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8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9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0a93aaaafc8cf9/Desktop/"/>
    </mc:Choice>
  </mc:AlternateContent>
  <xr:revisionPtr revIDLastSave="0" documentId="8_{9CA2E689-E44E-4049-BF2D-08B9053DC7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Flight Performance" sheetId="2" r:id="rId2"/>
    <sheet name="Delay Analysis" sheetId="3" r:id="rId3"/>
    <sheet name="Cancellation Analysis" sheetId="4" r:id="rId4"/>
    <sheet name="Passenger Analytics" sheetId="5" r:id="rId5"/>
    <sheet name="Route Analytics" sheetId="6" r:id="rId6"/>
    <sheet name="Airport Performance" sheetId="7" r:id="rId7"/>
    <sheet name="Airline Performance" sheetId="8" r:id="rId8"/>
    <sheet name="Revenue Dashboard" sheetId="9" r:id="rId9"/>
    <sheet name="Flight_Data" sheetId="10" r:id="rId10"/>
  </sheets>
  <definedNames>
    <definedName name="_xlnm._FilterDatabase" localSheetId="9" hidden="1">Flight_Data!$A$1:$AJ$10001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10001" i="10" l="1"/>
  <c r="AJ10000" i="10"/>
  <c r="AJ9999" i="10"/>
  <c r="AJ9998" i="10"/>
  <c r="AJ9997" i="10"/>
  <c r="AJ9996" i="10"/>
  <c r="AJ9995" i="10"/>
  <c r="AJ9994" i="10"/>
  <c r="AJ9993" i="10"/>
  <c r="AJ9992" i="10"/>
  <c r="AJ9991" i="10"/>
  <c r="AJ9990" i="10"/>
  <c r="AJ9989" i="10"/>
  <c r="AJ9988" i="10"/>
  <c r="AJ9987" i="10"/>
  <c r="AJ9986" i="10"/>
  <c r="AJ9985" i="10"/>
  <c r="AJ9984" i="10"/>
  <c r="AJ9983" i="10"/>
  <c r="AJ9982" i="10"/>
  <c r="AJ9981" i="10"/>
  <c r="AJ9980" i="10"/>
  <c r="AJ9979" i="10"/>
  <c r="AJ9978" i="10"/>
  <c r="AJ9977" i="10"/>
  <c r="AJ9976" i="10"/>
  <c r="AJ9975" i="10"/>
  <c r="AJ9974" i="10"/>
  <c r="AJ9973" i="10"/>
  <c r="AJ9972" i="10"/>
  <c r="AJ9971" i="10"/>
  <c r="AJ9970" i="10"/>
  <c r="AJ9969" i="10"/>
  <c r="AJ9968" i="10"/>
  <c r="AJ9967" i="10"/>
  <c r="AJ9966" i="10"/>
  <c r="AJ9965" i="10"/>
  <c r="AJ9964" i="10"/>
  <c r="AJ9963" i="10"/>
  <c r="AJ9962" i="10"/>
  <c r="AJ9961" i="10"/>
  <c r="AJ9960" i="10"/>
  <c r="AJ9959" i="10"/>
  <c r="AJ9958" i="10"/>
  <c r="AJ9957" i="10"/>
  <c r="AJ9956" i="10"/>
  <c r="AJ9955" i="10"/>
  <c r="AJ9954" i="10"/>
  <c r="AJ9953" i="10"/>
  <c r="AJ9952" i="10"/>
  <c r="AJ9951" i="10"/>
  <c r="AJ9950" i="10"/>
  <c r="AJ9949" i="10"/>
  <c r="AJ9948" i="10"/>
  <c r="AJ9947" i="10"/>
  <c r="AJ9946" i="10"/>
  <c r="AJ9945" i="10"/>
  <c r="AJ9944" i="10"/>
  <c r="AJ9943" i="10"/>
  <c r="AJ9942" i="10"/>
  <c r="AJ9941" i="10"/>
  <c r="AJ9940" i="10"/>
  <c r="AJ9939" i="10"/>
  <c r="AJ9938" i="10"/>
  <c r="AJ9937" i="10"/>
  <c r="AJ9936" i="10"/>
  <c r="AJ9935" i="10"/>
  <c r="AJ9934" i="10"/>
  <c r="AJ9933" i="10"/>
  <c r="AJ9932" i="10"/>
  <c r="AJ9931" i="10"/>
  <c r="AJ9930" i="10"/>
  <c r="AJ9929" i="10"/>
  <c r="AJ9928" i="10"/>
  <c r="AJ9927" i="10"/>
  <c r="AJ9926" i="10"/>
  <c r="AJ9925" i="10"/>
  <c r="AJ9924" i="10"/>
  <c r="AJ9923" i="10"/>
  <c r="AJ9922" i="10"/>
  <c r="AJ9921" i="10"/>
  <c r="AJ9920" i="10"/>
  <c r="AJ9919" i="10"/>
  <c r="AJ9918" i="10"/>
  <c r="AJ9917" i="10"/>
  <c r="AJ9916" i="10"/>
  <c r="AJ9915" i="10"/>
  <c r="AJ9914" i="10"/>
  <c r="AJ9913" i="10"/>
  <c r="AJ9912" i="10"/>
  <c r="AJ9911" i="10"/>
  <c r="AJ9910" i="10"/>
  <c r="AJ9909" i="10"/>
  <c r="AJ9908" i="10"/>
  <c r="AJ9907" i="10"/>
  <c r="AJ9906" i="10"/>
  <c r="AJ9905" i="10"/>
  <c r="AJ9904" i="10"/>
  <c r="AJ9903" i="10"/>
  <c r="AJ9902" i="10"/>
  <c r="AJ9901" i="10"/>
  <c r="AJ9900" i="10"/>
  <c r="AJ9899" i="10"/>
  <c r="AJ9898" i="10"/>
  <c r="AJ9897" i="10"/>
  <c r="AJ9896" i="10"/>
  <c r="AJ9895" i="10"/>
  <c r="AJ9894" i="10"/>
  <c r="AJ9893" i="10"/>
  <c r="AJ9892" i="10"/>
  <c r="AJ9891" i="10"/>
  <c r="AJ9890" i="10"/>
  <c r="AJ9889" i="10"/>
  <c r="AJ9888" i="10"/>
  <c r="AJ9887" i="10"/>
  <c r="AJ9886" i="10"/>
  <c r="AJ9885" i="10"/>
  <c r="AJ9884" i="10"/>
  <c r="AJ9883" i="10"/>
  <c r="AJ9882" i="10"/>
  <c r="AJ9881" i="10"/>
  <c r="AJ9880" i="10"/>
  <c r="AJ9879" i="10"/>
  <c r="AJ9878" i="10"/>
  <c r="AJ9877" i="10"/>
  <c r="AJ9876" i="10"/>
  <c r="AJ9875" i="10"/>
  <c r="AJ9874" i="10"/>
  <c r="AJ9873" i="10"/>
  <c r="AJ9872" i="10"/>
  <c r="AJ9871" i="10"/>
  <c r="AJ9870" i="10"/>
  <c r="AJ9869" i="10"/>
  <c r="AJ9868" i="10"/>
  <c r="AJ9867" i="10"/>
  <c r="AJ9866" i="10"/>
  <c r="AJ9865" i="10"/>
  <c r="AJ9864" i="10"/>
  <c r="AJ9863" i="10"/>
  <c r="AJ9862" i="10"/>
  <c r="AJ9861" i="10"/>
  <c r="AJ9860" i="10"/>
  <c r="AJ9859" i="10"/>
  <c r="AJ9858" i="10"/>
  <c r="AJ9857" i="10"/>
  <c r="AJ9856" i="10"/>
  <c r="AJ9855" i="10"/>
  <c r="AJ9854" i="10"/>
  <c r="AJ9853" i="10"/>
  <c r="AJ9852" i="10"/>
  <c r="AJ9851" i="10"/>
  <c r="AJ9850" i="10"/>
  <c r="AJ9849" i="10"/>
  <c r="AJ9848" i="10"/>
  <c r="AJ9847" i="10"/>
  <c r="AJ9846" i="10"/>
  <c r="AJ9845" i="10"/>
  <c r="AJ9844" i="10"/>
  <c r="AJ9843" i="10"/>
  <c r="AJ9842" i="10"/>
  <c r="AJ9841" i="10"/>
  <c r="AJ9840" i="10"/>
  <c r="AJ9839" i="10"/>
  <c r="AJ9838" i="10"/>
  <c r="AJ9837" i="10"/>
  <c r="AJ9836" i="10"/>
  <c r="AJ9835" i="10"/>
  <c r="AJ9834" i="10"/>
  <c r="AJ9833" i="10"/>
  <c r="AJ9832" i="10"/>
  <c r="AJ9831" i="10"/>
  <c r="AJ9830" i="10"/>
  <c r="AJ9829" i="10"/>
  <c r="AJ9828" i="10"/>
  <c r="AJ9827" i="10"/>
  <c r="AJ9826" i="10"/>
  <c r="AJ9825" i="10"/>
  <c r="AJ9824" i="10"/>
  <c r="AJ9823" i="10"/>
  <c r="AJ9822" i="10"/>
  <c r="AJ9821" i="10"/>
  <c r="AJ9820" i="10"/>
  <c r="AJ9819" i="10"/>
  <c r="AJ9818" i="10"/>
  <c r="AJ9817" i="10"/>
  <c r="AJ9816" i="10"/>
  <c r="AJ9815" i="10"/>
  <c r="AJ9814" i="10"/>
  <c r="AJ9813" i="10"/>
  <c r="AJ9812" i="10"/>
  <c r="AJ9811" i="10"/>
  <c r="AJ9810" i="10"/>
  <c r="AJ9809" i="10"/>
  <c r="AJ9808" i="10"/>
  <c r="AJ9807" i="10"/>
  <c r="AJ9806" i="10"/>
  <c r="AJ9805" i="10"/>
  <c r="AJ9804" i="10"/>
  <c r="AJ9803" i="10"/>
  <c r="AJ9802" i="10"/>
  <c r="AJ9801" i="10"/>
  <c r="AJ9800" i="10"/>
  <c r="AJ9799" i="10"/>
  <c r="AJ9798" i="10"/>
  <c r="AJ9797" i="10"/>
  <c r="AJ9796" i="10"/>
  <c r="AJ9795" i="10"/>
  <c r="AJ9794" i="10"/>
  <c r="AJ9793" i="10"/>
  <c r="AJ9792" i="10"/>
  <c r="AJ9791" i="10"/>
  <c r="AJ9790" i="10"/>
  <c r="AJ9789" i="10"/>
  <c r="AJ9788" i="10"/>
  <c r="AJ9787" i="10"/>
  <c r="AJ9786" i="10"/>
  <c r="AJ9785" i="10"/>
  <c r="AJ9784" i="10"/>
  <c r="AJ9783" i="10"/>
  <c r="AJ9782" i="10"/>
  <c r="AJ9781" i="10"/>
  <c r="AJ9780" i="10"/>
  <c r="AJ9779" i="10"/>
  <c r="AJ9778" i="10"/>
  <c r="AJ9777" i="10"/>
  <c r="AJ9776" i="10"/>
  <c r="AJ9775" i="10"/>
  <c r="AJ9774" i="10"/>
  <c r="AJ9773" i="10"/>
  <c r="AJ9772" i="10"/>
  <c r="AJ9771" i="10"/>
  <c r="AJ9770" i="10"/>
  <c r="AJ9769" i="10"/>
  <c r="AJ9768" i="10"/>
  <c r="AJ9767" i="10"/>
  <c r="AJ9766" i="10"/>
  <c r="AJ9765" i="10"/>
  <c r="AJ9764" i="10"/>
  <c r="AJ9763" i="10"/>
  <c r="AJ9762" i="10"/>
  <c r="AJ9761" i="10"/>
  <c r="AJ9760" i="10"/>
  <c r="AJ9759" i="10"/>
  <c r="AJ9758" i="10"/>
  <c r="AJ9757" i="10"/>
  <c r="AJ9756" i="10"/>
  <c r="AJ9755" i="10"/>
  <c r="AJ9754" i="10"/>
  <c r="AJ9753" i="10"/>
  <c r="AJ9752" i="10"/>
  <c r="AJ9751" i="10"/>
  <c r="AJ9750" i="10"/>
  <c r="AJ9749" i="10"/>
  <c r="AJ9748" i="10"/>
  <c r="AJ9747" i="10"/>
  <c r="AJ9746" i="10"/>
  <c r="AJ9745" i="10"/>
  <c r="AJ9744" i="10"/>
  <c r="AJ9743" i="10"/>
  <c r="AJ9742" i="10"/>
  <c r="AJ9741" i="10"/>
  <c r="AJ9740" i="10"/>
  <c r="AJ9739" i="10"/>
  <c r="AJ9738" i="10"/>
  <c r="AJ9737" i="10"/>
  <c r="AJ9736" i="10"/>
  <c r="AJ9735" i="10"/>
  <c r="AJ9734" i="10"/>
  <c r="AJ9733" i="10"/>
  <c r="AJ9732" i="10"/>
  <c r="AJ9731" i="10"/>
  <c r="AJ9730" i="10"/>
  <c r="AJ9729" i="10"/>
  <c r="AJ9728" i="10"/>
  <c r="AJ9727" i="10"/>
  <c r="AJ9726" i="10"/>
  <c r="AJ9725" i="10"/>
  <c r="AJ9724" i="10"/>
  <c r="AJ9723" i="10"/>
  <c r="AJ9722" i="10"/>
  <c r="AJ9721" i="10"/>
  <c r="AJ9720" i="10"/>
  <c r="AJ9719" i="10"/>
  <c r="AJ9718" i="10"/>
  <c r="AJ9717" i="10"/>
  <c r="AJ9716" i="10"/>
  <c r="AJ9715" i="10"/>
  <c r="AJ9714" i="10"/>
  <c r="AJ9713" i="10"/>
  <c r="AJ9712" i="10"/>
  <c r="AJ9711" i="10"/>
  <c r="AJ9710" i="10"/>
  <c r="AJ9709" i="10"/>
  <c r="AJ9708" i="10"/>
  <c r="AJ9707" i="10"/>
  <c r="AJ9706" i="10"/>
  <c r="AJ9705" i="10"/>
  <c r="AJ9704" i="10"/>
  <c r="AJ9703" i="10"/>
  <c r="AJ9702" i="10"/>
  <c r="AJ9701" i="10"/>
  <c r="AJ9700" i="10"/>
  <c r="AJ9699" i="10"/>
  <c r="AJ9698" i="10"/>
  <c r="AJ9697" i="10"/>
  <c r="AJ9696" i="10"/>
  <c r="AJ9695" i="10"/>
  <c r="AJ9694" i="10"/>
  <c r="AJ9693" i="10"/>
  <c r="AJ9692" i="10"/>
  <c r="AJ9691" i="10"/>
  <c r="AJ9690" i="10"/>
  <c r="AJ9689" i="10"/>
  <c r="AJ9688" i="10"/>
  <c r="AJ9687" i="10"/>
  <c r="AJ9686" i="10"/>
  <c r="AJ9685" i="10"/>
  <c r="AJ9684" i="10"/>
  <c r="AJ9683" i="10"/>
  <c r="AJ9682" i="10"/>
  <c r="AJ9681" i="10"/>
  <c r="AJ9680" i="10"/>
  <c r="AJ9679" i="10"/>
  <c r="AJ9678" i="10"/>
  <c r="AJ9677" i="10"/>
  <c r="AJ9676" i="10"/>
  <c r="AJ9675" i="10"/>
  <c r="AJ9674" i="10"/>
  <c r="AJ9673" i="10"/>
  <c r="AJ9672" i="10"/>
  <c r="AJ9671" i="10"/>
  <c r="AJ9670" i="10"/>
  <c r="AJ9669" i="10"/>
  <c r="AJ9668" i="10"/>
  <c r="AJ9667" i="10"/>
  <c r="AJ9666" i="10"/>
  <c r="AJ9665" i="10"/>
  <c r="AJ9664" i="10"/>
  <c r="AJ9663" i="10"/>
  <c r="AJ9662" i="10"/>
  <c r="AJ9661" i="10"/>
  <c r="AJ9660" i="10"/>
  <c r="AJ9659" i="10"/>
  <c r="AJ9658" i="10"/>
  <c r="AJ9657" i="10"/>
  <c r="AJ9656" i="10"/>
  <c r="AJ9655" i="10"/>
  <c r="AJ9654" i="10"/>
  <c r="AJ9653" i="10"/>
  <c r="AJ9652" i="10"/>
  <c r="AJ9651" i="10"/>
  <c r="AJ9650" i="10"/>
  <c r="AJ9649" i="10"/>
  <c r="AJ9648" i="10"/>
  <c r="AJ9647" i="10"/>
  <c r="AJ9646" i="10"/>
  <c r="AJ9645" i="10"/>
  <c r="AJ9644" i="10"/>
  <c r="AJ9643" i="10"/>
  <c r="AJ9642" i="10"/>
  <c r="AJ9641" i="10"/>
  <c r="AJ9640" i="10"/>
  <c r="AJ9639" i="10"/>
  <c r="AJ9638" i="10"/>
  <c r="AJ9637" i="10"/>
  <c r="AJ9636" i="10"/>
  <c r="AJ9635" i="10"/>
  <c r="AJ9634" i="10"/>
  <c r="AJ9633" i="10"/>
  <c r="AJ9632" i="10"/>
  <c r="AJ9631" i="10"/>
  <c r="AJ9630" i="10"/>
  <c r="AJ9629" i="10"/>
  <c r="AJ9628" i="10"/>
  <c r="AJ9627" i="10"/>
  <c r="AJ9626" i="10"/>
  <c r="AJ9625" i="10"/>
  <c r="AJ9624" i="10"/>
  <c r="AJ9623" i="10"/>
  <c r="AJ9622" i="10"/>
  <c r="AJ9621" i="10"/>
  <c r="AJ9620" i="10"/>
  <c r="AJ9619" i="10"/>
  <c r="AJ9618" i="10"/>
  <c r="AJ9617" i="10"/>
  <c r="AJ9616" i="10"/>
  <c r="AJ9615" i="10"/>
  <c r="AJ9614" i="10"/>
  <c r="AJ9613" i="10"/>
  <c r="AJ9612" i="10"/>
  <c r="AJ9611" i="10"/>
  <c r="AJ9610" i="10"/>
  <c r="AJ9609" i="10"/>
  <c r="AJ9608" i="10"/>
  <c r="AJ9607" i="10"/>
  <c r="AJ9606" i="10"/>
  <c r="AJ9605" i="10"/>
  <c r="AJ9604" i="10"/>
  <c r="AJ9603" i="10"/>
  <c r="AJ9602" i="10"/>
  <c r="AJ9601" i="10"/>
  <c r="AJ9600" i="10"/>
  <c r="AJ9599" i="10"/>
  <c r="AJ9598" i="10"/>
  <c r="AJ9597" i="10"/>
  <c r="AJ9596" i="10"/>
  <c r="AJ9595" i="10"/>
  <c r="AJ9594" i="10"/>
  <c r="AJ9593" i="10"/>
  <c r="AJ9592" i="10"/>
  <c r="AJ9591" i="10"/>
  <c r="AJ9590" i="10"/>
  <c r="AJ9589" i="10"/>
  <c r="AJ9588" i="10"/>
  <c r="AJ9587" i="10"/>
  <c r="AJ9586" i="10"/>
  <c r="AJ9585" i="10"/>
  <c r="AJ9584" i="10"/>
  <c r="AJ9583" i="10"/>
  <c r="AJ9582" i="10"/>
  <c r="AJ9581" i="10"/>
  <c r="AJ9580" i="10"/>
  <c r="AJ9579" i="10"/>
  <c r="AJ9578" i="10"/>
  <c r="AJ9577" i="10"/>
  <c r="AJ9576" i="10"/>
  <c r="AJ9575" i="10"/>
  <c r="AJ9574" i="10"/>
  <c r="AJ9573" i="10"/>
  <c r="AJ9572" i="10"/>
  <c r="AJ9571" i="10"/>
  <c r="AJ9570" i="10"/>
  <c r="AJ9569" i="10"/>
  <c r="AJ9568" i="10"/>
  <c r="AJ9567" i="10"/>
  <c r="AJ9566" i="10"/>
  <c r="AJ9565" i="10"/>
  <c r="AJ9564" i="10"/>
  <c r="AJ9563" i="10"/>
  <c r="AJ9562" i="10"/>
  <c r="AJ9561" i="10"/>
  <c r="AJ9560" i="10"/>
  <c r="AJ9559" i="10"/>
  <c r="AJ9558" i="10"/>
  <c r="AJ9557" i="10"/>
  <c r="AJ9556" i="10"/>
  <c r="AJ9555" i="10"/>
  <c r="AJ9554" i="10"/>
  <c r="AJ9553" i="10"/>
  <c r="AJ9552" i="10"/>
  <c r="AJ9551" i="10"/>
  <c r="AJ9550" i="10"/>
  <c r="AJ9549" i="10"/>
  <c r="AJ9548" i="10"/>
  <c r="AJ9547" i="10"/>
  <c r="AJ9546" i="10"/>
  <c r="AJ9545" i="10"/>
  <c r="AJ9544" i="10"/>
  <c r="AJ9543" i="10"/>
  <c r="AJ9542" i="10"/>
  <c r="AJ9541" i="10"/>
  <c r="AJ9540" i="10"/>
  <c r="AJ9539" i="10"/>
  <c r="AJ9538" i="10"/>
  <c r="AJ9537" i="10"/>
  <c r="AJ9536" i="10"/>
  <c r="AJ9535" i="10"/>
  <c r="AJ9534" i="10"/>
  <c r="AJ9533" i="10"/>
  <c r="AJ9532" i="10"/>
  <c r="AJ9531" i="10"/>
  <c r="AJ9530" i="10"/>
  <c r="AJ9529" i="10"/>
  <c r="AJ9528" i="10"/>
  <c r="AJ9527" i="10"/>
  <c r="AJ9526" i="10"/>
  <c r="AJ9525" i="10"/>
  <c r="AJ9524" i="10"/>
  <c r="AJ9523" i="10"/>
  <c r="AJ9522" i="10"/>
  <c r="AJ9521" i="10"/>
  <c r="AJ9520" i="10"/>
  <c r="AJ9519" i="10"/>
  <c r="AJ9518" i="10"/>
  <c r="AJ9517" i="10"/>
  <c r="AJ9516" i="10"/>
  <c r="AJ9515" i="10"/>
  <c r="AJ9514" i="10"/>
  <c r="AJ9513" i="10"/>
  <c r="AJ9512" i="10"/>
  <c r="AJ9511" i="10"/>
  <c r="AJ9510" i="10"/>
  <c r="AJ9509" i="10"/>
  <c r="AJ9508" i="10"/>
  <c r="AJ9507" i="10"/>
  <c r="AJ9506" i="10"/>
  <c r="AJ9505" i="10"/>
  <c r="AJ9504" i="10"/>
  <c r="AJ9503" i="10"/>
  <c r="AJ9502" i="10"/>
  <c r="AJ9501" i="10"/>
  <c r="AJ9500" i="10"/>
  <c r="AJ9499" i="10"/>
  <c r="AJ9498" i="10"/>
  <c r="AJ9497" i="10"/>
  <c r="AJ9496" i="10"/>
  <c r="AJ9495" i="10"/>
  <c r="AJ9494" i="10"/>
  <c r="AJ9493" i="10"/>
  <c r="AJ9492" i="10"/>
  <c r="AJ9491" i="10"/>
  <c r="AJ9490" i="10"/>
  <c r="AJ9489" i="10"/>
  <c r="AJ9488" i="10"/>
  <c r="AJ9487" i="10"/>
  <c r="AJ9486" i="10"/>
  <c r="AJ9485" i="10"/>
  <c r="AJ9484" i="10"/>
  <c r="AJ9483" i="10"/>
  <c r="AJ9482" i="10"/>
  <c r="AJ9481" i="10"/>
  <c r="AJ9480" i="10"/>
  <c r="AJ9479" i="10"/>
  <c r="AJ9478" i="10"/>
  <c r="AJ9477" i="10"/>
  <c r="AJ9476" i="10"/>
  <c r="AJ9475" i="10"/>
  <c r="AJ9474" i="10"/>
  <c r="AJ9473" i="10"/>
  <c r="AJ9472" i="10"/>
  <c r="AJ9471" i="10"/>
  <c r="AJ9470" i="10"/>
  <c r="AJ9469" i="10"/>
  <c r="AJ9468" i="10"/>
  <c r="AJ9467" i="10"/>
  <c r="AJ9466" i="10"/>
  <c r="AJ9465" i="10"/>
  <c r="AJ9464" i="10"/>
  <c r="AJ9463" i="10"/>
  <c r="AJ9462" i="10"/>
  <c r="AJ9461" i="10"/>
  <c r="AJ9460" i="10"/>
  <c r="AJ9459" i="10"/>
  <c r="AJ9458" i="10"/>
  <c r="AJ9457" i="10"/>
  <c r="AJ9456" i="10"/>
  <c r="AJ9455" i="10"/>
  <c r="AJ9454" i="10"/>
  <c r="AJ9453" i="10"/>
  <c r="AJ9452" i="10"/>
  <c r="AJ9451" i="10"/>
  <c r="AJ9450" i="10"/>
  <c r="AJ9449" i="10"/>
  <c r="AJ9448" i="10"/>
  <c r="AJ9447" i="10"/>
  <c r="AJ9446" i="10"/>
  <c r="AJ9445" i="10"/>
  <c r="AJ9444" i="10"/>
  <c r="AJ9443" i="10"/>
  <c r="AJ9442" i="10"/>
  <c r="AJ9441" i="10"/>
  <c r="AJ9440" i="10"/>
  <c r="AJ9439" i="10"/>
  <c r="AJ9438" i="10"/>
  <c r="AJ9437" i="10"/>
  <c r="AJ9436" i="10"/>
  <c r="AJ9435" i="10"/>
  <c r="AJ9434" i="10"/>
  <c r="AJ9433" i="10"/>
  <c r="AJ9432" i="10"/>
  <c r="AJ9431" i="10"/>
  <c r="AJ9430" i="10"/>
  <c r="AJ9429" i="10"/>
  <c r="AJ9428" i="10"/>
  <c r="AJ9427" i="10"/>
  <c r="AJ9426" i="10"/>
  <c r="AJ9425" i="10"/>
  <c r="AJ9424" i="10"/>
  <c r="AJ9423" i="10"/>
  <c r="AJ9422" i="10"/>
  <c r="AJ9421" i="10"/>
  <c r="AJ9420" i="10"/>
  <c r="AJ9419" i="10"/>
  <c r="AJ9418" i="10"/>
  <c r="AJ9417" i="10"/>
  <c r="AJ9416" i="10"/>
  <c r="AJ9415" i="10"/>
  <c r="AJ9414" i="10"/>
  <c r="AJ9413" i="10"/>
  <c r="AJ9412" i="10"/>
  <c r="AJ9411" i="10"/>
  <c r="AJ9410" i="10"/>
  <c r="AJ9409" i="10"/>
  <c r="AJ9408" i="10"/>
  <c r="AJ9407" i="10"/>
  <c r="AJ9406" i="10"/>
  <c r="AJ9405" i="10"/>
  <c r="AJ9404" i="10"/>
  <c r="AJ9403" i="10"/>
  <c r="AJ9402" i="10"/>
  <c r="AJ9401" i="10"/>
  <c r="AJ9400" i="10"/>
  <c r="AJ9399" i="10"/>
  <c r="AJ9398" i="10"/>
  <c r="AJ9397" i="10"/>
  <c r="AJ9396" i="10"/>
  <c r="AJ9395" i="10"/>
  <c r="AJ9394" i="10"/>
  <c r="AJ9393" i="10"/>
  <c r="AJ9392" i="10"/>
  <c r="AJ9391" i="10"/>
  <c r="AJ9390" i="10"/>
  <c r="AJ9389" i="10"/>
  <c r="AJ9388" i="10"/>
  <c r="AJ9387" i="10"/>
  <c r="AJ9386" i="10"/>
  <c r="AJ9385" i="10"/>
  <c r="AJ9384" i="10"/>
  <c r="AJ9383" i="10"/>
  <c r="AJ9382" i="10"/>
  <c r="AJ9381" i="10"/>
  <c r="AJ9380" i="10"/>
  <c r="AJ9379" i="10"/>
  <c r="AJ9378" i="10"/>
  <c r="AJ9377" i="10"/>
  <c r="AJ9376" i="10"/>
  <c r="AJ9375" i="10"/>
  <c r="AJ9374" i="10"/>
  <c r="AJ9373" i="10"/>
  <c r="AJ9372" i="10"/>
  <c r="AJ9371" i="10"/>
  <c r="AJ9370" i="10"/>
  <c r="AJ9369" i="10"/>
  <c r="AJ9368" i="10"/>
  <c r="AJ9367" i="10"/>
  <c r="AJ9366" i="10"/>
  <c r="AJ9365" i="10"/>
  <c r="AJ9364" i="10"/>
  <c r="AJ9363" i="10"/>
  <c r="AJ9362" i="10"/>
  <c r="AJ9361" i="10"/>
  <c r="AJ9360" i="10"/>
  <c r="AJ9359" i="10"/>
  <c r="AJ9358" i="10"/>
  <c r="AJ9357" i="10"/>
  <c r="AJ9356" i="10"/>
  <c r="AJ9355" i="10"/>
  <c r="AJ9354" i="10"/>
  <c r="AJ9353" i="10"/>
  <c r="AJ9352" i="10"/>
  <c r="AJ9351" i="10"/>
  <c r="AJ9350" i="10"/>
  <c r="AJ9349" i="10"/>
  <c r="AJ9348" i="10"/>
  <c r="AJ9347" i="10"/>
  <c r="AJ9346" i="10"/>
  <c r="AJ9345" i="10"/>
  <c r="AJ9344" i="10"/>
  <c r="AJ9343" i="10"/>
  <c r="AJ9342" i="10"/>
  <c r="AJ9341" i="10"/>
  <c r="AJ9340" i="10"/>
  <c r="AJ9339" i="10"/>
  <c r="AJ9338" i="10"/>
  <c r="AJ9337" i="10"/>
  <c r="AJ9336" i="10"/>
  <c r="AJ9335" i="10"/>
  <c r="AJ9334" i="10"/>
  <c r="AJ9333" i="10"/>
  <c r="AJ9332" i="10"/>
  <c r="AJ9331" i="10"/>
  <c r="AJ9330" i="10"/>
  <c r="AJ9329" i="10"/>
  <c r="AJ9328" i="10"/>
  <c r="AJ9327" i="10"/>
  <c r="AJ9326" i="10"/>
  <c r="AJ9325" i="10"/>
  <c r="AJ9324" i="10"/>
  <c r="AJ9323" i="10"/>
  <c r="AJ9322" i="10"/>
  <c r="AJ9321" i="10"/>
  <c r="AJ9320" i="10"/>
  <c r="AJ9319" i="10"/>
  <c r="AJ9318" i="10"/>
  <c r="AJ9317" i="10"/>
  <c r="AJ9316" i="10"/>
  <c r="AJ9315" i="10"/>
  <c r="AJ9314" i="10"/>
  <c r="AJ9313" i="10"/>
  <c r="AJ9312" i="10"/>
  <c r="AJ9311" i="10"/>
  <c r="AJ9310" i="10"/>
  <c r="AJ9309" i="10"/>
  <c r="AJ9308" i="10"/>
  <c r="AJ9307" i="10"/>
  <c r="AJ9306" i="10"/>
  <c r="AJ9305" i="10"/>
  <c r="AJ9304" i="10"/>
  <c r="AJ9303" i="10"/>
  <c r="AJ9302" i="10"/>
  <c r="AJ9301" i="10"/>
  <c r="AJ9300" i="10"/>
  <c r="AJ9299" i="10"/>
  <c r="AJ9298" i="10"/>
  <c r="AJ9297" i="10"/>
  <c r="AJ9296" i="10"/>
  <c r="AJ9295" i="10"/>
  <c r="AJ9294" i="10"/>
  <c r="AJ9293" i="10"/>
  <c r="AJ9292" i="10"/>
  <c r="AJ9291" i="10"/>
  <c r="AJ9290" i="10"/>
  <c r="AJ9289" i="10"/>
  <c r="AJ9288" i="10"/>
  <c r="AJ9287" i="10"/>
  <c r="AJ9286" i="10"/>
  <c r="AJ9285" i="10"/>
  <c r="AJ9284" i="10"/>
  <c r="AJ9283" i="10"/>
  <c r="AJ9282" i="10"/>
  <c r="AJ9281" i="10"/>
  <c r="AJ9280" i="10"/>
  <c r="AJ9279" i="10"/>
  <c r="AJ9278" i="10"/>
  <c r="AJ9277" i="10"/>
  <c r="AJ9276" i="10"/>
  <c r="AJ9275" i="10"/>
  <c r="AJ9274" i="10"/>
  <c r="AJ9273" i="10"/>
  <c r="AJ9272" i="10"/>
  <c r="AJ9271" i="10"/>
  <c r="AJ9270" i="10"/>
  <c r="AJ9269" i="10"/>
  <c r="AJ9268" i="10"/>
  <c r="AJ9267" i="10"/>
  <c r="AJ9266" i="10"/>
  <c r="AJ9265" i="10"/>
  <c r="AJ9264" i="10"/>
  <c r="AJ9263" i="10"/>
  <c r="AJ9262" i="10"/>
  <c r="AJ9261" i="10"/>
  <c r="AJ9260" i="10"/>
  <c r="AJ9259" i="10"/>
  <c r="AJ9258" i="10"/>
  <c r="AJ9257" i="10"/>
  <c r="AJ9256" i="10"/>
  <c r="AJ9255" i="10"/>
  <c r="AJ9254" i="10"/>
  <c r="AJ9253" i="10"/>
  <c r="AJ9252" i="10"/>
  <c r="AJ9251" i="10"/>
  <c r="AJ9250" i="10"/>
  <c r="AJ9249" i="10"/>
  <c r="AJ9248" i="10"/>
  <c r="AJ9247" i="10"/>
  <c r="AJ9246" i="10"/>
  <c r="AJ9245" i="10"/>
  <c r="AJ9244" i="10"/>
  <c r="AJ9243" i="10"/>
  <c r="AJ9242" i="10"/>
  <c r="AJ9241" i="10"/>
  <c r="AJ9240" i="10"/>
  <c r="AJ9239" i="10"/>
  <c r="AJ9238" i="10"/>
  <c r="AJ9237" i="10"/>
  <c r="AJ9236" i="10"/>
  <c r="AJ9235" i="10"/>
  <c r="AJ9234" i="10"/>
  <c r="AJ9233" i="10"/>
  <c r="AJ9232" i="10"/>
  <c r="AJ9231" i="10"/>
  <c r="AJ9230" i="10"/>
  <c r="AJ9229" i="10"/>
  <c r="AJ9228" i="10"/>
  <c r="AJ9227" i="10"/>
  <c r="AJ9226" i="10"/>
  <c r="AJ9225" i="10"/>
  <c r="AJ9224" i="10"/>
  <c r="AJ9223" i="10"/>
  <c r="AJ9222" i="10"/>
  <c r="AJ9221" i="10"/>
  <c r="AJ9220" i="10"/>
  <c r="AJ9219" i="10"/>
  <c r="AJ9218" i="10"/>
  <c r="AJ9217" i="10"/>
  <c r="AJ9216" i="10"/>
  <c r="AJ9215" i="10"/>
  <c r="AJ9214" i="10"/>
  <c r="AJ9213" i="10"/>
  <c r="AJ9212" i="10"/>
  <c r="AJ9211" i="10"/>
  <c r="AJ9210" i="10"/>
  <c r="AJ9209" i="10"/>
  <c r="AJ9208" i="10"/>
  <c r="AJ9207" i="10"/>
  <c r="AJ9206" i="10"/>
  <c r="AJ9205" i="10"/>
  <c r="AJ9204" i="10"/>
  <c r="AJ9203" i="10"/>
  <c r="AJ9202" i="10"/>
  <c r="AJ9201" i="10"/>
  <c r="AJ9200" i="10"/>
  <c r="AJ9199" i="10"/>
  <c r="AJ9198" i="10"/>
  <c r="AJ9197" i="10"/>
  <c r="AJ9196" i="10"/>
  <c r="AJ9195" i="10"/>
  <c r="AJ9194" i="10"/>
  <c r="AJ9193" i="10"/>
  <c r="AJ9192" i="10"/>
  <c r="AJ9191" i="10"/>
  <c r="AJ9190" i="10"/>
  <c r="AJ9189" i="10"/>
  <c r="AJ9188" i="10"/>
  <c r="AJ9187" i="10"/>
  <c r="AJ9186" i="10"/>
  <c r="AJ9185" i="10"/>
  <c r="AJ9184" i="10"/>
  <c r="AJ9183" i="10"/>
  <c r="AJ9182" i="10"/>
  <c r="AJ9181" i="10"/>
  <c r="AJ9180" i="10"/>
  <c r="AJ9179" i="10"/>
  <c r="AJ9178" i="10"/>
  <c r="AJ9177" i="10"/>
  <c r="AJ9176" i="10"/>
  <c r="AJ9175" i="10"/>
  <c r="AJ9174" i="10"/>
  <c r="AJ9173" i="10"/>
  <c r="AJ9172" i="10"/>
  <c r="AJ9171" i="10"/>
  <c r="AJ9170" i="10"/>
  <c r="AJ9169" i="10"/>
  <c r="AJ9168" i="10"/>
  <c r="AJ9167" i="10"/>
  <c r="AJ9166" i="10"/>
  <c r="AJ9165" i="10"/>
  <c r="AJ9164" i="10"/>
  <c r="AJ9163" i="10"/>
  <c r="AJ9162" i="10"/>
  <c r="AJ9161" i="10"/>
  <c r="AJ9160" i="10"/>
  <c r="AJ9159" i="10"/>
  <c r="AJ9158" i="10"/>
  <c r="AJ9157" i="10"/>
  <c r="AJ9156" i="10"/>
  <c r="AJ9155" i="10"/>
  <c r="AJ9154" i="10"/>
  <c r="AJ9153" i="10"/>
  <c r="AJ9152" i="10"/>
  <c r="AJ9151" i="10"/>
  <c r="AJ9150" i="10"/>
  <c r="AJ9149" i="10"/>
  <c r="AJ9148" i="10"/>
  <c r="AJ9147" i="10"/>
  <c r="AJ9146" i="10"/>
  <c r="AJ9145" i="10"/>
  <c r="AJ9144" i="10"/>
  <c r="AJ9143" i="10"/>
  <c r="AJ9142" i="10"/>
  <c r="AJ9141" i="10"/>
  <c r="AJ9140" i="10"/>
  <c r="AJ9139" i="10"/>
  <c r="AJ9138" i="10"/>
  <c r="AJ9137" i="10"/>
  <c r="AJ9136" i="10"/>
  <c r="AJ9135" i="10"/>
  <c r="AJ9134" i="10"/>
  <c r="AJ9133" i="10"/>
  <c r="AJ9132" i="10"/>
  <c r="AJ9131" i="10"/>
  <c r="AJ9130" i="10"/>
  <c r="AJ9129" i="10"/>
  <c r="AJ9128" i="10"/>
  <c r="AJ9127" i="10"/>
  <c r="AJ9126" i="10"/>
  <c r="AJ9125" i="10"/>
  <c r="AJ9124" i="10"/>
  <c r="AJ9123" i="10"/>
  <c r="AJ9122" i="10"/>
  <c r="AJ9121" i="10"/>
  <c r="AJ9120" i="10"/>
  <c r="AJ9119" i="10"/>
  <c r="AJ9118" i="10"/>
  <c r="AJ9117" i="10"/>
  <c r="AJ9116" i="10"/>
  <c r="AJ9115" i="10"/>
  <c r="AJ9114" i="10"/>
  <c r="AJ9113" i="10"/>
  <c r="AJ9112" i="10"/>
  <c r="AJ9111" i="10"/>
  <c r="AJ9110" i="10"/>
  <c r="AJ9109" i="10"/>
  <c r="AJ9108" i="10"/>
  <c r="AJ9107" i="10"/>
  <c r="AJ9106" i="10"/>
  <c r="AJ9105" i="10"/>
  <c r="AJ9104" i="10"/>
  <c r="AJ9103" i="10"/>
  <c r="AJ9102" i="10"/>
  <c r="AJ9101" i="10"/>
  <c r="AJ9100" i="10"/>
  <c r="AJ9099" i="10"/>
  <c r="AJ9098" i="10"/>
  <c r="AJ9097" i="10"/>
  <c r="AJ9096" i="10"/>
  <c r="AJ9095" i="10"/>
  <c r="AJ9094" i="10"/>
  <c r="AJ9093" i="10"/>
  <c r="AJ9092" i="10"/>
  <c r="AJ9091" i="10"/>
  <c r="AJ9090" i="10"/>
  <c r="AJ9089" i="10"/>
  <c r="AJ9088" i="10"/>
  <c r="AJ9087" i="10"/>
  <c r="AJ9086" i="10"/>
  <c r="AJ9085" i="10"/>
  <c r="AJ9084" i="10"/>
  <c r="AJ9083" i="10"/>
  <c r="AJ9082" i="10"/>
  <c r="AJ9081" i="10"/>
  <c r="AJ9080" i="10"/>
  <c r="AJ9079" i="10"/>
  <c r="AJ9078" i="10"/>
  <c r="AJ9077" i="10"/>
  <c r="AJ9076" i="10"/>
  <c r="AJ9075" i="10"/>
  <c r="AJ9074" i="10"/>
  <c r="AJ9073" i="10"/>
  <c r="AJ9072" i="10"/>
  <c r="AJ9071" i="10"/>
  <c r="AJ9070" i="10"/>
  <c r="AJ9069" i="10"/>
  <c r="AJ9068" i="10"/>
  <c r="AJ9067" i="10"/>
  <c r="AJ9066" i="10"/>
  <c r="AJ9065" i="10"/>
  <c r="AJ9064" i="10"/>
  <c r="AJ9063" i="10"/>
  <c r="AJ9062" i="10"/>
  <c r="AJ9061" i="10"/>
  <c r="AJ9060" i="10"/>
  <c r="AJ9059" i="10"/>
  <c r="AJ9058" i="10"/>
  <c r="AJ9057" i="10"/>
  <c r="AJ9056" i="10"/>
  <c r="AJ9055" i="10"/>
  <c r="AJ9054" i="10"/>
  <c r="AJ9053" i="10"/>
  <c r="AJ9052" i="10"/>
  <c r="AJ9051" i="10"/>
  <c r="AJ9050" i="10"/>
  <c r="AJ9049" i="10"/>
  <c r="AJ9048" i="10"/>
  <c r="AJ9047" i="10"/>
  <c r="AJ9046" i="10"/>
  <c r="AJ9045" i="10"/>
  <c r="AJ9044" i="10"/>
  <c r="AJ9043" i="10"/>
  <c r="AJ9042" i="10"/>
  <c r="AJ9041" i="10"/>
  <c r="AJ9040" i="10"/>
  <c r="AJ9039" i="10"/>
  <c r="AJ9038" i="10"/>
  <c r="AJ9037" i="10"/>
  <c r="AJ9036" i="10"/>
  <c r="AJ9035" i="10"/>
  <c r="AJ9034" i="10"/>
  <c r="AJ9033" i="10"/>
  <c r="AJ9032" i="10"/>
  <c r="AJ9031" i="10"/>
  <c r="AJ9030" i="10"/>
  <c r="AJ9029" i="10"/>
  <c r="AJ9028" i="10"/>
  <c r="AJ9027" i="10"/>
  <c r="AJ9026" i="10"/>
  <c r="AJ9025" i="10"/>
  <c r="AJ9024" i="10"/>
  <c r="AJ9023" i="10"/>
  <c r="AJ9022" i="10"/>
  <c r="AJ9021" i="10"/>
  <c r="AJ9020" i="10"/>
  <c r="AJ9019" i="10"/>
  <c r="AJ9018" i="10"/>
  <c r="AJ9017" i="10"/>
  <c r="AJ9016" i="10"/>
  <c r="AJ9015" i="10"/>
  <c r="AJ9014" i="10"/>
  <c r="AJ9013" i="10"/>
  <c r="AJ9012" i="10"/>
  <c r="AJ9011" i="10"/>
  <c r="AJ9010" i="10"/>
  <c r="AJ9009" i="10"/>
  <c r="AJ9008" i="10"/>
  <c r="AJ9007" i="10"/>
  <c r="AJ9006" i="10"/>
  <c r="AJ9005" i="10"/>
  <c r="AJ9004" i="10"/>
  <c r="AJ9003" i="10"/>
  <c r="AJ9002" i="10"/>
  <c r="AJ9001" i="10"/>
  <c r="AJ9000" i="10"/>
  <c r="AJ8999" i="10"/>
  <c r="AJ8998" i="10"/>
  <c r="AJ8997" i="10"/>
  <c r="AJ8996" i="10"/>
  <c r="AJ8995" i="10"/>
  <c r="AJ8994" i="10"/>
  <c r="AJ8993" i="10"/>
  <c r="AJ8992" i="10"/>
  <c r="AJ8991" i="10"/>
  <c r="AJ8990" i="10"/>
  <c r="AJ8989" i="10"/>
  <c r="AJ8988" i="10"/>
  <c r="AJ8987" i="10"/>
  <c r="AJ8986" i="10"/>
  <c r="AJ8985" i="10"/>
  <c r="AJ8984" i="10"/>
  <c r="AJ8983" i="10"/>
  <c r="AJ8982" i="10"/>
  <c r="AJ8981" i="10"/>
  <c r="AJ8980" i="10"/>
  <c r="AJ8979" i="10"/>
  <c r="AJ8978" i="10"/>
  <c r="AJ8977" i="10"/>
  <c r="AJ8976" i="10"/>
  <c r="AJ8975" i="10"/>
  <c r="AJ8974" i="10"/>
  <c r="AJ8973" i="10"/>
  <c r="AJ8972" i="10"/>
  <c r="AJ8971" i="10"/>
  <c r="AJ8970" i="10"/>
  <c r="AJ8969" i="10"/>
  <c r="AJ8968" i="10"/>
  <c r="AJ8967" i="10"/>
  <c r="AJ8966" i="10"/>
  <c r="AJ8965" i="10"/>
  <c r="AJ8964" i="10"/>
  <c r="AJ8963" i="10"/>
  <c r="AJ8962" i="10"/>
  <c r="AJ8961" i="10"/>
  <c r="AJ8960" i="10"/>
  <c r="AJ8959" i="10"/>
  <c r="AJ8958" i="10"/>
  <c r="AJ8957" i="10"/>
  <c r="AJ8956" i="10"/>
  <c r="AJ8955" i="10"/>
  <c r="AJ8954" i="10"/>
  <c r="AJ8953" i="10"/>
  <c r="AJ8952" i="10"/>
  <c r="AJ8951" i="10"/>
  <c r="AJ8950" i="10"/>
  <c r="AJ8949" i="10"/>
  <c r="AJ8948" i="10"/>
  <c r="AJ8947" i="10"/>
  <c r="AJ8946" i="10"/>
  <c r="AJ8945" i="10"/>
  <c r="AJ8944" i="10"/>
  <c r="AJ8943" i="10"/>
  <c r="AJ8942" i="10"/>
  <c r="AJ8941" i="10"/>
  <c r="AJ8940" i="10"/>
  <c r="AJ8939" i="10"/>
  <c r="AJ8938" i="10"/>
  <c r="AJ8937" i="10"/>
  <c r="AJ8936" i="10"/>
  <c r="AJ8935" i="10"/>
  <c r="AJ8934" i="10"/>
  <c r="AJ8933" i="10"/>
  <c r="AJ8932" i="10"/>
  <c r="AJ8931" i="10"/>
  <c r="AJ8930" i="10"/>
  <c r="AJ8929" i="10"/>
  <c r="AJ8928" i="10"/>
  <c r="AJ8927" i="10"/>
  <c r="AJ8926" i="10"/>
  <c r="AJ8925" i="10"/>
  <c r="AJ8924" i="10"/>
  <c r="AJ8923" i="10"/>
  <c r="AJ8922" i="10"/>
  <c r="AJ8921" i="10"/>
  <c r="AJ8920" i="10"/>
  <c r="AJ8919" i="10"/>
  <c r="AJ8918" i="10"/>
  <c r="AJ8917" i="10"/>
  <c r="AJ8916" i="10"/>
  <c r="AJ8915" i="10"/>
  <c r="AJ8914" i="10"/>
  <c r="AJ8913" i="10"/>
  <c r="AJ8912" i="10"/>
  <c r="AJ8911" i="10"/>
  <c r="AJ8910" i="10"/>
  <c r="AJ8909" i="10"/>
  <c r="AJ8908" i="10"/>
  <c r="AJ8907" i="10"/>
  <c r="AJ8906" i="10"/>
  <c r="AJ8905" i="10"/>
  <c r="AJ8904" i="10"/>
  <c r="AJ8903" i="10"/>
  <c r="AJ8902" i="10"/>
  <c r="AJ8901" i="10"/>
  <c r="AJ8900" i="10"/>
  <c r="AJ8899" i="10"/>
  <c r="AJ8898" i="10"/>
  <c r="AJ8897" i="10"/>
  <c r="AJ8896" i="10"/>
  <c r="AJ8895" i="10"/>
  <c r="AJ8894" i="10"/>
  <c r="AJ8893" i="10"/>
  <c r="AJ8892" i="10"/>
  <c r="AJ8891" i="10"/>
  <c r="AJ8890" i="10"/>
  <c r="AJ8889" i="10"/>
  <c r="AJ8888" i="10"/>
  <c r="AJ8887" i="10"/>
  <c r="AJ8886" i="10"/>
  <c r="AJ8885" i="10"/>
  <c r="AJ8884" i="10"/>
  <c r="AJ8883" i="10"/>
  <c r="AJ8882" i="10"/>
  <c r="AJ8881" i="10"/>
  <c r="AJ8880" i="10"/>
  <c r="AJ8879" i="10"/>
  <c r="AJ8878" i="10"/>
  <c r="AJ8877" i="10"/>
  <c r="AJ8876" i="10"/>
  <c r="AJ8875" i="10"/>
  <c r="AJ8874" i="10"/>
  <c r="AJ8873" i="10"/>
  <c r="AJ8872" i="10"/>
  <c r="AJ8871" i="10"/>
  <c r="AJ8870" i="10"/>
  <c r="AJ8869" i="10"/>
  <c r="AJ8868" i="10"/>
  <c r="AJ8867" i="10"/>
  <c r="AJ8866" i="10"/>
  <c r="AJ8865" i="10"/>
  <c r="AJ8864" i="10"/>
  <c r="AJ8863" i="10"/>
  <c r="AJ8862" i="10"/>
  <c r="AJ8861" i="10"/>
  <c r="AJ8860" i="10"/>
  <c r="AJ8859" i="10"/>
  <c r="AJ8858" i="10"/>
  <c r="AJ8857" i="10"/>
  <c r="AJ8856" i="10"/>
  <c r="AJ8855" i="10"/>
  <c r="AJ8854" i="10"/>
  <c r="AJ8853" i="10"/>
  <c r="AJ8852" i="10"/>
  <c r="AJ8851" i="10"/>
  <c r="AJ8850" i="10"/>
  <c r="AJ8849" i="10"/>
  <c r="AJ8848" i="10"/>
  <c r="AJ8847" i="10"/>
  <c r="AJ8846" i="10"/>
  <c r="AJ8845" i="10"/>
  <c r="AJ8844" i="10"/>
  <c r="AJ8843" i="10"/>
  <c r="AJ8842" i="10"/>
  <c r="AJ8841" i="10"/>
  <c r="AJ8840" i="10"/>
  <c r="AJ8839" i="10"/>
  <c r="AJ8838" i="10"/>
  <c r="AJ8837" i="10"/>
  <c r="AJ8836" i="10"/>
  <c r="AJ8835" i="10"/>
  <c r="AJ8834" i="10"/>
  <c r="AJ8833" i="10"/>
  <c r="AJ8832" i="10"/>
  <c r="AJ8831" i="10"/>
  <c r="AJ8830" i="10"/>
  <c r="AJ8829" i="10"/>
  <c r="AJ8828" i="10"/>
  <c r="AJ8827" i="10"/>
  <c r="AJ8826" i="10"/>
  <c r="AJ8825" i="10"/>
  <c r="AJ8824" i="10"/>
  <c r="AJ8823" i="10"/>
  <c r="AJ8822" i="10"/>
  <c r="AJ8821" i="10"/>
  <c r="AJ8820" i="10"/>
  <c r="AJ8819" i="10"/>
  <c r="AJ8818" i="10"/>
  <c r="AJ8817" i="10"/>
  <c r="AJ8816" i="10"/>
  <c r="AJ8815" i="10"/>
  <c r="AJ8814" i="10"/>
  <c r="AJ8813" i="10"/>
  <c r="AJ8812" i="10"/>
  <c r="AJ8811" i="10"/>
  <c r="AJ8810" i="10"/>
  <c r="AJ8809" i="10"/>
  <c r="AJ8808" i="10"/>
  <c r="AJ8807" i="10"/>
  <c r="AJ8806" i="10"/>
  <c r="AJ8805" i="10"/>
  <c r="AJ8804" i="10"/>
  <c r="AJ8803" i="10"/>
  <c r="AJ8802" i="10"/>
  <c r="AJ8801" i="10"/>
  <c r="AJ8800" i="10"/>
  <c r="AJ8799" i="10"/>
  <c r="AJ8798" i="10"/>
  <c r="AJ8797" i="10"/>
  <c r="AJ8796" i="10"/>
  <c r="AJ8795" i="10"/>
  <c r="AJ8794" i="10"/>
  <c r="AJ8793" i="10"/>
  <c r="AJ8792" i="10"/>
  <c r="AJ8791" i="10"/>
  <c r="AJ8790" i="10"/>
  <c r="AJ8789" i="10"/>
  <c r="AJ8788" i="10"/>
  <c r="AJ8787" i="10"/>
  <c r="AJ8786" i="10"/>
  <c r="AJ8785" i="10"/>
  <c r="AJ8784" i="10"/>
  <c r="AJ8783" i="10"/>
  <c r="AJ8782" i="10"/>
  <c r="AJ8781" i="10"/>
  <c r="AJ8780" i="10"/>
  <c r="AJ8779" i="10"/>
  <c r="AJ8778" i="10"/>
  <c r="AJ8777" i="10"/>
  <c r="AJ8776" i="10"/>
  <c r="AJ8775" i="10"/>
  <c r="AJ8774" i="10"/>
  <c r="AJ8773" i="10"/>
  <c r="AJ8772" i="10"/>
  <c r="AJ8771" i="10"/>
  <c r="AJ8770" i="10"/>
  <c r="AJ8769" i="10"/>
  <c r="AJ8768" i="10"/>
  <c r="AJ8767" i="10"/>
  <c r="AJ8766" i="10"/>
  <c r="AJ8765" i="10"/>
  <c r="AJ8764" i="10"/>
  <c r="AJ8763" i="10"/>
  <c r="AJ8762" i="10"/>
  <c r="AJ8761" i="10"/>
  <c r="AJ8760" i="10"/>
  <c r="AJ8759" i="10"/>
  <c r="AJ8758" i="10"/>
  <c r="AJ8757" i="10"/>
  <c r="AJ8756" i="10"/>
  <c r="AJ8755" i="10"/>
  <c r="AJ8754" i="10"/>
  <c r="AJ8753" i="10"/>
  <c r="AJ8752" i="10"/>
  <c r="AJ8751" i="10"/>
  <c r="AJ8750" i="10"/>
  <c r="AJ8749" i="10"/>
  <c r="AJ8748" i="10"/>
  <c r="AJ8747" i="10"/>
  <c r="AJ8746" i="10"/>
  <c r="AJ8745" i="10"/>
  <c r="AJ8744" i="10"/>
  <c r="AJ8743" i="10"/>
  <c r="AJ8742" i="10"/>
  <c r="AJ8741" i="10"/>
  <c r="AJ8740" i="10"/>
  <c r="AJ8739" i="10"/>
  <c r="AJ8738" i="10"/>
  <c r="AJ8737" i="10"/>
  <c r="AJ8736" i="10"/>
  <c r="AJ8735" i="10"/>
  <c r="AJ8734" i="10"/>
  <c r="AJ8733" i="10"/>
  <c r="AJ8732" i="10"/>
  <c r="AJ8731" i="10"/>
  <c r="AJ8730" i="10"/>
  <c r="AJ8729" i="10"/>
  <c r="AJ8728" i="10"/>
  <c r="AJ8727" i="10"/>
  <c r="AJ8726" i="10"/>
  <c r="AJ8725" i="10"/>
  <c r="AJ8724" i="10"/>
  <c r="AJ8723" i="10"/>
  <c r="AJ8722" i="10"/>
  <c r="AJ8721" i="10"/>
  <c r="AJ8720" i="10"/>
  <c r="AJ8719" i="10"/>
  <c r="AJ8718" i="10"/>
  <c r="AJ8717" i="10"/>
  <c r="AJ8716" i="10"/>
  <c r="AJ8715" i="10"/>
  <c r="AJ8714" i="10"/>
  <c r="AJ8713" i="10"/>
  <c r="AJ8712" i="10"/>
  <c r="AJ8711" i="10"/>
  <c r="AJ8710" i="10"/>
  <c r="AJ8709" i="10"/>
  <c r="AJ8708" i="10"/>
  <c r="AJ8707" i="10"/>
  <c r="AJ8706" i="10"/>
  <c r="AJ8705" i="10"/>
  <c r="AJ8704" i="10"/>
  <c r="AJ8703" i="10"/>
  <c r="AJ8702" i="10"/>
  <c r="AJ8701" i="10"/>
  <c r="AJ8700" i="10"/>
  <c r="AJ8699" i="10"/>
  <c r="AJ8698" i="10"/>
  <c r="AJ8697" i="10"/>
  <c r="AJ8696" i="10"/>
  <c r="AJ8695" i="10"/>
  <c r="AJ8694" i="10"/>
  <c r="AJ8693" i="10"/>
  <c r="AJ8692" i="10"/>
  <c r="AJ8691" i="10"/>
  <c r="AJ8690" i="10"/>
  <c r="AJ8689" i="10"/>
  <c r="AJ8688" i="10"/>
  <c r="AJ8687" i="10"/>
  <c r="AJ8686" i="10"/>
  <c r="AJ8685" i="10"/>
  <c r="AJ8684" i="10"/>
  <c r="AJ8683" i="10"/>
  <c r="AJ8682" i="10"/>
  <c r="AJ8681" i="10"/>
  <c r="AJ8680" i="10"/>
  <c r="AJ8679" i="10"/>
  <c r="AJ8678" i="10"/>
  <c r="AJ8677" i="10"/>
  <c r="AJ8676" i="10"/>
  <c r="AJ8675" i="10"/>
  <c r="AJ8674" i="10"/>
  <c r="AJ8673" i="10"/>
  <c r="AJ8672" i="10"/>
  <c r="AJ8671" i="10"/>
  <c r="AJ8670" i="10"/>
  <c r="AJ8669" i="10"/>
  <c r="AJ8668" i="10"/>
  <c r="AJ8667" i="10"/>
  <c r="AJ8666" i="10"/>
  <c r="AJ8665" i="10"/>
  <c r="AJ8664" i="10"/>
  <c r="AJ8663" i="10"/>
  <c r="AJ8662" i="10"/>
  <c r="AJ8661" i="10"/>
  <c r="AJ8660" i="10"/>
  <c r="AJ8659" i="10"/>
  <c r="AJ8658" i="10"/>
  <c r="AJ8657" i="10"/>
  <c r="AJ8656" i="10"/>
  <c r="AJ8655" i="10"/>
  <c r="AJ8654" i="10"/>
  <c r="AJ8653" i="10"/>
  <c r="AJ8652" i="10"/>
  <c r="AJ8651" i="10"/>
  <c r="AJ8650" i="10"/>
  <c r="AJ8649" i="10"/>
  <c r="AJ8648" i="10"/>
  <c r="AJ8647" i="10"/>
  <c r="AJ8646" i="10"/>
  <c r="AJ8645" i="10"/>
  <c r="AJ8644" i="10"/>
  <c r="AJ8643" i="10"/>
  <c r="AJ8642" i="10"/>
  <c r="AJ8641" i="10"/>
  <c r="AJ8640" i="10"/>
  <c r="AJ8639" i="10"/>
  <c r="AJ8638" i="10"/>
  <c r="AJ8637" i="10"/>
  <c r="AJ8636" i="10"/>
  <c r="AJ8635" i="10"/>
  <c r="AJ8634" i="10"/>
  <c r="AJ8633" i="10"/>
  <c r="AJ8632" i="10"/>
  <c r="AJ8631" i="10"/>
  <c r="AJ8630" i="10"/>
  <c r="AJ8629" i="10"/>
  <c r="AJ8628" i="10"/>
  <c r="AJ8627" i="10"/>
  <c r="AJ8626" i="10"/>
  <c r="AJ8625" i="10"/>
  <c r="AJ8624" i="10"/>
  <c r="AJ8623" i="10"/>
  <c r="AJ8622" i="10"/>
  <c r="AJ8621" i="10"/>
  <c r="AJ8620" i="10"/>
  <c r="AJ8619" i="10"/>
  <c r="AJ8618" i="10"/>
  <c r="AJ8617" i="10"/>
  <c r="AJ8616" i="10"/>
  <c r="AJ8615" i="10"/>
  <c r="AJ8614" i="10"/>
  <c r="AJ8613" i="10"/>
  <c r="AJ8612" i="10"/>
  <c r="AJ8611" i="10"/>
  <c r="AJ8610" i="10"/>
  <c r="AJ8609" i="10"/>
  <c r="AJ8608" i="10"/>
  <c r="AJ8607" i="10"/>
  <c r="AJ8606" i="10"/>
  <c r="AJ8605" i="10"/>
  <c r="AJ8604" i="10"/>
  <c r="AJ8603" i="10"/>
  <c r="AJ8602" i="10"/>
  <c r="AJ8601" i="10"/>
  <c r="AJ8600" i="10"/>
  <c r="AJ8599" i="10"/>
  <c r="AJ8598" i="10"/>
  <c r="AJ8597" i="10"/>
  <c r="AJ8596" i="10"/>
  <c r="AJ8595" i="10"/>
  <c r="AJ8594" i="10"/>
  <c r="AJ8593" i="10"/>
  <c r="AJ8592" i="10"/>
  <c r="AJ8591" i="10"/>
  <c r="AJ8590" i="10"/>
  <c r="AJ8589" i="10"/>
  <c r="AJ8588" i="10"/>
  <c r="AJ8587" i="10"/>
  <c r="AJ8586" i="10"/>
  <c r="AJ8585" i="10"/>
  <c r="AJ8584" i="10"/>
  <c r="AJ8583" i="10"/>
  <c r="AJ8582" i="10"/>
  <c r="AJ8581" i="10"/>
  <c r="AJ8580" i="10"/>
  <c r="AJ8579" i="10"/>
  <c r="AJ8578" i="10"/>
  <c r="AJ8577" i="10"/>
  <c r="AJ8576" i="10"/>
  <c r="AJ8575" i="10"/>
  <c r="AJ8574" i="10"/>
  <c r="AJ8573" i="10"/>
  <c r="AJ8572" i="10"/>
  <c r="AJ8571" i="10"/>
  <c r="AJ8570" i="10"/>
  <c r="AJ8569" i="10"/>
  <c r="AJ8568" i="10"/>
  <c r="AJ8567" i="10"/>
  <c r="AJ8566" i="10"/>
  <c r="AJ8565" i="10"/>
  <c r="AJ8564" i="10"/>
  <c r="AJ8563" i="10"/>
  <c r="AJ8562" i="10"/>
  <c r="AJ8561" i="10"/>
  <c r="AJ8560" i="10"/>
  <c r="AJ8559" i="10"/>
  <c r="AJ8558" i="10"/>
  <c r="AJ8557" i="10"/>
  <c r="AJ8556" i="10"/>
  <c r="AJ8555" i="10"/>
  <c r="AJ8554" i="10"/>
  <c r="AJ8553" i="10"/>
  <c r="AJ8552" i="10"/>
  <c r="AJ8551" i="10"/>
  <c r="AJ8550" i="10"/>
  <c r="AJ8549" i="10"/>
  <c r="AJ8548" i="10"/>
  <c r="AJ8547" i="10"/>
  <c r="AJ8546" i="10"/>
  <c r="AJ8545" i="10"/>
  <c r="AJ8544" i="10"/>
  <c r="AJ8543" i="10"/>
  <c r="AJ8542" i="10"/>
  <c r="AJ8541" i="10"/>
  <c r="AJ8540" i="10"/>
  <c r="AJ8539" i="10"/>
  <c r="AJ8538" i="10"/>
  <c r="AJ8537" i="10"/>
  <c r="AJ8536" i="10"/>
  <c r="AJ8535" i="10"/>
  <c r="AJ8534" i="10"/>
  <c r="AJ8533" i="10"/>
  <c r="AJ8532" i="10"/>
  <c r="AJ8531" i="10"/>
  <c r="AJ8530" i="10"/>
  <c r="AJ8529" i="10"/>
  <c r="AJ8528" i="10"/>
  <c r="AJ8527" i="10"/>
  <c r="AJ8526" i="10"/>
  <c r="AJ8525" i="10"/>
  <c r="AJ8524" i="10"/>
  <c r="AJ8523" i="10"/>
  <c r="AJ8522" i="10"/>
  <c r="AJ8521" i="10"/>
  <c r="AJ8520" i="10"/>
  <c r="AJ8519" i="10"/>
  <c r="AJ8518" i="10"/>
  <c r="AJ8517" i="10"/>
  <c r="AJ8516" i="10"/>
  <c r="AJ8515" i="10"/>
  <c r="AJ8514" i="10"/>
  <c r="AJ8513" i="10"/>
  <c r="AJ8512" i="10"/>
  <c r="AJ8511" i="10"/>
  <c r="AJ8510" i="10"/>
  <c r="AJ8509" i="10"/>
  <c r="AJ8508" i="10"/>
  <c r="AJ8507" i="10"/>
  <c r="AJ8506" i="10"/>
  <c r="AJ8505" i="10"/>
  <c r="AJ8504" i="10"/>
  <c r="AJ8503" i="10"/>
  <c r="AJ8502" i="10"/>
  <c r="AJ8501" i="10"/>
  <c r="AJ8500" i="10"/>
  <c r="AJ8499" i="10"/>
  <c r="AJ8498" i="10"/>
  <c r="AJ8497" i="10"/>
  <c r="AJ8496" i="10"/>
  <c r="AJ8495" i="10"/>
  <c r="AJ8494" i="10"/>
  <c r="AJ8493" i="10"/>
  <c r="AJ8492" i="10"/>
  <c r="AJ8491" i="10"/>
  <c r="AJ8490" i="10"/>
  <c r="AJ8489" i="10"/>
  <c r="AJ8488" i="10"/>
  <c r="AJ8487" i="10"/>
  <c r="AJ8486" i="10"/>
  <c r="AJ8485" i="10"/>
  <c r="AJ8484" i="10"/>
  <c r="AJ8483" i="10"/>
  <c r="AJ8482" i="10"/>
  <c r="AJ8481" i="10"/>
  <c r="AJ8480" i="10"/>
  <c r="AJ8479" i="10"/>
  <c r="AJ8478" i="10"/>
  <c r="AJ8477" i="10"/>
  <c r="AJ8476" i="10"/>
  <c r="AJ8475" i="10"/>
  <c r="AJ8474" i="10"/>
  <c r="AJ8473" i="10"/>
  <c r="AJ8472" i="10"/>
  <c r="AJ8471" i="10"/>
  <c r="AJ8470" i="10"/>
  <c r="AJ8469" i="10"/>
  <c r="AJ8468" i="10"/>
  <c r="AJ8467" i="10"/>
  <c r="AJ8466" i="10"/>
  <c r="AJ8465" i="10"/>
  <c r="AJ8464" i="10"/>
  <c r="AJ8463" i="10"/>
  <c r="AJ8462" i="10"/>
  <c r="AJ8461" i="10"/>
  <c r="AJ8460" i="10"/>
  <c r="AJ8459" i="10"/>
  <c r="AJ8458" i="10"/>
  <c r="AJ8457" i="10"/>
  <c r="AJ8456" i="10"/>
  <c r="AJ8455" i="10"/>
  <c r="AJ8454" i="10"/>
  <c r="AJ8453" i="10"/>
  <c r="AJ8452" i="10"/>
  <c r="AJ8451" i="10"/>
  <c r="AJ8450" i="10"/>
  <c r="AJ8449" i="10"/>
  <c r="AJ8448" i="10"/>
  <c r="AJ8447" i="10"/>
  <c r="AJ8446" i="10"/>
  <c r="AJ8445" i="10"/>
  <c r="AJ8444" i="10"/>
  <c r="AJ8443" i="10"/>
  <c r="AJ8442" i="10"/>
  <c r="AJ8441" i="10"/>
  <c r="AJ8440" i="10"/>
  <c r="AJ8439" i="10"/>
  <c r="AJ8438" i="10"/>
  <c r="AJ8437" i="10"/>
  <c r="AJ8436" i="10"/>
  <c r="AJ8435" i="10"/>
  <c r="AJ8434" i="10"/>
  <c r="AJ8433" i="10"/>
  <c r="AJ8432" i="10"/>
  <c r="AJ8431" i="10"/>
  <c r="AJ8430" i="10"/>
  <c r="AJ8429" i="10"/>
  <c r="AJ8428" i="10"/>
  <c r="AJ8427" i="10"/>
  <c r="AJ8426" i="10"/>
  <c r="AJ8425" i="10"/>
  <c r="AJ8424" i="10"/>
  <c r="AJ8423" i="10"/>
  <c r="AJ8422" i="10"/>
  <c r="AJ8421" i="10"/>
  <c r="AJ8420" i="10"/>
  <c r="AJ8419" i="10"/>
  <c r="AJ8418" i="10"/>
  <c r="AJ8417" i="10"/>
  <c r="AJ8416" i="10"/>
  <c r="AJ8415" i="10"/>
  <c r="AJ8414" i="10"/>
  <c r="AJ8413" i="10"/>
  <c r="AJ8412" i="10"/>
  <c r="AJ8411" i="10"/>
  <c r="AJ8410" i="10"/>
  <c r="AJ8409" i="10"/>
  <c r="AJ8408" i="10"/>
  <c r="AJ8407" i="10"/>
  <c r="AJ8406" i="10"/>
  <c r="AJ8405" i="10"/>
  <c r="AJ8404" i="10"/>
  <c r="AJ8403" i="10"/>
  <c r="AJ8402" i="10"/>
  <c r="AJ8401" i="10"/>
  <c r="AJ8400" i="10"/>
  <c r="AJ8399" i="10"/>
  <c r="AJ8398" i="10"/>
  <c r="AJ8397" i="10"/>
  <c r="AJ8396" i="10"/>
  <c r="AJ8395" i="10"/>
  <c r="AJ8394" i="10"/>
  <c r="AJ8393" i="10"/>
  <c r="AJ8392" i="10"/>
  <c r="AJ8391" i="10"/>
  <c r="AJ8390" i="10"/>
  <c r="AJ8389" i="10"/>
  <c r="AJ8388" i="10"/>
  <c r="AJ8387" i="10"/>
  <c r="AJ8386" i="10"/>
  <c r="AJ8385" i="10"/>
  <c r="AJ8384" i="10"/>
  <c r="AJ8383" i="10"/>
  <c r="AJ8382" i="10"/>
  <c r="AJ8381" i="10"/>
  <c r="AJ8380" i="10"/>
  <c r="AJ8379" i="10"/>
  <c r="AJ8378" i="10"/>
  <c r="AJ8377" i="10"/>
  <c r="AJ8376" i="10"/>
  <c r="AJ8375" i="10"/>
  <c r="AJ8374" i="10"/>
  <c r="AJ8373" i="10"/>
  <c r="AJ8372" i="10"/>
  <c r="AJ8371" i="10"/>
  <c r="AJ8370" i="10"/>
  <c r="AJ8369" i="10"/>
  <c r="AJ8368" i="10"/>
  <c r="AJ8367" i="10"/>
  <c r="AJ8366" i="10"/>
  <c r="AJ8365" i="10"/>
  <c r="AJ8364" i="10"/>
  <c r="AJ8363" i="10"/>
  <c r="AJ8362" i="10"/>
  <c r="AJ8361" i="10"/>
  <c r="AJ8360" i="10"/>
  <c r="AJ8359" i="10"/>
  <c r="AJ8358" i="10"/>
  <c r="AJ8357" i="10"/>
  <c r="AJ8356" i="10"/>
  <c r="AJ8355" i="10"/>
  <c r="AJ8354" i="10"/>
  <c r="AJ8353" i="10"/>
  <c r="AJ8352" i="10"/>
  <c r="AJ8351" i="10"/>
  <c r="AJ8350" i="10"/>
  <c r="AJ8349" i="10"/>
  <c r="AJ8348" i="10"/>
  <c r="AJ8347" i="10"/>
  <c r="AJ8346" i="10"/>
  <c r="AJ8345" i="10"/>
  <c r="AJ8344" i="10"/>
  <c r="AJ8343" i="10"/>
  <c r="AJ8342" i="10"/>
  <c r="AJ8341" i="10"/>
  <c r="AJ8340" i="10"/>
  <c r="AJ8339" i="10"/>
  <c r="AJ8338" i="10"/>
  <c r="AJ8337" i="10"/>
  <c r="AJ8336" i="10"/>
  <c r="AJ8335" i="10"/>
  <c r="AJ8334" i="10"/>
  <c r="AJ8333" i="10"/>
  <c r="AJ8332" i="10"/>
  <c r="AJ8331" i="10"/>
  <c r="AJ8330" i="10"/>
  <c r="AJ8329" i="10"/>
  <c r="AJ8328" i="10"/>
  <c r="AJ8327" i="10"/>
  <c r="AJ8326" i="10"/>
  <c r="AJ8325" i="10"/>
  <c r="AJ8324" i="10"/>
  <c r="AJ8323" i="10"/>
  <c r="AJ8322" i="10"/>
  <c r="AJ8321" i="10"/>
  <c r="AJ8320" i="10"/>
  <c r="AJ8319" i="10"/>
  <c r="AJ8318" i="10"/>
  <c r="AJ8317" i="10"/>
  <c r="AJ8316" i="10"/>
  <c r="AJ8315" i="10"/>
  <c r="AJ8314" i="10"/>
  <c r="AJ8313" i="10"/>
  <c r="AJ8312" i="10"/>
  <c r="AJ8311" i="10"/>
  <c r="AJ8310" i="10"/>
  <c r="AJ8309" i="10"/>
  <c r="AJ8308" i="10"/>
  <c r="AJ8307" i="10"/>
  <c r="AJ8306" i="10"/>
  <c r="AJ8305" i="10"/>
  <c r="AJ8304" i="10"/>
  <c r="AJ8303" i="10"/>
  <c r="AJ8302" i="10"/>
  <c r="AJ8301" i="10"/>
  <c r="AJ8300" i="10"/>
  <c r="AJ8299" i="10"/>
  <c r="AJ8298" i="10"/>
  <c r="AJ8297" i="10"/>
  <c r="AJ8296" i="10"/>
  <c r="AJ8295" i="10"/>
  <c r="AJ8294" i="10"/>
  <c r="AJ8293" i="10"/>
  <c r="AJ8292" i="10"/>
  <c r="AJ8291" i="10"/>
  <c r="AJ8290" i="10"/>
  <c r="AJ8289" i="10"/>
  <c r="AJ8288" i="10"/>
  <c r="AJ8287" i="10"/>
  <c r="AJ8286" i="10"/>
  <c r="AJ8285" i="10"/>
  <c r="AJ8284" i="10"/>
  <c r="AJ8283" i="10"/>
  <c r="AJ8282" i="10"/>
  <c r="AJ8281" i="10"/>
  <c r="AJ8280" i="10"/>
  <c r="AJ8279" i="10"/>
  <c r="AJ8278" i="10"/>
  <c r="AJ8277" i="10"/>
  <c r="AJ8276" i="10"/>
  <c r="AJ8275" i="10"/>
  <c r="AJ8274" i="10"/>
  <c r="AJ8273" i="10"/>
  <c r="AJ8272" i="10"/>
  <c r="AJ8271" i="10"/>
  <c r="AJ8270" i="10"/>
  <c r="AJ8269" i="10"/>
  <c r="AJ8268" i="10"/>
  <c r="AJ8267" i="10"/>
  <c r="AJ8266" i="10"/>
  <c r="AJ8265" i="10"/>
  <c r="AJ8264" i="10"/>
  <c r="AJ8263" i="10"/>
  <c r="AJ8262" i="10"/>
  <c r="AJ8261" i="10"/>
  <c r="AJ8260" i="10"/>
  <c r="AJ8259" i="10"/>
  <c r="AJ8258" i="10"/>
  <c r="AJ8257" i="10"/>
  <c r="AJ8256" i="10"/>
  <c r="AJ8255" i="10"/>
  <c r="AJ8254" i="10"/>
  <c r="AJ8253" i="10"/>
  <c r="AJ8252" i="10"/>
  <c r="AJ8251" i="10"/>
  <c r="AJ8250" i="10"/>
  <c r="AJ8249" i="10"/>
  <c r="AJ8248" i="10"/>
  <c r="AJ8247" i="10"/>
  <c r="AJ8246" i="10"/>
  <c r="AJ8245" i="10"/>
  <c r="AJ8244" i="10"/>
  <c r="AJ8243" i="10"/>
  <c r="AJ8242" i="10"/>
  <c r="AJ8241" i="10"/>
  <c r="AJ8240" i="10"/>
  <c r="AJ8239" i="10"/>
  <c r="AJ8238" i="10"/>
  <c r="AJ8237" i="10"/>
  <c r="AJ8236" i="10"/>
  <c r="AJ8235" i="10"/>
  <c r="AJ8234" i="10"/>
  <c r="AJ8233" i="10"/>
  <c r="AJ8232" i="10"/>
  <c r="AJ8231" i="10"/>
  <c r="AJ8230" i="10"/>
  <c r="AJ8229" i="10"/>
  <c r="AJ8228" i="10"/>
  <c r="AJ8227" i="10"/>
  <c r="AJ8226" i="10"/>
  <c r="AJ8225" i="10"/>
  <c r="AJ8224" i="10"/>
  <c r="AJ8223" i="10"/>
  <c r="AJ8222" i="10"/>
  <c r="AJ8221" i="10"/>
  <c r="AJ8220" i="10"/>
  <c r="AJ8219" i="10"/>
  <c r="AJ8218" i="10"/>
  <c r="AJ8217" i="10"/>
  <c r="AJ8216" i="10"/>
  <c r="AJ8215" i="10"/>
  <c r="AJ8214" i="10"/>
  <c r="AJ8213" i="10"/>
  <c r="AJ8212" i="10"/>
  <c r="AJ8211" i="10"/>
  <c r="AJ8210" i="10"/>
  <c r="AJ8209" i="10"/>
  <c r="AJ8208" i="10"/>
  <c r="AJ8207" i="10"/>
  <c r="AJ8206" i="10"/>
  <c r="AJ8205" i="10"/>
  <c r="AJ8204" i="10"/>
  <c r="AJ8203" i="10"/>
  <c r="AJ8202" i="10"/>
  <c r="AJ8201" i="10"/>
  <c r="AJ8200" i="10"/>
  <c r="AJ8199" i="10"/>
  <c r="AJ8198" i="10"/>
  <c r="AJ8197" i="10"/>
  <c r="AJ8196" i="10"/>
  <c r="AJ8195" i="10"/>
  <c r="AJ8194" i="10"/>
  <c r="AJ8193" i="10"/>
  <c r="AJ8192" i="10"/>
  <c r="AJ8191" i="10"/>
  <c r="AJ8190" i="10"/>
  <c r="AJ8189" i="10"/>
  <c r="AJ8188" i="10"/>
  <c r="AJ8187" i="10"/>
  <c r="AJ8186" i="10"/>
  <c r="AJ8185" i="10"/>
  <c r="AJ8184" i="10"/>
  <c r="AJ8183" i="10"/>
  <c r="AJ8182" i="10"/>
  <c r="AJ8181" i="10"/>
  <c r="AJ8180" i="10"/>
  <c r="AJ8179" i="10"/>
  <c r="AJ8178" i="10"/>
  <c r="AJ8177" i="10"/>
  <c r="AJ8176" i="10"/>
  <c r="AJ8175" i="10"/>
  <c r="AJ8174" i="10"/>
  <c r="AJ8173" i="10"/>
  <c r="AJ8172" i="10"/>
  <c r="AJ8171" i="10"/>
  <c r="AJ8170" i="10"/>
  <c r="AJ8169" i="10"/>
  <c r="AJ8168" i="10"/>
  <c r="AJ8167" i="10"/>
  <c r="AJ8166" i="10"/>
  <c r="AJ8165" i="10"/>
  <c r="AJ8164" i="10"/>
  <c r="AJ8163" i="10"/>
  <c r="AJ8162" i="10"/>
  <c r="AJ8161" i="10"/>
  <c r="AJ8160" i="10"/>
  <c r="AJ8159" i="10"/>
  <c r="AJ8158" i="10"/>
  <c r="AJ8157" i="10"/>
  <c r="AJ8156" i="10"/>
  <c r="AJ8155" i="10"/>
  <c r="AJ8154" i="10"/>
  <c r="AJ8153" i="10"/>
  <c r="AJ8152" i="10"/>
  <c r="AJ8151" i="10"/>
  <c r="AJ8150" i="10"/>
  <c r="AJ8149" i="10"/>
  <c r="AJ8148" i="10"/>
  <c r="AJ8147" i="10"/>
  <c r="AJ8146" i="10"/>
  <c r="AJ8145" i="10"/>
  <c r="AJ8144" i="10"/>
  <c r="AJ8143" i="10"/>
  <c r="AJ8142" i="10"/>
  <c r="AJ8141" i="10"/>
  <c r="AJ8140" i="10"/>
  <c r="AJ8139" i="10"/>
  <c r="AJ8138" i="10"/>
  <c r="AJ8137" i="10"/>
  <c r="AJ8136" i="10"/>
  <c r="AJ8135" i="10"/>
  <c r="AJ8134" i="10"/>
  <c r="AJ8133" i="10"/>
  <c r="AJ8132" i="10"/>
  <c r="AJ8131" i="10"/>
  <c r="AJ8130" i="10"/>
  <c r="AJ8129" i="10"/>
  <c r="AJ8128" i="10"/>
  <c r="AJ8127" i="10"/>
  <c r="AJ8126" i="10"/>
  <c r="AJ8125" i="10"/>
  <c r="AJ8124" i="10"/>
  <c r="AJ8123" i="10"/>
  <c r="AJ8122" i="10"/>
  <c r="AJ8121" i="10"/>
  <c r="AJ8120" i="10"/>
  <c r="AJ8119" i="10"/>
  <c r="AJ8118" i="10"/>
  <c r="AJ8117" i="10"/>
  <c r="AJ8116" i="10"/>
  <c r="AJ8115" i="10"/>
  <c r="AJ8114" i="10"/>
  <c r="AJ8113" i="10"/>
  <c r="AJ8112" i="10"/>
  <c r="AJ8111" i="10"/>
  <c r="AJ8110" i="10"/>
  <c r="AJ8109" i="10"/>
  <c r="AJ8108" i="10"/>
  <c r="AJ8107" i="10"/>
  <c r="AJ8106" i="10"/>
  <c r="AJ8105" i="10"/>
  <c r="AJ8104" i="10"/>
  <c r="AJ8103" i="10"/>
  <c r="AJ8102" i="10"/>
  <c r="AJ8101" i="10"/>
  <c r="AJ8100" i="10"/>
  <c r="AJ8099" i="10"/>
  <c r="AJ8098" i="10"/>
  <c r="AJ8097" i="10"/>
  <c r="AJ8096" i="10"/>
  <c r="AJ8095" i="10"/>
  <c r="AJ8094" i="10"/>
  <c r="AJ8093" i="10"/>
  <c r="AJ8092" i="10"/>
  <c r="AJ8091" i="10"/>
  <c r="AJ8090" i="10"/>
  <c r="AJ8089" i="10"/>
  <c r="AJ8088" i="10"/>
  <c r="AJ8087" i="10"/>
  <c r="AJ8086" i="10"/>
  <c r="AJ8085" i="10"/>
  <c r="AJ8084" i="10"/>
  <c r="AJ8083" i="10"/>
  <c r="AJ8082" i="10"/>
  <c r="AJ8081" i="10"/>
  <c r="AJ8080" i="10"/>
  <c r="AJ8079" i="10"/>
  <c r="AJ8078" i="10"/>
  <c r="AJ8077" i="10"/>
  <c r="AJ8076" i="10"/>
  <c r="AJ8075" i="10"/>
  <c r="AJ8074" i="10"/>
  <c r="AJ8073" i="10"/>
  <c r="AJ8072" i="10"/>
  <c r="AJ8071" i="10"/>
  <c r="AJ8070" i="10"/>
  <c r="AJ8069" i="10"/>
  <c r="AJ8068" i="10"/>
  <c r="AJ8067" i="10"/>
  <c r="AJ8066" i="10"/>
  <c r="AJ8065" i="10"/>
  <c r="AJ8064" i="10"/>
  <c r="AJ8063" i="10"/>
  <c r="AJ8062" i="10"/>
  <c r="AJ8061" i="10"/>
  <c r="AJ8060" i="10"/>
  <c r="AJ8059" i="10"/>
  <c r="AJ8058" i="10"/>
  <c r="AJ8057" i="10"/>
  <c r="AJ8056" i="10"/>
  <c r="AJ8055" i="10"/>
  <c r="AJ8054" i="10"/>
  <c r="AJ8053" i="10"/>
  <c r="AJ8052" i="10"/>
  <c r="AJ8051" i="10"/>
  <c r="AJ8050" i="10"/>
  <c r="AJ8049" i="10"/>
  <c r="AJ8048" i="10"/>
  <c r="AJ8047" i="10"/>
  <c r="AJ8046" i="10"/>
  <c r="AJ8045" i="10"/>
  <c r="AJ8044" i="10"/>
  <c r="AJ8043" i="10"/>
  <c r="AJ8042" i="10"/>
  <c r="AJ8041" i="10"/>
  <c r="AJ8040" i="10"/>
  <c r="AJ8039" i="10"/>
  <c r="AJ8038" i="10"/>
  <c r="AJ8037" i="10"/>
  <c r="AJ8036" i="10"/>
  <c r="AJ8035" i="10"/>
  <c r="AJ8034" i="10"/>
  <c r="AJ8033" i="10"/>
  <c r="AJ8032" i="10"/>
  <c r="AJ8031" i="10"/>
  <c r="AJ8030" i="10"/>
  <c r="AJ8029" i="10"/>
  <c r="AJ8028" i="10"/>
  <c r="AJ8027" i="10"/>
  <c r="AJ8026" i="10"/>
  <c r="AJ8025" i="10"/>
  <c r="AJ8024" i="10"/>
  <c r="AJ8023" i="10"/>
  <c r="AJ8022" i="10"/>
  <c r="AJ8021" i="10"/>
  <c r="AJ8020" i="10"/>
  <c r="AJ8019" i="10"/>
  <c r="AJ8018" i="10"/>
  <c r="AJ8017" i="10"/>
  <c r="AJ8016" i="10"/>
  <c r="AJ8015" i="10"/>
  <c r="AJ8014" i="10"/>
  <c r="AJ8013" i="10"/>
  <c r="AJ8012" i="10"/>
  <c r="AJ8011" i="10"/>
  <c r="AJ8010" i="10"/>
  <c r="AJ8009" i="10"/>
  <c r="AJ8008" i="10"/>
  <c r="AJ8007" i="10"/>
  <c r="AJ8006" i="10"/>
  <c r="AJ8005" i="10"/>
  <c r="AJ8004" i="10"/>
  <c r="AJ8003" i="10"/>
  <c r="AJ8002" i="10"/>
  <c r="AJ8001" i="10"/>
  <c r="AJ8000" i="10"/>
  <c r="AJ7999" i="10"/>
  <c r="AJ7998" i="10"/>
  <c r="AJ7997" i="10"/>
  <c r="AJ7996" i="10"/>
  <c r="AJ7995" i="10"/>
  <c r="AJ7994" i="10"/>
  <c r="AJ7993" i="10"/>
  <c r="AJ7992" i="10"/>
  <c r="AJ7991" i="10"/>
  <c r="AJ7990" i="10"/>
  <c r="AJ7989" i="10"/>
  <c r="AJ7988" i="10"/>
  <c r="AJ7987" i="10"/>
  <c r="AJ7986" i="10"/>
  <c r="AJ7985" i="10"/>
  <c r="AJ7984" i="10"/>
  <c r="AJ7983" i="10"/>
  <c r="AJ7982" i="10"/>
  <c r="AJ7981" i="10"/>
  <c r="AJ7980" i="10"/>
  <c r="AJ7979" i="10"/>
  <c r="AJ7978" i="10"/>
  <c r="AJ7977" i="10"/>
  <c r="AJ7976" i="10"/>
  <c r="AJ7975" i="10"/>
  <c r="AJ7974" i="10"/>
  <c r="AJ7973" i="10"/>
  <c r="AJ7972" i="10"/>
  <c r="AJ7971" i="10"/>
  <c r="AJ7970" i="10"/>
  <c r="AJ7969" i="10"/>
  <c r="AJ7968" i="10"/>
  <c r="AJ7967" i="10"/>
  <c r="AJ7966" i="10"/>
  <c r="AJ7965" i="10"/>
  <c r="AJ7964" i="10"/>
  <c r="AJ7963" i="10"/>
  <c r="AJ7962" i="10"/>
  <c r="AJ7961" i="10"/>
  <c r="AJ7960" i="10"/>
  <c r="AJ7959" i="10"/>
  <c r="AJ7958" i="10"/>
  <c r="AJ7957" i="10"/>
  <c r="AJ7956" i="10"/>
  <c r="AJ7955" i="10"/>
  <c r="AJ7954" i="10"/>
  <c r="AJ7953" i="10"/>
  <c r="AJ7952" i="10"/>
  <c r="AJ7951" i="10"/>
  <c r="AJ7950" i="10"/>
  <c r="AJ7949" i="10"/>
  <c r="AJ7948" i="10"/>
  <c r="AJ7947" i="10"/>
  <c r="AJ7946" i="10"/>
  <c r="AJ7945" i="10"/>
  <c r="AJ7944" i="10"/>
  <c r="AJ7943" i="10"/>
  <c r="AJ7942" i="10"/>
  <c r="AJ7941" i="10"/>
  <c r="AJ7940" i="10"/>
  <c r="AJ7939" i="10"/>
  <c r="AJ7938" i="10"/>
  <c r="AJ7937" i="10"/>
  <c r="AJ7936" i="10"/>
  <c r="AJ7935" i="10"/>
  <c r="AJ7934" i="10"/>
  <c r="AJ7933" i="10"/>
  <c r="AJ7932" i="10"/>
  <c r="AJ7931" i="10"/>
  <c r="AJ7930" i="10"/>
  <c r="AJ7929" i="10"/>
  <c r="AJ7928" i="10"/>
  <c r="AJ7927" i="10"/>
  <c r="AJ7926" i="10"/>
  <c r="AJ7925" i="10"/>
  <c r="AJ7924" i="10"/>
  <c r="AJ7923" i="10"/>
  <c r="AJ7922" i="10"/>
  <c r="AJ7921" i="10"/>
  <c r="AJ7920" i="10"/>
  <c r="AJ7919" i="10"/>
  <c r="AJ7918" i="10"/>
  <c r="AJ7917" i="10"/>
  <c r="AJ7916" i="10"/>
  <c r="AJ7915" i="10"/>
  <c r="AJ7914" i="10"/>
  <c r="AJ7913" i="10"/>
  <c r="AJ7912" i="10"/>
  <c r="AJ7911" i="10"/>
  <c r="AJ7910" i="10"/>
  <c r="AJ7909" i="10"/>
  <c r="AJ7908" i="10"/>
  <c r="AJ7907" i="10"/>
  <c r="AJ7906" i="10"/>
  <c r="AJ7905" i="10"/>
  <c r="AJ7904" i="10"/>
  <c r="AJ7903" i="10"/>
  <c r="AJ7902" i="10"/>
  <c r="AJ7901" i="10"/>
  <c r="AJ7900" i="10"/>
  <c r="AJ7899" i="10"/>
  <c r="AJ7898" i="10"/>
  <c r="AJ7897" i="10"/>
  <c r="AJ7896" i="10"/>
  <c r="AJ7895" i="10"/>
  <c r="AJ7894" i="10"/>
  <c r="AJ7893" i="10"/>
  <c r="AJ7892" i="10"/>
  <c r="AJ7891" i="10"/>
  <c r="AJ7890" i="10"/>
  <c r="AJ7889" i="10"/>
  <c r="AJ7888" i="10"/>
  <c r="AJ7887" i="10"/>
  <c r="AJ7886" i="10"/>
  <c r="AJ7885" i="10"/>
  <c r="AJ7884" i="10"/>
  <c r="AJ7883" i="10"/>
  <c r="AJ7882" i="10"/>
  <c r="AJ7881" i="10"/>
  <c r="AJ7880" i="10"/>
  <c r="AJ7879" i="10"/>
  <c r="AJ7878" i="10"/>
  <c r="AJ7877" i="10"/>
  <c r="AJ7876" i="10"/>
  <c r="AJ7875" i="10"/>
  <c r="AJ7874" i="10"/>
  <c r="AJ7873" i="10"/>
  <c r="AJ7872" i="10"/>
  <c r="AJ7871" i="10"/>
  <c r="AJ7870" i="10"/>
  <c r="AJ7869" i="10"/>
  <c r="AJ7868" i="10"/>
  <c r="AJ7867" i="10"/>
  <c r="AJ7866" i="10"/>
  <c r="AJ7865" i="10"/>
  <c r="AJ7864" i="10"/>
  <c r="AJ7863" i="10"/>
  <c r="AJ7862" i="10"/>
  <c r="AJ7861" i="10"/>
  <c r="AJ7860" i="10"/>
  <c r="AJ7859" i="10"/>
  <c r="AJ7858" i="10"/>
  <c r="AJ7857" i="10"/>
  <c r="AJ7856" i="10"/>
  <c r="AJ7855" i="10"/>
  <c r="AJ7854" i="10"/>
  <c r="AJ7853" i="10"/>
  <c r="AJ7852" i="10"/>
  <c r="AJ7851" i="10"/>
  <c r="AJ7850" i="10"/>
  <c r="AJ7849" i="10"/>
  <c r="AJ7848" i="10"/>
  <c r="AJ7847" i="10"/>
  <c r="AJ7846" i="10"/>
  <c r="AJ7845" i="10"/>
  <c r="AJ7844" i="10"/>
  <c r="AJ7843" i="10"/>
  <c r="AJ7842" i="10"/>
  <c r="AJ7841" i="10"/>
  <c r="AJ7840" i="10"/>
  <c r="AJ7839" i="10"/>
  <c r="AJ7838" i="10"/>
  <c r="AJ7837" i="10"/>
  <c r="AJ7836" i="10"/>
  <c r="AJ7835" i="10"/>
  <c r="AJ7834" i="10"/>
  <c r="AJ7833" i="10"/>
  <c r="AJ7832" i="10"/>
  <c r="AJ7831" i="10"/>
  <c r="AJ7830" i="10"/>
  <c r="AJ7829" i="10"/>
  <c r="AJ7828" i="10"/>
  <c r="AJ7827" i="10"/>
  <c r="AJ7826" i="10"/>
  <c r="AJ7825" i="10"/>
  <c r="AJ7824" i="10"/>
  <c r="AJ7823" i="10"/>
  <c r="AJ7822" i="10"/>
  <c r="AJ7821" i="10"/>
  <c r="AJ7820" i="10"/>
  <c r="AJ7819" i="10"/>
  <c r="AJ7818" i="10"/>
  <c r="AJ7817" i="10"/>
  <c r="AJ7816" i="10"/>
  <c r="AJ7815" i="10"/>
  <c r="AJ7814" i="10"/>
  <c r="AJ7813" i="10"/>
  <c r="AJ7812" i="10"/>
  <c r="AJ7811" i="10"/>
  <c r="AJ7810" i="10"/>
  <c r="AJ7809" i="10"/>
  <c r="AJ7808" i="10"/>
  <c r="AJ7807" i="10"/>
  <c r="AJ7806" i="10"/>
  <c r="AJ7805" i="10"/>
  <c r="AJ7804" i="10"/>
  <c r="AJ7803" i="10"/>
  <c r="AJ7802" i="10"/>
  <c r="AJ7801" i="10"/>
  <c r="AJ7800" i="10"/>
  <c r="AJ7799" i="10"/>
  <c r="AJ7798" i="10"/>
  <c r="AJ7797" i="10"/>
  <c r="AJ7796" i="10"/>
  <c r="AJ7795" i="10"/>
  <c r="AJ7794" i="10"/>
  <c r="AJ7793" i="10"/>
  <c r="AJ7792" i="10"/>
  <c r="AJ7791" i="10"/>
  <c r="AJ7790" i="10"/>
  <c r="AJ7789" i="10"/>
  <c r="AJ7788" i="10"/>
  <c r="AJ7787" i="10"/>
  <c r="AJ7786" i="10"/>
  <c r="AJ7785" i="10"/>
  <c r="AJ7784" i="10"/>
  <c r="AJ7783" i="10"/>
  <c r="AJ7782" i="10"/>
  <c r="AJ7781" i="10"/>
  <c r="AJ7780" i="10"/>
  <c r="AJ7779" i="10"/>
  <c r="AJ7778" i="10"/>
  <c r="AJ7777" i="10"/>
  <c r="AJ7776" i="10"/>
  <c r="AJ7775" i="10"/>
  <c r="AJ7774" i="10"/>
  <c r="AJ7773" i="10"/>
  <c r="AJ7772" i="10"/>
  <c r="AJ7771" i="10"/>
  <c r="AJ7770" i="10"/>
  <c r="AJ7769" i="10"/>
  <c r="AJ7768" i="10"/>
  <c r="AJ7767" i="10"/>
  <c r="AJ7766" i="10"/>
  <c r="AJ7765" i="10"/>
  <c r="AJ7764" i="10"/>
  <c r="AJ7763" i="10"/>
  <c r="AJ7762" i="10"/>
  <c r="AJ7761" i="10"/>
  <c r="AJ7760" i="10"/>
  <c r="AJ7759" i="10"/>
  <c r="AJ7758" i="10"/>
  <c r="AJ7757" i="10"/>
  <c r="AJ7756" i="10"/>
  <c r="AJ7755" i="10"/>
  <c r="AJ7754" i="10"/>
  <c r="AJ7753" i="10"/>
  <c r="AJ7752" i="10"/>
  <c r="AJ7751" i="10"/>
  <c r="AJ7750" i="10"/>
  <c r="AJ7749" i="10"/>
  <c r="AJ7748" i="10"/>
  <c r="AJ7747" i="10"/>
  <c r="AJ7746" i="10"/>
  <c r="AJ7745" i="10"/>
  <c r="AJ7744" i="10"/>
  <c r="AJ7743" i="10"/>
  <c r="AJ7742" i="10"/>
  <c r="AJ7741" i="10"/>
  <c r="AJ7740" i="10"/>
  <c r="AJ7739" i="10"/>
  <c r="AJ7738" i="10"/>
  <c r="AJ7737" i="10"/>
  <c r="AJ7736" i="10"/>
  <c r="AJ7735" i="10"/>
  <c r="AJ7734" i="10"/>
  <c r="AJ7733" i="10"/>
  <c r="AJ7732" i="10"/>
  <c r="AJ7731" i="10"/>
  <c r="AJ7730" i="10"/>
  <c r="AJ7729" i="10"/>
  <c r="AJ7728" i="10"/>
  <c r="AJ7727" i="10"/>
  <c r="AJ7726" i="10"/>
  <c r="AJ7725" i="10"/>
  <c r="AJ7724" i="10"/>
  <c r="AJ7723" i="10"/>
  <c r="AJ7722" i="10"/>
  <c r="AJ7721" i="10"/>
  <c r="AJ7720" i="10"/>
  <c r="AJ7719" i="10"/>
  <c r="AJ7718" i="10"/>
  <c r="AJ7717" i="10"/>
  <c r="AJ7716" i="10"/>
  <c r="AJ7715" i="10"/>
  <c r="AJ7714" i="10"/>
  <c r="AJ7713" i="10"/>
  <c r="AJ7712" i="10"/>
  <c r="AJ7711" i="10"/>
  <c r="AJ7710" i="10"/>
  <c r="AJ7709" i="10"/>
  <c r="AJ7708" i="10"/>
  <c r="AJ7707" i="10"/>
  <c r="AJ7706" i="10"/>
  <c r="AJ7705" i="10"/>
  <c r="AJ7704" i="10"/>
  <c r="AJ7703" i="10"/>
  <c r="AJ7702" i="10"/>
  <c r="AJ7701" i="10"/>
  <c r="AJ7700" i="10"/>
  <c r="AJ7699" i="10"/>
  <c r="AJ7698" i="10"/>
  <c r="AJ7697" i="10"/>
  <c r="AJ7696" i="10"/>
  <c r="AJ7695" i="10"/>
  <c r="AJ7694" i="10"/>
  <c r="AJ7693" i="10"/>
  <c r="AJ7692" i="10"/>
  <c r="AJ7691" i="10"/>
  <c r="AJ7690" i="10"/>
  <c r="AJ7689" i="10"/>
  <c r="AJ7688" i="10"/>
  <c r="AJ7687" i="10"/>
  <c r="AJ7686" i="10"/>
  <c r="AJ7685" i="10"/>
  <c r="AJ7684" i="10"/>
  <c r="AJ7683" i="10"/>
  <c r="AJ7682" i="10"/>
  <c r="AJ7681" i="10"/>
  <c r="AJ7680" i="10"/>
  <c r="AJ7679" i="10"/>
  <c r="AJ7678" i="10"/>
  <c r="AJ7677" i="10"/>
  <c r="AJ7676" i="10"/>
  <c r="AJ7675" i="10"/>
  <c r="AJ7674" i="10"/>
  <c r="AJ7673" i="10"/>
  <c r="AJ7672" i="10"/>
  <c r="AJ7671" i="10"/>
  <c r="AJ7670" i="10"/>
  <c r="AJ7669" i="10"/>
  <c r="AJ7668" i="10"/>
  <c r="AJ7667" i="10"/>
  <c r="AJ7666" i="10"/>
  <c r="AJ7665" i="10"/>
  <c r="AJ7664" i="10"/>
  <c r="AJ7663" i="10"/>
  <c r="AJ7662" i="10"/>
  <c r="AJ7661" i="10"/>
  <c r="AJ7660" i="10"/>
  <c r="AJ7659" i="10"/>
  <c r="AJ7658" i="10"/>
  <c r="AJ7657" i="10"/>
  <c r="AJ7656" i="10"/>
  <c r="AJ7655" i="10"/>
  <c r="AJ7654" i="10"/>
  <c r="AJ7653" i="10"/>
  <c r="AJ7652" i="10"/>
  <c r="AJ7651" i="10"/>
  <c r="AJ7650" i="10"/>
  <c r="AJ7649" i="10"/>
  <c r="AJ7648" i="10"/>
  <c r="AJ7647" i="10"/>
  <c r="AJ7646" i="10"/>
  <c r="AJ7645" i="10"/>
  <c r="AJ7644" i="10"/>
  <c r="AJ7643" i="10"/>
  <c r="AJ7642" i="10"/>
  <c r="AJ7641" i="10"/>
  <c r="AJ7640" i="10"/>
  <c r="AJ7639" i="10"/>
  <c r="AJ7638" i="10"/>
  <c r="AJ7637" i="10"/>
  <c r="AJ7636" i="10"/>
  <c r="AJ7635" i="10"/>
  <c r="AJ7634" i="10"/>
  <c r="AJ7633" i="10"/>
  <c r="AJ7632" i="10"/>
  <c r="AJ7631" i="10"/>
  <c r="AJ7630" i="10"/>
  <c r="AJ7629" i="10"/>
  <c r="AJ7628" i="10"/>
  <c r="AJ7627" i="10"/>
  <c r="AJ7626" i="10"/>
  <c r="AJ7625" i="10"/>
  <c r="AJ7624" i="10"/>
  <c r="AJ7623" i="10"/>
  <c r="AJ7622" i="10"/>
  <c r="AJ7621" i="10"/>
  <c r="AJ7620" i="10"/>
  <c r="AJ7619" i="10"/>
  <c r="AJ7618" i="10"/>
  <c r="AJ7617" i="10"/>
  <c r="AJ7616" i="10"/>
  <c r="AJ7615" i="10"/>
  <c r="AJ7614" i="10"/>
  <c r="AJ7613" i="10"/>
  <c r="AJ7612" i="10"/>
  <c r="AJ7611" i="10"/>
  <c r="AJ7610" i="10"/>
  <c r="AJ7609" i="10"/>
  <c r="AJ7608" i="10"/>
  <c r="AJ7607" i="10"/>
  <c r="AJ7606" i="10"/>
  <c r="AJ7605" i="10"/>
  <c r="AJ7604" i="10"/>
  <c r="AJ7603" i="10"/>
  <c r="AJ7602" i="10"/>
  <c r="AJ7601" i="10"/>
  <c r="AJ7600" i="10"/>
  <c r="AJ7599" i="10"/>
  <c r="AJ7598" i="10"/>
  <c r="AJ7597" i="10"/>
  <c r="AJ7596" i="10"/>
  <c r="AJ7595" i="10"/>
  <c r="AJ7594" i="10"/>
  <c r="AJ7593" i="10"/>
  <c r="AJ7592" i="10"/>
  <c r="AJ7591" i="10"/>
  <c r="AJ7590" i="10"/>
  <c r="AJ7589" i="10"/>
  <c r="AJ7588" i="10"/>
  <c r="AJ7587" i="10"/>
  <c r="AJ7586" i="10"/>
  <c r="AJ7585" i="10"/>
  <c r="AJ7584" i="10"/>
  <c r="AJ7583" i="10"/>
  <c r="AJ7582" i="10"/>
  <c r="AJ7581" i="10"/>
  <c r="AJ7580" i="10"/>
  <c r="AJ7579" i="10"/>
  <c r="AJ7578" i="10"/>
  <c r="AJ7577" i="10"/>
  <c r="AJ7576" i="10"/>
  <c r="AJ7575" i="10"/>
  <c r="AJ7574" i="10"/>
  <c r="AJ7573" i="10"/>
  <c r="AJ7572" i="10"/>
  <c r="AJ7571" i="10"/>
  <c r="AJ7570" i="10"/>
  <c r="AJ7569" i="10"/>
  <c r="AJ7568" i="10"/>
  <c r="AJ7567" i="10"/>
  <c r="AJ7566" i="10"/>
  <c r="AJ7565" i="10"/>
  <c r="AJ7564" i="10"/>
  <c r="AJ7563" i="10"/>
  <c r="AJ7562" i="10"/>
  <c r="AJ7561" i="10"/>
  <c r="AJ7560" i="10"/>
  <c r="AJ7559" i="10"/>
  <c r="AJ7558" i="10"/>
  <c r="AJ7557" i="10"/>
  <c r="AJ7556" i="10"/>
  <c r="AJ7555" i="10"/>
  <c r="AJ7554" i="10"/>
  <c r="AJ7553" i="10"/>
  <c r="AJ7552" i="10"/>
  <c r="AJ7551" i="10"/>
  <c r="AJ7550" i="10"/>
  <c r="AJ7549" i="10"/>
  <c r="AJ7548" i="10"/>
  <c r="AJ7547" i="10"/>
  <c r="AJ7546" i="10"/>
  <c r="AJ7545" i="10"/>
  <c r="AJ7544" i="10"/>
  <c r="AJ7543" i="10"/>
  <c r="AJ7542" i="10"/>
  <c r="AJ7541" i="10"/>
  <c r="AJ7540" i="10"/>
  <c r="AJ7539" i="10"/>
  <c r="AJ7538" i="10"/>
  <c r="AJ7537" i="10"/>
  <c r="AJ7536" i="10"/>
  <c r="AJ7535" i="10"/>
  <c r="AJ7534" i="10"/>
  <c r="AJ7533" i="10"/>
  <c r="AJ7532" i="10"/>
  <c r="AJ7531" i="10"/>
  <c r="AJ7530" i="10"/>
  <c r="AJ7529" i="10"/>
  <c r="AJ7528" i="10"/>
  <c r="AJ7527" i="10"/>
  <c r="AJ7526" i="10"/>
  <c r="AJ7525" i="10"/>
  <c r="AJ7524" i="10"/>
  <c r="AJ7523" i="10"/>
  <c r="AJ7522" i="10"/>
  <c r="AJ7521" i="10"/>
  <c r="AJ7520" i="10"/>
  <c r="AJ7519" i="10"/>
  <c r="AJ7518" i="10"/>
  <c r="AJ7517" i="10"/>
  <c r="AJ7516" i="10"/>
  <c r="AJ7515" i="10"/>
  <c r="AJ7514" i="10"/>
  <c r="AJ7513" i="10"/>
  <c r="AJ7512" i="10"/>
  <c r="AJ7511" i="10"/>
  <c r="AJ7510" i="10"/>
  <c r="AJ7509" i="10"/>
  <c r="AJ7508" i="10"/>
  <c r="AJ7507" i="10"/>
  <c r="AJ7506" i="10"/>
  <c r="AJ7505" i="10"/>
  <c r="AJ7504" i="10"/>
  <c r="AJ7503" i="10"/>
  <c r="AJ7502" i="10"/>
  <c r="AJ7501" i="10"/>
  <c r="AJ7500" i="10"/>
  <c r="AJ7499" i="10"/>
  <c r="AJ7498" i="10"/>
  <c r="AJ7497" i="10"/>
  <c r="AJ7496" i="10"/>
  <c r="AJ7495" i="10"/>
  <c r="AJ7494" i="10"/>
  <c r="AJ7493" i="10"/>
  <c r="AJ7492" i="10"/>
  <c r="AJ7491" i="10"/>
  <c r="AJ7490" i="10"/>
  <c r="AJ7489" i="10"/>
  <c r="AJ7488" i="10"/>
  <c r="AJ7487" i="10"/>
  <c r="AJ7486" i="10"/>
  <c r="AJ7485" i="10"/>
  <c r="AJ7484" i="10"/>
  <c r="AJ7483" i="10"/>
  <c r="AJ7482" i="10"/>
  <c r="AJ7481" i="10"/>
  <c r="AJ7480" i="10"/>
  <c r="AJ7479" i="10"/>
  <c r="AJ7478" i="10"/>
  <c r="AJ7477" i="10"/>
  <c r="AJ7476" i="10"/>
  <c r="AJ7475" i="10"/>
  <c r="AJ7474" i="10"/>
  <c r="AJ7473" i="10"/>
  <c r="AJ7472" i="10"/>
  <c r="AJ7471" i="10"/>
  <c r="AJ7470" i="10"/>
  <c r="AJ7469" i="10"/>
  <c r="AJ7468" i="10"/>
  <c r="AJ7467" i="10"/>
  <c r="AJ7466" i="10"/>
  <c r="AJ7465" i="10"/>
  <c r="AJ7464" i="10"/>
  <c r="AJ7463" i="10"/>
  <c r="AJ7462" i="10"/>
  <c r="AJ7461" i="10"/>
  <c r="AJ7460" i="10"/>
  <c r="AJ7459" i="10"/>
  <c r="AJ7458" i="10"/>
  <c r="AJ7457" i="10"/>
  <c r="AJ7456" i="10"/>
  <c r="AJ7455" i="10"/>
  <c r="AJ7454" i="10"/>
  <c r="AJ7453" i="10"/>
  <c r="AJ7452" i="10"/>
  <c r="AJ7451" i="10"/>
  <c r="AJ7450" i="10"/>
  <c r="AJ7449" i="10"/>
  <c r="AJ7448" i="10"/>
  <c r="AJ7447" i="10"/>
  <c r="AJ7446" i="10"/>
  <c r="AJ7445" i="10"/>
  <c r="AJ7444" i="10"/>
  <c r="AJ7443" i="10"/>
  <c r="AJ7442" i="10"/>
  <c r="AJ7441" i="10"/>
  <c r="AJ7440" i="10"/>
  <c r="AJ7439" i="10"/>
  <c r="AJ7438" i="10"/>
  <c r="AJ7437" i="10"/>
  <c r="AJ7436" i="10"/>
  <c r="AJ7435" i="10"/>
  <c r="AJ7434" i="10"/>
  <c r="AJ7433" i="10"/>
  <c r="AJ7432" i="10"/>
  <c r="AJ7431" i="10"/>
  <c r="AJ7430" i="10"/>
  <c r="AJ7429" i="10"/>
  <c r="AJ7428" i="10"/>
  <c r="AJ7427" i="10"/>
  <c r="AJ7426" i="10"/>
  <c r="AJ7425" i="10"/>
  <c r="AJ7424" i="10"/>
  <c r="AJ7423" i="10"/>
  <c r="AJ7422" i="10"/>
  <c r="AJ7421" i="10"/>
  <c r="AJ7420" i="10"/>
  <c r="AJ7419" i="10"/>
  <c r="AJ7418" i="10"/>
  <c r="AJ7417" i="10"/>
  <c r="AJ7416" i="10"/>
  <c r="AJ7415" i="10"/>
  <c r="AJ7414" i="10"/>
  <c r="AJ7413" i="10"/>
  <c r="AJ7412" i="10"/>
  <c r="AJ7411" i="10"/>
  <c r="AJ7410" i="10"/>
  <c r="AJ7409" i="10"/>
  <c r="AJ7408" i="10"/>
  <c r="AJ7407" i="10"/>
  <c r="AJ7406" i="10"/>
  <c r="AJ7405" i="10"/>
  <c r="AJ7404" i="10"/>
  <c r="AJ7403" i="10"/>
  <c r="AJ7402" i="10"/>
  <c r="AJ7401" i="10"/>
  <c r="AJ7400" i="10"/>
  <c r="AJ7399" i="10"/>
  <c r="AJ7398" i="10"/>
  <c r="AJ7397" i="10"/>
  <c r="AJ7396" i="10"/>
  <c r="AJ7395" i="10"/>
  <c r="AJ7394" i="10"/>
  <c r="AJ7393" i="10"/>
  <c r="AJ7392" i="10"/>
  <c r="AJ7391" i="10"/>
  <c r="AJ7390" i="10"/>
  <c r="AJ7389" i="10"/>
  <c r="AJ7388" i="10"/>
  <c r="AJ7387" i="10"/>
  <c r="AJ7386" i="10"/>
  <c r="AJ7385" i="10"/>
  <c r="AJ7384" i="10"/>
  <c r="AJ7383" i="10"/>
  <c r="AJ7382" i="10"/>
  <c r="AJ7381" i="10"/>
  <c r="AJ7380" i="10"/>
  <c r="AJ7379" i="10"/>
  <c r="AJ7378" i="10"/>
  <c r="AJ7377" i="10"/>
  <c r="AJ7376" i="10"/>
  <c r="AJ7375" i="10"/>
  <c r="AJ7374" i="10"/>
  <c r="AJ7373" i="10"/>
  <c r="AJ7372" i="10"/>
  <c r="AJ7371" i="10"/>
  <c r="AJ7370" i="10"/>
  <c r="AJ7369" i="10"/>
  <c r="AJ7368" i="10"/>
  <c r="AJ7367" i="10"/>
  <c r="AJ7366" i="10"/>
  <c r="AJ7365" i="10"/>
  <c r="AJ7364" i="10"/>
  <c r="AJ7363" i="10"/>
  <c r="AJ7362" i="10"/>
  <c r="AJ7361" i="10"/>
  <c r="AJ7360" i="10"/>
  <c r="AJ7359" i="10"/>
  <c r="AJ7358" i="10"/>
  <c r="AJ7357" i="10"/>
  <c r="AJ7356" i="10"/>
  <c r="AJ7355" i="10"/>
  <c r="AJ7354" i="10"/>
  <c r="AJ7353" i="10"/>
  <c r="AJ7352" i="10"/>
  <c r="AJ7351" i="10"/>
  <c r="AJ7350" i="10"/>
  <c r="AJ7349" i="10"/>
  <c r="AJ7348" i="10"/>
  <c r="AJ7347" i="10"/>
  <c r="AJ7346" i="10"/>
  <c r="AJ7345" i="10"/>
  <c r="AJ7344" i="10"/>
  <c r="AJ7343" i="10"/>
  <c r="AJ7342" i="10"/>
  <c r="AJ7341" i="10"/>
  <c r="AJ7340" i="10"/>
  <c r="AJ7339" i="10"/>
  <c r="AJ7338" i="10"/>
  <c r="AJ7337" i="10"/>
  <c r="AJ7336" i="10"/>
  <c r="AJ7335" i="10"/>
  <c r="AJ7334" i="10"/>
  <c r="AJ7333" i="10"/>
  <c r="AJ7332" i="10"/>
  <c r="AJ7331" i="10"/>
  <c r="AJ7330" i="10"/>
  <c r="AJ7329" i="10"/>
  <c r="AJ7328" i="10"/>
  <c r="AJ7327" i="10"/>
  <c r="AJ7326" i="10"/>
  <c r="AJ7325" i="10"/>
  <c r="AJ7324" i="10"/>
  <c r="AJ7323" i="10"/>
  <c r="AJ7322" i="10"/>
  <c r="AJ7321" i="10"/>
  <c r="AJ7320" i="10"/>
  <c r="AJ7319" i="10"/>
  <c r="AJ7318" i="10"/>
  <c r="AJ7317" i="10"/>
  <c r="AJ7316" i="10"/>
  <c r="AJ7315" i="10"/>
  <c r="AJ7314" i="10"/>
  <c r="AJ7313" i="10"/>
  <c r="AJ7312" i="10"/>
  <c r="AJ7311" i="10"/>
  <c r="AJ7310" i="10"/>
  <c r="AJ7309" i="10"/>
  <c r="AJ7308" i="10"/>
  <c r="AJ7307" i="10"/>
  <c r="AJ7306" i="10"/>
  <c r="AJ7305" i="10"/>
  <c r="AJ7304" i="10"/>
  <c r="AJ7303" i="10"/>
  <c r="AJ7302" i="10"/>
  <c r="AJ7301" i="10"/>
  <c r="AJ7300" i="10"/>
  <c r="AJ7299" i="10"/>
  <c r="AJ7298" i="10"/>
  <c r="AJ7297" i="10"/>
  <c r="AJ7296" i="10"/>
  <c r="AJ7295" i="10"/>
  <c r="AJ7294" i="10"/>
  <c r="AJ7293" i="10"/>
  <c r="AJ7292" i="10"/>
  <c r="AJ7291" i="10"/>
  <c r="AJ7290" i="10"/>
  <c r="AJ7289" i="10"/>
  <c r="AJ7288" i="10"/>
  <c r="AJ7287" i="10"/>
  <c r="AJ7286" i="10"/>
  <c r="AJ7285" i="10"/>
  <c r="AJ7284" i="10"/>
  <c r="AJ7283" i="10"/>
  <c r="AJ7282" i="10"/>
  <c r="AJ7281" i="10"/>
  <c r="AJ7280" i="10"/>
  <c r="AJ7279" i="10"/>
  <c r="AJ7278" i="10"/>
  <c r="AJ7277" i="10"/>
  <c r="AJ7276" i="10"/>
  <c r="AJ7275" i="10"/>
  <c r="AJ7274" i="10"/>
  <c r="AJ7273" i="10"/>
  <c r="AJ7272" i="10"/>
  <c r="AJ7271" i="10"/>
  <c r="AJ7270" i="10"/>
  <c r="AJ7269" i="10"/>
  <c r="AJ7268" i="10"/>
  <c r="AJ7267" i="10"/>
  <c r="AJ7266" i="10"/>
  <c r="AJ7265" i="10"/>
  <c r="AJ7264" i="10"/>
  <c r="AJ7263" i="10"/>
  <c r="AJ7262" i="10"/>
  <c r="AJ7261" i="10"/>
  <c r="AJ7260" i="10"/>
  <c r="AJ7259" i="10"/>
  <c r="AJ7258" i="10"/>
  <c r="AJ7257" i="10"/>
  <c r="AJ7256" i="10"/>
  <c r="AJ7255" i="10"/>
  <c r="AJ7254" i="10"/>
  <c r="AJ7253" i="10"/>
  <c r="AJ7252" i="10"/>
  <c r="AJ7251" i="10"/>
  <c r="AJ7250" i="10"/>
  <c r="AJ7249" i="10"/>
  <c r="AJ7248" i="10"/>
  <c r="AJ7247" i="10"/>
  <c r="AJ7246" i="10"/>
  <c r="AJ7245" i="10"/>
  <c r="AJ7244" i="10"/>
  <c r="AJ7243" i="10"/>
  <c r="AJ7242" i="10"/>
  <c r="AJ7241" i="10"/>
  <c r="AJ7240" i="10"/>
  <c r="AJ7239" i="10"/>
  <c r="AJ7238" i="10"/>
  <c r="AJ7237" i="10"/>
  <c r="AJ7236" i="10"/>
  <c r="AJ7235" i="10"/>
  <c r="AJ7234" i="10"/>
  <c r="AJ7233" i="10"/>
  <c r="AJ7232" i="10"/>
  <c r="AJ7231" i="10"/>
  <c r="AJ7230" i="10"/>
  <c r="AJ7229" i="10"/>
  <c r="AJ7228" i="10"/>
  <c r="AJ7227" i="10"/>
  <c r="AJ7226" i="10"/>
  <c r="AJ7225" i="10"/>
  <c r="AJ7224" i="10"/>
  <c r="AJ7223" i="10"/>
  <c r="AJ7222" i="10"/>
  <c r="AJ7221" i="10"/>
  <c r="AJ7220" i="10"/>
  <c r="AJ7219" i="10"/>
  <c r="AJ7218" i="10"/>
  <c r="AJ7217" i="10"/>
  <c r="AJ7216" i="10"/>
  <c r="AJ7215" i="10"/>
  <c r="AJ7214" i="10"/>
  <c r="AJ7213" i="10"/>
  <c r="AJ7212" i="10"/>
  <c r="AJ7211" i="10"/>
  <c r="AJ7210" i="10"/>
  <c r="AJ7209" i="10"/>
  <c r="AJ7208" i="10"/>
  <c r="AJ7207" i="10"/>
  <c r="AJ7206" i="10"/>
  <c r="AJ7205" i="10"/>
  <c r="AJ7204" i="10"/>
  <c r="AJ7203" i="10"/>
  <c r="AJ7202" i="10"/>
  <c r="AJ7201" i="10"/>
  <c r="AJ7200" i="10"/>
  <c r="AJ7199" i="10"/>
  <c r="AJ7198" i="10"/>
  <c r="AJ7197" i="10"/>
  <c r="AJ7196" i="10"/>
  <c r="AJ7195" i="10"/>
  <c r="AJ7194" i="10"/>
  <c r="AJ7193" i="10"/>
  <c r="AJ7192" i="10"/>
  <c r="AJ7191" i="10"/>
  <c r="AJ7190" i="10"/>
  <c r="AJ7189" i="10"/>
  <c r="AJ7188" i="10"/>
  <c r="AJ7187" i="10"/>
  <c r="AJ7186" i="10"/>
  <c r="AJ7185" i="10"/>
  <c r="AJ7184" i="10"/>
  <c r="AJ7183" i="10"/>
  <c r="AJ7182" i="10"/>
  <c r="AJ7181" i="10"/>
  <c r="AJ7180" i="10"/>
  <c r="AJ7179" i="10"/>
  <c r="AJ7178" i="10"/>
  <c r="AJ7177" i="10"/>
  <c r="AJ7176" i="10"/>
  <c r="AJ7175" i="10"/>
  <c r="AJ7174" i="10"/>
  <c r="AJ7173" i="10"/>
  <c r="AJ7172" i="10"/>
  <c r="AJ7171" i="10"/>
  <c r="AJ7170" i="10"/>
  <c r="AJ7169" i="10"/>
  <c r="AJ7168" i="10"/>
  <c r="AJ7167" i="10"/>
  <c r="AJ7166" i="10"/>
  <c r="AJ7165" i="10"/>
  <c r="AJ7164" i="10"/>
  <c r="AJ7163" i="10"/>
  <c r="AJ7162" i="10"/>
  <c r="AJ7161" i="10"/>
  <c r="AJ7160" i="10"/>
  <c r="AJ7159" i="10"/>
  <c r="AJ7158" i="10"/>
  <c r="AJ7157" i="10"/>
  <c r="AJ7156" i="10"/>
  <c r="AJ7155" i="10"/>
  <c r="AJ7154" i="10"/>
  <c r="AJ7153" i="10"/>
  <c r="AJ7152" i="10"/>
  <c r="AJ7151" i="10"/>
  <c r="AJ7150" i="10"/>
  <c r="AJ7149" i="10"/>
  <c r="AJ7148" i="10"/>
  <c r="AJ7147" i="10"/>
  <c r="AJ7146" i="10"/>
  <c r="AJ7145" i="10"/>
  <c r="AJ7144" i="10"/>
  <c r="AJ7143" i="10"/>
  <c r="AJ7142" i="10"/>
  <c r="AJ7141" i="10"/>
  <c r="AJ7140" i="10"/>
  <c r="AJ7139" i="10"/>
  <c r="AJ7138" i="10"/>
  <c r="AJ7137" i="10"/>
  <c r="AJ7136" i="10"/>
  <c r="AJ7135" i="10"/>
  <c r="AJ7134" i="10"/>
  <c r="AJ7133" i="10"/>
  <c r="AJ7132" i="10"/>
  <c r="AJ7131" i="10"/>
  <c r="AJ7130" i="10"/>
  <c r="AJ7129" i="10"/>
  <c r="AJ7128" i="10"/>
  <c r="AJ7127" i="10"/>
  <c r="AJ7126" i="10"/>
  <c r="AJ7125" i="10"/>
  <c r="AJ7124" i="10"/>
  <c r="AJ7123" i="10"/>
  <c r="AJ7122" i="10"/>
  <c r="AJ7121" i="10"/>
  <c r="AJ7120" i="10"/>
  <c r="AJ7119" i="10"/>
  <c r="AJ7118" i="10"/>
  <c r="AJ7117" i="10"/>
  <c r="AJ7116" i="10"/>
  <c r="AJ7115" i="10"/>
  <c r="AJ7114" i="10"/>
  <c r="AJ7113" i="10"/>
  <c r="AJ7112" i="10"/>
  <c r="AJ7111" i="10"/>
  <c r="AJ7110" i="10"/>
  <c r="AJ7109" i="10"/>
  <c r="AJ7108" i="10"/>
  <c r="AJ7107" i="10"/>
  <c r="AJ7106" i="10"/>
  <c r="AJ7105" i="10"/>
  <c r="AJ7104" i="10"/>
  <c r="AJ7103" i="10"/>
  <c r="AJ7102" i="10"/>
  <c r="AJ7101" i="10"/>
  <c r="AJ7100" i="10"/>
  <c r="AJ7099" i="10"/>
  <c r="AJ7098" i="10"/>
  <c r="AJ7097" i="10"/>
  <c r="AJ7096" i="10"/>
  <c r="AJ7095" i="10"/>
  <c r="AJ7094" i="10"/>
  <c r="AJ7093" i="10"/>
  <c r="AJ7092" i="10"/>
  <c r="AJ7091" i="10"/>
  <c r="AJ7090" i="10"/>
  <c r="AJ7089" i="10"/>
  <c r="AJ7088" i="10"/>
  <c r="AJ7087" i="10"/>
  <c r="AJ7086" i="10"/>
  <c r="AJ7085" i="10"/>
  <c r="AJ7084" i="10"/>
  <c r="AJ7083" i="10"/>
  <c r="AJ7082" i="10"/>
  <c r="AJ7081" i="10"/>
  <c r="AJ7080" i="10"/>
  <c r="AJ7079" i="10"/>
  <c r="AJ7078" i="10"/>
  <c r="AJ7077" i="10"/>
  <c r="AJ7076" i="10"/>
  <c r="AJ7075" i="10"/>
  <c r="AJ7074" i="10"/>
  <c r="AJ7073" i="10"/>
  <c r="AJ7072" i="10"/>
  <c r="AJ7071" i="10"/>
  <c r="AJ7070" i="10"/>
  <c r="AJ7069" i="10"/>
  <c r="AJ7068" i="10"/>
  <c r="AJ7067" i="10"/>
  <c r="AJ7066" i="10"/>
  <c r="AJ7065" i="10"/>
  <c r="AJ7064" i="10"/>
  <c r="AJ7063" i="10"/>
  <c r="AJ7062" i="10"/>
  <c r="AJ7061" i="10"/>
  <c r="AJ7060" i="10"/>
  <c r="AJ7059" i="10"/>
  <c r="AJ7058" i="10"/>
  <c r="AJ7057" i="10"/>
  <c r="AJ7056" i="10"/>
  <c r="AJ7055" i="10"/>
  <c r="AJ7054" i="10"/>
  <c r="AJ7053" i="10"/>
  <c r="AJ7052" i="10"/>
  <c r="AJ7051" i="10"/>
  <c r="AJ7050" i="10"/>
  <c r="AJ7049" i="10"/>
  <c r="AJ7048" i="10"/>
  <c r="AJ7047" i="10"/>
  <c r="AJ7046" i="10"/>
  <c r="AJ7045" i="10"/>
  <c r="AJ7044" i="10"/>
  <c r="AJ7043" i="10"/>
  <c r="AJ7042" i="10"/>
  <c r="AJ7041" i="10"/>
  <c r="AJ7040" i="10"/>
  <c r="AJ7039" i="10"/>
  <c r="AJ7038" i="10"/>
  <c r="AJ7037" i="10"/>
  <c r="AJ7036" i="10"/>
  <c r="AJ7035" i="10"/>
  <c r="AJ7034" i="10"/>
  <c r="AJ7033" i="10"/>
  <c r="AJ7032" i="10"/>
  <c r="AJ7031" i="10"/>
  <c r="AJ7030" i="10"/>
  <c r="AJ7029" i="10"/>
  <c r="AJ7028" i="10"/>
  <c r="AJ7027" i="10"/>
  <c r="AJ7026" i="10"/>
  <c r="AJ7025" i="10"/>
  <c r="AJ7024" i="10"/>
  <c r="AJ7023" i="10"/>
  <c r="AJ7022" i="10"/>
  <c r="AJ7021" i="10"/>
  <c r="AJ7020" i="10"/>
  <c r="AJ7019" i="10"/>
  <c r="AJ7018" i="10"/>
  <c r="AJ7017" i="10"/>
  <c r="AJ7016" i="10"/>
  <c r="AJ7015" i="10"/>
  <c r="AJ7014" i="10"/>
  <c r="AJ7013" i="10"/>
  <c r="AJ7012" i="10"/>
  <c r="AJ7011" i="10"/>
  <c r="AJ7010" i="10"/>
  <c r="AJ7009" i="10"/>
  <c r="AJ7008" i="10"/>
  <c r="AJ7007" i="10"/>
  <c r="AJ7006" i="10"/>
  <c r="AJ7005" i="10"/>
  <c r="AJ7004" i="10"/>
  <c r="AJ7003" i="10"/>
  <c r="AJ7002" i="10"/>
  <c r="AJ7001" i="10"/>
  <c r="AJ7000" i="10"/>
  <c r="AJ6999" i="10"/>
  <c r="AJ6998" i="10"/>
  <c r="AJ6997" i="10"/>
  <c r="AJ6996" i="10"/>
  <c r="AJ6995" i="10"/>
  <c r="AJ6994" i="10"/>
  <c r="AJ6993" i="10"/>
  <c r="AJ6992" i="10"/>
  <c r="AJ6991" i="10"/>
  <c r="AJ6990" i="10"/>
  <c r="AJ6989" i="10"/>
  <c r="AJ6988" i="10"/>
  <c r="AJ6987" i="10"/>
  <c r="AJ6986" i="10"/>
  <c r="AJ6985" i="10"/>
  <c r="AJ6984" i="10"/>
  <c r="AJ6983" i="10"/>
  <c r="AJ6982" i="10"/>
  <c r="AJ6981" i="10"/>
  <c r="AJ6980" i="10"/>
  <c r="AJ6979" i="10"/>
  <c r="AJ6978" i="10"/>
  <c r="AJ6977" i="10"/>
  <c r="AJ6976" i="10"/>
  <c r="AJ6975" i="10"/>
  <c r="AJ6974" i="10"/>
  <c r="AJ6973" i="10"/>
  <c r="AJ6972" i="10"/>
  <c r="AJ6971" i="10"/>
  <c r="AJ6970" i="10"/>
  <c r="AJ6969" i="10"/>
  <c r="AJ6968" i="10"/>
  <c r="AJ6967" i="10"/>
  <c r="AJ6966" i="10"/>
  <c r="AJ6965" i="10"/>
  <c r="AJ6964" i="10"/>
  <c r="AJ6963" i="10"/>
  <c r="AJ6962" i="10"/>
  <c r="AJ6961" i="10"/>
  <c r="AJ6960" i="10"/>
  <c r="AJ6959" i="10"/>
  <c r="AJ6958" i="10"/>
  <c r="AJ6957" i="10"/>
  <c r="AJ6956" i="10"/>
  <c r="AJ6955" i="10"/>
  <c r="AJ6954" i="10"/>
  <c r="AJ6953" i="10"/>
  <c r="AJ6952" i="10"/>
  <c r="AJ6951" i="10"/>
  <c r="AJ6950" i="10"/>
  <c r="AJ6949" i="10"/>
  <c r="AJ6948" i="10"/>
  <c r="AJ6947" i="10"/>
  <c r="AJ6946" i="10"/>
  <c r="AJ6945" i="10"/>
  <c r="AJ6944" i="10"/>
  <c r="AJ6943" i="10"/>
  <c r="AJ6942" i="10"/>
  <c r="AJ6941" i="10"/>
  <c r="AJ6940" i="10"/>
  <c r="AJ6939" i="10"/>
  <c r="AJ6938" i="10"/>
  <c r="AJ6937" i="10"/>
  <c r="AJ6936" i="10"/>
  <c r="AJ6935" i="10"/>
  <c r="AJ6934" i="10"/>
  <c r="AJ6933" i="10"/>
  <c r="AJ6932" i="10"/>
  <c r="AJ6931" i="10"/>
  <c r="AJ6930" i="10"/>
  <c r="AJ6929" i="10"/>
  <c r="AJ6928" i="10"/>
  <c r="AJ6927" i="10"/>
  <c r="AJ6926" i="10"/>
  <c r="AJ6925" i="10"/>
  <c r="AJ6924" i="10"/>
  <c r="AJ6923" i="10"/>
  <c r="AJ6922" i="10"/>
  <c r="AJ6921" i="10"/>
  <c r="AJ6920" i="10"/>
  <c r="AJ6919" i="10"/>
  <c r="AJ6918" i="10"/>
  <c r="AJ6917" i="10"/>
  <c r="AJ6916" i="10"/>
  <c r="AJ6915" i="10"/>
  <c r="AJ6914" i="10"/>
  <c r="AJ6913" i="10"/>
  <c r="AJ6912" i="10"/>
  <c r="AJ6911" i="10"/>
  <c r="AJ6910" i="10"/>
  <c r="AJ6909" i="10"/>
  <c r="AJ6908" i="10"/>
  <c r="AJ6907" i="10"/>
  <c r="AJ6906" i="10"/>
  <c r="AJ6905" i="10"/>
  <c r="AJ6904" i="10"/>
  <c r="AJ6903" i="10"/>
  <c r="AJ6902" i="10"/>
  <c r="AJ6901" i="10"/>
  <c r="AJ6900" i="10"/>
  <c r="AJ6899" i="10"/>
  <c r="AJ6898" i="10"/>
  <c r="AJ6897" i="10"/>
  <c r="AJ6896" i="10"/>
  <c r="AJ6895" i="10"/>
  <c r="AJ6894" i="10"/>
  <c r="AJ6893" i="10"/>
  <c r="AJ6892" i="10"/>
  <c r="AJ6891" i="10"/>
  <c r="AJ6890" i="10"/>
  <c r="AJ6889" i="10"/>
  <c r="AJ6888" i="10"/>
  <c r="AJ6887" i="10"/>
  <c r="AJ6886" i="10"/>
  <c r="AJ6885" i="10"/>
  <c r="AJ6884" i="10"/>
  <c r="AJ6883" i="10"/>
  <c r="AJ6882" i="10"/>
  <c r="AJ6881" i="10"/>
  <c r="AJ6880" i="10"/>
  <c r="AJ6879" i="10"/>
  <c r="AJ6878" i="10"/>
  <c r="AJ6877" i="10"/>
  <c r="AJ6876" i="10"/>
  <c r="AJ6875" i="10"/>
  <c r="AJ6874" i="10"/>
  <c r="AJ6873" i="10"/>
  <c r="AJ6872" i="10"/>
  <c r="AJ6871" i="10"/>
  <c r="AJ6870" i="10"/>
  <c r="AJ6869" i="10"/>
  <c r="AJ6868" i="10"/>
  <c r="AJ6867" i="10"/>
  <c r="AJ6866" i="10"/>
  <c r="AJ6865" i="10"/>
  <c r="AJ6864" i="10"/>
  <c r="AJ6863" i="10"/>
  <c r="AJ6862" i="10"/>
  <c r="AJ6861" i="10"/>
  <c r="AJ6860" i="10"/>
  <c r="AJ6859" i="10"/>
  <c r="AJ6858" i="10"/>
  <c r="AJ6857" i="10"/>
  <c r="AJ6856" i="10"/>
  <c r="AJ6855" i="10"/>
  <c r="AJ6854" i="10"/>
  <c r="AJ6853" i="10"/>
  <c r="AJ6852" i="10"/>
  <c r="AJ6851" i="10"/>
  <c r="AJ6850" i="10"/>
  <c r="AJ6849" i="10"/>
  <c r="AJ6848" i="10"/>
  <c r="AJ6847" i="10"/>
  <c r="AJ6846" i="10"/>
  <c r="AJ6845" i="10"/>
  <c r="AJ6844" i="10"/>
  <c r="AJ6843" i="10"/>
  <c r="AJ6842" i="10"/>
  <c r="AJ6841" i="10"/>
  <c r="AJ6840" i="10"/>
  <c r="AJ6839" i="10"/>
  <c r="AJ6838" i="10"/>
  <c r="AJ6837" i="10"/>
  <c r="AJ6836" i="10"/>
  <c r="AJ6835" i="10"/>
  <c r="AJ6834" i="10"/>
  <c r="AJ6833" i="10"/>
  <c r="AJ6832" i="10"/>
  <c r="AJ6831" i="10"/>
  <c r="AJ6830" i="10"/>
  <c r="AJ6829" i="10"/>
  <c r="AJ6828" i="10"/>
  <c r="AJ6827" i="10"/>
  <c r="AJ6826" i="10"/>
  <c r="AJ6825" i="10"/>
  <c r="AJ6824" i="10"/>
  <c r="AJ6823" i="10"/>
  <c r="AJ6822" i="10"/>
  <c r="AJ6821" i="10"/>
  <c r="AJ6820" i="10"/>
  <c r="AJ6819" i="10"/>
  <c r="AJ6818" i="10"/>
  <c r="AJ6817" i="10"/>
  <c r="AJ6816" i="10"/>
  <c r="AJ6815" i="10"/>
  <c r="AJ6814" i="10"/>
  <c r="AJ6813" i="10"/>
  <c r="AJ6812" i="10"/>
  <c r="AJ6811" i="10"/>
  <c r="AJ6810" i="10"/>
  <c r="AJ6809" i="10"/>
  <c r="AJ6808" i="10"/>
  <c r="AJ6807" i="10"/>
  <c r="AJ6806" i="10"/>
  <c r="AJ6805" i="10"/>
  <c r="AJ6804" i="10"/>
  <c r="AJ6803" i="10"/>
  <c r="AJ6802" i="10"/>
  <c r="AJ6801" i="10"/>
  <c r="AJ6800" i="10"/>
  <c r="AJ6799" i="10"/>
  <c r="AJ6798" i="10"/>
  <c r="AJ6797" i="10"/>
  <c r="AJ6796" i="10"/>
  <c r="AJ6795" i="10"/>
  <c r="AJ6794" i="10"/>
  <c r="AJ6793" i="10"/>
  <c r="AJ6792" i="10"/>
  <c r="AJ6791" i="10"/>
  <c r="AJ6790" i="10"/>
  <c r="AJ6789" i="10"/>
  <c r="AJ6788" i="10"/>
  <c r="AJ6787" i="10"/>
  <c r="AJ6786" i="10"/>
  <c r="AJ6785" i="10"/>
  <c r="AJ6784" i="10"/>
  <c r="AJ6783" i="10"/>
  <c r="AJ6782" i="10"/>
  <c r="AJ6781" i="10"/>
  <c r="AJ6780" i="10"/>
  <c r="AJ6779" i="10"/>
  <c r="AJ6778" i="10"/>
  <c r="AJ6777" i="10"/>
  <c r="AJ6776" i="10"/>
  <c r="AJ6775" i="10"/>
  <c r="AJ6774" i="10"/>
  <c r="AJ6773" i="10"/>
  <c r="AJ6772" i="10"/>
  <c r="AJ6771" i="10"/>
  <c r="AJ6770" i="10"/>
  <c r="AJ6769" i="10"/>
  <c r="AJ6768" i="10"/>
  <c r="AJ6767" i="10"/>
  <c r="AJ6766" i="10"/>
  <c r="AJ6765" i="10"/>
  <c r="AJ6764" i="10"/>
  <c r="AJ6763" i="10"/>
  <c r="AJ6762" i="10"/>
  <c r="AJ6761" i="10"/>
  <c r="AJ6760" i="10"/>
  <c r="AJ6759" i="10"/>
  <c r="AJ6758" i="10"/>
  <c r="AJ6757" i="10"/>
  <c r="AJ6756" i="10"/>
  <c r="AJ6755" i="10"/>
  <c r="AJ6754" i="10"/>
  <c r="AJ6753" i="10"/>
  <c r="AJ6752" i="10"/>
  <c r="AJ6751" i="10"/>
  <c r="AJ6750" i="10"/>
  <c r="AJ6749" i="10"/>
  <c r="AJ6748" i="10"/>
  <c r="AJ6747" i="10"/>
  <c r="AJ6746" i="10"/>
  <c r="AJ6745" i="10"/>
  <c r="AJ6744" i="10"/>
  <c r="AJ6743" i="10"/>
  <c r="AJ6742" i="10"/>
  <c r="AJ6741" i="10"/>
  <c r="AJ6740" i="10"/>
  <c r="AJ6739" i="10"/>
  <c r="AJ6738" i="10"/>
  <c r="AJ6737" i="10"/>
  <c r="AJ6736" i="10"/>
  <c r="AJ6735" i="10"/>
  <c r="AJ6734" i="10"/>
  <c r="AJ6733" i="10"/>
  <c r="AJ6732" i="10"/>
  <c r="AJ6731" i="10"/>
  <c r="AJ6730" i="10"/>
  <c r="AJ6729" i="10"/>
  <c r="AJ6728" i="10"/>
  <c r="AJ6727" i="10"/>
  <c r="AJ6726" i="10"/>
  <c r="AJ6725" i="10"/>
  <c r="AJ6724" i="10"/>
  <c r="AJ6723" i="10"/>
  <c r="AJ6722" i="10"/>
  <c r="AJ6721" i="10"/>
  <c r="AJ6720" i="10"/>
  <c r="AJ6719" i="10"/>
  <c r="AJ6718" i="10"/>
  <c r="AJ6717" i="10"/>
  <c r="AJ6716" i="10"/>
  <c r="AJ6715" i="10"/>
  <c r="AJ6714" i="10"/>
  <c r="AJ6713" i="10"/>
  <c r="AJ6712" i="10"/>
  <c r="AJ6711" i="10"/>
  <c r="AJ6710" i="10"/>
  <c r="AJ6709" i="10"/>
  <c r="AJ6708" i="10"/>
  <c r="AJ6707" i="10"/>
  <c r="AJ6706" i="10"/>
  <c r="AJ6705" i="10"/>
  <c r="AJ6704" i="10"/>
  <c r="AJ6703" i="10"/>
  <c r="AJ6702" i="10"/>
  <c r="AJ6701" i="10"/>
  <c r="AJ6700" i="10"/>
  <c r="AJ6699" i="10"/>
  <c r="AJ6698" i="10"/>
  <c r="AJ6697" i="10"/>
  <c r="AJ6696" i="10"/>
  <c r="AJ6695" i="10"/>
  <c r="AJ6694" i="10"/>
  <c r="AJ6693" i="10"/>
  <c r="AJ6692" i="10"/>
  <c r="AJ6691" i="10"/>
  <c r="AJ6690" i="10"/>
  <c r="AJ6689" i="10"/>
  <c r="AJ6688" i="10"/>
  <c r="AJ6687" i="10"/>
  <c r="AJ6686" i="10"/>
  <c r="AJ6685" i="10"/>
  <c r="AJ6684" i="10"/>
  <c r="AJ6683" i="10"/>
  <c r="AJ6682" i="10"/>
  <c r="AJ6681" i="10"/>
  <c r="AJ6680" i="10"/>
  <c r="AJ6679" i="10"/>
  <c r="AJ6678" i="10"/>
  <c r="AJ6677" i="10"/>
  <c r="AJ6676" i="10"/>
  <c r="AJ6675" i="10"/>
  <c r="AJ6674" i="10"/>
  <c r="AJ6673" i="10"/>
  <c r="AJ6672" i="10"/>
  <c r="AJ6671" i="10"/>
  <c r="AJ6670" i="10"/>
  <c r="AJ6669" i="10"/>
  <c r="AJ6668" i="10"/>
  <c r="AJ6667" i="10"/>
  <c r="AJ6666" i="10"/>
  <c r="AJ6665" i="10"/>
  <c r="AJ6664" i="10"/>
  <c r="AJ6663" i="10"/>
  <c r="AJ6662" i="10"/>
  <c r="AJ6661" i="10"/>
  <c r="AJ6660" i="10"/>
  <c r="AJ6659" i="10"/>
  <c r="AJ6658" i="10"/>
  <c r="AJ6657" i="10"/>
  <c r="AJ6656" i="10"/>
  <c r="AJ6655" i="10"/>
  <c r="AJ6654" i="10"/>
  <c r="AJ6653" i="10"/>
  <c r="AJ6652" i="10"/>
  <c r="AJ6651" i="10"/>
  <c r="AJ6650" i="10"/>
  <c r="AJ6649" i="10"/>
  <c r="AJ6648" i="10"/>
  <c r="AJ6647" i="10"/>
  <c r="AJ6646" i="10"/>
  <c r="AJ6645" i="10"/>
  <c r="AJ6644" i="10"/>
  <c r="AJ6643" i="10"/>
  <c r="AJ6642" i="10"/>
  <c r="AJ6641" i="10"/>
  <c r="AJ6640" i="10"/>
  <c r="AJ6639" i="10"/>
  <c r="AJ6638" i="10"/>
  <c r="AJ6637" i="10"/>
  <c r="AJ6636" i="10"/>
  <c r="AJ6635" i="10"/>
  <c r="AJ6634" i="10"/>
  <c r="AJ6633" i="10"/>
  <c r="AJ6632" i="10"/>
  <c r="AJ6631" i="10"/>
  <c r="AJ6630" i="10"/>
  <c r="AJ6629" i="10"/>
  <c r="AJ6628" i="10"/>
  <c r="AJ6627" i="10"/>
  <c r="AJ6626" i="10"/>
  <c r="AJ6625" i="10"/>
  <c r="AJ6624" i="10"/>
  <c r="AJ6623" i="10"/>
  <c r="AJ6622" i="10"/>
  <c r="AJ6621" i="10"/>
  <c r="AJ6620" i="10"/>
  <c r="AJ6619" i="10"/>
  <c r="AJ6618" i="10"/>
  <c r="AJ6617" i="10"/>
  <c r="AJ6616" i="10"/>
  <c r="AJ6615" i="10"/>
  <c r="AJ6614" i="10"/>
  <c r="AJ6613" i="10"/>
  <c r="AJ6612" i="10"/>
  <c r="AJ6611" i="10"/>
  <c r="AJ6610" i="10"/>
  <c r="AJ6609" i="10"/>
  <c r="AJ6608" i="10"/>
  <c r="AJ6607" i="10"/>
  <c r="AJ6606" i="10"/>
  <c r="AJ6605" i="10"/>
  <c r="AJ6604" i="10"/>
  <c r="AJ6603" i="10"/>
  <c r="AJ6602" i="10"/>
  <c r="AJ6601" i="10"/>
  <c r="AJ6600" i="10"/>
  <c r="AJ6599" i="10"/>
  <c r="AJ6598" i="10"/>
  <c r="AJ6597" i="10"/>
  <c r="AJ6596" i="10"/>
  <c r="AJ6595" i="10"/>
  <c r="AJ6594" i="10"/>
  <c r="AJ6593" i="10"/>
  <c r="AJ6592" i="10"/>
  <c r="AJ6591" i="10"/>
  <c r="AJ6590" i="10"/>
  <c r="AJ6589" i="10"/>
  <c r="AJ6588" i="10"/>
  <c r="AJ6587" i="10"/>
  <c r="AJ6586" i="10"/>
  <c r="AJ6585" i="10"/>
  <c r="AJ6584" i="10"/>
  <c r="AJ6583" i="10"/>
  <c r="AJ6582" i="10"/>
  <c r="AJ6581" i="10"/>
  <c r="AJ6580" i="10"/>
  <c r="AJ6579" i="10"/>
  <c r="AJ6578" i="10"/>
  <c r="AJ6577" i="10"/>
  <c r="AJ6576" i="10"/>
  <c r="AJ6575" i="10"/>
  <c r="AJ6574" i="10"/>
  <c r="AJ6573" i="10"/>
  <c r="AJ6572" i="10"/>
  <c r="AJ6571" i="10"/>
  <c r="AJ6570" i="10"/>
  <c r="AJ6569" i="10"/>
  <c r="AJ6568" i="10"/>
  <c r="AJ6567" i="10"/>
  <c r="AJ6566" i="10"/>
  <c r="AJ6565" i="10"/>
  <c r="AJ6564" i="10"/>
  <c r="AJ6563" i="10"/>
  <c r="AJ6562" i="10"/>
  <c r="AJ6561" i="10"/>
  <c r="AJ6560" i="10"/>
  <c r="AJ6559" i="10"/>
  <c r="AJ6558" i="10"/>
  <c r="AJ6557" i="10"/>
  <c r="AJ6556" i="10"/>
  <c r="AJ6555" i="10"/>
  <c r="AJ6554" i="10"/>
  <c r="AJ6553" i="10"/>
  <c r="AJ6552" i="10"/>
  <c r="AJ6551" i="10"/>
  <c r="AJ6550" i="10"/>
  <c r="AJ6549" i="10"/>
  <c r="AJ6548" i="10"/>
  <c r="AJ6547" i="10"/>
  <c r="AJ6546" i="10"/>
  <c r="AJ6545" i="10"/>
  <c r="AJ6544" i="10"/>
  <c r="AJ6543" i="10"/>
  <c r="AJ6542" i="10"/>
  <c r="AJ6541" i="10"/>
  <c r="AJ6540" i="10"/>
  <c r="AJ6539" i="10"/>
  <c r="AJ6538" i="10"/>
  <c r="AJ6537" i="10"/>
  <c r="AJ6536" i="10"/>
  <c r="AJ6535" i="10"/>
  <c r="AJ6534" i="10"/>
  <c r="AJ6533" i="10"/>
  <c r="AJ6532" i="10"/>
  <c r="AJ6531" i="10"/>
  <c r="AJ6530" i="10"/>
  <c r="AJ6529" i="10"/>
  <c r="AJ6528" i="10"/>
  <c r="AJ6527" i="10"/>
  <c r="AJ6526" i="10"/>
  <c r="AJ6525" i="10"/>
  <c r="AJ6524" i="10"/>
  <c r="AJ6523" i="10"/>
  <c r="AJ6522" i="10"/>
  <c r="AJ6521" i="10"/>
  <c r="AJ6520" i="10"/>
  <c r="AJ6519" i="10"/>
  <c r="AJ6518" i="10"/>
  <c r="AJ6517" i="10"/>
  <c r="AJ6516" i="10"/>
  <c r="AJ6515" i="10"/>
  <c r="AJ6514" i="10"/>
  <c r="AJ6513" i="10"/>
  <c r="AJ6512" i="10"/>
  <c r="AJ6511" i="10"/>
  <c r="AJ6510" i="10"/>
  <c r="AJ6509" i="10"/>
  <c r="AJ6508" i="10"/>
  <c r="AJ6507" i="10"/>
  <c r="AJ6506" i="10"/>
  <c r="AJ6505" i="10"/>
  <c r="AJ6504" i="10"/>
  <c r="AJ6503" i="10"/>
  <c r="AJ6502" i="10"/>
  <c r="AJ6501" i="10"/>
  <c r="AJ6500" i="10"/>
  <c r="AJ6499" i="10"/>
  <c r="AJ6498" i="10"/>
  <c r="AJ6497" i="10"/>
  <c r="AJ6496" i="10"/>
  <c r="AJ6495" i="10"/>
  <c r="AJ6494" i="10"/>
  <c r="AJ6493" i="10"/>
  <c r="AJ6492" i="10"/>
  <c r="AJ6491" i="10"/>
  <c r="AJ6490" i="10"/>
  <c r="AJ6489" i="10"/>
  <c r="AJ6488" i="10"/>
  <c r="AJ6487" i="10"/>
  <c r="AJ6486" i="10"/>
  <c r="AJ6485" i="10"/>
  <c r="AJ6484" i="10"/>
  <c r="AJ6483" i="10"/>
  <c r="AJ6482" i="10"/>
  <c r="AJ6481" i="10"/>
  <c r="AJ6480" i="10"/>
  <c r="AJ6479" i="10"/>
  <c r="AJ6478" i="10"/>
  <c r="AJ6477" i="10"/>
  <c r="AJ6476" i="10"/>
  <c r="AJ6475" i="10"/>
  <c r="AJ6474" i="10"/>
  <c r="AJ6473" i="10"/>
  <c r="AJ6472" i="10"/>
  <c r="AJ6471" i="10"/>
  <c r="AJ6470" i="10"/>
  <c r="AJ6469" i="10"/>
  <c r="AJ6468" i="10"/>
  <c r="AJ6467" i="10"/>
  <c r="AJ6466" i="10"/>
  <c r="AJ6465" i="10"/>
  <c r="AJ6464" i="10"/>
  <c r="AJ6463" i="10"/>
  <c r="AJ6462" i="10"/>
  <c r="AJ6461" i="10"/>
  <c r="AJ6460" i="10"/>
  <c r="AJ6459" i="10"/>
  <c r="AJ6458" i="10"/>
  <c r="AJ6457" i="10"/>
  <c r="AJ6456" i="10"/>
  <c r="AJ6455" i="10"/>
  <c r="AJ6454" i="10"/>
  <c r="AJ6453" i="10"/>
  <c r="AJ6452" i="10"/>
  <c r="AJ6451" i="10"/>
  <c r="AJ6450" i="10"/>
  <c r="AJ6449" i="10"/>
  <c r="AJ6448" i="10"/>
  <c r="AJ6447" i="10"/>
  <c r="AJ6446" i="10"/>
  <c r="AJ6445" i="10"/>
  <c r="AJ6444" i="10"/>
  <c r="AJ6443" i="10"/>
  <c r="AJ6442" i="10"/>
  <c r="AJ6441" i="10"/>
  <c r="AJ6440" i="10"/>
  <c r="AJ6439" i="10"/>
  <c r="AJ6438" i="10"/>
  <c r="AJ6437" i="10"/>
  <c r="AJ6436" i="10"/>
  <c r="AJ6435" i="10"/>
  <c r="AJ6434" i="10"/>
  <c r="AJ6433" i="10"/>
  <c r="AJ6432" i="10"/>
  <c r="AJ6431" i="10"/>
  <c r="AJ6430" i="10"/>
  <c r="AJ6429" i="10"/>
  <c r="AJ6428" i="10"/>
  <c r="AJ6427" i="10"/>
  <c r="AJ6426" i="10"/>
  <c r="AJ6425" i="10"/>
  <c r="AJ6424" i="10"/>
  <c r="AJ6423" i="10"/>
  <c r="AJ6422" i="10"/>
  <c r="AJ6421" i="10"/>
  <c r="AJ6420" i="10"/>
  <c r="AJ6419" i="10"/>
  <c r="AJ6418" i="10"/>
  <c r="AJ6417" i="10"/>
  <c r="AJ6416" i="10"/>
  <c r="AJ6415" i="10"/>
  <c r="AJ6414" i="10"/>
  <c r="AJ6413" i="10"/>
  <c r="AJ6412" i="10"/>
  <c r="AJ6411" i="10"/>
  <c r="AJ6410" i="10"/>
  <c r="AJ6409" i="10"/>
  <c r="AJ6408" i="10"/>
  <c r="AJ6407" i="10"/>
  <c r="AJ6406" i="10"/>
  <c r="AJ6405" i="10"/>
  <c r="AJ6404" i="10"/>
  <c r="AJ6403" i="10"/>
  <c r="AJ6402" i="10"/>
  <c r="AJ6401" i="10"/>
  <c r="AJ6400" i="10"/>
  <c r="AJ6399" i="10"/>
  <c r="AJ6398" i="10"/>
  <c r="AJ6397" i="10"/>
  <c r="AJ6396" i="10"/>
  <c r="AJ6395" i="10"/>
  <c r="AJ6394" i="10"/>
  <c r="AJ6393" i="10"/>
  <c r="AJ6392" i="10"/>
  <c r="AJ6391" i="10"/>
  <c r="AJ6390" i="10"/>
  <c r="AJ6389" i="10"/>
  <c r="AJ6388" i="10"/>
  <c r="AJ6387" i="10"/>
  <c r="AJ6386" i="10"/>
  <c r="AJ6385" i="10"/>
  <c r="AJ6384" i="10"/>
  <c r="AJ6383" i="10"/>
  <c r="AJ6382" i="10"/>
  <c r="AJ6381" i="10"/>
  <c r="AJ6380" i="10"/>
  <c r="AJ6379" i="10"/>
  <c r="AJ6378" i="10"/>
  <c r="AJ6377" i="10"/>
  <c r="AJ6376" i="10"/>
  <c r="AJ6375" i="10"/>
  <c r="AJ6374" i="10"/>
  <c r="AJ6373" i="10"/>
  <c r="AJ6372" i="10"/>
  <c r="AJ6371" i="10"/>
  <c r="AJ6370" i="10"/>
  <c r="AJ6369" i="10"/>
  <c r="AJ6368" i="10"/>
  <c r="AJ6367" i="10"/>
  <c r="AJ6366" i="10"/>
  <c r="AJ6365" i="10"/>
  <c r="AJ6364" i="10"/>
  <c r="AJ6363" i="10"/>
  <c r="AJ6362" i="10"/>
  <c r="AJ6361" i="10"/>
  <c r="AJ6360" i="10"/>
  <c r="AJ6359" i="10"/>
  <c r="AJ6358" i="10"/>
  <c r="AJ6357" i="10"/>
  <c r="AJ6356" i="10"/>
  <c r="AJ6355" i="10"/>
  <c r="AJ6354" i="10"/>
  <c r="AJ6353" i="10"/>
  <c r="AJ6352" i="10"/>
  <c r="AJ6351" i="10"/>
  <c r="AJ6350" i="10"/>
  <c r="AJ6349" i="10"/>
  <c r="AJ6348" i="10"/>
  <c r="AJ6347" i="10"/>
  <c r="AJ6346" i="10"/>
  <c r="AJ6345" i="10"/>
  <c r="AJ6344" i="10"/>
  <c r="AJ6343" i="10"/>
  <c r="AJ6342" i="10"/>
  <c r="AJ6341" i="10"/>
  <c r="AJ6340" i="10"/>
  <c r="AJ6339" i="10"/>
  <c r="AJ6338" i="10"/>
  <c r="AJ6337" i="10"/>
  <c r="AJ6336" i="10"/>
  <c r="AJ6335" i="10"/>
  <c r="AJ6334" i="10"/>
  <c r="AJ6333" i="10"/>
  <c r="AJ6332" i="10"/>
  <c r="AJ6331" i="10"/>
  <c r="AJ6330" i="10"/>
  <c r="AJ6329" i="10"/>
  <c r="AJ6328" i="10"/>
  <c r="AJ6327" i="10"/>
  <c r="AJ6326" i="10"/>
  <c r="AJ6325" i="10"/>
  <c r="AJ6324" i="10"/>
  <c r="AJ6323" i="10"/>
  <c r="AJ6322" i="10"/>
  <c r="AJ6321" i="10"/>
  <c r="AJ6320" i="10"/>
  <c r="AJ6319" i="10"/>
  <c r="AJ6318" i="10"/>
  <c r="AJ6317" i="10"/>
  <c r="AJ6316" i="10"/>
  <c r="AJ6315" i="10"/>
  <c r="AJ6314" i="10"/>
  <c r="AJ6313" i="10"/>
  <c r="AJ6312" i="10"/>
  <c r="AJ6311" i="10"/>
  <c r="AJ6310" i="10"/>
  <c r="AJ6309" i="10"/>
  <c r="AJ6308" i="10"/>
  <c r="AJ6307" i="10"/>
  <c r="AJ6306" i="10"/>
  <c r="AJ6305" i="10"/>
  <c r="AJ6304" i="10"/>
  <c r="AJ6303" i="10"/>
  <c r="AJ6302" i="10"/>
  <c r="AJ6301" i="10"/>
  <c r="AJ6300" i="10"/>
  <c r="AJ6299" i="10"/>
  <c r="AJ6298" i="10"/>
  <c r="AJ6297" i="10"/>
  <c r="AJ6296" i="10"/>
  <c r="AJ6295" i="10"/>
  <c r="AJ6294" i="10"/>
  <c r="AJ6293" i="10"/>
  <c r="AJ6292" i="10"/>
  <c r="AJ6291" i="10"/>
  <c r="AJ6290" i="10"/>
  <c r="AJ6289" i="10"/>
  <c r="AJ6288" i="10"/>
  <c r="AJ6287" i="10"/>
  <c r="AJ6286" i="10"/>
  <c r="AJ6285" i="10"/>
  <c r="AJ6284" i="10"/>
  <c r="AJ6283" i="10"/>
  <c r="AJ6282" i="10"/>
  <c r="AJ6281" i="10"/>
  <c r="AJ6280" i="10"/>
  <c r="AJ6279" i="10"/>
  <c r="AJ6278" i="10"/>
  <c r="AJ6277" i="10"/>
  <c r="AJ6276" i="10"/>
  <c r="AJ6275" i="10"/>
  <c r="AJ6274" i="10"/>
  <c r="AJ6273" i="10"/>
  <c r="AJ6272" i="10"/>
  <c r="AJ6271" i="10"/>
  <c r="AJ6270" i="10"/>
  <c r="AJ6269" i="10"/>
  <c r="AJ6268" i="10"/>
  <c r="AJ6267" i="10"/>
  <c r="AJ6266" i="10"/>
  <c r="AJ6265" i="10"/>
  <c r="AJ6264" i="10"/>
  <c r="AJ6263" i="10"/>
  <c r="AJ6262" i="10"/>
  <c r="AJ6261" i="10"/>
  <c r="AJ6260" i="10"/>
  <c r="AJ6259" i="10"/>
  <c r="AJ6258" i="10"/>
  <c r="AJ6257" i="10"/>
  <c r="AJ6256" i="10"/>
  <c r="AJ6255" i="10"/>
  <c r="AJ6254" i="10"/>
  <c r="AJ6253" i="10"/>
  <c r="AJ6252" i="10"/>
  <c r="AJ6251" i="10"/>
  <c r="AJ6250" i="10"/>
  <c r="AJ6249" i="10"/>
  <c r="AJ6248" i="10"/>
  <c r="AJ6247" i="10"/>
  <c r="AJ6246" i="10"/>
  <c r="AJ6245" i="10"/>
  <c r="AJ6244" i="10"/>
  <c r="AJ6243" i="10"/>
  <c r="AJ6242" i="10"/>
  <c r="AJ6241" i="10"/>
  <c r="AJ6240" i="10"/>
  <c r="AJ6239" i="10"/>
  <c r="AJ6238" i="10"/>
  <c r="AJ6237" i="10"/>
  <c r="AJ6236" i="10"/>
  <c r="AJ6235" i="10"/>
  <c r="AJ6234" i="10"/>
  <c r="AJ6233" i="10"/>
  <c r="AJ6232" i="10"/>
  <c r="AJ6231" i="10"/>
  <c r="AJ6230" i="10"/>
  <c r="AJ6229" i="10"/>
  <c r="AJ6228" i="10"/>
  <c r="AJ6227" i="10"/>
  <c r="AJ6226" i="10"/>
  <c r="AJ6225" i="10"/>
  <c r="AJ6224" i="10"/>
  <c r="AJ6223" i="10"/>
  <c r="AJ6222" i="10"/>
  <c r="AJ6221" i="10"/>
  <c r="AJ6220" i="10"/>
  <c r="AJ6219" i="10"/>
  <c r="AJ6218" i="10"/>
  <c r="AJ6217" i="10"/>
  <c r="AJ6216" i="10"/>
  <c r="AJ6215" i="10"/>
  <c r="AJ6214" i="10"/>
  <c r="AJ6213" i="10"/>
  <c r="AJ6212" i="10"/>
  <c r="AJ6211" i="10"/>
  <c r="AJ6210" i="10"/>
  <c r="AJ6209" i="10"/>
  <c r="AJ6208" i="10"/>
  <c r="AJ6207" i="10"/>
  <c r="AJ6206" i="10"/>
  <c r="AJ6205" i="10"/>
  <c r="AJ6204" i="10"/>
  <c r="AJ6203" i="10"/>
  <c r="AJ6202" i="10"/>
  <c r="AJ6201" i="10"/>
  <c r="AJ6200" i="10"/>
  <c r="AJ6199" i="10"/>
  <c r="AJ6198" i="10"/>
  <c r="AJ6197" i="10"/>
  <c r="AJ6196" i="10"/>
  <c r="AJ6195" i="10"/>
  <c r="AJ6194" i="10"/>
  <c r="AJ6193" i="10"/>
  <c r="AJ6192" i="10"/>
  <c r="AJ6191" i="10"/>
  <c r="AJ6190" i="10"/>
  <c r="AJ6189" i="10"/>
  <c r="AJ6188" i="10"/>
  <c r="AJ6187" i="10"/>
  <c r="AJ6186" i="10"/>
  <c r="AJ6185" i="10"/>
  <c r="AJ6184" i="10"/>
  <c r="AJ6183" i="10"/>
  <c r="AJ6182" i="10"/>
  <c r="AJ6181" i="10"/>
  <c r="AJ6180" i="10"/>
  <c r="AJ6179" i="10"/>
  <c r="AJ6178" i="10"/>
  <c r="AJ6177" i="10"/>
  <c r="AJ6176" i="10"/>
  <c r="AJ6175" i="10"/>
  <c r="AJ6174" i="10"/>
  <c r="AJ6173" i="10"/>
  <c r="AJ6172" i="10"/>
  <c r="AJ6171" i="10"/>
  <c r="AJ6170" i="10"/>
  <c r="AJ6169" i="10"/>
  <c r="AJ6168" i="10"/>
  <c r="AJ6167" i="10"/>
  <c r="AJ6166" i="10"/>
  <c r="AJ6165" i="10"/>
  <c r="AJ6164" i="10"/>
  <c r="AJ6163" i="10"/>
  <c r="AJ6162" i="10"/>
  <c r="AJ6161" i="10"/>
  <c r="AJ6160" i="10"/>
  <c r="AJ6159" i="10"/>
  <c r="AJ6158" i="10"/>
  <c r="AJ6157" i="10"/>
  <c r="AJ6156" i="10"/>
  <c r="AJ6155" i="10"/>
  <c r="AJ6154" i="10"/>
  <c r="AJ6153" i="10"/>
  <c r="AJ6152" i="10"/>
  <c r="AJ6151" i="10"/>
  <c r="AJ6150" i="10"/>
  <c r="AJ6149" i="10"/>
  <c r="AJ6148" i="10"/>
  <c r="AJ6147" i="10"/>
  <c r="AJ6146" i="10"/>
  <c r="AJ6145" i="10"/>
  <c r="AJ6144" i="10"/>
  <c r="AJ6143" i="10"/>
  <c r="AJ6142" i="10"/>
  <c r="AJ6141" i="10"/>
  <c r="AJ6140" i="10"/>
  <c r="AJ6139" i="10"/>
  <c r="AJ6138" i="10"/>
  <c r="AJ6137" i="10"/>
  <c r="AJ6136" i="10"/>
  <c r="AJ6135" i="10"/>
  <c r="AJ6134" i="10"/>
  <c r="AJ6133" i="10"/>
  <c r="AJ6132" i="10"/>
  <c r="AJ6131" i="10"/>
  <c r="AJ6130" i="10"/>
  <c r="AJ6129" i="10"/>
  <c r="AJ6128" i="10"/>
  <c r="AJ6127" i="10"/>
  <c r="AJ6126" i="10"/>
  <c r="AJ6125" i="10"/>
  <c r="AJ6124" i="10"/>
  <c r="AJ6123" i="10"/>
  <c r="AJ6122" i="10"/>
  <c r="AJ6121" i="10"/>
  <c r="AJ6120" i="10"/>
  <c r="AJ6119" i="10"/>
  <c r="AJ6118" i="10"/>
  <c r="AJ6117" i="10"/>
  <c r="AJ6116" i="10"/>
  <c r="AJ6115" i="10"/>
  <c r="AJ6114" i="10"/>
  <c r="AJ6113" i="10"/>
  <c r="AJ6112" i="10"/>
  <c r="AJ6111" i="10"/>
  <c r="AJ6110" i="10"/>
  <c r="AJ6109" i="10"/>
  <c r="AJ6108" i="10"/>
  <c r="AJ6107" i="10"/>
  <c r="AJ6106" i="10"/>
  <c r="AJ6105" i="10"/>
  <c r="AJ6104" i="10"/>
  <c r="AJ6103" i="10"/>
  <c r="AJ6102" i="10"/>
  <c r="AJ6101" i="10"/>
  <c r="AJ6100" i="10"/>
  <c r="AJ6099" i="10"/>
  <c r="AJ6098" i="10"/>
  <c r="AJ6097" i="10"/>
  <c r="AJ6096" i="10"/>
  <c r="AJ6095" i="10"/>
  <c r="AJ6094" i="10"/>
  <c r="AJ6093" i="10"/>
  <c r="AJ6092" i="10"/>
  <c r="AJ6091" i="10"/>
  <c r="AJ6090" i="10"/>
  <c r="AJ6089" i="10"/>
  <c r="AJ6088" i="10"/>
  <c r="AJ6087" i="10"/>
  <c r="AJ6086" i="10"/>
  <c r="AJ6085" i="10"/>
  <c r="AJ6084" i="10"/>
  <c r="AJ6083" i="10"/>
  <c r="AJ6082" i="10"/>
  <c r="AJ6081" i="10"/>
  <c r="AJ6080" i="10"/>
  <c r="AJ6079" i="10"/>
  <c r="AJ6078" i="10"/>
  <c r="AJ6077" i="10"/>
  <c r="AJ6076" i="10"/>
  <c r="AJ6075" i="10"/>
  <c r="AJ6074" i="10"/>
  <c r="AJ6073" i="10"/>
  <c r="AJ6072" i="10"/>
  <c r="AJ6071" i="10"/>
  <c r="AJ6070" i="10"/>
  <c r="AJ6069" i="10"/>
  <c r="AJ6068" i="10"/>
  <c r="AJ6067" i="10"/>
  <c r="AJ6066" i="10"/>
  <c r="AJ6065" i="10"/>
  <c r="AJ6064" i="10"/>
  <c r="AJ6063" i="10"/>
  <c r="AJ6062" i="10"/>
  <c r="AJ6061" i="10"/>
  <c r="AJ6060" i="10"/>
  <c r="AJ6059" i="10"/>
  <c r="AJ6058" i="10"/>
  <c r="AJ6057" i="10"/>
  <c r="AJ6056" i="10"/>
  <c r="AJ6055" i="10"/>
  <c r="AJ6054" i="10"/>
  <c r="AJ6053" i="10"/>
  <c r="AJ6052" i="10"/>
  <c r="AJ6051" i="10"/>
  <c r="AJ6050" i="10"/>
  <c r="AJ6049" i="10"/>
  <c r="AJ6048" i="10"/>
  <c r="AJ6047" i="10"/>
  <c r="AJ6046" i="10"/>
  <c r="AJ6045" i="10"/>
  <c r="AJ6044" i="10"/>
  <c r="AJ6043" i="10"/>
  <c r="AJ6042" i="10"/>
  <c r="AJ6041" i="10"/>
  <c r="AJ6040" i="10"/>
  <c r="AJ6039" i="10"/>
  <c r="AJ6038" i="10"/>
  <c r="AJ6037" i="10"/>
  <c r="AJ6036" i="10"/>
  <c r="AJ6035" i="10"/>
  <c r="AJ6034" i="10"/>
  <c r="AJ6033" i="10"/>
  <c r="AJ6032" i="10"/>
  <c r="AJ6031" i="10"/>
  <c r="AJ6030" i="10"/>
  <c r="AJ6029" i="10"/>
  <c r="AJ6028" i="10"/>
  <c r="AJ6027" i="10"/>
  <c r="AJ6026" i="10"/>
  <c r="AJ6025" i="10"/>
  <c r="AJ6024" i="10"/>
  <c r="AJ6023" i="10"/>
  <c r="AJ6022" i="10"/>
  <c r="AJ6021" i="10"/>
  <c r="AJ6020" i="10"/>
  <c r="AJ6019" i="10"/>
  <c r="AJ6018" i="10"/>
  <c r="AJ6017" i="10"/>
  <c r="AJ6016" i="10"/>
  <c r="AJ6015" i="10"/>
  <c r="AJ6014" i="10"/>
  <c r="AJ6013" i="10"/>
  <c r="AJ6012" i="10"/>
  <c r="AJ6011" i="10"/>
  <c r="AJ6010" i="10"/>
  <c r="AJ6009" i="10"/>
  <c r="AJ6008" i="10"/>
  <c r="AJ6007" i="10"/>
  <c r="AJ6006" i="10"/>
  <c r="AJ6005" i="10"/>
  <c r="AJ6004" i="10"/>
  <c r="AJ6003" i="10"/>
  <c r="AJ6002" i="10"/>
  <c r="AJ6001" i="10"/>
  <c r="AJ6000" i="10"/>
  <c r="AJ5999" i="10"/>
  <c r="AJ5998" i="10"/>
  <c r="AJ5997" i="10"/>
  <c r="AJ5996" i="10"/>
  <c r="AJ5995" i="10"/>
  <c r="AJ5994" i="10"/>
  <c r="AJ5993" i="10"/>
  <c r="AJ5992" i="10"/>
  <c r="AJ5991" i="10"/>
  <c r="AJ5990" i="10"/>
  <c r="AJ5989" i="10"/>
  <c r="AJ5988" i="10"/>
  <c r="AJ5987" i="10"/>
  <c r="AJ5986" i="10"/>
  <c r="AJ5985" i="10"/>
  <c r="AJ5984" i="10"/>
  <c r="AJ5983" i="10"/>
  <c r="AJ5982" i="10"/>
  <c r="AJ5981" i="10"/>
  <c r="AJ5980" i="10"/>
  <c r="AJ5979" i="10"/>
  <c r="AJ5978" i="10"/>
  <c r="AJ5977" i="10"/>
  <c r="AJ5976" i="10"/>
  <c r="AJ5975" i="10"/>
  <c r="AJ5974" i="10"/>
  <c r="AJ5973" i="10"/>
  <c r="AJ5972" i="10"/>
  <c r="AJ5971" i="10"/>
  <c r="AJ5970" i="10"/>
  <c r="AJ5969" i="10"/>
  <c r="AJ5968" i="10"/>
  <c r="AJ5967" i="10"/>
  <c r="AJ5966" i="10"/>
  <c r="AJ5965" i="10"/>
  <c r="AJ5964" i="10"/>
  <c r="AJ5963" i="10"/>
  <c r="AJ5962" i="10"/>
  <c r="AJ5961" i="10"/>
  <c r="AJ5960" i="10"/>
  <c r="AJ5959" i="10"/>
  <c r="AJ5958" i="10"/>
  <c r="AJ5957" i="10"/>
  <c r="AJ5956" i="10"/>
  <c r="AJ5955" i="10"/>
  <c r="AJ5954" i="10"/>
  <c r="AJ5953" i="10"/>
  <c r="AJ5952" i="10"/>
  <c r="AJ5951" i="10"/>
  <c r="AJ5950" i="10"/>
  <c r="AJ5949" i="10"/>
  <c r="AJ5948" i="10"/>
  <c r="AJ5947" i="10"/>
  <c r="AJ5946" i="10"/>
  <c r="AJ5945" i="10"/>
  <c r="AJ5944" i="10"/>
  <c r="AJ5943" i="10"/>
  <c r="AJ5942" i="10"/>
  <c r="AJ5941" i="10"/>
  <c r="AJ5940" i="10"/>
  <c r="AJ5939" i="10"/>
  <c r="AJ5938" i="10"/>
  <c r="AJ5937" i="10"/>
  <c r="AJ5936" i="10"/>
  <c r="AJ5935" i="10"/>
  <c r="AJ5934" i="10"/>
  <c r="AJ5933" i="10"/>
  <c r="AJ5932" i="10"/>
  <c r="AJ5931" i="10"/>
  <c r="AJ5930" i="10"/>
  <c r="AJ5929" i="10"/>
  <c r="AJ5928" i="10"/>
  <c r="AJ5927" i="10"/>
  <c r="AJ5926" i="10"/>
  <c r="AJ5925" i="10"/>
  <c r="AJ5924" i="10"/>
  <c r="AJ5923" i="10"/>
  <c r="AJ5922" i="10"/>
  <c r="AJ5921" i="10"/>
  <c r="AJ5920" i="10"/>
  <c r="AJ5919" i="10"/>
  <c r="AJ5918" i="10"/>
  <c r="AJ5917" i="10"/>
  <c r="AJ5916" i="10"/>
  <c r="AJ5915" i="10"/>
  <c r="AJ5914" i="10"/>
  <c r="AJ5913" i="10"/>
  <c r="AJ5912" i="10"/>
  <c r="AJ5911" i="10"/>
  <c r="AJ5910" i="10"/>
  <c r="AJ5909" i="10"/>
  <c r="AJ5908" i="10"/>
  <c r="AJ5907" i="10"/>
  <c r="AJ5906" i="10"/>
  <c r="AJ5905" i="10"/>
  <c r="AJ5904" i="10"/>
  <c r="AJ5903" i="10"/>
  <c r="AJ5902" i="10"/>
  <c r="AJ5901" i="10"/>
  <c r="AJ5900" i="10"/>
  <c r="AJ5899" i="10"/>
  <c r="AJ5898" i="10"/>
  <c r="AJ5897" i="10"/>
  <c r="AJ5896" i="10"/>
  <c r="AJ5895" i="10"/>
  <c r="AJ5894" i="10"/>
  <c r="AJ5893" i="10"/>
  <c r="AJ5892" i="10"/>
  <c r="AJ5891" i="10"/>
  <c r="AJ5890" i="10"/>
  <c r="AJ5889" i="10"/>
  <c r="AJ5888" i="10"/>
  <c r="AJ5887" i="10"/>
  <c r="AJ5886" i="10"/>
  <c r="AJ5885" i="10"/>
  <c r="AJ5884" i="10"/>
  <c r="AJ5883" i="10"/>
  <c r="AJ5882" i="10"/>
  <c r="AJ5881" i="10"/>
  <c r="AJ5880" i="10"/>
  <c r="AJ5879" i="10"/>
  <c r="AJ5878" i="10"/>
  <c r="AJ5877" i="10"/>
  <c r="AJ5876" i="10"/>
  <c r="AJ5875" i="10"/>
  <c r="AJ5874" i="10"/>
  <c r="AJ5873" i="10"/>
  <c r="AJ5872" i="10"/>
  <c r="AJ5871" i="10"/>
  <c r="AJ5870" i="10"/>
  <c r="AJ5869" i="10"/>
  <c r="AJ5868" i="10"/>
  <c r="AJ5867" i="10"/>
  <c r="AJ5866" i="10"/>
  <c r="AJ5865" i="10"/>
  <c r="AJ5864" i="10"/>
  <c r="AJ5863" i="10"/>
  <c r="AJ5862" i="10"/>
  <c r="AJ5861" i="10"/>
  <c r="AJ5860" i="10"/>
  <c r="AJ5859" i="10"/>
  <c r="AJ5858" i="10"/>
  <c r="AJ5857" i="10"/>
  <c r="AJ5856" i="10"/>
  <c r="AJ5855" i="10"/>
  <c r="AJ5854" i="10"/>
  <c r="AJ5853" i="10"/>
  <c r="AJ5852" i="10"/>
  <c r="AJ5851" i="10"/>
  <c r="AJ5850" i="10"/>
  <c r="AJ5849" i="10"/>
  <c r="AJ5848" i="10"/>
  <c r="AJ5847" i="10"/>
  <c r="AJ5846" i="10"/>
  <c r="AJ5845" i="10"/>
  <c r="AJ5844" i="10"/>
  <c r="AJ5843" i="10"/>
  <c r="AJ5842" i="10"/>
  <c r="AJ5841" i="10"/>
  <c r="AJ5840" i="10"/>
  <c r="AJ5839" i="10"/>
  <c r="AJ5838" i="10"/>
  <c r="AJ5837" i="10"/>
  <c r="AJ5836" i="10"/>
  <c r="AJ5835" i="10"/>
  <c r="AJ5834" i="10"/>
  <c r="AJ5833" i="10"/>
  <c r="AJ5832" i="10"/>
  <c r="AJ5831" i="10"/>
  <c r="AJ5830" i="10"/>
  <c r="AJ5829" i="10"/>
  <c r="AJ5828" i="10"/>
  <c r="AJ5827" i="10"/>
  <c r="AJ5826" i="10"/>
  <c r="AJ5825" i="10"/>
  <c r="AJ5824" i="10"/>
  <c r="AJ5823" i="10"/>
  <c r="AJ5822" i="10"/>
  <c r="AJ5821" i="10"/>
  <c r="AJ5820" i="10"/>
  <c r="AJ5819" i="10"/>
  <c r="AJ5818" i="10"/>
  <c r="AJ5817" i="10"/>
  <c r="AJ5816" i="10"/>
  <c r="AJ5815" i="10"/>
  <c r="AJ5814" i="10"/>
  <c r="AJ5813" i="10"/>
  <c r="AJ5812" i="10"/>
  <c r="AJ5811" i="10"/>
  <c r="AJ5810" i="10"/>
  <c r="AJ5809" i="10"/>
  <c r="AJ5808" i="10"/>
  <c r="AJ5807" i="10"/>
  <c r="AJ5806" i="10"/>
  <c r="AJ5805" i="10"/>
  <c r="AJ5804" i="10"/>
  <c r="AJ5803" i="10"/>
  <c r="AJ5802" i="10"/>
  <c r="AJ5801" i="10"/>
  <c r="AJ5800" i="10"/>
  <c r="AJ5799" i="10"/>
  <c r="AJ5798" i="10"/>
  <c r="AJ5797" i="10"/>
  <c r="AJ5796" i="10"/>
  <c r="AJ5795" i="10"/>
  <c r="AJ5794" i="10"/>
  <c r="AJ5793" i="10"/>
  <c r="AJ5792" i="10"/>
  <c r="AJ5791" i="10"/>
  <c r="AJ5790" i="10"/>
  <c r="AJ5789" i="10"/>
  <c r="AJ5788" i="10"/>
  <c r="AJ5787" i="10"/>
  <c r="AJ5786" i="10"/>
  <c r="AJ5785" i="10"/>
  <c r="AJ5784" i="10"/>
  <c r="AJ5783" i="10"/>
  <c r="AJ5782" i="10"/>
  <c r="AJ5781" i="10"/>
  <c r="AJ5780" i="10"/>
  <c r="AJ5779" i="10"/>
  <c r="AJ5778" i="10"/>
  <c r="AJ5777" i="10"/>
  <c r="AJ5776" i="10"/>
  <c r="AJ5775" i="10"/>
  <c r="AJ5774" i="10"/>
  <c r="AJ5773" i="10"/>
  <c r="AJ5772" i="10"/>
  <c r="AJ5771" i="10"/>
  <c r="AJ5770" i="10"/>
  <c r="AJ5769" i="10"/>
  <c r="AJ5768" i="10"/>
  <c r="AJ5767" i="10"/>
  <c r="AJ5766" i="10"/>
  <c r="AJ5765" i="10"/>
  <c r="AJ5764" i="10"/>
  <c r="AJ5763" i="10"/>
  <c r="AJ5762" i="10"/>
  <c r="AJ5761" i="10"/>
  <c r="AJ5760" i="10"/>
  <c r="AJ5759" i="10"/>
  <c r="AJ5758" i="10"/>
  <c r="AJ5757" i="10"/>
  <c r="AJ5756" i="10"/>
  <c r="AJ5755" i="10"/>
  <c r="AJ5754" i="10"/>
  <c r="AJ5753" i="10"/>
  <c r="AJ5752" i="10"/>
  <c r="AJ5751" i="10"/>
  <c r="AJ5750" i="10"/>
  <c r="AJ5749" i="10"/>
  <c r="AJ5748" i="10"/>
  <c r="AJ5747" i="10"/>
  <c r="AJ5746" i="10"/>
  <c r="AJ5745" i="10"/>
  <c r="AJ5744" i="10"/>
  <c r="AJ5743" i="10"/>
  <c r="AJ5742" i="10"/>
  <c r="AJ5741" i="10"/>
  <c r="AJ5740" i="10"/>
  <c r="AJ5739" i="10"/>
  <c r="AJ5738" i="10"/>
  <c r="AJ5737" i="10"/>
  <c r="AJ5736" i="10"/>
  <c r="AJ5735" i="10"/>
  <c r="AJ5734" i="10"/>
  <c r="AJ5733" i="10"/>
  <c r="AJ5732" i="10"/>
  <c r="AJ5731" i="10"/>
  <c r="AJ5730" i="10"/>
  <c r="AJ5729" i="10"/>
  <c r="AJ5728" i="10"/>
  <c r="AJ5727" i="10"/>
  <c r="AJ5726" i="10"/>
  <c r="AJ5725" i="10"/>
  <c r="AJ5724" i="10"/>
  <c r="AJ5723" i="10"/>
  <c r="AJ5722" i="10"/>
  <c r="AJ5721" i="10"/>
  <c r="AJ5720" i="10"/>
  <c r="AJ5719" i="10"/>
  <c r="AJ5718" i="10"/>
  <c r="AJ5717" i="10"/>
  <c r="AJ5716" i="10"/>
  <c r="AJ5715" i="10"/>
  <c r="AJ5714" i="10"/>
  <c r="AJ5713" i="10"/>
  <c r="AJ5712" i="10"/>
  <c r="AJ5711" i="10"/>
  <c r="AJ5710" i="10"/>
  <c r="AJ5709" i="10"/>
  <c r="AJ5708" i="10"/>
  <c r="AJ5707" i="10"/>
  <c r="AJ5706" i="10"/>
  <c r="AJ5705" i="10"/>
  <c r="AJ5704" i="10"/>
  <c r="AJ5703" i="10"/>
  <c r="AJ5702" i="10"/>
  <c r="AJ5701" i="10"/>
  <c r="AJ5700" i="10"/>
  <c r="AJ5699" i="10"/>
  <c r="AJ5698" i="10"/>
  <c r="AJ5697" i="10"/>
  <c r="AJ5696" i="10"/>
  <c r="AJ5695" i="10"/>
  <c r="AJ5694" i="10"/>
  <c r="AJ5693" i="10"/>
  <c r="AJ5692" i="10"/>
  <c r="AJ5691" i="10"/>
  <c r="AJ5690" i="10"/>
  <c r="AJ5689" i="10"/>
  <c r="AJ5688" i="10"/>
  <c r="AJ5687" i="10"/>
  <c r="AJ5686" i="10"/>
  <c r="AJ5685" i="10"/>
  <c r="AJ5684" i="10"/>
  <c r="AJ5683" i="10"/>
  <c r="AJ5682" i="10"/>
  <c r="AJ5681" i="10"/>
  <c r="AJ5680" i="10"/>
  <c r="AJ5679" i="10"/>
  <c r="AJ5678" i="10"/>
  <c r="AJ5677" i="10"/>
  <c r="AJ5676" i="10"/>
  <c r="AJ5675" i="10"/>
  <c r="AJ5674" i="10"/>
  <c r="AJ5673" i="10"/>
  <c r="AJ5672" i="10"/>
  <c r="AJ5671" i="10"/>
  <c r="AJ5670" i="10"/>
  <c r="AJ5669" i="10"/>
  <c r="AJ5668" i="10"/>
  <c r="AJ5667" i="10"/>
  <c r="AJ5666" i="10"/>
  <c r="AJ5665" i="10"/>
  <c r="AJ5664" i="10"/>
  <c r="AJ5663" i="10"/>
  <c r="AJ5662" i="10"/>
  <c r="AJ5661" i="10"/>
  <c r="AJ5660" i="10"/>
  <c r="AJ5659" i="10"/>
  <c r="AJ5658" i="10"/>
  <c r="AJ5657" i="10"/>
  <c r="AJ5656" i="10"/>
  <c r="AJ5655" i="10"/>
  <c r="AJ5654" i="10"/>
  <c r="AJ5653" i="10"/>
  <c r="AJ5652" i="10"/>
  <c r="AJ5651" i="10"/>
  <c r="AJ5650" i="10"/>
  <c r="AJ5649" i="10"/>
  <c r="AJ5648" i="10"/>
  <c r="AJ5647" i="10"/>
  <c r="AJ5646" i="10"/>
  <c r="AJ5645" i="10"/>
  <c r="AJ5644" i="10"/>
  <c r="AJ5643" i="10"/>
  <c r="AJ5642" i="10"/>
  <c r="AJ5641" i="10"/>
  <c r="AJ5640" i="10"/>
  <c r="AJ5639" i="10"/>
  <c r="AJ5638" i="10"/>
  <c r="AJ5637" i="10"/>
  <c r="AJ5636" i="10"/>
  <c r="AJ5635" i="10"/>
  <c r="AJ5634" i="10"/>
  <c r="AJ5633" i="10"/>
  <c r="AJ5632" i="10"/>
  <c r="AJ5631" i="10"/>
  <c r="AJ5630" i="10"/>
  <c r="AJ5629" i="10"/>
  <c r="AJ5628" i="10"/>
  <c r="AJ5627" i="10"/>
  <c r="AJ5626" i="10"/>
  <c r="AJ5625" i="10"/>
  <c r="AJ5624" i="10"/>
  <c r="AJ5623" i="10"/>
  <c r="AJ5622" i="10"/>
  <c r="AJ5621" i="10"/>
  <c r="AJ5620" i="10"/>
  <c r="AJ5619" i="10"/>
  <c r="AJ5618" i="10"/>
  <c r="AJ5617" i="10"/>
  <c r="AJ5616" i="10"/>
  <c r="AJ5615" i="10"/>
  <c r="AJ5614" i="10"/>
  <c r="AJ5613" i="10"/>
  <c r="AJ5612" i="10"/>
  <c r="AJ5611" i="10"/>
  <c r="AJ5610" i="10"/>
  <c r="AJ5609" i="10"/>
  <c r="AJ5608" i="10"/>
  <c r="AJ5607" i="10"/>
  <c r="AJ5606" i="10"/>
  <c r="AJ5605" i="10"/>
  <c r="AJ5604" i="10"/>
  <c r="AJ5603" i="10"/>
  <c r="AJ5602" i="10"/>
  <c r="AJ5601" i="10"/>
  <c r="AJ5600" i="10"/>
  <c r="AJ5599" i="10"/>
  <c r="AJ5598" i="10"/>
  <c r="AJ5597" i="10"/>
  <c r="AJ5596" i="10"/>
  <c r="AJ5595" i="10"/>
  <c r="AJ5594" i="10"/>
  <c r="AJ5593" i="10"/>
  <c r="AJ5592" i="10"/>
  <c r="AJ5591" i="10"/>
  <c r="AJ5590" i="10"/>
  <c r="AJ5589" i="10"/>
  <c r="AJ5588" i="10"/>
  <c r="AJ5587" i="10"/>
  <c r="AJ5586" i="10"/>
  <c r="AJ5585" i="10"/>
  <c r="AJ5584" i="10"/>
  <c r="AJ5583" i="10"/>
  <c r="AJ5582" i="10"/>
  <c r="AJ5581" i="10"/>
  <c r="AJ5580" i="10"/>
  <c r="AJ5579" i="10"/>
  <c r="AJ5578" i="10"/>
  <c r="AJ5577" i="10"/>
  <c r="AJ5576" i="10"/>
  <c r="AJ5575" i="10"/>
  <c r="AJ5574" i="10"/>
  <c r="AJ5573" i="10"/>
  <c r="AJ5572" i="10"/>
  <c r="AJ5571" i="10"/>
  <c r="AJ5570" i="10"/>
  <c r="AJ5569" i="10"/>
  <c r="AJ5568" i="10"/>
  <c r="AJ5567" i="10"/>
  <c r="AJ5566" i="10"/>
  <c r="AJ5565" i="10"/>
  <c r="AJ5564" i="10"/>
  <c r="AJ5563" i="10"/>
  <c r="AJ5562" i="10"/>
  <c r="AJ5561" i="10"/>
  <c r="AJ5560" i="10"/>
  <c r="AJ5559" i="10"/>
  <c r="AJ5558" i="10"/>
  <c r="AJ5557" i="10"/>
  <c r="AJ5556" i="10"/>
  <c r="AJ5555" i="10"/>
  <c r="AJ5554" i="10"/>
  <c r="AJ5553" i="10"/>
  <c r="AJ5552" i="10"/>
  <c r="AJ5551" i="10"/>
  <c r="AJ5550" i="10"/>
  <c r="AJ5549" i="10"/>
  <c r="AJ5548" i="10"/>
  <c r="AJ5547" i="10"/>
  <c r="AJ5546" i="10"/>
  <c r="AJ5545" i="10"/>
  <c r="AJ5544" i="10"/>
  <c r="AJ5543" i="10"/>
  <c r="AJ5542" i="10"/>
  <c r="AJ5541" i="10"/>
  <c r="AJ5540" i="10"/>
  <c r="AJ5539" i="10"/>
  <c r="AJ5538" i="10"/>
  <c r="AJ5537" i="10"/>
  <c r="AJ5536" i="10"/>
  <c r="AJ5535" i="10"/>
  <c r="AJ5534" i="10"/>
  <c r="AJ5533" i="10"/>
  <c r="AJ5532" i="10"/>
  <c r="AJ5531" i="10"/>
  <c r="AJ5530" i="10"/>
  <c r="AJ5529" i="10"/>
  <c r="AJ5528" i="10"/>
  <c r="AJ5527" i="10"/>
  <c r="AJ5526" i="10"/>
  <c r="AJ5525" i="10"/>
  <c r="AJ5524" i="10"/>
  <c r="AJ5523" i="10"/>
  <c r="AJ5522" i="10"/>
  <c r="AJ5521" i="10"/>
  <c r="AJ5520" i="10"/>
  <c r="AJ5519" i="10"/>
  <c r="AJ5518" i="10"/>
  <c r="AJ5517" i="10"/>
  <c r="AJ5516" i="10"/>
  <c r="AJ5515" i="10"/>
  <c r="AJ5514" i="10"/>
  <c r="AJ5513" i="10"/>
  <c r="AJ5512" i="10"/>
  <c r="AJ5511" i="10"/>
  <c r="AJ5510" i="10"/>
  <c r="AJ5509" i="10"/>
  <c r="AJ5508" i="10"/>
  <c r="AJ5507" i="10"/>
  <c r="AJ5506" i="10"/>
  <c r="AJ5505" i="10"/>
  <c r="AJ5504" i="10"/>
  <c r="AJ5503" i="10"/>
  <c r="AJ5502" i="10"/>
  <c r="AJ5501" i="10"/>
  <c r="AJ5500" i="10"/>
  <c r="AJ5499" i="10"/>
  <c r="AJ5498" i="10"/>
  <c r="AJ5497" i="10"/>
  <c r="AJ5496" i="10"/>
  <c r="AJ5495" i="10"/>
  <c r="AJ5494" i="10"/>
  <c r="AJ5493" i="10"/>
  <c r="AJ5492" i="10"/>
  <c r="AJ5491" i="10"/>
  <c r="AJ5490" i="10"/>
  <c r="AJ5489" i="10"/>
  <c r="AJ5488" i="10"/>
  <c r="AJ5487" i="10"/>
  <c r="AJ5486" i="10"/>
  <c r="AJ5485" i="10"/>
  <c r="AJ5484" i="10"/>
  <c r="AJ5483" i="10"/>
  <c r="AJ5482" i="10"/>
  <c r="AJ5481" i="10"/>
  <c r="AJ5480" i="10"/>
  <c r="AJ5479" i="10"/>
  <c r="AJ5478" i="10"/>
  <c r="AJ5477" i="10"/>
  <c r="AJ5476" i="10"/>
  <c r="AJ5475" i="10"/>
  <c r="AJ5474" i="10"/>
  <c r="AJ5473" i="10"/>
  <c r="AJ5472" i="10"/>
  <c r="AJ5471" i="10"/>
  <c r="AJ5470" i="10"/>
  <c r="AJ5469" i="10"/>
  <c r="AJ5468" i="10"/>
  <c r="AJ5467" i="10"/>
  <c r="AJ5466" i="10"/>
  <c r="AJ5465" i="10"/>
  <c r="AJ5464" i="10"/>
  <c r="AJ5463" i="10"/>
  <c r="AJ5462" i="10"/>
  <c r="AJ5461" i="10"/>
  <c r="AJ5460" i="10"/>
  <c r="AJ5459" i="10"/>
  <c r="AJ5458" i="10"/>
  <c r="AJ5457" i="10"/>
  <c r="AJ5456" i="10"/>
  <c r="AJ5455" i="10"/>
  <c r="AJ5454" i="10"/>
  <c r="AJ5453" i="10"/>
  <c r="AJ5452" i="10"/>
  <c r="AJ5451" i="10"/>
  <c r="AJ5450" i="10"/>
  <c r="AJ5449" i="10"/>
  <c r="AJ5448" i="10"/>
  <c r="AJ5447" i="10"/>
  <c r="AJ5446" i="10"/>
  <c r="AJ5445" i="10"/>
  <c r="AJ5444" i="10"/>
  <c r="AJ5443" i="10"/>
  <c r="AJ5442" i="10"/>
  <c r="AJ5441" i="10"/>
  <c r="AJ5440" i="10"/>
  <c r="AJ5439" i="10"/>
  <c r="AJ5438" i="10"/>
  <c r="AJ5437" i="10"/>
  <c r="AJ5436" i="10"/>
  <c r="AJ5435" i="10"/>
  <c r="AJ5434" i="10"/>
  <c r="AJ5433" i="10"/>
  <c r="AJ5432" i="10"/>
  <c r="AJ5431" i="10"/>
  <c r="AJ5430" i="10"/>
  <c r="AJ5429" i="10"/>
  <c r="AJ5428" i="10"/>
  <c r="AJ5427" i="10"/>
  <c r="AJ5426" i="10"/>
  <c r="AJ5425" i="10"/>
  <c r="AJ5424" i="10"/>
  <c r="AJ5423" i="10"/>
  <c r="AJ5422" i="10"/>
  <c r="AJ5421" i="10"/>
  <c r="AJ5420" i="10"/>
  <c r="AJ5419" i="10"/>
  <c r="AJ5418" i="10"/>
  <c r="AJ5417" i="10"/>
  <c r="AJ5416" i="10"/>
  <c r="AJ5415" i="10"/>
  <c r="AJ5414" i="10"/>
  <c r="AJ5413" i="10"/>
  <c r="AJ5412" i="10"/>
  <c r="AJ5411" i="10"/>
  <c r="AJ5410" i="10"/>
  <c r="AJ5409" i="10"/>
  <c r="AJ5408" i="10"/>
  <c r="AJ5407" i="10"/>
  <c r="AJ5406" i="10"/>
  <c r="AJ5405" i="10"/>
  <c r="AJ5404" i="10"/>
  <c r="AJ5403" i="10"/>
  <c r="AJ5402" i="10"/>
  <c r="AJ5401" i="10"/>
  <c r="AJ5400" i="10"/>
  <c r="AJ5399" i="10"/>
  <c r="AJ5398" i="10"/>
  <c r="AJ5397" i="10"/>
  <c r="AJ5396" i="10"/>
  <c r="AJ5395" i="10"/>
  <c r="AJ5394" i="10"/>
  <c r="AJ5393" i="10"/>
  <c r="AJ5392" i="10"/>
  <c r="AJ5391" i="10"/>
  <c r="AJ5390" i="10"/>
  <c r="AJ5389" i="10"/>
  <c r="AJ5388" i="10"/>
  <c r="AJ5387" i="10"/>
  <c r="AJ5386" i="10"/>
  <c r="AJ5385" i="10"/>
  <c r="AJ5384" i="10"/>
  <c r="AJ5383" i="10"/>
  <c r="AJ5382" i="10"/>
  <c r="AJ5381" i="10"/>
  <c r="AJ5380" i="10"/>
  <c r="AJ5379" i="10"/>
  <c r="AJ5378" i="10"/>
  <c r="AJ5377" i="10"/>
  <c r="AJ5376" i="10"/>
  <c r="AJ5375" i="10"/>
  <c r="AJ5374" i="10"/>
  <c r="AJ5373" i="10"/>
  <c r="AJ5372" i="10"/>
  <c r="AJ5371" i="10"/>
  <c r="AJ5370" i="10"/>
  <c r="AJ5369" i="10"/>
  <c r="AJ5368" i="10"/>
  <c r="AJ5367" i="10"/>
  <c r="AJ5366" i="10"/>
  <c r="AJ5365" i="10"/>
  <c r="AJ5364" i="10"/>
  <c r="AJ5363" i="10"/>
  <c r="AJ5362" i="10"/>
  <c r="AJ5361" i="10"/>
  <c r="AJ5360" i="10"/>
  <c r="AJ5359" i="10"/>
  <c r="AJ5358" i="10"/>
  <c r="AJ5357" i="10"/>
  <c r="AJ5356" i="10"/>
  <c r="AJ5355" i="10"/>
  <c r="AJ5354" i="10"/>
  <c r="AJ5353" i="10"/>
  <c r="AJ5352" i="10"/>
  <c r="AJ5351" i="10"/>
  <c r="AJ5350" i="10"/>
  <c r="AJ5349" i="10"/>
  <c r="AJ5348" i="10"/>
  <c r="AJ5347" i="10"/>
  <c r="AJ5346" i="10"/>
  <c r="AJ5345" i="10"/>
  <c r="AJ5344" i="10"/>
  <c r="AJ5343" i="10"/>
  <c r="AJ5342" i="10"/>
  <c r="AJ5341" i="10"/>
  <c r="AJ5340" i="10"/>
  <c r="AJ5339" i="10"/>
  <c r="AJ5338" i="10"/>
  <c r="AJ5337" i="10"/>
  <c r="AJ5336" i="10"/>
  <c r="AJ5335" i="10"/>
  <c r="AJ5334" i="10"/>
  <c r="AJ5333" i="10"/>
  <c r="AJ5332" i="10"/>
  <c r="AJ5331" i="10"/>
  <c r="AJ5330" i="10"/>
  <c r="AJ5329" i="10"/>
  <c r="AJ5328" i="10"/>
  <c r="AJ5327" i="10"/>
  <c r="AJ5326" i="10"/>
  <c r="AJ5325" i="10"/>
  <c r="AJ5324" i="10"/>
  <c r="AJ5323" i="10"/>
  <c r="AJ5322" i="10"/>
  <c r="AJ5321" i="10"/>
  <c r="AJ5320" i="10"/>
  <c r="AJ5319" i="10"/>
  <c r="AJ5318" i="10"/>
  <c r="AJ5317" i="10"/>
  <c r="AJ5316" i="10"/>
  <c r="AJ5315" i="10"/>
  <c r="AJ5314" i="10"/>
  <c r="AJ5313" i="10"/>
  <c r="AJ5312" i="10"/>
  <c r="AJ5311" i="10"/>
  <c r="AJ5310" i="10"/>
  <c r="AJ5309" i="10"/>
  <c r="AJ5308" i="10"/>
  <c r="AJ5307" i="10"/>
  <c r="AJ5306" i="10"/>
  <c r="AJ5305" i="10"/>
  <c r="AJ5304" i="10"/>
  <c r="AJ5303" i="10"/>
  <c r="AJ5302" i="10"/>
  <c r="AJ5301" i="10"/>
  <c r="AJ5300" i="10"/>
  <c r="AJ5299" i="10"/>
  <c r="AJ5298" i="10"/>
  <c r="AJ5297" i="10"/>
  <c r="AJ5296" i="10"/>
  <c r="AJ5295" i="10"/>
  <c r="AJ5294" i="10"/>
  <c r="AJ5293" i="10"/>
  <c r="AJ5292" i="10"/>
  <c r="AJ5291" i="10"/>
  <c r="AJ5290" i="10"/>
  <c r="AJ5289" i="10"/>
  <c r="AJ5288" i="10"/>
  <c r="AJ5287" i="10"/>
  <c r="AJ5286" i="10"/>
  <c r="AJ5285" i="10"/>
  <c r="AJ5284" i="10"/>
  <c r="AJ5283" i="10"/>
  <c r="AJ5282" i="10"/>
  <c r="AJ5281" i="10"/>
  <c r="AJ5280" i="10"/>
  <c r="AJ5279" i="10"/>
  <c r="AJ5278" i="10"/>
  <c r="AJ5277" i="10"/>
  <c r="AJ5276" i="10"/>
  <c r="AJ5275" i="10"/>
  <c r="AJ5274" i="10"/>
  <c r="AJ5273" i="10"/>
  <c r="AJ5272" i="10"/>
  <c r="AJ5271" i="10"/>
  <c r="AJ5270" i="10"/>
  <c r="AJ5269" i="10"/>
  <c r="AJ5268" i="10"/>
  <c r="AJ5267" i="10"/>
  <c r="AJ5266" i="10"/>
  <c r="AJ5265" i="10"/>
  <c r="AJ5264" i="10"/>
  <c r="AJ5263" i="10"/>
  <c r="AJ5262" i="10"/>
  <c r="AJ5261" i="10"/>
  <c r="AJ5260" i="10"/>
  <c r="AJ5259" i="10"/>
  <c r="AJ5258" i="10"/>
  <c r="AJ5257" i="10"/>
  <c r="AJ5256" i="10"/>
  <c r="AJ5255" i="10"/>
  <c r="AJ5254" i="10"/>
  <c r="AJ5253" i="10"/>
  <c r="AJ5252" i="10"/>
  <c r="AJ5251" i="10"/>
  <c r="AJ5250" i="10"/>
  <c r="AJ5249" i="10"/>
  <c r="AJ5248" i="10"/>
  <c r="AJ5247" i="10"/>
  <c r="AJ5246" i="10"/>
  <c r="AJ5245" i="10"/>
  <c r="AJ5244" i="10"/>
  <c r="AJ5243" i="10"/>
  <c r="AJ5242" i="10"/>
  <c r="AJ5241" i="10"/>
  <c r="AJ5240" i="10"/>
  <c r="AJ5239" i="10"/>
  <c r="AJ5238" i="10"/>
  <c r="AJ5237" i="10"/>
  <c r="AJ5236" i="10"/>
  <c r="AJ5235" i="10"/>
  <c r="AJ5234" i="10"/>
  <c r="AJ5233" i="10"/>
  <c r="AJ5232" i="10"/>
  <c r="AJ5231" i="10"/>
  <c r="AJ5230" i="10"/>
  <c r="AJ5229" i="10"/>
  <c r="AJ5228" i="10"/>
  <c r="AJ5227" i="10"/>
  <c r="AJ5226" i="10"/>
  <c r="AJ5225" i="10"/>
  <c r="AJ5224" i="10"/>
  <c r="AJ5223" i="10"/>
  <c r="AJ5222" i="10"/>
  <c r="AJ5221" i="10"/>
  <c r="AJ5220" i="10"/>
  <c r="AJ5219" i="10"/>
  <c r="AJ5218" i="10"/>
  <c r="AJ5217" i="10"/>
  <c r="AJ5216" i="10"/>
  <c r="AJ5215" i="10"/>
  <c r="AJ5214" i="10"/>
  <c r="AJ5213" i="10"/>
  <c r="AJ5212" i="10"/>
  <c r="AJ5211" i="10"/>
  <c r="AJ5210" i="10"/>
  <c r="AJ5209" i="10"/>
  <c r="AJ5208" i="10"/>
  <c r="AJ5207" i="10"/>
  <c r="AJ5206" i="10"/>
  <c r="AJ5205" i="10"/>
  <c r="AJ5204" i="10"/>
  <c r="AJ5203" i="10"/>
  <c r="AJ5202" i="10"/>
  <c r="AJ5201" i="10"/>
  <c r="AJ5200" i="10"/>
  <c r="AJ5199" i="10"/>
  <c r="AJ5198" i="10"/>
  <c r="AJ5197" i="10"/>
  <c r="AJ5196" i="10"/>
  <c r="AJ5195" i="10"/>
  <c r="AJ5194" i="10"/>
  <c r="AJ5193" i="10"/>
  <c r="AJ5192" i="10"/>
  <c r="AJ5191" i="10"/>
  <c r="AJ5190" i="10"/>
  <c r="AJ5189" i="10"/>
  <c r="AJ5188" i="10"/>
  <c r="AJ5187" i="10"/>
  <c r="AJ5186" i="10"/>
  <c r="AJ5185" i="10"/>
  <c r="AJ5184" i="10"/>
  <c r="AJ5183" i="10"/>
  <c r="AJ5182" i="10"/>
  <c r="AJ5181" i="10"/>
  <c r="AJ5180" i="10"/>
  <c r="AJ5179" i="10"/>
  <c r="AJ5178" i="10"/>
  <c r="AJ5177" i="10"/>
  <c r="AJ5176" i="10"/>
  <c r="AJ5175" i="10"/>
  <c r="AJ5174" i="10"/>
  <c r="AJ5173" i="10"/>
  <c r="AJ5172" i="10"/>
  <c r="AJ5171" i="10"/>
  <c r="AJ5170" i="10"/>
  <c r="AJ5169" i="10"/>
  <c r="AJ5168" i="10"/>
  <c r="I54" i="9" s="1"/>
  <c r="AJ5167" i="10"/>
  <c r="AJ5166" i="10"/>
  <c r="AJ5165" i="10"/>
  <c r="AJ5164" i="10"/>
  <c r="AJ5163" i="10"/>
  <c r="AJ5162" i="10"/>
  <c r="AJ5161" i="10"/>
  <c r="AJ5160" i="10"/>
  <c r="AJ5159" i="10"/>
  <c r="AJ5158" i="10"/>
  <c r="AJ5157" i="10"/>
  <c r="AJ5156" i="10"/>
  <c r="AJ5155" i="10"/>
  <c r="AJ5154" i="10"/>
  <c r="AJ5153" i="10"/>
  <c r="AJ5152" i="10"/>
  <c r="AJ5151" i="10"/>
  <c r="AJ5150" i="10"/>
  <c r="AJ5149" i="10"/>
  <c r="AJ5148" i="10"/>
  <c r="AJ5147" i="10"/>
  <c r="AJ5146" i="10"/>
  <c r="AJ5145" i="10"/>
  <c r="AJ5144" i="10"/>
  <c r="AJ5143" i="10"/>
  <c r="AJ5142" i="10"/>
  <c r="AJ5141" i="10"/>
  <c r="AJ5140" i="10"/>
  <c r="AJ5139" i="10"/>
  <c r="AJ5138" i="10"/>
  <c r="AJ5137" i="10"/>
  <c r="AJ5136" i="10"/>
  <c r="AJ5135" i="10"/>
  <c r="AJ5134" i="10"/>
  <c r="AJ5133" i="10"/>
  <c r="AJ5132" i="10"/>
  <c r="AJ5131" i="10"/>
  <c r="AJ5130" i="10"/>
  <c r="AJ5129" i="10"/>
  <c r="AJ5128" i="10"/>
  <c r="AJ5127" i="10"/>
  <c r="AJ5126" i="10"/>
  <c r="AJ5125" i="10"/>
  <c r="AJ5124" i="10"/>
  <c r="AJ5123" i="10"/>
  <c r="AJ5122" i="10"/>
  <c r="AJ5121" i="10"/>
  <c r="AJ5120" i="10"/>
  <c r="AJ5119" i="10"/>
  <c r="AJ5118" i="10"/>
  <c r="AJ5117" i="10"/>
  <c r="AJ5116" i="10"/>
  <c r="AJ5115" i="10"/>
  <c r="AJ5114" i="10"/>
  <c r="AJ5113" i="10"/>
  <c r="AJ5112" i="10"/>
  <c r="AJ5111" i="10"/>
  <c r="AJ5110" i="10"/>
  <c r="AJ5109" i="10"/>
  <c r="AJ5108" i="10"/>
  <c r="AJ5107" i="10"/>
  <c r="AJ5106" i="10"/>
  <c r="AJ5105" i="10"/>
  <c r="AJ5104" i="10"/>
  <c r="AJ5103" i="10"/>
  <c r="AJ5102" i="10"/>
  <c r="AJ5101" i="10"/>
  <c r="AJ5100" i="10"/>
  <c r="AJ5099" i="10"/>
  <c r="AJ5098" i="10"/>
  <c r="AJ5097" i="10"/>
  <c r="AJ5096" i="10"/>
  <c r="AJ5095" i="10"/>
  <c r="AJ5094" i="10"/>
  <c r="AJ5093" i="10"/>
  <c r="AJ5092" i="10"/>
  <c r="AJ5091" i="10"/>
  <c r="AJ5090" i="10"/>
  <c r="AJ5089" i="10"/>
  <c r="AJ5088" i="10"/>
  <c r="AJ5087" i="10"/>
  <c r="AJ5086" i="10"/>
  <c r="AJ5085" i="10"/>
  <c r="AJ5084" i="10"/>
  <c r="AJ5083" i="10"/>
  <c r="AJ5082" i="10"/>
  <c r="AJ5081" i="10"/>
  <c r="AJ5080" i="10"/>
  <c r="AJ5079" i="10"/>
  <c r="AJ5078" i="10"/>
  <c r="AJ5077" i="10"/>
  <c r="AJ5076" i="10"/>
  <c r="AJ5075" i="10"/>
  <c r="AJ5074" i="10"/>
  <c r="AJ5073" i="10"/>
  <c r="AJ5072" i="10"/>
  <c r="AJ5071" i="10"/>
  <c r="AJ5070" i="10"/>
  <c r="AJ5069" i="10"/>
  <c r="AJ5068" i="10"/>
  <c r="AJ5067" i="10"/>
  <c r="AJ5066" i="10"/>
  <c r="AJ5065" i="10"/>
  <c r="AJ5064" i="10"/>
  <c r="AJ5063" i="10"/>
  <c r="AJ5062" i="10"/>
  <c r="AJ5061" i="10"/>
  <c r="AJ5060" i="10"/>
  <c r="AJ5059" i="10"/>
  <c r="AJ5058" i="10"/>
  <c r="AJ5057" i="10"/>
  <c r="AJ5056" i="10"/>
  <c r="AJ5055" i="10"/>
  <c r="AJ5054" i="10"/>
  <c r="AJ5053" i="10"/>
  <c r="AJ5052" i="10"/>
  <c r="AJ5051" i="10"/>
  <c r="AJ5050" i="10"/>
  <c r="AJ5049" i="10"/>
  <c r="AJ5048" i="10"/>
  <c r="AJ5047" i="10"/>
  <c r="AJ5046" i="10"/>
  <c r="AJ5045" i="10"/>
  <c r="AJ5044" i="10"/>
  <c r="AJ5043" i="10"/>
  <c r="AJ5042" i="10"/>
  <c r="AJ5041" i="10"/>
  <c r="AJ5040" i="10"/>
  <c r="AJ5039" i="10"/>
  <c r="AJ5038" i="10"/>
  <c r="AJ5037" i="10"/>
  <c r="AJ5036" i="10"/>
  <c r="AJ5035" i="10"/>
  <c r="AJ5034" i="10"/>
  <c r="AJ5033" i="10"/>
  <c r="AJ5032" i="10"/>
  <c r="AJ5031" i="10"/>
  <c r="AJ5030" i="10"/>
  <c r="AJ5029" i="10"/>
  <c r="AJ5028" i="10"/>
  <c r="AJ5027" i="10"/>
  <c r="AJ5026" i="10"/>
  <c r="AJ5025" i="10"/>
  <c r="AJ5024" i="10"/>
  <c r="AJ5023" i="10"/>
  <c r="AJ5022" i="10"/>
  <c r="AJ5021" i="10"/>
  <c r="AJ5020" i="10"/>
  <c r="AJ5019" i="10"/>
  <c r="AJ5018" i="10"/>
  <c r="AJ5017" i="10"/>
  <c r="AJ5016" i="10"/>
  <c r="AJ5015" i="10"/>
  <c r="AJ5014" i="10"/>
  <c r="AJ5013" i="10"/>
  <c r="AJ5012" i="10"/>
  <c r="AJ5011" i="10"/>
  <c r="AJ5010" i="10"/>
  <c r="AJ5009" i="10"/>
  <c r="AJ5008" i="10"/>
  <c r="AJ5007" i="10"/>
  <c r="AJ5006" i="10"/>
  <c r="AJ5005" i="10"/>
  <c r="AJ5004" i="10"/>
  <c r="AJ5003" i="10"/>
  <c r="AJ5002" i="10"/>
  <c r="AJ5001" i="10"/>
  <c r="AJ5000" i="10"/>
  <c r="AJ4999" i="10"/>
  <c r="AJ4998" i="10"/>
  <c r="AJ4997" i="10"/>
  <c r="AJ4996" i="10"/>
  <c r="AJ4995" i="10"/>
  <c r="AJ4994" i="10"/>
  <c r="AJ4993" i="10"/>
  <c r="AJ4992" i="10"/>
  <c r="AJ4991" i="10"/>
  <c r="AJ4990" i="10"/>
  <c r="AJ4989" i="10"/>
  <c r="AJ4988" i="10"/>
  <c r="AJ4987" i="10"/>
  <c r="AJ4986" i="10"/>
  <c r="AJ4985" i="10"/>
  <c r="AJ4984" i="10"/>
  <c r="AJ4983" i="10"/>
  <c r="AJ4982" i="10"/>
  <c r="AJ4981" i="10"/>
  <c r="AJ4980" i="10"/>
  <c r="AJ4979" i="10"/>
  <c r="AJ4978" i="10"/>
  <c r="AJ4977" i="10"/>
  <c r="AJ4976" i="10"/>
  <c r="AJ4975" i="10"/>
  <c r="AJ4974" i="10"/>
  <c r="AJ4973" i="10"/>
  <c r="AJ4972" i="10"/>
  <c r="AJ4971" i="10"/>
  <c r="AJ4970" i="10"/>
  <c r="AJ4969" i="10"/>
  <c r="AJ4968" i="10"/>
  <c r="AJ4967" i="10"/>
  <c r="AJ4966" i="10"/>
  <c r="AJ4965" i="10"/>
  <c r="AJ4964" i="10"/>
  <c r="AJ4963" i="10"/>
  <c r="AJ4962" i="10"/>
  <c r="AJ4961" i="10"/>
  <c r="AJ4960" i="10"/>
  <c r="AJ4959" i="10"/>
  <c r="AJ4958" i="10"/>
  <c r="AJ4957" i="10"/>
  <c r="AJ4956" i="10"/>
  <c r="AJ4955" i="10"/>
  <c r="AJ4954" i="10"/>
  <c r="AJ4953" i="10"/>
  <c r="AJ4952" i="10"/>
  <c r="AJ4951" i="10"/>
  <c r="AJ4950" i="10"/>
  <c r="AJ4949" i="10"/>
  <c r="AJ4948" i="10"/>
  <c r="AJ4947" i="10"/>
  <c r="AJ4946" i="10"/>
  <c r="AJ4945" i="10"/>
  <c r="AJ4944" i="10"/>
  <c r="AJ4943" i="10"/>
  <c r="AJ4942" i="10"/>
  <c r="AJ4941" i="10"/>
  <c r="AJ4940" i="10"/>
  <c r="AJ4939" i="10"/>
  <c r="AJ4938" i="10"/>
  <c r="AJ4937" i="10"/>
  <c r="AJ4936" i="10"/>
  <c r="AJ4935" i="10"/>
  <c r="AJ4934" i="10"/>
  <c r="AJ4933" i="10"/>
  <c r="AJ4932" i="10"/>
  <c r="AJ4931" i="10"/>
  <c r="AJ4930" i="10"/>
  <c r="AJ4929" i="10"/>
  <c r="AJ4928" i="10"/>
  <c r="AJ4927" i="10"/>
  <c r="AJ4926" i="10"/>
  <c r="AJ4925" i="10"/>
  <c r="AJ4924" i="10"/>
  <c r="AJ4923" i="10"/>
  <c r="AJ4922" i="10"/>
  <c r="AJ4921" i="10"/>
  <c r="AJ4920" i="10"/>
  <c r="AJ4919" i="10"/>
  <c r="AJ4918" i="10"/>
  <c r="AJ4917" i="10"/>
  <c r="AJ4916" i="10"/>
  <c r="AJ4915" i="10"/>
  <c r="AJ4914" i="10"/>
  <c r="AJ4913" i="10"/>
  <c r="AJ4912" i="10"/>
  <c r="AJ4911" i="10"/>
  <c r="AJ4910" i="10"/>
  <c r="AJ4909" i="10"/>
  <c r="AJ4908" i="10"/>
  <c r="AJ4907" i="10"/>
  <c r="AJ4906" i="10"/>
  <c r="AJ4905" i="10"/>
  <c r="AJ4904" i="10"/>
  <c r="AJ4903" i="10"/>
  <c r="AJ4902" i="10"/>
  <c r="AJ4901" i="10"/>
  <c r="AJ4900" i="10"/>
  <c r="AJ4899" i="10"/>
  <c r="AJ4898" i="10"/>
  <c r="AJ4897" i="10"/>
  <c r="AJ4896" i="10"/>
  <c r="AJ4895" i="10"/>
  <c r="AJ4894" i="10"/>
  <c r="AJ4893" i="10"/>
  <c r="AJ4892" i="10"/>
  <c r="AJ4891" i="10"/>
  <c r="AJ4890" i="10"/>
  <c r="AJ4889" i="10"/>
  <c r="AJ4888" i="10"/>
  <c r="AJ4887" i="10"/>
  <c r="AJ4886" i="10"/>
  <c r="AJ4885" i="10"/>
  <c r="AJ4884" i="10"/>
  <c r="AJ4883" i="10"/>
  <c r="AJ4882" i="10"/>
  <c r="AJ4881" i="10"/>
  <c r="AJ4880" i="10"/>
  <c r="AJ4879" i="10"/>
  <c r="AJ4878" i="10"/>
  <c r="AJ4877" i="10"/>
  <c r="AJ4876" i="10"/>
  <c r="AJ4875" i="10"/>
  <c r="AJ4874" i="10"/>
  <c r="AJ4873" i="10"/>
  <c r="AJ4872" i="10"/>
  <c r="AJ4871" i="10"/>
  <c r="AJ4870" i="10"/>
  <c r="AJ4869" i="10"/>
  <c r="AJ4868" i="10"/>
  <c r="AJ4867" i="10"/>
  <c r="AJ4866" i="10"/>
  <c r="AJ4865" i="10"/>
  <c r="AJ4864" i="10"/>
  <c r="AJ4863" i="10"/>
  <c r="AJ4862" i="10"/>
  <c r="AJ4861" i="10"/>
  <c r="AJ4860" i="10"/>
  <c r="AJ4859" i="10"/>
  <c r="AJ4858" i="10"/>
  <c r="AJ4857" i="10"/>
  <c r="AJ4856" i="10"/>
  <c r="AJ4855" i="10"/>
  <c r="AJ4854" i="10"/>
  <c r="AJ4853" i="10"/>
  <c r="AJ4852" i="10"/>
  <c r="AJ4851" i="10"/>
  <c r="AJ4850" i="10"/>
  <c r="AJ4849" i="10"/>
  <c r="AJ4848" i="10"/>
  <c r="AJ4847" i="10"/>
  <c r="AJ4846" i="10"/>
  <c r="AJ4845" i="10"/>
  <c r="AJ4844" i="10"/>
  <c r="AJ4843" i="10"/>
  <c r="AJ4842" i="10"/>
  <c r="AJ4841" i="10"/>
  <c r="AJ4840" i="10"/>
  <c r="AJ4839" i="10"/>
  <c r="AJ4838" i="10"/>
  <c r="AJ4837" i="10"/>
  <c r="AJ4836" i="10"/>
  <c r="AJ4835" i="10"/>
  <c r="AJ4834" i="10"/>
  <c r="AJ4833" i="10"/>
  <c r="AJ4832" i="10"/>
  <c r="AJ4831" i="10"/>
  <c r="AJ4830" i="10"/>
  <c r="AJ4829" i="10"/>
  <c r="AJ4828" i="10"/>
  <c r="AJ4827" i="10"/>
  <c r="AJ4826" i="10"/>
  <c r="AJ4825" i="10"/>
  <c r="AJ4824" i="10"/>
  <c r="AJ4823" i="10"/>
  <c r="AJ4822" i="10"/>
  <c r="AJ4821" i="10"/>
  <c r="AJ4820" i="10"/>
  <c r="AJ4819" i="10"/>
  <c r="AJ4818" i="10"/>
  <c r="AJ4817" i="10"/>
  <c r="AJ4816" i="10"/>
  <c r="AJ4815" i="10"/>
  <c r="AJ4814" i="10"/>
  <c r="AJ4813" i="10"/>
  <c r="AJ4812" i="10"/>
  <c r="AJ4811" i="10"/>
  <c r="AJ4810" i="10"/>
  <c r="AJ4809" i="10"/>
  <c r="AJ4808" i="10"/>
  <c r="AJ4807" i="10"/>
  <c r="AJ4806" i="10"/>
  <c r="AJ4805" i="10"/>
  <c r="AJ4804" i="10"/>
  <c r="AJ4803" i="10"/>
  <c r="AJ4802" i="10"/>
  <c r="AJ4801" i="10"/>
  <c r="AJ4800" i="10"/>
  <c r="AJ4799" i="10"/>
  <c r="AJ4798" i="10"/>
  <c r="AJ4797" i="10"/>
  <c r="AJ4796" i="10"/>
  <c r="AJ4795" i="10"/>
  <c r="AJ4794" i="10"/>
  <c r="AJ4793" i="10"/>
  <c r="AJ4792" i="10"/>
  <c r="AJ4791" i="10"/>
  <c r="AJ4790" i="10"/>
  <c r="AJ4789" i="10"/>
  <c r="AJ4788" i="10"/>
  <c r="AJ4787" i="10"/>
  <c r="AJ4786" i="10"/>
  <c r="AJ4785" i="10"/>
  <c r="AJ4784" i="10"/>
  <c r="AJ4783" i="10"/>
  <c r="AJ4782" i="10"/>
  <c r="AJ4781" i="10"/>
  <c r="AJ4780" i="10"/>
  <c r="AJ4779" i="10"/>
  <c r="AJ4778" i="10"/>
  <c r="AJ4777" i="10"/>
  <c r="AJ4776" i="10"/>
  <c r="AJ4775" i="10"/>
  <c r="AJ4774" i="10"/>
  <c r="AJ4773" i="10"/>
  <c r="AJ4772" i="10"/>
  <c r="AJ4771" i="10"/>
  <c r="AJ4770" i="10"/>
  <c r="AJ4769" i="10"/>
  <c r="AJ4768" i="10"/>
  <c r="AJ4767" i="10"/>
  <c r="AJ4766" i="10"/>
  <c r="AJ4765" i="10"/>
  <c r="AJ4764" i="10"/>
  <c r="AJ4763" i="10"/>
  <c r="AJ4762" i="10"/>
  <c r="AJ4761" i="10"/>
  <c r="AJ4760" i="10"/>
  <c r="AJ4759" i="10"/>
  <c r="AJ4758" i="10"/>
  <c r="AJ4757" i="10"/>
  <c r="AJ4756" i="10"/>
  <c r="AJ4755" i="10"/>
  <c r="AJ4754" i="10"/>
  <c r="AJ4753" i="10"/>
  <c r="AJ4752" i="10"/>
  <c r="AJ4751" i="10"/>
  <c r="AJ4750" i="10"/>
  <c r="AJ4749" i="10"/>
  <c r="AJ4748" i="10"/>
  <c r="AJ4747" i="10"/>
  <c r="AJ4746" i="10"/>
  <c r="AJ4745" i="10"/>
  <c r="AJ4744" i="10"/>
  <c r="AJ4743" i="10"/>
  <c r="AJ4742" i="10"/>
  <c r="AJ4741" i="10"/>
  <c r="AJ4740" i="10"/>
  <c r="AJ4739" i="10"/>
  <c r="AJ4738" i="10"/>
  <c r="AJ4737" i="10"/>
  <c r="AJ4736" i="10"/>
  <c r="AJ4735" i="10"/>
  <c r="AJ4734" i="10"/>
  <c r="AJ4733" i="10"/>
  <c r="AJ4732" i="10"/>
  <c r="AJ4731" i="10"/>
  <c r="AJ4730" i="10"/>
  <c r="AJ4729" i="10"/>
  <c r="AJ4728" i="10"/>
  <c r="AJ4727" i="10"/>
  <c r="AJ4726" i="10"/>
  <c r="AJ4725" i="10"/>
  <c r="AJ4724" i="10"/>
  <c r="AJ4723" i="10"/>
  <c r="AJ4722" i="10"/>
  <c r="AJ4721" i="10"/>
  <c r="AJ4720" i="10"/>
  <c r="AJ4719" i="10"/>
  <c r="AJ4718" i="10"/>
  <c r="AJ4717" i="10"/>
  <c r="AJ4716" i="10"/>
  <c r="AJ4715" i="10"/>
  <c r="AJ4714" i="10"/>
  <c r="AJ4713" i="10"/>
  <c r="AJ4712" i="10"/>
  <c r="AJ4711" i="10"/>
  <c r="AJ4710" i="10"/>
  <c r="AJ4709" i="10"/>
  <c r="AJ4708" i="10"/>
  <c r="AJ4707" i="10"/>
  <c r="AJ4706" i="10"/>
  <c r="AJ4705" i="10"/>
  <c r="AJ4704" i="10"/>
  <c r="AJ4703" i="10"/>
  <c r="AJ4702" i="10"/>
  <c r="AJ4701" i="10"/>
  <c r="AJ4700" i="10"/>
  <c r="AJ4699" i="10"/>
  <c r="AJ4698" i="10"/>
  <c r="AJ4697" i="10"/>
  <c r="AJ4696" i="10"/>
  <c r="AJ4695" i="10"/>
  <c r="AJ4694" i="10"/>
  <c r="AJ4693" i="10"/>
  <c r="AJ4692" i="10"/>
  <c r="AJ4691" i="10"/>
  <c r="AJ4690" i="10"/>
  <c r="AJ4689" i="10"/>
  <c r="AJ4688" i="10"/>
  <c r="AJ4687" i="10"/>
  <c r="AJ4686" i="10"/>
  <c r="AJ4685" i="10"/>
  <c r="AJ4684" i="10"/>
  <c r="AJ4683" i="10"/>
  <c r="AJ4682" i="10"/>
  <c r="AJ4681" i="10"/>
  <c r="AJ4680" i="10"/>
  <c r="AJ4679" i="10"/>
  <c r="AJ4678" i="10"/>
  <c r="AJ4677" i="10"/>
  <c r="AJ4676" i="10"/>
  <c r="AJ4675" i="10"/>
  <c r="AJ4674" i="10"/>
  <c r="AJ4673" i="10"/>
  <c r="AJ4672" i="10"/>
  <c r="AJ4671" i="10"/>
  <c r="AJ4670" i="10"/>
  <c r="AJ4669" i="10"/>
  <c r="AJ4668" i="10"/>
  <c r="AJ4667" i="10"/>
  <c r="AJ4666" i="10"/>
  <c r="AJ4665" i="10"/>
  <c r="AJ4664" i="10"/>
  <c r="AJ4663" i="10"/>
  <c r="AJ4662" i="10"/>
  <c r="AJ4661" i="10"/>
  <c r="AJ4660" i="10"/>
  <c r="AJ4659" i="10"/>
  <c r="AJ4658" i="10"/>
  <c r="AJ4657" i="10"/>
  <c r="AJ4656" i="10"/>
  <c r="AJ4655" i="10"/>
  <c r="AJ4654" i="10"/>
  <c r="AJ4653" i="10"/>
  <c r="AJ4652" i="10"/>
  <c r="AJ4651" i="10"/>
  <c r="AJ4650" i="10"/>
  <c r="AJ4649" i="10"/>
  <c r="AJ4648" i="10"/>
  <c r="AJ4647" i="10"/>
  <c r="AJ4646" i="10"/>
  <c r="AJ4645" i="10"/>
  <c r="AJ4644" i="10"/>
  <c r="AJ4643" i="10"/>
  <c r="AJ4642" i="10"/>
  <c r="AJ4641" i="10"/>
  <c r="AJ4640" i="10"/>
  <c r="AJ4639" i="10"/>
  <c r="AJ4638" i="10"/>
  <c r="AJ4637" i="10"/>
  <c r="AJ4636" i="10"/>
  <c r="AJ4635" i="10"/>
  <c r="AJ4634" i="10"/>
  <c r="AJ4633" i="10"/>
  <c r="AJ4632" i="10"/>
  <c r="AJ4631" i="10"/>
  <c r="AJ4630" i="10"/>
  <c r="AJ4629" i="10"/>
  <c r="AJ4628" i="10"/>
  <c r="AJ4627" i="10"/>
  <c r="AJ4626" i="10"/>
  <c r="AJ4625" i="10"/>
  <c r="AJ4624" i="10"/>
  <c r="AJ4623" i="10"/>
  <c r="AJ4622" i="10"/>
  <c r="AJ4621" i="10"/>
  <c r="AJ4620" i="10"/>
  <c r="AJ4619" i="10"/>
  <c r="AJ4618" i="10"/>
  <c r="AJ4617" i="10"/>
  <c r="AJ4616" i="10"/>
  <c r="AJ4615" i="10"/>
  <c r="AJ4614" i="10"/>
  <c r="AJ4613" i="10"/>
  <c r="AJ4612" i="10"/>
  <c r="AJ4611" i="10"/>
  <c r="AJ4610" i="10"/>
  <c r="AJ4609" i="10"/>
  <c r="AJ4608" i="10"/>
  <c r="AJ4607" i="10"/>
  <c r="AJ4606" i="10"/>
  <c r="AJ4605" i="10"/>
  <c r="AJ4604" i="10"/>
  <c r="AJ4603" i="10"/>
  <c r="AJ4602" i="10"/>
  <c r="AJ4601" i="10"/>
  <c r="AJ4600" i="10"/>
  <c r="AJ4599" i="10"/>
  <c r="AJ4598" i="10"/>
  <c r="AJ4597" i="10"/>
  <c r="AJ4596" i="10"/>
  <c r="AJ4595" i="10"/>
  <c r="AJ4594" i="10"/>
  <c r="AJ4593" i="10"/>
  <c r="AJ4592" i="10"/>
  <c r="AJ4591" i="10"/>
  <c r="AJ4590" i="10"/>
  <c r="AJ4589" i="10"/>
  <c r="AJ4588" i="10"/>
  <c r="AJ4587" i="10"/>
  <c r="AJ4586" i="10"/>
  <c r="AJ4585" i="10"/>
  <c r="AJ4584" i="10"/>
  <c r="AJ4583" i="10"/>
  <c r="AJ4582" i="10"/>
  <c r="AJ4581" i="10"/>
  <c r="AJ4580" i="10"/>
  <c r="AJ4579" i="10"/>
  <c r="AJ4578" i="10"/>
  <c r="AJ4577" i="10"/>
  <c r="AJ4576" i="10"/>
  <c r="AJ4575" i="10"/>
  <c r="AJ4574" i="10"/>
  <c r="AJ4573" i="10"/>
  <c r="AJ4572" i="10"/>
  <c r="AJ4571" i="10"/>
  <c r="AJ4570" i="10"/>
  <c r="AJ4569" i="10"/>
  <c r="AJ4568" i="10"/>
  <c r="AJ4567" i="10"/>
  <c r="AJ4566" i="10"/>
  <c r="AJ4565" i="10"/>
  <c r="AJ4564" i="10"/>
  <c r="AJ4563" i="10"/>
  <c r="AJ4562" i="10"/>
  <c r="AJ4561" i="10"/>
  <c r="AJ4560" i="10"/>
  <c r="AJ4559" i="10"/>
  <c r="AJ4558" i="10"/>
  <c r="AJ4557" i="10"/>
  <c r="AJ4556" i="10"/>
  <c r="AJ4555" i="10"/>
  <c r="AJ4554" i="10"/>
  <c r="AJ4553" i="10"/>
  <c r="AJ4552" i="10"/>
  <c r="AJ4551" i="10"/>
  <c r="AJ4550" i="10"/>
  <c r="AJ4549" i="10"/>
  <c r="AJ4548" i="10"/>
  <c r="AJ4547" i="10"/>
  <c r="AJ4546" i="10"/>
  <c r="AJ4545" i="10"/>
  <c r="AJ4544" i="10"/>
  <c r="AJ4543" i="10"/>
  <c r="AJ4542" i="10"/>
  <c r="AJ4541" i="10"/>
  <c r="AJ4540" i="10"/>
  <c r="AJ4539" i="10"/>
  <c r="AJ4538" i="10"/>
  <c r="AJ4537" i="10"/>
  <c r="AJ4536" i="10"/>
  <c r="AJ4535" i="10"/>
  <c r="AJ4534" i="10"/>
  <c r="AJ4533" i="10"/>
  <c r="AJ4532" i="10"/>
  <c r="AJ4531" i="10"/>
  <c r="AJ4530" i="10"/>
  <c r="AJ4529" i="10"/>
  <c r="AJ4528" i="10"/>
  <c r="AJ4527" i="10"/>
  <c r="AJ4526" i="10"/>
  <c r="AJ4525" i="10"/>
  <c r="AJ4524" i="10"/>
  <c r="AJ4523" i="10"/>
  <c r="AJ4522" i="10"/>
  <c r="AJ4521" i="10"/>
  <c r="AJ4520" i="10"/>
  <c r="AJ4519" i="10"/>
  <c r="AJ4518" i="10"/>
  <c r="AJ4517" i="10"/>
  <c r="AJ4516" i="10"/>
  <c r="AJ4515" i="10"/>
  <c r="AJ4514" i="10"/>
  <c r="AJ4513" i="10"/>
  <c r="AJ4512" i="10"/>
  <c r="AJ4511" i="10"/>
  <c r="AJ4510" i="10"/>
  <c r="AJ4509" i="10"/>
  <c r="AJ4508" i="10"/>
  <c r="AJ4507" i="10"/>
  <c r="AJ4506" i="10"/>
  <c r="AJ4505" i="10"/>
  <c r="AJ4504" i="10"/>
  <c r="AJ4503" i="10"/>
  <c r="AJ4502" i="10"/>
  <c r="AJ4501" i="10"/>
  <c r="AJ4500" i="10"/>
  <c r="AJ4499" i="10"/>
  <c r="AJ4498" i="10"/>
  <c r="AJ4497" i="10"/>
  <c r="AJ4496" i="10"/>
  <c r="AJ4495" i="10"/>
  <c r="AJ4494" i="10"/>
  <c r="AJ4493" i="10"/>
  <c r="AJ4492" i="10"/>
  <c r="AJ4491" i="10"/>
  <c r="AJ4490" i="10"/>
  <c r="AJ4489" i="10"/>
  <c r="AJ4488" i="10"/>
  <c r="AJ4487" i="10"/>
  <c r="AJ4486" i="10"/>
  <c r="AJ4485" i="10"/>
  <c r="AJ4484" i="10"/>
  <c r="AJ4483" i="10"/>
  <c r="AJ4482" i="10"/>
  <c r="AJ4481" i="10"/>
  <c r="AJ4480" i="10"/>
  <c r="AJ4479" i="10"/>
  <c r="AJ4478" i="10"/>
  <c r="AJ4477" i="10"/>
  <c r="AJ4476" i="10"/>
  <c r="AJ4475" i="10"/>
  <c r="AJ4474" i="10"/>
  <c r="AJ4473" i="10"/>
  <c r="AJ4472" i="10"/>
  <c r="AJ4471" i="10"/>
  <c r="AJ4470" i="10"/>
  <c r="AJ4469" i="10"/>
  <c r="AJ4468" i="10"/>
  <c r="AJ4467" i="10"/>
  <c r="AJ4466" i="10"/>
  <c r="AJ4465" i="10"/>
  <c r="AJ4464" i="10"/>
  <c r="AJ4463" i="10"/>
  <c r="AJ4462" i="10"/>
  <c r="AJ4461" i="10"/>
  <c r="AJ4460" i="10"/>
  <c r="AJ4459" i="10"/>
  <c r="AJ4458" i="10"/>
  <c r="AJ4457" i="10"/>
  <c r="AJ4456" i="10"/>
  <c r="AJ4455" i="10"/>
  <c r="AJ4454" i="10"/>
  <c r="AJ4453" i="10"/>
  <c r="AJ4452" i="10"/>
  <c r="AJ4451" i="10"/>
  <c r="AJ4450" i="10"/>
  <c r="AJ4449" i="10"/>
  <c r="AJ4448" i="10"/>
  <c r="AJ4447" i="10"/>
  <c r="AJ4446" i="10"/>
  <c r="AJ4445" i="10"/>
  <c r="AJ4444" i="10"/>
  <c r="AJ4443" i="10"/>
  <c r="AJ4442" i="10"/>
  <c r="AJ4441" i="10"/>
  <c r="AJ4440" i="10"/>
  <c r="AJ4439" i="10"/>
  <c r="AJ4438" i="10"/>
  <c r="AJ4437" i="10"/>
  <c r="AJ4436" i="10"/>
  <c r="AJ4435" i="10"/>
  <c r="AJ4434" i="10"/>
  <c r="AJ4433" i="10"/>
  <c r="AJ4432" i="10"/>
  <c r="AJ4431" i="10"/>
  <c r="AJ4430" i="10"/>
  <c r="AJ4429" i="10"/>
  <c r="AJ4428" i="10"/>
  <c r="AJ4427" i="10"/>
  <c r="AJ4426" i="10"/>
  <c r="AJ4425" i="10"/>
  <c r="AJ4424" i="10"/>
  <c r="AJ4423" i="10"/>
  <c r="AJ4422" i="10"/>
  <c r="AJ4421" i="10"/>
  <c r="AJ4420" i="10"/>
  <c r="AJ4419" i="10"/>
  <c r="AJ4418" i="10"/>
  <c r="AJ4417" i="10"/>
  <c r="AJ4416" i="10"/>
  <c r="AJ4415" i="10"/>
  <c r="AJ4414" i="10"/>
  <c r="AJ4413" i="10"/>
  <c r="AJ4412" i="10"/>
  <c r="AJ4411" i="10"/>
  <c r="AJ4410" i="10"/>
  <c r="AJ4409" i="10"/>
  <c r="AJ4408" i="10"/>
  <c r="AJ4407" i="10"/>
  <c r="AJ4406" i="10"/>
  <c r="AJ4405" i="10"/>
  <c r="AJ4404" i="10"/>
  <c r="AJ4403" i="10"/>
  <c r="AJ4402" i="10"/>
  <c r="AJ4401" i="10"/>
  <c r="AJ4400" i="10"/>
  <c r="AJ4399" i="10"/>
  <c r="AJ4398" i="10"/>
  <c r="AJ4397" i="10"/>
  <c r="AJ4396" i="10"/>
  <c r="AJ4395" i="10"/>
  <c r="AJ4394" i="10"/>
  <c r="AJ4393" i="10"/>
  <c r="AJ4392" i="10"/>
  <c r="AJ4391" i="10"/>
  <c r="AJ4390" i="10"/>
  <c r="AJ4389" i="10"/>
  <c r="AJ4388" i="10"/>
  <c r="AJ4387" i="10"/>
  <c r="AJ4386" i="10"/>
  <c r="AJ4385" i="10"/>
  <c r="AJ4384" i="10"/>
  <c r="AJ4383" i="10"/>
  <c r="AJ4382" i="10"/>
  <c r="AJ4381" i="10"/>
  <c r="AJ4380" i="10"/>
  <c r="AJ4379" i="10"/>
  <c r="AJ4378" i="10"/>
  <c r="AJ4377" i="10"/>
  <c r="AJ4376" i="10"/>
  <c r="AJ4375" i="10"/>
  <c r="AJ4374" i="10"/>
  <c r="AJ4373" i="10"/>
  <c r="AJ4372" i="10"/>
  <c r="AJ4371" i="10"/>
  <c r="AJ4370" i="10"/>
  <c r="AJ4369" i="10"/>
  <c r="AJ4368" i="10"/>
  <c r="AJ4367" i="10"/>
  <c r="AJ4366" i="10"/>
  <c r="AJ4365" i="10"/>
  <c r="AJ4364" i="10"/>
  <c r="AJ4363" i="10"/>
  <c r="AJ4362" i="10"/>
  <c r="AJ4361" i="10"/>
  <c r="AJ4360" i="10"/>
  <c r="AJ4359" i="10"/>
  <c r="AJ4358" i="10"/>
  <c r="AJ4357" i="10"/>
  <c r="AJ4356" i="10"/>
  <c r="AJ4355" i="10"/>
  <c r="AJ4354" i="10"/>
  <c r="AJ4353" i="10"/>
  <c r="AJ4352" i="10"/>
  <c r="AJ4351" i="10"/>
  <c r="AJ4350" i="10"/>
  <c r="AJ4349" i="10"/>
  <c r="AJ4348" i="10"/>
  <c r="AJ4347" i="10"/>
  <c r="AJ4346" i="10"/>
  <c r="AJ4345" i="10"/>
  <c r="AJ4344" i="10"/>
  <c r="AJ4343" i="10"/>
  <c r="AJ4342" i="10"/>
  <c r="AJ4341" i="10"/>
  <c r="AJ4340" i="10"/>
  <c r="AJ4339" i="10"/>
  <c r="AJ4338" i="10"/>
  <c r="AJ4337" i="10"/>
  <c r="AJ4336" i="10"/>
  <c r="AJ4335" i="10"/>
  <c r="AJ4334" i="10"/>
  <c r="AJ4333" i="10"/>
  <c r="AJ4332" i="10"/>
  <c r="AJ4331" i="10"/>
  <c r="AJ4330" i="10"/>
  <c r="AJ4329" i="10"/>
  <c r="AJ4328" i="10"/>
  <c r="AJ4327" i="10"/>
  <c r="AJ4326" i="10"/>
  <c r="AJ4325" i="10"/>
  <c r="AJ4324" i="10"/>
  <c r="AJ4323" i="10"/>
  <c r="AJ4322" i="10"/>
  <c r="AJ4321" i="10"/>
  <c r="AJ4320" i="10"/>
  <c r="AJ4319" i="10"/>
  <c r="AJ4318" i="10"/>
  <c r="AJ4317" i="10"/>
  <c r="AJ4316" i="10"/>
  <c r="AJ4315" i="10"/>
  <c r="AJ4314" i="10"/>
  <c r="AJ4313" i="10"/>
  <c r="AJ4312" i="10"/>
  <c r="AJ4311" i="10"/>
  <c r="AJ4310" i="10"/>
  <c r="AJ4309" i="10"/>
  <c r="AJ4308" i="10"/>
  <c r="AJ4307" i="10"/>
  <c r="AJ4306" i="10"/>
  <c r="AJ4305" i="10"/>
  <c r="AJ4304" i="10"/>
  <c r="AJ4303" i="10"/>
  <c r="AJ4302" i="10"/>
  <c r="AJ4301" i="10"/>
  <c r="AJ4300" i="10"/>
  <c r="AJ4299" i="10"/>
  <c r="AJ4298" i="10"/>
  <c r="AJ4297" i="10"/>
  <c r="AJ4296" i="10"/>
  <c r="AJ4295" i="10"/>
  <c r="AJ4294" i="10"/>
  <c r="AJ4293" i="10"/>
  <c r="AJ4292" i="10"/>
  <c r="AJ4291" i="10"/>
  <c r="AJ4290" i="10"/>
  <c r="AJ4289" i="10"/>
  <c r="AJ4288" i="10"/>
  <c r="AJ4287" i="10"/>
  <c r="AJ4286" i="10"/>
  <c r="AJ4285" i="10"/>
  <c r="AJ4284" i="10"/>
  <c r="AJ4283" i="10"/>
  <c r="AJ4282" i="10"/>
  <c r="AJ4281" i="10"/>
  <c r="AJ4280" i="10"/>
  <c r="AJ4279" i="10"/>
  <c r="AJ4278" i="10"/>
  <c r="AJ4277" i="10"/>
  <c r="AJ4276" i="10"/>
  <c r="AJ4275" i="10"/>
  <c r="AJ4274" i="10"/>
  <c r="AJ4273" i="10"/>
  <c r="AJ4272" i="10"/>
  <c r="AJ4271" i="10"/>
  <c r="AJ4270" i="10"/>
  <c r="AJ4269" i="10"/>
  <c r="AJ4268" i="10"/>
  <c r="AJ4267" i="10"/>
  <c r="AJ4266" i="10"/>
  <c r="AJ4265" i="10"/>
  <c r="AJ4264" i="10"/>
  <c r="AJ4263" i="10"/>
  <c r="AJ4262" i="10"/>
  <c r="AJ4261" i="10"/>
  <c r="AJ4260" i="10"/>
  <c r="AJ4259" i="10"/>
  <c r="AJ4258" i="10"/>
  <c r="AJ4257" i="10"/>
  <c r="AJ4256" i="10"/>
  <c r="AJ4255" i="10"/>
  <c r="AJ4254" i="10"/>
  <c r="AJ4253" i="10"/>
  <c r="AJ4252" i="10"/>
  <c r="AJ4251" i="10"/>
  <c r="AJ4250" i="10"/>
  <c r="AJ4249" i="10"/>
  <c r="AJ4248" i="10"/>
  <c r="AJ4247" i="10"/>
  <c r="AJ4246" i="10"/>
  <c r="AJ4245" i="10"/>
  <c r="AJ4244" i="10"/>
  <c r="AJ4243" i="10"/>
  <c r="AJ4242" i="10"/>
  <c r="AJ4241" i="10"/>
  <c r="AJ4240" i="10"/>
  <c r="AJ4239" i="10"/>
  <c r="AJ4238" i="10"/>
  <c r="AJ4237" i="10"/>
  <c r="AJ4236" i="10"/>
  <c r="AJ4235" i="10"/>
  <c r="AJ4234" i="10"/>
  <c r="AJ4233" i="10"/>
  <c r="AJ4232" i="10"/>
  <c r="AJ4231" i="10"/>
  <c r="AJ4230" i="10"/>
  <c r="AJ4229" i="10"/>
  <c r="AJ4228" i="10"/>
  <c r="AJ4227" i="10"/>
  <c r="AJ4226" i="10"/>
  <c r="AJ4225" i="10"/>
  <c r="AJ4224" i="10"/>
  <c r="AJ4223" i="10"/>
  <c r="AJ4222" i="10"/>
  <c r="AJ4221" i="10"/>
  <c r="AJ4220" i="10"/>
  <c r="AJ4219" i="10"/>
  <c r="AJ4218" i="10"/>
  <c r="AJ4217" i="10"/>
  <c r="AJ4216" i="10"/>
  <c r="AJ4215" i="10"/>
  <c r="AJ4214" i="10"/>
  <c r="AJ4213" i="10"/>
  <c r="AJ4212" i="10"/>
  <c r="AJ4211" i="10"/>
  <c r="AJ4210" i="10"/>
  <c r="AJ4209" i="10"/>
  <c r="AJ4208" i="10"/>
  <c r="AJ4207" i="10"/>
  <c r="AJ4206" i="10"/>
  <c r="AJ4205" i="10"/>
  <c r="AJ4204" i="10"/>
  <c r="AJ4203" i="10"/>
  <c r="AJ4202" i="10"/>
  <c r="AJ4201" i="10"/>
  <c r="AJ4200" i="10"/>
  <c r="AJ4199" i="10"/>
  <c r="AJ4198" i="10"/>
  <c r="AJ4197" i="10"/>
  <c r="AJ4196" i="10"/>
  <c r="AJ4195" i="10"/>
  <c r="AJ4194" i="10"/>
  <c r="AJ4193" i="10"/>
  <c r="AJ4192" i="10"/>
  <c r="AJ4191" i="10"/>
  <c r="AJ4190" i="10"/>
  <c r="AJ4189" i="10"/>
  <c r="AJ4188" i="10"/>
  <c r="AJ4187" i="10"/>
  <c r="AJ4186" i="10"/>
  <c r="AJ4185" i="10"/>
  <c r="AJ4184" i="10"/>
  <c r="AJ4183" i="10"/>
  <c r="AJ4182" i="10"/>
  <c r="AJ4181" i="10"/>
  <c r="AJ4180" i="10"/>
  <c r="AJ4179" i="10"/>
  <c r="AJ4178" i="10"/>
  <c r="AJ4177" i="10"/>
  <c r="AJ4176" i="10"/>
  <c r="AJ4175" i="10"/>
  <c r="AJ4174" i="10"/>
  <c r="AJ4173" i="10"/>
  <c r="AJ4172" i="10"/>
  <c r="AJ4171" i="10"/>
  <c r="AJ4170" i="10"/>
  <c r="AJ4169" i="10"/>
  <c r="AJ4168" i="10"/>
  <c r="AJ4167" i="10"/>
  <c r="AJ4166" i="10"/>
  <c r="AJ4165" i="10"/>
  <c r="AJ4164" i="10"/>
  <c r="AJ4163" i="10"/>
  <c r="AJ4162" i="10"/>
  <c r="AJ4161" i="10"/>
  <c r="AJ4160" i="10"/>
  <c r="AJ4159" i="10"/>
  <c r="AJ4158" i="10"/>
  <c r="AJ4157" i="10"/>
  <c r="AJ4156" i="10"/>
  <c r="AJ4155" i="10"/>
  <c r="AJ4154" i="10"/>
  <c r="AJ4153" i="10"/>
  <c r="AJ4152" i="10"/>
  <c r="AJ4151" i="10"/>
  <c r="AJ4150" i="10"/>
  <c r="AJ4149" i="10"/>
  <c r="AJ4148" i="10"/>
  <c r="AJ4147" i="10"/>
  <c r="AJ4146" i="10"/>
  <c r="AJ4145" i="10"/>
  <c r="AJ4144" i="10"/>
  <c r="AJ4143" i="10"/>
  <c r="AJ4142" i="10"/>
  <c r="AJ4141" i="10"/>
  <c r="AJ4140" i="10"/>
  <c r="AJ4139" i="10"/>
  <c r="AJ4138" i="10"/>
  <c r="AJ4137" i="10"/>
  <c r="AJ4136" i="10"/>
  <c r="AJ4135" i="10"/>
  <c r="AJ4134" i="10"/>
  <c r="AJ4133" i="10"/>
  <c r="AJ4132" i="10"/>
  <c r="AJ4131" i="10"/>
  <c r="AJ4130" i="10"/>
  <c r="AJ4129" i="10"/>
  <c r="AJ4128" i="10"/>
  <c r="AJ4127" i="10"/>
  <c r="AJ4126" i="10"/>
  <c r="AJ4125" i="10"/>
  <c r="AJ4124" i="10"/>
  <c r="AJ4123" i="10"/>
  <c r="AJ4122" i="10"/>
  <c r="AJ4121" i="10"/>
  <c r="AJ4120" i="10"/>
  <c r="AJ4119" i="10"/>
  <c r="AJ4118" i="10"/>
  <c r="AJ4117" i="10"/>
  <c r="AJ4116" i="10"/>
  <c r="AJ4115" i="10"/>
  <c r="AJ4114" i="10"/>
  <c r="AJ4113" i="10"/>
  <c r="AJ4112" i="10"/>
  <c r="AJ4111" i="10"/>
  <c r="AJ4110" i="10"/>
  <c r="AJ4109" i="10"/>
  <c r="AJ4108" i="10"/>
  <c r="AJ4107" i="10"/>
  <c r="AJ4106" i="10"/>
  <c r="AJ4105" i="10"/>
  <c r="AJ4104" i="10"/>
  <c r="AJ4103" i="10"/>
  <c r="AJ4102" i="10"/>
  <c r="AJ4101" i="10"/>
  <c r="AJ4100" i="10"/>
  <c r="AJ4099" i="10"/>
  <c r="AJ4098" i="10"/>
  <c r="AJ4097" i="10"/>
  <c r="AJ4096" i="10"/>
  <c r="AJ4095" i="10"/>
  <c r="AJ4094" i="10"/>
  <c r="AJ4093" i="10"/>
  <c r="AJ4092" i="10"/>
  <c r="AJ4091" i="10"/>
  <c r="AJ4090" i="10"/>
  <c r="AJ4089" i="10"/>
  <c r="AJ4088" i="10"/>
  <c r="AJ4087" i="10"/>
  <c r="AJ4086" i="10"/>
  <c r="AJ4085" i="10"/>
  <c r="AJ4084" i="10"/>
  <c r="AJ4083" i="10"/>
  <c r="AJ4082" i="10"/>
  <c r="AJ4081" i="10"/>
  <c r="AJ4080" i="10"/>
  <c r="AJ4079" i="10"/>
  <c r="AJ4078" i="10"/>
  <c r="AJ4077" i="10"/>
  <c r="AJ4076" i="10"/>
  <c r="AJ4075" i="10"/>
  <c r="AJ4074" i="10"/>
  <c r="AJ4073" i="10"/>
  <c r="AJ4072" i="10"/>
  <c r="AJ4071" i="10"/>
  <c r="AJ4070" i="10"/>
  <c r="AJ4069" i="10"/>
  <c r="AJ4068" i="10"/>
  <c r="AJ4067" i="10"/>
  <c r="AJ4066" i="10"/>
  <c r="AJ4065" i="10"/>
  <c r="AJ4064" i="10"/>
  <c r="AJ4063" i="10"/>
  <c r="AJ4062" i="10"/>
  <c r="AJ4061" i="10"/>
  <c r="AJ4060" i="10"/>
  <c r="AJ4059" i="10"/>
  <c r="AJ4058" i="10"/>
  <c r="AJ4057" i="10"/>
  <c r="AJ4056" i="10"/>
  <c r="AJ4055" i="10"/>
  <c r="AJ4054" i="10"/>
  <c r="AJ4053" i="10"/>
  <c r="AJ4052" i="10"/>
  <c r="AJ4051" i="10"/>
  <c r="AJ4050" i="10"/>
  <c r="AJ4049" i="10"/>
  <c r="AJ4048" i="10"/>
  <c r="AJ4047" i="10"/>
  <c r="AJ4046" i="10"/>
  <c r="AJ4045" i="10"/>
  <c r="AJ4044" i="10"/>
  <c r="AJ4043" i="10"/>
  <c r="AJ4042" i="10"/>
  <c r="AJ4041" i="10"/>
  <c r="AJ4040" i="10"/>
  <c r="AJ4039" i="10"/>
  <c r="AJ4038" i="10"/>
  <c r="AJ4037" i="10"/>
  <c r="AJ4036" i="10"/>
  <c r="AJ4035" i="10"/>
  <c r="AJ4034" i="10"/>
  <c r="AJ4033" i="10"/>
  <c r="AJ4032" i="10"/>
  <c r="AJ4031" i="10"/>
  <c r="AJ4030" i="10"/>
  <c r="AJ4029" i="10"/>
  <c r="AJ4028" i="10"/>
  <c r="AJ4027" i="10"/>
  <c r="AJ4026" i="10"/>
  <c r="AJ4025" i="10"/>
  <c r="AJ4024" i="10"/>
  <c r="AJ4023" i="10"/>
  <c r="AJ4022" i="10"/>
  <c r="AJ4021" i="10"/>
  <c r="AJ4020" i="10"/>
  <c r="AJ4019" i="10"/>
  <c r="AJ4018" i="10"/>
  <c r="AJ4017" i="10"/>
  <c r="AJ4016" i="10"/>
  <c r="AJ4015" i="10"/>
  <c r="AJ4014" i="10"/>
  <c r="AJ4013" i="10"/>
  <c r="AJ4012" i="10"/>
  <c r="AJ4011" i="10"/>
  <c r="AJ4010" i="10"/>
  <c r="AJ4009" i="10"/>
  <c r="AJ4008" i="10"/>
  <c r="AJ4007" i="10"/>
  <c r="AJ4006" i="10"/>
  <c r="AJ4005" i="10"/>
  <c r="AJ4004" i="10"/>
  <c r="AJ4003" i="10"/>
  <c r="AJ4002" i="10"/>
  <c r="AJ4001" i="10"/>
  <c r="AJ4000" i="10"/>
  <c r="AJ3999" i="10"/>
  <c r="AJ3998" i="10"/>
  <c r="AJ3997" i="10"/>
  <c r="AJ3996" i="10"/>
  <c r="AJ3995" i="10"/>
  <c r="AJ3994" i="10"/>
  <c r="AJ3993" i="10"/>
  <c r="AJ3992" i="10"/>
  <c r="AJ3991" i="10"/>
  <c r="AJ3990" i="10"/>
  <c r="AJ3989" i="10"/>
  <c r="AJ3988" i="10"/>
  <c r="AJ3987" i="10"/>
  <c r="AJ3986" i="10"/>
  <c r="AJ3985" i="10"/>
  <c r="AJ3984" i="10"/>
  <c r="AJ3983" i="10"/>
  <c r="AJ3982" i="10"/>
  <c r="AJ3981" i="10"/>
  <c r="AJ3980" i="10"/>
  <c r="AJ3979" i="10"/>
  <c r="AJ3978" i="10"/>
  <c r="AJ3977" i="10"/>
  <c r="AJ3976" i="10"/>
  <c r="AJ3975" i="10"/>
  <c r="AJ3974" i="10"/>
  <c r="AJ3973" i="10"/>
  <c r="AJ3972" i="10"/>
  <c r="AJ3971" i="10"/>
  <c r="AJ3970" i="10"/>
  <c r="AJ3969" i="10"/>
  <c r="AJ3968" i="10"/>
  <c r="AJ3967" i="10"/>
  <c r="AJ3966" i="10"/>
  <c r="AJ3965" i="10"/>
  <c r="AJ3964" i="10"/>
  <c r="AJ3963" i="10"/>
  <c r="AJ3962" i="10"/>
  <c r="AJ3961" i="10"/>
  <c r="AJ3960" i="10"/>
  <c r="AJ3959" i="10"/>
  <c r="AJ3958" i="10"/>
  <c r="AJ3957" i="10"/>
  <c r="AJ3956" i="10"/>
  <c r="AJ3955" i="10"/>
  <c r="AJ3954" i="10"/>
  <c r="AJ3953" i="10"/>
  <c r="AJ3952" i="10"/>
  <c r="AJ3951" i="10"/>
  <c r="AJ3950" i="10"/>
  <c r="AJ3949" i="10"/>
  <c r="AJ3948" i="10"/>
  <c r="AJ3947" i="10"/>
  <c r="AJ3946" i="10"/>
  <c r="AJ3945" i="10"/>
  <c r="AJ3944" i="10"/>
  <c r="AJ3943" i="10"/>
  <c r="AJ3942" i="10"/>
  <c r="AJ3941" i="10"/>
  <c r="AJ3940" i="10"/>
  <c r="AJ3939" i="10"/>
  <c r="AJ3938" i="10"/>
  <c r="AJ3937" i="10"/>
  <c r="AJ3936" i="10"/>
  <c r="AJ3935" i="10"/>
  <c r="AJ3934" i="10"/>
  <c r="AJ3933" i="10"/>
  <c r="AJ3932" i="10"/>
  <c r="AJ3931" i="10"/>
  <c r="AJ3930" i="10"/>
  <c r="AJ3929" i="10"/>
  <c r="AJ3928" i="10"/>
  <c r="AJ3927" i="10"/>
  <c r="AJ3926" i="10"/>
  <c r="AJ3925" i="10"/>
  <c r="AJ3924" i="10"/>
  <c r="AJ3923" i="10"/>
  <c r="AJ3922" i="10"/>
  <c r="AJ3921" i="10"/>
  <c r="AJ3920" i="10"/>
  <c r="AJ3919" i="10"/>
  <c r="AJ3918" i="10"/>
  <c r="AJ3917" i="10"/>
  <c r="AJ3916" i="10"/>
  <c r="AJ3915" i="10"/>
  <c r="AJ3914" i="10"/>
  <c r="AJ3913" i="10"/>
  <c r="AJ3912" i="10"/>
  <c r="AJ3911" i="10"/>
  <c r="AJ3910" i="10"/>
  <c r="AJ3909" i="10"/>
  <c r="AJ3908" i="10"/>
  <c r="AJ3907" i="10"/>
  <c r="AJ3906" i="10"/>
  <c r="AJ3905" i="10"/>
  <c r="AJ3904" i="10"/>
  <c r="AJ3903" i="10"/>
  <c r="AJ3902" i="10"/>
  <c r="AJ3901" i="10"/>
  <c r="AJ3900" i="10"/>
  <c r="AJ3899" i="10"/>
  <c r="AJ3898" i="10"/>
  <c r="AJ3897" i="10"/>
  <c r="AJ3896" i="10"/>
  <c r="AJ3895" i="10"/>
  <c r="AJ3894" i="10"/>
  <c r="AJ3893" i="10"/>
  <c r="AJ3892" i="10"/>
  <c r="AJ3891" i="10"/>
  <c r="AJ3890" i="10"/>
  <c r="AJ3889" i="10"/>
  <c r="AJ3888" i="10"/>
  <c r="AJ3887" i="10"/>
  <c r="AJ3886" i="10"/>
  <c r="AJ3885" i="10"/>
  <c r="AJ3884" i="10"/>
  <c r="AJ3883" i="10"/>
  <c r="AJ3882" i="10"/>
  <c r="AJ3881" i="10"/>
  <c r="AJ3880" i="10"/>
  <c r="AJ3879" i="10"/>
  <c r="AJ3878" i="10"/>
  <c r="AJ3877" i="10"/>
  <c r="AJ3876" i="10"/>
  <c r="AJ3875" i="10"/>
  <c r="AJ3874" i="10"/>
  <c r="AJ3873" i="10"/>
  <c r="AJ3872" i="10"/>
  <c r="AJ3871" i="10"/>
  <c r="AJ3870" i="10"/>
  <c r="AJ3869" i="10"/>
  <c r="AJ3868" i="10"/>
  <c r="AJ3867" i="10"/>
  <c r="AJ3866" i="10"/>
  <c r="AJ3865" i="10"/>
  <c r="AJ3864" i="10"/>
  <c r="AJ3863" i="10"/>
  <c r="AJ3862" i="10"/>
  <c r="AJ3861" i="10"/>
  <c r="AJ3860" i="10"/>
  <c r="AJ3859" i="10"/>
  <c r="AJ3858" i="10"/>
  <c r="AJ3857" i="10"/>
  <c r="AJ3856" i="10"/>
  <c r="AJ3855" i="10"/>
  <c r="AJ3854" i="10"/>
  <c r="AJ3853" i="10"/>
  <c r="AJ3852" i="10"/>
  <c r="AJ3851" i="10"/>
  <c r="AJ3850" i="10"/>
  <c r="AJ3849" i="10"/>
  <c r="AJ3848" i="10"/>
  <c r="AJ3847" i="10"/>
  <c r="AJ3846" i="10"/>
  <c r="AJ3845" i="10"/>
  <c r="AJ3844" i="10"/>
  <c r="AJ3843" i="10"/>
  <c r="AJ3842" i="10"/>
  <c r="AJ3841" i="10"/>
  <c r="AJ3840" i="10"/>
  <c r="AJ3839" i="10"/>
  <c r="AJ3838" i="10"/>
  <c r="AJ3837" i="10"/>
  <c r="AJ3836" i="10"/>
  <c r="AJ3835" i="10"/>
  <c r="AJ3834" i="10"/>
  <c r="AJ3833" i="10"/>
  <c r="AJ3832" i="10"/>
  <c r="AJ3831" i="10"/>
  <c r="AJ3830" i="10"/>
  <c r="AJ3829" i="10"/>
  <c r="AJ3828" i="10"/>
  <c r="AJ3827" i="10"/>
  <c r="AJ3826" i="10"/>
  <c r="AJ3825" i="10"/>
  <c r="AJ3824" i="10"/>
  <c r="AJ3823" i="10"/>
  <c r="AJ3822" i="10"/>
  <c r="AJ3821" i="10"/>
  <c r="AJ3820" i="10"/>
  <c r="AJ3819" i="10"/>
  <c r="AJ3818" i="10"/>
  <c r="AJ3817" i="10"/>
  <c r="AJ3816" i="10"/>
  <c r="AJ3815" i="10"/>
  <c r="AJ3814" i="10"/>
  <c r="AJ3813" i="10"/>
  <c r="AJ3812" i="10"/>
  <c r="AJ3811" i="10"/>
  <c r="AJ3810" i="10"/>
  <c r="AJ3809" i="10"/>
  <c r="AJ3808" i="10"/>
  <c r="AJ3807" i="10"/>
  <c r="AJ3806" i="10"/>
  <c r="AJ3805" i="10"/>
  <c r="AJ3804" i="10"/>
  <c r="AJ3803" i="10"/>
  <c r="AJ3802" i="10"/>
  <c r="AJ3801" i="10"/>
  <c r="AJ3800" i="10"/>
  <c r="AJ3799" i="10"/>
  <c r="AJ3798" i="10"/>
  <c r="AJ3797" i="10"/>
  <c r="AJ3796" i="10"/>
  <c r="AJ3795" i="10"/>
  <c r="AJ3794" i="10"/>
  <c r="AJ3793" i="10"/>
  <c r="AJ3792" i="10"/>
  <c r="AJ3791" i="10"/>
  <c r="AJ3790" i="10"/>
  <c r="AJ3789" i="10"/>
  <c r="AJ3788" i="10"/>
  <c r="AJ3787" i="10"/>
  <c r="AJ3786" i="10"/>
  <c r="AJ3785" i="10"/>
  <c r="AJ3784" i="10"/>
  <c r="AJ3783" i="10"/>
  <c r="AJ3782" i="10"/>
  <c r="AJ3781" i="10"/>
  <c r="AJ3780" i="10"/>
  <c r="AJ3779" i="10"/>
  <c r="AJ3778" i="10"/>
  <c r="AJ3777" i="10"/>
  <c r="AJ3776" i="10"/>
  <c r="AJ3775" i="10"/>
  <c r="AJ3774" i="10"/>
  <c r="AJ3773" i="10"/>
  <c r="AJ3772" i="10"/>
  <c r="AJ3771" i="10"/>
  <c r="AJ3770" i="10"/>
  <c r="AJ3769" i="10"/>
  <c r="AJ3768" i="10"/>
  <c r="AJ3767" i="10"/>
  <c r="AJ3766" i="10"/>
  <c r="AJ3765" i="10"/>
  <c r="AJ3764" i="10"/>
  <c r="AJ3763" i="10"/>
  <c r="AJ3762" i="10"/>
  <c r="AJ3761" i="10"/>
  <c r="AJ3760" i="10"/>
  <c r="AJ3759" i="10"/>
  <c r="AJ3758" i="10"/>
  <c r="AJ3757" i="10"/>
  <c r="AJ3756" i="10"/>
  <c r="AJ3755" i="10"/>
  <c r="AJ3754" i="10"/>
  <c r="AJ3753" i="10"/>
  <c r="AJ3752" i="10"/>
  <c r="AJ3751" i="10"/>
  <c r="AJ3750" i="10"/>
  <c r="AJ3749" i="10"/>
  <c r="AJ3748" i="10"/>
  <c r="AJ3747" i="10"/>
  <c r="AJ3746" i="10"/>
  <c r="AJ3745" i="10"/>
  <c r="AJ3744" i="10"/>
  <c r="AJ3743" i="10"/>
  <c r="AJ3742" i="10"/>
  <c r="AJ3741" i="10"/>
  <c r="AJ3740" i="10"/>
  <c r="AJ3739" i="10"/>
  <c r="AJ3738" i="10"/>
  <c r="AJ3737" i="10"/>
  <c r="AJ3736" i="10"/>
  <c r="AJ3735" i="10"/>
  <c r="AJ3734" i="10"/>
  <c r="AJ3733" i="10"/>
  <c r="AJ3732" i="10"/>
  <c r="AJ3731" i="10"/>
  <c r="AJ3730" i="10"/>
  <c r="AJ3729" i="10"/>
  <c r="AJ3728" i="10"/>
  <c r="AJ3727" i="10"/>
  <c r="AJ3726" i="10"/>
  <c r="AJ3725" i="10"/>
  <c r="AJ3724" i="10"/>
  <c r="AJ3723" i="10"/>
  <c r="AJ3722" i="10"/>
  <c r="AJ3721" i="10"/>
  <c r="AJ3720" i="10"/>
  <c r="AJ3719" i="10"/>
  <c r="AJ3718" i="10"/>
  <c r="AJ3717" i="10"/>
  <c r="AJ3716" i="10"/>
  <c r="AJ3715" i="10"/>
  <c r="AJ3714" i="10"/>
  <c r="AJ3713" i="10"/>
  <c r="AJ3712" i="10"/>
  <c r="AJ3711" i="10"/>
  <c r="AJ3710" i="10"/>
  <c r="AJ3709" i="10"/>
  <c r="AJ3708" i="10"/>
  <c r="AJ3707" i="10"/>
  <c r="AJ3706" i="10"/>
  <c r="AJ3705" i="10"/>
  <c r="AJ3704" i="10"/>
  <c r="AJ3703" i="10"/>
  <c r="AJ3702" i="10"/>
  <c r="AJ3701" i="10"/>
  <c r="AJ3700" i="10"/>
  <c r="AJ3699" i="10"/>
  <c r="AJ3698" i="10"/>
  <c r="AJ3697" i="10"/>
  <c r="AJ3696" i="10"/>
  <c r="AJ3695" i="10"/>
  <c r="AJ3694" i="10"/>
  <c r="AJ3693" i="10"/>
  <c r="AJ3692" i="10"/>
  <c r="AJ3691" i="10"/>
  <c r="AJ3690" i="10"/>
  <c r="AJ3689" i="10"/>
  <c r="AJ3688" i="10"/>
  <c r="AJ3687" i="10"/>
  <c r="AJ3686" i="10"/>
  <c r="AJ3685" i="10"/>
  <c r="AJ3684" i="10"/>
  <c r="AJ3683" i="10"/>
  <c r="AJ3682" i="10"/>
  <c r="AJ3681" i="10"/>
  <c r="AJ3680" i="10"/>
  <c r="AJ3679" i="10"/>
  <c r="AJ3678" i="10"/>
  <c r="AJ3677" i="10"/>
  <c r="AJ3676" i="10"/>
  <c r="AJ3675" i="10"/>
  <c r="AJ3674" i="10"/>
  <c r="AJ3673" i="10"/>
  <c r="AJ3672" i="10"/>
  <c r="AJ3671" i="10"/>
  <c r="AJ3670" i="10"/>
  <c r="AJ3669" i="10"/>
  <c r="AJ3668" i="10"/>
  <c r="AJ3667" i="10"/>
  <c r="AJ3666" i="10"/>
  <c r="AJ3665" i="10"/>
  <c r="AJ3664" i="10"/>
  <c r="AJ3663" i="10"/>
  <c r="AJ3662" i="10"/>
  <c r="AJ3661" i="10"/>
  <c r="AJ3660" i="10"/>
  <c r="AJ3659" i="10"/>
  <c r="AJ3658" i="10"/>
  <c r="AJ3657" i="10"/>
  <c r="AJ3656" i="10"/>
  <c r="AJ3655" i="10"/>
  <c r="AJ3654" i="10"/>
  <c r="AJ3653" i="10"/>
  <c r="AJ3652" i="10"/>
  <c r="AJ3651" i="10"/>
  <c r="AJ3650" i="10"/>
  <c r="AJ3649" i="10"/>
  <c r="AJ3648" i="10"/>
  <c r="AJ3647" i="10"/>
  <c r="AJ3646" i="10"/>
  <c r="AJ3645" i="10"/>
  <c r="AJ3644" i="10"/>
  <c r="AJ3643" i="10"/>
  <c r="AJ3642" i="10"/>
  <c r="AJ3641" i="10"/>
  <c r="AJ3640" i="10"/>
  <c r="AJ3639" i="10"/>
  <c r="AJ3638" i="10"/>
  <c r="AJ3637" i="10"/>
  <c r="AJ3636" i="10"/>
  <c r="AJ3635" i="10"/>
  <c r="AJ3634" i="10"/>
  <c r="AJ3633" i="10"/>
  <c r="AJ3632" i="10"/>
  <c r="AJ3631" i="10"/>
  <c r="AJ3630" i="10"/>
  <c r="AJ3629" i="10"/>
  <c r="AJ3628" i="10"/>
  <c r="AJ3627" i="10"/>
  <c r="AJ3626" i="10"/>
  <c r="AJ3625" i="10"/>
  <c r="AJ3624" i="10"/>
  <c r="AJ3623" i="10"/>
  <c r="AJ3622" i="10"/>
  <c r="AJ3621" i="10"/>
  <c r="AJ3620" i="10"/>
  <c r="AJ3619" i="10"/>
  <c r="AJ3618" i="10"/>
  <c r="AJ3617" i="10"/>
  <c r="AJ3616" i="10"/>
  <c r="AJ3615" i="10"/>
  <c r="AJ3614" i="10"/>
  <c r="AJ3613" i="10"/>
  <c r="AJ3612" i="10"/>
  <c r="AJ3611" i="10"/>
  <c r="AJ3610" i="10"/>
  <c r="AJ3609" i="10"/>
  <c r="AJ3608" i="10"/>
  <c r="AJ3607" i="10"/>
  <c r="AJ3606" i="10"/>
  <c r="AJ3605" i="10"/>
  <c r="AJ3604" i="10"/>
  <c r="AJ3603" i="10"/>
  <c r="AJ3602" i="10"/>
  <c r="AJ3601" i="10"/>
  <c r="AJ3600" i="10"/>
  <c r="AJ3599" i="10"/>
  <c r="AJ3598" i="10"/>
  <c r="AJ3597" i="10"/>
  <c r="AJ3596" i="10"/>
  <c r="AJ3595" i="10"/>
  <c r="AJ3594" i="10"/>
  <c r="AJ3593" i="10"/>
  <c r="AJ3592" i="10"/>
  <c r="AJ3591" i="10"/>
  <c r="AJ3590" i="10"/>
  <c r="AJ3589" i="10"/>
  <c r="AJ3588" i="10"/>
  <c r="AJ3587" i="10"/>
  <c r="AJ3586" i="10"/>
  <c r="AJ3585" i="10"/>
  <c r="AJ3584" i="10"/>
  <c r="AJ3583" i="10"/>
  <c r="AJ3582" i="10"/>
  <c r="AJ3581" i="10"/>
  <c r="AJ3580" i="10"/>
  <c r="AJ3579" i="10"/>
  <c r="AJ3578" i="10"/>
  <c r="AJ3577" i="10"/>
  <c r="AJ3576" i="10"/>
  <c r="AJ3575" i="10"/>
  <c r="AJ3574" i="10"/>
  <c r="AJ3573" i="10"/>
  <c r="AJ3572" i="10"/>
  <c r="AJ3571" i="10"/>
  <c r="AJ3570" i="10"/>
  <c r="AJ3569" i="10"/>
  <c r="AJ3568" i="10"/>
  <c r="AJ3567" i="10"/>
  <c r="AJ3566" i="10"/>
  <c r="AJ3565" i="10"/>
  <c r="AJ3564" i="10"/>
  <c r="AJ3563" i="10"/>
  <c r="AJ3562" i="10"/>
  <c r="AJ3561" i="10"/>
  <c r="AJ3560" i="10"/>
  <c r="AJ3559" i="10"/>
  <c r="AJ3558" i="10"/>
  <c r="AJ3557" i="10"/>
  <c r="AJ3556" i="10"/>
  <c r="AJ3555" i="10"/>
  <c r="AJ3554" i="10"/>
  <c r="AJ3553" i="10"/>
  <c r="AJ3552" i="10"/>
  <c r="AJ3551" i="10"/>
  <c r="AJ3550" i="10"/>
  <c r="AJ3549" i="10"/>
  <c r="AJ3548" i="10"/>
  <c r="AJ3547" i="10"/>
  <c r="AJ3546" i="10"/>
  <c r="AJ3545" i="10"/>
  <c r="AJ3544" i="10"/>
  <c r="AJ3543" i="10"/>
  <c r="AJ3542" i="10"/>
  <c r="AJ3541" i="10"/>
  <c r="AJ3540" i="10"/>
  <c r="AJ3539" i="10"/>
  <c r="AJ3538" i="10"/>
  <c r="AJ3537" i="10"/>
  <c r="AJ3536" i="10"/>
  <c r="AJ3535" i="10"/>
  <c r="AJ3534" i="10"/>
  <c r="AJ3533" i="10"/>
  <c r="AJ3532" i="10"/>
  <c r="AJ3531" i="10"/>
  <c r="AJ3530" i="10"/>
  <c r="AJ3529" i="10"/>
  <c r="AJ3528" i="10"/>
  <c r="AJ3527" i="10"/>
  <c r="AJ3526" i="10"/>
  <c r="AJ3525" i="10"/>
  <c r="AJ3524" i="10"/>
  <c r="AJ3523" i="10"/>
  <c r="AJ3522" i="10"/>
  <c r="AJ3521" i="10"/>
  <c r="AJ3520" i="10"/>
  <c r="AJ3519" i="10"/>
  <c r="AJ3518" i="10"/>
  <c r="AJ3517" i="10"/>
  <c r="AJ3516" i="10"/>
  <c r="AJ3515" i="10"/>
  <c r="AJ3514" i="10"/>
  <c r="AJ3513" i="10"/>
  <c r="AJ3512" i="10"/>
  <c r="AJ3511" i="10"/>
  <c r="AJ3510" i="10"/>
  <c r="AJ3509" i="10"/>
  <c r="AJ3508" i="10"/>
  <c r="AJ3507" i="10"/>
  <c r="AJ3506" i="10"/>
  <c r="AJ3505" i="10"/>
  <c r="AJ3504" i="10"/>
  <c r="AJ3503" i="10"/>
  <c r="AJ3502" i="10"/>
  <c r="AJ3501" i="10"/>
  <c r="AJ3500" i="10"/>
  <c r="AJ3499" i="10"/>
  <c r="AJ3498" i="10"/>
  <c r="AJ3497" i="10"/>
  <c r="AJ3496" i="10"/>
  <c r="AJ3495" i="10"/>
  <c r="AJ3494" i="10"/>
  <c r="AJ3493" i="10"/>
  <c r="AJ3492" i="10"/>
  <c r="AJ3491" i="10"/>
  <c r="AJ3490" i="10"/>
  <c r="AJ3489" i="10"/>
  <c r="AJ3488" i="10"/>
  <c r="AJ3487" i="10"/>
  <c r="AJ3486" i="10"/>
  <c r="AJ3485" i="10"/>
  <c r="AJ3484" i="10"/>
  <c r="AJ3483" i="10"/>
  <c r="AJ3482" i="10"/>
  <c r="AJ3481" i="10"/>
  <c r="AJ3480" i="10"/>
  <c r="AJ3479" i="10"/>
  <c r="AJ3478" i="10"/>
  <c r="AJ3477" i="10"/>
  <c r="AJ3476" i="10"/>
  <c r="AJ3475" i="10"/>
  <c r="AJ3474" i="10"/>
  <c r="AJ3473" i="10"/>
  <c r="AJ3472" i="10"/>
  <c r="AJ3471" i="10"/>
  <c r="AJ3470" i="10"/>
  <c r="AJ3469" i="10"/>
  <c r="AJ3468" i="10"/>
  <c r="AJ3467" i="10"/>
  <c r="AJ3466" i="10"/>
  <c r="AJ3465" i="10"/>
  <c r="AJ3464" i="10"/>
  <c r="AJ3463" i="10"/>
  <c r="AJ3462" i="10"/>
  <c r="AJ3461" i="10"/>
  <c r="AJ3460" i="10"/>
  <c r="AJ3459" i="10"/>
  <c r="AJ3458" i="10"/>
  <c r="AJ3457" i="10"/>
  <c r="AJ3456" i="10"/>
  <c r="AJ3455" i="10"/>
  <c r="AJ3454" i="10"/>
  <c r="AJ3453" i="10"/>
  <c r="AJ3452" i="10"/>
  <c r="AJ3451" i="10"/>
  <c r="AJ3450" i="10"/>
  <c r="AJ3449" i="10"/>
  <c r="AJ3448" i="10"/>
  <c r="AJ3447" i="10"/>
  <c r="AJ3446" i="10"/>
  <c r="AJ3445" i="10"/>
  <c r="AJ3444" i="10"/>
  <c r="AJ3443" i="10"/>
  <c r="AJ3442" i="10"/>
  <c r="AJ3441" i="10"/>
  <c r="AJ3440" i="10"/>
  <c r="AJ3439" i="10"/>
  <c r="AJ3438" i="10"/>
  <c r="AJ3437" i="10"/>
  <c r="AJ3436" i="10"/>
  <c r="AJ3435" i="10"/>
  <c r="AJ3434" i="10"/>
  <c r="AJ3433" i="10"/>
  <c r="AJ3432" i="10"/>
  <c r="AJ3431" i="10"/>
  <c r="AJ3430" i="10"/>
  <c r="AJ3429" i="10"/>
  <c r="AJ3428" i="10"/>
  <c r="AJ3427" i="10"/>
  <c r="AJ3426" i="10"/>
  <c r="AJ3425" i="10"/>
  <c r="AJ3424" i="10"/>
  <c r="AJ3423" i="10"/>
  <c r="AJ3422" i="10"/>
  <c r="AJ3421" i="10"/>
  <c r="AJ3420" i="10"/>
  <c r="AJ3419" i="10"/>
  <c r="AJ3418" i="10"/>
  <c r="AJ3417" i="10"/>
  <c r="AJ3416" i="10"/>
  <c r="AJ3415" i="10"/>
  <c r="AJ3414" i="10"/>
  <c r="AJ3413" i="10"/>
  <c r="AJ3412" i="10"/>
  <c r="AJ3411" i="10"/>
  <c r="AJ3410" i="10"/>
  <c r="AJ3409" i="10"/>
  <c r="AJ3408" i="10"/>
  <c r="AJ3407" i="10"/>
  <c r="AJ3406" i="10"/>
  <c r="AJ3405" i="10"/>
  <c r="AJ3404" i="10"/>
  <c r="AJ3403" i="10"/>
  <c r="AJ3402" i="10"/>
  <c r="AJ3401" i="10"/>
  <c r="AJ3400" i="10"/>
  <c r="AJ3399" i="10"/>
  <c r="AJ3398" i="10"/>
  <c r="AJ3397" i="10"/>
  <c r="AJ3396" i="10"/>
  <c r="AJ3395" i="10"/>
  <c r="AJ3394" i="10"/>
  <c r="AJ3393" i="10"/>
  <c r="AJ3392" i="10"/>
  <c r="AJ3391" i="10"/>
  <c r="AJ3390" i="10"/>
  <c r="AJ3389" i="10"/>
  <c r="AJ3388" i="10"/>
  <c r="AJ3387" i="10"/>
  <c r="AJ3386" i="10"/>
  <c r="AJ3385" i="10"/>
  <c r="AJ3384" i="10"/>
  <c r="AJ3383" i="10"/>
  <c r="AJ3382" i="10"/>
  <c r="AJ3381" i="10"/>
  <c r="AJ3380" i="10"/>
  <c r="AJ3379" i="10"/>
  <c r="AJ3378" i="10"/>
  <c r="AJ3377" i="10"/>
  <c r="AJ3376" i="10"/>
  <c r="AJ3375" i="10"/>
  <c r="AJ3374" i="10"/>
  <c r="AJ3373" i="10"/>
  <c r="AJ3372" i="10"/>
  <c r="AJ3371" i="10"/>
  <c r="AJ3370" i="10"/>
  <c r="AJ3369" i="10"/>
  <c r="AJ3368" i="10"/>
  <c r="AJ3367" i="10"/>
  <c r="AJ3366" i="10"/>
  <c r="AJ3365" i="10"/>
  <c r="AJ3364" i="10"/>
  <c r="AJ3363" i="10"/>
  <c r="AJ3362" i="10"/>
  <c r="AJ3361" i="10"/>
  <c r="AJ3360" i="10"/>
  <c r="AJ3359" i="10"/>
  <c r="AJ3358" i="10"/>
  <c r="AJ3357" i="10"/>
  <c r="AJ3356" i="10"/>
  <c r="AJ3355" i="10"/>
  <c r="AJ3354" i="10"/>
  <c r="AJ3353" i="10"/>
  <c r="AJ3352" i="10"/>
  <c r="AJ3351" i="10"/>
  <c r="AJ3350" i="10"/>
  <c r="AJ3349" i="10"/>
  <c r="AJ3348" i="10"/>
  <c r="AJ3347" i="10"/>
  <c r="AJ3346" i="10"/>
  <c r="AJ3345" i="10"/>
  <c r="AJ3344" i="10"/>
  <c r="AJ3343" i="10"/>
  <c r="AJ3342" i="10"/>
  <c r="AJ3341" i="10"/>
  <c r="AJ3340" i="10"/>
  <c r="AJ3339" i="10"/>
  <c r="AJ3338" i="10"/>
  <c r="AJ3337" i="10"/>
  <c r="AJ3336" i="10"/>
  <c r="AJ3335" i="10"/>
  <c r="AJ3334" i="10"/>
  <c r="AJ3333" i="10"/>
  <c r="AJ3332" i="10"/>
  <c r="AJ3331" i="10"/>
  <c r="AJ3330" i="10"/>
  <c r="AJ3329" i="10"/>
  <c r="AJ3328" i="10"/>
  <c r="AJ3327" i="10"/>
  <c r="AJ3326" i="10"/>
  <c r="AJ3325" i="10"/>
  <c r="AJ3324" i="10"/>
  <c r="AJ3323" i="10"/>
  <c r="AJ3322" i="10"/>
  <c r="AJ3321" i="10"/>
  <c r="AJ3320" i="10"/>
  <c r="AJ3319" i="10"/>
  <c r="AJ3318" i="10"/>
  <c r="AJ3317" i="10"/>
  <c r="AJ3316" i="10"/>
  <c r="AJ3315" i="10"/>
  <c r="AJ3314" i="10"/>
  <c r="AJ3313" i="10"/>
  <c r="AJ3312" i="10"/>
  <c r="AJ3311" i="10"/>
  <c r="AJ3310" i="10"/>
  <c r="AJ3309" i="10"/>
  <c r="AJ3308" i="10"/>
  <c r="AJ3307" i="10"/>
  <c r="AJ3306" i="10"/>
  <c r="AJ3305" i="10"/>
  <c r="AJ3304" i="10"/>
  <c r="AJ3303" i="10"/>
  <c r="AJ3302" i="10"/>
  <c r="AJ3301" i="10"/>
  <c r="AJ3300" i="10"/>
  <c r="AJ3299" i="10"/>
  <c r="AJ3298" i="10"/>
  <c r="AJ3297" i="10"/>
  <c r="AJ3296" i="10"/>
  <c r="AJ3295" i="10"/>
  <c r="AJ3294" i="10"/>
  <c r="AJ3293" i="10"/>
  <c r="AJ3292" i="10"/>
  <c r="AJ3291" i="10"/>
  <c r="AJ3290" i="10"/>
  <c r="AJ3289" i="10"/>
  <c r="AJ3288" i="10"/>
  <c r="AJ3287" i="10"/>
  <c r="AJ3286" i="10"/>
  <c r="AJ3285" i="10"/>
  <c r="AJ3284" i="10"/>
  <c r="AJ3283" i="10"/>
  <c r="AJ3282" i="10"/>
  <c r="AJ3281" i="10"/>
  <c r="AJ3280" i="10"/>
  <c r="AJ3279" i="10"/>
  <c r="AJ3278" i="10"/>
  <c r="AJ3277" i="10"/>
  <c r="AJ3276" i="10"/>
  <c r="AJ3275" i="10"/>
  <c r="AJ3274" i="10"/>
  <c r="AJ3273" i="10"/>
  <c r="AJ3272" i="10"/>
  <c r="AJ3271" i="10"/>
  <c r="AJ3270" i="10"/>
  <c r="AJ3269" i="10"/>
  <c r="AJ3268" i="10"/>
  <c r="AJ3267" i="10"/>
  <c r="AJ3266" i="10"/>
  <c r="AJ3265" i="10"/>
  <c r="AJ3264" i="10"/>
  <c r="AJ3263" i="10"/>
  <c r="AJ3262" i="10"/>
  <c r="AJ3261" i="10"/>
  <c r="AJ3260" i="10"/>
  <c r="AJ3259" i="10"/>
  <c r="AJ3258" i="10"/>
  <c r="AJ3257" i="10"/>
  <c r="AJ3256" i="10"/>
  <c r="AJ3255" i="10"/>
  <c r="AJ3254" i="10"/>
  <c r="AJ3253" i="10"/>
  <c r="AJ3252" i="10"/>
  <c r="AJ3251" i="10"/>
  <c r="AJ3250" i="10"/>
  <c r="AJ3249" i="10"/>
  <c r="AJ3248" i="10"/>
  <c r="AJ3247" i="10"/>
  <c r="AJ3246" i="10"/>
  <c r="AJ3245" i="10"/>
  <c r="AJ3244" i="10"/>
  <c r="AJ3243" i="10"/>
  <c r="AJ3242" i="10"/>
  <c r="AJ3241" i="10"/>
  <c r="AJ3240" i="10"/>
  <c r="AJ3239" i="10"/>
  <c r="AJ3238" i="10"/>
  <c r="AJ3237" i="10"/>
  <c r="AJ3236" i="10"/>
  <c r="AJ3235" i="10"/>
  <c r="AJ3234" i="10"/>
  <c r="AJ3233" i="10"/>
  <c r="AJ3232" i="10"/>
  <c r="AJ3231" i="10"/>
  <c r="AJ3230" i="10"/>
  <c r="AJ3229" i="10"/>
  <c r="AJ3228" i="10"/>
  <c r="AJ3227" i="10"/>
  <c r="AJ3226" i="10"/>
  <c r="AJ3225" i="10"/>
  <c r="AJ3224" i="10"/>
  <c r="AJ3223" i="10"/>
  <c r="AJ3222" i="10"/>
  <c r="AJ3221" i="10"/>
  <c r="AJ3220" i="10"/>
  <c r="AJ3219" i="10"/>
  <c r="AJ3218" i="10"/>
  <c r="AJ3217" i="10"/>
  <c r="AJ3216" i="10"/>
  <c r="AJ3215" i="10"/>
  <c r="AJ3214" i="10"/>
  <c r="AJ3213" i="10"/>
  <c r="AJ3212" i="10"/>
  <c r="AJ3211" i="10"/>
  <c r="AJ3210" i="10"/>
  <c r="AJ3209" i="10"/>
  <c r="AJ3208" i="10"/>
  <c r="AJ3207" i="10"/>
  <c r="AJ3206" i="10"/>
  <c r="AJ3205" i="10"/>
  <c r="AJ3204" i="10"/>
  <c r="AJ3203" i="10"/>
  <c r="AJ3202" i="10"/>
  <c r="AJ3201" i="10"/>
  <c r="AJ3200" i="10"/>
  <c r="AJ3199" i="10"/>
  <c r="AJ3198" i="10"/>
  <c r="AJ3197" i="10"/>
  <c r="AJ3196" i="10"/>
  <c r="AJ3195" i="10"/>
  <c r="AJ3194" i="10"/>
  <c r="AJ3193" i="10"/>
  <c r="AJ3192" i="10"/>
  <c r="AJ3191" i="10"/>
  <c r="AJ3190" i="10"/>
  <c r="AJ3189" i="10"/>
  <c r="AJ3188" i="10"/>
  <c r="AJ3187" i="10"/>
  <c r="AJ3186" i="10"/>
  <c r="AJ3185" i="10"/>
  <c r="AJ3184" i="10"/>
  <c r="AJ3183" i="10"/>
  <c r="AJ3182" i="10"/>
  <c r="AJ3181" i="10"/>
  <c r="AJ3180" i="10"/>
  <c r="AJ3179" i="10"/>
  <c r="AJ3178" i="10"/>
  <c r="AJ3177" i="10"/>
  <c r="AJ3176" i="10"/>
  <c r="AJ3175" i="10"/>
  <c r="AJ3174" i="10"/>
  <c r="AJ3173" i="10"/>
  <c r="AJ3172" i="10"/>
  <c r="AJ3171" i="10"/>
  <c r="AJ3170" i="10"/>
  <c r="AJ3169" i="10"/>
  <c r="AJ3168" i="10"/>
  <c r="AJ3167" i="10"/>
  <c r="AJ3166" i="10"/>
  <c r="AJ3165" i="10"/>
  <c r="AJ3164" i="10"/>
  <c r="AJ3163" i="10"/>
  <c r="AJ3162" i="10"/>
  <c r="AJ3161" i="10"/>
  <c r="AJ3160" i="10"/>
  <c r="AJ3159" i="10"/>
  <c r="AJ3158" i="10"/>
  <c r="AJ3157" i="10"/>
  <c r="AJ3156" i="10"/>
  <c r="AJ3155" i="10"/>
  <c r="AJ3154" i="10"/>
  <c r="AJ3153" i="10"/>
  <c r="AJ3152" i="10"/>
  <c r="AJ3151" i="10"/>
  <c r="AJ3150" i="10"/>
  <c r="AJ3149" i="10"/>
  <c r="AJ3148" i="10"/>
  <c r="AJ3147" i="10"/>
  <c r="AJ3146" i="10"/>
  <c r="AJ3145" i="10"/>
  <c r="AJ3144" i="10"/>
  <c r="AJ3143" i="10"/>
  <c r="AJ3142" i="10"/>
  <c r="AJ3141" i="10"/>
  <c r="AJ3140" i="10"/>
  <c r="AJ3139" i="10"/>
  <c r="AJ3138" i="10"/>
  <c r="AJ3137" i="10"/>
  <c r="AJ3136" i="10"/>
  <c r="AJ3135" i="10"/>
  <c r="AJ3134" i="10"/>
  <c r="AJ3133" i="10"/>
  <c r="AJ3132" i="10"/>
  <c r="AJ3131" i="10"/>
  <c r="AJ3130" i="10"/>
  <c r="AJ3129" i="10"/>
  <c r="AJ3128" i="10"/>
  <c r="AJ3127" i="10"/>
  <c r="AJ3126" i="10"/>
  <c r="AJ3125" i="10"/>
  <c r="AJ3124" i="10"/>
  <c r="AJ3123" i="10"/>
  <c r="AJ3122" i="10"/>
  <c r="AJ3121" i="10"/>
  <c r="AJ3120" i="10"/>
  <c r="AJ3119" i="10"/>
  <c r="AJ3118" i="10"/>
  <c r="AJ3117" i="10"/>
  <c r="AJ3116" i="10"/>
  <c r="AJ3115" i="10"/>
  <c r="AJ3114" i="10"/>
  <c r="AJ3113" i="10"/>
  <c r="AJ3112" i="10"/>
  <c r="AJ3111" i="10"/>
  <c r="AJ3110" i="10"/>
  <c r="AJ3109" i="10"/>
  <c r="AJ3108" i="10"/>
  <c r="AJ3107" i="10"/>
  <c r="AJ3106" i="10"/>
  <c r="AJ3105" i="10"/>
  <c r="AJ3104" i="10"/>
  <c r="AJ3103" i="10"/>
  <c r="AJ3102" i="10"/>
  <c r="AJ3101" i="10"/>
  <c r="AJ3100" i="10"/>
  <c r="AJ3099" i="10"/>
  <c r="AJ3098" i="10"/>
  <c r="AJ3097" i="10"/>
  <c r="AJ3096" i="10"/>
  <c r="AJ3095" i="10"/>
  <c r="AJ3094" i="10"/>
  <c r="AJ3093" i="10"/>
  <c r="AJ3092" i="10"/>
  <c r="AJ3091" i="10"/>
  <c r="AJ3090" i="10"/>
  <c r="AJ3089" i="10"/>
  <c r="AJ3088" i="10"/>
  <c r="AJ3087" i="10"/>
  <c r="AJ3086" i="10"/>
  <c r="AJ3085" i="10"/>
  <c r="AJ3084" i="10"/>
  <c r="AJ3083" i="10"/>
  <c r="AJ3082" i="10"/>
  <c r="AJ3081" i="10"/>
  <c r="AJ3080" i="10"/>
  <c r="AJ3079" i="10"/>
  <c r="AJ3078" i="10"/>
  <c r="AJ3077" i="10"/>
  <c r="AJ3076" i="10"/>
  <c r="AJ3075" i="10"/>
  <c r="AJ3074" i="10"/>
  <c r="AJ3073" i="10"/>
  <c r="AJ3072" i="10"/>
  <c r="AJ3071" i="10"/>
  <c r="AJ3070" i="10"/>
  <c r="AJ3069" i="10"/>
  <c r="AJ3068" i="10"/>
  <c r="AJ3067" i="10"/>
  <c r="AJ3066" i="10"/>
  <c r="AJ3065" i="10"/>
  <c r="AJ3064" i="10"/>
  <c r="AJ3063" i="10"/>
  <c r="AJ3062" i="10"/>
  <c r="AJ3061" i="10"/>
  <c r="AJ3060" i="10"/>
  <c r="AJ3059" i="10"/>
  <c r="AJ3058" i="10"/>
  <c r="AJ3057" i="10"/>
  <c r="AJ3056" i="10"/>
  <c r="AJ3055" i="10"/>
  <c r="AJ3054" i="10"/>
  <c r="AJ3053" i="10"/>
  <c r="AJ3052" i="10"/>
  <c r="AJ3051" i="10"/>
  <c r="AJ3050" i="10"/>
  <c r="AJ3049" i="10"/>
  <c r="AJ3048" i="10"/>
  <c r="AJ3047" i="10"/>
  <c r="AJ3046" i="10"/>
  <c r="AJ3045" i="10"/>
  <c r="AJ3044" i="10"/>
  <c r="AJ3043" i="10"/>
  <c r="AJ3042" i="10"/>
  <c r="AJ3041" i="10"/>
  <c r="AJ3040" i="10"/>
  <c r="AJ3039" i="10"/>
  <c r="AJ3038" i="10"/>
  <c r="AJ3037" i="10"/>
  <c r="AJ3036" i="10"/>
  <c r="AJ3035" i="10"/>
  <c r="AJ3034" i="10"/>
  <c r="AJ3033" i="10"/>
  <c r="AJ3032" i="10"/>
  <c r="AJ3031" i="10"/>
  <c r="AJ3030" i="10"/>
  <c r="AJ3029" i="10"/>
  <c r="AJ3028" i="10"/>
  <c r="AJ3027" i="10"/>
  <c r="AJ3026" i="10"/>
  <c r="AJ3025" i="10"/>
  <c r="AJ3024" i="10"/>
  <c r="AJ3023" i="10"/>
  <c r="AJ3022" i="10"/>
  <c r="AJ3021" i="10"/>
  <c r="AJ3020" i="10"/>
  <c r="AJ3019" i="10"/>
  <c r="AJ3018" i="10"/>
  <c r="AJ3017" i="10"/>
  <c r="AJ3016" i="10"/>
  <c r="AJ3015" i="10"/>
  <c r="AJ3014" i="10"/>
  <c r="AJ3013" i="10"/>
  <c r="AJ3012" i="10"/>
  <c r="AJ3011" i="10"/>
  <c r="AJ3010" i="10"/>
  <c r="AJ3009" i="10"/>
  <c r="AJ3008" i="10"/>
  <c r="AJ3007" i="10"/>
  <c r="AJ3006" i="10"/>
  <c r="AJ3005" i="10"/>
  <c r="AJ3004" i="10"/>
  <c r="AJ3003" i="10"/>
  <c r="AJ3002" i="10"/>
  <c r="AJ3001" i="10"/>
  <c r="AJ3000" i="10"/>
  <c r="AJ2999" i="10"/>
  <c r="AJ2998" i="10"/>
  <c r="AJ2997" i="10"/>
  <c r="AJ2996" i="10"/>
  <c r="AJ2995" i="10"/>
  <c r="AJ2994" i="10"/>
  <c r="AJ2993" i="10"/>
  <c r="AJ2992" i="10"/>
  <c r="AJ2991" i="10"/>
  <c r="AJ2990" i="10"/>
  <c r="AJ2989" i="10"/>
  <c r="AJ2988" i="10"/>
  <c r="AJ2987" i="10"/>
  <c r="AJ2986" i="10"/>
  <c r="AJ2985" i="10"/>
  <c r="AJ2984" i="10"/>
  <c r="AJ2983" i="10"/>
  <c r="AJ2982" i="10"/>
  <c r="AJ2981" i="10"/>
  <c r="AJ2980" i="10"/>
  <c r="AJ2979" i="10"/>
  <c r="AJ2978" i="10"/>
  <c r="AJ2977" i="10"/>
  <c r="AJ2976" i="10"/>
  <c r="AJ2975" i="10"/>
  <c r="AJ2974" i="10"/>
  <c r="AJ2973" i="10"/>
  <c r="AJ2972" i="10"/>
  <c r="AJ2971" i="10"/>
  <c r="AJ2970" i="10"/>
  <c r="AJ2969" i="10"/>
  <c r="AJ2968" i="10"/>
  <c r="AJ2967" i="10"/>
  <c r="AJ2966" i="10"/>
  <c r="AJ2965" i="10"/>
  <c r="AJ2964" i="10"/>
  <c r="AJ2963" i="10"/>
  <c r="AJ2962" i="10"/>
  <c r="AJ2961" i="10"/>
  <c r="AJ2960" i="10"/>
  <c r="AJ2959" i="10"/>
  <c r="AJ2958" i="10"/>
  <c r="AJ2957" i="10"/>
  <c r="AJ2956" i="10"/>
  <c r="AJ2955" i="10"/>
  <c r="AJ2954" i="10"/>
  <c r="AJ2953" i="10"/>
  <c r="AJ2952" i="10"/>
  <c r="AJ2951" i="10"/>
  <c r="AJ2950" i="10"/>
  <c r="AJ2949" i="10"/>
  <c r="AJ2948" i="10"/>
  <c r="AJ2947" i="10"/>
  <c r="AJ2946" i="10"/>
  <c r="AJ2945" i="10"/>
  <c r="AJ2944" i="10"/>
  <c r="AJ2943" i="10"/>
  <c r="AJ2942" i="10"/>
  <c r="AJ2941" i="10"/>
  <c r="AJ2940" i="10"/>
  <c r="AJ2939" i="10"/>
  <c r="AJ2938" i="10"/>
  <c r="AJ2937" i="10"/>
  <c r="AJ2936" i="10"/>
  <c r="AJ2935" i="10"/>
  <c r="AJ2934" i="10"/>
  <c r="AJ2933" i="10"/>
  <c r="AJ2932" i="10"/>
  <c r="AJ2931" i="10"/>
  <c r="AJ2930" i="10"/>
  <c r="AJ2929" i="10"/>
  <c r="AJ2928" i="10"/>
  <c r="AJ2927" i="10"/>
  <c r="AJ2926" i="10"/>
  <c r="AJ2925" i="10"/>
  <c r="AJ2924" i="10"/>
  <c r="AJ2923" i="10"/>
  <c r="AJ2922" i="10"/>
  <c r="AJ2921" i="10"/>
  <c r="AJ2920" i="10"/>
  <c r="AJ2919" i="10"/>
  <c r="AJ2918" i="10"/>
  <c r="AJ2917" i="10"/>
  <c r="AJ2916" i="10"/>
  <c r="AJ2915" i="10"/>
  <c r="AJ2914" i="10"/>
  <c r="AJ2913" i="10"/>
  <c r="AJ2912" i="10"/>
  <c r="AJ2911" i="10"/>
  <c r="AJ2910" i="10"/>
  <c r="AJ2909" i="10"/>
  <c r="AJ2908" i="10"/>
  <c r="AJ2907" i="10"/>
  <c r="AJ2906" i="10"/>
  <c r="AJ2905" i="10"/>
  <c r="AJ2904" i="10"/>
  <c r="AJ2903" i="10"/>
  <c r="AJ2902" i="10"/>
  <c r="AJ2901" i="10"/>
  <c r="AJ2900" i="10"/>
  <c r="AJ2899" i="10"/>
  <c r="AJ2898" i="10"/>
  <c r="AJ2897" i="10"/>
  <c r="AJ2896" i="10"/>
  <c r="AJ2895" i="10"/>
  <c r="AJ2894" i="10"/>
  <c r="AJ2893" i="10"/>
  <c r="AJ2892" i="10"/>
  <c r="AJ2891" i="10"/>
  <c r="AJ2890" i="10"/>
  <c r="AJ2889" i="10"/>
  <c r="AJ2888" i="10"/>
  <c r="AJ2887" i="10"/>
  <c r="AJ2886" i="10"/>
  <c r="AJ2885" i="10"/>
  <c r="AJ2884" i="10"/>
  <c r="AJ2883" i="10"/>
  <c r="AJ2882" i="10"/>
  <c r="AJ2881" i="10"/>
  <c r="AJ2880" i="10"/>
  <c r="AJ2879" i="10"/>
  <c r="AJ2878" i="10"/>
  <c r="AJ2877" i="10"/>
  <c r="AJ2876" i="10"/>
  <c r="AJ2875" i="10"/>
  <c r="AJ2874" i="10"/>
  <c r="AJ2873" i="10"/>
  <c r="AJ2872" i="10"/>
  <c r="AJ2871" i="10"/>
  <c r="AJ2870" i="10"/>
  <c r="AJ2869" i="10"/>
  <c r="AJ2868" i="10"/>
  <c r="AJ2867" i="10"/>
  <c r="AJ2866" i="10"/>
  <c r="AJ2865" i="10"/>
  <c r="AJ2864" i="10"/>
  <c r="AJ2863" i="10"/>
  <c r="AJ2862" i="10"/>
  <c r="AJ2861" i="10"/>
  <c r="AJ2860" i="10"/>
  <c r="AJ2859" i="10"/>
  <c r="AJ2858" i="10"/>
  <c r="AJ2857" i="10"/>
  <c r="AJ2856" i="10"/>
  <c r="AJ2855" i="10"/>
  <c r="AJ2854" i="10"/>
  <c r="AJ2853" i="10"/>
  <c r="AJ2852" i="10"/>
  <c r="AJ2851" i="10"/>
  <c r="AJ2850" i="10"/>
  <c r="AJ2849" i="10"/>
  <c r="AJ2848" i="10"/>
  <c r="AJ2847" i="10"/>
  <c r="AJ2846" i="10"/>
  <c r="AJ2845" i="10"/>
  <c r="AJ2844" i="10"/>
  <c r="AJ2843" i="10"/>
  <c r="AJ2842" i="10"/>
  <c r="AJ2841" i="10"/>
  <c r="AJ2840" i="10"/>
  <c r="AJ2839" i="10"/>
  <c r="AJ2838" i="10"/>
  <c r="AJ2837" i="10"/>
  <c r="AJ2836" i="10"/>
  <c r="AJ2835" i="10"/>
  <c r="AJ2834" i="10"/>
  <c r="AJ2833" i="10"/>
  <c r="AJ2832" i="10"/>
  <c r="AJ2831" i="10"/>
  <c r="AJ2830" i="10"/>
  <c r="AJ2829" i="10"/>
  <c r="AJ2828" i="10"/>
  <c r="AJ2827" i="10"/>
  <c r="AJ2826" i="10"/>
  <c r="AJ2825" i="10"/>
  <c r="AJ2824" i="10"/>
  <c r="AJ2823" i="10"/>
  <c r="AJ2822" i="10"/>
  <c r="AJ2821" i="10"/>
  <c r="AJ2820" i="10"/>
  <c r="AJ2819" i="10"/>
  <c r="AJ2818" i="10"/>
  <c r="AJ2817" i="10"/>
  <c r="AJ2816" i="10"/>
  <c r="AJ2815" i="10"/>
  <c r="AJ2814" i="10"/>
  <c r="AJ2813" i="10"/>
  <c r="AJ2812" i="10"/>
  <c r="AJ2811" i="10"/>
  <c r="AJ2810" i="10"/>
  <c r="AJ2809" i="10"/>
  <c r="AJ2808" i="10"/>
  <c r="AJ2807" i="10"/>
  <c r="AJ2806" i="10"/>
  <c r="AJ2805" i="10"/>
  <c r="AJ2804" i="10"/>
  <c r="AJ2803" i="10"/>
  <c r="AJ2802" i="10"/>
  <c r="AJ2801" i="10"/>
  <c r="AJ2800" i="10"/>
  <c r="AJ2799" i="10"/>
  <c r="AJ2798" i="10"/>
  <c r="AJ2797" i="10"/>
  <c r="AJ2796" i="10"/>
  <c r="AJ2795" i="10"/>
  <c r="AJ2794" i="10"/>
  <c r="AJ2793" i="10"/>
  <c r="AJ2792" i="10"/>
  <c r="AJ2791" i="10"/>
  <c r="AJ2790" i="10"/>
  <c r="AJ2789" i="10"/>
  <c r="AJ2788" i="10"/>
  <c r="AJ2787" i="10"/>
  <c r="AJ2786" i="10"/>
  <c r="AJ2785" i="10"/>
  <c r="AJ2784" i="10"/>
  <c r="AJ2783" i="10"/>
  <c r="AJ2782" i="10"/>
  <c r="AJ2781" i="10"/>
  <c r="AJ2780" i="10"/>
  <c r="AJ2779" i="10"/>
  <c r="AJ2778" i="10"/>
  <c r="AJ2777" i="10"/>
  <c r="AJ2776" i="10"/>
  <c r="AJ2775" i="10"/>
  <c r="AJ2774" i="10"/>
  <c r="AJ2773" i="10"/>
  <c r="AJ2772" i="10"/>
  <c r="AJ2771" i="10"/>
  <c r="AJ2770" i="10"/>
  <c r="AJ2769" i="10"/>
  <c r="AJ2768" i="10"/>
  <c r="AJ2767" i="10"/>
  <c r="AJ2766" i="10"/>
  <c r="AJ2765" i="10"/>
  <c r="AJ2764" i="10"/>
  <c r="AJ2763" i="10"/>
  <c r="AJ2762" i="10"/>
  <c r="AJ2761" i="10"/>
  <c r="AJ2760" i="10"/>
  <c r="AJ2759" i="10"/>
  <c r="AJ2758" i="10"/>
  <c r="AJ2757" i="10"/>
  <c r="AJ2756" i="10"/>
  <c r="AJ2755" i="10"/>
  <c r="AJ2754" i="10"/>
  <c r="AJ2753" i="10"/>
  <c r="AJ2752" i="10"/>
  <c r="AJ2751" i="10"/>
  <c r="AJ2750" i="10"/>
  <c r="AJ2749" i="10"/>
  <c r="AJ2748" i="10"/>
  <c r="AJ2747" i="10"/>
  <c r="AJ2746" i="10"/>
  <c r="AJ2745" i="10"/>
  <c r="AJ2744" i="10"/>
  <c r="AJ2743" i="10"/>
  <c r="AJ2742" i="10"/>
  <c r="AJ2741" i="10"/>
  <c r="AJ2740" i="10"/>
  <c r="AJ2739" i="10"/>
  <c r="AJ2738" i="10"/>
  <c r="AJ2737" i="10"/>
  <c r="AJ2736" i="10"/>
  <c r="AJ2735" i="10"/>
  <c r="AJ2734" i="10"/>
  <c r="AJ2733" i="10"/>
  <c r="AJ2732" i="10"/>
  <c r="AJ2731" i="10"/>
  <c r="AJ2730" i="10"/>
  <c r="AJ2729" i="10"/>
  <c r="AJ2728" i="10"/>
  <c r="AJ2727" i="10"/>
  <c r="AJ2726" i="10"/>
  <c r="AJ2725" i="10"/>
  <c r="AJ2724" i="10"/>
  <c r="AJ2723" i="10"/>
  <c r="AJ2722" i="10"/>
  <c r="AJ2721" i="10"/>
  <c r="AJ2720" i="10"/>
  <c r="AJ2719" i="10"/>
  <c r="AJ2718" i="10"/>
  <c r="AJ2717" i="10"/>
  <c r="AJ2716" i="10"/>
  <c r="AJ2715" i="10"/>
  <c r="AJ2714" i="10"/>
  <c r="AJ2713" i="10"/>
  <c r="AJ2712" i="10"/>
  <c r="AJ2711" i="10"/>
  <c r="AJ2710" i="10"/>
  <c r="AJ2709" i="10"/>
  <c r="AJ2708" i="10"/>
  <c r="AJ2707" i="10"/>
  <c r="AJ2706" i="10"/>
  <c r="AJ2705" i="10"/>
  <c r="AJ2704" i="10"/>
  <c r="AJ2703" i="10"/>
  <c r="AJ2702" i="10"/>
  <c r="AJ2701" i="10"/>
  <c r="AJ2700" i="10"/>
  <c r="AJ2699" i="10"/>
  <c r="AJ2698" i="10"/>
  <c r="AJ2697" i="10"/>
  <c r="AJ2696" i="10"/>
  <c r="AJ2695" i="10"/>
  <c r="AJ2694" i="10"/>
  <c r="AJ2693" i="10"/>
  <c r="AJ2692" i="10"/>
  <c r="AJ2691" i="10"/>
  <c r="AJ2690" i="10"/>
  <c r="AJ2689" i="10"/>
  <c r="AJ2688" i="10"/>
  <c r="AJ2687" i="10"/>
  <c r="AJ2686" i="10"/>
  <c r="AJ2685" i="10"/>
  <c r="AJ2684" i="10"/>
  <c r="AJ2683" i="10"/>
  <c r="AJ2682" i="10"/>
  <c r="AJ2681" i="10"/>
  <c r="AJ2680" i="10"/>
  <c r="AJ2679" i="10"/>
  <c r="AJ2678" i="10"/>
  <c r="AJ2677" i="10"/>
  <c r="AJ2676" i="10"/>
  <c r="AJ2675" i="10"/>
  <c r="AJ2674" i="10"/>
  <c r="AJ2673" i="10"/>
  <c r="AJ2672" i="10"/>
  <c r="AJ2671" i="10"/>
  <c r="AJ2670" i="10"/>
  <c r="AJ2669" i="10"/>
  <c r="AJ2668" i="10"/>
  <c r="AJ2667" i="10"/>
  <c r="AJ2666" i="10"/>
  <c r="AJ2665" i="10"/>
  <c r="AJ2664" i="10"/>
  <c r="AJ2663" i="10"/>
  <c r="AJ2662" i="10"/>
  <c r="AJ2661" i="10"/>
  <c r="AJ2660" i="10"/>
  <c r="AJ2659" i="10"/>
  <c r="AJ2658" i="10"/>
  <c r="AJ2657" i="10"/>
  <c r="AJ2656" i="10"/>
  <c r="AJ2655" i="10"/>
  <c r="AJ2654" i="10"/>
  <c r="AJ2653" i="10"/>
  <c r="AJ2652" i="10"/>
  <c r="AJ2651" i="10"/>
  <c r="AJ2650" i="10"/>
  <c r="AJ2649" i="10"/>
  <c r="AJ2648" i="10"/>
  <c r="AJ2647" i="10"/>
  <c r="AJ2646" i="10"/>
  <c r="AJ2645" i="10"/>
  <c r="AJ2644" i="10"/>
  <c r="AJ2643" i="10"/>
  <c r="AJ2642" i="10"/>
  <c r="AJ2641" i="10"/>
  <c r="AJ2640" i="10"/>
  <c r="AJ2639" i="10"/>
  <c r="AJ2638" i="10"/>
  <c r="AJ2637" i="10"/>
  <c r="AJ2636" i="10"/>
  <c r="AJ2635" i="10"/>
  <c r="AJ2634" i="10"/>
  <c r="AJ2633" i="10"/>
  <c r="AJ2632" i="10"/>
  <c r="AJ2631" i="10"/>
  <c r="AJ2630" i="10"/>
  <c r="AJ2629" i="10"/>
  <c r="AJ2628" i="10"/>
  <c r="AJ2627" i="10"/>
  <c r="AJ2626" i="10"/>
  <c r="AJ2625" i="10"/>
  <c r="AJ2624" i="10"/>
  <c r="AJ2623" i="10"/>
  <c r="AJ2622" i="10"/>
  <c r="AJ2621" i="10"/>
  <c r="AJ2620" i="10"/>
  <c r="AJ2619" i="10"/>
  <c r="AJ2618" i="10"/>
  <c r="AJ2617" i="10"/>
  <c r="AJ2616" i="10"/>
  <c r="AJ2615" i="10"/>
  <c r="AJ2614" i="10"/>
  <c r="AJ2613" i="10"/>
  <c r="AJ2612" i="10"/>
  <c r="AJ2611" i="10"/>
  <c r="AJ2610" i="10"/>
  <c r="AJ2609" i="10"/>
  <c r="AJ2608" i="10"/>
  <c r="AJ2607" i="10"/>
  <c r="AJ2606" i="10"/>
  <c r="AJ2605" i="10"/>
  <c r="AJ2604" i="10"/>
  <c r="AJ2603" i="10"/>
  <c r="AJ2602" i="10"/>
  <c r="AJ2601" i="10"/>
  <c r="AJ2600" i="10"/>
  <c r="AJ2599" i="10"/>
  <c r="AJ2598" i="10"/>
  <c r="AJ2597" i="10"/>
  <c r="AJ2596" i="10"/>
  <c r="AJ2595" i="10"/>
  <c r="AJ2594" i="10"/>
  <c r="AJ2593" i="10"/>
  <c r="AJ2592" i="10"/>
  <c r="AJ2591" i="10"/>
  <c r="AJ2590" i="10"/>
  <c r="AJ2589" i="10"/>
  <c r="AJ2588" i="10"/>
  <c r="AJ2587" i="10"/>
  <c r="AJ2586" i="10"/>
  <c r="AJ2585" i="10"/>
  <c r="AJ2584" i="10"/>
  <c r="AJ2583" i="10"/>
  <c r="AJ2582" i="10"/>
  <c r="AJ2581" i="10"/>
  <c r="AJ2580" i="10"/>
  <c r="AJ2579" i="10"/>
  <c r="AJ2578" i="10"/>
  <c r="AJ2577" i="10"/>
  <c r="AJ2576" i="10"/>
  <c r="AJ2575" i="10"/>
  <c r="AJ2574" i="10"/>
  <c r="AJ2573" i="10"/>
  <c r="AJ2572" i="10"/>
  <c r="AJ2571" i="10"/>
  <c r="AJ2570" i="10"/>
  <c r="AJ2569" i="10"/>
  <c r="AJ2568" i="10"/>
  <c r="AJ2567" i="10"/>
  <c r="AJ2566" i="10"/>
  <c r="AJ2565" i="10"/>
  <c r="AJ2564" i="10"/>
  <c r="AJ2563" i="10"/>
  <c r="AJ2562" i="10"/>
  <c r="AJ2561" i="10"/>
  <c r="AJ2560" i="10"/>
  <c r="AJ2559" i="10"/>
  <c r="AJ2558" i="10"/>
  <c r="AJ2557" i="10"/>
  <c r="AJ2556" i="10"/>
  <c r="AJ2555" i="10"/>
  <c r="AJ2554" i="10"/>
  <c r="AJ2553" i="10"/>
  <c r="AJ2552" i="10"/>
  <c r="AJ2551" i="10"/>
  <c r="AJ2550" i="10"/>
  <c r="AJ2549" i="10"/>
  <c r="AJ2548" i="10"/>
  <c r="AJ2547" i="10"/>
  <c r="AJ2546" i="10"/>
  <c r="AJ2545" i="10"/>
  <c r="AJ2544" i="10"/>
  <c r="AJ2543" i="10"/>
  <c r="AJ2542" i="10"/>
  <c r="AJ2541" i="10"/>
  <c r="AJ2540" i="10"/>
  <c r="AJ2539" i="10"/>
  <c r="AJ2538" i="10"/>
  <c r="AJ2537" i="10"/>
  <c r="AJ2536" i="10"/>
  <c r="AJ2535" i="10"/>
  <c r="AJ2534" i="10"/>
  <c r="AJ2533" i="10"/>
  <c r="AJ2532" i="10"/>
  <c r="AJ2531" i="10"/>
  <c r="AJ2530" i="10"/>
  <c r="AJ2529" i="10"/>
  <c r="AJ2528" i="10"/>
  <c r="AJ2527" i="10"/>
  <c r="AJ2526" i="10"/>
  <c r="AJ2525" i="10"/>
  <c r="AJ2524" i="10"/>
  <c r="AJ2523" i="10"/>
  <c r="AJ2522" i="10"/>
  <c r="AJ2521" i="10"/>
  <c r="AJ2520" i="10"/>
  <c r="AJ2519" i="10"/>
  <c r="AJ2518" i="10"/>
  <c r="AJ2517" i="10"/>
  <c r="AJ2516" i="10"/>
  <c r="AJ2515" i="10"/>
  <c r="AJ2514" i="10"/>
  <c r="AJ2513" i="10"/>
  <c r="AJ2512" i="10"/>
  <c r="AJ2511" i="10"/>
  <c r="AJ2510" i="10"/>
  <c r="AJ2509" i="10"/>
  <c r="AJ2508" i="10"/>
  <c r="AJ2507" i="10"/>
  <c r="AJ2506" i="10"/>
  <c r="AJ2505" i="10"/>
  <c r="AJ2504" i="10"/>
  <c r="AJ2503" i="10"/>
  <c r="AJ2502" i="10"/>
  <c r="AJ2501" i="10"/>
  <c r="AJ2500" i="10"/>
  <c r="AJ2499" i="10"/>
  <c r="AJ2498" i="10"/>
  <c r="AJ2497" i="10"/>
  <c r="AJ2496" i="10"/>
  <c r="AJ2495" i="10"/>
  <c r="AJ2494" i="10"/>
  <c r="AJ2493" i="10"/>
  <c r="AJ2492" i="10"/>
  <c r="AJ2491" i="10"/>
  <c r="AJ2490" i="10"/>
  <c r="AJ2489" i="10"/>
  <c r="AJ2488" i="10"/>
  <c r="AJ2487" i="10"/>
  <c r="AJ2486" i="10"/>
  <c r="AJ2485" i="10"/>
  <c r="AJ2484" i="10"/>
  <c r="AJ2483" i="10"/>
  <c r="AJ2482" i="10"/>
  <c r="AJ2481" i="10"/>
  <c r="AJ2480" i="10"/>
  <c r="AJ2479" i="10"/>
  <c r="AJ2478" i="10"/>
  <c r="AJ2477" i="10"/>
  <c r="AJ2476" i="10"/>
  <c r="AJ2475" i="10"/>
  <c r="AJ2474" i="10"/>
  <c r="AJ2473" i="10"/>
  <c r="AJ2472" i="10"/>
  <c r="AJ2471" i="10"/>
  <c r="AJ2470" i="10"/>
  <c r="AJ2469" i="10"/>
  <c r="AJ2468" i="10"/>
  <c r="AJ2467" i="10"/>
  <c r="AJ2466" i="10"/>
  <c r="AJ2465" i="10"/>
  <c r="AJ2464" i="10"/>
  <c r="AJ2463" i="10"/>
  <c r="AJ2462" i="10"/>
  <c r="AJ2461" i="10"/>
  <c r="AJ2460" i="10"/>
  <c r="AJ2459" i="10"/>
  <c r="AJ2458" i="10"/>
  <c r="AJ2457" i="10"/>
  <c r="AJ2456" i="10"/>
  <c r="AJ2455" i="10"/>
  <c r="AJ2454" i="10"/>
  <c r="AJ2453" i="10"/>
  <c r="AJ2452" i="10"/>
  <c r="AJ2451" i="10"/>
  <c r="AJ2450" i="10"/>
  <c r="AJ2449" i="10"/>
  <c r="AJ2448" i="10"/>
  <c r="AJ2447" i="10"/>
  <c r="AJ2446" i="10"/>
  <c r="AJ2445" i="10"/>
  <c r="AJ2444" i="10"/>
  <c r="AJ2443" i="10"/>
  <c r="AJ2442" i="10"/>
  <c r="AJ2441" i="10"/>
  <c r="AJ2440" i="10"/>
  <c r="AJ2439" i="10"/>
  <c r="AJ2438" i="10"/>
  <c r="AJ2437" i="10"/>
  <c r="AJ2436" i="10"/>
  <c r="AJ2435" i="10"/>
  <c r="AJ2434" i="10"/>
  <c r="AJ2433" i="10"/>
  <c r="AJ2432" i="10"/>
  <c r="AJ2431" i="10"/>
  <c r="AJ2430" i="10"/>
  <c r="AJ2429" i="10"/>
  <c r="AJ2428" i="10"/>
  <c r="AJ2427" i="10"/>
  <c r="AJ2426" i="10"/>
  <c r="AJ2425" i="10"/>
  <c r="AJ2424" i="10"/>
  <c r="AJ2423" i="10"/>
  <c r="AJ2422" i="10"/>
  <c r="AJ2421" i="10"/>
  <c r="AJ2420" i="10"/>
  <c r="AJ2419" i="10"/>
  <c r="AJ2418" i="10"/>
  <c r="AJ2417" i="10"/>
  <c r="AJ2416" i="10"/>
  <c r="AJ2415" i="10"/>
  <c r="AJ2414" i="10"/>
  <c r="AJ2413" i="10"/>
  <c r="AJ2412" i="10"/>
  <c r="AJ2411" i="10"/>
  <c r="AJ2410" i="10"/>
  <c r="AJ2409" i="10"/>
  <c r="AJ2408" i="10"/>
  <c r="AJ2407" i="10"/>
  <c r="AJ2406" i="10"/>
  <c r="AJ2405" i="10"/>
  <c r="AJ2404" i="10"/>
  <c r="AJ2403" i="10"/>
  <c r="AJ2402" i="10"/>
  <c r="AJ2401" i="10"/>
  <c r="AJ2400" i="10"/>
  <c r="AJ2399" i="10"/>
  <c r="AJ2398" i="10"/>
  <c r="AJ2397" i="10"/>
  <c r="AJ2396" i="10"/>
  <c r="AJ2395" i="10"/>
  <c r="AJ2394" i="10"/>
  <c r="AJ2393" i="10"/>
  <c r="AJ2392" i="10"/>
  <c r="AJ2391" i="10"/>
  <c r="AJ2390" i="10"/>
  <c r="AJ2389" i="10"/>
  <c r="AJ2388" i="10"/>
  <c r="AJ2387" i="10"/>
  <c r="AJ2386" i="10"/>
  <c r="AJ2385" i="10"/>
  <c r="AJ2384" i="10"/>
  <c r="AJ2383" i="10"/>
  <c r="AJ2382" i="10"/>
  <c r="AJ2381" i="10"/>
  <c r="AJ2380" i="10"/>
  <c r="AJ2379" i="10"/>
  <c r="AJ2378" i="10"/>
  <c r="AJ2377" i="10"/>
  <c r="AJ2376" i="10"/>
  <c r="AJ2375" i="10"/>
  <c r="AJ2374" i="10"/>
  <c r="AJ2373" i="10"/>
  <c r="AJ2372" i="10"/>
  <c r="AJ2371" i="10"/>
  <c r="AJ2370" i="10"/>
  <c r="AJ2369" i="10"/>
  <c r="AJ2368" i="10"/>
  <c r="AJ2367" i="10"/>
  <c r="AJ2366" i="10"/>
  <c r="AJ2365" i="10"/>
  <c r="AJ2364" i="10"/>
  <c r="AJ2363" i="10"/>
  <c r="AJ2362" i="10"/>
  <c r="AJ2361" i="10"/>
  <c r="AJ2360" i="10"/>
  <c r="AJ2359" i="10"/>
  <c r="AJ2358" i="10"/>
  <c r="AJ2357" i="10"/>
  <c r="AJ2356" i="10"/>
  <c r="AJ2355" i="10"/>
  <c r="AJ2354" i="10"/>
  <c r="AJ2353" i="10"/>
  <c r="AJ2352" i="10"/>
  <c r="AJ2351" i="10"/>
  <c r="AJ2350" i="10"/>
  <c r="AJ2349" i="10"/>
  <c r="AJ2348" i="10"/>
  <c r="AJ2347" i="10"/>
  <c r="AJ2346" i="10"/>
  <c r="AJ2345" i="10"/>
  <c r="AJ2344" i="10"/>
  <c r="AJ2343" i="10"/>
  <c r="AJ2342" i="10"/>
  <c r="AJ2341" i="10"/>
  <c r="AJ2340" i="10"/>
  <c r="AJ2339" i="10"/>
  <c r="AJ2338" i="10"/>
  <c r="AJ2337" i="10"/>
  <c r="AJ2336" i="10"/>
  <c r="AJ2335" i="10"/>
  <c r="AJ2334" i="10"/>
  <c r="AJ2333" i="10"/>
  <c r="AJ2332" i="10"/>
  <c r="AJ2331" i="10"/>
  <c r="AJ2330" i="10"/>
  <c r="AJ2329" i="10"/>
  <c r="AJ2328" i="10"/>
  <c r="AJ2327" i="10"/>
  <c r="AJ2326" i="10"/>
  <c r="AJ2325" i="10"/>
  <c r="AJ2324" i="10"/>
  <c r="AJ2323" i="10"/>
  <c r="AJ2322" i="10"/>
  <c r="AJ2321" i="10"/>
  <c r="AJ2320" i="10"/>
  <c r="AJ2319" i="10"/>
  <c r="AJ2318" i="10"/>
  <c r="AJ2317" i="10"/>
  <c r="AJ2316" i="10"/>
  <c r="AJ2315" i="10"/>
  <c r="AJ2314" i="10"/>
  <c r="AJ2313" i="10"/>
  <c r="AJ2312" i="10"/>
  <c r="AJ2311" i="10"/>
  <c r="AJ2310" i="10"/>
  <c r="AJ2309" i="10"/>
  <c r="AJ2308" i="10"/>
  <c r="AJ2307" i="10"/>
  <c r="AJ2306" i="10"/>
  <c r="AJ2305" i="10"/>
  <c r="AJ2304" i="10"/>
  <c r="AJ2303" i="10"/>
  <c r="AJ2302" i="10"/>
  <c r="AJ2301" i="10"/>
  <c r="AJ2300" i="10"/>
  <c r="AJ2299" i="10"/>
  <c r="AJ2298" i="10"/>
  <c r="AJ2297" i="10"/>
  <c r="AJ2296" i="10"/>
  <c r="AJ2295" i="10"/>
  <c r="AJ2294" i="10"/>
  <c r="AJ2293" i="10"/>
  <c r="AJ2292" i="10"/>
  <c r="AJ2291" i="10"/>
  <c r="AJ2290" i="10"/>
  <c r="AJ2289" i="10"/>
  <c r="AJ2288" i="10"/>
  <c r="AJ2287" i="10"/>
  <c r="AJ2286" i="10"/>
  <c r="AJ2285" i="10"/>
  <c r="AJ2284" i="10"/>
  <c r="AJ2283" i="10"/>
  <c r="AJ2282" i="10"/>
  <c r="AJ2281" i="10"/>
  <c r="AJ2280" i="10"/>
  <c r="AJ2279" i="10"/>
  <c r="AJ2278" i="10"/>
  <c r="AJ2277" i="10"/>
  <c r="AJ2276" i="10"/>
  <c r="AJ2275" i="10"/>
  <c r="AJ2274" i="10"/>
  <c r="AJ2273" i="10"/>
  <c r="AJ2272" i="10"/>
  <c r="AJ2271" i="10"/>
  <c r="AJ2270" i="10"/>
  <c r="AJ2269" i="10"/>
  <c r="AJ2268" i="10"/>
  <c r="AJ2267" i="10"/>
  <c r="AJ2266" i="10"/>
  <c r="AJ2265" i="10"/>
  <c r="AJ2264" i="10"/>
  <c r="AJ2263" i="10"/>
  <c r="AJ2262" i="10"/>
  <c r="AJ2261" i="10"/>
  <c r="AJ2260" i="10"/>
  <c r="AJ2259" i="10"/>
  <c r="AJ2258" i="10"/>
  <c r="AJ2257" i="10"/>
  <c r="AJ2256" i="10"/>
  <c r="AJ2255" i="10"/>
  <c r="AJ2254" i="10"/>
  <c r="AJ2253" i="10"/>
  <c r="AJ2252" i="10"/>
  <c r="AJ2251" i="10"/>
  <c r="AJ2250" i="10"/>
  <c r="AJ2249" i="10"/>
  <c r="AJ2248" i="10"/>
  <c r="AJ2247" i="10"/>
  <c r="AJ2246" i="10"/>
  <c r="AJ2245" i="10"/>
  <c r="AJ2244" i="10"/>
  <c r="AJ2243" i="10"/>
  <c r="AJ2242" i="10"/>
  <c r="AJ2241" i="10"/>
  <c r="AJ2240" i="10"/>
  <c r="AJ2239" i="10"/>
  <c r="AJ2238" i="10"/>
  <c r="AJ2237" i="10"/>
  <c r="AJ2236" i="10"/>
  <c r="AJ2235" i="10"/>
  <c r="AJ2234" i="10"/>
  <c r="AJ2233" i="10"/>
  <c r="AJ2232" i="10"/>
  <c r="AJ2231" i="10"/>
  <c r="AJ2230" i="10"/>
  <c r="AJ2229" i="10"/>
  <c r="AJ2228" i="10"/>
  <c r="AJ2227" i="10"/>
  <c r="AJ2226" i="10"/>
  <c r="AJ2225" i="10"/>
  <c r="AJ2224" i="10"/>
  <c r="AJ2223" i="10"/>
  <c r="AJ2222" i="10"/>
  <c r="AJ2221" i="10"/>
  <c r="AJ2220" i="10"/>
  <c r="AJ2219" i="10"/>
  <c r="AJ2218" i="10"/>
  <c r="AJ2217" i="10"/>
  <c r="AJ2216" i="10"/>
  <c r="AJ2215" i="10"/>
  <c r="AJ2214" i="10"/>
  <c r="AJ2213" i="10"/>
  <c r="AJ2212" i="10"/>
  <c r="AJ2211" i="10"/>
  <c r="AJ2210" i="10"/>
  <c r="AJ2209" i="10"/>
  <c r="AJ2208" i="10"/>
  <c r="AJ2207" i="10"/>
  <c r="AJ2206" i="10"/>
  <c r="AJ2205" i="10"/>
  <c r="AJ2204" i="10"/>
  <c r="AJ2203" i="10"/>
  <c r="AJ2202" i="10"/>
  <c r="AJ2201" i="10"/>
  <c r="AJ2200" i="10"/>
  <c r="AJ2199" i="10"/>
  <c r="AJ2198" i="10"/>
  <c r="AJ2197" i="10"/>
  <c r="AJ2196" i="10"/>
  <c r="AJ2195" i="10"/>
  <c r="AJ2194" i="10"/>
  <c r="AJ2193" i="10"/>
  <c r="AJ2192" i="10"/>
  <c r="AJ2191" i="10"/>
  <c r="AJ2190" i="10"/>
  <c r="AJ2189" i="10"/>
  <c r="AJ2188" i="10"/>
  <c r="AJ2187" i="10"/>
  <c r="AJ2186" i="10"/>
  <c r="AJ2185" i="10"/>
  <c r="AJ2184" i="10"/>
  <c r="AJ2183" i="10"/>
  <c r="AJ2182" i="10"/>
  <c r="AJ2181" i="10"/>
  <c r="AJ2180" i="10"/>
  <c r="AJ2179" i="10"/>
  <c r="AJ2178" i="10"/>
  <c r="AJ2177" i="10"/>
  <c r="AJ2176" i="10"/>
  <c r="AJ2175" i="10"/>
  <c r="AJ2174" i="10"/>
  <c r="AJ2173" i="10"/>
  <c r="AJ2172" i="10"/>
  <c r="AJ2171" i="10"/>
  <c r="AJ2170" i="10"/>
  <c r="AJ2169" i="10"/>
  <c r="AJ2168" i="10"/>
  <c r="AJ2167" i="10"/>
  <c r="AJ2166" i="10"/>
  <c r="AJ2165" i="10"/>
  <c r="AJ2164" i="10"/>
  <c r="AJ2163" i="10"/>
  <c r="AJ2162" i="10"/>
  <c r="AJ2161" i="10"/>
  <c r="AJ2160" i="10"/>
  <c r="AJ2159" i="10"/>
  <c r="AJ2158" i="10"/>
  <c r="AJ2157" i="10"/>
  <c r="AJ2156" i="10"/>
  <c r="AJ2155" i="10"/>
  <c r="AJ2154" i="10"/>
  <c r="AJ2153" i="10"/>
  <c r="AJ2152" i="10"/>
  <c r="AJ2151" i="10"/>
  <c r="AJ2150" i="10"/>
  <c r="AJ2149" i="10"/>
  <c r="AJ2148" i="10"/>
  <c r="AJ2147" i="10"/>
  <c r="AJ2146" i="10"/>
  <c r="AJ2145" i="10"/>
  <c r="AJ2144" i="10"/>
  <c r="AJ2143" i="10"/>
  <c r="AJ2142" i="10"/>
  <c r="AJ2141" i="10"/>
  <c r="AJ2140" i="10"/>
  <c r="AJ2139" i="10"/>
  <c r="AJ2138" i="10"/>
  <c r="AJ2137" i="10"/>
  <c r="AJ2136" i="10"/>
  <c r="AJ2135" i="10"/>
  <c r="AJ2134" i="10"/>
  <c r="AJ2133" i="10"/>
  <c r="AJ2132" i="10"/>
  <c r="AJ2131" i="10"/>
  <c r="AJ2130" i="10"/>
  <c r="AJ2129" i="10"/>
  <c r="AJ2128" i="10"/>
  <c r="AJ2127" i="10"/>
  <c r="AJ2126" i="10"/>
  <c r="AJ2125" i="10"/>
  <c r="AJ2124" i="10"/>
  <c r="AJ2123" i="10"/>
  <c r="AJ2122" i="10"/>
  <c r="AJ2121" i="10"/>
  <c r="AJ2120" i="10"/>
  <c r="AJ2119" i="10"/>
  <c r="AJ2118" i="10"/>
  <c r="AJ2117" i="10"/>
  <c r="AJ2116" i="10"/>
  <c r="AJ2115" i="10"/>
  <c r="AJ2114" i="10"/>
  <c r="AJ2113" i="10"/>
  <c r="AJ2112" i="10"/>
  <c r="AJ2111" i="10"/>
  <c r="AJ2110" i="10"/>
  <c r="AJ2109" i="10"/>
  <c r="AJ2108" i="10"/>
  <c r="AJ2107" i="10"/>
  <c r="AJ2106" i="10"/>
  <c r="AJ2105" i="10"/>
  <c r="AJ2104" i="10"/>
  <c r="AJ2103" i="10"/>
  <c r="AJ2102" i="10"/>
  <c r="AJ2101" i="10"/>
  <c r="AJ2100" i="10"/>
  <c r="AJ2099" i="10"/>
  <c r="AJ2098" i="10"/>
  <c r="AJ2097" i="10"/>
  <c r="AJ2096" i="10"/>
  <c r="AJ2095" i="10"/>
  <c r="AJ2094" i="10"/>
  <c r="AJ2093" i="10"/>
  <c r="AJ2092" i="10"/>
  <c r="AJ2091" i="10"/>
  <c r="AJ2090" i="10"/>
  <c r="AJ2089" i="10"/>
  <c r="AJ2088" i="10"/>
  <c r="AJ2087" i="10"/>
  <c r="AJ2086" i="10"/>
  <c r="AJ2085" i="10"/>
  <c r="AJ2084" i="10"/>
  <c r="AJ2083" i="10"/>
  <c r="AJ2082" i="10"/>
  <c r="AJ2081" i="10"/>
  <c r="AJ2080" i="10"/>
  <c r="AJ2079" i="10"/>
  <c r="AJ2078" i="10"/>
  <c r="AJ2077" i="10"/>
  <c r="AJ2076" i="10"/>
  <c r="AJ2075" i="10"/>
  <c r="AJ2074" i="10"/>
  <c r="AJ2073" i="10"/>
  <c r="AJ2072" i="10"/>
  <c r="AJ2071" i="10"/>
  <c r="AJ2070" i="10"/>
  <c r="AJ2069" i="10"/>
  <c r="AJ2068" i="10"/>
  <c r="AJ2067" i="10"/>
  <c r="AJ2066" i="10"/>
  <c r="AJ2065" i="10"/>
  <c r="AJ2064" i="10"/>
  <c r="AJ2063" i="10"/>
  <c r="AJ2062" i="10"/>
  <c r="AJ2061" i="10"/>
  <c r="AJ2060" i="10"/>
  <c r="AJ2059" i="10"/>
  <c r="AJ2058" i="10"/>
  <c r="AJ2057" i="10"/>
  <c r="AJ2056" i="10"/>
  <c r="AJ2055" i="10"/>
  <c r="AJ2054" i="10"/>
  <c r="AJ2053" i="10"/>
  <c r="AJ2052" i="10"/>
  <c r="AJ2051" i="10"/>
  <c r="AJ2050" i="10"/>
  <c r="AJ2049" i="10"/>
  <c r="AJ2048" i="10"/>
  <c r="AJ2047" i="10"/>
  <c r="AJ2046" i="10"/>
  <c r="AJ2045" i="10"/>
  <c r="AJ2044" i="10"/>
  <c r="AJ2043" i="10"/>
  <c r="AJ2042" i="10"/>
  <c r="AJ2041" i="10"/>
  <c r="AJ2040" i="10"/>
  <c r="AJ2039" i="10"/>
  <c r="AJ2038" i="10"/>
  <c r="AJ2037" i="10"/>
  <c r="AJ2036" i="10"/>
  <c r="AJ2035" i="10"/>
  <c r="AJ2034" i="10"/>
  <c r="AJ2033" i="10"/>
  <c r="AJ2032" i="10"/>
  <c r="AJ2031" i="10"/>
  <c r="AJ2030" i="10"/>
  <c r="AJ2029" i="10"/>
  <c r="AJ2028" i="10"/>
  <c r="AJ2027" i="10"/>
  <c r="AJ2026" i="10"/>
  <c r="AJ2025" i="10"/>
  <c r="AJ2024" i="10"/>
  <c r="AJ2023" i="10"/>
  <c r="AJ2022" i="10"/>
  <c r="AJ2021" i="10"/>
  <c r="AJ2020" i="10"/>
  <c r="AJ2019" i="10"/>
  <c r="AJ2018" i="10"/>
  <c r="AJ2017" i="10"/>
  <c r="AJ2016" i="10"/>
  <c r="AJ2015" i="10"/>
  <c r="AJ2014" i="10"/>
  <c r="AJ2013" i="10"/>
  <c r="AJ2012" i="10"/>
  <c r="AJ2011" i="10"/>
  <c r="AJ2010" i="10"/>
  <c r="AJ2009" i="10"/>
  <c r="AJ2008" i="10"/>
  <c r="AJ2007" i="10"/>
  <c r="AJ2006" i="10"/>
  <c r="AJ2005" i="10"/>
  <c r="AJ2004" i="10"/>
  <c r="AJ2003" i="10"/>
  <c r="AJ2002" i="10"/>
  <c r="AJ2001" i="10"/>
  <c r="AJ2000" i="10"/>
  <c r="AJ1999" i="10"/>
  <c r="AJ1998" i="10"/>
  <c r="AJ1997" i="10"/>
  <c r="AJ1996" i="10"/>
  <c r="AJ1995" i="10"/>
  <c r="AJ1994" i="10"/>
  <c r="AJ1993" i="10"/>
  <c r="AJ1992" i="10"/>
  <c r="AJ1991" i="10"/>
  <c r="AJ1990" i="10"/>
  <c r="AJ1989" i="10"/>
  <c r="AJ1988" i="10"/>
  <c r="AJ1987" i="10"/>
  <c r="AJ1986" i="10"/>
  <c r="AJ1985" i="10"/>
  <c r="AJ1984" i="10"/>
  <c r="AJ1983" i="10"/>
  <c r="AJ1982" i="10"/>
  <c r="AJ1981" i="10"/>
  <c r="AJ1980" i="10"/>
  <c r="AJ1979" i="10"/>
  <c r="AJ1978" i="10"/>
  <c r="AJ1977" i="10"/>
  <c r="AJ1976" i="10"/>
  <c r="AJ1975" i="10"/>
  <c r="AJ1974" i="10"/>
  <c r="AJ1973" i="10"/>
  <c r="AJ1972" i="10"/>
  <c r="AJ1971" i="10"/>
  <c r="AJ1970" i="10"/>
  <c r="AJ1969" i="10"/>
  <c r="AJ1968" i="10"/>
  <c r="AJ1967" i="10"/>
  <c r="AJ1966" i="10"/>
  <c r="AJ1965" i="10"/>
  <c r="AJ1964" i="10"/>
  <c r="AJ1963" i="10"/>
  <c r="AJ1962" i="10"/>
  <c r="AJ1961" i="10"/>
  <c r="AJ1960" i="10"/>
  <c r="AJ1959" i="10"/>
  <c r="AJ1958" i="10"/>
  <c r="AJ1957" i="10"/>
  <c r="AJ1956" i="10"/>
  <c r="AJ1955" i="10"/>
  <c r="AJ1954" i="10"/>
  <c r="AJ1953" i="10"/>
  <c r="AJ1952" i="10"/>
  <c r="AJ1951" i="10"/>
  <c r="AJ1950" i="10"/>
  <c r="AJ1949" i="10"/>
  <c r="AJ1948" i="10"/>
  <c r="AJ1947" i="10"/>
  <c r="AJ1946" i="10"/>
  <c r="AJ1945" i="10"/>
  <c r="AJ1944" i="10"/>
  <c r="AJ1943" i="10"/>
  <c r="AJ1942" i="10"/>
  <c r="AJ1941" i="10"/>
  <c r="AJ1940" i="10"/>
  <c r="AJ1939" i="10"/>
  <c r="AJ1938" i="10"/>
  <c r="AJ1937" i="10"/>
  <c r="AJ1936" i="10"/>
  <c r="AJ1935" i="10"/>
  <c r="AJ1934" i="10"/>
  <c r="AJ1933" i="10"/>
  <c r="AJ1932" i="10"/>
  <c r="AJ1931" i="10"/>
  <c r="AJ1930" i="10"/>
  <c r="AJ1929" i="10"/>
  <c r="AJ1928" i="10"/>
  <c r="AJ1927" i="10"/>
  <c r="AJ1926" i="10"/>
  <c r="AJ1925" i="10"/>
  <c r="AJ1924" i="10"/>
  <c r="AJ1923" i="10"/>
  <c r="AJ1922" i="10"/>
  <c r="AJ1921" i="10"/>
  <c r="AJ1920" i="10"/>
  <c r="AJ1919" i="10"/>
  <c r="AJ1918" i="10"/>
  <c r="AJ1917" i="10"/>
  <c r="AJ1916" i="10"/>
  <c r="AJ1915" i="10"/>
  <c r="AJ1914" i="10"/>
  <c r="AJ1913" i="10"/>
  <c r="AJ1912" i="10"/>
  <c r="AJ1911" i="10"/>
  <c r="AJ1910" i="10"/>
  <c r="AJ1909" i="10"/>
  <c r="AJ1908" i="10"/>
  <c r="AJ1907" i="10"/>
  <c r="AJ1906" i="10"/>
  <c r="AJ1905" i="10"/>
  <c r="AJ1904" i="10"/>
  <c r="AJ1903" i="10"/>
  <c r="AJ1902" i="10"/>
  <c r="AJ1901" i="10"/>
  <c r="AJ1900" i="10"/>
  <c r="AJ1899" i="10"/>
  <c r="AJ1898" i="10"/>
  <c r="AJ1897" i="10"/>
  <c r="AJ1896" i="10"/>
  <c r="AJ1895" i="10"/>
  <c r="AJ1894" i="10"/>
  <c r="AJ1893" i="10"/>
  <c r="AJ1892" i="10"/>
  <c r="AJ1891" i="10"/>
  <c r="AJ1890" i="10"/>
  <c r="AJ1889" i="10"/>
  <c r="AJ1888" i="10"/>
  <c r="AJ1887" i="10"/>
  <c r="AJ1886" i="10"/>
  <c r="AJ1885" i="10"/>
  <c r="AJ1884" i="10"/>
  <c r="AJ1883" i="10"/>
  <c r="AJ1882" i="10"/>
  <c r="AJ1881" i="10"/>
  <c r="AJ1880" i="10"/>
  <c r="AJ1879" i="10"/>
  <c r="AJ1878" i="10"/>
  <c r="AJ1877" i="10"/>
  <c r="AJ1876" i="10"/>
  <c r="AJ1875" i="10"/>
  <c r="AJ1874" i="10"/>
  <c r="AJ1873" i="10"/>
  <c r="AJ1872" i="10"/>
  <c r="AJ1871" i="10"/>
  <c r="AJ1870" i="10"/>
  <c r="AJ1869" i="10"/>
  <c r="AJ1868" i="10"/>
  <c r="AJ1867" i="10"/>
  <c r="AJ1866" i="10"/>
  <c r="AJ1865" i="10"/>
  <c r="AJ1864" i="10"/>
  <c r="AJ1863" i="10"/>
  <c r="AJ1862" i="10"/>
  <c r="AJ1861" i="10"/>
  <c r="AJ1860" i="10"/>
  <c r="AJ1859" i="10"/>
  <c r="AJ1858" i="10"/>
  <c r="AJ1857" i="10"/>
  <c r="AJ1856" i="10"/>
  <c r="AJ1855" i="10"/>
  <c r="AJ1854" i="10"/>
  <c r="AJ1853" i="10"/>
  <c r="AJ1852" i="10"/>
  <c r="AJ1851" i="10"/>
  <c r="AJ1850" i="10"/>
  <c r="AJ1849" i="10"/>
  <c r="AJ1848" i="10"/>
  <c r="AJ1847" i="10"/>
  <c r="AJ1846" i="10"/>
  <c r="AJ1845" i="10"/>
  <c r="AJ1844" i="10"/>
  <c r="AJ1843" i="10"/>
  <c r="AJ1842" i="10"/>
  <c r="AJ1841" i="10"/>
  <c r="AJ1840" i="10"/>
  <c r="AJ1839" i="10"/>
  <c r="AJ1838" i="10"/>
  <c r="AJ1837" i="10"/>
  <c r="AJ1836" i="10"/>
  <c r="AJ1835" i="10"/>
  <c r="AJ1834" i="10"/>
  <c r="AJ1833" i="10"/>
  <c r="AJ1832" i="10"/>
  <c r="AJ1831" i="10"/>
  <c r="AJ1830" i="10"/>
  <c r="AJ1829" i="10"/>
  <c r="AJ1828" i="10"/>
  <c r="AJ1827" i="10"/>
  <c r="AJ1826" i="10"/>
  <c r="AJ1825" i="10"/>
  <c r="AJ1824" i="10"/>
  <c r="AJ1823" i="10"/>
  <c r="AJ1822" i="10"/>
  <c r="AJ1821" i="10"/>
  <c r="AJ1820" i="10"/>
  <c r="AJ1819" i="10"/>
  <c r="AJ1818" i="10"/>
  <c r="AJ1817" i="10"/>
  <c r="AJ1816" i="10"/>
  <c r="AJ1815" i="10"/>
  <c r="AJ1814" i="10"/>
  <c r="AJ1813" i="10"/>
  <c r="AJ1812" i="10"/>
  <c r="AJ1811" i="10"/>
  <c r="AJ1810" i="10"/>
  <c r="AJ1809" i="10"/>
  <c r="AJ1808" i="10"/>
  <c r="AJ1807" i="10"/>
  <c r="AJ1806" i="10"/>
  <c r="AJ1805" i="10"/>
  <c r="AJ1804" i="10"/>
  <c r="AJ1803" i="10"/>
  <c r="AJ1802" i="10"/>
  <c r="AJ1801" i="10"/>
  <c r="AJ1800" i="10"/>
  <c r="AJ1799" i="10"/>
  <c r="AJ1798" i="10"/>
  <c r="AJ1797" i="10"/>
  <c r="AJ1796" i="10"/>
  <c r="AJ1795" i="10"/>
  <c r="AJ1794" i="10"/>
  <c r="AJ1793" i="10"/>
  <c r="AJ1792" i="10"/>
  <c r="AJ1791" i="10"/>
  <c r="AJ1790" i="10"/>
  <c r="AJ1789" i="10"/>
  <c r="AJ1788" i="10"/>
  <c r="AJ1787" i="10"/>
  <c r="AJ1786" i="10"/>
  <c r="AJ1785" i="10"/>
  <c r="AJ1784" i="10"/>
  <c r="AJ1783" i="10"/>
  <c r="AJ1782" i="10"/>
  <c r="AJ1781" i="10"/>
  <c r="AJ1780" i="10"/>
  <c r="AJ1779" i="10"/>
  <c r="AJ1778" i="10"/>
  <c r="AJ1777" i="10"/>
  <c r="AJ1776" i="10"/>
  <c r="AJ1775" i="10"/>
  <c r="AJ1774" i="10"/>
  <c r="AJ1773" i="10"/>
  <c r="AJ1772" i="10"/>
  <c r="AJ1771" i="10"/>
  <c r="AJ1770" i="10"/>
  <c r="AJ1769" i="10"/>
  <c r="AJ1768" i="10"/>
  <c r="AJ1767" i="10"/>
  <c r="AJ1766" i="10"/>
  <c r="AJ1765" i="10"/>
  <c r="AJ1764" i="10"/>
  <c r="AJ1763" i="10"/>
  <c r="AJ1762" i="10"/>
  <c r="AJ1761" i="10"/>
  <c r="AJ1760" i="10"/>
  <c r="AJ1759" i="10"/>
  <c r="AJ1758" i="10"/>
  <c r="AJ1757" i="10"/>
  <c r="AJ1756" i="10"/>
  <c r="AJ1755" i="10"/>
  <c r="AJ1754" i="10"/>
  <c r="AJ1753" i="10"/>
  <c r="AJ1752" i="10"/>
  <c r="AJ1751" i="10"/>
  <c r="AJ1750" i="10"/>
  <c r="AJ1749" i="10"/>
  <c r="AJ1748" i="10"/>
  <c r="AJ1747" i="10"/>
  <c r="AJ1746" i="10"/>
  <c r="AJ1745" i="10"/>
  <c r="AJ1744" i="10"/>
  <c r="AJ1743" i="10"/>
  <c r="AJ1742" i="10"/>
  <c r="AJ1741" i="10"/>
  <c r="AJ1740" i="10"/>
  <c r="AJ1739" i="10"/>
  <c r="AJ1738" i="10"/>
  <c r="AJ1737" i="10"/>
  <c r="AJ1736" i="10"/>
  <c r="AJ1735" i="10"/>
  <c r="AJ1734" i="10"/>
  <c r="AJ1733" i="10"/>
  <c r="AJ1732" i="10"/>
  <c r="AJ1731" i="10"/>
  <c r="AJ1730" i="10"/>
  <c r="AJ1729" i="10"/>
  <c r="AJ1728" i="10"/>
  <c r="AJ1727" i="10"/>
  <c r="AJ1726" i="10"/>
  <c r="AJ1725" i="10"/>
  <c r="AJ1724" i="10"/>
  <c r="AJ1723" i="10"/>
  <c r="AJ1722" i="10"/>
  <c r="AJ1721" i="10"/>
  <c r="AJ1720" i="10"/>
  <c r="AJ1719" i="10"/>
  <c r="AJ1718" i="10"/>
  <c r="AJ1717" i="10"/>
  <c r="AJ1716" i="10"/>
  <c r="AJ1715" i="10"/>
  <c r="AJ1714" i="10"/>
  <c r="AJ1713" i="10"/>
  <c r="AJ1712" i="10"/>
  <c r="AJ1711" i="10"/>
  <c r="AJ1710" i="10"/>
  <c r="AJ1709" i="10"/>
  <c r="AJ1708" i="10"/>
  <c r="AJ1707" i="10"/>
  <c r="AJ1706" i="10"/>
  <c r="AJ1705" i="10"/>
  <c r="AJ1704" i="10"/>
  <c r="AJ1703" i="10"/>
  <c r="AJ1702" i="10"/>
  <c r="AJ1701" i="10"/>
  <c r="AJ1700" i="10"/>
  <c r="AJ1699" i="10"/>
  <c r="AJ1698" i="10"/>
  <c r="AJ1697" i="10"/>
  <c r="AJ1696" i="10"/>
  <c r="AJ1695" i="10"/>
  <c r="AJ1694" i="10"/>
  <c r="AJ1693" i="10"/>
  <c r="AJ1692" i="10"/>
  <c r="AJ1691" i="10"/>
  <c r="AJ1690" i="10"/>
  <c r="AJ1689" i="10"/>
  <c r="AJ1688" i="10"/>
  <c r="AJ1687" i="10"/>
  <c r="AJ1686" i="10"/>
  <c r="AJ1685" i="10"/>
  <c r="AJ1684" i="10"/>
  <c r="AJ1683" i="10"/>
  <c r="AJ1682" i="10"/>
  <c r="AJ1681" i="10"/>
  <c r="AJ1680" i="10"/>
  <c r="AJ1679" i="10"/>
  <c r="AJ1678" i="10"/>
  <c r="AJ1677" i="10"/>
  <c r="AJ1676" i="10"/>
  <c r="AJ1675" i="10"/>
  <c r="AJ1674" i="10"/>
  <c r="AJ1673" i="10"/>
  <c r="AJ1672" i="10"/>
  <c r="AJ1671" i="10"/>
  <c r="AJ1670" i="10"/>
  <c r="AJ1669" i="10"/>
  <c r="AJ1668" i="10"/>
  <c r="AJ1667" i="10"/>
  <c r="AJ1666" i="10"/>
  <c r="AJ1665" i="10"/>
  <c r="AJ1664" i="10"/>
  <c r="AJ1663" i="10"/>
  <c r="AJ1662" i="10"/>
  <c r="AJ1661" i="10"/>
  <c r="AJ1660" i="10"/>
  <c r="AJ1659" i="10"/>
  <c r="AJ1658" i="10"/>
  <c r="AJ1657" i="10"/>
  <c r="AJ1656" i="10"/>
  <c r="AJ1655" i="10"/>
  <c r="AJ1654" i="10"/>
  <c r="AJ1653" i="10"/>
  <c r="AJ1652" i="10"/>
  <c r="AJ1651" i="10"/>
  <c r="AJ1650" i="10"/>
  <c r="AJ1649" i="10"/>
  <c r="AJ1648" i="10"/>
  <c r="AJ1647" i="10"/>
  <c r="AJ1646" i="10"/>
  <c r="AJ1645" i="10"/>
  <c r="AJ1644" i="10"/>
  <c r="AJ1643" i="10"/>
  <c r="AJ1642" i="10"/>
  <c r="AJ1641" i="10"/>
  <c r="AJ1640" i="10"/>
  <c r="AJ1639" i="10"/>
  <c r="AJ1638" i="10"/>
  <c r="AJ1637" i="10"/>
  <c r="AJ1636" i="10"/>
  <c r="AJ1635" i="10"/>
  <c r="AJ1634" i="10"/>
  <c r="AJ1633" i="10"/>
  <c r="AJ1632" i="10"/>
  <c r="AJ1631" i="10"/>
  <c r="AJ1630" i="10"/>
  <c r="AJ1629" i="10"/>
  <c r="AJ1628" i="10"/>
  <c r="AJ1627" i="10"/>
  <c r="AJ1626" i="10"/>
  <c r="AJ1625" i="10"/>
  <c r="AJ1624" i="10"/>
  <c r="AJ1623" i="10"/>
  <c r="AJ1622" i="10"/>
  <c r="AJ1621" i="10"/>
  <c r="AJ1620" i="10"/>
  <c r="AJ1619" i="10"/>
  <c r="AJ1618" i="10"/>
  <c r="AJ1617" i="10"/>
  <c r="AJ1616" i="10"/>
  <c r="AJ1615" i="10"/>
  <c r="AJ1614" i="10"/>
  <c r="AJ1613" i="10"/>
  <c r="AJ1612" i="10"/>
  <c r="AJ1611" i="10"/>
  <c r="AJ1610" i="10"/>
  <c r="AJ1609" i="10"/>
  <c r="AJ1608" i="10"/>
  <c r="AJ1607" i="10"/>
  <c r="AJ1606" i="10"/>
  <c r="AJ1605" i="10"/>
  <c r="AJ1604" i="10"/>
  <c r="AJ1603" i="10"/>
  <c r="AJ1602" i="10"/>
  <c r="AJ1601" i="10"/>
  <c r="AJ1600" i="10"/>
  <c r="AJ1599" i="10"/>
  <c r="AJ1598" i="10"/>
  <c r="AJ1597" i="10"/>
  <c r="AJ1596" i="10"/>
  <c r="AJ1595" i="10"/>
  <c r="AJ1594" i="10"/>
  <c r="AJ1593" i="10"/>
  <c r="AJ1592" i="10"/>
  <c r="AJ1591" i="10"/>
  <c r="AJ1590" i="10"/>
  <c r="AJ1589" i="10"/>
  <c r="AJ1588" i="10"/>
  <c r="AJ1587" i="10"/>
  <c r="AJ1586" i="10"/>
  <c r="AJ1585" i="10"/>
  <c r="AJ1584" i="10"/>
  <c r="AJ1583" i="10"/>
  <c r="AJ1582" i="10"/>
  <c r="AJ1581" i="10"/>
  <c r="AJ1580" i="10"/>
  <c r="AJ1579" i="10"/>
  <c r="AJ1578" i="10"/>
  <c r="AJ1577" i="10"/>
  <c r="AJ1576" i="10"/>
  <c r="AJ1575" i="10"/>
  <c r="AJ1574" i="10"/>
  <c r="AJ1573" i="10"/>
  <c r="AJ1572" i="10"/>
  <c r="AJ1571" i="10"/>
  <c r="AJ1570" i="10"/>
  <c r="AJ1569" i="10"/>
  <c r="AJ1568" i="10"/>
  <c r="AJ1567" i="10"/>
  <c r="AJ1566" i="10"/>
  <c r="AJ1565" i="10"/>
  <c r="AJ1564" i="10"/>
  <c r="AJ1563" i="10"/>
  <c r="AJ1562" i="10"/>
  <c r="AJ1561" i="10"/>
  <c r="AJ1560" i="10"/>
  <c r="AJ1559" i="10"/>
  <c r="AJ1558" i="10"/>
  <c r="AJ1557" i="10"/>
  <c r="AJ1556" i="10"/>
  <c r="AJ1555" i="10"/>
  <c r="AJ1554" i="10"/>
  <c r="AJ1553" i="10"/>
  <c r="AJ1552" i="10"/>
  <c r="AJ1551" i="10"/>
  <c r="AJ1550" i="10"/>
  <c r="AJ1549" i="10"/>
  <c r="AJ1548" i="10"/>
  <c r="AJ1547" i="10"/>
  <c r="AJ1546" i="10"/>
  <c r="AJ1545" i="10"/>
  <c r="AJ1544" i="10"/>
  <c r="AJ1543" i="10"/>
  <c r="AJ1542" i="10"/>
  <c r="AJ1541" i="10"/>
  <c r="AJ1540" i="10"/>
  <c r="AJ1539" i="10"/>
  <c r="AJ1538" i="10"/>
  <c r="AJ1537" i="10"/>
  <c r="AJ1536" i="10"/>
  <c r="AJ1535" i="10"/>
  <c r="AJ1534" i="10"/>
  <c r="AJ1533" i="10"/>
  <c r="AJ1532" i="10"/>
  <c r="AJ1531" i="10"/>
  <c r="AJ1530" i="10"/>
  <c r="AJ1529" i="10"/>
  <c r="AJ1528" i="10"/>
  <c r="AJ1527" i="10"/>
  <c r="AJ1526" i="10"/>
  <c r="AJ1525" i="10"/>
  <c r="AJ1524" i="10"/>
  <c r="AJ1523" i="10"/>
  <c r="AJ1522" i="10"/>
  <c r="AJ1521" i="10"/>
  <c r="AJ1520" i="10"/>
  <c r="AJ1519" i="10"/>
  <c r="AJ1518" i="10"/>
  <c r="AJ1517" i="10"/>
  <c r="AJ1516" i="10"/>
  <c r="AJ1515" i="10"/>
  <c r="AJ1514" i="10"/>
  <c r="AJ1513" i="10"/>
  <c r="AJ1512" i="10"/>
  <c r="AJ1511" i="10"/>
  <c r="AJ1510" i="10"/>
  <c r="AJ1509" i="10"/>
  <c r="AJ1508" i="10"/>
  <c r="AJ1507" i="10"/>
  <c r="AJ1506" i="10"/>
  <c r="AJ1505" i="10"/>
  <c r="AJ1504" i="10"/>
  <c r="AJ1503" i="10"/>
  <c r="AJ1502" i="10"/>
  <c r="AJ1501" i="10"/>
  <c r="AJ1500" i="10"/>
  <c r="AJ1499" i="10"/>
  <c r="AJ1498" i="10"/>
  <c r="AJ1497" i="10"/>
  <c r="AJ1496" i="10"/>
  <c r="AJ1495" i="10"/>
  <c r="AJ1494" i="10"/>
  <c r="AJ1493" i="10"/>
  <c r="AJ1492" i="10"/>
  <c r="AJ1491" i="10"/>
  <c r="AJ1490" i="10"/>
  <c r="AJ1489" i="10"/>
  <c r="AJ1488" i="10"/>
  <c r="AJ1487" i="10"/>
  <c r="AJ1486" i="10"/>
  <c r="AJ1485" i="10"/>
  <c r="AJ1484" i="10"/>
  <c r="AJ1483" i="10"/>
  <c r="AJ1482" i="10"/>
  <c r="AJ1481" i="10"/>
  <c r="AJ1480" i="10"/>
  <c r="AJ1479" i="10"/>
  <c r="AJ1478" i="10"/>
  <c r="AJ1477" i="10"/>
  <c r="AJ1476" i="10"/>
  <c r="AJ1475" i="10"/>
  <c r="AJ1474" i="10"/>
  <c r="AJ1473" i="10"/>
  <c r="AJ1472" i="10"/>
  <c r="AJ1471" i="10"/>
  <c r="AJ1470" i="10"/>
  <c r="AJ1469" i="10"/>
  <c r="AJ1468" i="10"/>
  <c r="AJ1467" i="10"/>
  <c r="AJ1466" i="10"/>
  <c r="AJ1465" i="10"/>
  <c r="AJ1464" i="10"/>
  <c r="AJ1463" i="10"/>
  <c r="AJ1462" i="10"/>
  <c r="AJ1461" i="10"/>
  <c r="AJ1460" i="10"/>
  <c r="AJ1459" i="10"/>
  <c r="AJ1458" i="10"/>
  <c r="AJ1457" i="10"/>
  <c r="AJ1456" i="10"/>
  <c r="AJ1455" i="10"/>
  <c r="AJ1454" i="10"/>
  <c r="AJ1453" i="10"/>
  <c r="AJ1452" i="10"/>
  <c r="AJ1451" i="10"/>
  <c r="AJ1450" i="10"/>
  <c r="AJ1449" i="10"/>
  <c r="AJ1448" i="10"/>
  <c r="AJ1447" i="10"/>
  <c r="AJ1446" i="10"/>
  <c r="AJ1445" i="10"/>
  <c r="AJ1444" i="10"/>
  <c r="AJ1443" i="10"/>
  <c r="AJ1442" i="10"/>
  <c r="AJ1441" i="10"/>
  <c r="AJ1440" i="10"/>
  <c r="AJ1439" i="10"/>
  <c r="AJ1438" i="10"/>
  <c r="AJ1437" i="10"/>
  <c r="AJ1436" i="10"/>
  <c r="AJ1435" i="10"/>
  <c r="AJ1434" i="10"/>
  <c r="AJ1433" i="10"/>
  <c r="AJ1432" i="10"/>
  <c r="AJ1431" i="10"/>
  <c r="AJ1430" i="10"/>
  <c r="AJ1429" i="10"/>
  <c r="AJ1428" i="10"/>
  <c r="AJ1427" i="10"/>
  <c r="AJ1426" i="10"/>
  <c r="AJ1425" i="10"/>
  <c r="AJ1424" i="10"/>
  <c r="AJ1423" i="10"/>
  <c r="AJ1422" i="10"/>
  <c r="AJ1421" i="10"/>
  <c r="AJ1420" i="10"/>
  <c r="AJ1419" i="10"/>
  <c r="AJ1418" i="10"/>
  <c r="AJ1417" i="10"/>
  <c r="AJ1416" i="10"/>
  <c r="AJ1415" i="10"/>
  <c r="AJ1414" i="10"/>
  <c r="AJ1413" i="10"/>
  <c r="AJ1412" i="10"/>
  <c r="AJ1411" i="10"/>
  <c r="AJ1410" i="10"/>
  <c r="AJ1409" i="10"/>
  <c r="AJ1408" i="10"/>
  <c r="AJ1407" i="10"/>
  <c r="AJ1406" i="10"/>
  <c r="AJ1405" i="10"/>
  <c r="AJ1404" i="10"/>
  <c r="AJ1403" i="10"/>
  <c r="AJ1402" i="10"/>
  <c r="AJ1401" i="10"/>
  <c r="AJ1400" i="10"/>
  <c r="AJ1399" i="10"/>
  <c r="AJ1398" i="10"/>
  <c r="AJ1397" i="10"/>
  <c r="AJ1396" i="10"/>
  <c r="AJ1395" i="10"/>
  <c r="AJ1394" i="10"/>
  <c r="AJ1393" i="10"/>
  <c r="AJ1392" i="10"/>
  <c r="AJ1391" i="10"/>
  <c r="AJ1390" i="10"/>
  <c r="AJ1389" i="10"/>
  <c r="AJ1388" i="10"/>
  <c r="AJ1387" i="10"/>
  <c r="AJ1386" i="10"/>
  <c r="AJ1385" i="10"/>
  <c r="AJ1384" i="10"/>
  <c r="AJ1383" i="10"/>
  <c r="AJ1382" i="10"/>
  <c r="AJ1381" i="10"/>
  <c r="AJ1380" i="10"/>
  <c r="AJ1379" i="10"/>
  <c r="AJ1378" i="10"/>
  <c r="AJ1377" i="10"/>
  <c r="AJ1376" i="10"/>
  <c r="AJ1375" i="10"/>
  <c r="AJ1374" i="10"/>
  <c r="AJ1373" i="10"/>
  <c r="AJ1372" i="10"/>
  <c r="AJ1371" i="10"/>
  <c r="AJ1370" i="10"/>
  <c r="AJ1369" i="10"/>
  <c r="AJ1368" i="10"/>
  <c r="AJ1367" i="10"/>
  <c r="AJ1366" i="10"/>
  <c r="AJ1365" i="10"/>
  <c r="AJ1364" i="10"/>
  <c r="AJ1363" i="10"/>
  <c r="AJ1362" i="10"/>
  <c r="AJ1361" i="10"/>
  <c r="AJ1360" i="10"/>
  <c r="AJ1359" i="10"/>
  <c r="AJ1358" i="10"/>
  <c r="AJ1357" i="10"/>
  <c r="AJ1356" i="10"/>
  <c r="AJ1355" i="10"/>
  <c r="AJ1354" i="10"/>
  <c r="AJ1353" i="10"/>
  <c r="AJ1352" i="10"/>
  <c r="AJ1351" i="10"/>
  <c r="AJ1350" i="10"/>
  <c r="AJ1349" i="10"/>
  <c r="AJ1348" i="10"/>
  <c r="AJ1347" i="10"/>
  <c r="AJ1346" i="10"/>
  <c r="AJ1345" i="10"/>
  <c r="AJ1344" i="10"/>
  <c r="AJ1343" i="10"/>
  <c r="AJ1342" i="10"/>
  <c r="AJ1341" i="10"/>
  <c r="AJ1340" i="10"/>
  <c r="AJ1339" i="10"/>
  <c r="AJ1338" i="10"/>
  <c r="AJ1337" i="10"/>
  <c r="AJ1336" i="10"/>
  <c r="AJ1335" i="10"/>
  <c r="AJ1334" i="10"/>
  <c r="AJ1333" i="10"/>
  <c r="AJ1332" i="10"/>
  <c r="AJ1331" i="10"/>
  <c r="AJ1330" i="10"/>
  <c r="AJ1329" i="10"/>
  <c r="AJ1328" i="10"/>
  <c r="AJ1327" i="10"/>
  <c r="AJ1326" i="10"/>
  <c r="AJ1325" i="10"/>
  <c r="AJ1324" i="10"/>
  <c r="AJ1323" i="10"/>
  <c r="AJ1322" i="10"/>
  <c r="AJ1321" i="10"/>
  <c r="AJ1320" i="10"/>
  <c r="AJ1319" i="10"/>
  <c r="AJ1318" i="10"/>
  <c r="AJ1317" i="10"/>
  <c r="AJ1316" i="10"/>
  <c r="AJ1315" i="10"/>
  <c r="AJ1314" i="10"/>
  <c r="AJ1313" i="10"/>
  <c r="AJ1312" i="10"/>
  <c r="AJ1311" i="10"/>
  <c r="AJ1310" i="10"/>
  <c r="AJ1309" i="10"/>
  <c r="AJ1308" i="10"/>
  <c r="AJ1307" i="10"/>
  <c r="AJ1306" i="10"/>
  <c r="AJ1305" i="10"/>
  <c r="AJ1304" i="10"/>
  <c r="AJ1303" i="10"/>
  <c r="AJ1302" i="10"/>
  <c r="AJ1301" i="10"/>
  <c r="AJ1300" i="10"/>
  <c r="AJ1299" i="10"/>
  <c r="AJ1298" i="10"/>
  <c r="AJ1297" i="10"/>
  <c r="AJ1296" i="10"/>
  <c r="AJ1295" i="10"/>
  <c r="AJ1294" i="10"/>
  <c r="AJ1293" i="10"/>
  <c r="AJ1292" i="10"/>
  <c r="AJ1291" i="10"/>
  <c r="AJ1290" i="10"/>
  <c r="AJ1289" i="10"/>
  <c r="AJ1288" i="10"/>
  <c r="AJ1287" i="10"/>
  <c r="AJ1286" i="10"/>
  <c r="AJ1285" i="10"/>
  <c r="AJ1284" i="10"/>
  <c r="AJ1283" i="10"/>
  <c r="AJ1282" i="10"/>
  <c r="AJ1281" i="10"/>
  <c r="AJ1280" i="10"/>
  <c r="AJ1279" i="10"/>
  <c r="AJ1278" i="10"/>
  <c r="AJ1277" i="10"/>
  <c r="AJ1276" i="10"/>
  <c r="AJ1275" i="10"/>
  <c r="AJ1274" i="10"/>
  <c r="AJ1273" i="10"/>
  <c r="AJ1272" i="10"/>
  <c r="AJ1271" i="10"/>
  <c r="AJ1270" i="10"/>
  <c r="AJ1269" i="10"/>
  <c r="AJ1268" i="10"/>
  <c r="AJ1267" i="10"/>
  <c r="AJ1266" i="10"/>
  <c r="AJ1265" i="10"/>
  <c r="AJ1264" i="10"/>
  <c r="AJ1263" i="10"/>
  <c r="AJ1262" i="10"/>
  <c r="AJ1261" i="10"/>
  <c r="AJ1260" i="10"/>
  <c r="AJ1259" i="10"/>
  <c r="AJ1258" i="10"/>
  <c r="AJ1257" i="10"/>
  <c r="AJ1256" i="10"/>
  <c r="AJ1255" i="10"/>
  <c r="AJ1254" i="10"/>
  <c r="AJ1253" i="10"/>
  <c r="AJ1252" i="10"/>
  <c r="AJ1251" i="10"/>
  <c r="AJ1250" i="10"/>
  <c r="AJ1249" i="10"/>
  <c r="AJ1248" i="10"/>
  <c r="AJ1247" i="10"/>
  <c r="AJ1246" i="10"/>
  <c r="AJ1245" i="10"/>
  <c r="AJ1244" i="10"/>
  <c r="AJ1243" i="10"/>
  <c r="AJ1242" i="10"/>
  <c r="AJ1241" i="10"/>
  <c r="AJ1240" i="10"/>
  <c r="AJ1239" i="10"/>
  <c r="AJ1238" i="10"/>
  <c r="AJ1237" i="10"/>
  <c r="AJ1236" i="10"/>
  <c r="AJ1235" i="10"/>
  <c r="AJ1234" i="10"/>
  <c r="AJ1233" i="10"/>
  <c r="AJ1232" i="10"/>
  <c r="AJ1231" i="10"/>
  <c r="AJ1230" i="10"/>
  <c r="AJ1229" i="10"/>
  <c r="AJ1228" i="10"/>
  <c r="AJ1227" i="10"/>
  <c r="AJ1226" i="10"/>
  <c r="AJ1225" i="10"/>
  <c r="AJ1224" i="10"/>
  <c r="AJ1223" i="10"/>
  <c r="AJ1222" i="10"/>
  <c r="AJ1221" i="10"/>
  <c r="AJ1220" i="10"/>
  <c r="AJ1219" i="10"/>
  <c r="AJ1218" i="10"/>
  <c r="AJ1217" i="10"/>
  <c r="AJ1216" i="10"/>
  <c r="AJ1215" i="10"/>
  <c r="AJ1214" i="10"/>
  <c r="AJ1213" i="10"/>
  <c r="AJ1212" i="10"/>
  <c r="AJ1211" i="10"/>
  <c r="AJ1210" i="10"/>
  <c r="AJ1209" i="10"/>
  <c r="AJ1208" i="10"/>
  <c r="AJ1207" i="10"/>
  <c r="AJ1206" i="10"/>
  <c r="AJ1205" i="10"/>
  <c r="AJ1204" i="10"/>
  <c r="AJ1203" i="10"/>
  <c r="AJ1202" i="10"/>
  <c r="AJ1201" i="10"/>
  <c r="AJ1200" i="10"/>
  <c r="AJ1199" i="10"/>
  <c r="AJ1198" i="10"/>
  <c r="AJ1197" i="10"/>
  <c r="AJ1196" i="10"/>
  <c r="AJ1195" i="10"/>
  <c r="AJ1194" i="10"/>
  <c r="AJ1193" i="10"/>
  <c r="AJ1192" i="10"/>
  <c r="AJ1191" i="10"/>
  <c r="AJ1190" i="10"/>
  <c r="AJ1189" i="10"/>
  <c r="AJ1188" i="10"/>
  <c r="AJ1187" i="10"/>
  <c r="AJ1186" i="10"/>
  <c r="AJ1185" i="10"/>
  <c r="AJ1184" i="10"/>
  <c r="AJ1183" i="10"/>
  <c r="AJ1182" i="10"/>
  <c r="AJ1181" i="10"/>
  <c r="AJ1180" i="10"/>
  <c r="AJ1179" i="10"/>
  <c r="AJ1178" i="10"/>
  <c r="AJ1177" i="10"/>
  <c r="AJ1176" i="10"/>
  <c r="AJ1175" i="10"/>
  <c r="AJ1174" i="10"/>
  <c r="AJ1173" i="10"/>
  <c r="AJ1172" i="10"/>
  <c r="AJ1171" i="10"/>
  <c r="AJ1170" i="10"/>
  <c r="AJ1169" i="10"/>
  <c r="AJ1168" i="10"/>
  <c r="AJ1167" i="10"/>
  <c r="AJ1166" i="10"/>
  <c r="AJ1165" i="10"/>
  <c r="AJ1164" i="10"/>
  <c r="AJ1163" i="10"/>
  <c r="AJ1162" i="10"/>
  <c r="AJ1161" i="10"/>
  <c r="AJ1160" i="10"/>
  <c r="AJ1159" i="10"/>
  <c r="AJ1158" i="10"/>
  <c r="AJ1157" i="10"/>
  <c r="AJ1156" i="10"/>
  <c r="AJ1155" i="10"/>
  <c r="AJ1154" i="10"/>
  <c r="AJ1153" i="10"/>
  <c r="AJ1152" i="10"/>
  <c r="AJ1151" i="10"/>
  <c r="AJ1150" i="10"/>
  <c r="AJ1149" i="10"/>
  <c r="AJ1148" i="10"/>
  <c r="AJ1147" i="10"/>
  <c r="AJ1146" i="10"/>
  <c r="AJ1145" i="10"/>
  <c r="AJ1144" i="10"/>
  <c r="AJ1143" i="10"/>
  <c r="AJ1142" i="10"/>
  <c r="AJ1141" i="10"/>
  <c r="AJ1140" i="10"/>
  <c r="AJ1139" i="10"/>
  <c r="AJ1138" i="10"/>
  <c r="AJ1137" i="10"/>
  <c r="AJ1136" i="10"/>
  <c r="AJ1135" i="10"/>
  <c r="AJ1134" i="10"/>
  <c r="AJ1133" i="10"/>
  <c r="AJ1132" i="10"/>
  <c r="AJ1131" i="10"/>
  <c r="AJ1130" i="10"/>
  <c r="AJ1129" i="10"/>
  <c r="AJ1128" i="10"/>
  <c r="AJ1127" i="10"/>
  <c r="AJ1126" i="10"/>
  <c r="AJ1125" i="10"/>
  <c r="AJ1124" i="10"/>
  <c r="AJ1123" i="10"/>
  <c r="AJ1122" i="10"/>
  <c r="AJ1121" i="10"/>
  <c r="AJ1120" i="10"/>
  <c r="AJ1119" i="10"/>
  <c r="AJ1118" i="10"/>
  <c r="AJ1117" i="10"/>
  <c r="AJ1116" i="10"/>
  <c r="AJ1115" i="10"/>
  <c r="AJ1114" i="10"/>
  <c r="AJ1113" i="10"/>
  <c r="AJ1112" i="10"/>
  <c r="AJ1111" i="10"/>
  <c r="AJ1110" i="10"/>
  <c r="AJ1109" i="10"/>
  <c r="AJ1108" i="10"/>
  <c r="AJ1107" i="10"/>
  <c r="AJ1106" i="10"/>
  <c r="AJ1105" i="10"/>
  <c r="AJ1104" i="10"/>
  <c r="AJ1103" i="10"/>
  <c r="AJ1102" i="10"/>
  <c r="AJ1101" i="10"/>
  <c r="AJ1100" i="10"/>
  <c r="AJ1099" i="10"/>
  <c r="AJ1098" i="10"/>
  <c r="AJ1097" i="10"/>
  <c r="AJ1096" i="10"/>
  <c r="AJ1095" i="10"/>
  <c r="AJ1094" i="10"/>
  <c r="AJ1093" i="10"/>
  <c r="AJ1092" i="10"/>
  <c r="AJ1091" i="10"/>
  <c r="AJ1090" i="10"/>
  <c r="AJ1089" i="10"/>
  <c r="AJ1088" i="10"/>
  <c r="AJ1087" i="10"/>
  <c r="AJ1086" i="10"/>
  <c r="AJ1085" i="10"/>
  <c r="AJ1084" i="10"/>
  <c r="AJ1083" i="10"/>
  <c r="AJ1082" i="10"/>
  <c r="AJ1081" i="10"/>
  <c r="AJ1080" i="10"/>
  <c r="AJ1079" i="10"/>
  <c r="AJ1078" i="10"/>
  <c r="AJ1077" i="10"/>
  <c r="AJ1076" i="10"/>
  <c r="AJ1075" i="10"/>
  <c r="AJ1074" i="10"/>
  <c r="AJ1073" i="10"/>
  <c r="AJ1072" i="10"/>
  <c r="AJ1071" i="10"/>
  <c r="AJ1070" i="10"/>
  <c r="AJ1069" i="10"/>
  <c r="AJ1068" i="10"/>
  <c r="AJ1067" i="10"/>
  <c r="AJ1066" i="10"/>
  <c r="AJ1065" i="10"/>
  <c r="AJ1064" i="10"/>
  <c r="AJ1063" i="10"/>
  <c r="AJ1062" i="10"/>
  <c r="AJ1061" i="10"/>
  <c r="AJ1060" i="10"/>
  <c r="AJ1059" i="10"/>
  <c r="AJ1058" i="10"/>
  <c r="AJ1057" i="10"/>
  <c r="AJ1056" i="10"/>
  <c r="AJ1055" i="10"/>
  <c r="AJ1054" i="10"/>
  <c r="AJ1053" i="10"/>
  <c r="AJ1052" i="10"/>
  <c r="AJ1051" i="10"/>
  <c r="AJ1050" i="10"/>
  <c r="AJ1049" i="10"/>
  <c r="AJ1048" i="10"/>
  <c r="AJ1047" i="10"/>
  <c r="AJ1046" i="10"/>
  <c r="AJ1045" i="10"/>
  <c r="AJ1044" i="10"/>
  <c r="AJ1043" i="10"/>
  <c r="AJ1042" i="10"/>
  <c r="AJ1041" i="10"/>
  <c r="AJ1040" i="10"/>
  <c r="AJ1039" i="10"/>
  <c r="AJ1038" i="10"/>
  <c r="AJ1037" i="10"/>
  <c r="AJ1036" i="10"/>
  <c r="AJ1035" i="10"/>
  <c r="AJ1034" i="10"/>
  <c r="AJ1033" i="10"/>
  <c r="AJ1032" i="10"/>
  <c r="AJ1031" i="10"/>
  <c r="AJ1030" i="10"/>
  <c r="AJ1029" i="10"/>
  <c r="AJ1028" i="10"/>
  <c r="AJ1027" i="10"/>
  <c r="AJ1026" i="10"/>
  <c r="AJ1025" i="10"/>
  <c r="AJ1024" i="10"/>
  <c r="AJ1023" i="10"/>
  <c r="AJ1022" i="10"/>
  <c r="AJ1021" i="10"/>
  <c r="AJ1020" i="10"/>
  <c r="AJ1019" i="10"/>
  <c r="AJ1018" i="10"/>
  <c r="AJ1017" i="10"/>
  <c r="AJ1016" i="10"/>
  <c r="AJ1015" i="10"/>
  <c r="AJ1014" i="10"/>
  <c r="AJ1013" i="10"/>
  <c r="AJ1012" i="10"/>
  <c r="AJ1011" i="10"/>
  <c r="AJ1010" i="10"/>
  <c r="AJ1009" i="10"/>
  <c r="AJ1008" i="10"/>
  <c r="AJ1007" i="10"/>
  <c r="AJ1006" i="10"/>
  <c r="AJ1005" i="10"/>
  <c r="AJ1004" i="10"/>
  <c r="AJ1003" i="10"/>
  <c r="AJ1002" i="10"/>
  <c r="AJ1001" i="10"/>
  <c r="AJ1000" i="10"/>
  <c r="AJ999" i="10"/>
  <c r="AJ998" i="10"/>
  <c r="AJ997" i="10"/>
  <c r="AJ996" i="10"/>
  <c r="AJ995" i="10"/>
  <c r="AJ994" i="10"/>
  <c r="AJ993" i="10"/>
  <c r="AJ992" i="10"/>
  <c r="AJ991" i="10"/>
  <c r="AJ990" i="10"/>
  <c r="AJ989" i="10"/>
  <c r="AJ988" i="10"/>
  <c r="AJ987" i="10"/>
  <c r="AJ986" i="10"/>
  <c r="AJ985" i="10"/>
  <c r="AJ984" i="10"/>
  <c r="AJ983" i="10"/>
  <c r="AJ982" i="10"/>
  <c r="AJ981" i="10"/>
  <c r="AJ980" i="10"/>
  <c r="AJ979" i="10"/>
  <c r="AJ978" i="10"/>
  <c r="AJ977" i="10"/>
  <c r="AJ976" i="10"/>
  <c r="AJ975" i="10"/>
  <c r="AJ974" i="10"/>
  <c r="AJ973" i="10"/>
  <c r="AJ972" i="10"/>
  <c r="AJ971" i="10"/>
  <c r="AJ970" i="10"/>
  <c r="AJ969" i="10"/>
  <c r="AJ968" i="10"/>
  <c r="AJ967" i="10"/>
  <c r="AJ966" i="10"/>
  <c r="AJ965" i="10"/>
  <c r="AJ964" i="10"/>
  <c r="AJ963" i="10"/>
  <c r="AJ962" i="10"/>
  <c r="AJ961" i="10"/>
  <c r="AJ960" i="10"/>
  <c r="AJ959" i="10"/>
  <c r="AJ958" i="10"/>
  <c r="AJ957" i="10"/>
  <c r="AJ956" i="10"/>
  <c r="AJ955" i="10"/>
  <c r="AJ954" i="10"/>
  <c r="AJ953" i="10"/>
  <c r="AJ952" i="10"/>
  <c r="AJ951" i="10"/>
  <c r="AJ950" i="10"/>
  <c r="AJ949" i="10"/>
  <c r="AJ948" i="10"/>
  <c r="AJ947" i="10"/>
  <c r="AJ946" i="10"/>
  <c r="AJ945" i="10"/>
  <c r="AJ944" i="10"/>
  <c r="AJ943" i="10"/>
  <c r="AJ942" i="10"/>
  <c r="AJ941" i="10"/>
  <c r="AJ940" i="10"/>
  <c r="AJ939" i="10"/>
  <c r="AJ938" i="10"/>
  <c r="AJ937" i="10"/>
  <c r="AJ936" i="10"/>
  <c r="AJ935" i="10"/>
  <c r="AJ934" i="10"/>
  <c r="AJ933" i="10"/>
  <c r="AJ932" i="10"/>
  <c r="AJ931" i="10"/>
  <c r="AJ930" i="10"/>
  <c r="AJ929" i="10"/>
  <c r="AJ928" i="10"/>
  <c r="AJ927" i="10"/>
  <c r="AJ926" i="10"/>
  <c r="AJ925" i="10"/>
  <c r="AJ924" i="10"/>
  <c r="AJ923" i="10"/>
  <c r="AJ922" i="10"/>
  <c r="AJ921" i="10"/>
  <c r="AJ920" i="10"/>
  <c r="AJ919" i="10"/>
  <c r="AJ918" i="10"/>
  <c r="AJ917" i="10"/>
  <c r="AJ916" i="10"/>
  <c r="AJ915" i="10"/>
  <c r="AJ914" i="10"/>
  <c r="AJ913" i="10"/>
  <c r="AJ912" i="10"/>
  <c r="AJ911" i="10"/>
  <c r="AJ910" i="10"/>
  <c r="AJ909" i="10"/>
  <c r="AJ908" i="10"/>
  <c r="AJ907" i="10"/>
  <c r="AJ906" i="10"/>
  <c r="AJ905" i="10"/>
  <c r="AJ904" i="10"/>
  <c r="AJ903" i="10"/>
  <c r="AJ902" i="10"/>
  <c r="AJ901" i="10"/>
  <c r="AJ900" i="10"/>
  <c r="AJ899" i="10"/>
  <c r="AJ898" i="10"/>
  <c r="AJ897" i="10"/>
  <c r="AJ896" i="10"/>
  <c r="AJ895" i="10"/>
  <c r="AJ894" i="10"/>
  <c r="AJ893" i="10"/>
  <c r="AJ892" i="10"/>
  <c r="AJ891" i="10"/>
  <c r="AJ890" i="10"/>
  <c r="AJ889" i="10"/>
  <c r="AJ888" i="10"/>
  <c r="AJ887" i="10"/>
  <c r="AJ886" i="10"/>
  <c r="AJ885" i="10"/>
  <c r="AJ884" i="10"/>
  <c r="AJ883" i="10"/>
  <c r="AJ882" i="10"/>
  <c r="AJ881" i="10"/>
  <c r="AJ880" i="10"/>
  <c r="AJ879" i="10"/>
  <c r="AJ878" i="10"/>
  <c r="AJ877" i="10"/>
  <c r="AJ876" i="10"/>
  <c r="AJ875" i="10"/>
  <c r="AJ874" i="10"/>
  <c r="AJ873" i="10"/>
  <c r="AJ872" i="10"/>
  <c r="AJ871" i="10"/>
  <c r="AJ870" i="10"/>
  <c r="AJ869" i="10"/>
  <c r="AJ868" i="10"/>
  <c r="AJ867" i="10"/>
  <c r="AJ866" i="10"/>
  <c r="AJ865" i="10"/>
  <c r="AJ864" i="10"/>
  <c r="AJ863" i="10"/>
  <c r="AJ862" i="10"/>
  <c r="AJ861" i="10"/>
  <c r="AJ860" i="10"/>
  <c r="AJ859" i="10"/>
  <c r="AJ858" i="10"/>
  <c r="AJ857" i="10"/>
  <c r="AJ856" i="10"/>
  <c r="AJ855" i="10"/>
  <c r="AJ854" i="10"/>
  <c r="AJ853" i="10"/>
  <c r="AJ852" i="10"/>
  <c r="AJ851" i="10"/>
  <c r="AJ850" i="10"/>
  <c r="AJ849" i="10"/>
  <c r="AJ848" i="10"/>
  <c r="AJ847" i="10"/>
  <c r="AJ846" i="10"/>
  <c r="AJ845" i="10"/>
  <c r="AJ844" i="10"/>
  <c r="AJ843" i="10"/>
  <c r="AJ842" i="10"/>
  <c r="AJ841" i="10"/>
  <c r="AJ840" i="10"/>
  <c r="AJ839" i="10"/>
  <c r="AJ838" i="10"/>
  <c r="AJ837" i="10"/>
  <c r="AJ836" i="10"/>
  <c r="AJ835" i="10"/>
  <c r="AJ834" i="10"/>
  <c r="AJ833" i="10"/>
  <c r="AJ832" i="10"/>
  <c r="AJ831" i="10"/>
  <c r="AJ830" i="10"/>
  <c r="AJ829" i="10"/>
  <c r="AJ828" i="10"/>
  <c r="AJ827" i="10"/>
  <c r="AJ826" i="10"/>
  <c r="AJ825" i="10"/>
  <c r="AJ824" i="10"/>
  <c r="AJ823" i="10"/>
  <c r="AJ822" i="10"/>
  <c r="AJ821" i="10"/>
  <c r="AJ820" i="10"/>
  <c r="AJ819" i="10"/>
  <c r="AJ818" i="10"/>
  <c r="AJ817" i="10"/>
  <c r="AJ816" i="10"/>
  <c r="AJ815" i="10"/>
  <c r="AJ814" i="10"/>
  <c r="AJ813" i="10"/>
  <c r="AJ812" i="10"/>
  <c r="AJ811" i="10"/>
  <c r="AJ810" i="10"/>
  <c r="AJ809" i="10"/>
  <c r="AJ808" i="10"/>
  <c r="AJ807" i="10"/>
  <c r="AJ806" i="10"/>
  <c r="AJ805" i="10"/>
  <c r="AJ804" i="10"/>
  <c r="AJ803" i="10"/>
  <c r="AJ802" i="10"/>
  <c r="AJ801" i="10"/>
  <c r="AJ800" i="10"/>
  <c r="AJ799" i="10"/>
  <c r="AJ798" i="10"/>
  <c r="AJ797" i="10"/>
  <c r="AJ796" i="10"/>
  <c r="AJ795" i="10"/>
  <c r="AJ794" i="10"/>
  <c r="AJ793" i="10"/>
  <c r="AJ792" i="10"/>
  <c r="AJ791" i="10"/>
  <c r="AJ790" i="10"/>
  <c r="AJ789" i="10"/>
  <c r="AJ788" i="10"/>
  <c r="AJ787" i="10"/>
  <c r="AJ786" i="10"/>
  <c r="AJ785" i="10"/>
  <c r="AJ784" i="10"/>
  <c r="AJ783" i="10"/>
  <c r="AJ782" i="10"/>
  <c r="AJ781" i="10"/>
  <c r="AJ780" i="10"/>
  <c r="AJ779" i="10"/>
  <c r="AJ778" i="10"/>
  <c r="AJ777" i="10"/>
  <c r="AJ776" i="10"/>
  <c r="AJ775" i="10"/>
  <c r="AJ774" i="10"/>
  <c r="AJ773" i="10"/>
  <c r="AJ772" i="10"/>
  <c r="AJ771" i="10"/>
  <c r="AJ770" i="10"/>
  <c r="AJ769" i="10"/>
  <c r="AJ768" i="10"/>
  <c r="AJ767" i="10"/>
  <c r="AJ766" i="10"/>
  <c r="AJ765" i="10"/>
  <c r="AJ764" i="10"/>
  <c r="AJ763" i="10"/>
  <c r="AJ762" i="10"/>
  <c r="AJ761" i="10"/>
  <c r="AJ760" i="10"/>
  <c r="AJ759" i="10"/>
  <c r="AJ758" i="10"/>
  <c r="AJ757" i="10"/>
  <c r="AJ756" i="10"/>
  <c r="AJ755" i="10"/>
  <c r="AJ754" i="10"/>
  <c r="AJ753" i="10"/>
  <c r="AJ752" i="10"/>
  <c r="AJ751" i="10"/>
  <c r="AJ750" i="10"/>
  <c r="AJ749" i="10"/>
  <c r="AJ748" i="10"/>
  <c r="AJ747" i="10"/>
  <c r="AJ746" i="10"/>
  <c r="AJ745" i="10"/>
  <c r="AJ744" i="10"/>
  <c r="AJ743" i="10"/>
  <c r="AJ742" i="10"/>
  <c r="AJ741" i="10"/>
  <c r="AJ740" i="10"/>
  <c r="AJ739" i="10"/>
  <c r="AJ738" i="10"/>
  <c r="AJ737" i="10"/>
  <c r="AJ736" i="10"/>
  <c r="AJ735" i="10"/>
  <c r="AJ734" i="10"/>
  <c r="AJ733" i="10"/>
  <c r="AJ732" i="10"/>
  <c r="AJ731" i="10"/>
  <c r="AJ730" i="10"/>
  <c r="AJ729" i="10"/>
  <c r="AJ728" i="10"/>
  <c r="AJ727" i="10"/>
  <c r="AJ726" i="10"/>
  <c r="AJ725" i="10"/>
  <c r="AJ724" i="10"/>
  <c r="AJ723" i="10"/>
  <c r="AJ722" i="10"/>
  <c r="AJ721" i="10"/>
  <c r="AJ720" i="10"/>
  <c r="AJ719" i="10"/>
  <c r="AJ718" i="10"/>
  <c r="AJ717" i="10"/>
  <c r="AJ716" i="10"/>
  <c r="AJ715" i="10"/>
  <c r="AJ714" i="10"/>
  <c r="AJ713" i="10"/>
  <c r="AJ712" i="10"/>
  <c r="AJ711" i="10"/>
  <c r="AJ710" i="10"/>
  <c r="AJ709" i="10"/>
  <c r="AJ708" i="10"/>
  <c r="AJ707" i="10"/>
  <c r="AJ706" i="10"/>
  <c r="AJ705" i="10"/>
  <c r="AJ704" i="10"/>
  <c r="AJ703" i="10"/>
  <c r="AJ702" i="10"/>
  <c r="AJ701" i="10"/>
  <c r="AJ700" i="10"/>
  <c r="AJ699" i="10"/>
  <c r="AJ698" i="10"/>
  <c r="AJ697" i="10"/>
  <c r="AJ696" i="10"/>
  <c r="AJ695" i="10"/>
  <c r="AJ694" i="10"/>
  <c r="AJ693" i="10"/>
  <c r="AJ692" i="10"/>
  <c r="AJ691" i="10"/>
  <c r="AJ690" i="10"/>
  <c r="AJ689" i="10"/>
  <c r="AJ688" i="10"/>
  <c r="AJ687" i="10"/>
  <c r="AJ686" i="10"/>
  <c r="AJ685" i="10"/>
  <c r="AJ684" i="10"/>
  <c r="AJ683" i="10"/>
  <c r="AJ682" i="10"/>
  <c r="AJ681" i="10"/>
  <c r="AJ680" i="10"/>
  <c r="AJ679" i="10"/>
  <c r="AJ678" i="10"/>
  <c r="AJ677" i="10"/>
  <c r="AJ676" i="10"/>
  <c r="AJ675" i="10"/>
  <c r="AJ674" i="10"/>
  <c r="AJ673" i="10"/>
  <c r="AJ672" i="10"/>
  <c r="AJ671" i="10"/>
  <c r="AJ670" i="10"/>
  <c r="AJ669" i="10"/>
  <c r="AJ668" i="10"/>
  <c r="AJ667" i="10"/>
  <c r="AJ666" i="10"/>
  <c r="AJ665" i="10"/>
  <c r="AJ664" i="10"/>
  <c r="AJ663" i="10"/>
  <c r="AJ662" i="10"/>
  <c r="AJ661" i="10"/>
  <c r="AJ660" i="10"/>
  <c r="AJ659" i="10"/>
  <c r="AJ658" i="10"/>
  <c r="AJ657" i="10"/>
  <c r="AJ656" i="10"/>
  <c r="AJ655" i="10"/>
  <c r="AJ654" i="10"/>
  <c r="AJ653" i="10"/>
  <c r="AJ652" i="10"/>
  <c r="AJ651" i="10"/>
  <c r="AJ650" i="10"/>
  <c r="AJ649" i="10"/>
  <c r="AJ648" i="10"/>
  <c r="AJ647" i="10"/>
  <c r="AJ646" i="10"/>
  <c r="AJ645" i="10"/>
  <c r="AJ644" i="10"/>
  <c r="AJ643" i="10"/>
  <c r="AJ642" i="10"/>
  <c r="AJ641" i="10"/>
  <c r="AJ640" i="10"/>
  <c r="AJ639" i="10"/>
  <c r="AJ638" i="10"/>
  <c r="AJ637" i="10"/>
  <c r="AJ636" i="10"/>
  <c r="AJ635" i="10"/>
  <c r="AJ634" i="10"/>
  <c r="AJ633" i="10"/>
  <c r="AJ632" i="10"/>
  <c r="AJ631" i="10"/>
  <c r="AJ630" i="10"/>
  <c r="AJ629" i="10"/>
  <c r="AJ628" i="10"/>
  <c r="AJ627" i="10"/>
  <c r="AJ626" i="10"/>
  <c r="AJ625" i="10"/>
  <c r="AJ624" i="10"/>
  <c r="AJ623" i="10"/>
  <c r="AJ622" i="10"/>
  <c r="AJ621" i="10"/>
  <c r="AJ620" i="10"/>
  <c r="AJ619" i="10"/>
  <c r="AJ618" i="10"/>
  <c r="AJ617" i="10"/>
  <c r="AJ616" i="10"/>
  <c r="AJ615" i="10"/>
  <c r="AJ614" i="10"/>
  <c r="AJ613" i="10"/>
  <c r="AJ612" i="10"/>
  <c r="AJ611" i="10"/>
  <c r="AJ610" i="10"/>
  <c r="AJ609" i="10"/>
  <c r="AJ608" i="10"/>
  <c r="AJ607" i="10"/>
  <c r="AJ606" i="10"/>
  <c r="AJ605" i="10"/>
  <c r="AJ604" i="10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G52" i="4" s="1"/>
  <c r="H52" i="4" s="1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G47" i="9" s="1"/>
  <c r="AJ12" i="10"/>
  <c r="AJ11" i="10"/>
  <c r="AJ10" i="10"/>
  <c r="AJ9" i="10"/>
  <c r="AJ8" i="10"/>
  <c r="AJ7" i="10"/>
  <c r="H51" i="9" s="1"/>
  <c r="AJ6" i="10"/>
  <c r="AJ5" i="10"/>
  <c r="AJ4" i="10"/>
  <c r="AJ3" i="10"/>
  <c r="AJ2" i="10"/>
  <c r="H54" i="9" s="1"/>
  <c r="E56" i="9"/>
  <c r="D56" i="9"/>
  <c r="D57" i="9" s="1"/>
  <c r="C56" i="9"/>
  <c r="D55" i="9"/>
  <c r="C55" i="9"/>
  <c r="E55" i="9" s="1"/>
  <c r="N54" i="9"/>
  <c r="O54" i="9" s="1"/>
  <c r="M54" i="9"/>
  <c r="D54" i="9"/>
  <c r="C54" i="9"/>
  <c r="E54" i="9" s="1"/>
  <c r="O53" i="9"/>
  <c r="N53" i="9"/>
  <c r="M53" i="9"/>
  <c r="D53" i="9"/>
  <c r="C53" i="9"/>
  <c r="C57" i="9" s="1"/>
  <c r="O52" i="9"/>
  <c r="N52" i="9"/>
  <c r="M52" i="9"/>
  <c r="N51" i="9"/>
  <c r="N55" i="9" s="1"/>
  <c r="M51" i="9"/>
  <c r="M55" i="9" s="1"/>
  <c r="N46" i="9"/>
  <c r="O46" i="9" s="1"/>
  <c r="M46" i="9"/>
  <c r="N45" i="9"/>
  <c r="O45" i="9" s="1"/>
  <c r="M45" i="9"/>
  <c r="C45" i="9"/>
  <c r="D45" i="9" s="1"/>
  <c r="O44" i="9"/>
  <c r="N44" i="9"/>
  <c r="M44" i="9"/>
  <c r="C44" i="9"/>
  <c r="D44" i="9" s="1"/>
  <c r="N43" i="9"/>
  <c r="O43" i="9" s="1"/>
  <c r="M43" i="9"/>
  <c r="D43" i="9"/>
  <c r="D46" i="9" s="1"/>
  <c r="C43" i="9"/>
  <c r="H6" i="9"/>
  <c r="G6" i="9"/>
  <c r="F6" i="9"/>
  <c r="E6" i="9"/>
  <c r="D6" i="9"/>
  <c r="D153" i="1" s="1"/>
  <c r="C6" i="9"/>
  <c r="B6" i="9"/>
  <c r="E59" i="8"/>
  <c r="D59" i="8"/>
  <c r="C59" i="8"/>
  <c r="F59" i="8" s="1"/>
  <c r="E58" i="8"/>
  <c r="F58" i="8" s="1"/>
  <c r="D58" i="8"/>
  <c r="C58" i="8"/>
  <c r="E57" i="8"/>
  <c r="D57" i="8"/>
  <c r="C57" i="8"/>
  <c r="F57" i="8" s="1"/>
  <c r="E56" i="8"/>
  <c r="D56" i="8"/>
  <c r="C56" i="8"/>
  <c r="F56" i="8" s="1"/>
  <c r="E55" i="8"/>
  <c r="D55" i="8"/>
  <c r="D60" i="8" s="1"/>
  <c r="C55" i="8"/>
  <c r="C60" i="8" s="1"/>
  <c r="E54" i="8"/>
  <c r="E60" i="8" s="1"/>
  <c r="D54" i="8"/>
  <c r="C54" i="8"/>
  <c r="F54" i="8" s="1"/>
  <c r="M48" i="8"/>
  <c r="L48" i="8"/>
  <c r="K48" i="8"/>
  <c r="I48" i="8"/>
  <c r="J48" i="8" s="1"/>
  <c r="G48" i="8"/>
  <c r="H48" i="8" s="1"/>
  <c r="E48" i="8"/>
  <c r="F48" i="8" s="1"/>
  <c r="D48" i="8"/>
  <c r="C48" i="8"/>
  <c r="L47" i="8"/>
  <c r="M47" i="8" s="1"/>
  <c r="K47" i="8"/>
  <c r="I47" i="8"/>
  <c r="J47" i="8" s="1"/>
  <c r="H47" i="8"/>
  <c r="G47" i="8"/>
  <c r="F47" i="8"/>
  <c r="E47" i="8"/>
  <c r="D47" i="8"/>
  <c r="C47" i="8"/>
  <c r="M46" i="8"/>
  <c r="L46" i="8"/>
  <c r="K46" i="8"/>
  <c r="I46" i="8"/>
  <c r="J46" i="8" s="1"/>
  <c r="G46" i="8"/>
  <c r="H46" i="8" s="1"/>
  <c r="E46" i="8"/>
  <c r="D46" i="8"/>
  <c r="F46" i="8" s="1"/>
  <c r="C46" i="8"/>
  <c r="C49" i="8" s="1"/>
  <c r="L45" i="8"/>
  <c r="M45" i="8" s="1"/>
  <c r="K45" i="8"/>
  <c r="J45" i="8"/>
  <c r="I45" i="8"/>
  <c r="H45" i="8"/>
  <c r="G45" i="8"/>
  <c r="F45" i="8"/>
  <c r="E45" i="8"/>
  <c r="D45" i="8"/>
  <c r="C45" i="8"/>
  <c r="L44" i="8"/>
  <c r="M44" i="8" s="1"/>
  <c r="K44" i="8"/>
  <c r="I44" i="8"/>
  <c r="J44" i="8" s="1"/>
  <c r="G6" i="8" s="1"/>
  <c r="G132" i="1" s="1"/>
  <c r="G44" i="8"/>
  <c r="H44" i="8" s="1"/>
  <c r="E44" i="8"/>
  <c r="F44" i="8" s="1"/>
  <c r="D44" i="8"/>
  <c r="C44" i="8"/>
  <c r="C6" i="8" s="1"/>
  <c r="C132" i="1" s="1"/>
  <c r="L43" i="8"/>
  <c r="E6" i="8" s="1"/>
  <c r="E132" i="1" s="1"/>
  <c r="K43" i="8"/>
  <c r="D6" i="8" s="1"/>
  <c r="D132" i="1" s="1"/>
  <c r="J43" i="8"/>
  <c r="I43" i="8"/>
  <c r="I49" i="8" s="1"/>
  <c r="J49" i="8" s="1"/>
  <c r="G43" i="8"/>
  <c r="H43" i="8" s="1"/>
  <c r="E43" i="8"/>
  <c r="E49" i="8" s="1"/>
  <c r="F49" i="8" s="1"/>
  <c r="D43" i="8"/>
  <c r="D49" i="8" s="1"/>
  <c r="C43" i="8"/>
  <c r="B6" i="8"/>
  <c r="F62" i="7"/>
  <c r="D62" i="7"/>
  <c r="C62" i="7"/>
  <c r="E62" i="7" s="1"/>
  <c r="F61" i="7"/>
  <c r="D61" i="7"/>
  <c r="C61" i="7"/>
  <c r="E61" i="7" s="1"/>
  <c r="F60" i="7"/>
  <c r="E60" i="7"/>
  <c r="D60" i="7"/>
  <c r="C60" i="7"/>
  <c r="F59" i="7"/>
  <c r="D59" i="7"/>
  <c r="C59" i="7"/>
  <c r="E59" i="7" s="1"/>
  <c r="I53" i="7"/>
  <c r="J52" i="7"/>
  <c r="I52" i="7"/>
  <c r="H52" i="7"/>
  <c r="G52" i="7"/>
  <c r="E52" i="7"/>
  <c r="D52" i="7"/>
  <c r="C52" i="7"/>
  <c r="F52" i="7" s="1"/>
  <c r="J51" i="7"/>
  <c r="I51" i="7"/>
  <c r="G51" i="7"/>
  <c r="E51" i="7"/>
  <c r="F51" i="7" s="1"/>
  <c r="D51" i="7"/>
  <c r="C51" i="7"/>
  <c r="H51" i="7" s="1"/>
  <c r="J50" i="7"/>
  <c r="I50" i="7"/>
  <c r="H50" i="7"/>
  <c r="G50" i="7"/>
  <c r="E50" i="7"/>
  <c r="D50" i="7"/>
  <c r="C50" i="7"/>
  <c r="F50" i="7" s="1"/>
  <c r="J49" i="7"/>
  <c r="I49" i="7"/>
  <c r="G49" i="7"/>
  <c r="E49" i="7"/>
  <c r="F49" i="7" s="1"/>
  <c r="D49" i="7"/>
  <c r="C49" i="7"/>
  <c r="H49" i="7" s="1"/>
  <c r="J48" i="7"/>
  <c r="I48" i="7"/>
  <c r="H48" i="7"/>
  <c r="G48" i="7"/>
  <c r="E48" i="7"/>
  <c r="D48" i="7"/>
  <c r="C48" i="7"/>
  <c r="F48" i="7" s="1"/>
  <c r="J47" i="7"/>
  <c r="I47" i="7"/>
  <c r="G47" i="7"/>
  <c r="E47" i="7"/>
  <c r="F47" i="7" s="1"/>
  <c r="D47" i="7"/>
  <c r="C47" i="7"/>
  <c r="H47" i="7" s="1"/>
  <c r="J46" i="7"/>
  <c r="I46" i="7"/>
  <c r="G46" i="7"/>
  <c r="E46" i="7"/>
  <c r="D46" i="7"/>
  <c r="C46" i="7"/>
  <c r="H46" i="7" s="1"/>
  <c r="J45" i="7"/>
  <c r="I45" i="7"/>
  <c r="G45" i="7"/>
  <c r="E45" i="7"/>
  <c r="F45" i="7" s="1"/>
  <c r="D45" i="7"/>
  <c r="C45" i="7"/>
  <c r="H45" i="7" s="1"/>
  <c r="J44" i="7"/>
  <c r="I44" i="7"/>
  <c r="G44" i="7"/>
  <c r="E44" i="7"/>
  <c r="F44" i="7" s="1"/>
  <c r="D44" i="7"/>
  <c r="C44" i="7"/>
  <c r="H44" i="7" s="1"/>
  <c r="J43" i="7"/>
  <c r="J53" i="7" s="1"/>
  <c r="I43" i="7"/>
  <c r="G43" i="7"/>
  <c r="G53" i="7" s="1"/>
  <c r="E43" i="7"/>
  <c r="E53" i="7" s="1"/>
  <c r="D43" i="7"/>
  <c r="D53" i="7" s="1"/>
  <c r="C43" i="7"/>
  <c r="D6" i="7" s="1"/>
  <c r="D111" i="1" s="1"/>
  <c r="C6" i="7"/>
  <c r="B6" i="7"/>
  <c r="L51" i="6"/>
  <c r="K51" i="6"/>
  <c r="J51" i="6"/>
  <c r="I51" i="6"/>
  <c r="H51" i="6"/>
  <c r="G51" i="6"/>
  <c r="F51" i="6"/>
  <c r="E51" i="6"/>
  <c r="D51" i="6"/>
  <c r="C51" i="6"/>
  <c r="L50" i="6"/>
  <c r="K50" i="6"/>
  <c r="J50" i="6"/>
  <c r="I50" i="6"/>
  <c r="H50" i="6"/>
  <c r="G50" i="6"/>
  <c r="F50" i="6"/>
  <c r="E50" i="6"/>
  <c r="D50" i="6"/>
  <c r="C50" i="6"/>
  <c r="L49" i="6"/>
  <c r="K49" i="6"/>
  <c r="J49" i="6"/>
  <c r="I49" i="6"/>
  <c r="H49" i="6"/>
  <c r="G49" i="6"/>
  <c r="F49" i="6"/>
  <c r="E49" i="6"/>
  <c r="D49" i="6"/>
  <c r="C49" i="6"/>
  <c r="L48" i="6"/>
  <c r="K48" i="6"/>
  <c r="J48" i="6"/>
  <c r="I48" i="6"/>
  <c r="H48" i="6"/>
  <c r="G48" i="6"/>
  <c r="F48" i="6"/>
  <c r="E48" i="6"/>
  <c r="D48" i="6"/>
  <c r="C48" i="6"/>
  <c r="L47" i="6"/>
  <c r="K47" i="6"/>
  <c r="J47" i="6"/>
  <c r="I47" i="6"/>
  <c r="H47" i="6"/>
  <c r="G47" i="6"/>
  <c r="F47" i="6"/>
  <c r="E47" i="6"/>
  <c r="D47" i="6"/>
  <c r="C47" i="6"/>
  <c r="L46" i="6"/>
  <c r="K46" i="6"/>
  <c r="J46" i="6"/>
  <c r="I46" i="6"/>
  <c r="H46" i="6"/>
  <c r="G46" i="6"/>
  <c r="F46" i="6"/>
  <c r="E46" i="6"/>
  <c r="D46" i="6"/>
  <c r="C46" i="6"/>
  <c r="L45" i="6"/>
  <c r="K45" i="6"/>
  <c r="J45" i="6"/>
  <c r="I45" i="6"/>
  <c r="H45" i="6"/>
  <c r="G45" i="6"/>
  <c r="F45" i="6"/>
  <c r="E45" i="6"/>
  <c r="D45" i="6"/>
  <c r="C45" i="6"/>
  <c r="L44" i="6"/>
  <c r="K44" i="6"/>
  <c r="J44" i="6"/>
  <c r="I44" i="6"/>
  <c r="H44" i="6"/>
  <c r="G44" i="6"/>
  <c r="F44" i="6"/>
  <c r="E44" i="6"/>
  <c r="D44" i="6"/>
  <c r="C44" i="6"/>
  <c r="L43" i="6"/>
  <c r="K43" i="6"/>
  <c r="J43" i="6"/>
  <c r="I43" i="6"/>
  <c r="H43" i="6"/>
  <c r="G43" i="6"/>
  <c r="F43" i="6"/>
  <c r="E43" i="6"/>
  <c r="D43" i="6"/>
  <c r="C43" i="6"/>
  <c r="L42" i="6"/>
  <c r="K42" i="6"/>
  <c r="J42" i="6"/>
  <c r="I42" i="6"/>
  <c r="H42" i="6"/>
  <c r="G42" i="6"/>
  <c r="F42" i="6"/>
  <c r="E42" i="6"/>
  <c r="D42" i="6"/>
  <c r="C42" i="6"/>
  <c r="I36" i="6"/>
  <c r="H36" i="6"/>
  <c r="G36" i="6"/>
  <c r="J36" i="6" s="1"/>
  <c r="F36" i="6"/>
  <c r="E36" i="6"/>
  <c r="I35" i="6"/>
  <c r="H35" i="6"/>
  <c r="G35" i="6"/>
  <c r="J35" i="6" s="1"/>
  <c r="F35" i="6"/>
  <c r="E35" i="6"/>
  <c r="I34" i="6"/>
  <c r="H34" i="6"/>
  <c r="G34" i="6"/>
  <c r="J34" i="6" s="1"/>
  <c r="F34" i="6"/>
  <c r="E34" i="6"/>
  <c r="J33" i="6"/>
  <c r="I33" i="6"/>
  <c r="H33" i="6"/>
  <c r="G33" i="6"/>
  <c r="F33" i="6"/>
  <c r="E33" i="6"/>
  <c r="J32" i="6"/>
  <c r="I32" i="6"/>
  <c r="H32" i="6"/>
  <c r="G32" i="6"/>
  <c r="F32" i="6"/>
  <c r="E32" i="6"/>
  <c r="I31" i="6"/>
  <c r="H31" i="6"/>
  <c r="G31" i="6"/>
  <c r="J31" i="6" s="1"/>
  <c r="F31" i="6"/>
  <c r="F37" i="6" s="1"/>
  <c r="E31" i="6"/>
  <c r="J30" i="6"/>
  <c r="I30" i="6"/>
  <c r="H30" i="6"/>
  <c r="G30" i="6"/>
  <c r="F30" i="6"/>
  <c r="E30" i="6"/>
  <c r="J29" i="6"/>
  <c r="I29" i="6"/>
  <c r="H29" i="6"/>
  <c r="G29" i="6"/>
  <c r="F29" i="6"/>
  <c r="E29" i="6"/>
  <c r="I28" i="6"/>
  <c r="I37" i="6" s="1"/>
  <c r="H28" i="6"/>
  <c r="G28" i="6"/>
  <c r="J28" i="6" s="1"/>
  <c r="F28" i="6"/>
  <c r="E28" i="6"/>
  <c r="I27" i="6"/>
  <c r="H27" i="6"/>
  <c r="G27" i="6"/>
  <c r="B6" i="6" s="1"/>
  <c r="B90" i="1" s="1"/>
  <c r="F27" i="6"/>
  <c r="E27" i="6"/>
  <c r="F6" i="6"/>
  <c r="E6" i="6"/>
  <c r="D6" i="6"/>
  <c r="D90" i="1" s="1"/>
  <c r="C63" i="5"/>
  <c r="D62" i="5"/>
  <c r="C62" i="5"/>
  <c r="D61" i="5"/>
  <c r="C61" i="5"/>
  <c r="C60" i="5"/>
  <c r="D60" i="5" s="1"/>
  <c r="C59" i="5"/>
  <c r="D59" i="5" s="1"/>
  <c r="D63" i="5" s="1"/>
  <c r="E54" i="5"/>
  <c r="F53" i="5"/>
  <c r="E53" i="5"/>
  <c r="D53" i="5"/>
  <c r="C53" i="5"/>
  <c r="E52" i="5"/>
  <c r="D52" i="5"/>
  <c r="F52" i="5" s="1"/>
  <c r="C52" i="5"/>
  <c r="E51" i="5"/>
  <c r="D51" i="5"/>
  <c r="D54" i="5" s="1"/>
  <c r="F54" i="5" s="1"/>
  <c r="C51" i="5"/>
  <c r="C54" i="5" s="1"/>
  <c r="E45" i="5"/>
  <c r="D45" i="5"/>
  <c r="F45" i="5" s="1"/>
  <c r="C45" i="5"/>
  <c r="E44" i="5"/>
  <c r="D44" i="5"/>
  <c r="F44" i="5" s="1"/>
  <c r="C44" i="5"/>
  <c r="E43" i="5"/>
  <c r="F43" i="5" s="1"/>
  <c r="D43" i="5"/>
  <c r="D46" i="5" s="1"/>
  <c r="C43" i="5"/>
  <c r="C46" i="5" s="1"/>
  <c r="G6" i="5"/>
  <c r="G69" i="1" s="1"/>
  <c r="F6" i="5"/>
  <c r="E6" i="5"/>
  <c r="C6" i="5"/>
  <c r="B6" i="5"/>
  <c r="D6" i="5" s="1"/>
  <c r="D69" i="1" s="1"/>
  <c r="D57" i="4"/>
  <c r="E57" i="4" s="1"/>
  <c r="C57" i="4"/>
  <c r="D56" i="4"/>
  <c r="E56" i="4" s="1"/>
  <c r="C56" i="4"/>
  <c r="E55" i="4"/>
  <c r="D55" i="4"/>
  <c r="C55" i="4"/>
  <c r="E54" i="4"/>
  <c r="D54" i="4"/>
  <c r="D58" i="4" s="1"/>
  <c r="C54" i="4"/>
  <c r="C58" i="4" s="1"/>
  <c r="G50" i="4"/>
  <c r="H50" i="4" s="1"/>
  <c r="M48" i="4"/>
  <c r="L48" i="4"/>
  <c r="K48" i="4"/>
  <c r="L47" i="4"/>
  <c r="K47" i="4"/>
  <c r="M47" i="4" s="1"/>
  <c r="D47" i="4"/>
  <c r="C47" i="4"/>
  <c r="L46" i="4"/>
  <c r="M46" i="4" s="1"/>
  <c r="K46" i="4"/>
  <c r="C46" i="4"/>
  <c r="D46" i="4" s="1"/>
  <c r="L45" i="4"/>
  <c r="M45" i="4" s="1"/>
  <c r="K45" i="4"/>
  <c r="K49" i="4" s="1"/>
  <c r="D45" i="4"/>
  <c r="C45" i="4"/>
  <c r="M44" i="4"/>
  <c r="L44" i="4"/>
  <c r="K44" i="4"/>
  <c r="C44" i="4"/>
  <c r="D44" i="4" s="1"/>
  <c r="L43" i="4"/>
  <c r="L49" i="4" s="1"/>
  <c r="K43" i="4"/>
  <c r="C43" i="4"/>
  <c r="C48" i="4" s="1"/>
  <c r="E6" i="4"/>
  <c r="B6" i="4"/>
  <c r="F6" i="4" s="1"/>
  <c r="F48" i="1" s="1"/>
  <c r="G65" i="3"/>
  <c r="F65" i="3"/>
  <c r="G64" i="3"/>
  <c r="F64" i="3"/>
  <c r="D64" i="3"/>
  <c r="C64" i="3"/>
  <c r="E64" i="3" s="1"/>
  <c r="G63" i="3"/>
  <c r="F63" i="3"/>
  <c r="E63" i="3"/>
  <c r="D63" i="3"/>
  <c r="C63" i="3"/>
  <c r="G62" i="3"/>
  <c r="F62" i="3"/>
  <c r="D62" i="3"/>
  <c r="E62" i="3" s="1"/>
  <c r="C62" i="3"/>
  <c r="G61" i="3"/>
  <c r="F61" i="3"/>
  <c r="D61" i="3"/>
  <c r="E61" i="3" s="1"/>
  <c r="C61" i="3"/>
  <c r="G60" i="3"/>
  <c r="F60" i="3"/>
  <c r="E60" i="3"/>
  <c r="D60" i="3"/>
  <c r="C60" i="3"/>
  <c r="G59" i="3"/>
  <c r="F59" i="3"/>
  <c r="E59" i="3"/>
  <c r="D59" i="3"/>
  <c r="D65" i="3" s="1"/>
  <c r="C59" i="3"/>
  <c r="C65" i="3" s="1"/>
  <c r="H55" i="3"/>
  <c r="G55" i="3"/>
  <c r="G50" i="3"/>
  <c r="C46" i="3"/>
  <c r="D46" i="3" s="1"/>
  <c r="C45" i="3"/>
  <c r="D45" i="3" s="1"/>
  <c r="C44" i="3"/>
  <c r="D44" i="3" s="1"/>
  <c r="C43" i="3"/>
  <c r="C47" i="3" s="1"/>
  <c r="G6" i="3"/>
  <c r="G27" i="1" s="1"/>
  <c r="F6" i="3"/>
  <c r="F27" i="1" s="1"/>
  <c r="E6" i="3"/>
  <c r="D6" i="3"/>
  <c r="B6" i="3"/>
  <c r="C6" i="3" s="1"/>
  <c r="C27" i="1" s="1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G51" i="2"/>
  <c r="M47" i="2"/>
  <c r="L47" i="2"/>
  <c r="D47" i="2"/>
  <c r="C47" i="2"/>
  <c r="M46" i="2"/>
  <c r="L46" i="2"/>
  <c r="D46" i="2"/>
  <c r="C46" i="2"/>
  <c r="M45" i="2"/>
  <c r="L45" i="2"/>
  <c r="C45" i="2"/>
  <c r="D45" i="2" s="1"/>
  <c r="M44" i="2"/>
  <c r="L44" i="2"/>
  <c r="C44" i="2"/>
  <c r="D44" i="2" s="1"/>
  <c r="M43" i="2"/>
  <c r="L43" i="2"/>
  <c r="D43" i="2"/>
  <c r="C43" i="2"/>
  <c r="C48" i="2" s="1"/>
  <c r="G6" i="2"/>
  <c r="F6" i="2"/>
  <c r="F6" i="1" s="1"/>
  <c r="D6" i="2"/>
  <c r="E6" i="2" s="1"/>
  <c r="E6" i="1" s="1"/>
  <c r="C6" i="2"/>
  <c r="B6" i="2"/>
  <c r="H153" i="1"/>
  <c r="G153" i="1"/>
  <c r="F153" i="1"/>
  <c r="E153" i="1"/>
  <c r="C153" i="1"/>
  <c r="B153" i="1"/>
  <c r="B132" i="1"/>
  <c r="C111" i="1"/>
  <c r="B111" i="1"/>
  <c r="F90" i="1"/>
  <c r="E90" i="1"/>
  <c r="F69" i="1"/>
  <c r="E69" i="1"/>
  <c r="C69" i="1"/>
  <c r="E48" i="1"/>
  <c r="E27" i="1"/>
  <c r="D27" i="1"/>
  <c r="B27" i="1"/>
  <c r="G6" i="1"/>
  <c r="C6" i="1"/>
  <c r="B6" i="1"/>
  <c r="D48" i="2" l="1"/>
  <c r="E65" i="3"/>
  <c r="M49" i="4"/>
  <c r="O55" i="9"/>
  <c r="E58" i="4"/>
  <c r="I48" i="5"/>
  <c r="H47" i="2"/>
  <c r="H51" i="2"/>
  <c r="I51" i="2" s="1"/>
  <c r="H50" i="3"/>
  <c r="I44" i="3"/>
  <c r="J44" i="3" s="1"/>
  <c r="G47" i="3"/>
  <c r="G51" i="3"/>
  <c r="F43" i="7"/>
  <c r="H45" i="9"/>
  <c r="H47" i="9"/>
  <c r="G53" i="9"/>
  <c r="H43" i="2"/>
  <c r="H47" i="3"/>
  <c r="H51" i="3"/>
  <c r="I43" i="5"/>
  <c r="J52" i="5"/>
  <c r="G37" i="6"/>
  <c r="G6" i="6" s="1"/>
  <c r="G90" i="1" s="1"/>
  <c r="G49" i="8"/>
  <c r="H49" i="8" s="1"/>
  <c r="I45" i="9"/>
  <c r="J45" i="9" s="1"/>
  <c r="I47" i="9"/>
  <c r="J47" i="9" s="1"/>
  <c r="I51" i="9"/>
  <c r="J51" i="9" s="1"/>
  <c r="H53" i="9"/>
  <c r="H54" i="3"/>
  <c r="C53" i="7"/>
  <c r="F53" i="7" s="1"/>
  <c r="G43" i="9"/>
  <c r="I45" i="5"/>
  <c r="I43" i="9"/>
  <c r="G51" i="9"/>
  <c r="I47" i="3"/>
  <c r="J47" i="3" s="1"/>
  <c r="I51" i="3"/>
  <c r="J51" i="3" s="1"/>
  <c r="G48" i="4"/>
  <c r="H48" i="4" s="1"/>
  <c r="G53" i="4"/>
  <c r="H53" i="4" s="1"/>
  <c r="J43" i="5"/>
  <c r="I50" i="5"/>
  <c r="K50" i="5" s="1"/>
  <c r="H43" i="7"/>
  <c r="F6" i="7" s="1"/>
  <c r="F111" i="1" s="1"/>
  <c r="I53" i="9"/>
  <c r="J53" i="9" s="1"/>
  <c r="H44" i="3"/>
  <c r="G45" i="9"/>
  <c r="E53" i="9"/>
  <c r="E57" i="9" s="1"/>
  <c r="G53" i="2"/>
  <c r="B48" i="1"/>
  <c r="G48" i="2"/>
  <c r="H53" i="2"/>
  <c r="M43" i="4"/>
  <c r="G6" i="4" s="1"/>
  <c r="G48" i="1" s="1"/>
  <c r="J50" i="5"/>
  <c r="G48" i="9"/>
  <c r="I49" i="5"/>
  <c r="J54" i="5"/>
  <c r="C6" i="6"/>
  <c r="C90" i="1" s="1"/>
  <c r="H48" i="2"/>
  <c r="G45" i="3"/>
  <c r="G48" i="3"/>
  <c r="G52" i="3"/>
  <c r="G46" i="4"/>
  <c r="H46" i="4" s="1"/>
  <c r="E46" i="5"/>
  <c r="F46" i="5" s="1"/>
  <c r="H48" i="9"/>
  <c r="H45" i="3"/>
  <c r="H48" i="3"/>
  <c r="H52" i="3"/>
  <c r="M43" i="8"/>
  <c r="K49" i="8"/>
  <c r="I48" i="9"/>
  <c r="J48" i="9" s="1"/>
  <c r="O51" i="9"/>
  <c r="G54" i="3"/>
  <c r="G46" i="2"/>
  <c r="I46" i="2" s="1"/>
  <c r="G44" i="9"/>
  <c r="G54" i="4"/>
  <c r="H54" i="4" s="1"/>
  <c r="J46" i="5"/>
  <c r="I53" i="5"/>
  <c r="K53" i="5" s="1"/>
  <c r="H44" i="9"/>
  <c r="G49" i="9"/>
  <c r="H52" i="9"/>
  <c r="H50" i="9"/>
  <c r="H46" i="2"/>
  <c r="G49" i="2"/>
  <c r="I46" i="5"/>
  <c r="G44" i="2"/>
  <c r="H49" i="2"/>
  <c r="D43" i="3"/>
  <c r="D47" i="3" s="1"/>
  <c r="H44" i="2"/>
  <c r="G49" i="3"/>
  <c r="G53" i="3"/>
  <c r="C6" i="4"/>
  <c r="C48" i="1" s="1"/>
  <c r="I44" i="5"/>
  <c r="K44" i="5" s="1"/>
  <c r="F51" i="5"/>
  <c r="J53" i="5"/>
  <c r="F46" i="7"/>
  <c r="I44" i="9"/>
  <c r="G46" i="9"/>
  <c r="H49" i="9"/>
  <c r="I52" i="9"/>
  <c r="J52" i="9" s="1"/>
  <c r="G45" i="4"/>
  <c r="H45" i="4" s="1"/>
  <c r="C46" i="9"/>
  <c r="G49" i="4"/>
  <c r="H49" i="4" s="1"/>
  <c r="G54" i="2"/>
  <c r="G43" i="3"/>
  <c r="D6" i="1"/>
  <c r="B69" i="1"/>
  <c r="G50" i="2"/>
  <c r="I50" i="2" s="1"/>
  <c r="H54" i="2"/>
  <c r="H43" i="3"/>
  <c r="H49" i="3"/>
  <c r="H53" i="3"/>
  <c r="D6" i="4"/>
  <c r="D48" i="1" s="1"/>
  <c r="J44" i="5"/>
  <c r="I47" i="5"/>
  <c r="I51" i="5"/>
  <c r="K51" i="5" s="1"/>
  <c r="J27" i="6"/>
  <c r="H46" i="9"/>
  <c r="I49" i="9"/>
  <c r="J49" i="9" s="1"/>
  <c r="G47" i="2"/>
  <c r="L49" i="8"/>
  <c r="M49" i="8" s="1"/>
  <c r="H50" i="2"/>
  <c r="I43" i="3"/>
  <c r="G46" i="3"/>
  <c r="I49" i="3"/>
  <c r="J49" i="3" s="1"/>
  <c r="I53" i="3"/>
  <c r="J53" i="3" s="1"/>
  <c r="J47" i="5"/>
  <c r="J51" i="5"/>
  <c r="I46" i="9"/>
  <c r="G54" i="9"/>
  <c r="J54" i="9" s="1"/>
  <c r="I46" i="3"/>
  <c r="J46" i="3" s="1"/>
  <c r="I45" i="3"/>
  <c r="J45" i="3" s="1"/>
  <c r="I48" i="3"/>
  <c r="J48" i="3" s="1"/>
  <c r="I52" i="3"/>
  <c r="J52" i="3" s="1"/>
  <c r="G44" i="4"/>
  <c r="H44" i="4" s="1"/>
  <c r="G52" i="9"/>
  <c r="H46" i="3"/>
  <c r="G47" i="4"/>
  <c r="H47" i="4" s="1"/>
  <c r="G50" i="9"/>
  <c r="I50" i="9"/>
  <c r="J50" i="9" s="1"/>
  <c r="G45" i="2"/>
  <c r="I45" i="2" s="1"/>
  <c r="G44" i="3"/>
  <c r="I50" i="3"/>
  <c r="J50" i="3" s="1"/>
  <c r="I54" i="3"/>
  <c r="J54" i="3" s="1"/>
  <c r="D43" i="4"/>
  <c r="D48" i="4" s="1"/>
  <c r="G51" i="4"/>
  <c r="H51" i="4" s="1"/>
  <c r="I54" i="5"/>
  <c r="F43" i="8"/>
  <c r="F6" i="8" s="1"/>
  <c r="F132" i="1" s="1"/>
  <c r="H43" i="9"/>
  <c r="H55" i="9" s="1"/>
  <c r="J48" i="5"/>
  <c r="H45" i="2"/>
  <c r="G52" i="2"/>
  <c r="G43" i="4"/>
  <c r="F55" i="8"/>
  <c r="F60" i="8" s="1"/>
  <c r="G43" i="2"/>
  <c r="H52" i="2"/>
  <c r="J45" i="5"/>
  <c r="J49" i="5"/>
  <c r="I52" i="5"/>
  <c r="K52" i="5" s="1"/>
  <c r="J55" i="5" l="1"/>
  <c r="K48" i="5"/>
  <c r="G55" i="4"/>
  <c r="H55" i="4" s="1"/>
  <c r="H43" i="4"/>
  <c r="I52" i="2"/>
  <c r="I47" i="2"/>
  <c r="I54" i="2"/>
  <c r="K49" i="5"/>
  <c r="K43" i="5"/>
  <c r="I55" i="5"/>
  <c r="K55" i="5" s="1"/>
  <c r="J43" i="3"/>
  <c r="I55" i="3"/>
  <c r="J55" i="3" s="1"/>
  <c r="I44" i="2"/>
  <c r="K46" i="5"/>
  <c r="H55" i="2"/>
  <c r="H53" i="7"/>
  <c r="I49" i="2"/>
  <c r="J43" i="9"/>
  <c r="I55" i="9"/>
  <c r="J55" i="9" s="1"/>
  <c r="K47" i="5"/>
  <c r="I48" i="2"/>
  <c r="K45" i="5"/>
  <c r="G55" i="9"/>
  <c r="G55" i="2"/>
  <c r="I43" i="2"/>
  <c r="K54" i="5"/>
  <c r="J46" i="9"/>
  <c r="J44" i="9"/>
  <c r="I53" i="2"/>
  <c r="E6" i="7"/>
  <c r="E111" i="1" s="1"/>
  <c r="G6" i="7"/>
  <c r="G111" i="1" s="1"/>
  <c r="I55" i="2" l="1"/>
</calcChain>
</file>

<file path=xl/sharedStrings.xml><?xml version="1.0" encoding="utf-8"?>
<sst xmlns="http://schemas.openxmlformats.org/spreadsheetml/2006/main" count="199279" uniqueCount="20667">
  <si>
    <t>Airline Flight Analytics - Complete Dashboard</t>
  </si>
  <si>
    <t>1. FLIGHT PERFORMANCE</t>
  </si>
  <si>
    <t>TOTAL FLIGHTS</t>
  </si>
  <si>
    <t>OPERATED FLIGHTS</t>
  </si>
  <si>
    <t>ON-TIME FLIGHTS</t>
  </si>
  <si>
    <t>ON-TIME % (of operated)</t>
  </si>
  <si>
    <t>AVG DURATION (min)</t>
  </si>
  <si>
    <t>AVG DISTANCE (KM)</t>
  </si>
  <si>
    <t>2. DELAY ANALYSIS</t>
  </si>
  <si>
    <t>DELAYED FLIGHTS</t>
  </si>
  <si>
    <t>DELAY RATE (of operated)</t>
  </si>
  <si>
    <t>AVG DEP DELAY (min)</t>
  </si>
  <si>
    <t>AVG ARR DELAY (min)</t>
  </si>
  <si>
    <t>MAX ARR DELAY (min)</t>
  </si>
  <si>
    <t>DELAYS OVER 30 MIN</t>
  </si>
  <si>
    <t>3. CANCELLATION ANALYSIS</t>
  </si>
  <si>
    <t>CANCELLED FLIGHTS</t>
  </si>
  <si>
    <t>CANCELLATION RATE</t>
  </si>
  <si>
    <t>TOP REASON</t>
  </si>
  <si>
    <t>SEATS AFFECTED</t>
  </si>
  <si>
    <t>AVG CANCELLED / MONTH</t>
  </si>
  <si>
    <t>HIGHEST CANCEL-RATE AIRLINE</t>
  </si>
  <si>
    <t>4. PASSENGER ANALYTICS</t>
  </si>
  <si>
    <t>TOTAL PASSENGERS</t>
  </si>
  <si>
    <t>TOTAL SEATS (operated)</t>
  </si>
  <si>
    <t>OVERALL LOAD FACTOR</t>
  </si>
  <si>
    <t>AVG PAX PER FLIGHT</t>
  </si>
  <si>
    <t>AVG TICKET PRICE (₹)</t>
  </si>
  <si>
    <t>EMPTY SEATS</t>
  </si>
  <si>
    <t>5. ROUTE ANALYTICS</t>
  </si>
  <si>
    <t>TOP ROUTE (by pax)</t>
  </si>
  <si>
    <t>TOP ROUTE PASSENGERS</t>
  </si>
  <si>
    <t>LONGEST ROUTE (KM)</t>
  </si>
  <si>
    <t>SHORTEST ROUTE (KM)</t>
  </si>
  <si>
    <t>TOP-10 SHARE OF PAX</t>
  </si>
  <si>
    <t>6. AIRPORT PERFORMANCE</t>
  </si>
  <si>
    <t>AIRPORTS</t>
  </si>
  <si>
    <t>TOTAL DEPARTURES</t>
  </si>
  <si>
    <t>BUSIEST AIRPORT</t>
  </si>
  <si>
    <t>HIGHEST DELAY RATE</t>
  </si>
  <si>
    <t>HIGHEST CANCEL RATE</t>
  </si>
  <si>
    <t>BEST ON-TIME AIRPORT</t>
  </si>
  <si>
    <t>7. AIRLINE PERFORMANCE</t>
  </si>
  <si>
    <t>AIRLINES</t>
  </si>
  <si>
    <t>MOST FLIGHTS</t>
  </si>
  <si>
    <t>TOP REVENUE</t>
  </si>
  <si>
    <t>TOP PROFIT</t>
  </si>
  <si>
    <t>BEST ON-TIME (lowest delay rate)</t>
  </si>
  <si>
    <t>HIGHEST LOAD FACTOR</t>
  </si>
  <si>
    <t>8. REVENUE DASHBOARD</t>
  </si>
  <si>
    <t>TOTAL REVENUE</t>
  </si>
  <si>
    <t>TICKET REVENUE</t>
  </si>
  <si>
    <t>BAGGAGE REVENUE</t>
  </si>
  <si>
    <t>ANCILLARY REVENUE</t>
  </si>
  <si>
    <t>OPERATING COST</t>
  </si>
  <si>
    <t>NET PROFIT</t>
  </si>
  <si>
    <t>PROFIT MARGIN</t>
  </si>
  <si>
    <t>Flight Performance</t>
  </si>
  <si>
    <t>Flight Status Summary</t>
  </si>
  <si>
    <t>Monthly Flights</t>
  </si>
  <si>
    <t>Flights by Origin Region</t>
  </si>
  <si>
    <t>Flight Status</t>
  </si>
  <si>
    <t>Flights</t>
  </si>
  <si>
    <t>% of Total</t>
  </si>
  <si>
    <t>Month</t>
  </si>
  <si>
    <t>Total Flights</t>
  </si>
  <si>
    <t>Operated</t>
  </si>
  <si>
    <t>Cancelled</t>
  </si>
  <si>
    <t>Region</t>
  </si>
  <si>
    <t>Avg Distance (KM)</t>
  </si>
  <si>
    <t>On Time</t>
  </si>
  <si>
    <t>Jan</t>
  </si>
  <si>
    <t>East</t>
  </si>
  <si>
    <t>Delayed &lt;30 min</t>
  </si>
  <si>
    <t>Feb</t>
  </si>
  <si>
    <t>North</t>
  </si>
  <si>
    <t>Delayed 30-120 min</t>
  </si>
  <si>
    <t>Mar</t>
  </si>
  <si>
    <t>South</t>
  </si>
  <si>
    <t>Delayed &gt;120 min</t>
  </si>
  <si>
    <t>Apr</t>
  </si>
  <si>
    <t>West</t>
  </si>
  <si>
    <t>May</t>
  </si>
  <si>
    <t>Total</t>
  </si>
  <si>
    <t>Jun</t>
  </si>
  <si>
    <t>Jul</t>
  </si>
  <si>
    <t>Aug</t>
  </si>
  <si>
    <t>Sep</t>
  </si>
  <si>
    <t>Flights by Airline</t>
  </si>
  <si>
    <t>Oct</t>
  </si>
  <si>
    <t>Airline</t>
  </si>
  <si>
    <t>Avg Duration (min)</t>
  </si>
  <si>
    <t>Nov</t>
  </si>
  <si>
    <t>IndiGo</t>
  </si>
  <si>
    <t>Dec</t>
  </si>
  <si>
    <t>Air India</t>
  </si>
  <si>
    <t>Vistara</t>
  </si>
  <si>
    <t>SpiceJet</t>
  </si>
  <si>
    <t>Akasa Air</t>
  </si>
  <si>
    <t>Air India Express</t>
  </si>
  <si>
    <t>Delay Analysis</t>
  </si>
  <si>
    <t>Delay Category</t>
  </si>
  <si>
    <t>Monthly Delay Trend</t>
  </si>
  <si>
    <t>Category</t>
  </si>
  <si>
    <t>% of Operated</t>
  </si>
  <si>
    <t>Avg Dep Delay (min)</t>
  </si>
  <si>
    <t>Avg Arr Delay (min)</t>
  </si>
  <si>
    <t>Delayed Flights</t>
  </si>
  <si>
    <t>Delay Rate</t>
  </si>
  <si>
    <t>Total / Avg</t>
  </si>
  <si>
    <t>Delay by Airline</t>
  </si>
  <si>
    <t>Delayed</t>
  </si>
  <si>
    <t>Cancellation Analysis</t>
  </si>
  <si>
    <t>Cancellation Reasons</t>
  </si>
  <si>
    <t>Monthly Cancellations</t>
  </si>
  <si>
    <t>Cancellation by Airline</t>
  </si>
  <si>
    <t>Reason</t>
  </si>
  <si>
    <t>Cancelled Flights</t>
  </si>
  <si>
    <t>% of Cancellations</t>
  </si>
  <si>
    <t>Cancel Rate</t>
  </si>
  <si>
    <t>Technical Issue</t>
  </si>
  <si>
    <t>Weather</t>
  </si>
  <si>
    <t>Operational Issue</t>
  </si>
  <si>
    <t>Crew Shortage</t>
  </si>
  <si>
    <t>Airport Closure</t>
  </si>
  <si>
    <t>Cancellation by Origin Region</t>
  </si>
  <si>
    <t>Passenger Analytics</t>
  </si>
  <si>
    <t>Cabin Class Summary</t>
  </si>
  <si>
    <t>Monthly Passengers</t>
  </si>
  <si>
    <t>Cabin</t>
  </si>
  <si>
    <t>Passengers</t>
  </si>
  <si>
    <t>Seats</t>
  </si>
  <si>
    <t>Load Factor</t>
  </si>
  <si>
    <t>Economy</t>
  </si>
  <si>
    <t>Business</t>
  </si>
  <si>
    <t>Mixed</t>
  </si>
  <si>
    <t>Demand Level</t>
  </si>
  <si>
    <t>Demand</t>
  </si>
  <si>
    <t>Low</t>
  </si>
  <si>
    <t>Medium</t>
  </si>
  <si>
    <t>High</t>
  </si>
  <si>
    <t>Booking Channel</t>
  </si>
  <si>
    <t>Channel</t>
  </si>
  <si>
    <t>% Share</t>
  </si>
  <si>
    <t>Online</t>
  </si>
  <si>
    <t>Travel Agent</t>
  </si>
  <si>
    <t>Corporate</t>
  </si>
  <si>
    <t>Airport Counter</t>
  </si>
  <si>
    <t>Route Analytics</t>
  </si>
  <si>
    <t>Top 10 Routes (ranked by passengers)</t>
  </si>
  <si>
    <t>Rank</t>
  </si>
  <si>
    <t>Origin</t>
  </si>
  <si>
    <t>Destination</t>
  </si>
  <si>
    <t>Route</t>
  </si>
  <si>
    <t>Revenue (₹ Cr)</t>
  </si>
  <si>
    <t>Ahmedabad</t>
  </si>
  <si>
    <t>Goa</t>
  </si>
  <si>
    <t>Jaipur</t>
  </si>
  <si>
    <t>Chennai</t>
  </si>
  <si>
    <t>Pune</t>
  </si>
  <si>
    <t>Mumbai</t>
  </si>
  <si>
    <t>Bengaluru</t>
  </si>
  <si>
    <t>Hyderabad</t>
  </si>
  <si>
    <t>Delhi</t>
  </si>
  <si>
    <t>Route Heatmap – Operated Flights (Origin vs Destination)</t>
  </si>
  <si>
    <t>Origin \ Dest</t>
  </si>
  <si>
    <t>Kolkata</t>
  </si>
  <si>
    <t>Airport Performance</t>
  </si>
  <si>
    <t>Airport Summary</t>
  </si>
  <si>
    <t>Airport</t>
  </si>
  <si>
    <t>Departures</t>
  </si>
  <si>
    <t>Arrivals</t>
  </si>
  <si>
    <t>Ahmedabad (AMD)</t>
  </si>
  <si>
    <t>Bengaluru (BLR)</t>
  </si>
  <si>
    <t>Chennai (MAA)</t>
  </si>
  <si>
    <t>Delhi (DEL)</t>
  </si>
  <si>
    <t>Goa (GOI)</t>
  </si>
  <si>
    <t>Hyderabad (HYD)</t>
  </si>
  <si>
    <t>Jaipur (JAI)</t>
  </si>
  <si>
    <t>Kolkata (CCU)</t>
  </si>
  <si>
    <t>Mumbai (BOM)</t>
  </si>
  <si>
    <t>Pune (PNQ)</t>
  </si>
  <si>
    <t>Region Summary (origin)</t>
  </si>
  <si>
    <t>Airline Performance</t>
  </si>
  <si>
    <t>Airline Scorecard</t>
  </si>
  <si>
    <t>Profit (₹ Cr)</t>
  </si>
  <si>
    <t>Profit Margin</t>
  </si>
  <si>
    <t>Passengers by Airline &amp; Cabin</t>
  </si>
  <si>
    <t>Revenue Dashboard</t>
  </si>
  <si>
    <t>Revenue Components</t>
  </si>
  <si>
    <t>Monthly Revenue, Cost &amp; Profit</t>
  </si>
  <si>
    <t>Revenue by Cabin Class</t>
  </si>
  <si>
    <t>Component</t>
  </si>
  <si>
    <t>Amount (₹ Cr)</t>
  </si>
  <si>
    <t>Op. Cost (₹ Cr)</t>
  </si>
  <si>
    <t>Margin</t>
  </si>
  <si>
    <t>Ticket Revenue</t>
  </si>
  <si>
    <t>Baggage Revenue</t>
  </si>
  <si>
    <t>Ancillary Revenue</t>
  </si>
  <si>
    <t>Total Revenue</t>
  </si>
  <si>
    <t>Revenue by Origin Region</t>
  </si>
  <si>
    <t>Revenue by Booking Channel</t>
  </si>
  <si>
    <t>Flight_ID</t>
  </si>
  <si>
    <t>Flight_Date</t>
  </si>
  <si>
    <t>Flight_Number</t>
  </si>
  <si>
    <t>Origin_Airport</t>
  </si>
  <si>
    <t>Destination_Airport</t>
  </si>
  <si>
    <t>Origin_City</t>
  </si>
  <si>
    <t>Destination_City</t>
  </si>
  <si>
    <t>Distance_KM</t>
  </si>
  <si>
    <t>Scheduled_Departure</t>
  </si>
  <si>
    <t>Scheduled_Arrival</t>
  </si>
  <si>
    <t>Actual_Departure</t>
  </si>
  <si>
    <t>Actual_Arrival</t>
  </si>
  <si>
    <t>Flight_Duration_Min</t>
  </si>
  <si>
    <t>Departure_Delay_Min</t>
  </si>
  <si>
    <t>Arrival_Delay_Min</t>
  </si>
  <si>
    <t>Flight_Status</t>
  </si>
  <si>
    <t>Cancellation_Reason</t>
  </si>
  <si>
    <t>Total_Seats</t>
  </si>
  <si>
    <t>Load_Factor_Pct</t>
  </si>
  <si>
    <t>Cabin_Class</t>
  </si>
  <si>
    <t>Average_Ticket_Price</t>
  </si>
  <si>
    <t>Ticket_Revenue</t>
  </si>
  <si>
    <t>Baggage_Revenue</t>
  </si>
  <si>
    <t>Ancillary_Revenue</t>
  </si>
  <si>
    <t>Total_Revenue</t>
  </si>
  <si>
    <t>Operating_Cost</t>
  </si>
  <si>
    <t>Profit</t>
  </si>
  <si>
    <t>Origin_Region</t>
  </si>
  <si>
    <t>Destination_Region</t>
  </si>
  <si>
    <t>Flight_Type</t>
  </si>
  <si>
    <t>Booking_Channel</t>
  </si>
  <si>
    <t>Demand_Level</t>
  </si>
  <si>
    <t>FL00001</t>
  </si>
  <si>
    <t>AI5834</t>
  </si>
  <si>
    <t>12:00</t>
  </si>
  <si>
    <t>14:17</t>
  </si>
  <si>
    <t>No</t>
  </si>
  <si>
    <t>Not Cancelled</t>
  </si>
  <si>
    <t>Domestic</t>
  </si>
  <si>
    <t>FL00002</t>
  </si>
  <si>
    <t>6E289</t>
  </si>
  <si>
    <t>20:30</t>
  </si>
  <si>
    <t>22:19</t>
  </si>
  <si>
    <t>Yes</t>
  </si>
  <si>
    <t>FL00003</t>
  </si>
  <si>
    <t>6E9770</t>
  </si>
  <si>
    <t>19:45</t>
  </si>
  <si>
    <t>22:03</t>
  </si>
  <si>
    <t>19:32</t>
  </si>
  <si>
    <t>FL00004</t>
  </si>
  <si>
    <t>AI6963</t>
  </si>
  <si>
    <t>13:47</t>
  </si>
  <si>
    <t>12:41</t>
  </si>
  <si>
    <t>14:32</t>
  </si>
  <si>
    <t>FL00005</t>
  </si>
  <si>
    <t>SG5992</t>
  </si>
  <si>
    <t>07:00</t>
  </si>
  <si>
    <t>08:29</t>
  </si>
  <si>
    <t>07:07</t>
  </si>
  <si>
    <t>08:32</t>
  </si>
  <si>
    <t>FL00006</t>
  </si>
  <si>
    <t>6E5234</t>
  </si>
  <si>
    <t>13:30</t>
  </si>
  <si>
    <t>18:40</t>
  </si>
  <si>
    <t>13:45</t>
  </si>
  <si>
    <t>19:29</t>
  </si>
  <si>
    <t>FL00007</t>
  </si>
  <si>
    <t>6E9889</t>
  </si>
  <si>
    <t>06:15</t>
  </si>
  <si>
    <t>06:14</t>
  </si>
  <si>
    <t>09:03</t>
  </si>
  <si>
    <t>FL00008</t>
  </si>
  <si>
    <t>UK763</t>
  </si>
  <si>
    <t>05:30</t>
  </si>
  <si>
    <t>10:41</t>
  </si>
  <si>
    <t>05:28</t>
  </si>
  <si>
    <t>FL00009</t>
  </si>
  <si>
    <t>6E7492</t>
  </si>
  <si>
    <t>09:45</t>
  </si>
  <si>
    <t>13:58</t>
  </si>
  <si>
    <t>09:40</t>
  </si>
  <si>
    <t>14:52</t>
  </si>
  <si>
    <t>FL00010</t>
  </si>
  <si>
    <t>6E9661</t>
  </si>
  <si>
    <t>08:30</t>
  </si>
  <si>
    <t>12:43</t>
  </si>
  <si>
    <t>08:46</t>
  </si>
  <si>
    <t>13:38</t>
  </si>
  <si>
    <t>FL00011</t>
  </si>
  <si>
    <t>SG4648</t>
  </si>
  <si>
    <t>05:45</t>
  </si>
  <si>
    <t>08:23</t>
  </si>
  <si>
    <t>05:44</t>
  </si>
  <si>
    <t>08:56</t>
  </si>
  <si>
    <t>FL00012</t>
  </si>
  <si>
    <t>6E1056</t>
  </si>
  <si>
    <t>07:45</t>
  </si>
  <si>
    <t>12:01</t>
  </si>
  <si>
    <t>07:20</t>
  </si>
  <si>
    <t>12:04</t>
  </si>
  <si>
    <t>FL00013</t>
  </si>
  <si>
    <t>6E8854</t>
  </si>
  <si>
    <t>10:00</t>
  </si>
  <si>
    <t>14:35</t>
  </si>
  <si>
    <t>11:20</t>
  </si>
  <si>
    <t>15:59</t>
  </si>
  <si>
    <t>FL00014</t>
  </si>
  <si>
    <t>6E2427</t>
  </si>
  <si>
    <t>13:00</t>
  </si>
  <si>
    <t>14:34</t>
  </si>
  <si>
    <t>FL00015</t>
  </si>
  <si>
    <t>SG7555</t>
  </si>
  <si>
    <t>18:45</t>
  </si>
  <si>
    <t>23:01</t>
  </si>
  <si>
    <t>18:20</t>
  </si>
  <si>
    <t>23:32</t>
  </si>
  <si>
    <t>FL00016</t>
  </si>
  <si>
    <t>SG9263</t>
  </si>
  <si>
    <t>23:12</t>
  </si>
  <si>
    <t>18:46</t>
  </si>
  <si>
    <t>00:03</t>
  </si>
  <si>
    <t>FL00017</t>
  </si>
  <si>
    <t>6E3224</t>
  </si>
  <si>
    <t>15:45</t>
  </si>
  <si>
    <t>19:42</t>
  </si>
  <si>
    <t>16:11</t>
  </si>
  <si>
    <t>21:23</t>
  </si>
  <si>
    <t>FL00018</t>
  </si>
  <si>
    <t>6E7905</t>
  </si>
  <si>
    <t>08:14</t>
  </si>
  <si>
    <t>05:16</t>
  </si>
  <si>
    <t>08:38</t>
  </si>
  <si>
    <t>FL00019</t>
  </si>
  <si>
    <t>6E6717</t>
  </si>
  <si>
    <t>18:15</t>
  </si>
  <si>
    <t>20:19</t>
  </si>
  <si>
    <t>18:01</t>
  </si>
  <si>
    <t>20:25</t>
  </si>
  <si>
    <t>FL00020</t>
  </si>
  <si>
    <t>IX2527</t>
  </si>
  <si>
    <t>16:15</t>
  </si>
  <si>
    <t>20:20</t>
  </si>
  <si>
    <t>16:25</t>
  </si>
  <si>
    <t>20:45</t>
  </si>
  <si>
    <t>FL00021</t>
  </si>
  <si>
    <t>UK9917</t>
  </si>
  <si>
    <t>14:05</t>
  </si>
  <si>
    <t>14:27</t>
  </si>
  <si>
    <t>FL00022</t>
  </si>
  <si>
    <t>UK3540</t>
  </si>
  <si>
    <t>12:59</t>
  </si>
  <si>
    <t>09:00</t>
  </si>
  <si>
    <t>13:11</t>
  </si>
  <si>
    <t>FL00023</t>
  </si>
  <si>
    <t>6E5046</t>
  </si>
  <si>
    <t>18:30</t>
  </si>
  <si>
    <t>22:26</t>
  </si>
  <si>
    <t>23:41</t>
  </si>
  <si>
    <t>FL00024</t>
  </si>
  <si>
    <t>SG9680</t>
  </si>
  <si>
    <t>09:15</t>
  </si>
  <si>
    <t>13:24</t>
  </si>
  <si>
    <t>09:22</t>
  </si>
  <si>
    <t>13:51</t>
  </si>
  <si>
    <t>FL00025</t>
  </si>
  <si>
    <t>AI3809</t>
  </si>
  <si>
    <t>22:45</t>
  </si>
  <si>
    <t>01:06</t>
  </si>
  <si>
    <t>22:25</t>
  </si>
  <si>
    <t>01:44</t>
  </si>
  <si>
    <t>FL00026</t>
  </si>
  <si>
    <t>6E5448</t>
  </si>
  <si>
    <t>FL00027</t>
  </si>
  <si>
    <t>IX8649</t>
  </si>
  <si>
    <t>22:34</t>
  </si>
  <si>
    <t>20:00</t>
  </si>
  <si>
    <t>23:00</t>
  </si>
  <si>
    <t>FL00028</t>
  </si>
  <si>
    <t>6E7126</t>
  </si>
  <si>
    <t>10:15</t>
  </si>
  <si>
    <t>11:36</t>
  </si>
  <si>
    <t>FL00029</t>
  </si>
  <si>
    <t>IX1733</t>
  </si>
  <si>
    <t>17:00</t>
  </si>
  <si>
    <t>19:16</t>
  </si>
  <si>
    <t>17:18</t>
  </si>
  <si>
    <t>19:41</t>
  </si>
  <si>
    <t>FL00030</t>
  </si>
  <si>
    <t>6E7339</t>
  </si>
  <si>
    <t>06:45</t>
  </si>
  <si>
    <t>10:06</t>
  </si>
  <si>
    <t>06:13</t>
  </si>
  <si>
    <t>10:23</t>
  </si>
  <si>
    <t>FL00031</t>
  </si>
  <si>
    <t>UK6981</t>
  </si>
  <si>
    <t>11:15</t>
  </si>
  <si>
    <t>14:43</t>
  </si>
  <si>
    <t>11:34</t>
  </si>
  <si>
    <t>15:17</t>
  </si>
  <si>
    <t>FL00032</t>
  </si>
  <si>
    <t>SG8041</t>
  </si>
  <si>
    <t>13:18</t>
  </si>
  <si>
    <t>09:13</t>
  </si>
  <si>
    <t>13:32</t>
  </si>
  <si>
    <t>FL00033</t>
  </si>
  <si>
    <t>SG6877</t>
  </si>
  <si>
    <t>22:00</t>
  </si>
  <si>
    <t>01:20</t>
  </si>
  <si>
    <t>22:13</t>
  </si>
  <si>
    <t>01:28</t>
  </si>
  <si>
    <t>FL00034</t>
  </si>
  <si>
    <t>6E1376</t>
  </si>
  <si>
    <t>21:15</t>
  </si>
  <si>
    <t>01:59</t>
  </si>
  <si>
    <t>21:04</t>
  </si>
  <si>
    <t>02:41</t>
  </si>
  <si>
    <t>FL00035</t>
  </si>
  <si>
    <t>SG3186</t>
  </si>
  <si>
    <t>07:30</t>
  </si>
  <si>
    <t>10:48</t>
  </si>
  <si>
    <t>FL00036</t>
  </si>
  <si>
    <t>QP2839</t>
  </si>
  <si>
    <t>16:39</t>
  </si>
  <si>
    <t>13:34</t>
  </si>
  <si>
    <t>16:44</t>
  </si>
  <si>
    <t>FL00037</t>
  </si>
  <si>
    <t>SG8534</t>
  </si>
  <si>
    <t>16:06</t>
  </si>
  <si>
    <t>FL00038</t>
  </si>
  <si>
    <t>IX4308</t>
  </si>
  <si>
    <t>07:08</t>
  </si>
  <si>
    <t>05:23</t>
  </si>
  <si>
    <t>07:34</t>
  </si>
  <si>
    <t>FL00039</t>
  </si>
  <si>
    <t>6E2932</t>
  </si>
  <si>
    <t>10:11</t>
  </si>
  <si>
    <t>05:06</t>
  </si>
  <si>
    <t>10:22</t>
  </si>
  <si>
    <t>FL00040</t>
  </si>
  <si>
    <t>6E6513</t>
  </si>
  <si>
    <t>18:22</t>
  </si>
  <si>
    <t>13:49</t>
  </si>
  <si>
    <t>19:22</t>
  </si>
  <si>
    <t>FL00041</t>
  </si>
  <si>
    <t>AI2812</t>
  </si>
  <si>
    <t>19:00</t>
  </si>
  <si>
    <t>23:09</t>
  </si>
  <si>
    <t>FL00042</t>
  </si>
  <si>
    <t>6E4712</t>
  </si>
  <si>
    <t>08:15</t>
  </si>
  <si>
    <t>12:10</t>
  </si>
  <si>
    <t>08:39</t>
  </si>
  <si>
    <t>12:18</t>
  </si>
  <si>
    <t>FL00043</t>
  </si>
  <si>
    <t>6E2216</t>
  </si>
  <si>
    <t>15:30</t>
  </si>
  <si>
    <t>19:57</t>
  </si>
  <si>
    <t>15:00</t>
  </si>
  <si>
    <t>20:22</t>
  </si>
  <si>
    <t>FL00044</t>
  </si>
  <si>
    <t>IX8895</t>
  </si>
  <si>
    <t>14:00</t>
  </si>
  <si>
    <t>19:07</t>
  </si>
  <si>
    <t>15:18</t>
  </si>
  <si>
    <t>20:13</t>
  </si>
  <si>
    <t>FL00045</t>
  </si>
  <si>
    <t>AI3607</t>
  </si>
  <si>
    <t>13:15</t>
  </si>
  <si>
    <t>14:19</t>
  </si>
  <si>
    <t>14:56</t>
  </si>
  <si>
    <t>FL00046</t>
  </si>
  <si>
    <t>6E2813</t>
  </si>
  <si>
    <t>15:15</t>
  </si>
  <si>
    <t>FL00047</t>
  </si>
  <si>
    <t>QP9792</t>
  </si>
  <si>
    <t>21:00</t>
  </si>
  <si>
    <t>21:37</t>
  </si>
  <si>
    <t>22:58</t>
  </si>
  <si>
    <t>FL00048</t>
  </si>
  <si>
    <t>6E932</t>
  </si>
  <si>
    <t>22:30</t>
  </si>
  <si>
    <t>23:52</t>
  </si>
  <si>
    <t>23:21</t>
  </si>
  <si>
    <t>01:17</t>
  </si>
  <si>
    <t>FL00049</t>
  </si>
  <si>
    <t>SG922</t>
  </si>
  <si>
    <t>21:24</t>
  </si>
  <si>
    <t>18:29</t>
  </si>
  <si>
    <t>FL00050</t>
  </si>
  <si>
    <t>AI5719</t>
  </si>
  <si>
    <t>16:30</t>
  </si>
  <si>
    <t>20:21</t>
  </si>
  <si>
    <t>16:33</t>
  </si>
  <si>
    <t>21:11</t>
  </si>
  <si>
    <t>FL00051</t>
  </si>
  <si>
    <t>6E6909</t>
  </si>
  <si>
    <t>19:50</t>
  </si>
  <si>
    <t>18:35</t>
  </si>
  <si>
    <t>20:36</t>
  </si>
  <si>
    <t>FL00052</t>
  </si>
  <si>
    <t>6E6236</t>
  </si>
  <si>
    <t>12:15</t>
  </si>
  <si>
    <t>12:45</t>
  </si>
  <si>
    <t>15:09</t>
  </si>
  <si>
    <t>FL00053</t>
  </si>
  <si>
    <t>6E9542</t>
  </si>
  <si>
    <t>11:45</t>
  </si>
  <si>
    <t>14:50</t>
  </si>
  <si>
    <t>11:14</t>
  </si>
  <si>
    <t>FL00054</t>
  </si>
  <si>
    <t>AI8070</t>
  </si>
  <si>
    <t>15:31</t>
  </si>
  <si>
    <t>14:15</t>
  </si>
  <si>
    <t>15:44</t>
  </si>
  <si>
    <t>FL00055</t>
  </si>
  <si>
    <t>SG5704</t>
  </si>
  <si>
    <t>21:30</t>
  </si>
  <si>
    <t>23:17</t>
  </si>
  <si>
    <t>21:45</t>
  </si>
  <si>
    <t>00:20</t>
  </si>
  <si>
    <t>FL00056</t>
  </si>
  <si>
    <t>6E5185</t>
  </si>
  <si>
    <t>01:02</t>
  </si>
  <si>
    <t>22:14</t>
  </si>
  <si>
    <t>01:39</t>
  </si>
  <si>
    <t>FL00057</t>
  </si>
  <si>
    <t>6E8784</t>
  </si>
  <si>
    <t>17:15</t>
  </si>
  <si>
    <t>20:40</t>
  </si>
  <si>
    <t>FL00058</t>
  </si>
  <si>
    <t>UK4461</t>
  </si>
  <si>
    <t>22:06</t>
  </si>
  <si>
    <t>FL00059</t>
  </si>
  <si>
    <t>AI9230</t>
  </si>
  <si>
    <t>11:16</t>
  </si>
  <si>
    <t>09:32</t>
  </si>
  <si>
    <t>11:54</t>
  </si>
  <si>
    <t>FL00060</t>
  </si>
  <si>
    <t>6E8345</t>
  </si>
  <si>
    <t>11:21</t>
  </si>
  <si>
    <t>11:58</t>
  </si>
  <si>
    <t>FL00061</t>
  </si>
  <si>
    <t>SG9279</t>
  </si>
  <si>
    <t>10:12</t>
  </si>
  <si>
    <t>07:25</t>
  </si>
  <si>
    <t>10:56</t>
  </si>
  <si>
    <t>FL00062</t>
  </si>
  <si>
    <t>QP9616</t>
  </si>
  <si>
    <t>23:43</t>
  </si>
  <si>
    <t>00:05</t>
  </si>
  <si>
    <t>FL00063</t>
  </si>
  <si>
    <t>QP4386</t>
  </si>
  <si>
    <t>14:45</t>
  </si>
  <si>
    <t>16:46</t>
  </si>
  <si>
    <t>14:07</t>
  </si>
  <si>
    <t>16:58</t>
  </si>
  <si>
    <t>FL00064</t>
  </si>
  <si>
    <t>6E1107</t>
  </si>
  <si>
    <t>17:30</t>
  </si>
  <si>
    <t>21:05</t>
  </si>
  <si>
    <t>17:24</t>
  </si>
  <si>
    <t>21:49</t>
  </si>
  <si>
    <t>FL00065</t>
  </si>
  <si>
    <t>6E7537</t>
  </si>
  <si>
    <t>22:15</t>
  </si>
  <si>
    <t>00:26</t>
  </si>
  <si>
    <t>22:39</t>
  </si>
  <si>
    <t>01:33</t>
  </si>
  <si>
    <t>FL00066</t>
  </si>
  <si>
    <t>QP3255</t>
  </si>
  <si>
    <t>19:15</t>
  </si>
  <si>
    <t>22:53</t>
  </si>
  <si>
    <t>FL00067</t>
  </si>
  <si>
    <t>SG3156</t>
  </si>
  <si>
    <t>09:34</t>
  </si>
  <si>
    <t>10:26</t>
  </si>
  <si>
    <t>FL00068</t>
  </si>
  <si>
    <t>UK1975</t>
  </si>
  <si>
    <t>22:36</t>
  </si>
  <si>
    <t>18:00</t>
  </si>
  <si>
    <t>FL00069</t>
  </si>
  <si>
    <t>AI9020</t>
  </si>
  <si>
    <t>19:52</t>
  </si>
  <si>
    <t>19:54</t>
  </si>
  <si>
    <t>FL00070</t>
  </si>
  <si>
    <t>SG7114</t>
  </si>
  <si>
    <t>07:15</t>
  </si>
  <si>
    <t>06:11</t>
  </si>
  <si>
    <t>07:21</t>
  </si>
  <si>
    <t>FL00071</t>
  </si>
  <si>
    <t>QP3489</t>
  </si>
  <si>
    <t>01:30</t>
  </si>
  <si>
    <t>22:44</t>
  </si>
  <si>
    <t>02:19</t>
  </si>
  <si>
    <t>FL00072</t>
  </si>
  <si>
    <t>IX7157</t>
  </si>
  <si>
    <t>18:34</t>
  </si>
  <si>
    <t>17:06</t>
  </si>
  <si>
    <t>19:30</t>
  </si>
  <si>
    <t>FL00073</t>
  </si>
  <si>
    <t>AI9679</t>
  </si>
  <si>
    <t>08:45</t>
  </si>
  <si>
    <t>11:28</t>
  </si>
  <si>
    <t>08:00</t>
  </si>
  <si>
    <t>FL00074</t>
  </si>
  <si>
    <t>SG9231</t>
  </si>
  <si>
    <t>09:57</t>
  </si>
  <si>
    <t>08:11</t>
  </si>
  <si>
    <t>10:10</t>
  </si>
  <si>
    <t>FL00075</t>
  </si>
  <si>
    <t>QP9544</t>
  </si>
  <si>
    <t>06:30</t>
  </si>
  <si>
    <t>07:43</t>
  </si>
  <si>
    <t>06:00</t>
  </si>
  <si>
    <t>FL00076</t>
  </si>
  <si>
    <t>6E2834</t>
  </si>
  <si>
    <t>20:09</t>
  </si>
  <si>
    <t>FL00077</t>
  </si>
  <si>
    <t>6E5278</t>
  </si>
  <si>
    <t>12:30</t>
  </si>
  <si>
    <t>12:54</t>
  </si>
  <si>
    <t>FL00078</t>
  </si>
  <si>
    <t>6E6912</t>
  </si>
  <si>
    <t>08:33</t>
  </si>
  <si>
    <t>05:00</t>
  </si>
  <si>
    <t>08:49</t>
  </si>
  <si>
    <t>FL00079</t>
  </si>
  <si>
    <t>IX3224</t>
  </si>
  <si>
    <t>05:37</t>
  </si>
  <si>
    <t>FL00080</t>
  </si>
  <si>
    <t>6E2872</t>
  </si>
  <si>
    <t>11:00</t>
  </si>
  <si>
    <t>13:31</t>
  </si>
  <si>
    <t>11:23</t>
  </si>
  <si>
    <t>14:30</t>
  </si>
  <si>
    <t>FL00081</t>
  </si>
  <si>
    <t>IX4499</t>
  </si>
  <si>
    <t>16:00</t>
  </si>
  <si>
    <t>20:33</t>
  </si>
  <si>
    <t>16:26</t>
  </si>
  <si>
    <t>21:14</t>
  </si>
  <si>
    <t>FL00082</t>
  </si>
  <si>
    <t>6E205</t>
  </si>
  <si>
    <t>15:48</t>
  </si>
  <si>
    <t>12:21</t>
  </si>
  <si>
    <t>15:56</t>
  </si>
  <si>
    <t>FL00083</t>
  </si>
  <si>
    <t>AI5595</t>
  </si>
  <si>
    <t>09:24</t>
  </si>
  <si>
    <t>FL00084</t>
  </si>
  <si>
    <t>6E6774</t>
  </si>
  <si>
    <t>23:20</t>
  </si>
  <si>
    <t>22:22</t>
  </si>
  <si>
    <t>23:27</t>
  </si>
  <si>
    <t>FL00085</t>
  </si>
  <si>
    <t>UK8732</t>
  </si>
  <si>
    <t>19:39</t>
  </si>
  <si>
    <t>20:06</t>
  </si>
  <si>
    <t>FL00086</t>
  </si>
  <si>
    <t>6E5289</t>
  </si>
  <si>
    <t>12:39</t>
  </si>
  <si>
    <t>FL00087</t>
  </si>
  <si>
    <t>QP9524</t>
  </si>
  <si>
    <t>06:25</t>
  </si>
  <si>
    <t>10:39</t>
  </si>
  <si>
    <t>FL00088</t>
  </si>
  <si>
    <t>IX4543</t>
  </si>
  <si>
    <t>19:08</t>
  </si>
  <si>
    <t>17:27</t>
  </si>
  <si>
    <t>19:56</t>
  </si>
  <si>
    <t>FL00089</t>
  </si>
  <si>
    <t>6E9893</t>
  </si>
  <si>
    <t>00:39</t>
  </si>
  <si>
    <t>FL00090</t>
  </si>
  <si>
    <t>SG7729</t>
  </si>
  <si>
    <t>FL00091</t>
  </si>
  <si>
    <t>IX5017</t>
  </si>
  <si>
    <t>19:43</t>
  </si>
  <si>
    <t>FL00092</t>
  </si>
  <si>
    <t>6E6588</t>
  </si>
  <si>
    <t>09:30</t>
  </si>
  <si>
    <t>11:25</t>
  </si>
  <si>
    <t>FL00093</t>
  </si>
  <si>
    <t>UK1482</t>
  </si>
  <si>
    <t>16:10</t>
  </si>
  <si>
    <t>16:27</t>
  </si>
  <si>
    <t>FL00094</t>
  </si>
  <si>
    <t>AI8093</t>
  </si>
  <si>
    <t>18:56</t>
  </si>
  <si>
    <t>14:36</t>
  </si>
  <si>
    <t>19:34</t>
  </si>
  <si>
    <t>FL00095</t>
  </si>
  <si>
    <t>6E9751</t>
  </si>
  <si>
    <t>12:07</t>
  </si>
  <si>
    <t>12:25</t>
  </si>
  <si>
    <t>FL00096</t>
  </si>
  <si>
    <t>UK7183</t>
  </si>
  <si>
    <t>20:39</t>
  </si>
  <si>
    <t>17:01</t>
  </si>
  <si>
    <t>FL00097</t>
  </si>
  <si>
    <t>IX9064</t>
  </si>
  <si>
    <t>15:27</t>
  </si>
  <si>
    <t>20:41</t>
  </si>
  <si>
    <t>FL00098</t>
  </si>
  <si>
    <t>6E8814</t>
  </si>
  <si>
    <t>22:16</t>
  </si>
  <si>
    <t>20:05</t>
  </si>
  <si>
    <t>FL00099</t>
  </si>
  <si>
    <t>6E4975</t>
  </si>
  <si>
    <t>14:37</t>
  </si>
  <si>
    <t>15:24</t>
  </si>
  <si>
    <t>FL00100</t>
  </si>
  <si>
    <t>IX3854</t>
  </si>
  <si>
    <t>16:02</t>
  </si>
  <si>
    <t>20:26</t>
  </si>
  <si>
    <t>FL00101</t>
  </si>
  <si>
    <t>IX2620</t>
  </si>
  <si>
    <t>09:46</t>
  </si>
  <si>
    <t>FL00102</t>
  </si>
  <si>
    <t>QP2279</t>
  </si>
  <si>
    <t>12:48</t>
  </si>
  <si>
    <t>09:12</t>
  </si>
  <si>
    <t>12:56</t>
  </si>
  <si>
    <t>FL00103</t>
  </si>
  <si>
    <t>AI4531</t>
  </si>
  <si>
    <t>21:08</t>
  </si>
  <si>
    <t>19:14</t>
  </si>
  <si>
    <t>FL00104</t>
  </si>
  <si>
    <t>6E930</t>
  </si>
  <si>
    <t>05:15</t>
  </si>
  <si>
    <t>10:04</t>
  </si>
  <si>
    <t>05:21</t>
  </si>
  <si>
    <t>FL00105</t>
  </si>
  <si>
    <t>AI5724</t>
  </si>
  <si>
    <t>22:12</t>
  </si>
  <si>
    <t>FL00106</t>
  </si>
  <si>
    <t>IX7562</t>
  </si>
  <si>
    <t>10:51</t>
  </si>
  <si>
    <t>08:08</t>
  </si>
  <si>
    <t>10:55</t>
  </si>
  <si>
    <t>FL00107</t>
  </si>
  <si>
    <t>IX2114</t>
  </si>
  <si>
    <t>20:15</t>
  </si>
  <si>
    <t>20:16</t>
  </si>
  <si>
    <t>00:19</t>
  </si>
  <si>
    <t>FL00108</t>
  </si>
  <si>
    <t>IX2639</t>
  </si>
  <si>
    <t>16:50</t>
  </si>
  <si>
    <t>15:02</t>
  </si>
  <si>
    <t>17:42</t>
  </si>
  <si>
    <t>FL00109</t>
  </si>
  <si>
    <t>QP7197</t>
  </si>
  <si>
    <t>10:13</t>
  </si>
  <si>
    <t>10:24</t>
  </si>
  <si>
    <t>FL00110</t>
  </si>
  <si>
    <t>6E1827</t>
  </si>
  <si>
    <t>18:52</t>
  </si>
  <si>
    <t>14:06</t>
  </si>
  <si>
    <t>19:02</t>
  </si>
  <si>
    <t>FL00111</t>
  </si>
  <si>
    <t>IX2213</t>
  </si>
  <si>
    <t>01:46</t>
  </si>
  <si>
    <t>21:07</t>
  </si>
  <si>
    <t>02:43</t>
  </si>
  <si>
    <t>FL00112</t>
  </si>
  <si>
    <t>QP8178</t>
  </si>
  <si>
    <t>17:35</t>
  </si>
  <si>
    <t>18:32</t>
  </si>
  <si>
    <t>FL00113</t>
  </si>
  <si>
    <t>6E8904</t>
  </si>
  <si>
    <t>00:18</t>
  </si>
  <si>
    <t>00:38</t>
  </si>
  <si>
    <t>FL00114</t>
  </si>
  <si>
    <t>QP7933</t>
  </si>
  <si>
    <t>09:42</t>
  </si>
  <si>
    <t>08:10</t>
  </si>
  <si>
    <t>FL00115</t>
  </si>
  <si>
    <t>AI9990</t>
  </si>
  <si>
    <t>09:07</t>
  </si>
  <si>
    <t>09:14</t>
  </si>
  <si>
    <t>FL00116</t>
  </si>
  <si>
    <t>QP6444</t>
  </si>
  <si>
    <t>15:53</t>
  </si>
  <si>
    <t>11:24</t>
  </si>
  <si>
    <t>FL00117</t>
  </si>
  <si>
    <t>QP1887</t>
  </si>
  <si>
    <t>15:34</t>
  </si>
  <si>
    <t>13:02</t>
  </si>
  <si>
    <t>FL00118</t>
  </si>
  <si>
    <t>IX4278</t>
  </si>
  <si>
    <t>23:50</t>
  </si>
  <si>
    <t>23:53</t>
  </si>
  <si>
    <t>FL00119</t>
  </si>
  <si>
    <t>6E1862</t>
  </si>
  <si>
    <t>06:19</t>
  </si>
  <si>
    <t>05:22</t>
  </si>
  <si>
    <t>06:57</t>
  </si>
  <si>
    <t>FL00120</t>
  </si>
  <si>
    <t>6E2144</t>
  </si>
  <si>
    <t>09:47</t>
  </si>
  <si>
    <t>05:07</t>
  </si>
  <si>
    <t>09:59</t>
  </si>
  <si>
    <t>FL00121</t>
  </si>
  <si>
    <t>AI3840</t>
  </si>
  <si>
    <t>10:45</t>
  </si>
  <si>
    <t>10:05</t>
  </si>
  <si>
    <t>FL00122</t>
  </si>
  <si>
    <t>6E9936</t>
  </si>
  <si>
    <t>08:07</t>
  </si>
  <si>
    <t>FL00123</t>
  </si>
  <si>
    <t>AI6476</t>
  </si>
  <si>
    <t>18:59</t>
  </si>
  <si>
    <t>FL00124</t>
  </si>
  <si>
    <t>QP3411</t>
  </si>
  <si>
    <t>FL00125</t>
  </si>
  <si>
    <t>AI1874</t>
  </si>
  <si>
    <t>11:49</t>
  </si>
  <si>
    <t>09:06</t>
  </si>
  <si>
    <t>FL00126</t>
  </si>
  <si>
    <t>QP4108</t>
  </si>
  <si>
    <t>13:44</t>
  </si>
  <si>
    <t>12:40</t>
  </si>
  <si>
    <t>14:18</t>
  </si>
  <si>
    <t>FL00127</t>
  </si>
  <si>
    <t>AI3359</t>
  </si>
  <si>
    <t>15:06</t>
  </si>
  <si>
    <t>10:49</t>
  </si>
  <si>
    <t>16:04</t>
  </si>
  <si>
    <t>FL00128</t>
  </si>
  <si>
    <t>6E1542</t>
  </si>
  <si>
    <t>02:10</t>
  </si>
  <si>
    <t>22:10</t>
  </si>
  <si>
    <t>FL00129</t>
  </si>
  <si>
    <t>AI8039</t>
  </si>
  <si>
    <t>18:48</t>
  </si>
  <si>
    <t>FL00130</t>
  </si>
  <si>
    <t>UK5719</t>
  </si>
  <si>
    <t>FL00131</t>
  </si>
  <si>
    <t>6E458</t>
  </si>
  <si>
    <t>18:55</t>
  </si>
  <si>
    <t>16:07</t>
  </si>
  <si>
    <t>FL00132</t>
  </si>
  <si>
    <t>QP2760</t>
  </si>
  <si>
    <t>14:23</t>
  </si>
  <si>
    <t>FL00133</t>
  </si>
  <si>
    <t>QP982</t>
  </si>
  <si>
    <t>18:12</t>
  </si>
  <si>
    <t>16:18</t>
  </si>
  <si>
    <t>FL00134</t>
  </si>
  <si>
    <t>AI9194</t>
  </si>
  <si>
    <t>20:52</t>
  </si>
  <si>
    <t>FL00135</t>
  </si>
  <si>
    <t>IX4217</t>
  </si>
  <si>
    <t>00:23</t>
  </si>
  <si>
    <t>20:01</t>
  </si>
  <si>
    <t>FL00136</t>
  </si>
  <si>
    <t>6E3463</t>
  </si>
  <si>
    <t>07:33</t>
  </si>
  <si>
    <t>08:51</t>
  </si>
  <si>
    <t>FL00137</t>
  </si>
  <si>
    <t>6E9201</t>
  </si>
  <si>
    <t>13:28</t>
  </si>
  <si>
    <t>14:03</t>
  </si>
  <si>
    <t>FL00138</t>
  </si>
  <si>
    <t>SG2468</t>
  </si>
  <si>
    <t>15:01</t>
  </si>
  <si>
    <t>11:27</t>
  </si>
  <si>
    <t>15:51</t>
  </si>
  <si>
    <t>FL00139</t>
  </si>
  <si>
    <t>UK8344</t>
  </si>
  <si>
    <t>21:10</t>
  </si>
  <si>
    <t>18:17</t>
  </si>
  <si>
    <t>21:36</t>
  </si>
  <si>
    <t>FL00140</t>
  </si>
  <si>
    <t>UK6051</t>
  </si>
  <si>
    <t>19:09</t>
  </si>
  <si>
    <t>16:32</t>
  </si>
  <si>
    <t>19:46</t>
  </si>
  <si>
    <t>FL00141</t>
  </si>
  <si>
    <t>6E3896</t>
  </si>
  <si>
    <t>15:32</t>
  </si>
  <si>
    <t>FL00142</t>
  </si>
  <si>
    <t>AI5877</t>
  </si>
  <si>
    <t>23:47</t>
  </si>
  <si>
    <t>19:38</t>
  </si>
  <si>
    <t>FL00143</t>
  </si>
  <si>
    <t>QP7270</t>
  </si>
  <si>
    <t>14:53</t>
  </si>
  <si>
    <t>12:03</t>
  </si>
  <si>
    <t>15:28</t>
  </si>
  <si>
    <t>FL00144</t>
  </si>
  <si>
    <t>SG774</t>
  </si>
  <si>
    <t>18:24</t>
  </si>
  <si>
    <t>FL00145</t>
  </si>
  <si>
    <t>6E2322</t>
  </si>
  <si>
    <t>FL00146</t>
  </si>
  <si>
    <t>6E8935</t>
  </si>
  <si>
    <t>07:39</t>
  </si>
  <si>
    <t>07:40</t>
  </si>
  <si>
    <t>FL00147</t>
  </si>
  <si>
    <t>IX5790</t>
  </si>
  <si>
    <t>16:40</t>
  </si>
  <si>
    <t>FL00148</t>
  </si>
  <si>
    <t>AI4881</t>
  </si>
  <si>
    <t>FL00149</t>
  </si>
  <si>
    <t>AI1857</t>
  </si>
  <si>
    <t>19:51</t>
  </si>
  <si>
    <t>17:19</t>
  </si>
  <si>
    <t>20:23</t>
  </si>
  <si>
    <t>FL00150</t>
  </si>
  <si>
    <t>AI9575</t>
  </si>
  <si>
    <t>12:12</t>
  </si>
  <si>
    <t>10:16</t>
  </si>
  <si>
    <t>12:37</t>
  </si>
  <si>
    <t>FL00151</t>
  </si>
  <si>
    <t>IX2568</t>
  </si>
  <si>
    <t>20:35</t>
  </si>
  <si>
    <t>FL00152</t>
  </si>
  <si>
    <t>IX9271</t>
  </si>
  <si>
    <t>13:43</t>
  </si>
  <si>
    <t>11:31</t>
  </si>
  <si>
    <t>FL00153</t>
  </si>
  <si>
    <t>SG3886</t>
  </si>
  <si>
    <t>17:44</t>
  </si>
  <si>
    <t>FL00154</t>
  </si>
  <si>
    <t>SG4657</t>
  </si>
  <si>
    <t>12:26</t>
  </si>
  <si>
    <t>FL00155</t>
  </si>
  <si>
    <t>SG3707</t>
  </si>
  <si>
    <t>FL00156</t>
  </si>
  <si>
    <t>6E5910</t>
  </si>
  <si>
    <t>08:43</t>
  </si>
  <si>
    <t>FL00157</t>
  </si>
  <si>
    <t>6E5241</t>
  </si>
  <si>
    <t>FL00158</t>
  </si>
  <si>
    <t>6E7461</t>
  </si>
  <si>
    <t>09:25</t>
  </si>
  <si>
    <t>09:38</t>
  </si>
  <si>
    <t>FL00159</t>
  </si>
  <si>
    <t>IX2003</t>
  </si>
  <si>
    <t>22:29</t>
  </si>
  <si>
    <t>FL00160</t>
  </si>
  <si>
    <t>UK6526</t>
  </si>
  <si>
    <t>07:06</t>
  </si>
  <si>
    <t>FL00161</t>
  </si>
  <si>
    <t>SG8666</t>
  </si>
  <si>
    <t>12:52</t>
  </si>
  <si>
    <t>FL00162</t>
  </si>
  <si>
    <t>6E3660</t>
  </si>
  <si>
    <t>23:07</t>
  </si>
  <si>
    <t>22:01</t>
  </si>
  <si>
    <t>FL00163</t>
  </si>
  <si>
    <t>6E2861</t>
  </si>
  <si>
    <t>23:40</t>
  </si>
  <si>
    <t>23:44</t>
  </si>
  <si>
    <t>FL00164</t>
  </si>
  <si>
    <t>QP4217</t>
  </si>
  <si>
    <t>FL00165</t>
  </si>
  <si>
    <t>UK7719</t>
  </si>
  <si>
    <t>09:52</t>
  </si>
  <si>
    <t>FL00166</t>
  </si>
  <si>
    <t>AI5385</t>
  </si>
  <si>
    <t>13:14</t>
  </si>
  <si>
    <t>10:47</t>
  </si>
  <si>
    <t>FL00167</t>
  </si>
  <si>
    <t>UK8660</t>
  </si>
  <si>
    <t>23:35</t>
  </si>
  <si>
    <t>FL00168</t>
  </si>
  <si>
    <t>SG2093</t>
  </si>
  <si>
    <t>17:45</t>
  </si>
  <si>
    <t>FL00169</t>
  </si>
  <si>
    <t>QP3741</t>
  </si>
  <si>
    <t>07:47</t>
  </si>
  <si>
    <t>FL00170</t>
  </si>
  <si>
    <t>IX8412</t>
  </si>
  <si>
    <t>11:53</t>
  </si>
  <si>
    <t>07:46</t>
  </si>
  <si>
    <t>12:53</t>
  </si>
  <si>
    <t>FL00171</t>
  </si>
  <si>
    <t>UK2691</t>
  </si>
  <si>
    <t>17:14</t>
  </si>
  <si>
    <t>FL00172</t>
  </si>
  <si>
    <t>QP1800</t>
  </si>
  <si>
    <t>15:07</t>
  </si>
  <si>
    <t>15:19</t>
  </si>
  <si>
    <t>FL00173</t>
  </si>
  <si>
    <t>SG7278</t>
  </si>
  <si>
    <t>09:28</t>
  </si>
  <si>
    <t>08:18</t>
  </si>
  <si>
    <t>09:49</t>
  </si>
  <si>
    <t>FL00174</t>
  </si>
  <si>
    <t>IX5051</t>
  </si>
  <si>
    <t>12:22</t>
  </si>
  <si>
    <t>FL00175</t>
  </si>
  <si>
    <t>UK3993</t>
  </si>
  <si>
    <t>23:18</t>
  </si>
  <si>
    <t>FL00176</t>
  </si>
  <si>
    <t>UK3819</t>
  </si>
  <si>
    <t>FL00177</t>
  </si>
  <si>
    <t>AI7839</t>
  </si>
  <si>
    <t>13:42</t>
  </si>
  <si>
    <t>14:01</t>
  </si>
  <si>
    <t>FL00178</t>
  </si>
  <si>
    <t>UK3892</t>
  </si>
  <si>
    <t>11:38</t>
  </si>
  <si>
    <t>15:04</t>
  </si>
  <si>
    <t>FL00179</t>
  </si>
  <si>
    <t>QP153</t>
  </si>
  <si>
    <t>19:28</t>
  </si>
  <si>
    <t>17:02</t>
  </si>
  <si>
    <t>FL00180</t>
  </si>
  <si>
    <t>AI2825</t>
  </si>
  <si>
    <t>19:12</t>
  </si>
  <si>
    <t>FL00181</t>
  </si>
  <si>
    <t>SG9060</t>
  </si>
  <si>
    <t>08:24</t>
  </si>
  <si>
    <t>FL00182</t>
  </si>
  <si>
    <t>UK1056</t>
  </si>
  <si>
    <t>16:47</t>
  </si>
  <si>
    <t>19:55</t>
  </si>
  <si>
    <t>FL00183</t>
  </si>
  <si>
    <t>UK1358</t>
  </si>
  <si>
    <t>FL00184</t>
  </si>
  <si>
    <t>AI5880</t>
  </si>
  <si>
    <t>13:09</t>
  </si>
  <si>
    <t>09:51</t>
  </si>
  <si>
    <t>14:13</t>
  </si>
  <si>
    <t>FL00185</t>
  </si>
  <si>
    <t>UK2605</t>
  </si>
  <si>
    <t>16:16</t>
  </si>
  <si>
    <t>16:24</t>
  </si>
  <si>
    <t>FL00186</t>
  </si>
  <si>
    <t>QP1957</t>
  </si>
  <si>
    <t>19:37</t>
  </si>
  <si>
    <t>FL00187</t>
  </si>
  <si>
    <t>6E1075</t>
  </si>
  <si>
    <t>17:46</t>
  </si>
  <si>
    <t>18:03</t>
  </si>
  <si>
    <t>FL00188</t>
  </si>
  <si>
    <t>AI9216</t>
  </si>
  <si>
    <t>18:58</t>
  </si>
  <si>
    <t>FL00189</t>
  </si>
  <si>
    <t>6E2042</t>
  </si>
  <si>
    <t>16:45</t>
  </si>
  <si>
    <t>17:59</t>
  </si>
  <si>
    <t>18:18</t>
  </si>
  <si>
    <t>FL00190</t>
  </si>
  <si>
    <t>SG6424</t>
  </si>
  <si>
    <t>15:35</t>
  </si>
  <si>
    <t>14:49</t>
  </si>
  <si>
    <t>16:54</t>
  </si>
  <si>
    <t>FL00191</t>
  </si>
  <si>
    <t>AI546</t>
  </si>
  <si>
    <t>20:28</t>
  </si>
  <si>
    <t>17:04</t>
  </si>
  <si>
    <t>20:38</t>
  </si>
  <si>
    <t>FL00192</t>
  </si>
  <si>
    <t>UK1795</t>
  </si>
  <si>
    <t>15:41</t>
  </si>
  <si>
    <t>15:43</t>
  </si>
  <si>
    <t>FL00193</t>
  </si>
  <si>
    <t>IX6018</t>
  </si>
  <si>
    <t>22:42</t>
  </si>
  <si>
    <t>22:55</t>
  </si>
  <si>
    <t>FL00194</t>
  </si>
  <si>
    <t>6E5950</t>
  </si>
  <si>
    <t>13:13</t>
  </si>
  <si>
    <t>13:52</t>
  </si>
  <si>
    <t>FL00195</t>
  </si>
  <si>
    <t>6E7092</t>
  </si>
  <si>
    <t>00:00</t>
  </si>
  <si>
    <t>20:24</t>
  </si>
  <si>
    <t>01:25</t>
  </si>
  <si>
    <t>FL00196</t>
  </si>
  <si>
    <t>AI5148</t>
  </si>
  <si>
    <t>19:10</t>
  </si>
  <si>
    <t>FL00197</t>
  </si>
  <si>
    <t>6E4422</t>
  </si>
  <si>
    <t>12:14</t>
  </si>
  <si>
    <t>FL00198</t>
  </si>
  <si>
    <t>IX7837</t>
  </si>
  <si>
    <t>FL00199</t>
  </si>
  <si>
    <t>IX283</t>
  </si>
  <si>
    <t>22:33</t>
  </si>
  <si>
    <t>FL00200</t>
  </si>
  <si>
    <t>AI2498</t>
  </si>
  <si>
    <t>20:49</t>
  </si>
  <si>
    <t>19:31</t>
  </si>
  <si>
    <t>21:40</t>
  </si>
  <si>
    <t>FL00201</t>
  </si>
  <si>
    <t>6E349</t>
  </si>
  <si>
    <t>21:51</t>
  </si>
  <si>
    <t>FL00202</t>
  </si>
  <si>
    <t>IX1816</t>
  </si>
  <si>
    <t>09:05</t>
  </si>
  <si>
    <t>FL00203</t>
  </si>
  <si>
    <t>6E3906</t>
  </si>
  <si>
    <t>18:38</t>
  </si>
  <si>
    <t>FL00204</t>
  </si>
  <si>
    <t>6E265</t>
  </si>
  <si>
    <t>17:17</t>
  </si>
  <si>
    <t>FL00205</t>
  </si>
  <si>
    <t>6E7484</t>
  </si>
  <si>
    <t>02:50</t>
  </si>
  <si>
    <t>FL00206</t>
  </si>
  <si>
    <t>AI1995</t>
  </si>
  <si>
    <t>00:53</t>
  </si>
  <si>
    <t>01:12</t>
  </si>
  <si>
    <t>FL00207</t>
  </si>
  <si>
    <t>SG857</t>
  </si>
  <si>
    <t>18:23</t>
  </si>
  <si>
    <t>18:53</t>
  </si>
  <si>
    <t>FL00208</t>
  </si>
  <si>
    <t>SG3175</t>
  </si>
  <si>
    <t>FL00209</t>
  </si>
  <si>
    <t>IX825</t>
  </si>
  <si>
    <t>FL00210</t>
  </si>
  <si>
    <t>IX3196</t>
  </si>
  <si>
    <t>23:56</t>
  </si>
  <si>
    <t>00:07</t>
  </si>
  <si>
    <t>FL00211</t>
  </si>
  <si>
    <t>6E9269</t>
  </si>
  <si>
    <t>09:56</t>
  </si>
  <si>
    <t>06:22</t>
  </si>
  <si>
    <t>10:31</t>
  </si>
  <si>
    <t>FL00212</t>
  </si>
  <si>
    <t>6E2002</t>
  </si>
  <si>
    <t>12:38</t>
  </si>
  <si>
    <t>17:53</t>
  </si>
  <si>
    <t>FL00213</t>
  </si>
  <si>
    <t>AI1069</t>
  </si>
  <si>
    <t>FL00214</t>
  </si>
  <si>
    <t>AI7208</t>
  </si>
  <si>
    <t>23:28</t>
  </si>
  <si>
    <t>20:14</t>
  </si>
  <si>
    <t>23:30</t>
  </si>
  <si>
    <t>FL00215</t>
  </si>
  <si>
    <t>6E8679</t>
  </si>
  <si>
    <t>18:37</t>
  </si>
  <si>
    <t>18:41</t>
  </si>
  <si>
    <t>FL00216</t>
  </si>
  <si>
    <t>AI7569</t>
  </si>
  <si>
    <t>21:38</t>
  </si>
  <si>
    <t>FL00217</t>
  </si>
  <si>
    <t>SG7598</t>
  </si>
  <si>
    <t>23:13</t>
  </si>
  <si>
    <t>FL00218</t>
  </si>
  <si>
    <t>UK5772</t>
  </si>
  <si>
    <t>16:52</t>
  </si>
  <si>
    <t>15:10</t>
  </si>
  <si>
    <t>FL00219</t>
  </si>
  <si>
    <t>6E7552</t>
  </si>
  <si>
    <t>19:59</t>
  </si>
  <si>
    <t>20:57</t>
  </si>
  <si>
    <t>FL00220</t>
  </si>
  <si>
    <t>QP7797</t>
  </si>
  <si>
    <t>06:36</t>
  </si>
  <si>
    <t>FL00221</t>
  </si>
  <si>
    <t>IX3966</t>
  </si>
  <si>
    <t>07:48</t>
  </si>
  <si>
    <t>06:27</t>
  </si>
  <si>
    <t>08:13</t>
  </si>
  <si>
    <t>FL00222</t>
  </si>
  <si>
    <t>SG8932</t>
  </si>
  <si>
    <t>17:34</t>
  </si>
  <si>
    <t>17:36</t>
  </si>
  <si>
    <t>FL00223</t>
  </si>
  <si>
    <t>SG3844</t>
  </si>
  <si>
    <t>00:21</t>
  </si>
  <si>
    <t>00:31</t>
  </si>
  <si>
    <t>FL00224</t>
  </si>
  <si>
    <t>6E9341</t>
  </si>
  <si>
    <t>20:07</t>
  </si>
  <si>
    <t>FL00225</t>
  </si>
  <si>
    <t>6E1343</t>
  </si>
  <si>
    <t>00:51</t>
  </si>
  <si>
    <t>01:11</t>
  </si>
  <si>
    <t>FL00226</t>
  </si>
  <si>
    <t>AI9082</t>
  </si>
  <si>
    <t>15:21</t>
  </si>
  <si>
    <t>13:17</t>
  </si>
  <si>
    <t>15:38</t>
  </si>
  <si>
    <t>FL00227</t>
  </si>
  <si>
    <t>IX6460</t>
  </si>
  <si>
    <t>14:21</t>
  </si>
  <si>
    <t>11:13</t>
  </si>
  <si>
    <t>FL00228</t>
  </si>
  <si>
    <t>UK1019</t>
  </si>
  <si>
    <t>FL00229</t>
  </si>
  <si>
    <t>AI2255</t>
  </si>
  <si>
    <t>15:25</t>
  </si>
  <si>
    <t>FL00230</t>
  </si>
  <si>
    <t>AI1825</t>
  </si>
  <si>
    <t>06:37</t>
  </si>
  <si>
    <t>FL00231</t>
  </si>
  <si>
    <t>SG5898</t>
  </si>
  <si>
    <t>00:10</t>
  </si>
  <si>
    <t>FL00232</t>
  </si>
  <si>
    <t>AI3238</t>
  </si>
  <si>
    <t>13:08</t>
  </si>
  <si>
    <t>13:33</t>
  </si>
  <si>
    <t>FL00233</t>
  </si>
  <si>
    <t>IX1913</t>
  </si>
  <si>
    <t>11:52</t>
  </si>
  <si>
    <t>FL00234</t>
  </si>
  <si>
    <t>IX1442</t>
  </si>
  <si>
    <t>02:39</t>
  </si>
  <si>
    <t>03:04</t>
  </si>
  <si>
    <t>FL00235</t>
  </si>
  <si>
    <t>QP7976</t>
  </si>
  <si>
    <t>18:31</t>
  </si>
  <si>
    <t>19:27</t>
  </si>
  <si>
    <t>FL00236</t>
  </si>
  <si>
    <t>AI4634</t>
  </si>
  <si>
    <t>02:37</t>
  </si>
  <si>
    <t>FL00237</t>
  </si>
  <si>
    <t>UK4639</t>
  </si>
  <si>
    <t>22:46</t>
  </si>
  <si>
    <t>FL00238</t>
  </si>
  <si>
    <t>UK4630</t>
  </si>
  <si>
    <t>FL00239</t>
  </si>
  <si>
    <t>6E9813</t>
  </si>
  <si>
    <t>FL00240</t>
  </si>
  <si>
    <t>SG5718</t>
  </si>
  <si>
    <t>00:42</t>
  </si>
  <si>
    <t>20:10</t>
  </si>
  <si>
    <t>FL00241</t>
  </si>
  <si>
    <t>QP4576</t>
  </si>
  <si>
    <t>FL00242</t>
  </si>
  <si>
    <t>IX166</t>
  </si>
  <si>
    <t>FL00243</t>
  </si>
  <si>
    <t>UK1274</t>
  </si>
  <si>
    <t>FL00244</t>
  </si>
  <si>
    <t>UK4412</t>
  </si>
  <si>
    <t>FL00245</t>
  </si>
  <si>
    <t>UK6791</t>
  </si>
  <si>
    <t>FL00246</t>
  </si>
  <si>
    <t>AI3283</t>
  </si>
  <si>
    <t>15:03</t>
  </si>
  <si>
    <t>FL00247</t>
  </si>
  <si>
    <t>SG5038</t>
  </si>
  <si>
    <t>17:28</t>
  </si>
  <si>
    <t>FL00248</t>
  </si>
  <si>
    <t>IX4913</t>
  </si>
  <si>
    <t>02:22</t>
  </si>
  <si>
    <t>22:08</t>
  </si>
  <si>
    <t>02:27</t>
  </si>
  <si>
    <t>FL00249</t>
  </si>
  <si>
    <t>UK9180</t>
  </si>
  <si>
    <t>22:24</t>
  </si>
  <si>
    <t>00:34</t>
  </si>
  <si>
    <t>FL00250</t>
  </si>
  <si>
    <t>UK2650</t>
  </si>
  <si>
    <t>21:16</t>
  </si>
  <si>
    <t>FL00251</t>
  </si>
  <si>
    <t>6E9737</t>
  </si>
  <si>
    <t>10:09</t>
  </si>
  <si>
    <t>FL00252</t>
  </si>
  <si>
    <t>6E2841</t>
  </si>
  <si>
    <t>FL00253</t>
  </si>
  <si>
    <t>6E8343</t>
  </si>
  <si>
    <t>22:32</t>
  </si>
  <si>
    <t>18:28</t>
  </si>
  <si>
    <t>22:54</t>
  </si>
  <si>
    <t>FL00254</t>
  </si>
  <si>
    <t>SG2757</t>
  </si>
  <si>
    <t>17:33</t>
  </si>
  <si>
    <t>FL00255</t>
  </si>
  <si>
    <t>QP6564</t>
  </si>
  <si>
    <t>11:29</t>
  </si>
  <si>
    <t>10:07</t>
  </si>
  <si>
    <t>FL00256</t>
  </si>
  <si>
    <t>6E5425</t>
  </si>
  <si>
    <t>21:32</t>
  </si>
  <si>
    <t>18:05</t>
  </si>
  <si>
    <t>FL00257</t>
  </si>
  <si>
    <t>SG6778</t>
  </si>
  <si>
    <t>09:21</t>
  </si>
  <si>
    <t>05:31</t>
  </si>
  <si>
    <t>10:01</t>
  </si>
  <si>
    <t>FL00258</t>
  </si>
  <si>
    <t>UK2828</t>
  </si>
  <si>
    <t>09:36</t>
  </si>
  <si>
    <t>05:59</t>
  </si>
  <si>
    <t>10:46</t>
  </si>
  <si>
    <t>FL00259</t>
  </si>
  <si>
    <t>UK766</t>
  </si>
  <si>
    <t>14:59</t>
  </si>
  <si>
    <t>FL00260</t>
  </si>
  <si>
    <t>6E4923</t>
  </si>
  <si>
    <t>08:12</t>
  </si>
  <si>
    <t>05:32</t>
  </si>
  <si>
    <t>08:41</t>
  </si>
  <si>
    <t>FL00261</t>
  </si>
  <si>
    <t>6E595</t>
  </si>
  <si>
    <t>FL00262</t>
  </si>
  <si>
    <t>AI886</t>
  </si>
  <si>
    <t>07:49</t>
  </si>
  <si>
    <t>09:53</t>
  </si>
  <si>
    <t>FL00263</t>
  </si>
  <si>
    <t>SG7533</t>
  </si>
  <si>
    <t>00:16</t>
  </si>
  <si>
    <t>FL00264</t>
  </si>
  <si>
    <t>6E497</t>
  </si>
  <si>
    <t>17:23</t>
  </si>
  <si>
    <t>FL00265</t>
  </si>
  <si>
    <t>AI7589</t>
  </si>
  <si>
    <t>21:44</t>
  </si>
  <si>
    <t>18:43</t>
  </si>
  <si>
    <t>FL00266</t>
  </si>
  <si>
    <t>6E242</t>
  </si>
  <si>
    <t>FL00267</t>
  </si>
  <si>
    <t>QP463</t>
  </si>
  <si>
    <t>14:02</t>
  </si>
  <si>
    <t>FL00268</t>
  </si>
  <si>
    <t>QP6895</t>
  </si>
  <si>
    <t>18:10</t>
  </si>
  <si>
    <t>FL00269</t>
  </si>
  <si>
    <t>SG5513</t>
  </si>
  <si>
    <t>14:31</t>
  </si>
  <si>
    <t>FL00270</t>
  </si>
  <si>
    <t>6E9613</t>
  </si>
  <si>
    <t>FL00271</t>
  </si>
  <si>
    <t>SG7493</t>
  </si>
  <si>
    <t>07:35</t>
  </si>
  <si>
    <t>FL00272</t>
  </si>
  <si>
    <t>UK9245</t>
  </si>
  <si>
    <t>FL00273</t>
  </si>
  <si>
    <t>6E5192</t>
  </si>
  <si>
    <t>02:28</t>
  </si>
  <si>
    <t>22:17</t>
  </si>
  <si>
    <t>02:32</t>
  </si>
  <si>
    <t>FL00274</t>
  </si>
  <si>
    <t>QP1976</t>
  </si>
  <si>
    <t>19:06</t>
  </si>
  <si>
    <t>FL00275</t>
  </si>
  <si>
    <t>UK4552</t>
  </si>
  <si>
    <t>18:07</t>
  </si>
  <si>
    <t>FL00276</t>
  </si>
  <si>
    <t>AI1323</t>
  </si>
  <si>
    <t>13:22</t>
  </si>
  <si>
    <t>13:29</t>
  </si>
  <si>
    <t>FL00277</t>
  </si>
  <si>
    <t>AI672</t>
  </si>
  <si>
    <t>11:10</t>
  </si>
  <si>
    <t>FL00278</t>
  </si>
  <si>
    <t>AI350</t>
  </si>
  <si>
    <t>21:47</t>
  </si>
  <si>
    <t>00:41</t>
  </si>
  <si>
    <t>FL00279</t>
  </si>
  <si>
    <t>6E6030</t>
  </si>
  <si>
    <t>22:23</t>
  </si>
  <si>
    <t>22:51</t>
  </si>
  <si>
    <t>FL00280</t>
  </si>
  <si>
    <t>QP6911</t>
  </si>
  <si>
    <t>20:29</t>
  </si>
  <si>
    <t>FL00281</t>
  </si>
  <si>
    <t>AI3139</t>
  </si>
  <si>
    <t>10:14</t>
  </si>
  <si>
    <t>FL00282</t>
  </si>
  <si>
    <t>SG7438</t>
  </si>
  <si>
    <t>16:37</t>
  </si>
  <si>
    <t>12:58</t>
  </si>
  <si>
    <t>17:41</t>
  </si>
  <si>
    <t>FL00283</t>
  </si>
  <si>
    <t>AI9274</t>
  </si>
  <si>
    <t>22:56</t>
  </si>
  <si>
    <t>FL00284</t>
  </si>
  <si>
    <t>6E4152</t>
  </si>
  <si>
    <t>FL00285</t>
  </si>
  <si>
    <t>IX8549</t>
  </si>
  <si>
    <t>23:10</t>
  </si>
  <si>
    <t>21:22</t>
  </si>
  <si>
    <t>FL00286</t>
  </si>
  <si>
    <t>UK5276</t>
  </si>
  <si>
    <t>00:30</t>
  </si>
  <si>
    <t>22:04</t>
  </si>
  <si>
    <t>FL00287</t>
  </si>
  <si>
    <t>6E1170</t>
  </si>
  <si>
    <t>10:19</t>
  </si>
  <si>
    <t>05:42</t>
  </si>
  <si>
    <t>11:04</t>
  </si>
  <si>
    <t>FL00288</t>
  </si>
  <si>
    <t>AI2536</t>
  </si>
  <si>
    <t>07:44</t>
  </si>
  <si>
    <t>11:56</t>
  </si>
  <si>
    <t>FL00289</t>
  </si>
  <si>
    <t>QP4373</t>
  </si>
  <si>
    <t>13:19</t>
  </si>
  <si>
    <t>FL00290</t>
  </si>
  <si>
    <t>IX4521</t>
  </si>
  <si>
    <t>23:22</t>
  </si>
  <si>
    <t>00:01</t>
  </si>
  <si>
    <t>FL00291</t>
  </si>
  <si>
    <t>QP251</t>
  </si>
  <si>
    <t>13:07</t>
  </si>
  <si>
    <t>FL00292</t>
  </si>
  <si>
    <t>UK8357</t>
  </si>
  <si>
    <t>20:02</t>
  </si>
  <si>
    <t>FL00293</t>
  </si>
  <si>
    <t>QP6283</t>
  </si>
  <si>
    <t>14:33</t>
  </si>
  <si>
    <t>16:41</t>
  </si>
  <si>
    <t>FL00294</t>
  </si>
  <si>
    <t>UK6639</t>
  </si>
  <si>
    <t>01:51</t>
  </si>
  <si>
    <t>22:37</t>
  </si>
  <si>
    <t>02:21</t>
  </si>
  <si>
    <t>FL00295</t>
  </si>
  <si>
    <t>UK2933</t>
  </si>
  <si>
    <t>FL00296</t>
  </si>
  <si>
    <t>UK8059</t>
  </si>
  <si>
    <t>22:11</t>
  </si>
  <si>
    <t>17:07</t>
  </si>
  <si>
    <t>FL00297</t>
  </si>
  <si>
    <t>14:22</t>
  </si>
  <si>
    <t>FL00298</t>
  </si>
  <si>
    <t>UK3107</t>
  </si>
  <si>
    <t>09:29</t>
  </si>
  <si>
    <t>06:38</t>
  </si>
  <si>
    <t>10:21</t>
  </si>
  <si>
    <t>FL00299</t>
  </si>
  <si>
    <t>QP7497</t>
  </si>
  <si>
    <t>21:34</t>
  </si>
  <si>
    <t>17:22</t>
  </si>
  <si>
    <t>21:48</t>
  </si>
  <si>
    <t>FL00300</t>
  </si>
  <si>
    <t>AI8491</t>
  </si>
  <si>
    <t>11:48</t>
  </si>
  <si>
    <t>12:13</t>
  </si>
  <si>
    <t>FL00301</t>
  </si>
  <si>
    <t>SG3915</t>
  </si>
  <si>
    <t>11:30</t>
  </si>
  <si>
    <t>13:48</t>
  </si>
  <si>
    <t>13:56</t>
  </si>
  <si>
    <t>FL00302</t>
  </si>
  <si>
    <t>6E3070</t>
  </si>
  <si>
    <t>16:53</t>
  </si>
  <si>
    <t>FL00303</t>
  </si>
  <si>
    <t>AI7006</t>
  </si>
  <si>
    <t>FL00304</t>
  </si>
  <si>
    <t>6E1394</t>
  </si>
  <si>
    <t>01:21</t>
  </si>
  <si>
    <t>21:29</t>
  </si>
  <si>
    <t>FL00305</t>
  </si>
  <si>
    <t>19:20</t>
  </si>
  <si>
    <t>FL00306</t>
  </si>
  <si>
    <t>AI8079</t>
  </si>
  <si>
    <t>FL00307</t>
  </si>
  <si>
    <t>QP1637</t>
  </si>
  <si>
    <t>FL00308</t>
  </si>
  <si>
    <t>QP4032</t>
  </si>
  <si>
    <t>14:16</t>
  </si>
  <si>
    <t>FL00309</t>
  </si>
  <si>
    <t>6E7365</t>
  </si>
  <si>
    <t>FL00310</t>
  </si>
  <si>
    <t>UK5519</t>
  </si>
  <si>
    <t>19:11</t>
  </si>
  <si>
    <t>FL00311</t>
  </si>
  <si>
    <t>UK7834</t>
  </si>
  <si>
    <t>10:02</t>
  </si>
  <si>
    <t>12:28</t>
  </si>
  <si>
    <t>FL00312</t>
  </si>
  <si>
    <t>6E3026</t>
  </si>
  <si>
    <t>06:32</t>
  </si>
  <si>
    <t>10:28</t>
  </si>
  <si>
    <t>FL00313</t>
  </si>
  <si>
    <t>AI7876</t>
  </si>
  <si>
    <t>10:40</t>
  </si>
  <si>
    <t>FL00314</t>
  </si>
  <si>
    <t>6E6794</t>
  </si>
  <si>
    <t>00:35</t>
  </si>
  <si>
    <t>01:04</t>
  </si>
  <si>
    <t>FL00315</t>
  </si>
  <si>
    <t>IX9593</t>
  </si>
  <si>
    <t>07:18</t>
  </si>
  <si>
    <t>11:57</t>
  </si>
  <si>
    <t>FL00316</t>
  </si>
  <si>
    <t>6E2644</t>
  </si>
  <si>
    <t>00:29</t>
  </si>
  <si>
    <t>FL00317</t>
  </si>
  <si>
    <t>UK3270</t>
  </si>
  <si>
    <t>23:46</t>
  </si>
  <si>
    <t>FL00318</t>
  </si>
  <si>
    <t>6E1560</t>
  </si>
  <si>
    <t>23:51</t>
  </si>
  <si>
    <t>23:54</t>
  </si>
  <si>
    <t>FL00319</t>
  </si>
  <si>
    <t>SG1208</t>
  </si>
  <si>
    <t>11:09</t>
  </si>
  <si>
    <t>FL00320</t>
  </si>
  <si>
    <t>QP1040</t>
  </si>
  <si>
    <t>09:10</t>
  </si>
  <si>
    <t>11:05</t>
  </si>
  <si>
    <t>FL00321</t>
  </si>
  <si>
    <t>UK2117</t>
  </si>
  <si>
    <t>11:07</t>
  </si>
  <si>
    <t>07:27</t>
  </si>
  <si>
    <t>11:39</t>
  </si>
  <si>
    <t>FL00322</t>
  </si>
  <si>
    <t>IX5195</t>
  </si>
  <si>
    <t>20:50</t>
  </si>
  <si>
    <t>16:22</t>
  </si>
  <si>
    <t>21:06</t>
  </si>
  <si>
    <t>FL00323</t>
  </si>
  <si>
    <t>6E8724</t>
  </si>
  <si>
    <t>FL00324</t>
  </si>
  <si>
    <t>AI7899</t>
  </si>
  <si>
    <t>10:30</t>
  </si>
  <si>
    <t>12:20</t>
  </si>
  <si>
    <t>12:47</t>
  </si>
  <si>
    <t>FL00325</t>
  </si>
  <si>
    <t>IX4155</t>
  </si>
  <si>
    <t>16:31</t>
  </si>
  <si>
    <t>FL00326</t>
  </si>
  <si>
    <t>6E3613</t>
  </si>
  <si>
    <t>10:20</t>
  </si>
  <si>
    <t>08:19</t>
  </si>
  <si>
    <t>FL00327</t>
  </si>
  <si>
    <t>6E9290</t>
  </si>
  <si>
    <t>00:17</t>
  </si>
  <si>
    <t>FL00328</t>
  </si>
  <si>
    <t>6E2586</t>
  </si>
  <si>
    <t>11:33</t>
  </si>
  <si>
    <t>FL00329</t>
  </si>
  <si>
    <t>FL00330</t>
  </si>
  <si>
    <t>IX5563</t>
  </si>
  <si>
    <t>21:46</t>
  </si>
  <si>
    <t>FL00331</t>
  </si>
  <si>
    <t>6E2613</t>
  </si>
  <si>
    <t>00:09</t>
  </si>
  <si>
    <t>FL00332</t>
  </si>
  <si>
    <t>6E1130</t>
  </si>
  <si>
    <t>00:12</t>
  </si>
  <si>
    <t>20:12</t>
  </si>
  <si>
    <t>FL00333</t>
  </si>
  <si>
    <t>UK309</t>
  </si>
  <si>
    <t>FL00334</t>
  </si>
  <si>
    <t>6E8396</t>
  </si>
  <si>
    <t>11:03</t>
  </si>
  <si>
    <t>FL00335</t>
  </si>
  <si>
    <t>UK3651</t>
  </si>
  <si>
    <t>12:23</t>
  </si>
  <si>
    <t>FL00336</t>
  </si>
  <si>
    <t>6E2822</t>
  </si>
  <si>
    <t>FL00337</t>
  </si>
  <si>
    <t>6E1821</t>
  </si>
  <si>
    <t>18:27</t>
  </si>
  <si>
    <t>FL00338</t>
  </si>
  <si>
    <t>6E9089</t>
  </si>
  <si>
    <t>10:53</t>
  </si>
  <si>
    <t>08:26</t>
  </si>
  <si>
    <t>11:37</t>
  </si>
  <si>
    <t>FL00339</t>
  </si>
  <si>
    <t>UK4435</t>
  </si>
  <si>
    <t>15:40</t>
  </si>
  <si>
    <t>FL00340</t>
  </si>
  <si>
    <t>UK7102</t>
  </si>
  <si>
    <t>22:47</t>
  </si>
  <si>
    <t>22:59</t>
  </si>
  <si>
    <t>FL00341</t>
  </si>
  <si>
    <t>SG2484</t>
  </si>
  <si>
    <t>FL00342</t>
  </si>
  <si>
    <t>AI5108</t>
  </si>
  <si>
    <t>18:25</t>
  </si>
  <si>
    <t>18:39</t>
  </si>
  <si>
    <t>FL00343</t>
  </si>
  <si>
    <t>IX6939</t>
  </si>
  <si>
    <t>FL00344</t>
  </si>
  <si>
    <t>AI1066</t>
  </si>
  <si>
    <t>16:29</t>
  </si>
  <si>
    <t>FL00345</t>
  </si>
  <si>
    <t>6E1826</t>
  </si>
  <si>
    <t>21:17</t>
  </si>
  <si>
    <t>03:18</t>
  </si>
  <si>
    <t>FL00346</t>
  </si>
  <si>
    <t>6E9610</t>
  </si>
  <si>
    <t>02:36</t>
  </si>
  <si>
    <t>FL00347</t>
  </si>
  <si>
    <t>IX3963</t>
  </si>
  <si>
    <t>FL00348</t>
  </si>
  <si>
    <t>6E9738</t>
  </si>
  <si>
    <t>06:23</t>
  </si>
  <si>
    <t>10:34</t>
  </si>
  <si>
    <t>FL00349</t>
  </si>
  <si>
    <t>6E1449</t>
  </si>
  <si>
    <t>09:44</t>
  </si>
  <si>
    <t>FL00350</t>
  </si>
  <si>
    <t>6E9824</t>
  </si>
  <si>
    <t>21:39</t>
  </si>
  <si>
    <t>FL00351</t>
  </si>
  <si>
    <t>IX7333</t>
  </si>
  <si>
    <t>FL00352</t>
  </si>
  <si>
    <t>6E2955</t>
  </si>
  <si>
    <t>16:08</t>
  </si>
  <si>
    <t>FL00353</t>
  </si>
  <si>
    <t>QP7392</t>
  </si>
  <si>
    <t>FL00354</t>
  </si>
  <si>
    <t>UK370</t>
  </si>
  <si>
    <t>10:37</t>
  </si>
  <si>
    <t>06:52</t>
  </si>
  <si>
    <t>FL00355</t>
  </si>
  <si>
    <t>AI7933</t>
  </si>
  <si>
    <t>11:47</t>
  </si>
  <si>
    <t>12:02</t>
  </si>
  <si>
    <t>FL00356</t>
  </si>
  <si>
    <t>6E8059</t>
  </si>
  <si>
    <t>FL00357</t>
  </si>
  <si>
    <t>SG3424</t>
  </si>
  <si>
    <t>06:46</t>
  </si>
  <si>
    <t>FL00358</t>
  </si>
  <si>
    <t>6E6482</t>
  </si>
  <si>
    <t>15:36</t>
  </si>
  <si>
    <t>FL00359</t>
  </si>
  <si>
    <t>6E8123</t>
  </si>
  <si>
    <t>21:25</t>
  </si>
  <si>
    <t>FL00360</t>
  </si>
  <si>
    <t>6E9477</t>
  </si>
  <si>
    <t>FL00361</t>
  </si>
  <si>
    <t>6E918</t>
  </si>
  <si>
    <t>22:21</t>
  </si>
  <si>
    <t>FL00362</t>
  </si>
  <si>
    <t>UK9074</t>
  </si>
  <si>
    <t>06:59</t>
  </si>
  <si>
    <t>05:40</t>
  </si>
  <si>
    <t>07:42</t>
  </si>
  <si>
    <t>FL00363</t>
  </si>
  <si>
    <t>AI6953</t>
  </si>
  <si>
    <t>02:48</t>
  </si>
  <si>
    <t>02:51</t>
  </si>
  <si>
    <t>FL00364</t>
  </si>
  <si>
    <t>6E683</t>
  </si>
  <si>
    <t>21:50</t>
  </si>
  <si>
    <t>22:27</t>
  </si>
  <si>
    <t>FL00365</t>
  </si>
  <si>
    <t>6E5334</t>
  </si>
  <si>
    <t>17:32</t>
  </si>
  <si>
    <t>18:08</t>
  </si>
  <si>
    <t>FL00366</t>
  </si>
  <si>
    <t>UK8263</t>
  </si>
  <si>
    <t>FL00367</t>
  </si>
  <si>
    <t>6E2124</t>
  </si>
  <si>
    <t>10:52</t>
  </si>
  <si>
    <t>FL00368</t>
  </si>
  <si>
    <t>6E8544</t>
  </si>
  <si>
    <t>23:05</t>
  </si>
  <si>
    <t>22:31</t>
  </si>
  <si>
    <t>FL00369</t>
  </si>
  <si>
    <t>AI2831</t>
  </si>
  <si>
    <t>09:01</t>
  </si>
  <si>
    <t>12:17</t>
  </si>
  <si>
    <t>FL00370</t>
  </si>
  <si>
    <t>IX9697</t>
  </si>
  <si>
    <t>09:16</t>
  </si>
  <si>
    <t>FL00371</t>
  </si>
  <si>
    <t>AI7731</t>
  </si>
  <si>
    <t>19:21</t>
  </si>
  <si>
    <t>19:25</t>
  </si>
  <si>
    <t>FL00372</t>
  </si>
  <si>
    <t>AI7287</t>
  </si>
  <si>
    <t>07:05</t>
  </si>
  <si>
    <t>FL00373</t>
  </si>
  <si>
    <t>QP8629</t>
  </si>
  <si>
    <t>FL00374</t>
  </si>
  <si>
    <t>QP6038</t>
  </si>
  <si>
    <t>FL00375</t>
  </si>
  <si>
    <t>UK5711</t>
  </si>
  <si>
    <t>03:10</t>
  </si>
  <si>
    <t>03:32</t>
  </si>
  <si>
    <t>FL00376</t>
  </si>
  <si>
    <t>AI8305</t>
  </si>
  <si>
    <t>06:40</t>
  </si>
  <si>
    <t>07:12</t>
  </si>
  <si>
    <t>FL00377</t>
  </si>
  <si>
    <t>IX9507</t>
  </si>
  <si>
    <t>FL00378</t>
  </si>
  <si>
    <t>6E9450</t>
  </si>
  <si>
    <t>FL00379</t>
  </si>
  <si>
    <t>QP4153</t>
  </si>
  <si>
    <t>16:56</t>
  </si>
  <si>
    <t>16:57</t>
  </si>
  <si>
    <t>FL00380</t>
  </si>
  <si>
    <t>QP8260</t>
  </si>
  <si>
    <t>11:46</t>
  </si>
  <si>
    <t>FL00381</t>
  </si>
  <si>
    <t>SG6633</t>
  </si>
  <si>
    <t>16:43</t>
  </si>
  <si>
    <t>FL00382</t>
  </si>
  <si>
    <t>17:20</t>
  </si>
  <si>
    <t>FL00383</t>
  </si>
  <si>
    <t>SG8086</t>
  </si>
  <si>
    <t>FL00384</t>
  </si>
  <si>
    <t>IX2697</t>
  </si>
  <si>
    <t>17:13</t>
  </si>
  <si>
    <t>FL00385</t>
  </si>
  <si>
    <t>UK3181</t>
  </si>
  <si>
    <t>15:22</t>
  </si>
  <si>
    <t>18:42</t>
  </si>
  <si>
    <t>FL00386</t>
  </si>
  <si>
    <t>SG2770</t>
  </si>
  <si>
    <t>FL00387</t>
  </si>
  <si>
    <t>UK4088</t>
  </si>
  <si>
    <t>FL00388</t>
  </si>
  <si>
    <t>SG4629</t>
  </si>
  <si>
    <t>17:57</t>
  </si>
  <si>
    <t>18:13</t>
  </si>
  <si>
    <t>FL00389</t>
  </si>
  <si>
    <t>IX3319</t>
  </si>
  <si>
    <t>FL00390</t>
  </si>
  <si>
    <t>6E4432</t>
  </si>
  <si>
    <t>FL00391</t>
  </si>
  <si>
    <t>AI7673</t>
  </si>
  <si>
    <t>FL00392</t>
  </si>
  <si>
    <t>6E9637</t>
  </si>
  <si>
    <t>15:05</t>
  </si>
  <si>
    <t>FL00393</t>
  </si>
  <si>
    <t>AI3126</t>
  </si>
  <si>
    <t>16:13</t>
  </si>
  <si>
    <t>11:18</t>
  </si>
  <si>
    <t>16:51</t>
  </si>
  <si>
    <t>FL00394</t>
  </si>
  <si>
    <t>UK6068</t>
  </si>
  <si>
    <t>21:31</t>
  </si>
  <si>
    <t>20:04</t>
  </si>
  <si>
    <t>FL00395</t>
  </si>
  <si>
    <t>AI4119</t>
  </si>
  <si>
    <t>03:01</t>
  </si>
  <si>
    <t>03:16</t>
  </si>
  <si>
    <t>FL00396</t>
  </si>
  <si>
    <t>6E7334</t>
  </si>
  <si>
    <t>FL00397</t>
  </si>
  <si>
    <t>UK4795</t>
  </si>
  <si>
    <t>FL00398</t>
  </si>
  <si>
    <t>SG6960</t>
  </si>
  <si>
    <t>FL00399</t>
  </si>
  <si>
    <t>IX2850</t>
  </si>
  <si>
    <t>FL00400</t>
  </si>
  <si>
    <t>AI627</t>
  </si>
  <si>
    <t>07:58</t>
  </si>
  <si>
    <t>FL00401</t>
  </si>
  <si>
    <t>IX4603</t>
  </si>
  <si>
    <t>05:39</t>
  </si>
  <si>
    <t>FL00402</t>
  </si>
  <si>
    <t>AI2497</t>
  </si>
  <si>
    <t>12:06</t>
  </si>
  <si>
    <t>FL00403</t>
  </si>
  <si>
    <t>QP8107</t>
  </si>
  <si>
    <t>FL00404</t>
  </si>
  <si>
    <t>QP9323</t>
  </si>
  <si>
    <t>17:38</t>
  </si>
  <si>
    <t>FL00405</t>
  </si>
  <si>
    <t>6E9461</t>
  </si>
  <si>
    <t>FL00406</t>
  </si>
  <si>
    <t>AI6412</t>
  </si>
  <si>
    <t>13:53</t>
  </si>
  <si>
    <t>FL00407</t>
  </si>
  <si>
    <t>QP5152</t>
  </si>
  <si>
    <t>01:54</t>
  </si>
  <si>
    <t>FL00408</t>
  </si>
  <si>
    <t>SG1828</t>
  </si>
  <si>
    <t>FL00409</t>
  </si>
  <si>
    <t>SG1104</t>
  </si>
  <si>
    <t>FL00410</t>
  </si>
  <si>
    <t>6E1931</t>
  </si>
  <si>
    <t>19:01</t>
  </si>
  <si>
    <t>19:05</t>
  </si>
  <si>
    <t>FL00411</t>
  </si>
  <si>
    <t>AI5095</t>
  </si>
  <si>
    <t>23:06</t>
  </si>
  <si>
    <t>FL00412</t>
  </si>
  <si>
    <t>AI1673</t>
  </si>
  <si>
    <t>FL00413</t>
  </si>
  <si>
    <t>QP1179</t>
  </si>
  <si>
    <t>FL00414</t>
  </si>
  <si>
    <t>6E2858</t>
  </si>
  <si>
    <t>17:10</t>
  </si>
  <si>
    <t>17:25</t>
  </si>
  <si>
    <t>FL00415</t>
  </si>
  <si>
    <t>UK4333</t>
  </si>
  <si>
    <t>19:13</t>
  </si>
  <si>
    <t>FL00416</t>
  </si>
  <si>
    <t>QP6044</t>
  </si>
  <si>
    <t>FL00417</t>
  </si>
  <si>
    <t>6E2115</t>
  </si>
  <si>
    <t>19:58</t>
  </si>
  <si>
    <t>20:43</t>
  </si>
  <si>
    <t>FL00418</t>
  </si>
  <si>
    <t>UK1841</t>
  </si>
  <si>
    <t>01:53</t>
  </si>
  <si>
    <t>02:15</t>
  </si>
  <si>
    <t>FL00419</t>
  </si>
  <si>
    <t>6E333</t>
  </si>
  <si>
    <t>FL00420</t>
  </si>
  <si>
    <t>6E8332</t>
  </si>
  <si>
    <t>17:56</t>
  </si>
  <si>
    <t>FL00421</t>
  </si>
  <si>
    <t>AI7122</t>
  </si>
  <si>
    <t>17:50</t>
  </si>
  <si>
    <t>FL00422</t>
  </si>
  <si>
    <t>6E342</t>
  </si>
  <si>
    <t>FL00423</t>
  </si>
  <si>
    <t>6E1790</t>
  </si>
  <si>
    <t>FL00424</t>
  </si>
  <si>
    <t>6E593</t>
  </si>
  <si>
    <t>FL00425</t>
  </si>
  <si>
    <t>6E4250</t>
  </si>
  <si>
    <t>18:26</t>
  </si>
  <si>
    <t>FL00426</t>
  </si>
  <si>
    <t>QP7458</t>
  </si>
  <si>
    <t>18:49</t>
  </si>
  <si>
    <t>FL00427</t>
  </si>
  <si>
    <t>QP6464</t>
  </si>
  <si>
    <t>23:31</t>
  </si>
  <si>
    <t>FL00428</t>
  </si>
  <si>
    <t>6E5453</t>
  </si>
  <si>
    <t>14:12</t>
  </si>
  <si>
    <t>FL00429</t>
  </si>
  <si>
    <t>SG3070</t>
  </si>
  <si>
    <t>19:18</t>
  </si>
  <si>
    <t>FL00430</t>
  </si>
  <si>
    <t>SG4328</t>
  </si>
  <si>
    <t>13:16</t>
  </si>
  <si>
    <t>FL00431</t>
  </si>
  <si>
    <t>AI5042</t>
  </si>
  <si>
    <t>FL00432</t>
  </si>
  <si>
    <t>UK173</t>
  </si>
  <si>
    <t>11:11</t>
  </si>
  <si>
    <t>FL00433</t>
  </si>
  <si>
    <t>QP6285</t>
  </si>
  <si>
    <t>FL00434</t>
  </si>
  <si>
    <t>6E8684</t>
  </si>
  <si>
    <t>08:22</t>
  </si>
  <si>
    <t>12:33</t>
  </si>
  <si>
    <t>FL00435</t>
  </si>
  <si>
    <t>AI6165</t>
  </si>
  <si>
    <t>FL00436</t>
  </si>
  <si>
    <t>SG8053</t>
  </si>
  <si>
    <t>06:41</t>
  </si>
  <si>
    <t>FL00437</t>
  </si>
  <si>
    <t>IX8820</t>
  </si>
  <si>
    <t>05:05</t>
  </si>
  <si>
    <t>10:27</t>
  </si>
  <si>
    <t>FL00438</t>
  </si>
  <si>
    <t>AI840</t>
  </si>
  <si>
    <t>FL00439</t>
  </si>
  <si>
    <t>6E669</t>
  </si>
  <si>
    <t>FL00440</t>
  </si>
  <si>
    <t>6E5928</t>
  </si>
  <si>
    <t>FL00441</t>
  </si>
  <si>
    <t>6E3063</t>
  </si>
  <si>
    <t>14:28</t>
  </si>
  <si>
    <t>11:26</t>
  </si>
  <si>
    <t>FL00442</t>
  </si>
  <si>
    <t>SG6498</t>
  </si>
  <si>
    <t>14:20</t>
  </si>
  <si>
    <t>FL00443</t>
  </si>
  <si>
    <t>6E7987</t>
  </si>
  <si>
    <t>11:50</t>
  </si>
  <si>
    <t>12:09</t>
  </si>
  <si>
    <t>FL00444</t>
  </si>
  <si>
    <t>AI7665</t>
  </si>
  <si>
    <t>FL00445</t>
  </si>
  <si>
    <t>SG1521</t>
  </si>
  <si>
    <t>08:55</t>
  </si>
  <si>
    <t>FL00446</t>
  </si>
  <si>
    <t>UK8874</t>
  </si>
  <si>
    <t>01:23</t>
  </si>
  <si>
    <t>02:14</t>
  </si>
  <si>
    <t>FL00447</t>
  </si>
  <si>
    <t>SG5411</t>
  </si>
  <si>
    <t>FL00448</t>
  </si>
  <si>
    <t>UK6808</t>
  </si>
  <si>
    <t>FL00449</t>
  </si>
  <si>
    <t>QP734</t>
  </si>
  <si>
    <t>FL00450</t>
  </si>
  <si>
    <t>6E6419</t>
  </si>
  <si>
    <t>23:08</t>
  </si>
  <si>
    <t>FL00451</t>
  </si>
  <si>
    <t>QP2392</t>
  </si>
  <si>
    <t>22:40</t>
  </si>
  <si>
    <t>FL00452</t>
  </si>
  <si>
    <t>IX7752</t>
  </si>
  <si>
    <t>18:54</t>
  </si>
  <si>
    <t>FL00453</t>
  </si>
  <si>
    <t>SG4441</t>
  </si>
  <si>
    <t>20:31</t>
  </si>
  <si>
    <t>00:48</t>
  </si>
  <si>
    <t>FL00454</t>
  </si>
  <si>
    <t>6E9135</t>
  </si>
  <si>
    <t>FL00455</t>
  </si>
  <si>
    <t>AI4512</t>
  </si>
  <si>
    <t>15:46</t>
  </si>
  <si>
    <t>16:20</t>
  </si>
  <si>
    <t>FL00456</t>
  </si>
  <si>
    <t>UK7247</t>
  </si>
  <si>
    <t>19:33</t>
  </si>
  <si>
    <t>FL00457</t>
  </si>
  <si>
    <t>6E8805</t>
  </si>
  <si>
    <t>12:44</t>
  </si>
  <si>
    <t>FL00458</t>
  </si>
  <si>
    <t>SG822</t>
  </si>
  <si>
    <t>FL00459</t>
  </si>
  <si>
    <t>QP6842</t>
  </si>
  <si>
    <t>15:50</t>
  </si>
  <si>
    <t>13:06</t>
  </si>
  <si>
    <t>FL00460</t>
  </si>
  <si>
    <t>6E8537</t>
  </si>
  <si>
    <t>12:42</t>
  </si>
  <si>
    <t>13:12</t>
  </si>
  <si>
    <t>FL00461</t>
  </si>
  <si>
    <t>6E1834</t>
  </si>
  <si>
    <t>09:02</t>
  </si>
  <si>
    <t>FL00462</t>
  </si>
  <si>
    <t>SG5760</t>
  </si>
  <si>
    <t>07:41</t>
  </si>
  <si>
    <t>FL00463</t>
  </si>
  <si>
    <t>AI200</t>
  </si>
  <si>
    <t>10:25</t>
  </si>
  <si>
    <t>FL00464</t>
  </si>
  <si>
    <t>AI9264</t>
  </si>
  <si>
    <t>FL00465</t>
  </si>
  <si>
    <t>SG3375</t>
  </si>
  <si>
    <t>18:50</t>
  </si>
  <si>
    <t>FL00466</t>
  </si>
  <si>
    <t>AI2652</t>
  </si>
  <si>
    <t>FL00467</t>
  </si>
  <si>
    <t>6E1720</t>
  </si>
  <si>
    <t>13:36</t>
  </si>
  <si>
    <t>FL00468</t>
  </si>
  <si>
    <t>AI9571</t>
  </si>
  <si>
    <t>11:32</t>
  </si>
  <si>
    <t>10:32</t>
  </si>
  <si>
    <t>FL00469</t>
  </si>
  <si>
    <t>6E5253</t>
  </si>
  <si>
    <t>FL00470</t>
  </si>
  <si>
    <t>6E6441</t>
  </si>
  <si>
    <t>17:39</t>
  </si>
  <si>
    <t>21:57</t>
  </si>
  <si>
    <t>FL00471</t>
  </si>
  <si>
    <t>6E9832</t>
  </si>
  <si>
    <t>FL00472</t>
  </si>
  <si>
    <t>AI657</t>
  </si>
  <si>
    <t>FL00473</t>
  </si>
  <si>
    <t>AI4557</t>
  </si>
  <si>
    <t>21:26</t>
  </si>
  <si>
    <t>03:22</t>
  </si>
  <si>
    <t>FL00474</t>
  </si>
  <si>
    <t>AI7920</t>
  </si>
  <si>
    <t>21:27</t>
  </si>
  <si>
    <t>FL00475</t>
  </si>
  <si>
    <t>UK1038</t>
  </si>
  <si>
    <t>22:35</t>
  </si>
  <si>
    <t>FL00476</t>
  </si>
  <si>
    <t>AI9754</t>
  </si>
  <si>
    <t>16:19</t>
  </si>
  <si>
    <t>FL00477</t>
  </si>
  <si>
    <t>SG7646</t>
  </si>
  <si>
    <t>00:08</t>
  </si>
  <si>
    <t>19:36</t>
  </si>
  <si>
    <t>FL00478</t>
  </si>
  <si>
    <t>QP5631</t>
  </si>
  <si>
    <t>FL00479</t>
  </si>
  <si>
    <t>6E6864</t>
  </si>
  <si>
    <t>20:32</t>
  </si>
  <si>
    <t>FL00480</t>
  </si>
  <si>
    <t>6E8401</t>
  </si>
  <si>
    <t>FL00481</t>
  </si>
  <si>
    <t>6E5751</t>
  </si>
  <si>
    <t>FL00482</t>
  </si>
  <si>
    <t>6E2904</t>
  </si>
  <si>
    <t>23:29</t>
  </si>
  <si>
    <t>23:42</t>
  </si>
  <si>
    <t>FL00483</t>
  </si>
  <si>
    <t>IX2560</t>
  </si>
  <si>
    <t>01:47</t>
  </si>
  <si>
    <t>FL00484</t>
  </si>
  <si>
    <t>AI3565</t>
  </si>
  <si>
    <t>22:28</t>
  </si>
  <si>
    <t>01:32</t>
  </si>
  <si>
    <t>FL00485</t>
  </si>
  <si>
    <t>AI3439</t>
  </si>
  <si>
    <t>00:47</t>
  </si>
  <si>
    <t>FL00486</t>
  </si>
  <si>
    <t>6E6893</t>
  </si>
  <si>
    <t>21:52</t>
  </si>
  <si>
    <t>FL00487</t>
  </si>
  <si>
    <t>AI9061</t>
  </si>
  <si>
    <t>12:27</t>
  </si>
  <si>
    <t>FL00488</t>
  </si>
  <si>
    <t>AI9643</t>
  </si>
  <si>
    <t>15:57</t>
  </si>
  <si>
    <t>FL00489</t>
  </si>
  <si>
    <t>21:19</t>
  </si>
  <si>
    <t>FL00490</t>
  </si>
  <si>
    <t>UK8661</t>
  </si>
  <si>
    <t>21:09</t>
  </si>
  <si>
    <t>FL00491</t>
  </si>
  <si>
    <t>AI8950</t>
  </si>
  <si>
    <t>08:54</t>
  </si>
  <si>
    <t>11:19</t>
  </si>
  <si>
    <t>FL00492</t>
  </si>
  <si>
    <t>AI7614</t>
  </si>
  <si>
    <t>22:41</t>
  </si>
  <si>
    <t>18:11</t>
  </si>
  <si>
    <t>FL00493</t>
  </si>
  <si>
    <t>QP5347</t>
  </si>
  <si>
    <t>22:43</t>
  </si>
  <si>
    <t>FL00494</t>
  </si>
  <si>
    <t>6E3181</t>
  </si>
  <si>
    <t>20:18</t>
  </si>
  <si>
    <t>FL00495</t>
  </si>
  <si>
    <t>SG8440</t>
  </si>
  <si>
    <t>08:42</t>
  </si>
  <si>
    <t>05:38</t>
  </si>
  <si>
    <t>FL00496</t>
  </si>
  <si>
    <t>IX4025</t>
  </si>
  <si>
    <t>23:37</t>
  </si>
  <si>
    <t>FL00497</t>
  </si>
  <si>
    <t>6E6887</t>
  </si>
  <si>
    <t>FL00498</t>
  </si>
  <si>
    <t>6E1044</t>
  </si>
  <si>
    <t>19:19</t>
  </si>
  <si>
    <t>FL00499</t>
  </si>
  <si>
    <t>6E8175</t>
  </si>
  <si>
    <t>15:08</t>
  </si>
  <si>
    <t>FL00500</t>
  </si>
  <si>
    <t>6E3942</t>
  </si>
  <si>
    <t>22:38</t>
  </si>
  <si>
    <t>23:14</t>
  </si>
  <si>
    <t>FL00501</t>
  </si>
  <si>
    <t>6E4965</t>
  </si>
  <si>
    <t>18:14</t>
  </si>
  <si>
    <t>FL00502</t>
  </si>
  <si>
    <t>QP977</t>
  </si>
  <si>
    <t>21:03</t>
  </si>
  <si>
    <t>23:39</t>
  </si>
  <si>
    <t>FL00503</t>
  </si>
  <si>
    <t>AI6274</t>
  </si>
  <si>
    <t>14:09</t>
  </si>
  <si>
    <t>FL00504</t>
  </si>
  <si>
    <t>UK1461</t>
  </si>
  <si>
    <t>07:04</t>
  </si>
  <si>
    <t>05:34</t>
  </si>
  <si>
    <t>07:59</t>
  </si>
  <si>
    <t>FL00505</t>
  </si>
  <si>
    <t>6E9310</t>
  </si>
  <si>
    <t>14:47</t>
  </si>
  <si>
    <t>15:13</t>
  </si>
  <si>
    <t>FL00506</t>
  </si>
  <si>
    <t>6E4962</t>
  </si>
  <si>
    <t>17:29</t>
  </si>
  <si>
    <t>FL00507</t>
  </si>
  <si>
    <t>6E8847</t>
  </si>
  <si>
    <t>FL00508</t>
  </si>
  <si>
    <t>AI8822</t>
  </si>
  <si>
    <t>17:21</t>
  </si>
  <si>
    <t>FL00509</t>
  </si>
  <si>
    <t>6E9092</t>
  </si>
  <si>
    <t>19:47</t>
  </si>
  <si>
    <t>FL00510</t>
  </si>
  <si>
    <t>AI8240</t>
  </si>
  <si>
    <t>FL00511</t>
  </si>
  <si>
    <t>AI1132</t>
  </si>
  <si>
    <t>17:47</t>
  </si>
  <si>
    <t>FL00512</t>
  </si>
  <si>
    <t>6E5907</t>
  </si>
  <si>
    <t>FL00513</t>
  </si>
  <si>
    <t>6E6155</t>
  </si>
  <si>
    <t>FL00514</t>
  </si>
  <si>
    <t>UK7261</t>
  </si>
  <si>
    <t>18:04</t>
  </si>
  <si>
    <t>FL00515</t>
  </si>
  <si>
    <t>UK3301</t>
  </si>
  <si>
    <t>08:02</t>
  </si>
  <si>
    <t>FL00516</t>
  </si>
  <si>
    <t>QP1942</t>
  </si>
  <si>
    <t>14:41</t>
  </si>
  <si>
    <t>14:44</t>
  </si>
  <si>
    <t>FL00517</t>
  </si>
  <si>
    <t>SG5048</t>
  </si>
  <si>
    <t>10:50</t>
  </si>
  <si>
    <t>09:35</t>
  </si>
  <si>
    <t>FL00518</t>
  </si>
  <si>
    <t>QP9845</t>
  </si>
  <si>
    <t>14:10</t>
  </si>
  <si>
    <t>FL00519</t>
  </si>
  <si>
    <t>QP5461</t>
  </si>
  <si>
    <t>14:04</t>
  </si>
  <si>
    <t>14:25</t>
  </si>
  <si>
    <t>FL00520</t>
  </si>
  <si>
    <t>IX7068</t>
  </si>
  <si>
    <t>17:26</t>
  </si>
  <si>
    <t>15:16</t>
  </si>
  <si>
    <t>FL00521</t>
  </si>
  <si>
    <t>UK6892</t>
  </si>
  <si>
    <t>05:14</t>
  </si>
  <si>
    <t>FL00522</t>
  </si>
  <si>
    <t>AI1621</t>
  </si>
  <si>
    <t>FL00523</t>
  </si>
  <si>
    <t>AI9487</t>
  </si>
  <si>
    <t>02:07</t>
  </si>
  <si>
    <t>FL00524</t>
  </si>
  <si>
    <t>SG5290</t>
  </si>
  <si>
    <t>FL00525</t>
  </si>
  <si>
    <t>QP3504</t>
  </si>
  <si>
    <t>FL00526</t>
  </si>
  <si>
    <t>6E5250</t>
  </si>
  <si>
    <t>17:16</t>
  </si>
  <si>
    <t>FL00527</t>
  </si>
  <si>
    <t>SG6705</t>
  </si>
  <si>
    <t>13:39</t>
  </si>
  <si>
    <t>17:54</t>
  </si>
  <si>
    <t>FL00528</t>
  </si>
  <si>
    <t>6E9995</t>
  </si>
  <si>
    <t>17:05</t>
  </si>
  <si>
    <t>FL00529</t>
  </si>
  <si>
    <t>SG133</t>
  </si>
  <si>
    <t>12:55</t>
  </si>
  <si>
    <t>13:21</t>
  </si>
  <si>
    <t>FL00530</t>
  </si>
  <si>
    <t>SG6218</t>
  </si>
  <si>
    <t>FL00531</t>
  </si>
  <si>
    <t>AI1539</t>
  </si>
  <si>
    <t>23:59</t>
  </si>
  <si>
    <t>FL00532</t>
  </si>
  <si>
    <t>6E713</t>
  </si>
  <si>
    <t>FL00533</t>
  </si>
  <si>
    <t>IX3615</t>
  </si>
  <si>
    <t>11:44</t>
  </si>
  <si>
    <t>FL00534</t>
  </si>
  <si>
    <t>6E3870</t>
  </si>
  <si>
    <t>13:50</t>
  </si>
  <si>
    <t>FL00535</t>
  </si>
  <si>
    <t>IX4378</t>
  </si>
  <si>
    <t>02:42</t>
  </si>
  <si>
    <t>FL00536</t>
  </si>
  <si>
    <t>UK4114</t>
  </si>
  <si>
    <t>12:36</t>
  </si>
  <si>
    <t>FL00537</t>
  </si>
  <si>
    <t>6E1220</t>
  </si>
  <si>
    <t>FL00538</t>
  </si>
  <si>
    <t>UK9098</t>
  </si>
  <si>
    <t>21:01</t>
  </si>
  <si>
    <t>FL00539</t>
  </si>
  <si>
    <t>QP4331</t>
  </si>
  <si>
    <t>14:14</t>
  </si>
  <si>
    <t>FL00540</t>
  </si>
  <si>
    <t>UK3931</t>
  </si>
  <si>
    <t>00:46</t>
  </si>
  <si>
    <t>FL00541</t>
  </si>
  <si>
    <t>AI6701</t>
  </si>
  <si>
    <t>FL00542</t>
  </si>
  <si>
    <t>IX1495</t>
  </si>
  <si>
    <t>02:33</t>
  </si>
  <si>
    <t>22:05</t>
  </si>
  <si>
    <t>FL00543</t>
  </si>
  <si>
    <t>IX4736</t>
  </si>
  <si>
    <t>FL00544</t>
  </si>
  <si>
    <t>UK4960</t>
  </si>
  <si>
    <t>17:08</t>
  </si>
  <si>
    <t>FL00545</t>
  </si>
  <si>
    <t>IX2533</t>
  </si>
  <si>
    <t>FL00546</t>
  </si>
  <si>
    <t>AI9960</t>
  </si>
  <si>
    <t>12:11</t>
  </si>
  <si>
    <t>FL00547</t>
  </si>
  <si>
    <t>6E2746</t>
  </si>
  <si>
    <t>19:53</t>
  </si>
  <si>
    <t>FL00548</t>
  </si>
  <si>
    <t>6E8802</t>
  </si>
  <si>
    <t>22:48</t>
  </si>
  <si>
    <t>00:49</t>
  </si>
  <si>
    <t>FL00549</t>
  </si>
  <si>
    <t>SG3634</t>
  </si>
  <si>
    <t>FL00550</t>
  </si>
  <si>
    <t>QP5565</t>
  </si>
  <si>
    <t>FL00551</t>
  </si>
  <si>
    <t>6E3332</t>
  </si>
  <si>
    <t>13:05</t>
  </si>
  <si>
    <t>FL00552</t>
  </si>
  <si>
    <t>6E2892</t>
  </si>
  <si>
    <t>20:17</t>
  </si>
  <si>
    <t>FL00553</t>
  </si>
  <si>
    <t>UK942</t>
  </si>
  <si>
    <t>FL00554</t>
  </si>
  <si>
    <t>6E8033</t>
  </si>
  <si>
    <t>FL00555</t>
  </si>
  <si>
    <t>UK2035</t>
  </si>
  <si>
    <t>13:41</t>
  </si>
  <si>
    <t>FL00556</t>
  </si>
  <si>
    <t>AI4337</t>
  </si>
  <si>
    <t>17:11</t>
  </si>
  <si>
    <t>FL00557</t>
  </si>
  <si>
    <t>QP4956</t>
  </si>
  <si>
    <t>22:07</t>
  </si>
  <si>
    <t>FL00558</t>
  </si>
  <si>
    <t>UK1182</t>
  </si>
  <si>
    <t>14:29</t>
  </si>
  <si>
    <t>FL00559</t>
  </si>
  <si>
    <t>AI1700</t>
  </si>
  <si>
    <t>16:05</t>
  </si>
  <si>
    <t>FL00560</t>
  </si>
  <si>
    <t>SG5874</t>
  </si>
  <si>
    <t>FL00561</t>
  </si>
  <si>
    <t>IX5591</t>
  </si>
  <si>
    <t>20:34</t>
  </si>
  <si>
    <t>FL00562</t>
  </si>
  <si>
    <t>QP8163</t>
  </si>
  <si>
    <t>FL00563</t>
  </si>
  <si>
    <t>AI7181</t>
  </si>
  <si>
    <t>FL00564</t>
  </si>
  <si>
    <t>6E6194</t>
  </si>
  <si>
    <t>17:55</t>
  </si>
  <si>
    <t>FL00565</t>
  </si>
  <si>
    <t>6E8555</t>
  </si>
  <si>
    <t>10:44</t>
  </si>
  <si>
    <t>FL00566</t>
  </si>
  <si>
    <t>IX3492</t>
  </si>
  <si>
    <t>15:55</t>
  </si>
  <si>
    <t>FL00567</t>
  </si>
  <si>
    <t>6E2865</t>
  </si>
  <si>
    <t>FL00568</t>
  </si>
  <si>
    <t>FL00569</t>
  </si>
  <si>
    <t>IX4231</t>
  </si>
  <si>
    <t>FL00570</t>
  </si>
  <si>
    <t>6E1874</t>
  </si>
  <si>
    <t>12:29</t>
  </si>
  <si>
    <t>FL00571</t>
  </si>
  <si>
    <t>SG3612</t>
  </si>
  <si>
    <t>03:07</t>
  </si>
  <si>
    <t>FL00572</t>
  </si>
  <si>
    <t>AI4659</t>
  </si>
  <si>
    <t>15:54</t>
  </si>
  <si>
    <t>FL00573</t>
  </si>
  <si>
    <t>UK8003</t>
  </si>
  <si>
    <t>06:34</t>
  </si>
  <si>
    <t>11:02</t>
  </si>
  <si>
    <t>FL00574</t>
  </si>
  <si>
    <t>6E2304</t>
  </si>
  <si>
    <t>FL00575</t>
  </si>
  <si>
    <t>IX5743</t>
  </si>
  <si>
    <t>10:42</t>
  </si>
  <si>
    <t>11:01</t>
  </si>
  <si>
    <t>FL00576</t>
  </si>
  <si>
    <t>6E7421</t>
  </si>
  <si>
    <t>FL00577</t>
  </si>
  <si>
    <t>AI6378</t>
  </si>
  <si>
    <t>21:42</t>
  </si>
  <si>
    <t>FL00578</t>
  </si>
  <si>
    <t>AI9308</t>
  </si>
  <si>
    <t>FL00579</t>
  </si>
  <si>
    <t>AI4166</t>
  </si>
  <si>
    <t>17:48</t>
  </si>
  <si>
    <t>FL00580</t>
  </si>
  <si>
    <t>6E7995</t>
  </si>
  <si>
    <t>FL00581</t>
  </si>
  <si>
    <t>SG1461</t>
  </si>
  <si>
    <t>16:23</t>
  </si>
  <si>
    <t>18:06</t>
  </si>
  <si>
    <t>FL00582</t>
  </si>
  <si>
    <t>SG9443</t>
  </si>
  <si>
    <t>12:05</t>
  </si>
  <si>
    <t>FL00583</t>
  </si>
  <si>
    <t>IX8127</t>
  </si>
  <si>
    <t>FL00584</t>
  </si>
  <si>
    <t>6E7220</t>
  </si>
  <si>
    <t>19:24</t>
  </si>
  <si>
    <t>FL00585</t>
  </si>
  <si>
    <t>6E4822</t>
  </si>
  <si>
    <t>FL00586</t>
  </si>
  <si>
    <t>6E2300</t>
  </si>
  <si>
    <t>09:31</t>
  </si>
  <si>
    <t>FL00587</t>
  </si>
  <si>
    <t>UK7914</t>
  </si>
  <si>
    <t>FL00588</t>
  </si>
  <si>
    <t>IX8612</t>
  </si>
  <si>
    <t>FL00589</t>
  </si>
  <si>
    <t>SG3925</t>
  </si>
  <si>
    <t>FL00590</t>
  </si>
  <si>
    <t>6E2106</t>
  </si>
  <si>
    <t>FL00591</t>
  </si>
  <si>
    <t>SG5107</t>
  </si>
  <si>
    <t>FL00592</t>
  </si>
  <si>
    <t>QP9764</t>
  </si>
  <si>
    <t>FL00593</t>
  </si>
  <si>
    <t>AI5183</t>
  </si>
  <si>
    <t>12:34</t>
  </si>
  <si>
    <t>FL00594</t>
  </si>
  <si>
    <t>IX6927</t>
  </si>
  <si>
    <t>FL00595</t>
  </si>
  <si>
    <t>UK2358</t>
  </si>
  <si>
    <t>FL00596</t>
  </si>
  <si>
    <t>IX529</t>
  </si>
  <si>
    <t>FL00597</t>
  </si>
  <si>
    <t>AI4797</t>
  </si>
  <si>
    <t>00:43</t>
  </si>
  <si>
    <t>01:10</t>
  </si>
  <si>
    <t>FL00598</t>
  </si>
  <si>
    <t>UK4233</t>
  </si>
  <si>
    <t>FL00599</t>
  </si>
  <si>
    <t>SG4687</t>
  </si>
  <si>
    <t>12:19</t>
  </si>
  <si>
    <t>FL00600</t>
  </si>
  <si>
    <t>AI4129</t>
  </si>
  <si>
    <t>07:17</t>
  </si>
  <si>
    <t>FL00601</t>
  </si>
  <si>
    <t>6E3028</t>
  </si>
  <si>
    <t>FL00602</t>
  </si>
  <si>
    <t>IX2034</t>
  </si>
  <si>
    <t>FL00603</t>
  </si>
  <si>
    <t>SG6355</t>
  </si>
  <si>
    <t>11:42</t>
  </si>
  <si>
    <t>FL00604</t>
  </si>
  <si>
    <t>AI5991</t>
  </si>
  <si>
    <t>FL00605</t>
  </si>
  <si>
    <t>IX5001</t>
  </si>
  <si>
    <t>02:38</t>
  </si>
  <si>
    <t>22:09</t>
  </si>
  <si>
    <t>03:02</t>
  </si>
  <si>
    <t>FL00606</t>
  </si>
  <si>
    <t>AI1944</t>
  </si>
  <si>
    <t>FL00607</t>
  </si>
  <si>
    <t>AI8545</t>
  </si>
  <si>
    <t>FL00608</t>
  </si>
  <si>
    <t>6E8922</t>
  </si>
  <si>
    <t>12:46</t>
  </si>
  <si>
    <t>FL00609</t>
  </si>
  <si>
    <t>IX4234</t>
  </si>
  <si>
    <t>13:40</t>
  </si>
  <si>
    <t>FL00610</t>
  </si>
  <si>
    <t>AI5079</t>
  </si>
  <si>
    <t>FL00611</t>
  </si>
  <si>
    <t>QP6751</t>
  </si>
  <si>
    <t>FL00612</t>
  </si>
  <si>
    <t>SG5526</t>
  </si>
  <si>
    <t>17:40</t>
  </si>
  <si>
    <t>FL00613</t>
  </si>
  <si>
    <t>6E7254</t>
  </si>
  <si>
    <t>FL00614</t>
  </si>
  <si>
    <t>6E7799</t>
  </si>
  <si>
    <t>03:54</t>
  </si>
  <si>
    <t>FL00615</t>
  </si>
  <si>
    <t>UK3274</t>
  </si>
  <si>
    <t>10:35</t>
  </si>
  <si>
    <t>FL00616</t>
  </si>
  <si>
    <t>6E9754</t>
  </si>
  <si>
    <t>FL00617</t>
  </si>
  <si>
    <t>SG7650</t>
  </si>
  <si>
    <t>01:22</t>
  </si>
  <si>
    <t>FL00618</t>
  </si>
  <si>
    <t>6E6910</t>
  </si>
  <si>
    <t>FL00619</t>
  </si>
  <si>
    <t>6E8202</t>
  </si>
  <si>
    <t>FL00620</t>
  </si>
  <si>
    <t>SG2221</t>
  </si>
  <si>
    <t>15:20</t>
  </si>
  <si>
    <t>FL00621</t>
  </si>
  <si>
    <t>IX927</t>
  </si>
  <si>
    <t>15:42</t>
  </si>
  <si>
    <t>16:03</t>
  </si>
  <si>
    <t>FL00622</t>
  </si>
  <si>
    <t>6E2187</t>
  </si>
  <si>
    <t>FL00623</t>
  </si>
  <si>
    <t>6E9274</t>
  </si>
  <si>
    <t>FL00624</t>
  </si>
  <si>
    <t>UK9692</t>
  </si>
  <si>
    <t>FL00625</t>
  </si>
  <si>
    <t>6E6199</t>
  </si>
  <si>
    <t>06:56</t>
  </si>
  <si>
    <t>FL00626</t>
  </si>
  <si>
    <t>6E5008</t>
  </si>
  <si>
    <t>08:34</t>
  </si>
  <si>
    <t>FL00627</t>
  </si>
  <si>
    <t>6E9139</t>
  </si>
  <si>
    <t>17:31</t>
  </si>
  <si>
    <t>FL00628</t>
  </si>
  <si>
    <t>QP6096</t>
  </si>
  <si>
    <t>FL00629</t>
  </si>
  <si>
    <t>QP8361</t>
  </si>
  <si>
    <t>09:58</t>
  </si>
  <si>
    <t>FL00630</t>
  </si>
  <si>
    <t>6E554</t>
  </si>
  <si>
    <t>FL00631</t>
  </si>
  <si>
    <t>6E6066</t>
  </si>
  <si>
    <t>12:08</t>
  </si>
  <si>
    <t>FL00632</t>
  </si>
  <si>
    <t>QP6043</t>
  </si>
  <si>
    <t>08:27</t>
  </si>
  <si>
    <t>05:50</t>
  </si>
  <si>
    <t>FL00633</t>
  </si>
  <si>
    <t>UK5866</t>
  </si>
  <si>
    <t>FL00634</t>
  </si>
  <si>
    <t>SG2888</t>
  </si>
  <si>
    <t>FL00635</t>
  </si>
  <si>
    <t>IX4449</t>
  </si>
  <si>
    <t>FL00636</t>
  </si>
  <si>
    <t>QP3774</t>
  </si>
  <si>
    <t>FL00637</t>
  </si>
  <si>
    <t>QP2536</t>
  </si>
  <si>
    <t>FL00638</t>
  </si>
  <si>
    <t>AI5071</t>
  </si>
  <si>
    <t>18:44</t>
  </si>
  <si>
    <t>FL00639</t>
  </si>
  <si>
    <t>6E3054</t>
  </si>
  <si>
    <t>08:01</t>
  </si>
  <si>
    <t>FL00640</t>
  </si>
  <si>
    <t>IX3577</t>
  </si>
  <si>
    <t>20:53</t>
  </si>
  <si>
    <t>21:02</t>
  </si>
  <si>
    <t>FL00641</t>
  </si>
  <si>
    <t>AI558</t>
  </si>
  <si>
    <t>06:18</t>
  </si>
  <si>
    <t>FL00642</t>
  </si>
  <si>
    <t>AI9062</t>
  </si>
  <si>
    <t>09:43</t>
  </si>
  <si>
    <t>FL00643</t>
  </si>
  <si>
    <t>IX309</t>
  </si>
  <si>
    <t>FL00644</t>
  </si>
  <si>
    <t>UK2656</t>
  </si>
  <si>
    <t>06:24</t>
  </si>
  <si>
    <t>12:31</t>
  </si>
  <si>
    <t>FL00645</t>
  </si>
  <si>
    <t>AI753</t>
  </si>
  <si>
    <t>01:31</t>
  </si>
  <si>
    <t>01:58</t>
  </si>
  <si>
    <t>FL00646</t>
  </si>
  <si>
    <t>6E9147</t>
  </si>
  <si>
    <t>FL00647</t>
  </si>
  <si>
    <t>6E7117</t>
  </si>
  <si>
    <t>FL00648</t>
  </si>
  <si>
    <t>SG5589</t>
  </si>
  <si>
    <t>14:39</t>
  </si>
  <si>
    <t>FL00649</t>
  </si>
  <si>
    <t>IX2714</t>
  </si>
  <si>
    <t>FL00650</t>
  </si>
  <si>
    <t>SG8848</t>
  </si>
  <si>
    <t>09:23</t>
  </si>
  <si>
    <t>FL00651</t>
  </si>
  <si>
    <t>QP1461</t>
  </si>
  <si>
    <t>22:18</t>
  </si>
  <si>
    <t>FL00652</t>
  </si>
  <si>
    <t>UK1415</t>
  </si>
  <si>
    <t>07:10</t>
  </si>
  <si>
    <t>FL00653</t>
  </si>
  <si>
    <t>AI8569</t>
  </si>
  <si>
    <t>FL00654</t>
  </si>
  <si>
    <t>UK4290</t>
  </si>
  <si>
    <t>FL00655</t>
  </si>
  <si>
    <t>6E6401</t>
  </si>
  <si>
    <t>10:33</t>
  </si>
  <si>
    <t>FL00656</t>
  </si>
  <si>
    <t>UK9624</t>
  </si>
  <si>
    <t>09:18</t>
  </si>
  <si>
    <t>FL00657</t>
  </si>
  <si>
    <t>IX2371</t>
  </si>
  <si>
    <t>FL00658</t>
  </si>
  <si>
    <t>IX1054</t>
  </si>
  <si>
    <t>07:03</t>
  </si>
  <si>
    <t>05:04</t>
  </si>
  <si>
    <t>07:23</t>
  </si>
  <si>
    <t>FL00659</t>
  </si>
  <si>
    <t>AI8031</t>
  </si>
  <si>
    <t>FL00660</t>
  </si>
  <si>
    <t>QP8852</t>
  </si>
  <si>
    <t>09:37</t>
  </si>
  <si>
    <t>FL00661</t>
  </si>
  <si>
    <t>6E6558</t>
  </si>
  <si>
    <t>FL00662</t>
  </si>
  <si>
    <t>UK5896</t>
  </si>
  <si>
    <t>FL00663</t>
  </si>
  <si>
    <t>UK7487</t>
  </si>
  <si>
    <t>FL00664</t>
  </si>
  <si>
    <t>SG2602</t>
  </si>
  <si>
    <t>08:48</t>
  </si>
  <si>
    <t>FL00665</t>
  </si>
  <si>
    <t>AI633</t>
  </si>
  <si>
    <t>00:04</t>
  </si>
  <si>
    <t>FL00666</t>
  </si>
  <si>
    <t>UK7246</t>
  </si>
  <si>
    <t>FL00667</t>
  </si>
  <si>
    <t>SG4121</t>
  </si>
  <si>
    <t>FL00668</t>
  </si>
  <si>
    <t>QP1256</t>
  </si>
  <si>
    <t>FL00669</t>
  </si>
  <si>
    <t>UK1568</t>
  </si>
  <si>
    <t>FL00670</t>
  </si>
  <si>
    <t>UK4962</t>
  </si>
  <si>
    <t>11:51</t>
  </si>
  <si>
    <t>09:17</t>
  </si>
  <si>
    <t>FL00671</t>
  </si>
  <si>
    <t>UK8339</t>
  </si>
  <si>
    <t>16:35</t>
  </si>
  <si>
    <t>FL00672</t>
  </si>
  <si>
    <t>6E1536</t>
  </si>
  <si>
    <t>FL00673</t>
  </si>
  <si>
    <t>AI7875</t>
  </si>
  <si>
    <t>10:29</t>
  </si>
  <si>
    <t>FL00674</t>
  </si>
  <si>
    <t>6E5379</t>
  </si>
  <si>
    <t>FL00675</t>
  </si>
  <si>
    <t>AI9358</t>
  </si>
  <si>
    <t>13:25</t>
  </si>
  <si>
    <t>FL00676</t>
  </si>
  <si>
    <t>UK8591</t>
  </si>
  <si>
    <t>FL00677</t>
  </si>
  <si>
    <t>6E4771</t>
  </si>
  <si>
    <t>FL00678</t>
  </si>
  <si>
    <t>QP6747</t>
  </si>
  <si>
    <t>06:21</t>
  </si>
  <si>
    <t>FL00679</t>
  </si>
  <si>
    <t>AI6918</t>
  </si>
  <si>
    <t>07:16</t>
  </si>
  <si>
    <t>FL00680</t>
  </si>
  <si>
    <t>UK7182</t>
  </si>
  <si>
    <t>00:27</t>
  </si>
  <si>
    <t>FL00681</t>
  </si>
  <si>
    <t>6E150</t>
  </si>
  <si>
    <t>21:13</t>
  </si>
  <si>
    <t>21:59</t>
  </si>
  <si>
    <t>FL00682</t>
  </si>
  <si>
    <t>SG9598</t>
  </si>
  <si>
    <t>14:08</t>
  </si>
  <si>
    <t>14:42</t>
  </si>
  <si>
    <t>FL00683</t>
  </si>
  <si>
    <t>UK5618</t>
  </si>
  <si>
    <t>18:57</t>
  </si>
  <si>
    <t>FL00684</t>
  </si>
  <si>
    <t>6E6828</t>
  </si>
  <si>
    <t>21:53</t>
  </si>
  <si>
    <t>FL00685</t>
  </si>
  <si>
    <t>UK3829</t>
  </si>
  <si>
    <t>01:19</t>
  </si>
  <si>
    <t>02:12</t>
  </si>
  <si>
    <t>FL00686</t>
  </si>
  <si>
    <t>IX7091</t>
  </si>
  <si>
    <t>09:33</t>
  </si>
  <si>
    <t>FL00687</t>
  </si>
  <si>
    <t>6E1047</t>
  </si>
  <si>
    <t>FL00688</t>
  </si>
  <si>
    <t>UK4112</t>
  </si>
  <si>
    <t>21:33</t>
  </si>
  <si>
    <t>FL00689</t>
  </si>
  <si>
    <t>QP5647</t>
  </si>
  <si>
    <t>10:58</t>
  </si>
  <si>
    <t>FL00690</t>
  </si>
  <si>
    <t>6E8698</t>
  </si>
  <si>
    <t>FL00691</t>
  </si>
  <si>
    <t>QP897</t>
  </si>
  <si>
    <t>11:17</t>
  </si>
  <si>
    <t>08:40</t>
  </si>
  <si>
    <t>FL00692</t>
  </si>
  <si>
    <t>AI6832</t>
  </si>
  <si>
    <t>FL00693</t>
  </si>
  <si>
    <t>QP4464</t>
  </si>
  <si>
    <t>FL00694</t>
  </si>
  <si>
    <t>6E2293</t>
  </si>
  <si>
    <t>FL00695</t>
  </si>
  <si>
    <t>IX9682</t>
  </si>
  <si>
    <t>FL00696</t>
  </si>
  <si>
    <t>UK461</t>
  </si>
  <si>
    <t>FL00697</t>
  </si>
  <si>
    <t>QP6448</t>
  </si>
  <si>
    <t>19:40</t>
  </si>
  <si>
    <t>FL00698</t>
  </si>
  <si>
    <t>IX7076</t>
  </si>
  <si>
    <t>FL00699</t>
  </si>
  <si>
    <t>6E6383</t>
  </si>
  <si>
    <t>00:15</t>
  </si>
  <si>
    <t>FL00700</t>
  </si>
  <si>
    <t>IX8541</t>
  </si>
  <si>
    <t>FL00701</t>
  </si>
  <si>
    <t>UK925</t>
  </si>
  <si>
    <t>14:24</t>
  </si>
  <si>
    <t>FL00702</t>
  </si>
  <si>
    <t>6E2384</t>
  </si>
  <si>
    <t>01:07</t>
  </si>
  <si>
    <t>01:42</t>
  </si>
  <si>
    <t>FL00703</t>
  </si>
  <si>
    <t>UK4122</t>
  </si>
  <si>
    <t>12:57</t>
  </si>
  <si>
    <t>FL00704</t>
  </si>
  <si>
    <t>6E8809</t>
  </si>
  <si>
    <t>FL00705</t>
  </si>
  <si>
    <t>6E2689</t>
  </si>
  <si>
    <t>07:29</t>
  </si>
  <si>
    <t>FL00706</t>
  </si>
  <si>
    <t>6E1338</t>
  </si>
  <si>
    <t>16:01</t>
  </si>
  <si>
    <t>16:14</t>
  </si>
  <si>
    <t>FL00707</t>
  </si>
  <si>
    <t>SG6331</t>
  </si>
  <si>
    <t>13:59</t>
  </si>
  <si>
    <t>FL00708</t>
  </si>
  <si>
    <t>AI2531</t>
  </si>
  <si>
    <t>FL00709</t>
  </si>
  <si>
    <t>QP5191</t>
  </si>
  <si>
    <t>16:34</t>
  </si>
  <si>
    <t>FL00710</t>
  </si>
  <si>
    <t>AI8390</t>
  </si>
  <si>
    <t>FL00711</t>
  </si>
  <si>
    <t>6E5579</t>
  </si>
  <si>
    <t>21:55</t>
  </si>
  <si>
    <t>FL00712</t>
  </si>
  <si>
    <t>SG3539</t>
  </si>
  <si>
    <t>FL00713</t>
  </si>
  <si>
    <t>IX163</t>
  </si>
  <si>
    <t>FL00714</t>
  </si>
  <si>
    <t>SG9330</t>
  </si>
  <si>
    <t>FL00715</t>
  </si>
  <si>
    <t>AI3237</t>
  </si>
  <si>
    <t>FL00716</t>
  </si>
  <si>
    <t>QP3454</t>
  </si>
  <si>
    <t>01:56</t>
  </si>
  <si>
    <t>02:53</t>
  </si>
  <si>
    <t>FL00717</t>
  </si>
  <si>
    <t>QP5099</t>
  </si>
  <si>
    <t>FL00718</t>
  </si>
  <si>
    <t>AI9382</t>
  </si>
  <si>
    <t>13:01</t>
  </si>
  <si>
    <t>FL00719</t>
  </si>
  <si>
    <t>SG871</t>
  </si>
  <si>
    <t>FL00720</t>
  </si>
  <si>
    <t>6E5677</t>
  </si>
  <si>
    <t>FL00721</t>
  </si>
  <si>
    <t>6E5330</t>
  </si>
  <si>
    <t>01:52</t>
  </si>
  <si>
    <t>02:20</t>
  </si>
  <si>
    <t>FL00722</t>
  </si>
  <si>
    <t>6E9983</t>
  </si>
  <si>
    <t>FL00723</t>
  </si>
  <si>
    <t>QP8926</t>
  </si>
  <si>
    <t>FL00724</t>
  </si>
  <si>
    <t>6E954</t>
  </si>
  <si>
    <t>07:36</t>
  </si>
  <si>
    <t>FL00725</t>
  </si>
  <si>
    <t>SG8544</t>
  </si>
  <si>
    <t>01:40</t>
  </si>
  <si>
    <t>FL00726</t>
  </si>
  <si>
    <t>6E1319</t>
  </si>
  <si>
    <t>FL00727</t>
  </si>
  <si>
    <t>UK3336</t>
  </si>
  <si>
    <t>FL00728</t>
  </si>
  <si>
    <t>UK1521</t>
  </si>
  <si>
    <t>FL00729</t>
  </si>
  <si>
    <t>6E9778</t>
  </si>
  <si>
    <t>22:02</t>
  </si>
  <si>
    <t>FL00730</t>
  </si>
  <si>
    <t>6E8449</t>
  </si>
  <si>
    <t>FL00731</t>
  </si>
  <si>
    <t>6E5857</t>
  </si>
  <si>
    <t>FL00732</t>
  </si>
  <si>
    <t>QP8688</t>
  </si>
  <si>
    <t>FL00733</t>
  </si>
  <si>
    <t>6E5876</t>
  </si>
  <si>
    <t>17:58</t>
  </si>
  <si>
    <t>FL00734</t>
  </si>
  <si>
    <t>IX8723</t>
  </si>
  <si>
    <t>FL00735</t>
  </si>
  <si>
    <t>IX9649</t>
  </si>
  <si>
    <t>13:23</t>
  </si>
  <si>
    <t>FL00736</t>
  </si>
  <si>
    <t>6E549</t>
  </si>
  <si>
    <t>FL00737</t>
  </si>
  <si>
    <t>6E1194</t>
  </si>
  <si>
    <t>01:24</t>
  </si>
  <si>
    <t>FL00738</t>
  </si>
  <si>
    <t>6E7902</t>
  </si>
  <si>
    <t>17:51</t>
  </si>
  <si>
    <t>FL00739</t>
  </si>
  <si>
    <t>QP7935</t>
  </si>
  <si>
    <t>16:17</t>
  </si>
  <si>
    <t>20:59</t>
  </si>
  <si>
    <t>FL00740</t>
  </si>
  <si>
    <t>UK9024</t>
  </si>
  <si>
    <t>00:25</t>
  </si>
  <si>
    <t>FL00741</t>
  </si>
  <si>
    <t>AI4857</t>
  </si>
  <si>
    <t>FL00742</t>
  </si>
  <si>
    <t>AI8874</t>
  </si>
  <si>
    <t>01:43</t>
  </si>
  <si>
    <t>FL00743</t>
  </si>
  <si>
    <t>AI5743</t>
  </si>
  <si>
    <t>FL00744</t>
  </si>
  <si>
    <t>6E824</t>
  </si>
  <si>
    <t>FL00745</t>
  </si>
  <si>
    <t>IX6873</t>
  </si>
  <si>
    <t>FL00746</t>
  </si>
  <si>
    <t>QP8189</t>
  </si>
  <si>
    <t>10:17</t>
  </si>
  <si>
    <t>FL00747</t>
  </si>
  <si>
    <t>6E6130</t>
  </si>
  <si>
    <t>FL00748</t>
  </si>
  <si>
    <t>6E6928</t>
  </si>
  <si>
    <t>14:46</t>
  </si>
  <si>
    <t>14:48</t>
  </si>
  <si>
    <t>FL00749</t>
  </si>
  <si>
    <t>6E4879</t>
  </si>
  <si>
    <t>FL00750</t>
  </si>
  <si>
    <t>AI2405</t>
  </si>
  <si>
    <t>FL00751</t>
  </si>
  <si>
    <t>IX941</t>
  </si>
  <si>
    <t>FL00752</t>
  </si>
  <si>
    <t>QP1113</t>
  </si>
  <si>
    <t>FL00753</t>
  </si>
  <si>
    <t>6E3670</t>
  </si>
  <si>
    <t>FL00754</t>
  </si>
  <si>
    <t>6E5693</t>
  </si>
  <si>
    <t>FL00755</t>
  </si>
  <si>
    <t>6E5962</t>
  </si>
  <si>
    <t>01:35</t>
  </si>
  <si>
    <t>01:41</t>
  </si>
  <si>
    <t>FL00756</t>
  </si>
  <si>
    <t>AI6241</t>
  </si>
  <si>
    <t>FL00757</t>
  </si>
  <si>
    <t>UK4189</t>
  </si>
  <si>
    <t>07:09</t>
  </si>
  <si>
    <t>FL00758</t>
  </si>
  <si>
    <t>QP5277</t>
  </si>
  <si>
    <t>FL00759</t>
  </si>
  <si>
    <t>QP6974</t>
  </si>
  <si>
    <t>FL00760</t>
  </si>
  <si>
    <t>6E9456</t>
  </si>
  <si>
    <t>FL00761</t>
  </si>
  <si>
    <t>UK4690</t>
  </si>
  <si>
    <t>FL00762</t>
  </si>
  <si>
    <t>SG9537</t>
  </si>
  <si>
    <t>08:03</t>
  </si>
  <si>
    <t>09:48</t>
  </si>
  <si>
    <t>FL00763</t>
  </si>
  <si>
    <t>AI6099</t>
  </si>
  <si>
    <t>20:37</t>
  </si>
  <si>
    <t>FL00764</t>
  </si>
  <si>
    <t>AI7390</t>
  </si>
  <si>
    <t>20:58</t>
  </si>
  <si>
    <t>FL00765</t>
  </si>
  <si>
    <t>6E4974</t>
  </si>
  <si>
    <t>21:18</t>
  </si>
  <si>
    <t>FL00766</t>
  </si>
  <si>
    <t>6E2255</t>
  </si>
  <si>
    <t>18:09</t>
  </si>
  <si>
    <t>FL00767</t>
  </si>
  <si>
    <t>AI9427</t>
  </si>
  <si>
    <t>FL00768</t>
  </si>
  <si>
    <t>SG787</t>
  </si>
  <si>
    <t>15:37</t>
  </si>
  <si>
    <t>FL00769</t>
  </si>
  <si>
    <t>IX6270</t>
  </si>
  <si>
    <t>05:53</t>
  </si>
  <si>
    <t>FL00770</t>
  </si>
  <si>
    <t>QP6943</t>
  </si>
  <si>
    <t>08:36</t>
  </si>
  <si>
    <t>09:08</t>
  </si>
  <si>
    <t>FL00771</t>
  </si>
  <si>
    <t>6E5480</t>
  </si>
  <si>
    <t>15:33</t>
  </si>
  <si>
    <t>FL00772</t>
  </si>
  <si>
    <t>QP8277</t>
  </si>
  <si>
    <t>FL00773</t>
  </si>
  <si>
    <t>AI9646</t>
  </si>
  <si>
    <t>18:02</t>
  </si>
  <si>
    <t>FL00774</t>
  </si>
  <si>
    <t>6E4239</t>
  </si>
  <si>
    <t>FL00775</t>
  </si>
  <si>
    <t>AI6723</t>
  </si>
  <si>
    <t>15:29</t>
  </si>
  <si>
    <t>FL00776</t>
  </si>
  <si>
    <t>SG1566</t>
  </si>
  <si>
    <t>FL00777</t>
  </si>
  <si>
    <t>UK8287</t>
  </si>
  <si>
    <t>FL00778</t>
  </si>
  <si>
    <t>SG9647</t>
  </si>
  <si>
    <t>FL00779</t>
  </si>
  <si>
    <t>UK2931</t>
  </si>
  <si>
    <t>09:19</t>
  </si>
  <si>
    <t>FL00780</t>
  </si>
  <si>
    <t>AI8834</t>
  </si>
  <si>
    <t>FL00781</t>
  </si>
  <si>
    <t>14:38</t>
  </si>
  <si>
    <t>FL00782</t>
  </si>
  <si>
    <t>6E3682</t>
  </si>
  <si>
    <t>FL00783</t>
  </si>
  <si>
    <t>IX6203</t>
  </si>
  <si>
    <t>FL00784</t>
  </si>
  <si>
    <t>QP6379</t>
  </si>
  <si>
    <t>FL00785</t>
  </si>
  <si>
    <t>IX5377</t>
  </si>
  <si>
    <t>12:49</t>
  </si>
  <si>
    <t>FL00786</t>
  </si>
  <si>
    <t>UK4305</t>
  </si>
  <si>
    <t>20:55</t>
  </si>
  <si>
    <t>FL00787</t>
  </si>
  <si>
    <t>IX3972</t>
  </si>
  <si>
    <t>11:35</t>
  </si>
  <si>
    <t>FL00788</t>
  </si>
  <si>
    <t>23:03</t>
  </si>
  <si>
    <t>FL00789</t>
  </si>
  <si>
    <t>6E1244</t>
  </si>
  <si>
    <t>08:09</t>
  </si>
  <si>
    <t>FL00790</t>
  </si>
  <si>
    <t>AI4691</t>
  </si>
  <si>
    <t>FL00791</t>
  </si>
  <si>
    <t>QP689</t>
  </si>
  <si>
    <t>09:26</t>
  </si>
  <si>
    <t>10:36</t>
  </si>
  <si>
    <t>FL00792</t>
  </si>
  <si>
    <t>AI1519</t>
  </si>
  <si>
    <t>FL00793</t>
  </si>
  <si>
    <t>6E4080</t>
  </si>
  <si>
    <t>FL00794</t>
  </si>
  <si>
    <t>SG345</t>
  </si>
  <si>
    <t>17:12</t>
  </si>
  <si>
    <t>FL00795</t>
  </si>
  <si>
    <t>6E5814</t>
  </si>
  <si>
    <t>08:04</t>
  </si>
  <si>
    <t>FL00796</t>
  </si>
  <si>
    <t>SG6703</t>
  </si>
  <si>
    <t>11:59</t>
  </si>
  <si>
    <t>FL00797</t>
  </si>
  <si>
    <t>SG7177</t>
  </si>
  <si>
    <t>FL00798</t>
  </si>
  <si>
    <t>QP4706</t>
  </si>
  <si>
    <t>FL00799</t>
  </si>
  <si>
    <t>6E6084</t>
  </si>
  <si>
    <t>FL00800</t>
  </si>
  <si>
    <t>6E9950</t>
  </si>
  <si>
    <t>FL00801</t>
  </si>
  <si>
    <t>QP8543</t>
  </si>
  <si>
    <t>FL00802</t>
  </si>
  <si>
    <t>AI9809</t>
  </si>
  <si>
    <t>FL00803</t>
  </si>
  <si>
    <t>UK7992</t>
  </si>
  <si>
    <t>FL00804</t>
  </si>
  <si>
    <t>6E5080</t>
  </si>
  <si>
    <t>FL00805</t>
  </si>
  <si>
    <t>AI7850</t>
  </si>
  <si>
    <t>FL00806</t>
  </si>
  <si>
    <t>UK5956</t>
  </si>
  <si>
    <t>FL00807</t>
  </si>
  <si>
    <t>6E2781</t>
  </si>
  <si>
    <t>12:50</t>
  </si>
  <si>
    <t>FL00808</t>
  </si>
  <si>
    <t>SG827</t>
  </si>
  <si>
    <t>FL00809</t>
  </si>
  <si>
    <t>IX1075</t>
  </si>
  <si>
    <t>23:33</t>
  </si>
  <si>
    <t>23:58</t>
  </si>
  <si>
    <t>FL00810</t>
  </si>
  <si>
    <t>6E8299</t>
  </si>
  <si>
    <t>15:58</t>
  </si>
  <si>
    <t>FL00811</t>
  </si>
  <si>
    <t>6E4375</t>
  </si>
  <si>
    <t>22:49</t>
  </si>
  <si>
    <t>FL00812</t>
  </si>
  <si>
    <t>UK3854</t>
  </si>
  <si>
    <t>FL00813</t>
  </si>
  <si>
    <t>AI929</t>
  </si>
  <si>
    <t>05:24</t>
  </si>
  <si>
    <t>FL00814</t>
  </si>
  <si>
    <t>6E8339</t>
  </si>
  <si>
    <t>09:27</t>
  </si>
  <si>
    <t>09:41</t>
  </si>
  <si>
    <t>FL00815</t>
  </si>
  <si>
    <t>UK6946</t>
  </si>
  <si>
    <t>03:39</t>
  </si>
  <si>
    <t>FL00816</t>
  </si>
  <si>
    <t>IX141</t>
  </si>
  <si>
    <t>FL00817</t>
  </si>
  <si>
    <t>6E2406</t>
  </si>
  <si>
    <t>08:53</t>
  </si>
  <si>
    <t>FL00818</t>
  </si>
  <si>
    <t>6E5039</t>
  </si>
  <si>
    <t>15:11</t>
  </si>
  <si>
    <t>FL00819</t>
  </si>
  <si>
    <t>QP7150</t>
  </si>
  <si>
    <t>FL00820</t>
  </si>
  <si>
    <t>QP4923</t>
  </si>
  <si>
    <t>19:23</t>
  </si>
  <si>
    <t>FL00821</t>
  </si>
  <si>
    <t>AI7863</t>
  </si>
  <si>
    <t>18:33</t>
  </si>
  <si>
    <t>FL00822</t>
  </si>
  <si>
    <t>UK4570</t>
  </si>
  <si>
    <t>FL00823</t>
  </si>
  <si>
    <t>6E2338</t>
  </si>
  <si>
    <t>FL00824</t>
  </si>
  <si>
    <t>SG2516</t>
  </si>
  <si>
    <t>FL00825</t>
  </si>
  <si>
    <t>AI6566</t>
  </si>
  <si>
    <t>FL00826</t>
  </si>
  <si>
    <t>UK4282</t>
  </si>
  <si>
    <t>FL00827</t>
  </si>
  <si>
    <t>QP5919</t>
  </si>
  <si>
    <t>FL00828</t>
  </si>
  <si>
    <t>UK4853</t>
  </si>
  <si>
    <t>17:37</t>
  </si>
  <si>
    <t>FL00829</t>
  </si>
  <si>
    <t>UK2660</t>
  </si>
  <si>
    <t>23:02</t>
  </si>
  <si>
    <t>FL00830</t>
  </si>
  <si>
    <t>QP9662</t>
  </si>
  <si>
    <t>00:36</t>
  </si>
  <si>
    <t>FL00831</t>
  </si>
  <si>
    <t>AI1928</t>
  </si>
  <si>
    <t>13:03</t>
  </si>
  <si>
    <t>FL00832</t>
  </si>
  <si>
    <t>6E949</t>
  </si>
  <si>
    <t>05:27</t>
  </si>
  <si>
    <t>FL00833</t>
  </si>
  <si>
    <t>UK5665</t>
  </si>
  <si>
    <t>14:51</t>
  </si>
  <si>
    <t>FL00834</t>
  </si>
  <si>
    <t>6E6748</t>
  </si>
  <si>
    <t>FL00835</t>
  </si>
  <si>
    <t>AI6073</t>
  </si>
  <si>
    <t>08:58</t>
  </si>
  <si>
    <t>FL00836</t>
  </si>
  <si>
    <t>UK3410</t>
  </si>
  <si>
    <t>01:16</t>
  </si>
  <si>
    <t>FL00837</t>
  </si>
  <si>
    <t>UK2580</t>
  </si>
  <si>
    <t>20:47</t>
  </si>
  <si>
    <t>FL00838</t>
  </si>
  <si>
    <t>AI4804</t>
  </si>
  <si>
    <t>19:03</t>
  </si>
  <si>
    <t>FL00839</t>
  </si>
  <si>
    <t>AI2234</t>
  </si>
  <si>
    <t>11:41</t>
  </si>
  <si>
    <t>FL00840</t>
  </si>
  <si>
    <t>AI6137</t>
  </si>
  <si>
    <t>FL00841</t>
  </si>
  <si>
    <t>SG3294</t>
  </si>
  <si>
    <t>FL00842</t>
  </si>
  <si>
    <t>QP3808</t>
  </si>
  <si>
    <t>FL00843</t>
  </si>
  <si>
    <t>6E3469</t>
  </si>
  <si>
    <t>FL00844</t>
  </si>
  <si>
    <t>AI7668</t>
  </si>
  <si>
    <t>FL00845</t>
  </si>
  <si>
    <t>AI5119</t>
  </si>
  <si>
    <t>15:49</t>
  </si>
  <si>
    <t>FL00846</t>
  </si>
  <si>
    <t>6E745</t>
  </si>
  <si>
    <t>08:28</t>
  </si>
  <si>
    <t>FL00847</t>
  </si>
  <si>
    <t>AI3748</t>
  </si>
  <si>
    <t>00:28</t>
  </si>
  <si>
    <t>00:50</t>
  </si>
  <si>
    <t>FL00848</t>
  </si>
  <si>
    <t>6E1845</t>
  </si>
  <si>
    <t>06:50</t>
  </si>
  <si>
    <t>FL00849</t>
  </si>
  <si>
    <t>AI7159</t>
  </si>
  <si>
    <t>06:31</t>
  </si>
  <si>
    <t>FL00850</t>
  </si>
  <si>
    <t>6E2035</t>
  </si>
  <si>
    <t>15:23</t>
  </si>
  <si>
    <t>FL00851</t>
  </si>
  <si>
    <t>UK6990</t>
  </si>
  <si>
    <t>FL00852</t>
  </si>
  <si>
    <t>QP2837</t>
  </si>
  <si>
    <t>FL00853</t>
  </si>
  <si>
    <t>AI2402</t>
  </si>
  <si>
    <t>15:26</t>
  </si>
  <si>
    <t>FL00854</t>
  </si>
  <si>
    <t>6E4591</t>
  </si>
  <si>
    <t>FL00855</t>
  </si>
  <si>
    <t>FL00856</t>
  </si>
  <si>
    <t>SG202</t>
  </si>
  <si>
    <t>FL00857</t>
  </si>
  <si>
    <t>SG2612</t>
  </si>
  <si>
    <t>FL00858</t>
  </si>
  <si>
    <t>IX5037</t>
  </si>
  <si>
    <t>FL00859</t>
  </si>
  <si>
    <t>AI758</t>
  </si>
  <si>
    <t>FL00860</t>
  </si>
  <si>
    <t>AI5984</t>
  </si>
  <si>
    <t>FL00861</t>
  </si>
  <si>
    <t>SG1387</t>
  </si>
  <si>
    <t>FL00862</t>
  </si>
  <si>
    <t>6E5675</t>
  </si>
  <si>
    <t>FL00863</t>
  </si>
  <si>
    <t>IX2151</t>
  </si>
  <si>
    <t>FL00864</t>
  </si>
  <si>
    <t>AI2912</t>
  </si>
  <si>
    <t>22:20</t>
  </si>
  <si>
    <t>FL00865</t>
  </si>
  <si>
    <t>UK5834</t>
  </si>
  <si>
    <t>00:11</t>
  </si>
  <si>
    <t>FL00866</t>
  </si>
  <si>
    <t>IX2827</t>
  </si>
  <si>
    <t>12:35</t>
  </si>
  <si>
    <t>FL00867</t>
  </si>
  <si>
    <t>QP266</t>
  </si>
  <si>
    <t>FL00868</t>
  </si>
  <si>
    <t>AI3819</t>
  </si>
  <si>
    <t>08:17</t>
  </si>
  <si>
    <t>FL00869</t>
  </si>
  <si>
    <t>AI1955</t>
  </si>
  <si>
    <t>FL00870</t>
  </si>
  <si>
    <t>6E7347</t>
  </si>
  <si>
    <t>05:26</t>
  </si>
  <si>
    <t>FL00871</t>
  </si>
  <si>
    <t>UK8103</t>
  </si>
  <si>
    <t>FL00872</t>
  </si>
  <si>
    <t>AI9302</t>
  </si>
  <si>
    <t>FL00873</t>
  </si>
  <si>
    <t>QP2357</t>
  </si>
  <si>
    <t>FL00874</t>
  </si>
  <si>
    <t>QP8970</t>
  </si>
  <si>
    <t>FL00875</t>
  </si>
  <si>
    <t>UK6472</t>
  </si>
  <si>
    <t>FL00876</t>
  </si>
  <si>
    <t>SG1673</t>
  </si>
  <si>
    <t>21:43</t>
  </si>
  <si>
    <t>FL00877</t>
  </si>
  <si>
    <t>6E8947</t>
  </si>
  <si>
    <t>FL00878</t>
  </si>
  <si>
    <t>SG5177</t>
  </si>
  <si>
    <t>FL00879</t>
  </si>
  <si>
    <t>UK6221</t>
  </si>
  <si>
    <t>FL00880</t>
  </si>
  <si>
    <t>UK4328</t>
  </si>
  <si>
    <t>FL00881</t>
  </si>
  <si>
    <t>IX6980</t>
  </si>
  <si>
    <t>FL00882</t>
  </si>
  <si>
    <t>UK8446</t>
  </si>
  <si>
    <t>08:25</t>
  </si>
  <si>
    <t>FL00883</t>
  </si>
  <si>
    <t>UK7690</t>
  </si>
  <si>
    <t>FL00884</t>
  </si>
  <si>
    <t>UK519</t>
  </si>
  <si>
    <t>FL00885</t>
  </si>
  <si>
    <t>6E8476</t>
  </si>
  <si>
    <t>FL00886</t>
  </si>
  <si>
    <t>6E7235</t>
  </si>
  <si>
    <t>17:52</t>
  </si>
  <si>
    <t>FL00887</t>
  </si>
  <si>
    <t>6E8023</t>
  </si>
  <si>
    <t>FL00888</t>
  </si>
  <si>
    <t>6E369</t>
  </si>
  <si>
    <t>06:28</t>
  </si>
  <si>
    <t>FL00889</t>
  </si>
  <si>
    <t>UK7798</t>
  </si>
  <si>
    <t>FL00890</t>
  </si>
  <si>
    <t>6E3936</t>
  </si>
  <si>
    <t>23:55</t>
  </si>
  <si>
    <t>FL00891</t>
  </si>
  <si>
    <t>AI6516</t>
  </si>
  <si>
    <t>FL00892</t>
  </si>
  <si>
    <t>AI8910</t>
  </si>
  <si>
    <t>FL00893</t>
  </si>
  <si>
    <t>UK9343</t>
  </si>
  <si>
    <t>FL00894</t>
  </si>
  <si>
    <t>AI8820</t>
  </si>
  <si>
    <t>00:24</t>
  </si>
  <si>
    <t>FL00895</t>
  </si>
  <si>
    <t>6E4769</t>
  </si>
  <si>
    <t>FL00896</t>
  </si>
  <si>
    <t>IX1468</t>
  </si>
  <si>
    <t>FL00897</t>
  </si>
  <si>
    <t>SG9846</t>
  </si>
  <si>
    <t>FL00898</t>
  </si>
  <si>
    <t>QP8744</t>
  </si>
  <si>
    <t>12:24</t>
  </si>
  <si>
    <t>FL00899</t>
  </si>
  <si>
    <t>AI6544</t>
  </si>
  <si>
    <t>FL00900</t>
  </si>
  <si>
    <t>IX8165</t>
  </si>
  <si>
    <t>10:57</t>
  </si>
  <si>
    <t>07:22</t>
  </si>
  <si>
    <t>FL00901</t>
  </si>
  <si>
    <t>AI6083</t>
  </si>
  <si>
    <t>FL00902</t>
  </si>
  <si>
    <t>6E3010</t>
  </si>
  <si>
    <t>16:09</t>
  </si>
  <si>
    <t>21:41</t>
  </si>
  <si>
    <t>FL00903</t>
  </si>
  <si>
    <t>6E457</t>
  </si>
  <si>
    <t>03:14</t>
  </si>
  <si>
    <t>FL00904</t>
  </si>
  <si>
    <t>AI2949</t>
  </si>
  <si>
    <t>17:43</t>
  </si>
  <si>
    <t>FL00905</t>
  </si>
  <si>
    <t>QP6083</t>
  </si>
  <si>
    <t>FL00906</t>
  </si>
  <si>
    <t>6E3754</t>
  </si>
  <si>
    <t>FL00907</t>
  </si>
  <si>
    <t>AI3405</t>
  </si>
  <si>
    <t>05:02</t>
  </si>
  <si>
    <t>FL00908</t>
  </si>
  <si>
    <t>AI6188</t>
  </si>
  <si>
    <t>FL00909</t>
  </si>
  <si>
    <t>6E9644</t>
  </si>
  <si>
    <t>FL00910</t>
  </si>
  <si>
    <t>UK8866</t>
  </si>
  <si>
    <t>FL00911</t>
  </si>
  <si>
    <t>SG1106</t>
  </si>
  <si>
    <t>FL00912</t>
  </si>
  <si>
    <t>QP5970</t>
  </si>
  <si>
    <t>FL00913</t>
  </si>
  <si>
    <t>AI7600</t>
  </si>
  <si>
    <t>14:58</t>
  </si>
  <si>
    <t>FL00914</t>
  </si>
  <si>
    <t>6E2986</t>
  </si>
  <si>
    <t>00:40</t>
  </si>
  <si>
    <t>00:44</t>
  </si>
  <si>
    <t>FL00915</t>
  </si>
  <si>
    <t>UK669</t>
  </si>
  <si>
    <t>06:26</t>
  </si>
  <si>
    <t>05:08</t>
  </si>
  <si>
    <t>FL00916</t>
  </si>
  <si>
    <t>SG1219</t>
  </si>
  <si>
    <t>FL00917</t>
  </si>
  <si>
    <t>6E193</t>
  </si>
  <si>
    <t>FL00918</t>
  </si>
  <si>
    <t>AI9978</t>
  </si>
  <si>
    <t>17:03</t>
  </si>
  <si>
    <t>FL00919</t>
  </si>
  <si>
    <t>QP6831</t>
  </si>
  <si>
    <t>FL00920</t>
  </si>
  <si>
    <t>AI9409</t>
  </si>
  <si>
    <t>FL00921</t>
  </si>
  <si>
    <t>AI8738</t>
  </si>
  <si>
    <t>FL00922</t>
  </si>
  <si>
    <t>6E6854</t>
  </si>
  <si>
    <t>FL00923</t>
  </si>
  <si>
    <t>AI7528</t>
  </si>
  <si>
    <t>FL00924</t>
  </si>
  <si>
    <t>6E9780</t>
  </si>
  <si>
    <t>FL00925</t>
  </si>
  <si>
    <t>AI6714</t>
  </si>
  <si>
    <t>FL00926</t>
  </si>
  <si>
    <t>AI4781</t>
  </si>
  <si>
    <t>FL00927</t>
  </si>
  <si>
    <t>SG8411</t>
  </si>
  <si>
    <t>02:04</t>
  </si>
  <si>
    <t>FL00928</t>
  </si>
  <si>
    <t>6E7018</t>
  </si>
  <si>
    <t>00:55</t>
  </si>
  <si>
    <t>FL00929</t>
  </si>
  <si>
    <t>UK2361</t>
  </si>
  <si>
    <t>FL00930</t>
  </si>
  <si>
    <t>UK116</t>
  </si>
  <si>
    <t>FL00931</t>
  </si>
  <si>
    <t>6E582</t>
  </si>
  <si>
    <t>FL00932</t>
  </si>
  <si>
    <t>UK6706</t>
  </si>
  <si>
    <t>17:09</t>
  </si>
  <si>
    <t>FL00933</t>
  </si>
  <si>
    <t>QP4119</t>
  </si>
  <si>
    <t>FL00934</t>
  </si>
  <si>
    <t>SG2566</t>
  </si>
  <si>
    <t>09:04</t>
  </si>
  <si>
    <t>FL00935</t>
  </si>
  <si>
    <t>AI5263</t>
  </si>
  <si>
    <t>FL00936</t>
  </si>
  <si>
    <t>UK5052</t>
  </si>
  <si>
    <t>09:55</t>
  </si>
  <si>
    <t>07:19</t>
  </si>
  <si>
    <t>FL00937</t>
  </si>
  <si>
    <t>6E8090</t>
  </si>
  <si>
    <t>18:21</t>
  </si>
  <si>
    <t>FL00938</t>
  </si>
  <si>
    <t>QP188</t>
  </si>
  <si>
    <t>FL00939</t>
  </si>
  <si>
    <t>IX3374</t>
  </si>
  <si>
    <t>23:24</t>
  </si>
  <si>
    <t>00:14</t>
  </si>
  <si>
    <t>FL00940</t>
  </si>
  <si>
    <t>AI5439</t>
  </si>
  <si>
    <t>FL00941</t>
  </si>
  <si>
    <t>IX3553</t>
  </si>
  <si>
    <t>FL00942</t>
  </si>
  <si>
    <t>SG191</t>
  </si>
  <si>
    <t>15:47</t>
  </si>
  <si>
    <t>FL00943</t>
  </si>
  <si>
    <t>UK6225</t>
  </si>
  <si>
    <t>FL00944</t>
  </si>
  <si>
    <t>6E4103</t>
  </si>
  <si>
    <t>19:44</t>
  </si>
  <si>
    <t>FL00945</t>
  </si>
  <si>
    <t>AI1117</t>
  </si>
  <si>
    <t>05:19</t>
  </si>
  <si>
    <t>07:38</t>
  </si>
  <si>
    <t>FL00946</t>
  </si>
  <si>
    <t>UK4834</t>
  </si>
  <si>
    <t>16:12</t>
  </si>
  <si>
    <t>FL00947</t>
  </si>
  <si>
    <t>6E6343</t>
  </si>
  <si>
    <t>FL00948</t>
  </si>
  <si>
    <t>AI359</t>
  </si>
  <si>
    <t>16:59</t>
  </si>
  <si>
    <t>FL00949</t>
  </si>
  <si>
    <t>SG7328</t>
  </si>
  <si>
    <t>09:20</t>
  </si>
  <si>
    <t>FL00950</t>
  </si>
  <si>
    <t>6E7418</t>
  </si>
  <si>
    <t>FL00951</t>
  </si>
  <si>
    <t>IX888</t>
  </si>
  <si>
    <t>18:51</t>
  </si>
  <si>
    <t>FL00952</t>
  </si>
  <si>
    <t>UK3221</t>
  </si>
  <si>
    <t>23:15</t>
  </si>
  <si>
    <t>FL00953</t>
  </si>
  <si>
    <t>6E7926</t>
  </si>
  <si>
    <t>08:16</t>
  </si>
  <si>
    <t>FL00954</t>
  </si>
  <si>
    <t>6E3801</t>
  </si>
  <si>
    <t>FL00955</t>
  </si>
  <si>
    <t>6E3708</t>
  </si>
  <si>
    <t>FL00956</t>
  </si>
  <si>
    <t>6E5389</t>
  </si>
  <si>
    <t>05:20</t>
  </si>
  <si>
    <t>FL00957</t>
  </si>
  <si>
    <t>SG7834</t>
  </si>
  <si>
    <t>FL00958</t>
  </si>
  <si>
    <t>QP6216</t>
  </si>
  <si>
    <t>FL00959</t>
  </si>
  <si>
    <t>SG2931</t>
  </si>
  <si>
    <t>20:27</t>
  </si>
  <si>
    <t>FL00960</t>
  </si>
  <si>
    <t>AI347</t>
  </si>
  <si>
    <t>FL00961</t>
  </si>
  <si>
    <t>UK267</t>
  </si>
  <si>
    <t>FL00962</t>
  </si>
  <si>
    <t>AI4599</t>
  </si>
  <si>
    <t>11:08</t>
  </si>
  <si>
    <t>FL00963</t>
  </si>
  <si>
    <t>6E784</t>
  </si>
  <si>
    <t>21:21</t>
  </si>
  <si>
    <t>FL00964</t>
  </si>
  <si>
    <t>QP817</t>
  </si>
  <si>
    <t>FL00965</t>
  </si>
  <si>
    <t>IX8990</t>
  </si>
  <si>
    <t>FL00966</t>
  </si>
  <si>
    <t>6E3623</t>
  </si>
  <si>
    <t>FL00967</t>
  </si>
  <si>
    <t>6E9422</t>
  </si>
  <si>
    <t>11:06</t>
  </si>
  <si>
    <t>FL00968</t>
  </si>
  <si>
    <t>6E6639</t>
  </si>
  <si>
    <t>FL00969</t>
  </si>
  <si>
    <t>6E1460</t>
  </si>
  <si>
    <t>FL00970</t>
  </si>
  <si>
    <t>UK3673</t>
  </si>
  <si>
    <t>FL00971</t>
  </si>
  <si>
    <t>UK9977</t>
  </si>
  <si>
    <t>FL00972</t>
  </si>
  <si>
    <t>UK4397</t>
  </si>
  <si>
    <t>FL00973</t>
  </si>
  <si>
    <t>AI3826</t>
  </si>
  <si>
    <t>FL00974</t>
  </si>
  <si>
    <t>QP2836</t>
  </si>
  <si>
    <t>FL00975</t>
  </si>
  <si>
    <t>IX5384</t>
  </si>
  <si>
    <t>FL00976</t>
  </si>
  <si>
    <t>UK3366</t>
  </si>
  <si>
    <t>FL00977</t>
  </si>
  <si>
    <t>AI7348</t>
  </si>
  <si>
    <t>19:26</t>
  </si>
  <si>
    <t>FL00978</t>
  </si>
  <si>
    <t>23:49</t>
  </si>
  <si>
    <t>FL00979</t>
  </si>
  <si>
    <t>QP6197</t>
  </si>
  <si>
    <t>FL00980</t>
  </si>
  <si>
    <t>6E600</t>
  </si>
  <si>
    <t>14:11</t>
  </si>
  <si>
    <t>FL00981</t>
  </si>
  <si>
    <t>IX4458</t>
  </si>
  <si>
    <t>FL00982</t>
  </si>
  <si>
    <t>UK1365</t>
  </si>
  <si>
    <t>FL00983</t>
  </si>
  <si>
    <t>UK8308</t>
  </si>
  <si>
    <t>FL00984</t>
  </si>
  <si>
    <t>6E7172</t>
  </si>
  <si>
    <t>11:43</t>
  </si>
  <si>
    <t>FL00985</t>
  </si>
  <si>
    <t>6E4793</t>
  </si>
  <si>
    <t>FL00986</t>
  </si>
  <si>
    <t>6E2251</t>
  </si>
  <si>
    <t>FL00987</t>
  </si>
  <si>
    <t>UK4683</t>
  </si>
  <si>
    <t>FL00988</t>
  </si>
  <si>
    <t>6E2970</t>
  </si>
  <si>
    <t>FL00989</t>
  </si>
  <si>
    <t>UK449</t>
  </si>
  <si>
    <t>08:06</t>
  </si>
  <si>
    <t>FL00990</t>
  </si>
  <si>
    <t>QP2635</t>
  </si>
  <si>
    <t>FL00991</t>
  </si>
  <si>
    <t>AI6166</t>
  </si>
  <si>
    <t>19:04</t>
  </si>
  <si>
    <t>FL00992</t>
  </si>
  <si>
    <t>6E7768</t>
  </si>
  <si>
    <t>FL00993</t>
  </si>
  <si>
    <t>AI9937</t>
  </si>
  <si>
    <t>07:50</t>
  </si>
  <si>
    <t>FL00994</t>
  </si>
  <si>
    <t>SG852</t>
  </si>
  <si>
    <t>FL00995</t>
  </si>
  <si>
    <t>AI2600</t>
  </si>
  <si>
    <t>FL00996</t>
  </si>
  <si>
    <t>6E9652</t>
  </si>
  <si>
    <t>FL00997</t>
  </si>
  <si>
    <t>AI9534</t>
  </si>
  <si>
    <t>FL00998</t>
  </si>
  <si>
    <t>SG914</t>
  </si>
  <si>
    <t>FL00999</t>
  </si>
  <si>
    <t>6E3076</t>
  </si>
  <si>
    <t>FL01000</t>
  </si>
  <si>
    <t>6E1379</t>
  </si>
  <si>
    <t>FL01001</t>
  </si>
  <si>
    <t>6E3408</t>
  </si>
  <si>
    <t>FL01002</t>
  </si>
  <si>
    <t>IX5251</t>
  </si>
  <si>
    <t>02:08</t>
  </si>
  <si>
    <t>FL01003</t>
  </si>
  <si>
    <t>UK639</t>
  </si>
  <si>
    <t>FL01004</t>
  </si>
  <si>
    <t>UK5182</t>
  </si>
  <si>
    <t>FL01005</t>
  </si>
  <si>
    <t>AI1102</t>
  </si>
  <si>
    <t>00:22</t>
  </si>
  <si>
    <t>FL01006</t>
  </si>
  <si>
    <t>6E1522</t>
  </si>
  <si>
    <t>06:12</t>
  </si>
  <si>
    <t>FL01007</t>
  </si>
  <si>
    <t>AI8719</t>
  </si>
  <si>
    <t>FL01008</t>
  </si>
  <si>
    <t>6E5384</t>
  </si>
  <si>
    <t>FL01009</t>
  </si>
  <si>
    <t>6E6280</t>
  </si>
  <si>
    <t>FL01010</t>
  </si>
  <si>
    <t>QP7362</t>
  </si>
  <si>
    <t>01:18</t>
  </si>
  <si>
    <t>FL01011</t>
  </si>
  <si>
    <t>IX4225</t>
  </si>
  <si>
    <t>13:54</t>
  </si>
  <si>
    <t>FL01012</t>
  </si>
  <si>
    <t>6E8357</t>
  </si>
  <si>
    <t>FL01013</t>
  </si>
  <si>
    <t>IX7359</t>
  </si>
  <si>
    <t>03:03</t>
  </si>
  <si>
    <t>FL01014</t>
  </si>
  <si>
    <t>IX2800</t>
  </si>
  <si>
    <t>FL01015</t>
  </si>
  <si>
    <t>6E5410</t>
  </si>
  <si>
    <t>FL01016</t>
  </si>
  <si>
    <t>IX4607</t>
  </si>
  <si>
    <t>FL01017</t>
  </si>
  <si>
    <t>6E1589</t>
  </si>
  <si>
    <t>FL01018</t>
  </si>
  <si>
    <t>AI4449</t>
  </si>
  <si>
    <t>FL01019</t>
  </si>
  <si>
    <t>QP6125</t>
  </si>
  <si>
    <t>FL01020</t>
  </si>
  <si>
    <t>IX8318</t>
  </si>
  <si>
    <t>FL01021</t>
  </si>
  <si>
    <t>6E8733</t>
  </si>
  <si>
    <t>FL01022</t>
  </si>
  <si>
    <t>6E4716</t>
  </si>
  <si>
    <t>FL01023</t>
  </si>
  <si>
    <t>AI9755</t>
  </si>
  <si>
    <t>FL01024</t>
  </si>
  <si>
    <t>06:42</t>
  </si>
  <si>
    <t>FL01025</t>
  </si>
  <si>
    <t>6E7576</t>
  </si>
  <si>
    <t>FL01026</t>
  </si>
  <si>
    <t>6E7947</t>
  </si>
  <si>
    <t>FL01027</t>
  </si>
  <si>
    <t>6E4478</t>
  </si>
  <si>
    <t>FL01028</t>
  </si>
  <si>
    <t>6E9553</t>
  </si>
  <si>
    <t>17:49</t>
  </si>
  <si>
    <t>FL01029</t>
  </si>
  <si>
    <t>UK5644</t>
  </si>
  <si>
    <t>FL01030</t>
  </si>
  <si>
    <t>UK1780</t>
  </si>
  <si>
    <t>07:13</t>
  </si>
  <si>
    <t>FL01031</t>
  </si>
  <si>
    <t>6E3816</t>
  </si>
  <si>
    <t>03:43</t>
  </si>
  <si>
    <t>03:51</t>
  </si>
  <si>
    <t>FL01032</t>
  </si>
  <si>
    <t>SG1948</t>
  </si>
  <si>
    <t>FL01033</t>
  </si>
  <si>
    <t>AI1176</t>
  </si>
  <si>
    <t>05:43</t>
  </si>
  <si>
    <t>09:54</t>
  </si>
  <si>
    <t>FL01034</t>
  </si>
  <si>
    <t>AI828</t>
  </si>
  <si>
    <t>FL01035</t>
  </si>
  <si>
    <t>6E3869</t>
  </si>
  <si>
    <t>03:36</t>
  </si>
  <si>
    <t>FL01036</t>
  </si>
  <si>
    <t>SG8985</t>
  </si>
  <si>
    <t>14:57</t>
  </si>
  <si>
    <t>FL01037</t>
  </si>
  <si>
    <t>QP347</t>
  </si>
  <si>
    <t>FL01038</t>
  </si>
  <si>
    <t>6E8111</t>
  </si>
  <si>
    <t>FL01039</t>
  </si>
  <si>
    <t>SG3559</t>
  </si>
  <si>
    <t>09:11</t>
  </si>
  <si>
    <t>FL01040</t>
  </si>
  <si>
    <t>QP5297</t>
  </si>
  <si>
    <t>FL01041</t>
  </si>
  <si>
    <t>UK7918</t>
  </si>
  <si>
    <t>13:27</t>
  </si>
  <si>
    <t>FL01042</t>
  </si>
  <si>
    <t>QP7791</t>
  </si>
  <si>
    <t>07:32</t>
  </si>
  <si>
    <t>FL01043</t>
  </si>
  <si>
    <t>QP5336</t>
  </si>
  <si>
    <t>FL01044</t>
  </si>
  <si>
    <t>UK7474</t>
  </si>
  <si>
    <t>FL01045</t>
  </si>
  <si>
    <t>AI7593</t>
  </si>
  <si>
    <t>FL01046</t>
  </si>
  <si>
    <t>AI2908</t>
  </si>
  <si>
    <t>22:52</t>
  </si>
  <si>
    <t>23:19</t>
  </si>
  <si>
    <t>FL01047</t>
  </si>
  <si>
    <t>AI6773</t>
  </si>
  <si>
    <t>FL01048</t>
  </si>
  <si>
    <t>AI5968</t>
  </si>
  <si>
    <t>16:36</t>
  </si>
  <si>
    <t>FL01049</t>
  </si>
  <si>
    <t>QP6634</t>
  </si>
  <si>
    <t>FL01050</t>
  </si>
  <si>
    <t>AI8763</t>
  </si>
  <si>
    <t>FL01051</t>
  </si>
  <si>
    <t>UK9310</t>
  </si>
  <si>
    <t>FL01052</t>
  </si>
  <si>
    <t>SG7035</t>
  </si>
  <si>
    <t>FL01053</t>
  </si>
  <si>
    <t>AI8344</t>
  </si>
  <si>
    <t>FL01054</t>
  </si>
  <si>
    <t>SG6481</t>
  </si>
  <si>
    <t>FL01055</t>
  </si>
  <si>
    <t>QP6576</t>
  </si>
  <si>
    <t>FL01056</t>
  </si>
  <si>
    <t>IX3609</t>
  </si>
  <si>
    <t>FL01057</t>
  </si>
  <si>
    <t>6E5418</t>
  </si>
  <si>
    <t>FL01058</t>
  </si>
  <si>
    <t>6E1124</t>
  </si>
  <si>
    <t>FL01059</t>
  </si>
  <si>
    <t>6E5009</t>
  </si>
  <si>
    <t>23:34</t>
  </si>
  <si>
    <t>21:20</t>
  </si>
  <si>
    <t>23:57</t>
  </si>
  <si>
    <t>FL01060</t>
  </si>
  <si>
    <t>6E622</t>
  </si>
  <si>
    <t>FL01061</t>
  </si>
  <si>
    <t>QP783</t>
  </si>
  <si>
    <t>FL01062</t>
  </si>
  <si>
    <t>6E8657</t>
  </si>
  <si>
    <t>12:32</t>
  </si>
  <si>
    <t>FL01063</t>
  </si>
  <si>
    <t>QP750</t>
  </si>
  <si>
    <t>FL01064</t>
  </si>
  <si>
    <t>6E7734</t>
  </si>
  <si>
    <t>FL01065</t>
  </si>
  <si>
    <t>SG7831</t>
  </si>
  <si>
    <t>FL01066</t>
  </si>
  <si>
    <t>QP3968</t>
  </si>
  <si>
    <t>16:21</t>
  </si>
  <si>
    <t>FL01067</t>
  </si>
  <si>
    <t>QP2589</t>
  </si>
  <si>
    <t>FL01068</t>
  </si>
  <si>
    <t>AI4971</t>
  </si>
  <si>
    <t>FL01069</t>
  </si>
  <si>
    <t>SG4508</t>
  </si>
  <si>
    <t>FL01070</t>
  </si>
  <si>
    <t>6E4078</t>
  </si>
  <si>
    <t>20:08</t>
  </si>
  <si>
    <t>FL01071</t>
  </si>
  <si>
    <t>6E817</t>
  </si>
  <si>
    <t>FL01072</t>
  </si>
  <si>
    <t>SG9770</t>
  </si>
  <si>
    <t>FL01073</t>
  </si>
  <si>
    <t>6E2110</t>
  </si>
  <si>
    <t>FL01074</t>
  </si>
  <si>
    <t>6E4498</t>
  </si>
  <si>
    <t>FL01075</t>
  </si>
  <si>
    <t>QP7087</t>
  </si>
  <si>
    <t>13:20</t>
  </si>
  <si>
    <t>FL01076</t>
  </si>
  <si>
    <t>QP8562</t>
  </si>
  <si>
    <t>FL01077</t>
  </si>
  <si>
    <t>SG3621</t>
  </si>
  <si>
    <t>20:42</t>
  </si>
  <si>
    <t>FL01078</t>
  </si>
  <si>
    <t>IX3698</t>
  </si>
  <si>
    <t>FL01079</t>
  </si>
  <si>
    <t>QP707</t>
  </si>
  <si>
    <t>06:01</t>
  </si>
  <si>
    <t>11:22</t>
  </si>
  <si>
    <t>FL01080</t>
  </si>
  <si>
    <t>IX3879</t>
  </si>
  <si>
    <t>FL01081</t>
  </si>
  <si>
    <t>6E451</t>
  </si>
  <si>
    <t>02:25</t>
  </si>
  <si>
    <t>FL01082</t>
  </si>
  <si>
    <t>AI7483</t>
  </si>
  <si>
    <t>FL01083</t>
  </si>
  <si>
    <t>AI583</t>
  </si>
  <si>
    <t>FL01084</t>
  </si>
  <si>
    <t>SG1904</t>
  </si>
  <si>
    <t>FL01085</t>
  </si>
  <si>
    <t>6E116</t>
  </si>
  <si>
    <t>00:56</t>
  </si>
  <si>
    <t>FL01086</t>
  </si>
  <si>
    <t>AI7039</t>
  </si>
  <si>
    <t>FL01087</t>
  </si>
  <si>
    <t>6E2719</t>
  </si>
  <si>
    <t>FL01088</t>
  </si>
  <si>
    <t>AI7381</t>
  </si>
  <si>
    <t>00:33</t>
  </si>
  <si>
    <t>FL01089</t>
  </si>
  <si>
    <t>UK6050</t>
  </si>
  <si>
    <t>FL01090</t>
  </si>
  <si>
    <t>QP9523</t>
  </si>
  <si>
    <t>FL01091</t>
  </si>
  <si>
    <t>FL01092</t>
  </si>
  <si>
    <t>6E7107</t>
  </si>
  <si>
    <t>FL01093</t>
  </si>
  <si>
    <t>IX3891</t>
  </si>
  <si>
    <t>FL01094</t>
  </si>
  <si>
    <t>6E9374</t>
  </si>
  <si>
    <t>FL01095</t>
  </si>
  <si>
    <t>IX1853</t>
  </si>
  <si>
    <t>FL01096</t>
  </si>
  <si>
    <t>QP6866</t>
  </si>
  <si>
    <t>FL01097</t>
  </si>
  <si>
    <t>QP9777</t>
  </si>
  <si>
    <t>01:27</t>
  </si>
  <si>
    <t>FL01098</t>
  </si>
  <si>
    <t>UK8007</t>
  </si>
  <si>
    <t>FL01099</t>
  </si>
  <si>
    <t>IX7184</t>
  </si>
  <si>
    <t>FL01100</t>
  </si>
  <si>
    <t>FL01101</t>
  </si>
  <si>
    <t>SG2810</t>
  </si>
  <si>
    <t>FL01102</t>
  </si>
  <si>
    <t>AI2050</t>
  </si>
  <si>
    <t>FL01103</t>
  </si>
  <si>
    <t>QP2246</t>
  </si>
  <si>
    <t>FL01104</t>
  </si>
  <si>
    <t>SG2544</t>
  </si>
  <si>
    <t>FL01105</t>
  </si>
  <si>
    <t>AI5475</t>
  </si>
  <si>
    <t>FL01106</t>
  </si>
  <si>
    <t>6E6241</t>
  </si>
  <si>
    <t>FL01107</t>
  </si>
  <si>
    <t>AI7823</t>
  </si>
  <si>
    <t>FL01108</t>
  </si>
  <si>
    <t>QP9996</t>
  </si>
  <si>
    <t>FL01109</t>
  </si>
  <si>
    <t>6E7634</t>
  </si>
  <si>
    <t>FL01110</t>
  </si>
  <si>
    <t>UK1155</t>
  </si>
  <si>
    <t>FL01111</t>
  </si>
  <si>
    <t>QP2581</t>
  </si>
  <si>
    <t>FL01112</t>
  </si>
  <si>
    <t>6E5053</t>
  </si>
  <si>
    <t>FL01113</t>
  </si>
  <si>
    <t>IX4251</t>
  </si>
  <si>
    <t>FL01114</t>
  </si>
  <si>
    <t>UK2613</t>
  </si>
  <si>
    <t>FL01115</t>
  </si>
  <si>
    <t>SG5238</t>
  </si>
  <si>
    <t>FL01116</t>
  </si>
  <si>
    <t>QP3235</t>
  </si>
  <si>
    <t>FL01117</t>
  </si>
  <si>
    <t>6E7723</t>
  </si>
  <si>
    <t>FL01118</t>
  </si>
  <si>
    <t>6E7796</t>
  </si>
  <si>
    <t>FL01119</t>
  </si>
  <si>
    <t>IX8326</t>
  </si>
  <si>
    <t>FL01120</t>
  </si>
  <si>
    <t>6E3840</t>
  </si>
  <si>
    <t>FL01121</t>
  </si>
  <si>
    <t>SG3605</t>
  </si>
  <si>
    <t>13:26</t>
  </si>
  <si>
    <t>FL01122</t>
  </si>
  <si>
    <t>IX278</t>
  </si>
  <si>
    <t>15:12</t>
  </si>
  <si>
    <t>FL01123</t>
  </si>
  <si>
    <t>6E6452</t>
  </si>
  <si>
    <t>FL01124</t>
  </si>
  <si>
    <t>UK9331</t>
  </si>
  <si>
    <t>19:48</t>
  </si>
  <si>
    <t>FL01125</t>
  </si>
  <si>
    <t>SG9081</t>
  </si>
  <si>
    <t>FL01126</t>
  </si>
  <si>
    <t>6E3751</t>
  </si>
  <si>
    <t>22:57</t>
  </si>
  <si>
    <t>FL01127</t>
  </si>
  <si>
    <t>QP5917</t>
  </si>
  <si>
    <t>11:40</t>
  </si>
  <si>
    <t>FL01128</t>
  </si>
  <si>
    <t>6E2476</t>
  </si>
  <si>
    <t>FL01129</t>
  </si>
  <si>
    <t>QP9776</t>
  </si>
  <si>
    <t>13:37</t>
  </si>
  <si>
    <t>FL01130</t>
  </si>
  <si>
    <t>AI6721</t>
  </si>
  <si>
    <t>FL01131</t>
  </si>
  <si>
    <t>SG4704</t>
  </si>
  <si>
    <t>FL01132</t>
  </si>
  <si>
    <t>IX5290</t>
  </si>
  <si>
    <t>FL01133</t>
  </si>
  <si>
    <t>AI7169</t>
  </si>
  <si>
    <t>06:58</t>
  </si>
  <si>
    <t>05:36</t>
  </si>
  <si>
    <t>FL01134</t>
  </si>
  <si>
    <t>UK7564</t>
  </si>
  <si>
    <t>FL01135</t>
  </si>
  <si>
    <t>QP8842</t>
  </si>
  <si>
    <t>FL01136</t>
  </si>
  <si>
    <t>UK2731</t>
  </si>
  <si>
    <t>FL01137</t>
  </si>
  <si>
    <t>6E2434</t>
  </si>
  <si>
    <t>FL01138</t>
  </si>
  <si>
    <t>IX4445</t>
  </si>
  <si>
    <t>FL01139</t>
  </si>
  <si>
    <t>6E7462</t>
  </si>
  <si>
    <t>FL01140</t>
  </si>
  <si>
    <t>6E8625</t>
  </si>
  <si>
    <t>FL01141</t>
  </si>
  <si>
    <t>UK1369</t>
  </si>
  <si>
    <t>FL01142</t>
  </si>
  <si>
    <t>SG2290</t>
  </si>
  <si>
    <t>10:08</t>
  </si>
  <si>
    <t>FL01143</t>
  </si>
  <si>
    <t>6E2398</t>
  </si>
  <si>
    <t>FL01144</t>
  </si>
  <si>
    <t>SG3874</t>
  </si>
  <si>
    <t>08:20</t>
  </si>
  <si>
    <t>FL01145</t>
  </si>
  <si>
    <t>6E1175</t>
  </si>
  <si>
    <t>FL01146</t>
  </si>
  <si>
    <t>SG5235</t>
  </si>
  <si>
    <t>05:10</t>
  </si>
  <si>
    <t>FL01147</t>
  </si>
  <si>
    <t>SG5082</t>
  </si>
  <si>
    <t>FL01148</t>
  </si>
  <si>
    <t>6E5151</t>
  </si>
  <si>
    <t>FL01149</t>
  </si>
  <si>
    <t>AI9871</t>
  </si>
  <si>
    <t>FL01150</t>
  </si>
  <si>
    <t>UK2003</t>
  </si>
  <si>
    <t>FL01151</t>
  </si>
  <si>
    <t>QP799</t>
  </si>
  <si>
    <t>FL01152</t>
  </si>
  <si>
    <t>AI2720</t>
  </si>
  <si>
    <t>FL01153</t>
  </si>
  <si>
    <t>AI5411</t>
  </si>
  <si>
    <t>FL01154</t>
  </si>
  <si>
    <t>AI2528</t>
  </si>
  <si>
    <t>16:38</t>
  </si>
  <si>
    <t>FL01155</t>
  </si>
  <si>
    <t>AI3660</t>
  </si>
  <si>
    <t>05:18</t>
  </si>
  <si>
    <t>FL01156</t>
  </si>
  <si>
    <t>SG5397</t>
  </si>
  <si>
    <t>FL01157</t>
  </si>
  <si>
    <t>IX8615</t>
  </si>
  <si>
    <t>FL01158</t>
  </si>
  <si>
    <t>6E4788</t>
  </si>
  <si>
    <t>FL01159</t>
  </si>
  <si>
    <t>SG2436</t>
  </si>
  <si>
    <t>FL01160</t>
  </si>
  <si>
    <t>SG3443</t>
  </si>
  <si>
    <t>13:04</t>
  </si>
  <si>
    <t>FL01161</t>
  </si>
  <si>
    <t>6E8392</t>
  </si>
  <si>
    <t>FL01162</t>
  </si>
  <si>
    <t>SG5690</t>
  </si>
  <si>
    <t>00:37</t>
  </si>
  <si>
    <t>01:03</t>
  </si>
  <si>
    <t>FL01163</t>
  </si>
  <si>
    <t>IX455</t>
  </si>
  <si>
    <t>FL01164</t>
  </si>
  <si>
    <t>SG934</t>
  </si>
  <si>
    <t>06:16</t>
  </si>
  <si>
    <t>07:52</t>
  </si>
  <si>
    <t>FL01165</t>
  </si>
  <si>
    <t>6E2807</t>
  </si>
  <si>
    <t>01:34</t>
  </si>
  <si>
    <t>FL01166</t>
  </si>
  <si>
    <t>6E3882</t>
  </si>
  <si>
    <t>06:17</t>
  </si>
  <si>
    <t>FL01167</t>
  </si>
  <si>
    <t>6E3974</t>
  </si>
  <si>
    <t>FL01168</t>
  </si>
  <si>
    <t>6E6169</t>
  </si>
  <si>
    <t>21:56</t>
  </si>
  <si>
    <t>FL01169</t>
  </si>
  <si>
    <t>UK4306</t>
  </si>
  <si>
    <t>FL01170</t>
  </si>
  <si>
    <t>IX5139</t>
  </si>
  <si>
    <t>FL01171</t>
  </si>
  <si>
    <t>6E8753</t>
  </si>
  <si>
    <t>14:40</t>
  </si>
  <si>
    <t>FL01172</t>
  </si>
  <si>
    <t>AI154</t>
  </si>
  <si>
    <t>16:49</t>
  </si>
  <si>
    <t>FL01173</t>
  </si>
  <si>
    <t>FL01174</t>
  </si>
  <si>
    <t>AI3429</t>
  </si>
  <si>
    <t>FL01175</t>
  </si>
  <si>
    <t>6E6821</t>
  </si>
  <si>
    <t>FL01176</t>
  </si>
  <si>
    <t>UK8518</t>
  </si>
  <si>
    <t>FL01177</t>
  </si>
  <si>
    <t>6E2800</t>
  </si>
  <si>
    <t>FL01178</t>
  </si>
  <si>
    <t>6E3725</t>
  </si>
  <si>
    <t>FL01179</t>
  </si>
  <si>
    <t>6E8775</t>
  </si>
  <si>
    <t>FL01180</t>
  </si>
  <si>
    <t>QP5650</t>
  </si>
  <si>
    <t>FL01181</t>
  </si>
  <si>
    <t>UK372</t>
  </si>
  <si>
    <t>FL01182</t>
  </si>
  <si>
    <t>QP9920</t>
  </si>
  <si>
    <t>FL01183</t>
  </si>
  <si>
    <t>SG1149</t>
  </si>
  <si>
    <t>FL01184</t>
  </si>
  <si>
    <t>AI6356</t>
  </si>
  <si>
    <t>FL01185</t>
  </si>
  <si>
    <t>6E9993</t>
  </si>
  <si>
    <t>FL01186</t>
  </si>
  <si>
    <t>AI3366</t>
  </si>
  <si>
    <t>FL01187</t>
  </si>
  <si>
    <t>SG322</t>
  </si>
  <si>
    <t>00:58</t>
  </si>
  <si>
    <t>FL01188</t>
  </si>
  <si>
    <t>AI6841</t>
  </si>
  <si>
    <t>FL01189</t>
  </si>
  <si>
    <t>6E3522</t>
  </si>
  <si>
    <t>FL01190</t>
  </si>
  <si>
    <t>AI2368</t>
  </si>
  <si>
    <t>FL01191</t>
  </si>
  <si>
    <t>IX1855</t>
  </si>
  <si>
    <t>FL01192</t>
  </si>
  <si>
    <t>IX3375</t>
  </si>
  <si>
    <t>FL01193</t>
  </si>
  <si>
    <t>SG550</t>
  </si>
  <si>
    <t>FL01194</t>
  </si>
  <si>
    <t>QP2636</t>
  </si>
  <si>
    <t>13:57</t>
  </si>
  <si>
    <t>FL01195</t>
  </si>
  <si>
    <t>AI8579</t>
  </si>
  <si>
    <t>FL01196</t>
  </si>
  <si>
    <t>QP9219</t>
  </si>
  <si>
    <t>FL01197</t>
  </si>
  <si>
    <t>AI7244</t>
  </si>
  <si>
    <t>02:24</t>
  </si>
  <si>
    <t>FL01198</t>
  </si>
  <si>
    <t>IX9625</t>
  </si>
  <si>
    <t>FL01199</t>
  </si>
  <si>
    <t>IX590</t>
  </si>
  <si>
    <t>FL01200</t>
  </si>
  <si>
    <t>UK8317</t>
  </si>
  <si>
    <t>FL01201</t>
  </si>
  <si>
    <t>6E3022</t>
  </si>
  <si>
    <t>FL01202</t>
  </si>
  <si>
    <t>QP2746</t>
  </si>
  <si>
    <t>FL01203</t>
  </si>
  <si>
    <t>6E2465</t>
  </si>
  <si>
    <t>10:54</t>
  </si>
  <si>
    <t>FL01204</t>
  </si>
  <si>
    <t>SG9496</t>
  </si>
  <si>
    <t>FL01205</t>
  </si>
  <si>
    <t>6E1365</t>
  </si>
  <si>
    <t>FL01206</t>
  </si>
  <si>
    <t>QP6686</t>
  </si>
  <si>
    <t>FL01207</t>
  </si>
  <si>
    <t>6E2061</t>
  </si>
  <si>
    <t>FL01208</t>
  </si>
  <si>
    <t>6E9701</t>
  </si>
  <si>
    <t>FL01209</t>
  </si>
  <si>
    <t>QP9823</t>
  </si>
  <si>
    <t>FL01210</t>
  </si>
  <si>
    <t>SG670</t>
  </si>
  <si>
    <t>FL01211</t>
  </si>
  <si>
    <t>QP6699</t>
  </si>
  <si>
    <t>FL01212</t>
  </si>
  <si>
    <t>IX2635</t>
  </si>
  <si>
    <t>FL01213</t>
  </si>
  <si>
    <t>SG4561</t>
  </si>
  <si>
    <t>FL01214</t>
  </si>
  <si>
    <t>AI1000</t>
  </si>
  <si>
    <t>FL01215</t>
  </si>
  <si>
    <t>IX5502</t>
  </si>
  <si>
    <t>FL01216</t>
  </si>
  <si>
    <t>AI2778</t>
  </si>
  <si>
    <t>FL01217</t>
  </si>
  <si>
    <t>IX6967</t>
  </si>
  <si>
    <t>FL01218</t>
  </si>
  <si>
    <t>SG5894</t>
  </si>
  <si>
    <t>FL01219</t>
  </si>
  <si>
    <t>6E9085</t>
  </si>
  <si>
    <t>FL01220</t>
  </si>
  <si>
    <t>6E2808</t>
  </si>
  <si>
    <t>FL01221</t>
  </si>
  <si>
    <t>IX7494</t>
  </si>
  <si>
    <t>00:06</t>
  </si>
  <si>
    <t>FL01222</t>
  </si>
  <si>
    <t>UK3465</t>
  </si>
  <si>
    <t>07:24</t>
  </si>
  <si>
    <t>FL01223</t>
  </si>
  <si>
    <t>6E2161</t>
  </si>
  <si>
    <t>20:51</t>
  </si>
  <si>
    <t>FL01224</t>
  </si>
  <si>
    <t>6E8672</t>
  </si>
  <si>
    <t>FL01225</t>
  </si>
  <si>
    <t>6E2669</t>
  </si>
  <si>
    <t>FL01226</t>
  </si>
  <si>
    <t>SG8315</t>
  </si>
  <si>
    <t>FL01227</t>
  </si>
  <si>
    <t>6E1263</t>
  </si>
  <si>
    <t>06:35</t>
  </si>
  <si>
    <t>FL01228</t>
  </si>
  <si>
    <t>SG5204</t>
  </si>
  <si>
    <t>00:32</t>
  </si>
  <si>
    <t>FL01229</t>
  </si>
  <si>
    <t>6E8815</t>
  </si>
  <si>
    <t>10:59</t>
  </si>
  <si>
    <t>FL01230</t>
  </si>
  <si>
    <t>SG5913</t>
  </si>
  <si>
    <t>00:52</t>
  </si>
  <si>
    <t>FL01231</t>
  </si>
  <si>
    <t>SG2096</t>
  </si>
  <si>
    <t>FL01232</t>
  </si>
  <si>
    <t>6E9870</t>
  </si>
  <si>
    <t>07:31</t>
  </si>
  <si>
    <t>10:43</t>
  </si>
  <si>
    <t>FL01233</t>
  </si>
  <si>
    <t>QP4506</t>
  </si>
  <si>
    <t>FL01234</t>
  </si>
  <si>
    <t>FL01235</t>
  </si>
  <si>
    <t>6E7592</t>
  </si>
  <si>
    <t>FL01236</t>
  </si>
  <si>
    <t>AI1339</t>
  </si>
  <si>
    <t>FL01237</t>
  </si>
  <si>
    <t>AI7318</t>
  </si>
  <si>
    <t>FL01238</t>
  </si>
  <si>
    <t>SG2212</t>
  </si>
  <si>
    <t>02:49</t>
  </si>
  <si>
    <t>FL01239</t>
  </si>
  <si>
    <t>SG5839</t>
  </si>
  <si>
    <t>18:19</t>
  </si>
  <si>
    <t>FL01240</t>
  </si>
  <si>
    <t>6E9438</t>
  </si>
  <si>
    <t>FL01241</t>
  </si>
  <si>
    <t>6E5958</t>
  </si>
  <si>
    <t>FL01242</t>
  </si>
  <si>
    <t>AI5389</t>
  </si>
  <si>
    <t>06:09</t>
  </si>
  <si>
    <t>FL01243</t>
  </si>
  <si>
    <t>6E3306</t>
  </si>
  <si>
    <t>FL01244</t>
  </si>
  <si>
    <t>QP9633</t>
  </si>
  <si>
    <t>FL01245</t>
  </si>
  <si>
    <t>FL01246</t>
  </si>
  <si>
    <t>AI7417</t>
  </si>
  <si>
    <t>20:48</t>
  </si>
  <si>
    <t>02:03</t>
  </si>
  <si>
    <t>FL01247</t>
  </si>
  <si>
    <t>QP4041</t>
  </si>
  <si>
    <t>FL01248</t>
  </si>
  <si>
    <t>AI5800</t>
  </si>
  <si>
    <t>FL01249</t>
  </si>
  <si>
    <t>UK1685</t>
  </si>
  <si>
    <t>01:48</t>
  </si>
  <si>
    <t>FL01250</t>
  </si>
  <si>
    <t>UK5063</t>
  </si>
  <si>
    <t>FL01251</t>
  </si>
  <si>
    <t>6E6926</t>
  </si>
  <si>
    <t>FL01252</t>
  </si>
  <si>
    <t>AI5520</t>
  </si>
  <si>
    <t>00:57</t>
  </si>
  <si>
    <t>FL01253</t>
  </si>
  <si>
    <t>6E5533</t>
  </si>
  <si>
    <t>FL01254</t>
  </si>
  <si>
    <t>6E5337</t>
  </si>
  <si>
    <t>21:54</t>
  </si>
  <si>
    <t>FL01255</t>
  </si>
  <si>
    <t>UK8712</t>
  </si>
  <si>
    <t>FL01256</t>
  </si>
  <si>
    <t>AI6860</t>
  </si>
  <si>
    <t>FL01257</t>
  </si>
  <si>
    <t>6E1266</t>
  </si>
  <si>
    <t>FL01258</t>
  </si>
  <si>
    <t>UK4495</t>
  </si>
  <si>
    <t>FL01259</t>
  </si>
  <si>
    <t>AI7752</t>
  </si>
  <si>
    <t>FL01260</t>
  </si>
  <si>
    <t>6E3554</t>
  </si>
  <si>
    <t>FL01261</t>
  </si>
  <si>
    <t>6E8771</t>
  </si>
  <si>
    <t>FL01262</t>
  </si>
  <si>
    <t>6E3354</t>
  </si>
  <si>
    <t>FL01263</t>
  </si>
  <si>
    <t>UK6031</t>
  </si>
  <si>
    <t>01:00</t>
  </si>
  <si>
    <t>FL01264</t>
  </si>
  <si>
    <t>AI6443</t>
  </si>
  <si>
    <t>FL01265</t>
  </si>
  <si>
    <t>QP7525</t>
  </si>
  <si>
    <t>21:12</t>
  </si>
  <si>
    <t>FL01266</t>
  </si>
  <si>
    <t>6E6238</t>
  </si>
  <si>
    <t>FL01267</t>
  </si>
  <si>
    <t>6E8885</t>
  </si>
  <si>
    <t>FL01268</t>
  </si>
  <si>
    <t>AI2616</t>
  </si>
  <si>
    <t>FL01269</t>
  </si>
  <si>
    <t>6E9823</t>
  </si>
  <si>
    <t>15:39</t>
  </si>
  <si>
    <t>FL01270</t>
  </si>
  <si>
    <t>6E8193</t>
  </si>
  <si>
    <t>FL01271</t>
  </si>
  <si>
    <t>AI9781</t>
  </si>
  <si>
    <t>FL01272</t>
  </si>
  <si>
    <t>6E5759</t>
  </si>
  <si>
    <t>FL01273</t>
  </si>
  <si>
    <t>6E631</t>
  </si>
  <si>
    <t>FL01274</t>
  </si>
  <si>
    <t>AI8169</t>
  </si>
  <si>
    <t>FL01275</t>
  </si>
  <si>
    <t>QP6635</t>
  </si>
  <si>
    <t>FL01276</t>
  </si>
  <si>
    <t>6E897</t>
  </si>
  <si>
    <t>FL01277</t>
  </si>
  <si>
    <t>AI2051</t>
  </si>
  <si>
    <t>FL01278</t>
  </si>
  <si>
    <t>AI1336</t>
  </si>
  <si>
    <t>07:14</t>
  </si>
  <si>
    <t>08:31</t>
  </si>
  <si>
    <t>FL01279</t>
  </si>
  <si>
    <t>QP5192</t>
  </si>
  <si>
    <t>FL01280</t>
  </si>
  <si>
    <t>6E9510</t>
  </si>
  <si>
    <t>FL01281</t>
  </si>
  <si>
    <t>6E7945</t>
  </si>
  <si>
    <t>FL01282</t>
  </si>
  <si>
    <t>UK3145</t>
  </si>
  <si>
    <t>FL01283</t>
  </si>
  <si>
    <t>UK3827</t>
  </si>
  <si>
    <t>10:03</t>
  </si>
  <si>
    <t>FL01284</t>
  </si>
  <si>
    <t>AI7768</t>
  </si>
  <si>
    <t>FL01285</t>
  </si>
  <si>
    <t>UK8531</t>
  </si>
  <si>
    <t>FL01286</t>
  </si>
  <si>
    <t>IX3263</t>
  </si>
  <si>
    <t>FL01287</t>
  </si>
  <si>
    <t>IX3459</t>
  </si>
  <si>
    <t>14:26</t>
  </si>
  <si>
    <t>FL01288</t>
  </si>
  <si>
    <t>QP6508</t>
  </si>
  <si>
    <t>FL01289</t>
  </si>
  <si>
    <t>AI5261</t>
  </si>
  <si>
    <t>FL01290</t>
  </si>
  <si>
    <t>6E4409</t>
  </si>
  <si>
    <t>09:09</t>
  </si>
  <si>
    <t>FL01291</t>
  </si>
  <si>
    <t>UK3415</t>
  </si>
  <si>
    <t>FL01292</t>
  </si>
  <si>
    <t>UK2622</t>
  </si>
  <si>
    <t>19:17</t>
  </si>
  <si>
    <t>FL01293</t>
  </si>
  <si>
    <t>SG7610</t>
  </si>
  <si>
    <t>03:24</t>
  </si>
  <si>
    <t>04:13</t>
  </si>
  <si>
    <t>FL01294</t>
  </si>
  <si>
    <t>SG312</t>
  </si>
  <si>
    <t>21:35</t>
  </si>
  <si>
    <t>FL01295</t>
  </si>
  <si>
    <t>QP5089</t>
  </si>
  <si>
    <t>FL01296</t>
  </si>
  <si>
    <t>6E9345</t>
  </si>
  <si>
    <t>FL01297</t>
  </si>
  <si>
    <t>SG3197</t>
  </si>
  <si>
    <t>FL01298</t>
  </si>
  <si>
    <t>SG3532</t>
  </si>
  <si>
    <t>FL01299</t>
  </si>
  <si>
    <t>AI6456</t>
  </si>
  <si>
    <t>FL01300</t>
  </si>
  <si>
    <t>IX7730</t>
  </si>
  <si>
    <t>FL01301</t>
  </si>
  <si>
    <t>6E2141</t>
  </si>
  <si>
    <t>FL01302</t>
  </si>
  <si>
    <t>6E4902</t>
  </si>
  <si>
    <t>16:28</t>
  </si>
  <si>
    <t>FL01303</t>
  </si>
  <si>
    <t>AI5786</t>
  </si>
  <si>
    <t>FL01304</t>
  </si>
  <si>
    <t>6E9196</t>
  </si>
  <si>
    <t>FL01305</t>
  </si>
  <si>
    <t>AI5081</t>
  </si>
  <si>
    <t>FL01306</t>
  </si>
  <si>
    <t>UK3392</t>
  </si>
  <si>
    <t>FL01307</t>
  </si>
  <si>
    <t>AI4114</t>
  </si>
  <si>
    <t>FL01308</t>
  </si>
  <si>
    <t>UK5309</t>
  </si>
  <si>
    <t>FL01309</t>
  </si>
  <si>
    <t>IX3368</t>
  </si>
  <si>
    <t>FL01310</t>
  </si>
  <si>
    <t>QP1277</t>
  </si>
  <si>
    <t>23:23</t>
  </si>
  <si>
    <t>FL01311</t>
  </si>
  <si>
    <t>AI5391</t>
  </si>
  <si>
    <t>FL01312</t>
  </si>
  <si>
    <t>6E6540</t>
  </si>
  <si>
    <t>FL01313</t>
  </si>
  <si>
    <t>UK1241</t>
  </si>
  <si>
    <t>FL01314</t>
  </si>
  <si>
    <t>6E7099</t>
  </si>
  <si>
    <t>22:50</t>
  </si>
  <si>
    <t>03:26</t>
  </si>
  <si>
    <t>FL01315</t>
  </si>
  <si>
    <t>QP6914</t>
  </si>
  <si>
    <t>01:36</t>
  </si>
  <si>
    <t>FL01316</t>
  </si>
  <si>
    <t>IX4165</t>
  </si>
  <si>
    <t>FL01317</t>
  </si>
  <si>
    <t>AI4947</t>
  </si>
  <si>
    <t>09:39</t>
  </si>
  <si>
    <t>FL01318</t>
  </si>
  <si>
    <t>UK3359</t>
  </si>
  <si>
    <t>FL01319</t>
  </si>
  <si>
    <t>AI360</t>
  </si>
  <si>
    <t>FL01320</t>
  </si>
  <si>
    <t>6E7071</t>
  </si>
  <si>
    <t>FL01321</t>
  </si>
  <si>
    <t>SG841</t>
  </si>
  <si>
    <t>FL01322</t>
  </si>
  <si>
    <t>6E7940</t>
  </si>
  <si>
    <t>FL01323</t>
  </si>
  <si>
    <t>6E3868</t>
  </si>
  <si>
    <t>FL01324</t>
  </si>
  <si>
    <t>IX8829</t>
  </si>
  <si>
    <t>FL01325</t>
  </si>
  <si>
    <t>UK3580</t>
  </si>
  <si>
    <t>FL01326</t>
  </si>
  <si>
    <t>SG7518</t>
  </si>
  <si>
    <t>05:12</t>
  </si>
  <si>
    <t>FL01327</t>
  </si>
  <si>
    <t>AI5860</t>
  </si>
  <si>
    <t>FL01328</t>
  </si>
  <si>
    <t>6E4528</t>
  </si>
  <si>
    <t>FL01329</t>
  </si>
  <si>
    <t>IX3685</t>
  </si>
  <si>
    <t>FL01330</t>
  </si>
  <si>
    <t>AI6285</t>
  </si>
  <si>
    <t>10:38</t>
  </si>
  <si>
    <t>FL01331</t>
  </si>
  <si>
    <t>QP8221</t>
  </si>
  <si>
    <t>FL01332</t>
  </si>
  <si>
    <t>6E7702</t>
  </si>
  <si>
    <t>FL01333</t>
  </si>
  <si>
    <t>QP1348</t>
  </si>
  <si>
    <t>16:42</t>
  </si>
  <si>
    <t>FL01334</t>
  </si>
  <si>
    <t>UK5435</t>
  </si>
  <si>
    <t>FL01335</t>
  </si>
  <si>
    <t>6E7448</t>
  </si>
  <si>
    <t>02:13</t>
  </si>
  <si>
    <t>FL01336</t>
  </si>
  <si>
    <t>AI2994</t>
  </si>
  <si>
    <t>FL01337</t>
  </si>
  <si>
    <t>UK812</t>
  </si>
  <si>
    <t>FL01338</t>
  </si>
  <si>
    <t>QP7223</t>
  </si>
  <si>
    <t>FL01339</t>
  </si>
  <si>
    <t>FL01340</t>
  </si>
  <si>
    <t>6E5824</t>
  </si>
  <si>
    <t>FL01341</t>
  </si>
  <si>
    <t>AI2128</t>
  </si>
  <si>
    <t>12:51</t>
  </si>
  <si>
    <t>FL01342</t>
  </si>
  <si>
    <t>6E3362</t>
  </si>
  <si>
    <t>FL01343</t>
  </si>
  <si>
    <t>QP8743</t>
  </si>
  <si>
    <t>FL01344</t>
  </si>
  <si>
    <t>QP487</t>
  </si>
  <si>
    <t>FL01345</t>
  </si>
  <si>
    <t>SG3480</t>
  </si>
  <si>
    <t>FL01346</t>
  </si>
  <si>
    <t>FL01347</t>
  </si>
  <si>
    <t>AI4822</t>
  </si>
  <si>
    <t>FL01348</t>
  </si>
  <si>
    <t>6E212</t>
  </si>
  <si>
    <t>FL01349</t>
  </si>
  <si>
    <t>IX2664</t>
  </si>
  <si>
    <t>FL01350</t>
  </si>
  <si>
    <t>SG9657</t>
  </si>
  <si>
    <t>FL01351</t>
  </si>
  <si>
    <t>AI3145</t>
  </si>
  <si>
    <t>FL01352</t>
  </si>
  <si>
    <t>SG6825</t>
  </si>
  <si>
    <t>02:34</t>
  </si>
  <si>
    <t>FL01353</t>
  </si>
  <si>
    <t>6E2608</t>
  </si>
  <si>
    <t>FL01354</t>
  </si>
  <si>
    <t>SG6913</t>
  </si>
  <si>
    <t>08:21</t>
  </si>
  <si>
    <t>FL01355</t>
  </si>
  <si>
    <t>AI3671</t>
  </si>
  <si>
    <t>23:11</t>
  </si>
  <si>
    <t>FL01356</t>
  </si>
  <si>
    <t>AI1828</t>
  </si>
  <si>
    <t>FL01357</t>
  </si>
  <si>
    <t>FL01358</t>
  </si>
  <si>
    <t>IX5659</t>
  </si>
  <si>
    <t>FL01359</t>
  </si>
  <si>
    <t>UK7423</t>
  </si>
  <si>
    <t>FL01360</t>
  </si>
  <si>
    <t>QP7524</t>
  </si>
  <si>
    <t>FL01361</t>
  </si>
  <si>
    <t>6E3890</t>
  </si>
  <si>
    <t>23:38</t>
  </si>
  <si>
    <t>FL01362</t>
  </si>
  <si>
    <t>AI2446</t>
  </si>
  <si>
    <t>FL01363</t>
  </si>
  <si>
    <t>6E9685</t>
  </si>
  <si>
    <t>FL01364</t>
  </si>
  <si>
    <t>6E7949</t>
  </si>
  <si>
    <t>FL01365</t>
  </si>
  <si>
    <t>6E3723</t>
  </si>
  <si>
    <t>FL01366</t>
  </si>
  <si>
    <t>QP777</t>
  </si>
  <si>
    <t>FL01367</t>
  </si>
  <si>
    <t>SG6934</t>
  </si>
  <si>
    <t>FL01368</t>
  </si>
  <si>
    <t>6E7637</t>
  </si>
  <si>
    <t>05:03</t>
  </si>
  <si>
    <t>FL01369</t>
  </si>
  <si>
    <t>AI7829</t>
  </si>
  <si>
    <t>FL01370</t>
  </si>
  <si>
    <t>QP7956</t>
  </si>
  <si>
    <t>FL01371</t>
  </si>
  <si>
    <t>AI9025</t>
  </si>
  <si>
    <t>FL01372</t>
  </si>
  <si>
    <t>6E7188</t>
  </si>
  <si>
    <t>FL01373</t>
  </si>
  <si>
    <t>UK9642</t>
  </si>
  <si>
    <t>FL01374</t>
  </si>
  <si>
    <t>AI8829</t>
  </si>
  <si>
    <t>01:08</t>
  </si>
  <si>
    <t>FL01375</t>
  </si>
  <si>
    <t>QP7346</t>
  </si>
  <si>
    <t>FL01376</t>
  </si>
  <si>
    <t>6E2519</t>
  </si>
  <si>
    <t>FL01377</t>
  </si>
  <si>
    <t>UK9735</t>
  </si>
  <si>
    <t>FL01378</t>
  </si>
  <si>
    <t>6E4024</t>
  </si>
  <si>
    <t>FL01379</t>
  </si>
  <si>
    <t>SG6802</t>
  </si>
  <si>
    <t>FL01380</t>
  </si>
  <si>
    <t>QP8671</t>
  </si>
  <si>
    <t>FL01381</t>
  </si>
  <si>
    <t>SG6973</t>
  </si>
  <si>
    <t>FL01382</t>
  </si>
  <si>
    <t>AI8599</t>
  </si>
  <si>
    <t>02:52</t>
  </si>
  <si>
    <t>FL01383</t>
  </si>
  <si>
    <t>6E4936</t>
  </si>
  <si>
    <t>23:26</t>
  </si>
  <si>
    <t>FL01384</t>
  </si>
  <si>
    <t>SG3934</t>
  </si>
  <si>
    <t>FL01385</t>
  </si>
  <si>
    <t>6E1084</t>
  </si>
  <si>
    <t>FL01386</t>
  </si>
  <si>
    <t>IX5053</t>
  </si>
  <si>
    <t>FL01387</t>
  </si>
  <si>
    <t>QP2623</t>
  </si>
  <si>
    <t>FL01388</t>
  </si>
  <si>
    <t>UK9826</t>
  </si>
  <si>
    <t>FL01389</t>
  </si>
  <si>
    <t>AI4612</t>
  </si>
  <si>
    <t>FL01390</t>
  </si>
  <si>
    <t>QP7893</t>
  </si>
  <si>
    <t>02:59</t>
  </si>
  <si>
    <t>FL01391</t>
  </si>
  <si>
    <t>SG8711</t>
  </si>
  <si>
    <t>FL01392</t>
  </si>
  <si>
    <t>UK3316</t>
  </si>
  <si>
    <t>FL01393</t>
  </si>
  <si>
    <t>UK3346</t>
  </si>
  <si>
    <t>FL01394</t>
  </si>
  <si>
    <t>6E9249</t>
  </si>
  <si>
    <t>FL01395</t>
  </si>
  <si>
    <t>IX2325</t>
  </si>
  <si>
    <t>FL01396</t>
  </si>
  <si>
    <t>QP1466</t>
  </si>
  <si>
    <t>FL01397</t>
  </si>
  <si>
    <t>SG5317</t>
  </si>
  <si>
    <t>23:36</t>
  </si>
  <si>
    <t>FL01398</t>
  </si>
  <si>
    <t>QP4408</t>
  </si>
  <si>
    <t>FL01399</t>
  </si>
  <si>
    <t>QP7583</t>
  </si>
  <si>
    <t>FL01400</t>
  </si>
  <si>
    <t>SG9440</t>
  </si>
  <si>
    <t>03:20</t>
  </si>
  <si>
    <t>FL01401</t>
  </si>
  <si>
    <t>UK9095</t>
  </si>
  <si>
    <t>16:55</t>
  </si>
  <si>
    <t>FL01402</t>
  </si>
  <si>
    <t>SG4430</t>
  </si>
  <si>
    <t>20:03</t>
  </si>
  <si>
    <t>FL01403</t>
  </si>
  <si>
    <t>SG931</t>
  </si>
  <si>
    <t>01:13</t>
  </si>
  <si>
    <t>FL01404</t>
  </si>
  <si>
    <t>AI5317</t>
  </si>
  <si>
    <t>FL01405</t>
  </si>
  <si>
    <t>AI3095</t>
  </si>
  <si>
    <t>FL01406</t>
  </si>
  <si>
    <t>SG3468</t>
  </si>
  <si>
    <t>FL01407</t>
  </si>
  <si>
    <t>UK5333</t>
  </si>
  <si>
    <t>14:54</t>
  </si>
  <si>
    <t>FL01408</t>
  </si>
  <si>
    <t>QP3666</t>
  </si>
  <si>
    <t>FL01409</t>
  </si>
  <si>
    <t>AI6499</t>
  </si>
  <si>
    <t>FL01410</t>
  </si>
  <si>
    <t>AI3685</t>
  </si>
  <si>
    <t>FL01411</t>
  </si>
  <si>
    <t>6E5439</t>
  </si>
  <si>
    <t>FL01412</t>
  </si>
  <si>
    <t>6E4805</t>
  </si>
  <si>
    <t>FL01413</t>
  </si>
  <si>
    <t>QP7118</t>
  </si>
  <si>
    <t>19:35</t>
  </si>
  <si>
    <t>FL01414</t>
  </si>
  <si>
    <t>SG7302</t>
  </si>
  <si>
    <t>FL01415</t>
  </si>
  <si>
    <t>UK1465</t>
  </si>
  <si>
    <t>FL01416</t>
  </si>
  <si>
    <t>6E1709</t>
  </si>
  <si>
    <t>FL01417</t>
  </si>
  <si>
    <t>6E7349</t>
  </si>
  <si>
    <t>FL01418</t>
  </si>
  <si>
    <t>6E8521</t>
  </si>
  <si>
    <t>06:02</t>
  </si>
  <si>
    <t>FL01419</t>
  </si>
  <si>
    <t>FL01420</t>
  </si>
  <si>
    <t>UK6102</t>
  </si>
  <si>
    <t>FL01421</t>
  </si>
  <si>
    <t>UK4400</t>
  </si>
  <si>
    <t>FL01422</t>
  </si>
  <si>
    <t>AI2669</t>
  </si>
  <si>
    <t>FL01423</t>
  </si>
  <si>
    <t>6E5098</t>
  </si>
  <si>
    <t>02:01</t>
  </si>
  <si>
    <t>FL01424</t>
  </si>
  <si>
    <t>FL01425</t>
  </si>
  <si>
    <t>SG9936</t>
  </si>
  <si>
    <t>FL01426</t>
  </si>
  <si>
    <t>6E5798</t>
  </si>
  <si>
    <t>FL01427</t>
  </si>
  <si>
    <t>QP1614</t>
  </si>
  <si>
    <t>FL01428</t>
  </si>
  <si>
    <t>QP1377</t>
  </si>
  <si>
    <t>FL01429</t>
  </si>
  <si>
    <t>AI2645</t>
  </si>
  <si>
    <t>FL01430</t>
  </si>
  <si>
    <t>SG3572</t>
  </si>
  <si>
    <t>FL01431</t>
  </si>
  <si>
    <t>UK2721</t>
  </si>
  <si>
    <t>FL01432</t>
  </si>
  <si>
    <t>6E9380</t>
  </si>
  <si>
    <t>FL01433</t>
  </si>
  <si>
    <t>IX9128</t>
  </si>
  <si>
    <t>FL01434</t>
  </si>
  <si>
    <t>UK1047</t>
  </si>
  <si>
    <t>01:49</t>
  </si>
  <si>
    <t>FL01435</t>
  </si>
  <si>
    <t>6E437</t>
  </si>
  <si>
    <t>FL01436</t>
  </si>
  <si>
    <t>IX6443</t>
  </si>
  <si>
    <t>FL01437</t>
  </si>
  <si>
    <t>AI1612</t>
  </si>
  <si>
    <t>FL01438</t>
  </si>
  <si>
    <t>6E9194</t>
  </si>
  <si>
    <t>FL01439</t>
  </si>
  <si>
    <t>QP3074</t>
  </si>
  <si>
    <t>FL01440</t>
  </si>
  <si>
    <t>QP4894</t>
  </si>
  <si>
    <t>FL01441</t>
  </si>
  <si>
    <t>FL01442</t>
  </si>
  <si>
    <t>6E1187</t>
  </si>
  <si>
    <t>FL01443</t>
  </si>
  <si>
    <t>UK7185</t>
  </si>
  <si>
    <t>FL01444</t>
  </si>
  <si>
    <t>FL01445</t>
  </si>
  <si>
    <t>SG5885</t>
  </si>
  <si>
    <t>FL01446</t>
  </si>
  <si>
    <t>6E7628</t>
  </si>
  <si>
    <t>FL01447</t>
  </si>
  <si>
    <t>6E3245</t>
  </si>
  <si>
    <t>FL01448</t>
  </si>
  <si>
    <t>SG7130</t>
  </si>
  <si>
    <t>FL01449</t>
  </si>
  <si>
    <t>AI9668</t>
  </si>
  <si>
    <t>FL01450</t>
  </si>
  <si>
    <t>6E8780</t>
  </si>
  <si>
    <t>FL01451</t>
  </si>
  <si>
    <t>SG3358</t>
  </si>
  <si>
    <t>FL01452</t>
  </si>
  <si>
    <t>SG8752</t>
  </si>
  <si>
    <t>FL01453</t>
  </si>
  <si>
    <t>SG5248</t>
  </si>
  <si>
    <t>FL01454</t>
  </si>
  <si>
    <t>UK2712</t>
  </si>
  <si>
    <t>FL01455</t>
  </si>
  <si>
    <t>AI8607</t>
  </si>
  <si>
    <t>21:28</t>
  </si>
  <si>
    <t>FL01456</t>
  </si>
  <si>
    <t>AI3636</t>
  </si>
  <si>
    <t>FL01457</t>
  </si>
  <si>
    <t>AI327</t>
  </si>
  <si>
    <t>FL01458</t>
  </si>
  <si>
    <t>UK8569</t>
  </si>
  <si>
    <t>FL01459</t>
  </si>
  <si>
    <t>SG5860</t>
  </si>
  <si>
    <t>FL01460</t>
  </si>
  <si>
    <t>SG6486</t>
  </si>
  <si>
    <t>FL01461</t>
  </si>
  <si>
    <t>6E4456</t>
  </si>
  <si>
    <t>FL01462</t>
  </si>
  <si>
    <t>UK5600</t>
  </si>
  <si>
    <t>FL01463</t>
  </si>
  <si>
    <t>UK6730</t>
  </si>
  <si>
    <t>FL01464</t>
  </si>
  <si>
    <t>UK1128</t>
  </si>
  <si>
    <t>FL01465</t>
  </si>
  <si>
    <t>UK6716</t>
  </si>
  <si>
    <t>FL01466</t>
  </si>
  <si>
    <t>IX5291</t>
  </si>
  <si>
    <t>FL01467</t>
  </si>
  <si>
    <t>IX4697</t>
  </si>
  <si>
    <t>FL01468</t>
  </si>
  <si>
    <t>6E9569</t>
  </si>
  <si>
    <t>FL01469</t>
  </si>
  <si>
    <t>QP9535</t>
  </si>
  <si>
    <t>FL01470</t>
  </si>
  <si>
    <t>SG9826</t>
  </si>
  <si>
    <t>FL01471</t>
  </si>
  <si>
    <t>6E4683</t>
  </si>
  <si>
    <t>FL01472</t>
  </si>
  <si>
    <t>UK6620</t>
  </si>
  <si>
    <t>FL01473</t>
  </si>
  <si>
    <t>6E609</t>
  </si>
  <si>
    <t>FL01474</t>
  </si>
  <si>
    <t>FL01475</t>
  </si>
  <si>
    <t>6E6185</t>
  </si>
  <si>
    <t>FL01476</t>
  </si>
  <si>
    <t>AI6582</t>
  </si>
  <si>
    <t>00:54</t>
  </si>
  <si>
    <t>FL01477</t>
  </si>
  <si>
    <t>6E8108</t>
  </si>
  <si>
    <t>FL01478</t>
  </si>
  <si>
    <t>6E1701</t>
  </si>
  <si>
    <t>FL01479</t>
  </si>
  <si>
    <t>6E9361</t>
  </si>
  <si>
    <t>FL01480</t>
  </si>
  <si>
    <t>SG9444</t>
  </si>
  <si>
    <t>FL01481</t>
  </si>
  <si>
    <t>IX6949</t>
  </si>
  <si>
    <t>13:55</t>
  </si>
  <si>
    <t>FL01482</t>
  </si>
  <si>
    <t>6E5129</t>
  </si>
  <si>
    <t>FL01483</t>
  </si>
  <si>
    <t>6E3722</t>
  </si>
  <si>
    <t>FL01484</t>
  </si>
  <si>
    <t>UK1169</t>
  </si>
  <si>
    <t>FL01485</t>
  </si>
  <si>
    <t>QP8113</t>
  </si>
  <si>
    <t>FL01486</t>
  </si>
  <si>
    <t>QP8175</t>
  </si>
  <si>
    <t>FL01487</t>
  </si>
  <si>
    <t>6E6406</t>
  </si>
  <si>
    <t>FL01488</t>
  </si>
  <si>
    <t>SG6816</t>
  </si>
  <si>
    <t>FL01489</t>
  </si>
  <si>
    <t>UK3816</t>
  </si>
  <si>
    <t>FL01490</t>
  </si>
  <si>
    <t>SG5264</t>
  </si>
  <si>
    <t>FL01491</t>
  </si>
  <si>
    <t>IX164</t>
  </si>
  <si>
    <t>FL01492</t>
  </si>
  <si>
    <t>AI4981</t>
  </si>
  <si>
    <t>FL01493</t>
  </si>
  <si>
    <t>6E3418</t>
  </si>
  <si>
    <t>08:44</t>
  </si>
  <si>
    <t>05:11</t>
  </si>
  <si>
    <t>FL01494</t>
  </si>
  <si>
    <t>SG5104</t>
  </si>
  <si>
    <t>FL01495</t>
  </si>
  <si>
    <t>6E7397</t>
  </si>
  <si>
    <t>15:14</t>
  </si>
  <si>
    <t>FL01496</t>
  </si>
  <si>
    <t>FL01497</t>
  </si>
  <si>
    <t>UK3965</t>
  </si>
  <si>
    <t>FL01498</t>
  </si>
  <si>
    <t>6E4640</t>
  </si>
  <si>
    <t>FL01499</t>
  </si>
  <si>
    <t>IX3278</t>
  </si>
  <si>
    <t>FL01500</t>
  </si>
  <si>
    <t>6E1863</t>
  </si>
  <si>
    <t>07:01</t>
  </si>
  <si>
    <t>FL01501</t>
  </si>
  <si>
    <t>6E2500</t>
  </si>
  <si>
    <t>FL01502</t>
  </si>
  <si>
    <t>6E6542</t>
  </si>
  <si>
    <t>FL01503</t>
  </si>
  <si>
    <t>SG538</t>
  </si>
  <si>
    <t>FL01504</t>
  </si>
  <si>
    <t>AI6383</t>
  </si>
  <si>
    <t>23:25</t>
  </si>
  <si>
    <t>FL01505</t>
  </si>
  <si>
    <t>SG7674</t>
  </si>
  <si>
    <t>FL01506</t>
  </si>
  <si>
    <t>UK9395</t>
  </si>
  <si>
    <t>FL01507</t>
  </si>
  <si>
    <t>UK2418</t>
  </si>
  <si>
    <t>FL01508</t>
  </si>
  <si>
    <t>6E1274</t>
  </si>
  <si>
    <t>FL01509</t>
  </si>
  <si>
    <t>AI1968</t>
  </si>
  <si>
    <t>FL01510</t>
  </si>
  <si>
    <t>AI2380</t>
  </si>
  <si>
    <t>FL01511</t>
  </si>
  <si>
    <t>AI9498</t>
  </si>
  <si>
    <t>FL01512</t>
  </si>
  <si>
    <t>UK8205</t>
  </si>
  <si>
    <t>FL01513</t>
  </si>
  <si>
    <t>6E9881</t>
  </si>
  <si>
    <t>FL01514</t>
  </si>
  <si>
    <t>6E9388</t>
  </si>
  <si>
    <t>FL01515</t>
  </si>
  <si>
    <t>QP5419</t>
  </si>
  <si>
    <t>FL01516</t>
  </si>
  <si>
    <t>IX5324</t>
  </si>
  <si>
    <t>FL01517</t>
  </si>
  <si>
    <t>6E711</t>
  </si>
  <si>
    <t>FL01518</t>
  </si>
  <si>
    <t>6E8741</t>
  </si>
  <si>
    <t>FL01519</t>
  </si>
  <si>
    <t>UK2982</t>
  </si>
  <si>
    <t>FL01520</t>
  </si>
  <si>
    <t>IX638</t>
  </si>
  <si>
    <t>FL01521</t>
  </si>
  <si>
    <t>UK6560</t>
  </si>
  <si>
    <t>FL01522</t>
  </si>
  <si>
    <t>FL01523</t>
  </si>
  <si>
    <t>QP6155</t>
  </si>
  <si>
    <t>20:46</t>
  </si>
  <si>
    <t>FL01524</t>
  </si>
  <si>
    <t>6E8946</t>
  </si>
  <si>
    <t>FL01525</t>
  </si>
  <si>
    <t>UK4123</t>
  </si>
  <si>
    <t>FL01526</t>
  </si>
  <si>
    <t>6E382</t>
  </si>
  <si>
    <t>FL01527</t>
  </si>
  <si>
    <t>IX4676</t>
  </si>
  <si>
    <t>FL01528</t>
  </si>
  <si>
    <t>UK6141</t>
  </si>
  <si>
    <t>FL01529</t>
  </si>
  <si>
    <t>AI1567</t>
  </si>
  <si>
    <t>FL01530</t>
  </si>
  <si>
    <t>UK2247</t>
  </si>
  <si>
    <t>01:01</t>
  </si>
  <si>
    <t>FL01531</t>
  </si>
  <si>
    <t>IX9534</t>
  </si>
  <si>
    <t>FL01532</t>
  </si>
  <si>
    <t>UK1289</t>
  </si>
  <si>
    <t>FL01533</t>
  </si>
  <si>
    <t>QP376</t>
  </si>
  <si>
    <t>FL01534</t>
  </si>
  <si>
    <t>6E3241</t>
  </si>
  <si>
    <t>01:09</t>
  </si>
  <si>
    <t>FL01535</t>
  </si>
  <si>
    <t>6E4647</t>
  </si>
  <si>
    <t>FL01536</t>
  </si>
  <si>
    <t>UK3023</t>
  </si>
  <si>
    <t>13:35</t>
  </si>
  <si>
    <t>FL01537</t>
  </si>
  <si>
    <t>QP6419</t>
  </si>
  <si>
    <t>11:12</t>
  </si>
  <si>
    <t>FL01538</t>
  </si>
  <si>
    <t>6E9645</t>
  </si>
  <si>
    <t>FL01539</t>
  </si>
  <si>
    <t>IX6372</t>
  </si>
  <si>
    <t>FL01540</t>
  </si>
  <si>
    <t>UK8146</t>
  </si>
  <si>
    <t>FL01541</t>
  </si>
  <si>
    <t>QP5344</t>
  </si>
  <si>
    <t>FL01542</t>
  </si>
  <si>
    <t>SG1469</t>
  </si>
  <si>
    <t>FL01543</t>
  </si>
  <si>
    <t>AI2489</t>
  </si>
  <si>
    <t>FL01544</t>
  </si>
  <si>
    <t>6E6013</t>
  </si>
  <si>
    <t>FL01545</t>
  </si>
  <si>
    <t>QP4317</t>
  </si>
  <si>
    <t>FL01546</t>
  </si>
  <si>
    <t>UK3514</t>
  </si>
  <si>
    <t>FL01547</t>
  </si>
  <si>
    <t>IX6316</t>
  </si>
  <si>
    <t>FL01548</t>
  </si>
  <si>
    <t>SG6562</t>
  </si>
  <si>
    <t>FL01549</t>
  </si>
  <si>
    <t>6E1891</t>
  </si>
  <si>
    <t>FL01550</t>
  </si>
  <si>
    <t>SG7686</t>
  </si>
  <si>
    <t>FL01551</t>
  </si>
  <si>
    <t>6E7714</t>
  </si>
  <si>
    <t>FL01552</t>
  </si>
  <si>
    <t>UK9670</t>
  </si>
  <si>
    <t>FL01553</t>
  </si>
  <si>
    <t>SG7347</t>
  </si>
  <si>
    <t>01:57</t>
  </si>
  <si>
    <t>FL01554</t>
  </si>
  <si>
    <t>6E4595</t>
  </si>
  <si>
    <t>FL01555</t>
  </si>
  <si>
    <t>AI7985</t>
  </si>
  <si>
    <t>FL01556</t>
  </si>
  <si>
    <t>AI5987</t>
  </si>
  <si>
    <t>FL01557</t>
  </si>
  <si>
    <t>UK3389</t>
  </si>
  <si>
    <t>01:14</t>
  </si>
  <si>
    <t>FL01558</t>
  </si>
  <si>
    <t>IX3445</t>
  </si>
  <si>
    <t>FL01559</t>
  </si>
  <si>
    <t>IX8513</t>
  </si>
  <si>
    <t>FL01560</t>
  </si>
  <si>
    <t>6E1525</t>
  </si>
  <si>
    <t>FL01561</t>
  </si>
  <si>
    <t>FL01562</t>
  </si>
  <si>
    <t>SG6099</t>
  </si>
  <si>
    <t>FL01563</t>
  </si>
  <si>
    <t>6E4981</t>
  </si>
  <si>
    <t>08:59</t>
  </si>
  <si>
    <t>FL01564</t>
  </si>
  <si>
    <t>AI8183</t>
  </si>
  <si>
    <t>FL01565</t>
  </si>
  <si>
    <t>SG7573</t>
  </si>
  <si>
    <t>FL01566</t>
  </si>
  <si>
    <t>6E1117</t>
  </si>
  <si>
    <t>FL01567</t>
  </si>
  <si>
    <t>SG7609</t>
  </si>
  <si>
    <t>12:16</t>
  </si>
  <si>
    <t>FL01568</t>
  </si>
  <si>
    <t>6E2407</t>
  </si>
  <si>
    <t>FL01569</t>
  </si>
  <si>
    <t>AI9223</t>
  </si>
  <si>
    <t>FL01570</t>
  </si>
  <si>
    <t>UK571</t>
  </si>
  <si>
    <t>20:11</t>
  </si>
  <si>
    <t>FL01571</t>
  </si>
  <si>
    <t>SG6006</t>
  </si>
  <si>
    <t>FL01572</t>
  </si>
  <si>
    <t>6E7590</t>
  </si>
  <si>
    <t>FL01573</t>
  </si>
  <si>
    <t>AI4193</t>
  </si>
  <si>
    <t>FL01574</t>
  </si>
  <si>
    <t>6E9462</t>
  </si>
  <si>
    <t>FL01575</t>
  </si>
  <si>
    <t>AI8312</t>
  </si>
  <si>
    <t>FL01576</t>
  </si>
  <si>
    <t>6E2561</t>
  </si>
  <si>
    <t>FL01577</t>
  </si>
  <si>
    <t>SG3584</t>
  </si>
  <si>
    <t>13:46</t>
  </si>
  <si>
    <t>FL01578</t>
  </si>
  <si>
    <t>SG9468</t>
  </si>
  <si>
    <t>FL01579</t>
  </si>
  <si>
    <t>IX2658</t>
  </si>
  <si>
    <t>FL01580</t>
  </si>
  <si>
    <t>IX4855</t>
  </si>
  <si>
    <t>FL01581</t>
  </si>
  <si>
    <t>6E9207</t>
  </si>
  <si>
    <t>FL01582</t>
  </si>
  <si>
    <t>QP4137</t>
  </si>
  <si>
    <t>FL01583</t>
  </si>
  <si>
    <t>AI7882</t>
  </si>
  <si>
    <t>FL01584</t>
  </si>
  <si>
    <t>UK1516</t>
  </si>
  <si>
    <t>FL01585</t>
  </si>
  <si>
    <t>QP4303</t>
  </si>
  <si>
    <t>FL01586</t>
  </si>
  <si>
    <t>6E2340</t>
  </si>
  <si>
    <t>FL01587</t>
  </si>
  <si>
    <t>AI3728</t>
  </si>
  <si>
    <t>FL01588</t>
  </si>
  <si>
    <t>AI1077</t>
  </si>
  <si>
    <t>05:13</t>
  </si>
  <si>
    <t>FL01589</t>
  </si>
  <si>
    <t>SG2874</t>
  </si>
  <si>
    <t>FL01590</t>
  </si>
  <si>
    <t>6E7956</t>
  </si>
  <si>
    <t>FL01591</t>
  </si>
  <si>
    <t>6E4138</t>
  </si>
  <si>
    <t>FL01592</t>
  </si>
  <si>
    <t>6E8651</t>
  </si>
  <si>
    <t>23:04</t>
  </si>
  <si>
    <t>FL01593</t>
  </si>
  <si>
    <t>SG296</t>
  </si>
  <si>
    <t>FL01594</t>
  </si>
  <si>
    <t>6E8963</t>
  </si>
  <si>
    <t>FL01595</t>
  </si>
  <si>
    <t>AI1379</t>
  </si>
  <si>
    <t>FL01596</t>
  </si>
  <si>
    <t>QP8297</t>
  </si>
  <si>
    <t>FL01597</t>
  </si>
  <si>
    <t>QP8067</t>
  </si>
  <si>
    <t>FL01598</t>
  </si>
  <si>
    <t>6E941</t>
  </si>
  <si>
    <t>FL01599</t>
  </si>
  <si>
    <t>6E9386</t>
  </si>
  <si>
    <t>FL01600</t>
  </si>
  <si>
    <t>AI1633</t>
  </si>
  <si>
    <t>FL01601</t>
  </si>
  <si>
    <t>UK8376</t>
  </si>
  <si>
    <t>FL01602</t>
  </si>
  <si>
    <t>6E4270</t>
  </si>
  <si>
    <t>FL01603</t>
  </si>
  <si>
    <t>6E9512</t>
  </si>
  <si>
    <t>FL01604</t>
  </si>
  <si>
    <t>6E1654</t>
  </si>
  <si>
    <t>FL01605</t>
  </si>
  <si>
    <t>SG598</t>
  </si>
  <si>
    <t>FL01606</t>
  </si>
  <si>
    <t>AI8645</t>
  </si>
  <si>
    <t>FL01607</t>
  </si>
  <si>
    <t>UK9596</t>
  </si>
  <si>
    <t>FL01608</t>
  </si>
  <si>
    <t>UK9766</t>
  </si>
  <si>
    <t>00:13</t>
  </si>
  <si>
    <t>FL01609</t>
  </si>
  <si>
    <t>AI5926</t>
  </si>
  <si>
    <t>FL01610</t>
  </si>
  <si>
    <t>QP8795</t>
  </si>
  <si>
    <t>FL01611</t>
  </si>
  <si>
    <t>6E2873</t>
  </si>
  <si>
    <t>FL01612</t>
  </si>
  <si>
    <t>FL01613</t>
  </si>
  <si>
    <t>6E4689</t>
  </si>
  <si>
    <t>FL01614</t>
  </si>
  <si>
    <t>6E2533</t>
  </si>
  <si>
    <t>FL01615</t>
  </si>
  <si>
    <t>QP8784</t>
  </si>
  <si>
    <t>FL01616</t>
  </si>
  <si>
    <t>QP5509</t>
  </si>
  <si>
    <t>FL01617</t>
  </si>
  <si>
    <t>6E8053</t>
  </si>
  <si>
    <t>FL01618</t>
  </si>
  <si>
    <t>6E4533</t>
  </si>
  <si>
    <t>FL01619</t>
  </si>
  <si>
    <t>6E301</t>
  </si>
  <si>
    <t>FL01620</t>
  </si>
  <si>
    <t>IX5635</t>
  </si>
  <si>
    <t>FL01621</t>
  </si>
  <si>
    <t>AI5579</t>
  </si>
  <si>
    <t>FL01622</t>
  </si>
  <si>
    <t>QP3328</t>
  </si>
  <si>
    <t>FL01623</t>
  </si>
  <si>
    <t>SG8794</t>
  </si>
  <si>
    <t>02:16</t>
  </si>
  <si>
    <t>FL01624</t>
  </si>
  <si>
    <t>6E5648</t>
  </si>
  <si>
    <t>FL01625</t>
  </si>
  <si>
    <t>6E6103</t>
  </si>
  <si>
    <t>13:10</t>
  </si>
  <si>
    <t>FL01626</t>
  </si>
  <si>
    <t>AI4283</t>
  </si>
  <si>
    <t>00:02</t>
  </si>
  <si>
    <t>FL01627</t>
  </si>
  <si>
    <t>IX1830</t>
  </si>
  <si>
    <t>FL01628</t>
  </si>
  <si>
    <t>UK8774</t>
  </si>
  <si>
    <t>FL01629</t>
  </si>
  <si>
    <t>QP2094</t>
  </si>
  <si>
    <t>01:37</t>
  </si>
  <si>
    <t>FL01630</t>
  </si>
  <si>
    <t>SG3647</t>
  </si>
  <si>
    <t>FL01631</t>
  </si>
  <si>
    <t>6E4433</t>
  </si>
  <si>
    <t>FL01632</t>
  </si>
  <si>
    <t>AI2754</t>
  </si>
  <si>
    <t>FL01633</t>
  </si>
  <si>
    <t>IX561</t>
  </si>
  <si>
    <t>FL01634</t>
  </si>
  <si>
    <t>6E9900</t>
  </si>
  <si>
    <t>FL01635</t>
  </si>
  <si>
    <t>UK8777</t>
  </si>
  <si>
    <t>FL01636</t>
  </si>
  <si>
    <t>6E8507</t>
  </si>
  <si>
    <t>FL01637</t>
  </si>
  <si>
    <t>UK7411</t>
  </si>
  <si>
    <t>FL01638</t>
  </si>
  <si>
    <t>UK5712</t>
  </si>
  <si>
    <t>07:53</t>
  </si>
  <si>
    <t>07:57</t>
  </si>
  <si>
    <t>FL01639</t>
  </si>
  <si>
    <t>AI2200</t>
  </si>
  <si>
    <t>FL01640</t>
  </si>
  <si>
    <t>FL01641</t>
  </si>
  <si>
    <t>IX8275</t>
  </si>
  <si>
    <t>FL01642</t>
  </si>
  <si>
    <t>IX1369</t>
  </si>
  <si>
    <t>FL01643</t>
  </si>
  <si>
    <t>6E4651</t>
  </si>
  <si>
    <t>FL01644</t>
  </si>
  <si>
    <t>6E1980</t>
  </si>
  <si>
    <t>FL01645</t>
  </si>
  <si>
    <t>UK9881</t>
  </si>
  <si>
    <t>FL01646</t>
  </si>
  <si>
    <t>UK5916</t>
  </si>
  <si>
    <t>FL01647</t>
  </si>
  <si>
    <t>SG7706</t>
  </si>
  <si>
    <t>FL01648</t>
  </si>
  <si>
    <t>UK5514</t>
  </si>
  <si>
    <t>FL01649</t>
  </si>
  <si>
    <t>6E6563</t>
  </si>
  <si>
    <t>FL01650</t>
  </si>
  <si>
    <t>AI6799</t>
  </si>
  <si>
    <t>FL01651</t>
  </si>
  <si>
    <t>6E6184</t>
  </si>
  <si>
    <t>FL01652</t>
  </si>
  <si>
    <t>SG793</t>
  </si>
  <si>
    <t>FL01653</t>
  </si>
  <si>
    <t>AI518</t>
  </si>
  <si>
    <t>FL01654</t>
  </si>
  <si>
    <t>6E155</t>
  </si>
  <si>
    <t>FL01655</t>
  </si>
  <si>
    <t>6E1938</t>
  </si>
  <si>
    <t>FL01656</t>
  </si>
  <si>
    <t>6E6489</t>
  </si>
  <si>
    <t>FL01657</t>
  </si>
  <si>
    <t>6E5713</t>
  </si>
  <si>
    <t>FL01658</t>
  </si>
  <si>
    <t>UK9337</t>
  </si>
  <si>
    <t>FL01659</t>
  </si>
  <si>
    <t>IX7346</t>
  </si>
  <si>
    <t>FL01660</t>
  </si>
  <si>
    <t>SG8593</t>
  </si>
  <si>
    <t>FL01661</t>
  </si>
  <si>
    <t>AI6425</t>
  </si>
  <si>
    <t>FL01662</t>
  </si>
  <si>
    <t>UK5775</t>
  </si>
  <si>
    <t>FL01663</t>
  </si>
  <si>
    <t>SG2957</t>
  </si>
  <si>
    <t>FL01664</t>
  </si>
  <si>
    <t>6E7328</t>
  </si>
  <si>
    <t>FL01665</t>
  </si>
  <si>
    <t>QP5120</t>
  </si>
  <si>
    <t>08:37</t>
  </si>
  <si>
    <t>FL01666</t>
  </si>
  <si>
    <t>6E4280</t>
  </si>
  <si>
    <t>FL01667</t>
  </si>
  <si>
    <t>SG7884</t>
  </si>
  <si>
    <t>FL01668</t>
  </si>
  <si>
    <t>SG9276</t>
  </si>
  <si>
    <t>FL01669</t>
  </si>
  <si>
    <t>6E7171</t>
  </si>
  <si>
    <t>FL01670</t>
  </si>
  <si>
    <t>IX8476</t>
  </si>
  <si>
    <t>FL01671</t>
  </si>
  <si>
    <t>6E2426</t>
  </si>
  <si>
    <t>FL01672</t>
  </si>
  <si>
    <t>SG4114</t>
  </si>
  <si>
    <t>06:39</t>
  </si>
  <si>
    <t>FL01673</t>
  </si>
  <si>
    <t>UK7665</t>
  </si>
  <si>
    <t>FL01674</t>
  </si>
  <si>
    <t>UK726</t>
  </si>
  <si>
    <t>FL01675</t>
  </si>
  <si>
    <t>QP5797</t>
  </si>
  <si>
    <t>FL01676</t>
  </si>
  <si>
    <t>UK2231</t>
  </si>
  <si>
    <t>FL01677</t>
  </si>
  <si>
    <t>6E1981</t>
  </si>
  <si>
    <t>FL01678</t>
  </si>
  <si>
    <t>AI3719</t>
  </si>
  <si>
    <t>FL01679</t>
  </si>
  <si>
    <t>6E8797</t>
  </si>
  <si>
    <t>FL01680</t>
  </si>
  <si>
    <t>6E8715</t>
  </si>
  <si>
    <t>FL01681</t>
  </si>
  <si>
    <t>UK1162</t>
  </si>
  <si>
    <t>FL01682</t>
  </si>
  <si>
    <t>6E5830</t>
  </si>
  <si>
    <t>FL01683</t>
  </si>
  <si>
    <t>UK3775</t>
  </si>
  <si>
    <t>FL01684</t>
  </si>
  <si>
    <t>QP9213</t>
  </si>
  <si>
    <t>FL01685</t>
  </si>
  <si>
    <t>FL01686</t>
  </si>
  <si>
    <t>QP2106</t>
  </si>
  <si>
    <t>FL01687</t>
  </si>
  <si>
    <t>SG6133</t>
  </si>
  <si>
    <t>FL01688</t>
  </si>
  <si>
    <t>QP4597</t>
  </si>
  <si>
    <t>FL01689</t>
  </si>
  <si>
    <t>AI8319</t>
  </si>
  <si>
    <t>FL01690</t>
  </si>
  <si>
    <t>UK5911</t>
  </si>
  <si>
    <t>FL01691</t>
  </si>
  <si>
    <t>6E1096</t>
  </si>
  <si>
    <t>FL01692</t>
  </si>
  <si>
    <t>6E2448</t>
  </si>
  <si>
    <t>FL01693</t>
  </si>
  <si>
    <t>6E9594</t>
  </si>
  <si>
    <t>FL01694</t>
  </si>
  <si>
    <t>SG5030</t>
  </si>
  <si>
    <t>FL01695</t>
  </si>
  <si>
    <t>6E8723</t>
  </si>
  <si>
    <t>FL01696</t>
  </si>
  <si>
    <t>6E8828</t>
  </si>
  <si>
    <t>FL01697</t>
  </si>
  <si>
    <t>6E3802</t>
  </si>
  <si>
    <t>05:25</t>
  </si>
  <si>
    <t>FL01698</t>
  </si>
  <si>
    <t>UK1527</t>
  </si>
  <si>
    <t>FL01699</t>
  </si>
  <si>
    <t>6E1763</t>
  </si>
  <si>
    <t>FL01700</t>
  </si>
  <si>
    <t>AI6366</t>
  </si>
  <si>
    <t>FL01701</t>
  </si>
  <si>
    <t>6E1671</t>
  </si>
  <si>
    <t>FL01702</t>
  </si>
  <si>
    <t>UK6065</t>
  </si>
  <si>
    <t>FL01703</t>
  </si>
  <si>
    <t>6E2305</t>
  </si>
  <si>
    <t>FL01704</t>
  </si>
  <si>
    <t>AI6095</t>
  </si>
  <si>
    <t>FL01705</t>
  </si>
  <si>
    <t>QP424</t>
  </si>
  <si>
    <t>FL01706</t>
  </si>
  <si>
    <t>SG6387</t>
  </si>
  <si>
    <t>FL01707</t>
  </si>
  <si>
    <t>AI9004</t>
  </si>
  <si>
    <t>FL01708</t>
  </si>
  <si>
    <t>UK470</t>
  </si>
  <si>
    <t>FL01709</t>
  </si>
  <si>
    <t>AI7788</t>
  </si>
  <si>
    <t>FL01710</t>
  </si>
  <si>
    <t>AI1561</t>
  </si>
  <si>
    <t>02:55</t>
  </si>
  <si>
    <t>FL01711</t>
  </si>
  <si>
    <t>6E564</t>
  </si>
  <si>
    <t>FL01712</t>
  </si>
  <si>
    <t>6E3465</t>
  </si>
  <si>
    <t>FL01713</t>
  </si>
  <si>
    <t>UK3560</t>
  </si>
  <si>
    <t>FL01714</t>
  </si>
  <si>
    <t>IX6946</t>
  </si>
  <si>
    <t>FL01715</t>
  </si>
  <si>
    <t>UK4159</t>
  </si>
  <si>
    <t>FL01716</t>
  </si>
  <si>
    <t>6E2139</t>
  </si>
  <si>
    <t>FL01717</t>
  </si>
  <si>
    <t>AI4543</t>
  </si>
  <si>
    <t>FL01718</t>
  </si>
  <si>
    <t>AI3277</t>
  </si>
  <si>
    <t>FL01719</t>
  </si>
  <si>
    <t>AI5662</t>
  </si>
  <si>
    <t>FL01720</t>
  </si>
  <si>
    <t>AI8511</t>
  </si>
  <si>
    <t>FL01721</t>
  </si>
  <si>
    <t>IX3338</t>
  </si>
  <si>
    <t>FL01722</t>
  </si>
  <si>
    <t>IX8367</t>
  </si>
  <si>
    <t>FL01723</t>
  </si>
  <si>
    <t>UK4611</t>
  </si>
  <si>
    <t>FL01724</t>
  </si>
  <si>
    <t>6E756</t>
  </si>
  <si>
    <t>FL01725</t>
  </si>
  <si>
    <t>6E8791</t>
  </si>
  <si>
    <t>08:57</t>
  </si>
  <si>
    <t>06:33</t>
  </si>
  <si>
    <t>FL01726</t>
  </si>
  <si>
    <t>IX4083</t>
  </si>
  <si>
    <t>FL01727</t>
  </si>
  <si>
    <t>SG3067</t>
  </si>
  <si>
    <t>FL01728</t>
  </si>
  <si>
    <t>6E6363</t>
  </si>
  <si>
    <t>FL01729</t>
  </si>
  <si>
    <t>SG3441</t>
  </si>
  <si>
    <t>FL01730</t>
  </si>
  <si>
    <t>6E2246</t>
  </si>
  <si>
    <t>FL01731</t>
  </si>
  <si>
    <t>6E5115</t>
  </si>
  <si>
    <t>FL01732</t>
  </si>
  <si>
    <t>UK7103</t>
  </si>
  <si>
    <t>FL01733</t>
  </si>
  <si>
    <t>6E5162</t>
  </si>
  <si>
    <t>FL01734</t>
  </si>
  <si>
    <t>AI472</t>
  </si>
  <si>
    <t>FL01735</t>
  </si>
  <si>
    <t>6E5909</t>
  </si>
  <si>
    <t>FL01736</t>
  </si>
  <si>
    <t>FL01737</t>
  </si>
  <si>
    <t>6E7430</t>
  </si>
  <si>
    <t>FL01738</t>
  </si>
  <si>
    <t>AI4869</t>
  </si>
  <si>
    <t>FL01739</t>
  </si>
  <si>
    <t>AI138</t>
  </si>
  <si>
    <t>FL01740</t>
  </si>
  <si>
    <t>AI8147</t>
  </si>
  <si>
    <t>FL01741</t>
  </si>
  <si>
    <t>6E1616</t>
  </si>
  <si>
    <t>05:17</t>
  </si>
  <si>
    <t>08:47</t>
  </si>
  <si>
    <t>FL01742</t>
  </si>
  <si>
    <t>6E387</t>
  </si>
  <si>
    <t>FL01743</t>
  </si>
  <si>
    <t>QP5034</t>
  </si>
  <si>
    <t>FL01744</t>
  </si>
  <si>
    <t>IX9058</t>
  </si>
  <si>
    <t>FL01745</t>
  </si>
  <si>
    <t>IX1786</t>
  </si>
  <si>
    <t>FL01746</t>
  </si>
  <si>
    <t>AI8477</t>
  </si>
  <si>
    <t>FL01747</t>
  </si>
  <si>
    <t>6E9481</t>
  </si>
  <si>
    <t>FL01748</t>
  </si>
  <si>
    <t>6E8811</t>
  </si>
  <si>
    <t>FL01749</t>
  </si>
  <si>
    <t>IX448</t>
  </si>
  <si>
    <t>FL01750</t>
  </si>
  <si>
    <t>6E2008</t>
  </si>
  <si>
    <t>FL01751</t>
  </si>
  <si>
    <t>IX4545</t>
  </si>
  <si>
    <t>FL01752</t>
  </si>
  <si>
    <t>6E4833</t>
  </si>
  <si>
    <t>FL01753</t>
  </si>
  <si>
    <t>6E1958</t>
  </si>
  <si>
    <t>FL01754</t>
  </si>
  <si>
    <t>AI6145</t>
  </si>
  <si>
    <t>FL01755</t>
  </si>
  <si>
    <t>UK4057</t>
  </si>
  <si>
    <t>FL01756</t>
  </si>
  <si>
    <t>UK6074</t>
  </si>
  <si>
    <t>05:09</t>
  </si>
  <si>
    <t>FL01757</t>
  </si>
  <si>
    <t>UK8130</t>
  </si>
  <si>
    <t>FL01758</t>
  </si>
  <si>
    <t>QP6087</t>
  </si>
  <si>
    <t>FL01759</t>
  </si>
  <si>
    <t>SG6585</t>
  </si>
  <si>
    <t>FL01760</t>
  </si>
  <si>
    <t>SG8243</t>
  </si>
  <si>
    <t>FL01761</t>
  </si>
  <si>
    <t>AI3210</t>
  </si>
  <si>
    <t>FL01762</t>
  </si>
  <si>
    <t>6E8122</t>
  </si>
  <si>
    <t>08:52</t>
  </si>
  <si>
    <t>FL01763</t>
  </si>
  <si>
    <t>SG7508</t>
  </si>
  <si>
    <t>FL01764</t>
  </si>
  <si>
    <t>UK314</t>
  </si>
  <si>
    <t>FL01765</t>
  </si>
  <si>
    <t>SG2416</t>
  </si>
  <si>
    <t>FL01766</t>
  </si>
  <si>
    <t>6E8080</t>
  </si>
  <si>
    <t>FL01767</t>
  </si>
  <si>
    <t>6E3581</t>
  </si>
  <si>
    <t>FL01768</t>
  </si>
  <si>
    <t>6E3893</t>
  </si>
  <si>
    <t>FL01769</t>
  </si>
  <si>
    <t>QP7649</t>
  </si>
  <si>
    <t>FL01770</t>
  </si>
  <si>
    <t>6E7737</t>
  </si>
  <si>
    <t>FL01771</t>
  </si>
  <si>
    <t>SG9629</t>
  </si>
  <si>
    <t>FL01772</t>
  </si>
  <si>
    <t>QP9221</t>
  </si>
  <si>
    <t>FL01773</t>
  </si>
  <si>
    <t>UK625</t>
  </si>
  <si>
    <t>02:02</t>
  </si>
  <si>
    <t>FL01774</t>
  </si>
  <si>
    <t>UK2292</t>
  </si>
  <si>
    <t>FL01775</t>
  </si>
  <si>
    <t>6E1908</t>
  </si>
  <si>
    <t>FL01776</t>
  </si>
  <si>
    <t>IX1041</t>
  </si>
  <si>
    <t>FL01777</t>
  </si>
  <si>
    <t>6E5443</t>
  </si>
  <si>
    <t>FL01778</t>
  </si>
  <si>
    <t>6E2181</t>
  </si>
  <si>
    <t>FL01779</t>
  </si>
  <si>
    <t>6E7390</t>
  </si>
  <si>
    <t>FL01780</t>
  </si>
  <si>
    <t>6E3945</t>
  </si>
  <si>
    <t>FL01781</t>
  </si>
  <si>
    <t>QP1236</t>
  </si>
  <si>
    <t>FL01782</t>
  </si>
  <si>
    <t>6E9107</t>
  </si>
  <si>
    <t>FL01783</t>
  </si>
  <si>
    <t>AI2805</t>
  </si>
  <si>
    <t>FL01784</t>
  </si>
  <si>
    <t>UK2015</t>
  </si>
  <si>
    <t>FL01785</t>
  </si>
  <si>
    <t>UK8785</t>
  </si>
  <si>
    <t>00:45</t>
  </si>
  <si>
    <t>FL01786</t>
  </si>
  <si>
    <t>6E4932</t>
  </si>
  <si>
    <t>FL01787</t>
  </si>
  <si>
    <t>6E2359</t>
  </si>
  <si>
    <t>FL01788</t>
  </si>
  <si>
    <t>6E7456</t>
  </si>
  <si>
    <t>FL01789</t>
  </si>
  <si>
    <t>AI9386</t>
  </si>
  <si>
    <t>FL01790</t>
  </si>
  <si>
    <t>IX6608</t>
  </si>
  <si>
    <t>FL01791</t>
  </si>
  <si>
    <t>6E2595</t>
  </si>
  <si>
    <t>FL01792</t>
  </si>
  <si>
    <t>AI2513</t>
  </si>
  <si>
    <t>18:36</t>
  </si>
  <si>
    <t>FL01793</t>
  </si>
  <si>
    <t>AI4602</t>
  </si>
  <si>
    <t>FL01794</t>
  </si>
  <si>
    <t>6E1156</t>
  </si>
  <si>
    <t>FL01795</t>
  </si>
  <si>
    <t>SG1807</t>
  </si>
  <si>
    <t>FL01796</t>
  </si>
  <si>
    <t>AI8527</t>
  </si>
  <si>
    <t>FL01797</t>
  </si>
  <si>
    <t>AI2212</t>
  </si>
  <si>
    <t>FL01798</t>
  </si>
  <si>
    <t>6E452</t>
  </si>
  <si>
    <t>FL01799</t>
  </si>
  <si>
    <t>IX4645</t>
  </si>
  <si>
    <t>FL01800</t>
  </si>
  <si>
    <t>UK6251</t>
  </si>
  <si>
    <t>FL01801</t>
  </si>
  <si>
    <t>6E2948</t>
  </si>
  <si>
    <t>FL01802</t>
  </si>
  <si>
    <t>FL01803</t>
  </si>
  <si>
    <t>FL01804</t>
  </si>
  <si>
    <t>UK9281</t>
  </si>
  <si>
    <t>FL01805</t>
  </si>
  <si>
    <t>6E3350</t>
  </si>
  <si>
    <t>FL01806</t>
  </si>
  <si>
    <t>AI5082</t>
  </si>
  <si>
    <t>FL01807</t>
  </si>
  <si>
    <t>QP6616</t>
  </si>
  <si>
    <t>FL01808</t>
  </si>
  <si>
    <t>IX8188</t>
  </si>
  <si>
    <t>FL01809</t>
  </si>
  <si>
    <t>UK2425</t>
  </si>
  <si>
    <t>FL01810</t>
  </si>
  <si>
    <t>IX3298</t>
  </si>
  <si>
    <t>FL01811</t>
  </si>
  <si>
    <t>FL01812</t>
  </si>
  <si>
    <t>6E2472</t>
  </si>
  <si>
    <t>FL01813</t>
  </si>
  <si>
    <t>6E1348</t>
  </si>
  <si>
    <t>FL01814</t>
  </si>
  <si>
    <t>AI2960</t>
  </si>
  <si>
    <t>FL01815</t>
  </si>
  <si>
    <t>AI1507</t>
  </si>
  <si>
    <t>FL01816</t>
  </si>
  <si>
    <t>SG2277</t>
  </si>
  <si>
    <t>20:56</t>
  </si>
  <si>
    <t>FL01817</t>
  </si>
  <si>
    <t>IX220</t>
  </si>
  <si>
    <t>FL01818</t>
  </si>
  <si>
    <t>UK9316</t>
  </si>
  <si>
    <t>06:10</t>
  </si>
  <si>
    <t>FL01819</t>
  </si>
  <si>
    <t>SG2140</t>
  </si>
  <si>
    <t>FL01820</t>
  </si>
  <si>
    <t>IX6742</t>
  </si>
  <si>
    <t>FL01821</t>
  </si>
  <si>
    <t>IX8472</t>
  </si>
  <si>
    <t>FL01822</t>
  </si>
  <si>
    <t>UK3361</t>
  </si>
  <si>
    <t>FL01823</t>
  </si>
  <si>
    <t>AI3556</t>
  </si>
  <si>
    <t>FL01824</t>
  </si>
  <si>
    <t>6E4417</t>
  </si>
  <si>
    <t>FL01825</t>
  </si>
  <si>
    <t>6E4462</t>
  </si>
  <si>
    <t>FL01826</t>
  </si>
  <si>
    <t>SG8350</t>
  </si>
  <si>
    <t>FL01827</t>
  </si>
  <si>
    <t>QP6538</t>
  </si>
  <si>
    <t>FL01828</t>
  </si>
  <si>
    <t>IX9221</t>
  </si>
  <si>
    <t>FL01829</t>
  </si>
  <si>
    <t>QP9622</t>
  </si>
  <si>
    <t>FL01830</t>
  </si>
  <si>
    <t>AI8368</t>
  </si>
  <si>
    <t>FL01831</t>
  </si>
  <si>
    <t>6E6797</t>
  </si>
  <si>
    <t>FL01832</t>
  </si>
  <si>
    <t>QP7409</t>
  </si>
  <si>
    <t>FL01833</t>
  </si>
  <si>
    <t>SG7093</t>
  </si>
  <si>
    <t>FL01834</t>
  </si>
  <si>
    <t>UK597</t>
  </si>
  <si>
    <t>FL01835</t>
  </si>
  <si>
    <t>6E1207</t>
  </si>
  <si>
    <t>FL01836</t>
  </si>
  <si>
    <t>QP3515</t>
  </si>
  <si>
    <t>FL01837</t>
  </si>
  <si>
    <t>FL01838</t>
  </si>
  <si>
    <t>SG5991</t>
  </si>
  <si>
    <t>FL01839</t>
  </si>
  <si>
    <t>6E3198</t>
  </si>
  <si>
    <t>FL01840</t>
  </si>
  <si>
    <t>SG2392</t>
  </si>
  <si>
    <t>FL01841</t>
  </si>
  <si>
    <t>6E2618</t>
  </si>
  <si>
    <t>FL01842</t>
  </si>
  <si>
    <t>FL01843</t>
  </si>
  <si>
    <t>QP8473</t>
  </si>
  <si>
    <t>FL01844</t>
  </si>
  <si>
    <t>AI792</t>
  </si>
  <si>
    <t>FL01845</t>
  </si>
  <si>
    <t>SG9096</t>
  </si>
  <si>
    <t>FL01846</t>
  </si>
  <si>
    <t>6E182</t>
  </si>
  <si>
    <t>FL01847</t>
  </si>
  <si>
    <t>AI5477</t>
  </si>
  <si>
    <t>FL01848</t>
  </si>
  <si>
    <t>UK868</t>
  </si>
  <si>
    <t>FL01849</t>
  </si>
  <si>
    <t>UK9156</t>
  </si>
  <si>
    <t>FL01850</t>
  </si>
  <si>
    <t>IX4535</t>
  </si>
  <si>
    <t>FL01851</t>
  </si>
  <si>
    <t>6E3865</t>
  </si>
  <si>
    <t>FL01852</t>
  </si>
  <si>
    <t>QP2223</t>
  </si>
  <si>
    <t>FL01853</t>
  </si>
  <si>
    <t>AI2514</t>
  </si>
  <si>
    <t>FL01854</t>
  </si>
  <si>
    <t>6E8993</t>
  </si>
  <si>
    <t>FL01855</t>
  </si>
  <si>
    <t>AI6913</t>
  </si>
  <si>
    <t>FL01856</t>
  </si>
  <si>
    <t>QP929</t>
  </si>
  <si>
    <t>FL01857</t>
  </si>
  <si>
    <t>AI512</t>
  </si>
  <si>
    <t>FL01858</t>
  </si>
  <si>
    <t>SG7500</t>
  </si>
  <si>
    <t>FL01859</t>
  </si>
  <si>
    <t>SG150</t>
  </si>
  <si>
    <t>FL01860</t>
  </si>
  <si>
    <t>6E6514</t>
  </si>
  <si>
    <t>01:26</t>
  </si>
  <si>
    <t>FL01861</t>
  </si>
  <si>
    <t>AI7705</t>
  </si>
  <si>
    <t>FL01862</t>
  </si>
  <si>
    <t>QP4596</t>
  </si>
  <si>
    <t>FL01863</t>
  </si>
  <si>
    <t>6E5197</t>
  </si>
  <si>
    <t>FL01864</t>
  </si>
  <si>
    <t>SG4258</t>
  </si>
  <si>
    <t>FL01865</t>
  </si>
  <si>
    <t>FL01866</t>
  </si>
  <si>
    <t>6E1793</t>
  </si>
  <si>
    <t>FL01867</t>
  </si>
  <si>
    <t>SG1675</t>
  </si>
  <si>
    <t>FL01868</t>
  </si>
  <si>
    <t>QP9674</t>
  </si>
  <si>
    <t>FL01869</t>
  </si>
  <si>
    <t>UK7589</t>
  </si>
  <si>
    <t>FL01870</t>
  </si>
  <si>
    <t>UK1706</t>
  </si>
  <si>
    <t>FL01871</t>
  </si>
  <si>
    <t>6E7313</t>
  </si>
  <si>
    <t>FL01872</t>
  </si>
  <si>
    <t>QP5833</t>
  </si>
  <si>
    <t>01:29</t>
  </si>
  <si>
    <t>FL01873</t>
  </si>
  <si>
    <t>IX5721</t>
  </si>
  <si>
    <t>FL01874</t>
  </si>
  <si>
    <t>AI6683</t>
  </si>
  <si>
    <t>FL01875</t>
  </si>
  <si>
    <t>SG9471</t>
  </si>
  <si>
    <t>16:48</t>
  </si>
  <si>
    <t>FL01876</t>
  </si>
  <si>
    <t>QP3291</t>
  </si>
  <si>
    <t>FL01877</t>
  </si>
  <si>
    <t>6E7721</t>
  </si>
  <si>
    <t>FL01878</t>
  </si>
  <si>
    <t>AI2228</t>
  </si>
  <si>
    <t>FL01879</t>
  </si>
  <si>
    <t>AI8314</t>
  </si>
  <si>
    <t>FL01880</t>
  </si>
  <si>
    <t>FL01881</t>
  </si>
  <si>
    <t>6E2663</t>
  </si>
  <si>
    <t>FL01882</t>
  </si>
  <si>
    <t>6E9689</t>
  </si>
  <si>
    <t>FL01883</t>
  </si>
  <si>
    <t>UK5971</t>
  </si>
  <si>
    <t>FL01884</t>
  </si>
  <si>
    <t>6E8793</t>
  </si>
  <si>
    <t>FL01885</t>
  </si>
  <si>
    <t>SG2601</t>
  </si>
  <si>
    <t>10:18</t>
  </si>
  <si>
    <t>FL01886</t>
  </si>
  <si>
    <t>UK2662</t>
  </si>
  <si>
    <t>FL01887</t>
  </si>
  <si>
    <t>QP4189</t>
  </si>
  <si>
    <t>FL01888</t>
  </si>
  <si>
    <t>IX119</t>
  </si>
  <si>
    <t>FL01889</t>
  </si>
  <si>
    <t>IX8103</t>
  </si>
  <si>
    <t>FL01890</t>
  </si>
  <si>
    <t>6E6592</t>
  </si>
  <si>
    <t>FL01891</t>
  </si>
  <si>
    <t>SG7067</t>
  </si>
  <si>
    <t>FL01892</t>
  </si>
  <si>
    <t>IX850</t>
  </si>
  <si>
    <t>FL01893</t>
  </si>
  <si>
    <t>6E8220</t>
  </si>
  <si>
    <t>FL01894</t>
  </si>
  <si>
    <t>6E8680</t>
  </si>
  <si>
    <t>FL01895</t>
  </si>
  <si>
    <t>IX845</t>
  </si>
  <si>
    <t>11:55</t>
  </si>
  <si>
    <t>FL01896</t>
  </si>
  <si>
    <t>AI7603</t>
  </si>
  <si>
    <t>FL01897</t>
  </si>
  <si>
    <t>6E9826</t>
  </si>
  <si>
    <t>FL01898</t>
  </si>
  <si>
    <t>SG4644</t>
  </si>
  <si>
    <t>FL01899</t>
  </si>
  <si>
    <t>6E9957</t>
  </si>
  <si>
    <t>FL01900</t>
  </si>
  <si>
    <t>SG4937</t>
  </si>
  <si>
    <t>FL01901</t>
  </si>
  <si>
    <t>QP8015</t>
  </si>
  <si>
    <t>FL01902</t>
  </si>
  <si>
    <t>6E6521</t>
  </si>
  <si>
    <t>FL01903</t>
  </si>
  <si>
    <t>QP8030</t>
  </si>
  <si>
    <t>FL01904</t>
  </si>
  <si>
    <t>6E5763</t>
  </si>
  <si>
    <t>FL01905</t>
  </si>
  <si>
    <t>QP8099</t>
  </si>
  <si>
    <t>FL01906</t>
  </si>
  <si>
    <t>SG4582</t>
  </si>
  <si>
    <t>FL01907</t>
  </si>
  <si>
    <t>6E1969</t>
  </si>
  <si>
    <t>FL01908</t>
  </si>
  <si>
    <t>IX5778</t>
  </si>
  <si>
    <t>FL01909</t>
  </si>
  <si>
    <t>SG9887</t>
  </si>
  <si>
    <t>FL01910</t>
  </si>
  <si>
    <t>6E2492</t>
  </si>
  <si>
    <t>FL01911</t>
  </si>
  <si>
    <t>IX9141</t>
  </si>
  <si>
    <t>FL01912</t>
  </si>
  <si>
    <t>6E4426</t>
  </si>
  <si>
    <t>FL01913</t>
  </si>
  <si>
    <t>QP9286</t>
  </si>
  <si>
    <t>FL01914</t>
  </si>
  <si>
    <t>IX5318</t>
  </si>
  <si>
    <t>FL01915</t>
  </si>
  <si>
    <t>AI4544</t>
  </si>
  <si>
    <t>FL01916</t>
  </si>
  <si>
    <t>QP2955</t>
  </si>
  <si>
    <t>FL01917</t>
  </si>
  <si>
    <t>AI3502</t>
  </si>
  <si>
    <t>FL01918</t>
  </si>
  <si>
    <t>IX9277</t>
  </si>
  <si>
    <t>FL01919</t>
  </si>
  <si>
    <t>IX8317</t>
  </si>
  <si>
    <t>FL01920</t>
  </si>
  <si>
    <t>FL01921</t>
  </si>
  <si>
    <t>6E2332</t>
  </si>
  <si>
    <t>FL01922</t>
  </si>
  <si>
    <t>IX1715</t>
  </si>
  <si>
    <t>FL01923</t>
  </si>
  <si>
    <t>6E8308</t>
  </si>
  <si>
    <t>FL01924</t>
  </si>
  <si>
    <t>AI9644</t>
  </si>
  <si>
    <t>FL01925</t>
  </si>
  <si>
    <t>6E862</t>
  </si>
  <si>
    <t>FL01926</t>
  </si>
  <si>
    <t>QP4873</t>
  </si>
  <si>
    <t>FL01927</t>
  </si>
  <si>
    <t>AI915</t>
  </si>
  <si>
    <t>FL01928</t>
  </si>
  <si>
    <t>SG8115</t>
  </si>
  <si>
    <t>FL01929</t>
  </si>
  <si>
    <t>IX4601</t>
  </si>
  <si>
    <t>FL01930</t>
  </si>
  <si>
    <t>SG1126</t>
  </si>
  <si>
    <t>FL01931</t>
  </si>
  <si>
    <t>6E4848</t>
  </si>
  <si>
    <t>FL01932</t>
  </si>
  <si>
    <t>QP5679</t>
  </si>
  <si>
    <t>FL01933</t>
  </si>
  <si>
    <t>SG2843</t>
  </si>
  <si>
    <t>FL01934</t>
  </si>
  <si>
    <t>QP4482</t>
  </si>
  <si>
    <t>FL01935</t>
  </si>
  <si>
    <t>AI4049</t>
  </si>
  <si>
    <t>FL01936</t>
  </si>
  <si>
    <t>SG4879</t>
  </si>
  <si>
    <t>23:16</t>
  </si>
  <si>
    <t>23:45</t>
  </si>
  <si>
    <t>FL01937</t>
  </si>
  <si>
    <t>AI4819</t>
  </si>
  <si>
    <t>FL01938</t>
  </si>
  <si>
    <t>AI7462</t>
  </si>
  <si>
    <t>FL01939</t>
  </si>
  <si>
    <t>QP4605</t>
  </si>
  <si>
    <t>FL01940</t>
  </si>
  <si>
    <t>SG178</t>
  </si>
  <si>
    <t>FL01941</t>
  </si>
  <si>
    <t>SG3045</t>
  </si>
  <si>
    <t>FL01942</t>
  </si>
  <si>
    <t>QP4148</t>
  </si>
  <si>
    <t>FL01943</t>
  </si>
  <si>
    <t>IX5904</t>
  </si>
  <si>
    <t>14:55</t>
  </si>
  <si>
    <t>FL01944</t>
  </si>
  <si>
    <t>AI5694</t>
  </si>
  <si>
    <t>FL01945</t>
  </si>
  <si>
    <t>6E7844</t>
  </si>
  <si>
    <t>FL01946</t>
  </si>
  <si>
    <t>6E7312</t>
  </si>
  <si>
    <t>FL01947</t>
  </si>
  <si>
    <t>IX1700</t>
  </si>
  <si>
    <t>08:05</t>
  </si>
  <si>
    <t>FL01948</t>
  </si>
  <si>
    <t>QP4648</t>
  </si>
  <si>
    <t>FL01949</t>
  </si>
  <si>
    <t>QP6291</t>
  </si>
  <si>
    <t>FL01950</t>
  </si>
  <si>
    <t>6E4659</t>
  </si>
  <si>
    <t>FL01951</t>
  </si>
  <si>
    <t>6E8755</t>
  </si>
  <si>
    <t>FL01952</t>
  </si>
  <si>
    <t>6E7041</t>
  </si>
  <si>
    <t>08:50</t>
  </si>
  <si>
    <t>FL01953</t>
  </si>
  <si>
    <t>AI9509</t>
  </si>
  <si>
    <t>FL01954</t>
  </si>
  <si>
    <t>SG3824</t>
  </si>
  <si>
    <t>07:51</t>
  </si>
  <si>
    <t>FL01955</t>
  </si>
  <si>
    <t>IX1999</t>
  </si>
  <si>
    <t>FL01956</t>
  </si>
  <si>
    <t>6E8905</t>
  </si>
  <si>
    <t>FL01957</t>
  </si>
  <si>
    <t>IX9444</t>
  </si>
  <si>
    <t>FL01958</t>
  </si>
  <si>
    <t>6E6455</t>
  </si>
  <si>
    <t>FL01959</t>
  </si>
  <si>
    <t>AI9174</t>
  </si>
  <si>
    <t>FL01960</t>
  </si>
  <si>
    <t>6E9145</t>
  </si>
  <si>
    <t>FL01961</t>
  </si>
  <si>
    <t>IX9395</t>
  </si>
  <si>
    <t>FL01962</t>
  </si>
  <si>
    <t>UK9196</t>
  </si>
  <si>
    <t>FL01963</t>
  </si>
  <si>
    <t>IX5797</t>
  </si>
  <si>
    <t>FL01964</t>
  </si>
  <si>
    <t>AI5747</t>
  </si>
  <si>
    <t>FL01965</t>
  </si>
  <si>
    <t>6E7725</t>
  </si>
  <si>
    <t>FL01966</t>
  </si>
  <si>
    <t>6E7890</t>
  </si>
  <si>
    <t>FL01967</t>
  </si>
  <si>
    <t>6E1065</t>
  </si>
  <si>
    <t>FL01968</t>
  </si>
  <si>
    <t>6E6492</t>
  </si>
  <si>
    <t>FL01969</t>
  </si>
  <si>
    <t>AI1227</t>
  </si>
  <si>
    <t>FL01970</t>
  </si>
  <si>
    <t>6E8282</t>
  </si>
  <si>
    <t>FL01971</t>
  </si>
  <si>
    <t>6E3697</t>
  </si>
  <si>
    <t>FL01972</t>
  </si>
  <si>
    <t>SG1478</t>
  </si>
  <si>
    <t>FL01973</t>
  </si>
  <si>
    <t>SG8832</t>
  </si>
  <si>
    <t>FL01974</t>
  </si>
  <si>
    <t>6E1705</t>
  </si>
  <si>
    <t>FL01975</t>
  </si>
  <si>
    <t>SG878</t>
  </si>
  <si>
    <t>FL01976</t>
  </si>
  <si>
    <t>UK3975</t>
  </si>
  <si>
    <t>FL01977</t>
  </si>
  <si>
    <t>SG1027</t>
  </si>
  <si>
    <t>02:31</t>
  </si>
  <si>
    <t>FL01978</t>
  </si>
  <si>
    <t>UK7452</t>
  </si>
  <si>
    <t>FL01979</t>
  </si>
  <si>
    <t>6E464</t>
  </si>
  <si>
    <t>FL01980</t>
  </si>
  <si>
    <t>SG168</t>
  </si>
  <si>
    <t>FL01981</t>
  </si>
  <si>
    <t>AI8285</t>
  </si>
  <si>
    <t>FL01982</t>
  </si>
  <si>
    <t>IX1746</t>
  </si>
  <si>
    <t>FL01983</t>
  </si>
  <si>
    <t>6E8610</t>
  </si>
  <si>
    <t>FL01984</t>
  </si>
  <si>
    <t>UK6194</t>
  </si>
  <si>
    <t>FL01985</t>
  </si>
  <si>
    <t>QP1919</t>
  </si>
  <si>
    <t>FL01986</t>
  </si>
  <si>
    <t>SG3461</t>
  </si>
  <si>
    <t>FL01987</t>
  </si>
  <si>
    <t>6E5244</t>
  </si>
  <si>
    <t>FL01988</t>
  </si>
  <si>
    <t>SG9070</t>
  </si>
  <si>
    <t>FL01989</t>
  </si>
  <si>
    <t>QP2833</t>
  </si>
  <si>
    <t>FL01990</t>
  </si>
  <si>
    <t>AI652</t>
  </si>
  <si>
    <t>FL01991</t>
  </si>
  <si>
    <t>QP7914</t>
  </si>
  <si>
    <t>FL01992</t>
  </si>
  <si>
    <t>6E6040</t>
  </si>
  <si>
    <t>FL01993</t>
  </si>
  <si>
    <t>AI1144</t>
  </si>
  <si>
    <t>FL01994</t>
  </si>
  <si>
    <t>AI1950</t>
  </si>
  <si>
    <t>FL01995</t>
  </si>
  <si>
    <t>QP4870</t>
  </si>
  <si>
    <t>FL01996</t>
  </si>
  <si>
    <t>6E6314</t>
  </si>
  <si>
    <t>03:13</t>
  </si>
  <si>
    <t>FL01997</t>
  </si>
  <si>
    <t>AI5274</t>
  </si>
  <si>
    <t>FL01998</t>
  </si>
  <si>
    <t>IX1001</t>
  </si>
  <si>
    <t>FL01999</t>
  </si>
  <si>
    <t>IX9352</t>
  </si>
  <si>
    <t>FL02000</t>
  </si>
  <si>
    <t>AI6408</t>
  </si>
  <si>
    <t>FL02001</t>
  </si>
  <si>
    <t>QP8119</t>
  </si>
  <si>
    <t>FL02002</t>
  </si>
  <si>
    <t>SG3792</t>
  </si>
  <si>
    <t>FL02003</t>
  </si>
  <si>
    <t>UK7592</t>
  </si>
  <si>
    <t>FL02004</t>
  </si>
  <si>
    <t>6E6180</t>
  </si>
  <si>
    <t>FL02005</t>
  </si>
  <si>
    <t>6E5638</t>
  </si>
  <si>
    <t>01:50</t>
  </si>
  <si>
    <t>FL02006</t>
  </si>
  <si>
    <t>SG6653</t>
  </si>
  <si>
    <t>FL02007</t>
  </si>
  <si>
    <t>6E865</t>
  </si>
  <si>
    <t>FL02008</t>
  </si>
  <si>
    <t>AI749</t>
  </si>
  <si>
    <t>FL02009</t>
  </si>
  <si>
    <t>6E6602</t>
  </si>
  <si>
    <t>FL02010</t>
  </si>
  <si>
    <t>SG4747</t>
  </si>
  <si>
    <t>FL02011</t>
  </si>
  <si>
    <t>6E6510</t>
  </si>
  <si>
    <t>FL02012</t>
  </si>
  <si>
    <t>IX4303</t>
  </si>
  <si>
    <t>FL02013</t>
  </si>
  <si>
    <t>AI6315</t>
  </si>
  <si>
    <t>FL02014</t>
  </si>
  <si>
    <t>6E8550</t>
  </si>
  <si>
    <t>FL02015</t>
  </si>
  <si>
    <t>6E8530</t>
  </si>
  <si>
    <t>FL02016</t>
  </si>
  <si>
    <t>AI6240</t>
  </si>
  <si>
    <t>FL02017</t>
  </si>
  <si>
    <t>FL02018</t>
  </si>
  <si>
    <t>AI2955</t>
  </si>
  <si>
    <t>FL02019</t>
  </si>
  <si>
    <t>6E4362</t>
  </si>
  <si>
    <t>FL02020</t>
  </si>
  <si>
    <t>UK7824</t>
  </si>
  <si>
    <t>FL02021</t>
  </si>
  <si>
    <t>SG4450</t>
  </si>
  <si>
    <t>FL02022</t>
  </si>
  <si>
    <t>6E839</t>
  </si>
  <si>
    <t>FL02023</t>
  </si>
  <si>
    <t>6E1066</t>
  </si>
  <si>
    <t>FL02024</t>
  </si>
  <si>
    <t>SG8468</t>
  </si>
  <si>
    <t>FL02025</t>
  </si>
  <si>
    <t>AI4271</t>
  </si>
  <si>
    <t>FL02026</t>
  </si>
  <si>
    <t>IX4623</t>
  </si>
  <si>
    <t>FL02027</t>
  </si>
  <si>
    <t>SG9968</t>
  </si>
  <si>
    <t>FL02028</t>
  </si>
  <si>
    <t>IX6232</t>
  </si>
  <si>
    <t>FL02029</t>
  </si>
  <si>
    <t>AI5100</t>
  </si>
  <si>
    <t>FL02030</t>
  </si>
  <si>
    <t>6E2521</t>
  </si>
  <si>
    <t>FL02031</t>
  </si>
  <si>
    <t>SG656</t>
  </si>
  <si>
    <t>FL02032</t>
  </si>
  <si>
    <t>QP9088</t>
  </si>
  <si>
    <t>FL02033</t>
  </si>
  <si>
    <t>UK8539</t>
  </si>
  <si>
    <t>FL02034</t>
  </si>
  <si>
    <t>UK231</t>
  </si>
  <si>
    <t>FL02035</t>
  </si>
  <si>
    <t>6E6728</t>
  </si>
  <si>
    <t>FL02036</t>
  </si>
  <si>
    <t>UK6714</t>
  </si>
  <si>
    <t>FL02037</t>
  </si>
  <si>
    <t>6E4524</t>
  </si>
  <si>
    <t>FL02038</t>
  </si>
  <si>
    <t>6E4820</t>
  </si>
  <si>
    <t>FL02039</t>
  </si>
  <si>
    <t>SG916</t>
  </si>
  <si>
    <t>FL02040</t>
  </si>
  <si>
    <t>6E8571</t>
  </si>
  <si>
    <t>FL02041</t>
  </si>
  <si>
    <t>SG6272</t>
  </si>
  <si>
    <t>FL02042</t>
  </si>
  <si>
    <t>6E8214</t>
  </si>
  <si>
    <t>FL02043</t>
  </si>
  <si>
    <t>IX1671</t>
  </si>
  <si>
    <t>FL02044</t>
  </si>
  <si>
    <t>6E6883</t>
  </si>
  <si>
    <t>05:52</t>
  </si>
  <si>
    <t>FL02045</t>
  </si>
  <si>
    <t>6E8751</t>
  </si>
  <si>
    <t>FL02046</t>
  </si>
  <si>
    <t>6E9715</t>
  </si>
  <si>
    <t>FL02047</t>
  </si>
  <si>
    <t>UK9500</t>
  </si>
  <si>
    <t>FL02048</t>
  </si>
  <si>
    <t>UK8197</t>
  </si>
  <si>
    <t>FL02049</t>
  </si>
  <si>
    <t>AI7795</t>
  </si>
  <si>
    <t>19:49</t>
  </si>
  <si>
    <t>FL02050</t>
  </si>
  <si>
    <t>AI4147</t>
  </si>
  <si>
    <t>FL02051</t>
  </si>
  <si>
    <t>AI4883</t>
  </si>
  <si>
    <t>05:01</t>
  </si>
  <si>
    <t>FL02052</t>
  </si>
  <si>
    <t>6E9716</t>
  </si>
  <si>
    <t>FL02053</t>
  </si>
  <si>
    <t>UK5428</t>
  </si>
  <si>
    <t>FL02054</t>
  </si>
  <si>
    <t>6E845</t>
  </si>
  <si>
    <t>FL02055</t>
  </si>
  <si>
    <t>6E5700</t>
  </si>
  <si>
    <t>FL02056</t>
  </si>
  <si>
    <t>SG7517</t>
  </si>
  <si>
    <t>FL02057</t>
  </si>
  <si>
    <t>AI2903</t>
  </si>
  <si>
    <t>FL02058</t>
  </si>
  <si>
    <t>SG9590</t>
  </si>
  <si>
    <t>FL02059</t>
  </si>
  <si>
    <t>UK8257</t>
  </si>
  <si>
    <t>FL02060</t>
  </si>
  <si>
    <t>QP780</t>
  </si>
  <si>
    <t>FL02061</t>
  </si>
  <si>
    <t>IX3051</t>
  </si>
  <si>
    <t>FL02062</t>
  </si>
  <si>
    <t>UK3151</t>
  </si>
  <si>
    <t>FL02063</t>
  </si>
  <si>
    <t>QP7143</t>
  </si>
  <si>
    <t>FL02064</t>
  </si>
  <si>
    <t>QP1904</t>
  </si>
  <si>
    <t>FL02065</t>
  </si>
  <si>
    <t>UK7730</t>
  </si>
  <si>
    <t>FL02066</t>
  </si>
  <si>
    <t>IX207</t>
  </si>
  <si>
    <t>FL02067</t>
  </si>
  <si>
    <t>FL02068</t>
  </si>
  <si>
    <t>AI9691</t>
  </si>
  <si>
    <t>FL02069</t>
  </si>
  <si>
    <t>IX7828</t>
  </si>
  <si>
    <t>FL02070</t>
  </si>
  <si>
    <t>QP7107</t>
  </si>
  <si>
    <t>FL02071</t>
  </si>
  <si>
    <t>6E907</t>
  </si>
  <si>
    <t>FL02072</t>
  </si>
  <si>
    <t>6E2125</t>
  </si>
  <si>
    <t>FL02073</t>
  </si>
  <si>
    <t>6E2866</t>
  </si>
  <si>
    <t>FL02074</t>
  </si>
  <si>
    <t>SG603</t>
  </si>
  <si>
    <t>FL02075</t>
  </si>
  <si>
    <t>IX6705</t>
  </si>
  <si>
    <t>FL02076</t>
  </si>
  <si>
    <t>6E2983</t>
  </si>
  <si>
    <t>FL02077</t>
  </si>
  <si>
    <t>6E9306</t>
  </si>
  <si>
    <t>FL02078</t>
  </si>
  <si>
    <t>UK8020</t>
  </si>
  <si>
    <t>FL02079</t>
  </si>
  <si>
    <t>SG7327</t>
  </si>
  <si>
    <t>FL02080</t>
  </si>
  <si>
    <t>UK825</t>
  </si>
  <si>
    <t>FL02081</t>
  </si>
  <si>
    <t>QP8093</t>
  </si>
  <si>
    <t>FL02082</t>
  </si>
  <si>
    <t>AI6658</t>
  </si>
  <si>
    <t>FL02083</t>
  </si>
  <si>
    <t>SG9837</t>
  </si>
  <si>
    <t>FL02084</t>
  </si>
  <si>
    <t>6E9577</t>
  </si>
  <si>
    <t>FL02085</t>
  </si>
  <si>
    <t>6E2553</t>
  </si>
  <si>
    <t>FL02086</t>
  </si>
  <si>
    <t>UK9520</t>
  </si>
  <si>
    <t>FL02087</t>
  </si>
  <si>
    <t>AI3601</t>
  </si>
  <si>
    <t>07:02</t>
  </si>
  <si>
    <t>FL02088</t>
  </si>
  <si>
    <t>FL02089</t>
  </si>
  <si>
    <t>QP2962</t>
  </si>
  <si>
    <t>15:52</t>
  </si>
  <si>
    <t>FL02090</t>
  </si>
  <si>
    <t>IX2494</t>
  </si>
  <si>
    <t>FL02091</t>
  </si>
  <si>
    <t>6E9632</t>
  </si>
  <si>
    <t>FL02092</t>
  </si>
  <si>
    <t>6E7291</t>
  </si>
  <si>
    <t>FL02093</t>
  </si>
  <si>
    <t>AI9210</t>
  </si>
  <si>
    <t>FL02094</t>
  </si>
  <si>
    <t>QP988</t>
  </si>
  <si>
    <t>FL02095</t>
  </si>
  <si>
    <t>6E4106</t>
  </si>
  <si>
    <t>FL02096</t>
  </si>
  <si>
    <t>6E3107</t>
  </si>
  <si>
    <t>FL02097</t>
  </si>
  <si>
    <t>AI1248</t>
  </si>
  <si>
    <t>FL02098</t>
  </si>
  <si>
    <t>UK9322</t>
  </si>
  <si>
    <t>FL02099</t>
  </si>
  <si>
    <t>AI1307</t>
  </si>
  <si>
    <t>FL02100</t>
  </si>
  <si>
    <t>IX306</t>
  </si>
  <si>
    <t>FL02101</t>
  </si>
  <si>
    <t>6E8285</t>
  </si>
  <si>
    <t>FL02102</t>
  </si>
  <si>
    <t>6E431</t>
  </si>
  <si>
    <t>FL02103</t>
  </si>
  <si>
    <t>IX3535</t>
  </si>
  <si>
    <t>FL02104</t>
  </si>
  <si>
    <t>6E7157</t>
  </si>
  <si>
    <t>FL02105</t>
  </si>
  <si>
    <t>6E3497</t>
  </si>
  <si>
    <t>FL02106</t>
  </si>
  <si>
    <t>AI7503</t>
  </si>
  <si>
    <t>FL02107</t>
  </si>
  <si>
    <t>SG2943</t>
  </si>
  <si>
    <t>FL02108</t>
  </si>
  <si>
    <t>AI221</t>
  </si>
  <si>
    <t>FL02109</t>
  </si>
  <si>
    <t>AI4109</t>
  </si>
  <si>
    <t>FL02110</t>
  </si>
  <si>
    <t>6E2454</t>
  </si>
  <si>
    <t>FL02111</t>
  </si>
  <si>
    <t>6E8307</t>
  </si>
  <si>
    <t>FL02112</t>
  </si>
  <si>
    <t>AI6477</t>
  </si>
  <si>
    <t>FL02113</t>
  </si>
  <si>
    <t>6E2756</t>
  </si>
  <si>
    <t>FL02114</t>
  </si>
  <si>
    <t>6E1283</t>
  </si>
  <si>
    <t>FL02115</t>
  </si>
  <si>
    <t>UK7060</t>
  </si>
  <si>
    <t>07:56</t>
  </si>
  <si>
    <t>FL02116</t>
  </si>
  <si>
    <t>UK8065</t>
  </si>
  <si>
    <t>FL02117</t>
  </si>
  <si>
    <t>AI3479</t>
  </si>
  <si>
    <t>FL02118</t>
  </si>
  <si>
    <t>6E8280</t>
  </si>
  <si>
    <t>FL02119</t>
  </si>
  <si>
    <t>SG4442</t>
  </si>
  <si>
    <t>FL02120</t>
  </si>
  <si>
    <t>6E9845</t>
  </si>
  <si>
    <t>FL02121</t>
  </si>
  <si>
    <t>IX6362</t>
  </si>
  <si>
    <t>FL02122</t>
  </si>
  <si>
    <t>AI7286</t>
  </si>
  <si>
    <t>FL02123</t>
  </si>
  <si>
    <t>IX6942</t>
  </si>
  <si>
    <t>FL02124</t>
  </si>
  <si>
    <t>6E3860</t>
  </si>
  <si>
    <t>FL02125</t>
  </si>
  <si>
    <t>6E6703</t>
  </si>
  <si>
    <t>FL02126</t>
  </si>
  <si>
    <t>AI2517</t>
  </si>
  <si>
    <t>FL02127</t>
  </si>
  <si>
    <t>QP9488</t>
  </si>
  <si>
    <t>FL02128</t>
  </si>
  <si>
    <t>IX9362</t>
  </si>
  <si>
    <t>FL02129</t>
  </si>
  <si>
    <t>6E285</t>
  </si>
  <si>
    <t>FL02130</t>
  </si>
  <si>
    <t>6E8290</t>
  </si>
  <si>
    <t>FL02131</t>
  </si>
  <si>
    <t>6E2935</t>
  </si>
  <si>
    <t>FL02132</t>
  </si>
  <si>
    <t>SG3557</t>
  </si>
  <si>
    <t>FL02133</t>
  </si>
  <si>
    <t>FL02134</t>
  </si>
  <si>
    <t>IX9829</t>
  </si>
  <si>
    <t>FL02135</t>
  </si>
  <si>
    <t>6E9048</t>
  </si>
  <si>
    <t>FL02136</t>
  </si>
  <si>
    <t>FL02137</t>
  </si>
  <si>
    <t>IX1488</t>
  </si>
  <si>
    <t>FL02138</t>
  </si>
  <si>
    <t>UK5706</t>
  </si>
  <si>
    <t>FL02139</t>
  </si>
  <si>
    <t>6E6714</t>
  </si>
  <si>
    <t>03:19</t>
  </si>
  <si>
    <t>FL02140</t>
  </si>
  <si>
    <t>AI5511</t>
  </si>
  <si>
    <t>FL02141</t>
  </si>
  <si>
    <t>QP7659</t>
  </si>
  <si>
    <t>FL02142</t>
  </si>
  <si>
    <t>SG4458</t>
  </si>
  <si>
    <t>FL02143</t>
  </si>
  <si>
    <t>IX8231</t>
  </si>
  <si>
    <t>FL02144</t>
  </si>
  <si>
    <t>6E9109</t>
  </si>
  <si>
    <t>FL02145</t>
  </si>
  <si>
    <t>UK4829</t>
  </si>
  <si>
    <t>FL02146</t>
  </si>
  <si>
    <t>AI5603</t>
  </si>
  <si>
    <t>FL02147</t>
  </si>
  <si>
    <t>6E9748</t>
  </si>
  <si>
    <t>FL02148</t>
  </si>
  <si>
    <t>6E4037</t>
  </si>
  <si>
    <t>FL02149</t>
  </si>
  <si>
    <t>AI9544</t>
  </si>
  <si>
    <t>FL02150</t>
  </si>
  <si>
    <t>6E6693</t>
  </si>
  <si>
    <t>FL02151</t>
  </si>
  <si>
    <t>6E460</t>
  </si>
  <si>
    <t>FL02152</t>
  </si>
  <si>
    <t>QP3843</t>
  </si>
  <si>
    <t>FL02153</t>
  </si>
  <si>
    <t>6E1581</t>
  </si>
  <si>
    <t>FL02154</t>
  </si>
  <si>
    <t>SG3574</t>
  </si>
  <si>
    <t>FL02155</t>
  </si>
  <si>
    <t>QP2215</t>
  </si>
  <si>
    <t>FL02156</t>
  </si>
  <si>
    <t>QP1163</t>
  </si>
  <si>
    <t>FL02157</t>
  </si>
  <si>
    <t>IX3619</t>
  </si>
  <si>
    <t>FL02158</t>
  </si>
  <si>
    <t>IX149</t>
  </si>
  <si>
    <t>FL02159</t>
  </si>
  <si>
    <t>UK717</t>
  </si>
  <si>
    <t>FL02160</t>
  </si>
  <si>
    <t>FL02161</t>
  </si>
  <si>
    <t>UK6181</t>
  </si>
  <si>
    <t>23:48</t>
  </si>
  <si>
    <t>FL02162</t>
  </si>
  <si>
    <t>IX2275</t>
  </si>
  <si>
    <t>FL02163</t>
  </si>
  <si>
    <t>SG4577</t>
  </si>
  <si>
    <t>FL02164</t>
  </si>
  <si>
    <t>6E6078</t>
  </si>
  <si>
    <t>FL02165</t>
  </si>
  <si>
    <t>UK5425</t>
  </si>
  <si>
    <t>FL02166</t>
  </si>
  <si>
    <t>6E4170</t>
  </si>
  <si>
    <t>FL02167</t>
  </si>
  <si>
    <t>AI334</t>
  </si>
  <si>
    <t>FL02168</t>
  </si>
  <si>
    <t>SG1287</t>
  </si>
  <si>
    <t>FL02169</t>
  </si>
  <si>
    <t>UK4498</t>
  </si>
  <si>
    <t>FL02170</t>
  </si>
  <si>
    <t>6E7836</t>
  </si>
  <si>
    <t>FL02171</t>
  </si>
  <si>
    <t>UK271</t>
  </si>
  <si>
    <t>FL02172</t>
  </si>
  <si>
    <t>02:06</t>
  </si>
  <si>
    <t>FL02173</t>
  </si>
  <si>
    <t>QP7052</t>
  </si>
  <si>
    <t>FL02174</t>
  </si>
  <si>
    <t>AI6495</t>
  </si>
  <si>
    <t>FL02175</t>
  </si>
  <si>
    <t>6E7957</t>
  </si>
  <si>
    <t>FL02176</t>
  </si>
  <si>
    <t>AI7310</t>
  </si>
  <si>
    <t>FL02177</t>
  </si>
  <si>
    <t>UK6520</t>
  </si>
  <si>
    <t>FL02178</t>
  </si>
  <si>
    <t>SG6942</t>
  </si>
  <si>
    <t>FL02179</t>
  </si>
  <si>
    <t>UK9671</t>
  </si>
  <si>
    <t>FL02180</t>
  </si>
  <si>
    <t>IX1327</t>
  </si>
  <si>
    <t>FL02181</t>
  </si>
  <si>
    <t>SG6418</t>
  </si>
  <si>
    <t>FL02182</t>
  </si>
  <si>
    <t>6E5967</t>
  </si>
  <si>
    <t>FL02183</t>
  </si>
  <si>
    <t>6E2693</t>
  </si>
  <si>
    <t>FL02184</t>
  </si>
  <si>
    <t>UK9745</t>
  </si>
  <si>
    <t>FL02185</t>
  </si>
  <si>
    <t>SG9062</t>
  </si>
  <si>
    <t>FL02186</t>
  </si>
  <si>
    <t>SG9350</t>
  </si>
  <si>
    <t>FL02187</t>
  </si>
  <si>
    <t>6E4288</t>
  </si>
  <si>
    <t>FL02188</t>
  </si>
  <si>
    <t>AI8020</t>
  </si>
  <si>
    <t>FL02189</t>
  </si>
  <si>
    <t>AI1562</t>
  </si>
  <si>
    <t>FL02190</t>
  </si>
  <si>
    <t>6E6380</t>
  </si>
  <si>
    <t>FL02191</t>
  </si>
  <si>
    <t>6E395</t>
  </si>
  <si>
    <t>FL02192</t>
  </si>
  <si>
    <t>QP8796</t>
  </si>
  <si>
    <t>FL02193</t>
  </si>
  <si>
    <t>6E6115</t>
  </si>
  <si>
    <t>FL02194</t>
  </si>
  <si>
    <t>6E3961</t>
  </si>
  <si>
    <t>FL02195</t>
  </si>
  <si>
    <t>6E5469</t>
  </si>
  <si>
    <t>FL02196</t>
  </si>
  <si>
    <t>AI2626</t>
  </si>
  <si>
    <t>FL02197</t>
  </si>
  <si>
    <t>UK4361</t>
  </si>
  <si>
    <t>FL02198</t>
  </si>
  <si>
    <t>AI5680</t>
  </si>
  <si>
    <t>FL02199</t>
  </si>
  <si>
    <t>QP8559</t>
  </si>
  <si>
    <t>FL02200</t>
  </si>
  <si>
    <t>6E1564</t>
  </si>
  <si>
    <t>FL02201</t>
  </si>
  <si>
    <t>6E300</t>
  </si>
  <si>
    <t>FL02202</t>
  </si>
  <si>
    <t>QP1176</t>
  </si>
  <si>
    <t>FL02203</t>
  </si>
  <si>
    <t>AI362</t>
  </si>
  <si>
    <t>FL02204</t>
  </si>
  <si>
    <t>AI7576</t>
  </si>
  <si>
    <t>FL02205</t>
  </si>
  <si>
    <t>QP4525</t>
  </si>
  <si>
    <t>FL02206</t>
  </si>
  <si>
    <t>IX7842</t>
  </si>
  <si>
    <t>FL02207</t>
  </si>
  <si>
    <t>AI9149</t>
  </si>
  <si>
    <t>FL02208</t>
  </si>
  <si>
    <t>SG1080</t>
  </si>
  <si>
    <t>FL02209</t>
  </si>
  <si>
    <t>SG5609</t>
  </si>
  <si>
    <t>FL02210</t>
  </si>
  <si>
    <t>AI6416</t>
  </si>
  <si>
    <t>08:35</t>
  </si>
  <si>
    <t>FL02211</t>
  </si>
  <si>
    <t>6E6856</t>
  </si>
  <si>
    <t>FL02212</t>
  </si>
  <si>
    <t>6E7757</t>
  </si>
  <si>
    <t>FL02213</t>
  </si>
  <si>
    <t>6E3455</t>
  </si>
  <si>
    <t>FL02214</t>
  </si>
  <si>
    <t>AI1476</t>
  </si>
  <si>
    <t>FL02215</t>
  </si>
  <si>
    <t>AI5406</t>
  </si>
  <si>
    <t>FL02216</t>
  </si>
  <si>
    <t>IX7988</t>
  </si>
  <si>
    <t>FL02217</t>
  </si>
  <si>
    <t>IX8198</t>
  </si>
  <si>
    <t>FL02218</t>
  </si>
  <si>
    <t>AI9662</t>
  </si>
  <si>
    <t>FL02219</t>
  </si>
  <si>
    <t>UK9191</t>
  </si>
  <si>
    <t>FL02220</t>
  </si>
  <si>
    <t>6E9190</t>
  </si>
  <si>
    <t>FL02221</t>
  </si>
  <si>
    <t>6E3231</t>
  </si>
  <si>
    <t>FL02222</t>
  </si>
  <si>
    <t>UK5736</t>
  </si>
  <si>
    <t>FL02223</t>
  </si>
  <si>
    <t>6E2571</t>
  </si>
  <si>
    <t>FL02224</t>
  </si>
  <si>
    <t>6E1381</t>
  </si>
  <si>
    <t>FL02225</t>
  </si>
  <si>
    <t>IX7456</t>
  </si>
  <si>
    <t>FL02226</t>
  </si>
  <si>
    <t>AI2495</t>
  </si>
  <si>
    <t>FL02227</t>
  </si>
  <si>
    <t>UK7126</t>
  </si>
  <si>
    <t>FL02228</t>
  </si>
  <si>
    <t>AI579</t>
  </si>
  <si>
    <t>FL02229</t>
  </si>
  <si>
    <t>6E9063</t>
  </si>
  <si>
    <t>FL02230</t>
  </si>
  <si>
    <t>6E7277</t>
  </si>
  <si>
    <t>FL02231</t>
  </si>
  <si>
    <t>AI5505</t>
  </si>
  <si>
    <t>FL02232</t>
  </si>
  <si>
    <t>6E5972</t>
  </si>
  <si>
    <t>FL02233</t>
  </si>
  <si>
    <t>QP4852</t>
  </si>
  <si>
    <t>FL02234</t>
  </si>
  <si>
    <t>SG7689</t>
  </si>
  <si>
    <t>FL02235</t>
  </si>
  <si>
    <t>AI9542</t>
  </si>
  <si>
    <t>FL02236</t>
  </si>
  <si>
    <t>QP8110</t>
  </si>
  <si>
    <t>FL02237</t>
  </si>
  <si>
    <t>IX8856</t>
  </si>
  <si>
    <t>FL02238</t>
  </si>
  <si>
    <t>6E8128</t>
  </si>
  <si>
    <t>FL02239</t>
  </si>
  <si>
    <t>AI1206</t>
  </si>
  <si>
    <t>FL02240</t>
  </si>
  <si>
    <t>AI7230</t>
  </si>
  <si>
    <t>FL02241</t>
  </si>
  <si>
    <t>UK6527</t>
  </si>
  <si>
    <t>FL02242</t>
  </si>
  <si>
    <t>6E1363</t>
  </si>
  <si>
    <t>FL02243</t>
  </si>
  <si>
    <t>UK4950</t>
  </si>
  <si>
    <t>FL02244</t>
  </si>
  <si>
    <t>QP2700</t>
  </si>
  <si>
    <t>FL02245</t>
  </si>
  <si>
    <t>QP8238</t>
  </si>
  <si>
    <t>FL02246</t>
  </si>
  <si>
    <t>QP5925</t>
  </si>
  <si>
    <t>FL02247</t>
  </si>
  <si>
    <t>SG1237</t>
  </si>
  <si>
    <t>FL02248</t>
  </si>
  <si>
    <t>UK9426</t>
  </si>
  <si>
    <t>FL02249</t>
  </si>
  <si>
    <t>IX5557</t>
  </si>
  <si>
    <t>09:50</t>
  </si>
  <si>
    <t>FL02250</t>
  </si>
  <si>
    <t>FL02251</t>
  </si>
  <si>
    <t>AI6752</t>
  </si>
  <si>
    <t>FL02252</t>
  </si>
  <si>
    <t>6E9275</t>
  </si>
  <si>
    <t>FL02253</t>
  </si>
  <si>
    <t>QP9270</t>
  </si>
  <si>
    <t>FL02254</t>
  </si>
  <si>
    <t>QP310</t>
  </si>
  <si>
    <t>FL02255</t>
  </si>
  <si>
    <t>UK369</t>
  </si>
  <si>
    <t>FL02256</t>
  </si>
  <si>
    <t>AI2526</t>
  </si>
  <si>
    <t>FL02257</t>
  </si>
  <si>
    <t>SG2233</t>
  </si>
  <si>
    <t>FL02258</t>
  </si>
  <si>
    <t>AI366</t>
  </si>
  <si>
    <t>FL02259</t>
  </si>
  <si>
    <t>UK1109</t>
  </si>
  <si>
    <t>FL02260</t>
  </si>
  <si>
    <t>6E8371</t>
  </si>
  <si>
    <t>FL02261</t>
  </si>
  <si>
    <t>FL02262</t>
  </si>
  <si>
    <t>AI7412</t>
  </si>
  <si>
    <t>FL02263</t>
  </si>
  <si>
    <t>IX3078</t>
  </si>
  <si>
    <t>01:38</t>
  </si>
  <si>
    <t>FL02264</t>
  </si>
  <si>
    <t>IX5916</t>
  </si>
  <si>
    <t>FL02265</t>
  </si>
  <si>
    <t>6E5466</t>
  </si>
  <si>
    <t>FL02266</t>
  </si>
  <si>
    <t>UK288</t>
  </si>
  <si>
    <t>FL02267</t>
  </si>
  <si>
    <t>6E7730</t>
  </si>
  <si>
    <t>FL02268</t>
  </si>
  <si>
    <t>QP2436</t>
  </si>
  <si>
    <t>FL02269</t>
  </si>
  <si>
    <t>AI8374</t>
  </si>
  <si>
    <t>FL02270</t>
  </si>
  <si>
    <t>6E4159</t>
  </si>
  <si>
    <t>FL02271</t>
  </si>
  <si>
    <t>AI5101</t>
  </si>
  <si>
    <t>FL02272</t>
  </si>
  <si>
    <t>QP450</t>
  </si>
  <si>
    <t>FL02273</t>
  </si>
  <si>
    <t>UK2603</t>
  </si>
  <si>
    <t>FL02274</t>
  </si>
  <si>
    <t>6E2015</t>
  </si>
  <si>
    <t>FL02275</t>
  </si>
  <si>
    <t>SG4871</t>
  </si>
  <si>
    <t>FL02276</t>
  </si>
  <si>
    <t>6E8136</t>
  </si>
  <si>
    <t>FL02277</t>
  </si>
  <si>
    <t>AI8268</t>
  </si>
  <si>
    <t>FL02278</t>
  </si>
  <si>
    <t>SG5621</t>
  </si>
  <si>
    <t>FL02279</t>
  </si>
  <si>
    <t>6E4062</t>
  </si>
  <si>
    <t>FL02280</t>
  </si>
  <si>
    <t>6E3480</t>
  </si>
  <si>
    <t>FL02281</t>
  </si>
  <si>
    <t>UK2137</t>
  </si>
  <si>
    <t>FL02282</t>
  </si>
  <si>
    <t>6E8823</t>
  </si>
  <si>
    <t>FL02283</t>
  </si>
  <si>
    <t>6E762</t>
  </si>
  <si>
    <t>FL02284</t>
  </si>
  <si>
    <t>QP9197</t>
  </si>
  <si>
    <t>FL02285</t>
  </si>
  <si>
    <t>UK6032</t>
  </si>
  <si>
    <t>FL02286</t>
  </si>
  <si>
    <t>QP5692</t>
  </si>
  <si>
    <t>FL02287</t>
  </si>
  <si>
    <t>QP7366</t>
  </si>
  <si>
    <t>FL02288</t>
  </si>
  <si>
    <t>SG3332</t>
  </si>
  <si>
    <t>FL02289</t>
  </si>
  <si>
    <t>6E723</t>
  </si>
  <si>
    <t>FL02290</t>
  </si>
  <si>
    <t>AI8970</t>
  </si>
  <si>
    <t>FL02291</t>
  </si>
  <si>
    <t>6E8317</t>
  </si>
  <si>
    <t>FL02292</t>
  </si>
  <si>
    <t>SG3114</t>
  </si>
  <si>
    <t>FL02293</t>
  </si>
  <si>
    <t>AI8516</t>
  </si>
  <si>
    <t>FL02294</t>
  </si>
  <si>
    <t>QP1404</t>
  </si>
  <si>
    <t>FL02295</t>
  </si>
  <si>
    <t>IX9909</t>
  </si>
  <si>
    <t>FL02296</t>
  </si>
  <si>
    <t>FL02297</t>
  </si>
  <si>
    <t>UK2797</t>
  </si>
  <si>
    <t>07:26</t>
  </si>
  <si>
    <t>FL02298</t>
  </si>
  <si>
    <t>AI3652</t>
  </si>
  <si>
    <t>FL02299</t>
  </si>
  <si>
    <t>6E8567</t>
  </si>
  <si>
    <t>FL02300</t>
  </si>
  <si>
    <t>AI9888</t>
  </si>
  <si>
    <t>FL02301</t>
  </si>
  <si>
    <t>SG2672</t>
  </si>
  <si>
    <t>FL02302</t>
  </si>
  <si>
    <t>SG4554</t>
  </si>
  <si>
    <t>FL02303</t>
  </si>
  <si>
    <t>6E7295</t>
  </si>
  <si>
    <t>FL02304</t>
  </si>
  <si>
    <t>QP8123</t>
  </si>
  <si>
    <t>18:16</t>
  </si>
  <si>
    <t>18:47</t>
  </si>
  <si>
    <t>FL02305</t>
  </si>
  <si>
    <t>6E6770</t>
  </si>
  <si>
    <t>FL02306</t>
  </si>
  <si>
    <t>6E802</t>
  </si>
  <si>
    <t>FL02307</t>
  </si>
  <si>
    <t>6E1904</t>
  </si>
  <si>
    <t>FL02308</t>
  </si>
  <si>
    <t>6E6415</t>
  </si>
  <si>
    <t>FL02309</t>
  </si>
  <si>
    <t>QP2208</t>
  </si>
  <si>
    <t>FL02310</t>
  </si>
  <si>
    <t>QP4018</t>
  </si>
  <si>
    <t>FL02311</t>
  </si>
  <si>
    <t>SG6389</t>
  </si>
  <si>
    <t>FL02312</t>
  </si>
  <si>
    <t>AI8681</t>
  </si>
  <si>
    <t>FL02313</t>
  </si>
  <si>
    <t>6E3728</t>
  </si>
  <si>
    <t>FL02314</t>
  </si>
  <si>
    <t>6E9340</t>
  </si>
  <si>
    <t>FL02315</t>
  </si>
  <si>
    <t>6E3175</t>
  </si>
  <si>
    <t>FL02316</t>
  </si>
  <si>
    <t>UK4321</t>
  </si>
  <si>
    <t>FL02317</t>
  </si>
  <si>
    <t>AI4953</t>
  </si>
  <si>
    <t>FL02318</t>
  </si>
  <si>
    <t>SG7058</t>
  </si>
  <si>
    <t>FL02319</t>
  </si>
  <si>
    <t>AI1475</t>
  </si>
  <si>
    <t>FL02320</t>
  </si>
  <si>
    <t>QP5627</t>
  </si>
  <si>
    <t>FL02321</t>
  </si>
  <si>
    <t>QP3142</t>
  </si>
  <si>
    <t>FL02322</t>
  </si>
  <si>
    <t>IX7308</t>
  </si>
  <si>
    <t>FL02323</t>
  </si>
  <si>
    <t>SG817</t>
  </si>
  <si>
    <t>FL02324</t>
  </si>
  <si>
    <t>QP7060</t>
  </si>
  <si>
    <t>FL02325</t>
  </si>
  <si>
    <t>QP1452</t>
  </si>
  <si>
    <t>FL02326</t>
  </si>
  <si>
    <t>UK3407</t>
  </si>
  <si>
    <t>FL02327</t>
  </si>
  <si>
    <t>UK6789</t>
  </si>
  <si>
    <t>FL02328</t>
  </si>
  <si>
    <t>IX5867</t>
  </si>
  <si>
    <t>FL02329</t>
  </si>
  <si>
    <t>6E5563</t>
  </si>
  <si>
    <t>FL02330</t>
  </si>
  <si>
    <t>UK3099</t>
  </si>
  <si>
    <t>06:29</t>
  </si>
  <si>
    <t>FL02331</t>
  </si>
  <si>
    <t>6E6961</t>
  </si>
  <si>
    <t>FL02332</t>
  </si>
  <si>
    <t>6E7250</t>
  </si>
  <si>
    <t>FL02333</t>
  </si>
  <si>
    <t>IX2171</t>
  </si>
  <si>
    <t>FL02334</t>
  </si>
  <si>
    <t>SG5901</t>
  </si>
  <si>
    <t>FL02335</t>
  </si>
  <si>
    <t>UK1881</t>
  </si>
  <si>
    <t>FL02336</t>
  </si>
  <si>
    <t>QP5036</t>
  </si>
  <si>
    <t>FL02337</t>
  </si>
  <si>
    <t>UK442</t>
  </si>
  <si>
    <t>FL02338</t>
  </si>
  <si>
    <t>AI4852</t>
  </si>
  <si>
    <t>20:54</t>
  </si>
  <si>
    <t>FL02339</t>
  </si>
  <si>
    <t>6E2199</t>
  </si>
  <si>
    <t>FL02340</t>
  </si>
  <si>
    <t>6E8296</t>
  </si>
  <si>
    <t>03:28</t>
  </si>
  <si>
    <t>FL02341</t>
  </si>
  <si>
    <t>6E7237</t>
  </si>
  <si>
    <t>FL02342</t>
  </si>
  <si>
    <t>IX8070</t>
  </si>
  <si>
    <t>FL02343</t>
  </si>
  <si>
    <t>6E2999</t>
  </si>
  <si>
    <t>FL02344</t>
  </si>
  <si>
    <t>6E3139</t>
  </si>
  <si>
    <t>FL02345</t>
  </si>
  <si>
    <t>IX8273</t>
  </si>
  <si>
    <t>FL02346</t>
  </si>
  <si>
    <t>6E7433</t>
  </si>
  <si>
    <t>FL02347</t>
  </si>
  <si>
    <t>FL02348</t>
  </si>
  <si>
    <t>QP831</t>
  </si>
  <si>
    <t>FL02349</t>
  </si>
  <si>
    <t>6E3791</t>
  </si>
  <si>
    <t>FL02350</t>
  </si>
  <si>
    <t>FL02351</t>
  </si>
  <si>
    <t>QP1194</t>
  </si>
  <si>
    <t>FL02352</t>
  </si>
  <si>
    <t>6E8536</t>
  </si>
  <si>
    <t>FL02353</t>
  </si>
  <si>
    <t>SG4567</t>
  </si>
  <si>
    <t>FL02354</t>
  </si>
  <si>
    <t>6E9465</t>
  </si>
  <si>
    <t>FL02355</t>
  </si>
  <si>
    <t>QP8996</t>
  </si>
  <si>
    <t>FL02356</t>
  </si>
  <si>
    <t>6E6170</t>
  </si>
  <si>
    <t>FL02357</t>
  </si>
  <si>
    <t>QP5665</t>
  </si>
  <si>
    <t>FL02358</t>
  </si>
  <si>
    <t>UK7435</t>
  </si>
  <si>
    <t>FL02359</t>
  </si>
  <si>
    <t>QP278</t>
  </si>
  <si>
    <t>FL02360</t>
  </si>
  <si>
    <t>UK3216</t>
  </si>
  <si>
    <t>FL02361</t>
  </si>
  <si>
    <t>AI1665</t>
  </si>
  <si>
    <t>FL02362</t>
  </si>
  <si>
    <t>IX5450</t>
  </si>
  <si>
    <t>FL02363</t>
  </si>
  <si>
    <t>6E2764</t>
  </si>
  <si>
    <t>FL02364</t>
  </si>
  <si>
    <t>SG8529</t>
  </si>
  <si>
    <t>FL02365</t>
  </si>
  <si>
    <t>6E2432</t>
  </si>
  <si>
    <t>FL02366</t>
  </si>
  <si>
    <t>QP5694</t>
  </si>
  <si>
    <t>FL02367</t>
  </si>
  <si>
    <t>6E7642</t>
  </si>
  <si>
    <t>02:46</t>
  </si>
  <si>
    <t>FL02368</t>
  </si>
  <si>
    <t>6E4529</t>
  </si>
  <si>
    <t>FL02369</t>
  </si>
  <si>
    <t>QP1966</t>
  </si>
  <si>
    <t>FL02370</t>
  </si>
  <si>
    <t>IX1742</t>
  </si>
  <si>
    <t>FL02371</t>
  </si>
  <si>
    <t>6E3599</t>
  </si>
  <si>
    <t>FL02372</t>
  </si>
  <si>
    <t>6E7003</t>
  </si>
  <si>
    <t>FL02373</t>
  </si>
  <si>
    <t>6E9949</t>
  </si>
  <si>
    <t>FL02374</t>
  </si>
  <si>
    <t>QP9588</t>
  </si>
  <si>
    <t>FL02375</t>
  </si>
  <si>
    <t>SG3391</t>
  </si>
  <si>
    <t>FL02376</t>
  </si>
  <si>
    <t>UK5434</t>
  </si>
  <si>
    <t>FL02377</t>
  </si>
  <si>
    <t>6E5856</t>
  </si>
  <si>
    <t>FL02378</t>
  </si>
  <si>
    <t>IX5511</t>
  </si>
  <si>
    <t>FL02379</t>
  </si>
  <si>
    <t>IX620</t>
  </si>
  <si>
    <t>FL02380</t>
  </si>
  <si>
    <t>6E2146</t>
  </si>
  <si>
    <t>FL02381</t>
  </si>
  <si>
    <t>QP7896</t>
  </si>
  <si>
    <t>FL02382</t>
  </si>
  <si>
    <t>IX3008</t>
  </si>
  <si>
    <t>FL02383</t>
  </si>
  <si>
    <t>SG4505</t>
  </si>
  <si>
    <t>FL02384</t>
  </si>
  <si>
    <t>UK9031</t>
  </si>
  <si>
    <t>FL02385</t>
  </si>
  <si>
    <t>6E4823</t>
  </si>
  <si>
    <t>FL02386</t>
  </si>
  <si>
    <t>FL02387</t>
  </si>
  <si>
    <t>FL02388</t>
  </si>
  <si>
    <t>IX6819</t>
  </si>
  <si>
    <t>FL02389</t>
  </si>
  <si>
    <t>AI8952</t>
  </si>
  <si>
    <t>FL02390</t>
  </si>
  <si>
    <t>QP9721</t>
  </si>
  <si>
    <t>FL02391</t>
  </si>
  <si>
    <t>IX4540</t>
  </si>
  <si>
    <t>FL02392</t>
  </si>
  <si>
    <t>AI8741</t>
  </si>
  <si>
    <t>FL02393</t>
  </si>
  <si>
    <t>UK843</t>
  </si>
  <si>
    <t>FL02394</t>
  </si>
  <si>
    <t>AI3698</t>
  </si>
  <si>
    <t>FL02395</t>
  </si>
  <si>
    <t>IX3781</t>
  </si>
  <si>
    <t>FL02396</t>
  </si>
  <si>
    <t>IX6847</t>
  </si>
  <si>
    <t>FL02397</t>
  </si>
  <si>
    <t>SG9002</t>
  </si>
  <si>
    <t>FL02398</t>
  </si>
  <si>
    <t>6E3166</t>
  </si>
  <si>
    <t>06:06</t>
  </si>
  <si>
    <t>FL02399</t>
  </si>
  <si>
    <t>SG5708</t>
  </si>
  <si>
    <t>FL02400</t>
  </si>
  <si>
    <t>6E8886</t>
  </si>
  <si>
    <t>FL02401</t>
  </si>
  <si>
    <t>SG6187</t>
  </si>
  <si>
    <t>FL02402</t>
  </si>
  <si>
    <t>AI3274</t>
  </si>
  <si>
    <t>FL02403</t>
  </si>
  <si>
    <t>SG8782</t>
  </si>
  <si>
    <t>FL02404</t>
  </si>
  <si>
    <t>AI1594</t>
  </si>
  <si>
    <t>FL02405</t>
  </si>
  <si>
    <t>AI8194</t>
  </si>
  <si>
    <t>FL02406</t>
  </si>
  <si>
    <t>SG6306</t>
  </si>
  <si>
    <t>FL02407</t>
  </si>
  <si>
    <t>QP5625</t>
  </si>
  <si>
    <t>FL02408</t>
  </si>
  <si>
    <t>6E1596</t>
  </si>
  <si>
    <t>FL02409</t>
  </si>
  <si>
    <t>UK6535</t>
  </si>
  <si>
    <t>FL02410</t>
  </si>
  <si>
    <t>FL02411</t>
  </si>
  <si>
    <t>AI9857</t>
  </si>
  <si>
    <t>FL02412</t>
  </si>
  <si>
    <t>IX5902</t>
  </si>
  <si>
    <t>FL02413</t>
  </si>
  <si>
    <t>UK4119</t>
  </si>
  <si>
    <t>FL02414</t>
  </si>
  <si>
    <t>6E7260</t>
  </si>
  <si>
    <t>FL02415</t>
  </si>
  <si>
    <t>6E3938</t>
  </si>
  <si>
    <t>FL02416</t>
  </si>
  <si>
    <t>6E3378</t>
  </si>
  <si>
    <t>FL02417</t>
  </si>
  <si>
    <t>6E283</t>
  </si>
  <si>
    <t>FL02418</t>
  </si>
  <si>
    <t>UK3662</t>
  </si>
  <si>
    <t>FL02419</t>
  </si>
  <si>
    <t>QP5611</t>
  </si>
  <si>
    <t>02:11</t>
  </si>
  <si>
    <t>FL02420</t>
  </si>
  <si>
    <t>SG1518</t>
  </si>
  <si>
    <t>FL02421</t>
  </si>
  <si>
    <t>6E6119</t>
  </si>
  <si>
    <t>FL02422</t>
  </si>
  <si>
    <t>UK2625</t>
  </si>
  <si>
    <t>FL02423</t>
  </si>
  <si>
    <t>UK2142</t>
  </si>
  <si>
    <t>FL02424</t>
  </si>
  <si>
    <t>6E9047</t>
  </si>
  <si>
    <t>FL02425</t>
  </si>
  <si>
    <t>UK1818</t>
  </si>
  <si>
    <t>FL02426</t>
  </si>
  <si>
    <t>QP5452</t>
  </si>
  <si>
    <t>FL02427</t>
  </si>
  <si>
    <t>SG9057</t>
  </si>
  <si>
    <t>FL02428</t>
  </si>
  <si>
    <t>FL02429</t>
  </si>
  <si>
    <t>AI8536</t>
  </si>
  <si>
    <t>FL02430</t>
  </si>
  <si>
    <t>UK2565</t>
  </si>
  <si>
    <t>FL02431</t>
  </si>
  <si>
    <t>QP4491</t>
  </si>
  <si>
    <t>FL02432</t>
  </si>
  <si>
    <t>QP200</t>
  </si>
  <si>
    <t>FL02433</t>
  </si>
  <si>
    <t>6E8312</t>
  </si>
  <si>
    <t>FL02434</t>
  </si>
  <si>
    <t>SG6807</t>
  </si>
  <si>
    <t>FL02435</t>
  </si>
  <si>
    <t>6E947</t>
  </si>
  <si>
    <t>FL02436</t>
  </si>
  <si>
    <t>UK9701</t>
  </si>
  <si>
    <t>FL02437</t>
  </si>
  <si>
    <t>UK1015</t>
  </si>
  <si>
    <t>07:37</t>
  </si>
  <si>
    <t>FL02438</t>
  </si>
  <si>
    <t>UK2212</t>
  </si>
  <si>
    <t>FL02439</t>
  </si>
  <si>
    <t>QP1553</t>
  </si>
  <si>
    <t>FL02440</t>
  </si>
  <si>
    <t>AI3529</t>
  </si>
  <si>
    <t>FL02441</t>
  </si>
  <si>
    <t>6E1410</t>
  </si>
  <si>
    <t>FL02442</t>
  </si>
  <si>
    <t>SG465</t>
  </si>
  <si>
    <t>06:07</t>
  </si>
  <si>
    <t>FL02443</t>
  </si>
  <si>
    <t>UK1083</t>
  </si>
  <si>
    <t>FL02444</t>
  </si>
  <si>
    <t>FL02445</t>
  </si>
  <si>
    <t>SG9622</t>
  </si>
  <si>
    <t>FL02446</t>
  </si>
  <si>
    <t>6E2886</t>
  </si>
  <si>
    <t>FL02447</t>
  </si>
  <si>
    <t>AI3511</t>
  </si>
  <si>
    <t>FL02448</t>
  </si>
  <si>
    <t>6E1545</t>
  </si>
  <si>
    <t>FL02449</t>
  </si>
  <si>
    <t>UK3665</t>
  </si>
  <si>
    <t>FL02450</t>
  </si>
  <si>
    <t>6E6307</t>
  </si>
  <si>
    <t>FL02451</t>
  </si>
  <si>
    <t>IX8963</t>
  </si>
  <si>
    <t>FL02452</t>
  </si>
  <si>
    <t>QP6514</t>
  </si>
  <si>
    <t>FL02453</t>
  </si>
  <si>
    <t>AI7173</t>
  </si>
  <si>
    <t>05:47</t>
  </si>
  <si>
    <t>FL02454</t>
  </si>
  <si>
    <t>6E5895</t>
  </si>
  <si>
    <t>FL02455</t>
  </si>
  <si>
    <t>IX3153</t>
  </si>
  <si>
    <t>FL02456</t>
  </si>
  <si>
    <t>6E4774</t>
  </si>
  <si>
    <t>FL02457</t>
  </si>
  <si>
    <t>SG313</t>
  </si>
  <si>
    <t>FL02458</t>
  </si>
  <si>
    <t>SG3957</t>
  </si>
  <si>
    <t>FL02459</t>
  </si>
  <si>
    <t>6E7560</t>
  </si>
  <si>
    <t>FL02460</t>
  </si>
  <si>
    <t>6E1162</t>
  </si>
  <si>
    <t>FL02461</t>
  </si>
  <si>
    <t>IX7697</t>
  </si>
  <si>
    <t>FL02462</t>
  </si>
  <si>
    <t>IX3447</t>
  </si>
  <si>
    <t>FL02463</t>
  </si>
  <si>
    <t>6E8473</t>
  </si>
  <si>
    <t>FL02464</t>
  </si>
  <si>
    <t>6E2725</t>
  </si>
  <si>
    <t>FL02465</t>
  </si>
  <si>
    <t>AI7057</t>
  </si>
  <si>
    <t>02:29</t>
  </si>
  <si>
    <t>FL02466</t>
  </si>
  <si>
    <t>UK8684</t>
  </si>
  <si>
    <t>FL02467</t>
  </si>
  <si>
    <t>6E136</t>
  </si>
  <si>
    <t>FL02468</t>
  </si>
  <si>
    <t>UK5262</t>
  </si>
  <si>
    <t>FL02469</t>
  </si>
  <si>
    <t>6E8647</t>
  </si>
  <si>
    <t>FL02470</t>
  </si>
  <si>
    <t>6E3367</t>
  </si>
  <si>
    <t>FL02471</t>
  </si>
  <si>
    <t>6E5291</t>
  </si>
  <si>
    <t>FL02472</t>
  </si>
  <si>
    <t>6E5823</t>
  </si>
  <si>
    <t>FL02473</t>
  </si>
  <si>
    <t>SG3668</t>
  </si>
  <si>
    <t>FL02474</t>
  </si>
  <si>
    <t>AI5823</t>
  </si>
  <si>
    <t>FL02475</t>
  </si>
  <si>
    <t>SG9400</t>
  </si>
  <si>
    <t>FL02476</t>
  </si>
  <si>
    <t>UK2328</t>
  </si>
  <si>
    <t>FL02477</t>
  </si>
  <si>
    <t>6E2513</t>
  </si>
  <si>
    <t>FL02478</t>
  </si>
  <si>
    <t>AI5688</t>
  </si>
  <si>
    <t>FL02479</t>
  </si>
  <si>
    <t>SG4736</t>
  </si>
  <si>
    <t>FL02480</t>
  </si>
  <si>
    <t>6E2309</t>
  </si>
  <si>
    <t>FL02481</t>
  </si>
  <si>
    <t>AI3292</t>
  </si>
  <si>
    <t>21:58</t>
  </si>
  <si>
    <t>FL02482</t>
  </si>
  <si>
    <t>IX6331</t>
  </si>
  <si>
    <t>07:55</t>
  </si>
  <si>
    <t>FL02483</t>
  </si>
  <si>
    <t>6E9808</t>
  </si>
  <si>
    <t>FL02484</t>
  </si>
  <si>
    <t>UK4084</t>
  </si>
  <si>
    <t>FL02485</t>
  </si>
  <si>
    <t>QP8753</t>
  </si>
  <si>
    <t>FL02486</t>
  </si>
  <si>
    <t>SG7400</t>
  </si>
  <si>
    <t>FL02487</t>
  </si>
  <si>
    <t>AI6097</t>
  </si>
  <si>
    <t>FL02488</t>
  </si>
  <si>
    <t>6E2370</t>
  </si>
  <si>
    <t>FL02489</t>
  </si>
  <si>
    <t>AI3158</t>
  </si>
  <si>
    <t>FL02490</t>
  </si>
  <si>
    <t>AI2252</t>
  </si>
  <si>
    <t>02:05</t>
  </si>
  <si>
    <t>FL02491</t>
  </si>
  <si>
    <t>SG7903</t>
  </si>
  <si>
    <t>FL02492</t>
  </si>
  <si>
    <t>UK4423</t>
  </si>
  <si>
    <t>FL02493</t>
  </si>
  <si>
    <t>SG975</t>
  </si>
  <si>
    <t>FL02494</t>
  </si>
  <si>
    <t>SG1751</t>
  </si>
  <si>
    <t>FL02495</t>
  </si>
  <si>
    <t>6E9273</t>
  </si>
  <si>
    <t>FL02496</t>
  </si>
  <si>
    <t>FL02497</t>
  </si>
  <si>
    <t>QP4778</t>
  </si>
  <si>
    <t>FL02498</t>
  </si>
  <si>
    <t>QP5492</t>
  </si>
  <si>
    <t>FL02499</t>
  </si>
  <si>
    <t>QP3689</t>
  </si>
  <si>
    <t>FL02500</t>
  </si>
  <si>
    <t>6E5762</t>
  </si>
  <si>
    <t>FL02501</t>
  </si>
  <si>
    <t>6E1150</t>
  </si>
  <si>
    <t>FL02502</t>
  </si>
  <si>
    <t>6E4019</t>
  </si>
  <si>
    <t>FL02503</t>
  </si>
  <si>
    <t>6E2040</t>
  </si>
  <si>
    <t>FL02504</t>
  </si>
  <si>
    <t>QP1910</t>
  </si>
  <si>
    <t>FL02505</t>
  </si>
  <si>
    <t>UK7001</t>
  </si>
  <si>
    <t>FL02506</t>
  </si>
  <si>
    <t>6E4197</t>
  </si>
  <si>
    <t>FL02507</t>
  </si>
  <si>
    <t>SG3742</t>
  </si>
  <si>
    <t>FL02508</t>
  </si>
  <si>
    <t>6E7613</t>
  </si>
  <si>
    <t>FL02509</t>
  </si>
  <si>
    <t>6E3721</t>
  </si>
  <si>
    <t>FL02510</t>
  </si>
  <si>
    <t>6E8487</t>
  </si>
  <si>
    <t>FL02511</t>
  </si>
  <si>
    <t>SG1357</t>
  </si>
  <si>
    <t>FL02512</t>
  </si>
  <si>
    <t>SG721</t>
  </si>
  <si>
    <t>FL02513</t>
  </si>
  <si>
    <t>6E7784</t>
  </si>
  <si>
    <t>FL02514</t>
  </si>
  <si>
    <t>6E5107</t>
  </si>
  <si>
    <t>FL02515</t>
  </si>
  <si>
    <t>6E8919</t>
  </si>
  <si>
    <t>FL02516</t>
  </si>
  <si>
    <t>02:23</t>
  </si>
  <si>
    <t>FL02517</t>
  </si>
  <si>
    <t>QP6668</t>
  </si>
  <si>
    <t>FL02518</t>
  </si>
  <si>
    <t>SG9064</t>
  </si>
  <si>
    <t>FL02519</t>
  </si>
  <si>
    <t>SG2873</t>
  </si>
  <si>
    <t>FL02520</t>
  </si>
  <si>
    <t>AI3555</t>
  </si>
  <si>
    <t>FL02521</t>
  </si>
  <si>
    <t>6E5097</t>
  </si>
  <si>
    <t>FL02522</t>
  </si>
  <si>
    <t>AI7199</t>
  </si>
  <si>
    <t>FL02523</t>
  </si>
  <si>
    <t>IX676</t>
  </si>
  <si>
    <t>FL02524</t>
  </si>
  <si>
    <t>UK5076</t>
  </si>
  <si>
    <t>FL02525</t>
  </si>
  <si>
    <t>SG6727</t>
  </si>
  <si>
    <t>FL02526</t>
  </si>
  <si>
    <t>SG5455</t>
  </si>
  <si>
    <t>FL02527</t>
  </si>
  <si>
    <t>IX8512</t>
  </si>
  <si>
    <t>FL02528</t>
  </si>
  <si>
    <t>AI8548</t>
  </si>
  <si>
    <t>FL02529</t>
  </si>
  <si>
    <t>6E1448</t>
  </si>
  <si>
    <t>FL02530</t>
  </si>
  <si>
    <t>6E6683</t>
  </si>
  <si>
    <t>FL02531</t>
  </si>
  <si>
    <t>6E1398</t>
  </si>
  <si>
    <t>FL02532</t>
  </si>
  <si>
    <t>IX1846</t>
  </si>
  <si>
    <t>FL02533</t>
  </si>
  <si>
    <t>SG2840</t>
  </si>
  <si>
    <t>FL02534</t>
  </si>
  <si>
    <t>FL02535</t>
  </si>
  <si>
    <t>AI4484</t>
  </si>
  <si>
    <t>FL02536</t>
  </si>
  <si>
    <t>6E7625</t>
  </si>
  <si>
    <t>FL02537</t>
  </si>
  <si>
    <t>AI927</t>
  </si>
  <si>
    <t>FL02538</t>
  </si>
  <si>
    <t>SG6547</t>
  </si>
  <si>
    <t>FL02539</t>
  </si>
  <si>
    <t>UK4526</t>
  </si>
  <si>
    <t>FL02540</t>
  </si>
  <si>
    <t>AI1799</t>
  </si>
  <si>
    <t>03:09</t>
  </si>
  <si>
    <t>FL02541</t>
  </si>
  <si>
    <t>QP8472</t>
  </si>
  <si>
    <t>FL02542</t>
  </si>
  <si>
    <t>QP1780</t>
  </si>
  <si>
    <t>FL02543</t>
  </si>
  <si>
    <t>6E4984</t>
  </si>
  <si>
    <t>FL02544</t>
  </si>
  <si>
    <t>IX904</t>
  </si>
  <si>
    <t>FL02545</t>
  </si>
  <si>
    <t>UK6548</t>
  </si>
  <si>
    <t>FL02546</t>
  </si>
  <si>
    <t>UK329</t>
  </si>
  <si>
    <t>FL02547</t>
  </si>
  <si>
    <t>IX6861</t>
  </si>
  <si>
    <t>FL02548</t>
  </si>
  <si>
    <t>6E8031</t>
  </si>
  <si>
    <t>FL02549</t>
  </si>
  <si>
    <t>SG9351</t>
  </si>
  <si>
    <t>FL02550</t>
  </si>
  <si>
    <t>6E7467</t>
  </si>
  <si>
    <t>FL02551</t>
  </si>
  <si>
    <t>6E3646</t>
  </si>
  <si>
    <t>FL02552</t>
  </si>
  <si>
    <t>QP3076</t>
  </si>
  <si>
    <t>FL02553</t>
  </si>
  <si>
    <t>6E4862</t>
  </si>
  <si>
    <t>03:25</t>
  </si>
  <si>
    <t>FL02554</t>
  </si>
  <si>
    <t>SG8364</t>
  </si>
  <si>
    <t>FL02555</t>
  </si>
  <si>
    <t>SG3295</t>
  </si>
  <si>
    <t>FL02556</t>
  </si>
  <si>
    <t>FL02557</t>
  </si>
  <si>
    <t>QP1630</t>
  </si>
  <si>
    <t>FL02558</t>
  </si>
  <si>
    <t>SG9610</t>
  </si>
  <si>
    <t>FL02559</t>
  </si>
  <si>
    <t>6E5938</t>
  </si>
  <si>
    <t>FL02560</t>
  </si>
  <si>
    <t>6E5709</t>
  </si>
  <si>
    <t>FL02561</t>
  </si>
  <si>
    <t>AI833</t>
  </si>
  <si>
    <t>FL02562</t>
  </si>
  <si>
    <t>UK4890</t>
  </si>
  <si>
    <t>FL02563</t>
  </si>
  <si>
    <t>6E6108</t>
  </si>
  <si>
    <t>FL02564</t>
  </si>
  <si>
    <t>6E2968</t>
  </si>
  <si>
    <t>FL02565</t>
  </si>
  <si>
    <t>FL02566</t>
  </si>
  <si>
    <t>6E9451</t>
  </si>
  <si>
    <t>FL02567</t>
  </si>
  <si>
    <t>AI2335</t>
  </si>
  <si>
    <t>FL02568</t>
  </si>
  <si>
    <t>AI3215</t>
  </si>
  <si>
    <t>FL02569</t>
  </si>
  <si>
    <t>6E7962</t>
  </si>
  <si>
    <t>FL02570</t>
  </si>
  <si>
    <t>UK6755</t>
  </si>
  <si>
    <t>FL02571</t>
  </si>
  <si>
    <t>6E6214</t>
  </si>
  <si>
    <t>FL02572</t>
  </si>
  <si>
    <t>AI4152</t>
  </si>
  <si>
    <t>06:53</t>
  </si>
  <si>
    <t>FL02573</t>
  </si>
  <si>
    <t>6E2763</t>
  </si>
  <si>
    <t>FL02574</t>
  </si>
  <si>
    <t>QP4816</t>
  </si>
  <si>
    <t>FL02575</t>
  </si>
  <si>
    <t>FL02576</t>
  </si>
  <si>
    <t>AI2718</t>
  </si>
  <si>
    <t>FL02577</t>
  </si>
  <si>
    <t>SG6332</t>
  </si>
  <si>
    <t>FL02578</t>
  </si>
  <si>
    <t>UK8204</t>
  </si>
  <si>
    <t>FL02579</t>
  </si>
  <si>
    <t>UK9657</t>
  </si>
  <si>
    <t>FL02580</t>
  </si>
  <si>
    <t>UK6650</t>
  </si>
  <si>
    <t>FL02581</t>
  </si>
  <si>
    <t>QP9319</t>
  </si>
  <si>
    <t>FL02582</t>
  </si>
  <si>
    <t>UK5669</t>
  </si>
  <si>
    <t>FL02583</t>
  </si>
  <si>
    <t>6E9859</t>
  </si>
  <si>
    <t>FL02584</t>
  </si>
  <si>
    <t>SG9036</t>
  </si>
  <si>
    <t>FL02585</t>
  </si>
  <si>
    <t>AI8495</t>
  </si>
  <si>
    <t>FL02586</t>
  </si>
  <si>
    <t>FL02587</t>
  </si>
  <si>
    <t>6E3970</t>
  </si>
  <si>
    <t>FL02588</t>
  </si>
  <si>
    <t>6E8614</t>
  </si>
  <si>
    <t>FL02589</t>
  </si>
  <si>
    <t>6E1089</t>
  </si>
  <si>
    <t>FL02590</t>
  </si>
  <si>
    <t>6E8378</t>
  </si>
  <si>
    <t>FL02591</t>
  </si>
  <si>
    <t>UK8819</t>
  </si>
  <si>
    <t>FL02592</t>
  </si>
  <si>
    <t>UK2310</t>
  </si>
  <si>
    <t>FL02593</t>
  </si>
  <si>
    <t>IX7783</t>
  </si>
  <si>
    <t>FL02594</t>
  </si>
  <si>
    <t>UK6165</t>
  </si>
  <si>
    <t>FL02595</t>
  </si>
  <si>
    <t>6E9403</t>
  </si>
  <si>
    <t>FL02596</t>
  </si>
  <si>
    <t>IX6479</t>
  </si>
  <si>
    <t>FL02597</t>
  </si>
  <si>
    <t>UK351</t>
  </si>
  <si>
    <t>FL02598</t>
  </si>
  <si>
    <t>6E5523</t>
  </si>
  <si>
    <t>FL02599</t>
  </si>
  <si>
    <t>FL02600</t>
  </si>
  <si>
    <t>SG3667</t>
  </si>
  <si>
    <t>FL02601</t>
  </si>
  <si>
    <t>03:55</t>
  </si>
  <si>
    <t>FL02602</t>
  </si>
  <si>
    <t>UK679</t>
  </si>
  <si>
    <t>FL02603</t>
  </si>
  <si>
    <t>6E1437</t>
  </si>
  <si>
    <t>FL02604</t>
  </si>
  <si>
    <t>QP5738</t>
  </si>
  <si>
    <t>FL02605</t>
  </si>
  <si>
    <t>AI5841</t>
  </si>
  <si>
    <t>FL02606</t>
  </si>
  <si>
    <t>FL02607</t>
  </si>
  <si>
    <t>UK2433</t>
  </si>
  <si>
    <t>FL02608</t>
  </si>
  <si>
    <t>SG5908</t>
  </si>
  <si>
    <t>FL02609</t>
  </si>
  <si>
    <t>UK9620</t>
  </si>
  <si>
    <t>FL02610</t>
  </si>
  <si>
    <t>UK1948</t>
  </si>
  <si>
    <t>FL02611</t>
  </si>
  <si>
    <t>UK4554</t>
  </si>
  <si>
    <t>FL02612</t>
  </si>
  <si>
    <t>SG2616</t>
  </si>
  <si>
    <t>FL02613</t>
  </si>
  <si>
    <t>SG9748</t>
  </si>
  <si>
    <t>20:44</t>
  </si>
  <si>
    <t>FL02614</t>
  </si>
  <si>
    <t>AI2085</t>
  </si>
  <si>
    <t>FL02615</t>
  </si>
  <si>
    <t>6E852</t>
  </si>
  <si>
    <t>FL02616</t>
  </si>
  <si>
    <t>6E8323</t>
  </si>
  <si>
    <t>FL02617</t>
  </si>
  <si>
    <t>6E6896</t>
  </si>
  <si>
    <t>FL02618</t>
  </si>
  <si>
    <t>UK2465</t>
  </si>
  <si>
    <t>FL02619</t>
  </si>
  <si>
    <t>6E4731</t>
  </si>
  <si>
    <t>FL02620</t>
  </si>
  <si>
    <t>SG7119</t>
  </si>
  <si>
    <t>FL02621</t>
  </si>
  <si>
    <t>6E1791</t>
  </si>
  <si>
    <t>FL02622</t>
  </si>
  <si>
    <t>SG5226</t>
  </si>
  <si>
    <t>FL02623</t>
  </si>
  <si>
    <t>UK621</t>
  </si>
  <si>
    <t>FL02624</t>
  </si>
  <si>
    <t>6E2424</t>
  </si>
  <si>
    <t>FL02625</t>
  </si>
  <si>
    <t>SG6055</t>
  </si>
  <si>
    <t>FL02626</t>
  </si>
  <si>
    <t>SG1294</t>
  </si>
  <si>
    <t>FL02627</t>
  </si>
  <si>
    <t>6E5236</t>
  </si>
  <si>
    <t>FL02628</t>
  </si>
  <si>
    <t>SG851</t>
  </si>
  <si>
    <t>FL02629</t>
  </si>
  <si>
    <t>FL02630</t>
  </si>
  <si>
    <t>AI8765</t>
  </si>
  <si>
    <t>FL02631</t>
  </si>
  <si>
    <t>FL02632</t>
  </si>
  <si>
    <t>6E5887</t>
  </si>
  <si>
    <t>FL02633</t>
  </si>
  <si>
    <t>6E5561</t>
  </si>
  <si>
    <t>FL02634</t>
  </si>
  <si>
    <t>SG6938</t>
  </si>
  <si>
    <t>05:54</t>
  </si>
  <si>
    <t>FL02635</t>
  </si>
  <si>
    <t>6E7816</t>
  </si>
  <si>
    <t>FL02636</t>
  </si>
  <si>
    <t>6E8135</t>
  </si>
  <si>
    <t>FL02637</t>
  </si>
  <si>
    <t>UK7846</t>
  </si>
  <si>
    <t>FL02638</t>
  </si>
  <si>
    <t>6E7158</t>
  </si>
  <si>
    <t>FL02639</t>
  </si>
  <si>
    <t>AI2561</t>
  </si>
  <si>
    <t>FL02640</t>
  </si>
  <si>
    <t>IX9256</t>
  </si>
  <si>
    <t>02:56</t>
  </si>
  <si>
    <t>FL02641</t>
  </si>
  <si>
    <t>QP1839</t>
  </si>
  <si>
    <t>FL02642</t>
  </si>
  <si>
    <t>AI6125</t>
  </si>
  <si>
    <t>FL02643</t>
  </si>
  <si>
    <t>FL02644</t>
  </si>
  <si>
    <t>QP1011</t>
  </si>
  <si>
    <t>FL02645</t>
  </si>
  <si>
    <t>SG300</t>
  </si>
  <si>
    <t>FL02646</t>
  </si>
  <si>
    <t>6E2528</t>
  </si>
  <si>
    <t>FL02647</t>
  </si>
  <si>
    <t>IX5309</t>
  </si>
  <si>
    <t>FL02648</t>
  </si>
  <si>
    <t>6E6690</t>
  </si>
  <si>
    <t>FL02649</t>
  </si>
  <si>
    <t>SG9325</t>
  </si>
  <si>
    <t>FL02650</t>
  </si>
  <si>
    <t>6E4450</t>
  </si>
  <si>
    <t>FL02651</t>
  </si>
  <si>
    <t>QP9489</t>
  </si>
  <si>
    <t>FL02652</t>
  </si>
  <si>
    <t>QP3975</t>
  </si>
  <si>
    <t>FL02653</t>
  </si>
  <si>
    <t>AI6441</t>
  </si>
  <si>
    <t>FL02654</t>
  </si>
  <si>
    <t>AI2226</t>
  </si>
  <si>
    <t>FL02655</t>
  </si>
  <si>
    <t>6E2190</t>
  </si>
  <si>
    <t>FL02656</t>
  </si>
  <si>
    <t>SG8532</t>
  </si>
  <si>
    <t>FL02657</t>
  </si>
  <si>
    <t>6E3956</t>
  </si>
  <si>
    <t>FL02658</t>
  </si>
  <si>
    <t>FL02659</t>
  </si>
  <si>
    <t>6E4860</t>
  </si>
  <si>
    <t>FL02660</t>
  </si>
  <si>
    <t>6E993</t>
  </si>
  <si>
    <t>FL02661</t>
  </si>
  <si>
    <t>6E6392</t>
  </si>
  <si>
    <t>FL02662</t>
  </si>
  <si>
    <t>QP145</t>
  </si>
  <si>
    <t>FL02663</t>
  </si>
  <si>
    <t>SG6367</t>
  </si>
  <si>
    <t>FL02664</t>
  </si>
  <si>
    <t>IX3506</t>
  </si>
  <si>
    <t>FL02665</t>
  </si>
  <si>
    <t>QP2718</t>
  </si>
  <si>
    <t>FL02666</t>
  </si>
  <si>
    <t>UK2892</t>
  </si>
  <si>
    <t>FL02667</t>
  </si>
  <si>
    <t>SG8827</t>
  </si>
  <si>
    <t>FL02668</t>
  </si>
  <si>
    <t>QP345</t>
  </si>
  <si>
    <t>FL02669</t>
  </si>
  <si>
    <t>6E6539</t>
  </si>
  <si>
    <t>FL02670</t>
  </si>
  <si>
    <t>AI9841</t>
  </si>
  <si>
    <t>FL02671</t>
  </si>
  <si>
    <t>AI3589</t>
  </si>
  <si>
    <t>FL02672</t>
  </si>
  <si>
    <t>SG5879</t>
  </si>
  <si>
    <t>FL02673</t>
  </si>
  <si>
    <t>IX6547</t>
  </si>
  <si>
    <t>FL02674</t>
  </si>
  <si>
    <t>QP5874</t>
  </si>
  <si>
    <t>FL02675</t>
  </si>
  <si>
    <t>AI3412</t>
  </si>
  <si>
    <t>FL02676</t>
  </si>
  <si>
    <t>AI1711</t>
  </si>
  <si>
    <t>FL02677</t>
  </si>
  <si>
    <t>SG7466</t>
  </si>
  <si>
    <t>FL02678</t>
  </si>
  <si>
    <t>6E4611</t>
  </si>
  <si>
    <t>FL02679</t>
  </si>
  <si>
    <t>6E9397</t>
  </si>
  <si>
    <t>FL02680</t>
  </si>
  <si>
    <t>SG7454</t>
  </si>
  <si>
    <t>FL02681</t>
  </si>
  <si>
    <t>QP6946</t>
  </si>
  <si>
    <t>FL02682</t>
  </si>
  <si>
    <t>6E3910</t>
  </si>
  <si>
    <t>FL02683</t>
  </si>
  <si>
    <t>6E6126</t>
  </si>
  <si>
    <t>02:17</t>
  </si>
  <si>
    <t>FL02684</t>
  </si>
  <si>
    <t>6E6357</t>
  </si>
  <si>
    <t>FL02685</t>
  </si>
  <si>
    <t>UK7380</t>
  </si>
  <si>
    <t>FL02686</t>
  </si>
  <si>
    <t>QP1337</t>
  </si>
  <si>
    <t>FL02687</t>
  </si>
  <si>
    <t>6E5993</t>
  </si>
  <si>
    <t>FL02688</t>
  </si>
  <si>
    <t>6E489</t>
  </si>
  <si>
    <t>FL02689</t>
  </si>
  <si>
    <t>6E1452</t>
  </si>
  <si>
    <t>FL02690</t>
  </si>
  <si>
    <t>SG6190</t>
  </si>
  <si>
    <t>FL02691</t>
  </si>
  <si>
    <t>UK5662</t>
  </si>
  <si>
    <t>FL02692</t>
  </si>
  <si>
    <t>AI9652</t>
  </si>
  <si>
    <t>FL02693</t>
  </si>
  <si>
    <t>SG2365</t>
  </si>
  <si>
    <t>FL02694</t>
  </si>
  <si>
    <t>SG9104</t>
  </si>
  <si>
    <t>FL02695</t>
  </si>
  <si>
    <t>SG5486</t>
  </si>
  <si>
    <t>FL02696</t>
  </si>
  <si>
    <t>QP9512</t>
  </si>
  <si>
    <t>FL02697</t>
  </si>
  <si>
    <t>SG9702</t>
  </si>
  <si>
    <t>FL02698</t>
  </si>
  <si>
    <t>QP8825</t>
  </si>
  <si>
    <t>FL02699</t>
  </si>
  <si>
    <t>6E630</t>
  </si>
  <si>
    <t>FL02700</t>
  </si>
  <si>
    <t>SG475</t>
  </si>
  <si>
    <t>FL02701</t>
  </si>
  <si>
    <t>SG6997</t>
  </si>
  <si>
    <t>FL02702</t>
  </si>
  <si>
    <t>UK9472</t>
  </si>
  <si>
    <t>07:11</t>
  </si>
  <si>
    <t>FL02703</t>
  </si>
  <si>
    <t>QP2002</t>
  </si>
  <si>
    <t>FL02704</t>
  </si>
  <si>
    <t>UK3451</t>
  </si>
  <si>
    <t>FL02705</t>
  </si>
  <si>
    <t>AI5752</t>
  </si>
  <si>
    <t>FL02706</t>
  </si>
  <si>
    <t>UK9804</t>
  </si>
  <si>
    <t>FL02707</t>
  </si>
  <si>
    <t>SG5672</t>
  </si>
  <si>
    <t>FL02708</t>
  </si>
  <si>
    <t>AI740</t>
  </si>
  <si>
    <t>FL02709</t>
  </si>
  <si>
    <t>6E9695</t>
  </si>
  <si>
    <t>FL02710</t>
  </si>
  <si>
    <t>QP968</t>
  </si>
  <si>
    <t>FL02711</t>
  </si>
  <si>
    <t>UK7075</t>
  </si>
  <si>
    <t>FL02712</t>
  </si>
  <si>
    <t>6E2108</t>
  </si>
  <si>
    <t>FL02713</t>
  </si>
  <si>
    <t>AI9928</t>
  </si>
  <si>
    <t>FL02714</t>
  </si>
  <si>
    <t>SG6058</t>
  </si>
  <si>
    <t>FL02715</t>
  </si>
  <si>
    <t>6E6112</t>
  </si>
  <si>
    <t>FL02716</t>
  </si>
  <si>
    <t>FL02717</t>
  </si>
  <si>
    <t>FL02718</t>
  </si>
  <si>
    <t>UK6242</t>
  </si>
  <si>
    <t>FL02719</t>
  </si>
  <si>
    <t>UK9752</t>
  </si>
  <si>
    <t>FL02720</t>
  </si>
  <si>
    <t>QP8319</t>
  </si>
  <si>
    <t>07:28</t>
  </si>
  <si>
    <t>FL02721</t>
  </si>
  <si>
    <t>AI805</t>
  </si>
  <si>
    <t>FL02722</t>
  </si>
  <si>
    <t>QP910</t>
  </si>
  <si>
    <t>FL02723</t>
  </si>
  <si>
    <t>IX9802</t>
  </si>
  <si>
    <t>FL02724</t>
  </si>
  <si>
    <t>UK5776</t>
  </si>
  <si>
    <t>FL02725</t>
  </si>
  <si>
    <t>UK2499</t>
  </si>
  <si>
    <t>FL02726</t>
  </si>
  <si>
    <t>QP1271</t>
  </si>
  <si>
    <t>FL02727</t>
  </si>
  <si>
    <t>QP8446</t>
  </si>
  <si>
    <t>FL02728</t>
  </si>
  <si>
    <t>AI9849</t>
  </si>
  <si>
    <t>FL02729</t>
  </si>
  <si>
    <t>SG844</t>
  </si>
  <si>
    <t>FL02730</t>
  </si>
  <si>
    <t>6E3056</t>
  </si>
  <si>
    <t>FL02731</t>
  </si>
  <si>
    <t>SG4958</t>
  </si>
  <si>
    <t>FL02732</t>
  </si>
  <si>
    <t>AI7640</t>
  </si>
  <si>
    <t>FL02733</t>
  </si>
  <si>
    <t>AI3203</t>
  </si>
  <si>
    <t>FL02734</t>
  </si>
  <si>
    <t>IX2098</t>
  </si>
  <si>
    <t>FL02735</t>
  </si>
  <si>
    <t>6E3884</t>
  </si>
  <si>
    <t>FL02736</t>
  </si>
  <si>
    <t>6E6148</t>
  </si>
  <si>
    <t>FL02737</t>
  </si>
  <si>
    <t>6E6578</t>
  </si>
  <si>
    <t>FL02738</t>
  </si>
  <si>
    <t>IX276</t>
  </si>
  <si>
    <t>FL02739</t>
  </si>
  <si>
    <t>6E6757</t>
  </si>
  <si>
    <t>FL02740</t>
  </si>
  <si>
    <t>UK1298</t>
  </si>
  <si>
    <t>FL02741</t>
  </si>
  <si>
    <t>UK1744</t>
  </si>
  <si>
    <t>FL02742</t>
  </si>
  <si>
    <t>AI4552</t>
  </si>
  <si>
    <t>FL02743</t>
  </si>
  <si>
    <t>UK5348</t>
  </si>
  <si>
    <t>FL02744</t>
  </si>
  <si>
    <t>AI791</t>
  </si>
  <si>
    <t>FL02745</t>
  </si>
  <si>
    <t>6E7609</t>
  </si>
  <si>
    <t>FL02746</t>
  </si>
  <si>
    <t>6E5945</t>
  </si>
  <si>
    <t>FL02747</t>
  </si>
  <si>
    <t>SG4493</t>
  </si>
  <si>
    <t>FL02748</t>
  </si>
  <si>
    <t>6E4575</t>
  </si>
  <si>
    <t>FL02749</t>
  </si>
  <si>
    <t>AI2518</t>
  </si>
  <si>
    <t>FL02750</t>
  </si>
  <si>
    <t>QP7063</t>
  </si>
  <si>
    <t>FL02751</t>
  </si>
  <si>
    <t>SG9541</t>
  </si>
  <si>
    <t>FL02752</t>
  </si>
  <si>
    <t>6E7685</t>
  </si>
  <si>
    <t>FL02753</t>
  </si>
  <si>
    <t>IX9139</t>
  </si>
  <si>
    <t>FL02754</t>
  </si>
  <si>
    <t>AI5858</t>
  </si>
  <si>
    <t>FL02755</t>
  </si>
  <si>
    <t>SG4026</t>
  </si>
  <si>
    <t>FL02756</t>
  </si>
  <si>
    <t>FL02757</t>
  </si>
  <si>
    <t>AI4488</t>
  </si>
  <si>
    <t>FL02758</t>
  </si>
  <si>
    <t>FL02759</t>
  </si>
  <si>
    <t>AI4414</t>
  </si>
  <si>
    <t>FL02760</t>
  </si>
  <si>
    <t>AI8671</t>
  </si>
  <si>
    <t>FL02761</t>
  </si>
  <si>
    <t>SG1395</t>
  </si>
  <si>
    <t>FL02762</t>
  </si>
  <si>
    <t>SG5168</t>
  </si>
  <si>
    <t>FL02763</t>
  </si>
  <si>
    <t>AI4870</t>
  </si>
  <si>
    <t>FL02764</t>
  </si>
  <si>
    <t>AI1268</t>
  </si>
  <si>
    <t>FL02765</t>
  </si>
  <si>
    <t>6E1795</t>
  </si>
  <si>
    <t>FL02766</t>
  </si>
  <si>
    <t>UK4170</t>
  </si>
  <si>
    <t>FL02767</t>
  </si>
  <si>
    <t>QP5709</t>
  </si>
  <si>
    <t>FL02768</t>
  </si>
  <si>
    <t>AI4476</t>
  </si>
  <si>
    <t>FL02769</t>
  </si>
  <si>
    <t>SG3387</t>
  </si>
  <si>
    <t>FL02770</t>
  </si>
  <si>
    <t>SG8485</t>
  </si>
  <si>
    <t>FL02771</t>
  </si>
  <si>
    <t>IX8320</t>
  </si>
  <si>
    <t>FL02772</t>
  </si>
  <si>
    <t>6E6024</t>
  </si>
  <si>
    <t>FL02773</t>
  </si>
  <si>
    <t>QP9153</t>
  </si>
  <si>
    <t>FL02774</t>
  </si>
  <si>
    <t>QP4979</t>
  </si>
  <si>
    <t>FL02775</t>
  </si>
  <si>
    <t>UK1455</t>
  </si>
  <si>
    <t>FL02776</t>
  </si>
  <si>
    <t>QP6297</t>
  </si>
  <si>
    <t>FL02777</t>
  </si>
  <si>
    <t>IX4172</t>
  </si>
  <si>
    <t>FL02778</t>
  </si>
  <si>
    <t>AI3633</t>
  </si>
  <si>
    <t>FL02779</t>
  </si>
  <si>
    <t>UK6530</t>
  </si>
  <si>
    <t>FL02780</t>
  </si>
  <si>
    <t>UK2204</t>
  </si>
  <si>
    <t>FL02781</t>
  </si>
  <si>
    <t>SG9762</t>
  </si>
  <si>
    <t>FL02782</t>
  </si>
  <si>
    <t>AI2425</t>
  </si>
  <si>
    <t>FL02783</t>
  </si>
  <si>
    <t>FL02784</t>
  </si>
  <si>
    <t>UK7548</t>
  </si>
  <si>
    <t>05:58</t>
  </si>
  <si>
    <t>FL02785</t>
  </si>
  <si>
    <t>AI2959</t>
  </si>
  <si>
    <t>FL02786</t>
  </si>
  <si>
    <t>UK7020</t>
  </si>
  <si>
    <t>FL02787</t>
  </si>
  <si>
    <t>AI1171</t>
  </si>
  <si>
    <t>FL02788</t>
  </si>
  <si>
    <t>AI2894</t>
  </si>
  <si>
    <t>FL02789</t>
  </si>
  <si>
    <t>6E5214</t>
  </si>
  <si>
    <t>FL02790</t>
  </si>
  <si>
    <t>AI7459</t>
  </si>
  <si>
    <t>FL02791</t>
  </si>
  <si>
    <t>UK4857</t>
  </si>
  <si>
    <t>FL02792</t>
  </si>
  <si>
    <t>IX8511</t>
  </si>
  <si>
    <t>FL02793</t>
  </si>
  <si>
    <t>6E3532</t>
  </si>
  <si>
    <t>FL02794</t>
  </si>
  <si>
    <t>QP6306</t>
  </si>
  <si>
    <t>FL02795</t>
  </si>
  <si>
    <t>IX996</t>
  </si>
  <si>
    <t>FL02796</t>
  </si>
  <si>
    <t>QP8474</t>
  </si>
  <si>
    <t>FL02797</t>
  </si>
  <si>
    <t>AI5615</t>
  </si>
  <si>
    <t>FL02798</t>
  </si>
  <si>
    <t>UK8011</t>
  </si>
  <si>
    <t>FL02799</t>
  </si>
  <si>
    <t>UK9493</t>
  </si>
  <si>
    <t>FL02800</t>
  </si>
  <si>
    <t>FL02801</t>
  </si>
  <si>
    <t>UK8638</t>
  </si>
  <si>
    <t>FL02802</t>
  </si>
  <si>
    <t>IX3132</t>
  </si>
  <si>
    <t>FL02803</t>
  </si>
  <si>
    <t>6E2319</t>
  </si>
  <si>
    <t>FL02804</t>
  </si>
  <si>
    <t>SG894</t>
  </si>
  <si>
    <t>FL02805</t>
  </si>
  <si>
    <t>AI8341</t>
  </si>
  <si>
    <t>FL02806</t>
  </si>
  <si>
    <t>6E6799</t>
  </si>
  <si>
    <t>FL02807</t>
  </si>
  <si>
    <t>6E9951</t>
  </si>
  <si>
    <t>FL02808</t>
  </si>
  <si>
    <t>6E6220</t>
  </si>
  <si>
    <t>FL02809</t>
  </si>
  <si>
    <t>UK8412</t>
  </si>
  <si>
    <t>FL02810</t>
  </si>
  <si>
    <t>AI8931</t>
  </si>
  <si>
    <t>FL02811</t>
  </si>
  <si>
    <t>UK5968</t>
  </si>
  <si>
    <t>FL02812</t>
  </si>
  <si>
    <t>6E5646</t>
  </si>
  <si>
    <t>FL02813</t>
  </si>
  <si>
    <t>6E4700</t>
  </si>
  <si>
    <t>FL02814</t>
  </si>
  <si>
    <t>SG1981</t>
  </si>
  <si>
    <t>FL02815</t>
  </si>
  <si>
    <t>SG3213</t>
  </si>
  <si>
    <t>FL02816</t>
  </si>
  <si>
    <t>IX8154</t>
  </si>
  <si>
    <t>FL02817</t>
  </si>
  <si>
    <t>6E2485</t>
  </si>
  <si>
    <t>FL02818</t>
  </si>
  <si>
    <t>AI2833</t>
  </si>
  <si>
    <t>FL02819</t>
  </si>
  <si>
    <t>QP8121</t>
  </si>
  <si>
    <t>FL02820</t>
  </si>
  <si>
    <t>AI1712</t>
  </si>
  <si>
    <t>FL02821</t>
  </si>
  <si>
    <t>6E6047</t>
  </si>
  <si>
    <t>FL02822</t>
  </si>
  <si>
    <t>QP3315</t>
  </si>
  <si>
    <t>02:00</t>
  </si>
  <si>
    <t>FL02823</t>
  </si>
  <si>
    <t>UK1412</t>
  </si>
  <si>
    <t>FL02824</t>
  </si>
  <si>
    <t>6E3015</t>
  </si>
  <si>
    <t>FL02825</t>
  </si>
  <si>
    <t>UK6265</t>
  </si>
  <si>
    <t>FL02826</t>
  </si>
  <si>
    <t>AI4423</t>
  </si>
  <si>
    <t>FL02827</t>
  </si>
  <si>
    <t>UK9029</t>
  </si>
  <si>
    <t>FL02828</t>
  </si>
  <si>
    <t>UK3486</t>
  </si>
  <si>
    <t>FL02829</t>
  </si>
  <si>
    <t>IX5157</t>
  </si>
  <si>
    <t>FL02830</t>
  </si>
  <si>
    <t>AI6876</t>
  </si>
  <si>
    <t>FL02831</t>
  </si>
  <si>
    <t>SG901</t>
  </si>
  <si>
    <t>FL02832</t>
  </si>
  <si>
    <t>FL02833</t>
  </si>
  <si>
    <t>IX3260</t>
  </si>
  <si>
    <t>FL02834</t>
  </si>
  <si>
    <t>QP416</t>
  </si>
  <si>
    <t>FL02835</t>
  </si>
  <si>
    <t>QP6615</t>
  </si>
  <si>
    <t>FL02836</t>
  </si>
  <si>
    <t>IX3162</t>
  </si>
  <si>
    <t>FL02837</t>
  </si>
  <si>
    <t>UK6425</t>
  </si>
  <si>
    <t>FL02838</t>
  </si>
  <si>
    <t>UK3102</t>
  </si>
  <si>
    <t>FL02839</t>
  </si>
  <si>
    <t>6E5636</t>
  </si>
  <si>
    <t>FL02840</t>
  </si>
  <si>
    <t>AI5392</t>
  </si>
  <si>
    <t>FL02841</t>
  </si>
  <si>
    <t>AI1078</t>
  </si>
  <si>
    <t>FL02842</t>
  </si>
  <si>
    <t>UK4395</t>
  </si>
  <si>
    <t>FL02843</t>
  </si>
  <si>
    <t>IX6856</t>
  </si>
  <si>
    <t>FL02844</t>
  </si>
  <si>
    <t>IX9993</t>
  </si>
  <si>
    <t>FL02845</t>
  </si>
  <si>
    <t>6E8495</t>
  </si>
  <si>
    <t>FL02846</t>
  </si>
  <si>
    <t>6E778</t>
  </si>
  <si>
    <t>FL02847</t>
  </si>
  <si>
    <t>6E7736</t>
  </si>
  <si>
    <t>FL02848</t>
  </si>
  <si>
    <t>6E6285</t>
  </si>
  <si>
    <t>FL02849</t>
  </si>
  <si>
    <t>6E3260</t>
  </si>
  <si>
    <t>FL02850</t>
  </si>
  <si>
    <t>UK2208</t>
  </si>
  <si>
    <t>FL02851</t>
  </si>
  <si>
    <t>AI1605</t>
  </si>
  <si>
    <t>FL02852</t>
  </si>
  <si>
    <t>UK3089</t>
  </si>
  <si>
    <t>FL02853</t>
  </si>
  <si>
    <t>6E4627</t>
  </si>
  <si>
    <t>FL02854</t>
  </si>
  <si>
    <t>6E3173</t>
  </si>
  <si>
    <t>FL02855</t>
  </si>
  <si>
    <t>QP5659</t>
  </si>
  <si>
    <t>FL02856</t>
  </si>
  <si>
    <t>6E8891</t>
  </si>
  <si>
    <t>FL02857</t>
  </si>
  <si>
    <t>6E3778</t>
  </si>
  <si>
    <t>FL02858</t>
  </si>
  <si>
    <t>QP7314</t>
  </si>
  <si>
    <t>FL02859</t>
  </si>
  <si>
    <t>UK693</t>
  </si>
  <si>
    <t>FL02860</t>
  </si>
  <si>
    <t>6E8433</t>
  </si>
  <si>
    <t>FL02861</t>
  </si>
  <si>
    <t>AI4928</t>
  </si>
  <si>
    <t>FL02862</t>
  </si>
  <si>
    <t>IX6984</t>
  </si>
  <si>
    <t>FL02863</t>
  </si>
  <si>
    <t>UK9163</t>
  </si>
  <si>
    <t>FL02864</t>
  </si>
  <si>
    <t>AI1820</t>
  </si>
  <si>
    <t>FL02865</t>
  </si>
  <si>
    <t>AI8916</t>
  </si>
  <si>
    <t>FL02866</t>
  </si>
  <si>
    <t>6E8197</t>
  </si>
  <si>
    <t>FL02867</t>
  </si>
  <si>
    <t>UK963</t>
  </si>
  <si>
    <t>FL02868</t>
  </si>
  <si>
    <t>AI2765</t>
  </si>
  <si>
    <t>FL02869</t>
  </si>
  <si>
    <t>AI3447</t>
  </si>
  <si>
    <t>FL02870</t>
  </si>
  <si>
    <t>SG7412</t>
  </si>
  <si>
    <t>FL02871</t>
  </si>
  <si>
    <t>SG3009</t>
  </si>
  <si>
    <t>FL02872</t>
  </si>
  <si>
    <t>SG7139</t>
  </si>
  <si>
    <t>FL02873</t>
  </si>
  <si>
    <t>SG750</t>
  </si>
  <si>
    <t>FL02874</t>
  </si>
  <si>
    <t>IX6224</t>
  </si>
  <si>
    <t>FL02875</t>
  </si>
  <si>
    <t>IX8876</t>
  </si>
  <si>
    <t>FL02876</t>
  </si>
  <si>
    <t>AI8375</t>
  </si>
  <si>
    <t>FL02877</t>
  </si>
  <si>
    <t>UK4206</t>
  </si>
  <si>
    <t>FL02878</t>
  </si>
  <si>
    <t>6E6136</t>
  </si>
  <si>
    <t>FL02879</t>
  </si>
  <si>
    <t>6E234</t>
  </si>
  <si>
    <t>FL02880</t>
  </si>
  <si>
    <t>UK815</t>
  </si>
  <si>
    <t>FL02881</t>
  </si>
  <si>
    <t>QP2497</t>
  </si>
  <si>
    <t>FL02882</t>
  </si>
  <si>
    <t>QP112</t>
  </si>
  <si>
    <t>FL02883</t>
  </si>
  <si>
    <t>AI2633</t>
  </si>
  <si>
    <t>FL02884</t>
  </si>
  <si>
    <t>SG3384</t>
  </si>
  <si>
    <t>FL02885</t>
  </si>
  <si>
    <t>IX223</t>
  </si>
  <si>
    <t>FL02886</t>
  </si>
  <si>
    <t>6E8044</t>
  </si>
  <si>
    <t>FL02887</t>
  </si>
  <si>
    <t>UK6399</t>
  </si>
  <si>
    <t>FL02888</t>
  </si>
  <si>
    <t>6E1139</t>
  </si>
  <si>
    <t>FL02889</t>
  </si>
  <si>
    <t>SG222</t>
  </si>
  <si>
    <t>FL02890</t>
  </si>
  <si>
    <t>AI9075</t>
  </si>
  <si>
    <t>FL02891</t>
  </si>
  <si>
    <t>SG6874</t>
  </si>
  <si>
    <t>FL02892</t>
  </si>
  <si>
    <t>FL02893</t>
  </si>
  <si>
    <t>6E7207</t>
  </si>
  <si>
    <t>FL02894</t>
  </si>
  <si>
    <t>AI7409</t>
  </si>
  <si>
    <t>FL02895</t>
  </si>
  <si>
    <t>UK6925</t>
  </si>
  <si>
    <t>FL02896</t>
  </si>
  <si>
    <t>QP2998</t>
  </si>
  <si>
    <t>FL02897</t>
  </si>
  <si>
    <t>FL02898</t>
  </si>
  <si>
    <t>6E5979</t>
  </si>
  <si>
    <t>FL02899</t>
  </si>
  <si>
    <t>FL02900</t>
  </si>
  <si>
    <t>6E3879</t>
  </si>
  <si>
    <t>FL02901</t>
  </si>
  <si>
    <t>6E4828</t>
  </si>
  <si>
    <t>FL02902</t>
  </si>
  <si>
    <t>UK8458</t>
  </si>
  <si>
    <t>FL02903</t>
  </si>
  <si>
    <t>6E468</t>
  </si>
  <si>
    <t>FL02904</t>
  </si>
  <si>
    <t>UK8271</t>
  </si>
  <si>
    <t>FL02905</t>
  </si>
  <si>
    <t>IX373</t>
  </si>
  <si>
    <t>FL02906</t>
  </si>
  <si>
    <t>SG5494</t>
  </si>
  <si>
    <t>FL02907</t>
  </si>
  <si>
    <t>6E7697</t>
  </si>
  <si>
    <t>FL02908</t>
  </si>
  <si>
    <t>SG9827</t>
  </si>
  <si>
    <t>FL02909</t>
  </si>
  <si>
    <t>AI4159</t>
  </si>
  <si>
    <t>FL02910</t>
  </si>
  <si>
    <t>SG3227</t>
  </si>
  <si>
    <t>FL02911</t>
  </si>
  <si>
    <t>SG2007</t>
  </si>
  <si>
    <t>FL02912</t>
  </si>
  <si>
    <t>SG5971</t>
  </si>
  <si>
    <t>FL02913</t>
  </si>
  <si>
    <t>SG5931</t>
  </si>
  <si>
    <t>FL02914</t>
  </si>
  <si>
    <t>QP7523</t>
  </si>
  <si>
    <t>FL02915</t>
  </si>
  <si>
    <t>QP5457</t>
  </si>
  <si>
    <t>FL02916</t>
  </si>
  <si>
    <t>AI4291</t>
  </si>
  <si>
    <t>FL02917</t>
  </si>
  <si>
    <t>SG4213</t>
  </si>
  <si>
    <t>FL02918</t>
  </si>
  <si>
    <t>6E7155</t>
  </si>
  <si>
    <t>FL02919</t>
  </si>
  <si>
    <t>6E2611</t>
  </si>
  <si>
    <t>FL02920</t>
  </si>
  <si>
    <t>QP2930</t>
  </si>
  <si>
    <t>FL02921</t>
  </si>
  <si>
    <t>IX924</t>
  </si>
  <si>
    <t>FL02922</t>
  </si>
  <si>
    <t>6E7913</t>
  </si>
  <si>
    <t>FL02923</t>
  </si>
  <si>
    <t>FL02924</t>
  </si>
  <si>
    <t>6E1995</t>
  </si>
  <si>
    <t>FL02925</t>
  </si>
  <si>
    <t>AI664</t>
  </si>
  <si>
    <t>FL02926</t>
  </si>
  <si>
    <t>6E5513</t>
  </si>
  <si>
    <t>FL02927</t>
  </si>
  <si>
    <t>6E7916</t>
  </si>
  <si>
    <t>FL02928</t>
  </si>
  <si>
    <t>QP795</t>
  </si>
  <si>
    <t>FL02929</t>
  </si>
  <si>
    <t>IX8316</t>
  </si>
  <si>
    <t>FL02930</t>
  </si>
  <si>
    <t>SG4152</t>
  </si>
  <si>
    <t>FL02931</t>
  </si>
  <si>
    <t>SG9729</t>
  </si>
  <si>
    <t>FL02932</t>
  </si>
  <si>
    <t>6E5786</t>
  </si>
  <si>
    <t>FL02933</t>
  </si>
  <si>
    <t>SG6798</t>
  </si>
  <si>
    <t>FL02934</t>
  </si>
  <si>
    <t>UK6588</t>
  </si>
  <si>
    <t>FL02935</t>
  </si>
  <si>
    <t>UK4887</t>
  </si>
  <si>
    <t>FL02936</t>
  </si>
  <si>
    <t>AI6659</t>
  </si>
  <si>
    <t>FL02937</t>
  </si>
  <si>
    <t>SG7021</t>
  </si>
  <si>
    <t>FL02938</t>
  </si>
  <si>
    <t>SG991</t>
  </si>
  <si>
    <t>FL02939</t>
  </si>
  <si>
    <t>UK2947</t>
  </si>
  <si>
    <t>FL02940</t>
  </si>
  <si>
    <t>AI9438</t>
  </si>
  <si>
    <t>FL02941</t>
  </si>
  <si>
    <t>IX5637</t>
  </si>
  <si>
    <t>FL02942</t>
  </si>
  <si>
    <t>6E5983</t>
  </si>
  <si>
    <t>FL02943</t>
  </si>
  <si>
    <t>UK9571</t>
  </si>
  <si>
    <t>FL02944</t>
  </si>
  <si>
    <t>QP6748</t>
  </si>
  <si>
    <t>FL02945</t>
  </si>
  <si>
    <t>QP3231</t>
  </si>
  <si>
    <t>FL02946</t>
  </si>
  <si>
    <t>UK6579</t>
  </si>
  <si>
    <t>FL02947</t>
  </si>
  <si>
    <t>QP2058</t>
  </si>
  <si>
    <t>FL02948</t>
  </si>
  <si>
    <t>AI9234</t>
  </si>
  <si>
    <t>FL02949</t>
  </si>
  <si>
    <t>6E973</t>
  </si>
  <si>
    <t>FL02950</t>
  </si>
  <si>
    <t>UK2639</t>
  </si>
  <si>
    <t>FL02951</t>
  </si>
  <si>
    <t>SG9310</t>
  </si>
  <si>
    <t>FL02952</t>
  </si>
  <si>
    <t>QP4087</t>
  </si>
  <si>
    <t>FL02953</t>
  </si>
  <si>
    <t>6E2126</t>
  </si>
  <si>
    <t>FL02954</t>
  </si>
  <si>
    <t>SG6301</t>
  </si>
  <si>
    <t>FL02955</t>
  </si>
  <si>
    <t>SG7424</t>
  </si>
  <si>
    <t>FL02956</t>
  </si>
  <si>
    <t>6E4043</t>
  </si>
  <si>
    <t>FL02957</t>
  </si>
  <si>
    <t>AI4144</t>
  </si>
  <si>
    <t>FL02958</t>
  </si>
  <si>
    <t>UK3905</t>
  </si>
  <si>
    <t>FL02959</t>
  </si>
  <si>
    <t>UK3872</t>
  </si>
  <si>
    <t>FL02960</t>
  </si>
  <si>
    <t>AI1634</t>
  </si>
  <si>
    <t>FL02961</t>
  </si>
  <si>
    <t>6E7780</t>
  </si>
  <si>
    <t>FL02962</t>
  </si>
  <si>
    <t>QP4071</t>
  </si>
  <si>
    <t>FL02963</t>
  </si>
  <si>
    <t>6E4604</t>
  </si>
  <si>
    <t>FL02964</t>
  </si>
  <si>
    <t>QP6869</t>
  </si>
  <si>
    <t>FL02965</t>
  </si>
  <si>
    <t>IX7943</t>
  </si>
  <si>
    <t>FL02966</t>
  </si>
  <si>
    <t>AI6620</t>
  </si>
  <si>
    <t>FL02967</t>
  </si>
  <si>
    <t>SG3769</t>
  </si>
  <si>
    <t>FL02968</t>
  </si>
  <si>
    <t>UK5096</t>
  </si>
  <si>
    <t>FL02969</t>
  </si>
  <si>
    <t>FL02970</t>
  </si>
  <si>
    <t>IX2946</t>
  </si>
  <si>
    <t>FL02971</t>
  </si>
  <si>
    <t>6E1678</t>
  </si>
  <si>
    <t>FL02972</t>
  </si>
  <si>
    <t>IX7917</t>
  </si>
  <si>
    <t>FL02973</t>
  </si>
  <si>
    <t>6E5282</t>
  </si>
  <si>
    <t>FL02974</t>
  </si>
  <si>
    <t>AI733</t>
  </si>
  <si>
    <t>02:35</t>
  </si>
  <si>
    <t>FL02975</t>
  </si>
  <si>
    <t>AI1878</t>
  </si>
  <si>
    <t>FL02976</t>
  </si>
  <si>
    <t>QP255</t>
  </si>
  <si>
    <t>FL02977</t>
  </si>
  <si>
    <t>QP4192</t>
  </si>
  <si>
    <t>FL02978</t>
  </si>
  <si>
    <t>UK2145</t>
  </si>
  <si>
    <t>FL02979</t>
  </si>
  <si>
    <t>6E3486</t>
  </si>
  <si>
    <t>FL02980</t>
  </si>
  <si>
    <t>SG4147</t>
  </si>
  <si>
    <t>FL02981</t>
  </si>
  <si>
    <t>SG4075</t>
  </si>
  <si>
    <t>FL02982</t>
  </si>
  <si>
    <t>6E7673</t>
  </si>
  <si>
    <t>FL02983</t>
  </si>
  <si>
    <t>6E3633</t>
  </si>
  <si>
    <t>FL02984</t>
  </si>
  <si>
    <t>6E9251</t>
  </si>
  <si>
    <t>FL02985</t>
  </si>
  <si>
    <t>6E4876</t>
  </si>
  <si>
    <t>FL02986</t>
  </si>
  <si>
    <t>AI2407</t>
  </si>
  <si>
    <t>FL02987</t>
  </si>
  <si>
    <t>6E7986</t>
  </si>
  <si>
    <t>FL02988</t>
  </si>
  <si>
    <t>QP7214</t>
  </si>
  <si>
    <t>FL02989</t>
  </si>
  <si>
    <t>SG4591</t>
  </si>
  <si>
    <t>FL02990</t>
  </si>
  <si>
    <t>SG2579</t>
  </si>
  <si>
    <t>FL02991</t>
  </si>
  <si>
    <t>QP3246</t>
  </si>
  <si>
    <t>FL02992</t>
  </si>
  <si>
    <t>UK861</t>
  </si>
  <si>
    <t>FL02993</t>
  </si>
  <si>
    <t>SG7778</t>
  </si>
  <si>
    <t>FL02994</t>
  </si>
  <si>
    <t>SG8083</t>
  </si>
  <si>
    <t>FL02995</t>
  </si>
  <si>
    <t>6E793</t>
  </si>
  <si>
    <t>FL02996</t>
  </si>
  <si>
    <t>6E5316</t>
  </si>
  <si>
    <t>FL02997</t>
  </si>
  <si>
    <t>6E8256</t>
  </si>
  <si>
    <t>FL02998</t>
  </si>
  <si>
    <t>6E552</t>
  </si>
  <si>
    <t>FL02999</t>
  </si>
  <si>
    <t>6E2336</t>
  </si>
  <si>
    <t>FL03000</t>
  </si>
  <si>
    <t>SG8503</t>
  </si>
  <si>
    <t>FL03001</t>
  </si>
  <si>
    <t>SG3181</t>
  </si>
  <si>
    <t>FL03002</t>
  </si>
  <si>
    <t>UK6220</t>
  </si>
  <si>
    <t>FL03003</t>
  </si>
  <si>
    <t>AI2090</t>
  </si>
  <si>
    <t>FL03004</t>
  </si>
  <si>
    <t>6E4751</t>
  </si>
  <si>
    <t>FL03005</t>
  </si>
  <si>
    <t>AI3528</t>
  </si>
  <si>
    <t>FL03006</t>
  </si>
  <si>
    <t>AI1018</t>
  </si>
  <si>
    <t>FL03007</t>
  </si>
  <si>
    <t>6E167</t>
  </si>
  <si>
    <t>FL03008</t>
  </si>
  <si>
    <t>AI6722</t>
  </si>
  <si>
    <t>FL03009</t>
  </si>
  <si>
    <t>SG5223</t>
  </si>
  <si>
    <t>FL03010</t>
  </si>
  <si>
    <t>6E8461</t>
  </si>
  <si>
    <t>FL03011</t>
  </si>
  <si>
    <t>QP5384</t>
  </si>
  <si>
    <t>FL03012</t>
  </si>
  <si>
    <t>6E5985</t>
  </si>
  <si>
    <t>FL03013</t>
  </si>
  <si>
    <t>SG146</t>
  </si>
  <si>
    <t>FL03014</t>
  </si>
  <si>
    <t>UK6368</t>
  </si>
  <si>
    <t>FL03015</t>
  </si>
  <si>
    <t>UK7679</t>
  </si>
  <si>
    <t>FL03016</t>
  </si>
  <si>
    <t>SG8489</t>
  </si>
  <si>
    <t>FL03017</t>
  </si>
  <si>
    <t>AI7290</t>
  </si>
  <si>
    <t>FL03018</t>
  </si>
  <si>
    <t>AI6842</t>
  </si>
  <si>
    <t>FL03019</t>
  </si>
  <si>
    <t>FL03020</t>
  </si>
  <si>
    <t>AI3234</t>
  </si>
  <si>
    <t>05:49</t>
  </si>
  <si>
    <t>FL03021</t>
  </si>
  <si>
    <t>6E8826</t>
  </si>
  <si>
    <t>FL03022</t>
  </si>
  <si>
    <t>SG7773</t>
  </si>
  <si>
    <t>FL03023</t>
  </si>
  <si>
    <t>6E1168</t>
  </si>
  <si>
    <t>FL03024</t>
  </si>
  <si>
    <t>AI2478</t>
  </si>
  <si>
    <t>FL03025</t>
  </si>
  <si>
    <t>AI3414</t>
  </si>
  <si>
    <t>FL03026</t>
  </si>
  <si>
    <t>6E8747</t>
  </si>
  <si>
    <t>FL03027</t>
  </si>
  <si>
    <t>QP5398</t>
  </si>
  <si>
    <t>FL03028</t>
  </si>
  <si>
    <t>UK2573</t>
  </si>
  <si>
    <t>FL03029</t>
  </si>
  <si>
    <t>6E546</t>
  </si>
  <si>
    <t>FL03030</t>
  </si>
  <si>
    <t>SG3343</t>
  </si>
  <si>
    <t>FL03031</t>
  </si>
  <si>
    <t>UK7333</t>
  </si>
  <si>
    <t>FL03032</t>
  </si>
  <si>
    <t>SG6550</t>
  </si>
  <si>
    <t>FL03033</t>
  </si>
  <si>
    <t>QP7567</t>
  </si>
  <si>
    <t>FL03034</t>
  </si>
  <si>
    <t>SG7001</t>
  </si>
  <si>
    <t>FL03035</t>
  </si>
  <si>
    <t>AI126</t>
  </si>
  <si>
    <t>FL03036</t>
  </si>
  <si>
    <t>SG6356</t>
  </si>
  <si>
    <t>FL03037</t>
  </si>
  <si>
    <t>QP5982</t>
  </si>
  <si>
    <t>FL03038</t>
  </si>
  <si>
    <t>SG4907</t>
  </si>
  <si>
    <t>FL03039</t>
  </si>
  <si>
    <t>IX4266</t>
  </si>
  <si>
    <t>FL03040</t>
  </si>
  <si>
    <t>IX8744</t>
  </si>
  <si>
    <t>FL03041</t>
  </si>
  <si>
    <t>AI6039</t>
  </si>
  <si>
    <t>FL03042</t>
  </si>
  <si>
    <t>QP6161</t>
  </si>
  <si>
    <t>FL03043</t>
  </si>
  <si>
    <t>AI428</t>
  </si>
  <si>
    <t>FL03044</t>
  </si>
  <si>
    <t>6E4663</t>
  </si>
  <si>
    <t>FL03045</t>
  </si>
  <si>
    <t>QP7315</t>
  </si>
  <si>
    <t>FL03046</t>
  </si>
  <si>
    <t>FL03047</t>
  </si>
  <si>
    <t>UK9146</t>
  </si>
  <si>
    <t>FL03048</t>
  </si>
  <si>
    <t>QP1963</t>
  </si>
  <si>
    <t>FL03049</t>
  </si>
  <si>
    <t>UK9557</t>
  </si>
  <si>
    <t>FL03050</t>
  </si>
  <si>
    <t>SG4370</t>
  </si>
  <si>
    <t>FL03051</t>
  </si>
  <si>
    <t>AI3696</t>
  </si>
  <si>
    <t>FL03052</t>
  </si>
  <si>
    <t>UK7220</t>
  </si>
  <si>
    <t>FL03053</t>
  </si>
  <si>
    <t>6E8706</t>
  </si>
  <si>
    <t>FL03054</t>
  </si>
  <si>
    <t>SG6333</t>
  </si>
  <si>
    <t>FL03055</t>
  </si>
  <si>
    <t>QP8286</t>
  </si>
  <si>
    <t>FL03056</t>
  </si>
  <si>
    <t>AI7133</t>
  </si>
  <si>
    <t>FL03057</t>
  </si>
  <si>
    <t>IX6925</t>
  </si>
  <si>
    <t>FL03058</t>
  </si>
  <si>
    <t>QP4067</t>
  </si>
  <si>
    <t>FL03059</t>
  </si>
  <si>
    <t>AI6049</t>
  </si>
  <si>
    <t>FL03060</t>
  </si>
  <si>
    <t>SG6053</t>
  </si>
  <si>
    <t>FL03061</t>
  </si>
  <si>
    <t>SG9181</t>
  </si>
  <si>
    <t>FL03062</t>
  </si>
  <si>
    <t>QP8552</t>
  </si>
  <si>
    <t>FL03063</t>
  </si>
  <si>
    <t>SG6793</t>
  </si>
  <si>
    <t>FL03064</t>
  </si>
  <si>
    <t>AI8542</t>
  </si>
  <si>
    <t>FL03065</t>
  </si>
  <si>
    <t>SG7568</t>
  </si>
  <si>
    <t>FL03066</t>
  </si>
  <si>
    <t>UK3325</t>
  </si>
  <si>
    <t>FL03067</t>
  </si>
  <si>
    <t>FL03068</t>
  </si>
  <si>
    <t>QP1498</t>
  </si>
  <si>
    <t>FL03069</t>
  </si>
  <si>
    <t>6E8772</t>
  </si>
  <si>
    <t>FL03070</t>
  </si>
  <si>
    <t>6E4202</t>
  </si>
  <si>
    <t>FL03071</t>
  </si>
  <si>
    <t>6E7917</t>
  </si>
  <si>
    <t>FL03072</t>
  </si>
  <si>
    <t>6E6583</t>
  </si>
  <si>
    <t>FL03073</t>
  </si>
  <si>
    <t>QP5930</t>
  </si>
  <si>
    <t>FL03074</t>
  </si>
  <si>
    <t>IX9869</t>
  </si>
  <si>
    <t>06:03</t>
  </si>
  <si>
    <t>FL03075</t>
  </si>
  <si>
    <t>AI6755</t>
  </si>
  <si>
    <t>FL03076</t>
  </si>
  <si>
    <t>6E6107</t>
  </si>
  <si>
    <t>FL03077</t>
  </si>
  <si>
    <t>QP9718</t>
  </si>
  <si>
    <t>FL03078</t>
  </si>
  <si>
    <t>6E1877</t>
  </si>
  <si>
    <t>FL03079</t>
  </si>
  <si>
    <t>AI8033</t>
  </si>
  <si>
    <t>05:35</t>
  </si>
  <si>
    <t>FL03080</t>
  </si>
  <si>
    <t>AI2603</t>
  </si>
  <si>
    <t>FL03081</t>
  </si>
  <si>
    <t>SG237</t>
  </si>
  <si>
    <t>FL03082</t>
  </si>
  <si>
    <t>UK4222</t>
  </si>
  <si>
    <t>FL03083</t>
  </si>
  <si>
    <t>6E8956</t>
  </si>
  <si>
    <t>FL03084</t>
  </si>
  <si>
    <t>AI6945</t>
  </si>
  <si>
    <t>FL03085</t>
  </si>
  <si>
    <t>6E5401</t>
  </si>
  <si>
    <t>FL03086</t>
  </si>
  <si>
    <t>AI8619</t>
  </si>
  <si>
    <t>FL03087</t>
  </si>
  <si>
    <t>AI9581</t>
  </si>
  <si>
    <t>FL03088</t>
  </si>
  <si>
    <t>SG2971</t>
  </si>
  <si>
    <t>FL03089</t>
  </si>
  <si>
    <t>6E3661</t>
  </si>
  <si>
    <t>FL03090</t>
  </si>
  <si>
    <t>AI7944</t>
  </si>
  <si>
    <t>FL03091</t>
  </si>
  <si>
    <t>IX5813</t>
  </si>
  <si>
    <t>FL03092</t>
  </si>
  <si>
    <t>UK6403</t>
  </si>
  <si>
    <t>FL03093</t>
  </si>
  <si>
    <t>SG727</t>
  </si>
  <si>
    <t>FL03094</t>
  </si>
  <si>
    <t>UK1931</t>
  </si>
  <si>
    <t>03:17</t>
  </si>
  <si>
    <t>FL03095</t>
  </si>
  <si>
    <t>6E286</t>
  </si>
  <si>
    <t>FL03096</t>
  </si>
  <si>
    <t>FL03097</t>
  </si>
  <si>
    <t>SG9427</t>
  </si>
  <si>
    <t>FL03098</t>
  </si>
  <si>
    <t>6E7213</t>
  </si>
  <si>
    <t>FL03099</t>
  </si>
  <si>
    <t>6E5552</t>
  </si>
  <si>
    <t>FL03100</t>
  </si>
  <si>
    <t>AI5639</t>
  </si>
  <si>
    <t>FL03101</t>
  </si>
  <si>
    <t>SG3059</t>
  </si>
  <si>
    <t>FL03102</t>
  </si>
  <si>
    <t>UK3772</t>
  </si>
  <si>
    <t>FL03103</t>
  </si>
  <si>
    <t>6E3281</t>
  </si>
  <si>
    <t>FL03104</t>
  </si>
  <si>
    <t>6E2070</t>
  </si>
  <si>
    <t>FL03105</t>
  </si>
  <si>
    <t>SG9255</t>
  </si>
  <si>
    <t>FL03106</t>
  </si>
  <si>
    <t>6E6987</t>
  </si>
  <si>
    <t>FL03107</t>
  </si>
  <si>
    <t>FL03108</t>
  </si>
  <si>
    <t>6E3842</t>
  </si>
  <si>
    <t>FL03109</t>
  </si>
  <si>
    <t>6E393</t>
  </si>
  <si>
    <t>FL03110</t>
  </si>
  <si>
    <t>UK9044</t>
  </si>
  <si>
    <t>FL03111</t>
  </si>
  <si>
    <t>IX5865</t>
  </si>
  <si>
    <t>FL03112</t>
  </si>
  <si>
    <t>FL03113</t>
  </si>
  <si>
    <t>QP9905</t>
  </si>
  <si>
    <t>FL03114</t>
  </si>
  <si>
    <t>6E2230</t>
  </si>
  <si>
    <t>FL03115</t>
  </si>
  <si>
    <t>6E8841</t>
  </si>
  <si>
    <t>FL03116</t>
  </si>
  <si>
    <t>AI3736</t>
  </si>
  <si>
    <t>FL03117</t>
  </si>
  <si>
    <t>UK8997</t>
  </si>
  <si>
    <t>FL03118</t>
  </si>
  <si>
    <t>AI1707</t>
  </si>
  <si>
    <t>03:15</t>
  </si>
  <si>
    <t>03:58</t>
  </si>
  <si>
    <t>FL03119</t>
  </si>
  <si>
    <t>AI696</t>
  </si>
  <si>
    <t>FL03120</t>
  </si>
  <si>
    <t>QP507</t>
  </si>
  <si>
    <t>FL03121</t>
  </si>
  <si>
    <t>AI481</t>
  </si>
  <si>
    <t>FL03122</t>
  </si>
  <si>
    <t>6E129</t>
  </si>
  <si>
    <t>FL03123</t>
  </si>
  <si>
    <t>6E1330</t>
  </si>
  <si>
    <t>FL03124</t>
  </si>
  <si>
    <t>AI5796</t>
  </si>
  <si>
    <t>FL03125</t>
  </si>
  <si>
    <t>AI139</t>
  </si>
  <si>
    <t>FL03126</t>
  </si>
  <si>
    <t>IX2814</t>
  </si>
  <si>
    <t>FL03127</t>
  </si>
  <si>
    <t>6E5567</t>
  </si>
  <si>
    <t>FL03128</t>
  </si>
  <si>
    <t>UK4740</t>
  </si>
  <si>
    <t>FL03129</t>
  </si>
  <si>
    <t>IX6106</t>
  </si>
  <si>
    <t>FL03130</t>
  </si>
  <si>
    <t>6E6404</t>
  </si>
  <si>
    <t>FL03131</t>
  </si>
  <si>
    <t>6E5087</t>
  </si>
  <si>
    <t>FL03132</t>
  </si>
  <si>
    <t>SG4790</t>
  </si>
  <si>
    <t>FL03133</t>
  </si>
  <si>
    <t>6E9739</t>
  </si>
  <si>
    <t>FL03134</t>
  </si>
  <si>
    <t>6E6412</t>
  </si>
  <si>
    <t>FL03135</t>
  </si>
  <si>
    <t>6E1949</t>
  </si>
  <si>
    <t>FL03136</t>
  </si>
  <si>
    <t>6E232</t>
  </si>
  <si>
    <t>FL03137</t>
  </si>
  <si>
    <t>QP1796</t>
  </si>
  <si>
    <t>FL03138</t>
  </si>
  <si>
    <t>IX7008</t>
  </si>
  <si>
    <t>FL03139</t>
  </si>
  <si>
    <t>6E384</t>
  </si>
  <si>
    <t>FL03140</t>
  </si>
  <si>
    <t>6E2237</t>
  </si>
  <si>
    <t>FL03141</t>
  </si>
  <si>
    <t>6E5756</t>
  </si>
  <si>
    <t>FL03142</t>
  </si>
  <si>
    <t>UK4874</t>
  </si>
  <si>
    <t>FL03143</t>
  </si>
  <si>
    <t>UK9467</t>
  </si>
  <si>
    <t>FL03144</t>
  </si>
  <si>
    <t>UK8453</t>
  </si>
  <si>
    <t>FL03145</t>
  </si>
  <si>
    <t>FL03146</t>
  </si>
  <si>
    <t>FL03147</t>
  </si>
  <si>
    <t>UK1875</t>
  </si>
  <si>
    <t>FL03148</t>
  </si>
  <si>
    <t>SG5427</t>
  </si>
  <si>
    <t>FL03149</t>
  </si>
  <si>
    <t>QP8055</t>
  </si>
  <si>
    <t>FL03150</t>
  </si>
  <si>
    <t>SG1459</t>
  </si>
  <si>
    <t>FL03151</t>
  </si>
  <si>
    <t>IX983</t>
  </si>
  <si>
    <t>FL03152</t>
  </si>
  <si>
    <t>UK7766</t>
  </si>
  <si>
    <t>FL03153</t>
  </si>
  <si>
    <t>AI9810</t>
  </si>
  <si>
    <t>FL03154</t>
  </si>
  <si>
    <t>QP6997</t>
  </si>
  <si>
    <t>FL03155</t>
  </si>
  <si>
    <t>UK2614</t>
  </si>
  <si>
    <t>FL03156</t>
  </si>
  <si>
    <t>AI5118</t>
  </si>
  <si>
    <t>FL03157</t>
  </si>
  <si>
    <t>6E142</t>
  </si>
  <si>
    <t>FL03158</t>
  </si>
  <si>
    <t>SG9801</t>
  </si>
  <si>
    <t>FL03159</t>
  </si>
  <si>
    <t>6E2622</t>
  </si>
  <si>
    <t>FL03160</t>
  </si>
  <si>
    <t>AI2973</t>
  </si>
  <si>
    <t>FL03161</t>
  </si>
  <si>
    <t>6E322</t>
  </si>
  <si>
    <t>FL03162</t>
  </si>
  <si>
    <t>IX6211</t>
  </si>
  <si>
    <t>FL03163</t>
  </si>
  <si>
    <t>6E1918</t>
  </si>
  <si>
    <t>FL03164</t>
  </si>
  <si>
    <t>AI2719</t>
  </si>
  <si>
    <t>FL03165</t>
  </si>
  <si>
    <t>AI9695</t>
  </si>
  <si>
    <t>FL03166</t>
  </si>
  <si>
    <t>QP3661</t>
  </si>
  <si>
    <t>FL03167</t>
  </si>
  <si>
    <t>IX6585</t>
  </si>
  <si>
    <t>FL03168</t>
  </si>
  <si>
    <t>6E9671</t>
  </si>
  <si>
    <t>FL03169</t>
  </si>
  <si>
    <t>AI3376</t>
  </si>
  <si>
    <t>FL03170</t>
  </si>
  <si>
    <t>UK8283</t>
  </si>
  <si>
    <t>FL03171</t>
  </si>
  <si>
    <t>6E819</t>
  </si>
  <si>
    <t>FL03172</t>
  </si>
  <si>
    <t>QP5809</t>
  </si>
  <si>
    <t>FL03173</t>
  </si>
  <si>
    <t>AI2298</t>
  </si>
  <si>
    <t>FL03174</t>
  </si>
  <si>
    <t>IX193</t>
  </si>
  <si>
    <t>FL03175</t>
  </si>
  <si>
    <t>QP6300</t>
  </si>
  <si>
    <t>FL03176</t>
  </si>
  <si>
    <t>SG8750</t>
  </si>
  <si>
    <t>FL03177</t>
  </si>
  <si>
    <t>UK2578</t>
  </si>
  <si>
    <t>FL03178</t>
  </si>
  <si>
    <t>IX2395</t>
  </si>
  <si>
    <t>FL03179</t>
  </si>
  <si>
    <t>AI3307</t>
  </si>
  <si>
    <t>FL03180</t>
  </si>
  <si>
    <t>SG5196</t>
  </si>
  <si>
    <t>FL03181</t>
  </si>
  <si>
    <t>SG2316</t>
  </si>
  <si>
    <t>FL03182</t>
  </si>
  <si>
    <t>SG4336</t>
  </si>
  <si>
    <t>FL03183</t>
  </si>
  <si>
    <t>QP2026</t>
  </si>
  <si>
    <t>FL03184</t>
  </si>
  <si>
    <t>QP8907</t>
  </si>
  <si>
    <t>FL03185</t>
  </si>
  <si>
    <t>IX2656</t>
  </si>
  <si>
    <t>FL03186</t>
  </si>
  <si>
    <t>AI4969</t>
  </si>
  <si>
    <t>FL03187</t>
  </si>
  <si>
    <t>UK6459</t>
  </si>
  <si>
    <t>FL03188</t>
  </si>
  <si>
    <t>6E6957</t>
  </si>
  <si>
    <t>FL03189</t>
  </si>
  <si>
    <t>AI1720</t>
  </si>
  <si>
    <t>FL03190</t>
  </si>
  <si>
    <t>IX3849</t>
  </si>
  <si>
    <t>FL03191</t>
  </si>
  <si>
    <t>6E5405</t>
  </si>
  <si>
    <t>FL03192</t>
  </si>
  <si>
    <t>UK3563</t>
  </si>
  <si>
    <t>FL03193</t>
  </si>
  <si>
    <t>UK8966</t>
  </si>
  <si>
    <t>FL03194</t>
  </si>
  <si>
    <t>6E7076</t>
  </si>
  <si>
    <t>FL03195</t>
  </si>
  <si>
    <t>AI5931</t>
  </si>
  <si>
    <t>FL03196</t>
  </si>
  <si>
    <t>QP3475</t>
  </si>
  <si>
    <t>FL03197</t>
  </si>
  <si>
    <t>AI4964</t>
  </si>
  <si>
    <t>FL03198</t>
  </si>
  <si>
    <t>UK3259</t>
  </si>
  <si>
    <t>FL03199</t>
  </si>
  <si>
    <t>AI4346</t>
  </si>
  <si>
    <t>FL03200</t>
  </si>
  <si>
    <t>6E5616</t>
  </si>
  <si>
    <t>FL03201</t>
  </si>
  <si>
    <t>IX1165</t>
  </si>
  <si>
    <t>FL03202</t>
  </si>
  <si>
    <t>UK2119</t>
  </si>
  <si>
    <t>FL03203</t>
  </si>
  <si>
    <t>UK2294</t>
  </si>
  <si>
    <t>FL03204</t>
  </si>
  <si>
    <t>AI6301</t>
  </si>
  <si>
    <t>FL03205</t>
  </si>
  <si>
    <t>6E7593</t>
  </si>
  <si>
    <t>FL03206</t>
  </si>
  <si>
    <t>6E3293</t>
  </si>
  <si>
    <t>FL03207</t>
  </si>
  <si>
    <t>IX9983</t>
  </si>
  <si>
    <t>FL03208</t>
  </si>
  <si>
    <t>FL03209</t>
  </si>
  <si>
    <t>AI2155</t>
  </si>
  <si>
    <t>FL03210</t>
  </si>
  <si>
    <t>SG2180</t>
  </si>
  <si>
    <t>FL03211</t>
  </si>
  <si>
    <t>AI3340</t>
  </si>
  <si>
    <t>FL03212</t>
  </si>
  <si>
    <t>UK799</t>
  </si>
  <si>
    <t>FL03213</t>
  </si>
  <si>
    <t>AI6411</t>
  </si>
  <si>
    <t>FL03214</t>
  </si>
  <si>
    <t>UK5532</t>
  </si>
  <si>
    <t>FL03215</t>
  </si>
  <si>
    <t>6E8835</t>
  </si>
  <si>
    <t>FL03216</t>
  </si>
  <si>
    <t>SG1797</t>
  </si>
  <si>
    <t>FL03217</t>
  </si>
  <si>
    <t>6E6381</t>
  </si>
  <si>
    <t>FL03218</t>
  </si>
  <si>
    <t>AI3911</t>
  </si>
  <si>
    <t>FL03219</t>
  </si>
  <si>
    <t>6E7447</t>
  </si>
  <si>
    <t>FL03220</t>
  </si>
  <si>
    <t>SG3651</t>
  </si>
  <si>
    <t>FL03221</t>
  </si>
  <si>
    <t>AI5612</t>
  </si>
  <si>
    <t>FL03222</t>
  </si>
  <si>
    <t>FL03223</t>
  </si>
  <si>
    <t>6E5941</t>
  </si>
  <si>
    <t>FL03224</t>
  </si>
  <si>
    <t>6E9439</t>
  </si>
  <si>
    <t>FL03225</t>
  </si>
  <si>
    <t>IX3982</t>
  </si>
  <si>
    <t>FL03226</t>
  </si>
  <si>
    <t>UK3934</t>
  </si>
  <si>
    <t>FL03227</t>
  </si>
  <si>
    <t>AI4354</t>
  </si>
  <si>
    <t>FL03228</t>
  </si>
  <si>
    <t>FL03229</t>
  </si>
  <si>
    <t>IX9795</t>
  </si>
  <si>
    <t>FL03230</t>
  </si>
  <si>
    <t>QP9192</t>
  </si>
  <si>
    <t>FL03231</t>
  </si>
  <si>
    <t>AI2241</t>
  </si>
  <si>
    <t>FL03232</t>
  </si>
  <si>
    <t>UK2839</t>
  </si>
  <si>
    <t>FL03233</t>
  </si>
  <si>
    <t>UK4313</t>
  </si>
  <si>
    <t>FL03234</t>
  </si>
  <si>
    <t>6E7105</t>
  </si>
  <si>
    <t>FL03235</t>
  </si>
  <si>
    <t>IX507</t>
  </si>
  <si>
    <t>FL03236</t>
  </si>
  <si>
    <t>UK8505</t>
  </si>
  <si>
    <t>FL03237</t>
  </si>
  <si>
    <t>UK7514</t>
  </si>
  <si>
    <t>FL03238</t>
  </si>
  <si>
    <t>AI2678</t>
  </si>
  <si>
    <t>FL03239</t>
  </si>
  <si>
    <t>UK1050</t>
  </si>
  <si>
    <t>FL03240</t>
  </si>
  <si>
    <t>UK5516</t>
  </si>
  <si>
    <t>FL03241</t>
  </si>
  <si>
    <t>6E4473</t>
  </si>
  <si>
    <t>FL03242</t>
  </si>
  <si>
    <t>6E7544</t>
  </si>
  <si>
    <t>FL03243</t>
  </si>
  <si>
    <t>6E8512</t>
  </si>
  <si>
    <t>FL03244</t>
  </si>
  <si>
    <t>6E5083</t>
  </si>
  <si>
    <t>FL03245</t>
  </si>
  <si>
    <t>AI4304</t>
  </si>
  <si>
    <t>01:55</t>
  </si>
  <si>
    <t>FL03246</t>
  </si>
  <si>
    <t>6E8531</t>
  </si>
  <si>
    <t>FL03247</t>
  </si>
  <si>
    <t>AI6915</t>
  </si>
  <si>
    <t>FL03248</t>
  </si>
  <si>
    <t>6E3359</t>
  </si>
  <si>
    <t>FL03249</t>
  </si>
  <si>
    <t>IX7310</t>
  </si>
  <si>
    <t>FL03250</t>
  </si>
  <si>
    <t>6E8562</t>
  </si>
  <si>
    <t>FL03251</t>
  </si>
  <si>
    <t>SG4516</t>
  </si>
  <si>
    <t>FL03252</t>
  </si>
  <si>
    <t>QP8735</t>
  </si>
  <si>
    <t>FL03253</t>
  </si>
  <si>
    <t>FL03254</t>
  </si>
  <si>
    <t>IX9872</t>
  </si>
  <si>
    <t>FL03255</t>
  </si>
  <si>
    <t>AI5748</t>
  </si>
  <si>
    <t>FL03256</t>
  </si>
  <si>
    <t>6E9392</t>
  </si>
  <si>
    <t>FL03257</t>
  </si>
  <si>
    <t>IX6664</t>
  </si>
  <si>
    <t>FL03258</t>
  </si>
  <si>
    <t>6E9425</t>
  </si>
  <si>
    <t>FL03259</t>
  </si>
  <si>
    <t>QP4590</t>
  </si>
  <si>
    <t>FL03260</t>
  </si>
  <si>
    <t>FL03261</t>
  </si>
  <si>
    <t>6E2551</t>
  </si>
  <si>
    <t>FL03262</t>
  </si>
  <si>
    <t>UK5101</t>
  </si>
  <si>
    <t>FL03263</t>
  </si>
  <si>
    <t>6E9031</t>
  </si>
  <si>
    <t>FL03264</t>
  </si>
  <si>
    <t>AI6222</t>
  </si>
  <si>
    <t>FL03265</t>
  </si>
  <si>
    <t>IX3161</t>
  </si>
  <si>
    <t>02:09</t>
  </si>
  <si>
    <t>FL03266</t>
  </si>
  <si>
    <t>AI1582</t>
  </si>
  <si>
    <t>FL03267</t>
  </si>
  <si>
    <t>AI2592</t>
  </si>
  <si>
    <t>FL03268</t>
  </si>
  <si>
    <t>SG7313</t>
  </si>
  <si>
    <t>FL03269</t>
  </si>
  <si>
    <t>UK7045</t>
  </si>
  <si>
    <t>FL03270</t>
  </si>
  <si>
    <t>QP744</t>
  </si>
  <si>
    <t>FL03271</t>
  </si>
  <si>
    <t>6E846</t>
  </si>
  <si>
    <t>FL03272</t>
  </si>
  <si>
    <t>AI5726</t>
  </si>
  <si>
    <t>FL03273</t>
  </si>
  <si>
    <t>6E9801</t>
  </si>
  <si>
    <t>FL03274</t>
  </si>
  <si>
    <t>AI1509</t>
  </si>
  <si>
    <t>FL03275</t>
  </si>
  <si>
    <t>QP1509</t>
  </si>
  <si>
    <t>FL03276</t>
  </si>
  <si>
    <t>6E7692</t>
  </si>
  <si>
    <t>FL03277</t>
  </si>
  <si>
    <t>FL03278</t>
  </si>
  <si>
    <t>6E8133</t>
  </si>
  <si>
    <t>FL03279</t>
  </si>
  <si>
    <t>6E1302</t>
  </si>
  <si>
    <t>FL03280</t>
  </si>
  <si>
    <t>FL03281</t>
  </si>
  <si>
    <t>AI4802</t>
  </si>
  <si>
    <t>FL03282</t>
  </si>
  <si>
    <t>QP927</t>
  </si>
  <si>
    <t>FL03283</t>
  </si>
  <si>
    <t>AI2015</t>
  </si>
  <si>
    <t>FL03284</t>
  </si>
  <si>
    <t>UK472</t>
  </si>
  <si>
    <t>FL03285</t>
  </si>
  <si>
    <t>SG589</t>
  </si>
  <si>
    <t>FL03286</t>
  </si>
  <si>
    <t>IX7119</t>
  </si>
  <si>
    <t>FL03287</t>
  </si>
  <si>
    <t>QP195</t>
  </si>
  <si>
    <t>FL03288</t>
  </si>
  <si>
    <t>SG7024</t>
  </si>
  <si>
    <t>FL03289</t>
  </si>
  <si>
    <t>QP5329</t>
  </si>
  <si>
    <t>FL03290</t>
  </si>
  <si>
    <t>6E3601</t>
  </si>
  <si>
    <t>FL03291</t>
  </si>
  <si>
    <t>6E8268</t>
  </si>
  <si>
    <t>FL03292</t>
  </si>
  <si>
    <t>QP8495</t>
  </si>
  <si>
    <t>FL03293</t>
  </si>
  <si>
    <t>UK7291</t>
  </si>
  <si>
    <t>FL03294</t>
  </si>
  <si>
    <t>6E5715</t>
  </si>
  <si>
    <t>FL03295</t>
  </si>
  <si>
    <t>SG5060</t>
  </si>
  <si>
    <t>FL03296</t>
  </si>
  <si>
    <t>AI361</t>
  </si>
  <si>
    <t>FL03297</t>
  </si>
  <si>
    <t>AI2544</t>
  </si>
  <si>
    <t>FL03298</t>
  </si>
  <si>
    <t>QP4009</t>
  </si>
  <si>
    <t>FL03299</t>
  </si>
  <si>
    <t>SG4340</t>
  </si>
  <si>
    <t>FL03300</t>
  </si>
  <si>
    <t>AI8575</t>
  </si>
  <si>
    <t>FL03301</t>
  </si>
  <si>
    <t>UK9960</t>
  </si>
  <si>
    <t>FL03302</t>
  </si>
  <si>
    <t>AI1153</t>
  </si>
  <si>
    <t>FL03303</t>
  </si>
  <si>
    <t>SG6814</t>
  </si>
  <si>
    <t>FL03304</t>
  </si>
  <si>
    <t>6E7683</t>
  </si>
  <si>
    <t>06:08</t>
  </si>
  <si>
    <t>FL03305</t>
  </si>
  <si>
    <t>6E6617</t>
  </si>
  <si>
    <t>FL03306</t>
  </si>
  <si>
    <t>FL03307</t>
  </si>
  <si>
    <t>6E6019</t>
  </si>
  <si>
    <t>FL03308</t>
  </si>
  <si>
    <t>UK5558</t>
  </si>
  <si>
    <t>FL03309</t>
  </si>
  <si>
    <t>AI2246</t>
  </si>
  <si>
    <t>FL03310</t>
  </si>
  <si>
    <t>AI1181</t>
  </si>
  <si>
    <t>FL03311</t>
  </si>
  <si>
    <t>IX569</t>
  </si>
  <si>
    <t>FL03312</t>
  </si>
  <si>
    <t>6E2736</t>
  </si>
  <si>
    <t>FL03313</t>
  </si>
  <si>
    <t>AI1840</t>
  </si>
  <si>
    <t>FL03314</t>
  </si>
  <si>
    <t>6E8009</t>
  </si>
  <si>
    <t>FL03315</t>
  </si>
  <si>
    <t>UK9891</t>
  </si>
  <si>
    <t>FL03316</t>
  </si>
  <si>
    <t>6E2213</t>
  </si>
  <si>
    <t>FL03317</t>
  </si>
  <si>
    <t>6E296</t>
  </si>
  <si>
    <t>FL03318</t>
  </si>
  <si>
    <t>AI5629</t>
  </si>
  <si>
    <t>FL03319</t>
  </si>
  <si>
    <t>IX9359</t>
  </si>
  <si>
    <t>FL03320</t>
  </si>
  <si>
    <t>UK3566</t>
  </si>
  <si>
    <t>FL03321</t>
  </si>
  <si>
    <t>6E3372</t>
  </si>
  <si>
    <t>FL03322</t>
  </si>
  <si>
    <t>6E6625</t>
  </si>
  <si>
    <t>FL03323</t>
  </si>
  <si>
    <t>6E6473</t>
  </si>
  <si>
    <t>FL03324</t>
  </si>
  <si>
    <t>QP9846</t>
  </si>
  <si>
    <t>FL03325</t>
  </si>
  <si>
    <t>AI9501</t>
  </si>
  <si>
    <t>FL03326</t>
  </si>
  <si>
    <t>IX8167</t>
  </si>
  <si>
    <t>FL03327</t>
  </si>
  <si>
    <t>6E204</t>
  </si>
  <si>
    <t>FL03328</t>
  </si>
  <si>
    <t>IX7503</t>
  </si>
  <si>
    <t>FL03329</t>
  </si>
  <si>
    <t>6E8874</t>
  </si>
  <si>
    <t>FL03330</t>
  </si>
  <si>
    <t>IX1225</t>
  </si>
  <si>
    <t>FL03331</t>
  </si>
  <si>
    <t>FL03332</t>
  </si>
  <si>
    <t>6E7348</t>
  </si>
  <si>
    <t>FL03333</t>
  </si>
  <si>
    <t>IX8195</t>
  </si>
  <si>
    <t>FL03334</t>
  </si>
  <si>
    <t>UK5942</t>
  </si>
  <si>
    <t>FL03335</t>
  </si>
  <si>
    <t>AI4148</t>
  </si>
  <si>
    <t>FL03336</t>
  </si>
  <si>
    <t>6E5243</t>
  </si>
  <si>
    <t>FL03337</t>
  </si>
  <si>
    <t>IX8768</t>
  </si>
  <si>
    <t>FL03338</t>
  </si>
  <si>
    <t>SG3467</t>
  </si>
  <si>
    <t>FL03339</t>
  </si>
  <si>
    <t>AI4884</t>
  </si>
  <si>
    <t>FL03340</t>
  </si>
  <si>
    <t>AI2785</t>
  </si>
  <si>
    <t>FL03341</t>
  </si>
  <si>
    <t>6E960</t>
  </si>
  <si>
    <t>FL03342</t>
  </si>
  <si>
    <t>IX4925</t>
  </si>
  <si>
    <t>FL03343</t>
  </si>
  <si>
    <t>6E2174</t>
  </si>
  <si>
    <t>FL03344</t>
  </si>
  <si>
    <t>6E939</t>
  </si>
  <si>
    <t>FL03345</t>
  </si>
  <si>
    <t>UK8447</t>
  </si>
  <si>
    <t>FL03346</t>
  </si>
  <si>
    <t>SG6947</t>
  </si>
  <si>
    <t>FL03347</t>
  </si>
  <si>
    <t>AI7188</t>
  </si>
  <si>
    <t>FL03348</t>
  </si>
  <si>
    <t>6E3792</t>
  </si>
  <si>
    <t>FL03349</t>
  </si>
  <si>
    <t>QP7090</t>
  </si>
  <si>
    <t>FL03350</t>
  </si>
  <si>
    <t>6E1496</t>
  </si>
  <si>
    <t>FL03351</t>
  </si>
  <si>
    <t>QP1564</t>
  </si>
  <si>
    <t>FL03352</t>
  </si>
  <si>
    <t>FL03353</t>
  </si>
  <si>
    <t>FL03354</t>
  </si>
  <si>
    <t>AI6676</t>
  </si>
  <si>
    <t>FL03355</t>
  </si>
  <si>
    <t>QP2196</t>
  </si>
  <si>
    <t>FL03356</t>
  </si>
  <si>
    <t>6E8198</t>
  </si>
  <si>
    <t>FL03357</t>
  </si>
  <si>
    <t>UK7196</t>
  </si>
  <si>
    <t>FL03358</t>
  </si>
  <si>
    <t>UK2029</t>
  </si>
  <si>
    <t>FL03359</t>
  </si>
  <si>
    <t>QP7130</t>
  </si>
  <si>
    <t>FL03360</t>
  </si>
  <si>
    <t>6E8017</t>
  </si>
  <si>
    <t>FL03361</t>
  </si>
  <si>
    <t>SG3340</t>
  </si>
  <si>
    <t>FL03362</t>
  </si>
  <si>
    <t>QP6146</t>
  </si>
  <si>
    <t>FL03363</t>
  </si>
  <si>
    <t>AI7626</t>
  </si>
  <si>
    <t>FL03364</t>
  </si>
  <si>
    <t>UK3823</t>
  </si>
  <si>
    <t>FL03365</t>
  </si>
  <si>
    <t>6E4267</t>
  </si>
  <si>
    <t>FL03366</t>
  </si>
  <si>
    <t>QP4275</t>
  </si>
  <si>
    <t>FL03367</t>
  </si>
  <si>
    <t>6E7787</t>
  </si>
  <si>
    <t>FL03368</t>
  </si>
  <si>
    <t>QP9432</t>
  </si>
  <si>
    <t>FL03369</t>
  </si>
  <si>
    <t>6E7100</t>
  </si>
  <si>
    <t>FL03370</t>
  </si>
  <si>
    <t>SG6490</t>
  </si>
  <si>
    <t>FL03371</t>
  </si>
  <si>
    <t>6E3019</t>
  </si>
  <si>
    <t>FL03372</t>
  </si>
  <si>
    <t>UK7515</t>
  </si>
  <si>
    <t>FL03373</t>
  </si>
  <si>
    <t>AI745</t>
  </si>
  <si>
    <t>FL03374</t>
  </si>
  <si>
    <t>6E2735</t>
  </si>
  <si>
    <t>FL03375</t>
  </si>
  <si>
    <t>FL03376</t>
  </si>
  <si>
    <t>6E2686</t>
  </si>
  <si>
    <t>FL03377</t>
  </si>
  <si>
    <t>FL03378</t>
  </si>
  <si>
    <t>AI4051</t>
  </si>
  <si>
    <t>FL03379</t>
  </si>
  <si>
    <t>IX4177</t>
  </si>
  <si>
    <t>FL03380</t>
  </si>
  <si>
    <t>SG7760</t>
  </si>
  <si>
    <t>FL03381</t>
  </si>
  <si>
    <t>AI2816</t>
  </si>
  <si>
    <t>FL03382</t>
  </si>
  <si>
    <t>6E7509</t>
  </si>
  <si>
    <t>FL03383</t>
  </si>
  <si>
    <t>6E1391</t>
  </si>
  <si>
    <t>FL03384</t>
  </si>
  <si>
    <t>IX6723</t>
  </si>
  <si>
    <t>FL03385</t>
  </si>
  <si>
    <t>UK3289</t>
  </si>
  <si>
    <t>FL03386</t>
  </si>
  <si>
    <t>SG5273</t>
  </si>
  <si>
    <t>FL03387</t>
  </si>
  <si>
    <t>QP9466</t>
  </si>
  <si>
    <t>FL03388</t>
  </si>
  <si>
    <t>AI9745</t>
  </si>
  <si>
    <t>FL03389</t>
  </si>
  <si>
    <t>QP9771</t>
  </si>
  <si>
    <t>FL03390</t>
  </si>
  <si>
    <t>AI9969</t>
  </si>
  <si>
    <t>FL03391</t>
  </si>
  <si>
    <t>SG7113</t>
  </si>
  <si>
    <t>FL03392</t>
  </si>
  <si>
    <t>IX1844</t>
  </si>
  <si>
    <t>FL03393</t>
  </si>
  <si>
    <t>UK3434</t>
  </si>
  <si>
    <t>FL03394</t>
  </si>
  <si>
    <t>6E4909</t>
  </si>
  <si>
    <t>FL03395</t>
  </si>
  <si>
    <t>6E1277</t>
  </si>
  <si>
    <t>FL03396</t>
  </si>
  <si>
    <t>6E1713</t>
  </si>
  <si>
    <t>FL03397</t>
  </si>
  <si>
    <t>6E6672</t>
  </si>
  <si>
    <t>FL03398</t>
  </si>
  <si>
    <t>AI1894</t>
  </si>
  <si>
    <t>FL03399</t>
  </si>
  <si>
    <t>FL03400</t>
  </si>
  <si>
    <t>6E344</t>
  </si>
  <si>
    <t>FL03401</t>
  </si>
  <si>
    <t>AI2073</t>
  </si>
  <si>
    <t>FL03402</t>
  </si>
  <si>
    <t>AI2065</t>
  </si>
  <si>
    <t>02:40</t>
  </si>
  <si>
    <t>FL03403</t>
  </si>
  <si>
    <t>AI4298</t>
  </si>
  <si>
    <t>FL03404</t>
  </si>
  <si>
    <t>SG619</t>
  </si>
  <si>
    <t>FL03405</t>
  </si>
  <si>
    <t>6E421</t>
  </si>
  <si>
    <t>FL03406</t>
  </si>
  <si>
    <t>AI8504</t>
  </si>
  <si>
    <t>FL03407</t>
  </si>
  <si>
    <t>QP366</t>
  </si>
  <si>
    <t>FL03408</t>
  </si>
  <si>
    <t>6E8063</t>
  </si>
  <si>
    <t>FL03409</t>
  </si>
  <si>
    <t>6E4064</t>
  </si>
  <si>
    <t>FL03410</t>
  </si>
  <si>
    <t>FL03411</t>
  </si>
  <si>
    <t>UK6097</t>
  </si>
  <si>
    <t>FL03412</t>
  </si>
  <si>
    <t>SG7670</t>
  </si>
  <si>
    <t>FL03413</t>
  </si>
  <si>
    <t>6E4527</t>
  </si>
  <si>
    <t>FL03414</t>
  </si>
  <si>
    <t>6E9106</t>
  </si>
  <si>
    <t>FL03415</t>
  </si>
  <si>
    <t>6E7381</t>
  </si>
  <si>
    <t>FL03416</t>
  </si>
  <si>
    <t>IX160</t>
  </si>
  <si>
    <t>FL03417</t>
  </si>
  <si>
    <t>SG6147</t>
  </si>
  <si>
    <t>FL03418</t>
  </si>
  <si>
    <t>AI5855</t>
  </si>
  <si>
    <t>FL03419</t>
  </si>
  <si>
    <t>6E7330</t>
  </si>
  <si>
    <t>FL03420</t>
  </si>
  <si>
    <t>AI9028</t>
  </si>
  <si>
    <t>FL03421</t>
  </si>
  <si>
    <t>6E6564</t>
  </si>
  <si>
    <t>FL03422</t>
  </si>
  <si>
    <t>IX2200</t>
  </si>
  <si>
    <t>FL03423</t>
  </si>
  <si>
    <t>IX8994</t>
  </si>
  <si>
    <t>FL03424</t>
  </si>
  <si>
    <t>6E6443</t>
  </si>
  <si>
    <t>FL03425</t>
  </si>
  <si>
    <t>6E9133</t>
  </si>
  <si>
    <t>FL03426</t>
  </si>
  <si>
    <t>6E6589</t>
  </si>
  <si>
    <t>FL03427</t>
  </si>
  <si>
    <t>IX4628</t>
  </si>
  <si>
    <t>FL03428</t>
  </si>
  <si>
    <t>IX4307</t>
  </si>
  <si>
    <t>FL03429</t>
  </si>
  <si>
    <t>SG5437</t>
  </si>
  <si>
    <t>FL03430</t>
  </si>
  <si>
    <t>UK3013</t>
  </si>
  <si>
    <t>FL03431</t>
  </si>
  <si>
    <t>AI2767</t>
  </si>
  <si>
    <t>FL03432</t>
  </si>
  <si>
    <t>UK3176</t>
  </si>
  <si>
    <t>FL03433</t>
  </si>
  <si>
    <t>IX8796</t>
  </si>
  <si>
    <t>FL03434</t>
  </si>
  <si>
    <t>IX3819</t>
  </si>
  <si>
    <t>FL03435</t>
  </si>
  <si>
    <t>IX8698</t>
  </si>
  <si>
    <t>FL03436</t>
  </si>
  <si>
    <t>QP163</t>
  </si>
  <si>
    <t>FL03437</t>
  </si>
  <si>
    <t>FL03438</t>
  </si>
  <si>
    <t>UK7055</t>
  </si>
  <si>
    <t>FL03439</t>
  </si>
  <si>
    <t>6E3309</t>
  </si>
  <si>
    <t>FL03440</t>
  </si>
  <si>
    <t>UK7274</t>
  </si>
  <si>
    <t>FL03441</t>
  </si>
  <si>
    <t>SG4502</t>
  </si>
  <si>
    <t>FL03442</t>
  </si>
  <si>
    <t>AI4498</t>
  </si>
  <si>
    <t>FL03443</t>
  </si>
  <si>
    <t>6E7490</t>
  </si>
  <si>
    <t>FL03444</t>
  </si>
  <si>
    <t>AI7681</t>
  </si>
  <si>
    <t>FL03445</t>
  </si>
  <si>
    <t>6E7633</t>
  </si>
  <si>
    <t>FL03446</t>
  </si>
  <si>
    <t>AI5309</t>
  </si>
  <si>
    <t>FL03447</t>
  </si>
  <si>
    <t>AI3148</t>
  </si>
  <si>
    <t>FL03448</t>
  </si>
  <si>
    <t>6E6897</t>
  </si>
  <si>
    <t>FL03449</t>
  </si>
  <si>
    <t>UK5016</t>
  </si>
  <si>
    <t>FL03450</t>
  </si>
  <si>
    <t>6E3958</t>
  </si>
  <si>
    <t>FL03451</t>
  </si>
  <si>
    <t>QP9487</t>
  </si>
  <si>
    <t>FL03452</t>
  </si>
  <si>
    <t>AI5878</t>
  </si>
  <si>
    <t>FL03453</t>
  </si>
  <si>
    <t>QP2263</t>
  </si>
  <si>
    <t>FL03454</t>
  </si>
  <si>
    <t>6E1258</t>
  </si>
  <si>
    <t>FL03455</t>
  </si>
  <si>
    <t>SG3948</t>
  </si>
  <si>
    <t>FL03456</t>
  </si>
  <si>
    <t>AI8565</t>
  </si>
  <si>
    <t>FL03457</t>
  </si>
  <si>
    <t>6E9978</t>
  </si>
  <si>
    <t>FL03458</t>
  </si>
  <si>
    <t>6E467</t>
  </si>
  <si>
    <t>FL03459</t>
  </si>
  <si>
    <t>SG1895</t>
  </si>
  <si>
    <t>FL03460</t>
  </si>
  <si>
    <t>UK7729</t>
  </si>
  <si>
    <t>FL03461</t>
  </si>
  <si>
    <t>6E3430</t>
  </si>
  <si>
    <t>FL03462</t>
  </si>
  <si>
    <t>IX4250</t>
  </si>
  <si>
    <t>FL03463</t>
  </si>
  <si>
    <t>AI6595</t>
  </si>
  <si>
    <t>FL03464</t>
  </si>
  <si>
    <t>FL03465</t>
  </si>
  <si>
    <t>SG2825</t>
  </si>
  <si>
    <t>FL03466</t>
  </si>
  <si>
    <t>QP9745</t>
  </si>
  <si>
    <t>FL03467</t>
  </si>
  <si>
    <t>AI7726</t>
  </si>
  <si>
    <t>FL03468</t>
  </si>
  <si>
    <t>IX5393</t>
  </si>
  <si>
    <t>FL03469</t>
  </si>
  <si>
    <t>6E9750</t>
  </si>
  <si>
    <t>FL03470</t>
  </si>
  <si>
    <t>AI8065</t>
  </si>
  <si>
    <t>FL03471</t>
  </si>
  <si>
    <t>6E640</t>
  </si>
  <si>
    <t>FL03472</t>
  </si>
  <si>
    <t>QP1350</t>
  </si>
  <si>
    <t>FL03473</t>
  </si>
  <si>
    <t>QP5500</t>
  </si>
  <si>
    <t>FL03474</t>
  </si>
  <si>
    <t>AI5949</t>
  </si>
  <si>
    <t>FL03475</t>
  </si>
  <si>
    <t>SG2527</t>
  </si>
  <si>
    <t>FL03476</t>
  </si>
  <si>
    <t>SG5360</t>
  </si>
  <si>
    <t>FL03477</t>
  </si>
  <si>
    <t>UK3083</t>
  </si>
  <si>
    <t>FL03478</t>
  </si>
  <si>
    <t>6E7356</t>
  </si>
  <si>
    <t>FL03479</t>
  </si>
  <si>
    <t>SG1931</t>
  </si>
  <si>
    <t>FL03480</t>
  </si>
  <si>
    <t>SG9407</t>
  </si>
  <si>
    <t>FL03481</t>
  </si>
  <si>
    <t>6E3361</t>
  </si>
  <si>
    <t>FL03482</t>
  </si>
  <si>
    <t>6E4662</t>
  </si>
  <si>
    <t>FL03483</t>
  </si>
  <si>
    <t>AI9724</t>
  </si>
  <si>
    <t>FL03484</t>
  </si>
  <si>
    <t>SG5613</t>
  </si>
  <si>
    <t>FL03485</t>
  </si>
  <si>
    <t>IX9884</t>
  </si>
  <si>
    <t>FL03486</t>
  </si>
  <si>
    <t>IX9607</t>
  </si>
  <si>
    <t>FL03487</t>
  </si>
  <si>
    <t>QP8021</t>
  </si>
  <si>
    <t>FL03488</t>
  </si>
  <si>
    <t>AI2165</t>
  </si>
  <si>
    <t>FL03489</t>
  </si>
  <si>
    <t>SG8973</t>
  </si>
  <si>
    <t>FL03490</t>
  </si>
  <si>
    <t>FL03491</t>
  </si>
  <si>
    <t>6E2913</t>
  </si>
  <si>
    <t>FL03492</t>
  </si>
  <si>
    <t>SG5352</t>
  </si>
  <si>
    <t>FL03493</t>
  </si>
  <si>
    <t>FL03494</t>
  </si>
  <si>
    <t>SG601</t>
  </si>
  <si>
    <t>FL03495</t>
  </si>
  <si>
    <t>FL03496</t>
  </si>
  <si>
    <t>AI7965</t>
  </si>
  <si>
    <t>FL03497</t>
  </si>
  <si>
    <t>UK8442</t>
  </si>
  <si>
    <t>FL03498</t>
  </si>
  <si>
    <t>QP1006</t>
  </si>
  <si>
    <t>FL03499</t>
  </si>
  <si>
    <t>IX5597</t>
  </si>
  <si>
    <t>FL03500</t>
  </si>
  <si>
    <t>6E6232</t>
  </si>
  <si>
    <t>FL03501</t>
  </si>
  <si>
    <t>6E7445</t>
  </si>
  <si>
    <t>FL03502</t>
  </si>
  <si>
    <t>IX1543</t>
  </si>
  <si>
    <t>FL03503</t>
  </si>
  <si>
    <t>AI3787</t>
  </si>
  <si>
    <t>FL03504</t>
  </si>
  <si>
    <t>SG4108</t>
  </si>
  <si>
    <t>FL03505</t>
  </si>
  <si>
    <t>6E6878</t>
  </si>
  <si>
    <t>FL03506</t>
  </si>
  <si>
    <t>IX3058</t>
  </si>
  <si>
    <t>FL03507</t>
  </si>
  <si>
    <t>6E2782</t>
  </si>
  <si>
    <t>FL03508</t>
  </si>
  <si>
    <t>AI408</t>
  </si>
  <si>
    <t>FL03509</t>
  </si>
  <si>
    <t>6E3270</t>
  </si>
  <si>
    <t>FL03510</t>
  </si>
  <si>
    <t>UK4622</t>
  </si>
  <si>
    <t>FL03511</t>
  </si>
  <si>
    <t>SG5832</t>
  </si>
  <si>
    <t>FL03512</t>
  </si>
  <si>
    <t>6E519</t>
  </si>
  <si>
    <t>FL03513</t>
  </si>
  <si>
    <t>6E6304</t>
  </si>
  <si>
    <t>FL03514</t>
  </si>
  <si>
    <t>SG6528</t>
  </si>
  <si>
    <t>FL03515</t>
  </si>
  <si>
    <t>6E2560</t>
  </si>
  <si>
    <t>FL03516</t>
  </si>
  <si>
    <t>IX1025</t>
  </si>
  <si>
    <t>FL03517</t>
  </si>
  <si>
    <t>AI7164</t>
  </si>
  <si>
    <t>FL03518</t>
  </si>
  <si>
    <t>6E1528</t>
  </si>
  <si>
    <t>FL03519</t>
  </si>
  <si>
    <t>AI8882</t>
  </si>
  <si>
    <t>FL03520</t>
  </si>
  <si>
    <t>AI5833</t>
  </si>
  <si>
    <t>FL03521</t>
  </si>
  <si>
    <t>IX1754</t>
  </si>
  <si>
    <t>FL03522</t>
  </si>
  <si>
    <t>SG3258</t>
  </si>
  <si>
    <t>FL03523</t>
  </si>
  <si>
    <t>UK9242</t>
  </si>
  <si>
    <t>FL03524</t>
  </si>
  <si>
    <t>FL03525</t>
  </si>
  <si>
    <t>QP9163</t>
  </si>
  <si>
    <t>FL03526</t>
  </si>
  <si>
    <t>SG9451</t>
  </si>
  <si>
    <t>FL03527</t>
  </si>
  <si>
    <t>IX3443</t>
  </si>
  <si>
    <t>FL03528</t>
  </si>
  <si>
    <t>6E1950</t>
  </si>
  <si>
    <t>FL03529</t>
  </si>
  <si>
    <t>IX266</t>
  </si>
  <si>
    <t>FL03530</t>
  </si>
  <si>
    <t>SG1753</t>
  </si>
  <si>
    <t>FL03531</t>
  </si>
  <si>
    <t>AI6067</t>
  </si>
  <si>
    <t>FL03532</t>
  </si>
  <si>
    <t>6E8906</t>
  </si>
  <si>
    <t>FL03533</t>
  </si>
  <si>
    <t>SG8919</t>
  </si>
  <si>
    <t>FL03534</t>
  </si>
  <si>
    <t>QP7074</t>
  </si>
  <si>
    <t>FL03535</t>
  </si>
  <si>
    <t>6E3088</t>
  </si>
  <si>
    <t>FL03536</t>
  </si>
  <si>
    <t>UK2512</t>
  </si>
  <si>
    <t>FL03537</t>
  </si>
  <si>
    <t>QP8500</t>
  </si>
  <si>
    <t>FL03538</t>
  </si>
  <si>
    <t>SG5260</t>
  </si>
  <si>
    <t>FL03539</t>
  </si>
  <si>
    <t>6E2254</t>
  </si>
  <si>
    <t>FL03540</t>
  </si>
  <si>
    <t>AI5741</t>
  </si>
  <si>
    <t>FL03541</t>
  </si>
  <si>
    <t>FL03542</t>
  </si>
  <si>
    <t>AI6917</t>
  </si>
  <si>
    <t>FL03543</t>
  </si>
  <si>
    <t>QP3607</t>
  </si>
  <si>
    <t>FL03544</t>
  </si>
  <si>
    <t>6E5707</t>
  </si>
  <si>
    <t>FL03545</t>
  </si>
  <si>
    <t>6E3289</t>
  </si>
  <si>
    <t>FL03546</t>
  </si>
  <si>
    <t>IX8408</t>
  </si>
  <si>
    <t>FL03547</t>
  </si>
  <si>
    <t>QP1532</t>
  </si>
  <si>
    <t>FL03548</t>
  </si>
  <si>
    <t>SG4051</t>
  </si>
  <si>
    <t>FL03549</t>
  </si>
  <si>
    <t>FL03550</t>
  </si>
  <si>
    <t>SG4443</t>
  </si>
  <si>
    <t>FL03551</t>
  </si>
  <si>
    <t>AI6300</t>
  </si>
  <si>
    <t>FL03552</t>
  </si>
  <si>
    <t>SG8496</t>
  </si>
  <si>
    <t>FL03553</t>
  </si>
  <si>
    <t>FL03554</t>
  </si>
  <si>
    <t>AI5663</t>
  </si>
  <si>
    <t>FL03555</t>
  </si>
  <si>
    <t>6E9774</t>
  </si>
  <si>
    <t>FL03556</t>
  </si>
  <si>
    <t>6E8370</t>
  </si>
  <si>
    <t>FL03557</t>
  </si>
  <si>
    <t>FL03558</t>
  </si>
  <si>
    <t>AI167</t>
  </si>
  <si>
    <t>FL03559</t>
  </si>
  <si>
    <t>6E2486</t>
  </si>
  <si>
    <t>FL03560</t>
  </si>
  <si>
    <t>6E4737</t>
  </si>
  <si>
    <t>FL03561</t>
  </si>
  <si>
    <t>IX3448</t>
  </si>
  <si>
    <t>FL03562</t>
  </si>
  <si>
    <t>AI4174</t>
  </si>
  <si>
    <t>FL03563</t>
  </si>
  <si>
    <t>UK2332</t>
  </si>
  <si>
    <t>FL03564</t>
  </si>
  <si>
    <t>IX3696</t>
  </si>
  <si>
    <t>FL03565</t>
  </si>
  <si>
    <t>AI1420</t>
  </si>
  <si>
    <t>FL03566</t>
  </si>
  <si>
    <t>6E3168</t>
  </si>
  <si>
    <t>FL03567</t>
  </si>
  <si>
    <t>UK5851</t>
  </si>
  <si>
    <t>FL03568</t>
  </si>
  <si>
    <t>AI9178</t>
  </si>
  <si>
    <t>FL03569</t>
  </si>
  <si>
    <t>SG6533</t>
  </si>
  <si>
    <t>FL03570</t>
  </si>
  <si>
    <t>6E3209</t>
  </si>
  <si>
    <t>FL03571</t>
  </si>
  <si>
    <t>6E9913</t>
  </si>
  <si>
    <t>FL03572</t>
  </si>
  <si>
    <t>SG5034</t>
  </si>
  <si>
    <t>FL03573</t>
  </si>
  <si>
    <t>UK6132</t>
  </si>
  <si>
    <t>FL03574</t>
  </si>
  <si>
    <t>UK9531</t>
  </si>
  <si>
    <t>FL03575</t>
  </si>
  <si>
    <t>UK1756</t>
  </si>
  <si>
    <t>FL03576</t>
  </si>
  <si>
    <t>AI3196</t>
  </si>
  <si>
    <t>FL03577</t>
  </si>
  <si>
    <t>6E4588</t>
  </si>
  <si>
    <t>FL03578</t>
  </si>
  <si>
    <t>UK2564</t>
  </si>
  <si>
    <t>FL03579</t>
  </si>
  <si>
    <t>SG9803</t>
  </si>
  <si>
    <t>FL03580</t>
  </si>
  <si>
    <t>QP8288</t>
  </si>
  <si>
    <t>FL03581</t>
  </si>
  <si>
    <t>UK216</t>
  </si>
  <si>
    <t>FL03582</t>
  </si>
  <si>
    <t>FL03583</t>
  </si>
  <si>
    <t>AI722</t>
  </si>
  <si>
    <t>FL03584</t>
  </si>
  <si>
    <t>6E3729</t>
  </si>
  <si>
    <t>FL03585</t>
  </si>
  <si>
    <t>6E2241</t>
  </si>
  <si>
    <t>FL03586</t>
  </si>
  <si>
    <t>QP2831</t>
  </si>
  <si>
    <t>FL03587</t>
  </si>
  <si>
    <t>6E6884</t>
  </si>
  <si>
    <t>FL03588</t>
  </si>
  <si>
    <t>UK2631</t>
  </si>
  <si>
    <t>FL03589</t>
  </si>
  <si>
    <t>SG4123</t>
  </si>
  <si>
    <t>FL03590</t>
  </si>
  <si>
    <t>SG3821</t>
  </si>
  <si>
    <t>FL03591</t>
  </si>
  <si>
    <t>UK4345</t>
  </si>
  <si>
    <t>FL03592</t>
  </si>
  <si>
    <t>6E4411</t>
  </si>
  <si>
    <t>FL03593</t>
  </si>
  <si>
    <t>6E2884</t>
  </si>
  <si>
    <t>FL03594</t>
  </si>
  <si>
    <t>6E7640</t>
  </si>
  <si>
    <t>FL03595</t>
  </si>
  <si>
    <t>QP460</t>
  </si>
  <si>
    <t>FL03596</t>
  </si>
  <si>
    <t>FL03597</t>
  </si>
  <si>
    <t>FL03598</t>
  </si>
  <si>
    <t>SG3818</t>
  </si>
  <si>
    <t>FL03599</t>
  </si>
  <si>
    <t>6E7551</t>
  </si>
  <si>
    <t>FL03600</t>
  </si>
  <si>
    <t>SG5947</t>
  </si>
  <si>
    <t>FL03601</t>
  </si>
  <si>
    <t>UK3632</t>
  </si>
  <si>
    <t>FL03602</t>
  </si>
  <si>
    <t>SG407</t>
  </si>
  <si>
    <t>FL03603</t>
  </si>
  <si>
    <t>6E808</t>
  </si>
  <si>
    <t>FL03604</t>
  </si>
  <si>
    <t>6E8998</t>
  </si>
  <si>
    <t>02:26</t>
  </si>
  <si>
    <t>FL03605</t>
  </si>
  <si>
    <t>IX7382</t>
  </si>
  <si>
    <t>FL03606</t>
  </si>
  <si>
    <t>QP8468</t>
  </si>
  <si>
    <t>FL03607</t>
  </si>
  <si>
    <t>QP4831</t>
  </si>
  <si>
    <t>06:49</t>
  </si>
  <si>
    <t>FL03608</t>
  </si>
  <si>
    <t>FL03609</t>
  </si>
  <si>
    <t>UK5207</t>
  </si>
  <si>
    <t>FL03610</t>
  </si>
  <si>
    <t>UK251</t>
  </si>
  <si>
    <t>FL03611</t>
  </si>
  <si>
    <t>AI7064</t>
  </si>
  <si>
    <t>FL03612</t>
  </si>
  <si>
    <t>AI7491</t>
  </si>
  <si>
    <t>FL03613</t>
  </si>
  <si>
    <t>QP2692</t>
  </si>
  <si>
    <t>FL03614</t>
  </si>
  <si>
    <t>AI8154</t>
  </si>
  <si>
    <t>FL03615</t>
  </si>
  <si>
    <t>6E7050</t>
  </si>
  <si>
    <t>FL03616</t>
  </si>
  <si>
    <t>QP3757</t>
  </si>
  <si>
    <t>FL03617</t>
  </si>
  <si>
    <t>QP3103</t>
  </si>
  <si>
    <t>FL03618</t>
  </si>
  <si>
    <t>UK2422</t>
  </si>
  <si>
    <t>FL03619</t>
  </si>
  <si>
    <t>UK5432</t>
  </si>
  <si>
    <t>FL03620</t>
  </si>
  <si>
    <t>QP7526</t>
  </si>
  <si>
    <t>FL03621</t>
  </si>
  <si>
    <t>QP2765</t>
  </si>
  <si>
    <t>FL03622</t>
  </si>
  <si>
    <t>FL03623</t>
  </si>
  <si>
    <t>QP2381</t>
  </si>
  <si>
    <t>FL03624</t>
  </si>
  <si>
    <t>AI6041</t>
  </si>
  <si>
    <t>FL03625</t>
  </si>
  <si>
    <t>IX5677</t>
  </si>
  <si>
    <t>FL03626</t>
  </si>
  <si>
    <t>UK8542</t>
  </si>
  <si>
    <t>FL03627</t>
  </si>
  <si>
    <t>6E2409</t>
  </si>
  <si>
    <t>FL03628</t>
  </si>
  <si>
    <t>AI9506</t>
  </si>
  <si>
    <t>06:54</t>
  </si>
  <si>
    <t>FL03629</t>
  </si>
  <si>
    <t>01:05</t>
  </si>
  <si>
    <t>FL03630</t>
  </si>
  <si>
    <t>IX5331</t>
  </si>
  <si>
    <t>FL03631</t>
  </si>
  <si>
    <t>6E6068</t>
  </si>
  <si>
    <t>FL03632</t>
  </si>
  <si>
    <t>QP5682</t>
  </si>
  <si>
    <t>FL03633</t>
  </si>
  <si>
    <t>6E5265</t>
  </si>
  <si>
    <t>FL03634</t>
  </si>
  <si>
    <t>UK9088</t>
  </si>
  <si>
    <t>FL03635</t>
  </si>
  <si>
    <t>IX6656</t>
  </si>
  <si>
    <t>FL03636</t>
  </si>
  <si>
    <t>UK3868</t>
  </si>
  <si>
    <t>FL03637</t>
  </si>
  <si>
    <t>6E2814</t>
  </si>
  <si>
    <t>FL03638</t>
  </si>
  <si>
    <t>QP420</t>
  </si>
  <si>
    <t>FL03639</t>
  </si>
  <si>
    <t>6E1209</t>
  </si>
  <si>
    <t>FL03640</t>
  </si>
  <si>
    <t>FL03641</t>
  </si>
  <si>
    <t>6E3763</t>
  </si>
  <si>
    <t>FL03642</t>
  </si>
  <si>
    <t>UK8326</t>
  </si>
  <si>
    <t>FL03643</t>
  </si>
  <si>
    <t>UK5037</t>
  </si>
  <si>
    <t>FL03644</t>
  </si>
  <si>
    <t>UK2893</t>
  </si>
  <si>
    <t>FL03645</t>
  </si>
  <si>
    <t>SG3101</t>
  </si>
  <si>
    <t>FL03646</t>
  </si>
  <si>
    <t>IX6779</t>
  </si>
  <si>
    <t>FL03647</t>
  </si>
  <si>
    <t>6E5755</t>
  </si>
  <si>
    <t>FL03648</t>
  </si>
  <si>
    <t>FL03649</t>
  </si>
  <si>
    <t>UK7814</t>
  </si>
  <si>
    <t>FL03650</t>
  </si>
  <si>
    <t>IX1636</t>
  </si>
  <si>
    <t>FL03651</t>
  </si>
  <si>
    <t>6E2361</t>
  </si>
  <si>
    <t>FL03652</t>
  </si>
  <si>
    <t>6E7450</t>
  </si>
  <si>
    <t>FL03653</t>
  </si>
  <si>
    <t>IX7108</t>
  </si>
  <si>
    <t>FL03654</t>
  </si>
  <si>
    <t>QP3071</t>
  </si>
  <si>
    <t>FL03655</t>
  </si>
  <si>
    <t>6E6397</t>
  </si>
  <si>
    <t>FL03656</t>
  </si>
  <si>
    <t>UK6882</t>
  </si>
  <si>
    <t>FL03657</t>
  </si>
  <si>
    <t>QP9796</t>
  </si>
  <si>
    <t>FL03658</t>
  </si>
  <si>
    <t>UK342</t>
  </si>
  <si>
    <t>FL03659</t>
  </si>
  <si>
    <t>AI1274</t>
  </si>
  <si>
    <t>FL03660</t>
  </si>
  <si>
    <t>SG1146</t>
  </si>
  <si>
    <t>FL03661</t>
  </si>
  <si>
    <t>UK801</t>
  </si>
  <si>
    <t>FL03662</t>
  </si>
  <si>
    <t>SG5343</t>
  </si>
  <si>
    <t>FL03663</t>
  </si>
  <si>
    <t>AI2659</t>
  </si>
  <si>
    <t>FL03664</t>
  </si>
  <si>
    <t>6E1086</t>
  </si>
  <si>
    <t>FL03665</t>
  </si>
  <si>
    <t>6E2317</t>
  </si>
  <si>
    <t>FL03666</t>
  </si>
  <si>
    <t>UK2440</t>
  </si>
  <si>
    <t>FL03667</t>
  </si>
  <si>
    <t>QP7636</t>
  </si>
  <si>
    <t>FL03668</t>
  </si>
  <si>
    <t>6E7870</t>
  </si>
  <si>
    <t>FL03669</t>
  </si>
  <si>
    <t>IX9237</t>
  </si>
  <si>
    <t>FL03670</t>
  </si>
  <si>
    <t>AI5580</t>
  </si>
  <si>
    <t>FL03671</t>
  </si>
  <si>
    <t>6E9968</t>
  </si>
  <si>
    <t>FL03672</t>
  </si>
  <si>
    <t>AI4817</t>
  </si>
  <si>
    <t>FL03673</t>
  </si>
  <si>
    <t>AI7822</t>
  </si>
  <si>
    <t>FL03674</t>
  </si>
  <si>
    <t>FL03675</t>
  </si>
  <si>
    <t>SG9061</t>
  </si>
  <si>
    <t>FL03676</t>
  </si>
  <si>
    <t>6E2182</t>
  </si>
  <si>
    <t>FL03677</t>
  </si>
  <si>
    <t>AI195</t>
  </si>
  <si>
    <t>FL03678</t>
  </si>
  <si>
    <t>SG2646</t>
  </si>
  <si>
    <t>FL03679</t>
  </si>
  <si>
    <t>AI8602</t>
  </si>
  <si>
    <t>FL03680</t>
  </si>
  <si>
    <t>6E1137</t>
  </si>
  <si>
    <t>FL03681</t>
  </si>
  <si>
    <t>6E330</t>
  </si>
  <si>
    <t>FL03682</t>
  </si>
  <si>
    <t>6E2172</t>
  </si>
  <si>
    <t>FL03683</t>
  </si>
  <si>
    <t>6E4169</t>
  </si>
  <si>
    <t>FL03684</t>
  </si>
  <si>
    <t>6E2731</t>
  </si>
  <si>
    <t>FL03685</t>
  </si>
  <si>
    <t>6E5104</t>
  </si>
  <si>
    <t>FL03686</t>
  </si>
  <si>
    <t>6E7888</t>
  </si>
  <si>
    <t>FL03687</t>
  </si>
  <si>
    <t>QP2291</t>
  </si>
  <si>
    <t>FL03688</t>
  </si>
  <si>
    <t>AI8657</t>
  </si>
  <si>
    <t>FL03689</t>
  </si>
  <si>
    <t>UK2825</t>
  </si>
  <si>
    <t>FL03690</t>
  </si>
  <si>
    <t>IX1388</t>
  </si>
  <si>
    <t>FL03691</t>
  </si>
  <si>
    <t>6E4408</t>
  </si>
  <si>
    <t>FL03692</t>
  </si>
  <si>
    <t>QP5857</t>
  </si>
  <si>
    <t>FL03693</t>
  </si>
  <si>
    <t>6E8199</t>
  </si>
  <si>
    <t>02:47</t>
  </si>
  <si>
    <t>FL03694</t>
  </si>
  <si>
    <t>6E1968</t>
  </si>
  <si>
    <t>FL03695</t>
  </si>
  <si>
    <t>QP2793</t>
  </si>
  <si>
    <t>FL03696</t>
  </si>
  <si>
    <t>IX7065</t>
  </si>
  <si>
    <t>FL03697</t>
  </si>
  <si>
    <t>AI4847</t>
  </si>
  <si>
    <t>FL03698</t>
  </si>
  <si>
    <t>UK2527</t>
  </si>
  <si>
    <t>FL03699</t>
  </si>
  <si>
    <t>SG9918</t>
  </si>
  <si>
    <t>FL03700</t>
  </si>
  <si>
    <t>FL03701</t>
  </si>
  <si>
    <t>IX5722</t>
  </si>
  <si>
    <t>FL03702</t>
  </si>
  <si>
    <t>6E8563</t>
  </si>
  <si>
    <t>FL03703</t>
  </si>
  <si>
    <t>UK9084</t>
  </si>
  <si>
    <t>FL03704</t>
  </si>
  <si>
    <t>UK8054</t>
  </si>
  <si>
    <t>FL03705</t>
  </si>
  <si>
    <t>AI2980</t>
  </si>
  <si>
    <t>FL03706</t>
  </si>
  <si>
    <t>UK1968</t>
  </si>
  <si>
    <t>FL03707</t>
  </si>
  <si>
    <t>FL03708</t>
  </si>
  <si>
    <t>AI4230</t>
  </si>
  <si>
    <t>FL03709</t>
  </si>
  <si>
    <t>IX6713</t>
  </si>
  <si>
    <t>FL03710</t>
  </si>
  <si>
    <t>QP9262</t>
  </si>
  <si>
    <t>FL03711</t>
  </si>
  <si>
    <t>IX8673</t>
  </si>
  <si>
    <t>FL03712</t>
  </si>
  <si>
    <t>IX4928</t>
  </si>
  <si>
    <t>FL03713</t>
  </si>
  <si>
    <t>SG3033</t>
  </si>
  <si>
    <t>FL03714</t>
  </si>
  <si>
    <t>AI2752</t>
  </si>
  <si>
    <t>FL03715</t>
  </si>
  <si>
    <t>UK5442</t>
  </si>
  <si>
    <t>FL03716</t>
  </si>
  <si>
    <t>6E5734</t>
  </si>
  <si>
    <t>FL03717</t>
  </si>
  <si>
    <t>QP324</t>
  </si>
  <si>
    <t>FL03718</t>
  </si>
  <si>
    <t>AI9019</t>
  </si>
  <si>
    <t>FL03719</t>
  </si>
  <si>
    <t>AI835</t>
  </si>
  <si>
    <t>FL03720</t>
  </si>
  <si>
    <t>AI3823</t>
  </si>
  <si>
    <t>FL03721</t>
  </si>
  <si>
    <t>UK5531</t>
  </si>
  <si>
    <t>FL03722</t>
  </si>
  <si>
    <t>SG4426</t>
  </si>
  <si>
    <t>FL03723</t>
  </si>
  <si>
    <t>IX4714</t>
  </si>
  <si>
    <t>FL03724</t>
  </si>
  <si>
    <t>6E2953</t>
  </si>
  <si>
    <t>FL03725</t>
  </si>
  <si>
    <t>SG4255</t>
  </si>
  <si>
    <t>02:30</t>
  </si>
  <si>
    <t>03:06</t>
  </si>
  <si>
    <t>FL03726</t>
  </si>
  <si>
    <t>IX2537</t>
  </si>
  <si>
    <t>FL03727</t>
  </si>
  <si>
    <t>IX9290</t>
  </si>
  <si>
    <t>FL03728</t>
  </si>
  <si>
    <t>UK5479</t>
  </si>
  <si>
    <t>FL03729</t>
  </si>
  <si>
    <t>UK6486</t>
  </si>
  <si>
    <t>FL03730</t>
  </si>
  <si>
    <t>SG735</t>
  </si>
  <si>
    <t>FL03731</t>
  </si>
  <si>
    <t>QP6288</t>
  </si>
  <si>
    <t>FL03732</t>
  </si>
  <si>
    <t>6E7717</t>
  </si>
  <si>
    <t>FL03733</t>
  </si>
  <si>
    <t>FL03734</t>
  </si>
  <si>
    <t>6E9814</t>
  </si>
  <si>
    <t>FL03735</t>
  </si>
  <si>
    <t>AI7104</t>
  </si>
  <si>
    <t>FL03736</t>
  </si>
  <si>
    <t>QP7081</t>
  </si>
  <si>
    <t>FL03737</t>
  </si>
  <si>
    <t>IX1007</t>
  </si>
  <si>
    <t>FL03738</t>
  </si>
  <si>
    <t>6E4958</t>
  </si>
  <si>
    <t>FL03739</t>
  </si>
  <si>
    <t>UK7313</t>
  </si>
  <si>
    <t>FL03740</t>
  </si>
  <si>
    <t>AI2053</t>
  </si>
  <si>
    <t>FL03741</t>
  </si>
  <si>
    <t>6E9503</t>
  </si>
  <si>
    <t>FL03742</t>
  </si>
  <si>
    <t>6E2416</t>
  </si>
  <si>
    <t>FL03743</t>
  </si>
  <si>
    <t>AI9619</t>
  </si>
  <si>
    <t>FL03744</t>
  </si>
  <si>
    <t>6E5421</t>
  </si>
  <si>
    <t>FL03745</t>
  </si>
  <si>
    <t>FL03746</t>
  </si>
  <si>
    <t>AI5697</t>
  </si>
  <si>
    <t>06:05</t>
  </si>
  <si>
    <t>FL03747</t>
  </si>
  <si>
    <t>UK2077</t>
  </si>
  <si>
    <t>FL03748</t>
  </si>
  <si>
    <t>UK2943</t>
  </si>
  <si>
    <t>FL03749</t>
  </si>
  <si>
    <t>IX1922</t>
  </si>
  <si>
    <t>FL03750</t>
  </si>
  <si>
    <t>UK3446</t>
  </si>
  <si>
    <t>FL03751</t>
  </si>
  <si>
    <t>AI9205</t>
  </si>
  <si>
    <t>FL03752</t>
  </si>
  <si>
    <t>UK6269</t>
  </si>
  <si>
    <t>FL03753</t>
  </si>
  <si>
    <t>AI9137</t>
  </si>
  <si>
    <t>05:48</t>
  </si>
  <si>
    <t>FL03754</t>
  </si>
  <si>
    <t>6E589</t>
  </si>
  <si>
    <t>FL03755</t>
  </si>
  <si>
    <t>AI4850</t>
  </si>
  <si>
    <t>FL03756</t>
  </si>
  <si>
    <t>UK4421</t>
  </si>
  <si>
    <t>FL03757</t>
  </si>
  <si>
    <t>6E1785</t>
  </si>
  <si>
    <t>FL03758</t>
  </si>
  <si>
    <t>AI7737</t>
  </si>
  <si>
    <t>FL03759</t>
  </si>
  <si>
    <t>AI3408</t>
  </si>
  <si>
    <t>FL03760</t>
  </si>
  <si>
    <t>AI7524</t>
  </si>
  <si>
    <t>FL03761</t>
  </si>
  <si>
    <t>AI5961</t>
  </si>
  <si>
    <t>FL03762</t>
  </si>
  <si>
    <t>AI2968</t>
  </si>
  <si>
    <t>FL03763</t>
  </si>
  <si>
    <t>6E7668</t>
  </si>
  <si>
    <t>FL03764</t>
  </si>
  <si>
    <t>00:59</t>
  </si>
  <si>
    <t>FL03765</t>
  </si>
  <si>
    <t>QP5523</t>
  </si>
  <si>
    <t>FL03766</t>
  </si>
  <si>
    <t>UK9324</t>
  </si>
  <si>
    <t>FL03767</t>
  </si>
  <si>
    <t>FL03768</t>
  </si>
  <si>
    <t>SG2793</t>
  </si>
  <si>
    <t>FL03769</t>
  </si>
  <si>
    <t>6E8347</t>
  </si>
  <si>
    <t>FL03770</t>
  </si>
  <si>
    <t>IX1194</t>
  </si>
  <si>
    <t>FL03771</t>
  </si>
  <si>
    <t>6E7880</t>
  </si>
  <si>
    <t>FL03772</t>
  </si>
  <si>
    <t>6E8924</t>
  </si>
  <si>
    <t>03:41</t>
  </si>
  <si>
    <t>04:24</t>
  </si>
  <si>
    <t>FL03773</t>
  </si>
  <si>
    <t>AI5340</t>
  </si>
  <si>
    <t>FL03774</t>
  </si>
  <si>
    <t>6E3517</t>
  </si>
  <si>
    <t>FL03775</t>
  </si>
  <si>
    <t>6E8633</t>
  </si>
  <si>
    <t>FL03776</t>
  </si>
  <si>
    <t>6E5627</t>
  </si>
  <si>
    <t>FL03777</t>
  </si>
  <si>
    <t>AI1903</t>
  </si>
  <si>
    <t>FL03778</t>
  </si>
  <si>
    <t>AI9988</t>
  </si>
  <si>
    <t>FL03779</t>
  </si>
  <si>
    <t>QP9408</t>
  </si>
  <si>
    <t>FL03780</t>
  </si>
  <si>
    <t>UK7226</t>
  </si>
  <si>
    <t>FL03781</t>
  </si>
  <si>
    <t>UK5907</t>
  </si>
  <si>
    <t>FL03782</t>
  </si>
  <si>
    <t>AI8966</t>
  </si>
  <si>
    <t>FL03783</t>
  </si>
  <si>
    <t>SG7291</t>
  </si>
  <si>
    <t>FL03784</t>
  </si>
  <si>
    <t>AI2839</t>
  </si>
  <si>
    <t>FL03785</t>
  </si>
  <si>
    <t>6E5187</t>
  </si>
  <si>
    <t>FL03786</t>
  </si>
  <si>
    <t>UK3133</t>
  </si>
  <si>
    <t>FL03787</t>
  </si>
  <si>
    <t>AI9752</t>
  </si>
  <si>
    <t>FL03788</t>
  </si>
  <si>
    <t>AI1287</t>
  </si>
  <si>
    <t>FL03789</t>
  </si>
  <si>
    <t>UK7732</t>
  </si>
  <si>
    <t>FL03790</t>
  </si>
  <si>
    <t>6E4502</t>
  </si>
  <si>
    <t>FL03791</t>
  </si>
  <si>
    <t>QP872</t>
  </si>
  <si>
    <t>FL03792</t>
  </si>
  <si>
    <t>SG6176</t>
  </si>
  <si>
    <t>FL03793</t>
  </si>
  <si>
    <t>6E8140</t>
  </si>
  <si>
    <t>FL03794</t>
  </si>
  <si>
    <t>FL03795</t>
  </si>
  <si>
    <t>FL03796</t>
  </si>
  <si>
    <t>IX9339</t>
  </si>
  <si>
    <t>FL03797</t>
  </si>
  <si>
    <t>IX4574</t>
  </si>
  <si>
    <t>FL03798</t>
  </si>
  <si>
    <t>6E5748</t>
  </si>
  <si>
    <t>FL03799</t>
  </si>
  <si>
    <t>SG1159</t>
  </si>
  <si>
    <t>FL03800</t>
  </si>
  <si>
    <t>6E4018</t>
  </si>
  <si>
    <t>FL03801</t>
  </si>
  <si>
    <t>QP6944</t>
  </si>
  <si>
    <t>FL03802</t>
  </si>
  <si>
    <t>FL03803</t>
  </si>
  <si>
    <t>SG5449</t>
  </si>
  <si>
    <t>FL03804</t>
  </si>
  <si>
    <t>6E3738</t>
  </si>
  <si>
    <t>FL03805</t>
  </si>
  <si>
    <t>QP7954</t>
  </si>
  <si>
    <t>FL03806</t>
  </si>
  <si>
    <t>UK3310</t>
  </si>
  <si>
    <t>FL03807</t>
  </si>
  <si>
    <t>6E1045</t>
  </si>
  <si>
    <t>FL03808</t>
  </si>
  <si>
    <t>UK5077</t>
  </si>
  <si>
    <t>FL03809</t>
  </si>
  <si>
    <t>QP5688</t>
  </si>
  <si>
    <t>FL03810</t>
  </si>
  <si>
    <t>QP2179</t>
  </si>
  <si>
    <t>FL03811</t>
  </si>
  <si>
    <t>6E6474</t>
  </si>
  <si>
    <t>FL03812</t>
  </si>
  <si>
    <t>6E2333</t>
  </si>
  <si>
    <t>FL03813</t>
  </si>
  <si>
    <t>UK5875</t>
  </si>
  <si>
    <t>FL03814</t>
  </si>
  <si>
    <t>6E3939</t>
  </si>
  <si>
    <t>FL03815</t>
  </si>
  <si>
    <t>UK8917</t>
  </si>
  <si>
    <t>FL03816</t>
  </si>
  <si>
    <t>AI3177</t>
  </si>
  <si>
    <t>FL03817</t>
  </si>
  <si>
    <t>6E8976</t>
  </si>
  <si>
    <t>FL03818</t>
  </si>
  <si>
    <t>AI4218</t>
  </si>
  <si>
    <t>FL03819</t>
  </si>
  <si>
    <t>AI2553</t>
  </si>
  <si>
    <t>FL03820</t>
  </si>
  <si>
    <t>6E3762</t>
  </si>
  <si>
    <t>FL03821</t>
  </si>
  <si>
    <t>FL03822</t>
  </si>
  <si>
    <t>UK2375</t>
  </si>
  <si>
    <t>FL03823</t>
  </si>
  <si>
    <t>SG1289</t>
  </si>
  <si>
    <t>FL03824</t>
  </si>
  <si>
    <t>IX2999</t>
  </si>
  <si>
    <t>FL03825</t>
  </si>
  <si>
    <t>6E5788</t>
  </si>
  <si>
    <t>FL03826</t>
  </si>
  <si>
    <t>AI6922</t>
  </si>
  <si>
    <t>FL03827</t>
  </si>
  <si>
    <t>UK6223</t>
  </si>
  <si>
    <t>FL03828</t>
  </si>
  <si>
    <t>SG4382</t>
  </si>
  <si>
    <t>FL03829</t>
  </si>
  <si>
    <t>6E3451</t>
  </si>
  <si>
    <t>FL03830</t>
  </si>
  <si>
    <t>6E527</t>
  </si>
  <si>
    <t>FL03831</t>
  </si>
  <si>
    <t>IX8641</t>
  </si>
  <si>
    <t>FL03832</t>
  </si>
  <si>
    <t>6E4331</t>
  </si>
  <si>
    <t>FL03833</t>
  </si>
  <si>
    <t>AI7434</t>
  </si>
  <si>
    <t>FL03834</t>
  </si>
  <si>
    <t>6E3174</t>
  </si>
  <si>
    <t>FL03835</t>
  </si>
  <si>
    <t>FL03836</t>
  </si>
  <si>
    <t>UK265</t>
  </si>
  <si>
    <t>FL03837</t>
  </si>
  <si>
    <t>6E4592</t>
  </si>
  <si>
    <t>FL03838</t>
  </si>
  <si>
    <t>AI3404</t>
  </si>
  <si>
    <t>FL03839</t>
  </si>
  <si>
    <t>AI4508</t>
  </si>
  <si>
    <t>FL03840</t>
  </si>
  <si>
    <t>IX8521</t>
  </si>
  <si>
    <t>FL03841</t>
  </si>
  <si>
    <t>QP4261</t>
  </si>
  <si>
    <t>FL03842</t>
  </si>
  <si>
    <t>AI7022</t>
  </si>
  <si>
    <t>FL03843</t>
  </si>
  <si>
    <t>FL03844</t>
  </si>
  <si>
    <t>IX2474</t>
  </si>
  <si>
    <t>FL03845</t>
  </si>
  <si>
    <t>6E4458</t>
  </si>
  <si>
    <t>FL03846</t>
  </si>
  <si>
    <t>AI3500</t>
  </si>
  <si>
    <t>FL03847</t>
  </si>
  <si>
    <t>6E5628</t>
  </si>
  <si>
    <t>FL03848</t>
  </si>
  <si>
    <t>FL03849</t>
  </si>
  <si>
    <t>UK6408</t>
  </si>
  <si>
    <t>FL03850</t>
  </si>
  <si>
    <t>6E553</t>
  </si>
  <si>
    <t>FL03851</t>
  </si>
  <si>
    <t>6E9357</t>
  </si>
  <si>
    <t>FL03852</t>
  </si>
  <si>
    <t>AI6268</t>
  </si>
  <si>
    <t>FL03853</t>
  </si>
  <si>
    <t>AI5623</t>
  </si>
  <si>
    <t>FL03854</t>
  </si>
  <si>
    <t>6E6977</t>
  </si>
  <si>
    <t>FL03855</t>
  </si>
  <si>
    <t>UK6973</t>
  </si>
  <si>
    <t>FL03856</t>
  </si>
  <si>
    <t>AI7672</t>
  </si>
  <si>
    <t>FL03857</t>
  </si>
  <si>
    <t>FL03858</t>
  </si>
  <si>
    <t>6E9286</t>
  </si>
  <si>
    <t>FL03859</t>
  </si>
  <si>
    <t>AI7638</t>
  </si>
  <si>
    <t>FL03860</t>
  </si>
  <si>
    <t>SG9353</t>
  </si>
  <si>
    <t>FL03861</t>
  </si>
  <si>
    <t>6E4338</t>
  </si>
  <si>
    <t>FL03862</t>
  </si>
  <si>
    <t>QP9477</t>
  </si>
  <si>
    <t>FL03863</t>
  </si>
  <si>
    <t>6E7274</t>
  </si>
  <si>
    <t>FL03864</t>
  </si>
  <si>
    <t>6E6021</t>
  </si>
  <si>
    <t>FL03865</t>
  </si>
  <si>
    <t>SG4415</t>
  </si>
  <si>
    <t>FL03866</t>
  </si>
  <si>
    <t>6E190</t>
  </si>
  <si>
    <t>FL03867</t>
  </si>
  <si>
    <t>AI888</t>
  </si>
  <si>
    <t>FL03868</t>
  </si>
  <si>
    <t>UK6122</t>
  </si>
  <si>
    <t>FL03869</t>
  </si>
  <si>
    <t>IX8128</t>
  </si>
  <si>
    <t>FL03870</t>
  </si>
  <si>
    <t>AI2889</t>
  </si>
  <si>
    <t>FL03871</t>
  </si>
  <si>
    <t>UK1326</t>
  </si>
  <si>
    <t>FL03872</t>
  </si>
  <si>
    <t>IX4945</t>
  </si>
  <si>
    <t>06:47</t>
  </si>
  <si>
    <t>FL03873</t>
  </si>
  <si>
    <t>FL03874</t>
  </si>
  <si>
    <t>UK4550</t>
  </si>
  <si>
    <t>FL03875</t>
  </si>
  <si>
    <t>AI388</t>
  </si>
  <si>
    <t>FL03876</t>
  </si>
  <si>
    <t>IX6711</t>
  </si>
  <si>
    <t>FL03877</t>
  </si>
  <si>
    <t>IX9562</t>
  </si>
  <si>
    <t>FL03878</t>
  </si>
  <si>
    <t>IX6761</t>
  </si>
  <si>
    <t>FL03879</t>
  </si>
  <si>
    <t>FL03880</t>
  </si>
  <si>
    <t>UK8294</t>
  </si>
  <si>
    <t>FL03881</t>
  </si>
  <si>
    <t>6E5632</t>
  </si>
  <si>
    <t>FL03882</t>
  </si>
  <si>
    <t>QP5448</t>
  </si>
  <si>
    <t>FL03883</t>
  </si>
  <si>
    <t>SG7906</t>
  </si>
  <si>
    <t>FL03884</t>
  </si>
  <si>
    <t>QP6746</t>
  </si>
  <si>
    <t>FL03885</t>
  </si>
  <si>
    <t>QP9532</t>
  </si>
  <si>
    <t>FL03886</t>
  </si>
  <si>
    <t>FL03887</t>
  </si>
  <si>
    <t>6E2778</t>
  </si>
  <si>
    <t>FL03888</t>
  </si>
  <si>
    <t>SG3428</t>
  </si>
  <si>
    <t>FL03889</t>
  </si>
  <si>
    <t>UK8424</t>
  </si>
  <si>
    <t>FL03890</t>
  </si>
  <si>
    <t>SG3629</t>
  </si>
  <si>
    <t>FL03891</t>
  </si>
  <si>
    <t>QP7256</t>
  </si>
  <si>
    <t>FL03892</t>
  </si>
  <si>
    <t>SG5882</t>
  </si>
  <si>
    <t>FL03893</t>
  </si>
  <si>
    <t>FL03894</t>
  </si>
  <si>
    <t>6E7022</t>
  </si>
  <si>
    <t>FL03895</t>
  </si>
  <si>
    <t>6E3048</t>
  </si>
  <si>
    <t>FL03896</t>
  </si>
  <si>
    <t>SG2847</t>
  </si>
  <si>
    <t>FL03897</t>
  </si>
  <si>
    <t>6E1819</t>
  </si>
  <si>
    <t>FL03898</t>
  </si>
  <si>
    <t>AI8630</t>
  </si>
  <si>
    <t>FL03899</t>
  </si>
  <si>
    <t>AI9011</t>
  </si>
  <si>
    <t>FL03900</t>
  </si>
  <si>
    <t>6E4230</t>
  </si>
  <si>
    <t>FL03901</t>
  </si>
  <si>
    <t>IX2476</t>
  </si>
  <si>
    <t>FL03902</t>
  </si>
  <si>
    <t>AI8581</t>
  </si>
  <si>
    <t>FL03903</t>
  </si>
  <si>
    <t>AI7083</t>
  </si>
  <si>
    <t>FL03904</t>
  </si>
  <si>
    <t>6E5810</t>
  </si>
  <si>
    <t>FL03905</t>
  </si>
  <si>
    <t>FL03906</t>
  </si>
  <si>
    <t>SG7614</t>
  </si>
  <si>
    <t>FL03907</t>
  </si>
  <si>
    <t>6E7469</t>
  </si>
  <si>
    <t>FL03908</t>
  </si>
  <si>
    <t>UK345</t>
  </si>
  <si>
    <t>FL03909</t>
  </si>
  <si>
    <t>QP2010</t>
  </si>
  <si>
    <t>FL03910</t>
  </si>
  <si>
    <t>SG3772</t>
  </si>
  <si>
    <t>FL03911</t>
  </si>
  <si>
    <t>QP9230</t>
  </si>
  <si>
    <t>FL03912</t>
  </si>
  <si>
    <t>6E965</t>
  </si>
  <si>
    <t>FL03913</t>
  </si>
  <si>
    <t>SG3993</t>
  </si>
  <si>
    <t>FL03914</t>
  </si>
  <si>
    <t>SG380</t>
  </si>
  <si>
    <t>FL03915</t>
  </si>
  <si>
    <t>AI2579</t>
  </si>
  <si>
    <t>FL03916</t>
  </si>
  <si>
    <t>FL03917</t>
  </si>
  <si>
    <t>AI369</t>
  </si>
  <si>
    <t>FL03918</t>
  </si>
  <si>
    <t>6E8393</t>
  </si>
  <si>
    <t>FL03919</t>
  </si>
  <si>
    <t>AI8451</t>
  </si>
  <si>
    <t>FL03920</t>
  </si>
  <si>
    <t>FL03921</t>
  </si>
  <si>
    <t>6E9749</t>
  </si>
  <si>
    <t>FL03922</t>
  </si>
  <si>
    <t>AI9923</t>
  </si>
  <si>
    <t>03:50</t>
  </si>
  <si>
    <t>FL03923</t>
  </si>
  <si>
    <t>6E5105</t>
  </si>
  <si>
    <t>FL03924</t>
  </si>
  <si>
    <t>IX1826</t>
  </si>
  <si>
    <t>FL03925</t>
  </si>
  <si>
    <t>SG1725</t>
  </si>
  <si>
    <t>FL03926</t>
  </si>
  <si>
    <t>6E4709</t>
  </si>
  <si>
    <t>FL03927</t>
  </si>
  <si>
    <t>FL03928</t>
  </si>
  <si>
    <t>6E2270</t>
  </si>
  <si>
    <t>FL03929</t>
  </si>
  <si>
    <t>6E3537</t>
  </si>
  <si>
    <t>FL03930</t>
  </si>
  <si>
    <t>AI6195</t>
  </si>
  <si>
    <t>FL03931</t>
  </si>
  <si>
    <t>IX5057</t>
  </si>
  <si>
    <t>FL03932</t>
  </si>
  <si>
    <t>6E5319</t>
  </si>
  <si>
    <t>FL03933</t>
  </si>
  <si>
    <t>6E1273</t>
  </si>
  <si>
    <t>FL03934</t>
  </si>
  <si>
    <t>FL03935</t>
  </si>
  <si>
    <t>FL03936</t>
  </si>
  <si>
    <t>AI6675</t>
  </si>
  <si>
    <t>FL03937</t>
  </si>
  <si>
    <t>UK3803</t>
  </si>
  <si>
    <t>FL03938</t>
  </si>
  <si>
    <t>QP2181</t>
  </si>
  <si>
    <t>FL03939</t>
  </si>
  <si>
    <t>SG5582</t>
  </si>
  <si>
    <t>FL03940</t>
  </si>
  <si>
    <t>6E5822</t>
  </si>
  <si>
    <t>FL03941</t>
  </si>
  <si>
    <t>IX6380</t>
  </si>
  <si>
    <t>FL03942</t>
  </si>
  <si>
    <t>6E6811</t>
  </si>
  <si>
    <t>FL03943</t>
  </si>
  <si>
    <t>AI5379</t>
  </si>
  <si>
    <t>FL03944</t>
  </si>
  <si>
    <t>UK6047</t>
  </si>
  <si>
    <t>FL03945</t>
  </si>
  <si>
    <t>6E2593</t>
  </si>
  <si>
    <t>FL03946</t>
  </si>
  <si>
    <t>UK4516</t>
  </si>
  <si>
    <t>FL03947</t>
  </si>
  <si>
    <t>AI4904</t>
  </si>
  <si>
    <t>FL03948</t>
  </si>
  <si>
    <t>AI8584</t>
  </si>
  <si>
    <t>FL03949</t>
  </si>
  <si>
    <t>IX1276</t>
  </si>
  <si>
    <t>FL03950</t>
  </si>
  <si>
    <t>SG7435</t>
  </si>
  <si>
    <t>FL03951</t>
  </si>
  <si>
    <t>AI599</t>
  </si>
  <si>
    <t>FL03952</t>
  </si>
  <si>
    <t>FL03953</t>
  </si>
  <si>
    <t>FL03954</t>
  </si>
  <si>
    <t>6E8293</t>
  </si>
  <si>
    <t>FL03955</t>
  </si>
  <si>
    <t>QP9794</t>
  </si>
  <si>
    <t>FL03956</t>
  </si>
  <si>
    <t>6E3410</t>
  </si>
  <si>
    <t>03:21</t>
  </si>
  <si>
    <t>FL03957</t>
  </si>
  <si>
    <t>FL03958</t>
  </si>
  <si>
    <t>FL03959</t>
  </si>
  <si>
    <t>SG6129</t>
  </si>
  <si>
    <t>FL03960</t>
  </si>
  <si>
    <t>AI7001</t>
  </si>
  <si>
    <t>FL03961</t>
  </si>
  <si>
    <t>6E6488</t>
  </si>
  <si>
    <t>FL03962</t>
  </si>
  <si>
    <t>UK5022</t>
  </si>
  <si>
    <t>FL03963</t>
  </si>
  <si>
    <t>QP2755</t>
  </si>
  <si>
    <t>FL03964</t>
  </si>
  <si>
    <t>QP415</t>
  </si>
  <si>
    <t>FL03965</t>
  </si>
  <si>
    <t>UK2927</t>
  </si>
  <si>
    <t>FL03966</t>
  </si>
  <si>
    <t>6E9741</t>
  </si>
  <si>
    <t>FL03967</t>
  </si>
  <si>
    <t>6E7409</t>
  </si>
  <si>
    <t>FL03968</t>
  </si>
  <si>
    <t>FL03969</t>
  </si>
  <si>
    <t>UK4888</t>
  </si>
  <si>
    <t>FL03970</t>
  </si>
  <si>
    <t>AI1761</t>
  </si>
  <si>
    <t>FL03971</t>
  </si>
  <si>
    <t>IX1204</t>
  </si>
  <si>
    <t>FL03972</t>
  </si>
  <si>
    <t>FL03973</t>
  </si>
  <si>
    <t>6E2799</t>
  </si>
  <si>
    <t>FL03974</t>
  </si>
  <si>
    <t>6E8981</t>
  </si>
  <si>
    <t>FL03975</t>
  </si>
  <si>
    <t>QP3719</t>
  </si>
  <si>
    <t>FL03976</t>
  </si>
  <si>
    <t>UK7607</t>
  </si>
  <si>
    <t>FL03977</t>
  </si>
  <si>
    <t>6E2766</t>
  </si>
  <si>
    <t>FL03978</t>
  </si>
  <si>
    <t>6E6932</t>
  </si>
  <si>
    <t>FL03979</t>
  </si>
  <si>
    <t>SG925</t>
  </si>
  <si>
    <t>FL03980</t>
  </si>
  <si>
    <t>AI957</t>
  </si>
  <si>
    <t>FL03981</t>
  </si>
  <si>
    <t>6E1442</t>
  </si>
  <si>
    <t>FL03982</t>
  </si>
  <si>
    <t>6E172</t>
  </si>
  <si>
    <t>FL03983</t>
  </si>
  <si>
    <t>QP8894</t>
  </si>
  <si>
    <t>FL03984</t>
  </si>
  <si>
    <t>QP7827</t>
  </si>
  <si>
    <t>FL03985</t>
  </si>
  <si>
    <t>SG9183</t>
  </si>
  <si>
    <t>FL03986</t>
  </si>
  <si>
    <t>6E2627</t>
  </si>
  <si>
    <t>FL03987</t>
  </si>
  <si>
    <t>AI5090</t>
  </si>
  <si>
    <t>FL03988</t>
  </si>
  <si>
    <t>AI5382</t>
  </si>
  <si>
    <t>FL03989</t>
  </si>
  <si>
    <t>IX2454</t>
  </si>
  <si>
    <t>FL03990</t>
  </si>
  <si>
    <t>SG9773</t>
  </si>
  <si>
    <t>FL03991</t>
  </si>
  <si>
    <t>6E7363</t>
  </si>
  <si>
    <t>FL03992</t>
  </si>
  <si>
    <t>AI7045</t>
  </si>
  <si>
    <t>FL03993</t>
  </si>
  <si>
    <t>QP4338</t>
  </si>
  <si>
    <t>FL03994</t>
  </si>
  <si>
    <t>6E7599</t>
  </si>
  <si>
    <t>FL03995</t>
  </si>
  <si>
    <t>AI2486</t>
  </si>
  <si>
    <t>FL03996</t>
  </si>
  <si>
    <t>AI4936</t>
  </si>
  <si>
    <t>FL03997</t>
  </si>
  <si>
    <t>UK7596</t>
  </si>
  <si>
    <t>FL03998</t>
  </si>
  <si>
    <t>FL03999</t>
  </si>
  <si>
    <t>6E1362</t>
  </si>
  <si>
    <t>FL04000</t>
  </si>
  <si>
    <t>6E3020</t>
  </si>
  <si>
    <t>FL04001</t>
  </si>
  <si>
    <t>QP1983</t>
  </si>
  <si>
    <t>FL04002</t>
  </si>
  <si>
    <t>AI8293</t>
  </si>
  <si>
    <t>FL04003</t>
  </si>
  <si>
    <t>AI3259</t>
  </si>
  <si>
    <t>FL04004</t>
  </si>
  <si>
    <t>IX8121</t>
  </si>
  <si>
    <t>FL04005</t>
  </si>
  <si>
    <t>AI7478</t>
  </si>
  <si>
    <t>FL04006</t>
  </si>
  <si>
    <t>AI8072</t>
  </si>
  <si>
    <t>FL04007</t>
  </si>
  <si>
    <t>6E2891</t>
  </si>
  <si>
    <t>FL04008</t>
  </si>
  <si>
    <t>IX2478</t>
  </si>
  <si>
    <t>FL04009</t>
  </si>
  <si>
    <t>QP8503</t>
  </si>
  <si>
    <t>FL04010</t>
  </si>
  <si>
    <t>AI5943</t>
  </si>
  <si>
    <t>FL04011</t>
  </si>
  <si>
    <t>SG9538</t>
  </si>
  <si>
    <t>FL04012</t>
  </si>
  <si>
    <t>FL04013</t>
  </si>
  <si>
    <t>AI5525</t>
  </si>
  <si>
    <t>FL04014</t>
  </si>
  <si>
    <t>QP9000</t>
  </si>
  <si>
    <t>06:48</t>
  </si>
  <si>
    <t>FL04015</t>
  </si>
  <si>
    <t>AI2830</t>
  </si>
  <si>
    <t>FL04016</t>
  </si>
  <si>
    <t>6E4773</t>
  </si>
  <si>
    <t>FL04017</t>
  </si>
  <si>
    <t>UK7470</t>
  </si>
  <si>
    <t>FL04018</t>
  </si>
  <si>
    <t>6E9963</t>
  </si>
  <si>
    <t>FL04019</t>
  </si>
  <si>
    <t>AI5384</t>
  </si>
  <si>
    <t>FL04020</t>
  </si>
  <si>
    <t>SG8601</t>
  </si>
  <si>
    <t>FL04021</t>
  </si>
  <si>
    <t>6E8172</t>
  </si>
  <si>
    <t>FL04022</t>
  </si>
  <si>
    <t>FL04023</t>
  </si>
  <si>
    <t>6E1781</t>
  </si>
  <si>
    <t>FL04024</t>
  </si>
  <si>
    <t>6E2944</t>
  </si>
  <si>
    <t>FL04025</t>
  </si>
  <si>
    <t>6E5673</t>
  </si>
  <si>
    <t>FL04026</t>
  </si>
  <si>
    <t>6E7206</t>
  </si>
  <si>
    <t>FL04027</t>
  </si>
  <si>
    <t>QP8900</t>
  </si>
  <si>
    <t>FL04028</t>
  </si>
  <si>
    <t>FL04029</t>
  </si>
  <si>
    <t>IX6653</t>
  </si>
  <si>
    <t>FL04030</t>
  </si>
  <si>
    <t>QP6163</t>
  </si>
  <si>
    <t>FL04031</t>
  </si>
  <si>
    <t>UK4691</t>
  </si>
  <si>
    <t>FL04032</t>
  </si>
  <si>
    <t>6E6337</t>
  </si>
  <si>
    <t>FL04033</t>
  </si>
  <si>
    <t>AI6791</t>
  </si>
  <si>
    <t>FL04034</t>
  </si>
  <si>
    <t>IX8436</t>
  </si>
  <si>
    <t>FL04035</t>
  </si>
  <si>
    <t>QP7856</t>
  </si>
  <si>
    <t>FL04036</t>
  </si>
  <si>
    <t>QP5250</t>
  </si>
  <si>
    <t>FL04037</t>
  </si>
  <si>
    <t>SG2136</t>
  </si>
  <si>
    <t>FL04038</t>
  </si>
  <si>
    <t>6E6931</t>
  </si>
  <si>
    <t>FL04039</t>
  </si>
  <si>
    <t>6E4034</t>
  </si>
  <si>
    <t>FL04040</t>
  </si>
  <si>
    <t>SG3231</t>
  </si>
  <si>
    <t>FL04041</t>
  </si>
  <si>
    <t>AI1908</t>
  </si>
  <si>
    <t>FL04042</t>
  </si>
  <si>
    <t>6E8942</t>
  </si>
  <si>
    <t>FL04043</t>
  </si>
  <si>
    <t>UK7968</t>
  </si>
  <si>
    <t>FL04044</t>
  </si>
  <si>
    <t>UK5073</t>
  </si>
  <si>
    <t>FL04045</t>
  </si>
  <si>
    <t>UK5876</t>
  </si>
  <si>
    <t>FL04046</t>
  </si>
  <si>
    <t>UK7443</t>
  </si>
  <si>
    <t>FL04047</t>
  </si>
  <si>
    <t>UK6308</t>
  </si>
  <si>
    <t>FL04048</t>
  </si>
  <si>
    <t>IX3018</t>
  </si>
  <si>
    <t>FL04049</t>
  </si>
  <si>
    <t>QP4365</t>
  </si>
  <si>
    <t>FL04050</t>
  </si>
  <si>
    <t>AI1070</t>
  </si>
  <si>
    <t>FL04051</t>
  </si>
  <si>
    <t>AI8561</t>
  </si>
  <si>
    <t>FL04052</t>
  </si>
  <si>
    <t>AI8077</t>
  </si>
  <si>
    <t>FL04053</t>
  </si>
  <si>
    <t>UK8613</t>
  </si>
  <si>
    <t>FL04054</t>
  </si>
  <si>
    <t>QP6560</t>
  </si>
  <si>
    <t>FL04055</t>
  </si>
  <si>
    <t>IX8720</t>
  </si>
  <si>
    <t>FL04056</t>
  </si>
  <si>
    <t>SG1847</t>
  </si>
  <si>
    <t>FL04057</t>
  </si>
  <si>
    <t>QP8763</t>
  </si>
  <si>
    <t>FL04058</t>
  </si>
  <si>
    <t>IX6618</t>
  </si>
  <si>
    <t>FL04059</t>
  </si>
  <si>
    <t>FL04060</t>
  </si>
  <si>
    <t>6E6958</t>
  </si>
  <si>
    <t>FL04061</t>
  </si>
  <si>
    <t>QP551</t>
  </si>
  <si>
    <t>FL04062</t>
  </si>
  <si>
    <t>QP2776</t>
  </si>
  <si>
    <t>FL04063</t>
  </si>
  <si>
    <t>6E9170</t>
  </si>
  <si>
    <t>FL04064</t>
  </si>
  <si>
    <t>6E5271</t>
  </si>
  <si>
    <t>FL04065</t>
  </si>
  <si>
    <t>IX238</t>
  </si>
  <si>
    <t>FL04066</t>
  </si>
  <si>
    <t>6E3331</t>
  </si>
  <si>
    <t>FL04067</t>
  </si>
  <si>
    <t>QP2504</t>
  </si>
  <si>
    <t>FL04068</t>
  </si>
  <si>
    <t>FL04069</t>
  </si>
  <si>
    <t>6E8628</t>
  </si>
  <si>
    <t>FL04070</t>
  </si>
  <si>
    <t>IX1651</t>
  </si>
  <si>
    <t>FL04071</t>
  </si>
  <si>
    <t>UK3753</t>
  </si>
  <si>
    <t>FL04072</t>
  </si>
  <si>
    <t>IX4436</t>
  </si>
  <si>
    <t>FL04073</t>
  </si>
  <si>
    <t>IX7779</t>
  </si>
  <si>
    <t>FL04074</t>
  </si>
  <si>
    <t>AI9622</t>
  </si>
  <si>
    <t>FL04075</t>
  </si>
  <si>
    <t>IX9845</t>
  </si>
  <si>
    <t>FL04076</t>
  </si>
  <si>
    <t>IX3757</t>
  </si>
  <si>
    <t>FL04077</t>
  </si>
  <si>
    <t>6E8768</t>
  </si>
  <si>
    <t>FL04078</t>
  </si>
  <si>
    <t>6E8639</t>
  </si>
  <si>
    <t>FL04079</t>
  </si>
  <si>
    <t>UK413</t>
  </si>
  <si>
    <t>FL04080</t>
  </si>
  <si>
    <t>6E3145</t>
  </si>
  <si>
    <t>FL04081</t>
  </si>
  <si>
    <t>6E183</t>
  </si>
  <si>
    <t>FL04082</t>
  </si>
  <si>
    <t>AI3920</t>
  </si>
  <si>
    <t>FL04083</t>
  </si>
  <si>
    <t>UK5932</t>
  </si>
  <si>
    <t>FL04084</t>
  </si>
  <si>
    <t>AI3900</t>
  </si>
  <si>
    <t>FL04085</t>
  </si>
  <si>
    <t>QP7889</t>
  </si>
  <si>
    <t>FL04086</t>
  </si>
  <si>
    <t>UK790</t>
  </si>
  <si>
    <t>FL04087</t>
  </si>
  <si>
    <t>UK6516</t>
  </si>
  <si>
    <t>FL04088</t>
  </si>
  <si>
    <t>AI4522</t>
  </si>
  <si>
    <t>FL04089</t>
  </si>
  <si>
    <t>IX4078</t>
  </si>
  <si>
    <t>FL04090</t>
  </si>
  <si>
    <t>6E5344</t>
  </si>
  <si>
    <t>FL04091</t>
  </si>
  <si>
    <t>UK1221</t>
  </si>
  <si>
    <t>FL04092</t>
  </si>
  <si>
    <t>FL04093</t>
  </si>
  <si>
    <t>UK6958</t>
  </si>
  <si>
    <t>FL04094</t>
  </si>
  <si>
    <t>AI9038</t>
  </si>
  <si>
    <t>FL04095</t>
  </si>
  <si>
    <t>6E6907</t>
  </si>
  <si>
    <t>FL04096</t>
  </si>
  <si>
    <t>6E6085</t>
  </si>
  <si>
    <t>FL04097</t>
  </si>
  <si>
    <t>6E2839</t>
  </si>
  <si>
    <t>FL04098</t>
  </si>
  <si>
    <t>IX7601</t>
  </si>
  <si>
    <t>FL04099</t>
  </si>
  <si>
    <t>FL04100</t>
  </si>
  <si>
    <t>QP1650</t>
  </si>
  <si>
    <t>FL04101</t>
  </si>
  <si>
    <t>IX4969</t>
  </si>
  <si>
    <t>FL04102</t>
  </si>
  <si>
    <t>FL04103</t>
  </si>
  <si>
    <t>AI4189</t>
  </si>
  <si>
    <t>FL04104</t>
  </si>
  <si>
    <t>6E5886</t>
  </si>
  <si>
    <t>FL04105</t>
  </si>
  <si>
    <t>IX7023</t>
  </si>
  <si>
    <t>FL04106</t>
  </si>
  <si>
    <t>FL04107</t>
  </si>
  <si>
    <t>SG2076</t>
  </si>
  <si>
    <t>FL04108</t>
  </si>
  <si>
    <t>UK436</t>
  </si>
  <si>
    <t>FL04109</t>
  </si>
  <si>
    <t>QP3166</t>
  </si>
  <si>
    <t>FL04110</t>
  </si>
  <si>
    <t>6E7215</t>
  </si>
  <si>
    <t>FL04111</t>
  </si>
  <si>
    <t>QP4823</t>
  </si>
  <si>
    <t>FL04112</t>
  </si>
  <si>
    <t>UK9715</t>
  </si>
  <si>
    <t>FL04113</t>
  </si>
  <si>
    <t>6E5547</t>
  </si>
  <si>
    <t>FL04114</t>
  </si>
  <si>
    <t>6E3134</t>
  </si>
  <si>
    <t>FL04115</t>
  </si>
  <si>
    <t>UK2321</t>
  </si>
  <si>
    <t>FL04116</t>
  </si>
  <si>
    <t>SG8423</t>
  </si>
  <si>
    <t>FL04117</t>
  </si>
  <si>
    <t>AI6521</t>
  </si>
  <si>
    <t>FL04118</t>
  </si>
  <si>
    <t>FL04119</t>
  </si>
  <si>
    <t>SG2518</t>
  </si>
  <si>
    <t>FL04120</t>
  </si>
  <si>
    <t>6E1538</t>
  </si>
  <si>
    <t>FL04121</t>
  </si>
  <si>
    <t>AI9440</t>
  </si>
  <si>
    <t>FL04122</t>
  </si>
  <si>
    <t>6E396</t>
  </si>
  <si>
    <t>FL04123</t>
  </si>
  <si>
    <t>FL04124</t>
  </si>
  <si>
    <t>IX4149</t>
  </si>
  <si>
    <t>FL04125</t>
  </si>
  <si>
    <t>QP3384</t>
  </si>
  <si>
    <t>FL04126</t>
  </si>
  <si>
    <t>6E9335</t>
  </si>
  <si>
    <t>FL04127</t>
  </si>
  <si>
    <t>AI1057</t>
  </si>
  <si>
    <t>FL04128</t>
  </si>
  <si>
    <t>SG8167</t>
  </si>
  <si>
    <t>FL04129</t>
  </si>
  <si>
    <t>SG8822</t>
  </si>
  <si>
    <t>FL04130</t>
  </si>
  <si>
    <t>6E2963</t>
  </si>
  <si>
    <t>FL04131</t>
  </si>
  <si>
    <t>SG203</t>
  </si>
  <si>
    <t>FL04132</t>
  </si>
  <si>
    <t>6E8903</t>
  </si>
  <si>
    <t>FL04133</t>
  </si>
  <si>
    <t>6E1896</t>
  </si>
  <si>
    <t>FL04134</t>
  </si>
  <si>
    <t>UK4877</t>
  </si>
  <si>
    <t>FL04135</t>
  </si>
  <si>
    <t>6E6766</t>
  </si>
  <si>
    <t>FL04136</t>
  </si>
  <si>
    <t>AI3672</t>
  </si>
  <si>
    <t>FL04137</t>
  </si>
  <si>
    <t>QP4990</t>
  </si>
  <si>
    <t>FL04138</t>
  </si>
  <si>
    <t>UK7520</t>
  </si>
  <si>
    <t>FL04139</t>
  </si>
  <si>
    <t>6E8292</t>
  </si>
  <si>
    <t>FL04140</t>
  </si>
  <si>
    <t>IX2146</t>
  </si>
  <si>
    <t>FL04141</t>
  </si>
  <si>
    <t>SG9171</t>
  </si>
  <si>
    <t>FL04142</t>
  </si>
  <si>
    <t>IX9501</t>
  </si>
  <si>
    <t>FL04143</t>
  </si>
  <si>
    <t>AI244</t>
  </si>
  <si>
    <t>FL04144</t>
  </si>
  <si>
    <t>AI7868</t>
  </si>
  <si>
    <t>FL04145</t>
  </si>
  <si>
    <t>QP3484</t>
  </si>
  <si>
    <t>FL04146</t>
  </si>
  <si>
    <t>IX6209</t>
  </si>
  <si>
    <t>FL04147</t>
  </si>
  <si>
    <t>SG8236</t>
  </si>
  <si>
    <t>FL04148</t>
  </si>
  <si>
    <t>IX2231</t>
  </si>
  <si>
    <t>FL04149</t>
  </si>
  <si>
    <t>6E6420</t>
  </si>
  <si>
    <t>FL04150</t>
  </si>
  <si>
    <t>AI8329</t>
  </si>
  <si>
    <t>FL04151</t>
  </si>
  <si>
    <t>6E920</t>
  </si>
  <si>
    <t>FL04152</t>
  </si>
  <si>
    <t>FL04153</t>
  </si>
  <si>
    <t>IX1616</t>
  </si>
  <si>
    <t>FL04154</t>
  </si>
  <si>
    <t>6E6688</t>
  </si>
  <si>
    <t>FL04155</t>
  </si>
  <si>
    <t>AI1122</t>
  </si>
  <si>
    <t>FL04156</t>
  </si>
  <si>
    <t>AI9197</t>
  </si>
  <si>
    <t>FL04157</t>
  </si>
  <si>
    <t>6E5498</t>
  </si>
  <si>
    <t>FL04158</t>
  </si>
  <si>
    <t>QP1773</t>
  </si>
  <si>
    <t>FL04159</t>
  </si>
  <si>
    <t>AI7186</t>
  </si>
  <si>
    <t>FL04160</t>
  </si>
  <si>
    <t>QP9941</t>
  </si>
  <si>
    <t>FL04161</t>
  </si>
  <si>
    <t>QP2018</t>
  </si>
  <si>
    <t>FL04162</t>
  </si>
  <si>
    <t>QP2832</t>
  </si>
  <si>
    <t>FL04163</t>
  </si>
  <si>
    <t>SG2367</t>
  </si>
  <si>
    <t>FL04164</t>
  </si>
  <si>
    <t>AI7326</t>
  </si>
  <si>
    <t>FL04165</t>
  </si>
  <si>
    <t>AI1290</t>
  </si>
  <si>
    <t>FL04166</t>
  </si>
  <si>
    <t>SG3663</t>
  </si>
  <si>
    <t>FL04167</t>
  </si>
  <si>
    <t>QP9367</t>
  </si>
  <si>
    <t>FL04168</t>
  </si>
  <si>
    <t>6E3933</t>
  </si>
  <si>
    <t>FL04169</t>
  </si>
  <si>
    <t>UK7068</t>
  </si>
  <si>
    <t>FL04170</t>
  </si>
  <si>
    <t>IX899</t>
  </si>
  <si>
    <t>FL04171</t>
  </si>
  <si>
    <t>FL04172</t>
  </si>
  <si>
    <t>FL04173</t>
  </si>
  <si>
    <t>6E7536</t>
  </si>
  <si>
    <t>FL04174</t>
  </si>
  <si>
    <t>UK2926</t>
  </si>
  <si>
    <t>FL04175</t>
  </si>
  <si>
    <t>UK1317</t>
  </si>
  <si>
    <t>FL04176</t>
  </si>
  <si>
    <t>QP2256</t>
  </si>
  <si>
    <t>FL04177</t>
  </si>
  <si>
    <t>6E9979</t>
  </si>
  <si>
    <t>FL04178</t>
  </si>
  <si>
    <t>AI6031</t>
  </si>
  <si>
    <t>FL04179</t>
  </si>
  <si>
    <t>SG6817</t>
  </si>
  <si>
    <t>FL04180</t>
  </si>
  <si>
    <t>IX9908</t>
  </si>
  <si>
    <t>FL04181</t>
  </si>
  <si>
    <t>IX8224</t>
  </si>
  <si>
    <t>FL04182</t>
  </si>
  <si>
    <t>SG1025</t>
  </si>
  <si>
    <t>FL04183</t>
  </si>
  <si>
    <t>UK8828</t>
  </si>
  <si>
    <t>FL04184</t>
  </si>
  <si>
    <t>FL04185</t>
  </si>
  <si>
    <t>6E613</t>
  </si>
  <si>
    <t>FL04186</t>
  </si>
  <si>
    <t>IX6137</t>
  </si>
  <si>
    <t>FL04187</t>
  </si>
  <si>
    <t>FL04188</t>
  </si>
  <si>
    <t>AI9610</t>
  </si>
  <si>
    <t>FL04189</t>
  </si>
  <si>
    <t>UK5084</t>
  </si>
  <si>
    <t>FL04190</t>
  </si>
  <si>
    <t>6E6207</t>
  </si>
  <si>
    <t>FL04191</t>
  </si>
  <si>
    <t>IX3204</t>
  </si>
  <si>
    <t>FL04192</t>
  </si>
  <si>
    <t>IX3156</t>
  </si>
  <si>
    <t>FL04193</t>
  </si>
  <si>
    <t>IX8306</t>
  </si>
  <si>
    <t>FL04194</t>
  </si>
  <si>
    <t>6E9136</t>
  </si>
  <si>
    <t>FL04195</t>
  </si>
  <si>
    <t>UK1857</t>
  </si>
  <si>
    <t>FL04196</t>
  </si>
  <si>
    <t>6E5196</t>
  </si>
  <si>
    <t>FL04197</t>
  </si>
  <si>
    <t>QP4844</t>
  </si>
  <si>
    <t>FL04198</t>
  </si>
  <si>
    <t>6E8026</t>
  </si>
  <si>
    <t>FL04199</t>
  </si>
  <si>
    <t>QP7587</t>
  </si>
  <si>
    <t>FL04200</t>
  </si>
  <si>
    <t>QP6988</t>
  </si>
  <si>
    <t>FL04201</t>
  </si>
  <si>
    <t>6E2682</t>
  </si>
  <si>
    <t>FL04202</t>
  </si>
  <si>
    <t>UK9768</t>
  </si>
  <si>
    <t>FL04203</t>
  </si>
  <si>
    <t>6E5760</t>
  </si>
  <si>
    <t>FL04204</t>
  </si>
  <si>
    <t>IX679</t>
  </si>
  <si>
    <t>FL04205</t>
  </si>
  <si>
    <t>UK4569</t>
  </si>
  <si>
    <t>FL04206</t>
  </si>
  <si>
    <t>UK3747</t>
  </si>
  <si>
    <t>FL04207</t>
  </si>
  <si>
    <t>6E2614</t>
  </si>
  <si>
    <t>FL04208</t>
  </si>
  <si>
    <t>SG8439</t>
  </si>
  <si>
    <t>FL04209</t>
  </si>
  <si>
    <t>6E3527</t>
  </si>
  <si>
    <t>FL04210</t>
  </si>
  <si>
    <t>UK8898</t>
  </si>
  <si>
    <t>FL04211</t>
  </si>
  <si>
    <t>SG8856</t>
  </si>
  <si>
    <t>FL04212</t>
  </si>
  <si>
    <t>QP1542</t>
  </si>
  <si>
    <t>FL04213</t>
  </si>
  <si>
    <t>6E6213</t>
  </si>
  <si>
    <t>FL04214</t>
  </si>
  <si>
    <t>SG7766</t>
  </si>
  <si>
    <t>FL04215</t>
  </si>
  <si>
    <t>6E378</t>
  </si>
  <si>
    <t>FL04216</t>
  </si>
  <si>
    <t>6E2977</t>
  </si>
  <si>
    <t>FL04217</t>
  </si>
  <si>
    <t>QP2061</t>
  </si>
  <si>
    <t>FL04218</t>
  </si>
  <si>
    <t>6E4741</t>
  </si>
  <si>
    <t>FL04219</t>
  </si>
  <si>
    <t>UK4984</t>
  </si>
  <si>
    <t>FL04220</t>
  </si>
  <si>
    <t>SG6041</t>
  </si>
  <si>
    <t>FL04221</t>
  </si>
  <si>
    <t>AI6003</t>
  </si>
  <si>
    <t>FL04222</t>
  </si>
  <si>
    <t>AI521</t>
  </si>
  <si>
    <t>FL04223</t>
  </si>
  <si>
    <t>IX9827</t>
  </si>
  <si>
    <t>FL04224</t>
  </si>
  <si>
    <t>UK865</t>
  </si>
  <si>
    <t>FL04225</t>
  </si>
  <si>
    <t>SG5786</t>
  </si>
  <si>
    <t>FL04226</t>
  </si>
  <si>
    <t>AI4622</t>
  </si>
  <si>
    <t>FL04227</t>
  </si>
  <si>
    <t>QP4194</t>
  </si>
  <si>
    <t>FL04228</t>
  </si>
  <si>
    <t>6E7084</t>
  </si>
  <si>
    <t>FL04229</t>
  </si>
  <si>
    <t>AI3313</t>
  </si>
  <si>
    <t>FL04230</t>
  </si>
  <si>
    <t>QP9715</t>
  </si>
  <si>
    <t>FL04231</t>
  </si>
  <si>
    <t>QP7555</t>
  </si>
  <si>
    <t>FL04232</t>
  </si>
  <si>
    <t>SG6967</t>
  </si>
  <si>
    <t>FL04233</t>
  </si>
  <si>
    <t>6E8939</t>
  </si>
  <si>
    <t>FL04234</t>
  </si>
  <si>
    <t>AI1013</t>
  </si>
  <si>
    <t>FL04235</t>
  </si>
  <si>
    <t>AI2504</t>
  </si>
  <si>
    <t>FL04236</t>
  </si>
  <si>
    <t>IX6862</t>
  </si>
  <si>
    <t>FL04237</t>
  </si>
  <si>
    <t>6E5419</t>
  </si>
  <si>
    <t>05:29</t>
  </si>
  <si>
    <t>FL04238</t>
  </si>
  <si>
    <t>6E3668</t>
  </si>
  <si>
    <t>FL04239</t>
  </si>
  <si>
    <t>6E2226</t>
  </si>
  <si>
    <t>FL04240</t>
  </si>
  <si>
    <t>SG628</t>
  </si>
  <si>
    <t>02:18</t>
  </si>
  <si>
    <t>FL04241</t>
  </si>
  <si>
    <t>AI7413</t>
  </si>
  <si>
    <t>FL04242</t>
  </si>
  <si>
    <t>AI7887</t>
  </si>
  <si>
    <t>FL04243</t>
  </si>
  <si>
    <t>6E1013</t>
  </si>
  <si>
    <t>05:33</t>
  </si>
  <si>
    <t>FL04244</t>
  </si>
  <si>
    <t>UK6748</t>
  </si>
  <si>
    <t>FL04245</t>
  </si>
  <si>
    <t>SG4174</t>
  </si>
  <si>
    <t>FL04246</t>
  </si>
  <si>
    <t>6E8281</t>
  </si>
  <si>
    <t>FL04247</t>
  </si>
  <si>
    <t>SG9107</t>
  </si>
  <si>
    <t>FL04248</t>
  </si>
  <si>
    <t>QP4424</t>
  </si>
  <si>
    <t>FL04249</t>
  </si>
  <si>
    <t>UK6818</t>
  </si>
  <si>
    <t>FL04250</t>
  </si>
  <si>
    <t>6E2765</t>
  </si>
  <si>
    <t>FL04251</t>
  </si>
  <si>
    <t>6E8014</t>
  </si>
  <si>
    <t>FL04252</t>
  </si>
  <si>
    <t>UK3080</t>
  </si>
  <si>
    <t>FL04253</t>
  </si>
  <si>
    <t>SG8200</t>
  </si>
  <si>
    <t>FL04254</t>
  </si>
  <si>
    <t>IX485</t>
  </si>
  <si>
    <t>FL04255</t>
  </si>
  <si>
    <t>SG1379</t>
  </si>
  <si>
    <t>FL04256</t>
  </si>
  <si>
    <t>SG6117</t>
  </si>
  <si>
    <t>FL04257</t>
  </si>
  <si>
    <t>UK2293</t>
  </si>
  <si>
    <t>FL04258</t>
  </si>
  <si>
    <t>QP8757</t>
  </si>
  <si>
    <t>FL04259</t>
  </si>
  <si>
    <t>6E4671</t>
  </si>
  <si>
    <t>FL04260</t>
  </si>
  <si>
    <t>AI9323</t>
  </si>
  <si>
    <t>FL04261</t>
  </si>
  <si>
    <t>IX1110</t>
  </si>
  <si>
    <t>FL04262</t>
  </si>
  <si>
    <t>UK5431</t>
  </si>
  <si>
    <t>FL04263</t>
  </si>
  <si>
    <t>UK4769</t>
  </si>
  <si>
    <t>FL04264</t>
  </si>
  <si>
    <t>QP1690</t>
  </si>
  <si>
    <t>FL04265</t>
  </si>
  <si>
    <t>QP5870</t>
  </si>
  <si>
    <t>FL04266</t>
  </si>
  <si>
    <t>SG6722</t>
  </si>
  <si>
    <t>FL04267</t>
  </si>
  <si>
    <t>AI8256</t>
  </si>
  <si>
    <t>FL04268</t>
  </si>
  <si>
    <t>AI8512</t>
  </si>
  <si>
    <t>FL04269</t>
  </si>
  <si>
    <t>AI5184</t>
  </si>
  <si>
    <t>FL04270</t>
  </si>
  <si>
    <t>UK3757</t>
  </si>
  <si>
    <t>FL04271</t>
  </si>
  <si>
    <t>AI4590</t>
  </si>
  <si>
    <t>FL04272</t>
  </si>
  <si>
    <t>6E6938</t>
  </si>
  <si>
    <t>FL04273</t>
  </si>
  <si>
    <t>IX6368</t>
  </si>
  <si>
    <t>FL04274</t>
  </si>
  <si>
    <t>6E821</t>
  </si>
  <si>
    <t>FL04275</t>
  </si>
  <si>
    <t>SG8279</t>
  </si>
  <si>
    <t>FL04276</t>
  </si>
  <si>
    <t>IX5672</t>
  </si>
  <si>
    <t>FL04277</t>
  </si>
  <si>
    <t>6E6158</t>
  </si>
  <si>
    <t>FL04278</t>
  </si>
  <si>
    <t>IX2148</t>
  </si>
  <si>
    <t>FL04279</t>
  </si>
  <si>
    <t>QP3342</t>
  </si>
  <si>
    <t>FL04280</t>
  </si>
  <si>
    <t>6E678</t>
  </si>
  <si>
    <t>FL04281</t>
  </si>
  <si>
    <t>QP7106</t>
  </si>
  <si>
    <t>FL04282</t>
  </si>
  <si>
    <t>SG1570</t>
  </si>
  <si>
    <t>FL04283</t>
  </si>
  <si>
    <t>6E3092</t>
  </si>
  <si>
    <t>FL04284</t>
  </si>
  <si>
    <t>AI8831</t>
  </si>
  <si>
    <t>FL04285</t>
  </si>
  <si>
    <t>UK3508</t>
  </si>
  <si>
    <t>FL04286</t>
  </si>
  <si>
    <t>SG1260</t>
  </si>
  <si>
    <t>FL04287</t>
  </si>
  <si>
    <t>SG3415</t>
  </si>
  <si>
    <t>FL04288</t>
  </si>
  <si>
    <t>6E8376</t>
  </si>
  <si>
    <t>FL04289</t>
  </si>
  <si>
    <t>6E3296</t>
  </si>
  <si>
    <t>FL04290</t>
  </si>
  <si>
    <t>6E7786</t>
  </si>
  <si>
    <t>FL04291</t>
  </si>
  <si>
    <t>6E7968</t>
  </si>
  <si>
    <t>FL04292</t>
  </si>
  <si>
    <t>SG5303</t>
  </si>
  <si>
    <t>FL04293</t>
  </si>
  <si>
    <t>QP9185</t>
  </si>
  <si>
    <t>FL04294</t>
  </si>
  <si>
    <t>6E2738</t>
  </si>
  <si>
    <t>FL04295</t>
  </si>
  <si>
    <t>6E6762</t>
  </si>
  <si>
    <t>FL04296</t>
  </si>
  <si>
    <t>AI6415</t>
  </si>
  <si>
    <t>FL04297</t>
  </si>
  <si>
    <t>SG9338</t>
  </si>
  <si>
    <t>FL04298</t>
  </si>
  <si>
    <t>SG5478</t>
  </si>
  <si>
    <t>FL04299</t>
  </si>
  <si>
    <t>6E5256</t>
  </si>
  <si>
    <t>FL04300</t>
  </si>
  <si>
    <t>FL04301</t>
  </si>
  <si>
    <t>SG260</t>
  </si>
  <si>
    <t>FL04302</t>
  </si>
  <si>
    <t>AI3182</t>
  </si>
  <si>
    <t>FL04303</t>
  </si>
  <si>
    <t>UK7167</t>
  </si>
  <si>
    <t>FL04304</t>
  </si>
  <si>
    <t>QP4472</t>
  </si>
  <si>
    <t>FL04305</t>
  </si>
  <si>
    <t>6E560</t>
  </si>
  <si>
    <t>FL04306</t>
  </si>
  <si>
    <t>QP2065</t>
  </si>
  <si>
    <t>FL04307</t>
  </si>
  <si>
    <t>SG5482</t>
  </si>
  <si>
    <t>FL04308</t>
  </si>
  <si>
    <t>6E3877</t>
  </si>
  <si>
    <t>FL04309</t>
  </si>
  <si>
    <t>AI7126</t>
  </si>
  <si>
    <t>FL04310</t>
  </si>
  <si>
    <t>FL04311</t>
  </si>
  <si>
    <t>QP7161</t>
  </si>
  <si>
    <t>FL04312</t>
  </si>
  <si>
    <t>SG7472</t>
  </si>
  <si>
    <t>FL04313</t>
  </si>
  <si>
    <t>UK3055</t>
  </si>
  <si>
    <t>FL04314</t>
  </si>
  <si>
    <t>6E8790</t>
  </si>
  <si>
    <t>FL04315</t>
  </si>
  <si>
    <t>QP4897</t>
  </si>
  <si>
    <t>FL04316</t>
  </si>
  <si>
    <t>AI5078</t>
  </si>
  <si>
    <t>FL04317</t>
  </si>
  <si>
    <t>UK7396</t>
  </si>
  <si>
    <t>FL04318</t>
  </si>
  <si>
    <t>IX9356</t>
  </si>
  <si>
    <t>FL04319</t>
  </si>
  <si>
    <t>FL04320</t>
  </si>
  <si>
    <t>QP3452</t>
  </si>
  <si>
    <t>FL04321</t>
  </si>
  <si>
    <t>6E6982</t>
  </si>
  <si>
    <t>FL04322</t>
  </si>
  <si>
    <t>QP9131</t>
  </si>
  <si>
    <t>FL04323</t>
  </si>
  <si>
    <t>SG3575</t>
  </si>
  <si>
    <t>FL04324</t>
  </si>
  <si>
    <t>UK8390</t>
  </si>
  <si>
    <t>FL04325</t>
  </si>
  <si>
    <t>QP3139</t>
  </si>
  <si>
    <t>FL04326</t>
  </si>
  <si>
    <t>FL04327</t>
  </si>
  <si>
    <t>AI984</t>
  </si>
  <si>
    <t>FL04328</t>
  </si>
  <si>
    <t>AI7837</t>
  </si>
  <si>
    <t>FL04329</t>
  </si>
  <si>
    <t>UK4162</t>
  </si>
  <si>
    <t>FL04330</t>
  </si>
  <si>
    <t>6E4992</t>
  </si>
  <si>
    <t>FL04331</t>
  </si>
  <si>
    <t>AI6153</t>
  </si>
  <si>
    <t>FL04332</t>
  </si>
  <si>
    <t>6E4395</t>
  </si>
  <si>
    <t>FL04333</t>
  </si>
  <si>
    <t>FL04334</t>
  </si>
  <si>
    <t>QP9420</t>
  </si>
  <si>
    <t>FL04335</t>
  </si>
  <si>
    <t>SG7952</t>
  </si>
  <si>
    <t>FL04336</t>
  </si>
  <si>
    <t>QP7780</t>
  </si>
  <si>
    <t>FL04337</t>
  </si>
  <si>
    <t>6E4912</t>
  </si>
  <si>
    <t>FL04338</t>
  </si>
  <si>
    <t>UK1738</t>
  </si>
  <si>
    <t>FL04339</t>
  </si>
  <si>
    <t>6E3239</t>
  </si>
  <si>
    <t>FL04340</t>
  </si>
  <si>
    <t>AI847</t>
  </si>
  <si>
    <t>FL04341</t>
  </si>
  <si>
    <t>FL04342</t>
  </si>
  <si>
    <t>UK4629</t>
  </si>
  <si>
    <t>FL04343</t>
  </si>
  <si>
    <t>6E7110</t>
  </si>
  <si>
    <t>FL04344</t>
  </si>
  <si>
    <t>6E5078</t>
  </si>
  <si>
    <t>FL04345</t>
  </si>
  <si>
    <t>QP1268</t>
  </si>
  <si>
    <t>FL04346</t>
  </si>
  <si>
    <t>6E8032</t>
  </si>
  <si>
    <t>FL04347</t>
  </si>
  <si>
    <t>FL04348</t>
  </si>
  <si>
    <t>6E6080</t>
  </si>
  <si>
    <t>FL04349</t>
  </si>
  <si>
    <t>SG7393</t>
  </si>
  <si>
    <t>FL04350</t>
  </si>
  <si>
    <t>6E2557</t>
  </si>
  <si>
    <t>FL04351</t>
  </si>
  <si>
    <t>AI3230</t>
  </si>
  <si>
    <t>FL04352</t>
  </si>
  <si>
    <t>AI4447</t>
  </si>
  <si>
    <t>FL04353</t>
  </si>
  <si>
    <t>UK1495</t>
  </si>
  <si>
    <t>FL04354</t>
  </si>
  <si>
    <t>QP730</t>
  </si>
  <si>
    <t>FL04355</t>
  </si>
  <si>
    <t>6E4443</t>
  </si>
  <si>
    <t>FL04356</t>
  </si>
  <si>
    <t>AI4026</t>
  </si>
  <si>
    <t>FL04357</t>
  </si>
  <si>
    <t>IX4474</t>
  </si>
  <si>
    <t>FL04358</t>
  </si>
  <si>
    <t>AI3151</t>
  </si>
  <si>
    <t>FL04359</t>
  </si>
  <si>
    <t>6E3111</t>
  </si>
  <si>
    <t>FL04360</t>
  </si>
  <si>
    <t>AI9879</t>
  </si>
  <si>
    <t>FL04361</t>
  </si>
  <si>
    <t>FL04362</t>
  </si>
  <si>
    <t>SG9638</t>
  </si>
  <si>
    <t>FL04363</t>
  </si>
  <si>
    <t>6E858</t>
  </si>
  <si>
    <t>FL04364</t>
  </si>
  <si>
    <t>QP9404</t>
  </si>
  <si>
    <t>FL04365</t>
  </si>
  <si>
    <t>IX8517</t>
  </si>
  <si>
    <t>FL04366</t>
  </si>
  <si>
    <t>6E6750</t>
  </si>
  <si>
    <t>FL04367</t>
  </si>
  <si>
    <t>SG6661</t>
  </si>
  <si>
    <t>FL04368</t>
  </si>
  <si>
    <t>6E4366</t>
  </si>
  <si>
    <t>FL04369</t>
  </si>
  <si>
    <t>SG6406</t>
  </si>
  <si>
    <t>FL04370</t>
  </si>
  <si>
    <t>QP6102</t>
  </si>
  <si>
    <t>FL04371</t>
  </si>
  <si>
    <t>SG6364</t>
  </si>
  <si>
    <t>FL04372</t>
  </si>
  <si>
    <t>UK8492</t>
  </si>
  <si>
    <t>FL04373</t>
  </si>
  <si>
    <t>IX9220</t>
  </si>
  <si>
    <t>FL04374</t>
  </si>
  <si>
    <t>SG7417</t>
  </si>
  <si>
    <t>FL04375</t>
  </si>
  <si>
    <t>6E8535</t>
  </si>
  <si>
    <t>FL04376</t>
  </si>
  <si>
    <t>6E9732</t>
  </si>
  <si>
    <t>FL04377</t>
  </si>
  <si>
    <t>AI9538</t>
  </si>
  <si>
    <t>FL04378</t>
  </si>
  <si>
    <t>AI7055</t>
  </si>
  <si>
    <t>FL04379</t>
  </si>
  <si>
    <t>IX6712</t>
  </si>
  <si>
    <t>FL04380</t>
  </si>
  <si>
    <t>UK8464</t>
  </si>
  <si>
    <t>FL04381</t>
  </si>
  <si>
    <t>6E1058</t>
  </si>
  <si>
    <t>FL04382</t>
  </si>
  <si>
    <t>6E2410</t>
  </si>
  <si>
    <t>FL04383</t>
  </si>
  <si>
    <t>AI2724</t>
  </si>
  <si>
    <t>FL04384</t>
  </si>
  <si>
    <t>AI6607</t>
  </si>
  <si>
    <t>FL04385</t>
  </si>
  <si>
    <t>SG2472</t>
  </si>
  <si>
    <t>FL04386</t>
  </si>
  <si>
    <t>UK6361</t>
  </si>
  <si>
    <t>FL04387</t>
  </si>
  <si>
    <t>IX6987</t>
  </si>
  <si>
    <t>FL04388</t>
  </si>
  <si>
    <t>QP2838</t>
  </si>
  <si>
    <t>FL04389</t>
  </si>
  <si>
    <t>6E7991</t>
  </si>
  <si>
    <t>FL04390</t>
  </si>
  <si>
    <t>UK1118</t>
  </si>
  <si>
    <t>FL04391</t>
  </si>
  <si>
    <t>SG8100</t>
  </si>
  <si>
    <t>FL04392</t>
  </si>
  <si>
    <t>IX7610</t>
  </si>
  <si>
    <t>FL04393</t>
  </si>
  <si>
    <t>6E220</t>
  </si>
  <si>
    <t>FL04394</t>
  </si>
  <si>
    <t>6E9991</t>
  </si>
  <si>
    <t>FL04395</t>
  </si>
  <si>
    <t>6E5697</t>
  </si>
  <si>
    <t>FL04396</t>
  </si>
  <si>
    <t>QP3926</t>
  </si>
  <si>
    <t>FL04397</t>
  </si>
  <si>
    <t>SG5228</t>
  </si>
  <si>
    <t>FL04398</t>
  </si>
  <si>
    <t>AI6064</t>
  </si>
  <si>
    <t>FL04399</t>
  </si>
  <si>
    <t>QP3393</t>
  </si>
  <si>
    <t>FL04400</t>
  </si>
  <si>
    <t>UK2742</t>
  </si>
  <si>
    <t>FL04401</t>
  </si>
  <si>
    <t>SG9490</t>
  </si>
  <si>
    <t>FL04402</t>
  </si>
  <si>
    <t>6E4790</t>
  </si>
  <si>
    <t>FL04403</t>
  </si>
  <si>
    <t>IX3246</t>
  </si>
  <si>
    <t>FL04404</t>
  </si>
  <si>
    <t>IX942</t>
  </si>
  <si>
    <t>FL04405</t>
  </si>
  <si>
    <t>AI3001</t>
  </si>
  <si>
    <t>FL04406</t>
  </si>
  <si>
    <t>QP6208</t>
  </si>
  <si>
    <t>FL04407</t>
  </si>
  <si>
    <t>FL04408</t>
  </si>
  <si>
    <t>UK9611</t>
  </si>
  <si>
    <t>FL04409</t>
  </si>
  <si>
    <t>IX5244</t>
  </si>
  <si>
    <t>FL04410</t>
  </si>
  <si>
    <t>QP129</t>
  </si>
  <si>
    <t>FL04411</t>
  </si>
  <si>
    <t>6E2670</t>
  </si>
  <si>
    <t>FL04412</t>
  </si>
  <si>
    <t>6E8038</t>
  </si>
  <si>
    <t>FL04413</t>
  </si>
  <si>
    <t>AI8804</t>
  </si>
  <si>
    <t>FL04414</t>
  </si>
  <si>
    <t>AI9088</t>
  </si>
  <si>
    <t>FL04415</t>
  </si>
  <si>
    <t>AI7635</t>
  </si>
  <si>
    <t>FL04416</t>
  </si>
  <si>
    <t>SG6955</t>
  </si>
  <si>
    <t>FL04417</t>
  </si>
  <si>
    <t>6E5239</t>
  </si>
  <si>
    <t>FL04418</t>
  </si>
  <si>
    <t>QP7584</t>
  </si>
  <si>
    <t>FL04419</t>
  </si>
  <si>
    <t>FL04420</t>
  </si>
  <si>
    <t>QP3141</t>
  </si>
  <si>
    <t>FL04421</t>
  </si>
  <si>
    <t>UK3056</t>
  </si>
  <si>
    <t>FL04422</t>
  </si>
  <si>
    <t>SG2109</t>
  </si>
  <si>
    <t>FL04423</t>
  </si>
  <si>
    <t>6E5790</t>
  </si>
  <si>
    <t>FL04424</t>
  </si>
  <si>
    <t>FL04425</t>
  </si>
  <si>
    <t>FL04426</t>
  </si>
  <si>
    <t>AI9265</t>
  </si>
  <si>
    <t>FL04427</t>
  </si>
  <si>
    <t>UK5355</t>
  </si>
  <si>
    <t>FL04428</t>
  </si>
  <si>
    <t>AI1310</t>
  </si>
  <si>
    <t>FL04429</t>
  </si>
  <si>
    <t>FL04430</t>
  </si>
  <si>
    <t>QP1717</t>
  </si>
  <si>
    <t>FL04431</t>
  </si>
  <si>
    <t>FL04432</t>
  </si>
  <si>
    <t>AI3478</t>
  </si>
  <si>
    <t>FL04433</t>
  </si>
  <si>
    <t>UK6275</t>
  </si>
  <si>
    <t>FL04434</t>
  </si>
  <si>
    <t>6E7873</t>
  </si>
  <si>
    <t>FL04435</t>
  </si>
  <si>
    <t>AI5942</t>
  </si>
  <si>
    <t>FL04436</t>
  </si>
  <si>
    <t>6E3432</t>
  </si>
  <si>
    <t>FL04437</t>
  </si>
  <si>
    <t>IX4291</t>
  </si>
  <si>
    <t>FL04438</t>
  </si>
  <si>
    <t>QP8241</t>
  </si>
  <si>
    <t>FL04439</t>
  </si>
  <si>
    <t>6E3701</t>
  </si>
  <si>
    <t>FL04440</t>
  </si>
  <si>
    <t>AI7804</t>
  </si>
  <si>
    <t>FL04441</t>
  </si>
  <si>
    <t>FL04442</t>
  </si>
  <si>
    <t>AI5760</t>
  </si>
  <si>
    <t>FL04443</t>
  </si>
  <si>
    <t>UK1154</t>
  </si>
  <si>
    <t>FL04444</t>
  </si>
  <si>
    <t>SG880</t>
  </si>
  <si>
    <t>FL04445</t>
  </si>
  <si>
    <t>IX7762</t>
  </si>
  <si>
    <t>FL04446</t>
  </si>
  <si>
    <t>QP6814</t>
  </si>
  <si>
    <t>FL04447</t>
  </si>
  <si>
    <t>AI9160</t>
  </si>
  <si>
    <t>FL04448</t>
  </si>
  <si>
    <t>SG9704</t>
  </si>
  <si>
    <t>FL04449</t>
  </si>
  <si>
    <t>6E6556</t>
  </si>
  <si>
    <t>FL04450</t>
  </si>
  <si>
    <t>SG3368</t>
  </si>
  <si>
    <t>FL04451</t>
  </si>
  <si>
    <t>IX1222</t>
  </si>
  <si>
    <t>FL04452</t>
  </si>
  <si>
    <t>6E8708</t>
  </si>
  <si>
    <t>FL04453</t>
  </si>
  <si>
    <t>6E2450</t>
  </si>
  <si>
    <t>FL04454</t>
  </si>
  <si>
    <t>6E3620</t>
  </si>
  <si>
    <t>FL04455</t>
  </si>
  <si>
    <t>AI943</t>
  </si>
  <si>
    <t>FL04456</t>
  </si>
  <si>
    <t>FL04457</t>
  </si>
  <si>
    <t>SG6171</t>
  </si>
  <si>
    <t>FL04458</t>
  </si>
  <si>
    <t>UK9381</t>
  </si>
  <si>
    <t>FL04459</t>
  </si>
  <si>
    <t>UK7095</t>
  </si>
  <si>
    <t>FL04460</t>
  </si>
  <si>
    <t>SG5637</t>
  </si>
  <si>
    <t>FL04461</t>
  </si>
  <si>
    <t>AI7620</t>
  </si>
  <si>
    <t>FL04462</t>
  </si>
  <si>
    <t>UK8136</t>
  </si>
  <si>
    <t>FL04463</t>
  </si>
  <si>
    <t>AI9711</t>
  </si>
  <si>
    <t>FL04464</t>
  </si>
  <si>
    <t>6E5071</t>
  </si>
  <si>
    <t>FL04465</t>
  </si>
  <si>
    <t>FL04466</t>
  </si>
  <si>
    <t>IX9088</t>
  </si>
  <si>
    <t>FL04467</t>
  </si>
  <si>
    <t>UK4800</t>
  </si>
  <si>
    <t>FL04468</t>
  </si>
  <si>
    <t>6E6413</t>
  </si>
  <si>
    <t>FL04469</t>
  </si>
  <si>
    <t>SG9358</t>
  </si>
  <si>
    <t>FL04470</t>
  </si>
  <si>
    <t>6E7152</t>
  </si>
  <si>
    <t>FL04471</t>
  </si>
  <si>
    <t>QP9405</t>
  </si>
  <si>
    <t>FL04472</t>
  </si>
  <si>
    <t>FL04473</t>
  </si>
  <si>
    <t>IX7715</t>
  </si>
  <si>
    <t>FL04474</t>
  </si>
  <si>
    <t>6E4051</t>
  </si>
  <si>
    <t>FL04475</t>
  </si>
  <si>
    <t>SG4992</t>
  </si>
  <si>
    <t>FL04476</t>
  </si>
  <si>
    <t>6E5944</t>
  </si>
  <si>
    <t>FL04477</t>
  </si>
  <si>
    <t>UK4766</t>
  </si>
  <si>
    <t>FL04478</t>
  </si>
  <si>
    <t>AI5213</t>
  </si>
  <si>
    <t>FL04479</t>
  </si>
  <si>
    <t>IX8074</t>
  </si>
  <si>
    <t>FL04480</t>
  </si>
  <si>
    <t>6E1552</t>
  </si>
  <si>
    <t>FL04481</t>
  </si>
  <si>
    <t>UK7493</t>
  </si>
  <si>
    <t>FL04482</t>
  </si>
  <si>
    <t>AI3260</t>
  </si>
  <si>
    <t>FL04483</t>
  </si>
  <si>
    <t>FL04484</t>
  </si>
  <si>
    <t>6E816</t>
  </si>
  <si>
    <t>FL04485</t>
  </si>
  <si>
    <t>QP824</t>
  </si>
  <si>
    <t>FL04486</t>
  </si>
  <si>
    <t>6E4620</t>
  </si>
  <si>
    <t>FL04487</t>
  </si>
  <si>
    <t>SG282</t>
  </si>
  <si>
    <t>FL04488</t>
  </si>
  <si>
    <t>QP1130</t>
  </si>
  <si>
    <t>FL04489</t>
  </si>
  <si>
    <t>FL04490</t>
  </si>
  <si>
    <t>QP8619</t>
  </si>
  <si>
    <t>FL04491</t>
  </si>
  <si>
    <t>QP809</t>
  </si>
  <si>
    <t>FL04492</t>
  </si>
  <si>
    <t>AI4336</t>
  </si>
  <si>
    <t>FL04493</t>
  </si>
  <si>
    <t>UK1296</t>
  </si>
  <si>
    <t>FL04494</t>
  </si>
  <si>
    <t>6E1470</t>
  </si>
  <si>
    <t>FL04495</t>
  </si>
  <si>
    <t>AI3610</t>
  </si>
  <si>
    <t>FL04496</t>
  </si>
  <si>
    <t>SG4830</t>
  </si>
  <si>
    <t>FL04497</t>
  </si>
  <si>
    <t>AI1580</t>
  </si>
  <si>
    <t>FL04498</t>
  </si>
  <si>
    <t>SG353</t>
  </si>
  <si>
    <t>FL04499</t>
  </si>
  <si>
    <t>AI4872</t>
  </si>
  <si>
    <t>FL04500</t>
  </si>
  <si>
    <t>SG2605</t>
  </si>
  <si>
    <t>FL04501</t>
  </si>
  <si>
    <t>AI637</t>
  </si>
  <si>
    <t>FL04502</t>
  </si>
  <si>
    <t>6E3921</t>
  </si>
  <si>
    <t>FL04503</t>
  </si>
  <si>
    <t>IX7591</t>
  </si>
  <si>
    <t>FL04504</t>
  </si>
  <si>
    <t>FL04505</t>
  </si>
  <si>
    <t>6E1684</t>
  </si>
  <si>
    <t>FL04506</t>
  </si>
  <si>
    <t>FL04507</t>
  </si>
  <si>
    <t>6E126</t>
  </si>
  <si>
    <t>FL04508</t>
  </si>
  <si>
    <t>6E2464</t>
  </si>
  <si>
    <t>FL04509</t>
  </si>
  <si>
    <t>QP2081</t>
  </si>
  <si>
    <t>FL04510</t>
  </si>
  <si>
    <t>UK4093</t>
  </si>
  <si>
    <t>FL04511</t>
  </si>
  <si>
    <t>6E3100</t>
  </si>
  <si>
    <t>FL04512</t>
  </si>
  <si>
    <t>QP6544</t>
  </si>
  <si>
    <t>FL04513</t>
  </si>
  <si>
    <t>SG469</t>
  </si>
  <si>
    <t>FL04514</t>
  </si>
  <si>
    <t>QP7775</t>
  </si>
  <si>
    <t>FL04515</t>
  </si>
  <si>
    <t>6E5186</t>
  </si>
  <si>
    <t>FL04516</t>
  </si>
  <si>
    <t>AI5161</t>
  </si>
  <si>
    <t>FL04517</t>
  </si>
  <si>
    <t>UK1767</t>
  </si>
  <si>
    <t>FL04518</t>
  </si>
  <si>
    <t>UK9643</t>
  </si>
  <si>
    <t>FL04519</t>
  </si>
  <si>
    <t>6E7710</t>
  </si>
  <si>
    <t>FL04520</t>
  </si>
  <si>
    <t>6E4266</t>
  </si>
  <si>
    <t>FL04521</t>
  </si>
  <si>
    <t>AI8435</t>
  </si>
  <si>
    <t>FL04522</t>
  </si>
  <si>
    <t>6E9402</t>
  </si>
  <si>
    <t>FL04523</t>
  </si>
  <si>
    <t>QP8748</t>
  </si>
  <si>
    <t>FL04524</t>
  </si>
  <si>
    <t>QP6977</t>
  </si>
  <si>
    <t>FL04525</t>
  </si>
  <si>
    <t>6E5522</t>
  </si>
  <si>
    <t>FL04526</t>
  </si>
  <si>
    <t>SG8582</t>
  </si>
  <si>
    <t>FL04527</t>
  </si>
  <si>
    <t>FL04528</t>
  </si>
  <si>
    <t>UK7784</t>
  </si>
  <si>
    <t>FL04529</t>
  </si>
  <si>
    <t>6E6124</t>
  </si>
  <si>
    <t>FL04530</t>
  </si>
  <si>
    <t>UK6729</t>
  </si>
  <si>
    <t>FL04531</t>
  </si>
  <si>
    <t>FL04532</t>
  </si>
  <si>
    <t>QP9615</t>
  </si>
  <si>
    <t>FL04533</t>
  </si>
  <si>
    <t>6E6375</t>
  </si>
  <si>
    <t>FL04534</t>
  </si>
  <si>
    <t>FL04535</t>
  </si>
  <si>
    <t>UK5252</t>
  </si>
  <si>
    <t>FL04536</t>
  </si>
  <si>
    <t>6E594</t>
  </si>
  <si>
    <t>FL04537</t>
  </si>
  <si>
    <t>6E3857</t>
  </si>
  <si>
    <t>FL04538</t>
  </si>
  <si>
    <t>6E3061</t>
  </si>
  <si>
    <t>FL04539</t>
  </si>
  <si>
    <t>6E7510</t>
  </si>
  <si>
    <t>FL04540</t>
  </si>
  <si>
    <t>IX6244</t>
  </si>
  <si>
    <t>FL04541</t>
  </si>
  <si>
    <t>AI4399</t>
  </si>
  <si>
    <t>FL04542</t>
  </si>
  <si>
    <t>6E9153</t>
  </si>
  <si>
    <t>FL04543</t>
  </si>
  <si>
    <t>UK5489</t>
  </si>
  <si>
    <t>FL04544</t>
  </si>
  <si>
    <t>IX1519</t>
  </si>
  <si>
    <t>FL04545</t>
  </si>
  <si>
    <t>AI2862</t>
  </si>
  <si>
    <t>FL04546</t>
  </si>
  <si>
    <t>UK7375</t>
  </si>
  <si>
    <t>FL04547</t>
  </si>
  <si>
    <t>SG9581</t>
  </si>
  <si>
    <t>FL04548</t>
  </si>
  <si>
    <t>6E1582</t>
  </si>
  <si>
    <t>FL04549</t>
  </si>
  <si>
    <t>QP9697</t>
  </si>
  <si>
    <t>FL04550</t>
  </si>
  <si>
    <t>QP9122</t>
  </si>
  <si>
    <t>FL04551</t>
  </si>
  <si>
    <t>FL04552</t>
  </si>
  <si>
    <t>6E3159</t>
  </si>
  <si>
    <t>FL04553</t>
  </si>
  <si>
    <t>AI3595</t>
  </si>
  <si>
    <t>FL04554</t>
  </si>
  <si>
    <t>FL04555</t>
  </si>
  <si>
    <t>6E7854</t>
  </si>
  <si>
    <t>FL04556</t>
  </si>
  <si>
    <t>UK6829</t>
  </si>
  <si>
    <t>FL04557</t>
  </si>
  <si>
    <t>6E9183</t>
  </si>
  <si>
    <t>FL04558</t>
  </si>
  <si>
    <t>6E6901</t>
  </si>
  <si>
    <t>FL04559</t>
  </si>
  <si>
    <t>AI2630</t>
  </si>
  <si>
    <t>FL04560</t>
  </si>
  <si>
    <t>6E7440</t>
  </si>
  <si>
    <t>FL04561</t>
  </si>
  <si>
    <t>AI9817</t>
  </si>
  <si>
    <t>FL04562</t>
  </si>
  <si>
    <t>QP6857</t>
  </si>
  <si>
    <t>FL04563</t>
  </si>
  <si>
    <t>QP1583</t>
  </si>
  <si>
    <t>FL04564</t>
  </si>
  <si>
    <t>AI5978</t>
  </si>
  <si>
    <t>FL04565</t>
  </si>
  <si>
    <t>6E2243</t>
  </si>
  <si>
    <t>FL04566</t>
  </si>
  <si>
    <t>6E5582</t>
  </si>
  <si>
    <t>FL04567</t>
  </si>
  <si>
    <t>UK7442</t>
  </si>
  <si>
    <t>FL04568</t>
  </si>
  <si>
    <t>UK7778</t>
  </si>
  <si>
    <t>FL04569</t>
  </si>
  <si>
    <t>SG6615</t>
  </si>
  <si>
    <t>FL04570</t>
  </si>
  <si>
    <t>UK7687</t>
  </si>
  <si>
    <t>FL04571</t>
  </si>
  <si>
    <t>SG2588</t>
  </si>
  <si>
    <t>FL04572</t>
  </si>
  <si>
    <t>6E259</t>
  </si>
  <si>
    <t>FL04573</t>
  </si>
  <si>
    <t>SG6561</t>
  </si>
  <si>
    <t>FL04574</t>
  </si>
  <si>
    <t>UK8525</t>
  </si>
  <si>
    <t>FL04575</t>
  </si>
  <si>
    <t>FL04576</t>
  </si>
  <si>
    <t>6E7944</t>
  </si>
  <si>
    <t>07:54</t>
  </si>
  <si>
    <t>FL04577</t>
  </si>
  <si>
    <t>AI7816</t>
  </si>
  <si>
    <t>FL04578</t>
  </si>
  <si>
    <t>6E7353</t>
  </si>
  <si>
    <t>FL04579</t>
  </si>
  <si>
    <t>IX6328</t>
  </si>
  <si>
    <t>FL04580</t>
  </si>
  <si>
    <t>6E6561</t>
  </si>
  <si>
    <t>FL04581</t>
  </si>
  <si>
    <t>QP4459</t>
  </si>
  <si>
    <t>FL04582</t>
  </si>
  <si>
    <t>QP5689</t>
  </si>
  <si>
    <t>FL04583</t>
  </si>
  <si>
    <t>UK8210</t>
  </si>
  <si>
    <t>FL04584</t>
  </si>
  <si>
    <t>6E4650</t>
  </si>
  <si>
    <t>FL04585</t>
  </si>
  <si>
    <t>SG9592</t>
  </si>
  <si>
    <t>FL04586</t>
  </si>
  <si>
    <t>AI4037</t>
  </si>
  <si>
    <t>FL04587</t>
  </si>
  <si>
    <t>UK2001</t>
  </si>
  <si>
    <t>FL04588</t>
  </si>
  <si>
    <t>6E8352</t>
  </si>
  <si>
    <t>FL04589</t>
  </si>
  <si>
    <t>SG474</t>
  </si>
  <si>
    <t>FL04590</t>
  </si>
  <si>
    <t>6E4483</t>
  </si>
  <si>
    <t>FL04591</t>
  </si>
  <si>
    <t>6E8921</t>
  </si>
  <si>
    <t>FL04592</t>
  </si>
  <si>
    <t>AI5578</t>
  </si>
  <si>
    <t>FL04593</t>
  </si>
  <si>
    <t>UK3450</t>
  </si>
  <si>
    <t>FL04594</t>
  </si>
  <si>
    <t>UK1473</t>
  </si>
  <si>
    <t>FL04595</t>
  </si>
  <si>
    <t>6E8073</t>
  </si>
  <si>
    <t>FL04596</t>
  </si>
  <si>
    <t>AI780</t>
  </si>
  <si>
    <t>FL04597</t>
  </si>
  <si>
    <t>FL04598</t>
  </si>
  <si>
    <t>6E917</t>
  </si>
  <si>
    <t>FL04599</t>
  </si>
  <si>
    <t>AI1285</t>
  </si>
  <si>
    <t>FL04600</t>
  </si>
  <si>
    <t>QP7296</t>
  </si>
  <si>
    <t>FL04601</t>
  </si>
  <si>
    <t>QP9355</t>
  </si>
  <si>
    <t>FL04602</t>
  </si>
  <si>
    <t>FL04603</t>
  </si>
  <si>
    <t>UK6191</t>
  </si>
  <si>
    <t>FL04604</t>
  </si>
  <si>
    <t>6E7745</t>
  </si>
  <si>
    <t>FL04605</t>
  </si>
  <si>
    <t>6E5440</t>
  </si>
  <si>
    <t>FL04606</t>
  </si>
  <si>
    <t>AI8528</t>
  </si>
  <si>
    <t>FL04607</t>
  </si>
  <si>
    <t>AI2687</t>
  </si>
  <si>
    <t>FL04608</t>
  </si>
  <si>
    <t>6E4307</t>
  </si>
  <si>
    <t>FL04609</t>
  </si>
  <si>
    <t>IX2767</t>
  </si>
  <si>
    <t>FL04610</t>
  </si>
  <si>
    <t>IX2181</t>
  </si>
  <si>
    <t>FL04611</t>
  </si>
  <si>
    <t>UK895</t>
  </si>
  <si>
    <t>03:05</t>
  </si>
  <si>
    <t>FL04612</t>
  </si>
  <si>
    <t>UK4927</t>
  </si>
  <si>
    <t>FL04613</t>
  </si>
  <si>
    <t>6E5049</t>
  </si>
  <si>
    <t>FL04614</t>
  </si>
  <si>
    <t>IX6448</t>
  </si>
  <si>
    <t>FL04615</t>
  </si>
  <si>
    <t>QP5924</t>
  </si>
  <si>
    <t>FL04616</t>
  </si>
  <si>
    <t>IX302</t>
  </si>
  <si>
    <t>FL04617</t>
  </si>
  <si>
    <t>SG1496</t>
  </si>
  <si>
    <t>FL04618</t>
  </si>
  <si>
    <t>AI1100</t>
  </si>
  <si>
    <t>FL04619</t>
  </si>
  <si>
    <t>SG3507</t>
  </si>
  <si>
    <t>FL04620</t>
  </si>
  <si>
    <t>IX9318</t>
  </si>
  <si>
    <t>FL04621</t>
  </si>
  <si>
    <t>6E9974</t>
  </si>
  <si>
    <t>FL04622</t>
  </si>
  <si>
    <t>6E3334</t>
  </si>
  <si>
    <t>FL04623</t>
  </si>
  <si>
    <t>FL04624</t>
  </si>
  <si>
    <t>IX626</t>
  </si>
  <si>
    <t>FL04625</t>
  </si>
  <si>
    <t>AI5893</t>
  </si>
  <si>
    <t>FL04626</t>
  </si>
  <si>
    <t>6E353</t>
  </si>
  <si>
    <t>FL04627</t>
  </si>
  <si>
    <t>FL04628</t>
  </si>
  <si>
    <t>UK8635</t>
  </si>
  <si>
    <t>FL04629</t>
  </si>
  <si>
    <t>QP9041</t>
  </si>
  <si>
    <t>FL04630</t>
  </si>
  <si>
    <t>6E2623</t>
  </si>
  <si>
    <t>FL04631</t>
  </si>
  <si>
    <t>AI6536</t>
  </si>
  <si>
    <t>FL04632</t>
  </si>
  <si>
    <t>6E5768</t>
  </si>
  <si>
    <t>FL04633</t>
  </si>
  <si>
    <t>UK9763</t>
  </si>
  <si>
    <t>FL04634</t>
  </si>
  <si>
    <t>6E3101</t>
  </si>
  <si>
    <t>FL04635</t>
  </si>
  <si>
    <t>AI685</t>
  </si>
  <si>
    <t>FL04636</t>
  </si>
  <si>
    <t>6E1788</t>
  </si>
  <si>
    <t>FL04637</t>
  </si>
  <si>
    <t>6E869</t>
  </si>
  <si>
    <t>FL04638</t>
  </si>
  <si>
    <t>AI9600</t>
  </si>
  <si>
    <t>FL04639</t>
  </si>
  <si>
    <t>UK8760</t>
  </si>
  <si>
    <t>FL04640</t>
  </si>
  <si>
    <t>6E9994</t>
  </si>
  <si>
    <t>FL04641</t>
  </si>
  <si>
    <t>6E5588</t>
  </si>
  <si>
    <t>FL04642</t>
  </si>
  <si>
    <t>QP7852</t>
  </si>
  <si>
    <t>FL04643</t>
  </si>
  <si>
    <t>AI2376</t>
  </si>
  <si>
    <t>FL04644</t>
  </si>
  <si>
    <t>AI7072</t>
  </si>
  <si>
    <t>FL04645</t>
  </si>
  <si>
    <t>AI5137</t>
  </si>
  <si>
    <t>FL04646</t>
  </si>
  <si>
    <t>6E1151</t>
  </si>
  <si>
    <t>FL04647</t>
  </si>
  <si>
    <t>6E714</t>
  </si>
  <si>
    <t>FL04648</t>
  </si>
  <si>
    <t>AI5205</t>
  </si>
  <si>
    <t>FL04649</t>
  </si>
  <si>
    <t>AI572</t>
  </si>
  <si>
    <t>FL04650</t>
  </si>
  <si>
    <t>6E9162</t>
  </si>
  <si>
    <t>FL04651</t>
  </si>
  <si>
    <t>AI5451</t>
  </si>
  <si>
    <t>FL04652</t>
  </si>
  <si>
    <t>AI8144</t>
  </si>
  <si>
    <t>FL04653</t>
  </si>
  <si>
    <t>QP7341</t>
  </si>
  <si>
    <t>FL04654</t>
  </si>
  <si>
    <t>AI3994</t>
  </si>
  <si>
    <t>FL04655</t>
  </si>
  <si>
    <t>QP577</t>
  </si>
  <si>
    <t>FL04656</t>
  </si>
  <si>
    <t>UK5547</t>
  </si>
  <si>
    <t>FL04657</t>
  </si>
  <si>
    <t>AI6061</t>
  </si>
  <si>
    <t>FL04658</t>
  </si>
  <si>
    <t>6E9564</t>
  </si>
  <si>
    <t>FL04659</t>
  </si>
  <si>
    <t>6E766</t>
  </si>
  <si>
    <t>FL04660</t>
  </si>
  <si>
    <t>6E4714</t>
  </si>
  <si>
    <t>FL04661</t>
  </si>
  <si>
    <t>6E7216</t>
  </si>
  <si>
    <t>FL04662</t>
  </si>
  <si>
    <t>AI4302</t>
  </si>
  <si>
    <t>FL04663</t>
  </si>
  <si>
    <t>SG2438</t>
  </si>
  <si>
    <t>FL04664</t>
  </si>
  <si>
    <t>6E3157</t>
  </si>
  <si>
    <t>FL04665</t>
  </si>
  <si>
    <t>SG2642</t>
  </si>
  <si>
    <t>FL04666</t>
  </si>
  <si>
    <t>6E9217</t>
  </si>
  <si>
    <t>FL04667</t>
  </si>
  <si>
    <t>UK5710</t>
  </si>
  <si>
    <t>FL04668</t>
  </si>
  <si>
    <t>SG3046</t>
  </si>
  <si>
    <t>FL04669</t>
  </si>
  <si>
    <t>AI8806</t>
  </si>
  <si>
    <t>FL04670</t>
  </si>
  <si>
    <t>FL04671</t>
  </si>
  <si>
    <t>QP451</t>
  </si>
  <si>
    <t>FL04672</t>
  </si>
  <si>
    <t>6E2462</t>
  </si>
  <si>
    <t>FL04673</t>
  </si>
  <si>
    <t>UK9538</t>
  </si>
  <si>
    <t>FL04674</t>
  </si>
  <si>
    <t>SG8860</t>
  </si>
  <si>
    <t>FL04675</t>
  </si>
  <si>
    <t>FL04676</t>
  </si>
  <si>
    <t>AI2287</t>
  </si>
  <si>
    <t>FL04677</t>
  </si>
  <si>
    <t>AI3786</t>
  </si>
  <si>
    <t>FL04678</t>
  </si>
  <si>
    <t>SG6556</t>
  </si>
  <si>
    <t>FL04679</t>
  </si>
  <si>
    <t>6E2998</t>
  </si>
  <si>
    <t>FL04680</t>
  </si>
  <si>
    <t>FL04681</t>
  </si>
  <si>
    <t>SG7062</t>
  </si>
  <si>
    <t>FL04682</t>
  </si>
  <si>
    <t>UK9251</t>
  </si>
  <si>
    <t>FL04683</t>
  </si>
  <si>
    <t>UK5778</t>
  </si>
  <si>
    <t>FL04684</t>
  </si>
  <si>
    <t>FL04685</t>
  </si>
  <si>
    <t>AI7154</t>
  </si>
  <si>
    <t>FL04686</t>
  </si>
  <si>
    <t>UK1040</t>
  </si>
  <si>
    <t>FL04687</t>
  </si>
  <si>
    <t>SG3094</t>
  </si>
  <si>
    <t>FL04688</t>
  </si>
  <si>
    <t>UK6432</t>
  </si>
  <si>
    <t>FL04689</t>
  </si>
  <si>
    <t>SG3193</t>
  </si>
  <si>
    <t>FL04690</t>
  </si>
  <si>
    <t>IX804</t>
  </si>
  <si>
    <t>02:57</t>
  </si>
  <si>
    <t>FL04691</t>
  </si>
  <si>
    <t>6E2966</t>
  </si>
  <si>
    <t>FL04692</t>
  </si>
  <si>
    <t>AI767</t>
  </si>
  <si>
    <t>FL04693</t>
  </si>
  <si>
    <t>6E271</t>
  </si>
  <si>
    <t>FL04694</t>
  </si>
  <si>
    <t>6E9000</t>
  </si>
  <si>
    <t>FL04695</t>
  </si>
  <si>
    <t>AI8253</t>
  </si>
  <si>
    <t>FL04696</t>
  </si>
  <si>
    <t>6E2491</t>
  </si>
  <si>
    <t>FL04697</t>
  </si>
  <si>
    <t>SG9919</t>
  </si>
  <si>
    <t>FL04698</t>
  </si>
  <si>
    <t>AI7976</t>
  </si>
  <si>
    <t>FL04699</t>
  </si>
  <si>
    <t>SG3089</t>
  </si>
  <si>
    <t>02:44</t>
  </si>
  <si>
    <t>03:27</t>
  </si>
  <si>
    <t>FL04700</t>
  </si>
  <si>
    <t>SG9621</t>
  </si>
  <si>
    <t>FL04701</t>
  </si>
  <si>
    <t>6E7529</t>
  </si>
  <si>
    <t>02:45</t>
  </si>
  <si>
    <t>FL04702</t>
  </si>
  <si>
    <t>IX2269</t>
  </si>
  <si>
    <t>FL04703</t>
  </si>
  <si>
    <t>6E7923</t>
  </si>
  <si>
    <t>FL04704</t>
  </si>
  <si>
    <t>SG5919</t>
  </si>
  <si>
    <t>FL04705</t>
  </si>
  <si>
    <t>6E6239</t>
  </si>
  <si>
    <t>FL04706</t>
  </si>
  <si>
    <t>6E5427</t>
  </si>
  <si>
    <t>FL04707</t>
  </si>
  <si>
    <t>IX2354</t>
  </si>
  <si>
    <t>FL04708</t>
  </si>
  <si>
    <t>FL04709</t>
  </si>
  <si>
    <t>6E2439</t>
  </si>
  <si>
    <t>FL04710</t>
  </si>
  <si>
    <t>FL04711</t>
  </si>
  <si>
    <t>QP9617</t>
  </si>
  <si>
    <t>FL04712</t>
  </si>
  <si>
    <t>QP4862</t>
  </si>
  <si>
    <t>FL04713</t>
  </si>
  <si>
    <t>6E244</t>
  </si>
  <si>
    <t>FL04714</t>
  </si>
  <si>
    <t>UK4099</t>
  </si>
  <si>
    <t>FL04715</t>
  </si>
  <si>
    <t>IX9045</t>
  </si>
  <si>
    <t>FL04716</t>
  </si>
  <si>
    <t>FL04717</t>
  </si>
  <si>
    <t>6E1943</t>
  </si>
  <si>
    <t>FL04718</t>
  </si>
  <si>
    <t>FL04719</t>
  </si>
  <si>
    <t>QP4054</t>
  </si>
  <si>
    <t>FL04720</t>
  </si>
  <si>
    <t>SG818</t>
  </si>
  <si>
    <t>FL04721</t>
  </si>
  <si>
    <t>FL04722</t>
  </si>
  <si>
    <t>AI2017</t>
  </si>
  <si>
    <t>FL04723</t>
  </si>
  <si>
    <t>IX6085</t>
  </si>
  <si>
    <t>FL04724</t>
  </si>
  <si>
    <t>6E7826</t>
  </si>
  <si>
    <t>FL04725</t>
  </si>
  <si>
    <t>UK9290</t>
  </si>
  <si>
    <t>FL04726</t>
  </si>
  <si>
    <t>UK3040</t>
  </si>
  <si>
    <t>FL04727</t>
  </si>
  <si>
    <t>6E5694</t>
  </si>
  <si>
    <t>FL04728</t>
  </si>
  <si>
    <t>IX260</t>
  </si>
  <si>
    <t>FL04729</t>
  </si>
  <si>
    <t>6E1808</t>
  </si>
  <si>
    <t>FL04730</t>
  </si>
  <si>
    <t>6E3094</t>
  </si>
  <si>
    <t>FL04731</t>
  </si>
  <si>
    <t>6E6784</t>
  </si>
  <si>
    <t>FL04732</t>
  </si>
  <si>
    <t>SG9212</t>
  </si>
  <si>
    <t>FL04733</t>
  </si>
  <si>
    <t>6E4284</t>
  </si>
  <si>
    <t>FL04734</t>
  </si>
  <si>
    <t>6E7658</t>
  </si>
  <si>
    <t>FL04735</t>
  </si>
  <si>
    <t>AI4307</t>
  </si>
  <si>
    <t>FL04736</t>
  </si>
  <si>
    <t>FL04737</t>
  </si>
  <si>
    <t>AI1854</t>
  </si>
  <si>
    <t>FL04738</t>
  </si>
  <si>
    <t>QP1426</t>
  </si>
  <si>
    <t>FL04739</t>
  </si>
  <si>
    <t>6E1006</t>
  </si>
  <si>
    <t>FL04740</t>
  </si>
  <si>
    <t>AI170</t>
  </si>
  <si>
    <t>FL04741</t>
  </si>
  <si>
    <t>QP1430</t>
  </si>
  <si>
    <t>FL04742</t>
  </si>
  <si>
    <t>AI899</t>
  </si>
  <si>
    <t>FL04743</t>
  </si>
  <si>
    <t>FL04744</t>
  </si>
  <si>
    <t>SG4781</t>
  </si>
  <si>
    <t>FL04745</t>
  </si>
  <si>
    <t>6E128</t>
  </si>
  <si>
    <t>FL04746</t>
  </si>
  <si>
    <t>6E7065</t>
  </si>
  <si>
    <t>FL04747</t>
  </si>
  <si>
    <t>6E2389</t>
  </si>
  <si>
    <t>FL04748</t>
  </si>
  <si>
    <t>UK6035</t>
  </si>
  <si>
    <t>FL04749</t>
  </si>
  <si>
    <t>6E367</t>
  </si>
  <si>
    <t>FL04750</t>
  </si>
  <si>
    <t>UK9913</t>
  </si>
  <si>
    <t>FL04751</t>
  </si>
  <si>
    <t>SG4299</t>
  </si>
  <si>
    <t>FL04752</t>
  </si>
  <si>
    <t>FL04753</t>
  </si>
  <si>
    <t>IX8123</t>
  </si>
  <si>
    <t>FL04754</t>
  </si>
  <si>
    <t>FL04755</t>
  </si>
  <si>
    <t>AI1550</t>
  </si>
  <si>
    <t>FL04756</t>
  </si>
  <si>
    <t>6E4072</t>
  </si>
  <si>
    <t>FL04757</t>
  </si>
  <si>
    <t>IX3751</t>
  </si>
  <si>
    <t>FL04758</t>
  </si>
  <si>
    <t>SG6907</t>
  </si>
  <si>
    <t>FL04759</t>
  </si>
  <si>
    <t>6E6782</t>
  </si>
  <si>
    <t>FL04760</t>
  </si>
  <si>
    <t>6E5891</t>
  </si>
  <si>
    <t>FL04761</t>
  </si>
  <si>
    <t>QP4662</t>
  </si>
  <si>
    <t>FL04762</t>
  </si>
  <si>
    <t>FL04763</t>
  </si>
  <si>
    <t>UK7314</t>
  </si>
  <si>
    <t>FL04764</t>
  </si>
  <si>
    <t>6E2083</t>
  </si>
  <si>
    <t>FL04765</t>
  </si>
  <si>
    <t>6E5096</t>
  </si>
  <si>
    <t>FL04766</t>
  </si>
  <si>
    <t>6E5430</t>
  </si>
  <si>
    <t>FL04767</t>
  </si>
  <si>
    <t>QP4132</t>
  </si>
  <si>
    <t>FL04768</t>
  </si>
  <si>
    <t>SG7806</t>
  </si>
  <si>
    <t>FL04769</t>
  </si>
  <si>
    <t>6E7464</t>
  </si>
  <si>
    <t>FL04770</t>
  </si>
  <si>
    <t>QP9023</t>
  </si>
  <si>
    <t>FL04771</t>
  </si>
  <si>
    <t>6E4166</t>
  </si>
  <si>
    <t>FL04772</t>
  </si>
  <si>
    <t>SG6429</t>
  </si>
  <si>
    <t>FL04773</t>
  </si>
  <si>
    <t>6E8880</t>
  </si>
  <si>
    <t>FL04774</t>
  </si>
  <si>
    <t>FL04775</t>
  </si>
  <si>
    <t>QP6885</t>
  </si>
  <si>
    <t>FL04776</t>
  </si>
  <si>
    <t>IX5655</t>
  </si>
  <si>
    <t>FL04777</t>
  </si>
  <si>
    <t>IX3111</t>
  </si>
  <si>
    <t>FL04778</t>
  </si>
  <si>
    <t>6E9387</t>
  </si>
  <si>
    <t>FL04779</t>
  </si>
  <si>
    <t>6E4143</t>
  </si>
  <si>
    <t>FL04780</t>
  </si>
  <si>
    <t>UK2732</t>
  </si>
  <si>
    <t>FL04781</t>
  </si>
  <si>
    <t>UK8979</t>
  </si>
  <si>
    <t>FL04782</t>
  </si>
  <si>
    <t>QP8011</t>
  </si>
  <si>
    <t>FL04783</t>
  </si>
  <si>
    <t>6E5931</t>
  </si>
  <si>
    <t>FL04784</t>
  </si>
  <si>
    <t>6E9247</t>
  </si>
  <si>
    <t>FL04785</t>
  </si>
  <si>
    <t>UK1367</t>
  </si>
  <si>
    <t>FL04786</t>
  </si>
  <si>
    <t>UK8198</t>
  </si>
  <si>
    <t>FL04787</t>
  </si>
  <si>
    <t>6E8390</t>
  </si>
  <si>
    <t>FL04788</t>
  </si>
  <si>
    <t>SG6516</t>
  </si>
  <si>
    <t>FL04789</t>
  </si>
  <si>
    <t>6E1487</t>
  </si>
  <si>
    <t>FL04790</t>
  </si>
  <si>
    <t>FL04791</t>
  </si>
  <si>
    <t>6E5144</t>
  </si>
  <si>
    <t>FL04792</t>
  </si>
  <si>
    <t>AI5238</t>
  </si>
  <si>
    <t>FL04793</t>
  </si>
  <si>
    <t>QP657</t>
  </si>
  <si>
    <t>FL04794</t>
  </si>
  <si>
    <t>SG5978</t>
  </si>
  <si>
    <t>FL04795</t>
  </si>
  <si>
    <t>FL04796</t>
  </si>
  <si>
    <t>QP6790</t>
  </si>
  <si>
    <t>FL04797</t>
  </si>
  <si>
    <t>6E7259</t>
  </si>
  <si>
    <t>FL04798</t>
  </si>
  <si>
    <t>6E364</t>
  </si>
  <si>
    <t>FL04799</t>
  </si>
  <si>
    <t>UK2929</t>
  </si>
  <si>
    <t>FL04800</t>
  </si>
  <si>
    <t>QP5444</t>
  </si>
  <si>
    <t>FL04801</t>
  </si>
  <si>
    <t>6E2041</t>
  </si>
  <si>
    <t>FL04802</t>
  </si>
  <si>
    <t>6E8844</t>
  </si>
  <si>
    <t>FL04803</t>
  </si>
  <si>
    <t>6E9590</t>
  </si>
  <si>
    <t>FL04804</t>
  </si>
  <si>
    <t>IX6262</t>
  </si>
  <si>
    <t>FL04805</t>
  </si>
  <si>
    <t>6E6111</t>
  </si>
  <si>
    <t>FL04806</t>
  </si>
  <si>
    <t>IX8462</t>
  </si>
  <si>
    <t>FL04807</t>
  </si>
  <si>
    <t>IX5071</t>
  </si>
  <si>
    <t>FL04808</t>
  </si>
  <si>
    <t>AI1608</t>
  </si>
  <si>
    <t>FL04809</t>
  </si>
  <si>
    <t>QP2212</t>
  </si>
  <si>
    <t>FL04810</t>
  </si>
  <si>
    <t>SG5249</t>
  </si>
  <si>
    <t>FL04811</t>
  </si>
  <si>
    <t>UK9065</t>
  </si>
  <si>
    <t>FL04812</t>
  </si>
  <si>
    <t>IX3378</t>
  </si>
  <si>
    <t>FL04813</t>
  </si>
  <si>
    <t>UK9035</t>
  </si>
  <si>
    <t>FL04814</t>
  </si>
  <si>
    <t>AI776</t>
  </si>
  <si>
    <t>FL04815</t>
  </si>
  <si>
    <t>QP9480</t>
  </si>
  <si>
    <t>FL04816</t>
  </si>
  <si>
    <t>SG1717</t>
  </si>
  <si>
    <t>FL04817</t>
  </si>
  <si>
    <t>QP4426</t>
  </si>
  <si>
    <t>05:41</t>
  </si>
  <si>
    <t>FL04818</t>
  </si>
  <si>
    <t>SG9167</t>
  </si>
  <si>
    <t>FL04819</t>
  </si>
  <si>
    <t>IX115</t>
  </si>
  <si>
    <t>FL04820</t>
  </si>
  <si>
    <t>6E9972</t>
  </si>
  <si>
    <t>FL04821</t>
  </si>
  <si>
    <t>IX4376</t>
  </si>
  <si>
    <t>FL04822</t>
  </si>
  <si>
    <t>6E1485</t>
  </si>
  <si>
    <t>FL04823</t>
  </si>
  <si>
    <t>IX2805</t>
  </si>
  <si>
    <t>FL04824</t>
  </si>
  <si>
    <t>6E4599</t>
  </si>
  <si>
    <t>FL04825</t>
  </si>
  <si>
    <t>UK6694</t>
  </si>
  <si>
    <t>FL04826</t>
  </si>
  <si>
    <t>SG1079</t>
  </si>
  <si>
    <t>FL04827</t>
  </si>
  <si>
    <t>FL04828</t>
  </si>
  <si>
    <t>AI569</t>
  </si>
  <si>
    <t>FL04829</t>
  </si>
  <si>
    <t>AI7081</t>
  </si>
  <si>
    <t>FL04830</t>
  </si>
  <si>
    <t>6E5070</t>
  </si>
  <si>
    <t>FL04831</t>
  </si>
  <si>
    <t>QP3203</t>
  </si>
  <si>
    <t>FL04832</t>
  </si>
  <si>
    <t>UK9581</t>
  </si>
  <si>
    <t>FL04833</t>
  </si>
  <si>
    <t>UK2337</t>
  </si>
  <si>
    <t>FL04834</t>
  </si>
  <si>
    <t>SG9859</t>
  </si>
  <si>
    <t>FL04835</t>
  </si>
  <si>
    <t>SG389</t>
  </si>
  <si>
    <t>FL04836</t>
  </si>
  <si>
    <t>SG5959</t>
  </si>
  <si>
    <t>FL04837</t>
  </si>
  <si>
    <t>QP5949</t>
  </si>
  <si>
    <t>FL04838</t>
  </si>
  <si>
    <t>QP5261</t>
  </si>
  <si>
    <t>FL04839</t>
  </si>
  <si>
    <t>UK609</t>
  </si>
  <si>
    <t>FL04840</t>
  </si>
  <si>
    <t>AI7697</t>
  </si>
  <si>
    <t>FL04841</t>
  </si>
  <si>
    <t>UK6390</t>
  </si>
  <si>
    <t>FL04842</t>
  </si>
  <si>
    <t>QP886</t>
  </si>
  <si>
    <t>FL04843</t>
  </si>
  <si>
    <t>AI9092</t>
  </si>
  <si>
    <t>FL04844</t>
  </si>
  <si>
    <t>6E6261</t>
  </si>
  <si>
    <t>FL04845</t>
  </si>
  <si>
    <t>6E9075</t>
  </si>
  <si>
    <t>FL04846</t>
  </si>
  <si>
    <t>SG499</t>
  </si>
  <si>
    <t>FL04847</t>
  </si>
  <si>
    <t>FL04848</t>
  </si>
  <si>
    <t>IX2285</t>
  </si>
  <si>
    <t>FL04849</t>
  </si>
  <si>
    <t>6E4590</t>
  </si>
  <si>
    <t>FL04850</t>
  </si>
  <si>
    <t>IX190</t>
  </si>
  <si>
    <t>FL04851</t>
  </si>
  <si>
    <t>AI2072</t>
  </si>
  <si>
    <t>FL04852</t>
  </si>
  <si>
    <t>AI6318</t>
  </si>
  <si>
    <t>FL04853</t>
  </si>
  <si>
    <t>UK8753</t>
  </si>
  <si>
    <t>FL04854</t>
  </si>
  <si>
    <t>FL04855</t>
  </si>
  <si>
    <t>FL04856</t>
  </si>
  <si>
    <t>SG7269</t>
  </si>
  <si>
    <t>FL04857</t>
  </si>
  <si>
    <t>SG1601</t>
  </si>
  <si>
    <t>FL04858</t>
  </si>
  <si>
    <t>6E5502</t>
  </si>
  <si>
    <t>FL04859</t>
  </si>
  <si>
    <t>6E620</t>
  </si>
  <si>
    <t>FL04860</t>
  </si>
  <si>
    <t>FL04861</t>
  </si>
  <si>
    <t>IX319</t>
  </si>
  <si>
    <t>FL04862</t>
  </si>
  <si>
    <t>SG7079</t>
  </si>
  <si>
    <t>FL04863</t>
  </si>
  <si>
    <t>QP6823</t>
  </si>
  <si>
    <t>FL04864</t>
  </si>
  <si>
    <t>FL04865</t>
  </si>
  <si>
    <t>6E8889</t>
  </si>
  <si>
    <t>FL04866</t>
  </si>
  <si>
    <t>IX480</t>
  </si>
  <si>
    <t>FL04867</t>
  </si>
  <si>
    <t>UK4793</t>
  </si>
  <si>
    <t>FL04868</t>
  </si>
  <si>
    <t>6E6125</t>
  </si>
  <si>
    <t>FL04869</t>
  </si>
  <si>
    <t>6E1619</t>
  </si>
  <si>
    <t>FL04870</t>
  </si>
  <si>
    <t>AI5496</t>
  </si>
  <si>
    <t>FL04871</t>
  </si>
  <si>
    <t>6E4685</t>
  </si>
  <si>
    <t>FL04872</t>
  </si>
  <si>
    <t>AI2290</t>
  </si>
  <si>
    <t>FL04873</t>
  </si>
  <si>
    <t>UK5904</t>
  </si>
  <si>
    <t>FL04874</t>
  </si>
  <si>
    <t>SG3192</t>
  </si>
  <si>
    <t>FL04875</t>
  </si>
  <si>
    <t>FL04876</t>
  </si>
  <si>
    <t>6E9411</t>
  </si>
  <si>
    <t>FL04877</t>
  </si>
  <si>
    <t>6E2339</t>
  </si>
  <si>
    <t>FL04878</t>
  </si>
  <si>
    <t>AI9096</t>
  </si>
  <si>
    <t>FL04879</t>
  </si>
  <si>
    <t>FL04880</t>
  </si>
  <si>
    <t>SG9872</t>
  </si>
  <si>
    <t>FL04881</t>
  </si>
  <si>
    <t>6E1718</t>
  </si>
  <si>
    <t>FL04882</t>
  </si>
  <si>
    <t>AI9352</t>
  </si>
  <si>
    <t>FL04883</t>
  </si>
  <si>
    <t>6E1665</t>
  </si>
  <si>
    <t>FL04884</t>
  </si>
  <si>
    <t>SG2910</t>
  </si>
  <si>
    <t>FL04885</t>
  </si>
  <si>
    <t>6E4973</t>
  </si>
  <si>
    <t>FL04886</t>
  </si>
  <si>
    <t>SG3984</t>
  </si>
  <si>
    <t>FL04887</t>
  </si>
  <si>
    <t>6E1786</t>
  </si>
  <si>
    <t>FL04888</t>
  </si>
  <si>
    <t>AI683</t>
  </si>
  <si>
    <t>FL04889</t>
  </si>
  <si>
    <t>6E6620</t>
  </si>
  <si>
    <t>FL04890</t>
  </si>
  <si>
    <t>6E5474</t>
  </si>
  <si>
    <t>FL04891</t>
  </si>
  <si>
    <t>AI7088</t>
  </si>
  <si>
    <t>FL04892</t>
  </si>
  <si>
    <t>AI3027</t>
  </si>
  <si>
    <t>FL04893</t>
  </si>
  <si>
    <t>6E2616</t>
  </si>
  <si>
    <t>FL04894</t>
  </si>
  <si>
    <t>QP6254</t>
  </si>
  <si>
    <t>FL04895</t>
  </si>
  <si>
    <t>QP6253</t>
  </si>
  <si>
    <t>FL04896</t>
  </si>
  <si>
    <t>IX7893</t>
  </si>
  <si>
    <t>FL04897</t>
  </si>
  <si>
    <t>UK5606</t>
  </si>
  <si>
    <t>FL04898</t>
  </si>
  <si>
    <t>QP3350</t>
  </si>
  <si>
    <t>FL04899</t>
  </si>
  <si>
    <t>UK974</t>
  </si>
  <si>
    <t>FL04900</t>
  </si>
  <si>
    <t>QP4922</t>
  </si>
  <si>
    <t>FL04901</t>
  </si>
  <si>
    <t>UK6820</t>
  </si>
  <si>
    <t>FL04902</t>
  </si>
  <si>
    <t>AI9147</t>
  </si>
  <si>
    <t>06:44</t>
  </si>
  <si>
    <t>FL04903</t>
  </si>
  <si>
    <t>6E8927</t>
  </si>
  <si>
    <t>FL04904</t>
  </si>
  <si>
    <t>6E3484</t>
  </si>
  <si>
    <t>FL04905</t>
  </si>
  <si>
    <t>UK9926</t>
  </si>
  <si>
    <t>FL04906</t>
  </si>
  <si>
    <t>AI8384</t>
  </si>
  <si>
    <t>FL04907</t>
  </si>
  <si>
    <t>UK5635</t>
  </si>
  <si>
    <t>FL04908</t>
  </si>
  <si>
    <t>IX2247</t>
  </si>
  <si>
    <t>FL04909</t>
  </si>
  <si>
    <t>6E5842</t>
  </si>
  <si>
    <t>03:31</t>
  </si>
  <si>
    <t>04:26</t>
  </si>
  <si>
    <t>FL04910</t>
  </si>
  <si>
    <t>UK3267</t>
  </si>
  <si>
    <t>FL04911</t>
  </si>
  <si>
    <t>IX4221</t>
  </si>
  <si>
    <t>FL04912</t>
  </si>
  <si>
    <t>UK5661</t>
  </si>
  <si>
    <t>FL04913</t>
  </si>
  <si>
    <t>6E6347</t>
  </si>
  <si>
    <t>FL04914</t>
  </si>
  <si>
    <t>SG8753</t>
  </si>
  <si>
    <t>FL04915</t>
  </si>
  <si>
    <t>6E757</t>
  </si>
  <si>
    <t>FL04916</t>
  </si>
  <si>
    <t>IX8000</t>
  </si>
  <si>
    <t>FL04917</t>
  </si>
  <si>
    <t>SG7580</t>
  </si>
  <si>
    <t>FL04918</t>
  </si>
  <si>
    <t>FL04919</t>
  </si>
  <si>
    <t>FL04920</t>
  </si>
  <si>
    <t>6E7457</t>
  </si>
  <si>
    <t>FL04921</t>
  </si>
  <si>
    <t>QP8324</t>
  </si>
  <si>
    <t>FL04922</t>
  </si>
  <si>
    <t>QP2749</t>
  </si>
  <si>
    <t>FL04923</t>
  </si>
  <si>
    <t>FL04924</t>
  </si>
  <si>
    <t>UK103</t>
  </si>
  <si>
    <t>FL04925</t>
  </si>
  <si>
    <t>SG8627</t>
  </si>
  <si>
    <t>FL04926</t>
  </si>
  <si>
    <t>AI3421</t>
  </si>
  <si>
    <t>FL04927</t>
  </si>
  <si>
    <t>UK187</t>
  </si>
  <si>
    <t>FL04928</t>
  </si>
  <si>
    <t>UK8140</t>
  </si>
  <si>
    <t>FL04929</t>
  </si>
  <si>
    <t>AI6330</t>
  </si>
  <si>
    <t>FL04930</t>
  </si>
  <si>
    <t>FL04931</t>
  </si>
  <si>
    <t>UK2644</t>
  </si>
  <si>
    <t>FL04932</t>
  </si>
  <si>
    <t>6E8283</t>
  </si>
  <si>
    <t>FL04933</t>
  </si>
  <si>
    <t>6E9372</t>
  </si>
  <si>
    <t>FL04934</t>
  </si>
  <si>
    <t>UK809</t>
  </si>
  <si>
    <t>FL04935</t>
  </si>
  <si>
    <t>SG3829</t>
  </si>
  <si>
    <t>FL04936</t>
  </si>
  <si>
    <t>QP5170</t>
  </si>
  <si>
    <t>FL04937</t>
  </si>
  <si>
    <t>6E6922</t>
  </si>
  <si>
    <t>FL04938</t>
  </si>
  <si>
    <t>IX314</t>
  </si>
  <si>
    <t>FL04939</t>
  </si>
  <si>
    <t>6E1867</t>
  </si>
  <si>
    <t>FL04940</t>
  </si>
  <si>
    <t>QP7942</t>
  </si>
  <si>
    <t>FL04941</t>
  </si>
  <si>
    <t>UK6618</t>
  </si>
  <si>
    <t>FL04942</t>
  </si>
  <si>
    <t>UK2100</t>
  </si>
  <si>
    <t>FL04943</t>
  </si>
  <si>
    <t>AI3451</t>
  </si>
  <si>
    <t>FL04944</t>
  </si>
  <si>
    <t>IX4611</t>
  </si>
  <si>
    <t>FL04945</t>
  </si>
  <si>
    <t>6E290</t>
  </si>
  <si>
    <t>FL04946</t>
  </si>
  <si>
    <t>SG1898</t>
  </si>
  <si>
    <t>FL04947</t>
  </si>
  <si>
    <t>UK169</t>
  </si>
  <si>
    <t>FL04948</t>
  </si>
  <si>
    <t>6E1733</t>
  </si>
  <si>
    <t>FL04949</t>
  </si>
  <si>
    <t>6E7184</t>
  </si>
  <si>
    <t>FL04950</t>
  </si>
  <si>
    <t>AI8073</t>
  </si>
  <si>
    <t>FL04951</t>
  </si>
  <si>
    <t>AI7764</t>
  </si>
  <si>
    <t>FL04952</t>
  </si>
  <si>
    <t>FL04953</t>
  </si>
  <si>
    <t>6E8400</t>
  </si>
  <si>
    <t>FL04954</t>
  </si>
  <si>
    <t>6E2518</t>
  </si>
  <si>
    <t>FL04955</t>
  </si>
  <si>
    <t>FL04956</t>
  </si>
  <si>
    <t>6E3081</t>
  </si>
  <si>
    <t>FL04957</t>
  </si>
  <si>
    <t>IX8961</t>
  </si>
  <si>
    <t>FL04958</t>
  </si>
  <si>
    <t>UK7553</t>
  </si>
  <si>
    <t>FL04959</t>
  </si>
  <si>
    <t>SG9634</t>
  </si>
  <si>
    <t>FL04960</t>
  </si>
  <si>
    <t>6E4688</t>
  </si>
  <si>
    <t>FL04961</t>
  </si>
  <si>
    <t>AI6458</t>
  </si>
  <si>
    <t>FL04962</t>
  </si>
  <si>
    <t>AI4842</t>
  </si>
  <si>
    <t>FL04963</t>
  </si>
  <si>
    <t>SG9795</t>
  </si>
  <si>
    <t>FL04964</t>
  </si>
  <si>
    <t>AI2194</t>
  </si>
  <si>
    <t>FL04965</t>
  </si>
  <si>
    <t>QP8022</t>
  </si>
  <si>
    <t>FL04966</t>
  </si>
  <si>
    <t>QP1710</t>
  </si>
  <si>
    <t>FL04967</t>
  </si>
  <si>
    <t>UK6513</t>
  </si>
  <si>
    <t>FL04968</t>
  </si>
  <si>
    <t>QP1798</t>
  </si>
  <si>
    <t>FL04969</t>
  </si>
  <si>
    <t>AI7906</t>
  </si>
  <si>
    <t>04:09</t>
  </si>
  <si>
    <t>FL04970</t>
  </si>
  <si>
    <t>FL04971</t>
  </si>
  <si>
    <t>UK7417</t>
  </si>
  <si>
    <t>FL04972</t>
  </si>
  <si>
    <t>IX9033</t>
  </si>
  <si>
    <t>FL04973</t>
  </si>
  <si>
    <t>6E5610</t>
  </si>
  <si>
    <t>FL04974</t>
  </si>
  <si>
    <t>FL04975</t>
  </si>
  <si>
    <t>6E5150</t>
  </si>
  <si>
    <t>FL04976</t>
  </si>
  <si>
    <t>AI1617</t>
  </si>
  <si>
    <t>FL04977</t>
  </si>
  <si>
    <t>6E3706</t>
  </si>
  <si>
    <t>FL04978</t>
  </si>
  <si>
    <t>6E9810</t>
  </si>
  <si>
    <t>FL04979</t>
  </si>
  <si>
    <t>UK3708</t>
  </si>
  <si>
    <t>FL04980</t>
  </si>
  <si>
    <t>FL04981</t>
  </si>
  <si>
    <t>6E1994</t>
  </si>
  <si>
    <t>FL04982</t>
  </si>
  <si>
    <t>6E8064</t>
  </si>
  <si>
    <t>FL04983</t>
  </si>
  <si>
    <t>QP1870</t>
  </si>
  <si>
    <t>FL04984</t>
  </si>
  <si>
    <t>QP7394</t>
  </si>
  <si>
    <t>FL04985</t>
  </si>
  <si>
    <t>AI9127</t>
  </si>
  <si>
    <t>FL04986</t>
  </si>
  <si>
    <t>SG9301</t>
  </si>
  <si>
    <t>FL04987</t>
  </si>
  <si>
    <t>AI6370</t>
  </si>
  <si>
    <t>FL04988</t>
  </si>
  <si>
    <t>FL04989</t>
  </si>
  <si>
    <t>UK2915</t>
  </si>
  <si>
    <t>FL04990</t>
  </si>
  <si>
    <t>UK3473</t>
  </si>
  <si>
    <t>FL04991</t>
  </si>
  <si>
    <t>AI3515</t>
  </si>
  <si>
    <t>FL04992</t>
  </si>
  <si>
    <t>SG7094</t>
  </si>
  <si>
    <t>FL04993</t>
  </si>
  <si>
    <t>AI9043</t>
  </si>
  <si>
    <t>FL04994</t>
  </si>
  <si>
    <t>IX7140</t>
  </si>
  <si>
    <t>FL04995</t>
  </si>
  <si>
    <t>AI7514</t>
  </si>
  <si>
    <t>FL04996</t>
  </si>
  <si>
    <t>IX5831</t>
  </si>
  <si>
    <t>FL04997</t>
  </si>
  <si>
    <t>6E5702</t>
  </si>
  <si>
    <t>FL04998</t>
  </si>
  <si>
    <t>AI1559</t>
  </si>
  <si>
    <t>FL04999</t>
  </si>
  <si>
    <t>6E5683</t>
  </si>
  <si>
    <t>FL05000</t>
  </si>
  <si>
    <t>QP9428</t>
  </si>
  <si>
    <t>FL05001</t>
  </si>
  <si>
    <t>QP6987</t>
  </si>
  <si>
    <t>FL05002</t>
  </si>
  <si>
    <t>UK2071</t>
  </si>
  <si>
    <t>FL05003</t>
  </si>
  <si>
    <t>UK7549</t>
  </si>
  <si>
    <t>FL05004</t>
  </si>
  <si>
    <t>IX3039</t>
  </si>
  <si>
    <t>FL05005</t>
  </si>
  <si>
    <t>FL05006</t>
  </si>
  <si>
    <t>6E8498</t>
  </si>
  <si>
    <t>FL05007</t>
  </si>
  <si>
    <t>QP4477</t>
  </si>
  <si>
    <t>FL05008</t>
  </si>
  <si>
    <t>AI2424</t>
  </si>
  <si>
    <t>FL05009</t>
  </si>
  <si>
    <t>SG4853</t>
  </si>
  <si>
    <t>FL05010</t>
  </si>
  <si>
    <t>QP8195</t>
  </si>
  <si>
    <t>FL05011</t>
  </si>
  <si>
    <t>UK7941</t>
  </si>
  <si>
    <t>FL05012</t>
  </si>
  <si>
    <t>6E6606</t>
  </si>
  <si>
    <t>FL05013</t>
  </si>
  <si>
    <t>6E9066</t>
  </si>
  <si>
    <t>FL05014</t>
  </si>
  <si>
    <t>FL05015</t>
  </si>
  <si>
    <t>FL05016</t>
  </si>
  <si>
    <t>SG5402</t>
  </si>
  <si>
    <t>FL05017</t>
  </si>
  <si>
    <t>AI7725</t>
  </si>
  <si>
    <t>FL05018</t>
  </si>
  <si>
    <t>UK2115</t>
  </si>
  <si>
    <t>FL05019</t>
  </si>
  <si>
    <t>AI958</t>
  </si>
  <si>
    <t>FL05020</t>
  </si>
  <si>
    <t>6E6810</t>
  </si>
  <si>
    <t>FL05021</t>
  </si>
  <si>
    <t>UK2776</t>
  </si>
  <si>
    <t>FL05022</t>
  </si>
  <si>
    <t>FL05023</t>
  </si>
  <si>
    <t>AI237</t>
  </si>
  <si>
    <t>FL05024</t>
  </si>
  <si>
    <t>UK6387</t>
  </si>
  <si>
    <t>FL05025</t>
  </si>
  <si>
    <t>UK1003</t>
  </si>
  <si>
    <t>FL05026</t>
  </si>
  <si>
    <t>6E4621</t>
  </si>
  <si>
    <t>FL05027</t>
  </si>
  <si>
    <t>6E6491</t>
  </si>
  <si>
    <t>FL05028</t>
  </si>
  <si>
    <t>AI2458</t>
  </si>
  <si>
    <t>FL05029</t>
  </si>
  <si>
    <t>6E9648</t>
  </si>
  <si>
    <t>FL05030</t>
  </si>
  <si>
    <t>SG9223</t>
  </si>
  <si>
    <t>FL05031</t>
  </si>
  <si>
    <t>FL05032</t>
  </si>
  <si>
    <t>6E3424</t>
  </si>
  <si>
    <t>FL05033</t>
  </si>
  <si>
    <t>6E9401</t>
  </si>
  <si>
    <t>FL05034</t>
  </si>
  <si>
    <t>AI1502</t>
  </si>
  <si>
    <t>FL05035</t>
  </si>
  <si>
    <t>SG9693</t>
  </si>
  <si>
    <t>FL05036</t>
  </si>
  <si>
    <t>6E5724</t>
  </si>
  <si>
    <t>FL05037</t>
  </si>
  <si>
    <t>6E2480</t>
  </si>
  <si>
    <t>FL05038</t>
  </si>
  <si>
    <t>FL05039</t>
  </si>
  <si>
    <t>SG9169</t>
  </si>
  <si>
    <t>FL05040</t>
  </si>
  <si>
    <t>FL05041</t>
  </si>
  <si>
    <t>QP1435</t>
  </si>
  <si>
    <t>FL05042</t>
  </si>
  <si>
    <t>AI1859</t>
  </si>
  <si>
    <t>FL05043</t>
  </si>
  <si>
    <t>QP8371</t>
  </si>
  <si>
    <t>FL05044</t>
  </si>
  <si>
    <t>FL05045</t>
  </si>
  <si>
    <t>QP4567</t>
  </si>
  <si>
    <t>FL05046</t>
  </si>
  <si>
    <t>AI9491</t>
  </si>
  <si>
    <t>FL05047</t>
  </si>
  <si>
    <t>6E1584</t>
  </si>
  <si>
    <t>FL05048</t>
  </si>
  <si>
    <t>IX6111</t>
  </si>
  <si>
    <t>FL05049</t>
  </si>
  <si>
    <t>UK1805</t>
  </si>
  <si>
    <t>FL05050</t>
  </si>
  <si>
    <t>AI2141</t>
  </si>
  <si>
    <t>FL05051</t>
  </si>
  <si>
    <t>QP9511</t>
  </si>
  <si>
    <t>FL05052</t>
  </si>
  <si>
    <t>QP2543</t>
  </si>
  <si>
    <t>FL05053</t>
  </si>
  <si>
    <t>SG2310</t>
  </si>
  <si>
    <t>FL05054</t>
  </si>
  <si>
    <t>QP9878</t>
  </si>
  <si>
    <t>FL05055</t>
  </si>
  <si>
    <t>IX6994</t>
  </si>
  <si>
    <t>FL05056</t>
  </si>
  <si>
    <t>AI7663</t>
  </si>
  <si>
    <t>FL05057</t>
  </si>
  <si>
    <t>SG2671</t>
  </si>
  <si>
    <t>FL05058</t>
  </si>
  <si>
    <t>AI4895</t>
  </si>
  <si>
    <t>FL05059</t>
  </si>
  <si>
    <t>IX4798</t>
  </si>
  <si>
    <t>FL05060</t>
  </si>
  <si>
    <t>SG4562</t>
  </si>
  <si>
    <t>FL05061</t>
  </si>
  <si>
    <t>QP2958</t>
  </si>
  <si>
    <t>FL05062</t>
  </si>
  <si>
    <t>QP131</t>
  </si>
  <si>
    <t>FL05063</t>
  </si>
  <si>
    <t>FL05064</t>
  </si>
  <si>
    <t>IX2408</t>
  </si>
  <si>
    <t>FL05065</t>
  </si>
  <si>
    <t>6E1832</t>
  </si>
  <si>
    <t>FL05066</t>
  </si>
  <si>
    <t>QP2046</t>
  </si>
  <si>
    <t>FL05067</t>
  </si>
  <si>
    <t>6E2315</t>
  </si>
  <si>
    <t>FL05068</t>
  </si>
  <si>
    <t>6E693</t>
  </si>
  <si>
    <t>FL05069</t>
  </si>
  <si>
    <t>QP6354</t>
  </si>
  <si>
    <t>FL05070</t>
  </si>
  <si>
    <t>AI5016</t>
  </si>
  <si>
    <t>FL05071</t>
  </si>
  <si>
    <t>QP4059</t>
  </si>
  <si>
    <t>FL05072</t>
  </si>
  <si>
    <t>FL05073</t>
  </si>
  <si>
    <t>FL05074</t>
  </si>
  <si>
    <t>UK2577</t>
  </si>
  <si>
    <t>FL05075</t>
  </si>
  <si>
    <t>FL05076</t>
  </si>
  <si>
    <t>6E5647</t>
  </si>
  <si>
    <t>FL05077</t>
  </si>
  <si>
    <t>SG2862</t>
  </si>
  <si>
    <t>FL05078</t>
  </si>
  <si>
    <t>UK1278</t>
  </si>
  <si>
    <t>FL05079</t>
  </si>
  <si>
    <t>AI1089</t>
  </si>
  <si>
    <t>FL05080</t>
  </si>
  <si>
    <t>UK5936</t>
  </si>
  <si>
    <t>FL05081</t>
  </si>
  <si>
    <t>6E8872</t>
  </si>
  <si>
    <t>FL05082</t>
  </si>
  <si>
    <t>6E6446</t>
  </si>
  <si>
    <t>FL05083</t>
  </si>
  <si>
    <t>FL05084</t>
  </si>
  <si>
    <t>6E3398</t>
  </si>
  <si>
    <t>FL05085</t>
  </si>
  <si>
    <t>QP5558</t>
  </si>
  <si>
    <t>FL05086</t>
  </si>
  <si>
    <t>6E2602</t>
  </si>
  <si>
    <t>FL05087</t>
  </si>
  <si>
    <t>6E5733</t>
  </si>
  <si>
    <t>FL05088</t>
  </si>
  <si>
    <t>IX8838</t>
  </si>
  <si>
    <t>FL05089</t>
  </si>
  <si>
    <t>FL05090</t>
  </si>
  <si>
    <t>FL05091</t>
  </si>
  <si>
    <t>IX4400</t>
  </si>
  <si>
    <t>FL05092</t>
  </si>
  <si>
    <t>FL05093</t>
  </si>
  <si>
    <t>SG824</t>
  </si>
  <si>
    <t>FL05094</t>
  </si>
  <si>
    <t>6E3643</t>
  </si>
  <si>
    <t>FL05095</t>
  </si>
  <si>
    <t>6E6323</t>
  </si>
  <si>
    <t>FL05096</t>
  </si>
  <si>
    <t>SG7089</t>
  </si>
  <si>
    <t>FL05097</t>
  </si>
  <si>
    <t>AI2500</t>
  </si>
  <si>
    <t>FL05098</t>
  </si>
  <si>
    <t>AI3927</t>
  </si>
  <si>
    <t>FL05099</t>
  </si>
  <si>
    <t>UK5933</t>
  </si>
  <si>
    <t>FL05100</t>
  </si>
  <si>
    <t>6E5449</t>
  </si>
  <si>
    <t>FL05101</t>
  </si>
  <si>
    <t>IX893</t>
  </si>
  <si>
    <t>FL05102</t>
  </si>
  <si>
    <t>6E9545</t>
  </si>
  <si>
    <t>FL05103</t>
  </si>
  <si>
    <t>IX4780</t>
  </si>
  <si>
    <t>FL05104</t>
  </si>
  <si>
    <t>QP791</t>
  </si>
  <si>
    <t>FL05105</t>
  </si>
  <si>
    <t>QP3178</t>
  </si>
  <si>
    <t>FL05106</t>
  </si>
  <si>
    <t>FL05107</t>
  </si>
  <si>
    <t>SG3272</t>
  </si>
  <si>
    <t>FL05108</t>
  </si>
  <si>
    <t>QP9154</t>
  </si>
  <si>
    <t>FL05109</t>
  </si>
  <si>
    <t>UK4942</t>
  </si>
  <si>
    <t>FL05110</t>
  </si>
  <si>
    <t>QP8961</t>
  </si>
  <si>
    <t>FL05111</t>
  </si>
  <si>
    <t>6E5651</t>
  </si>
  <si>
    <t>FL05112</t>
  </si>
  <si>
    <t>6E4738</t>
  </si>
  <si>
    <t>FL05113</t>
  </si>
  <si>
    <t>AI442</t>
  </si>
  <si>
    <t>FL05114</t>
  </si>
  <si>
    <t>UK2475</t>
  </si>
  <si>
    <t>FL05115</t>
  </si>
  <si>
    <t>6E4703</t>
  </si>
  <si>
    <t>FL05116</t>
  </si>
  <si>
    <t>6E3693</t>
  </si>
  <si>
    <t>FL05117</t>
  </si>
  <si>
    <t>6E7738</t>
  </si>
  <si>
    <t>FL05118</t>
  </si>
  <si>
    <t>QP8160</t>
  </si>
  <si>
    <t>FL05119</t>
  </si>
  <si>
    <t>FL05120</t>
  </si>
  <si>
    <t>6E8640</t>
  </si>
  <si>
    <t>FL05121</t>
  </si>
  <si>
    <t>IX6627</t>
  </si>
  <si>
    <t>FL05122</t>
  </si>
  <si>
    <t>UK7749</t>
  </si>
  <si>
    <t>FL05123</t>
  </si>
  <si>
    <t>UK6505</t>
  </si>
  <si>
    <t>FL05124</t>
  </si>
  <si>
    <t>6E6153</t>
  </si>
  <si>
    <t>FL05125</t>
  </si>
  <si>
    <t>6E530</t>
  </si>
  <si>
    <t>FL05126</t>
  </si>
  <si>
    <t>FL05127</t>
  </si>
  <si>
    <t>6E3855</t>
  </si>
  <si>
    <t>FL05128</t>
  </si>
  <si>
    <t>AI7966</t>
  </si>
  <si>
    <t>FL05129</t>
  </si>
  <si>
    <t>6E880</t>
  </si>
  <si>
    <t>FL05130</t>
  </si>
  <si>
    <t>UK2559</t>
  </si>
  <si>
    <t>FL05131</t>
  </si>
  <si>
    <t>SG9397</t>
  </si>
  <si>
    <t>FL05132</t>
  </si>
  <si>
    <t>AI3962</t>
  </si>
  <si>
    <t>FL05133</t>
  </si>
  <si>
    <t>6E7400</t>
  </si>
  <si>
    <t>FL05134</t>
  </si>
  <si>
    <t>6E4374</t>
  </si>
  <si>
    <t>FL05135</t>
  </si>
  <si>
    <t>UK1492</t>
  </si>
  <si>
    <t>FL05136</t>
  </si>
  <si>
    <t>AI5901</t>
  </si>
  <si>
    <t>FL05137</t>
  </si>
  <si>
    <t>AI3651</t>
  </si>
  <si>
    <t>FL05138</t>
  </si>
  <si>
    <t>6E3614</t>
  </si>
  <si>
    <t>FL05139</t>
  </si>
  <si>
    <t>UK4966</t>
  </si>
  <si>
    <t>FL05140</t>
  </si>
  <si>
    <t>QP7152</t>
  </si>
  <si>
    <t>FL05141</t>
  </si>
  <si>
    <t>UK7910</t>
  </si>
  <si>
    <t>FL05142</t>
  </si>
  <si>
    <t>UK4665</t>
  </si>
  <si>
    <t>FL05143</t>
  </si>
  <si>
    <t>QP2834</t>
  </si>
  <si>
    <t>FL05144</t>
  </si>
  <si>
    <t>SG7262</t>
  </si>
  <si>
    <t>FL05145</t>
  </si>
  <si>
    <t>6E6744</t>
  </si>
  <si>
    <t>FL05146</t>
  </si>
  <si>
    <t>SG9206</t>
  </si>
  <si>
    <t>FL05147</t>
  </si>
  <si>
    <t>UK3240</t>
  </si>
  <si>
    <t>FL05148</t>
  </si>
  <si>
    <t>SG7850</t>
  </si>
  <si>
    <t>FL05149</t>
  </si>
  <si>
    <t>QP9370</t>
  </si>
  <si>
    <t>FL05150</t>
  </si>
  <si>
    <t>UK9758</t>
  </si>
  <si>
    <t>FL05151</t>
  </si>
  <si>
    <t>SG9718</t>
  </si>
  <si>
    <t>FL05152</t>
  </si>
  <si>
    <t>AI7389</t>
  </si>
  <si>
    <t>FL05153</t>
  </si>
  <si>
    <t>QP5560</t>
  </si>
  <si>
    <t>FL05154</t>
  </si>
  <si>
    <t>IX9610</t>
  </si>
  <si>
    <t>FL05155</t>
  </si>
  <si>
    <t>6E1046</t>
  </si>
  <si>
    <t>FL05156</t>
  </si>
  <si>
    <t>FL05157</t>
  </si>
  <si>
    <t>QP2672</t>
  </si>
  <si>
    <t>FL05158</t>
  </si>
  <si>
    <t>QP788</t>
  </si>
  <si>
    <t>FL05159</t>
  </si>
  <si>
    <t>IX6667</t>
  </si>
  <si>
    <t>FL05160</t>
  </si>
  <si>
    <t>AI429</t>
  </si>
  <si>
    <t>FL05161</t>
  </si>
  <si>
    <t>IX2515</t>
  </si>
  <si>
    <t>FL05162</t>
  </si>
  <si>
    <t>QP6262</t>
  </si>
  <si>
    <t>FL05163</t>
  </si>
  <si>
    <t>FL05164</t>
  </si>
  <si>
    <t>AI8034</t>
  </si>
  <si>
    <t>FL05165</t>
  </si>
  <si>
    <t>IX3935</t>
  </si>
  <si>
    <t>FL05166</t>
  </si>
  <si>
    <t>AI4303</t>
  </si>
  <si>
    <t>FL05167</t>
  </si>
  <si>
    <t>SG8718</t>
  </si>
  <si>
    <t>FL05168</t>
  </si>
  <si>
    <t>6E5984</t>
  </si>
  <si>
    <t>FL05169</t>
  </si>
  <si>
    <t>6E8824</t>
  </si>
  <si>
    <t>FL05170</t>
  </si>
  <si>
    <t>IX2350</t>
  </si>
  <si>
    <t>FL05171</t>
  </si>
  <si>
    <t>SG4663</t>
  </si>
  <si>
    <t>FL05172</t>
  </si>
  <si>
    <t>IX6073</t>
  </si>
  <si>
    <t>FL05173</t>
  </si>
  <si>
    <t>SG9090</t>
  </si>
  <si>
    <t>FL05174</t>
  </si>
  <si>
    <t>IX7596</t>
  </si>
  <si>
    <t>FL05175</t>
  </si>
  <si>
    <t>IX9168</t>
  </si>
  <si>
    <t>FL05176</t>
  </si>
  <si>
    <t>UK8305</t>
  </si>
  <si>
    <t>FL05177</t>
  </si>
  <si>
    <t>6E2788</t>
  </si>
  <si>
    <t>FL05178</t>
  </si>
  <si>
    <t>QP2322</t>
  </si>
  <si>
    <t>FL05179</t>
  </si>
  <si>
    <t>6E5394</t>
  </si>
  <si>
    <t>FL05180</t>
  </si>
  <si>
    <t>AI5322</t>
  </si>
  <si>
    <t>FL05181</t>
  </si>
  <si>
    <t>FL05182</t>
  </si>
  <si>
    <t>6E1921</t>
  </si>
  <si>
    <t>FL05183</t>
  </si>
  <si>
    <t>UK5074</t>
  </si>
  <si>
    <t>FL05184</t>
  </si>
  <si>
    <t>AI2010</t>
  </si>
  <si>
    <t>FL05185</t>
  </si>
  <si>
    <t>AI1027</t>
  </si>
  <si>
    <t>FL05186</t>
  </si>
  <si>
    <t>AI5867</t>
  </si>
  <si>
    <t>FL05187</t>
  </si>
  <si>
    <t>SG1820</t>
  </si>
  <si>
    <t>FL05188</t>
  </si>
  <si>
    <t>AI2790</t>
  </si>
  <si>
    <t>FL05189</t>
  </si>
  <si>
    <t>AI7205</t>
  </si>
  <si>
    <t>05:51</t>
  </si>
  <si>
    <t>FL05190</t>
  </si>
  <si>
    <t>UK9901</t>
  </si>
  <si>
    <t>FL05191</t>
  </si>
  <si>
    <t>SG5850</t>
  </si>
  <si>
    <t>FL05192</t>
  </si>
  <si>
    <t>AI1401</t>
  </si>
  <si>
    <t>FL05193</t>
  </si>
  <si>
    <t>UK9850</t>
  </si>
  <si>
    <t>FL05194</t>
  </si>
  <si>
    <t>IX5322</t>
  </si>
  <si>
    <t>FL05195</t>
  </si>
  <si>
    <t>QP3544</t>
  </si>
  <si>
    <t>FL05196</t>
  </si>
  <si>
    <t>SG6212</t>
  </si>
  <si>
    <t>FL05197</t>
  </si>
  <si>
    <t>QP2854</t>
  </si>
  <si>
    <t>FL05198</t>
  </si>
  <si>
    <t>AI2239</t>
  </si>
  <si>
    <t>FL05199</t>
  </si>
  <si>
    <t>6E5452</t>
  </si>
  <si>
    <t>FL05200</t>
  </si>
  <si>
    <t>FL05201</t>
  </si>
  <si>
    <t>SG9705</t>
  </si>
  <si>
    <t>FL05202</t>
  </si>
  <si>
    <t>FL05203</t>
  </si>
  <si>
    <t>6E6100</t>
  </si>
  <si>
    <t>FL05204</t>
  </si>
  <si>
    <t>FL05205</t>
  </si>
  <si>
    <t>IX1341</t>
  </si>
  <si>
    <t>FL05206</t>
  </si>
  <si>
    <t>FL05207</t>
  </si>
  <si>
    <t>IX7361</t>
  </si>
  <si>
    <t>FL05208</t>
  </si>
  <si>
    <t>FL05209</t>
  </si>
  <si>
    <t>QP4318</t>
  </si>
  <si>
    <t>FL05210</t>
  </si>
  <si>
    <t>QP5352</t>
  </si>
  <si>
    <t>FL05211</t>
  </si>
  <si>
    <t>SG6403</t>
  </si>
  <si>
    <t>FL05212</t>
  </si>
  <si>
    <t>UK1342</t>
  </si>
  <si>
    <t>FL05213</t>
  </si>
  <si>
    <t>UK2556</t>
  </si>
  <si>
    <t>FL05214</t>
  </si>
  <si>
    <t>SG5412</t>
  </si>
  <si>
    <t>FL05215</t>
  </si>
  <si>
    <t>AI7649</t>
  </si>
  <si>
    <t>FL05216</t>
  </si>
  <si>
    <t>6E7847</t>
  </si>
  <si>
    <t>FL05217</t>
  </si>
  <si>
    <t>FL05218</t>
  </si>
  <si>
    <t>6E5017</t>
  </si>
  <si>
    <t>FL05219</t>
  </si>
  <si>
    <t>QP4592</t>
  </si>
  <si>
    <t>FL05220</t>
  </si>
  <si>
    <t>IX1456</t>
  </si>
  <si>
    <t>FL05221</t>
  </si>
  <si>
    <t>AI6877</t>
  </si>
  <si>
    <t>FL05222</t>
  </si>
  <si>
    <t>UK4768</t>
  </si>
  <si>
    <t>FL05223</t>
  </si>
  <si>
    <t>UK1668</t>
  </si>
  <si>
    <t>FL05224</t>
  </si>
  <si>
    <t>SG4518</t>
  </si>
  <si>
    <t>FL05225</t>
  </si>
  <si>
    <t>6E4840</t>
  </si>
  <si>
    <t>FL05226</t>
  </si>
  <si>
    <t>AI3848</t>
  </si>
  <si>
    <t>FL05227</t>
  </si>
  <si>
    <t>QP454</t>
  </si>
  <si>
    <t>FL05228</t>
  </si>
  <si>
    <t>6E3137</t>
  </si>
  <si>
    <t>FL05229</t>
  </si>
  <si>
    <t>QP2656</t>
  </si>
  <si>
    <t>FL05230</t>
  </si>
  <si>
    <t>AI9404</t>
  </si>
  <si>
    <t>FL05231</t>
  </si>
  <si>
    <t>06:04</t>
  </si>
  <si>
    <t>FL05232</t>
  </si>
  <si>
    <t>6E3853</t>
  </si>
  <si>
    <t>FL05233</t>
  </si>
  <si>
    <t>AI4118</t>
  </si>
  <si>
    <t>FL05234</t>
  </si>
  <si>
    <t>QP1336</t>
  </si>
  <si>
    <t>FL05235</t>
  </si>
  <si>
    <t>SG6932</t>
  </si>
  <si>
    <t>FL05236</t>
  </si>
  <si>
    <t>6E4162</t>
  </si>
  <si>
    <t>FL05237</t>
  </si>
  <si>
    <t>SG1272</t>
  </si>
  <si>
    <t>FL05238</t>
  </si>
  <si>
    <t>AI3059</t>
  </si>
  <si>
    <t>FL05239</t>
  </si>
  <si>
    <t>SG3690</t>
  </si>
  <si>
    <t>FL05240</t>
  </si>
  <si>
    <t>QP844</t>
  </si>
  <si>
    <t>FL05241</t>
  </si>
  <si>
    <t>SG2575</t>
  </si>
  <si>
    <t>FL05242</t>
  </si>
  <si>
    <t>UK5094</t>
  </si>
  <si>
    <t>FL05243</t>
  </si>
  <si>
    <t>QP2815</t>
  </si>
  <si>
    <t>FL05244</t>
  </si>
  <si>
    <t>6E3803</t>
  </si>
  <si>
    <t>FL05245</t>
  </si>
  <si>
    <t>SG9821</t>
  </si>
  <si>
    <t>FL05246</t>
  </si>
  <si>
    <t>6E7024</t>
  </si>
  <si>
    <t>FL05247</t>
  </si>
  <si>
    <t>SG6532</t>
  </si>
  <si>
    <t>FL05248</t>
  </si>
  <si>
    <t>6E4664</t>
  </si>
  <si>
    <t>FL05249</t>
  </si>
  <si>
    <t>6E8730</t>
  </si>
  <si>
    <t>FL05250</t>
  </si>
  <si>
    <t>AI7280</t>
  </si>
  <si>
    <t>FL05251</t>
  </si>
  <si>
    <t>IX5099</t>
  </si>
  <si>
    <t>FL05252</t>
  </si>
  <si>
    <t>SG3712</t>
  </si>
  <si>
    <t>FL05253</t>
  </si>
  <si>
    <t>AI6647</t>
  </si>
  <si>
    <t>FL05254</t>
  </si>
  <si>
    <t>6E1228</t>
  </si>
  <si>
    <t>FL05255</t>
  </si>
  <si>
    <t>UK1543</t>
  </si>
  <si>
    <t>FL05256</t>
  </si>
  <si>
    <t>QP8202</t>
  </si>
  <si>
    <t>FL05257</t>
  </si>
  <si>
    <t>SG5388</t>
  </si>
  <si>
    <t>FL05258</t>
  </si>
  <si>
    <t>AI1900</t>
  </si>
  <si>
    <t>FL05259</t>
  </si>
  <si>
    <t>SG3302</t>
  </si>
  <si>
    <t>FL05260</t>
  </si>
  <si>
    <t>QP6581</t>
  </si>
  <si>
    <t>FL05261</t>
  </si>
  <si>
    <t>AI4123</t>
  </si>
  <si>
    <t>FL05262</t>
  </si>
  <si>
    <t>AI9112</t>
  </si>
  <si>
    <t>FL05263</t>
  </si>
  <si>
    <t>6E7660</t>
  </si>
  <si>
    <t>FL05264</t>
  </si>
  <si>
    <t>AI8951</t>
  </si>
  <si>
    <t>FL05265</t>
  </si>
  <si>
    <t>FL05266</t>
  </si>
  <si>
    <t>AI3446</t>
  </si>
  <si>
    <t>FL05267</t>
  </si>
  <si>
    <t>6E3622</t>
  </si>
  <si>
    <t>FL05268</t>
  </si>
  <si>
    <t>6E7850</t>
  </si>
  <si>
    <t>FL05269</t>
  </si>
  <si>
    <t>FL05270</t>
  </si>
  <si>
    <t>SG2979</t>
  </si>
  <si>
    <t>FL05271</t>
  </si>
  <si>
    <t>UK4019</t>
  </si>
  <si>
    <t>FL05272</t>
  </si>
  <si>
    <t>IX1628</t>
  </si>
  <si>
    <t>FL05273</t>
  </si>
  <si>
    <t>IX9218</t>
  </si>
  <si>
    <t>FL05274</t>
  </si>
  <si>
    <t>AI2019</t>
  </si>
  <si>
    <t>FL05275</t>
  </si>
  <si>
    <t>6E4194</t>
  </si>
  <si>
    <t>FL05276</t>
  </si>
  <si>
    <t>6E2205</t>
  </si>
  <si>
    <t>FL05277</t>
  </si>
  <si>
    <t>SG5574</t>
  </si>
  <si>
    <t>FL05278</t>
  </si>
  <si>
    <t>UK602</t>
  </si>
  <si>
    <t>FL05279</t>
  </si>
  <si>
    <t>SG723</t>
  </si>
  <si>
    <t>FL05280</t>
  </si>
  <si>
    <t>AI944</t>
  </si>
  <si>
    <t>FL05281</t>
  </si>
  <si>
    <t>6E1451</t>
  </si>
  <si>
    <t>FL05282</t>
  </si>
  <si>
    <t>UK1447</t>
  </si>
  <si>
    <t>FL05283</t>
  </si>
  <si>
    <t>SG5441</t>
  </si>
  <si>
    <t>FL05284</t>
  </si>
  <si>
    <t>IX4902</t>
  </si>
  <si>
    <t>FL05285</t>
  </si>
  <si>
    <t>IX3068</t>
  </si>
  <si>
    <t>FL05286</t>
  </si>
  <si>
    <t>SG579</t>
  </si>
  <si>
    <t>FL05287</t>
  </si>
  <si>
    <t>UK1355</t>
  </si>
  <si>
    <t>FL05288</t>
  </si>
  <si>
    <t>6E8564</t>
  </si>
  <si>
    <t>FL05289</t>
  </si>
  <si>
    <t>UK1486</t>
  </si>
  <si>
    <t>FL05290</t>
  </si>
  <si>
    <t>AI246</t>
  </si>
  <si>
    <t>FL05291</t>
  </si>
  <si>
    <t>IX3796</t>
  </si>
  <si>
    <t>FL05292</t>
  </si>
  <si>
    <t>SG9873</t>
  </si>
  <si>
    <t>FL05293</t>
  </si>
  <si>
    <t>UK8172</t>
  </si>
  <si>
    <t>06:20</t>
  </si>
  <si>
    <t>FL05294</t>
  </si>
  <si>
    <t>UK2072</t>
  </si>
  <si>
    <t>FL05295</t>
  </si>
  <si>
    <t>6E9479</t>
  </si>
  <si>
    <t>FL05296</t>
  </si>
  <si>
    <t>FL05297</t>
  </si>
  <si>
    <t>FL05298</t>
  </si>
  <si>
    <t>6E3223</t>
  </si>
  <si>
    <t>FL05299</t>
  </si>
  <si>
    <t>6E8893</t>
  </si>
  <si>
    <t>FL05300</t>
  </si>
  <si>
    <t>6E3261</t>
  </si>
  <si>
    <t>FL05301</t>
  </si>
  <si>
    <t>AI6916</t>
  </si>
  <si>
    <t>FL05302</t>
  </si>
  <si>
    <t>AI3867</t>
  </si>
  <si>
    <t>FL05303</t>
  </si>
  <si>
    <t>IX4123</t>
  </si>
  <si>
    <t>FL05304</t>
  </si>
  <si>
    <t>UK1263</t>
  </si>
  <si>
    <t>FL05305</t>
  </si>
  <si>
    <t>QP9913</t>
  </si>
  <si>
    <t>FL05306</t>
  </si>
  <si>
    <t>FL05307</t>
  </si>
  <si>
    <t>6E7959</t>
  </si>
  <si>
    <t>FL05308</t>
  </si>
  <si>
    <t>6E6478</t>
  </si>
  <si>
    <t>FL05309</t>
  </si>
  <si>
    <t>6E7159</t>
  </si>
  <si>
    <t>FL05310</t>
  </si>
  <si>
    <t>AI871</t>
  </si>
  <si>
    <t>FL05311</t>
  </si>
  <si>
    <t>QP7862</t>
  </si>
  <si>
    <t>FL05312</t>
  </si>
  <si>
    <t>AI5808</t>
  </si>
  <si>
    <t>FL05313</t>
  </si>
  <si>
    <t>AI8924</t>
  </si>
  <si>
    <t>FL05314</t>
  </si>
  <si>
    <t>UK5234</t>
  </si>
  <si>
    <t>FL05315</t>
  </si>
  <si>
    <t>AI7445</t>
  </si>
  <si>
    <t>FL05316</t>
  </si>
  <si>
    <t>QP2884</t>
  </si>
  <si>
    <t>FL05317</t>
  </si>
  <si>
    <t>SG3683</t>
  </si>
  <si>
    <t>FL05318</t>
  </si>
  <si>
    <t>UK7618</t>
  </si>
  <si>
    <t>FL05319</t>
  </si>
  <si>
    <t>6E1935</t>
  </si>
  <si>
    <t>FL05320</t>
  </si>
  <si>
    <t>FL05321</t>
  </si>
  <si>
    <t>6E6613</t>
  </si>
  <si>
    <t>FL05322</t>
  </si>
  <si>
    <t>6E447</t>
  </si>
  <si>
    <t>FL05323</t>
  </si>
  <si>
    <t>FL05324</t>
  </si>
  <si>
    <t>6E5182</t>
  </si>
  <si>
    <t>FL05325</t>
  </si>
  <si>
    <t>SG315</t>
  </si>
  <si>
    <t>FL05326</t>
  </si>
  <si>
    <t>IX762</t>
  </si>
  <si>
    <t>FL05327</t>
  </si>
  <si>
    <t>AI6766</t>
  </si>
  <si>
    <t>FL05328</t>
  </si>
  <si>
    <t>6E1695</t>
  </si>
  <si>
    <t>FL05329</t>
  </si>
  <si>
    <t>QP1155</t>
  </si>
  <si>
    <t>FL05330</t>
  </si>
  <si>
    <t>6E6654</t>
  </si>
  <si>
    <t>FL05331</t>
  </si>
  <si>
    <t>6E5031</t>
  </si>
  <si>
    <t>FL05332</t>
  </si>
  <si>
    <t>QP8412</t>
  </si>
  <si>
    <t>FL05333</t>
  </si>
  <si>
    <t>AI6504</t>
  </si>
  <si>
    <t>FL05334</t>
  </si>
  <si>
    <t>QP6526</t>
  </si>
  <si>
    <t>FL05335</t>
  </si>
  <si>
    <t>AI247</t>
  </si>
  <si>
    <t>FL05336</t>
  </si>
  <si>
    <t>6E1390</t>
  </si>
  <si>
    <t>FL05337</t>
  </si>
  <si>
    <t>QP3972</t>
  </si>
  <si>
    <t>FL05338</t>
  </si>
  <si>
    <t>AI2654</t>
  </si>
  <si>
    <t>FL05339</t>
  </si>
  <si>
    <t>QP4886</t>
  </si>
  <si>
    <t>FL05340</t>
  </si>
  <si>
    <t>6E3089</t>
  </si>
  <si>
    <t>FL05341</t>
  </si>
  <si>
    <t>AI923</t>
  </si>
  <si>
    <t>FL05342</t>
  </si>
  <si>
    <t>IX9684</t>
  </si>
  <si>
    <t>FL05343</t>
  </si>
  <si>
    <t>SG4010</t>
  </si>
  <si>
    <t>FL05344</t>
  </si>
  <si>
    <t>AI4371</t>
  </si>
  <si>
    <t>FL05345</t>
  </si>
  <si>
    <t>6E6428</t>
  </si>
  <si>
    <t>FL05346</t>
  </si>
  <si>
    <t>UK2858</t>
  </si>
  <si>
    <t>FL05347</t>
  </si>
  <si>
    <t>6E3511</t>
  </si>
  <si>
    <t>FL05348</t>
  </si>
  <si>
    <t>IX4626</t>
  </si>
  <si>
    <t>FL05349</t>
  </si>
  <si>
    <t>6E3033</t>
  </si>
  <si>
    <t>FL05350</t>
  </si>
  <si>
    <t>FL05351</t>
  </si>
  <si>
    <t>AI4486</t>
  </si>
  <si>
    <t>FL05352</t>
  </si>
  <si>
    <t>6E4947</t>
  </si>
  <si>
    <t>FL05353</t>
  </si>
  <si>
    <t>6E4632</t>
  </si>
  <si>
    <t>FL05354</t>
  </si>
  <si>
    <t>6E2715</t>
  </si>
  <si>
    <t>FL05355</t>
  </si>
  <si>
    <t>FL05356</t>
  </si>
  <si>
    <t>UK3869</t>
  </si>
  <si>
    <t>FL05357</t>
  </si>
  <si>
    <t>QP5357</t>
  </si>
  <si>
    <t>FL05358</t>
  </si>
  <si>
    <t>QP351</t>
  </si>
  <si>
    <t>FL05359</t>
  </si>
  <si>
    <t>SG8995</t>
  </si>
  <si>
    <t>FL05360</t>
  </si>
  <si>
    <t>AI1033</t>
  </si>
  <si>
    <t>FL05361</t>
  </si>
  <si>
    <t>FL05362</t>
  </si>
  <si>
    <t>IX9752</t>
  </si>
  <si>
    <t>FL05363</t>
  </si>
  <si>
    <t>6E8843</t>
  </si>
  <si>
    <t>FL05364</t>
  </si>
  <si>
    <t>SG4970</t>
  </si>
  <si>
    <t>FL05365</t>
  </si>
  <si>
    <t>6E6756</t>
  </si>
  <si>
    <t>FL05366</t>
  </si>
  <si>
    <t>6E5813</t>
  </si>
  <si>
    <t>FL05367</t>
  </si>
  <si>
    <t>UK9963</t>
  </si>
  <si>
    <t>FL05368</t>
  </si>
  <si>
    <t>SG8928</t>
  </si>
  <si>
    <t>FL05369</t>
  </si>
  <si>
    <t>FL05370</t>
  </si>
  <si>
    <t>UK2022</t>
  </si>
  <si>
    <t>FL05371</t>
  </si>
  <si>
    <t>6E5302</t>
  </si>
  <si>
    <t>FL05372</t>
  </si>
  <si>
    <t>UK5449</t>
  </si>
  <si>
    <t>FL05373</t>
  </si>
  <si>
    <t>6E5382</t>
  </si>
  <si>
    <t>FL05374</t>
  </si>
  <si>
    <t>IX1111</t>
  </si>
  <si>
    <t>FL05375</t>
  </si>
  <si>
    <t>FL05376</t>
  </si>
  <si>
    <t>6E726</t>
  </si>
  <si>
    <t>FL05377</t>
  </si>
  <si>
    <t>QP1546</t>
  </si>
  <si>
    <t>FL05378</t>
  </si>
  <si>
    <t>FL05379</t>
  </si>
  <si>
    <t>QP5598</t>
  </si>
  <si>
    <t>FL05380</t>
  </si>
  <si>
    <t>FL05381</t>
  </si>
  <si>
    <t>UK4457</t>
  </si>
  <si>
    <t>FL05382</t>
  </si>
  <si>
    <t>6E1961</t>
  </si>
  <si>
    <t>FL05383</t>
  </si>
  <si>
    <t>AI2264</t>
  </si>
  <si>
    <t>FL05384</t>
  </si>
  <si>
    <t>6E4477</t>
  </si>
  <si>
    <t>FL05385</t>
  </si>
  <si>
    <t>UK3572</t>
  </si>
  <si>
    <t>FL05386</t>
  </si>
  <si>
    <t>6E8431</t>
  </si>
  <si>
    <t>FL05387</t>
  </si>
  <si>
    <t>6E7479</t>
  </si>
  <si>
    <t>FL05388</t>
  </si>
  <si>
    <t>FL05389</t>
  </si>
  <si>
    <t>6E1532</t>
  </si>
  <si>
    <t>FL05390</t>
  </si>
  <si>
    <t>6E6417</t>
  </si>
  <si>
    <t>FL05391</t>
  </si>
  <si>
    <t>6E9318</t>
  </si>
  <si>
    <t>FL05392</t>
  </si>
  <si>
    <t>SG1967</t>
  </si>
  <si>
    <t>FL05393</t>
  </si>
  <si>
    <t>FL05394</t>
  </si>
  <si>
    <t>QP2006</t>
  </si>
  <si>
    <t>FL05395</t>
  </si>
  <si>
    <t>UK9959</t>
  </si>
  <si>
    <t>FL05396</t>
  </si>
  <si>
    <t>IX8759</t>
  </si>
  <si>
    <t>FL05397</t>
  </si>
  <si>
    <t>FL05398</t>
  </si>
  <si>
    <t>SG3035</t>
  </si>
  <si>
    <t>FL05399</t>
  </si>
  <si>
    <t>AI2822</t>
  </si>
  <si>
    <t>FL05400</t>
  </si>
  <si>
    <t>6E9467</t>
  </si>
  <si>
    <t>FL05401</t>
  </si>
  <si>
    <t>SG2956</t>
  </si>
  <si>
    <t>FL05402</t>
  </si>
  <si>
    <t>6E249</t>
  </si>
  <si>
    <t>FL05403</t>
  </si>
  <si>
    <t>6E2312</t>
  </si>
  <si>
    <t>FL05404</t>
  </si>
  <si>
    <t>UK9892</t>
  </si>
  <si>
    <t>FL05405</t>
  </si>
  <si>
    <t>IX9942</t>
  </si>
  <si>
    <t>FL05406</t>
  </si>
  <si>
    <t>6E7290</t>
  </si>
  <si>
    <t>FL05407</t>
  </si>
  <si>
    <t>QP9298</t>
  </si>
  <si>
    <t>FL05408</t>
  </si>
  <si>
    <t>UK7319</t>
  </si>
  <si>
    <t>FL05409</t>
  </si>
  <si>
    <t>UK2904</t>
  </si>
  <si>
    <t>FL05410</t>
  </si>
  <si>
    <t>AI6398</t>
  </si>
  <si>
    <t>FL05411</t>
  </si>
  <si>
    <t>IX2290</t>
  </si>
  <si>
    <t>FL05412</t>
  </si>
  <si>
    <t>AI6034</t>
  </si>
  <si>
    <t>FL05413</t>
  </si>
  <si>
    <t>IX3984</t>
  </si>
  <si>
    <t>FL05414</t>
  </si>
  <si>
    <t>UK7034</t>
  </si>
  <si>
    <t>FL05415</t>
  </si>
  <si>
    <t>FL05416</t>
  </si>
  <si>
    <t>SG3524</t>
  </si>
  <si>
    <t>FL05417</t>
  </si>
  <si>
    <t>IX8613</t>
  </si>
  <si>
    <t>FL05418</t>
  </si>
  <si>
    <t>UK9951</t>
  </si>
  <si>
    <t>FL05419</t>
  </si>
  <si>
    <t>FL05420</t>
  </si>
  <si>
    <t>AI7106</t>
  </si>
  <si>
    <t>FL05421</t>
  </si>
  <si>
    <t>UK412</t>
  </si>
  <si>
    <t>FL05422</t>
  </si>
  <si>
    <t>6E3770</t>
  </si>
  <si>
    <t>FL05423</t>
  </si>
  <si>
    <t>IX9741</t>
  </si>
  <si>
    <t>FL05424</t>
  </si>
  <si>
    <t>6E9072</t>
  </si>
  <si>
    <t>FL05425</t>
  </si>
  <si>
    <t>UK3771</t>
  </si>
  <si>
    <t>FL05426</t>
  </si>
  <si>
    <t>IX6297</t>
  </si>
  <si>
    <t>FL05427</t>
  </si>
  <si>
    <t>6E6113</t>
  </si>
  <si>
    <t>FL05428</t>
  </si>
  <si>
    <t>IX7718</t>
  </si>
  <si>
    <t>FL05429</t>
  </si>
  <si>
    <t>6E1100</t>
  </si>
  <si>
    <t>FL05430</t>
  </si>
  <si>
    <t>IX9537</t>
  </si>
  <si>
    <t>FL05431</t>
  </si>
  <si>
    <t>UK4007</t>
  </si>
  <si>
    <t>FL05432</t>
  </si>
  <si>
    <t>6E1061</t>
  </si>
  <si>
    <t>FL05433</t>
  </si>
  <si>
    <t>SG3104</t>
  </si>
  <si>
    <t>FL05434</t>
  </si>
  <si>
    <t>UK9113</t>
  </si>
  <si>
    <t>FL05435</t>
  </si>
  <si>
    <t>AI3285</t>
  </si>
  <si>
    <t>FL05436</t>
  </si>
  <si>
    <t>SG5420</t>
  </si>
  <si>
    <t>FL05437</t>
  </si>
  <si>
    <t>6E9077</t>
  </si>
  <si>
    <t>01:15</t>
  </si>
  <si>
    <t>FL05438</t>
  </si>
  <si>
    <t>UK4219</t>
  </si>
  <si>
    <t>FL05439</t>
  </si>
  <si>
    <t>SG2150</t>
  </si>
  <si>
    <t>FL05440</t>
  </si>
  <si>
    <t>6E7420</t>
  </si>
  <si>
    <t>FL05441</t>
  </si>
  <si>
    <t>AI3232</t>
  </si>
  <si>
    <t>FL05442</t>
  </si>
  <si>
    <t>QP4023</t>
  </si>
  <si>
    <t>FL05443</t>
  </si>
  <si>
    <t>QP2600</t>
  </si>
  <si>
    <t>FL05444</t>
  </si>
  <si>
    <t>FL05445</t>
  </si>
  <si>
    <t>6E9079</t>
  </si>
  <si>
    <t>FL05446</t>
  </si>
  <si>
    <t>FL05447</t>
  </si>
  <si>
    <t>6E9925</t>
  </si>
  <si>
    <t>FL05448</t>
  </si>
  <si>
    <t>6E8194</t>
  </si>
  <si>
    <t>FL05449</t>
  </si>
  <si>
    <t>QP8431</t>
  </si>
  <si>
    <t>FL05450</t>
  </si>
  <si>
    <t>QP8655</t>
  </si>
  <si>
    <t>FL05451</t>
  </si>
  <si>
    <t>6E6664</t>
  </si>
  <si>
    <t>FL05452</t>
  </si>
  <si>
    <t>FL05453</t>
  </si>
  <si>
    <t>FL05454</t>
  </si>
  <si>
    <t>AI8589</t>
  </si>
  <si>
    <t>FL05455</t>
  </si>
  <si>
    <t>6E8849</t>
  </si>
  <si>
    <t>FL05456</t>
  </si>
  <si>
    <t>6E7494</t>
  </si>
  <si>
    <t>FL05457</t>
  </si>
  <si>
    <t>IX6855</t>
  </si>
  <si>
    <t>FL05458</t>
  </si>
  <si>
    <t>6E7233</t>
  </si>
  <si>
    <t>FL05459</t>
  </si>
  <si>
    <t>SG964</t>
  </si>
  <si>
    <t>FL05460</t>
  </si>
  <si>
    <t>6E9295</t>
  </si>
  <si>
    <t>FL05461</t>
  </si>
  <si>
    <t>IX6792</t>
  </si>
  <si>
    <t>FL05462</t>
  </si>
  <si>
    <t>AI9762</t>
  </si>
  <si>
    <t>FL05463</t>
  </si>
  <si>
    <t>6E5904</t>
  </si>
  <si>
    <t>FL05464</t>
  </si>
  <si>
    <t>6E3777</t>
  </si>
  <si>
    <t>FL05465</t>
  </si>
  <si>
    <t>FL05466</t>
  </si>
  <si>
    <t>IX7372</t>
  </si>
  <si>
    <t>FL05467</t>
  </si>
  <si>
    <t>AI4234</t>
  </si>
  <si>
    <t>FL05468</t>
  </si>
  <si>
    <t>SG9463</t>
  </si>
  <si>
    <t>FL05469</t>
  </si>
  <si>
    <t>6E6263</t>
  </si>
  <si>
    <t>FL05470</t>
  </si>
  <si>
    <t>AI1345</t>
  </si>
  <si>
    <t>FL05471</t>
  </si>
  <si>
    <t>SG4364</t>
  </si>
  <si>
    <t>FL05472</t>
  </si>
  <si>
    <t>FL05473</t>
  </si>
  <si>
    <t>QP1223</t>
  </si>
  <si>
    <t>FL05474</t>
  </si>
  <si>
    <t>UK3658</t>
  </si>
  <si>
    <t>FL05475</t>
  </si>
  <si>
    <t>6E9026</t>
  </si>
  <si>
    <t>FL05476</t>
  </si>
  <si>
    <t>QP6350</t>
  </si>
  <si>
    <t>FL05477</t>
  </si>
  <si>
    <t>QP613</t>
  </si>
  <si>
    <t>05:57</t>
  </si>
  <si>
    <t>FL05478</t>
  </si>
  <si>
    <t>IX3898</t>
  </si>
  <si>
    <t>FL05479</t>
  </si>
  <si>
    <t>QP8551</t>
  </si>
  <si>
    <t>FL05480</t>
  </si>
  <si>
    <t>AI1185</t>
  </si>
  <si>
    <t>FL05481</t>
  </si>
  <si>
    <t>6E2029</t>
  </si>
  <si>
    <t>FL05482</t>
  </si>
  <si>
    <t>6E5681</t>
  </si>
  <si>
    <t>FL05483</t>
  </si>
  <si>
    <t>AI435</t>
  </si>
  <si>
    <t>FL05484</t>
  </si>
  <si>
    <t>6E4761</t>
  </si>
  <si>
    <t>FL05485</t>
  </si>
  <si>
    <t>6E986</t>
  </si>
  <si>
    <t>FL05486</t>
  </si>
  <si>
    <t>IX8233</t>
  </si>
  <si>
    <t>FL05487</t>
  </si>
  <si>
    <t>UK4255</t>
  </si>
  <si>
    <t>FL05488</t>
  </si>
  <si>
    <t>6E2140</t>
  </si>
  <si>
    <t>FL05489</t>
  </si>
  <si>
    <t>FL05490</t>
  </si>
  <si>
    <t>IX765</t>
  </si>
  <si>
    <t>FL05491</t>
  </si>
  <si>
    <t>FL05492</t>
  </si>
  <si>
    <t>AI7860</t>
  </si>
  <si>
    <t>FL05493</t>
  </si>
  <si>
    <t>IX6247</t>
  </si>
  <si>
    <t>FL05494</t>
  </si>
  <si>
    <t>SG8606</t>
  </si>
  <si>
    <t>FL05495</t>
  </si>
  <si>
    <t>SG2851</t>
  </si>
  <si>
    <t>FL05496</t>
  </si>
  <si>
    <t>AI7184</t>
  </si>
  <si>
    <t>FL05497</t>
  </si>
  <si>
    <t>QP3258</t>
  </si>
  <si>
    <t>FL05498</t>
  </si>
  <si>
    <t>6E3115</t>
  </si>
  <si>
    <t>FL05499</t>
  </si>
  <si>
    <t>6E6593</t>
  </si>
  <si>
    <t>FL05500</t>
  </si>
  <si>
    <t>FL05501</t>
  </si>
  <si>
    <t>AI8723</t>
  </si>
  <si>
    <t>FL05502</t>
  </si>
  <si>
    <t>FL05503</t>
  </si>
  <si>
    <t>SG2003</t>
  </si>
  <si>
    <t>FL05504</t>
  </si>
  <si>
    <t>6E953</t>
  </si>
  <si>
    <t>FL05505</t>
  </si>
  <si>
    <t>6E7470</t>
  </si>
  <si>
    <t>FL05506</t>
  </si>
  <si>
    <t>QP8171</t>
  </si>
  <si>
    <t>FL05507</t>
  </si>
  <si>
    <t>UK5791</t>
  </si>
  <si>
    <t>FL05508</t>
  </si>
  <si>
    <t>QP7376</t>
  </si>
  <si>
    <t>FL05509</t>
  </si>
  <si>
    <t>UK6066</t>
  </si>
  <si>
    <t>FL05510</t>
  </si>
  <si>
    <t>SG4924</t>
  </si>
  <si>
    <t>FL05511</t>
  </si>
  <si>
    <t>6E9565</t>
  </si>
  <si>
    <t>FL05512</t>
  </si>
  <si>
    <t>6E1357</t>
  </si>
  <si>
    <t>FL05513</t>
  </si>
  <si>
    <t>QP2596</t>
  </si>
  <si>
    <t>FL05514</t>
  </si>
  <si>
    <t>FL05515</t>
  </si>
  <si>
    <t>FL05516</t>
  </si>
  <si>
    <t>FL05517</t>
  </si>
  <si>
    <t>AI5127</t>
  </si>
  <si>
    <t>FL05518</t>
  </si>
  <si>
    <t>QP881</t>
  </si>
  <si>
    <t>FL05519</t>
  </si>
  <si>
    <t>UK5655</t>
  </si>
  <si>
    <t>FL05520</t>
  </si>
  <si>
    <t>QP1382</t>
  </si>
  <si>
    <t>FL05521</t>
  </si>
  <si>
    <t>SG3237</t>
  </si>
  <si>
    <t>FL05522</t>
  </si>
  <si>
    <t>SG5083</t>
  </si>
  <si>
    <t>FL05523</t>
  </si>
  <si>
    <t>FL05524</t>
  </si>
  <si>
    <t>6E6695</t>
  </si>
  <si>
    <t>FL05525</t>
  </si>
  <si>
    <t>6E4306</t>
  </si>
  <si>
    <t>FL05526</t>
  </si>
  <si>
    <t>QP4085</t>
  </si>
  <si>
    <t>FL05527</t>
  </si>
  <si>
    <t>QP8429</t>
  </si>
  <si>
    <t>FL05528</t>
  </si>
  <si>
    <t>AI2723</t>
  </si>
  <si>
    <t>05:56</t>
  </si>
  <si>
    <t>FL05529</t>
  </si>
  <si>
    <t>AI3175</t>
  </si>
  <si>
    <t>FL05530</t>
  </si>
  <si>
    <t>AI3181</t>
  </si>
  <si>
    <t>FL05531</t>
  </si>
  <si>
    <t>IX126</t>
  </si>
  <si>
    <t>FL05532</t>
  </si>
  <si>
    <t>AI2688</t>
  </si>
  <si>
    <t>FL05533</t>
  </si>
  <si>
    <t>6E2578</t>
  </si>
  <si>
    <t>FL05534</t>
  </si>
  <si>
    <t>QP1634</t>
  </si>
  <si>
    <t>FL05535</t>
  </si>
  <si>
    <t>IX7681</t>
  </si>
  <si>
    <t>FL05536</t>
  </si>
  <si>
    <t>UK3571</t>
  </si>
  <si>
    <t>FL05537</t>
  </si>
  <si>
    <t>6E3630</t>
  </si>
  <si>
    <t>FL05538</t>
  </si>
  <si>
    <t>AI5011</t>
  </si>
  <si>
    <t>FL05539</t>
  </si>
  <si>
    <t>UK2246</t>
  </si>
  <si>
    <t>FL05540</t>
  </si>
  <si>
    <t>SG2807</t>
  </si>
  <si>
    <t>FL05541</t>
  </si>
  <si>
    <t>IX5245</t>
  </si>
  <si>
    <t>FL05542</t>
  </si>
  <si>
    <t>FL05543</t>
  </si>
  <si>
    <t>AI9277</t>
  </si>
  <si>
    <t>FL05544</t>
  </si>
  <si>
    <t>6E4937</t>
  </si>
  <si>
    <t>FL05545</t>
  </si>
  <si>
    <t>QP2230</t>
  </si>
  <si>
    <t>FL05546</t>
  </si>
  <si>
    <t>FL05547</t>
  </si>
  <si>
    <t>AI2676</t>
  </si>
  <si>
    <t>FL05548</t>
  </si>
  <si>
    <t>IX1342</t>
  </si>
  <si>
    <t>FL05549</t>
  </si>
  <si>
    <t>IX261</t>
  </si>
  <si>
    <t>FL05550</t>
  </si>
  <si>
    <t>6E6543</t>
  </si>
  <si>
    <t>FL05551</t>
  </si>
  <si>
    <t>FL05552</t>
  </si>
  <si>
    <t>6E8950</t>
  </si>
  <si>
    <t>FL05553</t>
  </si>
  <si>
    <t>QP7941</t>
  </si>
  <si>
    <t>FL05554</t>
  </si>
  <si>
    <t>SG2328</t>
  </si>
  <si>
    <t>FL05555</t>
  </si>
  <si>
    <t>6E627</t>
  </si>
  <si>
    <t>FL05556</t>
  </si>
  <si>
    <t>UK238</t>
  </si>
  <si>
    <t>FL05557</t>
  </si>
  <si>
    <t>SG6604</t>
  </si>
  <si>
    <t>FL05558</t>
  </si>
  <si>
    <t>6E1198</t>
  </si>
  <si>
    <t>FL05559</t>
  </si>
  <si>
    <t>FL05560</t>
  </si>
  <si>
    <t>UK8627</t>
  </si>
  <si>
    <t>FL05561</t>
  </si>
  <si>
    <t>6E7746</t>
  </si>
  <si>
    <t>FL05562</t>
  </si>
  <si>
    <t>6E7304</t>
  </si>
  <si>
    <t>FL05563</t>
  </si>
  <si>
    <t>AI3245</t>
  </si>
  <si>
    <t>FL05564</t>
  </si>
  <si>
    <t>AI6846</t>
  </si>
  <si>
    <t>FL05565</t>
  </si>
  <si>
    <t>6E5996</t>
  </si>
  <si>
    <t>FL05566</t>
  </si>
  <si>
    <t>QP4389</t>
  </si>
  <si>
    <t>FL05567</t>
  </si>
  <si>
    <t>QP2717</t>
  </si>
  <si>
    <t>FL05568</t>
  </si>
  <si>
    <t>FL05569</t>
  </si>
  <si>
    <t>AI7365</t>
  </si>
  <si>
    <t>FL05570</t>
  </si>
  <si>
    <t>SG5328</t>
  </si>
  <si>
    <t>FL05571</t>
  </si>
  <si>
    <t>UK538</t>
  </si>
  <si>
    <t>FL05572</t>
  </si>
  <si>
    <t>SG9299</t>
  </si>
  <si>
    <t>FL05573</t>
  </si>
  <si>
    <t>6E9434</t>
  </si>
  <si>
    <t>FL05574</t>
  </si>
  <si>
    <t>6E5255</t>
  </si>
  <si>
    <t>FL05575</t>
  </si>
  <si>
    <t>AI3012</t>
  </si>
  <si>
    <t>FL05576</t>
  </si>
  <si>
    <t>FL05577</t>
  </si>
  <si>
    <t>QP8492</t>
  </si>
  <si>
    <t>FL05578</t>
  </si>
  <si>
    <t>6E9447</t>
  </si>
  <si>
    <t>FL05579</t>
  </si>
  <si>
    <t>IX2619</t>
  </si>
  <si>
    <t>FL05580</t>
  </si>
  <si>
    <t>SG7425</t>
  </si>
  <si>
    <t>FL05581</t>
  </si>
  <si>
    <t>AI6771</t>
  </si>
  <si>
    <t>FL05582</t>
  </si>
  <si>
    <t>AI6172</t>
  </si>
  <si>
    <t>FL05583</t>
  </si>
  <si>
    <t>FL05584</t>
  </si>
  <si>
    <t>QP4265</t>
  </si>
  <si>
    <t>FL05585</t>
  </si>
  <si>
    <t>6E6174</t>
  </si>
  <si>
    <t>FL05586</t>
  </si>
  <si>
    <t>FL05587</t>
  </si>
  <si>
    <t>SG1533</t>
  </si>
  <si>
    <t>FL05588</t>
  </si>
  <si>
    <t>SG772</t>
  </si>
  <si>
    <t>FL05589</t>
  </si>
  <si>
    <t>6E9887</t>
  </si>
  <si>
    <t>FL05590</t>
  </si>
  <si>
    <t>AI5216</t>
  </si>
  <si>
    <t>FL05591</t>
  </si>
  <si>
    <t>UK2954</t>
  </si>
  <si>
    <t>FL05592</t>
  </si>
  <si>
    <t>IX1000</t>
  </si>
  <si>
    <t>FL05593</t>
  </si>
  <si>
    <t>QP2680</t>
  </si>
  <si>
    <t>FL05594</t>
  </si>
  <si>
    <t>SG1821</t>
  </si>
  <si>
    <t>FL05595</t>
  </si>
  <si>
    <t>6E4111</t>
  </si>
  <si>
    <t>FL05596</t>
  </si>
  <si>
    <t>IX287</t>
  </si>
  <si>
    <t>FL05597</t>
  </si>
  <si>
    <t>AI9235</t>
  </si>
  <si>
    <t>FL05598</t>
  </si>
  <si>
    <t>6E2576</t>
  </si>
  <si>
    <t>FL05599</t>
  </si>
  <si>
    <t>6E4256</t>
  </si>
  <si>
    <t>FL05600</t>
  </si>
  <si>
    <t>UK8006</t>
  </si>
  <si>
    <t>FL05601</t>
  </si>
  <si>
    <t>SG2413</t>
  </si>
  <si>
    <t>FL05602</t>
  </si>
  <si>
    <t>QP2520</t>
  </si>
  <si>
    <t>FL05603</t>
  </si>
  <si>
    <t>AI7706</t>
  </si>
  <si>
    <t>FL05604</t>
  </si>
  <si>
    <t>IX8506</t>
  </si>
  <si>
    <t>FL05605</t>
  </si>
  <si>
    <t>SG4905</t>
  </si>
  <si>
    <t>FL05606</t>
  </si>
  <si>
    <t>SG1399</t>
  </si>
  <si>
    <t>FL05607</t>
  </si>
  <si>
    <t>QP1439</t>
  </si>
  <si>
    <t>FL05608</t>
  </si>
  <si>
    <t>AI161</t>
  </si>
  <si>
    <t>FL05609</t>
  </si>
  <si>
    <t>SG8554</t>
  </si>
  <si>
    <t>FL05610</t>
  </si>
  <si>
    <t>FL05611</t>
  </si>
  <si>
    <t>6E434</t>
  </si>
  <si>
    <t>FL05612</t>
  </si>
  <si>
    <t>6E6210</t>
  </si>
  <si>
    <t>FL05613</t>
  </si>
  <si>
    <t>6E5889</t>
  </si>
  <si>
    <t>FL05614</t>
  </si>
  <si>
    <t>UK3758</t>
  </si>
  <si>
    <t>FL05615</t>
  </si>
  <si>
    <t>6E8366</t>
  </si>
  <si>
    <t>FL05616</t>
  </si>
  <si>
    <t>AI4758</t>
  </si>
  <si>
    <t>FL05617</t>
  </si>
  <si>
    <t>AI6729</t>
  </si>
  <si>
    <t>FL05618</t>
  </si>
  <si>
    <t>FL05619</t>
  </si>
  <si>
    <t>UK7708</t>
  </si>
  <si>
    <t>FL05620</t>
  </si>
  <si>
    <t>6E2823</t>
  </si>
  <si>
    <t>FL05621</t>
  </si>
  <si>
    <t>6E9980</t>
  </si>
  <si>
    <t>FL05622</t>
  </si>
  <si>
    <t>UK7876</t>
  </si>
  <si>
    <t>FL05623</t>
  </si>
  <si>
    <t>QP2418</t>
  </si>
  <si>
    <t>FL05624</t>
  </si>
  <si>
    <t>UK2096</t>
  </si>
  <si>
    <t>FL05625</t>
  </si>
  <si>
    <t>6E4164</t>
  </si>
  <si>
    <t>FL05626</t>
  </si>
  <si>
    <t>QP2777</t>
  </si>
  <si>
    <t>FL05627</t>
  </si>
  <si>
    <t>FL05628</t>
  </si>
  <si>
    <t>6E505</t>
  </si>
  <si>
    <t>FL05629</t>
  </si>
  <si>
    <t>SG8709</t>
  </si>
  <si>
    <t>FL05630</t>
  </si>
  <si>
    <t>6E9878</t>
  </si>
  <si>
    <t>FL05631</t>
  </si>
  <si>
    <t>UK4851</t>
  </si>
  <si>
    <t>FL05632</t>
  </si>
  <si>
    <t>6E2411</t>
  </si>
  <si>
    <t>FL05633</t>
  </si>
  <si>
    <t>6E1601</t>
  </si>
  <si>
    <t>FL05634</t>
  </si>
  <si>
    <t>IX9662</t>
  </si>
  <si>
    <t>FL05635</t>
  </si>
  <si>
    <t>6E8991</t>
  </si>
  <si>
    <t>FL05636</t>
  </si>
  <si>
    <t>6E9433</t>
  </si>
  <si>
    <t>FL05637</t>
  </si>
  <si>
    <t>UK7601</t>
  </si>
  <si>
    <t>FL05638</t>
  </si>
  <si>
    <t>FL05639</t>
  </si>
  <si>
    <t>AI8978</t>
  </si>
  <si>
    <t>FL05640</t>
  </si>
  <si>
    <t>SG7198</t>
  </si>
  <si>
    <t>FL05641</t>
  </si>
  <si>
    <t>6E4746</t>
  </si>
  <si>
    <t>FL05642</t>
  </si>
  <si>
    <t>FL05643</t>
  </si>
  <si>
    <t>AI7508</t>
  </si>
  <si>
    <t>FL05644</t>
  </si>
  <si>
    <t>QP956</t>
  </si>
  <si>
    <t>FL05645</t>
  </si>
  <si>
    <t>6E1659</t>
  </si>
  <si>
    <t>FL05646</t>
  </si>
  <si>
    <t>6E2297</t>
  </si>
  <si>
    <t>FL05647</t>
  </si>
  <si>
    <t>AI9518</t>
  </si>
  <si>
    <t>FL05648</t>
  </si>
  <si>
    <t>6E2676</t>
  </si>
  <si>
    <t>FL05649</t>
  </si>
  <si>
    <t>AI1816</t>
  </si>
  <si>
    <t>FL05650</t>
  </si>
  <si>
    <t>6E9500</t>
  </si>
  <si>
    <t>FL05651</t>
  </si>
  <si>
    <t>UK1748</t>
  </si>
  <si>
    <t>FL05652</t>
  </si>
  <si>
    <t>6E2801</t>
  </si>
  <si>
    <t>FL05653</t>
  </si>
  <si>
    <t>6E690</t>
  </si>
  <si>
    <t>FL05654</t>
  </si>
  <si>
    <t>AI6687</t>
  </si>
  <si>
    <t>FL05655</t>
  </si>
  <si>
    <t>SG3669</t>
  </si>
  <si>
    <t>FL05656</t>
  </si>
  <si>
    <t>SG4225</t>
  </si>
  <si>
    <t>FL05657</t>
  </si>
  <si>
    <t>QP8573</t>
  </si>
  <si>
    <t>FL05658</t>
  </si>
  <si>
    <t>6E4177</t>
  </si>
  <si>
    <t>FL05659</t>
  </si>
  <si>
    <t>6E173</t>
  </si>
  <si>
    <t>FL05660</t>
  </si>
  <si>
    <t>6E535</t>
  </si>
  <si>
    <t>FL05661</t>
  </si>
  <si>
    <t>FL05662</t>
  </si>
  <si>
    <t>IX2579</t>
  </si>
  <si>
    <t>FL05663</t>
  </si>
  <si>
    <t>6E1815</t>
  </si>
  <si>
    <t>FL05664</t>
  </si>
  <si>
    <t>UK5980</t>
  </si>
  <si>
    <t>FL05665</t>
  </si>
  <si>
    <t>UK4889</t>
  </si>
  <si>
    <t>FL05666</t>
  </si>
  <si>
    <t>6E9744</t>
  </si>
  <si>
    <t>FL05667</t>
  </si>
  <si>
    <t>QP9426</t>
  </si>
  <si>
    <t>FL05668</t>
  </si>
  <si>
    <t>SG9585</t>
  </si>
  <si>
    <t>FL05669</t>
  </si>
  <si>
    <t>FL05670</t>
  </si>
  <si>
    <t>SG994</t>
  </si>
  <si>
    <t>FL05671</t>
  </si>
  <si>
    <t>QP8223</t>
  </si>
  <si>
    <t>FL05672</t>
  </si>
  <si>
    <t>QP4985</t>
  </si>
  <si>
    <t>FL05673</t>
  </si>
  <si>
    <t>IX652</t>
  </si>
  <si>
    <t>FL05674</t>
  </si>
  <si>
    <t>UK4427</t>
  </si>
  <si>
    <t>FL05675</t>
  </si>
  <si>
    <t>AI8206</t>
  </si>
  <si>
    <t>FL05676</t>
  </si>
  <si>
    <t>UK1765</t>
  </si>
  <si>
    <t>FL05677</t>
  </si>
  <si>
    <t>UK7832</t>
  </si>
  <si>
    <t>FL05678</t>
  </si>
  <si>
    <t>6E7251</t>
  </si>
  <si>
    <t>FL05679</t>
  </si>
  <si>
    <t>FL05680</t>
  </si>
  <si>
    <t>6E2721</t>
  </si>
  <si>
    <t>FL05681</t>
  </si>
  <si>
    <t>AI9701</t>
  </si>
  <si>
    <t>FL05682</t>
  </si>
  <si>
    <t>AI4502</t>
  </si>
  <si>
    <t>FL05683</t>
  </si>
  <si>
    <t>FL05684</t>
  </si>
  <si>
    <t>SG882</t>
  </si>
  <si>
    <t>FL05685</t>
  </si>
  <si>
    <t>6E4013</t>
  </si>
  <si>
    <t>FL05686</t>
  </si>
  <si>
    <t>SG9535</t>
  </si>
  <si>
    <t>FL05687</t>
  </si>
  <si>
    <t>FL05688</t>
  </si>
  <si>
    <t>UK8017</t>
  </si>
  <si>
    <t>FL05689</t>
  </si>
  <si>
    <t>UK970</t>
  </si>
  <si>
    <t>FL05690</t>
  </si>
  <si>
    <t>UK3539</t>
  </si>
  <si>
    <t>FL05691</t>
  </si>
  <si>
    <t>6E8560</t>
  </si>
  <si>
    <t>FL05692</t>
  </si>
  <si>
    <t>SG5299</t>
  </si>
  <si>
    <t>FL05693</t>
  </si>
  <si>
    <t>QP5446</t>
  </si>
  <si>
    <t>FL05694</t>
  </si>
  <si>
    <t>FL05695</t>
  </si>
  <si>
    <t>AI3523</t>
  </si>
  <si>
    <t>FL05696</t>
  </si>
  <si>
    <t>6E8156</t>
  </si>
  <si>
    <t>FL05697</t>
  </si>
  <si>
    <t>FL05698</t>
  </si>
  <si>
    <t>UK2996</t>
  </si>
  <si>
    <t>FL05699</t>
  </si>
  <si>
    <t>6E3895</t>
  </si>
  <si>
    <t>FL05700</t>
  </si>
  <si>
    <t>QP9870</t>
  </si>
  <si>
    <t>FL05701</t>
  </si>
  <si>
    <t>6E9916</t>
  </si>
  <si>
    <t>FL05702</t>
  </si>
  <si>
    <t>6E2742</t>
  </si>
  <si>
    <t>FL05703</t>
  </si>
  <si>
    <t>6E938</t>
  </si>
  <si>
    <t>FL05704</t>
  </si>
  <si>
    <t>6E7244</t>
  </si>
  <si>
    <t>FL05705</t>
  </si>
  <si>
    <t>IX6483</t>
  </si>
  <si>
    <t>FL05706</t>
  </si>
  <si>
    <t>UK3327</t>
  </si>
  <si>
    <t>FL05707</t>
  </si>
  <si>
    <t>SG987</t>
  </si>
  <si>
    <t>FL05708</t>
  </si>
  <si>
    <t>UK7048</t>
  </si>
  <si>
    <t>FL05709</t>
  </si>
  <si>
    <t>UK641</t>
  </si>
  <si>
    <t>FL05710</t>
  </si>
  <si>
    <t>QP6667</t>
  </si>
  <si>
    <t>FL05711</t>
  </si>
  <si>
    <t>6E1238</t>
  </si>
  <si>
    <t>FL05712</t>
  </si>
  <si>
    <t>QP8910</t>
  </si>
  <si>
    <t>FL05713</t>
  </si>
  <si>
    <t>AI7654</t>
  </si>
  <si>
    <t>FL05714</t>
  </si>
  <si>
    <t>SG7247</t>
  </si>
  <si>
    <t>FL05715</t>
  </si>
  <si>
    <t>IX7525</t>
  </si>
  <si>
    <t>FL05716</t>
  </si>
  <si>
    <t>6E2881</t>
  </si>
  <si>
    <t>FL05717</t>
  </si>
  <si>
    <t>6E7546</t>
  </si>
  <si>
    <t>FL05718</t>
  </si>
  <si>
    <t>FL05719</t>
  </si>
  <si>
    <t>SG3289</t>
  </si>
  <si>
    <t>FL05720</t>
  </si>
  <si>
    <t>QP8045</t>
  </si>
  <si>
    <t>FL05721</t>
  </si>
  <si>
    <t>FL05722</t>
  </si>
  <si>
    <t>6E3565</t>
  </si>
  <si>
    <t>FL05723</t>
  </si>
  <si>
    <t>AI9589</t>
  </si>
  <si>
    <t>FL05724</t>
  </si>
  <si>
    <t>QP8077</t>
  </si>
  <si>
    <t>FL05725</t>
  </si>
  <si>
    <t>6E1172</t>
  </si>
  <si>
    <t>FL05726</t>
  </si>
  <si>
    <t>6E1920</t>
  </si>
  <si>
    <t>FL05727</t>
  </si>
  <si>
    <t>SG8693</t>
  </si>
  <si>
    <t>FL05728</t>
  </si>
  <si>
    <t>QP7281</t>
  </si>
  <si>
    <t>FL05729</t>
  </si>
  <si>
    <t>6E2198</t>
  </si>
  <si>
    <t>FL05730</t>
  </si>
  <si>
    <t>UK493</t>
  </si>
  <si>
    <t>FL05731</t>
  </si>
  <si>
    <t>UK6244</t>
  </si>
  <si>
    <t>FL05732</t>
  </si>
  <si>
    <t>UK9806</t>
  </si>
  <si>
    <t>FL05733</t>
  </si>
  <si>
    <t>FL05734</t>
  </si>
  <si>
    <t>AI7269</t>
  </si>
  <si>
    <t>FL05735</t>
  </si>
  <si>
    <t>FL05736</t>
  </si>
  <si>
    <t>6E1411</t>
  </si>
  <si>
    <t>FL05737</t>
  </si>
  <si>
    <t>IX4639</t>
  </si>
  <si>
    <t>FL05738</t>
  </si>
  <si>
    <t>FL05739</t>
  </si>
  <si>
    <t>6E3749</t>
  </si>
  <si>
    <t>FL05740</t>
  </si>
  <si>
    <t>AI3849</t>
  </si>
  <si>
    <t>FL05741</t>
  </si>
  <si>
    <t>SG4309</t>
  </si>
  <si>
    <t>FL05742</t>
  </si>
  <si>
    <t>IX5733</t>
  </si>
  <si>
    <t>03:11</t>
  </si>
  <si>
    <t>FL05743</t>
  </si>
  <si>
    <t>AI1696</t>
  </si>
  <si>
    <t>FL05744</t>
  </si>
  <si>
    <t>IX5144</t>
  </si>
  <si>
    <t>FL05745</t>
  </si>
  <si>
    <t>AI3487</t>
  </si>
  <si>
    <t>FL05746</t>
  </si>
  <si>
    <t>6E7807</t>
  </si>
  <si>
    <t>FL05747</t>
  </si>
  <si>
    <t>FL05748</t>
  </si>
  <si>
    <t>6E7217</t>
  </si>
  <si>
    <t>FL05749</t>
  </si>
  <si>
    <t>SG3148</t>
  </si>
  <si>
    <t>FL05750</t>
  </si>
  <si>
    <t>6E8097</t>
  </si>
  <si>
    <t>FL05751</t>
  </si>
  <si>
    <t>SG8417</t>
  </si>
  <si>
    <t>FL05752</t>
  </si>
  <si>
    <t>IX9137</t>
  </si>
  <si>
    <t>FL05753</t>
  </si>
  <si>
    <t>FL05754</t>
  </si>
  <si>
    <t>IX2254</t>
  </si>
  <si>
    <t>FL05755</t>
  </si>
  <si>
    <t>UK4924</t>
  </si>
  <si>
    <t>FL05756</t>
  </si>
  <si>
    <t>6E9377</t>
  </si>
  <si>
    <t>FL05757</t>
  </si>
  <si>
    <t>6E2256</t>
  </si>
  <si>
    <t>FL05758</t>
  </si>
  <si>
    <t>AI8592</t>
  </si>
  <si>
    <t>FL05759</t>
  </si>
  <si>
    <t>6E6211</t>
  </si>
  <si>
    <t>FL05760</t>
  </si>
  <si>
    <t>6E7342</t>
  </si>
  <si>
    <t>FL05761</t>
  </si>
  <si>
    <t>6E7224</t>
  </si>
  <si>
    <t>FL05762</t>
  </si>
  <si>
    <t>6E3943</t>
  </si>
  <si>
    <t>FL05763</t>
  </si>
  <si>
    <t>FL05764</t>
  </si>
  <si>
    <t>FL05765</t>
  </si>
  <si>
    <t>SG2123</t>
  </si>
  <si>
    <t>FL05766</t>
  </si>
  <si>
    <t>UK5198</t>
  </si>
  <si>
    <t>FL05767</t>
  </si>
  <si>
    <t>AI5188</t>
  </si>
  <si>
    <t>FL05768</t>
  </si>
  <si>
    <t>QP2022</t>
  </si>
  <si>
    <t>FL05769</t>
  </si>
  <si>
    <t>FL05770</t>
  </si>
  <si>
    <t>QP2183</t>
  </si>
  <si>
    <t>FL05771</t>
  </si>
  <si>
    <t>AI8270</t>
  </si>
  <si>
    <t>FL05772</t>
  </si>
  <si>
    <t>UK3010</t>
  </si>
  <si>
    <t>FL05773</t>
  </si>
  <si>
    <t>IX1092</t>
  </si>
  <si>
    <t>FL05774</t>
  </si>
  <si>
    <t>AI6936</t>
  </si>
  <si>
    <t>FL05775</t>
  </si>
  <si>
    <t>QP2102</t>
  </si>
  <si>
    <t>FL05776</t>
  </si>
  <si>
    <t>UK3368</t>
  </si>
  <si>
    <t>FL05777</t>
  </si>
  <si>
    <t>AI3617</t>
  </si>
  <si>
    <t>FL05778</t>
  </si>
  <si>
    <t>6E3924</t>
  </si>
  <si>
    <t>FL05779</t>
  </si>
  <si>
    <t>QP1105</t>
  </si>
  <si>
    <t>FL05780</t>
  </si>
  <si>
    <t>FL05781</t>
  </si>
  <si>
    <t>6E6725</t>
  </si>
  <si>
    <t>FL05782</t>
  </si>
  <si>
    <t>UK7204</t>
  </si>
  <si>
    <t>FL05783</t>
  </si>
  <si>
    <t>SG4840</t>
  </si>
  <si>
    <t>FL05784</t>
  </si>
  <si>
    <t>6E4193</t>
  </si>
  <si>
    <t>FL05785</t>
  </si>
  <si>
    <t>AI8180</t>
  </si>
  <si>
    <t>FL05786</t>
  </si>
  <si>
    <t>6E3940</t>
  </si>
  <si>
    <t>FL05787</t>
  </si>
  <si>
    <t>AI6164</t>
  </si>
  <si>
    <t>FL05788</t>
  </si>
  <si>
    <t>FL05789</t>
  </si>
  <si>
    <t>AI6390</t>
  </si>
  <si>
    <t>FL05790</t>
  </si>
  <si>
    <t>QP7384</t>
  </si>
  <si>
    <t>FL05791</t>
  </si>
  <si>
    <t>UK1522</t>
  </si>
  <si>
    <t>FL05792</t>
  </si>
  <si>
    <t>UK6284</t>
  </si>
  <si>
    <t>FL05793</t>
  </si>
  <si>
    <t>AI4372</t>
  </si>
  <si>
    <t>FL05794</t>
  </si>
  <si>
    <t>AI3368</t>
  </si>
  <si>
    <t>FL05795</t>
  </si>
  <si>
    <t>QP8564</t>
  </si>
  <si>
    <t>FL05796</t>
  </si>
  <si>
    <t>FL05797</t>
  </si>
  <si>
    <t>QP7482</t>
  </si>
  <si>
    <t>FL05798</t>
  </si>
  <si>
    <t>6E1607</t>
  </si>
  <si>
    <t>FL05799</t>
  </si>
  <si>
    <t>QP6524</t>
  </si>
  <si>
    <t>FL05800</t>
  </si>
  <si>
    <t>SG4844</t>
  </si>
  <si>
    <t>FL05801</t>
  </si>
  <si>
    <t>FL05802</t>
  </si>
  <si>
    <t>FL05803</t>
  </si>
  <si>
    <t>FL05804</t>
  </si>
  <si>
    <t>6E4460</t>
  </si>
  <si>
    <t>FL05805</t>
  </si>
  <si>
    <t>6E4814</t>
  </si>
  <si>
    <t>FL05806</t>
  </si>
  <si>
    <t>IX5368</t>
  </si>
  <si>
    <t>FL05807</t>
  </si>
  <si>
    <t>SG3910</t>
  </si>
  <si>
    <t>FL05808</t>
  </si>
  <si>
    <t>UK1854</t>
  </si>
  <si>
    <t>FL05809</t>
  </si>
  <si>
    <t>UK4414</t>
  </si>
  <si>
    <t>FL05810</t>
  </si>
  <si>
    <t>UK9050</t>
  </si>
  <si>
    <t>FL05811</t>
  </si>
  <si>
    <t>6E8316</t>
  </si>
  <si>
    <t>FL05812</t>
  </si>
  <si>
    <t>UK9712</t>
  </si>
  <si>
    <t>FL05813</t>
  </si>
  <si>
    <t>AI9866</t>
  </si>
  <si>
    <t>FL05814</t>
  </si>
  <si>
    <t>AI3747</t>
  </si>
  <si>
    <t>FL05815</t>
  </si>
  <si>
    <t>SG347</t>
  </si>
  <si>
    <t>FL05816</t>
  </si>
  <si>
    <t>AI9200</t>
  </si>
  <si>
    <t>FL05817</t>
  </si>
  <si>
    <t>IX7011</t>
  </si>
  <si>
    <t>FL05818</t>
  </si>
  <si>
    <t>AI3431</t>
  </si>
  <si>
    <t>FL05819</t>
  </si>
  <si>
    <t>6E346</t>
  </si>
  <si>
    <t>FL05820</t>
  </si>
  <si>
    <t>AI2934</t>
  </si>
  <si>
    <t>FL05821</t>
  </si>
  <si>
    <t>AI6236</t>
  </si>
  <si>
    <t>FL05822</t>
  </si>
  <si>
    <t>QP1861</t>
  </si>
  <si>
    <t>FL05823</t>
  </si>
  <si>
    <t>QP7774</t>
  </si>
  <si>
    <t>FL05824</t>
  </si>
  <si>
    <t>FL05825</t>
  </si>
  <si>
    <t>FL05826</t>
  </si>
  <si>
    <t>IX4961</t>
  </si>
  <si>
    <t>FL05827</t>
  </si>
  <si>
    <t>FL05828</t>
  </si>
  <si>
    <t>6E5940</t>
  </si>
  <si>
    <t>FL05829</t>
  </si>
  <si>
    <t>SG9359</t>
  </si>
  <si>
    <t>FL05830</t>
  </si>
  <si>
    <t>UK4934</t>
  </si>
  <si>
    <t>FL05831</t>
  </si>
  <si>
    <t>6E5479</t>
  </si>
  <si>
    <t>FL05832</t>
  </si>
  <si>
    <t>IX748</t>
  </si>
  <si>
    <t>FL05833</t>
  </si>
  <si>
    <t>FL05834</t>
  </si>
  <si>
    <t>SG9867</t>
  </si>
  <si>
    <t>FL05835</t>
  </si>
  <si>
    <t>6E2215</t>
  </si>
  <si>
    <t>FL05836</t>
  </si>
  <si>
    <t>SG7620</t>
  </si>
  <si>
    <t>FL05837</t>
  </si>
  <si>
    <t>6E9212</t>
  </si>
  <si>
    <t>FL05838</t>
  </si>
  <si>
    <t>SG3195</t>
  </si>
  <si>
    <t>FL05839</t>
  </si>
  <si>
    <t>6E5935</t>
  </si>
  <si>
    <t>FL05840</t>
  </si>
  <si>
    <t>UK7952</t>
  </si>
  <si>
    <t>FL05841</t>
  </si>
  <si>
    <t>IX3522</t>
  </si>
  <si>
    <t>FL05842</t>
  </si>
  <si>
    <t>IX4408</t>
  </si>
  <si>
    <t>FL05843</t>
  </si>
  <si>
    <t>UK6646</t>
  </si>
  <si>
    <t>FL05844</t>
  </si>
  <si>
    <t>SG8780</t>
  </si>
  <si>
    <t>FL05845</t>
  </si>
  <si>
    <t>AI1243</t>
  </si>
  <si>
    <t>FL05846</t>
  </si>
  <si>
    <t>6E5311</t>
  </si>
  <si>
    <t>FL05847</t>
  </si>
  <si>
    <t>6E6317</t>
  </si>
  <si>
    <t>FL05848</t>
  </si>
  <si>
    <t>6E6749</t>
  </si>
  <si>
    <t>FL05849</t>
  </si>
  <si>
    <t>SG3952</t>
  </si>
  <si>
    <t>FL05850</t>
  </si>
  <si>
    <t>SG4522</t>
  </si>
  <si>
    <t>FL05851</t>
  </si>
  <si>
    <t>6E5701</t>
  </si>
  <si>
    <t>FL05852</t>
  </si>
  <si>
    <t>AI7276</t>
  </si>
  <si>
    <t>FL05853</t>
  </si>
  <si>
    <t>UK1653</t>
  </si>
  <si>
    <t>FL05854</t>
  </si>
  <si>
    <t>6E1290</t>
  </si>
  <si>
    <t>FL05855</t>
  </si>
  <si>
    <t>SG5108</t>
  </si>
  <si>
    <t>FL05856</t>
  </si>
  <si>
    <t>6E8645</t>
  </si>
  <si>
    <t>FL05857</t>
  </si>
  <si>
    <t>AI3549</t>
  </si>
  <si>
    <t>FL05858</t>
  </si>
  <si>
    <t>AI2970</t>
  </si>
  <si>
    <t>FL05859</t>
  </si>
  <si>
    <t>AI844</t>
  </si>
  <si>
    <t>FL05860</t>
  </si>
  <si>
    <t>IX5748</t>
  </si>
  <si>
    <t>FL05861</t>
  </si>
  <si>
    <t>AI9624</t>
  </si>
  <si>
    <t>FL05862</t>
  </si>
  <si>
    <t>QP6290</t>
  </si>
  <si>
    <t>FL05863</t>
  </si>
  <si>
    <t>UK1827</t>
  </si>
  <si>
    <t>FL05864</t>
  </si>
  <si>
    <t>6E3012</t>
  </si>
  <si>
    <t>FL05865</t>
  </si>
  <si>
    <t>6E4970</t>
  </si>
  <si>
    <t>FL05866</t>
  </si>
  <si>
    <t>AI4680</t>
  </si>
  <si>
    <t>FL05867</t>
  </si>
  <si>
    <t>FL05868</t>
  </si>
  <si>
    <t>6E4497</t>
  </si>
  <si>
    <t>FL05869</t>
  </si>
  <si>
    <t>6E674</t>
  </si>
  <si>
    <t>FL05870</t>
  </si>
  <si>
    <t>QP1974</t>
  </si>
  <si>
    <t>FL05871</t>
  </si>
  <si>
    <t>6E1513</t>
  </si>
  <si>
    <t>FL05872</t>
  </si>
  <si>
    <t>6E208</t>
  </si>
  <si>
    <t>FL05873</t>
  </si>
  <si>
    <t>FL05874</t>
  </si>
  <si>
    <t>SG7470</t>
  </si>
  <si>
    <t>FL05875</t>
  </si>
  <si>
    <t>6E9457</t>
  </si>
  <si>
    <t>FL05876</t>
  </si>
  <si>
    <t>AI337</t>
  </si>
  <si>
    <t>FL05877</t>
  </si>
  <si>
    <t>6E6230</t>
  </si>
  <si>
    <t>FL05878</t>
  </si>
  <si>
    <t>AI748</t>
  </si>
  <si>
    <t>FL05879</t>
  </si>
  <si>
    <t>AI9318</t>
  </si>
  <si>
    <t>FL05880</t>
  </si>
  <si>
    <t>6E7732</t>
  </si>
  <si>
    <t>FL05881</t>
  </si>
  <si>
    <t>IX8575</t>
  </si>
  <si>
    <t>FL05882</t>
  </si>
  <si>
    <t>FL05883</t>
  </si>
  <si>
    <t>QP125</t>
  </si>
  <si>
    <t>FL05884</t>
  </si>
  <si>
    <t>6E2429</t>
  </si>
  <si>
    <t>FL05885</t>
  </si>
  <si>
    <t>6E7720</t>
  </si>
  <si>
    <t>FL05886</t>
  </si>
  <si>
    <t>6E1316</t>
  </si>
  <si>
    <t>FL05887</t>
  </si>
  <si>
    <t>SG7936</t>
  </si>
  <si>
    <t>FL05888</t>
  </si>
  <si>
    <t>6E5670</t>
  </si>
  <si>
    <t>FL05889</t>
  </si>
  <si>
    <t>FL05890</t>
  </si>
  <si>
    <t>6E4303</t>
  </si>
  <si>
    <t>FL05891</t>
  </si>
  <si>
    <t>UK7675</t>
  </si>
  <si>
    <t>FL05892</t>
  </si>
  <si>
    <t>AI5999</t>
  </si>
  <si>
    <t>FL05893</t>
  </si>
  <si>
    <t>6E6890</t>
  </si>
  <si>
    <t>FL05894</t>
  </si>
  <si>
    <t>SG4297</t>
  </si>
  <si>
    <t>FL05895</t>
  </si>
  <si>
    <t>IX2648</t>
  </si>
  <si>
    <t>FL05896</t>
  </si>
  <si>
    <t>SG1501</t>
  </si>
  <si>
    <t>FL05897</t>
  </si>
  <si>
    <t>UK3591</t>
  </si>
  <si>
    <t>FL05898</t>
  </si>
  <si>
    <t>IX8808</t>
  </si>
  <si>
    <t>FL05899</t>
  </si>
  <si>
    <t>6E3487</t>
  </si>
  <si>
    <t>FL05900</t>
  </si>
  <si>
    <t>UK991</t>
  </si>
  <si>
    <t>FL05901</t>
  </si>
  <si>
    <t>6E2821</t>
  </si>
  <si>
    <t>FL05902</t>
  </si>
  <si>
    <t>6E9956</t>
  </si>
  <si>
    <t>FL05903</t>
  </si>
  <si>
    <t>AI4909</t>
  </si>
  <si>
    <t>FL05904</t>
  </si>
  <si>
    <t>IX4944</t>
  </si>
  <si>
    <t>FL05905</t>
  </si>
  <si>
    <t>UK3735</t>
  </si>
  <si>
    <t>FL05906</t>
  </si>
  <si>
    <t>UK2817</t>
  </si>
  <si>
    <t>FL05907</t>
  </si>
  <si>
    <t>UK488</t>
  </si>
  <si>
    <t>FL05908</t>
  </si>
  <si>
    <t>IX1724</t>
  </si>
  <si>
    <t>FL05909</t>
  </si>
  <si>
    <t>UK4760</t>
  </si>
  <si>
    <t>FL05910</t>
  </si>
  <si>
    <t>SG9450</t>
  </si>
  <si>
    <t>FL05911</t>
  </si>
  <si>
    <t>IX2339</t>
  </si>
  <si>
    <t>FL05912</t>
  </si>
  <si>
    <t>6E8183</t>
  </si>
  <si>
    <t>FL05913</t>
  </si>
  <si>
    <t>6E187</t>
  </si>
  <si>
    <t>FL05914</t>
  </si>
  <si>
    <t>UK9888</t>
  </si>
  <si>
    <t>FL05915</t>
  </si>
  <si>
    <t>IX4022</t>
  </si>
  <si>
    <t>FL05916</t>
  </si>
  <si>
    <t>FL05917</t>
  </si>
  <si>
    <t>UK6452</t>
  </si>
  <si>
    <t>FL05918</t>
  </si>
  <si>
    <t>UK9856</t>
  </si>
  <si>
    <t>FL05919</t>
  </si>
  <si>
    <t>6E1566</t>
  </si>
  <si>
    <t>FL05920</t>
  </si>
  <si>
    <t>6E7884</t>
  </si>
  <si>
    <t>FL05921</t>
  </si>
  <si>
    <t>SG6018</t>
  </si>
  <si>
    <t>FL05922</t>
  </si>
  <si>
    <t>AI4143</t>
  </si>
  <si>
    <t>FL05923</t>
  </si>
  <si>
    <t>AI4679</t>
  </si>
  <si>
    <t>FL05924</t>
  </si>
  <si>
    <t>QP8889</t>
  </si>
  <si>
    <t>FL05925</t>
  </si>
  <si>
    <t>UK966</t>
  </si>
  <si>
    <t>FL05926</t>
  </si>
  <si>
    <t>UK9988</t>
  </si>
  <si>
    <t>FL05927</t>
  </si>
  <si>
    <t>IX7203</t>
  </si>
  <si>
    <t>FL05928</t>
  </si>
  <si>
    <t>6E3781</t>
  </si>
  <si>
    <t>FL05929</t>
  </si>
  <si>
    <t>6E9527</t>
  </si>
  <si>
    <t>FL05930</t>
  </si>
  <si>
    <t>6E7519</t>
  </si>
  <si>
    <t>FL05931</t>
  </si>
  <si>
    <t>6E4743</t>
  </si>
  <si>
    <t>FL05932</t>
  </si>
  <si>
    <t>6E4367</t>
  </si>
  <si>
    <t>FL05933</t>
  </si>
  <si>
    <t>6E5872</t>
  </si>
  <si>
    <t>FL05934</t>
  </si>
  <si>
    <t>FL05935</t>
  </si>
  <si>
    <t>6E9971</t>
  </si>
  <si>
    <t>FL05936</t>
  </si>
  <si>
    <t>AI6254</t>
  </si>
  <si>
    <t>FL05937</t>
  </si>
  <si>
    <t>AI9584</t>
  </si>
  <si>
    <t>FL05938</t>
  </si>
  <si>
    <t>SG1764</t>
  </si>
  <si>
    <t>FL05939</t>
  </si>
  <si>
    <t>AI9304</t>
  </si>
  <si>
    <t>FL05940</t>
  </si>
  <si>
    <t>IX4727</t>
  </si>
  <si>
    <t>FL05941</t>
  </si>
  <si>
    <t>AI5461</t>
  </si>
  <si>
    <t>FL05942</t>
  </si>
  <si>
    <t>UK2484</t>
  </si>
  <si>
    <t>FL05943</t>
  </si>
  <si>
    <t>UK2655</t>
  </si>
  <si>
    <t>FL05944</t>
  </si>
  <si>
    <t>6E6993</t>
  </si>
  <si>
    <t>FL05945</t>
  </si>
  <si>
    <t>SG8728</t>
  </si>
  <si>
    <t>FL05946</t>
  </si>
  <si>
    <t>6E4091</t>
  </si>
  <si>
    <t>FL05947</t>
  </si>
  <si>
    <t>6E6260</t>
  </si>
  <si>
    <t>FL05948</t>
  </si>
  <si>
    <t>UK6653</t>
  </si>
  <si>
    <t>FL05949</t>
  </si>
  <si>
    <t>FL05950</t>
  </si>
  <si>
    <t>6E6823</t>
  </si>
  <si>
    <t>FL05951</t>
  </si>
  <si>
    <t>IX3965</t>
  </si>
  <si>
    <t>FL05952</t>
  </si>
  <si>
    <t>AI8503</t>
  </si>
  <si>
    <t>FL05953</t>
  </si>
  <si>
    <t>6E844</t>
  </si>
  <si>
    <t>FL05954</t>
  </si>
  <si>
    <t>6E2637</t>
  </si>
  <si>
    <t>FL05955</t>
  </si>
  <si>
    <t>QP4946</t>
  </si>
  <si>
    <t>FL05956</t>
  </si>
  <si>
    <t>UK8615</t>
  </si>
  <si>
    <t>02:54</t>
  </si>
  <si>
    <t>FL05957</t>
  </si>
  <si>
    <t>UK5246</t>
  </si>
  <si>
    <t>FL05958</t>
  </si>
  <si>
    <t>UK8138</t>
  </si>
  <si>
    <t>FL05959</t>
  </si>
  <si>
    <t>QP486</t>
  </si>
  <si>
    <t>FL05960</t>
  </si>
  <si>
    <t>AI7889</t>
  </si>
  <si>
    <t>FL05961</t>
  </si>
  <si>
    <t>AI8212</t>
  </si>
  <si>
    <t>FL05962</t>
  </si>
  <si>
    <t>AI8185</t>
  </si>
  <si>
    <t>FL05963</t>
  </si>
  <si>
    <t>AI4021</t>
  </si>
  <si>
    <t>FL05964</t>
  </si>
  <si>
    <t>6E4011</t>
  </si>
  <si>
    <t>FL05965</t>
  </si>
  <si>
    <t>FL05966</t>
  </si>
  <si>
    <t>UK7188</t>
  </si>
  <si>
    <t>FL05967</t>
  </si>
  <si>
    <t>IX6707</t>
  </si>
  <si>
    <t>FL05968</t>
  </si>
  <si>
    <t>UK5889</t>
  </si>
  <si>
    <t>FL05969</t>
  </si>
  <si>
    <t>FL05970</t>
  </si>
  <si>
    <t>6E4038</t>
  </si>
  <si>
    <t>FL05971</t>
  </si>
  <si>
    <t>6E7585</t>
  </si>
  <si>
    <t>FL05972</t>
  </si>
  <si>
    <t>SG3684</t>
  </si>
  <si>
    <t>FL05973</t>
  </si>
  <si>
    <t>AI459</t>
  </si>
  <si>
    <t>FL05974</t>
  </si>
  <si>
    <t>AI3907</t>
  </si>
  <si>
    <t>FL05975</t>
  </si>
  <si>
    <t>QP4449</t>
  </si>
  <si>
    <t>FL05976</t>
  </si>
  <si>
    <t>FL05977</t>
  </si>
  <si>
    <t>FL05978</t>
  </si>
  <si>
    <t>QP3502</t>
  </si>
  <si>
    <t>FL05979</t>
  </si>
  <si>
    <t>SG7356</t>
  </si>
  <si>
    <t>FL05980</t>
  </si>
  <si>
    <t>FL05981</t>
  </si>
  <si>
    <t>QP7115</t>
  </si>
  <si>
    <t>FL05982</t>
  </si>
  <si>
    <t>AI6631</t>
  </si>
  <si>
    <t>FL05983</t>
  </si>
  <si>
    <t>QP152</t>
  </si>
  <si>
    <t>FL05984</t>
  </si>
  <si>
    <t>SG4410</t>
  </si>
  <si>
    <t>FL05985</t>
  </si>
  <si>
    <t>IX783</t>
  </si>
  <si>
    <t>FL05986</t>
  </si>
  <si>
    <t>SG9475</t>
  </si>
  <si>
    <t>FL05987</t>
  </si>
  <si>
    <t>SG9891</t>
  </si>
  <si>
    <t>FL05988</t>
  </si>
  <si>
    <t>AI3914</t>
  </si>
  <si>
    <t>FL05989</t>
  </si>
  <si>
    <t>SG5627</t>
  </si>
  <si>
    <t>FL05990</t>
  </si>
  <si>
    <t>QP1605</t>
  </si>
  <si>
    <t>FL05991</t>
  </si>
  <si>
    <t>AI1750</t>
  </si>
  <si>
    <t>FL05992</t>
  </si>
  <si>
    <t>FL05993</t>
  </si>
  <si>
    <t>QP5463</t>
  </si>
  <si>
    <t>FL05994</t>
  </si>
  <si>
    <t>SG3630</t>
  </si>
  <si>
    <t>FL05995</t>
  </si>
  <si>
    <t>6E3557</t>
  </si>
  <si>
    <t>FL05996</t>
  </si>
  <si>
    <t>IX2391</t>
  </si>
  <si>
    <t>FL05997</t>
  </si>
  <si>
    <t>UK8309</t>
  </si>
  <si>
    <t>FL05998</t>
  </si>
  <si>
    <t>AI2865</t>
  </si>
  <si>
    <t>FL05999</t>
  </si>
  <si>
    <t>IX8815</t>
  </si>
  <si>
    <t>FL06000</t>
  </si>
  <si>
    <t>AI6596</t>
  </si>
  <si>
    <t>FL06001</t>
  </si>
  <si>
    <t>SG2057</t>
  </si>
  <si>
    <t>FL06002</t>
  </si>
  <si>
    <t>6E3796</t>
  </si>
  <si>
    <t>FL06003</t>
  </si>
  <si>
    <t>FL06004</t>
  </si>
  <si>
    <t>UK2922</t>
  </si>
  <si>
    <t>FL06005</t>
  </si>
  <si>
    <t>SG8887</t>
  </si>
  <si>
    <t>FL06006</t>
  </si>
  <si>
    <t>SG4148</t>
  </si>
  <si>
    <t>FL06007</t>
  </si>
  <si>
    <t>SG7091</t>
  </si>
  <si>
    <t>FL06008</t>
  </si>
  <si>
    <t>UK9306</t>
  </si>
  <si>
    <t>FL06009</t>
  </si>
  <si>
    <t>6E9825</t>
  </si>
  <si>
    <t>FL06010</t>
  </si>
  <si>
    <t>QP3670</t>
  </si>
  <si>
    <t>FL06011</t>
  </si>
  <si>
    <t>IX1412</t>
  </si>
  <si>
    <t>FL06012</t>
  </si>
  <si>
    <t>6E6586</t>
  </si>
  <si>
    <t>FL06013</t>
  </si>
  <si>
    <t>UK5429</t>
  </si>
  <si>
    <t>FL06014</t>
  </si>
  <si>
    <t>SG7484</t>
  </si>
  <si>
    <t>FL06015</t>
  </si>
  <si>
    <t>6E6984</t>
  </si>
  <si>
    <t>FL06016</t>
  </si>
  <si>
    <t>UK4110</t>
  </si>
  <si>
    <t>FL06017</t>
  </si>
  <si>
    <t>IX9346</t>
  </si>
  <si>
    <t>FL06018</t>
  </si>
  <si>
    <t>SG796</t>
  </si>
  <si>
    <t>FL06019</t>
  </si>
  <si>
    <t>QP4555</t>
  </si>
  <si>
    <t>FL06020</t>
  </si>
  <si>
    <t>QP5474</t>
  </si>
  <si>
    <t>FL06021</t>
  </si>
  <si>
    <t>AI9821</t>
  </si>
  <si>
    <t>FL06022</t>
  </si>
  <si>
    <t>FL06023</t>
  </si>
  <si>
    <t>QP3847</t>
  </si>
  <si>
    <t>FL06024</t>
  </si>
  <si>
    <t>FL06025</t>
  </si>
  <si>
    <t>6E5202</t>
  </si>
  <si>
    <t>FL06026</t>
  </si>
  <si>
    <t>AI1818</t>
  </si>
  <si>
    <t>FL06027</t>
  </si>
  <si>
    <t>6E1405</t>
  </si>
  <si>
    <t>FL06028</t>
  </si>
  <si>
    <t>AI2315</t>
  </si>
  <si>
    <t>FL06029</t>
  </si>
  <si>
    <t>SG4397</t>
  </si>
  <si>
    <t>FL06030</t>
  </si>
  <si>
    <t>SG3797</t>
  </si>
  <si>
    <t>FL06031</t>
  </si>
  <si>
    <t>6E1304</t>
  </si>
  <si>
    <t>FL06032</t>
  </si>
  <si>
    <t>SG8205</t>
  </si>
  <si>
    <t>FL06033</t>
  </si>
  <si>
    <t>AI6087</t>
  </si>
  <si>
    <t>FL06034</t>
  </si>
  <si>
    <t>6E3730</t>
  </si>
  <si>
    <t>FL06035</t>
  </si>
  <si>
    <t>6E5386</t>
  </si>
  <si>
    <t>FL06036</t>
  </si>
  <si>
    <t>6E8500</t>
  </si>
  <si>
    <t>FL06037</t>
  </si>
  <si>
    <t>AI3425</t>
  </si>
  <si>
    <t>FL06038</t>
  </si>
  <si>
    <t>6E9198</t>
  </si>
  <si>
    <t>FL06039</t>
  </si>
  <si>
    <t>UK846</t>
  </si>
  <si>
    <t>FL06040</t>
  </si>
  <si>
    <t>FL06041</t>
  </si>
  <si>
    <t>UK424</t>
  </si>
  <si>
    <t>FL06042</t>
  </si>
  <si>
    <t>QP762</t>
  </si>
  <si>
    <t>FL06043</t>
  </si>
  <si>
    <t>6E4674</t>
  </si>
  <si>
    <t>FL06044</t>
  </si>
  <si>
    <t>IX2132</t>
  </si>
  <si>
    <t>FL06045</t>
  </si>
  <si>
    <t>6E9721</t>
  </si>
  <si>
    <t>FL06046</t>
  </si>
  <si>
    <t>QP2231</t>
  </si>
  <si>
    <t>FL06047</t>
  </si>
  <si>
    <t>UK8713</t>
  </si>
  <si>
    <t>FL06048</t>
  </si>
  <si>
    <t>6E2804</t>
  </si>
  <si>
    <t>FL06049</t>
  </si>
  <si>
    <t>SG9927</t>
  </si>
  <si>
    <t>FL06050</t>
  </si>
  <si>
    <t>UK7509</t>
  </si>
  <si>
    <t>FL06051</t>
  </si>
  <si>
    <t>QP144</t>
  </si>
  <si>
    <t>FL06052</t>
  </si>
  <si>
    <t>AI571</t>
  </si>
  <si>
    <t>FL06053</t>
  </si>
  <si>
    <t>6E3875</t>
  </si>
  <si>
    <t>FL06054</t>
  </si>
  <si>
    <t>UK5831</t>
  </si>
  <si>
    <t>FL06055</t>
  </si>
  <si>
    <t>6E3256</t>
  </si>
  <si>
    <t>FL06056</t>
  </si>
  <si>
    <t>AI386</t>
  </si>
  <si>
    <t>FL06057</t>
  </si>
  <si>
    <t>6E8796</t>
  </si>
  <si>
    <t>FL06058</t>
  </si>
  <si>
    <t>AI6264</t>
  </si>
  <si>
    <t>FL06059</t>
  </si>
  <si>
    <t>AI303</t>
  </si>
  <si>
    <t>FL06060</t>
  </si>
  <si>
    <t>QP9730</t>
  </si>
  <si>
    <t>FL06061</t>
  </si>
  <si>
    <t>UK1548</t>
  </si>
  <si>
    <t>FL06062</t>
  </si>
  <si>
    <t>AI2134</t>
  </si>
  <si>
    <t>FL06063</t>
  </si>
  <si>
    <t>6E9868</t>
  </si>
  <si>
    <t>FL06064</t>
  </si>
  <si>
    <t>6E6647</t>
  </si>
  <si>
    <t>FL06065</t>
  </si>
  <si>
    <t>UK8088</t>
  </si>
  <si>
    <t>FL06066</t>
  </si>
  <si>
    <t>SG6126</t>
  </si>
  <si>
    <t>FL06067</t>
  </si>
  <si>
    <t>AI9709</t>
  </si>
  <si>
    <t>FL06068</t>
  </si>
  <si>
    <t>SG4734</t>
  </si>
  <si>
    <t>FL06069</t>
  </si>
  <si>
    <t>FL06070</t>
  </si>
  <si>
    <t>6E509</t>
  </si>
  <si>
    <t>FL06071</t>
  </si>
  <si>
    <t>SG7354</t>
  </si>
  <si>
    <t>FL06072</t>
  </si>
  <si>
    <t>UK3968</t>
  </si>
  <si>
    <t>FL06073</t>
  </si>
  <si>
    <t>FL06074</t>
  </si>
  <si>
    <t>AI6493</t>
  </si>
  <si>
    <t>FL06075</t>
  </si>
  <si>
    <t>UK8643</t>
  </si>
  <si>
    <t>FL06076</t>
  </si>
  <si>
    <t>UK1905</t>
  </si>
  <si>
    <t>FL06077</t>
  </si>
  <si>
    <t>AI4133</t>
  </si>
  <si>
    <t>FL06078</t>
  </si>
  <si>
    <t>6E7031</t>
  </si>
  <si>
    <t>FL06079</t>
  </si>
  <si>
    <t>IX9219</t>
  </si>
  <si>
    <t>FL06080</t>
  </si>
  <si>
    <t>IX2966</t>
  </si>
  <si>
    <t>FL06081</t>
  </si>
  <si>
    <t>IX3816</t>
  </si>
  <si>
    <t>FL06082</t>
  </si>
  <si>
    <t>6E1310</t>
  </si>
  <si>
    <t>FL06083</t>
  </si>
  <si>
    <t>FL06084</t>
  </si>
  <si>
    <t>UK3029</t>
  </si>
  <si>
    <t>FL06085</t>
  </si>
  <si>
    <t>FL06086</t>
  </si>
  <si>
    <t>SG335</t>
  </si>
  <si>
    <t>FL06087</t>
  </si>
  <si>
    <t>6E8630</t>
  </si>
  <si>
    <t>FL06088</t>
  </si>
  <si>
    <t>SG3653</t>
  </si>
  <si>
    <t>FL06089</t>
  </si>
  <si>
    <t>QP9365</t>
  </si>
  <si>
    <t>FL06090</t>
  </si>
  <si>
    <t>UK5091</t>
  </si>
  <si>
    <t>FL06091</t>
  </si>
  <si>
    <t>AI2361</t>
  </si>
  <si>
    <t>FL06092</t>
  </si>
  <si>
    <t>6E5307</t>
  </si>
  <si>
    <t>FL06093</t>
  </si>
  <si>
    <t>6E4231</t>
  </si>
  <si>
    <t>FL06094</t>
  </si>
  <si>
    <t>UK6726</t>
  </si>
  <si>
    <t>03:40</t>
  </si>
  <si>
    <t>FL06095</t>
  </si>
  <si>
    <t>QP1997</t>
  </si>
  <si>
    <t>FL06096</t>
  </si>
  <si>
    <t>AI4924</t>
  </si>
  <si>
    <t>FL06097</t>
  </si>
  <si>
    <t>UK1792</t>
  </si>
  <si>
    <t>FL06098</t>
  </si>
  <si>
    <t>QP8498</t>
  </si>
  <si>
    <t>FL06099</t>
  </si>
  <si>
    <t>AI2438</t>
  </si>
  <si>
    <t>FL06100</t>
  </si>
  <si>
    <t>6E9069</t>
  </si>
  <si>
    <t>FL06101</t>
  </si>
  <si>
    <t>UK2412</t>
  </si>
  <si>
    <t>FL06102</t>
  </si>
  <si>
    <t>SG8416</t>
  </si>
  <si>
    <t>FL06103</t>
  </si>
  <si>
    <t>UK6571</t>
  </si>
  <si>
    <t>FL06104</t>
  </si>
  <si>
    <t>6E2769</t>
  </si>
  <si>
    <t>FL06105</t>
  </si>
  <si>
    <t>6E6537</t>
  </si>
  <si>
    <t>FL06106</t>
  </si>
  <si>
    <t>AI1214</t>
  </si>
  <si>
    <t>FL06107</t>
  </si>
  <si>
    <t>AI9107</t>
  </si>
  <si>
    <t>FL06108</t>
  </si>
  <si>
    <t>SG1302</t>
  </si>
  <si>
    <t>FL06109</t>
  </si>
  <si>
    <t>6E599</t>
  </si>
  <si>
    <t>FL06110</t>
  </si>
  <si>
    <t>FL06111</t>
  </si>
  <si>
    <t>IX8145</t>
  </si>
  <si>
    <t>FL06112</t>
  </si>
  <si>
    <t>SG7011</t>
  </si>
  <si>
    <t>FL06113</t>
  </si>
  <si>
    <t>AI1850</t>
  </si>
  <si>
    <t>FL06114</t>
  </si>
  <si>
    <t>UK2802</t>
  </si>
  <si>
    <t>FL06115</t>
  </si>
  <si>
    <t>6E2973</t>
  </si>
  <si>
    <t>FL06116</t>
  </si>
  <si>
    <t>UK3594</t>
  </si>
  <si>
    <t>FL06117</t>
  </si>
  <si>
    <t>FL06118</t>
  </si>
  <si>
    <t>FL06119</t>
  </si>
  <si>
    <t>UK6508</t>
  </si>
  <si>
    <t>FL06120</t>
  </si>
  <si>
    <t>6E117</t>
  </si>
  <si>
    <t>FL06121</t>
  </si>
  <si>
    <t>IX3425</t>
  </si>
  <si>
    <t>FL06122</t>
  </si>
  <si>
    <t>6E7851</t>
  </si>
  <si>
    <t>FL06123</t>
  </si>
  <si>
    <t>SG605</t>
  </si>
  <si>
    <t>FL06124</t>
  </si>
  <si>
    <t>6E4108</t>
  </si>
  <si>
    <t>FL06125</t>
  </si>
  <si>
    <t>6E5976</t>
  </si>
  <si>
    <t>FL06126</t>
  </si>
  <si>
    <t>6E8700</t>
  </si>
  <si>
    <t>FL06127</t>
  </si>
  <si>
    <t>FL06128</t>
  </si>
  <si>
    <t>6E4898</t>
  </si>
  <si>
    <t>FL06129</t>
  </si>
  <si>
    <t>6E5268</t>
  </si>
  <si>
    <t>FL06130</t>
  </si>
  <si>
    <t>AI5836</t>
  </si>
  <si>
    <t>FL06131</t>
  </si>
  <si>
    <t>FL06132</t>
  </si>
  <si>
    <t>UK1242</t>
  </si>
  <si>
    <t>FL06133</t>
  </si>
  <si>
    <t>QP1416</t>
  </si>
  <si>
    <t>FL06134</t>
  </si>
  <si>
    <t>IX4002</t>
  </si>
  <si>
    <t>FL06135</t>
  </si>
  <si>
    <t>6E6372</t>
  </si>
  <si>
    <t>FL06136</t>
  </si>
  <si>
    <t>UK2477</t>
  </si>
  <si>
    <t>FL06137</t>
  </si>
  <si>
    <t>6E9252</t>
  </si>
  <si>
    <t>FL06138</t>
  </si>
  <si>
    <t>FL06139</t>
  </si>
  <si>
    <t>IX5370</t>
  </si>
  <si>
    <t>FL06140</t>
  </si>
  <si>
    <t>SG1280</t>
  </si>
  <si>
    <t>FL06141</t>
  </si>
  <si>
    <t>IX487</t>
  </si>
  <si>
    <t>FL06142</t>
  </si>
  <si>
    <t>SG2118</t>
  </si>
  <si>
    <t>FL06143</t>
  </si>
  <si>
    <t>QP412</t>
  </si>
  <si>
    <t>FL06144</t>
  </si>
  <si>
    <t>6E9160</t>
  </si>
  <si>
    <t>FL06145</t>
  </si>
  <si>
    <t>UK1210</t>
  </si>
  <si>
    <t>FL06146</t>
  </si>
  <si>
    <t>6E8539</t>
  </si>
  <si>
    <t>FL06147</t>
  </si>
  <si>
    <t>AI4085</t>
  </si>
  <si>
    <t>FL06148</t>
  </si>
  <si>
    <t>AI2275</t>
  </si>
  <si>
    <t>FL06149</t>
  </si>
  <si>
    <t>AI3358</t>
  </si>
  <si>
    <t>FL06150</t>
  </si>
  <si>
    <t>AI9464</t>
  </si>
  <si>
    <t>FL06151</t>
  </si>
  <si>
    <t>IX7062</t>
  </si>
  <si>
    <t>FL06152</t>
  </si>
  <si>
    <t>QP2340</t>
  </si>
  <si>
    <t>FL06153</t>
  </si>
  <si>
    <t>UK4383</t>
  </si>
  <si>
    <t>FL06154</t>
  </si>
  <si>
    <t>QP7382</t>
  </si>
  <si>
    <t>FL06155</t>
  </si>
  <si>
    <t>SG4168</t>
  </si>
  <si>
    <t>FL06156</t>
  </si>
  <si>
    <t>AI4746</t>
  </si>
  <si>
    <t>FL06157</t>
  </si>
  <si>
    <t>SG9439</t>
  </si>
  <si>
    <t>FL06158</t>
  </si>
  <si>
    <t>6E4493</t>
  </si>
  <si>
    <t>FL06159</t>
  </si>
  <si>
    <t>6E1420</t>
  </si>
  <si>
    <t>FL06160</t>
  </si>
  <si>
    <t>6E9186</t>
  </si>
  <si>
    <t>FL06161</t>
  </si>
  <si>
    <t>SG4721</t>
  </si>
  <si>
    <t>FL06162</t>
  </si>
  <si>
    <t>6E8369</t>
  </si>
  <si>
    <t>FL06163</t>
  </si>
  <si>
    <t>AI6811</t>
  </si>
  <si>
    <t>FL06164</t>
  </si>
  <si>
    <t>6E4779</t>
  </si>
  <si>
    <t>FL06165</t>
  </si>
  <si>
    <t>6E9640</t>
  </si>
  <si>
    <t>FL06166</t>
  </si>
  <si>
    <t>FL06167</t>
  </si>
  <si>
    <t>AI2766</t>
  </si>
  <si>
    <t>FL06168</t>
  </si>
  <si>
    <t>6E3632</t>
  </si>
  <si>
    <t>FL06169</t>
  </si>
  <si>
    <t>QP9092</t>
  </si>
  <si>
    <t>FL06170</t>
  </si>
  <si>
    <t>FL06171</t>
  </si>
  <si>
    <t>FL06172</t>
  </si>
  <si>
    <t>UK4671</t>
  </si>
  <si>
    <t>FL06173</t>
  </si>
  <si>
    <t>6E5441</t>
  </si>
  <si>
    <t>FL06174</t>
  </si>
  <si>
    <t>QP1793</t>
  </si>
  <si>
    <t>FL06175</t>
  </si>
  <si>
    <t>QP6101</t>
  </si>
  <si>
    <t>FL06176</t>
  </si>
  <si>
    <t>FL06177</t>
  </si>
  <si>
    <t>6E8932</t>
  </si>
  <si>
    <t>FL06178</t>
  </si>
  <si>
    <t>SG636</t>
  </si>
  <si>
    <t>FL06179</t>
  </si>
  <si>
    <t>6E3694</t>
  </si>
  <si>
    <t>FL06180</t>
  </si>
  <si>
    <t>6E3973</t>
  </si>
  <si>
    <t>FL06181</t>
  </si>
  <si>
    <t>6E550</t>
  </si>
  <si>
    <t>FL06182</t>
  </si>
  <si>
    <t>SG9391</t>
  </si>
  <si>
    <t>FL06183</t>
  </si>
  <si>
    <t>6E3867</t>
  </si>
  <si>
    <t>FL06184</t>
  </si>
  <si>
    <t>FL06185</t>
  </si>
  <si>
    <t>AI9076</t>
  </si>
  <si>
    <t>FL06186</t>
  </si>
  <si>
    <t>QP9865</t>
  </si>
  <si>
    <t>FL06187</t>
  </si>
  <si>
    <t>6E9666</t>
  </si>
  <si>
    <t>FL06188</t>
  </si>
  <si>
    <t>6E4451</t>
  </si>
  <si>
    <t>FL06189</t>
  </si>
  <si>
    <t>IX1183</t>
  </si>
  <si>
    <t>FL06190</t>
  </si>
  <si>
    <t>FL06191</t>
  </si>
  <si>
    <t>UK1856</t>
  </si>
  <si>
    <t>FL06192</t>
  </si>
  <si>
    <t>QP313</t>
  </si>
  <si>
    <t>FL06193</t>
  </si>
  <si>
    <t>UK6446</t>
  </si>
  <si>
    <t>FL06194</t>
  </si>
  <si>
    <t>UK5464</t>
  </si>
  <si>
    <t>FL06195</t>
  </si>
  <si>
    <t>UK2550</t>
  </si>
  <si>
    <t>FL06196</t>
  </si>
  <si>
    <t>AI8497</t>
  </si>
  <si>
    <t>FL06197</t>
  </si>
  <si>
    <t>6E5883</t>
  </si>
  <si>
    <t>FL06198</t>
  </si>
  <si>
    <t>6E1387</t>
  </si>
  <si>
    <t>FL06199</t>
  </si>
  <si>
    <t>SG1144</t>
  </si>
  <si>
    <t>FL06200</t>
  </si>
  <si>
    <t>AI9744</t>
  </si>
  <si>
    <t>FL06201</t>
  </si>
  <si>
    <t>QP9261</t>
  </si>
  <si>
    <t>FL06202</t>
  </si>
  <si>
    <t>AI3193</t>
  </si>
  <si>
    <t>FL06203</t>
  </si>
  <si>
    <t>SG3063</t>
  </si>
  <si>
    <t>FL06204</t>
  </si>
  <si>
    <t>IX2606</t>
  </si>
  <si>
    <t>FL06205</t>
  </si>
  <si>
    <t>UK7657</t>
  </si>
  <si>
    <t>FL06206</t>
  </si>
  <si>
    <t>SG3627</t>
  </si>
  <si>
    <t>FL06207</t>
  </si>
  <si>
    <t>SG5781</t>
  </si>
  <si>
    <t>FL06208</t>
  </si>
  <si>
    <t>6E4566</t>
  </si>
  <si>
    <t>FL06209</t>
  </si>
  <si>
    <t>6E2507</t>
  </si>
  <si>
    <t>FL06210</t>
  </si>
  <si>
    <t>UK4728</t>
  </si>
  <si>
    <t>FL06211</t>
  </si>
  <si>
    <t>6E5300</t>
  </si>
  <si>
    <t>FL06212</t>
  </si>
  <si>
    <t>IX747</t>
  </si>
  <si>
    <t>FL06213</t>
  </si>
  <si>
    <t>SG6771</t>
  </si>
  <si>
    <t>FL06214</t>
  </si>
  <si>
    <t>QP5886</t>
  </si>
  <si>
    <t>FL06215</t>
  </si>
  <si>
    <t>SG5612</t>
  </si>
  <si>
    <t>FL06216</t>
  </si>
  <si>
    <t>6E5007</t>
  </si>
  <si>
    <t>FL06217</t>
  </si>
  <si>
    <t>QP1570</t>
  </si>
  <si>
    <t>FL06218</t>
  </si>
  <si>
    <t>AI9309</t>
  </si>
  <si>
    <t>FL06219</t>
  </si>
  <si>
    <t>UK1244</t>
  </si>
  <si>
    <t>FL06220</t>
  </si>
  <si>
    <t>6E3551</t>
  </si>
  <si>
    <t>FL06221</t>
  </si>
  <si>
    <t>AI6633</t>
  </si>
  <si>
    <t>FL06222</t>
  </si>
  <si>
    <t>AI8841</t>
  </si>
  <si>
    <t>FL06223</t>
  </si>
  <si>
    <t>QP1829</t>
  </si>
  <si>
    <t>FL06224</t>
  </si>
  <si>
    <t>IX4799</t>
  </si>
  <si>
    <t>FL06225</t>
  </si>
  <si>
    <t>UK9590</t>
  </si>
  <si>
    <t>FL06226</t>
  </si>
  <si>
    <t>AI9151</t>
  </si>
  <si>
    <t>FL06227</t>
  </si>
  <si>
    <t>SG7311</t>
  </si>
  <si>
    <t>FL06228</t>
  </si>
  <si>
    <t>6E3447</t>
  </si>
  <si>
    <t>FL06229</t>
  </si>
  <si>
    <t>IX6455</t>
  </si>
  <si>
    <t>FL06230</t>
  </si>
  <si>
    <t>SG3662</t>
  </si>
  <si>
    <t>FL06231</t>
  </si>
  <si>
    <t>UK6837</t>
  </si>
  <si>
    <t>FL06232</t>
  </si>
  <si>
    <t>AI9791</t>
  </si>
  <si>
    <t>FL06233</t>
  </si>
  <si>
    <t>6E5037</t>
  </si>
  <si>
    <t>FL06234</t>
  </si>
  <si>
    <t>SG5236</t>
  </si>
  <si>
    <t>FL06235</t>
  </si>
  <si>
    <t>UK2641</t>
  </si>
  <si>
    <t>FL06236</t>
  </si>
  <si>
    <t>AI2770</t>
  </si>
  <si>
    <t>FL06237</t>
  </si>
  <si>
    <t>FL06238</t>
  </si>
  <si>
    <t>6E3592</t>
  </si>
  <si>
    <t>FL06239</t>
  </si>
  <si>
    <t>UK4606</t>
  </si>
  <si>
    <t>FL06240</t>
  </si>
  <si>
    <t>6E3523</t>
  </si>
  <si>
    <t>FL06241</t>
  </si>
  <si>
    <t>FL06242</t>
  </si>
  <si>
    <t>QP1392</t>
  </si>
  <si>
    <t>FL06243</t>
  </si>
  <si>
    <t>FL06244</t>
  </si>
  <si>
    <t>FL06245</t>
  </si>
  <si>
    <t>6E4883</t>
  </si>
  <si>
    <t>FL06246</t>
  </si>
  <si>
    <t>FL06247</t>
  </si>
  <si>
    <t>6E3849</t>
  </si>
  <si>
    <t>FL06248</t>
  </si>
  <si>
    <t>FL06249</t>
  </si>
  <si>
    <t>QP8340</t>
  </si>
  <si>
    <t>FL06250</t>
  </si>
  <si>
    <t>IX4774</t>
  </si>
  <si>
    <t>FL06251</t>
  </si>
  <si>
    <t>6E3240</t>
  </si>
  <si>
    <t>FL06252</t>
  </si>
  <si>
    <t>6E3370</t>
  </si>
  <si>
    <t>FL06253</t>
  </si>
  <si>
    <t>FL06254</t>
  </si>
  <si>
    <t>6E5666</t>
  </si>
  <si>
    <t>FL06255</t>
  </si>
  <si>
    <t>AI8726</t>
  </si>
  <si>
    <t>FL06256</t>
  </si>
  <si>
    <t>FL06257</t>
  </si>
  <si>
    <t>6E8845</t>
  </si>
  <si>
    <t>FL06258</t>
  </si>
  <si>
    <t>IX139</t>
  </si>
  <si>
    <t>FL06259</t>
  </si>
  <si>
    <t>SG2500</t>
  </si>
  <si>
    <t>FL06260</t>
  </si>
  <si>
    <t>6E9360</t>
  </si>
  <si>
    <t>FL06261</t>
  </si>
  <si>
    <t>AI9099</t>
  </si>
  <si>
    <t>FL06262</t>
  </si>
  <si>
    <t>IX3363</t>
  </si>
  <si>
    <t>FL06263</t>
  </si>
  <si>
    <t>6E3117</t>
  </si>
  <si>
    <t>FL06264</t>
  </si>
  <si>
    <t>UK9427</t>
  </si>
  <si>
    <t>FL06265</t>
  </si>
  <si>
    <t>6E6276</t>
  </si>
  <si>
    <t>FL06266</t>
  </si>
  <si>
    <t>IX1528</t>
  </si>
  <si>
    <t>FL06267</t>
  </si>
  <si>
    <t>AI2295</t>
  </si>
  <si>
    <t>FL06268</t>
  </si>
  <si>
    <t>SG588</t>
  </si>
  <si>
    <t>FL06269</t>
  </si>
  <si>
    <t>6E3188</t>
  </si>
  <si>
    <t>FL06270</t>
  </si>
  <si>
    <t>UK7157</t>
  </si>
  <si>
    <t>FL06271</t>
  </si>
  <si>
    <t>SG289</t>
  </si>
  <si>
    <t>FL06272</t>
  </si>
  <si>
    <t>QP4296</t>
  </si>
  <si>
    <t>FL06273</t>
  </si>
  <si>
    <t>UK1464</t>
  </si>
  <si>
    <t>FL06274</t>
  </si>
  <si>
    <t>AI5863</t>
  </si>
  <si>
    <t>FL06275</t>
  </si>
  <si>
    <t>FL06276</t>
  </si>
  <si>
    <t>QP4043</t>
  </si>
  <si>
    <t>FL06277</t>
  </si>
  <si>
    <t>QP7370</t>
  </si>
  <si>
    <t>FL06278</t>
  </si>
  <si>
    <t>AI8795</t>
  </si>
  <si>
    <t>FL06279</t>
  </si>
  <si>
    <t>IX7733</t>
  </si>
  <si>
    <t>FL06280</t>
  </si>
  <si>
    <t>6E2883</t>
  </si>
  <si>
    <t>FL06281</t>
  </si>
  <si>
    <t>FL06282</t>
  </si>
  <si>
    <t>6E8484</t>
  </si>
  <si>
    <t>FL06283</t>
  </si>
  <si>
    <t>UK9460</t>
  </si>
  <si>
    <t>FL06284</t>
  </si>
  <si>
    <t>IX4267</t>
  </si>
  <si>
    <t>FL06285</t>
  </si>
  <si>
    <t>UK5294</t>
  </si>
  <si>
    <t>FL06286</t>
  </si>
  <si>
    <t>6E4905</t>
  </si>
  <si>
    <t>FL06287</t>
  </si>
  <si>
    <t>QP4361</t>
  </si>
  <si>
    <t>FL06288</t>
  </si>
  <si>
    <t>6E3664</t>
  </si>
  <si>
    <t>FL06289</t>
  </si>
  <si>
    <t>03:12</t>
  </si>
  <si>
    <t>FL06290</t>
  </si>
  <si>
    <t>SG5795</t>
  </si>
  <si>
    <t>FL06291</t>
  </si>
  <si>
    <t>SG7707</t>
  </si>
  <si>
    <t>FL06292</t>
  </si>
  <si>
    <t>FL06293</t>
  </si>
  <si>
    <t>SG1416</t>
  </si>
  <si>
    <t>FL06294</t>
  </si>
  <si>
    <t>AI8474</t>
  </si>
  <si>
    <t>FL06295</t>
  </si>
  <si>
    <t>AI9101</t>
  </si>
  <si>
    <t>FL06296</t>
  </si>
  <si>
    <t>UK3641</t>
  </si>
  <si>
    <t>FL06297</t>
  </si>
  <si>
    <t>SG1108</t>
  </si>
  <si>
    <t>FL06298</t>
  </si>
  <si>
    <t>6E2768</t>
  </si>
  <si>
    <t>FL06299</t>
  </si>
  <si>
    <t>AI3720</t>
  </si>
  <si>
    <t>FL06300</t>
  </si>
  <si>
    <t>QP2098</t>
  </si>
  <si>
    <t>FL06301</t>
  </si>
  <si>
    <t>SG2963</t>
  </si>
  <si>
    <t>FL06302</t>
  </si>
  <si>
    <t>AI5781</t>
  </si>
  <si>
    <t>FL06303</t>
  </si>
  <si>
    <t>IX244</t>
  </si>
  <si>
    <t>FL06304</t>
  </si>
  <si>
    <t>6E7681</t>
  </si>
  <si>
    <t>FL06305</t>
  </si>
  <si>
    <t>QP6513</t>
  </si>
  <si>
    <t>FL06306</t>
  </si>
  <si>
    <t>6E2065</t>
  </si>
  <si>
    <t>FL06307</t>
  </si>
  <si>
    <t>UK328</t>
  </si>
  <si>
    <t>FL06308</t>
  </si>
  <si>
    <t>SG4337</t>
  </si>
  <si>
    <t>FL06309</t>
  </si>
  <si>
    <t>6E2268</t>
  </si>
  <si>
    <t>FL06310</t>
  </si>
  <si>
    <t>AI1135</t>
  </si>
  <si>
    <t>FL06311</t>
  </si>
  <si>
    <t>IX8774</t>
  </si>
  <si>
    <t>FL06312</t>
  </si>
  <si>
    <t>AI3061</t>
  </si>
  <si>
    <t>FL06313</t>
  </si>
  <si>
    <t>FL06314</t>
  </si>
  <si>
    <t>IX4185</t>
  </si>
  <si>
    <t>FL06315</t>
  </si>
  <si>
    <t>AI5940</t>
  </si>
  <si>
    <t>FL06316</t>
  </si>
  <si>
    <t>6E7317</t>
  </si>
  <si>
    <t>FL06317</t>
  </si>
  <si>
    <t>AI9269</t>
  </si>
  <si>
    <t>FL06318</t>
  </si>
  <si>
    <t>6E419</t>
  </si>
  <si>
    <t>FL06319</t>
  </si>
  <si>
    <t>IX1758</t>
  </si>
  <si>
    <t>FL06320</t>
  </si>
  <si>
    <t>AI2547</t>
  </si>
  <si>
    <t>FL06321</t>
  </si>
  <si>
    <t>IX5292</t>
  </si>
  <si>
    <t>FL06322</t>
  </si>
  <si>
    <t>6E3539</t>
  </si>
  <si>
    <t>FL06323</t>
  </si>
  <si>
    <t>AI680</t>
  </si>
  <si>
    <t>FL06324</t>
  </si>
  <si>
    <t>FL06325</t>
  </si>
  <si>
    <t>AI3137</t>
  </si>
  <si>
    <t>FL06326</t>
  </si>
  <si>
    <t>6E163</t>
  </si>
  <si>
    <t>FL06327</t>
  </si>
  <si>
    <t>6E3501</t>
  </si>
  <si>
    <t>FL06328</t>
  </si>
  <si>
    <t>SG9561</t>
  </si>
  <si>
    <t>FL06329</t>
  </si>
  <si>
    <t>AI1021</t>
  </si>
  <si>
    <t>FL06330</t>
  </si>
  <si>
    <t>AI2414</t>
  </si>
  <si>
    <t>FL06331</t>
  </si>
  <si>
    <t>6E1689</t>
  </si>
  <si>
    <t>FL06332</t>
  </si>
  <si>
    <t>AI7789</t>
  </si>
  <si>
    <t>FL06333</t>
  </si>
  <si>
    <t>UK1205</t>
  </si>
  <si>
    <t>FL06334</t>
  </si>
  <si>
    <t>UK3929</t>
  </si>
  <si>
    <t>FL06335</t>
  </si>
  <si>
    <t>FL06336</t>
  </si>
  <si>
    <t>QP4316</t>
  </si>
  <si>
    <t>FL06337</t>
  </si>
  <si>
    <t>FL06338</t>
  </si>
  <si>
    <t>IX1796</t>
  </si>
  <si>
    <t>FL06339</t>
  </si>
  <si>
    <t>AI7267</t>
  </si>
  <si>
    <t>FL06340</t>
  </si>
  <si>
    <t>FL06341</t>
  </si>
  <si>
    <t>QP2667</t>
  </si>
  <si>
    <t>FL06342</t>
  </si>
  <si>
    <t>FL06343</t>
  </si>
  <si>
    <t>AI2979</t>
  </si>
  <si>
    <t>FL06344</t>
  </si>
  <si>
    <t>UK4137</t>
  </si>
  <si>
    <t>FL06345</t>
  </si>
  <si>
    <t>AI608</t>
  </si>
  <si>
    <t>FL06346</t>
  </si>
  <si>
    <t>QP6502</t>
  </si>
  <si>
    <t>FL06347</t>
  </si>
  <si>
    <t>SG2407</t>
  </si>
  <si>
    <t>FL06348</t>
  </si>
  <si>
    <t>6E1126</t>
  </si>
  <si>
    <t>FL06349</t>
  </si>
  <si>
    <t>6E7661</t>
  </si>
  <si>
    <t>FL06350</t>
  </si>
  <si>
    <t>6E2082</t>
  </si>
  <si>
    <t>FL06351</t>
  </si>
  <si>
    <t>QP8168</t>
  </si>
  <si>
    <t>FL06352</t>
  </si>
  <si>
    <t>UK2348</t>
  </si>
  <si>
    <t>FL06353</t>
  </si>
  <si>
    <t>AI7934</t>
  </si>
  <si>
    <t>FL06354</t>
  </si>
  <si>
    <t>6E3425</t>
  </si>
  <si>
    <t>FL06355</t>
  </si>
  <si>
    <t>6E4755</t>
  </si>
  <si>
    <t>FL06356</t>
  </si>
  <si>
    <t>6E4953</t>
  </si>
  <si>
    <t>FL06357</t>
  </si>
  <si>
    <t>6E4127</t>
  </si>
  <si>
    <t>FL06358</t>
  </si>
  <si>
    <t>IX9549</t>
  </si>
  <si>
    <t>FL06359</t>
  </si>
  <si>
    <t>FL06360</t>
  </si>
  <si>
    <t>6E2225</t>
  </si>
  <si>
    <t>FL06361</t>
  </si>
  <si>
    <t>FL06362</t>
  </si>
  <si>
    <t>SG8785</t>
  </si>
  <si>
    <t>FL06363</t>
  </si>
  <si>
    <t>UK5054</t>
  </si>
  <si>
    <t>FL06364</t>
  </si>
  <si>
    <t>UK3603</t>
  </si>
  <si>
    <t>FL06365</t>
  </si>
  <si>
    <t>AI645</t>
  </si>
  <si>
    <t>FL06366</t>
  </si>
  <si>
    <t>FL06367</t>
  </si>
  <si>
    <t>UK3439</t>
  </si>
  <si>
    <t>FL06368</t>
  </si>
  <si>
    <t>AI7353</t>
  </si>
  <si>
    <t>FL06369</t>
  </si>
  <si>
    <t>SG1792</t>
  </si>
  <si>
    <t>FL06370</t>
  </si>
  <si>
    <t>AI4958</t>
  </si>
  <si>
    <t>FL06371</t>
  </si>
  <si>
    <t>SG8909</t>
  </si>
  <si>
    <t>FL06372</t>
  </si>
  <si>
    <t>6E2352</t>
  </si>
  <si>
    <t>FL06373</t>
  </si>
  <si>
    <t>6E591</t>
  </si>
  <si>
    <t>FL06374</t>
  </si>
  <si>
    <t>6E7169</t>
  </si>
  <si>
    <t>FL06375</t>
  </si>
  <si>
    <t>SG6453</t>
  </si>
  <si>
    <t>FL06376</t>
  </si>
  <si>
    <t>6E1914</t>
  </si>
  <si>
    <t>FL06377</t>
  </si>
  <si>
    <t>AI9915</t>
  </si>
  <si>
    <t>FL06378</t>
  </si>
  <si>
    <t>6E6765</t>
  </si>
  <si>
    <t>FL06379</t>
  </si>
  <si>
    <t>FL06380</t>
  </si>
  <si>
    <t>QP806</t>
  </si>
  <si>
    <t>FL06381</t>
  </si>
  <si>
    <t>AI2890</t>
  </si>
  <si>
    <t>FL06382</t>
  </si>
  <si>
    <t>UK566</t>
  </si>
  <si>
    <t>FL06383</t>
  </si>
  <si>
    <t>SG8758</t>
  </si>
  <si>
    <t>FL06384</t>
  </si>
  <si>
    <t>SG2791</t>
  </si>
  <si>
    <t>FL06385</t>
  </si>
  <si>
    <t>SG3768</t>
  </si>
  <si>
    <t>FL06386</t>
  </si>
  <si>
    <t>UK5492</t>
  </si>
  <si>
    <t>FL06387</t>
  </si>
  <si>
    <t>SG5078</t>
  </si>
  <si>
    <t>FL06388</t>
  </si>
  <si>
    <t>SG8910</t>
  </si>
  <si>
    <t>FL06389</t>
  </si>
  <si>
    <t>AI3588</t>
  </si>
  <si>
    <t>FL06390</t>
  </si>
  <si>
    <t>IX389</t>
  </si>
  <si>
    <t>FL06391</t>
  </si>
  <si>
    <t>AI414</t>
  </si>
  <si>
    <t>FL06392</t>
  </si>
  <si>
    <t>AI1250</t>
  </si>
  <si>
    <t>FL06393</t>
  </si>
  <si>
    <t>UK2563</t>
  </si>
  <si>
    <t>FL06394</t>
  </si>
  <si>
    <t>QP4934</t>
  </si>
  <si>
    <t>FL06395</t>
  </si>
  <si>
    <t>IX7417</t>
  </si>
  <si>
    <t>FL06396</t>
  </si>
  <si>
    <t>IX1564</t>
  </si>
  <si>
    <t>FL06397</t>
  </si>
  <si>
    <t>IX5349</t>
  </si>
  <si>
    <t>FL06398</t>
  </si>
  <si>
    <t>UK6550</t>
  </si>
  <si>
    <t>FL06399</t>
  </si>
  <si>
    <t>6E1372</t>
  </si>
  <si>
    <t>FL06400</t>
  </si>
  <si>
    <t>SG8517</t>
  </si>
  <si>
    <t>FL06401</t>
  </si>
  <si>
    <t>6E3688</t>
  </si>
  <si>
    <t>FL06402</t>
  </si>
  <si>
    <t>AI9645</t>
  </si>
  <si>
    <t>FL06403</t>
  </si>
  <si>
    <t>UK6924</t>
  </si>
  <si>
    <t>FL06404</t>
  </si>
  <si>
    <t>6E2468</t>
  </si>
  <si>
    <t>FL06405</t>
  </si>
  <si>
    <t>SG233</t>
  </si>
  <si>
    <t>FL06406</t>
  </si>
  <si>
    <t>IX5237</t>
  </si>
  <si>
    <t>FL06407</t>
  </si>
  <si>
    <t>6E9294</t>
  </si>
  <si>
    <t>FL06408</t>
  </si>
  <si>
    <t>FL06409</t>
  </si>
  <si>
    <t>UK9397</t>
  </si>
  <si>
    <t>FL06410</t>
  </si>
  <si>
    <t>6E8333</t>
  </si>
  <si>
    <t>FL06411</t>
  </si>
  <si>
    <t>IX9509</t>
  </si>
  <si>
    <t>FL06412</t>
  </si>
  <si>
    <t>QP1301</t>
  </si>
  <si>
    <t>FL06413</t>
  </si>
  <si>
    <t>QP2125</t>
  </si>
  <si>
    <t>FL06414</t>
  </si>
  <si>
    <t>FL06415</t>
  </si>
  <si>
    <t>UK6395</t>
  </si>
  <si>
    <t>FL06416</t>
  </si>
  <si>
    <t>IX3151</t>
  </si>
  <si>
    <t>FL06417</t>
  </si>
  <si>
    <t>FL06418</t>
  </si>
  <si>
    <t>6E6582</t>
  </si>
  <si>
    <t>FL06419</t>
  </si>
  <si>
    <t>FL06420</t>
  </si>
  <si>
    <t>6E7781</t>
  </si>
  <si>
    <t>FL06421</t>
  </si>
  <si>
    <t>AI7961</t>
  </si>
  <si>
    <t>FL06422</t>
  </si>
  <si>
    <t>AI3464</t>
  </si>
  <si>
    <t>FL06423</t>
  </si>
  <si>
    <t>AI6715</t>
  </si>
  <si>
    <t>FL06424</t>
  </si>
  <si>
    <t>SG7427</t>
  </si>
  <si>
    <t>FL06425</t>
  </si>
  <si>
    <t>IX7925</t>
  </si>
  <si>
    <t>FL06426</t>
  </si>
  <si>
    <t>AI6194</t>
  </si>
  <si>
    <t>FL06427</t>
  </si>
  <si>
    <t>UK7326</t>
  </si>
  <si>
    <t>FL06428</t>
  </si>
  <si>
    <t>6E2169</t>
  </si>
  <si>
    <t>FL06429</t>
  </si>
  <si>
    <t>6E2617</t>
  </si>
  <si>
    <t>FL06430</t>
  </si>
  <si>
    <t>6E7472</t>
  </si>
  <si>
    <t>FL06431</t>
  </si>
  <si>
    <t>SG2600</t>
  </si>
  <si>
    <t>FL06432</t>
  </si>
  <si>
    <t>6E7263</t>
  </si>
  <si>
    <t>FL06433</t>
  </si>
  <si>
    <t>UK9497</t>
  </si>
  <si>
    <t>FL06434</t>
  </si>
  <si>
    <t>AI9852</t>
  </si>
  <si>
    <t>FL06435</t>
  </si>
  <si>
    <t>SG9684</t>
  </si>
  <si>
    <t>FL06436</t>
  </si>
  <si>
    <t>SG5765</t>
  </si>
  <si>
    <t>FL06437</t>
  </si>
  <si>
    <t>AI1378</t>
  </si>
  <si>
    <t>03:59</t>
  </si>
  <si>
    <t>FL06438</t>
  </si>
  <si>
    <t>SG6397</t>
  </si>
  <si>
    <t>FL06439</t>
  </si>
  <si>
    <t>6E8298</t>
  </si>
  <si>
    <t>FL06440</t>
  </si>
  <si>
    <t>FL06441</t>
  </si>
  <si>
    <t>QP6392</t>
  </si>
  <si>
    <t>FL06442</t>
  </si>
  <si>
    <t>IX7460</t>
  </si>
  <si>
    <t>FL06443</t>
  </si>
  <si>
    <t>IX1534</t>
  </si>
  <si>
    <t>FL06444</t>
  </si>
  <si>
    <t>IX9499</t>
  </si>
  <si>
    <t>FL06445</t>
  </si>
  <si>
    <t>SG2420</t>
  </si>
  <si>
    <t>FL06446</t>
  </si>
  <si>
    <t>QP1902</t>
  </si>
  <si>
    <t>FL06447</t>
  </si>
  <si>
    <t>6E1864</t>
  </si>
  <si>
    <t>FL06448</t>
  </si>
  <si>
    <t>FL06449</t>
  </si>
  <si>
    <t>6E5980</t>
  </si>
  <si>
    <t>FL06450</t>
  </si>
  <si>
    <t>6E4005</t>
  </si>
  <si>
    <t>FL06451</t>
  </si>
  <si>
    <t>FL06452</t>
  </si>
  <si>
    <t>AI9760</t>
  </si>
  <si>
    <t>FL06453</t>
  </si>
  <si>
    <t>IX5327</t>
  </si>
  <si>
    <t>FL06454</t>
  </si>
  <si>
    <t>AI6848</t>
  </si>
  <si>
    <t>FL06455</t>
  </si>
  <si>
    <t>IX3583</t>
  </si>
  <si>
    <t>FL06456</t>
  </si>
  <si>
    <t>6E1456</t>
  </si>
  <si>
    <t>FL06457</t>
  </si>
  <si>
    <t>6E7687</t>
  </si>
  <si>
    <t>FL06458</t>
  </si>
  <si>
    <t>AI1373</t>
  </si>
  <si>
    <t>FL06459</t>
  </si>
  <si>
    <t>SG2700</t>
  </si>
  <si>
    <t>FL06460</t>
  </si>
  <si>
    <t>UK3135</t>
  </si>
  <si>
    <t>FL06461</t>
  </si>
  <si>
    <t>6E6691</t>
  </si>
  <si>
    <t>FL06462</t>
  </si>
  <si>
    <t>FL06463</t>
  </si>
  <si>
    <t>IX2141</t>
  </si>
  <si>
    <t>FL06464</t>
  </si>
  <si>
    <t>6E7114</t>
  </si>
  <si>
    <t>FL06465</t>
  </si>
  <si>
    <t>UK8791</t>
  </si>
  <si>
    <t>FL06466</t>
  </si>
  <si>
    <t>SG5073</t>
  </si>
  <si>
    <t>FL06467</t>
  </si>
  <si>
    <t>6E3818</t>
  </si>
  <si>
    <t>FL06468</t>
  </si>
  <si>
    <t>6E3059</t>
  </si>
  <si>
    <t>FL06469</t>
  </si>
  <si>
    <t>6E4279</t>
  </si>
  <si>
    <t>FL06470</t>
  </si>
  <si>
    <t>UK9774</t>
  </si>
  <si>
    <t>FL06471</t>
  </si>
  <si>
    <t>IX1635</t>
  </si>
  <si>
    <t>FL06472</t>
  </si>
  <si>
    <t>6E6157</t>
  </si>
  <si>
    <t>FL06473</t>
  </si>
  <si>
    <t>QP1794</t>
  </si>
  <si>
    <t>FL06474</t>
  </si>
  <si>
    <t>FL06475</t>
  </si>
  <si>
    <t>6E3154</t>
  </si>
  <si>
    <t>FL06476</t>
  </si>
  <si>
    <t>6E3957</t>
  </si>
  <si>
    <t>FL06477</t>
  </si>
  <si>
    <t>FL06478</t>
  </si>
  <si>
    <t>SG1147</t>
  </si>
  <si>
    <t>FL06479</t>
  </si>
  <si>
    <t>IX719</t>
  </si>
  <si>
    <t>FL06480</t>
  </si>
  <si>
    <t>FL06481</t>
  </si>
  <si>
    <t>6E1269</t>
  </si>
  <si>
    <t>FL06482</t>
  </si>
  <si>
    <t>QP5539</t>
  </si>
  <si>
    <t>FL06483</t>
  </si>
  <si>
    <t>IX9576</t>
  </si>
  <si>
    <t>FL06484</t>
  </si>
  <si>
    <t>6E3657</t>
  </si>
  <si>
    <t>FL06485</t>
  </si>
  <si>
    <t>AI9671</t>
  </si>
  <si>
    <t>FL06486</t>
  </si>
  <si>
    <t>AI3957</t>
  </si>
  <si>
    <t>FL06487</t>
  </si>
  <si>
    <t>6E6792</t>
  </si>
  <si>
    <t>FL06488</t>
  </si>
  <si>
    <t>FL06489</t>
  </si>
  <si>
    <t>UK2705</t>
  </si>
  <si>
    <t>FL06490</t>
  </si>
  <si>
    <t>SG8303</t>
  </si>
  <si>
    <t>FL06491</t>
  </si>
  <si>
    <t>AI6462</t>
  </si>
  <si>
    <t>FL06492</t>
  </si>
  <si>
    <t>UK2364</t>
  </si>
  <si>
    <t>FL06493</t>
  </si>
  <si>
    <t>IX8951</t>
  </si>
  <si>
    <t>FL06494</t>
  </si>
  <si>
    <t>6E9843</t>
  </si>
  <si>
    <t>FL06495</t>
  </si>
  <si>
    <t>QP5035</t>
  </si>
  <si>
    <t>FL06496</t>
  </si>
  <si>
    <t>IX3266</t>
  </si>
  <si>
    <t>FL06497</t>
  </si>
  <si>
    <t>AI2390</t>
  </si>
  <si>
    <t>FL06498</t>
  </si>
  <si>
    <t>AI5597</t>
  </si>
  <si>
    <t>FL06499</t>
  </si>
  <si>
    <t>6E3310</t>
  </si>
  <si>
    <t>FL06500</t>
  </si>
  <si>
    <t>6E619</t>
  </si>
  <si>
    <t>FL06501</t>
  </si>
  <si>
    <t>SG1407</t>
  </si>
  <si>
    <t>FL06502</t>
  </si>
  <si>
    <t>FL06503</t>
  </si>
  <si>
    <t>SG9749</t>
  </si>
  <si>
    <t>FL06504</t>
  </si>
  <si>
    <t>6E1751</t>
  </si>
  <si>
    <t>FL06505</t>
  </si>
  <si>
    <t>QP8502</t>
  </si>
  <si>
    <t>FL06506</t>
  </si>
  <si>
    <t>6E3617</t>
  </si>
  <si>
    <t>FL06507</t>
  </si>
  <si>
    <t>AI3361</t>
  </si>
  <si>
    <t>FL06508</t>
  </si>
  <si>
    <t>QP9123</t>
  </si>
  <si>
    <t>FL06509</t>
  </si>
  <si>
    <t>QP1391</t>
  </si>
  <si>
    <t>FL06510</t>
  </si>
  <si>
    <t>IX4815</t>
  </si>
  <si>
    <t>FL06511</t>
  </si>
  <si>
    <t>QP2850</t>
  </si>
  <si>
    <t>FL06512</t>
  </si>
  <si>
    <t>6E9200</t>
  </si>
  <si>
    <t>FL06513</t>
  </si>
  <si>
    <t>AI819</t>
  </si>
  <si>
    <t>FL06514</t>
  </si>
  <si>
    <t>UK9429</t>
  </si>
  <si>
    <t>FL06515</t>
  </si>
  <si>
    <t>AI5075</t>
  </si>
  <si>
    <t>FL06516</t>
  </si>
  <si>
    <t>QP4965</t>
  </si>
  <si>
    <t>FL06517</t>
  </si>
  <si>
    <t>FL06518</t>
  </si>
  <si>
    <t>SG1091</t>
  </si>
  <si>
    <t>FL06519</t>
  </si>
  <si>
    <t>FL06520</t>
  </si>
  <si>
    <t>QP2922</t>
  </si>
  <si>
    <t>FL06521</t>
  </si>
  <si>
    <t>UK5249</t>
  </si>
  <si>
    <t>FL06522</t>
  </si>
  <si>
    <t>6E1271</t>
  </si>
  <si>
    <t>FL06523</t>
  </si>
  <si>
    <t>UK5424</t>
  </si>
  <si>
    <t>FL06524</t>
  </si>
  <si>
    <t>SG5598</t>
  </si>
  <si>
    <t>FL06525</t>
  </si>
  <si>
    <t>UK9398</t>
  </si>
  <si>
    <t>FL06526</t>
  </si>
  <si>
    <t>QP1245</t>
  </si>
  <si>
    <t>FL06527</t>
  </si>
  <si>
    <t>6E2624</t>
  </si>
  <si>
    <t>FL06528</t>
  </si>
  <si>
    <t>FL06529</t>
  </si>
  <si>
    <t>6E1847</t>
  </si>
  <si>
    <t>FL06530</t>
  </si>
  <si>
    <t>SG1697</t>
  </si>
  <si>
    <t>FL06531</t>
  </si>
  <si>
    <t>AI6996</t>
  </si>
  <si>
    <t>FL06532</t>
  </si>
  <si>
    <t>6E6649</t>
  </si>
  <si>
    <t>FL06533</t>
  </si>
  <si>
    <t>6E9918</t>
  </si>
  <si>
    <t>FL06534</t>
  </si>
  <si>
    <t>6E3698</t>
  </si>
  <si>
    <t>FL06535</t>
  </si>
  <si>
    <t>AI603</t>
  </si>
  <si>
    <t>FL06536</t>
  </si>
  <si>
    <t>SG8139</t>
  </si>
  <si>
    <t>FL06537</t>
  </si>
  <si>
    <t>AI1983</t>
  </si>
  <si>
    <t>FL06538</t>
  </si>
  <si>
    <t>AI5326</t>
  </si>
  <si>
    <t>FL06539</t>
  </si>
  <si>
    <t>QP530</t>
  </si>
  <si>
    <t>FL06540</t>
  </si>
  <si>
    <t>UK3638</t>
  </si>
  <si>
    <t>FL06541</t>
  </si>
  <si>
    <t>SG8300</t>
  </si>
  <si>
    <t>FL06542</t>
  </si>
  <si>
    <t>UK6534</t>
  </si>
  <si>
    <t>FL06543</t>
  </si>
  <si>
    <t>AI5134</t>
  </si>
  <si>
    <t>FL06544</t>
  </si>
  <si>
    <t>6E3298</t>
  </si>
  <si>
    <t>FL06545</t>
  </si>
  <si>
    <t>6E4560</t>
  </si>
  <si>
    <t>FL06546</t>
  </si>
  <si>
    <t>6E9097</t>
  </si>
  <si>
    <t>FL06547</t>
  </si>
  <si>
    <t>AI735</t>
  </si>
  <si>
    <t>FL06548</t>
  </si>
  <si>
    <t>SG8396</t>
  </si>
  <si>
    <t>FL06549</t>
  </si>
  <si>
    <t>6E1247</t>
  </si>
  <si>
    <t>FL06550</t>
  </si>
  <si>
    <t>UK8618</t>
  </si>
  <si>
    <t>FL06551</t>
  </si>
  <si>
    <t>UK4207</t>
  </si>
  <si>
    <t>FL06552</t>
  </si>
  <si>
    <t>AI5280</t>
  </si>
  <si>
    <t>FL06553</t>
  </si>
  <si>
    <t>6E8417</t>
  </si>
  <si>
    <t>FL06554</t>
  </si>
  <si>
    <t>QP5082</t>
  </si>
  <si>
    <t>FL06555</t>
  </si>
  <si>
    <t>6E9764</t>
  </si>
  <si>
    <t>FL06556</t>
  </si>
  <si>
    <t>FL06557</t>
  </si>
  <si>
    <t>UK8784</t>
  </si>
  <si>
    <t>FL06558</t>
  </si>
  <si>
    <t>AI3689</t>
  </si>
  <si>
    <t>FL06559</t>
  </si>
  <si>
    <t>AI6520</t>
  </si>
  <si>
    <t>FL06560</t>
  </si>
  <si>
    <t>IX4807</t>
  </si>
  <si>
    <t>FL06561</t>
  </si>
  <si>
    <t>6E6074</t>
  </si>
  <si>
    <t>FL06562</t>
  </si>
  <si>
    <t>6E4507</t>
  </si>
  <si>
    <t>FL06563</t>
  </si>
  <si>
    <t>6E5923</t>
  </si>
  <si>
    <t>FL06564</t>
  </si>
  <si>
    <t>6E8510</t>
  </si>
  <si>
    <t>03:42</t>
  </si>
  <si>
    <t>FL06565</t>
  </si>
  <si>
    <t>SG9614</t>
  </si>
  <si>
    <t>FL06566</t>
  </si>
  <si>
    <t>FL06567</t>
  </si>
  <si>
    <t>SG5314</t>
  </si>
  <si>
    <t>FL06568</t>
  </si>
  <si>
    <t>QP2336</t>
  </si>
  <si>
    <t>FL06569</t>
  </si>
  <si>
    <t>QP9378</t>
  </si>
  <si>
    <t>FL06570</t>
  </si>
  <si>
    <t>SG1698</t>
  </si>
  <si>
    <t>FL06571</t>
  </si>
  <si>
    <t>FL06572</t>
  </si>
  <si>
    <t>6E7143</t>
  </si>
  <si>
    <t>FL06573</t>
  </si>
  <si>
    <t>SG5741</t>
  </si>
  <si>
    <t>FL06574</t>
  </si>
  <si>
    <t>IX8093</t>
  </si>
  <si>
    <t>FL06575</t>
  </si>
  <si>
    <t>AI511</t>
  </si>
  <si>
    <t>FL06576</t>
  </si>
  <si>
    <t>QP2989</t>
  </si>
  <si>
    <t>FL06577</t>
  </si>
  <si>
    <t>IX3473</t>
  </si>
  <si>
    <t>FL06578</t>
  </si>
  <si>
    <t>FL06579</t>
  </si>
  <si>
    <t>SG9616</t>
  </si>
  <si>
    <t>FL06580</t>
  </si>
  <si>
    <t>SG3411</t>
  </si>
  <si>
    <t>FL06581</t>
  </si>
  <si>
    <t>UK5003</t>
  </si>
  <si>
    <t>FL06582</t>
  </si>
  <si>
    <t>6E9180</t>
  </si>
  <si>
    <t>FL06583</t>
  </si>
  <si>
    <t>6E2227</t>
  </si>
  <si>
    <t>FL06584</t>
  </si>
  <si>
    <t>6E2869</t>
  </si>
  <si>
    <t>FL06585</t>
  </si>
  <si>
    <t>6E7688</t>
  </si>
  <si>
    <t>FL06586</t>
  </si>
  <si>
    <t>FL06587</t>
  </si>
  <si>
    <t>6E1239</t>
  </si>
  <si>
    <t>FL06588</t>
  </si>
  <si>
    <t>AI9763</t>
  </si>
  <si>
    <t>FL06589</t>
  </si>
  <si>
    <t>QP7185</t>
  </si>
  <si>
    <t>FL06590</t>
  </si>
  <si>
    <t>IX4519</t>
  </si>
  <si>
    <t>FL06591</t>
  </si>
  <si>
    <t>UK4895</t>
  </si>
  <si>
    <t>FL06592</t>
  </si>
  <si>
    <t>6E7825</t>
  </si>
  <si>
    <t>FL06593</t>
  </si>
  <si>
    <t>FL06594</t>
  </si>
  <si>
    <t>FL06595</t>
  </si>
  <si>
    <t>6E1472</t>
  </si>
  <si>
    <t>FL06596</t>
  </si>
  <si>
    <t>AI1211</t>
  </si>
  <si>
    <t>FL06597</t>
  </si>
  <si>
    <t>QP5890</t>
  </si>
  <si>
    <t>FL06598</t>
  </si>
  <si>
    <t>SG8425</t>
  </si>
  <si>
    <t>FL06599</t>
  </si>
  <si>
    <t>UK8171</t>
  </si>
  <si>
    <t>FL06600</t>
  </si>
  <si>
    <t>SG9745</t>
  </si>
  <si>
    <t>FL06601</t>
  </si>
  <si>
    <t>QP660</t>
  </si>
  <si>
    <t>FL06602</t>
  </si>
  <si>
    <t>QP3214</t>
  </si>
  <si>
    <t>FL06603</t>
  </si>
  <si>
    <t>AI5779</t>
  </si>
  <si>
    <t>FL06604</t>
  </si>
  <si>
    <t>IX9687</t>
  </si>
  <si>
    <t>FL06605</t>
  </si>
  <si>
    <t>6E3690</t>
  </si>
  <si>
    <t>FL06606</t>
  </si>
  <si>
    <t>6E5113</t>
  </si>
  <si>
    <t>FL06607</t>
  </si>
  <si>
    <t>UK7410</t>
  </si>
  <si>
    <t>FL06608</t>
  </si>
  <si>
    <t>SG831</t>
  </si>
  <si>
    <t>FL06609</t>
  </si>
  <si>
    <t>AI1549</t>
  </si>
  <si>
    <t>FL06610</t>
  </si>
  <si>
    <t>6E8134</t>
  </si>
  <si>
    <t>FL06611</t>
  </si>
  <si>
    <t>QP6725</t>
  </si>
  <si>
    <t>FL06612</t>
  </si>
  <si>
    <t>AI7980</t>
  </si>
  <si>
    <t>FL06613</t>
  </si>
  <si>
    <t>6E1668</t>
  </si>
  <si>
    <t>FL06614</t>
  </si>
  <si>
    <t>IX4138</t>
  </si>
  <si>
    <t>FL06615</t>
  </si>
  <si>
    <t>6E9772</t>
  </si>
  <si>
    <t>FL06616</t>
  </si>
  <si>
    <t>6E9405</t>
  </si>
  <si>
    <t>FL06617</t>
  </si>
  <si>
    <t>QP5094</t>
  </si>
  <si>
    <t>FL06618</t>
  </si>
  <si>
    <t>6E5684</t>
  </si>
  <si>
    <t>FL06619</t>
  </si>
  <si>
    <t>AI922</t>
  </si>
  <si>
    <t>FL06620</t>
  </si>
  <si>
    <t>QP2611</t>
  </si>
  <si>
    <t>FL06621</t>
  </si>
  <si>
    <t>AI3959</t>
  </si>
  <si>
    <t>FL06622</t>
  </si>
  <si>
    <t>QP5622</t>
  </si>
  <si>
    <t>FL06623</t>
  </si>
  <si>
    <t>FL06624</t>
  </si>
  <si>
    <t>FL06625</t>
  </si>
  <si>
    <t>SG6325</t>
  </si>
  <si>
    <t>FL06626</t>
  </si>
  <si>
    <t>UK1969</t>
  </si>
  <si>
    <t>FL06627</t>
  </si>
  <si>
    <t>6E3413</t>
  </si>
  <si>
    <t>FL06628</t>
  </si>
  <si>
    <t>AI4559</t>
  </si>
  <si>
    <t>FL06629</t>
  </si>
  <si>
    <t>6E8878</t>
  </si>
  <si>
    <t>FL06630</t>
  </si>
  <si>
    <t>SG4946</t>
  </si>
  <si>
    <t>FL06631</t>
  </si>
  <si>
    <t>SG9730</t>
  </si>
  <si>
    <t>FL06632</t>
  </si>
  <si>
    <t>SG7200</t>
  </si>
  <si>
    <t>FL06633</t>
  </si>
  <si>
    <t>FL06634</t>
  </si>
  <si>
    <t>AI8036</t>
  </si>
  <si>
    <t>FL06635</t>
  </si>
  <si>
    <t>UK2339</t>
  </si>
  <si>
    <t>FL06636</t>
  </si>
  <si>
    <t>6E3392</t>
  </si>
  <si>
    <t>FL06637</t>
  </si>
  <si>
    <t>SG1241</t>
  </si>
  <si>
    <t>FL06638</t>
  </si>
  <si>
    <t>FL06639</t>
  </si>
  <si>
    <t>AI281</t>
  </si>
  <si>
    <t>FL06640</t>
  </si>
  <si>
    <t>FL06641</t>
  </si>
  <si>
    <t>6E6362</t>
  </si>
  <si>
    <t>FL06642</t>
  </si>
  <si>
    <t>SG4569</t>
  </si>
  <si>
    <t>FL06643</t>
  </si>
  <si>
    <t>SG663</t>
  </si>
  <si>
    <t>FL06644</t>
  </si>
  <si>
    <t>QP7672</t>
  </si>
  <si>
    <t>FL06645</t>
  </si>
  <si>
    <t>AI3891</t>
  </si>
  <si>
    <t>FL06646</t>
  </si>
  <si>
    <t>FL06647</t>
  </si>
  <si>
    <t>6E7123</t>
  </si>
  <si>
    <t>FL06648</t>
  </si>
  <si>
    <t>UK4349</t>
  </si>
  <si>
    <t>FL06649</t>
  </si>
  <si>
    <t>FL06650</t>
  </si>
  <si>
    <t>UK9440</t>
  </si>
  <si>
    <t>FL06651</t>
  </si>
  <si>
    <t>SG3187</t>
  </si>
  <si>
    <t>FL06652</t>
  </si>
  <si>
    <t>QP6180</t>
  </si>
  <si>
    <t>FL06653</t>
  </si>
  <si>
    <t>AI7496</t>
  </si>
  <si>
    <t>FL06654</t>
  </si>
  <si>
    <t>FL06655</t>
  </si>
  <si>
    <t>SG1919</t>
  </si>
  <si>
    <t>FL06656</t>
  </si>
  <si>
    <t>FL06657</t>
  </si>
  <si>
    <t>6E3913</t>
  </si>
  <si>
    <t>FL06658</t>
  </si>
  <si>
    <t>FL06659</t>
  </si>
  <si>
    <t>6E3576</t>
  </si>
  <si>
    <t>FL06660</t>
  </si>
  <si>
    <t>AI1031</t>
  </si>
  <si>
    <t>FL06661</t>
  </si>
  <si>
    <t>FL06662</t>
  </si>
  <si>
    <t>AI965</t>
  </si>
  <si>
    <t>FL06663</t>
  </si>
  <si>
    <t>QP4016</t>
  </si>
  <si>
    <t>FL06664</t>
  </si>
  <si>
    <t>6E1224</t>
  </si>
  <si>
    <t>FL06665</t>
  </si>
  <si>
    <t>QP8904</t>
  </si>
  <si>
    <t>FL06666</t>
  </si>
  <si>
    <t>AI1238</t>
  </si>
  <si>
    <t>FL06667</t>
  </si>
  <si>
    <t>FL06668</t>
  </si>
  <si>
    <t>SG1831</t>
  </si>
  <si>
    <t>FL06669</t>
  </si>
  <si>
    <t>IX740</t>
  </si>
  <si>
    <t>FL06670</t>
  </si>
  <si>
    <t>6E1507</t>
  </si>
  <si>
    <t>FL06671</t>
  </si>
  <si>
    <t>IX9039</t>
  </si>
  <si>
    <t>FL06672</t>
  </si>
  <si>
    <t>SG5188</t>
  </si>
  <si>
    <t>FL06673</t>
  </si>
  <si>
    <t>FL06674</t>
  </si>
  <si>
    <t>QP2150</t>
  </si>
  <si>
    <t>FL06675</t>
  </si>
  <si>
    <t>AI2854</t>
  </si>
  <si>
    <t>FL06676</t>
  </si>
  <si>
    <t>UK3885</t>
  </si>
  <si>
    <t>FL06677</t>
  </si>
  <si>
    <t>FL06678</t>
  </si>
  <si>
    <t>AI3953</t>
  </si>
  <si>
    <t>FL06679</t>
  </si>
  <si>
    <t>SG1220</t>
  </si>
  <si>
    <t>FL06680</t>
  </si>
  <si>
    <t>AI2373</t>
  </si>
  <si>
    <t>FL06681</t>
  </si>
  <si>
    <t>QP9869</t>
  </si>
  <si>
    <t>FL06682</t>
  </si>
  <si>
    <t>6E6920</t>
  </si>
  <si>
    <t>FL06683</t>
  </si>
  <si>
    <t>UK1816</t>
  </si>
  <si>
    <t>FL06684</t>
  </si>
  <si>
    <t>IX5725</t>
  </si>
  <si>
    <t>FL06685</t>
  </si>
  <si>
    <t>UK9382</t>
  </si>
  <si>
    <t>FL06686</t>
  </si>
  <si>
    <t>IX1003</t>
  </si>
  <si>
    <t>FL06687</t>
  </si>
  <si>
    <t>UK6283</t>
  </si>
  <si>
    <t>FL06688</t>
  </si>
  <si>
    <t>6E5855</t>
  </si>
  <si>
    <t>FL06689</t>
  </si>
  <si>
    <t>6E2504</t>
  </si>
  <si>
    <t>FL06690</t>
  </si>
  <si>
    <t>FL06691</t>
  </si>
  <si>
    <t>6E8605</t>
  </si>
  <si>
    <t>FL06692</t>
  </si>
  <si>
    <t>QP2758</t>
  </si>
  <si>
    <t>FL06693</t>
  </si>
  <si>
    <t>UK8328</t>
  </si>
  <si>
    <t>FL06694</t>
  </si>
  <si>
    <t>6E3691</t>
  </si>
  <si>
    <t>FL06695</t>
  </si>
  <si>
    <t>SG5195</t>
  </si>
  <si>
    <t>FL06696</t>
  </si>
  <si>
    <t>IX7063</t>
  </si>
  <si>
    <t>FL06697</t>
  </si>
  <si>
    <t>IX3422</t>
  </si>
  <si>
    <t>FL06698</t>
  </si>
  <si>
    <t>QP4006</t>
  </si>
  <si>
    <t>FL06699</t>
  </si>
  <si>
    <t>SG8647</t>
  </si>
  <si>
    <t>FL06700</t>
  </si>
  <si>
    <t>AI5638</t>
  </si>
  <si>
    <t>FL06701</t>
  </si>
  <si>
    <t>IX9915</t>
  </si>
  <si>
    <t>FL06702</t>
  </si>
  <si>
    <t>FL06703</t>
  </si>
  <si>
    <t>UK8129</t>
  </si>
  <si>
    <t>FL06704</t>
  </si>
  <si>
    <t>AI1730</t>
  </si>
  <si>
    <t>FL06705</t>
  </si>
  <si>
    <t>IX4404</t>
  </si>
  <si>
    <t>FL06706</t>
  </si>
  <si>
    <t>AI1765</t>
  </si>
  <si>
    <t>FL06707</t>
  </si>
  <si>
    <t>IX8471</t>
  </si>
  <si>
    <t>FL06708</t>
  </si>
  <si>
    <t>FL06709</t>
  </si>
  <si>
    <t>SG7803</t>
  </si>
  <si>
    <t>FL06710</t>
  </si>
  <si>
    <t>FL06711</t>
  </si>
  <si>
    <t>UK6993</t>
  </si>
  <si>
    <t>FL06712</t>
  </si>
  <si>
    <t>6E5324</t>
  </si>
  <si>
    <t>FL06713</t>
  </si>
  <si>
    <t>SG126</t>
  </si>
  <si>
    <t>FL06714</t>
  </si>
  <si>
    <t>6E7933</t>
  </si>
  <si>
    <t>FL06715</t>
  </si>
  <si>
    <t>FL06716</t>
  </si>
  <si>
    <t>UK8900</t>
  </si>
  <si>
    <t>FL06717</t>
  </si>
  <si>
    <t>FL06718</t>
  </si>
  <si>
    <t>6E7176</t>
  </si>
  <si>
    <t>FL06719</t>
  </si>
  <si>
    <t>AI1512</t>
  </si>
  <si>
    <t>FL06720</t>
  </si>
  <si>
    <t>6E3050</t>
  </si>
  <si>
    <t>FL06721</t>
  </si>
  <si>
    <t>FL06722</t>
  </si>
  <si>
    <t>SG4205</t>
  </si>
  <si>
    <t>FL06723</t>
  </si>
  <si>
    <t>SG8499</t>
  </si>
  <si>
    <t>FL06724</t>
  </si>
  <si>
    <t>SG9683</t>
  </si>
  <si>
    <t>FL06725</t>
  </si>
  <si>
    <t>AI9390</t>
  </si>
  <si>
    <t>FL06726</t>
  </si>
  <si>
    <t>AI6538</t>
  </si>
  <si>
    <t>FL06727</t>
  </si>
  <si>
    <t>AI5198</t>
  </si>
  <si>
    <t>FL06728</t>
  </si>
  <si>
    <t>QP8352</t>
  </si>
  <si>
    <t>FL06729</t>
  </si>
  <si>
    <t>QP5465</t>
  </si>
  <si>
    <t>FL06730</t>
  </si>
  <si>
    <t>UK428</t>
  </si>
  <si>
    <t>FL06731</t>
  </si>
  <si>
    <t>AI1888</t>
  </si>
  <si>
    <t>FL06732</t>
  </si>
  <si>
    <t>6E8386</t>
  </si>
  <si>
    <t>FL06733</t>
  </si>
  <si>
    <t>6E3460</t>
  </si>
  <si>
    <t>FL06734</t>
  </si>
  <si>
    <t>AI147</t>
  </si>
  <si>
    <t>FL06735</t>
  </si>
  <si>
    <t>IX4128</t>
  </si>
  <si>
    <t>FL06736</t>
  </si>
  <si>
    <t>SG4485</t>
  </si>
  <si>
    <t>FL06737</t>
  </si>
  <si>
    <t>6E4661</t>
  </si>
  <si>
    <t>FL06738</t>
  </si>
  <si>
    <t>UK1974</t>
  </si>
  <si>
    <t>FL06739</t>
  </si>
  <si>
    <t>SG7812</t>
  </si>
  <si>
    <t>FL06740</t>
  </si>
  <si>
    <t>6E2404</t>
  </si>
  <si>
    <t>FL06741</t>
  </si>
  <si>
    <t>UK9412</t>
  </si>
  <si>
    <t>FL06742</t>
  </si>
  <si>
    <t>AI2525</t>
  </si>
  <si>
    <t>FL06743</t>
  </si>
  <si>
    <t>FL06744</t>
  </si>
  <si>
    <t>6E5422</t>
  </si>
  <si>
    <t>FL06745</t>
  </si>
  <si>
    <t>6E4725</t>
  </si>
  <si>
    <t>FL06746</t>
  </si>
  <si>
    <t>QP2341</t>
  </si>
  <si>
    <t>FL06747</t>
  </si>
  <si>
    <t>UK1926</t>
  </si>
  <si>
    <t>FL06748</t>
  </si>
  <si>
    <t>UK8207</t>
  </si>
  <si>
    <t>FL06749</t>
  </si>
  <si>
    <t>SG1947</t>
  </si>
  <si>
    <t>FL06750</t>
  </si>
  <si>
    <t>QP1364</t>
  </si>
  <si>
    <t>FL06751</t>
  </si>
  <si>
    <t>UK8751</t>
  </si>
  <si>
    <t>FL06752</t>
  </si>
  <si>
    <t>6E7505</t>
  </si>
  <si>
    <t>FL06753</t>
  </si>
  <si>
    <t>IX3244</t>
  </si>
  <si>
    <t>FL06754</t>
  </si>
  <si>
    <t>AI4246</t>
  </si>
  <si>
    <t>FL06755</t>
  </si>
  <si>
    <t>AI9850</t>
  </si>
  <si>
    <t>FL06756</t>
  </si>
  <si>
    <t>6E5055</t>
  </si>
  <si>
    <t>FL06757</t>
  </si>
  <si>
    <t>FL06758</t>
  </si>
  <si>
    <t>AI1866</t>
  </si>
  <si>
    <t>FL06759</t>
  </si>
  <si>
    <t>6E7498</t>
  </si>
  <si>
    <t>FL06760</t>
  </si>
  <si>
    <t>FL06761</t>
  </si>
  <si>
    <t>6E5121</t>
  </si>
  <si>
    <t>FL06762</t>
  </si>
  <si>
    <t>QP237</t>
  </si>
  <si>
    <t>FL06763</t>
  </si>
  <si>
    <t>6E9029</t>
  </si>
  <si>
    <t>FL06764</t>
  </si>
  <si>
    <t>UK3493</t>
  </si>
  <si>
    <t>FL06765</t>
  </si>
  <si>
    <t>AI2565</t>
  </si>
  <si>
    <t>FL06766</t>
  </si>
  <si>
    <t>AI2650</t>
  </si>
  <si>
    <t>FL06767</t>
  </si>
  <si>
    <t>FL06768</t>
  </si>
  <si>
    <t>6E1331</t>
  </si>
  <si>
    <t>FL06769</t>
  </si>
  <si>
    <t>QP8004</t>
  </si>
  <si>
    <t>FL06770</t>
  </si>
  <si>
    <t>AI669</t>
  </si>
  <si>
    <t>FL06771</t>
  </si>
  <si>
    <t>6E4185</t>
  </si>
  <si>
    <t>FL06772</t>
  </si>
  <si>
    <t>FL06773</t>
  </si>
  <si>
    <t>AI2137</t>
  </si>
  <si>
    <t>FL06774</t>
  </si>
  <si>
    <t>FL06775</t>
  </si>
  <si>
    <t>FL06776</t>
  </si>
  <si>
    <t>AI7151</t>
  </si>
  <si>
    <t>FL06777</t>
  </si>
  <si>
    <t>UK8045</t>
  </si>
  <si>
    <t>FL06778</t>
  </si>
  <si>
    <t>6E3615</t>
  </si>
  <si>
    <t>FL06779</t>
  </si>
  <si>
    <t>6E4314</t>
  </si>
  <si>
    <t>FL06780</t>
  </si>
  <si>
    <t>SG7956</t>
  </si>
  <si>
    <t>FL06781</t>
  </si>
  <si>
    <t>UK5577</t>
  </si>
  <si>
    <t>FL06782</t>
  </si>
  <si>
    <t>6E2185</t>
  </si>
  <si>
    <t>FL06783</t>
  </si>
  <si>
    <t>6E9815</t>
  </si>
  <si>
    <t>FL06784</t>
  </si>
  <si>
    <t>QP9368</t>
  </si>
  <si>
    <t>FL06785</t>
  </si>
  <si>
    <t>QP5061</t>
  </si>
  <si>
    <t>FL06786</t>
  </si>
  <si>
    <t>6E5138</t>
  </si>
  <si>
    <t>FL06787</t>
  </si>
  <si>
    <t>AI4724</t>
  </si>
  <si>
    <t>FL06788</t>
  </si>
  <si>
    <t>SG6186</t>
  </si>
  <si>
    <t>FL06789</t>
  </si>
  <si>
    <t>6E4943</t>
  </si>
  <si>
    <t>FL06790</t>
  </si>
  <si>
    <t>IX6303</t>
  </si>
  <si>
    <t>FL06791</t>
  </si>
  <si>
    <t>SG8676</t>
  </si>
  <si>
    <t>FL06792</t>
  </si>
  <si>
    <t>UK7870</t>
  </si>
  <si>
    <t>FL06793</t>
  </si>
  <si>
    <t>QP8723</t>
  </si>
  <si>
    <t>FL06794</t>
  </si>
  <si>
    <t>SG8597</t>
  </si>
  <si>
    <t>FL06795</t>
  </si>
  <si>
    <t>6E697</t>
  </si>
  <si>
    <t>FL06796</t>
  </si>
  <si>
    <t>6E4997</t>
  </si>
  <si>
    <t>FL06797</t>
  </si>
  <si>
    <t>FL06798</t>
  </si>
  <si>
    <t>FL06799</t>
  </si>
  <si>
    <t>AI2535</t>
  </si>
  <si>
    <t>FL06800</t>
  </si>
  <si>
    <t>UK1247</t>
  </si>
  <si>
    <t>FL06801</t>
  </si>
  <si>
    <t>6E3442</t>
  </si>
  <si>
    <t>FL06802</t>
  </si>
  <si>
    <t>SG7442</t>
  </si>
  <si>
    <t>FL06803</t>
  </si>
  <si>
    <t>6E3925</t>
  </si>
  <si>
    <t>FL06804</t>
  </si>
  <si>
    <t>6E8187</t>
  </si>
  <si>
    <t>FL06805</t>
  </si>
  <si>
    <t>6E6279</t>
  </si>
  <si>
    <t>FL06806</t>
  </si>
  <si>
    <t>AI2163</t>
  </si>
  <si>
    <t>FL06807</t>
  </si>
  <si>
    <t>SG3670</t>
  </si>
  <si>
    <t>FL06808</t>
  </si>
  <si>
    <t>SG1258</t>
  </si>
  <si>
    <t>FL06809</t>
  </si>
  <si>
    <t>FL06810</t>
  </si>
  <si>
    <t>FL06811</t>
  </si>
  <si>
    <t>UK8479</t>
  </si>
  <si>
    <t>FL06812</t>
  </si>
  <si>
    <t>6E2887</t>
  </si>
  <si>
    <t>FL06813</t>
  </si>
  <si>
    <t>AI1280</t>
  </si>
  <si>
    <t>FL06814</t>
  </si>
  <si>
    <t>QP9242</t>
  </si>
  <si>
    <t>FL06815</t>
  </si>
  <si>
    <t>QP9843</t>
  </si>
  <si>
    <t>FL06816</t>
  </si>
  <si>
    <t>6E2960</t>
  </si>
  <si>
    <t>FL06817</t>
  </si>
  <si>
    <t>QP4403</t>
  </si>
  <si>
    <t>FL06818</t>
  </si>
  <si>
    <t>SG5075</t>
  </si>
  <si>
    <t>FL06819</t>
  </si>
  <si>
    <t>FL06820</t>
  </si>
  <si>
    <t>IX5734</t>
  </si>
  <si>
    <t>FL06821</t>
  </si>
  <si>
    <t>QP4328</t>
  </si>
  <si>
    <t>FL06822</t>
  </si>
  <si>
    <t>SG1181</t>
  </si>
  <si>
    <t>FL06823</t>
  </si>
  <si>
    <t>QP6700</t>
  </si>
  <si>
    <t>FL06824</t>
  </si>
  <si>
    <t>6E3786</t>
  </si>
  <si>
    <t>FL06825</t>
  </si>
  <si>
    <t>FL06826</t>
  </si>
  <si>
    <t>UK9328</t>
  </si>
  <si>
    <t>FL06827</t>
  </si>
  <si>
    <t>UK3495</t>
  </si>
  <si>
    <t>FL06828</t>
  </si>
  <si>
    <t>6E2347</t>
  </si>
  <si>
    <t>FL06829</t>
  </si>
  <si>
    <t>QP7355</t>
  </si>
  <si>
    <t>FL06830</t>
  </si>
  <si>
    <t>UK4362</t>
  </si>
  <si>
    <t>FL06831</t>
  </si>
  <si>
    <t>6E5902</t>
  </si>
  <si>
    <t>FL06832</t>
  </si>
  <si>
    <t>6E4734</t>
  </si>
  <si>
    <t>FL06833</t>
  </si>
  <si>
    <t>UK1032</t>
  </si>
  <si>
    <t>FL06834</t>
  </si>
  <si>
    <t>QP1908</t>
  </si>
  <si>
    <t>FL06835</t>
  </si>
  <si>
    <t>SG2266</t>
  </si>
  <si>
    <t>FL06836</t>
  </si>
  <si>
    <t>QP103</t>
  </si>
  <si>
    <t>FL06837</t>
  </si>
  <si>
    <t>IX8669</t>
  </si>
  <si>
    <t>FL06838</t>
  </si>
  <si>
    <t>AI6702</t>
  </si>
  <si>
    <t>FL06839</t>
  </si>
  <si>
    <t>6E1742</t>
  </si>
  <si>
    <t>FL06840</t>
  </si>
  <si>
    <t>6E3980</t>
  </si>
  <si>
    <t>FL06841</t>
  </si>
  <si>
    <t>6E5450</t>
  </si>
  <si>
    <t>FL06842</t>
  </si>
  <si>
    <t>6E5414</t>
  </si>
  <si>
    <t>FL06843</t>
  </si>
  <si>
    <t>SG2077</t>
  </si>
  <si>
    <t>FL06844</t>
  </si>
  <si>
    <t>6E9436</t>
  </si>
  <si>
    <t>FL06845</t>
  </si>
  <si>
    <t>FL06846</t>
  </si>
  <si>
    <t>SG8929</t>
  </si>
  <si>
    <t>FL06847</t>
  </si>
  <si>
    <t>SG8181</t>
  </si>
  <si>
    <t>FL06848</t>
  </si>
  <si>
    <t>AI2665</t>
  </si>
  <si>
    <t>FL06849</t>
  </si>
  <si>
    <t>QP1680</t>
  </si>
  <si>
    <t>FL06850</t>
  </si>
  <si>
    <t>QP2714</t>
  </si>
  <si>
    <t>FL06851</t>
  </si>
  <si>
    <t>6E7234</t>
  </si>
  <si>
    <t>FL06852</t>
  </si>
  <si>
    <t>SG6587</t>
  </si>
  <si>
    <t>FL06853</t>
  </si>
  <si>
    <t>AI6278</t>
  </si>
  <si>
    <t>FL06854</t>
  </si>
  <si>
    <t>QP575</t>
  </si>
  <si>
    <t>FL06855</t>
  </si>
  <si>
    <t>6E9148</t>
  </si>
  <si>
    <t>FL06856</t>
  </si>
  <si>
    <t>6E682</t>
  </si>
  <si>
    <t>FL06857</t>
  </si>
  <si>
    <t>IX6989</t>
  </si>
  <si>
    <t>FL06858</t>
  </si>
  <si>
    <t>QP6594</t>
  </si>
  <si>
    <t>FL06859</t>
  </si>
  <si>
    <t>SG6845</t>
  </si>
  <si>
    <t>FL06860</t>
  </si>
  <si>
    <t>AI1456</t>
  </si>
  <si>
    <t>FL06861</t>
  </si>
  <si>
    <t>QP4692</t>
  </si>
  <si>
    <t>FL06862</t>
  </si>
  <si>
    <t>UK2394</t>
  </si>
  <si>
    <t>FL06863</t>
  </si>
  <si>
    <t>IX9910</t>
  </si>
  <si>
    <t>FL06864</t>
  </si>
  <si>
    <t>IX3252</t>
  </si>
  <si>
    <t>FL06865</t>
  </si>
  <si>
    <t>UK5153</t>
  </si>
  <si>
    <t>FL06866</t>
  </si>
  <si>
    <t>IX5096</t>
  </si>
  <si>
    <t>FL06867</t>
  </si>
  <si>
    <t>6E3417</t>
  </si>
  <si>
    <t>FL06868</t>
  </si>
  <si>
    <t>AI8392</t>
  </si>
  <si>
    <t>FL06869</t>
  </si>
  <si>
    <t>FL06870</t>
  </si>
  <si>
    <t>IX5013</t>
  </si>
  <si>
    <t>FL06871</t>
  </si>
  <si>
    <t>SG5100</t>
  </si>
  <si>
    <t>FL06872</t>
  </si>
  <si>
    <t>AI102</t>
  </si>
  <si>
    <t>FL06873</t>
  </si>
  <si>
    <t>FL06874</t>
  </si>
  <si>
    <t>FL06875</t>
  </si>
  <si>
    <t>6E2311</t>
  </si>
  <si>
    <t>FL06876</t>
  </si>
  <si>
    <t>FL06877</t>
  </si>
  <si>
    <t>6E2211</t>
  </si>
  <si>
    <t>FL06878</t>
  </si>
  <si>
    <t>SG8703</t>
  </si>
  <si>
    <t>FL06879</t>
  </si>
  <si>
    <t>IX418</t>
  </si>
  <si>
    <t>FL06880</t>
  </si>
  <si>
    <t>UK8861</t>
  </si>
  <si>
    <t>FL06881</t>
  </si>
  <si>
    <t>UK9394</t>
  </si>
  <si>
    <t>FL06882</t>
  </si>
  <si>
    <t>QP3755</t>
  </si>
  <si>
    <t>FL06883</t>
  </si>
  <si>
    <t>QP8484</t>
  </si>
  <si>
    <t>FL06884</t>
  </si>
  <si>
    <t>6E1038</t>
  </si>
  <si>
    <t>FL06885</t>
  </si>
  <si>
    <t>6E3023</t>
  </si>
  <si>
    <t>FL06886</t>
  </si>
  <si>
    <t>IX6394</t>
  </si>
  <si>
    <t>FL06887</t>
  </si>
  <si>
    <t>SG9233</t>
  </si>
  <si>
    <t>FL06888</t>
  </si>
  <si>
    <t>6E9022</t>
  </si>
  <si>
    <t>FL06889</t>
  </si>
  <si>
    <t>SG8885</t>
  </si>
  <si>
    <t>FL06890</t>
  </si>
  <si>
    <t>IX9622</t>
  </si>
  <si>
    <t>FL06891</t>
  </si>
  <si>
    <t>AI3262</t>
  </si>
  <si>
    <t>FL06892</t>
  </si>
  <si>
    <t>UK2689</t>
  </si>
  <si>
    <t>FL06893</t>
  </si>
  <si>
    <t>FL06894</t>
  </si>
  <si>
    <t>AI6375</t>
  </si>
  <si>
    <t>FL06895</t>
  </si>
  <si>
    <t>AI2318</t>
  </si>
  <si>
    <t>FL06896</t>
  </si>
  <si>
    <t>UK8259</t>
  </si>
  <si>
    <t>FL06897</t>
  </si>
  <si>
    <t>6E3700</t>
  </si>
  <si>
    <t>FL06898</t>
  </si>
  <si>
    <t>6E4924</t>
  </si>
  <si>
    <t>FL06899</t>
  </si>
  <si>
    <t>SG5161</t>
  </si>
  <si>
    <t>FL06900</t>
  </si>
  <si>
    <t>6E4832</t>
  </si>
  <si>
    <t>FL06901</t>
  </si>
  <si>
    <t>FL06902</t>
  </si>
  <si>
    <t>QP7135</t>
  </si>
  <si>
    <t>FL06903</t>
  </si>
  <si>
    <t>FL06904</t>
  </si>
  <si>
    <t>FL06905</t>
  </si>
  <si>
    <t>UK3684</t>
  </si>
  <si>
    <t>FL06906</t>
  </si>
  <si>
    <t>6E706</t>
  </si>
  <si>
    <t>FL06907</t>
  </si>
  <si>
    <t>SG5984</t>
  </si>
  <si>
    <t>FL06908</t>
  </si>
  <si>
    <t>FL06909</t>
  </si>
  <si>
    <t>6E2497</t>
  </si>
  <si>
    <t>FL06910</t>
  </si>
  <si>
    <t>AI876</t>
  </si>
  <si>
    <t>FL06911</t>
  </si>
  <si>
    <t>UK4404</t>
  </si>
  <si>
    <t>FL06912</t>
  </si>
  <si>
    <t>UK3727</t>
  </si>
  <si>
    <t>FL06913</t>
  </si>
  <si>
    <t>QP5386</t>
  </si>
  <si>
    <t>FL06914</t>
  </si>
  <si>
    <t>UK3565</t>
  </si>
  <si>
    <t>FL06915</t>
  </si>
  <si>
    <t>UK772</t>
  </si>
  <si>
    <t>FL06916</t>
  </si>
  <si>
    <t>UK2823</t>
  </si>
  <si>
    <t>FL06917</t>
  </si>
  <si>
    <t>UK2800</t>
  </si>
  <si>
    <t>FL06918</t>
  </si>
  <si>
    <t>FL06919</t>
  </si>
  <si>
    <t>SG339</t>
  </si>
  <si>
    <t>FL06920</t>
  </si>
  <si>
    <t>IX7015</t>
  </si>
  <si>
    <t>FL06921</t>
  </si>
  <si>
    <t>6E2014</t>
  </si>
  <si>
    <t>FL06922</t>
  </si>
  <si>
    <t>6E8859</t>
  </si>
  <si>
    <t>FL06923</t>
  </si>
  <si>
    <t>UK8300</t>
  </si>
  <si>
    <t>FL06924</t>
  </si>
  <si>
    <t>IX9175</t>
  </si>
  <si>
    <t>FL06925</t>
  </si>
  <si>
    <t>6E9802</t>
  </si>
  <si>
    <t>FL06926</t>
  </si>
  <si>
    <t>6E7935</t>
  </si>
  <si>
    <t>FL06927</t>
  </si>
  <si>
    <t>6E1633</t>
  </si>
  <si>
    <t>FL06928</t>
  </si>
  <si>
    <t>AI261</t>
  </si>
  <si>
    <t>FL06929</t>
  </si>
  <si>
    <t>UK2158</t>
  </si>
  <si>
    <t>FL06930</t>
  </si>
  <si>
    <t>AI4007</t>
  </si>
  <si>
    <t>FL06931</t>
  </si>
  <si>
    <t>AI8262</t>
  </si>
  <si>
    <t>FL06932</t>
  </si>
  <si>
    <t>6E8626</t>
  </si>
  <si>
    <t>FL06933</t>
  </si>
  <si>
    <t>QP7771</t>
  </si>
  <si>
    <t>FL06934</t>
  </si>
  <si>
    <t>IX3456</t>
  </si>
  <si>
    <t>FL06935</t>
  </si>
  <si>
    <t>IX6177</t>
  </si>
  <si>
    <t>FL06936</t>
  </si>
  <si>
    <t>FL06937</t>
  </si>
  <si>
    <t>FL06938</t>
  </si>
  <si>
    <t>AI7509</t>
  </si>
  <si>
    <t>FL06939</t>
  </si>
  <si>
    <t>AI8313</t>
  </si>
  <si>
    <t>FL06940</t>
  </si>
  <si>
    <t>AI1233</t>
  </si>
  <si>
    <t>FL06941</t>
  </si>
  <si>
    <t>6E2408</t>
  </si>
  <si>
    <t>FL06942</t>
  </si>
  <si>
    <t>IX7881</t>
  </si>
  <si>
    <t>FL06943</t>
  </si>
  <si>
    <t>QP2390</t>
  </si>
  <si>
    <t>FL06944</t>
  </si>
  <si>
    <t>6E923</t>
  </si>
  <si>
    <t>FL06945</t>
  </si>
  <si>
    <t>FL06946</t>
  </si>
  <si>
    <t>6E5801</t>
  </si>
  <si>
    <t>FL06947</t>
  </si>
  <si>
    <t>AI3971</t>
  </si>
  <si>
    <t>FL06948</t>
  </si>
  <si>
    <t>6E6325</t>
  </si>
  <si>
    <t>FL06949</t>
  </si>
  <si>
    <t>SG1386</t>
  </si>
  <si>
    <t>FL06950</t>
  </si>
  <si>
    <t>6E7540</t>
  </si>
  <si>
    <t>FL06951</t>
  </si>
  <si>
    <t>FL06952</t>
  </si>
  <si>
    <t>AI9773</t>
  </si>
  <si>
    <t>FL06953</t>
  </si>
  <si>
    <t>FL06954</t>
  </si>
  <si>
    <t>FL06955</t>
  </si>
  <si>
    <t>6E2972</t>
  </si>
  <si>
    <t>FL06956</t>
  </si>
  <si>
    <t>SG5488</t>
  </si>
  <si>
    <t>FL06957</t>
  </si>
  <si>
    <t>UK4767</t>
  </si>
  <si>
    <t>FL06958</t>
  </si>
  <si>
    <t>6E937</t>
  </si>
  <si>
    <t>FL06959</t>
  </si>
  <si>
    <t>6E8631</t>
  </si>
  <si>
    <t>FL06960</t>
  </si>
  <si>
    <t>FL06961</t>
  </si>
  <si>
    <t>FL06962</t>
  </si>
  <si>
    <t>6E1807</t>
  </si>
  <si>
    <t>FL06963</t>
  </si>
  <si>
    <t>6E851</t>
  </si>
  <si>
    <t>FL06964</t>
  </si>
  <si>
    <t>6E6458</t>
  </si>
  <si>
    <t>FL06965</t>
  </si>
  <si>
    <t>6E9093</t>
  </si>
  <si>
    <t>FL06966</t>
  </si>
  <si>
    <t>UK2419</t>
  </si>
  <si>
    <t>FL06967</t>
  </si>
  <si>
    <t>IX7093</t>
  </si>
  <si>
    <t>FL06968</t>
  </si>
  <si>
    <t>FL06969</t>
  </si>
  <si>
    <t>UK8588</t>
  </si>
  <si>
    <t>FL06970</t>
  </si>
  <si>
    <t>SG2405</t>
  </si>
  <si>
    <t>FL06971</t>
  </si>
  <si>
    <t>QP5339</t>
  </si>
  <si>
    <t>FL06972</t>
  </si>
  <si>
    <t>UK3629</t>
  </si>
  <si>
    <t>FL06973</t>
  </si>
  <si>
    <t>SG6343</t>
  </si>
  <si>
    <t>FL06974</t>
  </si>
  <si>
    <t>6E9301</t>
  </si>
  <si>
    <t>FL06975</t>
  </si>
  <si>
    <t>AI9961</t>
  </si>
  <si>
    <t>FL06976</t>
  </si>
  <si>
    <t>IX9446</t>
  </si>
  <si>
    <t>FL06977</t>
  </si>
  <si>
    <t>FL06978</t>
  </si>
  <si>
    <t>UK3912</t>
  </si>
  <si>
    <t>FL06979</t>
  </si>
  <si>
    <t>UK9669</t>
  </si>
  <si>
    <t>FL06980</t>
  </si>
  <si>
    <t>SG2421</t>
  </si>
  <si>
    <t>FL06981</t>
  </si>
  <si>
    <t>QP6334</t>
  </si>
  <si>
    <t>FL06982</t>
  </si>
  <si>
    <t>SG9754</t>
  </si>
  <si>
    <t>FL06983</t>
  </si>
  <si>
    <t>FL06984</t>
  </si>
  <si>
    <t>QP3857</t>
  </si>
  <si>
    <t>FL06985</t>
  </si>
  <si>
    <t>QP1317</t>
  </si>
  <si>
    <t>FL06986</t>
  </si>
  <si>
    <t>IX9166</t>
  </si>
  <si>
    <t>FL06987</t>
  </si>
  <si>
    <t>UK4765</t>
  </si>
  <si>
    <t>FL06988</t>
  </si>
  <si>
    <t>6E9688</t>
  </si>
  <si>
    <t>FL06989</t>
  </si>
  <si>
    <t>AI4540</t>
  </si>
  <si>
    <t>FL06990</t>
  </si>
  <si>
    <t>QP4515</t>
  </si>
  <si>
    <t>FL06991</t>
  </si>
  <si>
    <t>AI1805</t>
  </si>
  <si>
    <t>FL06992</t>
  </si>
  <si>
    <t>6E742</t>
  </si>
  <si>
    <t>FL06993</t>
  </si>
  <si>
    <t>6E3850</t>
  </si>
  <si>
    <t>FL06994</t>
  </si>
  <si>
    <t>QP2031</t>
  </si>
  <si>
    <t>FL06995</t>
  </si>
  <si>
    <t>SG8556</t>
  </si>
  <si>
    <t>FL06996</t>
  </si>
  <si>
    <t>6E8695</t>
  </si>
  <si>
    <t>FL06997</t>
  </si>
  <si>
    <t>6E7758</t>
  </si>
  <si>
    <t>FL06998</t>
  </si>
  <si>
    <t>IX6336</t>
  </si>
  <si>
    <t>FL06999</t>
  </si>
  <si>
    <t>IX4513</t>
  </si>
  <si>
    <t>FL07000</t>
  </si>
  <si>
    <t>AI9489</t>
  </si>
  <si>
    <t>FL07001</t>
  </si>
  <si>
    <t>UK1998</t>
  </si>
  <si>
    <t>FL07002</t>
  </si>
  <si>
    <t>QP4100</t>
  </si>
  <si>
    <t>FL07003</t>
  </si>
  <si>
    <t>6E3352</t>
  </si>
  <si>
    <t>FL07004</t>
  </si>
  <si>
    <t>SG9989</t>
  </si>
  <si>
    <t>FL07005</t>
  </si>
  <si>
    <t>QP6532</t>
  </si>
  <si>
    <t>FL07006</t>
  </si>
  <si>
    <t>6E3847</t>
  </si>
  <si>
    <t>FL07007</t>
  </si>
  <si>
    <t>FL07008</t>
  </si>
  <si>
    <t>6E5094</t>
  </si>
  <si>
    <t>FL07009</t>
  </si>
  <si>
    <t>FL07010</t>
  </si>
  <si>
    <t>6E1681</t>
  </si>
  <si>
    <t>FL07011</t>
  </si>
  <si>
    <t>6E7038</t>
  </si>
  <si>
    <t>FL07012</t>
  </si>
  <si>
    <t>IX3790</t>
  </si>
  <si>
    <t>FL07013</t>
  </si>
  <si>
    <t>QP4806</t>
  </si>
  <si>
    <t>FL07014</t>
  </si>
  <si>
    <t>AI7138</t>
  </si>
  <si>
    <t>FL07015</t>
  </si>
  <si>
    <t>QP8086</t>
  </si>
  <si>
    <t>FL07016</t>
  </si>
  <si>
    <t>FL07017</t>
  </si>
  <si>
    <t>6E9268</t>
  </si>
  <si>
    <t>FL07018</t>
  </si>
  <si>
    <t>IX1150</t>
  </si>
  <si>
    <t>FL07019</t>
  </si>
  <si>
    <t>AI4175</t>
  </si>
  <si>
    <t>FL07020</t>
  </si>
  <si>
    <t>SG1544</t>
  </si>
  <si>
    <t>FL07021</t>
  </si>
  <si>
    <t>QP9253</t>
  </si>
  <si>
    <t>FL07022</t>
  </si>
  <si>
    <t>6E7439</t>
  </si>
  <si>
    <t>FL07023</t>
  </si>
  <si>
    <t>UK3538</t>
  </si>
  <si>
    <t>FL07024</t>
  </si>
  <si>
    <t>6E2276</t>
  </si>
  <si>
    <t>FL07025</t>
  </si>
  <si>
    <t>SG236</t>
  </si>
  <si>
    <t>FL07026</t>
  </si>
  <si>
    <t>6E1203</t>
  </si>
  <si>
    <t>FL07027</t>
  </si>
  <si>
    <t>QP3990</t>
  </si>
  <si>
    <t>FL07028</t>
  </si>
  <si>
    <t>6E4489</t>
  </si>
  <si>
    <t>FL07029</t>
  </si>
  <si>
    <t>6E4289</t>
  </si>
  <si>
    <t>FL07030</t>
  </si>
  <si>
    <t>QP6295</t>
  </si>
  <si>
    <t>FL07031</t>
  </si>
  <si>
    <t>IX9301</t>
  </si>
  <si>
    <t>FL07032</t>
  </si>
  <si>
    <t>6E478</t>
  </si>
  <si>
    <t>FL07033</t>
  </si>
  <si>
    <t>AI5014</t>
  </si>
  <si>
    <t>FL07034</t>
  </si>
  <si>
    <t>FL07035</t>
  </si>
  <si>
    <t>UK9055</t>
  </si>
  <si>
    <t>FL07036</t>
  </si>
  <si>
    <t>SG9113</t>
  </si>
  <si>
    <t>FL07037</t>
  </si>
  <si>
    <t>UK9993</t>
  </si>
  <si>
    <t>FL07038</t>
  </si>
  <si>
    <t>UK7142</t>
  </si>
  <si>
    <t>FL07039</t>
  </si>
  <si>
    <t>UK5159</t>
  </si>
  <si>
    <t>FL07040</t>
  </si>
  <si>
    <t>SG9513</t>
  </si>
  <si>
    <t>FL07041</t>
  </si>
  <si>
    <t>SG612</t>
  </si>
  <si>
    <t>FL07042</t>
  </si>
  <si>
    <t>SG1077</t>
  </si>
  <si>
    <t>FL07043</t>
  </si>
  <si>
    <t>AI7842</t>
  </si>
  <si>
    <t>FL07044</t>
  </si>
  <si>
    <t>QP482</t>
  </si>
  <si>
    <t>FL07045</t>
  </si>
  <si>
    <t>FL07046</t>
  </si>
  <si>
    <t>6E9218</t>
  </si>
  <si>
    <t>FL07047</t>
  </si>
  <si>
    <t>IX2704</t>
  </si>
  <si>
    <t>FL07048</t>
  </si>
  <si>
    <t>6E5716</t>
  </si>
  <si>
    <t>FL07049</t>
  </si>
  <si>
    <t>6E5188</t>
  </si>
  <si>
    <t>FL07050</t>
  </si>
  <si>
    <t>UK1195</t>
  </si>
  <si>
    <t>FL07051</t>
  </si>
  <si>
    <t>6E9011</t>
  </si>
  <si>
    <t>FL07052</t>
  </si>
  <si>
    <t>SG7039</t>
  </si>
  <si>
    <t>FL07053</t>
  </si>
  <si>
    <t>SG1956</t>
  </si>
  <si>
    <t>FL07054</t>
  </si>
  <si>
    <t>UK7975</t>
  </si>
  <si>
    <t>FL07055</t>
  </si>
  <si>
    <t>SG4625</t>
  </si>
  <si>
    <t>FL07056</t>
  </si>
  <si>
    <t>6E4653</t>
  </si>
  <si>
    <t>FL07057</t>
  </si>
  <si>
    <t>AI5428</t>
  </si>
  <si>
    <t>FL07058</t>
  </si>
  <si>
    <t>SG2925</t>
  </si>
  <si>
    <t>FL07059</t>
  </si>
  <si>
    <t>SG6853</t>
  </si>
  <si>
    <t>FL07060</t>
  </si>
  <si>
    <t>FL07061</t>
  </si>
  <si>
    <t>AI963</t>
  </si>
  <si>
    <t>FL07062</t>
  </si>
  <si>
    <t>SG7676</t>
  </si>
  <si>
    <t>FL07063</t>
  </si>
  <si>
    <t>FL07064</t>
  </si>
  <si>
    <t>6E5521</t>
  </si>
  <si>
    <t>FL07065</t>
  </si>
  <si>
    <t>IX6291</t>
  </si>
  <si>
    <t>FL07066</t>
  </si>
  <si>
    <t>AI1034</t>
  </si>
  <si>
    <t>FL07067</t>
  </si>
  <si>
    <t>IX2617</t>
  </si>
  <si>
    <t>FL07068</t>
  </si>
  <si>
    <t>6E1873</t>
  </si>
  <si>
    <t>FL07069</t>
  </si>
  <si>
    <t>AI9844</t>
  </si>
  <si>
    <t>FL07070</t>
  </si>
  <si>
    <t>UK3108</t>
  </si>
  <si>
    <t>FL07071</t>
  </si>
  <si>
    <t>QP1689</t>
  </si>
  <si>
    <t>FL07072</t>
  </si>
  <si>
    <t>IX2640</t>
  </si>
  <si>
    <t>FL07073</t>
  </si>
  <si>
    <t>UK1307</t>
  </si>
  <si>
    <t>FL07074</t>
  </si>
  <si>
    <t>FL07075</t>
  </si>
  <si>
    <t>UK4710</t>
  </si>
  <si>
    <t>FL07076</t>
  </si>
  <si>
    <t>QP3543</t>
  </si>
  <si>
    <t>FL07077</t>
  </si>
  <si>
    <t>6E7495</t>
  </si>
  <si>
    <t>FL07078</t>
  </si>
  <si>
    <t>SG8178</t>
  </si>
  <si>
    <t>FL07079</t>
  </si>
  <si>
    <t>6E6408</t>
  </si>
  <si>
    <t>FL07080</t>
  </si>
  <si>
    <t>6E9805</t>
  </si>
  <si>
    <t>FL07081</t>
  </si>
  <si>
    <t>IX7343</t>
  </si>
  <si>
    <t>FL07082</t>
  </si>
  <si>
    <t>6E9692</t>
  </si>
  <si>
    <t>FL07083</t>
  </si>
  <si>
    <t>6E6944</t>
  </si>
  <si>
    <t>FL07084</t>
  </si>
  <si>
    <t>6E8344</t>
  </si>
  <si>
    <t>FL07085</t>
  </si>
  <si>
    <t>SG6329</t>
  </si>
  <si>
    <t>FL07086</t>
  </si>
  <si>
    <t>AI7171</t>
  </si>
  <si>
    <t>FL07087</t>
  </si>
  <si>
    <t>AI5674</t>
  </si>
  <si>
    <t>FL07088</t>
  </si>
  <si>
    <t>IX6826</t>
  </si>
  <si>
    <t>FL07089</t>
  </si>
  <si>
    <t>IX8021</t>
  </si>
  <si>
    <t>FL07090</t>
  </si>
  <si>
    <t>6E3814</t>
  </si>
  <si>
    <t>FL07091</t>
  </si>
  <si>
    <t>FL07092</t>
  </si>
  <si>
    <t>6E9758</t>
  </si>
  <si>
    <t>FL07093</t>
  </si>
  <si>
    <t>AI3242</t>
  </si>
  <si>
    <t>FL07094</t>
  </si>
  <si>
    <t>IX7185</t>
  </si>
  <si>
    <t>FL07095</t>
  </si>
  <si>
    <t>6E6345</t>
  </si>
  <si>
    <t>FL07096</t>
  </si>
  <si>
    <t>FL07097</t>
  </si>
  <si>
    <t>SG6348</t>
  </si>
  <si>
    <t>FL07098</t>
  </si>
  <si>
    <t>6E6942</t>
  </si>
  <si>
    <t>FL07099</t>
  </si>
  <si>
    <t>UK9853</t>
  </si>
  <si>
    <t>FL07100</t>
  </si>
  <si>
    <t>6E8851</t>
  </si>
  <si>
    <t>FL07101</t>
  </si>
  <si>
    <t>QP6132</t>
  </si>
  <si>
    <t>FL07102</t>
  </si>
  <si>
    <t>AI856</t>
  </si>
  <si>
    <t>FL07103</t>
  </si>
  <si>
    <t>6E4578</t>
  </si>
  <si>
    <t>FL07104</t>
  </si>
  <si>
    <t>SG9507</t>
  </si>
  <si>
    <t>FL07105</t>
  </si>
  <si>
    <t>6E9233</t>
  </si>
  <si>
    <t>FL07106</t>
  </si>
  <si>
    <t>AI5826</t>
  </si>
  <si>
    <t>FL07107</t>
  </si>
  <si>
    <t>QP1321</t>
  </si>
  <si>
    <t>FL07108</t>
  </si>
  <si>
    <t>6E2652</t>
  </si>
  <si>
    <t>FL07109</t>
  </si>
  <si>
    <t>FL07110</t>
  </si>
  <si>
    <t>6E8506</t>
  </si>
  <si>
    <t>FL07111</t>
  </si>
  <si>
    <t>FL07112</t>
  </si>
  <si>
    <t>AI6707</t>
  </si>
  <si>
    <t>FL07113</t>
  </si>
  <si>
    <t>IX698</t>
  </si>
  <si>
    <t>FL07114</t>
  </si>
  <si>
    <t>SG8845</t>
  </si>
  <si>
    <t>FL07115</t>
  </si>
  <si>
    <t>SG6090</t>
  </si>
  <si>
    <t>FL07116</t>
  </si>
  <si>
    <t>6E1805</t>
  </si>
  <si>
    <t>FL07117</t>
  </si>
  <si>
    <t>IX3417</t>
  </si>
  <si>
    <t>FL07118</t>
  </si>
  <si>
    <t>FL07119</t>
  </si>
  <si>
    <t>AI9655</t>
  </si>
  <si>
    <t>FL07120</t>
  </si>
  <si>
    <t>SG9149</t>
  </si>
  <si>
    <t>FL07121</t>
  </si>
  <si>
    <t>6E3866</t>
  </si>
  <si>
    <t>FL07122</t>
  </si>
  <si>
    <t>IX1314</t>
  </si>
  <si>
    <t>FL07123</t>
  </si>
  <si>
    <t>QP1035</t>
  </si>
  <si>
    <t>FL07124</t>
  </si>
  <si>
    <t>QP6535</t>
  </si>
  <si>
    <t>FL07125</t>
  </si>
  <si>
    <t>6E2253</t>
  </si>
  <si>
    <t>FL07126</t>
  </si>
  <si>
    <t>FL07127</t>
  </si>
  <si>
    <t>IX6886</t>
  </si>
  <si>
    <t>FL07128</t>
  </si>
  <si>
    <t>6E5152</t>
  </si>
  <si>
    <t>FL07129</t>
  </si>
  <si>
    <t>QP2911</t>
  </si>
  <si>
    <t>FL07130</t>
  </si>
  <si>
    <t>SG8748</t>
  </si>
  <si>
    <t>FL07131</t>
  </si>
  <si>
    <t>IX7666</t>
  </si>
  <si>
    <t>FL07132</t>
  </si>
  <si>
    <t>FL07133</t>
  </si>
  <si>
    <t>AI6696</t>
  </si>
  <si>
    <t>FL07134</t>
  </si>
  <si>
    <t>6E3347</t>
  </si>
  <si>
    <t>FL07135</t>
  </si>
  <si>
    <t>6E6832</t>
  </si>
  <si>
    <t>FL07136</t>
  </si>
  <si>
    <t>6E8979</t>
  </si>
  <si>
    <t>FL07137</t>
  </si>
  <si>
    <t>6E9838</t>
  </si>
  <si>
    <t>FL07138</t>
  </si>
  <si>
    <t>SG9917</t>
  </si>
  <si>
    <t>FL07139</t>
  </si>
  <si>
    <t>6E9389</t>
  </si>
  <si>
    <t>FL07140</t>
  </si>
  <si>
    <t>IX6036</t>
  </si>
  <si>
    <t>FL07141</t>
  </si>
  <si>
    <t>AI7629</t>
  </si>
  <si>
    <t>FL07142</t>
  </si>
  <si>
    <t>FL07143</t>
  </si>
  <si>
    <t>IX3090</t>
  </si>
  <si>
    <t>FL07144</t>
  </si>
  <si>
    <t>AI8259</t>
  </si>
  <si>
    <t>FL07145</t>
  </si>
  <si>
    <t>AI7724</t>
  </si>
  <si>
    <t>FL07146</t>
  </si>
  <si>
    <t>6E806</t>
  </si>
  <si>
    <t>FL07147</t>
  </si>
  <si>
    <t>SG2450</t>
  </si>
  <si>
    <t>FL07148</t>
  </si>
  <si>
    <t>QP8967</t>
  </si>
  <si>
    <t>FL07149</t>
  </si>
  <si>
    <t>6E8389</t>
  </si>
  <si>
    <t>FL07150</t>
  </si>
  <si>
    <t>6E2572</t>
  </si>
  <si>
    <t>FL07151</t>
  </si>
  <si>
    <t>AI640</t>
  </si>
  <si>
    <t>FL07152</t>
  </si>
  <si>
    <t>AI285</t>
  </si>
  <si>
    <t>FL07153</t>
  </si>
  <si>
    <t>6E3861</t>
  </si>
  <si>
    <t>FL07154</t>
  </si>
  <si>
    <t>6E1079</t>
  </si>
  <si>
    <t>FL07155</t>
  </si>
  <si>
    <t>FL07156</t>
  </si>
  <si>
    <t>QP6364</t>
  </si>
  <si>
    <t>FL07157</t>
  </si>
  <si>
    <t>AI3128</t>
  </si>
  <si>
    <t>FL07158</t>
  </si>
  <si>
    <t>AI2269</t>
  </si>
  <si>
    <t>FL07159</t>
  </si>
  <si>
    <t>SG7186</t>
  </si>
  <si>
    <t>FL07160</t>
  </si>
  <si>
    <t>UK5741</t>
  </si>
  <si>
    <t>FL07161</t>
  </si>
  <si>
    <t>6E2943</t>
  </si>
  <si>
    <t>FL07162</t>
  </si>
  <si>
    <t>QP5767</t>
  </si>
  <si>
    <t>FL07163</t>
  </si>
  <si>
    <t>AI3738</t>
  </si>
  <si>
    <t>FL07164</t>
  </si>
  <si>
    <t>AI4462</t>
  </si>
  <si>
    <t>FL07165</t>
  </si>
  <si>
    <t>6E1183</t>
  </si>
  <si>
    <t>FL07166</t>
  </si>
  <si>
    <t>6E536</t>
  </si>
  <si>
    <t>FL07167</t>
  </si>
  <si>
    <t>SG701</t>
  </si>
  <si>
    <t>FL07168</t>
  </si>
  <si>
    <t>6E5189</t>
  </si>
  <si>
    <t>FL07169</t>
  </si>
  <si>
    <t>AI5149</t>
  </si>
  <si>
    <t>FL07170</t>
  </si>
  <si>
    <t>6E1339</t>
  </si>
  <si>
    <t>FL07171</t>
  </si>
  <si>
    <t>FL07172</t>
  </si>
  <si>
    <t>IX5030</t>
  </si>
  <si>
    <t>FL07173</t>
  </si>
  <si>
    <t>IX5964</t>
  </si>
  <si>
    <t>FL07174</t>
  </si>
  <si>
    <t>6E8489</t>
  </si>
  <si>
    <t>FL07175</t>
  </si>
  <si>
    <t>IX8473</t>
  </si>
  <si>
    <t>FL07176</t>
  </si>
  <si>
    <t>AI1867</t>
  </si>
  <si>
    <t>FL07177</t>
  </si>
  <si>
    <t>IX468</t>
  </si>
  <si>
    <t>FL07178</t>
  </si>
  <si>
    <t>SG5962</t>
  </si>
  <si>
    <t>FL07179</t>
  </si>
  <si>
    <t>AI9815</t>
  </si>
  <si>
    <t>FL07180</t>
  </si>
  <si>
    <t>UK8946</t>
  </si>
  <si>
    <t>FL07181</t>
  </si>
  <si>
    <t>AI6718</t>
  </si>
  <si>
    <t>FL07182</t>
  </si>
  <si>
    <t>6E9566</t>
  </si>
  <si>
    <t>FL07183</t>
  </si>
  <si>
    <t>AI1403</t>
  </si>
  <si>
    <t>FL07184</t>
  </si>
  <si>
    <t>6E6212</t>
  </si>
  <si>
    <t>FL07185</t>
  </si>
  <si>
    <t>FL07186</t>
  </si>
  <si>
    <t>6E5444</t>
  </si>
  <si>
    <t>FL07187</t>
  </si>
  <si>
    <t>6E7735</t>
  </si>
  <si>
    <t>FL07188</t>
  </si>
  <si>
    <t>AI7047</t>
  </si>
  <si>
    <t>FL07189</t>
  </si>
  <si>
    <t>IX9958</t>
  </si>
  <si>
    <t>FL07190</t>
  </si>
  <si>
    <t>IX1398</t>
  </si>
  <si>
    <t>FL07191</t>
  </si>
  <si>
    <t>UK8236</t>
  </si>
  <si>
    <t>FL07192</t>
  </si>
  <si>
    <t>UK405</t>
  </si>
  <si>
    <t>FL07193</t>
  </si>
  <si>
    <t>UK3713</t>
  </si>
  <si>
    <t>FL07194</t>
  </si>
  <si>
    <t>UK5728</t>
  </si>
  <si>
    <t>FL07195</t>
  </si>
  <si>
    <t>SG3608</t>
  </si>
  <si>
    <t>FL07196</t>
  </si>
  <si>
    <t>6E3508</t>
  </si>
  <si>
    <t>FL07197</t>
  </si>
  <si>
    <t>FL07198</t>
  </si>
  <si>
    <t>AI1293</t>
  </si>
  <si>
    <t>FL07199</t>
  </si>
  <si>
    <t>6E8460</t>
  </si>
  <si>
    <t>FL07200</t>
  </si>
  <si>
    <t>UK5742</t>
  </si>
  <si>
    <t>03:53</t>
  </si>
  <si>
    <t>04:01</t>
  </si>
  <si>
    <t>FL07201</t>
  </si>
  <si>
    <t>QP9912</t>
  </si>
  <si>
    <t>FL07202</t>
  </si>
  <si>
    <t>SG2126</t>
  </si>
  <si>
    <t>FL07203</t>
  </si>
  <si>
    <t>AI8624</t>
  </si>
  <si>
    <t>FL07204</t>
  </si>
  <si>
    <t>QP6275</t>
  </si>
  <si>
    <t>FL07205</t>
  </si>
  <si>
    <t>QP5753</t>
  </si>
  <si>
    <t>FL07206</t>
  </si>
  <si>
    <t>FL07207</t>
  </si>
  <si>
    <t>6E8162</t>
  </si>
  <si>
    <t>FL07208</t>
  </si>
  <si>
    <t>6E1050</t>
  </si>
  <si>
    <t>FL07209</t>
  </si>
  <si>
    <t>IX4522</t>
  </si>
  <si>
    <t>FL07210</t>
  </si>
  <si>
    <t>QP9850</t>
  </si>
  <si>
    <t>FL07211</t>
  </si>
  <si>
    <t>AI8091</t>
  </si>
  <si>
    <t>FL07212</t>
  </si>
  <si>
    <t>FL07213</t>
  </si>
  <si>
    <t>SG9540</t>
  </si>
  <si>
    <t>FL07214</t>
  </si>
  <si>
    <t>UK6473</t>
  </si>
  <si>
    <t>FL07215</t>
  </si>
  <si>
    <t>QP9109</t>
  </si>
  <si>
    <t>FL07216</t>
  </si>
  <si>
    <t>6E5193</t>
  </si>
  <si>
    <t>FL07217</t>
  </si>
  <si>
    <t>AI8663</t>
  </si>
  <si>
    <t>FL07218</t>
  </si>
  <si>
    <t>AI3008</t>
  </si>
  <si>
    <t>FL07219</t>
  </si>
  <si>
    <t>6E1872</t>
  </si>
  <si>
    <t>FL07220</t>
  </si>
  <si>
    <t>6E3407</t>
  </si>
  <si>
    <t>FL07221</t>
  </si>
  <si>
    <t>AI2877</t>
  </si>
  <si>
    <t>FL07222</t>
  </si>
  <si>
    <t>QP8372</t>
  </si>
  <si>
    <t>FL07223</t>
  </si>
  <si>
    <t>SG1593</t>
  </si>
  <si>
    <t>FL07224</t>
  </si>
  <si>
    <t>6E4727</t>
  </si>
  <si>
    <t>FL07225</t>
  </si>
  <si>
    <t>QP9903</t>
  </si>
  <si>
    <t>FL07226</t>
  </si>
  <si>
    <t>QP2312</t>
  </si>
  <si>
    <t>FL07227</t>
  </si>
  <si>
    <t>6E6228</t>
  </si>
  <si>
    <t>FL07228</t>
  </si>
  <si>
    <t>QP9183</t>
  </si>
  <si>
    <t>FL07229</t>
  </si>
  <si>
    <t>QP6733</t>
  </si>
  <si>
    <t>FL07230</t>
  </si>
  <si>
    <t>FL07231</t>
  </si>
  <si>
    <t>AI3578</t>
  </si>
  <si>
    <t>FL07232</t>
  </si>
  <si>
    <t>AI5832</t>
  </si>
  <si>
    <t>FL07233</t>
  </si>
  <si>
    <t>6E2962</t>
  </si>
  <si>
    <t>FL07234</t>
  </si>
  <si>
    <t>QP9852</t>
  </si>
  <si>
    <t>FL07235</t>
  </si>
  <si>
    <t>6E9152</t>
  </si>
  <si>
    <t>FL07236</t>
  </si>
  <si>
    <t>6E3493</t>
  </si>
  <si>
    <t>FL07237</t>
  </si>
  <si>
    <t>UK6343</t>
  </si>
  <si>
    <t>FL07238</t>
  </si>
  <si>
    <t>IX6853</t>
  </si>
  <si>
    <t>FL07239</t>
  </si>
  <si>
    <t>UK2854</t>
  </si>
  <si>
    <t>FL07240</t>
  </si>
  <si>
    <t>6E1232</t>
  </si>
  <si>
    <t>FL07241</t>
  </si>
  <si>
    <t>QP4066</t>
  </si>
  <si>
    <t>FL07242</t>
  </si>
  <si>
    <t>FL07243</t>
  </si>
  <si>
    <t>AI7335</t>
  </si>
  <si>
    <t>FL07244</t>
  </si>
  <si>
    <t>6E1707</t>
  </si>
  <si>
    <t>FL07245</t>
  </si>
  <si>
    <t>AI7450</t>
  </si>
  <si>
    <t>FL07246</t>
  </si>
  <si>
    <t>AI7783</t>
  </si>
  <si>
    <t>FL07247</t>
  </si>
  <si>
    <t>6E4372</t>
  </si>
  <si>
    <t>FL07248</t>
  </si>
  <si>
    <t>6E6871</t>
  </si>
  <si>
    <t>FL07249</t>
  </si>
  <si>
    <t>UK9544</t>
  </si>
  <si>
    <t>FL07250</t>
  </si>
  <si>
    <t>6E8650</t>
  </si>
  <si>
    <t>FL07251</t>
  </si>
  <si>
    <t>6E4158</t>
  </si>
  <si>
    <t>FL07252</t>
  </si>
  <si>
    <t>6E4200</t>
  </si>
  <si>
    <t>FL07253</t>
  </si>
  <si>
    <t>6E2501</t>
  </si>
  <si>
    <t>FL07254</t>
  </si>
  <si>
    <t>AI5460</t>
  </si>
  <si>
    <t>FL07255</t>
  </si>
  <si>
    <t>AI6855</t>
  </si>
  <si>
    <t>FL07256</t>
  </si>
  <si>
    <t>UK3503</t>
  </si>
  <si>
    <t>FL07257</t>
  </si>
  <si>
    <t>SG9042</t>
  </si>
  <si>
    <t>FL07258</t>
  </si>
  <si>
    <t>UK188</t>
  </si>
  <si>
    <t>FL07259</t>
  </si>
  <si>
    <t>FL07260</t>
  </si>
  <si>
    <t>AI488</t>
  </si>
  <si>
    <t>FL07261</t>
  </si>
  <si>
    <t>FL07262</t>
  </si>
  <si>
    <t>6E5349</t>
  </si>
  <si>
    <t>FL07263</t>
  </si>
  <si>
    <t>SG4266</t>
  </si>
  <si>
    <t>FL07264</t>
  </si>
  <si>
    <t>IX5313</t>
  </si>
  <si>
    <t>FL07265</t>
  </si>
  <si>
    <t>FL07266</t>
  </si>
  <si>
    <t>6E9138</t>
  </si>
  <si>
    <t>FL07267</t>
  </si>
  <si>
    <t>SG1549</t>
  </si>
  <si>
    <t>FL07268</t>
  </si>
  <si>
    <t>IX7318</t>
  </si>
  <si>
    <t>FL07269</t>
  </si>
  <si>
    <t>AI6823</t>
  </si>
  <si>
    <t>FL07270</t>
  </si>
  <si>
    <t>IX5080</t>
  </si>
  <si>
    <t>FL07271</t>
  </si>
  <si>
    <t>UK2273</t>
  </si>
  <si>
    <t>FL07272</t>
  </si>
  <si>
    <t>AI1141</t>
  </si>
  <si>
    <t>FL07273</t>
  </si>
  <si>
    <t>FL07274</t>
  </si>
  <si>
    <t>FL07275</t>
  </si>
  <si>
    <t>QP4617</t>
  </si>
  <si>
    <t>FL07276</t>
  </si>
  <si>
    <t>SG7847</t>
  </si>
  <si>
    <t>FL07277</t>
  </si>
  <si>
    <t>QP6402</t>
  </si>
  <si>
    <t>FL07278</t>
  </si>
  <si>
    <t>IX8918</t>
  </si>
  <si>
    <t>FL07279</t>
  </si>
  <si>
    <t>6E3521</t>
  </si>
  <si>
    <t>FL07280</t>
  </si>
  <si>
    <t>IX5438</t>
  </si>
  <si>
    <t>FL07281</t>
  </si>
  <si>
    <t>SG552</t>
  </si>
  <si>
    <t>FL07282</t>
  </si>
  <si>
    <t>UK8904</t>
  </si>
  <si>
    <t>FL07283</t>
  </si>
  <si>
    <t>UK4531</t>
  </si>
  <si>
    <t>FL07284</t>
  </si>
  <si>
    <t>QP3842</t>
  </si>
  <si>
    <t>05:55</t>
  </si>
  <si>
    <t>FL07285</t>
  </si>
  <si>
    <t>6E9988</t>
  </si>
  <si>
    <t>FL07286</t>
  </si>
  <si>
    <t>SG2167</t>
  </si>
  <si>
    <t>FL07287</t>
  </si>
  <si>
    <t>SG5135</t>
  </si>
  <si>
    <t>FL07288</t>
  </si>
  <si>
    <t>UK3679</t>
  </si>
  <si>
    <t>FL07289</t>
  </si>
  <si>
    <t>IX3664</t>
  </si>
  <si>
    <t>FL07290</t>
  </si>
  <si>
    <t>FL07291</t>
  </si>
  <si>
    <t>FL07292</t>
  </si>
  <si>
    <t>AI4233</t>
  </si>
  <si>
    <t>FL07293</t>
  </si>
  <si>
    <t>AI1037</t>
  </si>
  <si>
    <t>FL07294</t>
  </si>
  <si>
    <t>6E6117</t>
  </si>
  <si>
    <t>FL07295</t>
  </si>
  <si>
    <t>6E8442</t>
  </si>
  <si>
    <t>FL07296</t>
  </si>
  <si>
    <t>FL07297</t>
  </si>
  <si>
    <t>6E9609</t>
  </si>
  <si>
    <t>FL07298</t>
  </si>
  <si>
    <t>UK1538</t>
  </si>
  <si>
    <t>FL07299</t>
  </si>
  <si>
    <t>6E442</t>
  </si>
  <si>
    <t>FL07300</t>
  </si>
  <si>
    <t>6E6972</t>
  </si>
  <si>
    <t>FL07301</t>
  </si>
  <si>
    <t>FL07302</t>
  </si>
  <si>
    <t>QP7441</t>
  </si>
  <si>
    <t>FL07303</t>
  </si>
  <si>
    <t>SG7167</t>
  </si>
  <si>
    <t>FL07304</t>
  </si>
  <si>
    <t>FL07305</t>
  </si>
  <si>
    <t>FL07306</t>
  </si>
  <si>
    <t>QP7723</t>
  </si>
  <si>
    <t>FL07307</t>
  </si>
  <si>
    <t>AI9878</t>
  </si>
  <si>
    <t>FL07308</t>
  </si>
  <si>
    <t>AI4381</t>
  </si>
  <si>
    <t>FL07309</t>
  </si>
  <si>
    <t>SG8864</t>
  </si>
  <si>
    <t>FL07310</t>
  </si>
  <si>
    <t>UK4032</t>
  </si>
  <si>
    <t>FL07311</t>
  </si>
  <si>
    <t>QP3737</t>
  </si>
  <si>
    <t>FL07312</t>
  </si>
  <si>
    <t>FL07313</t>
  </si>
  <si>
    <t>6E5764</t>
  </si>
  <si>
    <t>FL07314</t>
  </si>
  <si>
    <t>SG9312</t>
  </si>
  <si>
    <t>FL07315</t>
  </si>
  <si>
    <t>6E7150</t>
  </si>
  <si>
    <t>FL07316</t>
  </si>
  <si>
    <t>SG6941</t>
  </si>
  <si>
    <t>FL07317</t>
  </si>
  <si>
    <t>AI2677</t>
  </si>
  <si>
    <t>FL07318</t>
  </si>
  <si>
    <t>QP6246</t>
  </si>
  <si>
    <t>FL07319</t>
  </si>
  <si>
    <t>SG7902</t>
  </si>
  <si>
    <t>FL07320</t>
  </si>
  <si>
    <t>06:55</t>
  </si>
  <si>
    <t>FL07321</t>
  </si>
  <si>
    <t>SG2069</t>
  </si>
  <si>
    <t>FL07322</t>
  </si>
  <si>
    <t>6E5216</t>
  </si>
  <si>
    <t>FL07323</t>
  </si>
  <si>
    <t>UK1999</t>
  </si>
  <si>
    <t>FL07324</t>
  </si>
  <si>
    <t>6E8306</t>
  </si>
  <si>
    <t>FL07325</t>
  </si>
  <si>
    <t>IX7122</t>
  </si>
  <si>
    <t>FL07326</t>
  </si>
  <si>
    <t>FL07327</t>
  </si>
  <si>
    <t>FL07328</t>
  </si>
  <si>
    <t>AI9570</t>
  </si>
  <si>
    <t>FL07329</t>
  </si>
  <si>
    <t>6E8465</t>
  </si>
  <si>
    <t>FL07330</t>
  </si>
  <si>
    <t>AI9482</t>
  </si>
  <si>
    <t>FL07331</t>
  </si>
  <si>
    <t>QP7646</t>
  </si>
  <si>
    <t>FL07332</t>
  </si>
  <si>
    <t>6E1868</t>
  </si>
  <si>
    <t>FL07333</t>
  </si>
  <si>
    <t>UK9681</t>
  </si>
  <si>
    <t>FL07334</t>
  </si>
  <si>
    <t>IX9557</t>
  </si>
  <si>
    <t>FL07335</t>
  </si>
  <si>
    <t>UK3671</t>
  </si>
  <si>
    <t>FL07336</t>
  </si>
  <si>
    <t>AI2278</t>
  </si>
  <si>
    <t>FL07337</t>
  </si>
  <si>
    <t>6E3214</t>
  </si>
  <si>
    <t>FL07338</t>
  </si>
  <si>
    <t>IX7753</t>
  </si>
  <si>
    <t>FL07339</t>
  </si>
  <si>
    <t>FL07340</t>
  </si>
  <si>
    <t>UK8691</t>
  </si>
  <si>
    <t>FL07341</t>
  </si>
  <si>
    <t>QP9783</t>
  </si>
  <si>
    <t>FL07342</t>
  </si>
  <si>
    <t>6E7763</t>
  </si>
  <si>
    <t>FL07343</t>
  </si>
  <si>
    <t>UK4612</t>
  </si>
  <si>
    <t>FL07344</t>
  </si>
  <si>
    <t>AI2522</t>
  </si>
  <si>
    <t>FL07345</t>
  </si>
  <si>
    <t>AI3930</t>
  </si>
  <si>
    <t>FL07346</t>
  </si>
  <si>
    <t>UK2268</t>
  </si>
  <si>
    <t>FL07347</t>
  </si>
  <si>
    <t>QP7496</t>
  </si>
  <si>
    <t>FL07348</t>
  </si>
  <si>
    <t>UK3983</t>
  </si>
  <si>
    <t>FL07349</t>
  </si>
  <si>
    <t>IX1799</t>
  </si>
  <si>
    <t>FL07350</t>
  </si>
  <si>
    <t>SG8267</t>
  </si>
  <si>
    <t>FL07351</t>
  </si>
  <si>
    <t>QP3549</t>
  </si>
  <si>
    <t>FL07352</t>
  </si>
  <si>
    <t>6E374</t>
  </si>
  <si>
    <t>FL07353</t>
  </si>
  <si>
    <t>UK2017</t>
  </si>
  <si>
    <t>FL07354</t>
  </si>
  <si>
    <t>AI2858</t>
  </si>
  <si>
    <t>FL07355</t>
  </si>
  <si>
    <t>SG3503</t>
  </si>
  <si>
    <t>FL07356</t>
  </si>
  <si>
    <t>6E482</t>
  </si>
  <si>
    <t>FL07357</t>
  </si>
  <si>
    <t>6E1275</t>
  </si>
  <si>
    <t>FL07358</t>
  </si>
  <si>
    <t>QP8982</t>
  </si>
  <si>
    <t>FL07359</t>
  </si>
  <si>
    <t>UK7873</t>
  </si>
  <si>
    <t>FL07360</t>
  </si>
  <si>
    <t>AI7178</t>
  </si>
  <si>
    <t>FL07361</t>
  </si>
  <si>
    <t>AI474</t>
  </si>
  <si>
    <t>FL07362</t>
  </si>
  <si>
    <t>FL07363</t>
  </si>
  <si>
    <t>UK5664</t>
  </si>
  <si>
    <t>FL07364</t>
  </si>
  <si>
    <t>FL07365</t>
  </si>
  <si>
    <t>QP933</t>
  </si>
  <si>
    <t>FL07366</t>
  </si>
  <si>
    <t>IX3875</t>
  </si>
  <si>
    <t>FL07367</t>
  </si>
  <si>
    <t>AI723</t>
  </si>
  <si>
    <t>FL07368</t>
  </si>
  <si>
    <t>6E1746</t>
  </si>
  <si>
    <t>FL07369</t>
  </si>
  <si>
    <t>SG7044</t>
  </si>
  <si>
    <t>FL07370</t>
  </si>
  <si>
    <t>6E4821</t>
  </si>
  <si>
    <t>FL07371</t>
  </si>
  <si>
    <t>6E1424</t>
  </si>
  <si>
    <t>FL07372</t>
  </si>
  <si>
    <t>SG485</t>
  </si>
  <si>
    <t>FL07373</t>
  </si>
  <si>
    <t>AI3330</t>
  </si>
  <si>
    <t>FL07374</t>
  </si>
  <si>
    <t>6E7561</t>
  </si>
  <si>
    <t>FL07375</t>
  </si>
  <si>
    <t>SG6721</t>
  </si>
  <si>
    <t>FL07376</t>
  </si>
  <si>
    <t>AI9189</t>
  </si>
  <si>
    <t>FL07377</t>
  </si>
  <si>
    <t>6E5658</t>
  </si>
  <si>
    <t>FL07378</t>
  </si>
  <si>
    <t>SG5373</t>
  </si>
  <si>
    <t>FL07379</t>
  </si>
  <si>
    <t>6E864</t>
  </si>
  <si>
    <t>FL07380</t>
  </si>
  <si>
    <t>6E8485</t>
  </si>
  <si>
    <t>FL07381</t>
  </si>
  <si>
    <t>SG244</t>
  </si>
  <si>
    <t>FL07382</t>
  </si>
  <si>
    <t>AI6355</t>
  </si>
  <si>
    <t>FL07383</t>
  </si>
  <si>
    <t>IX5633</t>
  </si>
  <si>
    <t>FL07384</t>
  </si>
  <si>
    <t>AI3898</t>
  </si>
  <si>
    <t>FL07385</t>
  </si>
  <si>
    <t>UK9559</t>
  </si>
  <si>
    <t>FL07386</t>
  </si>
  <si>
    <t>FL07387</t>
  </si>
  <si>
    <t>6E8738</t>
  </si>
  <si>
    <t>FL07388</t>
  </si>
  <si>
    <t>6E5332</t>
  </si>
  <si>
    <t>FL07389</t>
  </si>
  <si>
    <t>IX5222</t>
  </si>
  <si>
    <t>FL07390</t>
  </si>
  <si>
    <t>UK5769</t>
  </si>
  <si>
    <t>FL07391</t>
  </si>
  <si>
    <t>FL07392</t>
  </si>
  <si>
    <t>UK1778</t>
  </si>
  <si>
    <t>FL07393</t>
  </si>
  <si>
    <t>AI3913</t>
  </si>
  <si>
    <t>FL07394</t>
  </si>
  <si>
    <t>6E6670</t>
  </si>
  <si>
    <t>FL07395</t>
  </si>
  <si>
    <t>6E7095</t>
  </si>
  <si>
    <t>FL07396</t>
  </si>
  <si>
    <t>6E6326</t>
  </si>
  <si>
    <t>FL07397</t>
  </si>
  <si>
    <t>IX4820</t>
  </si>
  <si>
    <t>FL07398</t>
  </si>
  <si>
    <t>QP3622</t>
  </si>
  <si>
    <t>FL07399</t>
  </si>
  <si>
    <t>6E4032</t>
  </si>
  <si>
    <t>FL07400</t>
  </si>
  <si>
    <t>AI935</t>
  </si>
  <si>
    <t>FL07401</t>
  </si>
  <si>
    <t>FL07402</t>
  </si>
  <si>
    <t>IX3428</t>
  </si>
  <si>
    <t>FL07403</t>
  </si>
  <si>
    <t>QP7226</t>
  </si>
  <si>
    <t>FL07404</t>
  </si>
  <si>
    <t>IX9861</t>
  </si>
  <si>
    <t>FL07405</t>
  </si>
  <si>
    <t>QP9734</t>
  </si>
  <si>
    <t>FL07406</t>
  </si>
  <si>
    <t>FL07407</t>
  </si>
  <si>
    <t>6E3797</t>
  </si>
  <si>
    <t>FL07408</t>
  </si>
  <si>
    <t>IX6410</t>
  </si>
  <si>
    <t>FL07409</t>
  </si>
  <si>
    <t>FL07410</t>
  </si>
  <si>
    <t>SG7322</t>
  </si>
  <si>
    <t>FL07411</t>
  </si>
  <si>
    <t>IX1235</t>
  </si>
  <si>
    <t>FL07412</t>
  </si>
  <si>
    <t>AI1996</t>
  </si>
  <si>
    <t>FL07413</t>
  </si>
  <si>
    <t>6E5297</t>
  </si>
  <si>
    <t>FL07414</t>
  </si>
  <si>
    <t>6E3169</t>
  </si>
  <si>
    <t>FL07415</t>
  </si>
  <si>
    <t>6E1026</t>
  </si>
  <si>
    <t>FL07416</t>
  </si>
  <si>
    <t>SG5924</t>
  </si>
  <si>
    <t>FL07417</t>
  </si>
  <si>
    <t>AI9051</t>
  </si>
  <si>
    <t>FL07418</t>
  </si>
  <si>
    <t>UK4208</t>
  </si>
  <si>
    <t>FL07419</t>
  </si>
  <si>
    <t>SG139</t>
  </si>
  <si>
    <t>FL07420</t>
  </si>
  <si>
    <t>SG8623</t>
  </si>
  <si>
    <t>FL07421</t>
  </si>
  <si>
    <t>SG6478</t>
  </si>
  <si>
    <t>FL07422</t>
  </si>
  <si>
    <t>AI7203</t>
  </si>
  <si>
    <t>FL07423</t>
  </si>
  <si>
    <t>AI7544</t>
  </si>
  <si>
    <t>FL07424</t>
  </si>
  <si>
    <t>AI1342</t>
  </si>
  <si>
    <t>FL07425</t>
  </si>
  <si>
    <t>FL07426</t>
  </si>
  <si>
    <t>QP1479</t>
  </si>
  <si>
    <t>FL07427</t>
  </si>
  <si>
    <t>6E1328</t>
  </si>
  <si>
    <t>FL07428</t>
  </si>
  <si>
    <t>IX7795</t>
  </si>
  <si>
    <t>FL07429</t>
  </si>
  <si>
    <t>SG7762</t>
  </si>
  <si>
    <t>FL07430</t>
  </si>
  <si>
    <t>FL07431</t>
  </si>
  <si>
    <t>UK1065</t>
  </si>
  <si>
    <t>FL07432</t>
  </si>
  <si>
    <t>IX8072</t>
  </si>
  <si>
    <t>FL07433</t>
  </si>
  <si>
    <t>AI7859</t>
  </si>
  <si>
    <t>FL07434</t>
  </si>
  <si>
    <t>6E7520</t>
  </si>
  <si>
    <t>FL07435</t>
  </si>
  <si>
    <t>6E8520</t>
  </si>
  <si>
    <t>FL07436</t>
  </si>
  <si>
    <t>6E2355</t>
  </si>
  <si>
    <t>FL07437</t>
  </si>
  <si>
    <t>FL07438</t>
  </si>
  <si>
    <t>QP5589</t>
  </si>
  <si>
    <t>FL07439</t>
  </si>
  <si>
    <t>6E6283</t>
  </si>
  <si>
    <t>FL07440</t>
  </si>
  <si>
    <t>6E9880</t>
  </si>
  <si>
    <t>FL07441</t>
  </si>
  <si>
    <t>6E517</t>
  </si>
  <si>
    <t>FL07442</t>
  </si>
  <si>
    <t>QP4223</t>
  </si>
  <si>
    <t>FL07443</t>
  </si>
  <si>
    <t>AI1801</t>
  </si>
  <si>
    <t>FL07444</t>
  </si>
  <si>
    <t>6E2043</t>
  </si>
  <si>
    <t>FL07445</t>
  </si>
  <si>
    <t>6E3621</t>
  </si>
  <si>
    <t>FL07446</t>
  </si>
  <si>
    <t>FL07447</t>
  </si>
  <si>
    <t>SG6012</t>
  </si>
  <si>
    <t>FL07448</t>
  </si>
  <si>
    <t>UK6321</t>
  </si>
  <si>
    <t>FL07449</t>
  </si>
  <si>
    <t>6E6092</t>
  </si>
  <si>
    <t>FL07450</t>
  </si>
  <si>
    <t>6E4598</t>
  </si>
  <si>
    <t>FL07451</t>
  </si>
  <si>
    <t>SG3637</t>
  </si>
  <si>
    <t>FL07452</t>
  </si>
  <si>
    <t>SG5180</t>
  </si>
  <si>
    <t>FL07453</t>
  </si>
  <si>
    <t>FL07454</t>
  </si>
  <si>
    <t>IX3341</t>
  </si>
  <si>
    <t>FL07455</t>
  </si>
  <si>
    <t>SG6149</t>
  </si>
  <si>
    <t>FL07456</t>
  </si>
  <si>
    <t>FL07457</t>
  </si>
  <si>
    <t>FL07458</t>
  </si>
  <si>
    <t>6E370</t>
  </si>
  <si>
    <t>FL07459</t>
  </si>
  <si>
    <t>AI9682</t>
  </si>
  <si>
    <t>FL07460</t>
  </si>
  <si>
    <t>6E3277</t>
  </si>
  <si>
    <t>FL07461</t>
  </si>
  <si>
    <t>6E5375</t>
  </si>
  <si>
    <t>FL07462</t>
  </si>
  <si>
    <t>UK9377</t>
  </si>
  <si>
    <t>FL07463</t>
  </si>
  <si>
    <t>QP5791</t>
  </si>
  <si>
    <t>FL07464</t>
  </si>
  <si>
    <t>QP2419</t>
  </si>
  <si>
    <t>FL07465</t>
  </si>
  <si>
    <t>6E6867</t>
  </si>
  <si>
    <t>FL07466</t>
  </si>
  <si>
    <t>SG9641</t>
  </si>
  <si>
    <t>FL07467</t>
  </si>
  <si>
    <t>FL07468</t>
  </si>
  <si>
    <t>SG5983</t>
  </si>
  <si>
    <t>FL07469</t>
  </si>
  <si>
    <t>FL07470</t>
  </si>
  <si>
    <t>UK2309</t>
  </si>
  <si>
    <t>FL07471</t>
  </si>
  <si>
    <t>AI2311</t>
  </si>
  <si>
    <t>FL07472</t>
  </si>
  <si>
    <t>6E5735</t>
  </si>
  <si>
    <t>FL07473</t>
  </si>
  <si>
    <t>6E9768</t>
  </si>
  <si>
    <t>FL07474</t>
  </si>
  <si>
    <t>IX8654</t>
  </si>
  <si>
    <t>FL07475</t>
  </si>
  <si>
    <t>6E9472</t>
  </si>
  <si>
    <t>FL07476</t>
  </si>
  <si>
    <t>AI4579</t>
  </si>
  <si>
    <t>FL07477</t>
  </si>
  <si>
    <t>FL07478</t>
  </si>
  <si>
    <t>AI264</t>
  </si>
  <si>
    <t>FL07479</t>
  </si>
  <si>
    <t>6E428</t>
  </si>
  <si>
    <t>FL07480</t>
  </si>
  <si>
    <t>FL07481</t>
  </si>
  <si>
    <t>UK1202</t>
  </si>
  <si>
    <t>FL07482</t>
  </si>
  <si>
    <t>QP676</t>
  </si>
  <si>
    <t>FL07483</t>
  </si>
  <si>
    <t>6E2929</t>
  </si>
  <si>
    <t>FL07484</t>
  </si>
  <si>
    <t>6E5777</t>
  </si>
  <si>
    <t>FL07485</t>
  </si>
  <si>
    <t>FL07486</t>
  </si>
  <si>
    <t>QP1520</t>
  </si>
  <si>
    <t>FL07487</t>
  </si>
  <si>
    <t>UK8793</t>
  </si>
  <si>
    <t>FL07488</t>
  </si>
  <si>
    <t>QP5905</t>
  </si>
  <si>
    <t>FL07489</t>
  </si>
  <si>
    <t>UK5731</t>
  </si>
  <si>
    <t>FL07490</t>
  </si>
  <si>
    <t>6E4181</t>
  </si>
  <si>
    <t>FL07491</t>
  </si>
  <si>
    <t>AI1529</t>
  </si>
  <si>
    <t>FL07492</t>
  </si>
  <si>
    <t>UK9380</t>
  </si>
  <si>
    <t>FL07493</t>
  </si>
  <si>
    <t>6E9836</t>
  </si>
  <si>
    <t>FL07494</t>
  </si>
  <si>
    <t>FL07495</t>
  </si>
  <si>
    <t>FL07496</t>
  </si>
  <si>
    <t>6E4851</t>
  </si>
  <si>
    <t>FL07497</t>
  </si>
  <si>
    <t>UK9138</t>
  </si>
  <si>
    <t>FL07498</t>
  </si>
  <si>
    <t>AI1497</t>
  </si>
  <si>
    <t>FL07499</t>
  </si>
  <si>
    <t>QP6579</t>
  </si>
  <si>
    <t>FL07500</t>
  </si>
  <si>
    <t>AI3026</t>
  </si>
  <si>
    <t>FL07501</t>
  </si>
  <si>
    <t>IX854</t>
  </si>
  <si>
    <t>FL07502</t>
  </si>
  <si>
    <t>6E5120</t>
  </si>
  <si>
    <t>FL07503</t>
  </si>
  <si>
    <t>6E2191</t>
  </si>
  <si>
    <t>FL07504</t>
  </si>
  <si>
    <t>6E893</t>
  </si>
  <si>
    <t>FL07505</t>
  </si>
  <si>
    <t>6E3674</t>
  </si>
  <si>
    <t>FL07506</t>
  </si>
  <si>
    <t>AI5282</t>
  </si>
  <si>
    <t>FL07507</t>
  </si>
  <si>
    <t>UK7354</t>
  </si>
  <si>
    <t>FL07508</t>
  </si>
  <si>
    <t>AI5835</t>
  </si>
  <si>
    <t>FL07509</t>
  </si>
  <si>
    <t>FL07510</t>
  </si>
  <si>
    <t>6E3685</t>
  </si>
  <si>
    <t>FL07511</t>
  </si>
  <si>
    <t>QP7383</t>
  </si>
  <si>
    <t>FL07512</t>
  </si>
  <si>
    <t>AI6337</t>
  </si>
  <si>
    <t>FL07513</t>
  </si>
  <si>
    <t>FL07514</t>
  </si>
  <si>
    <t>SG1008</t>
  </si>
  <si>
    <t>FL07515</t>
  </si>
  <si>
    <t>AI9511</t>
  </si>
  <si>
    <t>FL07516</t>
  </si>
  <si>
    <t>UK8540</t>
  </si>
  <si>
    <t>FL07517</t>
  </si>
  <si>
    <t>IX7128</t>
  </si>
  <si>
    <t>FL07518</t>
  </si>
  <si>
    <t>6E4052</t>
  </si>
  <si>
    <t>FL07519</t>
  </si>
  <si>
    <t>SG5240</t>
  </si>
  <si>
    <t>FL07520</t>
  </si>
  <si>
    <t>UK2514</t>
  </si>
  <si>
    <t>FL07521</t>
  </si>
  <si>
    <t>AI868</t>
  </si>
  <si>
    <t>FL07522</t>
  </si>
  <si>
    <t>6E1598</t>
  </si>
  <si>
    <t>FL07523</t>
  </si>
  <si>
    <t>IX6286</t>
  </si>
  <si>
    <t>FL07524</t>
  </si>
  <si>
    <t>UK7746</t>
  </si>
  <si>
    <t>FL07525</t>
  </si>
  <si>
    <t>IX6590</t>
  </si>
  <si>
    <t>FL07526</t>
  </si>
  <si>
    <t>6E9961</t>
  </si>
  <si>
    <t>FL07527</t>
  </si>
  <si>
    <t>IX6950</t>
  </si>
  <si>
    <t>FL07528</t>
  </si>
  <si>
    <t>FL07529</t>
  </si>
  <si>
    <t>AI3964</t>
  </si>
  <si>
    <t>FL07530</t>
  </si>
  <si>
    <t>FL07531</t>
  </si>
  <si>
    <t>FL07532</t>
  </si>
  <si>
    <t>6E568</t>
  </si>
  <si>
    <t>FL07533</t>
  </si>
  <si>
    <t>IX8884</t>
  </si>
  <si>
    <t>FL07534</t>
  </si>
  <si>
    <t>FL07535</t>
  </si>
  <si>
    <t>IX1905</t>
  </si>
  <si>
    <t>FL07536</t>
  </si>
  <si>
    <t>IX5187</t>
  </si>
  <si>
    <t>FL07537</t>
  </si>
  <si>
    <t>SG7072</t>
  </si>
  <si>
    <t>FL07538</t>
  </si>
  <si>
    <t>SG5181</t>
  </si>
  <si>
    <t>FL07539</t>
  </si>
  <si>
    <t>AI5598</t>
  </si>
  <si>
    <t>FL07540</t>
  </si>
  <si>
    <t>UK6531</t>
  </si>
  <si>
    <t>FL07541</t>
  </si>
  <si>
    <t>IX1897</t>
  </si>
  <si>
    <t>FL07542</t>
  </si>
  <si>
    <t>FL07543</t>
  </si>
  <si>
    <t>FL07544</t>
  </si>
  <si>
    <t>UK5426</t>
  </si>
  <si>
    <t>FL07545</t>
  </si>
  <si>
    <t>AI2738</t>
  </si>
  <si>
    <t>FL07546</t>
  </si>
  <si>
    <t>IX7197</t>
  </si>
  <si>
    <t>FL07547</t>
  </si>
  <si>
    <t>FL07548</t>
  </si>
  <si>
    <t>6E1580</t>
  </si>
  <si>
    <t>FL07549</t>
  </si>
  <si>
    <t>QP8600</t>
  </si>
  <si>
    <t>FL07550</t>
  </si>
  <si>
    <t>6E1824</t>
  </si>
  <si>
    <t>FL07551</t>
  </si>
  <si>
    <t>SG1814</t>
  </si>
  <si>
    <t>FL07552</t>
  </si>
  <si>
    <t>6E7795</t>
  </si>
  <si>
    <t>FL07553</t>
  </si>
  <si>
    <t>6E5679</t>
  </si>
  <si>
    <t>FL07554</t>
  </si>
  <si>
    <t>6E749</t>
  </si>
  <si>
    <t>FL07555</t>
  </si>
  <si>
    <t>6E5167</t>
  </si>
  <si>
    <t>FL07556</t>
  </si>
  <si>
    <t>6E6742</t>
  </si>
  <si>
    <t>FL07557</t>
  </si>
  <si>
    <t>UK5461</t>
  </si>
  <si>
    <t>FL07558</t>
  </si>
  <si>
    <t>AI3055</t>
  </si>
  <si>
    <t>FL07559</t>
  </si>
  <si>
    <t>SG8218</t>
  </si>
  <si>
    <t>FL07560</t>
  </si>
  <si>
    <t>6E5720</t>
  </si>
  <si>
    <t>FL07561</t>
  </si>
  <si>
    <t>SG8884</t>
  </si>
  <si>
    <t>FL07562</t>
  </si>
  <si>
    <t>SG4284</t>
  </si>
  <si>
    <t>FL07563</t>
  </si>
  <si>
    <t>SG3622</t>
  </si>
  <si>
    <t>FL07564</t>
  </si>
  <si>
    <t>IX3541</t>
  </si>
  <si>
    <t>FL07565</t>
  </si>
  <si>
    <t>QP5705</t>
  </si>
  <si>
    <t>FL07566</t>
  </si>
  <si>
    <t>FL07567</t>
  </si>
  <si>
    <t>IX5980</t>
  </si>
  <si>
    <t>FL07568</t>
  </si>
  <si>
    <t>FL07569</t>
  </si>
  <si>
    <t>AI233</t>
  </si>
  <si>
    <t>FL07570</t>
  </si>
  <si>
    <t>6E2380</t>
  </si>
  <si>
    <t>FL07571</t>
  </si>
  <si>
    <t>AI8778</t>
  </si>
  <si>
    <t>FL07572</t>
  </si>
  <si>
    <t>6E3889</t>
  </si>
  <si>
    <t>FL07573</t>
  </si>
  <si>
    <t>FL07574</t>
  </si>
  <si>
    <t>UK3728</t>
  </si>
  <si>
    <t>FL07575</t>
  </si>
  <si>
    <t>UK5472</t>
  </si>
  <si>
    <t>FL07576</t>
  </si>
  <si>
    <t>SG477</t>
  </si>
  <si>
    <t>FL07577</t>
  </si>
  <si>
    <t>SG2837</t>
  </si>
  <si>
    <t>FL07578</t>
  </si>
  <si>
    <t>AI6628</t>
  </si>
  <si>
    <t>FL07579</t>
  </si>
  <si>
    <t>6E9154</t>
  </si>
  <si>
    <t>05:46</t>
  </si>
  <si>
    <t>FL07580</t>
  </si>
  <si>
    <t>IX6818</t>
  </si>
  <si>
    <t>FL07581</t>
  </si>
  <si>
    <t>FL07582</t>
  </si>
  <si>
    <t>QP6909</t>
  </si>
  <si>
    <t>FL07583</t>
  </si>
  <si>
    <t>FL07584</t>
  </si>
  <si>
    <t>6E7596</t>
  </si>
  <si>
    <t>FL07585</t>
  </si>
  <si>
    <t>SG9214</t>
  </si>
  <si>
    <t>FL07586</t>
  </si>
  <si>
    <t>UK2473</t>
  </si>
  <si>
    <t>FL07587</t>
  </si>
  <si>
    <t>FL07588</t>
  </si>
  <si>
    <t>6E1135</t>
  </si>
  <si>
    <t>FL07589</t>
  </si>
  <si>
    <t>SG3517</t>
  </si>
  <si>
    <t>FL07590</t>
  </si>
  <si>
    <t>SG1360</t>
  </si>
  <si>
    <t>FL07591</t>
  </si>
  <si>
    <t>6E2893</t>
  </si>
  <si>
    <t>FL07592</t>
  </si>
  <si>
    <t>SG6109</t>
  </si>
  <si>
    <t>FL07593</t>
  </si>
  <si>
    <t>SG2618</t>
  </si>
  <si>
    <t>FL07594</t>
  </si>
  <si>
    <t>6E5054</t>
  </si>
  <si>
    <t>FL07595</t>
  </si>
  <si>
    <t>6E3594</t>
  </si>
  <si>
    <t>FL07596</t>
  </si>
  <si>
    <t>SG5891</t>
  </si>
  <si>
    <t>FL07597</t>
  </si>
  <si>
    <t>6E5486</t>
  </si>
  <si>
    <t>FL07598</t>
  </si>
  <si>
    <t>QP9102</t>
  </si>
  <si>
    <t>FL07599</t>
  </si>
  <si>
    <t>FL07600</t>
  </si>
  <si>
    <t>6E8960</t>
  </si>
  <si>
    <t>FL07601</t>
  </si>
  <si>
    <t>QP5636</t>
  </si>
  <si>
    <t>FL07602</t>
  </si>
  <si>
    <t>SG8186</t>
  </si>
  <si>
    <t>FL07603</t>
  </si>
  <si>
    <t>6E2993</t>
  </si>
  <si>
    <t>FL07604</t>
  </si>
  <si>
    <t>6E1711</t>
  </si>
  <si>
    <t>FL07605</t>
  </si>
  <si>
    <t>FL07606</t>
  </si>
  <si>
    <t>UK7775</t>
  </si>
  <si>
    <t>FL07607</t>
  </si>
  <si>
    <t>UK5019</t>
  </si>
  <si>
    <t>FL07608</t>
  </si>
  <si>
    <t>UK5033</t>
  </si>
  <si>
    <t>FL07609</t>
  </si>
  <si>
    <t>UK887</t>
  </si>
  <si>
    <t>FL07610</t>
  </si>
  <si>
    <t>AI3091</t>
  </si>
  <si>
    <t>FL07611</t>
  </si>
  <si>
    <t>IX9982</t>
  </si>
  <si>
    <t>FL07612</t>
  </si>
  <si>
    <t>6E269</t>
  </si>
  <si>
    <t>FL07613</t>
  </si>
  <si>
    <t>6E8065</t>
  </si>
  <si>
    <t>FL07614</t>
  </si>
  <si>
    <t>UK5951</t>
  </si>
  <si>
    <t>FL07615</t>
  </si>
  <si>
    <t>6E3969</t>
  </si>
  <si>
    <t>FL07616</t>
  </si>
  <si>
    <t>AI7110</t>
  </si>
  <si>
    <t>FL07617</t>
  </si>
  <si>
    <t>6E3429</t>
  </si>
  <si>
    <t>FL07618</t>
  </si>
  <si>
    <t>6E402</t>
  </si>
  <si>
    <t>FL07619</t>
  </si>
  <si>
    <t>AI9842</t>
  </si>
  <si>
    <t>FL07620</t>
  </si>
  <si>
    <t>QP197</t>
  </si>
  <si>
    <t>FL07621</t>
  </si>
  <si>
    <t>FL07622</t>
  </si>
  <si>
    <t>AI6551</t>
  </si>
  <si>
    <t>FL07623</t>
  </si>
  <si>
    <t>SG9627</t>
  </si>
  <si>
    <t>FL07624</t>
  </si>
  <si>
    <t>FL07625</t>
  </si>
  <si>
    <t>FL07626</t>
  </si>
  <si>
    <t>SG5502</t>
  </si>
  <si>
    <t>FL07627</t>
  </si>
  <si>
    <t>UK1028</t>
  </si>
  <si>
    <t>FL07628</t>
  </si>
  <si>
    <t>AI5284</t>
  </si>
  <si>
    <t>FL07629</t>
  </si>
  <si>
    <t>IX4160</t>
  </si>
  <si>
    <t>FL07630</t>
  </si>
  <si>
    <t>6E1813</t>
  </si>
  <si>
    <t>FL07631</t>
  </si>
  <si>
    <t>UK7042</t>
  </si>
  <si>
    <t>FL07632</t>
  </si>
  <si>
    <t>6E6840</t>
  </si>
  <si>
    <t>FL07633</t>
  </si>
  <si>
    <t>UK1628</t>
  </si>
  <si>
    <t>FL07634</t>
  </si>
  <si>
    <t>SG6023</t>
  </si>
  <si>
    <t>FL07635</t>
  </si>
  <si>
    <t>AI567</t>
  </si>
  <si>
    <t>FL07636</t>
  </si>
  <si>
    <t>UK7267</t>
  </si>
  <si>
    <t>FL07637</t>
  </si>
  <si>
    <t>FL07638</t>
  </si>
  <si>
    <t>6E7429</t>
  </si>
  <si>
    <t>FL07639</t>
  </si>
  <si>
    <t>FL07640</t>
  </si>
  <si>
    <t>6E5320</t>
  </si>
  <si>
    <t>FL07641</t>
  </si>
  <si>
    <t>IX5116</t>
  </si>
  <si>
    <t>FL07642</t>
  </si>
  <si>
    <t>SG9386</t>
  </si>
  <si>
    <t>FL07643</t>
  </si>
  <si>
    <t>6E4672</t>
  </si>
  <si>
    <t>FL07644</t>
  </si>
  <si>
    <t>6E3695</t>
  </si>
  <si>
    <t>FL07645</t>
  </si>
  <si>
    <t>6E199</t>
  </si>
  <si>
    <t>FL07646</t>
  </si>
  <si>
    <t>FL07647</t>
  </si>
  <si>
    <t>QP5587</t>
  </si>
  <si>
    <t>06:43</t>
  </si>
  <si>
    <t>FL07648</t>
  </si>
  <si>
    <t>UK6676</t>
  </si>
  <si>
    <t>FL07649</t>
  </si>
  <si>
    <t>FL07650</t>
  </si>
  <si>
    <t>6E9045</t>
  </si>
  <si>
    <t>FL07651</t>
  </si>
  <si>
    <t>AI2372</t>
  </si>
  <si>
    <t>FL07652</t>
  </si>
  <si>
    <t>IX3563</t>
  </si>
  <si>
    <t>FL07653</t>
  </si>
  <si>
    <t>UK3280</t>
  </si>
  <si>
    <t>FL07654</t>
  </si>
  <si>
    <t>AI2036</t>
  </si>
  <si>
    <t>FL07655</t>
  </si>
  <si>
    <t>AI6082</t>
  </si>
  <si>
    <t>FL07656</t>
  </si>
  <si>
    <t>IX359</t>
  </si>
  <si>
    <t>FL07657</t>
  </si>
  <si>
    <t>6E3272</t>
  </si>
  <si>
    <t>FL07658</t>
  </si>
  <si>
    <t>SG1604</t>
  </si>
  <si>
    <t>FL07659</t>
  </si>
  <si>
    <t>SG4967</t>
  </si>
  <si>
    <t>FL07660</t>
  </si>
  <si>
    <t>6E4944</t>
  </si>
  <si>
    <t>FL07661</t>
  </si>
  <si>
    <t>6E8812</t>
  </si>
  <si>
    <t>FL07662</t>
  </si>
  <si>
    <t>SG8983</t>
  </si>
  <si>
    <t>FL07663</t>
  </si>
  <si>
    <t>FL07664</t>
  </si>
  <si>
    <t>6E2699</t>
  </si>
  <si>
    <t>FL07665</t>
  </si>
  <si>
    <t>SG3002</t>
  </si>
  <si>
    <t>FL07666</t>
  </si>
  <si>
    <t>IX6045</t>
  </si>
  <si>
    <t>FL07667</t>
  </si>
  <si>
    <t>6E6195</t>
  </si>
  <si>
    <t>FL07668</t>
  </si>
  <si>
    <t>QP9196</t>
  </si>
  <si>
    <t>FL07669</t>
  </si>
  <si>
    <t>6E6917</t>
  </si>
  <si>
    <t>FL07670</t>
  </si>
  <si>
    <t>IX3821</t>
  </si>
  <si>
    <t>FL07671</t>
  </si>
  <si>
    <t>QP6967</t>
  </si>
  <si>
    <t>FL07672</t>
  </si>
  <si>
    <t>6E1016</t>
  </si>
  <si>
    <t>FL07673</t>
  </si>
  <si>
    <t>AI6513</t>
  </si>
  <si>
    <t>FL07674</t>
  </si>
  <si>
    <t>QP906</t>
  </si>
  <si>
    <t>FL07675</t>
  </si>
  <si>
    <t>FL07676</t>
  </si>
  <si>
    <t>UK6465</t>
  </si>
  <si>
    <t>FL07677</t>
  </si>
  <si>
    <t>SG1628</t>
  </si>
  <si>
    <t>FL07678</t>
  </si>
  <si>
    <t>IX8279</t>
  </si>
  <si>
    <t>FL07679</t>
  </si>
  <si>
    <t>QP506</t>
  </si>
  <si>
    <t>FL07680</t>
  </si>
  <si>
    <t>6E7401</t>
  </si>
  <si>
    <t>FL07681</t>
  </si>
  <si>
    <t>UK6020</t>
  </si>
  <si>
    <t>FL07682</t>
  </si>
  <si>
    <t>6E2219</t>
  </si>
  <si>
    <t>04:11</t>
  </si>
  <si>
    <t>FL07683</t>
  </si>
  <si>
    <t>AI2856</t>
  </si>
  <si>
    <t>FL07684</t>
  </si>
  <si>
    <t>6E9705</t>
  </si>
  <si>
    <t>FL07685</t>
  </si>
  <si>
    <t>IX1599</t>
  </si>
  <si>
    <t>FL07686</t>
  </si>
  <si>
    <t>AI4582</t>
  </si>
  <si>
    <t>FL07687</t>
  </si>
  <si>
    <t>SG9267</t>
  </si>
  <si>
    <t>FL07688</t>
  </si>
  <si>
    <t>FL07689</t>
  </si>
  <si>
    <t>FL07690</t>
  </si>
  <si>
    <t>UK1951</t>
  </si>
  <si>
    <t>FL07691</t>
  </si>
  <si>
    <t>SG5026</t>
  </si>
  <si>
    <t>FL07692</t>
  </si>
  <si>
    <t>UK1124</t>
  </si>
  <si>
    <t>FL07693</t>
  </si>
  <si>
    <t>FL07694</t>
  </si>
  <si>
    <t>6E2417</t>
  </si>
  <si>
    <t>FL07695</t>
  </si>
  <si>
    <t>6E1997</t>
  </si>
  <si>
    <t>FL07696</t>
  </si>
  <si>
    <t>IX2028</t>
  </si>
  <si>
    <t>FL07697</t>
  </si>
  <si>
    <t>FL07698</t>
  </si>
  <si>
    <t>6E5351</t>
  </si>
  <si>
    <t>FL07699</t>
  </si>
  <si>
    <t>FL07700</t>
  </si>
  <si>
    <t>AI9117</t>
  </si>
  <si>
    <t>FL07701</t>
  </si>
  <si>
    <t>AI7291</t>
  </si>
  <si>
    <t>FL07702</t>
  </si>
  <si>
    <t>AI8129</t>
  </si>
  <si>
    <t>FL07703</t>
  </si>
  <si>
    <t>UK7265</t>
  </si>
  <si>
    <t>FL07704</t>
  </si>
  <si>
    <t>6E1018</t>
  </si>
  <si>
    <t>FL07705</t>
  </si>
  <si>
    <t>6E2063</t>
  </si>
  <si>
    <t>FL07706</t>
  </si>
  <si>
    <t>6E6234</t>
  </si>
  <si>
    <t>FL07707</t>
  </si>
  <si>
    <t>6E5140</t>
  </si>
  <si>
    <t>FL07708</t>
  </si>
  <si>
    <t>AI9580</t>
  </si>
  <si>
    <t>FL07709</t>
  </si>
  <si>
    <t>QP5637</t>
  </si>
  <si>
    <t>FL07710</t>
  </si>
  <si>
    <t>FL07711</t>
  </si>
  <si>
    <t>6E9726</t>
  </si>
  <si>
    <t>FL07712</t>
  </si>
  <si>
    <t>SG6021</t>
  </si>
  <si>
    <t>FL07713</t>
  </si>
  <si>
    <t>AI6646</t>
  </si>
  <si>
    <t>FL07714</t>
  </si>
  <si>
    <t>FL07715</t>
  </si>
  <si>
    <t>FL07716</t>
  </si>
  <si>
    <t>IX4032</t>
  </si>
  <si>
    <t>FL07717</t>
  </si>
  <si>
    <t>QP4838</t>
  </si>
  <si>
    <t>FL07718</t>
  </si>
  <si>
    <t>FL07719</t>
  </si>
  <si>
    <t>SG6391</t>
  </si>
  <si>
    <t>FL07720</t>
  </si>
  <si>
    <t>6E5900</t>
  </si>
  <si>
    <t>FL07721</t>
  </si>
  <si>
    <t>UK9350</t>
  </si>
  <si>
    <t>FL07722</t>
  </si>
  <si>
    <t>IX1995</t>
  </si>
  <si>
    <t>FL07723</t>
  </si>
  <si>
    <t>FL07724</t>
  </si>
  <si>
    <t>QP5265</t>
  </si>
  <si>
    <t>FL07725</t>
  </si>
  <si>
    <t>AI225</t>
  </si>
  <si>
    <t>FL07726</t>
  </si>
  <si>
    <t>FL07727</t>
  </si>
  <si>
    <t>IX9193</t>
  </si>
  <si>
    <t>FL07728</t>
  </si>
  <si>
    <t>SG1833</t>
  </si>
  <si>
    <t>FL07729</t>
  </si>
  <si>
    <t>UK7573</t>
  </si>
  <si>
    <t>FL07730</t>
  </si>
  <si>
    <t>SG8905</t>
  </si>
  <si>
    <t>FL07731</t>
  </si>
  <si>
    <t>QP8593</t>
  </si>
  <si>
    <t>FL07732</t>
  </si>
  <si>
    <t>QP5093</t>
  </si>
  <si>
    <t>FL07733</t>
  </si>
  <si>
    <t>6E6573</t>
  </si>
  <si>
    <t>FL07734</t>
  </si>
  <si>
    <t>AI9209</t>
  </si>
  <si>
    <t>FL07735</t>
  </si>
  <si>
    <t>FL07736</t>
  </si>
  <si>
    <t>6E4312</t>
  </si>
  <si>
    <t>FL07737</t>
  </si>
  <si>
    <t>IX6820</t>
  </si>
  <si>
    <t>FL07738</t>
  </si>
  <si>
    <t>UK4864</t>
  </si>
  <si>
    <t>FL07739</t>
  </si>
  <si>
    <t>UK2376</t>
  </si>
  <si>
    <t>FL07740</t>
  </si>
  <si>
    <t>AI1601</t>
  </si>
  <si>
    <t>03:46</t>
  </si>
  <si>
    <t>04:12</t>
  </si>
  <si>
    <t>FL07741</t>
  </si>
  <si>
    <t>6E4787</t>
  </si>
  <si>
    <t>FL07742</t>
  </si>
  <si>
    <t>UK4380</t>
  </si>
  <si>
    <t>FL07743</t>
  </si>
  <si>
    <t>QP7489</t>
  </si>
  <si>
    <t>FL07744</t>
  </si>
  <si>
    <t>QP6263</t>
  </si>
  <si>
    <t>FL07745</t>
  </si>
  <si>
    <t>QP6249</t>
  </si>
  <si>
    <t>FL07746</t>
  </si>
  <si>
    <t>6E1392</t>
  </si>
  <si>
    <t>FL07747</t>
  </si>
  <si>
    <t>QP2628</t>
  </si>
  <si>
    <t>FL07748</t>
  </si>
  <si>
    <t>QP9393</t>
  </si>
  <si>
    <t>FL07749</t>
  </si>
  <si>
    <t>FL07750</t>
  </si>
  <si>
    <t>FL07751</t>
  </si>
  <si>
    <t>QP5666</t>
  </si>
  <si>
    <t>FL07752</t>
  </si>
  <si>
    <t>SG2895</t>
  </si>
  <si>
    <t>FL07753</t>
  </si>
  <si>
    <t>FL07754</t>
  </si>
  <si>
    <t>QP4632</t>
  </si>
  <si>
    <t>FL07755</t>
  </si>
  <si>
    <t>QP517</t>
  </si>
  <si>
    <t>FL07756</t>
  </si>
  <si>
    <t>6E3504</t>
  </si>
  <si>
    <t>FL07757</t>
  </si>
  <si>
    <t>6E1314</t>
  </si>
  <si>
    <t>FL07758</t>
  </si>
  <si>
    <t>6E8310</t>
  </si>
  <si>
    <t>FL07759</t>
  </si>
  <si>
    <t>SG9039</t>
  </si>
  <si>
    <t>FL07760</t>
  </si>
  <si>
    <t>AI2502</t>
  </si>
  <si>
    <t>FL07761</t>
  </si>
  <si>
    <t>AI3046</t>
  </si>
  <si>
    <t>FL07762</t>
  </si>
  <si>
    <t>AI4165</t>
  </si>
  <si>
    <t>FL07763</t>
  </si>
  <si>
    <t>IX4170</t>
  </si>
  <si>
    <t>FL07764</t>
  </si>
  <si>
    <t>6E5306</t>
  </si>
  <si>
    <t>FL07765</t>
  </si>
  <si>
    <t>SG4535</t>
  </si>
  <si>
    <t>FL07766</t>
  </si>
  <si>
    <t>6E2419</t>
  </si>
  <si>
    <t>FL07767</t>
  </si>
  <si>
    <t>AI3806</t>
  </si>
  <si>
    <t>FL07768</t>
  </si>
  <si>
    <t>FL07769</t>
  </si>
  <si>
    <t>6E2327</t>
  </si>
  <si>
    <t>FL07770</t>
  </si>
  <si>
    <t>SG2186</t>
  </si>
  <si>
    <t>FL07771</t>
  </si>
  <si>
    <t>6E3483</t>
  </si>
  <si>
    <t>FL07772</t>
  </si>
  <si>
    <t>SG3474</t>
  </si>
  <si>
    <t>FL07773</t>
  </si>
  <si>
    <t>FL07774</t>
  </si>
  <si>
    <t>QP7304</t>
  </si>
  <si>
    <t>FL07775</t>
  </si>
  <si>
    <t>QP8601</t>
  </si>
  <si>
    <t>FL07776</t>
  </si>
  <si>
    <t>UK916</t>
  </si>
  <si>
    <t>FL07777</t>
  </si>
  <si>
    <t>QP3516</t>
  </si>
  <si>
    <t>FL07778</t>
  </si>
  <si>
    <t>AI6471</t>
  </si>
  <si>
    <t>FL07779</t>
  </si>
  <si>
    <t>6E6988</t>
  </si>
  <si>
    <t>FL07780</t>
  </si>
  <si>
    <t>AI5923</t>
  </si>
  <si>
    <t>FL07781</t>
  </si>
  <si>
    <t>QP2184</t>
  </si>
  <si>
    <t>FL07782</t>
  </si>
  <si>
    <t>SG6174</t>
  </si>
  <si>
    <t>FL07783</t>
  </si>
  <si>
    <t>IX1592</t>
  </si>
  <si>
    <t>FL07784</t>
  </si>
  <si>
    <t>UK9100</t>
  </si>
  <si>
    <t>FL07785</t>
  </si>
  <si>
    <t>SG2021</t>
  </si>
  <si>
    <t>FL07786</t>
  </si>
  <si>
    <t>6E5004</t>
  </si>
  <si>
    <t>FL07787</t>
  </si>
  <si>
    <t>QP4720</t>
  </si>
  <si>
    <t>FL07788</t>
  </si>
  <si>
    <t>FL07789</t>
  </si>
  <si>
    <t>6E4445</t>
  </si>
  <si>
    <t>FL07790</t>
  </si>
  <si>
    <t>6E4047</t>
  </si>
  <si>
    <t>FL07791</t>
  </si>
  <si>
    <t>AI8635</t>
  </si>
  <si>
    <t>FL07792</t>
  </si>
  <si>
    <t>AI5946</t>
  </si>
  <si>
    <t>FL07793</t>
  </si>
  <si>
    <t>AI6962</t>
  </si>
  <si>
    <t>FL07794</t>
  </si>
  <si>
    <t>UK5409</t>
  </si>
  <si>
    <t>FL07795</t>
  </si>
  <si>
    <t>UK6844</t>
  </si>
  <si>
    <t>FL07796</t>
  </si>
  <si>
    <t>6E3403</t>
  </si>
  <si>
    <t>FL07797</t>
  </si>
  <si>
    <t>AI6249</t>
  </si>
  <si>
    <t>FL07798</t>
  </si>
  <si>
    <t>6E7403</t>
  </si>
  <si>
    <t>FL07799</t>
  </si>
  <si>
    <t>SG5139</t>
  </si>
  <si>
    <t>FL07800</t>
  </si>
  <si>
    <t>UK3372</t>
  </si>
  <si>
    <t>FL07801</t>
  </si>
  <si>
    <t>AI5315</t>
  </si>
  <si>
    <t>FL07802</t>
  </si>
  <si>
    <t>6E7530</t>
  </si>
  <si>
    <t>FL07803</t>
  </si>
  <si>
    <t>6E4643</t>
  </si>
  <si>
    <t>FL07804</t>
  </si>
  <si>
    <t>AI3284</t>
  </si>
  <si>
    <t>FL07805</t>
  </si>
  <si>
    <t>6E9003</t>
  </si>
  <si>
    <t>FL07806</t>
  </si>
  <si>
    <t>FL07807</t>
  </si>
  <si>
    <t>AI489</t>
  </si>
  <si>
    <t>FL07808</t>
  </si>
  <si>
    <t>UK8241</t>
  </si>
  <si>
    <t>FL07809</t>
  </si>
  <si>
    <t>6E5122</t>
  </si>
  <si>
    <t>FL07810</t>
  </si>
  <si>
    <t>6E5817</t>
  </si>
  <si>
    <t>FL07811</t>
  </si>
  <si>
    <t>FL07812</t>
  </si>
  <si>
    <t>FL07813</t>
  </si>
  <si>
    <t>6E7598</t>
  </si>
  <si>
    <t>FL07814</t>
  </si>
  <si>
    <t>6E6734</t>
  </si>
  <si>
    <t>FL07815</t>
  </si>
  <si>
    <t>6E2399</t>
  </si>
  <si>
    <t>FL07816</t>
  </si>
  <si>
    <t>6E9313</t>
  </si>
  <si>
    <t>FL07817</t>
  </si>
  <si>
    <t>6E8800</t>
  </si>
  <si>
    <t>FL07818</t>
  </si>
  <si>
    <t>6E9015</t>
  </si>
  <si>
    <t>FL07819</t>
  </si>
  <si>
    <t>AI9468</t>
  </si>
  <si>
    <t>FL07820</t>
  </si>
  <si>
    <t>AI2768</t>
  </si>
  <si>
    <t>FL07821</t>
  </si>
  <si>
    <t>SG370</t>
  </si>
  <si>
    <t>FL07822</t>
  </si>
  <si>
    <t>IX1446</t>
  </si>
  <si>
    <t>FL07823</t>
  </si>
  <si>
    <t>UK9361</t>
  </si>
  <si>
    <t>FL07824</t>
  </si>
  <si>
    <t>6E3804</t>
  </si>
  <si>
    <t>FL07825</t>
  </si>
  <si>
    <t>FL07826</t>
  </si>
  <si>
    <t>UK5215</t>
  </si>
  <si>
    <t>FL07827</t>
  </si>
  <si>
    <t>QP1626</t>
  </si>
  <si>
    <t>FL07828</t>
  </si>
  <si>
    <t>QP5106</t>
  </si>
  <si>
    <t>FL07829</t>
  </si>
  <si>
    <t>UK364</t>
  </si>
  <si>
    <t>FL07830</t>
  </si>
  <si>
    <t>6E356</t>
  </si>
  <si>
    <t>FL07831</t>
  </si>
  <si>
    <t>FL07832</t>
  </si>
  <si>
    <t>FL07833</t>
  </si>
  <si>
    <t>FL07834</t>
  </si>
  <si>
    <t>6E5680</t>
  </si>
  <si>
    <t>FL07835</t>
  </si>
  <si>
    <t>FL07836</t>
  </si>
  <si>
    <t>UK4609</t>
  </si>
  <si>
    <t>FL07837</t>
  </si>
  <si>
    <t>AI971</t>
  </si>
  <si>
    <t>FL07838</t>
  </si>
  <si>
    <t>FL07839</t>
  </si>
  <si>
    <t>UK6078</t>
  </si>
  <si>
    <t>FL07840</t>
  </si>
  <si>
    <t>QP5289</t>
  </si>
  <si>
    <t>FL07841</t>
  </si>
  <si>
    <t>6E2879</t>
  </si>
  <si>
    <t>FL07842</t>
  </si>
  <si>
    <t>AI1966</t>
  </si>
  <si>
    <t>FL07843</t>
  </si>
  <si>
    <t>QP1508</t>
  </si>
  <si>
    <t>FL07844</t>
  </si>
  <si>
    <t>AI6747</t>
  </si>
  <si>
    <t>FL07845</t>
  </si>
  <si>
    <t>QP8580</t>
  </si>
  <si>
    <t>FL07846</t>
  </si>
  <si>
    <t>SG1355</t>
  </si>
  <si>
    <t>FL07847</t>
  </si>
  <si>
    <t>UK2991</t>
  </si>
  <si>
    <t>FL07848</t>
  </si>
  <si>
    <t>SG638</t>
  </si>
  <si>
    <t>FL07849</t>
  </si>
  <si>
    <t>SG7571</t>
  </si>
  <si>
    <t>FL07850</t>
  </si>
  <si>
    <t>IX6355</t>
  </si>
  <si>
    <t>FL07851</t>
  </si>
  <si>
    <t>6E1204</t>
  </si>
  <si>
    <t>FL07852</t>
  </si>
  <si>
    <t>IX8821</t>
  </si>
  <si>
    <t>FL07853</t>
  </si>
  <si>
    <t>6E1796</t>
  </si>
  <si>
    <t>FL07854</t>
  </si>
  <si>
    <t>6E7394</t>
  </si>
  <si>
    <t>FL07855</t>
  </si>
  <si>
    <t>AI3757</t>
  </si>
  <si>
    <t>FL07856</t>
  </si>
  <si>
    <t>SG6746</t>
  </si>
  <si>
    <t>FL07857</t>
  </si>
  <si>
    <t>UK8659</t>
  </si>
  <si>
    <t>FL07858</t>
  </si>
  <si>
    <t>FL07859</t>
  </si>
  <si>
    <t>AI3506</t>
  </si>
  <si>
    <t>FL07860</t>
  </si>
  <si>
    <t>6E9016</t>
  </si>
  <si>
    <t>FL07861</t>
  </si>
  <si>
    <t>AI8538</t>
  </si>
  <si>
    <t>FL07862</t>
  </si>
  <si>
    <t>FL07863</t>
  </si>
  <si>
    <t>SG5113</t>
  </si>
  <si>
    <t>FL07864</t>
  </si>
  <si>
    <t>6E1562</t>
  </si>
  <si>
    <t>FL07865</t>
  </si>
  <si>
    <t>6E3564</t>
  </si>
  <si>
    <t>FL07866</t>
  </si>
  <si>
    <t>6E4865</t>
  </si>
  <si>
    <t>FL07867</t>
  </si>
  <si>
    <t>AI7442</t>
  </si>
  <si>
    <t>FL07868</t>
  </si>
  <si>
    <t>6E8229</t>
  </si>
  <si>
    <t>FL07869</t>
  </si>
  <si>
    <t>IX9571</t>
  </si>
  <si>
    <t>FL07870</t>
  </si>
  <si>
    <t>IX6954</t>
  </si>
  <si>
    <t>FL07871</t>
  </si>
  <si>
    <t>FL07872</t>
  </si>
  <si>
    <t>SG6054</t>
  </si>
  <si>
    <t>FL07873</t>
  </si>
  <si>
    <t>6E2121</t>
  </si>
  <si>
    <t>FL07874</t>
  </si>
  <si>
    <t>6E3375</t>
  </si>
  <si>
    <t>FL07875</t>
  </si>
  <si>
    <t>6E5596</t>
  </si>
  <si>
    <t>FL07876</t>
  </si>
  <si>
    <t>6E9266</t>
  </si>
  <si>
    <t>FL07877</t>
  </si>
  <si>
    <t>QP241</t>
  </si>
  <si>
    <t>FL07878</t>
  </si>
  <si>
    <t>FL07879</t>
  </si>
  <si>
    <t>SG9875</t>
  </si>
  <si>
    <t>FL07880</t>
  </si>
  <si>
    <t>FL07881</t>
  </si>
  <si>
    <t>UK6055</t>
  </si>
  <si>
    <t>FL07882</t>
  </si>
  <si>
    <t>AI3612</t>
  </si>
  <si>
    <t>FL07883</t>
  </si>
  <si>
    <t>QP9017</t>
  </si>
  <si>
    <t>FL07884</t>
  </si>
  <si>
    <t>AI8047</t>
  </si>
  <si>
    <t>FL07885</t>
  </si>
  <si>
    <t>AI5707</t>
  </si>
  <si>
    <t>FL07886</t>
  </si>
  <si>
    <t>SG8803</t>
  </si>
  <si>
    <t>FL07887</t>
  </si>
  <si>
    <t>6E5970</t>
  </si>
  <si>
    <t>FL07888</t>
  </si>
  <si>
    <t>AI631</t>
  </si>
  <si>
    <t>FL07889</t>
  </si>
  <si>
    <t>6E6371</t>
  </si>
  <si>
    <t>FL07890</t>
  </si>
  <si>
    <t>UK3938</t>
  </si>
  <si>
    <t>FL07891</t>
  </si>
  <si>
    <t>FL07892</t>
  </si>
  <si>
    <t>QP7660</t>
  </si>
  <si>
    <t>FL07893</t>
  </si>
  <si>
    <t>6E7559</t>
  </si>
  <si>
    <t>FL07894</t>
  </si>
  <si>
    <t>SG1854</t>
  </si>
  <si>
    <t>FL07895</t>
  </si>
  <si>
    <t>UK4256</t>
  </si>
  <si>
    <t>FL07896</t>
  </si>
  <si>
    <t>FL07897</t>
  </si>
  <si>
    <t>AI6107</t>
  </si>
  <si>
    <t>FL07898</t>
  </si>
  <si>
    <t>6E8873</t>
  </si>
  <si>
    <t>FL07899</t>
  </si>
  <si>
    <t>AI5049</t>
  </si>
  <si>
    <t>FL07900</t>
  </si>
  <si>
    <t>FL07901</t>
  </si>
  <si>
    <t>QP5090</t>
  </si>
  <si>
    <t>FL07902</t>
  </si>
  <si>
    <t>6E968</t>
  </si>
  <si>
    <t>FL07903</t>
  </si>
  <si>
    <t>6E8486</t>
  </si>
  <si>
    <t>FL07904</t>
  </si>
  <si>
    <t>6E525</t>
  </si>
  <si>
    <t>FL07905</t>
  </si>
  <si>
    <t>6E8088</t>
  </si>
  <si>
    <t>FL07906</t>
  </si>
  <si>
    <t>AI5469</t>
  </si>
  <si>
    <t>FL07907</t>
  </si>
  <si>
    <t>UK5310</t>
  </si>
  <si>
    <t>FL07908</t>
  </si>
  <si>
    <t>QP262</t>
  </si>
  <si>
    <t>FL07909</t>
  </si>
  <si>
    <t>AI7074</t>
  </si>
  <si>
    <t>FL07910</t>
  </si>
  <si>
    <t>UK5895</t>
  </si>
  <si>
    <t>FL07911</t>
  </si>
  <si>
    <t>6E2162</t>
  </si>
  <si>
    <t>FL07912</t>
  </si>
  <si>
    <t>QP439</t>
  </si>
  <si>
    <t>FL07913</t>
  </si>
  <si>
    <t>UK8771</t>
  </si>
  <si>
    <t>FL07914</t>
  </si>
  <si>
    <t>UK5415</t>
  </si>
  <si>
    <t>FL07915</t>
  </si>
  <si>
    <t>6E3005</t>
  </si>
  <si>
    <t>FL07916</t>
  </si>
  <si>
    <t>SG3673</t>
  </si>
  <si>
    <t>FL07917</t>
  </si>
  <si>
    <t>IX2196</t>
  </si>
  <si>
    <t>FL07918</t>
  </si>
  <si>
    <t>QP6362</t>
  </si>
  <si>
    <t>FL07919</t>
  </si>
  <si>
    <t>AI8128</t>
  </si>
  <si>
    <t>FL07920</t>
  </si>
  <si>
    <t>6E1344</t>
  </si>
  <si>
    <t>FL07921</t>
  </si>
  <si>
    <t>UK310</t>
  </si>
  <si>
    <t>FL07922</t>
  </si>
  <si>
    <t>AI4458</t>
  </si>
  <si>
    <t>FL07923</t>
  </si>
  <si>
    <t>SG6104</t>
  </si>
  <si>
    <t>FL07924</t>
  </si>
  <si>
    <t>6E7865</t>
  </si>
  <si>
    <t>FL07925</t>
  </si>
  <si>
    <t>FL07926</t>
  </si>
  <si>
    <t>AI9419</t>
  </si>
  <si>
    <t>FL07927</t>
  </si>
  <si>
    <t>IX9097</t>
  </si>
  <si>
    <t>FL07928</t>
  </si>
  <si>
    <t>SG5367</t>
  </si>
  <si>
    <t>FL07929</t>
  </si>
  <si>
    <t>6E5689</t>
  </si>
  <si>
    <t>FL07930</t>
  </si>
  <si>
    <t>SG9003</t>
  </si>
  <si>
    <t>FL07931</t>
  </si>
  <si>
    <t>QP3450</t>
  </si>
  <si>
    <t>FL07932</t>
  </si>
  <si>
    <t>6E9799</t>
  </si>
  <si>
    <t>FL07933</t>
  </si>
  <si>
    <t>SG8261</t>
  </si>
  <si>
    <t>FL07934</t>
  </si>
  <si>
    <t>AI8412</t>
  </si>
  <si>
    <t>FL07935</t>
  </si>
  <si>
    <t>IX8445</t>
  </si>
  <si>
    <t>FL07936</t>
  </si>
  <si>
    <t>6E838</t>
  </si>
  <si>
    <t>FL07937</t>
  </si>
  <si>
    <t>AI5456</t>
  </si>
  <si>
    <t>FL07938</t>
  </si>
  <si>
    <t>IX4965</t>
  </si>
  <si>
    <t>FL07939</t>
  </si>
  <si>
    <t>IX6038</t>
  </si>
  <si>
    <t>FL07940</t>
  </si>
  <si>
    <t>6E780</t>
  </si>
  <si>
    <t>FL07941</t>
  </si>
  <si>
    <t>6E7766</t>
  </si>
  <si>
    <t>FL07942</t>
  </si>
  <si>
    <t>6E2540</t>
  </si>
  <si>
    <t>FL07943</t>
  </si>
  <si>
    <t>FL07944</t>
  </si>
  <si>
    <t>FL07945</t>
  </si>
  <si>
    <t>FL07946</t>
  </si>
  <si>
    <t>IX2157</t>
  </si>
  <si>
    <t>FL07947</t>
  </si>
  <si>
    <t>SG6769</t>
  </si>
  <si>
    <t>03:48</t>
  </si>
  <si>
    <t>FL07948</t>
  </si>
  <si>
    <t>SG8700</t>
  </si>
  <si>
    <t>FL07949</t>
  </si>
  <si>
    <t>QP475</t>
  </si>
  <si>
    <t>FL07950</t>
  </si>
  <si>
    <t>UK7352</t>
  </si>
  <si>
    <t>FL07951</t>
  </si>
  <si>
    <t>6E6431</t>
  </si>
  <si>
    <t>FL07952</t>
  </si>
  <si>
    <t>6E9230</t>
  </si>
  <si>
    <t>FL07953</t>
  </si>
  <si>
    <t>UK2999</t>
  </si>
  <si>
    <t>FL07954</t>
  </si>
  <si>
    <t>6E7080</t>
  </si>
  <si>
    <t>FL07955</t>
  </si>
  <si>
    <t>QP3400</t>
  </si>
  <si>
    <t>FL07956</t>
  </si>
  <si>
    <t>QP2053</t>
  </si>
  <si>
    <t>FL07957</t>
  </si>
  <si>
    <t>SG4475</t>
  </si>
  <si>
    <t>FL07958</t>
  </si>
  <si>
    <t>6E1152</t>
  </si>
  <si>
    <t>FL07959</t>
  </si>
  <si>
    <t>UK1957</t>
  </si>
  <si>
    <t>FL07960</t>
  </si>
  <si>
    <t>UK6337</t>
  </si>
  <si>
    <t>FL07961</t>
  </si>
  <si>
    <t>FL07962</t>
  </si>
  <si>
    <t>AI6638</t>
  </si>
  <si>
    <t>FL07963</t>
  </si>
  <si>
    <t>UK671</t>
  </si>
  <si>
    <t>FL07964</t>
  </si>
  <si>
    <t>FL07965</t>
  </si>
  <si>
    <t>IX458</t>
  </si>
  <si>
    <t>FL07966</t>
  </si>
  <si>
    <t>IX1691</t>
  </si>
  <si>
    <t>FL07967</t>
  </si>
  <si>
    <t>FL07968</t>
  </si>
  <si>
    <t>QP3125</t>
  </si>
  <si>
    <t>FL07969</t>
  </si>
  <si>
    <t>UK6239</t>
  </si>
  <si>
    <t>FL07970</t>
  </si>
  <si>
    <t>SG3675</t>
  </si>
  <si>
    <t>FL07971</t>
  </si>
  <si>
    <t>AI3351</t>
  </si>
  <si>
    <t>FL07972</t>
  </si>
  <si>
    <t>UK5720</t>
  </si>
  <si>
    <t>FL07973</t>
  </si>
  <si>
    <t>6E1768</t>
  </si>
  <si>
    <t>FL07974</t>
  </si>
  <si>
    <t>6E6424</t>
  </si>
  <si>
    <t>FL07975</t>
  </si>
  <si>
    <t>AI9055</t>
  </si>
  <si>
    <t>FL07976</t>
  </si>
  <si>
    <t>QP645</t>
  </si>
  <si>
    <t>FL07977</t>
  </si>
  <si>
    <t>IX3036</t>
  </si>
  <si>
    <t>FL07978</t>
  </si>
  <si>
    <t>6E4801</t>
  </si>
  <si>
    <t>FL07979</t>
  </si>
  <si>
    <t>SG5361</t>
  </si>
  <si>
    <t>FL07980</t>
  </si>
  <si>
    <t>6E8079</t>
  </si>
  <si>
    <t>FL07981</t>
  </si>
  <si>
    <t>AI8964</t>
  </si>
  <si>
    <t>FL07982</t>
  </si>
  <si>
    <t>AI5479</t>
  </si>
  <si>
    <t>FL07983</t>
  </si>
  <si>
    <t>IX6299</t>
  </si>
  <si>
    <t>FL07984</t>
  </si>
  <si>
    <t>UK3963</t>
  </si>
  <si>
    <t>FL07985</t>
  </si>
  <si>
    <t>UK4018</t>
  </si>
  <si>
    <t>FL07986</t>
  </si>
  <si>
    <t>AI862</t>
  </si>
  <si>
    <t>FL07987</t>
  </si>
  <si>
    <t>FL07988</t>
  </si>
  <si>
    <t>QP1897</t>
  </si>
  <si>
    <t>FL07989</t>
  </si>
  <si>
    <t>6E499</t>
  </si>
  <si>
    <t>FL07990</t>
  </si>
  <si>
    <t>AI9700</t>
  </si>
  <si>
    <t>FL07991</t>
  </si>
  <si>
    <t>6E4694</t>
  </si>
  <si>
    <t>FL07992</t>
  </si>
  <si>
    <t>SG5500</t>
  </si>
  <si>
    <t>FL07993</t>
  </si>
  <si>
    <t>UK5598</t>
  </si>
  <si>
    <t>FL07994</t>
  </si>
  <si>
    <t>SG9500</t>
  </si>
  <si>
    <t>FL07995</t>
  </si>
  <si>
    <t>AI7992</t>
  </si>
  <si>
    <t>FL07996</t>
  </si>
  <si>
    <t>6E3845</t>
  </si>
  <si>
    <t>FL07997</t>
  </si>
  <si>
    <t>6E4000</t>
  </si>
  <si>
    <t>FL07998</t>
  </si>
  <si>
    <t>IX2917</t>
  </si>
  <si>
    <t>FL07999</t>
  </si>
  <si>
    <t>6E1549</t>
  </si>
  <si>
    <t>FL08000</t>
  </si>
  <si>
    <t>AI1242</t>
  </si>
  <si>
    <t>FL08001</t>
  </si>
  <si>
    <t>6E8385</t>
  </si>
  <si>
    <t>FL08002</t>
  </si>
  <si>
    <t>UK7511</t>
  </si>
  <si>
    <t>FL08003</t>
  </si>
  <si>
    <t>SG3714</t>
  </si>
  <si>
    <t>FL08004</t>
  </si>
  <si>
    <t>AI1708</t>
  </si>
  <si>
    <t>FL08005</t>
  </si>
  <si>
    <t>6E6940</t>
  </si>
  <si>
    <t>FL08006</t>
  </si>
  <si>
    <t>SG7970</t>
  </si>
  <si>
    <t>FL08007</t>
  </si>
  <si>
    <t>UK209</t>
  </si>
  <si>
    <t>FL08008</t>
  </si>
  <si>
    <t>UK7508</t>
  </si>
  <si>
    <t>FL08009</t>
  </si>
  <si>
    <t>FL08010</t>
  </si>
  <si>
    <t>QP7747</t>
  </si>
  <si>
    <t>FL08011</t>
  </si>
  <si>
    <t>IX7683</t>
  </si>
  <si>
    <t>FL08012</t>
  </si>
  <si>
    <t>QP5529</t>
  </si>
  <si>
    <t>FL08013</t>
  </si>
  <si>
    <t>SG6946</t>
  </si>
  <si>
    <t>FL08014</t>
  </si>
  <si>
    <t>6E5623</t>
  </si>
  <si>
    <t>FL08015</t>
  </si>
  <si>
    <t>IX6661</t>
  </si>
  <si>
    <t>FL08016</t>
  </si>
  <si>
    <t>AI2887</t>
  </si>
  <si>
    <t>FL08017</t>
  </si>
  <si>
    <t>FL08018</t>
  </si>
  <si>
    <t>6E924</t>
  </si>
  <si>
    <t>FL08019</t>
  </si>
  <si>
    <t>AI7266</t>
  </si>
  <si>
    <t>FL08020</t>
  </si>
  <si>
    <t>6E5916</t>
  </si>
  <si>
    <t>FL08021</t>
  </si>
  <si>
    <t>FL08022</t>
  </si>
  <si>
    <t>6E6845</t>
  </si>
  <si>
    <t>FL08023</t>
  </si>
  <si>
    <t>6E7049</t>
  </si>
  <si>
    <t>FL08024</t>
  </si>
  <si>
    <t>FL08025</t>
  </si>
  <si>
    <t>QP5199</t>
  </si>
  <si>
    <t>FL08026</t>
  </si>
  <si>
    <t>IX2542</t>
  </si>
  <si>
    <t>FL08027</t>
  </si>
  <si>
    <t>FL08028</t>
  </si>
  <si>
    <t>6E5711</t>
  </si>
  <si>
    <t>FL08029</t>
  </si>
  <si>
    <t>FL08030</t>
  </si>
  <si>
    <t>SG1702</t>
  </si>
  <si>
    <t>FL08031</t>
  </si>
  <si>
    <t>FL08032</t>
  </si>
  <si>
    <t>AI2918</t>
  </si>
  <si>
    <t>FL08033</t>
  </si>
  <si>
    <t>6E6386</t>
  </si>
  <si>
    <t>FL08034</t>
  </si>
  <si>
    <t>UK4381</t>
  </si>
  <si>
    <t>FL08035</t>
  </si>
  <si>
    <t>QP9473</t>
  </si>
  <si>
    <t>FL08036</t>
  </si>
  <si>
    <t>SG5101</t>
  </si>
  <si>
    <t>FL08037</t>
  </si>
  <si>
    <t>QP3186</t>
  </si>
  <si>
    <t>FL08038</t>
  </si>
  <si>
    <t>AI8962</t>
  </si>
  <si>
    <t>FL08039</t>
  </si>
  <si>
    <t>AI7444</t>
  </si>
  <si>
    <t>FL08040</t>
  </si>
  <si>
    <t>AI103</t>
  </si>
  <si>
    <t>FL08041</t>
  </si>
  <si>
    <t>FL08042</t>
  </si>
  <si>
    <t>AI9816</t>
  </si>
  <si>
    <t>FL08043</t>
  </si>
  <si>
    <t>6E1655</t>
  </si>
  <si>
    <t>FL08044</t>
  </si>
  <si>
    <t>FL08045</t>
  </si>
  <si>
    <t>UK2658</t>
  </si>
  <si>
    <t>FL08046</t>
  </si>
  <si>
    <t>UK851</t>
  </si>
  <si>
    <t>FL08047</t>
  </si>
  <si>
    <t>6E9404</t>
  </si>
  <si>
    <t>FL08048</t>
  </si>
  <si>
    <t>6E8218</t>
  </si>
  <si>
    <t>FL08049</t>
  </si>
  <si>
    <t>UK5462</t>
  </si>
  <si>
    <t>FL08050</t>
  </si>
  <si>
    <t>6E8869</t>
  </si>
  <si>
    <t>FL08051</t>
  </si>
  <si>
    <t>UK644</t>
  </si>
  <si>
    <t>FL08052</t>
  </si>
  <si>
    <t>UK6966</t>
  </si>
  <si>
    <t>FL08053</t>
  </si>
  <si>
    <t>SG6725</t>
  </si>
  <si>
    <t>FL08054</t>
  </si>
  <si>
    <t>FL08055</t>
  </si>
  <si>
    <t>AI1361</t>
  </si>
  <si>
    <t>FL08056</t>
  </si>
  <si>
    <t>UK4613</t>
  </si>
  <si>
    <t>FL08057</t>
  </si>
  <si>
    <t>SG9640</t>
  </si>
  <si>
    <t>FL08058</t>
  </si>
  <si>
    <t>FL08059</t>
  </si>
  <si>
    <t>FL08060</t>
  </si>
  <si>
    <t>UK6352</t>
  </si>
  <si>
    <t>FL08061</t>
  </si>
  <si>
    <t>6E809</t>
  </si>
  <si>
    <t>FL08062</t>
  </si>
  <si>
    <t>FL08063</t>
  </si>
  <si>
    <t>AI112</t>
  </si>
  <si>
    <t>FL08064</t>
  </si>
  <si>
    <t>6E1020</t>
  </si>
  <si>
    <t>FL08065</t>
  </si>
  <si>
    <t>QP1736</t>
  </si>
  <si>
    <t>FL08066</t>
  </si>
  <si>
    <t>6E418</t>
  </si>
  <si>
    <t>FL08067</t>
  </si>
  <si>
    <t>FL08068</t>
  </si>
  <si>
    <t>QP5909</t>
  </si>
  <si>
    <t>FL08069</t>
  </si>
  <si>
    <t>IX9531</t>
  </si>
  <si>
    <t>FL08070</t>
  </si>
  <si>
    <t>UK1336</t>
  </si>
  <si>
    <t>FL08071</t>
  </si>
  <si>
    <t>AI4198</t>
  </si>
  <si>
    <t>FL08072</t>
  </si>
  <si>
    <t>SG3709</t>
  </si>
  <si>
    <t>FL08073</t>
  </si>
  <si>
    <t>IX828</t>
  </si>
  <si>
    <t>FL08074</t>
  </si>
  <si>
    <t>QP5482</t>
  </si>
  <si>
    <t>FL08075</t>
  </si>
  <si>
    <t>6E5420</t>
  </si>
  <si>
    <t>FL08076</t>
  </si>
  <si>
    <t>FL08077</t>
  </si>
  <si>
    <t>AI8115</t>
  </si>
  <si>
    <t>FL08078</t>
  </si>
  <si>
    <t>6E8616</t>
  </si>
  <si>
    <t>FL08079</t>
  </si>
  <si>
    <t>SG923</t>
  </si>
  <si>
    <t>FL08080</t>
  </si>
  <si>
    <t>IX7516</t>
  </si>
  <si>
    <t>FL08081</t>
  </si>
  <si>
    <t>6E1034</t>
  </si>
  <si>
    <t>FL08082</t>
  </si>
  <si>
    <t>SG8863</t>
  </si>
  <si>
    <t>FL08083</t>
  </si>
  <si>
    <t>SG9870</t>
  </si>
  <si>
    <t>FL08084</t>
  </si>
  <si>
    <t>AI9618</t>
  </si>
  <si>
    <t>FL08085</t>
  </si>
  <si>
    <t>UK3807</t>
  </si>
  <si>
    <t>FL08086</t>
  </si>
  <si>
    <t>6E4337</t>
  </si>
  <si>
    <t>FL08087</t>
  </si>
  <si>
    <t>AI4923</t>
  </si>
  <si>
    <t>FL08088</t>
  </si>
  <si>
    <t>UK6477</t>
  </si>
  <si>
    <t>FL08089</t>
  </si>
  <si>
    <t>QP8422</t>
  </si>
  <si>
    <t>FL08090</t>
  </si>
  <si>
    <t>QP7752</t>
  </si>
  <si>
    <t>FL08091</t>
  </si>
  <si>
    <t>QP4093</t>
  </si>
  <si>
    <t>FL08092</t>
  </si>
  <si>
    <t>AI6951</t>
  </si>
  <si>
    <t>FL08093</t>
  </si>
  <si>
    <t>FL08094</t>
  </si>
  <si>
    <t>UK2243</t>
  </si>
  <si>
    <t>FL08095</t>
  </si>
  <si>
    <t>UK3944</t>
  </si>
  <si>
    <t>FL08096</t>
  </si>
  <si>
    <t>AI7324</t>
  </si>
  <si>
    <t>FL08097</t>
  </si>
  <si>
    <t>6E4430</t>
  </si>
  <si>
    <t>FL08098</t>
  </si>
  <si>
    <t>UK159</t>
  </si>
  <si>
    <t>FL08099</t>
  </si>
  <si>
    <t>6E4707</t>
  </si>
  <si>
    <t>FL08100</t>
  </si>
  <si>
    <t>FL08101</t>
  </si>
  <si>
    <t>FL08102</t>
  </si>
  <si>
    <t>AI1777</t>
  </si>
  <si>
    <t>FL08103</t>
  </si>
  <si>
    <t>UK101</t>
  </si>
  <si>
    <t>FL08104</t>
  </si>
  <si>
    <t>SG7769</t>
  </si>
  <si>
    <t>FL08105</t>
  </si>
  <si>
    <t>UK1525</t>
  </si>
  <si>
    <t>FL08106</t>
  </si>
  <si>
    <t>SG3822</t>
  </si>
  <si>
    <t>FL08107</t>
  </si>
  <si>
    <t>FL08108</t>
  </si>
  <si>
    <t>6E3825</t>
  </si>
  <si>
    <t>FL08109</t>
  </si>
  <si>
    <t>FL08110</t>
  </si>
  <si>
    <t>FL08111</t>
  </si>
  <si>
    <t>FL08112</t>
  </si>
  <si>
    <t>AI1501</t>
  </si>
  <si>
    <t>FL08113</t>
  </si>
  <si>
    <t>FL08114</t>
  </si>
  <si>
    <t>AI6978</t>
  </si>
  <si>
    <t>FL08115</t>
  </si>
  <si>
    <t>FL08116</t>
  </si>
  <si>
    <t>6E2479</t>
  </si>
  <si>
    <t>FL08117</t>
  </si>
  <si>
    <t>QP3473</t>
  </si>
  <si>
    <t>FL08118</t>
  </si>
  <si>
    <t>6E5503</t>
  </si>
  <si>
    <t>FL08119</t>
  </si>
  <si>
    <t>SG5629</t>
  </si>
  <si>
    <t>FL08120</t>
  </si>
  <si>
    <t>AI3829</t>
  </si>
  <si>
    <t>FL08121</t>
  </si>
  <si>
    <t>FL08122</t>
  </si>
  <si>
    <t>AI114</t>
  </si>
  <si>
    <t>FL08123</t>
  </si>
  <si>
    <t>6E3731</t>
  </si>
  <si>
    <t>FL08124</t>
  </si>
  <si>
    <t>UK7586</t>
  </si>
  <si>
    <t>FL08125</t>
  </si>
  <si>
    <t>AI3638</t>
  </si>
  <si>
    <t>FL08126</t>
  </si>
  <si>
    <t>6E8788</t>
  </si>
  <si>
    <t>FL08127</t>
  </si>
  <si>
    <t>6E2826</t>
  </si>
  <si>
    <t>FL08128</t>
  </si>
  <si>
    <t>6E8141</t>
  </si>
  <si>
    <t>FL08129</t>
  </si>
  <si>
    <t>UK2968</t>
  </si>
  <si>
    <t>FL08130</t>
  </si>
  <si>
    <t>FL08131</t>
  </si>
  <si>
    <t>UK905</t>
  </si>
  <si>
    <t>FL08132</t>
  </si>
  <si>
    <t>FL08133</t>
  </si>
  <si>
    <t>AI6339</t>
  </si>
  <si>
    <t>FL08134</t>
  </si>
  <si>
    <t>6E3830</t>
  </si>
  <si>
    <t>FL08135</t>
  </si>
  <si>
    <t>UK7483</t>
  </si>
  <si>
    <t>FL08136</t>
  </si>
  <si>
    <t>SG6093</t>
  </si>
  <si>
    <t>FL08137</t>
  </si>
  <si>
    <t>UK2609</t>
  </si>
  <si>
    <t>FL08138</t>
  </si>
  <si>
    <t>UK9994</t>
  </si>
  <si>
    <t>FL08139</t>
  </si>
  <si>
    <t>AI4574</t>
  </si>
  <si>
    <t>FL08140</t>
  </si>
  <si>
    <t>UK8231</t>
  </si>
  <si>
    <t>FL08141</t>
  </si>
  <si>
    <t>UK8827</t>
  </si>
  <si>
    <t>FL08142</t>
  </si>
  <si>
    <t>UK7190</t>
  </si>
  <si>
    <t>FL08143</t>
  </si>
  <si>
    <t>UK3147</t>
  </si>
  <si>
    <t>FL08144</t>
  </si>
  <si>
    <t>6E4414</t>
  </si>
  <si>
    <t>FL08145</t>
  </si>
  <si>
    <t>6E7618</t>
  </si>
  <si>
    <t>FL08146</t>
  </si>
  <si>
    <t>SG5432</t>
  </si>
  <si>
    <t>FL08147</t>
  </si>
  <si>
    <t>6E4012</t>
  </si>
  <si>
    <t>FL08148</t>
  </si>
  <si>
    <t>6E2675</t>
  </si>
  <si>
    <t>FL08149</t>
  </si>
  <si>
    <t>QP7291</t>
  </si>
  <si>
    <t>FL08150</t>
  </si>
  <si>
    <t>QP3162</t>
  </si>
  <si>
    <t>FL08151</t>
  </si>
  <si>
    <t>SG8059</t>
  </si>
  <si>
    <t>FL08152</t>
  </si>
  <si>
    <t>FL08153</t>
  </si>
  <si>
    <t>SG9242</t>
  </si>
  <si>
    <t>FL08154</t>
  </si>
  <si>
    <t>AI2867</t>
  </si>
  <si>
    <t>FL08155</t>
  </si>
  <si>
    <t>6E6165</t>
  </si>
  <si>
    <t>FL08156</t>
  </si>
  <si>
    <t>SG1756</t>
  </si>
  <si>
    <t>FL08157</t>
  </si>
  <si>
    <t>SG5395</t>
  </si>
  <si>
    <t>FL08158</t>
  </si>
  <si>
    <t>AI9549</t>
  </si>
  <si>
    <t>FL08159</t>
  </si>
  <si>
    <t>UK7399</t>
  </si>
  <si>
    <t>FL08160</t>
  </si>
  <si>
    <t>6E5207</t>
  </si>
  <si>
    <t>FL08161</t>
  </si>
  <si>
    <t>QP3659</t>
  </si>
  <si>
    <t>FL08162</t>
  </si>
  <si>
    <t>UK7718</t>
  </si>
  <si>
    <t>FL08163</t>
  </si>
  <si>
    <t>SG4726</t>
  </si>
  <si>
    <t>FL08164</t>
  </si>
  <si>
    <t>FL08165</t>
  </si>
  <si>
    <t>AI3641</t>
  </si>
  <si>
    <t>FL08166</t>
  </si>
  <si>
    <t>6E6971</t>
  </si>
  <si>
    <t>FL08167</t>
  </si>
  <si>
    <t>6E2395</t>
  </si>
  <si>
    <t>FL08168</t>
  </si>
  <si>
    <t>SG911</t>
  </si>
  <si>
    <t>FL08169</t>
  </si>
  <si>
    <t>6E5977</t>
  </si>
  <si>
    <t>FL08170</t>
  </si>
  <si>
    <t>UK6297</t>
  </si>
  <si>
    <t>FL08171</t>
  </si>
  <si>
    <t>UK4491</t>
  </si>
  <si>
    <t>FL08172</t>
  </si>
  <si>
    <t>AI8923</t>
  </si>
  <si>
    <t>FL08173</t>
  </si>
  <si>
    <t>FL08174</t>
  </si>
  <si>
    <t>FL08175</t>
  </si>
  <si>
    <t>QP6127</t>
  </si>
  <si>
    <t>FL08176</t>
  </si>
  <si>
    <t>FL08177</t>
  </si>
  <si>
    <t>IX5164</t>
  </si>
  <si>
    <t>FL08178</t>
  </si>
  <si>
    <t>FL08179</t>
  </si>
  <si>
    <t>6E6416</t>
  </si>
  <si>
    <t>FL08180</t>
  </si>
  <si>
    <t>6E8556</t>
  </si>
  <si>
    <t>FL08181</t>
  </si>
  <si>
    <t>6E3346</t>
  </si>
  <si>
    <t>FL08182</t>
  </si>
  <si>
    <t>6E1976</t>
  </si>
  <si>
    <t>FL08183</t>
  </si>
  <si>
    <t>FL08184</t>
  </si>
  <si>
    <t>AI9919</t>
  </si>
  <si>
    <t>FL08185</t>
  </si>
  <si>
    <t>UK7928</t>
  </si>
  <si>
    <t>FL08186</t>
  </si>
  <si>
    <t>FL08187</t>
  </si>
  <si>
    <t>SG7008</t>
  </si>
  <si>
    <t>FL08188</t>
  </si>
  <si>
    <t>IX1166</t>
  </si>
  <si>
    <t>FL08189</t>
  </si>
  <si>
    <t>IX5034</t>
  </si>
  <si>
    <t>FL08190</t>
  </si>
  <si>
    <t>6E7925</t>
  </si>
  <si>
    <t>FL08191</t>
  </si>
  <si>
    <t>UK1560</t>
  </si>
  <si>
    <t>FL08192</t>
  </si>
  <si>
    <t>6E8126</t>
  </si>
  <si>
    <t>FL08193</t>
  </si>
  <si>
    <t>UK5671</t>
  </si>
  <si>
    <t>FL08194</t>
  </si>
  <si>
    <t>IX7571</t>
  </si>
  <si>
    <t>FL08195</t>
  </si>
  <si>
    <t>IX3995</t>
  </si>
  <si>
    <t>FL08196</t>
  </si>
  <si>
    <t>AI7639</t>
  </si>
  <si>
    <t>FL08197</t>
  </si>
  <si>
    <t>QP4589</t>
  </si>
  <si>
    <t>FL08198</t>
  </si>
  <si>
    <t>SG736</t>
  </si>
  <si>
    <t>FL08199</t>
  </si>
  <si>
    <t>6E9502</t>
  </si>
  <si>
    <t>FL08200</t>
  </si>
  <si>
    <t>IX8858</t>
  </si>
  <si>
    <t>FL08201</t>
  </si>
  <si>
    <t>6E9140</t>
  </si>
  <si>
    <t>FL08202</t>
  </si>
  <si>
    <t>UK6561</t>
  </si>
  <si>
    <t>FL08203</t>
  </si>
  <si>
    <t>6E6245</t>
  </si>
  <si>
    <t>FL08204</t>
  </si>
  <si>
    <t>FL08205</t>
  </si>
  <si>
    <t>6E1518</t>
  </si>
  <si>
    <t>FL08206</t>
  </si>
  <si>
    <t>IX5103</t>
  </si>
  <si>
    <t>FL08207</t>
  </si>
  <si>
    <t>UK5918</t>
  </si>
  <si>
    <t>FL08208</t>
  </si>
  <si>
    <t>6E4951</t>
  </si>
  <si>
    <t>FL08209</t>
  </si>
  <si>
    <t>6E9103</t>
  </si>
  <si>
    <t>FL08210</t>
  </si>
  <si>
    <t>IX3707</t>
  </si>
  <si>
    <t>FL08211</t>
  </si>
  <si>
    <t>FL08212</t>
  </si>
  <si>
    <t>AI7967</t>
  </si>
  <si>
    <t>FL08213</t>
  </si>
  <si>
    <t>UK1136</t>
  </si>
  <si>
    <t>FL08214</t>
  </si>
  <si>
    <t>QP111</t>
  </si>
  <si>
    <t>FL08215</t>
  </si>
  <si>
    <t>FL08216</t>
  </si>
  <si>
    <t>QP3064</t>
  </si>
  <si>
    <t>03:08</t>
  </si>
  <si>
    <t>FL08217</t>
  </si>
  <si>
    <t>6E1546</t>
  </si>
  <si>
    <t>FL08218</t>
  </si>
  <si>
    <t>QP4479</t>
  </si>
  <si>
    <t>FL08219</t>
  </si>
  <si>
    <t>AI8301</t>
  </si>
  <si>
    <t>FL08220</t>
  </si>
  <si>
    <t>FL08221</t>
  </si>
  <si>
    <t>UK875</t>
  </si>
  <si>
    <t>FL08222</t>
  </si>
  <si>
    <t>FL08223</t>
  </si>
  <si>
    <t>UK4772</t>
  </si>
  <si>
    <t>FL08224</t>
  </si>
  <si>
    <t>6E3090</t>
  </si>
  <si>
    <t>FL08225</t>
  </si>
  <si>
    <t>IX3105</t>
  </si>
  <si>
    <t>FL08226</t>
  </si>
  <si>
    <t>6E255</t>
  </si>
  <si>
    <t>FL08227</t>
  </si>
  <si>
    <t>FL08228</t>
  </si>
  <si>
    <t>6E9876</t>
  </si>
  <si>
    <t>FL08229</t>
  </si>
  <si>
    <t>SG1902</t>
  </si>
  <si>
    <t>FL08230</t>
  </si>
  <si>
    <t>QP8310</t>
  </si>
  <si>
    <t>01:45</t>
  </si>
  <si>
    <t>FL08231</t>
  </si>
  <si>
    <t>SG2921</t>
  </si>
  <si>
    <t>FL08232</t>
  </si>
  <si>
    <t>AI3838</t>
  </si>
  <si>
    <t>FL08233</t>
  </si>
  <si>
    <t>6E1144</t>
  </si>
  <si>
    <t>FL08234</t>
  </si>
  <si>
    <t>SG8716</t>
  </si>
  <si>
    <t>FL08235</t>
  </si>
  <si>
    <t>IX2375</t>
  </si>
  <si>
    <t>FL08236</t>
  </si>
  <si>
    <t>SG7349</t>
  </si>
  <si>
    <t>FL08237</t>
  </si>
  <si>
    <t>AI1872</t>
  </si>
  <si>
    <t>FL08238</t>
  </si>
  <si>
    <t>FL08239</t>
  </si>
  <si>
    <t>UK2240</t>
  </si>
  <si>
    <t>FL08240</t>
  </si>
  <si>
    <t>6E5580</t>
  </si>
  <si>
    <t>FL08241</t>
  </si>
  <si>
    <t>IX6535</t>
  </si>
  <si>
    <t>FL08242</t>
  </si>
  <si>
    <t>AI319</t>
  </si>
  <si>
    <t>FL08243</t>
  </si>
  <si>
    <t>AI9258</t>
  </si>
  <si>
    <t>FL08244</t>
  </si>
  <si>
    <t>QP7515</t>
  </si>
  <si>
    <t>FL08245</t>
  </si>
  <si>
    <t>IX528</t>
  </si>
  <si>
    <t>FL08246</t>
  </si>
  <si>
    <t>IX8439</t>
  </si>
  <si>
    <t>FL08247</t>
  </si>
  <si>
    <t>SG7892</t>
  </si>
  <si>
    <t>FL08248</t>
  </si>
  <si>
    <t>AI262</t>
  </si>
  <si>
    <t>FL08249</t>
  </si>
  <si>
    <t>SG8177</t>
  </si>
  <si>
    <t>FL08250</t>
  </si>
  <si>
    <t>SG646</t>
  </si>
  <si>
    <t>FL08251</t>
  </si>
  <si>
    <t>UK1002</t>
  </si>
  <si>
    <t>FL08252</t>
  </si>
  <si>
    <t>6E8121</t>
  </si>
  <si>
    <t>FL08253</t>
  </si>
  <si>
    <t>UK1917</t>
  </si>
  <si>
    <t>FL08254</t>
  </si>
  <si>
    <t>QP3930</t>
  </si>
  <si>
    <t>FL08255</t>
  </si>
  <si>
    <t>UK9966</t>
  </si>
  <si>
    <t>FL08256</t>
  </si>
  <si>
    <t>AI2445</t>
  </si>
  <si>
    <t>FL08257</t>
  </si>
  <si>
    <t>UK4463</t>
  </si>
  <si>
    <t>FL08258</t>
  </si>
  <si>
    <t>SG9988</t>
  </si>
  <si>
    <t>FL08259</t>
  </si>
  <si>
    <t>SG8408</t>
  </si>
  <si>
    <t>FL08260</t>
  </si>
  <si>
    <t>6E6070</t>
  </si>
  <si>
    <t>FL08261</t>
  </si>
  <si>
    <t>AI7371</t>
  </si>
  <si>
    <t>FL08262</t>
  </si>
  <si>
    <t>QP3565</t>
  </si>
  <si>
    <t>FL08263</t>
  </si>
  <si>
    <t>AI6706</t>
  </si>
  <si>
    <t>FL08264</t>
  </si>
  <si>
    <t>QP9694</t>
  </si>
  <si>
    <t>FL08265</t>
  </si>
  <si>
    <t>FL08266</t>
  </si>
  <si>
    <t>QP7303</t>
  </si>
  <si>
    <t>FL08267</t>
  </si>
  <si>
    <t>SG400</t>
  </si>
  <si>
    <t>FL08268</t>
  </si>
  <si>
    <t>AI2651</t>
  </si>
  <si>
    <t>FL08269</t>
  </si>
  <si>
    <t>UK9354</t>
  </si>
  <si>
    <t>FL08270</t>
  </si>
  <si>
    <t>6E9178</t>
  </si>
  <si>
    <t>FL08271</t>
  </si>
  <si>
    <t>QP651</t>
  </si>
  <si>
    <t>FL08272</t>
  </si>
  <si>
    <t>FL08273</t>
  </si>
  <si>
    <t>AI267</t>
  </si>
  <si>
    <t>FL08274</t>
  </si>
  <si>
    <t>FL08275</t>
  </si>
  <si>
    <t>IX6200</t>
  </si>
  <si>
    <t>FL08276</t>
  </si>
  <si>
    <t>6E6819</t>
  </si>
  <si>
    <t>FL08277</t>
  </si>
  <si>
    <t>FL08278</t>
  </si>
  <si>
    <t>AI695</t>
  </si>
  <si>
    <t>FL08279</t>
  </si>
  <si>
    <t>QP5143</t>
  </si>
  <si>
    <t>FL08280</t>
  </si>
  <si>
    <t>UK1375</t>
  </si>
  <si>
    <t>FL08281</t>
  </si>
  <si>
    <t>SG8130</t>
  </si>
  <si>
    <t>FL08282</t>
  </si>
  <si>
    <t>AI3768</t>
  </si>
  <si>
    <t>FL08283</t>
  </si>
  <si>
    <t>IX9903</t>
  </si>
  <si>
    <t>FL08284</t>
  </si>
  <si>
    <t>AI6103</t>
  </si>
  <si>
    <t>FL08285</t>
  </si>
  <si>
    <t>QP8846</t>
  </si>
  <si>
    <t>FL08286</t>
  </si>
  <si>
    <t>FL08287</t>
  </si>
  <si>
    <t>AI938</t>
  </si>
  <si>
    <t>FL08288</t>
  </si>
  <si>
    <t>UK4868</t>
  </si>
  <si>
    <t>FL08289</t>
  </si>
  <si>
    <t>IX3958</t>
  </si>
  <si>
    <t>FL08290</t>
  </si>
  <si>
    <t>6E4515</t>
  </si>
  <si>
    <t>FL08291</t>
  </si>
  <si>
    <t>6E1287</t>
  </si>
  <si>
    <t>FL08292</t>
  </si>
  <si>
    <t>6E9176</t>
  </si>
  <si>
    <t>FL08293</t>
  </si>
  <si>
    <t>6E490</t>
  </si>
  <si>
    <t>FL08294</t>
  </si>
  <si>
    <t>FL08295</t>
  </si>
  <si>
    <t>6E6704</t>
  </si>
  <si>
    <t>FL08296</t>
  </si>
  <si>
    <t>SG7972</t>
  </si>
  <si>
    <t>FL08297</t>
  </si>
  <si>
    <t>IX1605</t>
  </si>
  <si>
    <t>FL08298</t>
  </si>
  <si>
    <t>UK7827</t>
  </si>
  <si>
    <t>FL08299</t>
  </si>
  <si>
    <t>AI5633</t>
  </si>
  <si>
    <t>FL08300</t>
  </si>
  <si>
    <t>FL08301</t>
  </si>
  <si>
    <t>AI2079</t>
  </si>
  <si>
    <t>FL08302</t>
  </si>
  <si>
    <t>FL08303</t>
  </si>
  <si>
    <t>6E4978</t>
  </si>
  <si>
    <t>FL08304</t>
  </si>
  <si>
    <t>QP9735</t>
  </si>
  <si>
    <t>FL08305</t>
  </si>
  <si>
    <t>AI5929</t>
  </si>
  <si>
    <t>FL08306</t>
  </si>
  <si>
    <t>QP4683</t>
  </si>
  <si>
    <t>FL08307</t>
  </si>
  <si>
    <t>FL08308</t>
  </si>
  <si>
    <t>SG9117</t>
  </si>
  <si>
    <t>FL08309</t>
  </si>
  <si>
    <t>IX5106</t>
  </si>
  <si>
    <t>FL08310</t>
  </si>
  <si>
    <t>FL08311</t>
  </si>
  <si>
    <t>IX7481</t>
  </si>
  <si>
    <t>FL08312</t>
  </si>
  <si>
    <t>6E2997</t>
  </si>
  <si>
    <t>FL08313</t>
  </si>
  <si>
    <t>QP7436</t>
  </si>
  <si>
    <t>FL08314</t>
  </si>
  <si>
    <t>6E515</t>
  </si>
  <si>
    <t>FL08315</t>
  </si>
  <si>
    <t>6E6025</t>
  </si>
  <si>
    <t>FL08316</t>
  </si>
  <si>
    <t>6E9166</t>
  </si>
  <si>
    <t>FL08317</t>
  </si>
  <si>
    <t>AI5611</t>
  </si>
  <si>
    <t>FL08318</t>
  </si>
  <si>
    <t>SG1810</t>
  </si>
  <si>
    <t>FL08319</t>
  </si>
  <si>
    <t>SG7063</t>
  </si>
  <si>
    <t>FL08320</t>
  </si>
  <si>
    <t>6E8146</t>
  </si>
  <si>
    <t>FL08321</t>
  </si>
  <si>
    <t>QP3447</t>
  </si>
  <si>
    <t>FL08322</t>
  </si>
  <si>
    <t>IX9770</t>
  </si>
  <si>
    <t>FL08323</t>
  </si>
  <si>
    <t>6E9261</t>
  </si>
  <si>
    <t>FL08324</t>
  </si>
  <si>
    <t>6E4864</t>
  </si>
  <si>
    <t>FL08325</t>
  </si>
  <si>
    <t>FL08326</t>
  </si>
  <si>
    <t>FL08327</t>
  </si>
  <si>
    <t>SG5428</t>
  </si>
  <si>
    <t>FL08328</t>
  </si>
  <si>
    <t>SG2141</t>
  </si>
  <si>
    <t>FL08329</t>
  </si>
  <si>
    <t>QP6418</t>
  </si>
  <si>
    <t>FL08330</t>
  </si>
  <si>
    <t>6E7934</t>
  </si>
  <si>
    <t>FL08331</t>
  </si>
  <si>
    <t>SG1555</t>
  </si>
  <si>
    <t>FL08332</t>
  </si>
  <si>
    <t>AI269</t>
  </si>
  <si>
    <t>FL08333</t>
  </si>
  <si>
    <t>IX172</t>
  </si>
  <si>
    <t>FL08334</t>
  </si>
  <si>
    <t>AI8693</t>
  </si>
  <si>
    <t>FL08335</t>
  </si>
  <si>
    <t>UK1607</t>
  </si>
  <si>
    <t>FL08336</t>
  </si>
  <si>
    <t>SG406</t>
  </si>
  <si>
    <t>FL08337</t>
  </si>
  <si>
    <t>AI3775</t>
  </si>
  <si>
    <t>FL08338</t>
  </si>
  <si>
    <t>6E6941</t>
  </si>
  <si>
    <t>FL08339</t>
  </si>
  <si>
    <t>UK2672</t>
  </si>
  <si>
    <t>FL08340</t>
  </si>
  <si>
    <t>FL08341</t>
  </si>
  <si>
    <t>6E1205</t>
  </si>
  <si>
    <t>FL08342</t>
  </si>
  <si>
    <t>SG2717</t>
  </si>
  <si>
    <t>FL08343</t>
  </si>
  <si>
    <t>6E3907</t>
  </si>
  <si>
    <t>FL08344</t>
  </si>
  <si>
    <t>AI454</t>
  </si>
  <si>
    <t>FL08345</t>
  </si>
  <si>
    <t>UK4994</t>
  </si>
  <si>
    <t>FL08346</t>
  </si>
  <si>
    <t>SG298</t>
  </si>
  <si>
    <t>FL08347</t>
  </si>
  <si>
    <t>AI7688</t>
  </si>
  <si>
    <t>FL08348</t>
  </si>
  <si>
    <t>QP6016</t>
  </si>
  <si>
    <t>FL08349</t>
  </si>
  <si>
    <t>6E8917</t>
  </si>
  <si>
    <t>FL08350</t>
  </si>
  <si>
    <t>FL08351</t>
  </si>
  <si>
    <t>6E319</t>
  </si>
  <si>
    <t>FL08352</t>
  </si>
  <si>
    <t>FL08353</t>
  </si>
  <si>
    <t>UK1898</t>
  </si>
  <si>
    <t>FL08354</t>
  </si>
  <si>
    <t>6E4330</t>
  </si>
  <si>
    <t>FL08355</t>
  </si>
  <si>
    <t>6E3000</t>
  </si>
  <si>
    <t>FL08356</t>
  </si>
  <si>
    <t>FL08357</t>
  </si>
  <si>
    <t>SG5209</t>
  </si>
  <si>
    <t>FL08358</t>
  </si>
  <si>
    <t>SG7782</t>
  </si>
  <si>
    <t>FL08359</t>
  </si>
  <si>
    <t>FL08360</t>
  </si>
  <si>
    <t>FL08361</t>
  </si>
  <si>
    <t>SG7881</t>
  </si>
  <si>
    <t>FL08362</t>
  </si>
  <si>
    <t>AI142</t>
  </si>
  <si>
    <t>FL08363</t>
  </si>
  <si>
    <t>SG5723</t>
  </si>
  <si>
    <t>FL08364</t>
  </si>
  <si>
    <t>UK4293</t>
  </si>
  <si>
    <t>FL08365</t>
  </si>
  <si>
    <t>6E6724</t>
  </si>
  <si>
    <t>FL08366</t>
  </si>
  <si>
    <t>6E5270</t>
  </si>
  <si>
    <t>FL08367</t>
  </si>
  <si>
    <t>6E8164</t>
  </si>
  <si>
    <t>FL08368</t>
  </si>
  <si>
    <t>UK4648</t>
  </si>
  <si>
    <t>FL08369</t>
  </si>
  <si>
    <t>QP2526</t>
  </si>
  <si>
    <t>FL08370</t>
  </si>
  <si>
    <t>6E8868</t>
  </si>
  <si>
    <t>FL08371</t>
  </si>
  <si>
    <t>UK5972</t>
  </si>
  <si>
    <t>FL08372</t>
  </si>
  <si>
    <t>6E6631</t>
  </si>
  <si>
    <t>FL08373</t>
  </si>
  <si>
    <t>UK9288</t>
  </si>
  <si>
    <t>FL08374</t>
  </si>
  <si>
    <t>IX2259</t>
  </si>
  <si>
    <t>FL08375</t>
  </si>
  <si>
    <t>QP529</t>
  </si>
  <si>
    <t>FL08376</t>
  </si>
  <si>
    <t>AI4566</t>
  </si>
  <si>
    <t>FL08377</t>
  </si>
  <si>
    <t>UK6541</t>
  </si>
  <si>
    <t>FL08378</t>
  </si>
  <si>
    <t>FL08379</t>
  </si>
  <si>
    <t>6E211</t>
  </si>
  <si>
    <t>FL08380</t>
  </si>
  <si>
    <t>AI6491</t>
  </si>
  <si>
    <t>FL08381</t>
  </si>
  <si>
    <t>IX3121</t>
  </si>
  <si>
    <t>FL08382</t>
  </si>
  <si>
    <t>IX7141</t>
  </si>
  <si>
    <t>FL08383</t>
  </si>
  <si>
    <t>6E3284</t>
  </si>
  <si>
    <t>FL08384</t>
  </si>
  <si>
    <t>SG213</t>
  </si>
  <si>
    <t>FL08385</t>
  </si>
  <si>
    <t>AI8634</t>
  </si>
  <si>
    <t>FL08386</t>
  </si>
  <si>
    <t>6E9118</t>
  </si>
  <si>
    <t>FL08387</t>
  </si>
  <si>
    <t>IX9016</t>
  </si>
  <si>
    <t>FL08388</t>
  </si>
  <si>
    <t>IX8948</t>
  </si>
  <si>
    <t>FL08389</t>
  </si>
  <si>
    <t>6E3274</t>
  </si>
  <si>
    <t>FL08390</t>
  </si>
  <si>
    <t>FL08391</t>
  </si>
  <si>
    <t>SG243</t>
  </si>
  <si>
    <t>FL08392</t>
  </si>
  <si>
    <t>AI6406</t>
  </si>
  <si>
    <t>FL08393</t>
  </si>
  <si>
    <t>6E5432</t>
  </si>
  <si>
    <t>FL08394</t>
  </si>
  <si>
    <t>SG958</t>
  </si>
  <si>
    <t>FL08395</t>
  </si>
  <si>
    <t>UK1666</t>
  </si>
  <si>
    <t>FL08396</t>
  </si>
  <si>
    <t>QP1287</t>
  </si>
  <si>
    <t>FL08397</t>
  </si>
  <si>
    <t>UK6046</t>
  </si>
  <si>
    <t>FL08398</t>
  </si>
  <si>
    <t>6E8279</t>
  </si>
  <si>
    <t>FL08399</t>
  </si>
  <si>
    <t>6E1011</t>
  </si>
  <si>
    <t>FL08400</t>
  </si>
  <si>
    <t>AI5734</t>
  </si>
  <si>
    <t>FL08401</t>
  </si>
  <si>
    <t>AI6668</t>
  </si>
  <si>
    <t>FL08402</t>
  </si>
  <si>
    <t>SG2755</t>
  </si>
  <si>
    <t>FL08403</t>
  </si>
  <si>
    <t>UK2236</t>
  </si>
  <si>
    <t>FL08404</t>
  </si>
  <si>
    <t>IX1854</t>
  </si>
  <si>
    <t>FL08405</t>
  </si>
  <si>
    <t>AI3843</t>
  </si>
  <si>
    <t>FL08406</t>
  </si>
  <si>
    <t>6E3468</t>
  </si>
  <si>
    <t>FL08407</t>
  </si>
  <si>
    <t>6E3311</t>
  </si>
  <si>
    <t>FL08408</t>
  </si>
  <si>
    <t>FL08409</t>
  </si>
  <si>
    <t>UK6624</t>
  </si>
  <si>
    <t>FL08410</t>
  </si>
  <si>
    <t>QP2129</t>
  </si>
  <si>
    <t>FL08411</t>
  </si>
  <si>
    <t>6E240</t>
  </si>
  <si>
    <t>FL08412</t>
  </si>
  <si>
    <t>FL08413</t>
  </si>
  <si>
    <t>UK9092</t>
  </si>
  <si>
    <t>FL08414</t>
  </si>
  <si>
    <t>FL08415</t>
  </si>
  <si>
    <t>6E664</t>
  </si>
  <si>
    <t>FL08416</t>
  </si>
  <si>
    <t>SG520</t>
  </si>
  <si>
    <t>FL08417</t>
  </si>
  <si>
    <t>FL08418</t>
  </si>
  <si>
    <t>QP7757</t>
  </si>
  <si>
    <t>FL08419</t>
  </si>
  <si>
    <t>AI6052</t>
  </si>
  <si>
    <t>FL08420</t>
  </si>
  <si>
    <t>6E9321</t>
  </si>
  <si>
    <t>FL08421</t>
  </si>
  <si>
    <t>QP4311</t>
  </si>
  <si>
    <t>FL08422</t>
  </si>
  <si>
    <t>SG2930</t>
  </si>
  <si>
    <t>FL08423</t>
  </si>
  <si>
    <t>UK9992</t>
  </si>
  <si>
    <t>FL08424</t>
  </si>
  <si>
    <t>AI468</t>
  </si>
  <si>
    <t>FL08425</t>
  </si>
  <si>
    <t>QP333</t>
  </si>
  <si>
    <t>FL08426</t>
  </si>
  <si>
    <t>FL08427</t>
  </si>
  <si>
    <t>6E9922</t>
  </si>
  <si>
    <t>FL08428</t>
  </si>
  <si>
    <t>AI8817</t>
  </si>
  <si>
    <t>FL08429</t>
  </si>
  <si>
    <t>QP4319</t>
  </si>
  <si>
    <t>FL08430</t>
  </si>
  <si>
    <t>UK4856</t>
  </si>
  <si>
    <t>FL08431</t>
  </si>
  <si>
    <t>FL08432</t>
  </si>
  <si>
    <t>AI3785</t>
  </si>
  <si>
    <t>FL08433</t>
  </si>
  <si>
    <t>IX7366</t>
  </si>
  <si>
    <t>FL08434</t>
  </si>
  <si>
    <t>AI6797</t>
  </si>
  <si>
    <t>FL08435</t>
  </si>
  <si>
    <t>QP7846</t>
  </si>
  <si>
    <t>FL08436</t>
  </si>
  <si>
    <t>QP7073</t>
  </si>
  <si>
    <t>FL08437</t>
  </si>
  <si>
    <t>UK2116</t>
  </si>
  <si>
    <t>FL08438</t>
  </si>
  <si>
    <t>AI7750</t>
  </si>
  <si>
    <t>FL08439</t>
  </si>
  <si>
    <t>IX6490</t>
  </si>
  <si>
    <t>FL08440</t>
  </si>
  <si>
    <t>SG1665</t>
  </si>
  <si>
    <t>FL08441</t>
  </si>
  <si>
    <t>6E6197</t>
  </si>
  <si>
    <t>FL08442</t>
  </si>
  <si>
    <t>FL08443</t>
  </si>
  <si>
    <t>UK7077</t>
  </si>
  <si>
    <t>FL08444</t>
  </si>
  <si>
    <t>UK9864</t>
  </si>
  <si>
    <t>FL08445</t>
  </si>
  <si>
    <t>QP9990</t>
  </si>
  <si>
    <t>FL08446</t>
  </si>
  <si>
    <t>UK899</t>
  </si>
  <si>
    <t>FL08447</t>
  </si>
  <si>
    <t>FL08448</t>
  </si>
  <si>
    <t>UK8200</t>
  </si>
  <si>
    <t>FL08449</t>
  </si>
  <si>
    <t>AI1022</t>
  </si>
  <si>
    <t>FL08450</t>
  </si>
  <si>
    <t>FL08451</t>
  </si>
  <si>
    <t>6E4995</t>
  </si>
  <si>
    <t>FL08452</t>
  </si>
  <si>
    <t>QP2469</t>
  </si>
  <si>
    <t>FL08453</t>
  </si>
  <si>
    <t>6E5779</t>
  </si>
  <si>
    <t>FL08454</t>
  </si>
  <si>
    <t>FL08455</t>
  </si>
  <si>
    <t>UK2745</t>
  </si>
  <si>
    <t>FL08456</t>
  </si>
  <si>
    <t>UK5007</t>
  </si>
  <si>
    <t>FL08457</t>
  </si>
  <si>
    <t>6E4720</t>
  </si>
  <si>
    <t>FL08458</t>
  </si>
  <si>
    <t>AI6891</t>
  </si>
  <si>
    <t>FL08459</t>
  </si>
  <si>
    <t>UK4646</t>
  </si>
  <si>
    <t>FL08460</t>
  </si>
  <si>
    <t>SG5349</t>
  </si>
  <si>
    <t>FL08461</t>
  </si>
  <si>
    <t>IX6261</t>
  </si>
  <si>
    <t>FL08462</t>
  </si>
  <si>
    <t>SG9326</t>
  </si>
  <si>
    <t>FL08463</t>
  </si>
  <si>
    <t>UK9708</t>
  </si>
  <si>
    <t>FL08464</t>
  </si>
  <si>
    <t>6E4258</t>
  </si>
  <si>
    <t>FL08465</t>
  </si>
  <si>
    <t>6E7975</t>
  </si>
  <si>
    <t>FL08466</t>
  </si>
  <si>
    <t>AI2003</t>
  </si>
  <si>
    <t>FL08467</t>
  </si>
  <si>
    <t>6E6091</t>
  </si>
  <si>
    <t>FL08468</t>
  </si>
  <si>
    <t>AI6424</t>
  </si>
  <si>
    <t>FL08469</t>
  </si>
  <si>
    <t>FL08470</t>
  </si>
  <si>
    <t>IX5404</t>
  </si>
  <si>
    <t>FL08471</t>
  </si>
  <si>
    <t>AI198</t>
  </si>
  <si>
    <t>FL08472</t>
  </si>
  <si>
    <t>6E6831</t>
  </si>
  <si>
    <t>FL08473</t>
  </si>
  <si>
    <t>6E158</t>
  </si>
  <si>
    <t>FL08474</t>
  </si>
  <si>
    <t>AI4985</t>
  </si>
  <si>
    <t>FL08475</t>
  </si>
  <si>
    <t>6E8482</t>
  </si>
  <si>
    <t>FL08476</t>
  </si>
  <si>
    <t>6E9128</t>
  </si>
  <si>
    <t>FL08477</t>
  </si>
  <si>
    <t>FL08478</t>
  </si>
  <si>
    <t>SG8704</t>
  </si>
  <si>
    <t>FL08479</t>
  </si>
  <si>
    <t>AI3703</t>
  </si>
  <si>
    <t>FL08480</t>
  </si>
  <si>
    <t>6E8806</t>
  </si>
  <si>
    <t>FL08481</t>
  </si>
  <si>
    <t>6E8291</t>
  </si>
  <si>
    <t>FL08482</t>
  </si>
  <si>
    <t>6E307</t>
  </si>
  <si>
    <t>FL08483</t>
  </si>
  <si>
    <t>SG5987</t>
  </si>
  <si>
    <t>FL08484</t>
  </si>
  <si>
    <t>FL08485</t>
  </si>
  <si>
    <t>6E9356</t>
  </si>
  <si>
    <t>FL08486</t>
  </si>
  <si>
    <t>6E5653</t>
  </si>
  <si>
    <t>FL08487</t>
  </si>
  <si>
    <t>AI5330</t>
  </si>
  <si>
    <t>FL08488</t>
  </si>
  <si>
    <t>SG7927</t>
  </si>
  <si>
    <t>FL08489</t>
  </si>
  <si>
    <t>6E6976</t>
  </si>
  <si>
    <t>FL08490</t>
  </si>
  <si>
    <t>AI176</t>
  </si>
  <si>
    <t>FL08491</t>
  </si>
  <si>
    <t>FL08492</t>
  </si>
  <si>
    <t>6E8776</t>
  </si>
  <si>
    <t>FL08493</t>
  </si>
  <si>
    <t>6E1954</t>
  </si>
  <si>
    <t>FL08494</t>
  </si>
  <si>
    <t>SG2658</t>
  </si>
  <si>
    <t>FL08495</t>
  </si>
  <si>
    <t>UK3602</t>
  </si>
  <si>
    <t>FL08496</t>
  </si>
  <si>
    <t>AI5498</t>
  </si>
  <si>
    <t>FL08497</t>
  </si>
  <si>
    <t>6E7572</t>
  </si>
  <si>
    <t>FL08498</t>
  </si>
  <si>
    <t>UK5738</t>
  </si>
  <si>
    <t>FL08499</t>
  </si>
  <si>
    <t>6E9763</t>
  </si>
  <si>
    <t>FL08500</t>
  </si>
  <si>
    <t>6E5592</t>
  </si>
  <si>
    <t>FL08501</t>
  </si>
  <si>
    <t>FL08502</t>
  </si>
  <si>
    <t>IX9645</t>
  </si>
  <si>
    <t>FL08503</t>
  </si>
  <si>
    <t>FL08504</t>
  </si>
  <si>
    <t>UK4865</t>
  </si>
  <si>
    <t>FL08505</t>
  </si>
  <si>
    <t>6E3357</t>
  </si>
  <si>
    <t>FL08506</t>
  </si>
  <si>
    <t>SG3123</t>
  </si>
  <si>
    <t>FL08507</t>
  </si>
  <si>
    <t>FL08508</t>
  </si>
  <si>
    <t>SG2938</t>
  </si>
  <si>
    <t>FL08509</t>
  </si>
  <si>
    <t>6E4300</t>
  </si>
  <si>
    <t>FL08510</t>
  </si>
  <si>
    <t>IX6917</t>
  </si>
  <si>
    <t>FL08511</t>
  </si>
  <si>
    <t>6E4913</t>
  </si>
  <si>
    <t>FL08512</t>
  </si>
  <si>
    <t>6E2235</t>
  </si>
  <si>
    <t>FL08513</t>
  </si>
  <si>
    <t>6E4511</t>
  </si>
  <si>
    <t>FL08514</t>
  </si>
  <si>
    <t>FL08515</t>
  </si>
  <si>
    <t>6E9840</t>
  </si>
  <si>
    <t>FL08516</t>
  </si>
  <si>
    <t>UK1616</t>
  </si>
  <si>
    <t>FL08517</t>
  </si>
  <si>
    <t>6E2954</t>
  </si>
  <si>
    <t>FL08518</t>
  </si>
  <si>
    <t>IX2980</t>
  </si>
  <si>
    <t>FL08519</t>
  </si>
  <si>
    <t>6E3165</t>
  </si>
  <si>
    <t>FL08520</t>
  </si>
  <si>
    <t>UK4819</t>
  </si>
  <si>
    <t>FL08521</t>
  </si>
  <si>
    <t>AI192</t>
  </si>
  <si>
    <t>FL08522</t>
  </si>
  <si>
    <t>QP9431</t>
  </si>
  <si>
    <t>FL08523</t>
  </si>
  <si>
    <t>AI9347</t>
  </si>
  <si>
    <t>FL08524</t>
  </si>
  <si>
    <t>6E5597</t>
  </si>
  <si>
    <t>FL08525</t>
  </si>
  <si>
    <t>SG4094</t>
  </si>
  <si>
    <t>FL08526</t>
  </si>
  <si>
    <t>6E9563</t>
  </si>
  <si>
    <t>FL08527</t>
  </si>
  <si>
    <t>UK3387</t>
  </si>
  <si>
    <t>FL08528</t>
  </si>
  <si>
    <t>6E8203</t>
  </si>
  <si>
    <t>FL08529</t>
  </si>
  <si>
    <t>AI7958</t>
  </si>
  <si>
    <t>FL08530</t>
  </si>
  <si>
    <t>IX3836</t>
  </si>
  <si>
    <t>FL08531</t>
  </si>
  <si>
    <t>6E2155</t>
  </si>
  <si>
    <t>FL08532</t>
  </si>
  <si>
    <t>6E4890</t>
  </si>
  <si>
    <t>FL08533</t>
  </si>
  <si>
    <t>6E3292</t>
  </si>
  <si>
    <t>FL08534</t>
  </si>
  <si>
    <t>FL08535</t>
  </si>
  <si>
    <t>AI259</t>
  </si>
  <si>
    <t>FL08536</t>
  </si>
  <si>
    <t>QP8010</t>
  </si>
  <si>
    <t>FL08537</t>
  </si>
  <si>
    <t>AI6956</t>
  </si>
  <si>
    <t>FL08538</t>
  </si>
  <si>
    <t>AI9502</t>
  </si>
  <si>
    <t>FL08539</t>
  </si>
  <si>
    <t>AI1910</t>
  </si>
  <si>
    <t>FL08540</t>
  </si>
  <si>
    <t>AI9835</t>
  </si>
  <si>
    <t>FL08541</t>
  </si>
  <si>
    <t>UK3330</t>
  </si>
  <si>
    <t>FL08542</t>
  </si>
  <si>
    <t>SG6327</t>
  </si>
  <si>
    <t>FL08543</t>
  </si>
  <si>
    <t>IX1344</t>
  </si>
  <si>
    <t>FL08544</t>
  </si>
  <si>
    <t>AI9253</t>
  </si>
  <si>
    <t>FL08545</t>
  </si>
  <si>
    <t>QP754</t>
  </si>
  <si>
    <t>FL08546</t>
  </si>
  <si>
    <t>SG9303</t>
  </si>
  <si>
    <t>FL08547</t>
  </si>
  <si>
    <t>QP706</t>
  </si>
  <si>
    <t>FL08548</t>
  </si>
  <si>
    <t>AI1845</t>
  </si>
  <si>
    <t>FL08549</t>
  </si>
  <si>
    <t>6E2649</t>
  </si>
  <si>
    <t>FL08550</t>
  </si>
  <si>
    <t>6E4437</t>
  </si>
  <si>
    <t>FL08551</t>
  </si>
  <si>
    <t>UK3094</t>
  </si>
  <si>
    <t>FL08552</t>
  </si>
  <si>
    <t>AI9360</t>
  </si>
  <si>
    <t>FL08553</t>
  </si>
  <si>
    <t>UK7263</t>
  </si>
  <si>
    <t>FL08554</t>
  </si>
  <si>
    <t>QP7825</t>
  </si>
  <si>
    <t>FL08555</t>
  </si>
  <si>
    <t>UK458</t>
  </si>
  <si>
    <t>FL08556</t>
  </si>
  <si>
    <t>6E6296</t>
  </si>
  <si>
    <t>FL08557</t>
  </si>
  <si>
    <t>6E5199</t>
  </si>
  <si>
    <t>FL08558</t>
  </si>
  <si>
    <t>UK1749</t>
  </si>
  <si>
    <t>FL08559</t>
  </si>
  <si>
    <t>IX2512</t>
  </si>
  <si>
    <t>FL08560</t>
  </si>
  <si>
    <t>IX8940</t>
  </si>
  <si>
    <t>FL08561</t>
  </si>
  <si>
    <t>6E6394</t>
  </si>
  <si>
    <t>FL08562</t>
  </si>
  <si>
    <t>FL08563</t>
  </si>
  <si>
    <t>QP6134</t>
  </si>
  <si>
    <t>FL08564</t>
  </si>
  <si>
    <t>6E9441</t>
  </si>
  <si>
    <t>FL08565</t>
  </si>
  <si>
    <t>QP8966</t>
  </si>
  <si>
    <t>FL08566</t>
  </si>
  <si>
    <t>IX9969</t>
  </si>
  <si>
    <t>FL08567</t>
  </si>
  <si>
    <t>QP1468</t>
  </si>
  <si>
    <t>FL08568</t>
  </si>
  <si>
    <t>SG7794</t>
  </si>
  <si>
    <t>FL08569</t>
  </si>
  <si>
    <t>AI8499</t>
  </si>
  <si>
    <t>FL08570</t>
  </si>
  <si>
    <t>6E9537</t>
  </si>
  <si>
    <t>FL08571</t>
  </si>
  <si>
    <t>AI3384</t>
  </si>
  <si>
    <t>FL08572</t>
  </si>
  <si>
    <t>UK4391</t>
  </si>
  <si>
    <t>FL08573</t>
  </si>
  <si>
    <t>QP4440</t>
  </si>
  <si>
    <t>FL08574</t>
  </si>
  <si>
    <t>UK654</t>
  </si>
  <si>
    <t>FL08575</t>
  </si>
  <si>
    <t>6E6804</t>
  </si>
  <si>
    <t>FL08576</t>
  </si>
  <si>
    <t>FL08577</t>
  </si>
  <si>
    <t>AI1671</t>
  </si>
  <si>
    <t>FL08578</t>
  </si>
  <si>
    <t>UK1198</t>
  </si>
  <si>
    <t>FL08579</t>
  </si>
  <si>
    <t>6E7557</t>
  </si>
  <si>
    <t>FL08580</t>
  </si>
  <si>
    <t>IX5229</t>
  </si>
  <si>
    <t>FL08581</t>
  </si>
  <si>
    <t>SG7462</t>
  </si>
  <si>
    <t>FL08582</t>
  </si>
  <si>
    <t>UK549</t>
  </si>
  <si>
    <t>FL08583</t>
  </si>
  <si>
    <t>IX6098</t>
  </si>
  <si>
    <t>FL08584</t>
  </si>
  <si>
    <t>AI2480</t>
  </si>
  <si>
    <t>FL08585</t>
  </si>
  <si>
    <t>QP3913</t>
  </si>
  <si>
    <t>FL08586</t>
  </si>
  <si>
    <t>6E8499</t>
  </si>
  <si>
    <t>FL08587</t>
  </si>
  <si>
    <t>UK7912</t>
  </si>
  <si>
    <t>FL08588</t>
  </si>
  <si>
    <t>QP2276</t>
  </si>
  <si>
    <t>FL08589</t>
  </si>
  <si>
    <t>FL08590</t>
  </si>
  <si>
    <t>AI4930</t>
  </si>
  <si>
    <t>FL08591</t>
  </si>
  <si>
    <t>UK2925</t>
  </si>
  <si>
    <t>FL08592</t>
  </si>
  <si>
    <t>QP6891</t>
  </si>
  <si>
    <t>FL08593</t>
  </si>
  <si>
    <t>AI7540</t>
  </si>
  <si>
    <t>FL08594</t>
  </si>
  <si>
    <t>6E2282</t>
  </si>
  <si>
    <t>FL08595</t>
  </si>
  <si>
    <t>QP5533</t>
  </si>
  <si>
    <t>FL08596</t>
  </si>
  <si>
    <t>IX7405</t>
  </si>
  <si>
    <t>FL08597</t>
  </si>
  <si>
    <t>UK720</t>
  </si>
  <si>
    <t>FL08598</t>
  </si>
  <si>
    <t>UK7893</t>
  </si>
  <si>
    <t>FL08599</t>
  </si>
  <si>
    <t>UK1552</t>
  </si>
  <si>
    <t>FL08600</t>
  </si>
  <si>
    <t>AI9312</t>
  </si>
  <si>
    <t>FL08601</t>
  </si>
  <si>
    <t>6E7941</t>
  </si>
  <si>
    <t>FL08602</t>
  </si>
  <si>
    <t>AI5407</t>
  </si>
  <si>
    <t>FL08603</t>
  </si>
  <si>
    <t>SG5940</t>
  </si>
  <si>
    <t>FL08604</t>
  </si>
  <si>
    <t>AI4823</t>
  </si>
  <si>
    <t>FL08605</t>
  </si>
  <si>
    <t>SG4216</t>
  </si>
  <si>
    <t>FL08606</t>
  </si>
  <si>
    <t>SG4620</t>
  </si>
  <si>
    <t>FL08607</t>
  </si>
  <si>
    <t>SG9967</t>
  </si>
  <si>
    <t>FL08608</t>
  </si>
  <si>
    <t>AI3179</t>
  </si>
  <si>
    <t>FL08609</t>
  </si>
  <si>
    <t>FL08610</t>
  </si>
  <si>
    <t>UK3321</t>
  </si>
  <si>
    <t>FL08611</t>
  </si>
  <si>
    <t>6E3029</t>
  </si>
  <si>
    <t>FL08612</t>
  </si>
  <si>
    <t>FL08613</t>
  </si>
  <si>
    <t>AI8919</t>
  </si>
  <si>
    <t>FL08614</t>
  </si>
  <si>
    <t>UK5699</t>
  </si>
  <si>
    <t>FL08615</t>
  </si>
  <si>
    <t>QP4519</t>
  </si>
  <si>
    <t>FL08616</t>
  </si>
  <si>
    <t>FL08617</t>
  </si>
  <si>
    <t>AI9623</t>
  </si>
  <si>
    <t>03:57</t>
  </si>
  <si>
    <t>FL08618</t>
  </si>
  <si>
    <t>AI1892</t>
  </si>
  <si>
    <t>FL08619</t>
  </si>
  <si>
    <t>6E6636</t>
  </si>
  <si>
    <t>FL08620</t>
  </si>
  <si>
    <t>SG2335</t>
  </si>
  <si>
    <t>FL08621</t>
  </si>
  <si>
    <t>UK299</t>
  </si>
  <si>
    <t>FL08622</t>
  </si>
  <si>
    <t>FL08623</t>
  </si>
  <si>
    <t>FL08624</t>
  </si>
  <si>
    <t>6E6370</t>
  </si>
  <si>
    <t>FL08625</t>
  </si>
  <si>
    <t>AI1752</t>
  </si>
  <si>
    <t>FL08626</t>
  </si>
  <si>
    <t>6E6434</t>
  </si>
  <si>
    <t>FL08627</t>
  </si>
  <si>
    <t>FL08628</t>
  </si>
  <si>
    <t>6E914</t>
  </si>
  <si>
    <t>FL08629</t>
  </si>
  <si>
    <t>6E731</t>
  </si>
  <si>
    <t>FL08630</t>
  </si>
  <si>
    <t>UK3655</t>
  </si>
  <si>
    <t>FL08631</t>
  </si>
  <si>
    <t>SG515</t>
  </si>
  <si>
    <t>FL08632</t>
  </si>
  <si>
    <t>SG3610</t>
  </si>
  <si>
    <t>FL08633</t>
  </si>
  <si>
    <t>QP8184</t>
  </si>
  <si>
    <t>FL08634</t>
  </si>
  <si>
    <t>SG2831</t>
  </si>
  <si>
    <t>FL08635</t>
  </si>
  <si>
    <t>AI4984</t>
  </si>
  <si>
    <t>FL08636</t>
  </si>
  <si>
    <t>6E5992</t>
  </si>
  <si>
    <t>FL08637</t>
  </si>
  <si>
    <t>FL08638</t>
  </si>
  <si>
    <t>SG199</t>
  </si>
  <si>
    <t>FL08639</t>
  </si>
  <si>
    <t>6E4248</t>
  </si>
  <si>
    <t>FL08640</t>
  </si>
  <si>
    <t>QP9665</t>
  </si>
  <si>
    <t>FL08641</t>
  </si>
  <si>
    <t>6E7743</t>
  </si>
  <si>
    <t>FL08642</t>
  </si>
  <si>
    <t>6E3495</t>
  </si>
  <si>
    <t>FL08643</t>
  </si>
  <si>
    <t>6E274</t>
  </si>
  <si>
    <t>FL08644</t>
  </si>
  <si>
    <t>6E1210</t>
  </si>
  <si>
    <t>FL08645</t>
  </si>
  <si>
    <t>UK8000</t>
  </si>
  <si>
    <t>FL08646</t>
  </si>
  <si>
    <t>AI249</t>
  </si>
  <si>
    <t>FL08647</t>
  </si>
  <si>
    <t>6E9676</t>
  </si>
  <si>
    <t>FL08648</t>
  </si>
  <si>
    <t>UK8291</t>
  </si>
  <si>
    <t>FL08649</t>
  </si>
  <si>
    <t>SG4200</t>
  </si>
  <si>
    <t>FL08650</t>
  </si>
  <si>
    <t>IX3328</t>
  </si>
  <si>
    <t>FL08651</t>
  </si>
  <si>
    <t>6E1396</t>
  </si>
  <si>
    <t>FL08652</t>
  </si>
  <si>
    <t>6E4925</t>
  </si>
  <si>
    <t>FL08653</t>
  </si>
  <si>
    <t>FL08654</t>
  </si>
  <si>
    <t>6E5930</t>
  </si>
  <si>
    <t>FL08655</t>
  </si>
  <si>
    <t>QP8377</t>
  </si>
  <si>
    <t>FL08656</t>
  </si>
  <si>
    <t>QP164</t>
  </si>
  <si>
    <t>FL08657</t>
  </si>
  <si>
    <t>QP6537</t>
  </si>
  <si>
    <t>FL08658</t>
  </si>
  <si>
    <t>SG9939</t>
  </si>
  <si>
    <t>FL08659</t>
  </si>
  <si>
    <t>QP4007</t>
  </si>
  <si>
    <t>FL08660</t>
  </si>
  <si>
    <t>6E966</t>
  </si>
  <si>
    <t>FL08661</t>
  </si>
  <si>
    <t>AI7564</t>
  </si>
  <si>
    <t>FL08662</t>
  </si>
  <si>
    <t>6E9521</t>
  </si>
  <si>
    <t>FL08663</t>
  </si>
  <si>
    <t>6E2868</t>
  </si>
  <si>
    <t>FL08664</t>
  </si>
  <si>
    <t>6E6041</t>
  </si>
  <si>
    <t>FL08665</t>
  </si>
  <si>
    <t>FL08666</t>
  </si>
  <si>
    <t>AI8613</t>
  </si>
  <si>
    <t>FL08667</t>
  </si>
  <si>
    <t>AI5812</t>
  </si>
  <si>
    <t>FL08668</t>
  </si>
  <si>
    <t>FL08669</t>
  </si>
  <si>
    <t>IX231</t>
  </si>
  <si>
    <t>FL08670</t>
  </si>
  <si>
    <t>FL08671</t>
  </si>
  <si>
    <t>FL08672</t>
  </si>
  <si>
    <t>6E1901</t>
  </si>
  <si>
    <t>FL08673</t>
  </si>
  <si>
    <t>6E5295</t>
  </si>
  <si>
    <t>FL08674</t>
  </si>
  <si>
    <t>FL08675</t>
  </si>
  <si>
    <t>IX5940</t>
  </si>
  <si>
    <t>FL08676</t>
  </si>
  <si>
    <t>6E2845</t>
  </si>
  <si>
    <t>FL08677</t>
  </si>
  <si>
    <t>6E528</t>
  </si>
  <si>
    <t>FL08678</t>
  </si>
  <si>
    <t>6E303</t>
  </si>
  <si>
    <t>FL08679</t>
  </si>
  <si>
    <t>AI9054</t>
  </si>
  <si>
    <t>FL08680</t>
  </si>
  <si>
    <t>IX7053</t>
  </si>
  <si>
    <t>FL08681</t>
  </si>
  <si>
    <t>6E8247</t>
  </si>
  <si>
    <t>FL08682</t>
  </si>
  <si>
    <t>SG9109</t>
  </si>
  <si>
    <t>FL08683</t>
  </si>
  <si>
    <t>FL08684</t>
  </si>
  <si>
    <t>UK7861</t>
  </si>
  <si>
    <t>FL08685</t>
  </si>
  <si>
    <t>AI5015</t>
  </si>
  <si>
    <t>FL08686</t>
  </si>
  <si>
    <t>UK2123</t>
  </si>
  <si>
    <t>FL08687</t>
  </si>
  <si>
    <t>IX3357</t>
  </si>
  <si>
    <t>FL08688</t>
  </si>
  <si>
    <t>UK1222</t>
  </si>
  <si>
    <t>FL08689</t>
  </si>
  <si>
    <t>IX7818</t>
  </si>
  <si>
    <t>FL08690</t>
  </si>
  <si>
    <t>FL08691</t>
  </si>
  <si>
    <t>AI4581</t>
  </si>
  <si>
    <t>FL08692</t>
  </si>
  <si>
    <t>6E9346</t>
  </si>
  <si>
    <t>FL08693</t>
  </si>
  <si>
    <t>FL08694</t>
  </si>
  <si>
    <t>6E174</t>
  </si>
  <si>
    <t>FL08695</t>
  </si>
  <si>
    <t>6E4763</t>
  </si>
  <si>
    <t>FL08696</t>
  </si>
  <si>
    <t>FL08697</t>
  </si>
  <si>
    <t>6E7116</t>
  </si>
  <si>
    <t>FL08698</t>
  </si>
  <si>
    <t>UK492</t>
  </si>
  <si>
    <t>FL08699</t>
  </si>
  <si>
    <t>6E7554</t>
  </si>
  <si>
    <t>FL08700</t>
  </si>
  <si>
    <t>SG1917</t>
  </si>
  <si>
    <t>FL08701</t>
  </si>
  <si>
    <t>SG1455</t>
  </si>
  <si>
    <t>FL08702</t>
  </si>
  <si>
    <t>FL08703</t>
  </si>
  <si>
    <t>UK278</t>
  </si>
  <si>
    <t>FL08704</t>
  </si>
  <si>
    <t>QP7647</t>
  </si>
  <si>
    <t>FL08705</t>
  </si>
  <si>
    <t>SG2513</t>
  </si>
  <si>
    <t>FL08706</t>
  </si>
  <si>
    <t>FL08707</t>
  </si>
  <si>
    <t>IX4014</t>
  </si>
  <si>
    <t>FL08708</t>
  </si>
  <si>
    <t>6E9054</t>
  </si>
  <si>
    <t>FL08709</t>
  </si>
  <si>
    <t>QP5438</t>
  </si>
  <si>
    <t>FL08710</t>
  </si>
  <si>
    <t>IX4654</t>
  </si>
  <si>
    <t>FL08711</t>
  </si>
  <si>
    <t>6E6056</t>
  </si>
  <si>
    <t>FL08712</t>
  </si>
  <si>
    <t>AI684</t>
  </si>
  <si>
    <t>FL08713</t>
  </si>
  <si>
    <t>QP8200</t>
  </si>
  <si>
    <t>FL08714</t>
  </si>
  <si>
    <t>6E1031</t>
  </si>
  <si>
    <t>FL08715</t>
  </si>
  <si>
    <t>FL08716</t>
  </si>
  <si>
    <t>QP1752</t>
  </si>
  <si>
    <t>FL08717</t>
  </si>
  <si>
    <t>QP1867</t>
  </si>
  <si>
    <t>FL08718</t>
  </si>
  <si>
    <t>UK3340</t>
  </si>
  <si>
    <t>FL08719</t>
  </si>
  <si>
    <t>UK2252</t>
  </si>
  <si>
    <t>FL08720</t>
  </si>
  <si>
    <t>QP3359</t>
  </si>
  <si>
    <t>FL08721</t>
  </si>
  <si>
    <t>IX9600</t>
  </si>
  <si>
    <t>FL08722</t>
  </si>
  <si>
    <t>6E8326</t>
  </si>
  <si>
    <t>FL08723</t>
  </si>
  <si>
    <t>FL08724</t>
  </si>
  <si>
    <t>IX9934</t>
  </si>
  <si>
    <t>FL08725</t>
  </si>
  <si>
    <t>UK5819</t>
  </si>
  <si>
    <t>FL08726</t>
  </si>
  <si>
    <t>FL08727</t>
  </si>
  <si>
    <t>QP5039</t>
  </si>
  <si>
    <t>FL08728</t>
  </si>
  <si>
    <t>QP3140</t>
  </si>
  <si>
    <t>FL08729</t>
  </si>
  <si>
    <t>UK2692</t>
  </si>
  <si>
    <t>FL08730</t>
  </si>
  <si>
    <t>SG2558</t>
  </si>
  <si>
    <t>FL08731</t>
  </si>
  <si>
    <t>6E4952</t>
  </si>
  <si>
    <t>FL08732</t>
  </si>
  <si>
    <t>QP3113</t>
  </si>
  <si>
    <t>FL08733</t>
  </si>
  <si>
    <t>AI5518</t>
  </si>
  <si>
    <t>FL08734</t>
  </si>
  <si>
    <t>AI8767</t>
  </si>
  <si>
    <t>FL08735</t>
  </si>
  <si>
    <t>AI5814</t>
  </si>
  <si>
    <t>FL08736</t>
  </si>
  <si>
    <t>AI4181</t>
  </si>
  <si>
    <t>FL08737</t>
  </si>
  <si>
    <t>FL08738</t>
  </si>
  <si>
    <t>UK8375</t>
  </si>
  <si>
    <t>FL08739</t>
  </si>
  <si>
    <t>6E5095</t>
  </si>
  <si>
    <t>FL08740</t>
  </si>
  <si>
    <t>UK9114</t>
  </si>
  <si>
    <t>FL08741</t>
  </si>
  <si>
    <t>6E5515</t>
  </si>
  <si>
    <t>FL08742</t>
  </si>
  <si>
    <t>AI3594</t>
  </si>
  <si>
    <t>FL08743</t>
  </si>
  <si>
    <t>SG3544</t>
  </si>
  <si>
    <t>FL08744</t>
  </si>
  <si>
    <t>FL08745</t>
  </si>
  <si>
    <t>IX8704</t>
  </si>
  <si>
    <t>FL08746</t>
  </si>
  <si>
    <t>QP9241</t>
  </si>
  <si>
    <t>FL08747</t>
  </si>
  <si>
    <t>AI9800</t>
  </si>
  <si>
    <t>FL08748</t>
  </si>
  <si>
    <t>UK3888</t>
  </si>
  <si>
    <t>FL08749</t>
  </si>
  <si>
    <t>AI1515</t>
  </si>
  <si>
    <t>FL08750</t>
  </si>
  <si>
    <t>FL08751</t>
  </si>
  <si>
    <t>AI482</t>
  </si>
  <si>
    <t>FL08752</t>
  </si>
  <si>
    <t>FL08753</t>
  </si>
  <si>
    <t>FL08754</t>
  </si>
  <si>
    <t>AI4918</t>
  </si>
  <si>
    <t>FL08755</t>
  </si>
  <si>
    <t>6E2433</t>
  </si>
  <si>
    <t>FL08756</t>
  </si>
  <si>
    <t>SG196</t>
  </si>
  <si>
    <t>FL08757</t>
  </si>
  <si>
    <t>SG1878</t>
  </si>
  <si>
    <t>FL08758</t>
  </si>
  <si>
    <t>6E9740</t>
  </si>
  <si>
    <t>FL08759</t>
  </si>
  <si>
    <t>SG7959</t>
  </si>
  <si>
    <t>FL08760</t>
  </si>
  <si>
    <t>UK8034</t>
  </si>
  <si>
    <t>FL08761</t>
  </si>
  <si>
    <t>SG3959</t>
  </si>
  <si>
    <t>FL08762</t>
  </si>
  <si>
    <t>6E1182</t>
  </si>
  <si>
    <t>FL08763</t>
  </si>
  <si>
    <t>SG5828</t>
  </si>
  <si>
    <t>FL08764</t>
  </si>
  <si>
    <t>UK6479</t>
  </si>
  <si>
    <t>FL08765</t>
  </si>
  <si>
    <t>6E8365</t>
  </si>
  <si>
    <t>FL08766</t>
  </si>
  <si>
    <t>AI4893</t>
  </si>
  <si>
    <t>FL08767</t>
  </si>
  <si>
    <t>6E1406</t>
  </si>
  <si>
    <t>FL08768</t>
  </si>
  <si>
    <t>IX2588</t>
  </si>
  <si>
    <t>FL08769</t>
  </si>
  <si>
    <t>FL08770</t>
  </si>
  <si>
    <t>AI6389</t>
  </si>
  <si>
    <t>FL08771</t>
  </si>
  <si>
    <t>FL08772</t>
  </si>
  <si>
    <t>QP8577</t>
  </si>
  <si>
    <t>FL08773</t>
  </si>
  <si>
    <t>6E9179</t>
  </si>
  <si>
    <t>FL08774</t>
  </si>
  <si>
    <t>UK3617</t>
  </si>
  <si>
    <t>FL08775</t>
  </si>
  <si>
    <t>FL08776</t>
  </si>
  <si>
    <t>IX1652</t>
  </si>
  <si>
    <t>FL08777</t>
  </si>
  <si>
    <t>SG3385</t>
  </si>
  <si>
    <t>FL08778</t>
  </si>
  <si>
    <t>FL08779</t>
  </si>
  <si>
    <t>SG6647</t>
  </si>
  <si>
    <t>FL08780</t>
  </si>
  <si>
    <t>6E1854</t>
  </si>
  <si>
    <t>FL08781</t>
  </si>
  <si>
    <t>SG7601</t>
  </si>
  <si>
    <t>FL08782</t>
  </si>
  <si>
    <t>UK9874</t>
  </si>
  <si>
    <t>FL08783</t>
  </si>
  <si>
    <t>6E9547</t>
  </si>
  <si>
    <t>FL08784</t>
  </si>
  <si>
    <t>6E5018</t>
  </si>
  <si>
    <t>FL08785</t>
  </si>
  <si>
    <t>FL08786</t>
  </si>
  <si>
    <t>SG7965</t>
  </si>
  <si>
    <t>FL08787</t>
  </si>
  <si>
    <t>IX6471</t>
  </si>
  <si>
    <t>FL08788</t>
  </si>
  <si>
    <t>6E7566</t>
  </si>
  <si>
    <t>FL08789</t>
  </si>
  <si>
    <t>FL08790</t>
  </si>
  <si>
    <t>AI5753</t>
  </si>
  <si>
    <t>FL08791</t>
  </si>
  <si>
    <t>6E1587</t>
  </si>
  <si>
    <t>FL08792</t>
  </si>
  <si>
    <t>6E9192</t>
  </si>
  <si>
    <t>FL08793</t>
  </si>
  <si>
    <t>UK9762</t>
  </si>
  <si>
    <t>FL08794</t>
  </si>
  <si>
    <t>6E5744</t>
  </si>
  <si>
    <t>FL08795</t>
  </si>
  <si>
    <t>UK568</t>
  </si>
  <si>
    <t>FL08796</t>
  </si>
  <si>
    <t>6E7867</t>
  </si>
  <si>
    <t>FL08797</t>
  </si>
  <si>
    <t>6E5692</t>
  </si>
  <si>
    <t>FL08798</t>
  </si>
  <si>
    <t>UK4545</t>
  </si>
  <si>
    <t>FL08799</t>
  </si>
  <si>
    <t>QP256</t>
  </si>
  <si>
    <t>FL08800</t>
  </si>
  <si>
    <t>UK6880</t>
  </si>
  <si>
    <t>FL08801</t>
  </si>
  <si>
    <t>6E9324</t>
  </si>
  <si>
    <t>FL08802</t>
  </si>
  <si>
    <t>AI4630</t>
  </si>
  <si>
    <t>FL08803</t>
  </si>
  <si>
    <t>QP589</t>
  </si>
  <si>
    <t>FL08804</t>
  </si>
  <si>
    <t>FL08805</t>
  </si>
  <si>
    <t>6E371</t>
  </si>
  <si>
    <t>FL08806</t>
  </si>
  <si>
    <t>FL08807</t>
  </si>
  <si>
    <t>IX9418</t>
  </si>
  <si>
    <t>FL08808</t>
  </si>
  <si>
    <t>6E5022</t>
  </si>
  <si>
    <t>FL08809</t>
  </si>
  <si>
    <t>FL08810</t>
  </si>
  <si>
    <t>AI7040</t>
  </si>
  <si>
    <t>FL08811</t>
  </si>
  <si>
    <t>AI8996</t>
  </si>
  <si>
    <t>FL08812</t>
  </si>
  <si>
    <t>QP4978</t>
  </si>
  <si>
    <t>FL08813</t>
  </si>
  <si>
    <t>QP9032</t>
  </si>
  <si>
    <t>FL08814</t>
  </si>
  <si>
    <t>SG594</t>
  </si>
  <si>
    <t>FL08815</t>
  </si>
  <si>
    <t>UK3155</t>
  </si>
  <si>
    <t>FL08816</t>
  </si>
  <si>
    <t>FL08817</t>
  </si>
  <si>
    <t>6E1933</t>
  </si>
  <si>
    <t>FL08818</t>
  </si>
  <si>
    <t>UK7747</t>
  </si>
  <si>
    <t>FL08819</t>
  </si>
  <si>
    <t>UK6644</t>
  </si>
  <si>
    <t>FL08820</t>
  </si>
  <si>
    <t>AI5556</t>
  </si>
  <si>
    <t>FL08821</t>
  </si>
  <si>
    <t>SG573</t>
  </si>
  <si>
    <t>FL08822</t>
  </si>
  <si>
    <t>6E1246</t>
  </si>
  <si>
    <t>FL08823</t>
  </si>
  <si>
    <t>IX1857</t>
  </si>
  <si>
    <t>FL08824</t>
  </si>
  <si>
    <t>FL08825</t>
  </si>
  <si>
    <t>FL08826</t>
  </si>
  <si>
    <t>QP4124</t>
  </si>
  <si>
    <t>FL08827</t>
  </si>
  <si>
    <t>SG9194</t>
  </si>
  <si>
    <t>FL08828</t>
  </si>
  <si>
    <t>6E6975</t>
  </si>
  <si>
    <t>FL08829</t>
  </si>
  <si>
    <t>QP9562</t>
  </si>
  <si>
    <t>FL08830</t>
  </si>
  <si>
    <t>UK4303</t>
  </si>
  <si>
    <t>FL08831</t>
  </si>
  <si>
    <t>FL08832</t>
  </si>
  <si>
    <t>AI1406</t>
  </si>
  <si>
    <t>FL08833</t>
  </si>
  <si>
    <t>6E980</t>
  </si>
  <si>
    <t>FL08834</t>
  </si>
  <si>
    <t>FL08835</t>
  </si>
  <si>
    <t>IX9015</t>
  </si>
  <si>
    <t>FL08836</t>
  </si>
  <si>
    <t>FL08837</t>
  </si>
  <si>
    <t>6E4900</t>
  </si>
  <si>
    <t>FL08838</t>
  </si>
  <si>
    <t>6E9338</t>
  </si>
  <si>
    <t>FL08839</t>
  </si>
  <si>
    <t>UK7864</t>
  </si>
  <si>
    <t>FL08840</t>
  </si>
  <si>
    <t>UK3564</t>
  </si>
  <si>
    <t>FL08841</t>
  </si>
  <si>
    <t>6E925</t>
  </si>
  <si>
    <t>FL08842</t>
  </si>
  <si>
    <t>FL08843</t>
  </si>
  <si>
    <t>6E8792</t>
  </si>
  <si>
    <t>FL08844</t>
  </si>
  <si>
    <t>6E9561</t>
  </si>
  <si>
    <t>FL08845</t>
  </si>
  <si>
    <t>SG1345</t>
  </si>
  <si>
    <t>FL08846</t>
  </si>
  <si>
    <t>SG5430</t>
  </si>
  <si>
    <t>FL08847</t>
  </si>
  <si>
    <t>QP2929</t>
  </si>
  <si>
    <t>FL08848</t>
  </si>
  <si>
    <t>IX6833</t>
  </si>
  <si>
    <t>FL08849</t>
  </si>
  <si>
    <t>FL08850</t>
  </si>
  <si>
    <t>IX8657</t>
  </si>
  <si>
    <t>FL08851</t>
  </si>
  <si>
    <t>6E1301</t>
  </si>
  <si>
    <t>FL08852</t>
  </si>
  <si>
    <t>QP7101</t>
  </si>
  <si>
    <t>06:51</t>
  </si>
  <si>
    <t>FL08853</t>
  </si>
  <si>
    <t>6E8336</t>
  </si>
  <si>
    <t>FL08854</t>
  </si>
  <si>
    <t>AI674</t>
  </si>
  <si>
    <t>FL08855</t>
  </si>
  <si>
    <t>6E7569</t>
  </si>
  <si>
    <t>FL08856</t>
  </si>
  <si>
    <t>AI411</t>
  </si>
  <si>
    <t>FL08857</t>
  </si>
  <si>
    <t>AI2897</t>
  </si>
  <si>
    <t>FL08858</t>
  </si>
  <si>
    <t>FL08859</t>
  </si>
  <si>
    <t>AI3936</t>
  </si>
  <si>
    <t>FL08860</t>
  </si>
  <si>
    <t>QP6209</t>
  </si>
  <si>
    <t>FL08861</t>
  </si>
  <si>
    <t>SG111</t>
  </si>
  <si>
    <t>FL08862</t>
  </si>
  <si>
    <t>QP5981</t>
  </si>
  <si>
    <t>FL08863</t>
  </si>
  <si>
    <t>FL08864</t>
  </si>
  <si>
    <t>UK6294</t>
  </si>
  <si>
    <t>FL08865</t>
  </si>
  <si>
    <t>6E9040</t>
  </si>
  <si>
    <t>FL08866</t>
  </si>
  <si>
    <t>SG3949</t>
  </si>
  <si>
    <t>FL08867</t>
  </si>
  <si>
    <t>AI4034</t>
  </si>
  <si>
    <t>FL08868</t>
  </si>
  <si>
    <t>UK9685</t>
  </si>
  <si>
    <t>FL08869</t>
  </si>
  <si>
    <t>FL08870</t>
  </si>
  <si>
    <t>6E7908</t>
  </si>
  <si>
    <t>FL08871</t>
  </si>
  <si>
    <t>SG9284</t>
  </si>
  <si>
    <t>FL08872</t>
  </si>
  <si>
    <t>6E3110</t>
  </si>
  <si>
    <t>FL08873</t>
  </si>
  <si>
    <t>FL08874</t>
  </si>
  <si>
    <t>AI9339</t>
  </si>
  <si>
    <t>FL08875</t>
  </si>
  <si>
    <t>AI3015</t>
  </si>
  <si>
    <t>FL08876</t>
  </si>
  <si>
    <t>FL08877</t>
  </si>
  <si>
    <t>SG7576</t>
  </si>
  <si>
    <t>FL08878</t>
  </si>
  <si>
    <t>UK6052</t>
  </si>
  <si>
    <t>FL08879</t>
  </si>
  <si>
    <t>QP1832</t>
  </si>
  <si>
    <t>FL08880</t>
  </si>
  <si>
    <t>AI2243</t>
  </si>
  <si>
    <t>FL08881</t>
  </si>
  <si>
    <t>6E5145</t>
  </si>
  <si>
    <t>FL08882</t>
  </si>
  <si>
    <t>6E5454</t>
  </si>
  <si>
    <t>FL08883</t>
  </si>
  <si>
    <t>IX5263</t>
  </si>
  <si>
    <t>FL08884</t>
  </si>
  <si>
    <t>6E8637</t>
  </si>
  <si>
    <t>FL08885</t>
  </si>
  <si>
    <t>SG8814</t>
  </si>
  <si>
    <t>FL08886</t>
  </si>
  <si>
    <t>AI3824</t>
  </si>
  <si>
    <t>FL08887</t>
  </si>
  <si>
    <t>QP5929</t>
  </si>
  <si>
    <t>FL08888</t>
  </si>
  <si>
    <t>FL08889</t>
  </si>
  <si>
    <t>FL08890</t>
  </si>
  <si>
    <t>FL08891</t>
  </si>
  <si>
    <t>IX3803</t>
  </si>
  <si>
    <t>FL08892</t>
  </si>
  <si>
    <t>SG9710</t>
  </si>
  <si>
    <t>FL08893</t>
  </si>
  <si>
    <t>QP6793</t>
  </si>
  <si>
    <t>FL08894</t>
  </si>
  <si>
    <t>AI7418</t>
  </si>
  <si>
    <t>FL08895</t>
  </si>
  <si>
    <t>FL08896</t>
  </si>
  <si>
    <t>6E6273</t>
  </si>
  <si>
    <t>FL08897</t>
  </si>
  <si>
    <t>6E4073</t>
  </si>
  <si>
    <t>FL08898</t>
  </si>
  <si>
    <t>SG9515</t>
  </si>
  <si>
    <t>FL08899</t>
  </si>
  <si>
    <t>FL08900</t>
  </si>
  <si>
    <t>AI377</t>
  </si>
  <si>
    <t>FL08901</t>
  </si>
  <si>
    <t>6E1041</t>
  </si>
  <si>
    <t>FL08902</t>
  </si>
  <si>
    <t>UK4322</t>
  </si>
  <si>
    <t>FL08903</t>
  </si>
  <si>
    <t>SG883</t>
  </si>
  <si>
    <t>FL08904</t>
  </si>
  <si>
    <t>6E7912</t>
  </si>
  <si>
    <t>FL08905</t>
  </si>
  <si>
    <t>AI9342</t>
  </si>
  <si>
    <t>FL08906</t>
  </si>
  <si>
    <t>FL08907</t>
  </si>
  <si>
    <t>AI8559</t>
  </si>
  <si>
    <t>FL08908</t>
  </si>
  <si>
    <t>AI5531</t>
  </si>
  <si>
    <t>FL08909</t>
  </si>
  <si>
    <t>6E4547</t>
  </si>
  <si>
    <t>FL08910</t>
  </si>
  <si>
    <t>SG134</t>
  </si>
  <si>
    <t>FL08911</t>
  </si>
  <si>
    <t>6E4298</t>
  </si>
  <si>
    <t>FL08912</t>
  </si>
  <si>
    <t>FL08913</t>
  </si>
  <si>
    <t>FL08914</t>
  </si>
  <si>
    <t>FL08915</t>
  </si>
  <si>
    <t>6E946</t>
  </si>
  <si>
    <t>FL08916</t>
  </si>
  <si>
    <t>FL08917</t>
  </si>
  <si>
    <t>6E3732</t>
  </si>
  <si>
    <t>FL08918</t>
  </si>
  <si>
    <t>AI8596</t>
  </si>
  <si>
    <t>FL08919</t>
  </si>
  <si>
    <t>AI336</t>
  </si>
  <si>
    <t>FL08920</t>
  </si>
  <si>
    <t>FL08921</t>
  </si>
  <si>
    <t>IX1356</t>
  </si>
  <si>
    <t>FL08922</t>
  </si>
  <si>
    <t>6E2371</t>
  </si>
  <si>
    <t>FL08923</t>
  </si>
  <si>
    <t>FL08924</t>
  </si>
  <si>
    <t>IX1716</t>
  </si>
  <si>
    <t>FL08925</t>
  </si>
  <si>
    <t>AI224</t>
  </si>
  <si>
    <t>FL08926</t>
  </si>
  <si>
    <t>6E3228</t>
  </si>
  <si>
    <t>FL08927</t>
  </si>
  <si>
    <t>QP2339</t>
  </si>
  <si>
    <t>FL08928</t>
  </si>
  <si>
    <t>IX822</t>
  </si>
  <si>
    <t>FL08929</t>
  </si>
  <si>
    <t>SG336</t>
  </si>
  <si>
    <t>FL08930</t>
  </si>
  <si>
    <t>FL08931</t>
  </si>
  <si>
    <t>6E4956</t>
  </si>
  <si>
    <t>FL08932</t>
  </si>
  <si>
    <t>IX3747</t>
  </si>
  <si>
    <t>FL08933</t>
  </si>
  <si>
    <t>QP7684</t>
  </si>
  <si>
    <t>FL08934</t>
  </si>
  <si>
    <t>SG940</t>
  </si>
  <si>
    <t>FL08935</t>
  </si>
  <si>
    <t>AI773</t>
  </si>
  <si>
    <t>FL08936</t>
  </si>
  <si>
    <t>UK664</t>
  </si>
  <si>
    <t>FL08937</t>
  </si>
  <si>
    <t>SG8024</t>
  </si>
  <si>
    <t>FL08938</t>
  </si>
  <si>
    <t>SG1409</t>
  </si>
  <si>
    <t>FL08939</t>
  </si>
  <si>
    <t>FL08940</t>
  </si>
  <si>
    <t>AI634</t>
  </si>
  <si>
    <t>FL08941</t>
  </si>
  <si>
    <t>UK802</t>
  </si>
  <si>
    <t>FL08942</t>
  </si>
  <si>
    <t>6E7485</t>
  </si>
  <si>
    <t>FL08943</t>
  </si>
  <si>
    <t>6E9947</t>
  </si>
  <si>
    <t>FL08944</t>
  </si>
  <si>
    <t>QP592</t>
  </si>
  <si>
    <t>FL08945</t>
  </si>
  <si>
    <t>UK228</t>
  </si>
  <si>
    <t>FL08946</t>
  </si>
  <si>
    <t>UK9840</t>
  </si>
  <si>
    <t>FL08947</t>
  </si>
  <si>
    <t>IX8178</t>
  </si>
  <si>
    <t>FL08948</t>
  </si>
  <si>
    <t>QP792</t>
  </si>
  <si>
    <t>FL08949</t>
  </si>
  <si>
    <t>AI387</t>
  </si>
  <si>
    <t>FL08950</t>
  </si>
  <si>
    <t>6E8001</t>
  </si>
  <si>
    <t>FL08951</t>
  </si>
  <si>
    <t>FL08952</t>
  </si>
  <si>
    <t>UK4307</t>
  </si>
  <si>
    <t>FL08953</t>
  </si>
  <si>
    <t>QP8380</t>
  </si>
  <si>
    <t>FL08954</t>
  </si>
  <si>
    <t>SG8057</t>
  </si>
  <si>
    <t>FL08955</t>
  </si>
  <si>
    <t>6E3207</t>
  </si>
  <si>
    <t>FL08956</t>
  </si>
  <si>
    <t>FL08957</t>
  </si>
  <si>
    <t>AI2042</t>
  </si>
  <si>
    <t>FL08958</t>
  </si>
  <si>
    <t>IX4127</t>
  </si>
  <si>
    <t>FL08959</t>
  </si>
  <si>
    <t>SG4089</t>
  </si>
  <si>
    <t>FL08960</t>
  </si>
  <si>
    <t>QP9162</t>
  </si>
  <si>
    <t>FL08961</t>
  </si>
  <si>
    <t>6E4376</t>
  </si>
  <si>
    <t>FL08962</t>
  </si>
  <si>
    <t>6E1482</t>
  </si>
  <si>
    <t>FL08963</t>
  </si>
  <si>
    <t>FL08964</t>
  </si>
  <si>
    <t>FL08965</t>
  </si>
  <si>
    <t>IX2321</t>
  </si>
  <si>
    <t>FL08966</t>
  </si>
  <si>
    <t>SG5815</t>
  </si>
  <si>
    <t>FL08967</t>
  </si>
  <si>
    <t>IX5000</t>
  </si>
  <si>
    <t>FL08968</t>
  </si>
  <si>
    <t>SG7005</t>
  </si>
  <si>
    <t>FL08969</t>
  </si>
  <si>
    <t>FL08970</t>
  </si>
  <si>
    <t>6E7853</t>
  </si>
  <si>
    <t>FL08971</t>
  </si>
  <si>
    <t>QP9985</t>
  </si>
  <si>
    <t>FL08972</t>
  </si>
  <si>
    <t>AI7711</t>
  </si>
  <si>
    <t>FL08973</t>
  </si>
  <si>
    <t>QP9030</t>
  </si>
  <si>
    <t>FL08974</t>
  </si>
  <si>
    <t>6E4994</t>
  </si>
  <si>
    <t>FL08975</t>
  </si>
  <si>
    <t>FL08976</t>
  </si>
  <si>
    <t>UK4292</t>
  </si>
  <si>
    <t>FL08977</t>
  </si>
  <si>
    <t>FL08978</t>
  </si>
  <si>
    <t>UK8987</t>
  </si>
  <si>
    <t>FL08979</t>
  </si>
  <si>
    <t>UK4319</t>
  </si>
  <si>
    <t>FL08980</t>
  </si>
  <si>
    <t>6E4029</t>
  </si>
  <si>
    <t>FL08981</t>
  </si>
  <si>
    <t>6E2629</t>
  </si>
  <si>
    <t>FL08982</t>
  </si>
  <si>
    <t>UK2819</t>
  </si>
  <si>
    <t>FL08983</t>
  </si>
  <si>
    <t>6E5274</t>
  </si>
  <si>
    <t>FL08984</t>
  </si>
  <si>
    <t>UK2318</t>
  </si>
  <si>
    <t>FL08985</t>
  </si>
  <si>
    <t>6E9733</t>
  </si>
  <si>
    <t>FL08986</t>
  </si>
  <si>
    <t>IX1832</t>
  </si>
  <si>
    <t>FL08987</t>
  </si>
  <si>
    <t>FL08988</t>
  </si>
  <si>
    <t>AI997</t>
  </si>
  <si>
    <t>FL08989</t>
  </si>
  <si>
    <t>6E263</t>
  </si>
  <si>
    <t>FL08990</t>
  </si>
  <si>
    <t>SG2433</t>
  </si>
  <si>
    <t>FL08991</t>
  </si>
  <si>
    <t>SG2875</t>
  </si>
  <si>
    <t>FL08992</t>
  </si>
  <si>
    <t>AI9322</t>
  </si>
  <si>
    <t>FL08993</t>
  </si>
  <si>
    <t>6E9752</t>
  </si>
  <si>
    <t>FL08994</t>
  </si>
  <si>
    <t>FL08995</t>
  </si>
  <si>
    <t>6E2279</t>
  </si>
  <si>
    <t>FL08996</t>
  </si>
  <si>
    <t>QP8453</t>
  </si>
  <si>
    <t>FL08997</t>
  </si>
  <si>
    <t>FL08998</t>
  </si>
  <si>
    <t>AI1115</t>
  </si>
  <si>
    <t>FL08999</t>
  </si>
  <si>
    <t>IX8267</t>
  </si>
  <si>
    <t>FL09000</t>
  </si>
  <si>
    <t>IX358</t>
  </si>
  <si>
    <t>FL09001</t>
  </si>
  <si>
    <t>6E1567</t>
  </si>
  <si>
    <t>FL09002</t>
  </si>
  <si>
    <t>FL09003</t>
  </si>
  <si>
    <t>UK9506</t>
  </si>
  <si>
    <t>FL09004</t>
  </si>
  <si>
    <t>AI6038</t>
  </si>
  <si>
    <t>FL09005</t>
  </si>
  <si>
    <t>AI5945</t>
  </si>
  <si>
    <t>FL09006</t>
  </si>
  <si>
    <t>6E9132</t>
  </si>
  <si>
    <t>FL09007</t>
  </si>
  <si>
    <t>6E7034</t>
  </si>
  <si>
    <t>FL09008</t>
  </si>
  <si>
    <t>FL09009</t>
  </si>
  <si>
    <t>QP732</t>
  </si>
  <si>
    <t>FL09010</t>
  </si>
  <si>
    <t>AI5970</t>
  </si>
  <si>
    <t>FL09011</t>
  </si>
  <si>
    <t>6E8354</t>
  </si>
  <si>
    <t>FL09012</t>
  </si>
  <si>
    <t>FL09013</t>
  </si>
  <si>
    <t>FL09014</t>
  </si>
  <si>
    <t>SG5381</t>
  </si>
  <si>
    <t>FL09015</t>
  </si>
  <si>
    <t>6E2171</t>
  </si>
  <si>
    <t>FL09016</t>
  </si>
  <si>
    <t>6E5368</t>
  </si>
  <si>
    <t>FL09017</t>
  </si>
  <si>
    <t>UK2725</t>
  </si>
  <si>
    <t>FL09018</t>
  </si>
  <si>
    <t>6E637</t>
  </si>
  <si>
    <t>FL09019</t>
  </si>
  <si>
    <t>UK7756</t>
  </si>
  <si>
    <t>FL09020</t>
  </si>
  <si>
    <t>UK1585</t>
  </si>
  <si>
    <t>FL09021</t>
  </si>
  <si>
    <t>UK6008</t>
  </si>
  <si>
    <t>FL09022</t>
  </si>
  <si>
    <t>FL09023</t>
  </si>
  <si>
    <t>QP4117</t>
  </si>
  <si>
    <t>FL09024</t>
  </si>
  <si>
    <t>IX9882</t>
  </si>
  <si>
    <t>FL09025</t>
  </si>
  <si>
    <t>AI3131</t>
  </si>
  <si>
    <t>FL09026</t>
  </si>
  <si>
    <t>FL09027</t>
  </si>
  <si>
    <t>SG9659</t>
  </si>
  <si>
    <t>03:23</t>
  </si>
  <si>
    <t>FL09028</t>
  </si>
  <si>
    <t>AI5182</t>
  </si>
  <si>
    <t>FL09029</t>
  </si>
  <si>
    <t>FL09030</t>
  </si>
  <si>
    <t>6E2046</t>
  </si>
  <si>
    <t>FL09031</t>
  </si>
  <si>
    <t>FL09032</t>
  </si>
  <si>
    <t>SG8949</t>
  </si>
  <si>
    <t>FL09033</t>
  </si>
  <si>
    <t>FL09034</t>
  </si>
  <si>
    <t>IX292</t>
  </si>
  <si>
    <t>FL09035</t>
  </si>
  <si>
    <t>UK3084</t>
  </si>
  <si>
    <t>FL09036</t>
  </si>
  <si>
    <t>6E7820</t>
  </si>
  <si>
    <t>FL09037</t>
  </si>
  <si>
    <t>IX5287</t>
  </si>
  <si>
    <t>FL09038</t>
  </si>
  <si>
    <t>6E5066</t>
  </si>
  <si>
    <t>FL09039</t>
  </si>
  <si>
    <t>SG2393</t>
  </si>
  <si>
    <t>FL09040</t>
  </si>
  <si>
    <t>IX7214</t>
  </si>
  <si>
    <t>FL09041</t>
  </si>
  <si>
    <t>QP9233</t>
  </si>
  <si>
    <t>FL09042</t>
  </si>
  <si>
    <t>FL09043</t>
  </si>
  <si>
    <t>6E7504</t>
  </si>
  <si>
    <t>FL09044</t>
  </si>
  <si>
    <t>SG1930</t>
  </si>
  <si>
    <t>FL09045</t>
  </si>
  <si>
    <t>6E3489</t>
  </si>
  <si>
    <t>FL09046</t>
  </si>
  <si>
    <t>6E4242</t>
  </si>
  <si>
    <t>FL09047</t>
  </si>
  <si>
    <t>FL09048</t>
  </si>
  <si>
    <t>UK1844</t>
  </si>
  <si>
    <t>FL09049</t>
  </si>
  <si>
    <t>UK6870</t>
  </si>
  <si>
    <t>FL09050</t>
  </si>
  <si>
    <t>AI3253</t>
  </si>
  <si>
    <t>FL09051</t>
  </si>
  <si>
    <t>6E8157</t>
  </si>
  <si>
    <t>FL09052</t>
  </si>
  <si>
    <t>6E1919</t>
  </si>
  <si>
    <t>FL09053</t>
  </si>
  <si>
    <t>SG6833</t>
  </si>
  <si>
    <t>FL09054</t>
  </si>
  <si>
    <t>6E6042</t>
  </si>
  <si>
    <t>FL09055</t>
  </si>
  <si>
    <t>UK8927</t>
  </si>
  <si>
    <t>FL09056</t>
  </si>
  <si>
    <t>UK5612</t>
  </si>
  <si>
    <t>FL09057</t>
  </si>
  <si>
    <t>AI4104</t>
  </si>
  <si>
    <t>FL09058</t>
  </si>
  <si>
    <t>IX8162</t>
  </si>
  <si>
    <t>FL09059</t>
  </si>
  <si>
    <t>FL09060</t>
  </si>
  <si>
    <t>UK498</t>
  </si>
  <si>
    <t>FL09061</t>
  </si>
  <si>
    <t>QP8586</t>
  </si>
  <si>
    <t>FL09062</t>
  </si>
  <si>
    <t>UK933</t>
  </si>
  <si>
    <t>FL09063</t>
  </si>
  <si>
    <t>6E3651</t>
  </si>
  <si>
    <t>FL09064</t>
  </si>
  <si>
    <t>FL09065</t>
  </si>
  <si>
    <t>SG4132</t>
  </si>
  <si>
    <t>FL09066</t>
  </si>
  <si>
    <t>UK8768</t>
  </si>
  <si>
    <t>FL09067</t>
  </si>
  <si>
    <t>UK4902</t>
  </si>
  <si>
    <t>FL09068</t>
  </si>
  <si>
    <t>IX5683</t>
  </si>
  <si>
    <t>FL09069</t>
  </si>
  <si>
    <t>IX3941</t>
  </si>
  <si>
    <t>FL09070</t>
  </si>
  <si>
    <t>6E6430</t>
  </si>
  <si>
    <t>FL09071</t>
  </si>
  <si>
    <t>QP6144</t>
  </si>
  <si>
    <t>FL09072</t>
  </si>
  <si>
    <t>IX3212</t>
  </si>
  <si>
    <t>FL09073</t>
  </si>
  <si>
    <t>6E1749</t>
  </si>
  <si>
    <t>FL09074</t>
  </si>
  <si>
    <t>SG3900</t>
  </si>
  <si>
    <t>FL09075</t>
  </si>
  <si>
    <t>FL09076</t>
  </si>
  <si>
    <t>FL09077</t>
  </si>
  <si>
    <t>SG859</t>
  </si>
  <si>
    <t>FL09078</t>
  </si>
  <si>
    <t>UK4076</t>
  </si>
  <si>
    <t>FL09079</t>
  </si>
  <si>
    <t>QP9553</t>
  </si>
  <si>
    <t>FL09080</t>
  </si>
  <si>
    <t>FL09081</t>
  </si>
  <si>
    <t>IX8359</t>
  </si>
  <si>
    <t>FL09082</t>
  </si>
  <si>
    <t>SG5370</t>
  </si>
  <si>
    <t>FL09083</t>
  </si>
  <si>
    <t>SG1095</t>
  </si>
  <si>
    <t>FL09084</t>
  </si>
  <si>
    <t>QP6381</t>
  </si>
  <si>
    <t>FL09085</t>
  </si>
  <si>
    <t>6E233</t>
  </si>
  <si>
    <t>FL09086</t>
  </si>
  <si>
    <t>QP7653</t>
  </si>
  <si>
    <t>FL09087</t>
  </si>
  <si>
    <t>IX8851</t>
  </si>
  <si>
    <t>FL09088</t>
  </si>
  <si>
    <t>6E6340</t>
  </si>
  <si>
    <t>FL09089</t>
  </si>
  <si>
    <t>AI5977</t>
  </si>
  <si>
    <t>FL09090</t>
  </si>
  <si>
    <t>QP3577</t>
  </si>
  <si>
    <t>FL09091</t>
  </si>
  <si>
    <t>FL09092</t>
  </si>
  <si>
    <t>IX8344</t>
  </si>
  <si>
    <t>FL09093</t>
  </si>
  <si>
    <t>UK1181</t>
  </si>
  <si>
    <t>FL09094</t>
  </si>
  <si>
    <t>6E5787</t>
  </si>
  <si>
    <t>FL09095</t>
  </si>
  <si>
    <t>UK7823</t>
  </si>
  <si>
    <t>FL09096</t>
  </si>
  <si>
    <t>6E5208</t>
  </si>
  <si>
    <t>FL09097</t>
  </si>
  <si>
    <t>6E8191</t>
  </si>
  <si>
    <t>FL09098</t>
  </si>
  <si>
    <t>FL09099</t>
  </si>
  <si>
    <t>FL09100</t>
  </si>
  <si>
    <t>6E6673</t>
  </si>
  <si>
    <t>FL09101</t>
  </si>
  <si>
    <t>IX3729</t>
  </si>
  <si>
    <t>FL09102</t>
  </si>
  <si>
    <t>QP5676</t>
  </si>
  <si>
    <t>FL09103</t>
  </si>
  <si>
    <t>FL09104</t>
  </si>
  <si>
    <t>FL09105</t>
  </si>
  <si>
    <t>FL09106</t>
  </si>
  <si>
    <t>FL09107</t>
  </si>
  <si>
    <t>AI6262</t>
  </si>
  <si>
    <t>FL09108</t>
  </si>
  <si>
    <t>FL09109</t>
  </si>
  <si>
    <t>QP160</t>
  </si>
  <si>
    <t>FL09110</t>
  </si>
  <si>
    <t>QP7574</t>
  </si>
  <si>
    <t>FL09111</t>
  </si>
  <si>
    <t>QP9266</t>
  </si>
  <si>
    <t>FL09112</t>
  </si>
  <si>
    <t>QP8897</t>
  </si>
  <si>
    <t>FL09113</t>
  </si>
  <si>
    <t>QP3262</t>
  </si>
  <si>
    <t>FL09114</t>
  </si>
  <si>
    <t>AI2487</t>
  </si>
  <si>
    <t>FL09115</t>
  </si>
  <si>
    <t>UK9684</t>
  </si>
  <si>
    <t>FL09116</t>
  </si>
  <si>
    <t>IX1787</t>
  </si>
  <si>
    <t>FL09117</t>
  </si>
  <si>
    <t>FL09118</t>
  </si>
  <si>
    <t>UK5121</t>
  </si>
  <si>
    <t>FL09119</t>
  </si>
  <si>
    <t>6E1418</t>
  </si>
  <si>
    <t>FL09120</t>
  </si>
  <si>
    <t>UK4674</t>
  </si>
  <si>
    <t>FL09121</t>
  </si>
  <si>
    <t>UK3830</t>
  </si>
  <si>
    <t>FL09122</t>
  </si>
  <si>
    <t>AI5163</t>
  </si>
  <si>
    <t>FL09123</t>
  </si>
  <si>
    <t>6E4979</t>
  </si>
  <si>
    <t>FL09124</t>
  </si>
  <si>
    <t>AI8494</t>
  </si>
  <si>
    <t>FL09125</t>
  </si>
  <si>
    <t>QP1971</t>
  </si>
  <si>
    <t>FL09126</t>
  </si>
  <si>
    <t>QP5450</t>
  </si>
  <si>
    <t>FL09127</t>
  </si>
  <si>
    <t>6E9215</t>
  </si>
  <si>
    <t>FL09128</t>
  </si>
  <si>
    <t>QP6675</t>
  </si>
  <si>
    <t>FL09129</t>
  </si>
  <si>
    <t>QP3869</t>
  </si>
  <si>
    <t>FL09130</t>
  </si>
  <si>
    <t>6E1597</t>
  </si>
  <si>
    <t>FL09131</t>
  </si>
  <si>
    <t>UK6519</t>
  </si>
  <si>
    <t>FL09132</t>
  </si>
  <si>
    <t>QP5822</t>
  </si>
  <si>
    <t>FL09133</t>
  </si>
  <si>
    <t>UK5337</t>
  </si>
  <si>
    <t>FL09134</t>
  </si>
  <si>
    <t>6E8803</t>
  </si>
  <si>
    <t>FL09135</t>
  </si>
  <si>
    <t>FL09136</t>
  </si>
  <si>
    <t>UK7398</t>
  </si>
  <si>
    <t>FL09137</t>
  </si>
  <si>
    <t>6E1822</t>
  </si>
  <si>
    <t>FL09138</t>
  </si>
  <si>
    <t>FL09139</t>
  </si>
  <si>
    <t>SG5259</t>
  </si>
  <si>
    <t>FL09140</t>
  </si>
  <si>
    <t>FL09141</t>
  </si>
  <si>
    <t>AI6013</t>
  </si>
  <si>
    <t>FL09142</t>
  </si>
  <si>
    <t>UK8028</t>
  </si>
  <si>
    <t>FL09143</t>
  </si>
  <si>
    <t>UK3599</t>
  </si>
  <si>
    <t>FL09144</t>
  </si>
  <si>
    <t>AI9698</t>
  </si>
  <si>
    <t>FL09145</t>
  </si>
  <si>
    <t>QP8863</t>
  </si>
  <si>
    <t>FL09146</t>
  </si>
  <si>
    <t>6E6633</t>
  </si>
  <si>
    <t>FL09147</t>
  </si>
  <si>
    <t>QP7816</t>
  </si>
  <si>
    <t>FL09148</t>
  </si>
  <si>
    <t>IX6068</t>
  </si>
  <si>
    <t>FL09149</t>
  </si>
  <si>
    <t>FL09150</t>
  </si>
  <si>
    <t>6E6684</t>
  </si>
  <si>
    <t>FL09151</t>
  </si>
  <si>
    <t>FL09152</t>
  </si>
  <si>
    <t>UK8414</t>
  </si>
  <si>
    <t>FL09153</t>
  </si>
  <si>
    <t>QP8174</t>
  </si>
  <si>
    <t>FL09154</t>
  </si>
  <si>
    <t>UK7845</t>
  </si>
  <si>
    <t>FL09155</t>
  </si>
  <si>
    <t>UK7937</t>
  </si>
  <si>
    <t>FL09156</t>
  </si>
  <si>
    <t>6E8185</t>
  </si>
  <si>
    <t>FL09157</t>
  </si>
  <si>
    <t>IX2052</t>
  </si>
  <si>
    <t>FL09158</t>
  </si>
  <si>
    <t>IX9023</t>
  </si>
  <si>
    <t>FL09159</t>
  </si>
  <si>
    <t>UK9072</t>
  </si>
  <si>
    <t>FL09160</t>
  </si>
  <si>
    <t>6E9857</t>
  </si>
  <si>
    <t>FL09161</t>
  </si>
  <si>
    <t>IX1015</t>
  </si>
  <si>
    <t>FL09162</t>
  </si>
  <si>
    <t>IX5158</t>
  </si>
  <si>
    <t>FL09163</t>
  </si>
  <si>
    <t>FL09164</t>
  </si>
  <si>
    <t>QP1714</t>
  </si>
  <si>
    <t>FL09165</t>
  </si>
  <si>
    <t>UK6804</t>
  </si>
  <si>
    <t>FL09166</t>
  </si>
  <si>
    <t>SG4701</t>
  </si>
  <si>
    <t>FL09167</t>
  </si>
  <si>
    <t>6E1005</t>
  </si>
  <si>
    <t>FL09168</t>
  </si>
  <si>
    <t>AI7867</t>
  </si>
  <si>
    <t>FL09169</t>
  </si>
  <si>
    <t>AI6968</t>
  </si>
  <si>
    <t>FL09170</t>
  </si>
  <si>
    <t>SG9084</t>
  </si>
  <si>
    <t>FL09171</t>
  </si>
  <si>
    <t>6E1401</t>
  </si>
  <si>
    <t>FL09172</t>
  </si>
  <si>
    <t>IX9050</t>
  </si>
  <si>
    <t>FL09173</t>
  </si>
  <si>
    <t>IX1517</t>
  </si>
  <si>
    <t>FL09174</t>
  </si>
  <si>
    <t>6E5478</t>
  </si>
  <si>
    <t>FL09175</t>
  </si>
  <si>
    <t>SG2234</t>
  </si>
  <si>
    <t>FL09176</t>
  </si>
  <si>
    <t>IX3981</t>
  </si>
  <si>
    <t>FL09177</t>
  </si>
  <si>
    <t>6E9747</t>
  </si>
  <si>
    <t>FL09178</t>
  </si>
  <si>
    <t>SG3389</t>
  </si>
  <si>
    <t>FL09179</t>
  </si>
  <si>
    <t>AI5797</t>
  </si>
  <si>
    <t>FL09180</t>
  </si>
  <si>
    <t>IX3739</t>
  </si>
  <si>
    <t>FL09181</t>
  </si>
  <si>
    <t>6E4057</t>
  </si>
  <si>
    <t>FL09182</t>
  </si>
  <si>
    <t>FL09183</t>
  </si>
  <si>
    <t>QP8960</t>
  </si>
  <si>
    <t>FL09184</t>
  </si>
  <si>
    <t>6E4855</t>
  </si>
  <si>
    <t>FL09185</t>
  </si>
  <si>
    <t>6E5551</t>
  </si>
  <si>
    <t>FL09186</t>
  </si>
  <si>
    <t>UK7782</t>
  </si>
  <si>
    <t>FL09187</t>
  </si>
  <si>
    <t>AI7982</t>
  </si>
  <si>
    <t>FL09188</t>
  </si>
  <si>
    <t>6E9626</t>
  </si>
  <si>
    <t>FL09189</t>
  </si>
  <si>
    <t>UK6803</t>
  </si>
  <si>
    <t>FL09190</t>
  </si>
  <si>
    <t>UK5311</t>
  </si>
  <si>
    <t>FL09191</t>
  </si>
  <si>
    <t>AI5138</t>
  </si>
  <si>
    <t>FL09192</t>
  </si>
  <si>
    <t>6E6835</t>
  </si>
  <si>
    <t>FL09193</t>
  </si>
  <si>
    <t>6E2737</t>
  </si>
  <si>
    <t>FL09194</t>
  </si>
  <si>
    <t>6E2303</t>
  </si>
  <si>
    <t>FL09195</t>
  </si>
  <si>
    <t>IX4187</t>
  </si>
  <si>
    <t>FL09196</t>
  </si>
  <si>
    <t>UK3780</t>
  </si>
  <si>
    <t>FL09197</t>
  </si>
  <si>
    <t>6E4201</t>
  </si>
  <si>
    <t>FL09198</t>
  </si>
  <si>
    <t>6E5893</t>
  </si>
  <si>
    <t>FL09199</t>
  </si>
  <si>
    <t>SG288</t>
  </si>
  <si>
    <t>FL09200</t>
  </si>
  <si>
    <t>6E2806</t>
  </si>
  <si>
    <t>FL09201</t>
  </si>
  <si>
    <t>QP6840</t>
  </si>
  <si>
    <t>FL09202</t>
  </si>
  <si>
    <t>IX7124</t>
  </si>
  <si>
    <t>FL09203</t>
  </si>
  <si>
    <t>FL09204</t>
  </si>
  <si>
    <t>6E9759</t>
  </si>
  <si>
    <t>FL09205</t>
  </si>
  <si>
    <t>6E6292</t>
  </si>
  <si>
    <t>FL09206</t>
  </si>
  <si>
    <t>UK233</t>
  </si>
  <si>
    <t>FL09207</t>
  </si>
  <si>
    <t>6E1295</t>
  </si>
  <si>
    <t>FL09208</t>
  </si>
  <si>
    <t>AI6474</t>
  </si>
  <si>
    <t>FL09209</t>
  </si>
  <si>
    <t>QP4633</t>
  </si>
  <si>
    <t>FL09210</t>
  </si>
  <si>
    <t>UK5755</t>
  </si>
  <si>
    <t>FL09211</t>
  </si>
  <si>
    <t>6E2687</t>
  </si>
  <si>
    <t>FL09212</t>
  </si>
  <si>
    <t>UK7113</t>
  </si>
  <si>
    <t>FL09213</t>
  </si>
  <si>
    <t>FL09214</t>
  </si>
  <si>
    <t>FL09215</t>
  </si>
  <si>
    <t>SG8759</t>
  </si>
  <si>
    <t>FL09216</t>
  </si>
  <si>
    <t>6E4148</t>
  </si>
  <si>
    <t>FL09217</t>
  </si>
  <si>
    <t>AI8122</t>
  </si>
  <si>
    <t>FL09218</t>
  </si>
  <si>
    <t>UK6741</t>
  </si>
  <si>
    <t>FL09219</t>
  </si>
  <si>
    <t>6E2516</t>
  </si>
  <si>
    <t>FL09220</t>
  </si>
  <si>
    <t>QP5790</t>
  </si>
  <si>
    <t>FL09221</t>
  </si>
  <si>
    <t>SG7988</t>
  </si>
  <si>
    <t>FL09222</t>
  </si>
  <si>
    <t>SG503</t>
  </si>
  <si>
    <t>FL09223</t>
  </si>
  <si>
    <t>SG4405</t>
  </si>
  <si>
    <t>FL09224</t>
  </si>
  <si>
    <t>6E6594</t>
  </si>
  <si>
    <t>FL09225</t>
  </si>
  <si>
    <t>UK1755</t>
  </si>
  <si>
    <t>FL09226</t>
  </si>
  <si>
    <t>QP2643</t>
  </si>
  <si>
    <t>FL09227</t>
  </si>
  <si>
    <t>AI6283</t>
  </si>
  <si>
    <t>FL09228</t>
  </si>
  <si>
    <t>UK8841</t>
  </si>
  <si>
    <t>FL09229</t>
  </si>
  <si>
    <t>UK5141</t>
  </si>
  <si>
    <t>FL09230</t>
  </si>
  <si>
    <t>AI1834</t>
  </si>
  <si>
    <t>FL09231</t>
  </si>
  <si>
    <t>IX3099</t>
  </si>
  <si>
    <t>FL09232</t>
  </si>
  <si>
    <t>IX457</t>
  </si>
  <si>
    <t>FL09233</t>
  </si>
  <si>
    <t>6E6354</t>
  </si>
  <si>
    <t>FL09234</t>
  </si>
  <si>
    <t>6E7527</t>
  </si>
  <si>
    <t>FL09235</t>
  </si>
  <si>
    <t>6E9120</t>
  </si>
  <si>
    <t>FL09236</t>
  </si>
  <si>
    <t>UK5447</t>
  </si>
  <si>
    <t>FL09237</t>
  </si>
  <si>
    <t>FL09238</t>
  </si>
  <si>
    <t>6E818</t>
  </si>
  <si>
    <t>FL09239</t>
  </si>
  <si>
    <t>6E4290</t>
  </si>
  <si>
    <t>FL09240</t>
  </si>
  <si>
    <t>AI2454</t>
  </si>
  <si>
    <t>FL09241</t>
  </si>
  <si>
    <t>UK5306</t>
  </si>
  <si>
    <t>FL09242</t>
  </si>
  <si>
    <t>SG3946</t>
  </si>
  <si>
    <t>FL09243</t>
  </si>
  <si>
    <t>AI9494</t>
  </si>
  <si>
    <t>FL09244</t>
  </si>
  <si>
    <t>UK4153</t>
  </si>
  <si>
    <t>FL09245</t>
  </si>
  <si>
    <t>6E9789</t>
  </si>
  <si>
    <t>FL09246</t>
  </si>
  <si>
    <t>AI8518</t>
  </si>
  <si>
    <t>FL09247</t>
  </si>
  <si>
    <t>IX4712</t>
  </si>
  <si>
    <t>FL09248</t>
  </si>
  <si>
    <t>FL09249</t>
  </si>
  <si>
    <t>UK125</t>
  </si>
  <si>
    <t>FL09250</t>
  </si>
  <si>
    <t>AI7433</t>
  </si>
  <si>
    <t>FL09251</t>
  </si>
  <si>
    <t>6E1956</t>
  </si>
  <si>
    <t>FL09252</t>
  </si>
  <si>
    <t>QP7841</t>
  </si>
  <si>
    <t>FL09253</t>
  </si>
  <si>
    <t>UK5648</t>
  </si>
  <si>
    <t>FL09254</t>
  </si>
  <si>
    <t>FL09255</t>
  </si>
  <si>
    <t>IX8406</t>
  </si>
  <si>
    <t>FL09256</t>
  </si>
  <si>
    <t>6E813</t>
  </si>
  <si>
    <t>FL09257</t>
  </si>
  <si>
    <t>6E2830</t>
  </si>
  <si>
    <t>FL09258</t>
  </si>
  <si>
    <t>QP1078</t>
  </si>
  <si>
    <t>FL09259</t>
  </si>
  <si>
    <t>6E1054</t>
  </si>
  <si>
    <t>FL09260</t>
  </si>
  <si>
    <t>QP7545</t>
  </si>
  <si>
    <t>FL09261</t>
  </si>
  <si>
    <t>6E3680</t>
  </si>
  <si>
    <t>FL09262</t>
  </si>
  <si>
    <t>UK1459</t>
  </si>
  <si>
    <t>FL09263</t>
  </si>
  <si>
    <t>SG8514</t>
  </si>
  <si>
    <t>FL09264</t>
  </si>
  <si>
    <t>6E5200</t>
  </si>
  <si>
    <t>FL09265</t>
  </si>
  <si>
    <t>FL09266</t>
  </si>
  <si>
    <t>6E2920</t>
  </si>
  <si>
    <t>FL09267</t>
  </si>
  <si>
    <t>6E1206</t>
  </si>
  <si>
    <t>FL09268</t>
  </si>
  <si>
    <t>FL09269</t>
  </si>
  <si>
    <t>6E7897</t>
  </si>
  <si>
    <t>FL09270</t>
  </si>
  <si>
    <t>FL09271</t>
  </si>
  <si>
    <t>IX5235</t>
  </si>
  <si>
    <t>FL09272</t>
  </si>
  <si>
    <t>AI8864</t>
  </si>
  <si>
    <t>FL09273</t>
  </si>
  <si>
    <t>UK5919</t>
  </si>
  <si>
    <t>FL09274</t>
  </si>
  <si>
    <t>SG2578</t>
  </si>
  <si>
    <t>FL09275</t>
  </si>
  <si>
    <t>FL09276</t>
  </si>
  <si>
    <t>6E415</t>
  </si>
  <si>
    <t>FL09277</t>
  </si>
  <si>
    <t>6E8931</t>
  </si>
  <si>
    <t>FL09278</t>
  </si>
  <si>
    <t>FL09279</t>
  </si>
  <si>
    <t>6E751</t>
  </si>
  <si>
    <t>FL09280</t>
  </si>
  <si>
    <t>AI7380</t>
  </si>
  <si>
    <t>FL09281</t>
  </si>
  <si>
    <t>FL09282</t>
  </si>
  <si>
    <t>SG4810</t>
  </si>
  <si>
    <t>FL09283</t>
  </si>
  <si>
    <t>SG5046</t>
  </si>
  <si>
    <t>FL09284</t>
  </si>
  <si>
    <t>QP5004</t>
  </si>
  <si>
    <t>FL09285</t>
  </si>
  <si>
    <t>SG3076</t>
  </si>
  <si>
    <t>FL09286</t>
  </si>
  <si>
    <t>AI3924</t>
  </si>
  <si>
    <t>FL09287</t>
  </si>
  <si>
    <t>IX8242</t>
  </si>
  <si>
    <t>FL09288</t>
  </si>
  <si>
    <t>FL09289</t>
  </si>
  <si>
    <t>6E6820</t>
  </si>
  <si>
    <t>FL09290</t>
  </si>
  <si>
    <t>AI3623</t>
  </si>
  <si>
    <t>FL09291</t>
  </si>
  <si>
    <t>QP6887</t>
  </si>
  <si>
    <t>FL09292</t>
  </si>
  <si>
    <t>FL09293</t>
  </si>
  <si>
    <t>QP3016</t>
  </si>
  <si>
    <t>FL09294</t>
  </si>
  <si>
    <t>QP1972</t>
  </si>
  <si>
    <t>FL09295</t>
  </si>
  <si>
    <t>FL09296</t>
  </si>
  <si>
    <t>IX4312</t>
  </si>
  <si>
    <t>FL09297</t>
  </si>
  <si>
    <t>QP1101</t>
  </si>
  <si>
    <t>FL09298</t>
  </si>
  <si>
    <t>IX4880</t>
  </si>
  <si>
    <t>FL09299</t>
  </si>
  <si>
    <t>6E732</t>
  </si>
  <si>
    <t>FL09300</t>
  </si>
  <si>
    <t>FL09301</t>
  </si>
  <si>
    <t>SG7260</t>
  </si>
  <si>
    <t>FL09302</t>
  </si>
  <si>
    <t>UK9725</t>
  </si>
  <si>
    <t>FL09303</t>
  </si>
  <si>
    <t>IX4580</t>
  </si>
  <si>
    <t>FL09304</t>
  </si>
  <si>
    <t>AI3932</t>
  </si>
  <si>
    <t>FL09305</t>
  </si>
  <si>
    <t>AI8714</t>
  </si>
  <si>
    <t>FL09306</t>
  </si>
  <si>
    <t>IX5145</t>
  </si>
  <si>
    <t>FL09307</t>
  </si>
  <si>
    <t>SG3648</t>
  </si>
  <si>
    <t>FL09308</t>
  </si>
  <si>
    <t>6E3405</t>
  </si>
  <si>
    <t>FL09309</t>
  </si>
  <si>
    <t>FL09310</t>
  </si>
  <si>
    <t>SG1393</t>
  </si>
  <si>
    <t>FL09311</t>
  </si>
  <si>
    <t>AI6775</t>
  </si>
  <si>
    <t>FL09312</t>
  </si>
  <si>
    <t>UK7304</t>
  </si>
  <si>
    <t>FL09313</t>
  </si>
  <si>
    <t>QP4242</t>
  </si>
  <si>
    <t>FL09314</t>
  </si>
  <si>
    <t>6E7676</t>
  </si>
  <si>
    <t>FL09315</t>
  </si>
  <si>
    <t>6E6312</t>
  </si>
  <si>
    <t>FL09316</t>
  </si>
  <si>
    <t>FL09317</t>
  </si>
  <si>
    <t>AI1964</t>
  </si>
  <si>
    <t>FL09318</t>
  </si>
  <si>
    <t>QP643</t>
  </si>
  <si>
    <t>FL09319</t>
  </si>
  <si>
    <t>6E717</t>
  </si>
  <si>
    <t>FL09320</t>
  </si>
  <si>
    <t>IX9384</t>
  </si>
  <si>
    <t>FL09321</t>
  </si>
  <si>
    <t>UK8908</t>
  </si>
  <si>
    <t>FL09322</t>
  </si>
  <si>
    <t>UK9215</t>
  </si>
  <si>
    <t>FL09323</t>
  </si>
  <si>
    <t>AI1592</t>
  </si>
  <si>
    <t>FL09324</t>
  </si>
  <si>
    <t>IX3731</t>
  </si>
  <si>
    <t>FL09325</t>
  </si>
  <si>
    <t>6E5321</t>
  </si>
  <si>
    <t>FL09326</t>
  </si>
  <si>
    <t>6E8745</t>
  </si>
  <si>
    <t>FL09327</t>
  </si>
  <si>
    <t>6E4316</t>
  </si>
  <si>
    <t>FL09328</t>
  </si>
  <si>
    <t>FL09329</t>
  </si>
  <si>
    <t>FL09330</t>
  </si>
  <si>
    <t>UK3335</t>
  </si>
  <si>
    <t>FL09331</t>
  </si>
  <si>
    <t>6E5387</t>
  </si>
  <si>
    <t>FL09332</t>
  </si>
  <si>
    <t>6E1946</t>
  </si>
  <si>
    <t>FL09333</t>
  </si>
  <si>
    <t>FL09334</t>
  </si>
  <si>
    <t>UK3032</t>
  </si>
  <si>
    <t>FL09335</t>
  </si>
  <si>
    <t>AI802</t>
  </si>
  <si>
    <t>FL09336</t>
  </si>
  <si>
    <t>UK5085</t>
  </si>
  <si>
    <t>FL09337</t>
  </si>
  <si>
    <t>6E6635</t>
  </si>
  <si>
    <t>FL09338</t>
  </si>
  <si>
    <t>UK5211</t>
  </si>
  <si>
    <t>FL09339</t>
  </si>
  <si>
    <t>AI1504</t>
  </si>
  <si>
    <t>FL09340</t>
  </si>
  <si>
    <t>6E1324</t>
  </si>
  <si>
    <t>FL09341</t>
  </si>
  <si>
    <t>6E1663</t>
  </si>
  <si>
    <t>FL09342</t>
  </si>
  <si>
    <t>AI2722</t>
  </si>
  <si>
    <t>FL09343</t>
  </si>
  <si>
    <t>SG1209</t>
  </si>
  <si>
    <t>FL09344</t>
  </si>
  <si>
    <t>AI6014</t>
  </si>
  <si>
    <t>FL09345</t>
  </si>
  <si>
    <t>SG8451</t>
  </si>
  <si>
    <t>FL09346</t>
  </si>
  <si>
    <t>AI9664</t>
  </si>
  <si>
    <t>FL09347</t>
  </si>
  <si>
    <t>FL09348</t>
  </si>
  <si>
    <t>AI5125</t>
  </si>
  <si>
    <t>FL09349</t>
  </si>
  <si>
    <t>QP2582</t>
  </si>
  <si>
    <t>FL09350</t>
  </si>
  <si>
    <t>IX130</t>
  </si>
  <si>
    <t>FL09351</t>
  </si>
  <si>
    <t>FL09352</t>
  </si>
  <si>
    <t>FL09353</t>
  </si>
  <si>
    <t>AI1979</t>
  </si>
  <si>
    <t>FL09354</t>
  </si>
  <si>
    <t>UK7082</t>
  </si>
  <si>
    <t>FL09355</t>
  </si>
  <si>
    <t>SG9089</t>
  </si>
  <si>
    <t>FL09356</t>
  </si>
  <si>
    <t>FL09357</t>
  </si>
  <si>
    <t>SG6039</t>
  </si>
  <si>
    <t>FL09358</t>
  </si>
  <si>
    <t>UK4494</t>
  </si>
  <si>
    <t>FL09359</t>
  </si>
  <si>
    <t>SG4032</t>
  </si>
  <si>
    <t>FL09360</t>
  </si>
  <si>
    <t>AI6515</t>
  </si>
  <si>
    <t>FL09361</t>
  </si>
  <si>
    <t>6E4571</t>
  </si>
  <si>
    <t>FL09362</t>
  </si>
  <si>
    <t>6E4487</t>
  </si>
  <si>
    <t>FL09363</t>
  </si>
  <si>
    <t>UK6153</t>
  </si>
  <si>
    <t>FL09364</t>
  </si>
  <si>
    <t>6E4881</t>
  </si>
  <si>
    <t>FL09365</t>
  </si>
  <si>
    <t>SG2686</t>
  </si>
  <si>
    <t>FL09366</t>
  </si>
  <si>
    <t>UK7681</t>
  </si>
  <si>
    <t>FL09367</t>
  </si>
  <si>
    <t>SG4330</t>
  </si>
  <si>
    <t>FL09368</t>
  </si>
  <si>
    <t>QP8515</t>
  </si>
  <si>
    <t>FL09369</t>
  </si>
  <si>
    <t>6E7148</t>
  </si>
  <si>
    <t>FL09370</t>
  </si>
  <si>
    <t>QP4200</t>
  </si>
  <si>
    <t>FL09371</t>
  </si>
  <si>
    <t>UK4564</t>
  </si>
  <si>
    <t>FL09372</t>
  </si>
  <si>
    <t>FL09373</t>
  </si>
  <si>
    <t>AI7580</t>
  </si>
  <si>
    <t>FL09374</t>
  </si>
  <si>
    <t>SG5325</t>
  </si>
  <si>
    <t>FL09375</t>
  </si>
  <si>
    <t>6E775</t>
  </si>
  <si>
    <t>FL09376</t>
  </si>
  <si>
    <t>AI4238</t>
  </si>
  <si>
    <t>FL09377</t>
  </si>
  <si>
    <t>IX7118</t>
  </si>
  <si>
    <t>FL09378</t>
  </si>
  <si>
    <t>FL09379</t>
  </si>
  <si>
    <t>QP8976</t>
  </si>
  <si>
    <t>FL09380</t>
  </si>
  <si>
    <t>IX3786</t>
  </si>
  <si>
    <t>FL09381</t>
  </si>
  <si>
    <t>6E147</t>
  </si>
  <si>
    <t>FL09382</t>
  </si>
  <si>
    <t>6E1495</t>
  </si>
  <si>
    <t>FL09383</t>
  </si>
  <si>
    <t>IX3546</t>
  </si>
  <si>
    <t>FL09384</t>
  </si>
  <si>
    <t>6E6349</t>
  </si>
  <si>
    <t>FL09385</t>
  </si>
  <si>
    <t>FL09386</t>
  </si>
  <si>
    <t>AI287</t>
  </si>
  <si>
    <t>FL09387</t>
  </si>
  <si>
    <t>IX7232</t>
  </si>
  <si>
    <t>FL09388</t>
  </si>
  <si>
    <t>QP8079</t>
  </si>
  <si>
    <t>FL09389</t>
  </si>
  <si>
    <t>6E5149</t>
  </si>
  <si>
    <t>FL09390</t>
  </si>
  <si>
    <t>FL09391</t>
  </si>
  <si>
    <t>UK7052</t>
  </si>
  <si>
    <t>FL09392</t>
  </si>
  <si>
    <t>IX3135</t>
  </si>
  <si>
    <t>FL09393</t>
  </si>
  <si>
    <t>UK7064</t>
  </si>
  <si>
    <t>FL09394</t>
  </si>
  <si>
    <t>6E5436</t>
  </si>
  <si>
    <t>FL09395</t>
  </si>
  <si>
    <t>AI9689</t>
  </si>
  <si>
    <t>FL09396</t>
  </si>
  <si>
    <t>6E6777</t>
  </si>
  <si>
    <t>FL09397</t>
  </si>
  <si>
    <t>FL09398</t>
  </si>
  <si>
    <t>FL09399</t>
  </si>
  <si>
    <t>FL09400</t>
  </si>
  <si>
    <t>IX2031</t>
  </si>
  <si>
    <t>FL09401</t>
  </si>
  <si>
    <t>SG7403</t>
  </si>
  <si>
    <t>FL09402</t>
  </si>
  <si>
    <t>AI5602</t>
  </si>
  <si>
    <t>FL09403</t>
  </si>
  <si>
    <t>AI2481</t>
  </si>
  <si>
    <t>FL09404</t>
  </si>
  <si>
    <t>FL09405</t>
  </si>
  <si>
    <t>FL09406</t>
  </si>
  <si>
    <t>FL09407</t>
  </si>
  <si>
    <t>FL09408</t>
  </si>
  <si>
    <t>6E8451</t>
  </si>
  <si>
    <t>FL09409</t>
  </si>
  <si>
    <t>SG8166</t>
  </si>
  <si>
    <t>FL09410</t>
  </si>
  <si>
    <t>UK8600</t>
  </si>
  <si>
    <t>FL09411</t>
  </si>
  <si>
    <t>SG9403</t>
  </si>
  <si>
    <t>FL09412</t>
  </si>
  <si>
    <t>UK3185</t>
  </si>
  <si>
    <t>FL09413</t>
  </si>
  <si>
    <t>SG3080</t>
  </si>
  <si>
    <t>FL09414</t>
  </si>
  <si>
    <t>UK4359</t>
  </si>
  <si>
    <t>FL09415</t>
  </si>
  <si>
    <t>SG6235</t>
  </si>
  <si>
    <t>FL09416</t>
  </si>
  <si>
    <t>6E9670</t>
  </si>
  <si>
    <t>FL09417</t>
  </si>
  <si>
    <t>QP9707</t>
  </si>
  <si>
    <t>FL09418</t>
  </si>
  <si>
    <t>UK2772</t>
  </si>
  <si>
    <t>FL09419</t>
  </si>
  <si>
    <t>AI3763</t>
  </si>
  <si>
    <t>FL09420</t>
  </si>
  <si>
    <t>FL09421</t>
  </si>
  <si>
    <t>QP2598</t>
  </si>
  <si>
    <t>FL09422</t>
  </si>
  <si>
    <t>AI9047</t>
  </si>
  <si>
    <t>FL09423</t>
  </si>
  <si>
    <t>AI9612</t>
  </si>
  <si>
    <t>FL09424</t>
  </si>
  <si>
    <t>QP7403</t>
  </si>
  <si>
    <t>FL09425</t>
  </si>
  <si>
    <t>SG3890</t>
  </si>
  <si>
    <t>FL09426</t>
  </si>
  <si>
    <t>FL09427</t>
  </si>
  <si>
    <t>IX6090</t>
  </si>
  <si>
    <t>FL09428</t>
  </si>
  <si>
    <t>AI5348</t>
  </si>
  <si>
    <t>FL09429</t>
  </si>
  <si>
    <t>UK8347</t>
  </si>
  <si>
    <t>FL09430</t>
  </si>
  <si>
    <t>UK5690</t>
  </si>
  <si>
    <t>FL09431</t>
  </si>
  <si>
    <t>UK6637</t>
  </si>
  <si>
    <t>FL09432</t>
  </si>
  <si>
    <t>AI8238</t>
  </si>
  <si>
    <t>FL09433</t>
  </si>
  <si>
    <t>QP7759</t>
  </si>
  <si>
    <t>FL09434</t>
  </si>
  <si>
    <t>QP2841</t>
  </si>
  <si>
    <t>FL09435</t>
  </si>
  <si>
    <t>UK6170</t>
  </si>
  <si>
    <t>FL09436</t>
  </si>
  <si>
    <t>AI503</t>
  </si>
  <si>
    <t>FL09437</t>
  </si>
  <si>
    <t>6E9316</t>
  </si>
  <si>
    <t>FL09438</t>
  </si>
  <si>
    <t>FL09439</t>
  </si>
  <si>
    <t>SG3090</t>
  </si>
  <si>
    <t>FL09440</t>
  </si>
  <si>
    <t>SG3757</t>
  </si>
  <si>
    <t>FL09441</t>
  </si>
  <si>
    <t>UK2200</t>
  </si>
  <si>
    <t>FL09442</t>
  </si>
  <si>
    <t>UK6388</t>
  </si>
  <si>
    <t>FL09443</t>
  </si>
  <si>
    <t>AI328</t>
  </si>
  <si>
    <t>FL09444</t>
  </si>
  <si>
    <t>6E1783</t>
  </si>
  <si>
    <t>FL09445</t>
  </si>
  <si>
    <t>AI2140</t>
  </si>
  <si>
    <t>FL09446</t>
  </si>
  <si>
    <t>6E4189</t>
  </si>
  <si>
    <t>FL09447</t>
  </si>
  <si>
    <t>QP8307</t>
  </si>
  <si>
    <t>FL09448</t>
  </si>
  <si>
    <t>6E6566</t>
  </si>
  <si>
    <t>FL09449</t>
  </si>
  <si>
    <t>6E7168</t>
  </si>
  <si>
    <t>FL09450</t>
  </si>
  <si>
    <t>FL09451</t>
  </si>
  <si>
    <t>FL09452</t>
  </si>
  <si>
    <t>SG3887</t>
  </si>
  <si>
    <t>FL09453</t>
  </si>
  <si>
    <t>FL09454</t>
  </si>
  <si>
    <t>QP4175</t>
  </si>
  <si>
    <t>FL09455</t>
  </si>
  <si>
    <t>QP390</t>
  </si>
  <si>
    <t>FL09456</t>
  </si>
  <si>
    <t>QP462</t>
  </si>
  <si>
    <t>FL09457</t>
  </si>
  <si>
    <t>QP4203</t>
  </si>
  <si>
    <t>FL09458</t>
  </si>
  <si>
    <t>6E3711</t>
  </si>
  <si>
    <t>FL09459</t>
  </si>
  <si>
    <t>SG2932</t>
  </si>
  <si>
    <t>FL09460</t>
  </si>
  <si>
    <t>QP9605</t>
  </si>
  <si>
    <t>FL09461</t>
  </si>
  <si>
    <t>UK9145</t>
  </si>
  <si>
    <t>FL09462</t>
  </si>
  <si>
    <t>6E4550</t>
  </si>
  <si>
    <t>FL09463</t>
  </si>
  <si>
    <t>UK8969</t>
  </si>
  <si>
    <t>FL09464</t>
  </si>
  <si>
    <t>FL09465</t>
  </si>
  <si>
    <t>6E5381</t>
  </si>
  <si>
    <t>FL09466</t>
  </si>
  <si>
    <t>6E6627</t>
  </si>
  <si>
    <t>FL09467</t>
  </si>
  <si>
    <t>FL09468</t>
  </si>
  <si>
    <t>AI5935</t>
  </si>
  <si>
    <t>FL09469</t>
  </si>
  <si>
    <t>QP7573</t>
  </si>
  <si>
    <t>FL09470</t>
  </si>
  <si>
    <t>FL09471</t>
  </si>
  <si>
    <t>QP5293</t>
  </si>
  <si>
    <t>FL09472</t>
  </si>
  <si>
    <t>FL09473</t>
  </si>
  <si>
    <t>QP1242</t>
  </si>
  <si>
    <t>FL09474</t>
  </si>
  <si>
    <t>FL09475</t>
  </si>
  <si>
    <t>SG5631</t>
  </si>
  <si>
    <t>FL09476</t>
  </si>
  <si>
    <t>AI3483</t>
  </si>
  <si>
    <t>FL09477</t>
  </si>
  <si>
    <t>QP4356</t>
  </si>
  <si>
    <t>FL09478</t>
  </si>
  <si>
    <t>FL09479</t>
  </si>
  <si>
    <t>SG5118</t>
  </si>
  <si>
    <t>FL09480</t>
  </si>
  <si>
    <t>AI1552</t>
  </si>
  <si>
    <t>FL09481</t>
  </si>
  <si>
    <t>6E6773</t>
  </si>
  <si>
    <t>FL09482</t>
  </si>
  <si>
    <t>SG2543</t>
  </si>
  <si>
    <t>FL09483</t>
  </si>
  <si>
    <t>UK6496</t>
  </si>
  <si>
    <t>FL09484</t>
  </si>
  <si>
    <t>6E8412</t>
  </si>
  <si>
    <t>FL09485</t>
  </si>
  <si>
    <t>QP8451</t>
  </si>
  <si>
    <t>FL09486</t>
  </si>
  <si>
    <t>AI6897</t>
  </si>
  <si>
    <t>FL09487</t>
  </si>
  <si>
    <t>6E8607</t>
  </si>
  <si>
    <t>FL09488</t>
  </si>
  <si>
    <t>FL09489</t>
  </si>
  <si>
    <t>IX1666</t>
  </si>
  <si>
    <t>FL09490</t>
  </si>
  <si>
    <t>6E5726</t>
  </si>
  <si>
    <t>FL09491</t>
  </si>
  <si>
    <t>FL09492</t>
  </si>
  <si>
    <t>IX3070</t>
  </si>
  <si>
    <t>FL09493</t>
  </si>
  <si>
    <t>IX4547</t>
  </si>
  <si>
    <t>FL09494</t>
  </si>
  <si>
    <t>SG7388</t>
  </si>
  <si>
    <t>FL09495</t>
  </si>
  <si>
    <t>AI9315</t>
  </si>
  <si>
    <t>FL09496</t>
  </si>
  <si>
    <t>6E2005</t>
  </si>
  <si>
    <t>FL09497</t>
  </si>
  <si>
    <t>6E4742</t>
  </si>
  <si>
    <t>FL09498</t>
  </si>
  <si>
    <t>FL09499</t>
  </si>
  <si>
    <t>6E9278</t>
  </si>
  <si>
    <t>FL09500</t>
  </si>
  <si>
    <t>AI907</t>
  </si>
  <si>
    <t>FL09501</t>
  </si>
  <si>
    <t>6E4713</t>
  </si>
  <si>
    <t>FL09502</t>
  </si>
  <si>
    <t>FL09503</t>
  </si>
  <si>
    <t>UK4131</t>
  </si>
  <si>
    <t>FL09504</t>
  </si>
  <si>
    <t>AI1473</t>
  </si>
  <si>
    <t>FL09505</t>
  </si>
  <si>
    <t>SG7926</t>
  </si>
  <si>
    <t>FL09506</t>
  </si>
  <si>
    <t>QP6160</t>
  </si>
  <si>
    <t>FL09507</t>
  </si>
  <si>
    <t>FL09508</t>
  </si>
  <si>
    <t>SG9937</t>
  </si>
  <si>
    <t>FL09509</t>
  </si>
  <si>
    <t>IX5744</t>
  </si>
  <si>
    <t>FL09510</t>
  </si>
  <si>
    <t>AI3406</t>
  </si>
  <si>
    <t>FL09511</t>
  </si>
  <si>
    <t>6E6701</t>
  </si>
  <si>
    <t>FL09512</t>
  </si>
  <si>
    <t>AI2080</t>
  </si>
  <si>
    <t>FL09513</t>
  </si>
  <si>
    <t>FL09514</t>
  </si>
  <si>
    <t>UK6862</t>
  </si>
  <si>
    <t>FL09515</t>
  </si>
  <si>
    <t>6E2379</t>
  </si>
  <si>
    <t>FL09516</t>
  </si>
  <si>
    <t>FL09517</t>
  </si>
  <si>
    <t>6E7704</t>
  </si>
  <si>
    <t>FL09518</t>
  </si>
  <si>
    <t>IX6201</t>
  </si>
  <si>
    <t>FL09519</t>
  </si>
  <si>
    <t>FL09520</t>
  </si>
  <si>
    <t>6E7322</t>
  </si>
  <si>
    <t>FL09521</t>
  </si>
  <si>
    <t>FL09522</t>
  </si>
  <si>
    <t>6E143</t>
  </si>
  <si>
    <t>FL09523</t>
  </si>
  <si>
    <t>FL09524</t>
  </si>
  <si>
    <t>QP3576</t>
  </si>
  <si>
    <t>FL09525</t>
  </si>
  <si>
    <t>QP9810</t>
  </si>
  <si>
    <t>FL09526</t>
  </si>
  <si>
    <t>IX8220</t>
  </si>
  <si>
    <t>FL09527</t>
  </si>
  <si>
    <t>IX955</t>
  </si>
  <si>
    <t>FL09528</t>
  </si>
  <si>
    <t>6E7321</t>
  </si>
  <si>
    <t>FL09529</t>
  </si>
  <si>
    <t>UK9770</t>
  </si>
  <si>
    <t>FL09530</t>
  </si>
  <si>
    <t>QP6815</t>
  </si>
  <si>
    <t>FL09531</t>
  </si>
  <si>
    <t>6E1871</t>
  </si>
  <si>
    <t>FL09532</t>
  </si>
  <si>
    <t>UK3401</t>
  </si>
  <si>
    <t>FL09533</t>
  </si>
  <si>
    <t>IX1338</t>
  </si>
  <si>
    <t>FL09534</t>
  </si>
  <si>
    <t>FL09535</t>
  </si>
  <si>
    <t>SG8879</t>
  </si>
  <si>
    <t>FL09536</t>
  </si>
  <si>
    <t>SG4655</t>
  </si>
  <si>
    <t>FL09537</t>
  </si>
  <si>
    <t>UK6875</t>
  </si>
  <si>
    <t>FL09538</t>
  </si>
  <si>
    <t>6E7465</t>
  </si>
  <si>
    <t>FL09539</t>
  </si>
  <si>
    <t>QP2162</t>
  </si>
  <si>
    <t>FL09540</t>
  </si>
  <si>
    <t>QP4021</t>
  </si>
  <si>
    <t>FL09541</t>
  </si>
  <si>
    <t>UK7743</t>
  </si>
  <si>
    <t>FL09542</t>
  </si>
  <si>
    <t>6E9001</t>
  </si>
  <si>
    <t>FL09543</t>
  </si>
  <si>
    <t>UK4040</t>
  </si>
  <si>
    <t>FL09544</t>
  </si>
  <si>
    <t>IX1792</t>
  </si>
  <si>
    <t>FL09545</t>
  </si>
  <si>
    <t>QP700</t>
  </si>
  <si>
    <t>FL09546</t>
  </si>
  <si>
    <t>FL09547</t>
  </si>
  <si>
    <t>QP3339</t>
  </si>
  <si>
    <t>FL09548</t>
  </si>
  <si>
    <t>SG4227</t>
  </si>
  <si>
    <t>FL09549</t>
  </si>
  <si>
    <t>IX723</t>
  </si>
  <si>
    <t>FL09550</t>
  </si>
  <si>
    <t>AI4966</t>
  </si>
  <si>
    <t>FL09551</t>
  </si>
  <si>
    <t>6E6830</t>
  </si>
  <si>
    <t>FL09552</t>
  </si>
  <si>
    <t>AI8139</t>
  </si>
  <si>
    <t>FL09553</t>
  </si>
  <si>
    <t>QP1886</t>
  </si>
  <si>
    <t>FL09554</t>
  </si>
  <si>
    <t>IX1081</t>
  </si>
  <si>
    <t>FL09555</t>
  </si>
  <si>
    <t>QP3266</t>
  </si>
  <si>
    <t>FL09556</t>
  </si>
  <si>
    <t>FL09557</t>
  </si>
  <si>
    <t>UK9740</t>
  </si>
  <si>
    <t>FL09558</t>
  </si>
  <si>
    <t>AI9824</t>
  </si>
  <si>
    <t>FL09559</t>
  </si>
  <si>
    <t>FL09560</t>
  </si>
  <si>
    <t>AI316</t>
  </si>
  <si>
    <t>FL09561</t>
  </si>
  <si>
    <t>AI649</t>
  </si>
  <si>
    <t>FL09562</t>
  </si>
  <si>
    <t>SG5710</t>
  </si>
  <si>
    <t>FL09563</t>
  </si>
  <si>
    <t>6E5183</t>
  </si>
  <si>
    <t>FL09564</t>
  </si>
  <si>
    <t>FL09565</t>
  </si>
  <si>
    <t>QP5389</t>
  </si>
  <si>
    <t>FL09566</t>
  </si>
  <si>
    <t>6E1197</t>
  </si>
  <si>
    <t>FL09567</t>
  </si>
  <si>
    <t>SG5039</t>
  </si>
  <si>
    <t>FL09568</t>
  </si>
  <si>
    <t>IX1659</t>
  </si>
  <si>
    <t>FL09569</t>
  </si>
  <si>
    <t>QP5076</t>
  </si>
  <si>
    <t>FL09570</t>
  </si>
  <si>
    <t>QP5497</t>
  </si>
  <si>
    <t>FL09571</t>
  </si>
  <si>
    <t>6E2369</t>
  </si>
  <si>
    <t>FL09572</t>
  </si>
  <si>
    <t>SG8235</t>
  </si>
  <si>
    <t>FL09573</t>
  </si>
  <si>
    <t>UK6962</t>
  </si>
  <si>
    <t>FL09574</t>
  </si>
  <si>
    <t>FL09575</t>
  </si>
  <si>
    <t>FL09576</t>
  </si>
  <si>
    <t>FL09577</t>
  </si>
  <si>
    <t>FL09578</t>
  </si>
  <si>
    <t>6E3703</t>
  </si>
  <si>
    <t>FL09579</t>
  </si>
  <si>
    <t>QP8865</t>
  </si>
  <si>
    <t>FL09580</t>
  </si>
  <si>
    <t>QP4368</t>
  </si>
  <si>
    <t>FL09581</t>
  </si>
  <si>
    <t>AI3917</t>
  </si>
  <si>
    <t>FL09582</t>
  </si>
  <si>
    <t>AI7981</t>
  </si>
  <si>
    <t>FL09583</t>
  </si>
  <si>
    <t>AI4429</t>
  </si>
  <si>
    <t>FL09584</t>
  </si>
  <si>
    <t>UK3272</t>
  </si>
  <si>
    <t>FL09585</t>
  </si>
  <si>
    <t>6E6608</t>
  </si>
  <si>
    <t>FL09586</t>
  </si>
  <si>
    <t>6E5231</t>
  </si>
  <si>
    <t>FL09587</t>
  </si>
  <si>
    <t>FL09588</t>
  </si>
  <si>
    <t>UK9632</t>
  </si>
  <si>
    <t>FL09589</t>
  </si>
  <si>
    <t>AI4589</t>
  </si>
  <si>
    <t>FL09590</t>
  </si>
  <si>
    <t>QP5623</t>
  </si>
  <si>
    <t>FL09591</t>
  </si>
  <si>
    <t>FL09592</t>
  </si>
  <si>
    <t>UK6495</t>
  </si>
  <si>
    <t>FL09593</t>
  </si>
  <si>
    <t>FL09594</t>
  </si>
  <si>
    <t>6E5704</t>
  </si>
  <si>
    <t>FL09595</t>
  </si>
  <si>
    <t>AI7471</t>
  </si>
  <si>
    <t>FL09596</t>
  </si>
  <si>
    <t>AI3753</t>
  </si>
  <si>
    <t>FL09597</t>
  </si>
  <si>
    <t>AI2146</t>
  </si>
  <si>
    <t>FL09598</t>
  </si>
  <si>
    <t>IX613</t>
  </si>
  <si>
    <t>FL09599</t>
  </si>
  <si>
    <t>FL09600</t>
  </si>
  <si>
    <t>QP2445</t>
  </si>
  <si>
    <t>FL09601</t>
  </si>
  <si>
    <t>6E8789</t>
  </si>
  <si>
    <t>FL09602</t>
  </si>
  <si>
    <t>UK1771</t>
  </si>
  <si>
    <t>FL09603</t>
  </si>
  <si>
    <t>QP6312</t>
  </si>
  <si>
    <t>FL09604</t>
  </si>
  <si>
    <t>QP5142</t>
  </si>
  <si>
    <t>FL09605</t>
  </si>
  <si>
    <t>6E4506</t>
  </si>
  <si>
    <t>FL09606</t>
  </si>
  <si>
    <t>AI1978</t>
  </si>
  <si>
    <t>FL09607</t>
  </si>
  <si>
    <t>6E7282</t>
  </si>
  <si>
    <t>FL09608</t>
  </si>
  <si>
    <t>6E7866</t>
  </si>
  <si>
    <t>FL09609</t>
  </si>
  <si>
    <t>AI487</t>
  </si>
  <si>
    <t>FL09610</t>
  </si>
  <si>
    <t>FL09611</t>
  </si>
  <si>
    <t>AI9782</t>
  </si>
  <si>
    <t>FL09612</t>
  </si>
  <si>
    <t>FL09613</t>
  </si>
  <si>
    <t>UK3247</t>
  </si>
  <si>
    <t>FL09614</t>
  </si>
  <si>
    <t>SG1318</t>
  </si>
  <si>
    <t>FL09615</t>
  </si>
  <si>
    <t>AI292</t>
  </si>
  <si>
    <t>FL09616</t>
  </si>
  <si>
    <t>FL09617</t>
  </si>
  <si>
    <t>FL09618</t>
  </si>
  <si>
    <t>AI9203</t>
  </si>
  <si>
    <t>FL09619</t>
  </si>
  <si>
    <t>AI2296</t>
  </si>
  <si>
    <t>FL09620</t>
  </si>
  <si>
    <t>SG3421</t>
  </si>
  <si>
    <t>FL09621</t>
  </si>
  <si>
    <t>AI9798</t>
  </si>
  <si>
    <t>FL09622</t>
  </si>
  <si>
    <t>IX4977</t>
  </si>
  <si>
    <t>FL09623</t>
  </si>
  <si>
    <t>AI9602</t>
  </si>
  <si>
    <t>FL09624</t>
  </si>
  <si>
    <t>QP8353</t>
  </si>
  <si>
    <t>FL09625</t>
  </si>
  <si>
    <t>QP8563</t>
  </si>
  <si>
    <t>FL09626</t>
  </si>
  <si>
    <t>6E5137</t>
  </si>
  <si>
    <t>FL09627</t>
  </si>
  <si>
    <t>QP4740</t>
  </si>
  <si>
    <t>FL09628</t>
  </si>
  <si>
    <t>QP8689</t>
  </si>
  <si>
    <t>FL09629</t>
  </si>
  <si>
    <t>AI9524</t>
  </si>
  <si>
    <t>FL09630</t>
  </si>
  <si>
    <t>AI7855</t>
  </si>
  <si>
    <t>FL09631</t>
  </si>
  <si>
    <t>UK8194</t>
  </si>
  <si>
    <t>FL09632</t>
  </si>
  <si>
    <t>QP5628</t>
  </si>
  <si>
    <t>FL09633</t>
  </si>
  <si>
    <t>QP2495</t>
  </si>
  <si>
    <t>FL09634</t>
  </si>
  <si>
    <t>QP8602</t>
  </si>
  <si>
    <t>FL09635</t>
  </si>
  <si>
    <t>QP1811</t>
  </si>
  <si>
    <t>FL09636</t>
  </si>
  <si>
    <t>QP4733</t>
  </si>
  <si>
    <t>FL09637</t>
  </si>
  <si>
    <t>6E5918</t>
  </si>
  <si>
    <t>FL09638</t>
  </si>
  <si>
    <t>6E9904</t>
  </si>
  <si>
    <t>FL09639</t>
  </si>
  <si>
    <t>6E7257</t>
  </si>
  <si>
    <t>FL09640</t>
  </si>
  <si>
    <t>QP9265</t>
  </si>
  <si>
    <t>FL09641</t>
  </si>
  <si>
    <t>FL09642</t>
  </si>
  <si>
    <t>IX2609</t>
  </si>
  <si>
    <t>FL09643</t>
  </si>
  <si>
    <t>UK9936</t>
  </si>
  <si>
    <t>FL09644</t>
  </si>
  <si>
    <t>FL09645</t>
  </si>
  <si>
    <t>QP9490</t>
  </si>
  <si>
    <t>FL09646</t>
  </si>
  <si>
    <t>UK3257</t>
  </si>
  <si>
    <t>FL09647</t>
  </si>
  <si>
    <t>AI636</t>
  </si>
  <si>
    <t>FL09648</t>
  </si>
  <si>
    <t>6E3337</t>
  </si>
  <si>
    <t>FL09649</t>
  </si>
  <si>
    <t>QP704</t>
  </si>
  <si>
    <t>FL09650</t>
  </si>
  <si>
    <t>QP6243</t>
  </si>
  <si>
    <t>FL09651</t>
  </si>
  <si>
    <t>UK1435</t>
  </si>
  <si>
    <t>FL09652</t>
  </si>
  <si>
    <t>6E1414</t>
  </si>
  <si>
    <t>FL09653</t>
  </si>
  <si>
    <t>6E4190</t>
  </si>
  <si>
    <t>FL09654</t>
  </si>
  <si>
    <t>FL09655</t>
  </si>
  <si>
    <t>6E2961</t>
  </si>
  <si>
    <t>FL09656</t>
  </si>
  <si>
    <t>IX1381</t>
  </si>
  <si>
    <t>FL09657</t>
  </si>
  <si>
    <t>FL09658</t>
  </si>
  <si>
    <t>AI1717</t>
  </si>
  <si>
    <t>FL09659</t>
  </si>
  <si>
    <t>FL09660</t>
  </si>
  <si>
    <t>QP1734</t>
  </si>
  <si>
    <t>FL09661</t>
  </si>
  <si>
    <t>QP1201</t>
  </si>
  <si>
    <t>FL09662</t>
  </si>
  <si>
    <t>IX7794</t>
  </si>
  <si>
    <t>FL09663</t>
  </si>
  <si>
    <t>AI3367</t>
  </si>
  <si>
    <t>FL09664</t>
  </si>
  <si>
    <t>QP2443</t>
  </si>
  <si>
    <t>FL09665</t>
  </si>
  <si>
    <t>UK7613</t>
  </si>
  <si>
    <t>FL09666</t>
  </si>
  <si>
    <t>AI438</t>
  </si>
  <si>
    <t>FL09667</t>
  </si>
  <si>
    <t>IX2738</t>
  </si>
  <si>
    <t>FL09668</t>
  </si>
  <si>
    <t>IX8150</t>
  </si>
  <si>
    <t>FL09669</t>
  </si>
  <si>
    <t>FL09670</t>
  </si>
  <si>
    <t>SG1667</t>
  </si>
  <si>
    <t>FL09671</t>
  </si>
  <si>
    <t>AI3822</t>
  </si>
  <si>
    <t>FL09672</t>
  </si>
  <si>
    <t>6E2783</t>
  </si>
  <si>
    <t>FL09673</t>
  </si>
  <si>
    <t>AI653</t>
  </si>
  <si>
    <t>FL09674</t>
  </si>
  <si>
    <t>QP8652</t>
  </si>
  <si>
    <t>FL09675</t>
  </si>
  <si>
    <t>6E2989</t>
  </si>
  <si>
    <t>FL09676</t>
  </si>
  <si>
    <t>6E4721</t>
  </si>
  <si>
    <t>FL09677</t>
  </si>
  <si>
    <t>SG342</t>
  </si>
  <si>
    <t>FL09678</t>
  </si>
  <si>
    <t>UK4577</t>
  </si>
  <si>
    <t>FL09679</t>
  </si>
  <si>
    <t>AI9282</t>
  </si>
  <si>
    <t>FL09680</t>
  </si>
  <si>
    <t>6E4794</t>
  </si>
  <si>
    <t>FL09681</t>
  </si>
  <si>
    <t>AI3353</t>
  </si>
  <si>
    <t>FL09682</t>
  </si>
  <si>
    <t>AI6368</t>
  </si>
  <si>
    <t>FL09683</t>
  </si>
  <si>
    <t>QP1802</t>
  </si>
  <si>
    <t>FL09684</t>
  </si>
  <si>
    <t>UK6917</t>
  </si>
  <si>
    <t>FL09685</t>
  </si>
  <si>
    <t>AI3764</t>
  </si>
  <si>
    <t>FL09686</t>
  </si>
  <si>
    <t>SG2024</t>
  </si>
  <si>
    <t>FL09687</t>
  </si>
  <si>
    <t>6E7393</t>
  </si>
  <si>
    <t>FL09688</t>
  </si>
  <si>
    <t>AI227</t>
  </si>
  <si>
    <t>FL09689</t>
  </si>
  <si>
    <t>UK8091</t>
  </si>
  <si>
    <t>FL09690</t>
  </si>
  <si>
    <t>IX2733</t>
  </si>
  <si>
    <t>FL09691</t>
  </si>
  <si>
    <t>6E2460</t>
  </si>
  <si>
    <t>FL09692</t>
  </si>
  <si>
    <t>IX6972</t>
  </si>
  <si>
    <t>FL09693</t>
  </si>
  <si>
    <t>UK4796</t>
  </si>
  <si>
    <t>FL09694</t>
  </si>
  <si>
    <t>6E2017</t>
  </si>
  <si>
    <t>FL09695</t>
  </si>
  <si>
    <t>SG1363</t>
  </si>
  <si>
    <t>FL09696</t>
  </si>
  <si>
    <t>AI8415</t>
  </si>
  <si>
    <t>FL09697</t>
  </si>
  <si>
    <t>QP4465</t>
  </si>
  <si>
    <t>FL09698</t>
  </si>
  <si>
    <t>QP5100</t>
  </si>
  <si>
    <t>FL09699</t>
  </si>
  <si>
    <t>FL09700</t>
  </si>
  <si>
    <t>6E4572</t>
  </si>
  <si>
    <t>FL09701</t>
  </si>
  <si>
    <t>IX8470</t>
  </si>
  <si>
    <t>FL09702</t>
  </si>
  <si>
    <t>FL09703</t>
  </si>
  <si>
    <t>QP7487</t>
  </si>
  <si>
    <t>FL09704</t>
  </si>
  <si>
    <t>FL09705</t>
  </si>
  <si>
    <t>FL09706</t>
  </si>
  <si>
    <t>QP3580</t>
  </si>
  <si>
    <t>FL09707</t>
  </si>
  <si>
    <t>FL09708</t>
  </si>
  <si>
    <t>6E9921</t>
  </si>
  <si>
    <t>FL09709</t>
  </si>
  <si>
    <t>IX1085</t>
  </si>
  <si>
    <t>FL09710</t>
  </si>
  <si>
    <t>QP7121</t>
  </si>
  <si>
    <t>FL09711</t>
  </si>
  <si>
    <t>IX5337</t>
  </si>
  <si>
    <t>FL09712</t>
  </si>
  <si>
    <t>AI1279</t>
  </si>
  <si>
    <t>FL09713</t>
  </si>
  <si>
    <t>FL09714</t>
  </si>
  <si>
    <t>AI8421</t>
  </si>
  <si>
    <t>FL09715</t>
  </si>
  <si>
    <t>SG7506</t>
  </si>
  <si>
    <t>FL09716</t>
  </si>
  <si>
    <t>AI4475</t>
  </si>
  <si>
    <t>FL09717</t>
  </si>
  <si>
    <t>FL09718</t>
  </si>
  <si>
    <t>6E7568</t>
  </si>
  <si>
    <t>FL09719</t>
  </si>
  <si>
    <t>6E5211</t>
  </si>
  <si>
    <t>FL09720</t>
  </si>
  <si>
    <t>UK4299</t>
  </si>
  <si>
    <t>FL09721</t>
  </si>
  <si>
    <t>6E1140</t>
  </si>
  <si>
    <t>FL09722</t>
  </si>
  <si>
    <t>AI1518</t>
  </si>
  <si>
    <t>FL09723</t>
  </si>
  <si>
    <t>FL09724</t>
  </si>
  <si>
    <t>6E3545</t>
  </si>
  <si>
    <t>FL09725</t>
  </si>
  <si>
    <t>UK911</t>
  </si>
  <si>
    <t>FL09726</t>
  </si>
  <si>
    <t>FL09727</t>
  </si>
  <si>
    <t>QP348</t>
  </si>
  <si>
    <t>FL09728</t>
  </si>
  <si>
    <t>AI870</t>
  </si>
  <si>
    <t>FL09729</t>
  </si>
  <si>
    <t>6E1059</t>
  </si>
  <si>
    <t>FL09730</t>
  </si>
  <si>
    <t>SG8878</t>
  </si>
  <si>
    <t>FL09731</t>
  </si>
  <si>
    <t>AI3122</t>
  </si>
  <si>
    <t>FL09732</t>
  </si>
  <si>
    <t>SG2521</t>
  </si>
  <si>
    <t>FL09733</t>
  </si>
  <si>
    <t>QP7677</t>
  </si>
  <si>
    <t>FL09734</t>
  </si>
  <si>
    <t>FL09735</t>
  </si>
  <si>
    <t>FL09736</t>
  </si>
  <si>
    <t>FL09737</t>
  </si>
  <si>
    <t>SG6224</t>
  </si>
  <si>
    <t>FL09738</t>
  </si>
  <si>
    <t>FL09739</t>
  </si>
  <si>
    <t>AI2798</t>
  </si>
  <si>
    <t>FL09740</t>
  </si>
  <si>
    <t>SG5170</t>
  </si>
  <si>
    <t>FL09741</t>
  </si>
  <si>
    <t>6E9127</t>
  </si>
  <si>
    <t>FL09742</t>
  </si>
  <si>
    <t>UK6441</t>
  </si>
  <si>
    <t>FL09743</t>
  </si>
  <si>
    <t>AI2727</t>
  </si>
  <si>
    <t>FL09744</t>
  </si>
  <si>
    <t>6E4328</t>
  </si>
  <si>
    <t>FL09745</t>
  </si>
  <si>
    <t>FL09746</t>
  </si>
  <si>
    <t>FL09747</t>
  </si>
  <si>
    <t>UK9794</t>
  </si>
  <si>
    <t>FL09748</t>
  </si>
  <si>
    <t>AI1848</t>
  </si>
  <si>
    <t>FL09749</t>
  </si>
  <si>
    <t>6E5336</t>
  </si>
  <si>
    <t>FL09750</t>
  </si>
  <si>
    <t>6E3199</t>
  </si>
  <si>
    <t>FL09751</t>
  </si>
  <si>
    <t>IX8339</t>
  </si>
  <si>
    <t>FL09752</t>
  </si>
  <si>
    <t>UK4567</t>
  </si>
  <si>
    <t>FL09753</t>
  </si>
  <si>
    <t>6E7431</t>
  </si>
  <si>
    <t>FL09754</t>
  </si>
  <si>
    <t>QP667</t>
  </si>
  <si>
    <t>FL09755</t>
  </si>
  <si>
    <t>SG6499</t>
  </si>
  <si>
    <t>FL09756</t>
  </si>
  <si>
    <t>AI1631</t>
  </si>
  <si>
    <t>FL09757</t>
  </si>
  <si>
    <t>6E7387</t>
  </si>
  <si>
    <t>FL09758</t>
  </si>
  <si>
    <t>6E3386</t>
  </si>
  <si>
    <t>FL09759</t>
  </si>
  <si>
    <t>UK5810</t>
  </si>
  <si>
    <t>FL09760</t>
  </si>
  <si>
    <t>6E3091</t>
  </si>
  <si>
    <t>FL09761</t>
  </si>
  <si>
    <t>IX5472</t>
  </si>
  <si>
    <t>FL09762</t>
  </si>
  <si>
    <t>IX1097</t>
  </si>
  <si>
    <t>FL09763</t>
  </si>
  <si>
    <t>FL09764</t>
  </si>
  <si>
    <t>6E264</t>
  </si>
  <si>
    <t>FL09765</t>
  </si>
  <si>
    <t>FL09766</t>
  </si>
  <si>
    <t>6E2539</t>
  </si>
  <si>
    <t>FL09767</t>
  </si>
  <si>
    <t>6E9935</t>
  </si>
  <si>
    <t>FL09768</t>
  </si>
  <si>
    <t>FL09769</t>
  </si>
  <si>
    <t>6E2656</t>
  </si>
  <si>
    <t>FL09770</t>
  </si>
  <si>
    <t>FL09771</t>
  </si>
  <si>
    <t>SG9026</t>
  </si>
  <si>
    <t>FL09772</t>
  </si>
  <si>
    <t>FL09773</t>
  </si>
  <si>
    <t>UK3391</t>
  </si>
  <si>
    <t>FL09774</t>
  </si>
  <si>
    <t>FL09775</t>
  </si>
  <si>
    <t>FL09776</t>
  </si>
  <si>
    <t>UK5029</t>
  </si>
  <si>
    <t>FL09777</t>
  </si>
  <si>
    <t>6E8212</t>
  </si>
  <si>
    <t>FL09778</t>
  </si>
  <si>
    <t>AI7457</t>
  </si>
  <si>
    <t>FL09779</t>
  </si>
  <si>
    <t>AI8845</t>
  </si>
  <si>
    <t>FL09780</t>
  </si>
  <si>
    <t>FL09781</t>
  </si>
  <si>
    <t>FL09782</t>
  </si>
  <si>
    <t>6E5385</t>
  </si>
  <si>
    <t>FL09783</t>
  </si>
  <si>
    <t>FL09784</t>
  </si>
  <si>
    <t>6E4613</t>
  </si>
  <si>
    <t>FL09785</t>
  </si>
  <si>
    <t>IX1093</t>
  </si>
  <si>
    <t>FL09786</t>
  </si>
  <si>
    <t>FL09787</t>
  </si>
  <si>
    <t>UK7125</t>
  </si>
  <si>
    <t>FL09788</t>
  </si>
  <si>
    <t>QP422</t>
  </si>
  <si>
    <t>FL09789</t>
  </si>
  <si>
    <t>IX5449</t>
  </si>
  <si>
    <t>FL09790</t>
  </si>
  <si>
    <t>FL09791</t>
  </si>
  <si>
    <t>UK4935</t>
  </si>
  <si>
    <t>FL09792</t>
  </si>
  <si>
    <t>6E2590</t>
  </si>
  <si>
    <t>FL09793</t>
  </si>
  <si>
    <t>AI2004</t>
  </si>
  <si>
    <t>FL09794</t>
  </si>
  <si>
    <t>6E5581</t>
  </si>
  <si>
    <t>FL09795</t>
  </si>
  <si>
    <t>6E5758</t>
  </si>
  <si>
    <t>FL09796</t>
  </si>
  <si>
    <t>SG8290</t>
  </si>
  <si>
    <t>FL09797</t>
  </si>
  <si>
    <t>6E392</t>
  </si>
  <si>
    <t>FL09798</t>
  </si>
  <si>
    <t>SG1236</t>
  </si>
  <si>
    <t>FL09799</t>
  </si>
  <si>
    <t>QP3963</t>
  </si>
  <si>
    <t>FL09800</t>
  </si>
  <si>
    <t>FL09801</t>
  </si>
  <si>
    <t>6E111</t>
  </si>
  <si>
    <t>FL09802</t>
  </si>
  <si>
    <t>6E1311</t>
  </si>
  <si>
    <t>FL09803</t>
  </si>
  <si>
    <t>AI9886</t>
  </si>
  <si>
    <t>FL09804</t>
  </si>
  <si>
    <t>FL09805</t>
  </si>
  <si>
    <t>SG1172</t>
  </si>
  <si>
    <t>FL09806</t>
  </si>
  <si>
    <t>FL09807</t>
  </si>
  <si>
    <t>FL09808</t>
  </si>
  <si>
    <t>UK4245</t>
  </si>
  <si>
    <t>FL09809</t>
  </si>
  <si>
    <t>AI6010</t>
  </si>
  <si>
    <t>FL09810</t>
  </si>
  <si>
    <t>AI7675</t>
  </si>
  <si>
    <t>FL09811</t>
  </si>
  <si>
    <t>UK8711</t>
  </si>
  <si>
    <t>FL09812</t>
  </si>
  <si>
    <t>QP5737</t>
  </si>
  <si>
    <t>FL09813</t>
  </si>
  <si>
    <t>FL09814</t>
  </si>
  <si>
    <t>6E335</t>
  </si>
  <si>
    <t>FL09815</t>
  </si>
  <si>
    <t>AI6810</t>
  </si>
  <si>
    <t>FL09816</t>
  </si>
  <si>
    <t>6E2163</t>
  </si>
  <si>
    <t>FL09817</t>
  </si>
  <si>
    <t>FL09818</t>
  </si>
  <si>
    <t>FL09819</t>
  </si>
  <si>
    <t>UK791</t>
  </si>
  <si>
    <t>FL09820</t>
  </si>
  <si>
    <t>UK4748</t>
  </si>
  <si>
    <t>FL09821</t>
  </si>
  <si>
    <t>UK8331</t>
  </si>
  <si>
    <t>FL09822</t>
  </si>
  <si>
    <t>6E8774</t>
  </si>
  <si>
    <t>FL09823</t>
  </si>
  <si>
    <t>SG3313</t>
  </si>
  <si>
    <t>FL09824</t>
  </si>
  <si>
    <t>QP9130</t>
  </si>
  <si>
    <t>FL09825</t>
  </si>
  <si>
    <t>AI4821</t>
  </si>
  <si>
    <t>FL09826</t>
  </si>
  <si>
    <t>FL09827</t>
  </si>
  <si>
    <t>6E4273</t>
  </si>
  <si>
    <t>FL09828</t>
  </si>
  <si>
    <t>IX5162</t>
  </si>
  <si>
    <t>FL09829</t>
  </si>
  <si>
    <t>QP105</t>
  </si>
  <si>
    <t>FL09830</t>
  </si>
  <si>
    <t>SG5584</t>
  </si>
  <si>
    <t>FL09831</t>
  </si>
  <si>
    <t>SG8908</t>
  </si>
  <si>
    <t>FL09832</t>
  </si>
  <si>
    <t>QP5732</t>
  </si>
  <si>
    <t>FL09833</t>
  </si>
  <si>
    <t>SG6930</t>
  </si>
  <si>
    <t>FL09834</t>
  </si>
  <si>
    <t>SG3908</t>
  </si>
  <si>
    <t>FL09835</t>
  </si>
  <si>
    <t>6E8720</t>
  </si>
  <si>
    <t>FL09836</t>
  </si>
  <si>
    <t>FL09837</t>
  </si>
  <si>
    <t>UK6627</t>
  </si>
  <si>
    <t>FL09838</t>
  </si>
  <si>
    <t>SG2950</t>
  </si>
  <si>
    <t>FL09839</t>
  </si>
  <si>
    <t>6E1715</t>
  </si>
  <si>
    <t>FL09840</t>
  </si>
  <si>
    <t>IX6860</t>
  </si>
  <si>
    <t>FL09841</t>
  </si>
  <si>
    <t>UK4832</t>
  </si>
  <si>
    <t>FL09842</t>
  </si>
  <si>
    <t>FL09843</t>
  </si>
  <si>
    <t>QP1440</t>
  </si>
  <si>
    <t>FL09844</t>
  </si>
  <si>
    <t>6E9731</t>
  </si>
  <si>
    <t>FL09845</t>
  </si>
  <si>
    <t>AI6159</t>
  </si>
  <si>
    <t>FL09846</t>
  </si>
  <si>
    <t>FL09847</t>
  </si>
  <si>
    <t>FL09848</t>
  </si>
  <si>
    <t>IX7267</t>
  </si>
  <si>
    <t>FL09849</t>
  </si>
  <si>
    <t>FL09850</t>
  </si>
  <si>
    <t>6E8328</t>
  </si>
  <si>
    <t>FL09851</t>
  </si>
  <si>
    <t>SG4184</t>
  </si>
  <si>
    <t>FL09852</t>
  </si>
  <si>
    <t>SG2907</t>
  </si>
  <si>
    <t>FL09853</t>
  </si>
  <si>
    <t>QP2864</t>
  </si>
  <si>
    <t>FL09854</t>
  </si>
  <si>
    <t>AI9582</t>
  </si>
  <si>
    <t>FL09855</t>
  </si>
  <si>
    <t>UK2739</t>
  </si>
  <si>
    <t>FL09856</t>
  </si>
  <si>
    <t>UK7567</t>
  </si>
  <si>
    <t>FL09857</t>
  </si>
  <si>
    <t>IX1685</t>
  </si>
  <si>
    <t>FL09858</t>
  </si>
  <si>
    <t>FL09859</t>
  </si>
  <si>
    <t>SG4254</t>
  </si>
  <si>
    <t>FL09860</t>
  </si>
  <si>
    <t>QP7989</t>
  </si>
  <si>
    <t>FL09861</t>
  </si>
  <si>
    <t>6E5590</t>
  </si>
  <si>
    <t>FL09862</t>
  </si>
  <si>
    <t>FL09863</t>
  </si>
  <si>
    <t>QP9204</t>
  </si>
  <si>
    <t>FL09864</t>
  </si>
  <si>
    <t>FL09865</t>
  </si>
  <si>
    <t>IX8917</t>
  </si>
  <si>
    <t>FL09866</t>
  </si>
  <si>
    <t>IX6296</t>
  </si>
  <si>
    <t>FL09867</t>
  </si>
  <si>
    <t>6E2202</t>
  </si>
  <si>
    <t>FL09868</t>
  </si>
  <si>
    <t>FL09869</t>
  </si>
  <si>
    <t>6E2077</t>
  </si>
  <si>
    <t>FL09870</t>
  </si>
  <si>
    <t>FL09871</t>
  </si>
  <si>
    <t>AI115</t>
  </si>
  <si>
    <t>FL09872</t>
  </si>
  <si>
    <t>6E4153</t>
  </si>
  <si>
    <t>FL09873</t>
  </si>
  <si>
    <t>SG4375</t>
  </si>
  <si>
    <t>FL09874</t>
  </si>
  <si>
    <t>AI5265</t>
  </si>
  <si>
    <t>FL09875</t>
  </si>
  <si>
    <t>6E302</t>
  </si>
  <si>
    <t>FL09876</t>
  </si>
  <si>
    <t>SG7512</t>
  </si>
  <si>
    <t>FL09877</t>
  </si>
  <si>
    <t>6E6267</t>
  </si>
  <si>
    <t>FL09878</t>
  </si>
  <si>
    <t>AI7832</t>
  </si>
  <si>
    <t>FL09879</t>
  </si>
  <si>
    <t>FL09880</t>
  </si>
  <si>
    <t>6E9214</t>
  </si>
  <si>
    <t>FL09881</t>
  </si>
  <si>
    <t>QP5876</t>
  </si>
  <si>
    <t>FL09882</t>
  </si>
  <si>
    <t>QP3953</t>
  </si>
  <si>
    <t>FL09883</t>
  </si>
  <si>
    <t>UK6766</t>
  </si>
  <si>
    <t>FL09884</t>
  </si>
  <si>
    <t>FL09885</t>
  </si>
  <si>
    <t>UK6415</t>
  </si>
  <si>
    <t>FL09886</t>
  </si>
  <si>
    <t>AI5608</t>
  </si>
  <si>
    <t>FL09887</t>
  </si>
  <si>
    <t>UK4107</t>
  </si>
  <si>
    <t>FL09888</t>
  </si>
  <si>
    <t>FL09889</t>
  </si>
  <si>
    <t>FL09890</t>
  </si>
  <si>
    <t>UK7636</t>
  </si>
  <si>
    <t>FL09891</t>
  </si>
  <si>
    <t>SG9802</t>
  </si>
  <si>
    <t>FL09892</t>
  </si>
  <si>
    <t>FL09893</t>
  </si>
  <si>
    <t>AI1236</t>
  </si>
  <si>
    <t>FL09894</t>
  </si>
  <si>
    <t>UK9877</t>
  </si>
  <si>
    <t>FL09895</t>
  </si>
  <si>
    <t>FL09896</t>
  </si>
  <si>
    <t>AI8926</t>
  </si>
  <si>
    <t>FL09897</t>
  </si>
  <si>
    <t>IX5571</t>
  </si>
  <si>
    <t>FL09898</t>
  </si>
  <si>
    <t>UK4922</t>
  </si>
  <si>
    <t>FL09899</t>
  </si>
  <si>
    <t>AI3969</t>
  </si>
  <si>
    <t>FL09900</t>
  </si>
  <si>
    <t>6E4296</t>
  </si>
  <si>
    <t>FL09901</t>
  </si>
  <si>
    <t>FL09902</t>
  </si>
  <si>
    <t>AI4496</t>
  </si>
  <si>
    <t>FL09903</t>
  </si>
  <si>
    <t>AI8717</t>
  </si>
  <si>
    <t>FL09904</t>
  </si>
  <si>
    <t>SG6529</t>
  </si>
  <si>
    <t>FL09905</t>
  </si>
  <si>
    <t>AI7703</t>
  </si>
  <si>
    <t>FL09906</t>
  </si>
  <si>
    <t>AI3044</t>
  </si>
  <si>
    <t>FL09907</t>
  </si>
  <si>
    <t>AI1455</t>
  </si>
  <si>
    <t>FL09908</t>
  </si>
  <si>
    <t>AI3570</t>
  </si>
  <si>
    <t>FL09909</t>
  </si>
  <si>
    <t>AI1901</t>
  </si>
  <si>
    <t>FL09910</t>
  </si>
  <si>
    <t>6E6048</t>
  </si>
  <si>
    <t>FL09911</t>
  </si>
  <si>
    <t>IX4564</t>
  </si>
  <si>
    <t>FL09912</t>
  </si>
  <si>
    <t>FL09913</t>
  </si>
  <si>
    <t>QP5591</t>
  </si>
  <si>
    <t>FL09914</t>
  </si>
  <si>
    <t>SG1557</t>
  </si>
  <si>
    <t>FL09915</t>
  </si>
  <si>
    <t>6E5126</t>
  </si>
  <si>
    <t>FL09916</t>
  </si>
  <si>
    <t>QP4345</t>
  </si>
  <si>
    <t>FL09917</t>
  </si>
  <si>
    <t>SG1803</t>
  </si>
  <si>
    <t>FL09918</t>
  </si>
  <si>
    <t>AI924</t>
  </si>
  <si>
    <t>FL09919</t>
  </si>
  <si>
    <t>6E4446</t>
  </si>
  <si>
    <t>FL09920</t>
  </si>
  <si>
    <t>SG356</t>
  </si>
  <si>
    <t>FL09921</t>
  </si>
  <si>
    <t>6E3320</t>
  </si>
  <si>
    <t>FL09922</t>
  </si>
  <si>
    <t>IX3404</t>
  </si>
  <si>
    <t>FL09923</t>
  </si>
  <si>
    <t>UK5161</t>
  </si>
  <si>
    <t>FL09924</t>
  </si>
  <si>
    <t>FL09925</t>
  </si>
  <si>
    <t>FL09926</t>
  </si>
  <si>
    <t>IX2977</t>
  </si>
  <si>
    <t>FL09927</t>
  </si>
  <si>
    <t>SG3224</t>
  </si>
  <si>
    <t>FL09928</t>
  </si>
  <si>
    <t>UK4353</t>
  </si>
  <si>
    <t>FL09929</t>
  </si>
  <si>
    <t>6E1527</t>
  </si>
  <si>
    <t>FL09930</t>
  </si>
  <si>
    <t>SG2348</t>
  </si>
  <si>
    <t>FL09931</t>
  </si>
  <si>
    <t>6E3702</t>
  </si>
  <si>
    <t>FL09932</t>
  </si>
  <si>
    <t>UK9668</t>
  </si>
  <si>
    <t>FL09933</t>
  </si>
  <si>
    <t>6E9216</t>
  </si>
  <si>
    <t>FL09934</t>
  </si>
  <si>
    <t>QP1467</t>
  </si>
  <si>
    <t>FL09935</t>
  </si>
  <si>
    <t>6E740</t>
  </si>
  <si>
    <t>FL09936</t>
  </si>
  <si>
    <t>AI1329</t>
  </si>
  <si>
    <t>FL09937</t>
  </si>
  <si>
    <t>AI9508</t>
  </si>
  <si>
    <t>FL09938</t>
  </si>
  <si>
    <t>AI9305</t>
  </si>
  <si>
    <t>FL09939</t>
  </si>
  <si>
    <t>FL09940</t>
  </si>
  <si>
    <t>6E4553</t>
  </si>
  <si>
    <t>FL09941</t>
  </si>
  <si>
    <t>FL09942</t>
  </si>
  <si>
    <t>6E2851</t>
  </si>
  <si>
    <t>FL09943</t>
  </si>
  <si>
    <t>IX6369</t>
  </si>
  <si>
    <t>FL09944</t>
  </si>
  <si>
    <t>QP5268</t>
  </si>
  <si>
    <t>FL09945</t>
  </si>
  <si>
    <t>SG929</t>
  </si>
  <si>
    <t>FL09946</t>
  </si>
  <si>
    <t>SG7629</t>
  </si>
  <si>
    <t>FL09947</t>
  </si>
  <si>
    <t>FL09948</t>
  </si>
  <si>
    <t>FL09949</t>
  </si>
  <si>
    <t>FL09950</t>
  </si>
  <si>
    <t>FL09951</t>
  </si>
  <si>
    <t>AI3818</t>
  </si>
  <si>
    <t>FL09952</t>
  </si>
  <si>
    <t>6E4804</t>
  </si>
  <si>
    <t>FL09953</t>
  </si>
  <si>
    <t>FL09954</t>
  </si>
  <si>
    <t>SG225</t>
  </si>
  <si>
    <t>FL09955</t>
  </si>
  <si>
    <t>FL09956</t>
  </si>
  <si>
    <t>IX1039</t>
  </si>
  <si>
    <t>FL09957</t>
  </si>
  <si>
    <t>SG4163</t>
  </si>
  <si>
    <t>FL09958</t>
  </si>
  <si>
    <t>SG6152</t>
  </si>
  <si>
    <t>FL09959</t>
  </si>
  <si>
    <t>6E1190</t>
  </si>
  <si>
    <t>FL09960</t>
  </si>
  <si>
    <t>FL09961</t>
  </si>
  <si>
    <t>IX8405</t>
  </si>
  <si>
    <t>FL09962</t>
  </si>
  <si>
    <t>6E6945</t>
  </si>
  <si>
    <t>FL09963</t>
  </si>
  <si>
    <t>6E3476</t>
  </si>
  <si>
    <t>FL09964</t>
  </si>
  <si>
    <t>FL09965</t>
  </si>
  <si>
    <t>AI6077</t>
  </si>
  <si>
    <t>FL09966</t>
  </si>
  <si>
    <t>SG4041</t>
  </si>
  <si>
    <t>FL09967</t>
  </si>
  <si>
    <t>IX7581</t>
  </si>
  <si>
    <t>FL09968</t>
  </si>
  <si>
    <t>6E2990</t>
  </si>
  <si>
    <t>FL09969</t>
  </si>
  <si>
    <t>AI5338</t>
  </si>
  <si>
    <t>FL09970</t>
  </si>
  <si>
    <t>6E4075</t>
  </si>
  <si>
    <t>FL09971</t>
  </si>
  <si>
    <t>QP5367</t>
  </si>
  <si>
    <t>FL09972</t>
  </si>
  <si>
    <t>QP6119</t>
  </si>
  <si>
    <t>FL09973</t>
  </si>
  <si>
    <t>FL09974</t>
  </si>
  <si>
    <t>AI8906</t>
  </si>
  <si>
    <t>FL09975</t>
  </si>
  <si>
    <t>IX8322</t>
  </si>
  <si>
    <t>FL09976</t>
  </si>
  <si>
    <t>FL09977</t>
  </si>
  <si>
    <t>UK7088</t>
  </si>
  <si>
    <t>FL09978</t>
  </si>
  <si>
    <t>6E1691</t>
  </si>
  <si>
    <t>FL09979</t>
  </si>
  <si>
    <t>UK477</t>
  </si>
  <si>
    <t>FL09980</t>
  </si>
  <si>
    <t>6E952</t>
  </si>
  <si>
    <t>FL09981</t>
  </si>
  <si>
    <t>AI7928</t>
  </si>
  <si>
    <t>FL09982</t>
  </si>
  <si>
    <t>SG4846</t>
  </si>
  <si>
    <t>FL09983</t>
  </si>
  <si>
    <t>IX5285</t>
  </si>
  <si>
    <t>FL09984</t>
  </si>
  <si>
    <t>SG2287</t>
  </si>
  <si>
    <t>FL09985</t>
  </si>
  <si>
    <t>6E284</t>
  </si>
  <si>
    <t>FL09986</t>
  </si>
  <si>
    <t>6E6904</t>
  </si>
  <si>
    <t>FL09987</t>
  </si>
  <si>
    <t>AI9801</t>
  </si>
  <si>
    <t>FL09988</t>
  </si>
  <si>
    <t>IX5898</t>
  </si>
  <si>
    <t>FL09989</t>
  </si>
  <si>
    <t>IX2442</t>
  </si>
  <si>
    <t>FL09990</t>
  </si>
  <si>
    <t>AI2615</t>
  </si>
  <si>
    <t>FL09991</t>
  </si>
  <si>
    <t>UK9314</t>
  </si>
  <si>
    <t>FL09992</t>
  </si>
  <si>
    <t>FL09993</t>
  </si>
  <si>
    <t>UK4013</t>
  </si>
  <si>
    <t>FL09994</t>
  </si>
  <si>
    <t>SG5414</t>
  </si>
  <si>
    <t>FL09995</t>
  </si>
  <si>
    <t>QP1137</t>
  </si>
  <si>
    <t>FL09996</t>
  </si>
  <si>
    <t>UK5868</t>
  </si>
  <si>
    <t>FL09997</t>
  </si>
  <si>
    <t>6E5937</t>
  </si>
  <si>
    <t>FL09998</t>
  </si>
  <si>
    <t>AI7313</t>
  </si>
  <si>
    <t>FL09999</t>
  </si>
  <si>
    <t>FL10000</t>
  </si>
  <si>
    <t>SG6969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</si>
</sst>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\₹#,##0.00&quot; Cr&quot;"/>
    <numFmt numFmtId="167" formatCode="#,##0;\-#,##0;;"/>
    <numFmt numFmtId="168" formatCode="yyyy\-mm\-dd"/>
  </numFmts>
  <fonts count="12" x14ac:knownFonts="1">
    <font>
      <sz val="11"/>
      <color theme="1"/>
      <name val="Calibri"/>
      <family val="2"/>
      <charset val="1"/>
    </font>
    <font>
      <b/>
      <sz val="20"/>
      <color rgb="FF1F3864"/>
      <name val="Calibri"/>
      <charset val="1"/>
    </font>
    <font>
      <i/>
      <sz val="11"/>
      <name val="Calibri"/>
      <charset val="1"/>
    </font>
    <font>
      <b/>
      <sz val="13"/>
      <color rgb="FFFFFFFF"/>
      <name val="Calibri"/>
      <charset val="1"/>
    </font>
    <font>
      <b/>
      <sz val="9"/>
      <color rgb="FFFFFFFF"/>
      <name val="Calibri"/>
      <charset val="1"/>
    </font>
    <font>
      <b/>
      <sz val="14"/>
      <name val="Calibri"/>
      <charset val="1"/>
    </font>
    <font>
      <b/>
      <sz val="18"/>
      <color rgb="FF1F3864"/>
      <name val="Calibri"/>
      <charset val="1"/>
    </font>
    <font>
      <b/>
      <sz val="12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2"/>
      <color rgb="FF4472C4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  <fill>
      <patternFill patternType="solid">
        <fgColor rgb="FF2F5597"/>
        <bgColor rgb="FF4472C4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shrinkToFit="1"/>
    </xf>
    <xf numFmtId="164" fontId="5" fillId="4" borderId="1" xfId="0" applyNumberFormat="1" applyFont="1" applyFill="1" applyBorder="1" applyAlignment="1">
      <alignment horizontal="center" vertical="center" shrinkToFit="1"/>
    </xf>
    <xf numFmtId="165" fontId="5" fillId="4" borderId="1" xfId="0" applyNumberFormat="1" applyFont="1" applyFill="1" applyBorder="1" applyAlignment="1">
      <alignment horizontal="center" vertical="center" shrinkToFit="1"/>
    </xf>
    <xf numFmtId="49" fontId="5" fillId="4" borderId="1" xfId="0" applyNumberFormat="1" applyFont="1" applyFill="1" applyBorder="1" applyAlignment="1">
      <alignment horizontal="center" vertical="center" shrinkToFit="1"/>
    </xf>
    <xf numFmtId="166" fontId="5" fillId="4" borderId="1" xfId="0" applyNumberFormat="1" applyFont="1" applyFill="1" applyBorder="1" applyAlignment="1">
      <alignment horizontal="center" vertical="center" shrinkToFit="1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/>
    <xf numFmtId="164" fontId="9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164" fontId="10" fillId="0" borderId="1" xfId="0" applyNumberFormat="1" applyFont="1" applyBorder="1"/>
    <xf numFmtId="165" fontId="9" fillId="0" borderId="1" xfId="0" applyNumberFormat="1" applyFont="1" applyBorder="1"/>
    <xf numFmtId="165" fontId="10" fillId="0" borderId="1" xfId="0" applyNumberFormat="1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4" fontId="9" fillId="0" borderId="1" xfId="0" applyNumberFormat="1" applyFont="1" applyBorder="1"/>
    <xf numFmtId="4" fontId="10" fillId="0" borderId="1" xfId="0" applyNumberFormat="1" applyFont="1" applyBorder="1"/>
    <xf numFmtId="0" fontId="11" fillId="0" borderId="0" xfId="0" applyFont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10" fillId="4" borderId="1" xfId="0" applyFont="1" applyFill="1" applyBorder="1"/>
    <xf numFmtId="167" fontId="9" fillId="0" borderId="1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4BACC6"/>
      <rgbColor rgb="FF98B855"/>
      <rgbColor rgb="FFFFCC00"/>
      <rgbColor rgb="FFF79646"/>
      <rgbColor rgb="FFFF6600"/>
      <rgbColor rgb="FF8064A2"/>
      <rgbColor rgb="FF9BBB59"/>
      <rgbColor rgb="FF1F3864"/>
      <rgbColor rgb="FF4A7EBB"/>
      <rgbColor rgb="FF003300"/>
      <rgbColor rgb="FF333300"/>
      <rgbColor rgb="FF993300"/>
      <rgbColor rgb="FFC0504D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Flight Status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'Flight Performance'!$C$42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261-4432-903C-9FF5A59D3AD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261-4432-903C-9FF5A59D3AD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261-4432-903C-9FF5A59D3AD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261-4432-903C-9FF5A59D3AD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261-4432-903C-9FF5A59D3AD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261-4432-903C-9FF5A59D3AD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261-4432-903C-9FF5A59D3AD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261-4432-903C-9FF5A59D3AD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261-4432-903C-9FF5A59D3AD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261-4432-903C-9FF5A59D3A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'Flight Performance'!$B$43:$B$47</c:f>
              <c:strCache>
                <c:ptCount val="5"/>
                <c:pt idx="0">
                  <c:v>On Time</c:v>
                </c:pt>
                <c:pt idx="1">
                  <c:v>Delayed &lt;30 min</c:v>
                </c:pt>
                <c:pt idx="2">
                  <c:v>Delayed 30-120 min</c:v>
                </c:pt>
                <c:pt idx="3">
                  <c:v>Delayed &gt;120 min</c:v>
                </c:pt>
                <c:pt idx="4">
                  <c:v>Cancelled</c:v>
                </c:pt>
              </c:strCache>
            </c:strRef>
          </c:cat>
          <c:val>
            <c:numRef>
              <c:f>'Flight Performance'!$C$43:$C$47</c:f>
              <c:numCache>
                <c:formatCode>#,##0</c:formatCode>
                <c:ptCount val="5"/>
                <c:pt idx="0">
                  <c:v>1808</c:v>
                </c:pt>
                <c:pt idx="1">
                  <c:v>4799</c:v>
                </c:pt>
                <c:pt idx="2">
                  <c:v>2774</c:v>
                </c:pt>
                <c:pt idx="3">
                  <c:v>3</c:v>
                </c:pt>
                <c:pt idx="4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61-4432-903C-9FF5A59D3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Flights (Operated vs Cancelled)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'Flight Performance'!$H$42</c:f>
              <c:strCache>
                <c:ptCount val="1"/>
                <c:pt idx="0">
                  <c:v>Operated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'Flight Performance'!$F$43:$F$54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'Flight Performance'!$H$43:$H$54</c:f>
              <c:numCache>
                <c:formatCode>#,##0</c:formatCode>
                <c:ptCount val="12"/>
                <c:pt idx="0">
                  <c:v>803</c:v>
                </c:pt>
                <c:pt idx="1">
                  <c:v>708</c:v>
                </c:pt>
                <c:pt idx="2">
                  <c:v>789</c:v>
                </c:pt>
                <c:pt idx="3">
                  <c:v>753</c:v>
                </c:pt>
                <c:pt idx="4">
                  <c:v>798</c:v>
                </c:pt>
                <c:pt idx="5">
                  <c:v>775</c:v>
                </c:pt>
                <c:pt idx="6">
                  <c:v>837</c:v>
                </c:pt>
                <c:pt idx="7">
                  <c:v>760</c:v>
                </c:pt>
                <c:pt idx="8">
                  <c:v>766</c:v>
                </c:pt>
                <c:pt idx="9">
                  <c:v>789</c:v>
                </c:pt>
                <c:pt idx="10">
                  <c:v>762</c:v>
                </c:pt>
                <c:pt idx="11">
                  <c:v>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F-453B-BAD1-E825CA05B4E5}"/>
            </c:ext>
          </c:extLst>
        </c:ser>
        <c:ser>
          <c:idx val="1"/>
          <c:order val="1"/>
          <c:tx>
            <c:strRef>
              <c:f>'Flight Performance'!$I$42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'Flight Performance'!$F$43:$F$54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'Flight Performance'!$I$43:$I$54</c:f>
              <c:numCache>
                <c:formatCode>#,##0</c:formatCode>
                <c:ptCount val="12"/>
                <c:pt idx="0">
                  <c:v>48</c:v>
                </c:pt>
                <c:pt idx="1">
                  <c:v>45</c:v>
                </c:pt>
                <c:pt idx="2">
                  <c:v>49</c:v>
                </c:pt>
                <c:pt idx="3">
                  <c:v>59</c:v>
                </c:pt>
                <c:pt idx="4">
                  <c:v>48</c:v>
                </c:pt>
                <c:pt idx="5">
                  <c:v>54</c:v>
                </c:pt>
                <c:pt idx="6">
                  <c:v>48</c:v>
                </c:pt>
                <c:pt idx="7">
                  <c:v>62</c:v>
                </c:pt>
                <c:pt idx="8">
                  <c:v>42</c:v>
                </c:pt>
                <c:pt idx="9">
                  <c:v>42</c:v>
                </c:pt>
                <c:pt idx="10">
                  <c:v>56</c:v>
                </c:pt>
                <c:pt idx="1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F-453B-BAD1-E825CA05B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84082793"/>
        <c:axId val="38322979"/>
      </c:barChart>
      <c:catAx>
        <c:axId val="840827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22979"/>
        <c:crosses val="autoZero"/>
        <c:auto val="1"/>
        <c:lblAlgn val="ctr"/>
        <c:lblOffset val="100"/>
        <c:noMultiLvlLbl val="0"/>
      </c:catAx>
      <c:valAx>
        <c:axId val="38322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0827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Flights by Delay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'Delay Analysis'!$C$42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 Analysis'!$B$43:$B$46</c:f>
              <c:strCache>
                <c:ptCount val="4"/>
                <c:pt idx="0">
                  <c:v>On Time</c:v>
                </c:pt>
                <c:pt idx="1">
                  <c:v>Delayed &lt;30 min</c:v>
                </c:pt>
                <c:pt idx="2">
                  <c:v>Delayed 30-120 min</c:v>
                </c:pt>
                <c:pt idx="3">
                  <c:v>Delayed &gt;120 min</c:v>
                </c:pt>
              </c:strCache>
            </c:strRef>
          </c:cat>
          <c:val>
            <c:numRef>
              <c:f>'Delay Analysis'!$C$43:$C$46</c:f>
              <c:numCache>
                <c:formatCode>#,##0</c:formatCode>
                <c:ptCount val="4"/>
                <c:pt idx="0">
                  <c:v>1808</c:v>
                </c:pt>
                <c:pt idx="1">
                  <c:v>4799</c:v>
                </c:pt>
                <c:pt idx="2">
                  <c:v>2774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E-4676-A371-2449B360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321084"/>
        <c:axId val="97290335"/>
      </c:barChart>
      <c:catAx>
        <c:axId val="103210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90335"/>
        <c:crosses val="autoZero"/>
        <c:auto val="1"/>
        <c:lblAlgn val="ctr"/>
        <c:lblOffset val="100"/>
        <c:noMultiLvlLbl val="0"/>
      </c:catAx>
      <c:valAx>
        <c:axId val="97290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210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Avg Delay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'Delay Analysis'!$G$42</c:f>
              <c:strCache>
                <c:ptCount val="1"/>
                <c:pt idx="0">
                  <c:v>Avg Dep Delay (min)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 Analysis'!$F$43:$F$54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'Delay Analysis'!$G$43:$G$54</c:f>
              <c:numCache>
                <c:formatCode>0.0</c:formatCode>
                <c:ptCount val="12"/>
                <c:pt idx="0">
                  <c:v>16.645080946450811</c:v>
                </c:pt>
                <c:pt idx="1">
                  <c:v>17.628531073446329</c:v>
                </c:pt>
                <c:pt idx="2">
                  <c:v>16.726235741444867</c:v>
                </c:pt>
                <c:pt idx="3">
                  <c:v>16.10889774236388</c:v>
                </c:pt>
                <c:pt idx="4">
                  <c:v>17.307017543859651</c:v>
                </c:pt>
                <c:pt idx="5">
                  <c:v>17.18967741935484</c:v>
                </c:pt>
                <c:pt idx="6">
                  <c:v>16.046594982078854</c:v>
                </c:pt>
                <c:pt idx="7">
                  <c:v>17.807894736842105</c:v>
                </c:pt>
                <c:pt idx="8">
                  <c:v>17.018276762402088</c:v>
                </c:pt>
                <c:pt idx="9">
                  <c:v>16.610899873257289</c:v>
                </c:pt>
                <c:pt idx="10">
                  <c:v>16.918635170603675</c:v>
                </c:pt>
                <c:pt idx="11">
                  <c:v>16.063981042654028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C-45FB-890E-32BDEA0DB0C7}"/>
            </c:ext>
          </c:extLst>
        </c:ser>
        <c:ser>
          <c:idx val="1"/>
          <c:order val="1"/>
          <c:tx>
            <c:strRef>
              <c:f>'Delay Analysis'!$H$42</c:f>
              <c:strCache>
                <c:ptCount val="1"/>
                <c:pt idx="0">
                  <c:v>Avg Arr Delay (min)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 Analysis'!$F$43:$F$54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'Delay Analysis'!$H$43:$H$54</c:f>
              <c:numCache>
                <c:formatCode>0.0</c:formatCode>
                <c:ptCount val="12"/>
                <c:pt idx="0">
                  <c:v>19.478206724782066</c:v>
                </c:pt>
                <c:pt idx="1">
                  <c:v>21.6864406779661</c:v>
                </c:pt>
                <c:pt idx="2">
                  <c:v>20.485424588086186</c:v>
                </c:pt>
                <c:pt idx="3">
                  <c:v>20.069057104913679</c:v>
                </c:pt>
                <c:pt idx="4">
                  <c:v>20.194235588972433</c:v>
                </c:pt>
                <c:pt idx="5">
                  <c:v>19.27741935483871</c:v>
                </c:pt>
                <c:pt idx="6">
                  <c:v>20.017921146953405</c:v>
                </c:pt>
                <c:pt idx="7">
                  <c:v>21.83421052631579</c:v>
                </c:pt>
                <c:pt idx="8">
                  <c:v>21.032637075718014</c:v>
                </c:pt>
                <c:pt idx="9">
                  <c:v>19.579214195183777</c:v>
                </c:pt>
                <c:pt idx="10">
                  <c:v>20.135170603674542</c:v>
                </c:pt>
                <c:pt idx="11">
                  <c:v>19.632701421800949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C-45FB-890E-32BDEA0D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3904164"/>
        <c:axId val="27280395"/>
      </c:lineChart>
      <c:catAx>
        <c:axId val="539041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280395"/>
        <c:crosses val="autoZero"/>
        <c:auto val="1"/>
        <c:lblAlgn val="ctr"/>
        <c:lblOffset val="100"/>
        <c:noMultiLvlLbl val="0"/>
      </c:catAx>
      <c:valAx>
        <c:axId val="27280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9041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Cancellation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'Cancellation Analysis'!$C$42</c:f>
              <c:strCache>
                <c:ptCount val="1"/>
                <c:pt idx="0">
                  <c:v>Cancelled Flights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9CA-4709-905C-E6A5DCDB340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9CA-4709-905C-E6A5DCDB340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9CA-4709-905C-E6A5DCDB340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9CA-4709-905C-E6A5DCDB340F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9CA-4709-905C-E6A5DCDB340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9CA-4709-905C-E6A5DCDB340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9CA-4709-905C-E6A5DCDB340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9CA-4709-905C-E6A5DCDB340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9CA-4709-905C-E6A5DCDB340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9CA-4709-905C-E6A5DCDB34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'Cancellation Analysis'!$B$43:$B$47</c:f>
              <c:strCache>
                <c:ptCount val="5"/>
                <c:pt idx="0">
                  <c:v>Technical Issue</c:v>
                </c:pt>
                <c:pt idx="1">
                  <c:v>Weather</c:v>
                </c:pt>
                <c:pt idx="2">
                  <c:v>Operational Issue</c:v>
                </c:pt>
                <c:pt idx="3">
                  <c:v>Crew Shortage</c:v>
                </c:pt>
                <c:pt idx="4">
                  <c:v>Airport Closure</c:v>
                </c:pt>
              </c:strCache>
            </c:strRef>
          </c:cat>
          <c:val>
            <c:numRef>
              <c:f>'Cancellation Analysis'!$C$43:$C$47</c:f>
              <c:numCache>
                <c:formatCode>#,##0</c:formatCode>
                <c:ptCount val="5"/>
                <c:pt idx="0">
                  <c:v>191</c:v>
                </c:pt>
                <c:pt idx="1">
                  <c:v>159</c:v>
                </c:pt>
                <c:pt idx="2">
                  <c:v>122</c:v>
                </c:pt>
                <c:pt idx="3">
                  <c:v>84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CA-4709-905C-E6A5DCDB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Cancel Rate by Airline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'Cancellation Analysis'!$M$42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Analysis'!$J$43:$J$48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'Cancellation Analysis'!$M$43:$M$48</c:f>
              <c:numCache>
                <c:formatCode>0.0%</c:formatCode>
                <c:ptCount val="6"/>
                <c:pt idx="0">
                  <c:v>6.5814098565190271E-2</c:v>
                </c:pt>
                <c:pt idx="1">
                  <c:v>5.2980132450331126E-2</c:v>
                </c:pt>
                <c:pt idx="2">
                  <c:v>6.4383561643835616E-2</c:v>
                </c:pt>
                <c:pt idx="3">
                  <c:v>5.6775170325510979E-2</c:v>
                </c:pt>
                <c:pt idx="4">
                  <c:v>6.5466448445171854E-2</c:v>
                </c:pt>
                <c:pt idx="5">
                  <c:v>6.1287027579162413E-2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6-4223-9614-87A67FCFE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1593992"/>
        <c:axId val="1403401"/>
      </c:barChart>
      <c:catAx>
        <c:axId val="91593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3401"/>
        <c:crosses val="autoZero"/>
        <c:auto val="1"/>
        <c:lblAlgn val="ctr"/>
        <c:lblOffset val="100"/>
        <c:noMultiLvlLbl val="0"/>
      </c:catAx>
      <c:valAx>
        <c:axId val="1403401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939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Passengers by Cabin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'Passenger Analytics'!$D$42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987-40B8-8835-603483A75E6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987-40B8-8835-603483A75E6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987-40B8-8835-603483A75E6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987-40B8-8835-603483A75E6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987-40B8-8835-603483A75E6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987-40B8-8835-603483A75E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'Passenger Analytics'!$B$43:$B$45</c:f>
              <c:strCache>
                <c:ptCount val="3"/>
                <c:pt idx="0">
                  <c:v>Economy</c:v>
                </c:pt>
                <c:pt idx="1">
                  <c:v>Business</c:v>
                </c:pt>
                <c:pt idx="2">
                  <c:v>Mixed</c:v>
                </c:pt>
              </c:strCache>
            </c:strRef>
          </c:cat>
          <c:val>
            <c:numRef>
              <c:f>'Passenger Analytics'!$D$43:$D$45</c:f>
              <c:numCache>
                <c:formatCode>#,##0</c:formatCode>
                <c:ptCount val="3"/>
                <c:pt idx="0">
                  <c:v>979298</c:v>
                </c:pt>
                <c:pt idx="1">
                  <c:v>104452</c:v>
                </c:pt>
                <c:pt idx="2">
                  <c:v>262265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87-40B8-8835-603483A75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Passengers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'Passenger Analytics'!$I$42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'Passenger Analytics'!$H$43:$H$54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'Passenger Analytics'!$I$43:$I$54</c:f>
              <c:numCache>
                <c:formatCode>#,##0</c:formatCode>
                <c:ptCount val="12"/>
                <c:pt idx="0">
                  <c:v>113586</c:v>
                </c:pt>
                <c:pt idx="1">
                  <c:v>101239</c:v>
                </c:pt>
                <c:pt idx="2">
                  <c:v>114048</c:v>
                </c:pt>
                <c:pt idx="3">
                  <c:v>108012</c:v>
                </c:pt>
                <c:pt idx="4">
                  <c:v>113712</c:v>
                </c:pt>
                <c:pt idx="5">
                  <c:v>110336</c:v>
                </c:pt>
                <c:pt idx="6">
                  <c:v>119672</c:v>
                </c:pt>
                <c:pt idx="7">
                  <c:v>109343</c:v>
                </c:pt>
                <c:pt idx="8">
                  <c:v>110092</c:v>
                </c:pt>
                <c:pt idx="9">
                  <c:v>114664</c:v>
                </c:pt>
                <c:pt idx="10">
                  <c:v>109135</c:v>
                </c:pt>
                <c:pt idx="11">
                  <c:v>122176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A-4BCC-9FCA-9156B97F7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5027199"/>
        <c:axId val="15870029"/>
      </c:barChart>
      <c:catAx>
        <c:axId val="4502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70029"/>
        <c:crosses val="autoZero"/>
        <c:auto val="1"/>
        <c:lblAlgn val="ctr"/>
        <c:lblOffset val="100"/>
        <c:noMultiLvlLbl val="0"/>
      </c:catAx>
      <c:valAx>
        <c:axId val="15870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027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Routes – Passengers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'Route Analytics'!$G$26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'Route Analytics'!$E$27:$E$36</c:f>
              <c:strCache>
                <c:ptCount val="10"/>
                <c:pt idx="0">
                  <c:v>Ahmedabad - Goa</c:v>
                </c:pt>
                <c:pt idx="1">
                  <c:v>Jaipur - Chennai</c:v>
                </c:pt>
                <c:pt idx="2">
                  <c:v>Pune - Mumbai</c:v>
                </c:pt>
                <c:pt idx="3">
                  <c:v>Pune - Bengaluru</c:v>
                </c:pt>
                <c:pt idx="4">
                  <c:v>Ahmedabad - Jaipur</c:v>
                </c:pt>
                <c:pt idx="5">
                  <c:v>Hyderabad - Pune</c:v>
                </c:pt>
                <c:pt idx="6">
                  <c:v>Chennai - Bengaluru</c:v>
                </c:pt>
                <c:pt idx="7">
                  <c:v>Hyderabad - Delhi</c:v>
                </c:pt>
                <c:pt idx="8">
                  <c:v>Ahmedabad - Bengaluru</c:v>
                </c:pt>
                <c:pt idx="9">
                  <c:v>Goa - Bengaluru</c:v>
                </c:pt>
              </c:strCache>
            </c:strRef>
          </c:cat>
          <c:val>
            <c:numRef>
              <c:f>'Route Analytics'!$G$27:$G$36</c:f>
              <c:numCache>
                <c:formatCode>#,##0</c:formatCode>
                <c:ptCount val="10"/>
                <c:pt idx="0">
                  <c:v>19700</c:v>
                </c:pt>
                <c:pt idx="1">
                  <c:v>18776</c:v>
                </c:pt>
                <c:pt idx="2">
                  <c:v>17690</c:v>
                </c:pt>
                <c:pt idx="3">
                  <c:v>17347</c:v>
                </c:pt>
                <c:pt idx="4">
                  <c:v>17263</c:v>
                </c:pt>
                <c:pt idx="5">
                  <c:v>17153</c:v>
                </c:pt>
                <c:pt idx="6">
                  <c:v>17083</c:v>
                </c:pt>
                <c:pt idx="7">
                  <c:v>17048</c:v>
                </c:pt>
                <c:pt idx="8">
                  <c:v>17044</c:v>
                </c:pt>
                <c:pt idx="9">
                  <c:v>16985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4-469A-8098-1C43F2A77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5308807"/>
        <c:axId val="18767057"/>
      </c:barChart>
      <c:catAx>
        <c:axId val="553088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67057"/>
        <c:crosses val="autoZero"/>
        <c:auto val="1"/>
        <c:lblAlgn val="ctr"/>
        <c:lblOffset val="100"/>
        <c:noMultiLvlLbl val="0"/>
      </c:catAx>
      <c:valAx>
        <c:axId val="18767057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088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Routes – Revenue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'Route Analytics'!$I$26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'Route Analytics'!$E$27:$E$36</c:f>
              <c:strCache>
                <c:ptCount val="10"/>
                <c:pt idx="0">
                  <c:v>Ahmedabad - Goa</c:v>
                </c:pt>
                <c:pt idx="1">
                  <c:v>Jaipur - Chennai</c:v>
                </c:pt>
                <c:pt idx="2">
                  <c:v>Pune - Mumbai</c:v>
                </c:pt>
                <c:pt idx="3">
                  <c:v>Pune - Bengaluru</c:v>
                </c:pt>
                <c:pt idx="4">
                  <c:v>Ahmedabad - Jaipur</c:v>
                </c:pt>
                <c:pt idx="5">
                  <c:v>Hyderabad - Pune</c:v>
                </c:pt>
                <c:pt idx="6">
                  <c:v>Chennai - Bengaluru</c:v>
                </c:pt>
                <c:pt idx="7">
                  <c:v>Hyderabad - Delhi</c:v>
                </c:pt>
                <c:pt idx="8">
                  <c:v>Ahmedabad - Bengaluru</c:v>
                </c:pt>
                <c:pt idx="9">
                  <c:v>Goa - Bengaluru</c:v>
                </c:pt>
              </c:strCache>
            </c:strRef>
          </c:cat>
          <c:val>
            <c:numRef>
              <c:f>'Route Analytics'!$I$27:$I$36</c:f>
              <c:numCache>
                <c:formatCode>#,##0.00</c:formatCode>
                <c:ptCount val="10"/>
                <c:pt idx="0">
                  <c:v>15.214372900000001</c:v>
                </c:pt>
                <c:pt idx="1">
                  <c:v>14.769963199999999</c:v>
                </c:pt>
                <c:pt idx="2">
                  <c:v>13.409962</c:v>
                </c:pt>
                <c:pt idx="3">
                  <c:v>12.886634300000001</c:v>
                </c:pt>
                <c:pt idx="4">
                  <c:v>13.4281799</c:v>
                </c:pt>
                <c:pt idx="5">
                  <c:v>12.8011409</c:v>
                </c:pt>
                <c:pt idx="6">
                  <c:v>12.991002699999999</c:v>
                </c:pt>
                <c:pt idx="7">
                  <c:v>13.5275625</c:v>
                </c:pt>
                <c:pt idx="8">
                  <c:v>13.660534999999999</c:v>
                </c:pt>
                <c:pt idx="9">
                  <c:v>13.047887299999999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F-4094-B91D-6879829D4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3590635"/>
        <c:axId val="78659342"/>
      </c:barChart>
      <c:catAx>
        <c:axId val="135906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59342"/>
        <c:crosses val="autoZero"/>
        <c:auto val="1"/>
        <c:lblAlgn val="ctr"/>
        <c:lblOffset val="100"/>
        <c:noMultiLvlLbl val="0"/>
      </c:catAx>
      <c:valAx>
        <c:axId val="78659342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906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Departures vs Arrivals by Airport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'Airport Performance'!$C$42</c:f>
              <c:strCache>
                <c:ptCount val="1"/>
                <c:pt idx="0">
                  <c:v>Departures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'Airport Performance'!$B$43:$B$52</c:f>
              <c:strCache>
                <c:ptCount val="10"/>
                <c:pt idx="0">
                  <c:v>Ahmedabad (AMD)</c:v>
                </c:pt>
                <c:pt idx="1">
                  <c:v>Bengaluru (BLR)</c:v>
                </c:pt>
                <c:pt idx="2">
                  <c:v>Chennai (MAA)</c:v>
                </c:pt>
                <c:pt idx="3">
                  <c:v>Delhi (DEL)</c:v>
                </c:pt>
                <c:pt idx="4">
                  <c:v>Goa (GOI)</c:v>
                </c:pt>
                <c:pt idx="5">
                  <c:v>Hyderabad (HYD)</c:v>
                </c:pt>
                <c:pt idx="6">
                  <c:v>Jaipur (JAI)</c:v>
                </c:pt>
                <c:pt idx="7">
                  <c:v>Kolkata (CCU)</c:v>
                </c:pt>
                <c:pt idx="8">
                  <c:v>Mumbai (BOM)</c:v>
                </c:pt>
                <c:pt idx="9">
                  <c:v>Pune (PNQ)</c:v>
                </c:pt>
              </c:strCache>
            </c:strRef>
          </c:cat>
          <c:val>
            <c:numRef>
              <c:f>'Airport Performance'!$C$43:$C$52</c:f>
              <c:numCache>
                <c:formatCode>#,##0</c:formatCode>
                <c:ptCount val="10"/>
                <c:pt idx="0">
                  <c:v>1026</c:v>
                </c:pt>
                <c:pt idx="1">
                  <c:v>985</c:v>
                </c:pt>
                <c:pt idx="2">
                  <c:v>971</c:v>
                </c:pt>
                <c:pt idx="3">
                  <c:v>1001</c:v>
                </c:pt>
                <c:pt idx="4">
                  <c:v>985</c:v>
                </c:pt>
                <c:pt idx="5">
                  <c:v>999</c:v>
                </c:pt>
                <c:pt idx="6">
                  <c:v>1023</c:v>
                </c:pt>
                <c:pt idx="7">
                  <c:v>938</c:v>
                </c:pt>
                <c:pt idx="8">
                  <c:v>1022</c:v>
                </c:pt>
                <c:pt idx="9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E-4F5A-85A2-CC8900403AB1}"/>
            </c:ext>
          </c:extLst>
        </c:ser>
        <c:ser>
          <c:idx val="1"/>
          <c:order val="1"/>
          <c:tx>
            <c:strRef>
              <c:f>'Airport Performance'!$D$42</c:f>
              <c:strCache>
                <c:ptCount val="1"/>
                <c:pt idx="0">
                  <c:v>Arrivals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'Airport Performance'!$B$43:$B$52</c:f>
              <c:strCache>
                <c:ptCount val="10"/>
                <c:pt idx="0">
                  <c:v>Ahmedabad (AMD)</c:v>
                </c:pt>
                <c:pt idx="1">
                  <c:v>Bengaluru (BLR)</c:v>
                </c:pt>
                <c:pt idx="2">
                  <c:v>Chennai (MAA)</c:v>
                </c:pt>
                <c:pt idx="3">
                  <c:v>Delhi (DEL)</c:v>
                </c:pt>
                <c:pt idx="4">
                  <c:v>Goa (GOI)</c:v>
                </c:pt>
                <c:pt idx="5">
                  <c:v>Hyderabad (HYD)</c:v>
                </c:pt>
                <c:pt idx="6">
                  <c:v>Jaipur (JAI)</c:v>
                </c:pt>
                <c:pt idx="7">
                  <c:v>Kolkata (CCU)</c:v>
                </c:pt>
                <c:pt idx="8">
                  <c:v>Mumbai (BOM)</c:v>
                </c:pt>
                <c:pt idx="9">
                  <c:v>Pune (PNQ)</c:v>
                </c:pt>
              </c:strCache>
            </c:strRef>
          </c:cat>
          <c:val>
            <c:numRef>
              <c:f>'Airport Performance'!$D$43:$D$52</c:f>
              <c:numCache>
                <c:formatCode>#,##0</c:formatCode>
                <c:ptCount val="10"/>
                <c:pt idx="0">
                  <c:v>940</c:v>
                </c:pt>
                <c:pt idx="1">
                  <c:v>1076</c:v>
                </c:pt>
                <c:pt idx="2">
                  <c:v>1013</c:v>
                </c:pt>
                <c:pt idx="3">
                  <c:v>1004</c:v>
                </c:pt>
                <c:pt idx="4">
                  <c:v>1018</c:v>
                </c:pt>
                <c:pt idx="5">
                  <c:v>1021</c:v>
                </c:pt>
                <c:pt idx="6">
                  <c:v>973</c:v>
                </c:pt>
                <c:pt idx="7">
                  <c:v>1018</c:v>
                </c:pt>
                <c:pt idx="8">
                  <c:v>958</c:v>
                </c:pt>
                <c:pt idx="9">
                  <c:v>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E-4F5A-85A2-CC8900403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7054827"/>
        <c:axId val="26852514"/>
      </c:barChart>
      <c:catAx>
        <c:axId val="670548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852514"/>
        <c:crosses val="autoZero"/>
        <c:auto val="1"/>
        <c:lblAlgn val="ctr"/>
        <c:lblOffset val="100"/>
        <c:noMultiLvlLbl val="0"/>
      </c:catAx>
      <c:valAx>
        <c:axId val="26852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548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Delay Rate vs Cancel Rate by Airport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'Airport Performance'!$F$42</c:f>
              <c:strCache>
                <c:ptCount val="1"/>
                <c:pt idx="0">
                  <c:v>Delay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'Airport Performance'!$B$43:$B$52</c:f>
              <c:strCache>
                <c:ptCount val="10"/>
                <c:pt idx="0">
                  <c:v>Ahmedabad (AMD)</c:v>
                </c:pt>
                <c:pt idx="1">
                  <c:v>Bengaluru (BLR)</c:v>
                </c:pt>
                <c:pt idx="2">
                  <c:v>Chennai (MAA)</c:v>
                </c:pt>
                <c:pt idx="3">
                  <c:v>Delhi (DEL)</c:v>
                </c:pt>
                <c:pt idx="4">
                  <c:v>Goa (GOI)</c:v>
                </c:pt>
                <c:pt idx="5">
                  <c:v>Hyderabad (HYD)</c:v>
                </c:pt>
                <c:pt idx="6">
                  <c:v>Jaipur (JAI)</c:v>
                </c:pt>
                <c:pt idx="7">
                  <c:v>Kolkata (CCU)</c:v>
                </c:pt>
                <c:pt idx="8">
                  <c:v>Mumbai (BOM)</c:v>
                </c:pt>
                <c:pt idx="9">
                  <c:v>Pune (PNQ)</c:v>
                </c:pt>
              </c:strCache>
            </c:strRef>
          </c:cat>
          <c:val>
            <c:numRef>
              <c:f>'Airport Performance'!$F$43:$F$52</c:f>
              <c:numCache>
                <c:formatCode>0.0%</c:formatCode>
                <c:ptCount val="10"/>
                <c:pt idx="0">
                  <c:v>0.80967078189300412</c:v>
                </c:pt>
                <c:pt idx="1">
                  <c:v>0.8040904198062433</c:v>
                </c:pt>
                <c:pt idx="2">
                  <c:v>0.81997804610318337</c:v>
                </c:pt>
                <c:pt idx="3">
                  <c:v>0.80885529157667391</c:v>
                </c:pt>
                <c:pt idx="4">
                  <c:v>0.79805615550755937</c:v>
                </c:pt>
                <c:pt idx="5">
                  <c:v>0.79849137931034486</c:v>
                </c:pt>
                <c:pt idx="6">
                  <c:v>0.81069958847736623</c:v>
                </c:pt>
                <c:pt idx="7">
                  <c:v>0.82199546485260766</c:v>
                </c:pt>
                <c:pt idx="8">
                  <c:v>0.8175105485232067</c:v>
                </c:pt>
                <c:pt idx="9">
                  <c:v>0.78585858585858581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4-4A00-A6DE-09F261D69B31}"/>
            </c:ext>
          </c:extLst>
        </c:ser>
        <c:ser>
          <c:idx val="1"/>
          <c:order val="1"/>
          <c:tx>
            <c:strRef>
              <c:f>'Airport Performance'!$H$42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'Airport Performance'!$B$43:$B$52</c:f>
              <c:strCache>
                <c:ptCount val="10"/>
                <c:pt idx="0">
                  <c:v>Ahmedabad (AMD)</c:v>
                </c:pt>
                <c:pt idx="1">
                  <c:v>Bengaluru (BLR)</c:v>
                </c:pt>
                <c:pt idx="2">
                  <c:v>Chennai (MAA)</c:v>
                </c:pt>
                <c:pt idx="3">
                  <c:v>Delhi (DEL)</c:v>
                </c:pt>
                <c:pt idx="4">
                  <c:v>Goa (GOI)</c:v>
                </c:pt>
                <c:pt idx="5">
                  <c:v>Hyderabad (HYD)</c:v>
                </c:pt>
                <c:pt idx="6">
                  <c:v>Jaipur (JAI)</c:v>
                </c:pt>
                <c:pt idx="7">
                  <c:v>Kolkata (CCU)</c:v>
                </c:pt>
                <c:pt idx="8">
                  <c:v>Mumbai (BOM)</c:v>
                </c:pt>
                <c:pt idx="9">
                  <c:v>Pune (PNQ)</c:v>
                </c:pt>
              </c:strCache>
            </c:strRef>
          </c:cat>
          <c:val>
            <c:numRef>
              <c:f>'Airport Performance'!$H$43:$H$52</c:f>
              <c:numCache>
                <c:formatCode>0.0%</c:formatCode>
                <c:ptCount val="10"/>
                <c:pt idx="0">
                  <c:v>5.2631578947368418E-2</c:v>
                </c:pt>
                <c:pt idx="1">
                  <c:v>5.685279187817259E-2</c:v>
                </c:pt>
                <c:pt idx="2">
                  <c:v>6.1791967044284246E-2</c:v>
                </c:pt>
                <c:pt idx="3">
                  <c:v>7.4925074925074928E-2</c:v>
                </c:pt>
                <c:pt idx="4">
                  <c:v>5.9898477157360408E-2</c:v>
                </c:pt>
                <c:pt idx="5">
                  <c:v>7.1071071071071065E-2</c:v>
                </c:pt>
                <c:pt idx="6">
                  <c:v>4.9853372434017593E-2</c:v>
                </c:pt>
                <c:pt idx="7">
                  <c:v>5.9701492537313432E-2</c:v>
                </c:pt>
                <c:pt idx="8">
                  <c:v>7.2407045009784732E-2</c:v>
                </c:pt>
                <c:pt idx="9">
                  <c:v>5.7142857142857141E-2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4-4A00-A6DE-09F261D69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9982872"/>
        <c:axId val="81558305"/>
      </c:barChart>
      <c:catAx>
        <c:axId val="9998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558305"/>
        <c:crosses val="autoZero"/>
        <c:auto val="1"/>
        <c:lblAlgn val="ctr"/>
        <c:lblOffset val="100"/>
        <c:noMultiLvlLbl val="0"/>
      </c:catAx>
      <c:valAx>
        <c:axId val="815583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9828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vs Profit by Airline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'Airline Performance'!$K$42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'Airline Performance'!$B$43:$B$48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'Airline Performance'!$K$43:$K$48</c:f>
              <c:numCache>
                <c:formatCode>#,##0.00</c:formatCode>
                <c:ptCount val="6"/>
                <c:pt idx="0">
                  <c:v>331.79649210000002</c:v>
                </c:pt>
                <c:pt idx="1">
                  <c:v>190.3519963</c:v>
                </c:pt>
                <c:pt idx="2">
                  <c:v>150.11060449999999</c:v>
                </c:pt>
                <c:pt idx="3">
                  <c:v>137.52137400000001</c:v>
                </c:pt>
                <c:pt idx="4">
                  <c:v>124.4175291</c:v>
                </c:pt>
                <c:pt idx="5">
                  <c:v>102.31270189999999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4-4503-AF27-A8376AE0BFF7}"/>
            </c:ext>
          </c:extLst>
        </c:ser>
        <c:ser>
          <c:idx val="1"/>
          <c:order val="1"/>
          <c:tx>
            <c:strRef>
              <c:f>'Airline Performance'!$L$42</c:f>
              <c:strCache>
                <c:ptCount val="1"/>
                <c:pt idx="0">
                  <c:v>Profit (₹ Cr)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'Airline Performance'!$B$43:$B$48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'Airline Performance'!$L$43:$L$48</c:f>
              <c:numCache>
                <c:formatCode>#,##0.00</c:formatCode>
                <c:ptCount val="6"/>
                <c:pt idx="0">
                  <c:v>89.959682299999997</c:v>
                </c:pt>
                <c:pt idx="1">
                  <c:v>51.709169199999998</c:v>
                </c:pt>
                <c:pt idx="2">
                  <c:v>40.641004100000004</c:v>
                </c:pt>
                <c:pt idx="3">
                  <c:v>36.871574600000002</c:v>
                </c:pt>
                <c:pt idx="4">
                  <c:v>33.220622599999999</c:v>
                </c:pt>
                <c:pt idx="5">
                  <c:v>27.475497300000001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4-4503-AF27-A8376AE0B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7867651"/>
        <c:axId val="77152339"/>
      </c:barChart>
      <c:catAx>
        <c:axId val="27867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152339"/>
        <c:crosses val="autoZero"/>
        <c:auto val="1"/>
        <c:lblAlgn val="ctr"/>
        <c:lblOffset val="100"/>
        <c:noMultiLvlLbl val="0"/>
      </c:catAx>
      <c:valAx>
        <c:axId val="77152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676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Delay Rate vs Cancel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'Airline Performance'!$F$42</c:f>
              <c:strCache>
                <c:ptCount val="1"/>
                <c:pt idx="0">
                  <c:v>Delay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'Airline Performance'!$B$43:$B$48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'Airline Performance'!$F$43:$F$48</c:f>
              <c:numCache>
                <c:formatCode>0.0%</c:formatCode>
                <c:ptCount val="6"/>
                <c:pt idx="0">
                  <c:v>0.81836393989983303</c:v>
                </c:pt>
                <c:pt idx="1">
                  <c:v>0.80069930069930073</c:v>
                </c:pt>
                <c:pt idx="2">
                  <c:v>0.794289897510981</c:v>
                </c:pt>
                <c:pt idx="3">
                  <c:v>0.7945425361155698</c:v>
                </c:pt>
                <c:pt idx="4">
                  <c:v>0.82311733800350262</c:v>
                </c:pt>
                <c:pt idx="5">
                  <c:v>0.80087051142546251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E-4E0F-BD75-517D91E1B21E}"/>
            </c:ext>
          </c:extLst>
        </c:ser>
        <c:ser>
          <c:idx val="1"/>
          <c:order val="1"/>
          <c:tx>
            <c:strRef>
              <c:f>'Airline Performance'!$H$42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'Airline Performance'!$B$43:$B$48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'Airline Performance'!$H$43:$H$48</c:f>
              <c:numCache>
                <c:formatCode>0.0%</c:formatCode>
                <c:ptCount val="6"/>
                <c:pt idx="0">
                  <c:v>6.5814098565190271E-2</c:v>
                </c:pt>
                <c:pt idx="1">
                  <c:v>5.2980132450331126E-2</c:v>
                </c:pt>
                <c:pt idx="2">
                  <c:v>6.4383561643835616E-2</c:v>
                </c:pt>
                <c:pt idx="3">
                  <c:v>5.6775170325510979E-2</c:v>
                </c:pt>
                <c:pt idx="4">
                  <c:v>6.5466448445171854E-2</c:v>
                </c:pt>
                <c:pt idx="5">
                  <c:v>6.1287027579162413E-2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E-4E0F-BD75-517D91E1B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2274690"/>
        <c:axId val="13130396"/>
      </c:barChart>
      <c:catAx>
        <c:axId val="222746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30396"/>
        <c:crosses val="autoZero"/>
        <c:auto val="1"/>
        <c:lblAlgn val="ctr"/>
        <c:lblOffset val="100"/>
        <c:noMultiLvlLbl val="0"/>
      </c:catAx>
      <c:valAx>
        <c:axId val="13130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746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'Revenue Dashboard'!$C$42</c:f>
              <c:strCache>
                <c:ptCount val="1"/>
                <c:pt idx="0">
                  <c:v>Amount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DDF-4749-865C-AEBDD42CE3D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DDF-4749-865C-AEBDD42CE3D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DDF-4749-865C-AEBDD42CE3D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DDF-4749-865C-AEBDD42CE3D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DDF-4749-865C-AEBDD42CE3D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DDF-4749-865C-AEBDD42CE3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'Revenue Dashboard'!$B$43:$B$45</c:f>
              <c:strCache>
                <c:ptCount val="3"/>
                <c:pt idx="0">
                  <c:v>Ticket Revenue</c:v>
                </c:pt>
                <c:pt idx="1">
                  <c:v>Baggage Revenue</c:v>
                </c:pt>
                <c:pt idx="2">
                  <c:v>Ancillary Revenue</c:v>
                </c:pt>
              </c:strCache>
            </c:strRef>
          </c:cat>
          <c:val>
            <c:numRef>
              <c:f>'Revenue Dashboard'!$C$43:$C$45</c:f>
              <c:numCache>
                <c:formatCode>#,##0.00</c:formatCode>
                <c:ptCount val="3"/>
                <c:pt idx="0">
                  <c:v>928.80041410000001</c:v>
                </c:pt>
                <c:pt idx="1">
                  <c:v>46.964298300000003</c:v>
                </c:pt>
                <c:pt idx="2">
                  <c:v>60.745985500000003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DF-4749-865C-AEBDD42CE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Revenue, Cost &amp; Profit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Dashboard'!$G$42</c:f>
              <c:strCache>
                <c:ptCount val="1"/>
                <c:pt idx="0">
                  <c:v>Revenue (₹ Cr)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Dashboard'!$G$43:$G$54</c:f>
              <c:numCache>
                <c:formatCode>#,##0.00</c:formatCode>
                <c:ptCount val="12"/>
                <c:pt idx="0">
                  <c:v>87.525622799999994</c:v>
                </c:pt>
                <c:pt idx="1">
                  <c:v>77.4672166</c:v>
                </c:pt>
                <c:pt idx="2">
                  <c:v>87.693494799999996</c:v>
                </c:pt>
                <c:pt idx="3">
                  <c:v>82.182226200000002</c:v>
                </c:pt>
                <c:pt idx="4">
                  <c:v>87.744761499999996</c:v>
                </c:pt>
                <c:pt idx="5">
                  <c:v>84.231060600000006</c:v>
                </c:pt>
                <c:pt idx="6">
                  <c:v>91.826146800000004</c:v>
                </c:pt>
                <c:pt idx="7">
                  <c:v>84.723312300000003</c:v>
                </c:pt>
                <c:pt idx="8">
                  <c:v>85.010840900000005</c:v>
                </c:pt>
                <c:pt idx="9">
                  <c:v>89.659752999999995</c:v>
                </c:pt>
                <c:pt idx="10">
                  <c:v>85.087324100000004</c:v>
                </c:pt>
                <c:pt idx="11">
                  <c:v>93.358938300000005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4-499C-9E60-229F86C3CD29}"/>
            </c:ext>
          </c:extLst>
        </c:ser>
        <c:ser>
          <c:idx val="1"/>
          <c:order val="1"/>
          <c:tx>
            <c:strRef>
              <c:f>'Revenue Dashboard'!$H$42</c:f>
              <c:strCache>
                <c:ptCount val="1"/>
                <c:pt idx="0">
                  <c:v>Op. Cost (₹ Cr)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Dashboard'!$H$43:$H$54</c:f>
              <c:numCache>
                <c:formatCode>#,##0.00</c:formatCode>
                <c:ptCount val="12"/>
                <c:pt idx="0">
                  <c:v>64.193785500000004</c:v>
                </c:pt>
                <c:pt idx="1">
                  <c:v>56.688895500000001</c:v>
                </c:pt>
                <c:pt idx="2">
                  <c:v>63.731409999999997</c:v>
                </c:pt>
                <c:pt idx="3">
                  <c:v>60.004469299999997</c:v>
                </c:pt>
                <c:pt idx="4">
                  <c:v>64.002137500000003</c:v>
                </c:pt>
                <c:pt idx="5">
                  <c:v>61.552196100000003</c:v>
                </c:pt>
                <c:pt idx="6">
                  <c:v>66.673275399999994</c:v>
                </c:pt>
                <c:pt idx="7">
                  <c:v>62.137823500000003</c:v>
                </c:pt>
                <c:pt idx="8">
                  <c:v>62.108316799999997</c:v>
                </c:pt>
                <c:pt idx="9">
                  <c:v>65.440567799999997</c:v>
                </c:pt>
                <c:pt idx="10">
                  <c:v>61.972636199999997</c:v>
                </c:pt>
                <c:pt idx="11">
                  <c:v>68.127634200000003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A4-499C-9E60-229F86C3CD29}"/>
            </c:ext>
          </c:extLst>
        </c:ser>
        <c:ser>
          <c:idx val="2"/>
          <c:order val="2"/>
          <c:tx>
            <c:strRef>
              <c:f>'Revenue Dashboard'!$I$42</c:f>
              <c:strCache>
                <c:ptCount val="1"/>
                <c:pt idx="0">
                  <c:v>Profit (₹ Cr)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Dashboard'!$I$43:$I$54</c:f>
              <c:numCache>
                <c:formatCode>#,##0.00</c:formatCode>
                <c:ptCount val="12"/>
                <c:pt idx="0">
                  <c:v>23.3318373</c:v>
                </c:pt>
                <c:pt idx="1">
                  <c:v>20.778321099999999</c:v>
                </c:pt>
                <c:pt idx="2">
                  <c:v>23.9620848</c:v>
                </c:pt>
                <c:pt idx="3">
                  <c:v>22.177756899999999</c:v>
                </c:pt>
                <c:pt idx="4">
                  <c:v>23.742623999999999</c:v>
                </c:pt>
                <c:pt idx="5">
                  <c:v>22.6788645</c:v>
                </c:pt>
                <c:pt idx="6">
                  <c:v>25.152871399999999</c:v>
                </c:pt>
                <c:pt idx="7">
                  <c:v>22.5854888</c:v>
                </c:pt>
                <c:pt idx="8">
                  <c:v>22.902524100000001</c:v>
                </c:pt>
                <c:pt idx="9">
                  <c:v>24.219185199999998</c:v>
                </c:pt>
                <c:pt idx="10">
                  <c:v>23.1146879</c:v>
                </c:pt>
                <c:pt idx="11">
                  <c:v>25.231304099999999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A4-499C-9E60-229F86C3C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294926"/>
        <c:axId val="87389786"/>
      </c:lineChart>
      <c:catAx>
        <c:axId val="892949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389786"/>
        <c:crosses val="autoZero"/>
        <c:auto val="1"/>
        <c:lblAlgn val="ctr"/>
        <c:lblOffset val="100"/>
        <c:noMultiLvlLbl val="0"/>
      </c:catAx>
      <c:valAx>
        <c:axId val="87389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949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Flight Status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'Flight Performance'!$C$42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52F-4177-8EEA-A37C8C72025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52F-4177-8EEA-A37C8C72025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52F-4177-8EEA-A37C8C72025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52F-4177-8EEA-A37C8C72025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52F-4177-8EEA-A37C8C72025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52F-4177-8EEA-A37C8C72025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52F-4177-8EEA-A37C8C72025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52F-4177-8EEA-A37C8C72025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52F-4177-8EEA-A37C8C72025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752F-4177-8EEA-A37C8C7202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'Flight Performance'!$B$43:$B$47</c:f>
              <c:strCache>
                <c:ptCount val="5"/>
                <c:pt idx="0">
                  <c:v>On Time</c:v>
                </c:pt>
                <c:pt idx="1">
                  <c:v>Delayed &lt;30 min</c:v>
                </c:pt>
                <c:pt idx="2">
                  <c:v>Delayed 30-120 min</c:v>
                </c:pt>
                <c:pt idx="3">
                  <c:v>Delayed &gt;120 min</c:v>
                </c:pt>
                <c:pt idx="4">
                  <c:v>Cancelled</c:v>
                </c:pt>
              </c:strCache>
            </c:strRef>
          </c:cat>
          <c:val>
            <c:numRef>
              <c:f>'Flight Performance'!$C$43:$C$47</c:f>
              <c:numCache>
                <c:formatCode>#,##0</c:formatCode>
                <c:ptCount val="5"/>
                <c:pt idx="0">
                  <c:v>1808</c:v>
                </c:pt>
                <c:pt idx="1">
                  <c:v>4799</c:v>
                </c:pt>
                <c:pt idx="2">
                  <c:v>2774</c:v>
                </c:pt>
                <c:pt idx="3">
                  <c:v>3</c:v>
                </c:pt>
                <c:pt idx="4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2F-4177-8EEA-A37C8C720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Flights (Operated vs Cancelled)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'Flight Performance'!$H$42</c:f>
              <c:strCache>
                <c:ptCount val="1"/>
                <c:pt idx="0">
                  <c:v>Operated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'Flight Performance'!$F$43:$F$54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'Flight Performance'!$H$43:$H$54</c:f>
              <c:numCache>
                <c:formatCode>#,##0</c:formatCode>
                <c:ptCount val="12"/>
                <c:pt idx="0">
                  <c:v>803</c:v>
                </c:pt>
                <c:pt idx="1">
                  <c:v>708</c:v>
                </c:pt>
                <c:pt idx="2">
                  <c:v>789</c:v>
                </c:pt>
                <c:pt idx="3">
                  <c:v>753</c:v>
                </c:pt>
                <c:pt idx="4">
                  <c:v>798</c:v>
                </c:pt>
                <c:pt idx="5">
                  <c:v>775</c:v>
                </c:pt>
                <c:pt idx="6">
                  <c:v>837</c:v>
                </c:pt>
                <c:pt idx="7">
                  <c:v>760</c:v>
                </c:pt>
                <c:pt idx="8">
                  <c:v>766</c:v>
                </c:pt>
                <c:pt idx="9">
                  <c:v>789</c:v>
                </c:pt>
                <c:pt idx="10">
                  <c:v>762</c:v>
                </c:pt>
                <c:pt idx="11">
                  <c:v>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5-46B4-921D-AC265FEDA243}"/>
            </c:ext>
          </c:extLst>
        </c:ser>
        <c:ser>
          <c:idx val="1"/>
          <c:order val="1"/>
          <c:tx>
            <c:strRef>
              <c:f>'Flight Performance'!$I$42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'Flight Performance'!$F$43:$F$54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'Flight Performance'!$I$43:$I$54</c:f>
              <c:numCache>
                <c:formatCode>#,##0</c:formatCode>
                <c:ptCount val="12"/>
                <c:pt idx="0">
                  <c:v>48</c:v>
                </c:pt>
                <c:pt idx="1">
                  <c:v>45</c:v>
                </c:pt>
                <c:pt idx="2">
                  <c:v>49</c:v>
                </c:pt>
                <c:pt idx="3">
                  <c:v>59</c:v>
                </c:pt>
                <c:pt idx="4">
                  <c:v>48</c:v>
                </c:pt>
                <c:pt idx="5">
                  <c:v>54</c:v>
                </c:pt>
                <c:pt idx="6">
                  <c:v>48</c:v>
                </c:pt>
                <c:pt idx="7">
                  <c:v>62</c:v>
                </c:pt>
                <c:pt idx="8">
                  <c:v>42</c:v>
                </c:pt>
                <c:pt idx="9">
                  <c:v>42</c:v>
                </c:pt>
                <c:pt idx="10">
                  <c:v>56</c:v>
                </c:pt>
                <c:pt idx="1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5-46B4-921D-AC265FEDA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8497757"/>
        <c:axId val="75668674"/>
      </c:barChart>
      <c:catAx>
        <c:axId val="784977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668674"/>
        <c:crosses val="autoZero"/>
        <c:auto val="1"/>
        <c:lblAlgn val="ctr"/>
        <c:lblOffset val="100"/>
        <c:noMultiLvlLbl val="0"/>
      </c:catAx>
      <c:valAx>
        <c:axId val="75668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4977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Flights by Origin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'Flight Performance'!$L$42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'Flight Performance'!$K$43:$K$46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'Flight Performance'!$L$43:$L$46</c:f>
              <c:numCache>
                <c:formatCode>#,##0</c:formatCode>
                <c:ptCount val="4"/>
                <c:pt idx="0">
                  <c:v>938</c:v>
                </c:pt>
                <c:pt idx="1">
                  <c:v>2024</c:v>
                </c:pt>
                <c:pt idx="2">
                  <c:v>2955</c:v>
                </c:pt>
                <c:pt idx="3">
                  <c:v>4083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3-4EC6-9434-23FBEE1AB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071597"/>
        <c:axId val="55582227"/>
      </c:barChart>
      <c:catAx>
        <c:axId val="1707159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82227"/>
        <c:crosses val="autoZero"/>
        <c:auto val="1"/>
        <c:lblAlgn val="ctr"/>
        <c:lblOffset val="100"/>
        <c:noMultiLvlLbl val="0"/>
      </c:catAx>
      <c:valAx>
        <c:axId val="55582227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0715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Flights by Airline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'Flight Performance'!$C$53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'Flight Performance'!$B$54:$B$59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'Flight Performance'!$C$54:$C$59</c:f>
              <c:numCache>
                <c:formatCode>#,##0</c:formatCode>
                <c:ptCount val="6"/>
                <c:pt idx="0">
                  <c:v>3206</c:v>
                </c:pt>
                <c:pt idx="1">
                  <c:v>1812</c:v>
                </c:pt>
                <c:pt idx="2">
                  <c:v>1460</c:v>
                </c:pt>
                <c:pt idx="3">
                  <c:v>1321</c:v>
                </c:pt>
                <c:pt idx="4">
                  <c:v>1222</c:v>
                </c:pt>
                <c:pt idx="5">
                  <c:v>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9-4948-997B-8F635A359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9011373"/>
        <c:axId val="40202890"/>
      </c:barChart>
      <c:catAx>
        <c:axId val="890113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202890"/>
        <c:crosses val="autoZero"/>
        <c:auto val="1"/>
        <c:lblAlgn val="ctr"/>
        <c:lblOffset val="100"/>
        <c:noMultiLvlLbl val="0"/>
      </c:catAx>
      <c:valAx>
        <c:axId val="402028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0113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Flights by Delay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'Delay Analysis'!$C$42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 Analysis'!$B$43:$B$46</c:f>
              <c:strCache>
                <c:ptCount val="4"/>
                <c:pt idx="0">
                  <c:v>On Time</c:v>
                </c:pt>
                <c:pt idx="1">
                  <c:v>Delayed &lt;30 min</c:v>
                </c:pt>
                <c:pt idx="2">
                  <c:v>Delayed 30-120 min</c:v>
                </c:pt>
                <c:pt idx="3">
                  <c:v>Delayed &gt;120 min</c:v>
                </c:pt>
              </c:strCache>
            </c:strRef>
          </c:cat>
          <c:val>
            <c:numRef>
              <c:f>'Delay Analysis'!$C$43:$C$46</c:f>
              <c:numCache>
                <c:formatCode>#,##0</c:formatCode>
                <c:ptCount val="4"/>
                <c:pt idx="0">
                  <c:v>1808</c:v>
                </c:pt>
                <c:pt idx="1">
                  <c:v>4799</c:v>
                </c:pt>
                <c:pt idx="2">
                  <c:v>2774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2-4AFF-A542-67363299B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338596"/>
        <c:axId val="46242828"/>
      </c:barChart>
      <c:catAx>
        <c:axId val="1338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242828"/>
        <c:crosses val="autoZero"/>
        <c:auto val="1"/>
        <c:lblAlgn val="ctr"/>
        <c:lblOffset val="100"/>
        <c:noMultiLvlLbl val="0"/>
      </c:catAx>
      <c:valAx>
        <c:axId val="462428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85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Avg Delay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'Delay Analysis'!$G$42</c:f>
              <c:strCache>
                <c:ptCount val="1"/>
                <c:pt idx="0">
                  <c:v>Avg Dep Delay (min)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 Analysis'!$F$43:$F$54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'Delay Analysis'!$G$43:$G$54</c:f>
              <c:numCache>
                <c:formatCode>0.0</c:formatCode>
                <c:ptCount val="12"/>
                <c:pt idx="0">
                  <c:v>16.645080946450811</c:v>
                </c:pt>
                <c:pt idx="1">
                  <c:v>17.628531073446329</c:v>
                </c:pt>
                <c:pt idx="2">
                  <c:v>16.726235741444867</c:v>
                </c:pt>
                <c:pt idx="3">
                  <c:v>16.10889774236388</c:v>
                </c:pt>
                <c:pt idx="4">
                  <c:v>17.307017543859651</c:v>
                </c:pt>
                <c:pt idx="5">
                  <c:v>17.18967741935484</c:v>
                </c:pt>
                <c:pt idx="6">
                  <c:v>16.046594982078854</c:v>
                </c:pt>
                <c:pt idx="7">
                  <c:v>17.807894736842105</c:v>
                </c:pt>
                <c:pt idx="8">
                  <c:v>17.018276762402088</c:v>
                </c:pt>
                <c:pt idx="9">
                  <c:v>16.610899873257289</c:v>
                </c:pt>
                <c:pt idx="10">
                  <c:v>16.918635170603675</c:v>
                </c:pt>
                <c:pt idx="11">
                  <c:v>16.063981042654028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4-42C9-847D-68C0C578D57F}"/>
            </c:ext>
          </c:extLst>
        </c:ser>
        <c:ser>
          <c:idx val="1"/>
          <c:order val="1"/>
          <c:tx>
            <c:strRef>
              <c:f>'Delay Analysis'!$H$42</c:f>
              <c:strCache>
                <c:ptCount val="1"/>
                <c:pt idx="0">
                  <c:v>Avg Arr Delay (min)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 Analysis'!$F$43:$F$54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'Delay Analysis'!$H$43:$H$54</c:f>
              <c:numCache>
                <c:formatCode>0.0</c:formatCode>
                <c:ptCount val="12"/>
                <c:pt idx="0">
                  <c:v>19.478206724782066</c:v>
                </c:pt>
                <c:pt idx="1">
                  <c:v>21.6864406779661</c:v>
                </c:pt>
                <c:pt idx="2">
                  <c:v>20.485424588086186</c:v>
                </c:pt>
                <c:pt idx="3">
                  <c:v>20.069057104913679</c:v>
                </c:pt>
                <c:pt idx="4">
                  <c:v>20.194235588972433</c:v>
                </c:pt>
                <c:pt idx="5">
                  <c:v>19.27741935483871</c:v>
                </c:pt>
                <c:pt idx="6">
                  <c:v>20.017921146953405</c:v>
                </c:pt>
                <c:pt idx="7">
                  <c:v>21.83421052631579</c:v>
                </c:pt>
                <c:pt idx="8">
                  <c:v>21.032637075718014</c:v>
                </c:pt>
                <c:pt idx="9">
                  <c:v>19.579214195183777</c:v>
                </c:pt>
                <c:pt idx="10">
                  <c:v>20.135170603674542</c:v>
                </c:pt>
                <c:pt idx="11">
                  <c:v>19.632701421800949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E4-42C9-847D-68C0C578D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099273"/>
        <c:axId val="32846751"/>
      </c:lineChart>
      <c:catAx>
        <c:axId val="320992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846751"/>
        <c:crosses val="autoZero"/>
        <c:auto val="1"/>
        <c:lblAlgn val="ctr"/>
        <c:lblOffset val="100"/>
        <c:noMultiLvlLbl val="0"/>
      </c:catAx>
      <c:valAx>
        <c:axId val="328467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0992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Delay Rate by Airline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'Delay Analysis'!$E$58</c:f>
              <c:strCache>
                <c:ptCount val="1"/>
                <c:pt idx="0">
                  <c:v>Delay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 Analysis'!$B$59:$B$64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'Delay Analysis'!$E$59:$E$64</c:f>
              <c:numCache>
                <c:formatCode>0.0%</c:formatCode>
                <c:ptCount val="6"/>
                <c:pt idx="0">
                  <c:v>0.81836393989983303</c:v>
                </c:pt>
                <c:pt idx="1">
                  <c:v>0.80069930069930073</c:v>
                </c:pt>
                <c:pt idx="2">
                  <c:v>0.794289897510981</c:v>
                </c:pt>
                <c:pt idx="3">
                  <c:v>0.7945425361155698</c:v>
                </c:pt>
                <c:pt idx="4">
                  <c:v>0.82311733800350262</c:v>
                </c:pt>
                <c:pt idx="5">
                  <c:v>0.80087051142546251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A-4F26-AB20-EE5372B61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3687978"/>
        <c:axId val="37776310"/>
      </c:barChart>
      <c:catAx>
        <c:axId val="6368797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76310"/>
        <c:crosses val="autoZero"/>
        <c:auto val="1"/>
        <c:lblAlgn val="ctr"/>
        <c:lblOffset val="100"/>
        <c:noMultiLvlLbl val="0"/>
      </c:catAx>
      <c:valAx>
        <c:axId val="37776310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6879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Delay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'Delay Analysis'!$J$42</c:f>
              <c:strCache>
                <c:ptCount val="1"/>
                <c:pt idx="0">
                  <c:v>Delay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'Delay Analysis'!$F$43:$F$54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'Delay Analysis'!$J$43:$J$54</c:f>
              <c:numCache>
                <c:formatCode>0.0%</c:formatCode>
                <c:ptCount val="12"/>
                <c:pt idx="0">
                  <c:v>0.80697384806973849</c:v>
                </c:pt>
                <c:pt idx="1">
                  <c:v>0.80084745762711862</c:v>
                </c:pt>
                <c:pt idx="2">
                  <c:v>0.82382762991128011</c:v>
                </c:pt>
                <c:pt idx="3">
                  <c:v>0.79415670650730408</c:v>
                </c:pt>
                <c:pt idx="4">
                  <c:v>0.79824561403508776</c:v>
                </c:pt>
                <c:pt idx="5">
                  <c:v>0.81161290322580648</c:v>
                </c:pt>
                <c:pt idx="6">
                  <c:v>0.80645161290322576</c:v>
                </c:pt>
                <c:pt idx="7">
                  <c:v>0.83421052631578951</c:v>
                </c:pt>
                <c:pt idx="8">
                  <c:v>0.81853785900783294</c:v>
                </c:pt>
                <c:pt idx="9">
                  <c:v>0.80101394169835238</c:v>
                </c:pt>
                <c:pt idx="10">
                  <c:v>0.80183727034120733</c:v>
                </c:pt>
                <c:pt idx="11">
                  <c:v>0.79146919431279616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B-45DC-8BB3-F07DB3E10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2219651"/>
        <c:axId val="8789356"/>
      </c:barChart>
      <c:catAx>
        <c:axId val="92219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89356"/>
        <c:crosses val="autoZero"/>
        <c:auto val="1"/>
        <c:lblAlgn val="ctr"/>
        <c:lblOffset val="100"/>
        <c:noMultiLvlLbl val="0"/>
      </c:catAx>
      <c:valAx>
        <c:axId val="8789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219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Cancellation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'Cancellation Analysis'!$C$42</c:f>
              <c:strCache>
                <c:ptCount val="1"/>
                <c:pt idx="0">
                  <c:v>Cancelled Flights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8BA-4F06-B996-7798CF9917F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8BA-4F06-B996-7798CF9917F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8BA-4F06-B996-7798CF9917F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8BA-4F06-B996-7798CF9917F8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8BA-4F06-B996-7798CF9917F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8BA-4F06-B996-7798CF9917F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8BA-4F06-B996-7798CF9917F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8BA-4F06-B996-7798CF9917F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8BA-4F06-B996-7798CF9917F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8BA-4F06-B996-7798CF9917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'Cancellation Analysis'!$B$43:$B$47</c:f>
              <c:strCache>
                <c:ptCount val="5"/>
                <c:pt idx="0">
                  <c:v>Technical Issue</c:v>
                </c:pt>
                <c:pt idx="1">
                  <c:v>Weather</c:v>
                </c:pt>
                <c:pt idx="2">
                  <c:v>Operational Issue</c:v>
                </c:pt>
                <c:pt idx="3">
                  <c:v>Crew Shortage</c:v>
                </c:pt>
                <c:pt idx="4">
                  <c:v>Airport Closure</c:v>
                </c:pt>
              </c:strCache>
            </c:strRef>
          </c:cat>
          <c:val>
            <c:numRef>
              <c:f>'Cancellation Analysis'!$C$43:$C$47</c:f>
              <c:numCache>
                <c:formatCode>#,##0</c:formatCode>
                <c:ptCount val="5"/>
                <c:pt idx="0">
                  <c:v>191</c:v>
                </c:pt>
                <c:pt idx="1">
                  <c:v>159</c:v>
                </c:pt>
                <c:pt idx="2">
                  <c:v>122</c:v>
                </c:pt>
                <c:pt idx="3">
                  <c:v>84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BA-4F06-B996-7798CF991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Cancelled Flights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'Cancellation Analysis'!$G$42</c:f>
              <c:strCache>
                <c:ptCount val="1"/>
                <c:pt idx="0">
                  <c:v>Cancelled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'Cancellation Analysis'!$G$43:$G$54</c:f>
              <c:numCache>
                <c:formatCode>#,##0</c:formatCode>
                <c:ptCount val="12"/>
                <c:pt idx="0">
                  <c:v>48</c:v>
                </c:pt>
                <c:pt idx="1">
                  <c:v>45</c:v>
                </c:pt>
                <c:pt idx="2">
                  <c:v>49</c:v>
                </c:pt>
                <c:pt idx="3">
                  <c:v>59</c:v>
                </c:pt>
                <c:pt idx="4">
                  <c:v>48</c:v>
                </c:pt>
                <c:pt idx="5">
                  <c:v>54</c:v>
                </c:pt>
                <c:pt idx="6">
                  <c:v>48</c:v>
                </c:pt>
                <c:pt idx="7">
                  <c:v>62</c:v>
                </c:pt>
                <c:pt idx="8">
                  <c:v>42</c:v>
                </c:pt>
                <c:pt idx="9">
                  <c:v>42</c:v>
                </c:pt>
                <c:pt idx="10">
                  <c:v>56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2-42DB-899B-00B711F40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204979"/>
        <c:axId val="92248963"/>
      </c:lineChart>
      <c:catAx>
        <c:axId val="662049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248963"/>
        <c:crosses val="autoZero"/>
        <c:auto val="1"/>
        <c:lblAlgn val="ctr"/>
        <c:lblOffset val="100"/>
        <c:noMultiLvlLbl val="0"/>
      </c:catAx>
      <c:valAx>
        <c:axId val="92248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049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Cancel Rate by Airline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'Cancellation Analysis'!$M$42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Analysis'!$J$43:$J$48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'Cancellation Analysis'!$M$43:$M$48</c:f>
              <c:numCache>
                <c:formatCode>0.0%</c:formatCode>
                <c:ptCount val="6"/>
                <c:pt idx="0">
                  <c:v>6.5814098565190271E-2</c:v>
                </c:pt>
                <c:pt idx="1">
                  <c:v>5.2980132450331126E-2</c:v>
                </c:pt>
                <c:pt idx="2">
                  <c:v>6.4383561643835616E-2</c:v>
                </c:pt>
                <c:pt idx="3">
                  <c:v>5.6775170325510979E-2</c:v>
                </c:pt>
                <c:pt idx="4">
                  <c:v>6.5466448445171854E-2</c:v>
                </c:pt>
                <c:pt idx="5">
                  <c:v>6.1287027579162413E-2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B-4226-9017-5C285CCEF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1165082"/>
        <c:axId val="59115572"/>
      </c:barChart>
      <c:catAx>
        <c:axId val="5116508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15572"/>
        <c:crosses val="autoZero"/>
        <c:auto val="1"/>
        <c:lblAlgn val="ctr"/>
        <c:lblOffset val="100"/>
        <c:noMultiLvlLbl val="0"/>
      </c:catAx>
      <c:valAx>
        <c:axId val="59115572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650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Cancel Rate by Origin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'Cancellation Analysis'!$E$53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'Cancellation Analysis'!$B$54:$B$57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'Cancellation Analysis'!$E$54:$E$57</c:f>
              <c:numCache>
                <c:formatCode>0.0%</c:formatCode>
                <c:ptCount val="4"/>
                <c:pt idx="0">
                  <c:v>5.9701492537313432E-2</c:v>
                </c:pt>
                <c:pt idx="1">
                  <c:v>6.2252964426877472E-2</c:v>
                </c:pt>
                <c:pt idx="2">
                  <c:v>6.328257191201353E-2</c:v>
                </c:pt>
                <c:pt idx="3">
                  <c:v>6.0494734264021556E-2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8-4BAF-A183-6AF9A1B87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8236149"/>
        <c:axId val="14260757"/>
      </c:barChart>
      <c:catAx>
        <c:axId val="982361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60757"/>
        <c:crosses val="autoZero"/>
        <c:auto val="1"/>
        <c:lblAlgn val="ctr"/>
        <c:lblOffset val="100"/>
        <c:noMultiLvlLbl val="0"/>
      </c:catAx>
      <c:valAx>
        <c:axId val="14260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2361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Passengers by Cabin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'Passenger Analytics'!$D$42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99B-4C7A-8C0F-F05791D10D3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99B-4C7A-8C0F-F05791D10D3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99B-4C7A-8C0F-F05791D10D3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99B-4C7A-8C0F-F05791D10D3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99B-4C7A-8C0F-F05791D10D3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99B-4C7A-8C0F-F05791D10D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'Passenger Analytics'!$B$43:$B$45</c:f>
              <c:strCache>
                <c:ptCount val="3"/>
                <c:pt idx="0">
                  <c:v>Economy</c:v>
                </c:pt>
                <c:pt idx="1">
                  <c:v>Business</c:v>
                </c:pt>
                <c:pt idx="2">
                  <c:v>Mixed</c:v>
                </c:pt>
              </c:strCache>
            </c:strRef>
          </c:cat>
          <c:val>
            <c:numRef>
              <c:f>'Passenger Analytics'!$D$43:$D$45</c:f>
              <c:numCache>
                <c:formatCode>#,##0</c:formatCode>
                <c:ptCount val="3"/>
                <c:pt idx="0">
                  <c:v>979298</c:v>
                </c:pt>
                <c:pt idx="1">
                  <c:v>104452</c:v>
                </c:pt>
                <c:pt idx="2">
                  <c:v>262265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9B-4C7A-8C0F-F05791D10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Passengers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'Passenger Analytics'!$I$42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'Passenger Analytics'!$H$43:$H$54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'Passenger Analytics'!$I$43:$I$54</c:f>
              <c:numCache>
                <c:formatCode>#,##0</c:formatCode>
                <c:ptCount val="12"/>
                <c:pt idx="0">
                  <c:v>113586</c:v>
                </c:pt>
                <c:pt idx="1">
                  <c:v>101239</c:v>
                </c:pt>
                <c:pt idx="2">
                  <c:v>114048</c:v>
                </c:pt>
                <c:pt idx="3">
                  <c:v>108012</c:v>
                </c:pt>
                <c:pt idx="4">
                  <c:v>113712</c:v>
                </c:pt>
                <c:pt idx="5">
                  <c:v>110336</c:v>
                </c:pt>
                <c:pt idx="6">
                  <c:v>119672</c:v>
                </c:pt>
                <c:pt idx="7">
                  <c:v>109343</c:v>
                </c:pt>
                <c:pt idx="8">
                  <c:v>110092</c:v>
                </c:pt>
                <c:pt idx="9">
                  <c:v>114664</c:v>
                </c:pt>
                <c:pt idx="10">
                  <c:v>109135</c:v>
                </c:pt>
                <c:pt idx="11">
                  <c:v>122176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6-4447-8323-C9A37765D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9202839"/>
        <c:axId val="29325117"/>
      </c:barChart>
      <c:catAx>
        <c:axId val="99202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25117"/>
        <c:crosses val="autoZero"/>
        <c:auto val="1"/>
        <c:lblAlgn val="ctr"/>
        <c:lblOffset val="100"/>
        <c:noMultiLvlLbl val="0"/>
      </c:catAx>
      <c:valAx>
        <c:axId val="293251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028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Load Factor by Demand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'Passenger Analytics'!$F$50</c:f>
              <c:strCache>
                <c:ptCount val="1"/>
                <c:pt idx="0">
                  <c:v>Load Factor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'Passenger Analytics'!$B$51:$B$53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'Passenger Analytics'!$F$51:$F$53</c:f>
              <c:numCache>
                <c:formatCode>0.0%</c:formatCode>
                <c:ptCount val="3"/>
                <c:pt idx="0">
                  <c:v>0.77909868892542478</c:v>
                </c:pt>
                <c:pt idx="1">
                  <c:v>0.77673309984434069</c:v>
                </c:pt>
                <c:pt idx="2">
                  <c:v>0.77891183076142867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8-4317-8C22-EAA349A0E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5187334"/>
        <c:axId val="15052473"/>
      </c:barChart>
      <c:catAx>
        <c:axId val="751873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052473"/>
        <c:crosses val="autoZero"/>
        <c:auto val="1"/>
        <c:lblAlgn val="ctr"/>
        <c:lblOffset val="100"/>
        <c:noMultiLvlLbl val="0"/>
      </c:catAx>
      <c:valAx>
        <c:axId val="15052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1873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Passengers by Booking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'Passenger Analytics'!$C$58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3EC-4EDD-B778-8D914A9F939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3EC-4EDD-B778-8D914A9F939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3EC-4EDD-B778-8D914A9F939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3EC-4EDD-B778-8D914A9F939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3EC-4EDD-B778-8D914A9F939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3EC-4EDD-B778-8D914A9F939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3EC-4EDD-B778-8D914A9F939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3EC-4EDD-B778-8D914A9F9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'Passenger Analytics'!$B$59:$B$62</c:f>
              <c:strCache>
                <c:ptCount val="4"/>
                <c:pt idx="0">
                  <c:v>Online</c:v>
                </c:pt>
                <c:pt idx="1">
                  <c:v>Travel Agent</c:v>
                </c:pt>
                <c:pt idx="2">
                  <c:v>Corporate</c:v>
                </c:pt>
                <c:pt idx="3">
                  <c:v>Airport Counter</c:v>
                </c:pt>
              </c:strCache>
            </c:strRef>
          </c:cat>
          <c:val>
            <c:numRef>
              <c:f>'Passenger Analytics'!$C$59:$C$62</c:f>
              <c:numCache>
                <c:formatCode>#,##0</c:formatCode>
                <c:ptCount val="4"/>
                <c:pt idx="0">
                  <c:v>744458</c:v>
                </c:pt>
                <c:pt idx="1">
                  <c:v>246664</c:v>
                </c:pt>
                <c:pt idx="2">
                  <c:v>222962</c:v>
                </c:pt>
                <c:pt idx="3">
                  <c:v>131931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EC-4EDD-B778-8D914A9F9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10 Routes – Passengers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'Route Analytics'!$G$26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'Route Analytics'!$E$27:$E$36</c:f>
              <c:strCache>
                <c:ptCount val="10"/>
                <c:pt idx="0">
                  <c:v>Ahmedabad - Goa</c:v>
                </c:pt>
                <c:pt idx="1">
                  <c:v>Jaipur - Chennai</c:v>
                </c:pt>
                <c:pt idx="2">
                  <c:v>Pune - Mumbai</c:v>
                </c:pt>
                <c:pt idx="3">
                  <c:v>Pune - Bengaluru</c:v>
                </c:pt>
                <c:pt idx="4">
                  <c:v>Ahmedabad - Jaipur</c:v>
                </c:pt>
                <c:pt idx="5">
                  <c:v>Hyderabad - Pune</c:v>
                </c:pt>
                <c:pt idx="6">
                  <c:v>Chennai - Bengaluru</c:v>
                </c:pt>
                <c:pt idx="7">
                  <c:v>Hyderabad - Delhi</c:v>
                </c:pt>
                <c:pt idx="8">
                  <c:v>Ahmedabad - Bengaluru</c:v>
                </c:pt>
                <c:pt idx="9">
                  <c:v>Goa - Bengaluru</c:v>
                </c:pt>
              </c:strCache>
            </c:strRef>
          </c:cat>
          <c:val>
            <c:numRef>
              <c:f>'Route Analytics'!$G$27:$G$36</c:f>
              <c:numCache>
                <c:formatCode>#,##0</c:formatCode>
                <c:ptCount val="10"/>
                <c:pt idx="0">
                  <c:v>19700</c:v>
                </c:pt>
                <c:pt idx="1">
                  <c:v>18776</c:v>
                </c:pt>
                <c:pt idx="2">
                  <c:v>17690</c:v>
                </c:pt>
                <c:pt idx="3">
                  <c:v>17347</c:v>
                </c:pt>
                <c:pt idx="4">
                  <c:v>17263</c:v>
                </c:pt>
                <c:pt idx="5">
                  <c:v>17153</c:v>
                </c:pt>
                <c:pt idx="6">
                  <c:v>17083</c:v>
                </c:pt>
                <c:pt idx="7">
                  <c:v>17048</c:v>
                </c:pt>
                <c:pt idx="8">
                  <c:v>17044</c:v>
                </c:pt>
                <c:pt idx="9">
                  <c:v>16985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6-453F-86C4-1E6B8462D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2587472"/>
        <c:axId val="4867337"/>
      </c:barChart>
      <c:catAx>
        <c:axId val="22587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67337"/>
        <c:crosses val="autoZero"/>
        <c:auto val="1"/>
        <c:lblAlgn val="ctr"/>
        <c:lblOffset val="100"/>
        <c:noMultiLvlLbl val="0"/>
      </c:catAx>
      <c:valAx>
        <c:axId val="4867337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5874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10 Routes – Revenue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'Route Analytics'!$I$26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'Route Analytics'!$E$27:$E$36</c:f>
              <c:strCache>
                <c:ptCount val="10"/>
                <c:pt idx="0">
                  <c:v>Ahmedabad - Goa</c:v>
                </c:pt>
                <c:pt idx="1">
                  <c:v>Jaipur - Chennai</c:v>
                </c:pt>
                <c:pt idx="2">
                  <c:v>Pune - Mumbai</c:v>
                </c:pt>
                <c:pt idx="3">
                  <c:v>Pune - Bengaluru</c:v>
                </c:pt>
                <c:pt idx="4">
                  <c:v>Ahmedabad - Jaipur</c:v>
                </c:pt>
                <c:pt idx="5">
                  <c:v>Hyderabad - Pune</c:v>
                </c:pt>
                <c:pt idx="6">
                  <c:v>Chennai - Bengaluru</c:v>
                </c:pt>
                <c:pt idx="7">
                  <c:v>Hyderabad - Delhi</c:v>
                </c:pt>
                <c:pt idx="8">
                  <c:v>Ahmedabad - Bengaluru</c:v>
                </c:pt>
                <c:pt idx="9">
                  <c:v>Goa - Bengaluru</c:v>
                </c:pt>
              </c:strCache>
            </c:strRef>
          </c:cat>
          <c:val>
            <c:numRef>
              <c:f>'Route Analytics'!$I$27:$I$36</c:f>
              <c:numCache>
                <c:formatCode>#,##0.00</c:formatCode>
                <c:ptCount val="10"/>
                <c:pt idx="0">
                  <c:v>15.214372900000001</c:v>
                </c:pt>
                <c:pt idx="1">
                  <c:v>14.769963199999999</c:v>
                </c:pt>
                <c:pt idx="2">
                  <c:v>13.409962</c:v>
                </c:pt>
                <c:pt idx="3">
                  <c:v>12.886634300000001</c:v>
                </c:pt>
                <c:pt idx="4">
                  <c:v>13.4281799</c:v>
                </c:pt>
                <c:pt idx="5">
                  <c:v>12.8011409</c:v>
                </c:pt>
                <c:pt idx="6">
                  <c:v>12.991002699999999</c:v>
                </c:pt>
                <c:pt idx="7">
                  <c:v>13.5275625</c:v>
                </c:pt>
                <c:pt idx="8">
                  <c:v>13.660534999999999</c:v>
                </c:pt>
                <c:pt idx="9">
                  <c:v>13.047887299999999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6-4BFE-8BF3-E2D7A6814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5361728"/>
        <c:axId val="69104237"/>
      </c:barChart>
      <c:catAx>
        <c:axId val="653617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104237"/>
        <c:crosses val="autoZero"/>
        <c:auto val="1"/>
        <c:lblAlgn val="ctr"/>
        <c:lblOffset val="100"/>
        <c:noMultiLvlLbl val="0"/>
      </c:catAx>
      <c:valAx>
        <c:axId val="69104237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617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Departures vs Arrivals by Airport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'Airport Performance'!$C$42</c:f>
              <c:strCache>
                <c:ptCount val="1"/>
                <c:pt idx="0">
                  <c:v>Departures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'Airport Performance'!$B$43:$B$52</c:f>
              <c:strCache>
                <c:ptCount val="10"/>
                <c:pt idx="0">
                  <c:v>Ahmedabad (AMD)</c:v>
                </c:pt>
                <c:pt idx="1">
                  <c:v>Bengaluru (BLR)</c:v>
                </c:pt>
                <c:pt idx="2">
                  <c:v>Chennai (MAA)</c:v>
                </c:pt>
                <c:pt idx="3">
                  <c:v>Delhi (DEL)</c:v>
                </c:pt>
                <c:pt idx="4">
                  <c:v>Goa (GOI)</c:v>
                </c:pt>
                <c:pt idx="5">
                  <c:v>Hyderabad (HYD)</c:v>
                </c:pt>
                <c:pt idx="6">
                  <c:v>Jaipur (JAI)</c:v>
                </c:pt>
                <c:pt idx="7">
                  <c:v>Kolkata (CCU)</c:v>
                </c:pt>
                <c:pt idx="8">
                  <c:v>Mumbai (BOM)</c:v>
                </c:pt>
                <c:pt idx="9">
                  <c:v>Pune (PNQ)</c:v>
                </c:pt>
              </c:strCache>
            </c:strRef>
          </c:cat>
          <c:val>
            <c:numRef>
              <c:f>'Airport Performance'!$C$43:$C$52</c:f>
              <c:numCache>
                <c:formatCode>#,##0</c:formatCode>
                <c:ptCount val="10"/>
                <c:pt idx="0">
                  <c:v>1026</c:v>
                </c:pt>
                <c:pt idx="1">
                  <c:v>985</c:v>
                </c:pt>
                <c:pt idx="2">
                  <c:v>971</c:v>
                </c:pt>
                <c:pt idx="3">
                  <c:v>1001</c:v>
                </c:pt>
                <c:pt idx="4">
                  <c:v>985</c:v>
                </c:pt>
                <c:pt idx="5">
                  <c:v>999</c:v>
                </c:pt>
                <c:pt idx="6">
                  <c:v>1023</c:v>
                </c:pt>
                <c:pt idx="7">
                  <c:v>938</c:v>
                </c:pt>
                <c:pt idx="8">
                  <c:v>1022</c:v>
                </c:pt>
                <c:pt idx="9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C-434F-A831-A3254E82CBF3}"/>
            </c:ext>
          </c:extLst>
        </c:ser>
        <c:ser>
          <c:idx val="1"/>
          <c:order val="1"/>
          <c:tx>
            <c:strRef>
              <c:f>'Airport Performance'!$D$42</c:f>
              <c:strCache>
                <c:ptCount val="1"/>
                <c:pt idx="0">
                  <c:v>Arrivals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'Airport Performance'!$B$43:$B$52</c:f>
              <c:strCache>
                <c:ptCount val="10"/>
                <c:pt idx="0">
                  <c:v>Ahmedabad (AMD)</c:v>
                </c:pt>
                <c:pt idx="1">
                  <c:v>Bengaluru (BLR)</c:v>
                </c:pt>
                <c:pt idx="2">
                  <c:v>Chennai (MAA)</c:v>
                </c:pt>
                <c:pt idx="3">
                  <c:v>Delhi (DEL)</c:v>
                </c:pt>
                <c:pt idx="4">
                  <c:v>Goa (GOI)</c:v>
                </c:pt>
                <c:pt idx="5">
                  <c:v>Hyderabad (HYD)</c:v>
                </c:pt>
                <c:pt idx="6">
                  <c:v>Jaipur (JAI)</c:v>
                </c:pt>
                <c:pt idx="7">
                  <c:v>Kolkata (CCU)</c:v>
                </c:pt>
                <c:pt idx="8">
                  <c:v>Mumbai (BOM)</c:v>
                </c:pt>
                <c:pt idx="9">
                  <c:v>Pune (PNQ)</c:v>
                </c:pt>
              </c:strCache>
            </c:strRef>
          </c:cat>
          <c:val>
            <c:numRef>
              <c:f>'Airport Performance'!$D$43:$D$52</c:f>
              <c:numCache>
                <c:formatCode>#,##0</c:formatCode>
                <c:ptCount val="10"/>
                <c:pt idx="0">
                  <c:v>940</c:v>
                </c:pt>
                <c:pt idx="1">
                  <c:v>1076</c:v>
                </c:pt>
                <c:pt idx="2">
                  <c:v>1013</c:v>
                </c:pt>
                <c:pt idx="3">
                  <c:v>1004</c:v>
                </c:pt>
                <c:pt idx="4">
                  <c:v>1018</c:v>
                </c:pt>
                <c:pt idx="5">
                  <c:v>1021</c:v>
                </c:pt>
                <c:pt idx="6">
                  <c:v>973</c:v>
                </c:pt>
                <c:pt idx="7">
                  <c:v>1018</c:v>
                </c:pt>
                <c:pt idx="8">
                  <c:v>958</c:v>
                </c:pt>
                <c:pt idx="9">
                  <c:v>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C-434F-A831-A3254E82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3687002"/>
        <c:axId val="13539364"/>
      </c:barChart>
      <c:catAx>
        <c:axId val="836870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39364"/>
        <c:crosses val="autoZero"/>
        <c:auto val="1"/>
        <c:lblAlgn val="ctr"/>
        <c:lblOffset val="100"/>
        <c:noMultiLvlLbl val="0"/>
      </c:catAx>
      <c:valAx>
        <c:axId val="135393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6870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Delay Rate vs Cancel Rate by Airport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'Airport Performance'!$F$42</c:f>
              <c:strCache>
                <c:ptCount val="1"/>
                <c:pt idx="0">
                  <c:v>Delay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'Airport Performance'!$B$43:$B$52</c:f>
              <c:strCache>
                <c:ptCount val="10"/>
                <c:pt idx="0">
                  <c:v>Ahmedabad (AMD)</c:v>
                </c:pt>
                <c:pt idx="1">
                  <c:v>Bengaluru (BLR)</c:v>
                </c:pt>
                <c:pt idx="2">
                  <c:v>Chennai (MAA)</c:v>
                </c:pt>
                <c:pt idx="3">
                  <c:v>Delhi (DEL)</c:v>
                </c:pt>
                <c:pt idx="4">
                  <c:v>Goa (GOI)</c:v>
                </c:pt>
                <c:pt idx="5">
                  <c:v>Hyderabad (HYD)</c:v>
                </c:pt>
                <c:pt idx="6">
                  <c:v>Jaipur (JAI)</c:v>
                </c:pt>
                <c:pt idx="7">
                  <c:v>Kolkata (CCU)</c:v>
                </c:pt>
                <c:pt idx="8">
                  <c:v>Mumbai (BOM)</c:v>
                </c:pt>
                <c:pt idx="9">
                  <c:v>Pune (PNQ)</c:v>
                </c:pt>
              </c:strCache>
            </c:strRef>
          </c:cat>
          <c:val>
            <c:numRef>
              <c:f>'Airport Performance'!$F$43:$F$52</c:f>
              <c:numCache>
                <c:formatCode>0.0%</c:formatCode>
                <c:ptCount val="10"/>
                <c:pt idx="0">
                  <c:v>0.80967078189300412</c:v>
                </c:pt>
                <c:pt idx="1">
                  <c:v>0.8040904198062433</c:v>
                </c:pt>
                <c:pt idx="2">
                  <c:v>0.81997804610318337</c:v>
                </c:pt>
                <c:pt idx="3">
                  <c:v>0.80885529157667391</c:v>
                </c:pt>
                <c:pt idx="4">
                  <c:v>0.79805615550755937</c:v>
                </c:pt>
                <c:pt idx="5">
                  <c:v>0.79849137931034486</c:v>
                </c:pt>
                <c:pt idx="6">
                  <c:v>0.81069958847736623</c:v>
                </c:pt>
                <c:pt idx="7">
                  <c:v>0.82199546485260766</c:v>
                </c:pt>
                <c:pt idx="8">
                  <c:v>0.8175105485232067</c:v>
                </c:pt>
                <c:pt idx="9">
                  <c:v>0.78585858585858581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8-4026-BE11-2FB3102C86D1}"/>
            </c:ext>
          </c:extLst>
        </c:ser>
        <c:ser>
          <c:idx val="1"/>
          <c:order val="1"/>
          <c:tx>
            <c:strRef>
              <c:f>'Airport Performance'!$H$42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'Airport Performance'!$B$43:$B$52</c:f>
              <c:strCache>
                <c:ptCount val="10"/>
                <c:pt idx="0">
                  <c:v>Ahmedabad (AMD)</c:v>
                </c:pt>
                <c:pt idx="1">
                  <c:v>Bengaluru (BLR)</c:v>
                </c:pt>
                <c:pt idx="2">
                  <c:v>Chennai (MAA)</c:v>
                </c:pt>
                <c:pt idx="3">
                  <c:v>Delhi (DEL)</c:v>
                </c:pt>
                <c:pt idx="4">
                  <c:v>Goa (GOI)</c:v>
                </c:pt>
                <c:pt idx="5">
                  <c:v>Hyderabad (HYD)</c:v>
                </c:pt>
                <c:pt idx="6">
                  <c:v>Jaipur (JAI)</c:v>
                </c:pt>
                <c:pt idx="7">
                  <c:v>Kolkata (CCU)</c:v>
                </c:pt>
                <c:pt idx="8">
                  <c:v>Mumbai (BOM)</c:v>
                </c:pt>
                <c:pt idx="9">
                  <c:v>Pune (PNQ)</c:v>
                </c:pt>
              </c:strCache>
            </c:strRef>
          </c:cat>
          <c:val>
            <c:numRef>
              <c:f>'Airport Performance'!$H$43:$H$52</c:f>
              <c:numCache>
                <c:formatCode>0.0%</c:formatCode>
                <c:ptCount val="10"/>
                <c:pt idx="0">
                  <c:v>5.2631578947368418E-2</c:v>
                </c:pt>
                <c:pt idx="1">
                  <c:v>5.685279187817259E-2</c:v>
                </c:pt>
                <c:pt idx="2">
                  <c:v>6.1791967044284246E-2</c:v>
                </c:pt>
                <c:pt idx="3">
                  <c:v>7.4925074925074928E-2</c:v>
                </c:pt>
                <c:pt idx="4">
                  <c:v>5.9898477157360408E-2</c:v>
                </c:pt>
                <c:pt idx="5">
                  <c:v>7.1071071071071065E-2</c:v>
                </c:pt>
                <c:pt idx="6">
                  <c:v>4.9853372434017593E-2</c:v>
                </c:pt>
                <c:pt idx="7">
                  <c:v>5.9701492537313432E-2</c:v>
                </c:pt>
                <c:pt idx="8">
                  <c:v>7.2407045009784732E-2</c:v>
                </c:pt>
                <c:pt idx="9">
                  <c:v>5.7142857142857141E-2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C8-4026-BE11-2FB3102C8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1134377"/>
        <c:axId val="84989087"/>
      </c:barChart>
      <c:catAx>
        <c:axId val="411343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89087"/>
        <c:crosses val="autoZero"/>
        <c:auto val="1"/>
        <c:lblAlgn val="ctr"/>
        <c:lblOffset val="100"/>
        <c:noMultiLvlLbl val="0"/>
      </c:catAx>
      <c:valAx>
        <c:axId val="84989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343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Departure Delay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'Airport Performance'!$I$42</c:f>
              <c:strCache>
                <c:ptCount val="1"/>
                <c:pt idx="0">
                  <c:v>Avg Dep Delay (min)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'Airport Performance'!$B$43:$B$52</c:f>
              <c:strCache>
                <c:ptCount val="10"/>
                <c:pt idx="0">
                  <c:v>Ahmedabad (AMD)</c:v>
                </c:pt>
                <c:pt idx="1">
                  <c:v>Bengaluru (BLR)</c:v>
                </c:pt>
                <c:pt idx="2">
                  <c:v>Chennai (MAA)</c:v>
                </c:pt>
                <c:pt idx="3">
                  <c:v>Delhi (DEL)</c:v>
                </c:pt>
                <c:pt idx="4">
                  <c:v>Goa (GOI)</c:v>
                </c:pt>
                <c:pt idx="5">
                  <c:v>Hyderabad (HYD)</c:v>
                </c:pt>
                <c:pt idx="6">
                  <c:v>Jaipur (JAI)</c:v>
                </c:pt>
                <c:pt idx="7">
                  <c:v>Kolkata (CCU)</c:v>
                </c:pt>
                <c:pt idx="8">
                  <c:v>Mumbai (BOM)</c:v>
                </c:pt>
                <c:pt idx="9">
                  <c:v>Pune (PNQ)</c:v>
                </c:pt>
              </c:strCache>
            </c:strRef>
          </c:cat>
          <c:val>
            <c:numRef>
              <c:f>'Airport Performance'!$I$43:$I$52</c:f>
              <c:numCache>
                <c:formatCode>0.0</c:formatCode>
                <c:ptCount val="10"/>
                <c:pt idx="0">
                  <c:v>17.12962962962963</c:v>
                </c:pt>
                <c:pt idx="1">
                  <c:v>17.618945102260493</c:v>
                </c:pt>
                <c:pt idx="2">
                  <c:v>17.498353457738748</c:v>
                </c:pt>
                <c:pt idx="3">
                  <c:v>16.448164146868251</c:v>
                </c:pt>
                <c:pt idx="4">
                  <c:v>16.408207343412528</c:v>
                </c:pt>
                <c:pt idx="5">
                  <c:v>17.241379310344829</c:v>
                </c:pt>
                <c:pt idx="6">
                  <c:v>17.083333333333332</c:v>
                </c:pt>
                <c:pt idx="7">
                  <c:v>16.165532879818596</c:v>
                </c:pt>
                <c:pt idx="8">
                  <c:v>16.753164556962027</c:v>
                </c:pt>
                <c:pt idx="9">
                  <c:v>15.893939393939394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D-43FB-88FE-283E77FA3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9524404"/>
        <c:axId val="86336474"/>
      </c:barChart>
      <c:catAx>
        <c:axId val="895244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336474"/>
        <c:crosses val="autoZero"/>
        <c:auto val="1"/>
        <c:lblAlgn val="ctr"/>
        <c:lblOffset val="100"/>
        <c:noMultiLvlLbl val="0"/>
      </c:catAx>
      <c:valAx>
        <c:axId val="86336474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5244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Passengers by Airport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'Airport Performance'!$J$42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'Airport Performance'!$B$43:$B$52</c:f>
              <c:strCache>
                <c:ptCount val="10"/>
                <c:pt idx="0">
                  <c:v>Ahmedabad (AMD)</c:v>
                </c:pt>
                <c:pt idx="1">
                  <c:v>Bengaluru (BLR)</c:v>
                </c:pt>
                <c:pt idx="2">
                  <c:v>Chennai (MAA)</c:v>
                </c:pt>
                <c:pt idx="3">
                  <c:v>Delhi (DEL)</c:v>
                </c:pt>
                <c:pt idx="4">
                  <c:v>Goa (GOI)</c:v>
                </c:pt>
                <c:pt idx="5">
                  <c:v>Hyderabad (HYD)</c:v>
                </c:pt>
                <c:pt idx="6">
                  <c:v>Jaipur (JAI)</c:v>
                </c:pt>
                <c:pt idx="7">
                  <c:v>Kolkata (CCU)</c:v>
                </c:pt>
                <c:pt idx="8">
                  <c:v>Mumbai (BOM)</c:v>
                </c:pt>
                <c:pt idx="9">
                  <c:v>Pune (PNQ)</c:v>
                </c:pt>
              </c:strCache>
            </c:strRef>
          </c:cat>
          <c:val>
            <c:numRef>
              <c:f>'Airport Performance'!$J$43:$J$52</c:f>
              <c:numCache>
                <c:formatCode>#,##0</c:formatCode>
                <c:ptCount val="10"/>
                <c:pt idx="0">
                  <c:v>140231</c:v>
                </c:pt>
                <c:pt idx="1">
                  <c:v>132484</c:v>
                </c:pt>
                <c:pt idx="2">
                  <c:v>130643</c:v>
                </c:pt>
                <c:pt idx="3">
                  <c:v>133492</c:v>
                </c:pt>
                <c:pt idx="4">
                  <c:v>131467</c:v>
                </c:pt>
                <c:pt idx="5">
                  <c:v>134451</c:v>
                </c:pt>
                <c:pt idx="6">
                  <c:v>139756</c:v>
                </c:pt>
                <c:pt idx="7">
                  <c:v>126447</c:v>
                </c:pt>
                <c:pt idx="8">
                  <c:v>135846</c:v>
                </c:pt>
                <c:pt idx="9">
                  <c:v>141198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1-494D-8DAE-6E29FB87B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4569236"/>
        <c:axId val="12464237"/>
      </c:barChart>
      <c:catAx>
        <c:axId val="545692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64237"/>
        <c:crosses val="autoZero"/>
        <c:auto val="1"/>
        <c:lblAlgn val="ctr"/>
        <c:lblOffset val="100"/>
        <c:noMultiLvlLbl val="0"/>
      </c:catAx>
      <c:valAx>
        <c:axId val="12464237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5692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vs Profit by Airline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'Airline Performance'!$K$42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'Airline Performance'!$B$43:$B$48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'Airline Performance'!$K$43:$K$48</c:f>
              <c:numCache>
                <c:formatCode>#,##0.00</c:formatCode>
                <c:ptCount val="6"/>
                <c:pt idx="0">
                  <c:v>331.79649210000002</c:v>
                </c:pt>
                <c:pt idx="1">
                  <c:v>190.3519963</c:v>
                </c:pt>
                <c:pt idx="2">
                  <c:v>150.11060449999999</c:v>
                </c:pt>
                <c:pt idx="3">
                  <c:v>137.52137400000001</c:v>
                </c:pt>
                <c:pt idx="4">
                  <c:v>124.4175291</c:v>
                </c:pt>
                <c:pt idx="5">
                  <c:v>102.31270189999999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7-4FBF-B98D-03875C508DD7}"/>
            </c:ext>
          </c:extLst>
        </c:ser>
        <c:ser>
          <c:idx val="1"/>
          <c:order val="1"/>
          <c:tx>
            <c:strRef>
              <c:f>'Airline Performance'!$L$42</c:f>
              <c:strCache>
                <c:ptCount val="1"/>
                <c:pt idx="0">
                  <c:v>Profit (₹ Cr)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'Airline Performance'!$B$43:$B$48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'Airline Performance'!$L$43:$L$48</c:f>
              <c:numCache>
                <c:formatCode>#,##0.00</c:formatCode>
                <c:ptCount val="6"/>
                <c:pt idx="0">
                  <c:v>89.959682299999997</c:v>
                </c:pt>
                <c:pt idx="1">
                  <c:v>51.709169199999998</c:v>
                </c:pt>
                <c:pt idx="2">
                  <c:v>40.641004100000004</c:v>
                </c:pt>
                <c:pt idx="3">
                  <c:v>36.871574600000002</c:v>
                </c:pt>
                <c:pt idx="4">
                  <c:v>33.220622599999999</c:v>
                </c:pt>
                <c:pt idx="5">
                  <c:v>27.475497300000001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7-4FBF-B98D-03875C508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9172033"/>
        <c:axId val="13848104"/>
      </c:barChart>
      <c:catAx>
        <c:axId val="891720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48104"/>
        <c:crosses val="autoZero"/>
        <c:auto val="1"/>
        <c:lblAlgn val="ctr"/>
        <c:lblOffset val="100"/>
        <c:noMultiLvlLbl val="0"/>
      </c:catAx>
      <c:valAx>
        <c:axId val="13848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1720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Share of Flights by Airline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'Airline Performance'!$C$42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1AA-47AA-8CF5-4BD1956C1CF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1AA-47AA-8CF5-4BD1956C1CF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1AA-47AA-8CF5-4BD1956C1CF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1AA-47AA-8CF5-4BD1956C1CF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1AA-47AA-8CF5-4BD1956C1CFE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E1AA-47AA-8CF5-4BD1956C1CF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1AA-47AA-8CF5-4BD1956C1CF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1AA-47AA-8CF5-4BD1956C1CF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1AA-47AA-8CF5-4BD1956C1CF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1AA-47AA-8CF5-4BD1956C1CF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E1AA-47AA-8CF5-4BD1956C1CF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E1AA-47AA-8CF5-4BD1956C1C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'Airline Performance'!$B$43:$B$48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'Airline Performance'!$C$43:$C$48</c:f>
              <c:numCache>
                <c:formatCode>#,##0</c:formatCode>
                <c:ptCount val="6"/>
                <c:pt idx="0">
                  <c:v>3206</c:v>
                </c:pt>
                <c:pt idx="1">
                  <c:v>1812</c:v>
                </c:pt>
                <c:pt idx="2">
                  <c:v>1460</c:v>
                </c:pt>
                <c:pt idx="3">
                  <c:v>1321</c:v>
                </c:pt>
                <c:pt idx="4">
                  <c:v>1222</c:v>
                </c:pt>
                <c:pt idx="5">
                  <c:v>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AA-47AA-8CF5-4BD1956C1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Delay Rate vs Cancel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'Airline Performance'!$F$42</c:f>
              <c:strCache>
                <c:ptCount val="1"/>
                <c:pt idx="0">
                  <c:v>Delay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'Airline Performance'!$B$43:$B$48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'Airline Performance'!$F$43:$F$48</c:f>
              <c:numCache>
                <c:formatCode>0.0%</c:formatCode>
                <c:ptCount val="6"/>
                <c:pt idx="0">
                  <c:v>0.81836393989983303</c:v>
                </c:pt>
                <c:pt idx="1">
                  <c:v>0.80069930069930073</c:v>
                </c:pt>
                <c:pt idx="2">
                  <c:v>0.794289897510981</c:v>
                </c:pt>
                <c:pt idx="3">
                  <c:v>0.7945425361155698</c:v>
                </c:pt>
                <c:pt idx="4">
                  <c:v>0.82311733800350262</c:v>
                </c:pt>
                <c:pt idx="5">
                  <c:v>0.80087051142546251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0-4E6F-A874-13CBDDFB40BD}"/>
            </c:ext>
          </c:extLst>
        </c:ser>
        <c:ser>
          <c:idx val="1"/>
          <c:order val="1"/>
          <c:tx>
            <c:strRef>
              <c:f>'Airline Performance'!$H$42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'Airline Performance'!$B$43:$B$48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'Airline Performance'!$H$43:$H$48</c:f>
              <c:numCache>
                <c:formatCode>0.0%</c:formatCode>
                <c:ptCount val="6"/>
                <c:pt idx="0">
                  <c:v>6.5814098565190271E-2</c:v>
                </c:pt>
                <c:pt idx="1">
                  <c:v>5.2980132450331126E-2</c:v>
                </c:pt>
                <c:pt idx="2">
                  <c:v>6.4383561643835616E-2</c:v>
                </c:pt>
                <c:pt idx="3">
                  <c:v>5.6775170325510979E-2</c:v>
                </c:pt>
                <c:pt idx="4">
                  <c:v>6.5466448445171854E-2</c:v>
                </c:pt>
                <c:pt idx="5">
                  <c:v>6.1287027579162413E-2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0-4E6F-A874-13CBDDFB4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8822951"/>
        <c:axId val="63198437"/>
      </c:barChart>
      <c:catAx>
        <c:axId val="58822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98437"/>
        <c:crosses val="autoZero"/>
        <c:auto val="1"/>
        <c:lblAlgn val="ctr"/>
        <c:lblOffset val="100"/>
        <c:noMultiLvlLbl val="0"/>
      </c:catAx>
      <c:valAx>
        <c:axId val="63198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8229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Load Factor by Airline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'Airline Performance'!$J$42</c:f>
              <c:strCache>
                <c:ptCount val="1"/>
                <c:pt idx="0">
                  <c:v>Load Factor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'Airline Performance'!$B$43:$B$48</c:f>
              <c:strCache>
                <c:ptCount val="6"/>
                <c:pt idx="0">
                  <c:v>IndiGo</c:v>
                </c:pt>
                <c:pt idx="1">
                  <c:v>Air India</c:v>
                </c:pt>
                <c:pt idx="2">
                  <c:v>Vistara</c:v>
                </c:pt>
                <c:pt idx="3">
                  <c:v>SpiceJet</c:v>
                </c:pt>
                <c:pt idx="4">
                  <c:v>Akasa Air</c:v>
                </c:pt>
                <c:pt idx="5">
                  <c:v>Air India Express</c:v>
                </c:pt>
              </c:strCache>
            </c:strRef>
          </c:cat>
          <c:val>
            <c:numRef>
              <c:f>'Airline Performance'!$J$43:$J$48</c:f>
              <c:numCache>
                <c:formatCode>0.0%</c:formatCode>
                <c:ptCount val="6"/>
                <c:pt idx="0">
                  <c:v>0.77807135815356065</c:v>
                </c:pt>
                <c:pt idx="1">
                  <c:v>0.78033855529028306</c:v>
                </c:pt>
                <c:pt idx="2">
                  <c:v>0.77601576279535378</c:v>
                </c:pt>
                <c:pt idx="3">
                  <c:v>0.7785256535926357</c:v>
                </c:pt>
                <c:pt idx="4">
                  <c:v>0.77909050062667018</c:v>
                </c:pt>
                <c:pt idx="5">
                  <c:v>0.77310382052004134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4-47C4-B800-3464CC9DD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7384260"/>
        <c:axId val="80286166"/>
      </c:barChart>
      <c:catAx>
        <c:axId val="37384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286166"/>
        <c:crosses val="autoZero"/>
        <c:auto val="1"/>
        <c:lblAlgn val="ctr"/>
        <c:lblOffset val="100"/>
        <c:noMultiLvlLbl val="0"/>
      </c:catAx>
      <c:valAx>
        <c:axId val="80286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842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'Revenue Dashboard'!$C$42</c:f>
              <c:strCache>
                <c:ptCount val="1"/>
                <c:pt idx="0">
                  <c:v>Amount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72F-4658-A6C1-4E5CD4133A3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72F-4658-A6C1-4E5CD4133A3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72F-4658-A6C1-4E5CD4133A3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72F-4658-A6C1-4E5CD4133A3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72F-4658-A6C1-4E5CD4133A3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72F-4658-A6C1-4E5CD4133A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'Revenue Dashboard'!$B$43:$B$45</c:f>
              <c:strCache>
                <c:ptCount val="3"/>
                <c:pt idx="0">
                  <c:v>Ticket Revenue</c:v>
                </c:pt>
                <c:pt idx="1">
                  <c:v>Baggage Revenue</c:v>
                </c:pt>
                <c:pt idx="2">
                  <c:v>Ancillary Revenue</c:v>
                </c:pt>
              </c:strCache>
            </c:strRef>
          </c:cat>
          <c:val>
            <c:numRef>
              <c:f>'Revenue Dashboard'!$C$43:$C$45</c:f>
              <c:numCache>
                <c:formatCode>#,##0.00</c:formatCode>
                <c:ptCount val="3"/>
                <c:pt idx="0">
                  <c:v>928.80041410000001</c:v>
                </c:pt>
                <c:pt idx="1">
                  <c:v>46.964298300000003</c:v>
                </c:pt>
                <c:pt idx="2">
                  <c:v>60.745985500000003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2F-4658-A6C1-4E5CD4133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Revenue, Cost &amp; Profit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Dashboard'!$G$42</c:f>
              <c:strCache>
                <c:ptCount val="1"/>
                <c:pt idx="0">
                  <c:v>Revenue (₹ Cr)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Dashboard'!$G$43:$G$54</c:f>
              <c:numCache>
                <c:formatCode>#,##0.00</c:formatCode>
                <c:ptCount val="12"/>
                <c:pt idx="0">
                  <c:v>87.525622799999994</c:v>
                </c:pt>
                <c:pt idx="1">
                  <c:v>77.4672166</c:v>
                </c:pt>
                <c:pt idx="2">
                  <c:v>87.693494799999996</c:v>
                </c:pt>
                <c:pt idx="3">
                  <c:v>82.182226200000002</c:v>
                </c:pt>
                <c:pt idx="4">
                  <c:v>87.744761499999996</c:v>
                </c:pt>
                <c:pt idx="5">
                  <c:v>84.231060600000006</c:v>
                </c:pt>
                <c:pt idx="6">
                  <c:v>91.826146800000004</c:v>
                </c:pt>
                <c:pt idx="7">
                  <c:v>84.723312300000003</c:v>
                </c:pt>
                <c:pt idx="8">
                  <c:v>85.010840900000005</c:v>
                </c:pt>
                <c:pt idx="9">
                  <c:v>89.659752999999995</c:v>
                </c:pt>
                <c:pt idx="10">
                  <c:v>85.087324100000004</c:v>
                </c:pt>
                <c:pt idx="11">
                  <c:v>93.358938300000005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D-444F-8A71-8333AFC8A978}"/>
            </c:ext>
          </c:extLst>
        </c:ser>
        <c:ser>
          <c:idx val="1"/>
          <c:order val="1"/>
          <c:tx>
            <c:strRef>
              <c:f>'Revenue Dashboard'!$H$42</c:f>
              <c:strCache>
                <c:ptCount val="1"/>
                <c:pt idx="0">
                  <c:v>Op. Cost (₹ Cr)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Dashboard'!$H$43:$H$54</c:f>
              <c:numCache>
                <c:formatCode>#,##0.00</c:formatCode>
                <c:ptCount val="12"/>
                <c:pt idx="0">
                  <c:v>64.193785500000004</c:v>
                </c:pt>
                <c:pt idx="1">
                  <c:v>56.688895500000001</c:v>
                </c:pt>
                <c:pt idx="2">
                  <c:v>63.731409999999997</c:v>
                </c:pt>
                <c:pt idx="3">
                  <c:v>60.004469299999997</c:v>
                </c:pt>
                <c:pt idx="4">
                  <c:v>64.002137500000003</c:v>
                </c:pt>
                <c:pt idx="5">
                  <c:v>61.552196100000003</c:v>
                </c:pt>
                <c:pt idx="6">
                  <c:v>66.673275399999994</c:v>
                </c:pt>
                <c:pt idx="7">
                  <c:v>62.137823500000003</c:v>
                </c:pt>
                <c:pt idx="8">
                  <c:v>62.108316799999997</c:v>
                </c:pt>
                <c:pt idx="9">
                  <c:v>65.440567799999997</c:v>
                </c:pt>
                <c:pt idx="10">
                  <c:v>61.972636199999997</c:v>
                </c:pt>
                <c:pt idx="11">
                  <c:v>68.127634200000003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D-444F-8A71-8333AFC8A978}"/>
            </c:ext>
          </c:extLst>
        </c:ser>
        <c:ser>
          <c:idx val="2"/>
          <c:order val="2"/>
          <c:tx>
            <c:strRef>
              <c:f>'Revenue Dashboard'!$I$42</c:f>
              <c:strCache>
                <c:ptCount val="1"/>
                <c:pt idx="0">
                  <c:v>Profit (₹ Cr)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Dashboard'!$F$43:$F$54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Dashboard'!$I$43:$I$54</c:f>
              <c:numCache>
                <c:formatCode>#,##0.00</c:formatCode>
                <c:ptCount val="12"/>
                <c:pt idx="0">
                  <c:v>23.3318373</c:v>
                </c:pt>
                <c:pt idx="1">
                  <c:v>20.778321099999999</c:v>
                </c:pt>
                <c:pt idx="2">
                  <c:v>23.9620848</c:v>
                </c:pt>
                <c:pt idx="3">
                  <c:v>22.177756899999999</c:v>
                </c:pt>
                <c:pt idx="4">
                  <c:v>23.742623999999999</c:v>
                </c:pt>
                <c:pt idx="5">
                  <c:v>22.6788645</c:v>
                </c:pt>
                <c:pt idx="6">
                  <c:v>25.152871399999999</c:v>
                </c:pt>
                <c:pt idx="7">
                  <c:v>22.5854888</c:v>
                </c:pt>
                <c:pt idx="8">
                  <c:v>22.902524100000001</c:v>
                </c:pt>
                <c:pt idx="9">
                  <c:v>24.219185199999998</c:v>
                </c:pt>
                <c:pt idx="10">
                  <c:v>23.1146879</c:v>
                </c:pt>
                <c:pt idx="11">
                  <c:v>25.231304099999999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BD-444F-8A71-8333AFC8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117658"/>
        <c:axId val="82537037"/>
      </c:lineChart>
      <c:catAx>
        <c:axId val="841176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537037"/>
        <c:crosses val="autoZero"/>
        <c:auto val="1"/>
        <c:lblAlgn val="ctr"/>
        <c:lblOffset val="100"/>
        <c:noMultiLvlLbl val="0"/>
      </c:catAx>
      <c:valAx>
        <c:axId val="82537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1176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vs Profit by Cabin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Dashboard'!$M$42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Dashboard'!$L$43:$L$45</c:f>
              <c:strCache>
                <c:ptCount val="3"/>
                <c:pt idx="0">
                  <c:v>Economy</c:v>
                </c:pt>
                <c:pt idx="1">
                  <c:v>Business</c:v>
                </c:pt>
                <c:pt idx="2">
                  <c:v>Mixed</c:v>
                </c:pt>
              </c:strCache>
            </c:strRef>
          </c:cat>
          <c:val>
            <c:numRef>
              <c:f>'Revenue Dashboard'!$M$43:$M$45</c:f>
              <c:numCache>
                <c:formatCode>#,##0.00</c:formatCode>
                <c:ptCount val="3"/>
                <c:pt idx="0">
                  <c:v>756.71715970000002</c:v>
                </c:pt>
                <c:pt idx="1">
                  <c:v>80.782769400000006</c:v>
                </c:pt>
                <c:pt idx="2">
                  <c:v>199.01076879999999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F-47ED-BCB2-2298EADA7423}"/>
            </c:ext>
          </c:extLst>
        </c:ser>
        <c:ser>
          <c:idx val="1"/>
          <c:order val="1"/>
          <c:tx>
            <c:strRef>
              <c:f>'Revenue Dashboard'!$N$42</c:f>
              <c:strCache>
                <c:ptCount val="1"/>
                <c:pt idx="0">
                  <c:v>Profit (₹ Cr)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Dashboard'!$L$43:$L$45</c:f>
              <c:strCache>
                <c:ptCount val="3"/>
                <c:pt idx="0">
                  <c:v>Economy</c:v>
                </c:pt>
                <c:pt idx="1">
                  <c:v>Business</c:v>
                </c:pt>
                <c:pt idx="2">
                  <c:v>Mixed</c:v>
                </c:pt>
              </c:strCache>
            </c:strRef>
          </c:cat>
          <c:val>
            <c:numRef>
              <c:f>'Revenue Dashboard'!$N$43:$N$45</c:f>
              <c:numCache>
                <c:formatCode>#,##0.00</c:formatCode>
                <c:ptCount val="3"/>
                <c:pt idx="0">
                  <c:v>203.9441114</c:v>
                </c:pt>
                <c:pt idx="1">
                  <c:v>21.830849499999999</c:v>
                </c:pt>
                <c:pt idx="2">
                  <c:v>54.102589199999997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F-47ED-BCB2-2298EADA7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4516157"/>
        <c:axId val="66990146"/>
      </c:barChart>
      <c:catAx>
        <c:axId val="145161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990146"/>
        <c:crosses val="autoZero"/>
        <c:auto val="1"/>
        <c:lblAlgn val="ctr"/>
        <c:lblOffset val="100"/>
        <c:noMultiLvlLbl val="0"/>
      </c:catAx>
      <c:valAx>
        <c:axId val="66990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5161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Profit by Origin Region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Dashboard'!$N$50</c:f>
              <c:strCache>
                <c:ptCount val="1"/>
                <c:pt idx="0">
                  <c:v>Profit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Dashboard'!$L$51:$L$54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'Revenue Dashboard'!$N$51:$N$54</c:f>
              <c:numCache>
                <c:formatCode>#,##0.00</c:formatCode>
                <c:ptCount val="4"/>
                <c:pt idx="0">
                  <c:v>26.220264</c:v>
                </c:pt>
                <c:pt idx="1">
                  <c:v>57.0346543</c:v>
                </c:pt>
                <c:pt idx="2">
                  <c:v>83.039060399999997</c:v>
                </c:pt>
                <c:pt idx="3">
                  <c:v>113.5835714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8-4826-A8C4-32D4504F7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1366695"/>
        <c:axId val="56114258"/>
      </c:barChart>
      <c:catAx>
        <c:axId val="31366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114258"/>
        <c:crosses val="autoZero"/>
        <c:auto val="1"/>
        <c:lblAlgn val="ctr"/>
        <c:lblOffset val="100"/>
        <c:noMultiLvlLbl val="0"/>
      </c:catAx>
      <c:valAx>
        <c:axId val="561142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666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4" Type="http://schemas.openxmlformats.org/officeDocument/2006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4" Type="http://schemas.openxmlformats.org/officeDocument/2006/relationships/chart" Target="../charts/chart4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176040</xdr:rowOff>
    </xdr:from>
    <xdr:to>
      <xdr:col>6</xdr:col>
      <xdr:colOff>1028520</xdr:colOff>
      <xdr:row>21</xdr:row>
      <xdr:rowOff>54360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</xdr:row>
      <xdr:rowOff>176040</xdr:rowOff>
    </xdr:from>
    <xdr:to>
      <xdr:col>13</xdr:col>
      <xdr:colOff>1028520</xdr:colOff>
      <xdr:row>21</xdr:row>
      <xdr:rowOff>54360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161280</xdr:rowOff>
    </xdr:from>
    <xdr:to>
      <xdr:col>6</xdr:col>
      <xdr:colOff>1028520</xdr:colOff>
      <xdr:row>42</xdr:row>
      <xdr:rowOff>39600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27</xdr:row>
      <xdr:rowOff>161280</xdr:rowOff>
    </xdr:from>
    <xdr:to>
      <xdr:col>13</xdr:col>
      <xdr:colOff>1028520</xdr:colOff>
      <xdr:row>42</xdr:row>
      <xdr:rowOff>39600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48</xdr:row>
      <xdr:rowOff>146520</xdr:rowOff>
    </xdr:from>
    <xdr:to>
      <xdr:col>6</xdr:col>
      <xdr:colOff>1028520</xdr:colOff>
      <xdr:row>63</xdr:row>
      <xdr:rowOff>24840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48</xdr:row>
      <xdr:rowOff>146520</xdr:rowOff>
    </xdr:from>
    <xdr:to>
      <xdr:col>13</xdr:col>
      <xdr:colOff>1028520</xdr:colOff>
      <xdr:row>63</xdr:row>
      <xdr:rowOff>24840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69</xdr:row>
      <xdr:rowOff>132120</xdr:rowOff>
    </xdr:from>
    <xdr:to>
      <xdr:col>6</xdr:col>
      <xdr:colOff>1028520</xdr:colOff>
      <xdr:row>84</xdr:row>
      <xdr:rowOff>10440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69</xdr:row>
      <xdr:rowOff>132120</xdr:rowOff>
    </xdr:from>
    <xdr:to>
      <xdr:col>13</xdr:col>
      <xdr:colOff>1028520</xdr:colOff>
      <xdr:row>84</xdr:row>
      <xdr:rowOff>10440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90</xdr:row>
      <xdr:rowOff>117360</xdr:rowOff>
    </xdr:from>
    <xdr:to>
      <xdr:col>6</xdr:col>
      <xdr:colOff>1028520</xdr:colOff>
      <xdr:row>104</xdr:row>
      <xdr:rowOff>186120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</xdr:col>
      <xdr:colOff>0</xdr:colOff>
      <xdr:row>90</xdr:row>
      <xdr:rowOff>117360</xdr:rowOff>
    </xdr:from>
    <xdr:to>
      <xdr:col>13</xdr:col>
      <xdr:colOff>1028520</xdr:colOff>
      <xdr:row>104</xdr:row>
      <xdr:rowOff>186120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0</xdr:colOff>
      <xdr:row>111</xdr:row>
      <xdr:rowOff>102600</xdr:rowOff>
    </xdr:from>
    <xdr:to>
      <xdr:col>6</xdr:col>
      <xdr:colOff>1028520</xdr:colOff>
      <xdr:row>125</xdr:row>
      <xdr:rowOff>171360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0</xdr:colOff>
      <xdr:row>111</xdr:row>
      <xdr:rowOff>102600</xdr:rowOff>
    </xdr:from>
    <xdr:to>
      <xdr:col>13</xdr:col>
      <xdr:colOff>1028520</xdr:colOff>
      <xdr:row>125</xdr:row>
      <xdr:rowOff>171360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132</xdr:row>
      <xdr:rowOff>88200</xdr:rowOff>
    </xdr:from>
    <xdr:to>
      <xdr:col>6</xdr:col>
      <xdr:colOff>1028520</xdr:colOff>
      <xdr:row>146</xdr:row>
      <xdr:rowOff>156960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132</xdr:row>
      <xdr:rowOff>88200</xdr:rowOff>
    </xdr:from>
    <xdr:to>
      <xdr:col>13</xdr:col>
      <xdr:colOff>1028520</xdr:colOff>
      <xdr:row>146</xdr:row>
      <xdr:rowOff>156960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153</xdr:row>
      <xdr:rowOff>73440</xdr:rowOff>
    </xdr:from>
    <xdr:to>
      <xdr:col>6</xdr:col>
      <xdr:colOff>1028520</xdr:colOff>
      <xdr:row>167</xdr:row>
      <xdr:rowOff>142200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153</xdr:row>
      <xdr:rowOff>73440</xdr:rowOff>
    </xdr:from>
    <xdr:to>
      <xdr:col>13</xdr:col>
      <xdr:colOff>1028520</xdr:colOff>
      <xdr:row>167</xdr:row>
      <xdr:rowOff>142200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1028520</xdr:colOff>
      <xdr:row>21</xdr:row>
      <xdr:rowOff>68760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13</xdr:col>
      <xdr:colOff>1028520</xdr:colOff>
      <xdr:row>21</xdr:row>
      <xdr:rowOff>68760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6</xdr:col>
      <xdr:colOff>1028520</xdr:colOff>
      <xdr:row>37</xdr:row>
      <xdr:rowOff>68760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13</xdr:col>
      <xdr:colOff>1028520</xdr:colOff>
      <xdr:row>37</xdr:row>
      <xdr:rowOff>68760</xdr:rowOff>
    </xdr:to>
    <xdr:graphicFrame macro="">
      <xdr:nvGraphicFramePr>
        <xdr:cNvPr id="19" name="Chart 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1028520</xdr:colOff>
      <xdr:row>21</xdr:row>
      <xdr:rowOff>68760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13</xdr:col>
      <xdr:colOff>1028520</xdr:colOff>
      <xdr:row>21</xdr:row>
      <xdr:rowOff>68760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6</xdr:col>
      <xdr:colOff>1028520</xdr:colOff>
      <xdr:row>37</xdr:row>
      <xdr:rowOff>68760</xdr:rowOff>
    </xdr:to>
    <xdr:graphicFrame macro="">
      <xdr:nvGraphicFramePr>
        <xdr:cNvPr id="22" name="Chart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13</xdr:col>
      <xdr:colOff>1028520</xdr:colOff>
      <xdr:row>37</xdr:row>
      <xdr:rowOff>68760</xdr:rowOff>
    </xdr:to>
    <xdr:graphicFrame macro="">
      <xdr:nvGraphicFramePr>
        <xdr:cNvPr id="23" name="Chart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1028520</xdr:colOff>
      <xdr:row>21</xdr:row>
      <xdr:rowOff>68760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13</xdr:col>
      <xdr:colOff>1028520</xdr:colOff>
      <xdr:row>21</xdr:row>
      <xdr:rowOff>68760</xdr:rowOff>
    </xdr:to>
    <xdr:graphicFrame macro="">
      <xdr:nvGraphicFramePr>
        <xdr:cNvPr id="25" name="Chart 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6</xdr:col>
      <xdr:colOff>1028520</xdr:colOff>
      <xdr:row>37</xdr:row>
      <xdr:rowOff>68760</xdr:rowOff>
    </xdr:to>
    <xdr:graphicFrame macro="">
      <xdr:nvGraphicFramePr>
        <xdr:cNvPr id="26" name="Chart 3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13</xdr:col>
      <xdr:colOff>1028520</xdr:colOff>
      <xdr:row>37</xdr:row>
      <xdr:rowOff>68760</xdr:rowOff>
    </xdr:to>
    <xdr:graphicFrame macro="">
      <xdr:nvGraphicFramePr>
        <xdr:cNvPr id="27" name="Chart 4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1028520</xdr:colOff>
      <xdr:row>21</xdr:row>
      <xdr:rowOff>68760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13</xdr:col>
      <xdr:colOff>1028520</xdr:colOff>
      <xdr:row>21</xdr:row>
      <xdr:rowOff>68760</xdr:rowOff>
    </xdr:to>
    <xdr:graphicFrame macro="">
      <xdr:nvGraphicFramePr>
        <xdr:cNvPr id="29" name="Chart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6</xdr:col>
      <xdr:colOff>1028520</xdr:colOff>
      <xdr:row>37</xdr:row>
      <xdr:rowOff>68760</xdr:rowOff>
    </xdr:to>
    <xdr:graphicFrame macro="">
      <xdr:nvGraphicFramePr>
        <xdr:cNvPr id="30" name="Chart 3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13</xdr:col>
      <xdr:colOff>1028520</xdr:colOff>
      <xdr:row>37</xdr:row>
      <xdr:rowOff>68760</xdr:rowOff>
    </xdr:to>
    <xdr:graphicFrame macro="">
      <xdr:nvGraphicFramePr>
        <xdr:cNvPr id="31" name="Chart 4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1028520</xdr:colOff>
      <xdr:row>21</xdr:row>
      <xdr:rowOff>68760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13</xdr:col>
      <xdr:colOff>1028520</xdr:colOff>
      <xdr:row>21</xdr:row>
      <xdr:rowOff>68760</xdr:rowOff>
    </xdr:to>
    <xdr:graphicFrame macro="">
      <xdr:nvGraphicFramePr>
        <xdr:cNvPr id="33" name="Chart 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1028520</xdr:colOff>
      <xdr:row>21</xdr:row>
      <xdr:rowOff>68760</xdr:rowOff>
    </xdr:to>
    <xdr:graphicFrame macro="">
      <xdr:nvGraphicFramePr>
        <xdr:cNvPr id="34" name="Chart 1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13</xdr:col>
      <xdr:colOff>1028520</xdr:colOff>
      <xdr:row>21</xdr:row>
      <xdr:rowOff>68760</xdr:rowOff>
    </xdr:to>
    <xdr:graphicFrame macro="">
      <xdr:nvGraphicFramePr>
        <xdr:cNvPr id="35" name="Chart 2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6</xdr:col>
      <xdr:colOff>1028520</xdr:colOff>
      <xdr:row>37</xdr:row>
      <xdr:rowOff>68760</xdr:rowOff>
    </xdr:to>
    <xdr:graphicFrame macro="">
      <xdr:nvGraphicFramePr>
        <xdr:cNvPr id="36" name="Chart 3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13</xdr:col>
      <xdr:colOff>1028520</xdr:colOff>
      <xdr:row>37</xdr:row>
      <xdr:rowOff>68760</xdr:rowOff>
    </xdr:to>
    <xdr:graphicFrame macro="">
      <xdr:nvGraphicFramePr>
        <xdr:cNvPr id="37" name="Chart 4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1028520</xdr:colOff>
      <xdr:row>21</xdr:row>
      <xdr:rowOff>68760</xdr:rowOff>
    </xdr:to>
    <xdr:graphicFrame macro="">
      <xdr:nvGraphicFramePr>
        <xdr:cNvPr id="38" name="Chart 1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13</xdr:col>
      <xdr:colOff>1028520</xdr:colOff>
      <xdr:row>21</xdr:row>
      <xdr:rowOff>68760</xdr:rowOff>
    </xdr:to>
    <xdr:graphicFrame macro="">
      <xdr:nvGraphicFramePr>
        <xdr:cNvPr id="39" name="Chart 2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6</xdr:col>
      <xdr:colOff>1028520</xdr:colOff>
      <xdr:row>37</xdr:row>
      <xdr:rowOff>68760</xdr:rowOff>
    </xdr:to>
    <xdr:graphicFrame macro="">
      <xdr:nvGraphicFramePr>
        <xdr:cNvPr id="40" name="Chart 3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13</xdr:col>
      <xdr:colOff>1028520</xdr:colOff>
      <xdr:row>37</xdr:row>
      <xdr:rowOff>68760</xdr:rowOff>
    </xdr:to>
    <xdr:graphicFrame macro="">
      <xdr:nvGraphicFramePr>
        <xdr:cNvPr id="41" name="Chart 4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1028520</xdr:colOff>
      <xdr:row>21</xdr:row>
      <xdr:rowOff>68760</xdr:rowOff>
    </xdr:to>
    <xdr:graphicFrame macro="">
      <xdr:nvGraphicFramePr>
        <xdr:cNvPr id="42" name="Chart 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13</xdr:col>
      <xdr:colOff>1028520</xdr:colOff>
      <xdr:row>21</xdr:row>
      <xdr:rowOff>68760</xdr:rowOff>
    </xdr:to>
    <xdr:graphicFrame macro="">
      <xdr:nvGraphicFramePr>
        <xdr:cNvPr id="43" name="Chart 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6</xdr:col>
      <xdr:colOff>1028520</xdr:colOff>
      <xdr:row>37</xdr:row>
      <xdr:rowOff>68760</xdr:rowOff>
    </xdr:to>
    <xdr:graphicFrame macro="">
      <xdr:nvGraphicFramePr>
        <xdr:cNvPr id="44" name="Chart 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13</xdr:col>
      <xdr:colOff>1028520</xdr:colOff>
      <xdr:row>37</xdr:row>
      <xdr:rowOff>68760</xdr:rowOff>
    </xdr:to>
    <xdr:graphicFrame macro="">
      <xdr:nvGraphicFramePr>
        <xdr:cNvPr id="45" name="Chart 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3"/>
  <sheetViews>
    <sheetView tabSelected="1" topLeftCell="A169" zoomScaleNormal="100" workbookViewId="0">
      <selection activeCell="B2" sqref="B2"/>
    </sheetView>
  </sheetViews>
  <sheetFormatPr defaultColWidth="8.6640625" defaultRowHeight="14.4" x14ac:dyDescent="0.3"/>
  <cols>
    <col min="1" max="1" width="2" customWidth="1"/>
    <col min="2" max="16" width="17" customWidth="1"/>
  </cols>
  <sheetData>
    <row r="1" spans="2:15" ht="33.75" customHeight="1" x14ac:dyDescent="0.5">
      <c r="B1" s="1" t="s">
        <v>0</v>
      </c>
    </row>
    <row r="2" spans="2:15" x14ac:dyDescent="0.3">
      <c r="B2" s="2"/>
    </row>
    <row r="4" spans="2:15" ht="17.399999999999999" x14ac:dyDescent="0.35">
      <c r="B4" s="3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27.75" customHeight="1" x14ac:dyDescent="0.3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</row>
    <row r="6" spans="2:15" ht="31.5" customHeight="1" x14ac:dyDescent="0.3">
      <c r="B6" s="6">
        <f>'Flight Performance'!B6</f>
        <v>10000</v>
      </c>
      <c r="C6" s="6">
        <f>'Flight Performance'!C6</f>
        <v>9384</v>
      </c>
      <c r="D6" s="6">
        <f>'Flight Performance'!D6</f>
        <v>1808</v>
      </c>
      <c r="E6" s="7">
        <f>'Flight Performance'!E6</f>
        <v>0.19266837169650469</v>
      </c>
      <c r="F6" s="6">
        <f>'Flight Performance'!F6</f>
        <v>191.2075873827792</v>
      </c>
      <c r="G6" s="6">
        <f>'Flight Performance'!G6</f>
        <v>1371.7467999999999</v>
      </c>
    </row>
    <row r="25" spans="2:15" ht="17.399999999999999" x14ac:dyDescent="0.35">
      <c r="B25" s="3" t="s">
        <v>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2:15" ht="27.75" customHeight="1" x14ac:dyDescent="0.3"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 t="s">
        <v>14</v>
      </c>
    </row>
    <row r="27" spans="2:15" ht="31.5" customHeight="1" x14ac:dyDescent="0.3">
      <c r="B27" s="6">
        <f>'Delay Analysis'!B6</f>
        <v>7576</v>
      </c>
      <c r="C27" s="7">
        <f>'Delay Analysis'!C6</f>
        <v>0.80733162830349536</v>
      </c>
      <c r="D27" s="8">
        <f>'Delay Analysis'!D6</f>
        <v>16.822676896845696</v>
      </c>
      <c r="E27" s="8">
        <f>'Delay Analysis'!E6</f>
        <v>20.262787723785166</v>
      </c>
      <c r="F27" s="6">
        <f>'Delay Analysis'!F6</f>
        <v>130</v>
      </c>
      <c r="G27" s="6">
        <f>'Delay Analysis'!G6</f>
        <v>2777</v>
      </c>
    </row>
    <row r="46" spans="2:15" ht="17.399999999999999" x14ac:dyDescent="0.35">
      <c r="B46" s="3" t="s">
        <v>15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2:15" ht="27.75" customHeight="1" x14ac:dyDescent="0.3">
      <c r="B47" s="5" t="s">
        <v>16</v>
      </c>
      <c r="C47" s="5" t="s">
        <v>17</v>
      </c>
      <c r="D47" s="5" t="s">
        <v>18</v>
      </c>
      <c r="E47" s="5" t="s">
        <v>19</v>
      </c>
      <c r="F47" s="5" t="s">
        <v>20</v>
      </c>
      <c r="G47" s="5" t="s">
        <v>21</v>
      </c>
    </row>
    <row r="48" spans="2:15" ht="31.5" customHeight="1" x14ac:dyDescent="0.3">
      <c r="B48" s="6">
        <f>'Cancellation Analysis'!B6</f>
        <v>616</v>
      </c>
      <c r="C48" s="7">
        <f>'Cancellation Analysis'!C6</f>
        <v>6.1600000000000002E-2</v>
      </c>
      <c r="D48" s="9" t="str">
        <f>'Cancellation Analysis'!D6</f>
        <v>Technical Issue</v>
      </c>
      <c r="E48" s="6">
        <f>'Cancellation Analysis'!E6</f>
        <v>113268</v>
      </c>
      <c r="F48" s="8">
        <f>'Cancellation Analysis'!F6</f>
        <v>51.333333333333336</v>
      </c>
      <c r="G48" s="9" t="str">
        <f>'Cancellation Analysis'!G6</f>
        <v>IndiGo</v>
      </c>
    </row>
    <row r="67" spans="2:15" ht="17.399999999999999" x14ac:dyDescent="0.35">
      <c r="B67" s="3" t="s">
        <v>22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2:15" ht="27.75" customHeight="1" x14ac:dyDescent="0.3">
      <c r="B68" s="5" t="s">
        <v>23</v>
      </c>
      <c r="C68" s="5" t="s">
        <v>24</v>
      </c>
      <c r="D68" s="5" t="s">
        <v>25</v>
      </c>
      <c r="E68" s="5" t="s">
        <v>26</v>
      </c>
      <c r="F68" s="5" t="s">
        <v>27</v>
      </c>
      <c r="G68" s="5" t="s">
        <v>28</v>
      </c>
    </row>
    <row r="69" spans="2:15" ht="31.5" customHeight="1" x14ac:dyDescent="0.3">
      <c r="B69" s="6">
        <f>'Passenger Analytics'!B6</f>
        <v>1346015</v>
      </c>
      <c r="C69" s="6">
        <f>'Passenger Analytics'!C6</f>
        <v>1730361</v>
      </c>
      <c r="D69" s="7">
        <f>'Passenger Analytics'!D6</f>
        <v>0.77788103176158041</v>
      </c>
      <c r="E69" s="8">
        <f>'Passenger Analytics'!E6</f>
        <v>143.43723358908781</v>
      </c>
      <c r="F69" s="6">
        <f>'Passenger Analytics'!F6</f>
        <v>6895.9763427109974</v>
      </c>
      <c r="G69" s="6">
        <f>'Passenger Analytics'!G6</f>
        <v>384346</v>
      </c>
    </row>
    <row r="88" spans="2:15" ht="17.399999999999999" x14ac:dyDescent="0.35">
      <c r="B88" s="3" t="s">
        <v>29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2:15" ht="27.75" customHeight="1" x14ac:dyDescent="0.3">
      <c r="B89" s="5" t="s">
        <v>30</v>
      </c>
      <c r="C89" s="5" t="s">
        <v>31</v>
      </c>
      <c r="D89" s="5" t="s">
        <v>7</v>
      </c>
      <c r="E89" s="5" t="s">
        <v>32</v>
      </c>
      <c r="F89" s="5" t="s">
        <v>33</v>
      </c>
      <c r="G89" s="5" t="s">
        <v>34</v>
      </c>
    </row>
    <row r="90" spans="2:15" ht="31.5" customHeight="1" x14ac:dyDescent="0.3">
      <c r="B90" s="9" t="str">
        <f>'Route Analytics'!B6</f>
        <v>Ahmedabad - Goa</v>
      </c>
      <c r="C90" s="6">
        <f>'Route Analytics'!C6</f>
        <v>19700</v>
      </c>
      <c r="D90" s="6">
        <f>'Route Analytics'!D6</f>
        <v>1371.7467999999999</v>
      </c>
      <c r="E90" s="6">
        <f>'Route Analytics'!E6</f>
        <v>2399</v>
      </c>
      <c r="F90" s="6">
        <f>'Route Analytics'!F6</f>
        <v>350</v>
      </c>
      <c r="G90" s="7">
        <f>'Route Analytics'!G6</f>
        <v>0.13082246483137261</v>
      </c>
    </row>
    <row r="109" spans="2:15" ht="17.399999999999999" x14ac:dyDescent="0.35">
      <c r="B109" s="3" t="s">
        <v>35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2:15" ht="27.75" customHeight="1" x14ac:dyDescent="0.3">
      <c r="B110" s="5" t="s">
        <v>36</v>
      </c>
      <c r="C110" s="5" t="s">
        <v>37</v>
      </c>
      <c r="D110" s="5" t="s">
        <v>38</v>
      </c>
      <c r="E110" s="5" t="s">
        <v>39</v>
      </c>
      <c r="F110" s="5" t="s">
        <v>40</v>
      </c>
      <c r="G110" s="5" t="s">
        <v>41</v>
      </c>
    </row>
    <row r="111" spans="2:15" ht="31.5" customHeight="1" x14ac:dyDescent="0.3">
      <c r="B111" s="6">
        <f>'Airport Performance'!B6</f>
        <v>10</v>
      </c>
      <c r="C111" s="6">
        <f>'Airport Performance'!C6</f>
        <v>10000</v>
      </c>
      <c r="D111" s="9" t="str">
        <f>'Airport Performance'!D6</f>
        <v>Pune (PNQ)</v>
      </c>
      <c r="E111" s="9" t="str">
        <f>'Airport Performance'!E6</f>
        <v>Kolkata (CCU)</v>
      </c>
      <c r="F111" s="9" t="str">
        <f>'Airport Performance'!F6</f>
        <v>Delhi (DEL)</v>
      </c>
      <c r="G111" s="9" t="str">
        <f>'Airport Performance'!G6</f>
        <v>Pune (PNQ)</v>
      </c>
    </row>
    <row r="130" spans="2:15" ht="17.399999999999999" x14ac:dyDescent="0.35">
      <c r="B130" s="3" t="s">
        <v>42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2:15" ht="27.75" customHeight="1" x14ac:dyDescent="0.3">
      <c r="B131" s="5" t="s">
        <v>43</v>
      </c>
      <c r="C131" s="5" t="s">
        <v>44</v>
      </c>
      <c r="D131" s="5" t="s">
        <v>45</v>
      </c>
      <c r="E131" s="5" t="s">
        <v>46</v>
      </c>
      <c r="F131" s="5" t="s">
        <v>47</v>
      </c>
      <c r="G131" s="5" t="s">
        <v>48</v>
      </c>
    </row>
    <row r="132" spans="2:15" ht="31.5" customHeight="1" x14ac:dyDescent="0.3">
      <c r="B132" s="6">
        <f>'Airline Performance'!B6</f>
        <v>6</v>
      </c>
      <c r="C132" s="9" t="str">
        <f>'Airline Performance'!C6</f>
        <v>IndiGo</v>
      </c>
      <c r="D132" s="9" t="str">
        <f>'Airline Performance'!D6</f>
        <v>IndiGo</v>
      </c>
      <c r="E132" s="9" t="str">
        <f>'Airline Performance'!E6</f>
        <v>IndiGo</v>
      </c>
      <c r="F132" s="9" t="str">
        <f>'Airline Performance'!F6</f>
        <v>Vistara</v>
      </c>
      <c r="G132" s="9" t="str">
        <f>'Airline Performance'!G6</f>
        <v>Air India</v>
      </c>
    </row>
    <row r="151" spans="2:15" ht="17.399999999999999" x14ac:dyDescent="0.35">
      <c r="B151" s="3" t="s">
        <v>49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2:15" ht="27.75" customHeight="1" x14ac:dyDescent="0.3">
      <c r="B152" s="5" t="s">
        <v>50</v>
      </c>
      <c r="C152" s="5" t="s">
        <v>51</v>
      </c>
      <c r="D152" s="5" t="s">
        <v>52</v>
      </c>
      <c r="E152" s="5" t="s">
        <v>53</v>
      </c>
      <c r="F152" s="5" t="s">
        <v>54</v>
      </c>
      <c r="G152" s="5" t="s">
        <v>55</v>
      </c>
      <c r="H152" s="5" t="s">
        <v>56</v>
      </c>
    </row>
    <row r="153" spans="2:15" ht="31.5" customHeight="1" x14ac:dyDescent="0.3">
      <c r="B153" s="10">
        <f>'Revenue Dashboard'!B6</f>
        <v>1036.5106979</v>
      </c>
      <c r="C153" s="10">
        <f>'Revenue Dashboard'!C6</f>
        <v>928.80041410000001</v>
      </c>
      <c r="D153" s="10">
        <f>'Revenue Dashboard'!D6</f>
        <v>46.964298300000003</v>
      </c>
      <c r="E153" s="10">
        <f>'Revenue Dashboard'!E6</f>
        <v>60.745985500000003</v>
      </c>
      <c r="F153" s="10">
        <f>'Revenue Dashboard'!F6</f>
        <v>756.63314779999996</v>
      </c>
      <c r="G153" s="10">
        <f>'Revenue Dashboard'!G6</f>
        <v>279.87755010000001</v>
      </c>
      <c r="H153" s="7">
        <f>'Revenue Dashboard'!H6</f>
        <v>0.27001896909220507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60"/>
  <sheetViews>
    <sheetView zoomScaleNormal="100" workbookViewId="0"/>
  </sheetViews>
  <sheetFormatPr defaultColWidth="8.6640625" defaultRowHeight="14.4" x14ac:dyDescent="0.3"/>
  <cols>
    <col min="1" max="1" width="2" customWidth="1"/>
    <col min="2" max="16" width="17" customWidth="1"/>
  </cols>
  <sheetData>
    <row r="1" spans="2:7" ht="30" customHeight="1" x14ac:dyDescent="0.45">
      <c r="B1" s="11" t="s">
        <v>57</v>
      </c>
    </row>
    <row r="5" spans="2:7" ht="27.75" customHeight="1" x14ac:dyDescent="0.3"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</row>
    <row r="6" spans="2:7" ht="36" customHeight="1" x14ac:dyDescent="0.3">
      <c r="B6" s="6">
        <f>COUNTA(Flight_Data!$A$2:$A$10001)</f>
        <v>10000</v>
      </c>
      <c r="C6" s="6">
        <f>COUNTIF(Flight_Data!$R$2:$R$10001,"No")</f>
        <v>9384</v>
      </c>
      <c r="D6" s="6">
        <f>COUNTIF(Flight_Data!$Q$2:$Q$10001,"On Time")</f>
        <v>1808</v>
      </c>
      <c r="E6" s="7">
        <f>IFERROR(D6/C6,0)</f>
        <v>0.19266837169650469</v>
      </c>
      <c r="F6" s="6">
        <f>AVERAGEIFS(Flight_Data!$N$2:$N$10001,Flight_Data!$R$2:$R$10001,"No")</f>
        <v>191.2075873827792</v>
      </c>
      <c r="G6" s="6">
        <f>AVERAGE(Flight_Data!$I$2:$I$10001)</f>
        <v>1371.7467999999999</v>
      </c>
    </row>
    <row r="41" spans="2:13" ht="15.6" x14ac:dyDescent="0.3">
      <c r="B41" s="13" t="s">
        <v>58</v>
      </c>
      <c r="F41" s="13" t="s">
        <v>59</v>
      </c>
      <c r="K41" s="13" t="s">
        <v>60</v>
      </c>
    </row>
    <row r="42" spans="2:13" ht="30" customHeight="1" x14ac:dyDescent="0.3">
      <c r="B42" s="14" t="s">
        <v>61</v>
      </c>
      <c r="C42" s="14" t="s">
        <v>62</v>
      </c>
      <c r="D42" s="14" t="s">
        <v>63</v>
      </c>
      <c r="F42" s="14" t="s">
        <v>64</v>
      </c>
      <c r="G42" s="14" t="s">
        <v>65</v>
      </c>
      <c r="H42" s="14" t="s">
        <v>66</v>
      </c>
      <c r="I42" s="14" t="s">
        <v>67</v>
      </c>
      <c r="K42" s="14" t="s">
        <v>68</v>
      </c>
      <c r="L42" s="14" t="s">
        <v>62</v>
      </c>
      <c r="M42" s="14" t="s">
        <v>69</v>
      </c>
    </row>
    <row r="43" spans="2:13" x14ac:dyDescent="0.3">
      <c r="B43" s="15" t="s">
        <v>70</v>
      </c>
      <c r="C43" s="16">
        <f>COUNTIF(Flight_Data!$Q$2:$Q$10001,B43)</f>
        <v>1808</v>
      </c>
      <c r="D43" s="17">
        <f>IFERROR(C43/COUNTA(Flight_Data!$A$2:$A$10001),0)</f>
        <v>0.18079999999999999</v>
      </c>
      <c r="F43" s="15" t="s">
        <v>71</v>
      </c>
      <c r="G43" s="16">
        <f>COUNTIF(Flight_Data!$AJ$2:$AJ$10001,F43)</f>
        <v>851</v>
      </c>
      <c r="H43" s="16">
        <f>COUNTIFS(Flight_Data!$AJ$2:$AJ$10001,F43,Flight_Data!$R$2:$R$10001,"No")</f>
        <v>803</v>
      </c>
      <c r="I43" s="16">
        <f t="shared" ref="I43:I54" si="0">G43-H43</f>
        <v>48</v>
      </c>
      <c r="K43" s="15" t="s">
        <v>72</v>
      </c>
      <c r="L43" s="16">
        <f>COUNTIF(Flight_Data!$AE$2:$AE$10001,K43)</f>
        <v>938</v>
      </c>
      <c r="M43" s="16">
        <f>AVERAGEIF(Flight_Data!$AE$2:$AE$10001,K43,Flight_Data!$I$2:$I$10001)</f>
        <v>1363.8901918976546</v>
      </c>
    </row>
    <row r="44" spans="2:13" x14ac:dyDescent="0.3">
      <c r="B44" s="15" t="s">
        <v>73</v>
      </c>
      <c r="C44" s="16">
        <f>COUNTIF(Flight_Data!$Q$2:$Q$10001,B44)</f>
        <v>4799</v>
      </c>
      <c r="D44" s="17">
        <f>IFERROR(C44/COUNTA(Flight_Data!$A$2:$A$10001),0)</f>
        <v>0.47989999999999999</v>
      </c>
      <c r="F44" s="15" t="s">
        <v>74</v>
      </c>
      <c r="G44" s="16">
        <f>COUNTIF(Flight_Data!$AJ$2:$AJ$10001,F44)</f>
        <v>753</v>
      </c>
      <c r="H44" s="16">
        <f>COUNTIFS(Flight_Data!$AJ$2:$AJ$10001,F44,Flight_Data!$R$2:$R$10001,"No")</f>
        <v>708</v>
      </c>
      <c r="I44" s="16">
        <f t="shared" si="0"/>
        <v>45</v>
      </c>
      <c r="K44" s="15" t="s">
        <v>75</v>
      </c>
      <c r="L44" s="16">
        <f>COUNTIF(Flight_Data!$AE$2:$AE$10001,K44)</f>
        <v>2024</v>
      </c>
      <c r="M44" s="16">
        <f>AVERAGEIF(Flight_Data!$AE$2:$AE$10001,K44,Flight_Data!$I$2:$I$10001)</f>
        <v>1388.50395256917</v>
      </c>
    </row>
    <row r="45" spans="2:13" x14ac:dyDescent="0.3">
      <c r="B45" s="15" t="s">
        <v>76</v>
      </c>
      <c r="C45" s="16">
        <f>COUNTIF(Flight_Data!$Q$2:$Q$10001,B45)</f>
        <v>2774</v>
      </c>
      <c r="D45" s="17">
        <f>IFERROR(C45/COUNTA(Flight_Data!$A$2:$A$10001),0)</f>
        <v>0.27739999999999998</v>
      </c>
      <c r="F45" s="15" t="s">
        <v>77</v>
      </c>
      <c r="G45" s="16">
        <f>COUNTIF(Flight_Data!$AJ$2:$AJ$10001,F45)</f>
        <v>838</v>
      </c>
      <c r="H45" s="16">
        <f>COUNTIFS(Flight_Data!$AJ$2:$AJ$10001,F45,Flight_Data!$R$2:$R$10001,"No")</f>
        <v>789</v>
      </c>
      <c r="I45" s="16">
        <f t="shared" si="0"/>
        <v>49</v>
      </c>
      <c r="K45" s="15" t="s">
        <v>78</v>
      </c>
      <c r="L45" s="16">
        <f>COUNTIF(Flight_Data!$AE$2:$AE$10001,K45)</f>
        <v>2955</v>
      </c>
      <c r="M45" s="16">
        <f>AVERAGEIF(Flight_Data!$AE$2:$AE$10001,K45,Flight_Data!$I$2:$I$10001)</f>
        <v>1361.9570219966158</v>
      </c>
    </row>
    <row r="46" spans="2:13" x14ac:dyDescent="0.3">
      <c r="B46" s="15" t="s">
        <v>79</v>
      </c>
      <c r="C46" s="16">
        <f>COUNTIF(Flight_Data!$Q$2:$Q$10001,B46)</f>
        <v>3</v>
      </c>
      <c r="D46" s="17">
        <f>IFERROR(C46/COUNTA(Flight_Data!$A$2:$A$10001),0)</f>
        <v>2.9999999999999997E-4</v>
      </c>
      <c r="F46" s="15" t="s">
        <v>80</v>
      </c>
      <c r="G46" s="16">
        <f>COUNTIF(Flight_Data!$AJ$2:$AJ$10001,F46)</f>
        <v>812</v>
      </c>
      <c r="H46" s="16">
        <f>COUNTIFS(Flight_Data!$AJ$2:$AJ$10001,F46,Flight_Data!$R$2:$R$10001,"No")</f>
        <v>753</v>
      </c>
      <c r="I46" s="16">
        <f t="shared" si="0"/>
        <v>59</v>
      </c>
      <c r="K46" s="15" t="s">
        <v>81</v>
      </c>
      <c r="L46" s="16">
        <f>COUNTIF(Flight_Data!$AE$2:$AE$10001,K46)</f>
        <v>4083</v>
      </c>
      <c r="M46" s="16">
        <f>AVERAGEIF(Flight_Data!$AE$2:$AE$10001,K46,Flight_Data!$I$2:$I$10001)</f>
        <v>1372.3301493999511</v>
      </c>
    </row>
    <row r="47" spans="2:13" x14ac:dyDescent="0.3">
      <c r="B47" s="15" t="s">
        <v>67</v>
      </c>
      <c r="C47" s="16">
        <f>COUNTIF(Flight_Data!$Q$2:$Q$10001,B47)</f>
        <v>616</v>
      </c>
      <c r="D47" s="17">
        <f>IFERROR(C47/COUNTA(Flight_Data!$A$2:$A$10001),0)</f>
        <v>6.1600000000000002E-2</v>
      </c>
      <c r="F47" s="15" t="s">
        <v>82</v>
      </c>
      <c r="G47" s="16">
        <f>COUNTIF(Flight_Data!$AJ$2:$AJ$10001,F47)</f>
        <v>846</v>
      </c>
      <c r="H47" s="16">
        <f>COUNTIFS(Flight_Data!$AJ$2:$AJ$10001,F47,Flight_Data!$R$2:$R$10001,"No")</f>
        <v>798</v>
      </c>
      <c r="I47" s="16">
        <f t="shared" si="0"/>
        <v>48</v>
      </c>
      <c r="K47" s="18" t="s">
        <v>83</v>
      </c>
      <c r="L47" s="19">
        <f>SUM(L43:L46)</f>
        <v>10000</v>
      </c>
      <c r="M47" s="19">
        <f>AVERAGE(Flight_Data!$I$2:$I$10001)</f>
        <v>1371.7467999999999</v>
      </c>
    </row>
    <row r="48" spans="2:13" x14ac:dyDescent="0.3">
      <c r="B48" s="18" t="s">
        <v>83</v>
      </c>
      <c r="C48" s="19">
        <f>SUM(C43:C47)</f>
        <v>10000</v>
      </c>
      <c r="D48" s="20">
        <f>SUM(D43:D47)</f>
        <v>0.99999999999999989</v>
      </c>
      <c r="F48" s="15" t="s">
        <v>84</v>
      </c>
      <c r="G48" s="16">
        <f>COUNTIF(Flight_Data!$AJ$2:$AJ$10001,F48)</f>
        <v>829</v>
      </c>
      <c r="H48" s="16">
        <f>COUNTIFS(Flight_Data!$AJ$2:$AJ$10001,F48,Flight_Data!$R$2:$R$10001,"No")</f>
        <v>775</v>
      </c>
      <c r="I48" s="16">
        <f t="shared" si="0"/>
        <v>54</v>
      </c>
    </row>
    <row r="49" spans="2:9" x14ac:dyDescent="0.3">
      <c r="F49" s="15" t="s">
        <v>85</v>
      </c>
      <c r="G49" s="16">
        <f>COUNTIF(Flight_Data!$AJ$2:$AJ$10001,F49)</f>
        <v>885</v>
      </c>
      <c r="H49" s="16">
        <f>COUNTIFS(Flight_Data!$AJ$2:$AJ$10001,F49,Flight_Data!$R$2:$R$10001,"No")</f>
        <v>837</v>
      </c>
      <c r="I49" s="16">
        <f t="shared" si="0"/>
        <v>48</v>
      </c>
    </row>
    <row r="50" spans="2:9" x14ac:dyDescent="0.3">
      <c r="F50" s="15" t="s">
        <v>86</v>
      </c>
      <c r="G50" s="16">
        <f>COUNTIF(Flight_Data!$AJ$2:$AJ$10001,F50)</f>
        <v>822</v>
      </c>
      <c r="H50" s="16">
        <f>COUNTIFS(Flight_Data!$AJ$2:$AJ$10001,F50,Flight_Data!$R$2:$R$10001,"No")</f>
        <v>760</v>
      </c>
      <c r="I50" s="16">
        <f t="shared" si="0"/>
        <v>62</v>
      </c>
    </row>
    <row r="51" spans="2:9" x14ac:dyDescent="0.3">
      <c r="F51" s="15" t="s">
        <v>87</v>
      </c>
      <c r="G51" s="16">
        <f>COUNTIF(Flight_Data!$AJ$2:$AJ$10001,F51)</f>
        <v>808</v>
      </c>
      <c r="H51" s="16">
        <f>COUNTIFS(Flight_Data!$AJ$2:$AJ$10001,F51,Flight_Data!$R$2:$R$10001,"No")</f>
        <v>766</v>
      </c>
      <c r="I51" s="16">
        <f t="shared" si="0"/>
        <v>42</v>
      </c>
    </row>
    <row r="52" spans="2:9" ht="15.6" x14ac:dyDescent="0.3">
      <c r="B52" s="13" t="s">
        <v>88</v>
      </c>
      <c r="F52" s="15" t="s">
        <v>89</v>
      </c>
      <c r="G52" s="16">
        <f>COUNTIF(Flight_Data!$AJ$2:$AJ$10001,F52)</f>
        <v>831</v>
      </c>
      <c r="H52" s="16">
        <f>COUNTIFS(Flight_Data!$AJ$2:$AJ$10001,F52,Flight_Data!$R$2:$R$10001,"No")</f>
        <v>789</v>
      </c>
      <c r="I52" s="16">
        <f t="shared" si="0"/>
        <v>42</v>
      </c>
    </row>
    <row r="53" spans="2:9" ht="30" customHeight="1" x14ac:dyDescent="0.3">
      <c r="B53" s="14" t="s">
        <v>90</v>
      </c>
      <c r="C53" s="14" t="s">
        <v>62</v>
      </c>
      <c r="D53" s="14" t="s">
        <v>91</v>
      </c>
      <c r="E53" s="14" t="s">
        <v>69</v>
      </c>
      <c r="F53" s="15" t="s">
        <v>92</v>
      </c>
      <c r="G53" s="16">
        <f>COUNTIF(Flight_Data!$AJ$2:$AJ$10001,F53)</f>
        <v>818</v>
      </c>
      <c r="H53" s="16">
        <f>COUNTIFS(Flight_Data!$AJ$2:$AJ$10001,F53,Flight_Data!$R$2:$R$10001,"No")</f>
        <v>762</v>
      </c>
      <c r="I53" s="16">
        <f t="shared" si="0"/>
        <v>56</v>
      </c>
    </row>
    <row r="54" spans="2:9" x14ac:dyDescent="0.3">
      <c r="B54" s="15" t="s">
        <v>93</v>
      </c>
      <c r="C54" s="16">
        <f>COUNTIF(Flight_Data!$C$2:$C$10001,B54)</f>
        <v>3206</v>
      </c>
      <c r="D54" s="16">
        <f>AVERAGEIFS(Flight_Data!$N$2:$N$10001,Flight_Data!$C$2:$C$10001,B54,Flight_Data!$R$2:$R$10001,"No")</f>
        <v>192.13489148580967</v>
      </c>
      <c r="E54" s="16">
        <f>AVERAGEIF(Flight_Data!$C$2:$C$10001,B54,Flight_Data!$I$2:$I$10001)</f>
        <v>1378.0988771054274</v>
      </c>
      <c r="F54" s="15" t="s">
        <v>94</v>
      </c>
      <c r="G54" s="16">
        <f>COUNTIF(Flight_Data!$AJ$2:$AJ$10001,F54)</f>
        <v>907</v>
      </c>
      <c r="H54" s="16">
        <f>COUNTIFS(Flight_Data!$AJ$2:$AJ$10001,F54,Flight_Data!$R$2:$R$10001,"No")</f>
        <v>844</v>
      </c>
      <c r="I54" s="16">
        <f t="shared" si="0"/>
        <v>63</v>
      </c>
    </row>
    <row r="55" spans="2:9" x14ac:dyDescent="0.3">
      <c r="B55" s="15" t="s">
        <v>95</v>
      </c>
      <c r="C55" s="16">
        <f>COUNTIF(Flight_Data!$C$2:$C$10001,B55)</f>
        <v>1812</v>
      </c>
      <c r="D55" s="16">
        <f>AVERAGEIFS(Flight_Data!$N$2:$N$10001,Flight_Data!$C$2:$C$10001,B55,Flight_Data!$R$2:$R$10001,"No")</f>
        <v>188.73135198135199</v>
      </c>
      <c r="E55" s="16">
        <f>AVERAGEIF(Flight_Data!$C$2:$C$10001,B55,Flight_Data!$I$2:$I$10001)</f>
        <v>1355.9503311258279</v>
      </c>
      <c r="F55" s="18" t="s">
        <v>83</v>
      </c>
      <c r="G55" s="19">
        <f>SUM(G43:G54)</f>
        <v>10000</v>
      </c>
      <c r="H55" s="19">
        <f>SUM(H43:H54)</f>
        <v>9384</v>
      </c>
      <c r="I55" s="19">
        <f>SUM(I43:I54)</f>
        <v>616</v>
      </c>
    </row>
    <row r="56" spans="2:9" x14ac:dyDescent="0.3">
      <c r="B56" s="15" t="s">
        <v>96</v>
      </c>
      <c r="C56" s="16">
        <f>COUNTIF(Flight_Data!$C$2:$C$10001,B56)</f>
        <v>1460</v>
      </c>
      <c r="D56" s="16">
        <f>AVERAGEIFS(Flight_Data!$N$2:$N$10001,Flight_Data!$C$2:$C$10001,B56,Flight_Data!$R$2:$R$10001,"No")</f>
        <v>190.91142020497804</v>
      </c>
      <c r="E56" s="16">
        <f>AVERAGEIF(Flight_Data!$C$2:$C$10001,B56,Flight_Data!$I$2:$I$10001)</f>
        <v>1362.5486301369863</v>
      </c>
    </row>
    <row r="57" spans="2:9" x14ac:dyDescent="0.3">
      <c r="B57" s="15" t="s">
        <v>97</v>
      </c>
      <c r="C57" s="16">
        <f>COUNTIF(Flight_Data!$C$2:$C$10001,B57)</f>
        <v>1321</v>
      </c>
      <c r="D57" s="16">
        <f>AVERAGEIFS(Flight_Data!$N$2:$N$10001,Flight_Data!$C$2:$C$10001,B57,Flight_Data!$R$2:$R$10001,"No")</f>
        <v>191.13162118780096</v>
      </c>
      <c r="E57" s="16">
        <f>AVERAGEIF(Flight_Data!$C$2:$C$10001,B57,Flight_Data!$I$2:$I$10001)</f>
        <v>1366.2694928084784</v>
      </c>
    </row>
    <row r="58" spans="2:9" x14ac:dyDescent="0.3">
      <c r="B58" s="15" t="s">
        <v>98</v>
      </c>
      <c r="C58" s="16">
        <f>COUNTIF(Flight_Data!$C$2:$C$10001,B58)</f>
        <v>1222</v>
      </c>
      <c r="D58" s="16">
        <f>AVERAGEIFS(Flight_Data!$N$2:$N$10001,Flight_Data!$C$2:$C$10001,B58,Flight_Data!$R$2:$R$10001,"No")</f>
        <v>190.27408056042032</v>
      </c>
      <c r="E58" s="16">
        <f>AVERAGEIF(Flight_Data!$C$2:$C$10001,B58,Flight_Data!$I$2:$I$10001)</f>
        <v>1366.3486088379705</v>
      </c>
    </row>
    <row r="59" spans="2:9" x14ac:dyDescent="0.3">
      <c r="B59" s="15" t="s">
        <v>99</v>
      </c>
      <c r="C59" s="16">
        <f>COUNTIF(Flight_Data!$C$2:$C$10001,B59)</f>
        <v>979</v>
      </c>
      <c r="D59" s="16">
        <f>AVERAGEIFS(Flight_Data!$N$2:$N$10001,Flight_Data!$C$2:$C$10001,B59,Flight_Data!$R$2:$R$10001,"No")</f>
        <v>194.51251360174103</v>
      </c>
      <c r="E59" s="16">
        <f>AVERAGEIF(Flight_Data!$C$2:$C$10001,B59,Flight_Data!$I$2:$I$10001)</f>
        <v>1408.0286006128704</v>
      </c>
    </row>
    <row r="60" spans="2:9" x14ac:dyDescent="0.3">
      <c r="B60" s="18" t="s">
        <v>83</v>
      </c>
      <c r="C60" s="19">
        <f>SUM(C54:C59)</f>
        <v>10000</v>
      </c>
      <c r="D60" s="19">
        <f>AVERAGEIFS(Flight_Data!$N$2:$N$10001,Flight_Data!$R$2:$R$10001,"No")</f>
        <v>191.2075873827792</v>
      </c>
      <c r="E60" s="19">
        <f>AVERAGE(Flight_Data!$I$2:$I$10001)</f>
        <v>1371.7467999999999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5"/>
  <sheetViews>
    <sheetView zoomScaleNormal="100" workbookViewId="0"/>
  </sheetViews>
  <sheetFormatPr defaultColWidth="8.6640625" defaultRowHeight="14.4" x14ac:dyDescent="0.3"/>
  <cols>
    <col min="1" max="1" width="2" customWidth="1"/>
    <col min="2" max="16" width="17" customWidth="1"/>
  </cols>
  <sheetData>
    <row r="1" spans="2:7" ht="30" customHeight="1" x14ac:dyDescent="0.45">
      <c r="B1" s="11" t="s">
        <v>100</v>
      </c>
    </row>
    <row r="5" spans="2:7" ht="27.75" customHeight="1" x14ac:dyDescent="0.3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</row>
    <row r="6" spans="2:7" ht="36" customHeight="1" x14ac:dyDescent="0.3">
      <c r="B6" s="6">
        <f>COUNTIF(Flight_Data!$Q$2:$Q$10001,"Delayed*")</f>
        <v>7576</v>
      </c>
      <c r="C6" s="7">
        <f>IFERROR(B6/COUNTIF(Flight_Data!$R$2:$R$10001,"No"),0)</f>
        <v>0.80733162830349536</v>
      </c>
      <c r="D6" s="8">
        <f>AVERAGEIFS(Flight_Data!$O$2:$O$10001,Flight_Data!$R$2:$R$10001,"No")</f>
        <v>16.822676896845696</v>
      </c>
      <c r="E6" s="8">
        <f>AVERAGEIFS(Flight_Data!$P$2:$P$10001,Flight_Data!$R$2:$R$10001,"No")</f>
        <v>20.262787723785166</v>
      </c>
      <c r="F6" s="6">
        <f>MAX(Flight_Data!$P$2:$P$10001)</f>
        <v>130</v>
      </c>
      <c r="G6" s="6">
        <f>COUNTIF(Flight_Data!$Q$2:$Q$10001,"Delayed 30-120 min")+COUNTIF(Flight_Data!$Q$2:$Q$10001,"Delayed &gt;120 min")</f>
        <v>2777</v>
      </c>
    </row>
    <row r="41" spans="2:10" ht="15.6" x14ac:dyDescent="0.3">
      <c r="B41" s="13" t="s">
        <v>101</v>
      </c>
      <c r="F41" s="13" t="s">
        <v>102</v>
      </c>
    </row>
    <row r="42" spans="2:10" ht="30" customHeight="1" x14ac:dyDescent="0.3">
      <c r="B42" s="14" t="s">
        <v>103</v>
      </c>
      <c r="C42" s="14" t="s">
        <v>62</v>
      </c>
      <c r="D42" s="14" t="s">
        <v>104</v>
      </c>
      <c r="F42" s="14" t="s">
        <v>64</v>
      </c>
      <c r="G42" s="14" t="s">
        <v>105</v>
      </c>
      <c r="H42" s="14" t="s">
        <v>106</v>
      </c>
      <c r="I42" s="14" t="s">
        <v>107</v>
      </c>
      <c r="J42" s="14" t="s">
        <v>108</v>
      </c>
    </row>
    <row r="43" spans="2:10" x14ac:dyDescent="0.3">
      <c r="B43" s="15" t="s">
        <v>70</v>
      </c>
      <c r="C43" s="16">
        <f>COUNTIF(Flight_Data!$Q$2:$Q$10001,B43)</f>
        <v>1808</v>
      </c>
      <c r="D43" s="17">
        <f>IFERROR(C43/COUNTIF(Flight_Data!$R$2:$R$10001,"No"),0)</f>
        <v>0.19266837169650469</v>
      </c>
      <c r="F43" s="15" t="s">
        <v>71</v>
      </c>
      <c r="G43" s="21">
        <f>IFERROR(AVERAGEIFS(Flight_Data!$O$2:$O$10001,Flight_Data!$AJ$2:$AJ$10001,F43,Flight_Data!$R$2:$R$10001,"No"),0)</f>
        <v>16.645080946450811</v>
      </c>
      <c r="H43" s="21">
        <f>IFERROR(AVERAGEIFS(Flight_Data!$P$2:$P$10001,Flight_Data!$AJ$2:$AJ$10001,F43,Flight_Data!$R$2:$R$10001,"No"),0)</f>
        <v>19.478206724782066</v>
      </c>
      <c r="I43" s="16">
        <f>COUNTIFS(Flight_Data!$AJ$2:$AJ$10001,F43,Flight_Data!$Q$2:$Q$10001,"Delayed*")</f>
        <v>648</v>
      </c>
      <c r="J43" s="17">
        <f>IFERROR(I43/COUNTIFS(Flight_Data!$AJ$2:$AJ$10001,F43,Flight_Data!$R$2:$R$10001,"No"),0)</f>
        <v>0.80697384806973849</v>
      </c>
    </row>
    <row r="44" spans="2:10" x14ac:dyDescent="0.3">
      <c r="B44" s="15" t="s">
        <v>73</v>
      </c>
      <c r="C44" s="16">
        <f>COUNTIF(Flight_Data!$Q$2:$Q$10001,B44)</f>
        <v>4799</v>
      </c>
      <c r="D44" s="17">
        <f>IFERROR(C44/COUNTIF(Flight_Data!$R$2:$R$10001,"No"),0)</f>
        <v>0.51140238704177321</v>
      </c>
      <c r="F44" s="15" t="s">
        <v>74</v>
      </c>
      <c r="G44" s="21">
        <f>IFERROR(AVERAGEIFS(Flight_Data!$O$2:$O$10001,Flight_Data!$AJ$2:$AJ$10001,F44,Flight_Data!$R$2:$R$10001,"No"),0)</f>
        <v>17.628531073446329</v>
      </c>
      <c r="H44" s="21">
        <f>IFERROR(AVERAGEIFS(Flight_Data!$P$2:$P$10001,Flight_Data!$AJ$2:$AJ$10001,F44,Flight_Data!$R$2:$R$10001,"No"),0)</f>
        <v>21.6864406779661</v>
      </c>
      <c r="I44" s="16">
        <f>COUNTIFS(Flight_Data!$AJ$2:$AJ$10001,F44,Flight_Data!$Q$2:$Q$10001,"Delayed*")</f>
        <v>567</v>
      </c>
      <c r="J44" s="17">
        <f>IFERROR(I44/COUNTIFS(Flight_Data!$AJ$2:$AJ$10001,F44,Flight_Data!$R$2:$R$10001,"No"),0)</f>
        <v>0.80084745762711862</v>
      </c>
    </row>
    <row r="45" spans="2:10" x14ac:dyDescent="0.3">
      <c r="B45" s="15" t="s">
        <v>76</v>
      </c>
      <c r="C45" s="16">
        <f>COUNTIF(Flight_Data!$Q$2:$Q$10001,B45)</f>
        <v>2774</v>
      </c>
      <c r="D45" s="17">
        <f>IFERROR(C45/COUNTIF(Flight_Data!$R$2:$R$10001,"No"),0)</f>
        <v>0.29560954816709295</v>
      </c>
      <c r="F45" s="15" t="s">
        <v>77</v>
      </c>
      <c r="G45" s="21">
        <f>IFERROR(AVERAGEIFS(Flight_Data!$O$2:$O$10001,Flight_Data!$AJ$2:$AJ$10001,F45,Flight_Data!$R$2:$R$10001,"No"),0)</f>
        <v>16.726235741444867</v>
      </c>
      <c r="H45" s="21">
        <f>IFERROR(AVERAGEIFS(Flight_Data!$P$2:$P$10001,Flight_Data!$AJ$2:$AJ$10001,F45,Flight_Data!$R$2:$R$10001,"No"),0)</f>
        <v>20.485424588086186</v>
      </c>
      <c r="I45" s="16">
        <f>COUNTIFS(Flight_Data!$AJ$2:$AJ$10001,F45,Flight_Data!$Q$2:$Q$10001,"Delayed*")</f>
        <v>650</v>
      </c>
      <c r="J45" s="17">
        <f>IFERROR(I45/COUNTIFS(Flight_Data!$AJ$2:$AJ$10001,F45,Flight_Data!$R$2:$R$10001,"No"),0)</f>
        <v>0.82382762991128011</v>
      </c>
    </row>
    <row r="46" spans="2:10" x14ac:dyDescent="0.3">
      <c r="B46" s="15" t="s">
        <v>79</v>
      </c>
      <c r="C46" s="16">
        <f>COUNTIF(Flight_Data!$Q$2:$Q$10001,B46)</f>
        <v>3</v>
      </c>
      <c r="D46" s="17">
        <f>IFERROR(C46/COUNTIF(Flight_Data!$R$2:$R$10001,"No"),0)</f>
        <v>3.1969309462915604E-4</v>
      </c>
      <c r="F46" s="15" t="s">
        <v>80</v>
      </c>
      <c r="G46" s="21">
        <f>IFERROR(AVERAGEIFS(Flight_Data!$O$2:$O$10001,Flight_Data!$AJ$2:$AJ$10001,F46,Flight_Data!$R$2:$R$10001,"No"),0)</f>
        <v>16.10889774236388</v>
      </c>
      <c r="H46" s="21">
        <f>IFERROR(AVERAGEIFS(Flight_Data!$P$2:$P$10001,Flight_Data!$AJ$2:$AJ$10001,F46,Flight_Data!$R$2:$R$10001,"No"),0)</f>
        <v>20.069057104913679</v>
      </c>
      <c r="I46" s="16">
        <f>COUNTIFS(Flight_Data!$AJ$2:$AJ$10001,F46,Flight_Data!$Q$2:$Q$10001,"Delayed*")</f>
        <v>598</v>
      </c>
      <c r="J46" s="17">
        <f>IFERROR(I46/COUNTIFS(Flight_Data!$AJ$2:$AJ$10001,F46,Flight_Data!$R$2:$R$10001,"No"),0)</f>
        <v>0.79415670650730408</v>
      </c>
    </row>
    <row r="47" spans="2:10" x14ac:dyDescent="0.3">
      <c r="B47" s="18" t="s">
        <v>83</v>
      </c>
      <c r="C47" s="19">
        <f>SUM(C43:C46)</f>
        <v>9384</v>
      </c>
      <c r="D47" s="20">
        <f>SUM(D43:D46)</f>
        <v>1</v>
      </c>
      <c r="F47" s="15" t="s">
        <v>82</v>
      </c>
      <c r="G47" s="21">
        <f>IFERROR(AVERAGEIFS(Flight_Data!$O$2:$O$10001,Flight_Data!$AJ$2:$AJ$10001,F47,Flight_Data!$R$2:$R$10001,"No"),0)</f>
        <v>17.307017543859651</v>
      </c>
      <c r="H47" s="21">
        <f>IFERROR(AVERAGEIFS(Flight_Data!$P$2:$P$10001,Flight_Data!$AJ$2:$AJ$10001,F47,Flight_Data!$R$2:$R$10001,"No"),0)</f>
        <v>20.194235588972433</v>
      </c>
      <c r="I47" s="16">
        <f>COUNTIFS(Flight_Data!$AJ$2:$AJ$10001,F47,Flight_Data!$Q$2:$Q$10001,"Delayed*")</f>
        <v>637</v>
      </c>
      <c r="J47" s="17">
        <f>IFERROR(I47/COUNTIFS(Flight_Data!$AJ$2:$AJ$10001,F47,Flight_Data!$R$2:$R$10001,"No"),0)</f>
        <v>0.79824561403508776</v>
      </c>
    </row>
    <row r="48" spans="2:10" x14ac:dyDescent="0.3">
      <c r="F48" s="15" t="s">
        <v>84</v>
      </c>
      <c r="G48" s="21">
        <f>IFERROR(AVERAGEIFS(Flight_Data!$O$2:$O$10001,Flight_Data!$AJ$2:$AJ$10001,F48,Flight_Data!$R$2:$R$10001,"No"),0)</f>
        <v>17.18967741935484</v>
      </c>
      <c r="H48" s="21">
        <f>IFERROR(AVERAGEIFS(Flight_Data!$P$2:$P$10001,Flight_Data!$AJ$2:$AJ$10001,F48,Flight_Data!$R$2:$R$10001,"No"),0)</f>
        <v>19.27741935483871</v>
      </c>
      <c r="I48" s="16">
        <f>COUNTIFS(Flight_Data!$AJ$2:$AJ$10001,F48,Flight_Data!$Q$2:$Q$10001,"Delayed*")</f>
        <v>629</v>
      </c>
      <c r="J48" s="17">
        <f>IFERROR(I48/COUNTIFS(Flight_Data!$AJ$2:$AJ$10001,F48,Flight_Data!$R$2:$R$10001,"No"),0)</f>
        <v>0.81161290322580648</v>
      </c>
    </row>
    <row r="49" spans="2:10" x14ac:dyDescent="0.3">
      <c r="F49" s="15" t="s">
        <v>85</v>
      </c>
      <c r="G49" s="21">
        <f>IFERROR(AVERAGEIFS(Flight_Data!$O$2:$O$10001,Flight_Data!$AJ$2:$AJ$10001,F49,Flight_Data!$R$2:$R$10001,"No"),0)</f>
        <v>16.046594982078854</v>
      </c>
      <c r="H49" s="21">
        <f>IFERROR(AVERAGEIFS(Flight_Data!$P$2:$P$10001,Flight_Data!$AJ$2:$AJ$10001,F49,Flight_Data!$R$2:$R$10001,"No"),0)</f>
        <v>20.017921146953405</v>
      </c>
      <c r="I49" s="16">
        <f>COUNTIFS(Flight_Data!$AJ$2:$AJ$10001,F49,Flight_Data!$Q$2:$Q$10001,"Delayed*")</f>
        <v>675</v>
      </c>
      <c r="J49" s="17">
        <f>IFERROR(I49/COUNTIFS(Flight_Data!$AJ$2:$AJ$10001,F49,Flight_Data!$R$2:$R$10001,"No"),0)</f>
        <v>0.80645161290322576</v>
      </c>
    </row>
    <row r="50" spans="2:10" x14ac:dyDescent="0.3">
      <c r="F50" s="15" t="s">
        <v>86</v>
      </c>
      <c r="G50" s="21">
        <f>IFERROR(AVERAGEIFS(Flight_Data!$O$2:$O$10001,Flight_Data!$AJ$2:$AJ$10001,F50,Flight_Data!$R$2:$R$10001,"No"),0)</f>
        <v>17.807894736842105</v>
      </c>
      <c r="H50" s="21">
        <f>IFERROR(AVERAGEIFS(Flight_Data!$P$2:$P$10001,Flight_Data!$AJ$2:$AJ$10001,F50,Flight_Data!$R$2:$R$10001,"No"),0)</f>
        <v>21.83421052631579</v>
      </c>
      <c r="I50" s="16">
        <f>COUNTIFS(Flight_Data!$AJ$2:$AJ$10001,F50,Flight_Data!$Q$2:$Q$10001,"Delayed*")</f>
        <v>634</v>
      </c>
      <c r="J50" s="17">
        <f>IFERROR(I50/COUNTIFS(Flight_Data!$AJ$2:$AJ$10001,F50,Flight_Data!$R$2:$R$10001,"No"),0)</f>
        <v>0.83421052631578951</v>
      </c>
    </row>
    <row r="51" spans="2:10" x14ac:dyDescent="0.3">
      <c r="F51" s="15" t="s">
        <v>87</v>
      </c>
      <c r="G51" s="21">
        <f>IFERROR(AVERAGEIFS(Flight_Data!$O$2:$O$10001,Flight_Data!$AJ$2:$AJ$10001,F51,Flight_Data!$R$2:$R$10001,"No"),0)</f>
        <v>17.018276762402088</v>
      </c>
      <c r="H51" s="21">
        <f>IFERROR(AVERAGEIFS(Flight_Data!$P$2:$P$10001,Flight_Data!$AJ$2:$AJ$10001,F51,Flight_Data!$R$2:$R$10001,"No"),0)</f>
        <v>21.032637075718014</v>
      </c>
      <c r="I51" s="16">
        <f>COUNTIFS(Flight_Data!$AJ$2:$AJ$10001,F51,Flight_Data!$Q$2:$Q$10001,"Delayed*")</f>
        <v>627</v>
      </c>
      <c r="J51" s="17">
        <f>IFERROR(I51/COUNTIFS(Flight_Data!$AJ$2:$AJ$10001,F51,Flight_Data!$R$2:$R$10001,"No"),0)</f>
        <v>0.81853785900783294</v>
      </c>
    </row>
    <row r="52" spans="2:10" x14ac:dyDescent="0.3">
      <c r="F52" s="15" t="s">
        <v>89</v>
      </c>
      <c r="G52" s="21">
        <f>IFERROR(AVERAGEIFS(Flight_Data!$O$2:$O$10001,Flight_Data!$AJ$2:$AJ$10001,F52,Flight_Data!$R$2:$R$10001,"No"),0)</f>
        <v>16.610899873257289</v>
      </c>
      <c r="H52" s="21">
        <f>IFERROR(AVERAGEIFS(Flight_Data!$P$2:$P$10001,Flight_Data!$AJ$2:$AJ$10001,F52,Flight_Data!$R$2:$R$10001,"No"),0)</f>
        <v>19.579214195183777</v>
      </c>
      <c r="I52" s="16">
        <f>COUNTIFS(Flight_Data!$AJ$2:$AJ$10001,F52,Flight_Data!$Q$2:$Q$10001,"Delayed*")</f>
        <v>632</v>
      </c>
      <c r="J52" s="17">
        <f>IFERROR(I52/COUNTIFS(Flight_Data!$AJ$2:$AJ$10001,F52,Flight_Data!$R$2:$R$10001,"No"),0)</f>
        <v>0.80101394169835238</v>
      </c>
    </row>
    <row r="53" spans="2:10" x14ac:dyDescent="0.3">
      <c r="F53" s="15" t="s">
        <v>92</v>
      </c>
      <c r="G53" s="21">
        <f>IFERROR(AVERAGEIFS(Flight_Data!$O$2:$O$10001,Flight_Data!$AJ$2:$AJ$10001,F53,Flight_Data!$R$2:$R$10001,"No"),0)</f>
        <v>16.918635170603675</v>
      </c>
      <c r="H53" s="21">
        <f>IFERROR(AVERAGEIFS(Flight_Data!$P$2:$P$10001,Flight_Data!$AJ$2:$AJ$10001,F53,Flight_Data!$R$2:$R$10001,"No"),0)</f>
        <v>20.135170603674542</v>
      </c>
      <c r="I53" s="16">
        <f>COUNTIFS(Flight_Data!$AJ$2:$AJ$10001,F53,Flight_Data!$Q$2:$Q$10001,"Delayed*")</f>
        <v>611</v>
      </c>
      <c r="J53" s="17">
        <f>IFERROR(I53/COUNTIFS(Flight_Data!$AJ$2:$AJ$10001,F53,Flight_Data!$R$2:$R$10001,"No"),0)</f>
        <v>0.80183727034120733</v>
      </c>
    </row>
    <row r="54" spans="2:10" x14ac:dyDescent="0.3">
      <c r="F54" s="15" t="s">
        <v>94</v>
      </c>
      <c r="G54" s="21">
        <f>IFERROR(AVERAGEIFS(Flight_Data!$O$2:$O$10001,Flight_Data!$AJ$2:$AJ$10001,F54,Flight_Data!$R$2:$R$10001,"No"),0)</f>
        <v>16.063981042654028</v>
      </c>
      <c r="H54" s="21">
        <f>IFERROR(AVERAGEIFS(Flight_Data!$P$2:$P$10001,Flight_Data!$AJ$2:$AJ$10001,F54,Flight_Data!$R$2:$R$10001,"No"),0)</f>
        <v>19.632701421800949</v>
      </c>
      <c r="I54" s="16">
        <f>COUNTIFS(Flight_Data!$AJ$2:$AJ$10001,F54,Flight_Data!$Q$2:$Q$10001,"Delayed*")</f>
        <v>668</v>
      </c>
      <c r="J54" s="17">
        <f>IFERROR(I54/COUNTIFS(Flight_Data!$AJ$2:$AJ$10001,F54,Flight_Data!$R$2:$R$10001,"No"),0)</f>
        <v>0.79146919431279616</v>
      </c>
    </row>
    <row r="55" spans="2:10" x14ac:dyDescent="0.3">
      <c r="F55" s="18" t="s">
        <v>109</v>
      </c>
      <c r="G55" s="22">
        <f>AVERAGEIFS(Flight_Data!$O$2:$O$10001,Flight_Data!$R$2:$R$10001,"No")</f>
        <v>16.822676896845696</v>
      </c>
      <c r="H55" s="22">
        <f>AVERAGEIFS(Flight_Data!$P$2:$P$10001,Flight_Data!$R$2:$R$10001,"No")</f>
        <v>20.262787723785166</v>
      </c>
      <c r="I55" s="19">
        <f>SUM(I43:I54)</f>
        <v>7576</v>
      </c>
      <c r="J55" s="20">
        <f>IFERROR(I55/COUNTIF(Flight_Data!$R$2:$R$10001,"No"),0)</f>
        <v>0.80733162830349536</v>
      </c>
    </row>
    <row r="57" spans="2:10" ht="15.6" x14ac:dyDescent="0.3">
      <c r="B57" s="13" t="s">
        <v>110</v>
      </c>
    </row>
    <row r="58" spans="2:10" ht="30" customHeight="1" x14ac:dyDescent="0.3">
      <c r="B58" s="14" t="s">
        <v>90</v>
      </c>
      <c r="C58" s="14" t="s">
        <v>66</v>
      </c>
      <c r="D58" s="14" t="s">
        <v>111</v>
      </c>
      <c r="E58" s="14" t="s">
        <v>108</v>
      </c>
      <c r="F58" s="14" t="s">
        <v>105</v>
      </c>
      <c r="G58" s="14" t="s">
        <v>106</v>
      </c>
    </row>
    <row r="59" spans="2:10" x14ac:dyDescent="0.3">
      <c r="B59" s="15" t="s">
        <v>93</v>
      </c>
      <c r="C59" s="16">
        <f>COUNTIFS(Flight_Data!$C$2:$C$10001,B59,Flight_Data!$R$2:$R$10001,"No")</f>
        <v>2995</v>
      </c>
      <c r="D59" s="16">
        <f>COUNTIFS(Flight_Data!$C$2:$C$10001,B59,Flight_Data!$Q$2:$Q$10001,"Delayed*")</f>
        <v>2451</v>
      </c>
      <c r="E59" s="17">
        <f t="shared" ref="E59:E65" si="0">IFERROR(D59/C59,0)</f>
        <v>0.81836393989983303</v>
      </c>
      <c r="F59" s="21">
        <f>AVERAGEIFS(Flight_Data!$O$2:$O$10001,Flight_Data!$C$2:$C$10001,B59,Flight_Data!$R$2:$R$10001,"No")</f>
        <v>16.869449081803005</v>
      </c>
      <c r="G59" s="21">
        <f>AVERAGEIFS(Flight_Data!$P$2:$P$10001,Flight_Data!$C$2:$C$10001,B59,Flight_Data!$R$2:$R$10001,"No")</f>
        <v>20.483472454090151</v>
      </c>
    </row>
    <row r="60" spans="2:10" x14ac:dyDescent="0.3">
      <c r="B60" s="15" t="s">
        <v>95</v>
      </c>
      <c r="C60" s="16">
        <f>COUNTIFS(Flight_Data!$C$2:$C$10001,B60,Flight_Data!$R$2:$R$10001,"No")</f>
        <v>1716</v>
      </c>
      <c r="D60" s="16">
        <f>COUNTIFS(Flight_Data!$C$2:$C$10001,B60,Flight_Data!$Q$2:$Q$10001,"Delayed*")</f>
        <v>1374</v>
      </c>
      <c r="E60" s="17">
        <f t="shared" si="0"/>
        <v>0.80069930069930073</v>
      </c>
      <c r="F60" s="21">
        <f>AVERAGEIFS(Flight_Data!$O$2:$O$10001,Flight_Data!$C$2:$C$10001,B60,Flight_Data!$R$2:$R$10001,"No")</f>
        <v>16.692890442890445</v>
      </c>
      <c r="G60" s="21">
        <f>AVERAGEIFS(Flight_Data!$P$2:$P$10001,Flight_Data!$C$2:$C$10001,B60,Flight_Data!$R$2:$R$10001,"No")</f>
        <v>19.937062937062937</v>
      </c>
    </row>
    <row r="61" spans="2:10" x14ac:dyDescent="0.3">
      <c r="B61" s="15" t="s">
        <v>96</v>
      </c>
      <c r="C61" s="16">
        <f>COUNTIFS(Flight_Data!$C$2:$C$10001,B61,Flight_Data!$R$2:$R$10001,"No")</f>
        <v>1366</v>
      </c>
      <c r="D61" s="16">
        <f>COUNTIFS(Flight_Data!$C$2:$C$10001,B61,Flight_Data!$Q$2:$Q$10001,"Delayed*")</f>
        <v>1085</v>
      </c>
      <c r="E61" s="17">
        <f t="shared" si="0"/>
        <v>0.794289897510981</v>
      </c>
      <c r="F61" s="21">
        <f>AVERAGEIFS(Flight_Data!$O$2:$O$10001,Flight_Data!$C$2:$C$10001,B61,Flight_Data!$R$2:$R$10001,"No")</f>
        <v>17.207906295754025</v>
      </c>
      <c r="G61" s="21">
        <f>AVERAGEIFS(Flight_Data!$P$2:$P$10001,Flight_Data!$C$2:$C$10001,B61,Flight_Data!$R$2:$R$10001,"No")</f>
        <v>20.464860907759881</v>
      </c>
    </row>
    <row r="62" spans="2:10" x14ac:dyDescent="0.3">
      <c r="B62" s="15" t="s">
        <v>97</v>
      </c>
      <c r="C62" s="16">
        <f>COUNTIFS(Flight_Data!$C$2:$C$10001,B62,Flight_Data!$R$2:$R$10001,"No")</f>
        <v>1246</v>
      </c>
      <c r="D62" s="16">
        <f>COUNTIFS(Flight_Data!$C$2:$C$10001,B62,Flight_Data!$Q$2:$Q$10001,"Delayed*")</f>
        <v>990</v>
      </c>
      <c r="E62" s="17">
        <f t="shared" si="0"/>
        <v>0.7945425361155698</v>
      </c>
      <c r="F62" s="21">
        <f>AVERAGEIFS(Flight_Data!$O$2:$O$10001,Flight_Data!$C$2:$C$10001,B62,Flight_Data!$R$2:$R$10001,"No")</f>
        <v>16.626805778491171</v>
      </c>
      <c r="G62" s="21">
        <f>AVERAGEIFS(Flight_Data!$P$2:$P$10001,Flight_Data!$C$2:$C$10001,B62,Flight_Data!$R$2:$R$10001,"No")</f>
        <v>20.055377207062602</v>
      </c>
    </row>
    <row r="63" spans="2:10" x14ac:dyDescent="0.3">
      <c r="B63" s="15" t="s">
        <v>98</v>
      </c>
      <c r="C63" s="16">
        <f>COUNTIFS(Flight_Data!$C$2:$C$10001,B63,Flight_Data!$R$2:$R$10001,"No")</f>
        <v>1142</v>
      </c>
      <c r="D63" s="16">
        <f>COUNTIFS(Flight_Data!$C$2:$C$10001,B63,Flight_Data!$Q$2:$Q$10001,"Delayed*")</f>
        <v>940</v>
      </c>
      <c r="E63" s="17">
        <f t="shared" si="0"/>
        <v>0.82311733800350262</v>
      </c>
      <c r="F63" s="21">
        <f>AVERAGEIFS(Flight_Data!$O$2:$O$10001,Flight_Data!$C$2:$C$10001,B63,Flight_Data!$R$2:$R$10001,"No")</f>
        <v>16.915061295971977</v>
      </c>
      <c r="G63" s="21">
        <f>AVERAGEIFS(Flight_Data!$P$2:$P$10001,Flight_Data!$C$2:$C$10001,B63,Flight_Data!$R$2:$R$10001,"No")</f>
        <v>20.221541155866902</v>
      </c>
    </row>
    <row r="64" spans="2:10" x14ac:dyDescent="0.3">
      <c r="B64" s="15" t="s">
        <v>99</v>
      </c>
      <c r="C64" s="16">
        <f>COUNTIFS(Flight_Data!$C$2:$C$10001,B64,Flight_Data!$R$2:$R$10001,"No")</f>
        <v>919</v>
      </c>
      <c r="D64" s="16">
        <f>COUNTIFS(Flight_Data!$C$2:$C$10001,B64,Flight_Data!$Q$2:$Q$10001,"Delayed*")</f>
        <v>736</v>
      </c>
      <c r="E64" s="17">
        <f t="shared" si="0"/>
        <v>0.80087051142546251</v>
      </c>
      <c r="F64" s="21">
        <f>AVERAGEIFS(Flight_Data!$O$2:$O$10001,Flight_Data!$C$2:$C$10001,B64,Flight_Data!$R$2:$R$10001,"No")</f>
        <v>16.490750816104462</v>
      </c>
      <c r="G64" s="21">
        <f>AVERAGEIFS(Flight_Data!$P$2:$P$10001,Flight_Data!$C$2:$C$10001,B64,Flight_Data!$R$2:$R$10001,"No")</f>
        <v>20.183895538628946</v>
      </c>
    </row>
    <row r="65" spans="2:7" x14ac:dyDescent="0.3">
      <c r="B65" s="18" t="s">
        <v>83</v>
      </c>
      <c r="C65" s="19">
        <f>SUM(C59:C64)</f>
        <v>9384</v>
      </c>
      <c r="D65" s="19">
        <f>SUM(D59:D64)</f>
        <v>7576</v>
      </c>
      <c r="E65" s="20">
        <f t="shared" si="0"/>
        <v>0.80733162830349536</v>
      </c>
      <c r="F65" s="22">
        <f>AVERAGEIFS(Flight_Data!$O$2:$O$10001,Flight_Data!$R$2:$R$10001,"No")</f>
        <v>16.822676896845696</v>
      </c>
      <c r="G65" s="22">
        <f>AVERAGEIFS(Flight_Data!$P$2:$P$10001,Flight_Data!$R$2:$R$10001,"No")</f>
        <v>20.262787723785166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58"/>
  <sheetViews>
    <sheetView zoomScaleNormal="100" workbookViewId="0"/>
  </sheetViews>
  <sheetFormatPr defaultColWidth="8.6640625" defaultRowHeight="14.4" x14ac:dyDescent="0.3"/>
  <cols>
    <col min="1" max="1" width="2" customWidth="1"/>
    <col min="2" max="16" width="17" customWidth="1"/>
  </cols>
  <sheetData>
    <row r="1" spans="2:7" ht="30" customHeight="1" x14ac:dyDescent="0.45">
      <c r="B1" s="11" t="s">
        <v>112</v>
      </c>
    </row>
    <row r="5" spans="2:7" ht="27.75" customHeight="1" x14ac:dyDescent="0.3">
      <c r="B5" s="12" t="s">
        <v>16</v>
      </c>
      <c r="C5" s="12" t="s">
        <v>17</v>
      </c>
      <c r="D5" s="12" t="s">
        <v>18</v>
      </c>
      <c r="E5" s="12" t="s">
        <v>19</v>
      </c>
      <c r="F5" s="12" t="s">
        <v>20</v>
      </c>
      <c r="G5" s="12" t="s">
        <v>21</v>
      </c>
    </row>
    <row r="6" spans="2:7" ht="36" customHeight="1" x14ac:dyDescent="0.3">
      <c r="B6" s="6">
        <f>COUNTIF(Flight_Data!$R$2:$R$10001,"Yes")</f>
        <v>616</v>
      </c>
      <c r="C6" s="7">
        <f>IFERROR(B6/COUNTA(Flight_Data!$A$2:$A$10001),0)</f>
        <v>6.1600000000000002E-2</v>
      </c>
      <c r="D6" s="9" t="str">
        <f>INDEX(B43:B47,MATCH(MAX(C43:C47),C43:C47,0))</f>
        <v>Technical Issue</v>
      </c>
      <c r="E6" s="6">
        <f>SUMIF(Flight_Data!$R$2:$R$10001,"Yes",Flight_Data!$T$2:$T$10001)</f>
        <v>113268</v>
      </c>
      <c r="F6" s="8">
        <f>B6/12</f>
        <v>51.333333333333336</v>
      </c>
      <c r="G6" s="9" t="str">
        <f>INDEX(J43:J48,MATCH(MAX(M43:M48),M43:M48,0))</f>
        <v>IndiGo</v>
      </c>
    </row>
    <row r="41" spans="2:13" ht="15.6" x14ac:dyDescent="0.3">
      <c r="B41" s="13" t="s">
        <v>113</v>
      </c>
      <c r="F41" s="13" t="s">
        <v>114</v>
      </c>
      <c r="J41" s="13" t="s">
        <v>115</v>
      </c>
    </row>
    <row r="42" spans="2:13" ht="30" customHeight="1" x14ac:dyDescent="0.3">
      <c r="B42" s="14" t="s">
        <v>116</v>
      </c>
      <c r="C42" s="14" t="s">
        <v>117</v>
      </c>
      <c r="D42" s="14" t="s">
        <v>118</v>
      </c>
      <c r="F42" s="14" t="s">
        <v>64</v>
      </c>
      <c r="G42" s="14" t="s">
        <v>67</v>
      </c>
      <c r="H42" s="14" t="s">
        <v>119</v>
      </c>
      <c r="J42" s="14" t="s">
        <v>90</v>
      </c>
      <c r="K42" s="14" t="s">
        <v>65</v>
      </c>
      <c r="L42" s="14" t="s">
        <v>67</v>
      </c>
      <c r="M42" s="14" t="s">
        <v>119</v>
      </c>
    </row>
    <row r="43" spans="2:13" x14ac:dyDescent="0.3">
      <c r="B43" s="15" t="s">
        <v>120</v>
      </c>
      <c r="C43" s="16">
        <f>COUNTIF(Flight_Data!$S$2:$S$10001,B43)</f>
        <v>191</v>
      </c>
      <c r="D43" s="17">
        <f>IFERROR(C43/COUNTIF(Flight_Data!$R$2:$R$10001,"Yes"),0)</f>
        <v>0.31006493506493504</v>
      </c>
      <c r="F43" s="15" t="s">
        <v>71</v>
      </c>
      <c r="G43" s="16">
        <f>COUNTIFS(Flight_Data!$AJ$2:$AJ$10001,F43,Flight_Data!$R$2:$R$10001,"Yes")</f>
        <v>48</v>
      </c>
      <c r="H43" s="17">
        <f>IFERROR(G43/COUNTIF(Flight_Data!$AJ$2:$AJ$10001,F43),0)</f>
        <v>5.6404230317273797E-2</v>
      </c>
      <c r="J43" s="15" t="s">
        <v>93</v>
      </c>
      <c r="K43" s="16">
        <f>COUNTIF(Flight_Data!$C$2:$C$10001,J43)</f>
        <v>3206</v>
      </c>
      <c r="L43" s="16">
        <f>COUNTIFS(Flight_Data!$C$2:$C$10001,J43,Flight_Data!$R$2:$R$10001,"Yes")</f>
        <v>211</v>
      </c>
      <c r="M43" s="17">
        <f t="shared" ref="M43:M49" si="0">IFERROR(L43/K43,0)</f>
        <v>6.5814098565190271E-2</v>
      </c>
    </row>
    <row r="44" spans="2:13" x14ac:dyDescent="0.3">
      <c r="B44" s="15" t="s">
        <v>121</v>
      </c>
      <c r="C44" s="16">
        <f>COUNTIF(Flight_Data!$S$2:$S$10001,B44)</f>
        <v>159</v>
      </c>
      <c r="D44" s="17">
        <f>IFERROR(C44/COUNTIF(Flight_Data!$R$2:$R$10001,"Yes"),0)</f>
        <v>0.25811688311688313</v>
      </c>
      <c r="F44" s="15" t="s">
        <v>74</v>
      </c>
      <c r="G44" s="16">
        <f>COUNTIFS(Flight_Data!$AJ$2:$AJ$10001,F44,Flight_Data!$R$2:$R$10001,"Yes")</f>
        <v>45</v>
      </c>
      <c r="H44" s="17">
        <f>IFERROR(G44/COUNTIF(Flight_Data!$AJ$2:$AJ$10001,F44),0)</f>
        <v>5.9760956175298807E-2</v>
      </c>
      <c r="J44" s="15" t="s">
        <v>95</v>
      </c>
      <c r="K44" s="16">
        <f>COUNTIF(Flight_Data!$C$2:$C$10001,J44)</f>
        <v>1812</v>
      </c>
      <c r="L44" s="16">
        <f>COUNTIFS(Flight_Data!$C$2:$C$10001,J44,Flight_Data!$R$2:$R$10001,"Yes")</f>
        <v>96</v>
      </c>
      <c r="M44" s="17">
        <f t="shared" si="0"/>
        <v>5.2980132450331126E-2</v>
      </c>
    </row>
    <row r="45" spans="2:13" x14ac:dyDescent="0.3">
      <c r="B45" s="15" t="s">
        <v>122</v>
      </c>
      <c r="C45" s="16">
        <f>COUNTIF(Flight_Data!$S$2:$S$10001,B45)</f>
        <v>122</v>
      </c>
      <c r="D45" s="17">
        <f>IFERROR(C45/COUNTIF(Flight_Data!$R$2:$R$10001,"Yes"),0)</f>
        <v>0.19805194805194806</v>
      </c>
      <c r="F45" s="15" t="s">
        <v>77</v>
      </c>
      <c r="G45" s="16">
        <f>COUNTIFS(Flight_Data!$AJ$2:$AJ$10001,F45,Flight_Data!$R$2:$R$10001,"Yes")</f>
        <v>49</v>
      </c>
      <c r="H45" s="17">
        <f>IFERROR(G45/COUNTIF(Flight_Data!$AJ$2:$AJ$10001,F45),0)</f>
        <v>5.8472553699284009E-2</v>
      </c>
      <c r="J45" s="15" t="s">
        <v>96</v>
      </c>
      <c r="K45" s="16">
        <f>COUNTIF(Flight_Data!$C$2:$C$10001,J45)</f>
        <v>1460</v>
      </c>
      <c r="L45" s="16">
        <f>COUNTIFS(Flight_Data!$C$2:$C$10001,J45,Flight_Data!$R$2:$R$10001,"Yes")</f>
        <v>94</v>
      </c>
      <c r="M45" s="17">
        <f t="shared" si="0"/>
        <v>6.4383561643835616E-2</v>
      </c>
    </row>
    <row r="46" spans="2:13" x14ac:dyDescent="0.3">
      <c r="B46" s="15" t="s">
        <v>123</v>
      </c>
      <c r="C46" s="16">
        <f>COUNTIF(Flight_Data!$S$2:$S$10001,B46)</f>
        <v>84</v>
      </c>
      <c r="D46" s="17">
        <f>IFERROR(C46/COUNTIF(Flight_Data!$R$2:$R$10001,"Yes"),0)</f>
        <v>0.13636363636363635</v>
      </c>
      <c r="F46" s="15" t="s">
        <v>80</v>
      </c>
      <c r="G46" s="16">
        <f>COUNTIFS(Flight_Data!$AJ$2:$AJ$10001,F46,Flight_Data!$R$2:$R$10001,"Yes")</f>
        <v>59</v>
      </c>
      <c r="H46" s="17">
        <f>IFERROR(G46/COUNTIF(Flight_Data!$AJ$2:$AJ$10001,F46),0)</f>
        <v>7.2660098522167482E-2</v>
      </c>
      <c r="J46" s="15" t="s">
        <v>97</v>
      </c>
      <c r="K46" s="16">
        <f>COUNTIF(Flight_Data!$C$2:$C$10001,J46)</f>
        <v>1321</v>
      </c>
      <c r="L46" s="16">
        <f>COUNTIFS(Flight_Data!$C$2:$C$10001,J46,Flight_Data!$R$2:$R$10001,"Yes")</f>
        <v>75</v>
      </c>
      <c r="M46" s="17">
        <f t="shared" si="0"/>
        <v>5.6775170325510979E-2</v>
      </c>
    </row>
    <row r="47" spans="2:13" x14ac:dyDescent="0.3">
      <c r="B47" s="15" t="s">
        <v>124</v>
      </c>
      <c r="C47" s="16">
        <f>COUNTIF(Flight_Data!$S$2:$S$10001,B47)</f>
        <v>60</v>
      </c>
      <c r="D47" s="17">
        <f>IFERROR(C47/COUNTIF(Flight_Data!$R$2:$R$10001,"Yes"),0)</f>
        <v>9.7402597402597407E-2</v>
      </c>
      <c r="F47" s="15" t="s">
        <v>82</v>
      </c>
      <c r="G47" s="16">
        <f>COUNTIFS(Flight_Data!$AJ$2:$AJ$10001,F47,Flight_Data!$R$2:$R$10001,"Yes")</f>
        <v>48</v>
      </c>
      <c r="H47" s="17">
        <f>IFERROR(G47/COUNTIF(Flight_Data!$AJ$2:$AJ$10001,F47),0)</f>
        <v>5.6737588652482268E-2</v>
      </c>
      <c r="J47" s="15" t="s">
        <v>98</v>
      </c>
      <c r="K47" s="16">
        <f>COUNTIF(Flight_Data!$C$2:$C$10001,J47)</f>
        <v>1222</v>
      </c>
      <c r="L47" s="16">
        <f>COUNTIFS(Flight_Data!$C$2:$C$10001,J47,Flight_Data!$R$2:$R$10001,"Yes")</f>
        <v>80</v>
      </c>
      <c r="M47" s="17">
        <f t="shared" si="0"/>
        <v>6.5466448445171854E-2</v>
      </c>
    </row>
    <row r="48" spans="2:13" x14ac:dyDescent="0.3">
      <c r="B48" s="18" t="s">
        <v>83</v>
      </c>
      <c r="C48" s="19">
        <f>SUM(C43:C47)</f>
        <v>616</v>
      </c>
      <c r="D48" s="20">
        <f>SUM(D43:D47)</f>
        <v>0.99999999999999989</v>
      </c>
      <c r="F48" s="15" t="s">
        <v>84</v>
      </c>
      <c r="G48" s="16">
        <f>COUNTIFS(Flight_Data!$AJ$2:$AJ$10001,F48,Flight_Data!$R$2:$R$10001,"Yes")</f>
        <v>54</v>
      </c>
      <c r="H48" s="17">
        <f>IFERROR(G48/COUNTIF(Flight_Data!$AJ$2:$AJ$10001,F48),0)</f>
        <v>6.513872135102533E-2</v>
      </c>
      <c r="J48" s="15" t="s">
        <v>99</v>
      </c>
      <c r="K48" s="16">
        <f>COUNTIF(Flight_Data!$C$2:$C$10001,J48)</f>
        <v>979</v>
      </c>
      <c r="L48" s="16">
        <f>COUNTIFS(Flight_Data!$C$2:$C$10001,J48,Flight_Data!$R$2:$R$10001,"Yes")</f>
        <v>60</v>
      </c>
      <c r="M48" s="17">
        <f t="shared" si="0"/>
        <v>6.1287027579162413E-2</v>
      </c>
    </row>
    <row r="49" spans="2:13" x14ac:dyDescent="0.3">
      <c r="F49" s="15" t="s">
        <v>85</v>
      </c>
      <c r="G49" s="16">
        <f>COUNTIFS(Flight_Data!$AJ$2:$AJ$10001,F49,Flight_Data!$R$2:$R$10001,"Yes")</f>
        <v>48</v>
      </c>
      <c r="H49" s="17">
        <f>IFERROR(G49/COUNTIF(Flight_Data!$AJ$2:$AJ$10001,F49),0)</f>
        <v>5.4237288135593219E-2</v>
      </c>
      <c r="J49" s="18" t="s">
        <v>83</v>
      </c>
      <c r="K49" s="19">
        <f>SUM(K43:K48)</f>
        <v>10000</v>
      </c>
      <c r="L49" s="19">
        <f>SUM(L43:L48)</f>
        <v>616</v>
      </c>
      <c r="M49" s="20">
        <f t="shared" si="0"/>
        <v>6.1600000000000002E-2</v>
      </c>
    </row>
    <row r="50" spans="2:13" x14ac:dyDescent="0.3">
      <c r="F50" s="15" t="s">
        <v>86</v>
      </c>
      <c r="G50" s="16">
        <f>COUNTIFS(Flight_Data!$AJ$2:$AJ$10001,F50,Flight_Data!$R$2:$R$10001,"Yes")</f>
        <v>62</v>
      </c>
      <c r="H50" s="17">
        <f>IFERROR(G50/COUNTIF(Flight_Data!$AJ$2:$AJ$10001,F50),0)</f>
        <v>7.5425790754257913E-2</v>
      </c>
    </row>
    <row r="51" spans="2:13" x14ac:dyDescent="0.3">
      <c r="F51" s="15" t="s">
        <v>87</v>
      </c>
      <c r="G51" s="16">
        <f>COUNTIFS(Flight_Data!$AJ$2:$AJ$10001,F51,Flight_Data!$R$2:$R$10001,"Yes")</f>
        <v>42</v>
      </c>
      <c r="H51" s="17">
        <f>IFERROR(G51/COUNTIF(Flight_Data!$AJ$2:$AJ$10001,F51),0)</f>
        <v>5.1980198019801978E-2</v>
      </c>
    </row>
    <row r="52" spans="2:13" ht="15.6" x14ac:dyDescent="0.3">
      <c r="B52" s="13" t="s">
        <v>125</v>
      </c>
      <c r="F52" s="15" t="s">
        <v>89</v>
      </c>
      <c r="G52" s="16">
        <f>COUNTIFS(Flight_Data!$AJ$2:$AJ$10001,F52,Flight_Data!$R$2:$R$10001,"Yes")</f>
        <v>42</v>
      </c>
      <c r="H52" s="17">
        <f>IFERROR(G52/COUNTIF(Flight_Data!$AJ$2:$AJ$10001,F52),0)</f>
        <v>5.0541516245487361E-2</v>
      </c>
    </row>
    <row r="53" spans="2:13" ht="30" customHeight="1" x14ac:dyDescent="0.3">
      <c r="B53" s="14" t="s">
        <v>68</v>
      </c>
      <c r="C53" s="14" t="s">
        <v>65</v>
      </c>
      <c r="D53" s="14" t="s">
        <v>67</v>
      </c>
      <c r="E53" s="14" t="s">
        <v>119</v>
      </c>
      <c r="F53" s="15" t="s">
        <v>92</v>
      </c>
      <c r="G53" s="16">
        <f>COUNTIFS(Flight_Data!$AJ$2:$AJ$10001,F53,Flight_Data!$R$2:$R$10001,"Yes")</f>
        <v>56</v>
      </c>
      <c r="H53" s="17">
        <f>IFERROR(G53/COUNTIF(Flight_Data!$AJ$2:$AJ$10001,F53),0)</f>
        <v>6.8459657701711488E-2</v>
      </c>
    </row>
    <row r="54" spans="2:13" x14ac:dyDescent="0.3">
      <c r="B54" s="15" t="s">
        <v>72</v>
      </c>
      <c r="C54" s="16">
        <f>COUNTIF(Flight_Data!$AE$2:$AE$10001,B54)</f>
        <v>938</v>
      </c>
      <c r="D54" s="16">
        <f>COUNTIFS(Flight_Data!$AE$2:$AE$10001,B54,Flight_Data!$R$2:$R$10001,"Yes")</f>
        <v>56</v>
      </c>
      <c r="E54" s="17">
        <f>IFERROR(D54/C54,0)</f>
        <v>5.9701492537313432E-2</v>
      </c>
      <c r="F54" s="15" t="s">
        <v>94</v>
      </c>
      <c r="G54" s="16">
        <f>COUNTIFS(Flight_Data!$AJ$2:$AJ$10001,F54,Flight_Data!$R$2:$R$10001,"Yes")</f>
        <v>63</v>
      </c>
      <c r="H54" s="17">
        <f>IFERROR(G54/COUNTIF(Flight_Data!$AJ$2:$AJ$10001,F54),0)</f>
        <v>6.9459757442116868E-2</v>
      </c>
    </row>
    <row r="55" spans="2:13" x14ac:dyDescent="0.3">
      <c r="B55" s="15" t="s">
        <v>75</v>
      </c>
      <c r="C55" s="16">
        <f>COUNTIF(Flight_Data!$AE$2:$AE$10001,B55)</f>
        <v>2024</v>
      </c>
      <c r="D55" s="16">
        <f>COUNTIFS(Flight_Data!$AE$2:$AE$10001,B55,Flight_Data!$R$2:$R$10001,"Yes")</f>
        <v>126</v>
      </c>
      <c r="E55" s="17">
        <f>IFERROR(D55/C55,0)</f>
        <v>6.2252964426877472E-2</v>
      </c>
      <c r="F55" s="18" t="s">
        <v>83</v>
      </c>
      <c r="G55" s="19">
        <f>SUM(G43:G54)</f>
        <v>616</v>
      </c>
      <c r="H55" s="20">
        <f>IFERROR(G55/COUNTA(Flight_Data!$A$2:$A$10001),0)</f>
        <v>6.1600000000000002E-2</v>
      </c>
    </row>
    <row r="56" spans="2:13" x14ac:dyDescent="0.3">
      <c r="B56" s="15" t="s">
        <v>78</v>
      </c>
      <c r="C56" s="16">
        <f>COUNTIF(Flight_Data!$AE$2:$AE$10001,B56)</f>
        <v>2955</v>
      </c>
      <c r="D56" s="16">
        <f>COUNTIFS(Flight_Data!$AE$2:$AE$10001,B56,Flight_Data!$R$2:$R$10001,"Yes")</f>
        <v>187</v>
      </c>
      <c r="E56" s="17">
        <f>IFERROR(D56/C56,0)</f>
        <v>6.328257191201353E-2</v>
      </c>
    </row>
    <row r="57" spans="2:13" x14ac:dyDescent="0.3">
      <c r="B57" s="15" t="s">
        <v>81</v>
      </c>
      <c r="C57" s="16">
        <f>COUNTIF(Flight_Data!$AE$2:$AE$10001,B57)</f>
        <v>4083</v>
      </c>
      <c r="D57" s="16">
        <f>COUNTIFS(Flight_Data!$AE$2:$AE$10001,B57,Flight_Data!$R$2:$R$10001,"Yes")</f>
        <v>247</v>
      </c>
      <c r="E57" s="17">
        <f>IFERROR(D57/C57,0)</f>
        <v>6.0494734264021556E-2</v>
      </c>
    </row>
    <row r="58" spans="2:13" x14ac:dyDescent="0.3">
      <c r="B58" s="18" t="s">
        <v>83</v>
      </c>
      <c r="C58" s="19">
        <f>SUM(C54:C57)</f>
        <v>10000</v>
      </c>
      <c r="D58" s="19">
        <f>SUM(D54:D57)</f>
        <v>616</v>
      </c>
      <c r="E58" s="20">
        <f>IFERROR(D58/C58,0)</f>
        <v>6.1600000000000002E-2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63"/>
  <sheetViews>
    <sheetView zoomScaleNormal="100" workbookViewId="0"/>
  </sheetViews>
  <sheetFormatPr defaultColWidth="8.6640625" defaultRowHeight="14.4" x14ac:dyDescent="0.3"/>
  <cols>
    <col min="1" max="1" width="2" customWidth="1"/>
    <col min="2" max="16" width="17" customWidth="1"/>
  </cols>
  <sheetData>
    <row r="1" spans="2:7" ht="30" customHeight="1" x14ac:dyDescent="0.45">
      <c r="B1" s="11" t="s">
        <v>126</v>
      </c>
    </row>
    <row r="5" spans="2:7" ht="27.75" customHeight="1" x14ac:dyDescent="0.3">
      <c r="B5" s="12" t="s">
        <v>23</v>
      </c>
      <c r="C5" s="12" t="s">
        <v>24</v>
      </c>
      <c r="D5" s="12" t="s">
        <v>25</v>
      </c>
      <c r="E5" s="12" t="s">
        <v>26</v>
      </c>
      <c r="F5" s="12" t="s">
        <v>27</v>
      </c>
      <c r="G5" s="12" t="s">
        <v>28</v>
      </c>
    </row>
    <row r="6" spans="2:7" ht="36" customHeight="1" x14ac:dyDescent="0.3">
      <c r="B6" s="6">
        <f>SUM(Flight_Data!$U$2:$U$10001)</f>
        <v>1346015</v>
      </c>
      <c r="C6" s="6">
        <f>SUMIF(Flight_Data!$R$2:$R$10001,"No",Flight_Data!$T$2:$T$10001)</f>
        <v>1730361</v>
      </c>
      <c r="D6" s="7">
        <f>IFERROR(B6/C6,0)</f>
        <v>0.77788103176158041</v>
      </c>
      <c r="E6" s="8">
        <f>AVERAGEIFS(Flight_Data!$U$2:$U$10001,Flight_Data!$R$2:$R$10001,"No")</f>
        <v>143.43723358908781</v>
      </c>
      <c r="F6" s="6">
        <f>AVERAGEIFS(Flight_Data!$X$2:$X$10001,Flight_Data!$R$2:$R$10001,"No")</f>
        <v>6895.9763427109974</v>
      </c>
      <c r="G6" s="6">
        <f>C6-B6</f>
        <v>384346</v>
      </c>
    </row>
    <row r="41" spans="2:11" ht="15.6" x14ac:dyDescent="0.3">
      <c r="B41" s="13" t="s">
        <v>127</v>
      </c>
      <c r="H41" s="13" t="s">
        <v>128</v>
      </c>
    </row>
    <row r="42" spans="2:11" ht="30" customHeight="1" x14ac:dyDescent="0.3">
      <c r="B42" s="14" t="s">
        <v>129</v>
      </c>
      <c r="C42" s="14" t="s">
        <v>62</v>
      </c>
      <c r="D42" s="14" t="s">
        <v>130</v>
      </c>
      <c r="E42" s="14" t="s">
        <v>131</v>
      </c>
      <c r="F42" s="14" t="s">
        <v>132</v>
      </c>
      <c r="H42" s="14" t="s">
        <v>64</v>
      </c>
      <c r="I42" s="14" t="s">
        <v>130</v>
      </c>
      <c r="J42" s="14" t="s">
        <v>131</v>
      </c>
      <c r="K42" s="14" t="s">
        <v>132</v>
      </c>
    </row>
    <row r="43" spans="2:11" x14ac:dyDescent="0.3">
      <c r="B43" s="15" t="s">
        <v>133</v>
      </c>
      <c r="C43" s="16">
        <f>COUNTIFS(Flight_Data!$W$2:$W$10001,B43,Flight_Data!$R$2:$R$10001,"No")</f>
        <v>6830</v>
      </c>
      <c r="D43" s="16">
        <f>SUMIFS(Flight_Data!$U$2:$U$10001,Flight_Data!$W$2:$W$10001,B43,Flight_Data!$R$2:$R$10001,"No")</f>
        <v>979298</v>
      </c>
      <c r="E43" s="16">
        <f>SUMIFS(Flight_Data!$T$2:$T$10001,Flight_Data!$W$2:$W$10001,B43,Flight_Data!$R$2:$R$10001,"No")</f>
        <v>1259170</v>
      </c>
      <c r="F43" s="17">
        <f>IFERROR(D43/E43,0)</f>
        <v>0.77773295107094353</v>
      </c>
      <c r="H43" s="15" t="s">
        <v>71</v>
      </c>
      <c r="I43" s="16">
        <f>SUMIFS(Flight_Data!$U$2:$U$10001,Flight_Data!$AJ$2:$AJ$10001,H43,Flight_Data!$R$2:$R$10001,"No")</f>
        <v>113586</v>
      </c>
      <c r="J43" s="16">
        <f>SUMIFS(Flight_Data!$T$2:$T$10001,Flight_Data!$AJ$2:$AJ$10001,H43,Flight_Data!$R$2:$R$10001,"No")</f>
        <v>147858</v>
      </c>
      <c r="K43" s="17">
        <f t="shared" ref="K43:K55" si="0">IFERROR(I43/J43,0)</f>
        <v>0.76821003936209065</v>
      </c>
    </row>
    <row r="44" spans="2:11" x14ac:dyDescent="0.3">
      <c r="B44" s="15" t="s">
        <v>134</v>
      </c>
      <c r="C44" s="16">
        <f>COUNTIFS(Flight_Data!$W$2:$W$10001,B44,Flight_Data!$R$2:$R$10001,"No")</f>
        <v>728</v>
      </c>
      <c r="D44" s="16">
        <f>SUMIFS(Flight_Data!$U$2:$U$10001,Flight_Data!$W$2:$W$10001,B44,Flight_Data!$R$2:$R$10001,"No")</f>
        <v>104452</v>
      </c>
      <c r="E44" s="16">
        <f>SUMIFS(Flight_Data!$T$2:$T$10001,Flight_Data!$W$2:$W$10001,B44,Flight_Data!$R$2:$R$10001,"No")</f>
        <v>134729</v>
      </c>
      <c r="F44" s="17">
        <f>IFERROR(D44/E44,0)</f>
        <v>0.77527481091672912</v>
      </c>
      <c r="H44" s="15" t="s">
        <v>74</v>
      </c>
      <c r="I44" s="16">
        <f>SUMIFS(Flight_Data!$U$2:$U$10001,Flight_Data!$AJ$2:$AJ$10001,H44,Flight_Data!$R$2:$R$10001,"No")</f>
        <v>101239</v>
      </c>
      <c r="J44" s="16">
        <f>SUMIFS(Flight_Data!$T$2:$T$10001,Flight_Data!$AJ$2:$AJ$10001,H44,Flight_Data!$R$2:$R$10001,"No")</f>
        <v>130240</v>
      </c>
      <c r="K44" s="17">
        <f t="shared" si="0"/>
        <v>0.77732647420147416</v>
      </c>
    </row>
    <row r="45" spans="2:11" x14ac:dyDescent="0.3">
      <c r="B45" s="15" t="s">
        <v>135</v>
      </c>
      <c r="C45" s="16">
        <f>COUNTIFS(Flight_Data!$W$2:$W$10001,B45,Flight_Data!$R$2:$R$10001,"No")</f>
        <v>1826</v>
      </c>
      <c r="D45" s="16">
        <f>SUMIFS(Flight_Data!$U$2:$U$10001,Flight_Data!$W$2:$W$10001,B45,Flight_Data!$R$2:$R$10001,"No")</f>
        <v>262265</v>
      </c>
      <c r="E45" s="16">
        <f>SUMIFS(Flight_Data!$T$2:$T$10001,Flight_Data!$W$2:$W$10001,B45,Flight_Data!$R$2:$R$10001,"No")</f>
        <v>336462</v>
      </c>
      <c r="F45" s="17">
        <f>IFERROR(D45/E45,0)</f>
        <v>0.77947881187177159</v>
      </c>
      <c r="H45" s="15" t="s">
        <v>77</v>
      </c>
      <c r="I45" s="16">
        <f>SUMIFS(Flight_Data!$U$2:$U$10001,Flight_Data!$AJ$2:$AJ$10001,H45,Flight_Data!$R$2:$R$10001,"No")</f>
        <v>114048</v>
      </c>
      <c r="J45" s="16">
        <f>SUMIFS(Flight_Data!$T$2:$T$10001,Flight_Data!$AJ$2:$AJ$10001,H45,Flight_Data!$R$2:$R$10001,"No")</f>
        <v>145678</v>
      </c>
      <c r="K45" s="17">
        <f t="shared" si="0"/>
        <v>0.78287730474059225</v>
      </c>
    </row>
    <row r="46" spans="2:11" x14ac:dyDescent="0.3">
      <c r="B46" s="18" t="s">
        <v>83</v>
      </c>
      <c r="C46" s="19">
        <f>SUM(C43:C45)</f>
        <v>9384</v>
      </c>
      <c r="D46" s="19">
        <f>SUM(D43:D45)</f>
        <v>1346015</v>
      </c>
      <c r="E46" s="19">
        <f>SUM(E43:E45)</f>
        <v>1730361</v>
      </c>
      <c r="F46" s="20">
        <f>IFERROR(D46/E46,0)</f>
        <v>0.77788103176158041</v>
      </c>
      <c r="H46" s="15" t="s">
        <v>80</v>
      </c>
      <c r="I46" s="16">
        <f>SUMIFS(Flight_Data!$U$2:$U$10001,Flight_Data!$AJ$2:$AJ$10001,H46,Flight_Data!$R$2:$R$10001,"No")</f>
        <v>108012</v>
      </c>
      <c r="J46" s="16">
        <f>SUMIFS(Flight_Data!$T$2:$T$10001,Flight_Data!$AJ$2:$AJ$10001,H46,Flight_Data!$R$2:$R$10001,"No")</f>
        <v>139652</v>
      </c>
      <c r="K46" s="17">
        <f t="shared" si="0"/>
        <v>0.7734368286884542</v>
      </c>
    </row>
    <row r="47" spans="2:11" x14ac:dyDescent="0.3">
      <c r="H47" s="15" t="s">
        <v>82</v>
      </c>
      <c r="I47" s="16">
        <f>SUMIFS(Flight_Data!$U$2:$U$10001,Flight_Data!$AJ$2:$AJ$10001,H47,Flight_Data!$R$2:$R$10001,"No")</f>
        <v>113712</v>
      </c>
      <c r="J47" s="16">
        <f>SUMIFS(Flight_Data!$T$2:$T$10001,Flight_Data!$AJ$2:$AJ$10001,H47,Flight_Data!$R$2:$R$10001,"No")</f>
        <v>146402</v>
      </c>
      <c r="K47" s="17">
        <f t="shared" si="0"/>
        <v>0.77671070067348802</v>
      </c>
    </row>
    <row r="48" spans="2:11" x14ac:dyDescent="0.3">
      <c r="H48" s="15" t="s">
        <v>84</v>
      </c>
      <c r="I48" s="16">
        <f>SUMIFS(Flight_Data!$U$2:$U$10001,Flight_Data!$AJ$2:$AJ$10001,H48,Flight_Data!$R$2:$R$10001,"No")</f>
        <v>110336</v>
      </c>
      <c r="J48" s="16">
        <f>SUMIFS(Flight_Data!$T$2:$T$10001,Flight_Data!$AJ$2:$AJ$10001,H48,Flight_Data!$R$2:$R$10001,"No")</f>
        <v>142132</v>
      </c>
      <c r="K48" s="17">
        <f t="shared" si="0"/>
        <v>0.77629246052964851</v>
      </c>
    </row>
    <row r="49" spans="2:11" ht="15.6" x14ac:dyDescent="0.3">
      <c r="B49" s="13" t="s">
        <v>136</v>
      </c>
      <c r="H49" s="15" t="s">
        <v>85</v>
      </c>
      <c r="I49" s="16">
        <f>SUMIFS(Flight_Data!$U$2:$U$10001,Flight_Data!$AJ$2:$AJ$10001,H49,Flight_Data!$R$2:$R$10001,"No")</f>
        <v>119672</v>
      </c>
      <c r="J49" s="16">
        <f>SUMIFS(Flight_Data!$T$2:$T$10001,Flight_Data!$AJ$2:$AJ$10001,H49,Flight_Data!$R$2:$R$10001,"No")</f>
        <v>153697</v>
      </c>
      <c r="K49" s="17">
        <f t="shared" si="0"/>
        <v>0.77862287487719339</v>
      </c>
    </row>
    <row r="50" spans="2:11" ht="30" customHeight="1" x14ac:dyDescent="0.3">
      <c r="B50" s="14" t="s">
        <v>137</v>
      </c>
      <c r="C50" s="14" t="s">
        <v>62</v>
      </c>
      <c r="D50" s="14" t="s">
        <v>130</v>
      </c>
      <c r="E50" s="14" t="s">
        <v>131</v>
      </c>
      <c r="F50" s="14" t="s">
        <v>132</v>
      </c>
      <c r="H50" s="15" t="s">
        <v>86</v>
      </c>
      <c r="I50" s="16">
        <f>SUMIFS(Flight_Data!$U$2:$U$10001,Flight_Data!$AJ$2:$AJ$10001,H50,Flight_Data!$R$2:$R$10001,"No")</f>
        <v>109343</v>
      </c>
      <c r="J50" s="16">
        <f>SUMIFS(Flight_Data!$T$2:$T$10001,Flight_Data!$AJ$2:$AJ$10001,H50,Flight_Data!$R$2:$R$10001,"No")</f>
        <v>139986</v>
      </c>
      <c r="K50" s="17">
        <f t="shared" si="0"/>
        <v>0.78109953852528113</v>
      </c>
    </row>
    <row r="51" spans="2:11" x14ac:dyDescent="0.3">
      <c r="B51" s="15" t="s">
        <v>138</v>
      </c>
      <c r="C51" s="16">
        <f>COUNTIFS(Flight_Data!$AI$2:$AI$10001,B51,Flight_Data!$R$2:$R$10001,"No")</f>
        <v>2826</v>
      </c>
      <c r="D51" s="16">
        <f>SUMIFS(Flight_Data!$U$2:$U$10001,Flight_Data!$AI$2:$AI$10001,B51,Flight_Data!$R$2:$R$10001,"No")</f>
        <v>406582</v>
      </c>
      <c r="E51" s="16">
        <f>SUMIFS(Flight_Data!$T$2:$T$10001,Flight_Data!$AI$2:$AI$10001,B51,Flight_Data!$R$2:$R$10001,"No")</f>
        <v>521862</v>
      </c>
      <c r="F51" s="17">
        <f>IFERROR(D51/E51,0)</f>
        <v>0.77909868892542478</v>
      </c>
      <c r="H51" s="15" t="s">
        <v>87</v>
      </c>
      <c r="I51" s="16">
        <f>SUMIFS(Flight_Data!$U$2:$U$10001,Flight_Data!$AJ$2:$AJ$10001,H51,Flight_Data!$R$2:$R$10001,"No")</f>
        <v>110092</v>
      </c>
      <c r="J51" s="16">
        <f>SUMIFS(Flight_Data!$T$2:$T$10001,Flight_Data!$AJ$2:$AJ$10001,H51,Flight_Data!$R$2:$R$10001,"No")</f>
        <v>141514</v>
      </c>
      <c r="K51" s="17">
        <f t="shared" si="0"/>
        <v>0.77795836454343736</v>
      </c>
    </row>
    <row r="52" spans="2:11" x14ac:dyDescent="0.3">
      <c r="B52" s="15" t="s">
        <v>139</v>
      </c>
      <c r="C52" s="16">
        <f>COUNTIFS(Flight_Data!$AI$2:$AI$10001,B52,Flight_Data!$R$2:$R$10001,"No")</f>
        <v>4679</v>
      </c>
      <c r="D52" s="16">
        <f>SUMIFS(Flight_Data!$U$2:$U$10001,Flight_Data!$AI$2:$AI$10001,B52,Flight_Data!$R$2:$R$10001,"No")</f>
        <v>670650</v>
      </c>
      <c r="E52" s="16">
        <f>SUMIFS(Flight_Data!$T$2:$T$10001,Flight_Data!$AI$2:$AI$10001,B52,Flight_Data!$R$2:$R$10001,"No")</f>
        <v>863424</v>
      </c>
      <c r="F52" s="17">
        <f>IFERROR(D52/E52,0)</f>
        <v>0.77673309984434069</v>
      </c>
      <c r="H52" s="15" t="s">
        <v>89</v>
      </c>
      <c r="I52" s="16">
        <f>SUMIFS(Flight_Data!$U$2:$U$10001,Flight_Data!$AJ$2:$AJ$10001,H52,Flight_Data!$R$2:$R$10001,"No")</f>
        <v>114664</v>
      </c>
      <c r="J52" s="16">
        <f>SUMIFS(Flight_Data!$T$2:$T$10001,Flight_Data!$AJ$2:$AJ$10001,H52,Flight_Data!$R$2:$R$10001,"No")</f>
        <v>146809</v>
      </c>
      <c r="K52" s="17">
        <f t="shared" si="0"/>
        <v>0.78104203420771201</v>
      </c>
    </row>
    <row r="53" spans="2:11" x14ac:dyDescent="0.3">
      <c r="B53" s="15" t="s">
        <v>140</v>
      </c>
      <c r="C53" s="16">
        <f>COUNTIFS(Flight_Data!$AI$2:$AI$10001,B53,Flight_Data!$R$2:$R$10001,"No")</f>
        <v>1879</v>
      </c>
      <c r="D53" s="16">
        <f>SUMIFS(Flight_Data!$U$2:$U$10001,Flight_Data!$AI$2:$AI$10001,B53,Flight_Data!$R$2:$R$10001,"No")</f>
        <v>268783</v>
      </c>
      <c r="E53" s="16">
        <f>SUMIFS(Flight_Data!$T$2:$T$10001,Flight_Data!$AI$2:$AI$10001,B53,Flight_Data!$R$2:$R$10001,"No")</f>
        <v>345075</v>
      </c>
      <c r="F53" s="17">
        <f>IFERROR(D53/E53,0)</f>
        <v>0.77891183076142867</v>
      </c>
      <c r="H53" s="15" t="s">
        <v>92</v>
      </c>
      <c r="I53" s="16">
        <f>SUMIFS(Flight_Data!$U$2:$U$10001,Flight_Data!$AJ$2:$AJ$10001,H53,Flight_Data!$R$2:$R$10001,"No")</f>
        <v>109135</v>
      </c>
      <c r="J53" s="16">
        <f>SUMIFS(Flight_Data!$T$2:$T$10001,Flight_Data!$AJ$2:$AJ$10001,H53,Flight_Data!$R$2:$R$10001,"No")</f>
        <v>141270</v>
      </c>
      <c r="K53" s="17">
        <f t="shared" si="0"/>
        <v>0.77252778367664754</v>
      </c>
    </row>
    <row r="54" spans="2:11" x14ac:dyDescent="0.3">
      <c r="B54" s="18" t="s">
        <v>83</v>
      </c>
      <c r="C54" s="19">
        <f>SUM(C51:C53)</f>
        <v>9384</v>
      </c>
      <c r="D54" s="19">
        <f>SUM(D51:D53)</f>
        <v>1346015</v>
      </c>
      <c r="E54" s="19">
        <f>SUM(E51:E53)</f>
        <v>1730361</v>
      </c>
      <c r="F54" s="20">
        <f>IFERROR(D54/E54,0)</f>
        <v>0.77788103176158041</v>
      </c>
      <c r="H54" s="15" t="s">
        <v>94</v>
      </c>
      <c r="I54" s="16">
        <f>SUMIFS(Flight_Data!$U$2:$U$10001,Flight_Data!$AJ$2:$AJ$10001,H54,Flight_Data!$R$2:$R$10001,"No")</f>
        <v>122176</v>
      </c>
      <c r="J54" s="16">
        <f>SUMIFS(Flight_Data!$T$2:$T$10001,Flight_Data!$AJ$2:$AJ$10001,H54,Flight_Data!$R$2:$R$10001,"No")</f>
        <v>155123</v>
      </c>
      <c r="K54" s="17">
        <f t="shared" si="0"/>
        <v>0.78760725359875716</v>
      </c>
    </row>
    <row r="55" spans="2:11" x14ac:dyDescent="0.3">
      <c r="H55" s="18" t="s">
        <v>83</v>
      </c>
      <c r="I55" s="19">
        <f>SUM(I43:I54)</f>
        <v>1346015</v>
      </c>
      <c r="J55" s="19">
        <f>SUM(J43:J54)</f>
        <v>1730361</v>
      </c>
      <c r="K55" s="20">
        <f t="shared" si="0"/>
        <v>0.77788103176158041</v>
      </c>
    </row>
    <row r="57" spans="2:11" ht="15.6" x14ac:dyDescent="0.3">
      <c r="B57" s="13" t="s">
        <v>141</v>
      </c>
    </row>
    <row r="58" spans="2:11" ht="30" customHeight="1" x14ac:dyDescent="0.3">
      <c r="B58" s="14" t="s">
        <v>142</v>
      </c>
      <c r="C58" s="14" t="s">
        <v>130</v>
      </c>
      <c r="D58" s="14" t="s">
        <v>143</v>
      </c>
    </row>
    <row r="59" spans="2:11" x14ac:dyDescent="0.3">
      <c r="B59" s="15" t="s">
        <v>144</v>
      </c>
      <c r="C59" s="16">
        <f>SUMIFS(Flight_Data!$U$2:$U$10001,Flight_Data!$AH$2:$AH$10001,B59,Flight_Data!$R$2:$R$10001,"No")</f>
        <v>744458</v>
      </c>
      <c r="D59" s="17">
        <f>IFERROR(C59/SUM(Flight_Data!$U$2:$U$10001),0)</f>
        <v>0.55308298941690848</v>
      </c>
    </row>
    <row r="60" spans="2:11" x14ac:dyDescent="0.3">
      <c r="B60" s="15" t="s">
        <v>145</v>
      </c>
      <c r="C60" s="16">
        <f>SUMIFS(Flight_Data!$U$2:$U$10001,Flight_Data!$AH$2:$AH$10001,B60,Flight_Data!$R$2:$R$10001,"No")</f>
        <v>246664</v>
      </c>
      <c r="D60" s="17">
        <f>IFERROR(C60/SUM(Flight_Data!$U$2:$U$10001),0)</f>
        <v>0.18325501573162262</v>
      </c>
    </row>
    <row r="61" spans="2:11" x14ac:dyDescent="0.3">
      <c r="B61" s="15" t="s">
        <v>146</v>
      </c>
      <c r="C61" s="16">
        <f>SUMIFS(Flight_Data!$U$2:$U$10001,Flight_Data!$AH$2:$AH$10001,B61,Flight_Data!$R$2:$R$10001,"No")</f>
        <v>222962</v>
      </c>
      <c r="D61" s="17">
        <f>IFERROR(C61/SUM(Flight_Data!$U$2:$U$10001),0)</f>
        <v>0.16564599948737571</v>
      </c>
    </row>
    <row r="62" spans="2:11" x14ac:dyDescent="0.3">
      <c r="B62" s="15" t="s">
        <v>147</v>
      </c>
      <c r="C62" s="16">
        <f>SUMIFS(Flight_Data!$U$2:$U$10001,Flight_Data!$AH$2:$AH$10001,B62,Flight_Data!$R$2:$R$10001,"No")</f>
        <v>131931</v>
      </c>
      <c r="D62" s="17">
        <f>IFERROR(C62/SUM(Flight_Data!$U$2:$U$10001),0)</f>
        <v>9.8015995364093264E-2</v>
      </c>
    </row>
    <row r="63" spans="2:11" x14ac:dyDescent="0.3">
      <c r="B63" s="18" t="s">
        <v>83</v>
      </c>
      <c r="C63" s="19">
        <f>SUM(C59:C62)</f>
        <v>1346015</v>
      </c>
      <c r="D63" s="20">
        <f>SUM(D59:D62)</f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51"/>
  <sheetViews>
    <sheetView zoomScaleNormal="100" workbookViewId="0"/>
  </sheetViews>
  <sheetFormatPr defaultColWidth="8.6640625" defaultRowHeight="14.4" x14ac:dyDescent="0.3"/>
  <cols>
    <col min="1" max="1" width="2" customWidth="1"/>
    <col min="2" max="16" width="17" customWidth="1"/>
  </cols>
  <sheetData>
    <row r="1" spans="2:7" ht="30" customHeight="1" x14ac:dyDescent="0.45">
      <c r="B1" s="11" t="s">
        <v>148</v>
      </c>
    </row>
    <row r="5" spans="2:7" ht="27.75" customHeight="1" x14ac:dyDescent="0.3">
      <c r="B5" s="12" t="s">
        <v>30</v>
      </c>
      <c r="C5" s="12" t="s">
        <v>31</v>
      </c>
      <c r="D5" s="12" t="s">
        <v>7</v>
      </c>
      <c r="E5" s="12" t="s">
        <v>32</v>
      </c>
      <c r="F5" s="12" t="s">
        <v>33</v>
      </c>
      <c r="G5" s="12" t="s">
        <v>34</v>
      </c>
    </row>
    <row r="6" spans="2:7" ht="36" customHeight="1" x14ac:dyDescent="0.3">
      <c r="B6" s="9" t="str">
        <f>INDEX(E27:E36,MATCH(MAX(G27:G36),G27:G36,0))</f>
        <v>Ahmedabad - Goa</v>
      </c>
      <c r="C6" s="6">
        <f>MAX(G27:G36)</f>
        <v>19700</v>
      </c>
      <c r="D6" s="6">
        <f>AVERAGE(Flight_Data!$I$2:$I$10001)</f>
        <v>1371.7467999999999</v>
      </c>
      <c r="E6" s="6">
        <f>MAX(Flight_Data!$I$2:$I$10001)</f>
        <v>2399</v>
      </c>
      <c r="F6" s="6">
        <f>MIN(Flight_Data!$I$2:$I$10001)</f>
        <v>350</v>
      </c>
      <c r="G6" s="7">
        <f>IFERROR(G37/SUM(Flight_Data!$U$2:$U$10001),0)</f>
        <v>0.13082246483137261</v>
      </c>
    </row>
    <row r="25" spans="2:10" ht="15.6" x14ac:dyDescent="0.3">
      <c r="B25" s="13" t="s">
        <v>149</v>
      </c>
    </row>
    <row r="26" spans="2:10" ht="30" customHeight="1" x14ac:dyDescent="0.3">
      <c r="B26" s="14" t="s">
        <v>150</v>
      </c>
      <c r="C26" s="14" t="s">
        <v>151</v>
      </c>
      <c r="D26" s="14" t="s">
        <v>152</v>
      </c>
      <c r="E26" s="14" t="s">
        <v>153</v>
      </c>
      <c r="F26" s="14" t="s">
        <v>62</v>
      </c>
      <c r="G26" s="14" t="s">
        <v>130</v>
      </c>
      <c r="H26" s="14" t="s">
        <v>69</v>
      </c>
      <c r="I26" s="14" t="s">
        <v>154</v>
      </c>
      <c r="J26" s="14" t="s">
        <v>132</v>
      </c>
    </row>
    <row r="27" spans="2:10" x14ac:dyDescent="0.3">
      <c r="B27" s="23">
        <v>1</v>
      </c>
      <c r="C27" s="24" t="s">
        <v>155</v>
      </c>
      <c r="D27" s="24" t="s">
        <v>156</v>
      </c>
      <c r="E27" s="24" t="str">
        <f t="shared" ref="E27:E36" si="0">C27&amp;" - "&amp;D27</f>
        <v>Ahmedabad - Goa</v>
      </c>
      <c r="F27" s="16">
        <f>COUNTIFS(Flight_Data!$G$2:$G$10001,C27,Flight_Data!$H$2:$H$10001,D27,Flight_Data!$R$2:$R$10001,"No")</f>
        <v>139</v>
      </c>
      <c r="G27" s="16">
        <f>SUMIFS(Flight_Data!$U$2:$U$10001,Flight_Data!$G$2:$G$10001,C27,Flight_Data!$H$2:$H$10001,D27,Flight_Data!$R$2:$R$10001,"No")</f>
        <v>19700</v>
      </c>
      <c r="H27" s="16">
        <f>AVERAGEIFS(Flight_Data!$I$2:$I$10001,Flight_Data!$G$2:$G$10001,C27,Flight_Data!$H$2:$H$10001,D27)</f>
        <v>1408.3904109589041</v>
      </c>
      <c r="I27" s="25">
        <f>SUMIFS(Flight_Data!$AB$2:$AB$10001,Flight_Data!$G$2:$G$10001,C27,Flight_Data!$H$2:$H$10001,D27)/10000000</f>
        <v>15.214372900000001</v>
      </c>
      <c r="J27" s="17">
        <f>IFERROR(G27/SUMIFS(Flight_Data!$T$2:$T$10001,Flight_Data!$G$2:$G$10001,C27,Flight_Data!$H$2:$H$10001,D27,Flight_Data!$R$2:$R$10001,"No"),0)</f>
        <v>0.77801034714268791</v>
      </c>
    </row>
    <row r="28" spans="2:10" x14ac:dyDescent="0.3">
      <c r="B28" s="23">
        <v>2</v>
      </c>
      <c r="C28" s="24" t="s">
        <v>157</v>
      </c>
      <c r="D28" s="24" t="s">
        <v>158</v>
      </c>
      <c r="E28" s="24" t="str">
        <f t="shared" si="0"/>
        <v>Jaipur - Chennai</v>
      </c>
      <c r="F28" s="16">
        <f>COUNTIFS(Flight_Data!$G$2:$G$10001,C28,Flight_Data!$H$2:$H$10001,D28,Flight_Data!$R$2:$R$10001,"No")</f>
        <v>130</v>
      </c>
      <c r="G28" s="16">
        <f>SUMIFS(Flight_Data!$U$2:$U$10001,Flight_Data!$G$2:$G$10001,C28,Flight_Data!$H$2:$H$10001,D28,Flight_Data!$R$2:$R$10001,"No")</f>
        <v>18776</v>
      </c>
      <c r="H28" s="16">
        <f>AVERAGEIFS(Flight_Data!$I$2:$I$10001,Flight_Data!$G$2:$G$10001,C28,Flight_Data!$H$2:$H$10001,D28)</f>
        <v>1393.4</v>
      </c>
      <c r="I28" s="25">
        <f>SUMIFS(Flight_Data!$AB$2:$AB$10001,Flight_Data!$G$2:$G$10001,C28,Flight_Data!$H$2:$H$10001,D28)/10000000</f>
        <v>14.769963199999999</v>
      </c>
      <c r="J28" s="17">
        <f>IFERROR(G28/SUMIFS(Flight_Data!$T$2:$T$10001,Flight_Data!$G$2:$G$10001,C28,Flight_Data!$H$2:$H$10001,D28,Flight_Data!$R$2:$R$10001,"No"),0)</f>
        <v>0.78870872889187604</v>
      </c>
    </row>
    <row r="29" spans="2:10" x14ac:dyDescent="0.3">
      <c r="B29" s="23">
        <v>3</v>
      </c>
      <c r="C29" s="24" t="s">
        <v>159</v>
      </c>
      <c r="D29" s="24" t="s">
        <v>160</v>
      </c>
      <c r="E29" s="24" t="str">
        <f t="shared" si="0"/>
        <v>Pune - Mumbai</v>
      </c>
      <c r="F29" s="16">
        <f>COUNTIFS(Flight_Data!$G$2:$G$10001,C29,Flight_Data!$H$2:$H$10001,D29,Flight_Data!$R$2:$R$10001,"No")</f>
        <v>124</v>
      </c>
      <c r="G29" s="16">
        <f>SUMIFS(Flight_Data!$U$2:$U$10001,Flight_Data!$G$2:$G$10001,C29,Flight_Data!$H$2:$H$10001,D29,Flight_Data!$R$2:$R$10001,"No")</f>
        <v>17690</v>
      </c>
      <c r="H29" s="16">
        <f>AVERAGEIFS(Flight_Data!$I$2:$I$10001,Flight_Data!$G$2:$G$10001,C29,Flight_Data!$H$2:$H$10001,D29)</f>
        <v>1401.7537313432836</v>
      </c>
      <c r="I29" s="25">
        <f>SUMIFS(Flight_Data!$AB$2:$AB$10001,Flight_Data!$G$2:$G$10001,C29,Flight_Data!$H$2:$H$10001,D29)/10000000</f>
        <v>13.409962</v>
      </c>
      <c r="J29" s="17">
        <f>IFERROR(G29/SUMIFS(Flight_Data!$T$2:$T$10001,Flight_Data!$G$2:$G$10001,C29,Flight_Data!$H$2:$H$10001,D29,Flight_Data!$R$2:$R$10001,"No"),0)</f>
        <v>0.78350606785366284</v>
      </c>
    </row>
    <row r="30" spans="2:10" x14ac:dyDescent="0.3">
      <c r="B30" s="23">
        <v>4</v>
      </c>
      <c r="C30" s="24" t="s">
        <v>159</v>
      </c>
      <c r="D30" s="24" t="s">
        <v>161</v>
      </c>
      <c r="E30" s="24" t="str">
        <f t="shared" si="0"/>
        <v>Pune - Bengaluru</v>
      </c>
      <c r="F30" s="16">
        <f>COUNTIFS(Flight_Data!$G$2:$G$10001,C30,Flight_Data!$H$2:$H$10001,D30,Flight_Data!$R$2:$R$10001,"No")</f>
        <v>122</v>
      </c>
      <c r="G30" s="16">
        <f>SUMIFS(Flight_Data!$U$2:$U$10001,Flight_Data!$G$2:$G$10001,C30,Flight_Data!$H$2:$H$10001,D30,Flight_Data!$R$2:$R$10001,"No")</f>
        <v>17347</v>
      </c>
      <c r="H30" s="16">
        <f>AVERAGEIFS(Flight_Data!$I$2:$I$10001,Flight_Data!$G$2:$G$10001,C30,Flight_Data!$H$2:$H$10001,D30)</f>
        <v>1374.3100775193798</v>
      </c>
      <c r="I30" s="25">
        <f>SUMIFS(Flight_Data!$AB$2:$AB$10001,Flight_Data!$G$2:$G$10001,C30,Flight_Data!$H$2:$H$10001,D30)/10000000</f>
        <v>12.886634300000001</v>
      </c>
      <c r="J30" s="17">
        <f>IFERROR(G30/SUMIFS(Flight_Data!$T$2:$T$10001,Flight_Data!$G$2:$G$10001,C30,Flight_Data!$H$2:$H$10001,D30,Flight_Data!$R$2:$R$10001,"No"),0)</f>
        <v>0.7622374549608929</v>
      </c>
    </row>
    <row r="31" spans="2:10" x14ac:dyDescent="0.3">
      <c r="B31" s="23">
        <v>5</v>
      </c>
      <c r="C31" s="24" t="s">
        <v>155</v>
      </c>
      <c r="D31" s="24" t="s">
        <v>157</v>
      </c>
      <c r="E31" s="24" t="str">
        <f t="shared" si="0"/>
        <v>Ahmedabad - Jaipur</v>
      </c>
      <c r="F31" s="16">
        <f>COUNTIFS(Flight_Data!$G$2:$G$10001,C31,Flight_Data!$H$2:$H$10001,D31,Flight_Data!$R$2:$R$10001,"No")</f>
        <v>121</v>
      </c>
      <c r="G31" s="16">
        <f>SUMIFS(Flight_Data!$U$2:$U$10001,Flight_Data!$G$2:$G$10001,C31,Flight_Data!$H$2:$H$10001,D31,Flight_Data!$R$2:$R$10001,"No")</f>
        <v>17263</v>
      </c>
      <c r="H31" s="16">
        <f>AVERAGEIFS(Flight_Data!$I$2:$I$10001,Flight_Data!$G$2:$G$10001,C31,Flight_Data!$H$2:$H$10001,D31)</f>
        <v>1426.056</v>
      </c>
      <c r="I31" s="25">
        <f>SUMIFS(Flight_Data!$AB$2:$AB$10001,Flight_Data!$G$2:$G$10001,C31,Flight_Data!$H$2:$H$10001,D31)/10000000</f>
        <v>13.4281799</v>
      </c>
      <c r="J31" s="17">
        <f>IFERROR(G31/SUMIFS(Flight_Data!$T$2:$T$10001,Flight_Data!$G$2:$G$10001,C31,Flight_Data!$H$2:$H$10001,D31,Flight_Data!$R$2:$R$10001,"No"),0)</f>
        <v>0.77139282362929529</v>
      </c>
    </row>
    <row r="32" spans="2:10" x14ac:dyDescent="0.3">
      <c r="B32" s="23">
        <v>6</v>
      </c>
      <c r="C32" s="24" t="s">
        <v>162</v>
      </c>
      <c r="D32" s="24" t="s">
        <v>159</v>
      </c>
      <c r="E32" s="24" t="str">
        <f t="shared" si="0"/>
        <v>Hyderabad - Pune</v>
      </c>
      <c r="F32" s="16">
        <f>COUNTIFS(Flight_Data!$G$2:$G$10001,C32,Flight_Data!$H$2:$H$10001,D32,Flight_Data!$R$2:$R$10001,"No")</f>
        <v>119</v>
      </c>
      <c r="G32" s="16">
        <f>SUMIFS(Flight_Data!$U$2:$U$10001,Flight_Data!$G$2:$G$10001,C32,Flight_Data!$H$2:$H$10001,D32,Flight_Data!$R$2:$R$10001,"No")</f>
        <v>17153</v>
      </c>
      <c r="H32" s="16">
        <f>AVERAGEIFS(Flight_Data!$I$2:$I$10001,Flight_Data!$G$2:$G$10001,C32,Flight_Data!$H$2:$H$10001,D32)</f>
        <v>1360.2777777777778</v>
      </c>
      <c r="I32" s="25">
        <f>SUMIFS(Flight_Data!$AB$2:$AB$10001,Flight_Data!$G$2:$G$10001,C32,Flight_Data!$H$2:$H$10001,D32)/10000000</f>
        <v>12.8011409</v>
      </c>
      <c r="J32" s="17">
        <f>IFERROR(G32/SUMIFS(Flight_Data!$T$2:$T$10001,Flight_Data!$G$2:$G$10001,C32,Flight_Data!$H$2:$H$10001,D32,Flight_Data!$R$2:$R$10001,"No"),0)</f>
        <v>0.77384282234052149</v>
      </c>
    </row>
    <row r="33" spans="2:12" x14ac:dyDescent="0.3">
      <c r="B33" s="23">
        <v>7</v>
      </c>
      <c r="C33" s="24" t="s">
        <v>158</v>
      </c>
      <c r="D33" s="24" t="s">
        <v>161</v>
      </c>
      <c r="E33" s="24" t="str">
        <f t="shared" si="0"/>
        <v>Chennai - Bengaluru</v>
      </c>
      <c r="F33" s="16">
        <f>COUNTIFS(Flight_Data!$G$2:$G$10001,C33,Flight_Data!$H$2:$H$10001,D33,Flight_Data!$R$2:$R$10001,"No")</f>
        <v>118</v>
      </c>
      <c r="G33" s="16">
        <f>SUMIFS(Flight_Data!$U$2:$U$10001,Flight_Data!$G$2:$G$10001,C33,Flight_Data!$H$2:$H$10001,D33,Flight_Data!$R$2:$R$10001,"No")</f>
        <v>17083</v>
      </c>
      <c r="H33" s="16">
        <f>AVERAGEIFS(Flight_Data!$I$2:$I$10001,Flight_Data!$G$2:$G$10001,C33,Flight_Data!$H$2:$H$10001,D33)</f>
        <v>1353.7615384615385</v>
      </c>
      <c r="I33" s="25">
        <f>SUMIFS(Flight_Data!$AB$2:$AB$10001,Flight_Data!$G$2:$G$10001,C33,Flight_Data!$H$2:$H$10001,D33)/10000000</f>
        <v>12.991002699999999</v>
      </c>
      <c r="J33" s="17">
        <f>IFERROR(G33/SUMIFS(Flight_Data!$T$2:$T$10001,Flight_Data!$G$2:$G$10001,C33,Flight_Data!$H$2:$H$10001,D33,Flight_Data!$R$2:$R$10001,"No"),0)</f>
        <v>0.78222446082696095</v>
      </c>
    </row>
    <row r="34" spans="2:12" x14ac:dyDescent="0.3">
      <c r="B34" s="23">
        <v>8</v>
      </c>
      <c r="C34" s="24" t="s">
        <v>162</v>
      </c>
      <c r="D34" s="24" t="s">
        <v>163</v>
      </c>
      <c r="E34" s="24" t="str">
        <f t="shared" si="0"/>
        <v>Hyderabad - Delhi</v>
      </c>
      <c r="F34" s="16">
        <f>COUNTIFS(Flight_Data!$G$2:$G$10001,C34,Flight_Data!$H$2:$H$10001,D34,Flight_Data!$R$2:$R$10001,"No")</f>
        <v>117</v>
      </c>
      <c r="G34" s="16">
        <f>SUMIFS(Flight_Data!$U$2:$U$10001,Flight_Data!$G$2:$G$10001,C34,Flight_Data!$H$2:$H$10001,D34,Flight_Data!$R$2:$R$10001,"No")</f>
        <v>17048</v>
      </c>
      <c r="H34" s="16">
        <f>AVERAGEIFS(Flight_Data!$I$2:$I$10001,Flight_Data!$G$2:$G$10001,C34,Flight_Data!$H$2:$H$10001,D34)</f>
        <v>1367.4496124031007</v>
      </c>
      <c r="I34" s="25">
        <f>SUMIFS(Flight_Data!$AB$2:$AB$10001,Flight_Data!$G$2:$G$10001,C34,Flight_Data!$H$2:$H$10001,D34)/10000000</f>
        <v>13.5275625</v>
      </c>
      <c r="J34" s="17">
        <f>IFERROR(G34/SUMIFS(Flight_Data!$T$2:$T$10001,Flight_Data!$G$2:$G$10001,C34,Flight_Data!$H$2:$H$10001,D34,Flight_Data!$R$2:$R$10001,"No"),0)</f>
        <v>0.78812814941519116</v>
      </c>
    </row>
    <row r="35" spans="2:12" x14ac:dyDescent="0.3">
      <c r="B35" s="23">
        <v>9</v>
      </c>
      <c r="C35" s="24" t="s">
        <v>155</v>
      </c>
      <c r="D35" s="24" t="s">
        <v>161</v>
      </c>
      <c r="E35" s="24" t="str">
        <f t="shared" si="0"/>
        <v>Ahmedabad - Bengaluru</v>
      </c>
      <c r="F35" s="16">
        <f>COUNTIFS(Flight_Data!$G$2:$G$10001,C35,Flight_Data!$H$2:$H$10001,D35,Flight_Data!$R$2:$R$10001,"No")</f>
        <v>116</v>
      </c>
      <c r="G35" s="16">
        <f>SUMIFS(Flight_Data!$U$2:$U$10001,Flight_Data!$G$2:$G$10001,C35,Flight_Data!$H$2:$H$10001,D35,Flight_Data!$R$2:$R$10001,"No")</f>
        <v>17044</v>
      </c>
      <c r="H35" s="16">
        <f>AVERAGEIFS(Flight_Data!$I$2:$I$10001,Flight_Data!$G$2:$G$10001,C35,Flight_Data!$H$2:$H$10001,D35)</f>
        <v>1360.7851239669421</v>
      </c>
      <c r="I35" s="25">
        <f>SUMIFS(Flight_Data!$AB$2:$AB$10001,Flight_Data!$G$2:$G$10001,C35,Flight_Data!$H$2:$H$10001,D35)/10000000</f>
        <v>13.660534999999999</v>
      </c>
      <c r="J35" s="17">
        <f>IFERROR(G35/SUMIFS(Flight_Data!$T$2:$T$10001,Flight_Data!$G$2:$G$10001,C35,Flight_Data!$H$2:$H$10001,D35,Flight_Data!$R$2:$R$10001,"No"),0)</f>
        <v>0.79123531869458241</v>
      </c>
    </row>
    <row r="36" spans="2:12" x14ac:dyDescent="0.3">
      <c r="B36" s="23">
        <v>10</v>
      </c>
      <c r="C36" s="24" t="s">
        <v>156</v>
      </c>
      <c r="D36" s="24" t="s">
        <v>161</v>
      </c>
      <c r="E36" s="24" t="str">
        <f t="shared" si="0"/>
        <v>Goa - Bengaluru</v>
      </c>
      <c r="F36" s="16">
        <f>COUNTIFS(Flight_Data!$G$2:$G$10001,C36,Flight_Data!$H$2:$H$10001,D36,Flight_Data!$R$2:$R$10001,"No")</f>
        <v>121</v>
      </c>
      <c r="G36" s="16">
        <f>SUMIFS(Flight_Data!$U$2:$U$10001,Flight_Data!$G$2:$G$10001,C36,Flight_Data!$H$2:$H$10001,D36,Flight_Data!$R$2:$R$10001,"No")</f>
        <v>16985</v>
      </c>
      <c r="H36" s="16">
        <f>AVERAGEIFS(Flight_Data!$I$2:$I$10001,Flight_Data!$G$2:$G$10001,C36,Flight_Data!$H$2:$H$10001,D36)</f>
        <v>1303.7619047619048</v>
      </c>
      <c r="I36" s="25">
        <f>SUMIFS(Flight_Data!$AB$2:$AB$10001,Flight_Data!$G$2:$G$10001,C36,Flight_Data!$H$2:$H$10001,D36)/10000000</f>
        <v>13.047887299999999</v>
      </c>
      <c r="J36" s="17">
        <f>IFERROR(G36/SUMIFS(Flight_Data!$T$2:$T$10001,Flight_Data!$G$2:$G$10001,C36,Flight_Data!$H$2:$H$10001,D36,Flight_Data!$R$2:$R$10001,"No"),0)</f>
        <v>0.75485533976267727</v>
      </c>
    </row>
    <row r="37" spans="2:12" x14ac:dyDescent="0.3">
      <c r="B37" s="18" t="s">
        <v>83</v>
      </c>
      <c r="C37" s="18"/>
      <c r="D37" s="18"/>
      <c r="E37" s="18"/>
      <c r="F37" s="19">
        <f>SUM(F27:F36)</f>
        <v>1227</v>
      </c>
      <c r="G37" s="19">
        <f>SUM(G27:G36)</f>
        <v>176089</v>
      </c>
      <c r="H37" s="19"/>
      <c r="I37" s="26">
        <f>SUM(I27:I36)</f>
        <v>135.73724069999997</v>
      </c>
      <c r="J37" s="20"/>
    </row>
    <row r="40" spans="2:12" ht="15.6" x14ac:dyDescent="0.3">
      <c r="B40" s="27" t="s">
        <v>164</v>
      </c>
    </row>
    <row r="41" spans="2:12" x14ac:dyDescent="0.3">
      <c r="B41" s="28" t="s">
        <v>165</v>
      </c>
      <c r="C41" s="29" t="s">
        <v>155</v>
      </c>
      <c r="D41" s="29" t="s">
        <v>161</v>
      </c>
      <c r="E41" s="29" t="s">
        <v>158</v>
      </c>
      <c r="F41" s="29" t="s">
        <v>163</v>
      </c>
      <c r="G41" s="29" t="s">
        <v>156</v>
      </c>
      <c r="H41" s="29" t="s">
        <v>162</v>
      </c>
      <c r="I41" s="29" t="s">
        <v>157</v>
      </c>
      <c r="J41" s="29" t="s">
        <v>166</v>
      </c>
      <c r="K41" s="29" t="s">
        <v>160</v>
      </c>
      <c r="L41" s="29" t="s">
        <v>159</v>
      </c>
    </row>
    <row r="42" spans="2:12" x14ac:dyDescent="0.3">
      <c r="B42" s="30" t="s">
        <v>155</v>
      </c>
      <c r="C42" s="31">
        <f>COUNTIFS(Flight_Data!$G$2:$G$10001,$B42,Flight_Data!$H$2:$H$10001,C$41,Flight_Data!$R$2:$R$10001,"No")</f>
        <v>0</v>
      </c>
      <c r="D42" s="31">
        <f>COUNTIFS(Flight_Data!$G$2:$G$10001,$B42,Flight_Data!$H$2:$H$10001,D$41,Flight_Data!$R$2:$R$10001,"No")</f>
        <v>116</v>
      </c>
      <c r="E42" s="31">
        <f>COUNTIFS(Flight_Data!$G$2:$G$10001,$B42,Flight_Data!$H$2:$H$10001,E$41,Flight_Data!$R$2:$R$10001,"No")</f>
        <v>99</v>
      </c>
      <c r="F42" s="31">
        <f>COUNTIFS(Flight_Data!$G$2:$G$10001,$B42,Flight_Data!$H$2:$H$10001,F$41,Flight_Data!$R$2:$R$10001,"No")</f>
        <v>94</v>
      </c>
      <c r="G42" s="31">
        <f>COUNTIFS(Flight_Data!$G$2:$G$10001,$B42,Flight_Data!$H$2:$H$10001,G$41,Flight_Data!$R$2:$R$10001,"No")</f>
        <v>139</v>
      </c>
      <c r="H42" s="31">
        <f>COUNTIFS(Flight_Data!$G$2:$G$10001,$B42,Flight_Data!$H$2:$H$10001,H$41,Flight_Data!$R$2:$R$10001,"No")</f>
        <v>90</v>
      </c>
      <c r="I42" s="31">
        <f>COUNTIFS(Flight_Data!$G$2:$G$10001,$B42,Flight_Data!$H$2:$H$10001,I$41,Flight_Data!$R$2:$R$10001,"No")</f>
        <v>121</v>
      </c>
      <c r="J42" s="31">
        <f>COUNTIFS(Flight_Data!$G$2:$G$10001,$B42,Flight_Data!$H$2:$H$10001,J$41,Flight_Data!$R$2:$R$10001,"No")</f>
        <v>115</v>
      </c>
      <c r="K42" s="31">
        <f>COUNTIFS(Flight_Data!$G$2:$G$10001,$B42,Flight_Data!$H$2:$H$10001,K$41,Flight_Data!$R$2:$R$10001,"No")</f>
        <v>108</v>
      </c>
      <c r="L42" s="31">
        <f>COUNTIFS(Flight_Data!$G$2:$G$10001,$B42,Flight_Data!$H$2:$H$10001,L$41,Flight_Data!$R$2:$R$10001,"No")</f>
        <v>90</v>
      </c>
    </row>
    <row r="43" spans="2:12" x14ac:dyDescent="0.3">
      <c r="B43" s="30" t="s">
        <v>161</v>
      </c>
      <c r="C43" s="31">
        <f>COUNTIFS(Flight_Data!$G$2:$G$10001,$B43,Flight_Data!$H$2:$H$10001,C$41,Flight_Data!$R$2:$R$10001,"No")</f>
        <v>94</v>
      </c>
      <c r="D43" s="31">
        <f>COUNTIFS(Flight_Data!$G$2:$G$10001,$B43,Flight_Data!$H$2:$H$10001,D$41,Flight_Data!$R$2:$R$10001,"No")</f>
        <v>0</v>
      </c>
      <c r="E43" s="31">
        <f>COUNTIFS(Flight_Data!$G$2:$G$10001,$B43,Flight_Data!$H$2:$H$10001,E$41,Flight_Data!$R$2:$R$10001,"No")</f>
        <v>116</v>
      </c>
      <c r="F43" s="31">
        <f>COUNTIFS(Flight_Data!$G$2:$G$10001,$B43,Flight_Data!$H$2:$H$10001,F$41,Flight_Data!$R$2:$R$10001,"No")</f>
        <v>117</v>
      </c>
      <c r="G43" s="31">
        <f>COUNTIFS(Flight_Data!$G$2:$G$10001,$B43,Flight_Data!$H$2:$H$10001,G$41,Flight_Data!$R$2:$R$10001,"No")</f>
        <v>100</v>
      </c>
      <c r="H43" s="31">
        <f>COUNTIFS(Flight_Data!$G$2:$G$10001,$B43,Flight_Data!$H$2:$H$10001,H$41,Flight_Data!$R$2:$R$10001,"No")</f>
        <v>103</v>
      </c>
      <c r="I43" s="31">
        <f>COUNTIFS(Flight_Data!$G$2:$G$10001,$B43,Flight_Data!$H$2:$H$10001,I$41,Flight_Data!$R$2:$R$10001,"No")</f>
        <v>113</v>
      </c>
      <c r="J43" s="31">
        <f>COUNTIFS(Flight_Data!$G$2:$G$10001,$B43,Flight_Data!$H$2:$H$10001,J$41,Flight_Data!$R$2:$R$10001,"No")</f>
        <v>98</v>
      </c>
      <c r="K43" s="31">
        <f>COUNTIFS(Flight_Data!$G$2:$G$10001,$B43,Flight_Data!$H$2:$H$10001,K$41,Flight_Data!$R$2:$R$10001,"No")</f>
        <v>97</v>
      </c>
      <c r="L43" s="31">
        <f>COUNTIFS(Flight_Data!$G$2:$G$10001,$B43,Flight_Data!$H$2:$H$10001,L$41,Flight_Data!$R$2:$R$10001,"No")</f>
        <v>91</v>
      </c>
    </row>
    <row r="44" spans="2:12" x14ac:dyDescent="0.3">
      <c r="B44" s="30" t="s">
        <v>158</v>
      </c>
      <c r="C44" s="31">
        <f>COUNTIFS(Flight_Data!$G$2:$G$10001,$B44,Flight_Data!$H$2:$H$10001,C$41,Flight_Data!$R$2:$R$10001,"No")</f>
        <v>93</v>
      </c>
      <c r="D44" s="31">
        <f>COUNTIFS(Flight_Data!$G$2:$G$10001,$B44,Flight_Data!$H$2:$H$10001,D$41,Flight_Data!$R$2:$R$10001,"No")</f>
        <v>118</v>
      </c>
      <c r="E44" s="31">
        <f>COUNTIFS(Flight_Data!$G$2:$G$10001,$B44,Flight_Data!$H$2:$H$10001,E$41,Flight_Data!$R$2:$R$10001,"No")</f>
        <v>0</v>
      </c>
      <c r="F44" s="31">
        <f>COUNTIFS(Flight_Data!$G$2:$G$10001,$B44,Flight_Data!$H$2:$H$10001,F$41,Flight_Data!$R$2:$R$10001,"No")</f>
        <v>102</v>
      </c>
      <c r="G44" s="31">
        <f>COUNTIFS(Flight_Data!$G$2:$G$10001,$B44,Flight_Data!$H$2:$H$10001,G$41,Flight_Data!$R$2:$R$10001,"No")</f>
        <v>96</v>
      </c>
      <c r="H44" s="31">
        <f>COUNTIFS(Flight_Data!$G$2:$G$10001,$B44,Flight_Data!$H$2:$H$10001,H$41,Flight_Data!$R$2:$R$10001,"No")</f>
        <v>113</v>
      </c>
      <c r="I44" s="31">
        <f>COUNTIFS(Flight_Data!$G$2:$G$10001,$B44,Flight_Data!$H$2:$H$10001,I$41,Flight_Data!$R$2:$R$10001,"No")</f>
        <v>94</v>
      </c>
      <c r="J44" s="31">
        <f>COUNTIFS(Flight_Data!$G$2:$G$10001,$B44,Flight_Data!$H$2:$H$10001,J$41,Flight_Data!$R$2:$R$10001,"No")</f>
        <v>108</v>
      </c>
      <c r="K44" s="31">
        <f>COUNTIFS(Flight_Data!$G$2:$G$10001,$B44,Flight_Data!$H$2:$H$10001,K$41,Flight_Data!$R$2:$R$10001,"No")</f>
        <v>104</v>
      </c>
      <c r="L44" s="31">
        <f>COUNTIFS(Flight_Data!$G$2:$G$10001,$B44,Flight_Data!$H$2:$H$10001,L$41,Flight_Data!$R$2:$R$10001,"No")</f>
        <v>83</v>
      </c>
    </row>
    <row r="45" spans="2:12" x14ac:dyDescent="0.3">
      <c r="B45" s="30" t="s">
        <v>163</v>
      </c>
      <c r="C45" s="31">
        <f>COUNTIFS(Flight_Data!$G$2:$G$10001,$B45,Flight_Data!$H$2:$H$10001,C$41,Flight_Data!$R$2:$R$10001,"No")</f>
        <v>89</v>
      </c>
      <c r="D45" s="31">
        <f>COUNTIFS(Flight_Data!$G$2:$G$10001,$B45,Flight_Data!$H$2:$H$10001,D$41,Flight_Data!$R$2:$R$10001,"No")</f>
        <v>103</v>
      </c>
      <c r="E45" s="31">
        <f>COUNTIFS(Flight_Data!$G$2:$G$10001,$B45,Flight_Data!$H$2:$H$10001,E$41,Flight_Data!$R$2:$R$10001,"No")</f>
        <v>110</v>
      </c>
      <c r="F45" s="31">
        <f>COUNTIFS(Flight_Data!$G$2:$G$10001,$B45,Flight_Data!$H$2:$H$10001,F$41,Flight_Data!$R$2:$R$10001,"No")</f>
        <v>0</v>
      </c>
      <c r="G45" s="31">
        <f>COUNTIFS(Flight_Data!$G$2:$G$10001,$B45,Flight_Data!$H$2:$H$10001,G$41,Flight_Data!$R$2:$R$10001,"No")</f>
        <v>118</v>
      </c>
      <c r="H45" s="31">
        <f>COUNTIFS(Flight_Data!$G$2:$G$10001,$B45,Flight_Data!$H$2:$H$10001,H$41,Flight_Data!$R$2:$R$10001,"No")</f>
        <v>113</v>
      </c>
      <c r="I45" s="31">
        <f>COUNTIFS(Flight_Data!$G$2:$G$10001,$B45,Flight_Data!$H$2:$H$10001,I$41,Flight_Data!$R$2:$R$10001,"No")</f>
        <v>101</v>
      </c>
      <c r="J45" s="31">
        <f>COUNTIFS(Flight_Data!$G$2:$G$10001,$B45,Flight_Data!$H$2:$H$10001,J$41,Flight_Data!$R$2:$R$10001,"No")</f>
        <v>104</v>
      </c>
      <c r="K45" s="31">
        <f>COUNTIFS(Flight_Data!$G$2:$G$10001,$B45,Flight_Data!$H$2:$H$10001,K$41,Flight_Data!$R$2:$R$10001,"No")</f>
        <v>85</v>
      </c>
      <c r="L45" s="31">
        <f>COUNTIFS(Flight_Data!$G$2:$G$10001,$B45,Flight_Data!$H$2:$H$10001,L$41,Flight_Data!$R$2:$R$10001,"No")</f>
        <v>103</v>
      </c>
    </row>
    <row r="46" spans="2:12" x14ac:dyDescent="0.3">
      <c r="B46" s="30" t="s">
        <v>156</v>
      </c>
      <c r="C46" s="31">
        <f>COUNTIFS(Flight_Data!$G$2:$G$10001,$B46,Flight_Data!$H$2:$H$10001,C$41,Flight_Data!$R$2:$R$10001,"No")</f>
        <v>104</v>
      </c>
      <c r="D46" s="31">
        <f>COUNTIFS(Flight_Data!$G$2:$G$10001,$B46,Flight_Data!$H$2:$H$10001,D$41,Flight_Data!$R$2:$R$10001,"No")</f>
        <v>121</v>
      </c>
      <c r="E46" s="31">
        <f>COUNTIFS(Flight_Data!$G$2:$G$10001,$B46,Flight_Data!$H$2:$H$10001,E$41,Flight_Data!$R$2:$R$10001,"No")</f>
        <v>101</v>
      </c>
      <c r="F46" s="31">
        <f>COUNTIFS(Flight_Data!$G$2:$G$10001,$B46,Flight_Data!$H$2:$H$10001,F$41,Flight_Data!$R$2:$R$10001,"No")</f>
        <v>103</v>
      </c>
      <c r="G46" s="31">
        <f>COUNTIFS(Flight_Data!$G$2:$G$10001,$B46,Flight_Data!$H$2:$H$10001,G$41,Flight_Data!$R$2:$R$10001,"No")</f>
        <v>0</v>
      </c>
      <c r="H46" s="31">
        <f>COUNTIFS(Flight_Data!$G$2:$G$10001,$B46,Flight_Data!$H$2:$H$10001,H$41,Flight_Data!$R$2:$R$10001,"No")</f>
        <v>100</v>
      </c>
      <c r="I46" s="31">
        <f>COUNTIFS(Flight_Data!$G$2:$G$10001,$B46,Flight_Data!$H$2:$H$10001,I$41,Flight_Data!$R$2:$R$10001,"No")</f>
        <v>84</v>
      </c>
      <c r="J46" s="31">
        <f>COUNTIFS(Flight_Data!$G$2:$G$10001,$B46,Flight_Data!$H$2:$H$10001,J$41,Flight_Data!$R$2:$R$10001,"No")</f>
        <v>103</v>
      </c>
      <c r="K46" s="31">
        <f>COUNTIFS(Flight_Data!$G$2:$G$10001,$B46,Flight_Data!$H$2:$H$10001,K$41,Flight_Data!$R$2:$R$10001,"No")</f>
        <v>103</v>
      </c>
      <c r="L46" s="31">
        <f>COUNTIFS(Flight_Data!$G$2:$G$10001,$B46,Flight_Data!$H$2:$H$10001,L$41,Flight_Data!$R$2:$R$10001,"No")</f>
        <v>107</v>
      </c>
    </row>
    <row r="47" spans="2:12" x14ac:dyDescent="0.3">
      <c r="B47" s="30" t="s">
        <v>162</v>
      </c>
      <c r="C47" s="31">
        <f>COUNTIFS(Flight_Data!$G$2:$G$10001,$B47,Flight_Data!$H$2:$H$10001,C$41,Flight_Data!$R$2:$R$10001,"No")</f>
        <v>103</v>
      </c>
      <c r="D47" s="31">
        <f>COUNTIFS(Flight_Data!$G$2:$G$10001,$B47,Flight_Data!$H$2:$H$10001,D$41,Flight_Data!$R$2:$R$10001,"No")</f>
        <v>98</v>
      </c>
      <c r="E47" s="31">
        <f>COUNTIFS(Flight_Data!$G$2:$G$10001,$B47,Flight_Data!$H$2:$H$10001,E$41,Flight_Data!$R$2:$R$10001,"No")</f>
        <v>95</v>
      </c>
      <c r="F47" s="31">
        <f>COUNTIFS(Flight_Data!$G$2:$G$10001,$B47,Flight_Data!$H$2:$H$10001,F$41,Flight_Data!$R$2:$R$10001,"No")</f>
        <v>117</v>
      </c>
      <c r="G47" s="31">
        <f>COUNTIFS(Flight_Data!$G$2:$G$10001,$B47,Flight_Data!$H$2:$H$10001,G$41,Flight_Data!$R$2:$R$10001,"No")</f>
        <v>85</v>
      </c>
      <c r="H47" s="31">
        <f>COUNTIFS(Flight_Data!$G$2:$G$10001,$B47,Flight_Data!$H$2:$H$10001,H$41,Flight_Data!$R$2:$R$10001,"No")</f>
        <v>0</v>
      </c>
      <c r="I47" s="31">
        <f>COUNTIFS(Flight_Data!$G$2:$G$10001,$B47,Flight_Data!$H$2:$H$10001,I$41,Flight_Data!$R$2:$R$10001,"No")</f>
        <v>108</v>
      </c>
      <c r="J47" s="31">
        <f>COUNTIFS(Flight_Data!$G$2:$G$10001,$B47,Flight_Data!$H$2:$H$10001,J$41,Flight_Data!$R$2:$R$10001,"No")</f>
        <v>109</v>
      </c>
      <c r="K47" s="31">
        <f>COUNTIFS(Flight_Data!$G$2:$G$10001,$B47,Flight_Data!$H$2:$H$10001,K$41,Flight_Data!$R$2:$R$10001,"No")</f>
        <v>94</v>
      </c>
      <c r="L47" s="31">
        <f>COUNTIFS(Flight_Data!$G$2:$G$10001,$B47,Flight_Data!$H$2:$H$10001,L$41,Flight_Data!$R$2:$R$10001,"No")</f>
        <v>119</v>
      </c>
    </row>
    <row r="48" spans="2:12" x14ac:dyDescent="0.3">
      <c r="B48" s="30" t="s">
        <v>157</v>
      </c>
      <c r="C48" s="31">
        <f>COUNTIFS(Flight_Data!$G$2:$G$10001,$B48,Flight_Data!$H$2:$H$10001,C$41,Flight_Data!$R$2:$R$10001,"No")</f>
        <v>90</v>
      </c>
      <c r="D48" s="31">
        <f>COUNTIFS(Flight_Data!$G$2:$G$10001,$B48,Flight_Data!$H$2:$H$10001,D$41,Flight_Data!$R$2:$R$10001,"No")</f>
        <v>114</v>
      </c>
      <c r="E48" s="31">
        <f>COUNTIFS(Flight_Data!$G$2:$G$10001,$B48,Flight_Data!$H$2:$H$10001,E$41,Flight_Data!$R$2:$R$10001,"No")</f>
        <v>130</v>
      </c>
      <c r="F48" s="31">
        <f>COUNTIFS(Flight_Data!$G$2:$G$10001,$B48,Flight_Data!$H$2:$H$10001,F$41,Flight_Data!$R$2:$R$10001,"No")</f>
        <v>111</v>
      </c>
      <c r="G48" s="31">
        <f>COUNTIFS(Flight_Data!$G$2:$G$10001,$B48,Flight_Data!$H$2:$H$10001,G$41,Flight_Data!$R$2:$R$10001,"No")</f>
        <v>112</v>
      </c>
      <c r="H48" s="31">
        <f>COUNTIFS(Flight_Data!$G$2:$G$10001,$B48,Flight_Data!$H$2:$H$10001,H$41,Flight_Data!$R$2:$R$10001,"No")</f>
        <v>114</v>
      </c>
      <c r="I48" s="31">
        <f>COUNTIFS(Flight_Data!$G$2:$G$10001,$B48,Flight_Data!$H$2:$H$10001,I$41,Flight_Data!$R$2:$R$10001,"No")</f>
        <v>0</v>
      </c>
      <c r="J48" s="31">
        <f>COUNTIFS(Flight_Data!$G$2:$G$10001,$B48,Flight_Data!$H$2:$H$10001,J$41,Flight_Data!$R$2:$R$10001,"No")</f>
        <v>111</v>
      </c>
      <c r="K48" s="31">
        <f>COUNTIFS(Flight_Data!$G$2:$G$10001,$B48,Flight_Data!$H$2:$H$10001,K$41,Flight_Data!$R$2:$R$10001,"No")</f>
        <v>86</v>
      </c>
      <c r="L48" s="31">
        <f>COUNTIFS(Flight_Data!$G$2:$G$10001,$B48,Flight_Data!$H$2:$H$10001,L$41,Flight_Data!$R$2:$R$10001,"No")</f>
        <v>104</v>
      </c>
    </row>
    <row r="49" spans="2:12" x14ac:dyDescent="0.3">
      <c r="B49" s="30" t="s">
        <v>166</v>
      </c>
      <c r="C49" s="31">
        <f>COUNTIFS(Flight_Data!$G$2:$G$10001,$B49,Flight_Data!$H$2:$H$10001,C$41,Flight_Data!$R$2:$R$10001,"No")</f>
        <v>97</v>
      </c>
      <c r="D49" s="31">
        <f>COUNTIFS(Flight_Data!$G$2:$G$10001,$B49,Flight_Data!$H$2:$H$10001,D$41,Flight_Data!$R$2:$R$10001,"No")</f>
        <v>99</v>
      </c>
      <c r="E49" s="31">
        <f>COUNTIFS(Flight_Data!$G$2:$G$10001,$B49,Flight_Data!$H$2:$H$10001,E$41,Flight_Data!$R$2:$R$10001,"No")</f>
        <v>97</v>
      </c>
      <c r="F49" s="31">
        <f>COUNTIFS(Flight_Data!$G$2:$G$10001,$B49,Flight_Data!$H$2:$H$10001,F$41,Flight_Data!$R$2:$R$10001,"No")</f>
        <v>105</v>
      </c>
      <c r="G49" s="31">
        <f>COUNTIFS(Flight_Data!$G$2:$G$10001,$B49,Flight_Data!$H$2:$H$10001,G$41,Flight_Data!$R$2:$R$10001,"No")</f>
        <v>112</v>
      </c>
      <c r="H49" s="31">
        <f>COUNTIFS(Flight_Data!$G$2:$G$10001,$B49,Flight_Data!$H$2:$H$10001,H$41,Flight_Data!$R$2:$R$10001,"No")</f>
        <v>95</v>
      </c>
      <c r="I49" s="31">
        <f>COUNTIFS(Flight_Data!$G$2:$G$10001,$B49,Flight_Data!$H$2:$H$10001,I$41,Flight_Data!$R$2:$R$10001,"No")</f>
        <v>87</v>
      </c>
      <c r="J49" s="31">
        <f>COUNTIFS(Flight_Data!$G$2:$G$10001,$B49,Flight_Data!$H$2:$H$10001,J$41,Flight_Data!$R$2:$R$10001,"No")</f>
        <v>0</v>
      </c>
      <c r="K49" s="31">
        <f>COUNTIFS(Flight_Data!$G$2:$G$10001,$B49,Flight_Data!$H$2:$H$10001,K$41,Flight_Data!$R$2:$R$10001,"No")</f>
        <v>87</v>
      </c>
      <c r="L49" s="31">
        <f>COUNTIFS(Flight_Data!$G$2:$G$10001,$B49,Flight_Data!$H$2:$H$10001,L$41,Flight_Data!$R$2:$R$10001,"No")</f>
        <v>103</v>
      </c>
    </row>
    <row r="50" spans="2:12" x14ac:dyDescent="0.3">
      <c r="B50" s="30" t="s">
        <v>160</v>
      </c>
      <c r="C50" s="31">
        <f>COUNTIFS(Flight_Data!$G$2:$G$10001,$B50,Flight_Data!$H$2:$H$10001,C$41,Flight_Data!$R$2:$R$10001,"No")</f>
        <v>106</v>
      </c>
      <c r="D50" s="31">
        <f>COUNTIFS(Flight_Data!$G$2:$G$10001,$B50,Flight_Data!$H$2:$H$10001,D$41,Flight_Data!$R$2:$R$10001,"No")</f>
        <v>117</v>
      </c>
      <c r="E50" s="31">
        <f>COUNTIFS(Flight_Data!$G$2:$G$10001,$B50,Flight_Data!$H$2:$H$10001,E$41,Flight_Data!$R$2:$R$10001,"No")</f>
        <v>94</v>
      </c>
      <c r="F50" s="31">
        <f>COUNTIFS(Flight_Data!$G$2:$G$10001,$B50,Flight_Data!$H$2:$H$10001,F$41,Flight_Data!$R$2:$R$10001,"No")</f>
        <v>106</v>
      </c>
      <c r="G50" s="31">
        <f>COUNTIFS(Flight_Data!$G$2:$G$10001,$B50,Flight_Data!$H$2:$H$10001,G$41,Flight_Data!$R$2:$R$10001,"No")</f>
        <v>94</v>
      </c>
      <c r="H50" s="31">
        <f>COUNTIFS(Flight_Data!$G$2:$G$10001,$B50,Flight_Data!$H$2:$H$10001,H$41,Flight_Data!$R$2:$R$10001,"No")</f>
        <v>120</v>
      </c>
      <c r="I50" s="31">
        <f>COUNTIFS(Flight_Data!$G$2:$G$10001,$B50,Flight_Data!$H$2:$H$10001,I$41,Flight_Data!$R$2:$R$10001,"No")</f>
        <v>100</v>
      </c>
      <c r="J50" s="31">
        <f>COUNTIFS(Flight_Data!$G$2:$G$10001,$B50,Flight_Data!$H$2:$H$10001,J$41,Flight_Data!$R$2:$R$10001,"No")</f>
        <v>96</v>
      </c>
      <c r="K50" s="31">
        <f>COUNTIFS(Flight_Data!$G$2:$G$10001,$B50,Flight_Data!$H$2:$H$10001,K$41,Flight_Data!$R$2:$R$10001,"No")</f>
        <v>0</v>
      </c>
      <c r="L50" s="31">
        <f>COUNTIFS(Flight_Data!$G$2:$G$10001,$B50,Flight_Data!$H$2:$H$10001,L$41,Flight_Data!$R$2:$R$10001,"No")</f>
        <v>115</v>
      </c>
    </row>
    <row r="51" spans="2:12" x14ac:dyDescent="0.3">
      <c r="B51" s="30" t="s">
        <v>159</v>
      </c>
      <c r="C51" s="31">
        <f>COUNTIFS(Flight_Data!$G$2:$G$10001,$B51,Flight_Data!$H$2:$H$10001,C$41,Flight_Data!$R$2:$R$10001,"No")</f>
        <v>105</v>
      </c>
      <c r="D51" s="31">
        <f>COUNTIFS(Flight_Data!$G$2:$G$10001,$B51,Flight_Data!$H$2:$H$10001,D$41,Flight_Data!$R$2:$R$10001,"No")</f>
        <v>122</v>
      </c>
      <c r="E51" s="31">
        <f>COUNTIFS(Flight_Data!$G$2:$G$10001,$B51,Flight_Data!$H$2:$H$10001,E$41,Flight_Data!$R$2:$R$10001,"No")</f>
        <v>110</v>
      </c>
      <c r="F51" s="31">
        <f>COUNTIFS(Flight_Data!$G$2:$G$10001,$B51,Flight_Data!$H$2:$H$10001,F$41,Flight_Data!$R$2:$R$10001,"No")</f>
        <v>86</v>
      </c>
      <c r="G51" s="31">
        <f>COUNTIFS(Flight_Data!$G$2:$G$10001,$B51,Flight_Data!$H$2:$H$10001,G$41,Flight_Data!$R$2:$R$10001,"No")</f>
        <v>106</v>
      </c>
      <c r="H51" s="31">
        <f>COUNTIFS(Flight_Data!$G$2:$G$10001,$B51,Flight_Data!$H$2:$H$10001,H$41,Flight_Data!$R$2:$R$10001,"No")</f>
        <v>117</v>
      </c>
      <c r="I51" s="31">
        <f>COUNTIFS(Flight_Data!$G$2:$G$10001,$B51,Flight_Data!$H$2:$H$10001,I$41,Flight_Data!$R$2:$R$10001,"No")</f>
        <v>106</v>
      </c>
      <c r="J51" s="31">
        <f>COUNTIFS(Flight_Data!$G$2:$G$10001,$B51,Flight_Data!$H$2:$H$10001,J$41,Flight_Data!$R$2:$R$10001,"No")</f>
        <v>114</v>
      </c>
      <c r="K51" s="31">
        <f>COUNTIFS(Flight_Data!$G$2:$G$10001,$B51,Flight_Data!$H$2:$H$10001,K$41,Flight_Data!$R$2:$R$10001,"No")</f>
        <v>124</v>
      </c>
      <c r="L51" s="31">
        <f>COUNTIFS(Flight_Data!$G$2:$G$10001,$B51,Flight_Data!$H$2:$H$10001,L$41,Flight_Data!$R$2:$R$10001,"No")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62"/>
  <sheetViews>
    <sheetView zoomScaleNormal="100" workbookViewId="0"/>
  </sheetViews>
  <sheetFormatPr defaultColWidth="8.6640625" defaultRowHeight="14.4" x14ac:dyDescent="0.3"/>
  <cols>
    <col min="1" max="1" width="2" customWidth="1"/>
    <col min="2" max="16" width="17" customWidth="1"/>
  </cols>
  <sheetData>
    <row r="1" spans="2:7" ht="30" customHeight="1" x14ac:dyDescent="0.45">
      <c r="B1" s="11" t="s">
        <v>167</v>
      </c>
    </row>
    <row r="5" spans="2:7" ht="27.75" customHeight="1" x14ac:dyDescent="0.3">
      <c r="B5" s="12" t="s">
        <v>36</v>
      </c>
      <c r="C5" s="12" t="s">
        <v>37</v>
      </c>
      <c r="D5" s="12" t="s">
        <v>38</v>
      </c>
      <c r="E5" s="12" t="s">
        <v>39</v>
      </c>
      <c r="F5" s="12" t="s">
        <v>40</v>
      </c>
      <c r="G5" s="12" t="s">
        <v>41</v>
      </c>
    </row>
    <row r="6" spans="2:7" ht="36" customHeight="1" x14ac:dyDescent="0.3">
      <c r="B6" s="6">
        <f>COUNTA(B43:B52)</f>
        <v>10</v>
      </c>
      <c r="C6" s="6">
        <f>COUNTA(Flight_Data!$A$2:$A$10001)</f>
        <v>10000</v>
      </c>
      <c r="D6" s="9" t="str">
        <f>INDEX(B43:B52,MATCH(MAX(C43:C52),C43:C52,0))</f>
        <v>Pune (PNQ)</v>
      </c>
      <c r="E6" s="9" t="str">
        <f>INDEX(B43:B52,MATCH(MAX(F43:F52),F43:F52,0))</f>
        <v>Kolkata (CCU)</v>
      </c>
      <c r="F6" s="9" t="str">
        <f>INDEX(B43:B52,MATCH(MAX(H43:H52),H43:H52,0))</f>
        <v>Delhi (DEL)</v>
      </c>
      <c r="G6" s="9" t="str">
        <f>INDEX(B43:B52,MATCH(MIN(F43:F52),F43:F52,0))</f>
        <v>Pune (PNQ)</v>
      </c>
    </row>
    <row r="41" spans="2:10" ht="15.6" x14ac:dyDescent="0.3">
      <c r="B41" s="13" t="s">
        <v>168</v>
      </c>
    </row>
    <row r="42" spans="2:10" ht="30" customHeight="1" x14ac:dyDescent="0.3">
      <c r="B42" s="14" t="s">
        <v>169</v>
      </c>
      <c r="C42" s="14" t="s">
        <v>170</v>
      </c>
      <c r="D42" s="14" t="s">
        <v>171</v>
      </c>
      <c r="E42" s="14" t="s">
        <v>111</v>
      </c>
      <c r="F42" s="14" t="s">
        <v>108</v>
      </c>
      <c r="G42" s="14" t="s">
        <v>67</v>
      </c>
      <c r="H42" s="14" t="s">
        <v>119</v>
      </c>
      <c r="I42" s="14" t="s">
        <v>105</v>
      </c>
      <c r="J42" s="14" t="s">
        <v>130</v>
      </c>
    </row>
    <row r="43" spans="2:10" x14ac:dyDescent="0.3">
      <c r="B43" s="15" t="s">
        <v>172</v>
      </c>
      <c r="C43" s="16">
        <f>COUNTIF(Flight_Data!$E$2:$E$10001,B43)</f>
        <v>1026</v>
      </c>
      <c r="D43" s="16">
        <f>COUNTIF(Flight_Data!$F$2:$F$10001,B43)</f>
        <v>940</v>
      </c>
      <c r="E43" s="16">
        <f>COUNTIFS(Flight_Data!$E$2:$E$10001,B43,Flight_Data!$Q$2:$Q$10001,"Delayed*")</f>
        <v>787</v>
      </c>
      <c r="F43" s="17">
        <f t="shared" ref="F43:F53" si="0">IFERROR(E43/(C43-G43),0)</f>
        <v>0.80967078189300412</v>
      </c>
      <c r="G43" s="16">
        <f>COUNTIFS(Flight_Data!$E$2:$E$10001,B43,Flight_Data!$R$2:$R$10001,"Yes")</f>
        <v>54</v>
      </c>
      <c r="H43" s="17">
        <f t="shared" ref="H43:H53" si="1">IFERROR(G43/C43,0)</f>
        <v>5.2631578947368418E-2</v>
      </c>
      <c r="I43" s="21">
        <f>AVERAGEIFS(Flight_Data!$O$2:$O$10001,Flight_Data!$E$2:$E$10001,B43,Flight_Data!$R$2:$R$10001,"No")</f>
        <v>17.12962962962963</v>
      </c>
      <c r="J43" s="16">
        <f>SUMIF(Flight_Data!$E$2:$E$10001,B43,Flight_Data!$U$2:$U$10001)</f>
        <v>140231</v>
      </c>
    </row>
    <row r="44" spans="2:10" x14ac:dyDescent="0.3">
      <c r="B44" s="15" t="s">
        <v>173</v>
      </c>
      <c r="C44" s="16">
        <f>COUNTIF(Flight_Data!$E$2:$E$10001,B44)</f>
        <v>985</v>
      </c>
      <c r="D44" s="16">
        <f>COUNTIF(Flight_Data!$F$2:$F$10001,B44)</f>
        <v>1076</v>
      </c>
      <c r="E44" s="16">
        <f>COUNTIFS(Flight_Data!$E$2:$E$10001,B44,Flight_Data!$Q$2:$Q$10001,"Delayed*")</f>
        <v>747</v>
      </c>
      <c r="F44" s="17">
        <f t="shared" si="0"/>
        <v>0.8040904198062433</v>
      </c>
      <c r="G44" s="16">
        <f>COUNTIFS(Flight_Data!$E$2:$E$10001,B44,Flight_Data!$R$2:$R$10001,"Yes")</f>
        <v>56</v>
      </c>
      <c r="H44" s="17">
        <f t="shared" si="1"/>
        <v>5.685279187817259E-2</v>
      </c>
      <c r="I44" s="21">
        <f>AVERAGEIFS(Flight_Data!$O$2:$O$10001,Flight_Data!$E$2:$E$10001,B44,Flight_Data!$R$2:$R$10001,"No")</f>
        <v>17.618945102260493</v>
      </c>
      <c r="J44" s="16">
        <f>SUMIF(Flight_Data!$E$2:$E$10001,B44,Flight_Data!$U$2:$U$10001)</f>
        <v>132484</v>
      </c>
    </row>
    <row r="45" spans="2:10" x14ac:dyDescent="0.3">
      <c r="B45" s="15" t="s">
        <v>174</v>
      </c>
      <c r="C45" s="16">
        <f>COUNTIF(Flight_Data!$E$2:$E$10001,B45)</f>
        <v>971</v>
      </c>
      <c r="D45" s="16">
        <f>COUNTIF(Flight_Data!$F$2:$F$10001,B45)</f>
        <v>1013</v>
      </c>
      <c r="E45" s="16">
        <f>COUNTIFS(Flight_Data!$E$2:$E$10001,B45,Flight_Data!$Q$2:$Q$10001,"Delayed*")</f>
        <v>747</v>
      </c>
      <c r="F45" s="17">
        <f t="shared" si="0"/>
        <v>0.81997804610318337</v>
      </c>
      <c r="G45" s="16">
        <f>COUNTIFS(Flight_Data!$E$2:$E$10001,B45,Flight_Data!$R$2:$R$10001,"Yes")</f>
        <v>60</v>
      </c>
      <c r="H45" s="17">
        <f t="shared" si="1"/>
        <v>6.1791967044284246E-2</v>
      </c>
      <c r="I45" s="21">
        <f>AVERAGEIFS(Flight_Data!$O$2:$O$10001,Flight_Data!$E$2:$E$10001,B45,Flight_Data!$R$2:$R$10001,"No")</f>
        <v>17.498353457738748</v>
      </c>
      <c r="J45" s="16">
        <f>SUMIF(Flight_Data!$E$2:$E$10001,B45,Flight_Data!$U$2:$U$10001)</f>
        <v>130643</v>
      </c>
    </row>
    <row r="46" spans="2:10" x14ac:dyDescent="0.3">
      <c r="B46" s="15" t="s">
        <v>175</v>
      </c>
      <c r="C46" s="16">
        <f>COUNTIF(Flight_Data!$E$2:$E$10001,B46)</f>
        <v>1001</v>
      </c>
      <c r="D46" s="16">
        <f>COUNTIF(Flight_Data!$F$2:$F$10001,B46)</f>
        <v>1004</v>
      </c>
      <c r="E46" s="16">
        <f>COUNTIFS(Flight_Data!$E$2:$E$10001,B46,Flight_Data!$Q$2:$Q$10001,"Delayed*")</f>
        <v>749</v>
      </c>
      <c r="F46" s="17">
        <f t="shared" si="0"/>
        <v>0.80885529157667391</v>
      </c>
      <c r="G46" s="16">
        <f>COUNTIFS(Flight_Data!$E$2:$E$10001,B46,Flight_Data!$R$2:$R$10001,"Yes")</f>
        <v>75</v>
      </c>
      <c r="H46" s="17">
        <f t="shared" si="1"/>
        <v>7.4925074925074928E-2</v>
      </c>
      <c r="I46" s="21">
        <f>AVERAGEIFS(Flight_Data!$O$2:$O$10001,Flight_Data!$E$2:$E$10001,B46,Flight_Data!$R$2:$R$10001,"No")</f>
        <v>16.448164146868251</v>
      </c>
      <c r="J46" s="16">
        <f>SUMIF(Flight_Data!$E$2:$E$10001,B46,Flight_Data!$U$2:$U$10001)</f>
        <v>133492</v>
      </c>
    </row>
    <row r="47" spans="2:10" x14ac:dyDescent="0.3">
      <c r="B47" s="15" t="s">
        <v>176</v>
      </c>
      <c r="C47" s="16">
        <f>COUNTIF(Flight_Data!$E$2:$E$10001,B47)</f>
        <v>985</v>
      </c>
      <c r="D47" s="16">
        <f>COUNTIF(Flight_Data!$F$2:$F$10001,B47)</f>
        <v>1018</v>
      </c>
      <c r="E47" s="16">
        <f>COUNTIFS(Flight_Data!$E$2:$E$10001,B47,Flight_Data!$Q$2:$Q$10001,"Delayed*")</f>
        <v>739</v>
      </c>
      <c r="F47" s="17">
        <f t="shared" si="0"/>
        <v>0.79805615550755937</v>
      </c>
      <c r="G47" s="16">
        <f>COUNTIFS(Flight_Data!$E$2:$E$10001,B47,Flight_Data!$R$2:$R$10001,"Yes")</f>
        <v>59</v>
      </c>
      <c r="H47" s="17">
        <f t="shared" si="1"/>
        <v>5.9898477157360408E-2</v>
      </c>
      <c r="I47" s="21">
        <f>AVERAGEIFS(Flight_Data!$O$2:$O$10001,Flight_Data!$E$2:$E$10001,B47,Flight_Data!$R$2:$R$10001,"No")</f>
        <v>16.408207343412528</v>
      </c>
      <c r="J47" s="16">
        <f>SUMIF(Flight_Data!$E$2:$E$10001,B47,Flight_Data!$U$2:$U$10001)</f>
        <v>131467</v>
      </c>
    </row>
    <row r="48" spans="2:10" x14ac:dyDescent="0.3">
      <c r="B48" s="15" t="s">
        <v>177</v>
      </c>
      <c r="C48" s="16">
        <f>COUNTIF(Flight_Data!$E$2:$E$10001,B48)</f>
        <v>999</v>
      </c>
      <c r="D48" s="16">
        <f>COUNTIF(Flight_Data!$F$2:$F$10001,B48)</f>
        <v>1021</v>
      </c>
      <c r="E48" s="16">
        <f>COUNTIFS(Flight_Data!$E$2:$E$10001,B48,Flight_Data!$Q$2:$Q$10001,"Delayed*")</f>
        <v>741</v>
      </c>
      <c r="F48" s="17">
        <f t="shared" si="0"/>
        <v>0.79849137931034486</v>
      </c>
      <c r="G48" s="16">
        <f>COUNTIFS(Flight_Data!$E$2:$E$10001,B48,Flight_Data!$R$2:$R$10001,"Yes")</f>
        <v>71</v>
      </c>
      <c r="H48" s="17">
        <f t="shared" si="1"/>
        <v>7.1071071071071065E-2</v>
      </c>
      <c r="I48" s="21">
        <f>AVERAGEIFS(Flight_Data!$O$2:$O$10001,Flight_Data!$E$2:$E$10001,B48,Flight_Data!$R$2:$R$10001,"No")</f>
        <v>17.241379310344829</v>
      </c>
      <c r="J48" s="16">
        <f>SUMIF(Flight_Data!$E$2:$E$10001,B48,Flight_Data!$U$2:$U$10001)</f>
        <v>134451</v>
      </c>
    </row>
    <row r="49" spans="2:10" x14ac:dyDescent="0.3">
      <c r="B49" s="15" t="s">
        <v>178</v>
      </c>
      <c r="C49" s="16">
        <f>COUNTIF(Flight_Data!$E$2:$E$10001,B49)</f>
        <v>1023</v>
      </c>
      <c r="D49" s="16">
        <f>COUNTIF(Flight_Data!$F$2:$F$10001,B49)</f>
        <v>973</v>
      </c>
      <c r="E49" s="16">
        <f>COUNTIFS(Flight_Data!$E$2:$E$10001,B49,Flight_Data!$Q$2:$Q$10001,"Delayed*")</f>
        <v>788</v>
      </c>
      <c r="F49" s="17">
        <f t="shared" si="0"/>
        <v>0.81069958847736623</v>
      </c>
      <c r="G49" s="16">
        <f>COUNTIFS(Flight_Data!$E$2:$E$10001,B49,Flight_Data!$R$2:$R$10001,"Yes")</f>
        <v>51</v>
      </c>
      <c r="H49" s="17">
        <f t="shared" si="1"/>
        <v>4.9853372434017593E-2</v>
      </c>
      <c r="I49" s="21">
        <f>AVERAGEIFS(Flight_Data!$O$2:$O$10001,Flight_Data!$E$2:$E$10001,B49,Flight_Data!$R$2:$R$10001,"No")</f>
        <v>17.083333333333332</v>
      </c>
      <c r="J49" s="16">
        <f>SUMIF(Flight_Data!$E$2:$E$10001,B49,Flight_Data!$U$2:$U$10001)</f>
        <v>139756</v>
      </c>
    </row>
    <row r="50" spans="2:10" x14ac:dyDescent="0.3">
      <c r="B50" s="15" t="s">
        <v>179</v>
      </c>
      <c r="C50" s="16">
        <f>COUNTIF(Flight_Data!$E$2:$E$10001,B50)</f>
        <v>938</v>
      </c>
      <c r="D50" s="16">
        <f>COUNTIF(Flight_Data!$F$2:$F$10001,B50)</f>
        <v>1018</v>
      </c>
      <c r="E50" s="16">
        <f>COUNTIFS(Flight_Data!$E$2:$E$10001,B50,Flight_Data!$Q$2:$Q$10001,"Delayed*")</f>
        <v>725</v>
      </c>
      <c r="F50" s="17">
        <f t="shared" si="0"/>
        <v>0.82199546485260766</v>
      </c>
      <c r="G50" s="16">
        <f>COUNTIFS(Flight_Data!$E$2:$E$10001,B50,Flight_Data!$R$2:$R$10001,"Yes")</f>
        <v>56</v>
      </c>
      <c r="H50" s="17">
        <f t="shared" si="1"/>
        <v>5.9701492537313432E-2</v>
      </c>
      <c r="I50" s="21">
        <f>AVERAGEIFS(Flight_Data!$O$2:$O$10001,Flight_Data!$E$2:$E$10001,B50,Flight_Data!$R$2:$R$10001,"No")</f>
        <v>16.165532879818596</v>
      </c>
      <c r="J50" s="16">
        <f>SUMIF(Flight_Data!$E$2:$E$10001,B50,Flight_Data!$U$2:$U$10001)</f>
        <v>126447</v>
      </c>
    </row>
    <row r="51" spans="2:10" x14ac:dyDescent="0.3">
      <c r="B51" s="15" t="s">
        <v>180</v>
      </c>
      <c r="C51" s="16">
        <f>COUNTIF(Flight_Data!$E$2:$E$10001,B51)</f>
        <v>1022</v>
      </c>
      <c r="D51" s="16">
        <f>COUNTIF(Flight_Data!$F$2:$F$10001,B51)</f>
        <v>958</v>
      </c>
      <c r="E51" s="16">
        <f>COUNTIFS(Flight_Data!$E$2:$E$10001,B51,Flight_Data!$Q$2:$Q$10001,"Delayed*")</f>
        <v>775</v>
      </c>
      <c r="F51" s="17">
        <f t="shared" si="0"/>
        <v>0.8175105485232067</v>
      </c>
      <c r="G51" s="16">
        <f>COUNTIFS(Flight_Data!$E$2:$E$10001,B51,Flight_Data!$R$2:$R$10001,"Yes")</f>
        <v>74</v>
      </c>
      <c r="H51" s="17">
        <f t="shared" si="1"/>
        <v>7.2407045009784732E-2</v>
      </c>
      <c r="I51" s="21">
        <f>AVERAGEIFS(Flight_Data!$O$2:$O$10001,Flight_Data!$E$2:$E$10001,B51,Flight_Data!$R$2:$R$10001,"No")</f>
        <v>16.753164556962027</v>
      </c>
      <c r="J51" s="16">
        <f>SUMIF(Flight_Data!$E$2:$E$10001,B51,Flight_Data!$U$2:$U$10001)</f>
        <v>135846</v>
      </c>
    </row>
    <row r="52" spans="2:10" x14ac:dyDescent="0.3">
      <c r="B52" s="15" t="s">
        <v>181</v>
      </c>
      <c r="C52" s="16">
        <f>COUNTIF(Flight_Data!$E$2:$E$10001,B52)</f>
        <v>1050</v>
      </c>
      <c r="D52" s="16">
        <f>COUNTIF(Flight_Data!$F$2:$F$10001,B52)</f>
        <v>979</v>
      </c>
      <c r="E52" s="16">
        <f>COUNTIFS(Flight_Data!$E$2:$E$10001,B52,Flight_Data!$Q$2:$Q$10001,"Delayed*")</f>
        <v>778</v>
      </c>
      <c r="F52" s="17">
        <f t="shared" si="0"/>
        <v>0.78585858585858581</v>
      </c>
      <c r="G52" s="16">
        <f>COUNTIFS(Flight_Data!$E$2:$E$10001,B52,Flight_Data!$R$2:$R$10001,"Yes")</f>
        <v>60</v>
      </c>
      <c r="H52" s="17">
        <f t="shared" si="1"/>
        <v>5.7142857142857141E-2</v>
      </c>
      <c r="I52" s="21">
        <f>AVERAGEIFS(Flight_Data!$O$2:$O$10001,Flight_Data!$E$2:$E$10001,B52,Flight_Data!$R$2:$R$10001,"No")</f>
        <v>15.893939393939394</v>
      </c>
      <c r="J52" s="16">
        <f>SUMIF(Flight_Data!$E$2:$E$10001,B52,Flight_Data!$U$2:$U$10001)</f>
        <v>141198</v>
      </c>
    </row>
    <row r="53" spans="2:10" x14ac:dyDescent="0.3">
      <c r="B53" s="18" t="s">
        <v>83</v>
      </c>
      <c r="C53" s="19">
        <f>SUM(C43:C52)</f>
        <v>10000</v>
      </c>
      <c r="D53" s="19">
        <f>SUM(D43:D52)</f>
        <v>10000</v>
      </c>
      <c r="E53" s="19">
        <f>SUM(E43:E52)</f>
        <v>7576</v>
      </c>
      <c r="F53" s="20">
        <f t="shared" si="0"/>
        <v>0.80733162830349536</v>
      </c>
      <c r="G53" s="19">
        <f>SUM(G43:G52)</f>
        <v>616</v>
      </c>
      <c r="H53" s="20">
        <f t="shared" si="1"/>
        <v>6.1600000000000002E-2</v>
      </c>
      <c r="I53" s="22">
        <f>AVERAGEIFS(Flight_Data!$O$2:$O$10001,Flight_Data!$R$2:$R$10001,"No")</f>
        <v>16.822676896845696</v>
      </c>
      <c r="J53" s="19">
        <f>SUM(J43:J52)</f>
        <v>1346015</v>
      </c>
    </row>
    <row r="57" spans="2:10" ht="15.6" x14ac:dyDescent="0.3">
      <c r="B57" s="13" t="s">
        <v>182</v>
      </c>
    </row>
    <row r="58" spans="2:10" ht="30" customHeight="1" x14ac:dyDescent="0.3">
      <c r="B58" s="14" t="s">
        <v>68</v>
      </c>
      <c r="C58" s="14" t="s">
        <v>170</v>
      </c>
      <c r="D58" s="14" t="s">
        <v>108</v>
      </c>
      <c r="E58" s="14" t="s">
        <v>119</v>
      </c>
      <c r="F58" s="14" t="s">
        <v>130</v>
      </c>
    </row>
    <row r="59" spans="2:10" x14ac:dyDescent="0.3">
      <c r="B59" s="15" t="s">
        <v>72</v>
      </c>
      <c r="C59" s="16">
        <f>COUNTIF(Flight_Data!$AE$2:$AE$10001,B59)</f>
        <v>938</v>
      </c>
      <c r="D59" s="17">
        <f>IFERROR(COUNTIFS(Flight_Data!$AE$2:$AE$10001,B59,Flight_Data!$Q$2:$Q$10001,"Delayed*")/COUNTIFS(Flight_Data!$AE$2:$AE$10001,B59,Flight_Data!$R$2:$R$10001,"No"),0)</f>
        <v>0.82199546485260766</v>
      </c>
      <c r="E59" s="17">
        <f>IFERROR(COUNTIFS(Flight_Data!$AE$2:$AE$10001,B59,Flight_Data!$R$2:$R$10001,"Yes")/C59,0)</f>
        <v>5.9701492537313432E-2</v>
      </c>
      <c r="F59" s="16">
        <f>SUMIF(Flight_Data!$AE$2:$AE$10001,B59,Flight_Data!$U$2:$U$10001)</f>
        <v>126447</v>
      </c>
    </row>
    <row r="60" spans="2:10" x14ac:dyDescent="0.3">
      <c r="B60" s="15" t="s">
        <v>75</v>
      </c>
      <c r="C60" s="16">
        <f>COUNTIF(Flight_Data!$AE$2:$AE$10001,B60)</f>
        <v>2024</v>
      </c>
      <c r="D60" s="17">
        <f>IFERROR(COUNTIFS(Flight_Data!$AE$2:$AE$10001,B60,Flight_Data!$Q$2:$Q$10001,"Delayed*")/COUNTIFS(Flight_Data!$AE$2:$AE$10001,B60,Flight_Data!$R$2:$R$10001,"No"),0)</f>
        <v>0.80979978925184404</v>
      </c>
      <c r="E60" s="17">
        <f>IFERROR(COUNTIFS(Flight_Data!$AE$2:$AE$10001,B60,Flight_Data!$R$2:$R$10001,"Yes")/C60,0)</f>
        <v>6.2252964426877472E-2</v>
      </c>
      <c r="F60" s="16">
        <f>SUMIF(Flight_Data!$AE$2:$AE$10001,B60,Flight_Data!$U$2:$U$10001)</f>
        <v>273248</v>
      </c>
    </row>
    <row r="61" spans="2:10" x14ac:dyDescent="0.3">
      <c r="B61" s="15" t="s">
        <v>78</v>
      </c>
      <c r="C61" s="16">
        <f>COUNTIF(Flight_Data!$AE$2:$AE$10001,B61)</f>
        <v>2955</v>
      </c>
      <c r="D61" s="17">
        <f>IFERROR(COUNTIFS(Flight_Data!$AE$2:$AE$10001,B61,Flight_Data!$Q$2:$Q$10001,"Delayed*")/COUNTIFS(Flight_Data!$AE$2:$AE$10001,B61,Flight_Data!$R$2:$R$10001,"No"),0)</f>
        <v>0.80744219653179194</v>
      </c>
      <c r="E61" s="17">
        <f>IFERROR(COUNTIFS(Flight_Data!$AE$2:$AE$10001,B61,Flight_Data!$R$2:$R$10001,"Yes")/C61,0)</f>
        <v>6.328257191201353E-2</v>
      </c>
      <c r="F61" s="16">
        <f>SUMIF(Flight_Data!$AE$2:$AE$10001,B61,Flight_Data!$U$2:$U$10001)</f>
        <v>397578</v>
      </c>
    </row>
    <row r="62" spans="2:10" x14ac:dyDescent="0.3">
      <c r="B62" s="15" t="s">
        <v>81</v>
      </c>
      <c r="C62" s="16">
        <f>COUNTIF(Flight_Data!$AE$2:$AE$10001,B62)</f>
        <v>4083</v>
      </c>
      <c r="D62" s="17">
        <f>IFERROR(COUNTIFS(Flight_Data!$AE$2:$AE$10001,B62,Flight_Data!$Q$2:$Q$10001,"Delayed*")/COUNTIFS(Flight_Data!$AE$2:$AE$10001,B62,Flight_Data!$R$2:$R$10001,"No"),0)</f>
        <v>0.80265901981230448</v>
      </c>
      <c r="E62" s="17">
        <f>IFERROR(COUNTIFS(Flight_Data!$AE$2:$AE$10001,B62,Flight_Data!$R$2:$R$10001,"Yes")/C62,0)</f>
        <v>6.0494734264021556E-2</v>
      </c>
      <c r="F62" s="16">
        <f>SUMIF(Flight_Data!$AE$2:$AE$10001,B62,Flight_Data!$U$2:$U$10001)</f>
        <v>548742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60"/>
  <sheetViews>
    <sheetView zoomScaleNormal="100" workbookViewId="0"/>
  </sheetViews>
  <sheetFormatPr defaultColWidth="8.6640625" defaultRowHeight="14.4" x14ac:dyDescent="0.3"/>
  <cols>
    <col min="1" max="1" width="2" customWidth="1"/>
    <col min="2" max="16" width="17" customWidth="1"/>
  </cols>
  <sheetData>
    <row r="1" spans="2:7" ht="30" customHeight="1" x14ac:dyDescent="0.45">
      <c r="B1" s="11" t="s">
        <v>183</v>
      </c>
    </row>
    <row r="5" spans="2:7" ht="27.75" customHeight="1" x14ac:dyDescent="0.3">
      <c r="B5" s="12" t="s">
        <v>43</v>
      </c>
      <c r="C5" s="12" t="s">
        <v>44</v>
      </c>
      <c r="D5" s="12" t="s">
        <v>45</v>
      </c>
      <c r="E5" s="12" t="s">
        <v>46</v>
      </c>
      <c r="F5" s="12" t="s">
        <v>47</v>
      </c>
      <c r="G5" s="12" t="s">
        <v>48</v>
      </c>
    </row>
    <row r="6" spans="2:7" ht="36" customHeight="1" x14ac:dyDescent="0.3">
      <c r="B6" s="6">
        <f>COUNTA(B43:B48)</f>
        <v>6</v>
      </c>
      <c r="C6" s="9" t="str">
        <f>INDEX(B43:B48,MATCH(MAX(C43:C48),C43:C48,0))</f>
        <v>IndiGo</v>
      </c>
      <c r="D6" s="9" t="str">
        <f>INDEX(B43:B48,MATCH(MAX(K43:K48),K43:K48,0))</f>
        <v>IndiGo</v>
      </c>
      <c r="E6" s="9" t="str">
        <f>INDEX(B43:B48,MATCH(MAX(L43:L48),L43:L48,0))</f>
        <v>IndiGo</v>
      </c>
      <c r="F6" s="9" t="str">
        <f>INDEX(B43:B48,MATCH(MIN(F43:F48),F43:F48,0))</f>
        <v>Vistara</v>
      </c>
      <c r="G6" s="9" t="str">
        <f>INDEX(B43:B48,MATCH(MAX(J43:J48),J43:J48,0))</f>
        <v>Air India</v>
      </c>
    </row>
    <row r="41" spans="2:13" ht="15.6" x14ac:dyDescent="0.3">
      <c r="B41" s="13" t="s">
        <v>184</v>
      </c>
    </row>
    <row r="42" spans="2:13" ht="30" customHeight="1" x14ac:dyDescent="0.3">
      <c r="B42" s="14" t="s">
        <v>90</v>
      </c>
      <c r="C42" s="14" t="s">
        <v>62</v>
      </c>
      <c r="D42" s="14" t="s">
        <v>66</v>
      </c>
      <c r="E42" s="14" t="s">
        <v>111</v>
      </c>
      <c r="F42" s="14" t="s">
        <v>108</v>
      </c>
      <c r="G42" s="14" t="s">
        <v>67</v>
      </c>
      <c r="H42" s="14" t="s">
        <v>119</v>
      </c>
      <c r="I42" s="14" t="s">
        <v>130</v>
      </c>
      <c r="J42" s="14" t="s">
        <v>132</v>
      </c>
      <c r="K42" s="14" t="s">
        <v>154</v>
      </c>
      <c r="L42" s="14" t="s">
        <v>185</v>
      </c>
      <c r="M42" s="14" t="s">
        <v>186</v>
      </c>
    </row>
    <row r="43" spans="2:13" x14ac:dyDescent="0.3">
      <c r="B43" s="15" t="s">
        <v>93</v>
      </c>
      <c r="C43" s="16">
        <f>COUNTIF(Flight_Data!$C$2:$C$10001,B43)</f>
        <v>3206</v>
      </c>
      <c r="D43" s="16">
        <f>COUNTIFS(Flight_Data!$C$2:$C$10001,B43,Flight_Data!$R$2:$R$10001,"No")</f>
        <v>2995</v>
      </c>
      <c r="E43" s="16">
        <f>COUNTIFS(Flight_Data!$C$2:$C$10001,B43,Flight_Data!$Q$2:$Q$10001,"Delayed*")</f>
        <v>2451</v>
      </c>
      <c r="F43" s="17">
        <f t="shared" ref="F43:F49" si="0">IFERROR(E43/D43,0)</f>
        <v>0.81836393989983303</v>
      </c>
      <c r="G43" s="16">
        <f>COUNTIFS(Flight_Data!$C$2:$C$10001,B43,Flight_Data!$R$2:$R$10001,"Yes")</f>
        <v>211</v>
      </c>
      <c r="H43" s="17">
        <f t="shared" ref="H43:H49" si="1">IFERROR(G43/C43,0)</f>
        <v>6.5814098565190271E-2</v>
      </c>
      <c r="I43" s="16">
        <f>SUMIF(Flight_Data!$C$2:$C$10001,B43,Flight_Data!$U$2:$U$10001)</f>
        <v>429346</v>
      </c>
      <c r="J43" s="17">
        <f>IFERROR(I43/SUMIFS(Flight_Data!$T$2:$T$10001,Flight_Data!$C$2:$C$10001,B43,Flight_Data!$R$2:$R$10001,"No"),0)</f>
        <v>0.77807135815356065</v>
      </c>
      <c r="K43" s="25">
        <f>SUMIF(Flight_Data!$C$2:$C$10001,B43,Flight_Data!$AB$2:$AB$10001)/10000000</f>
        <v>331.79649210000002</v>
      </c>
      <c r="L43" s="25">
        <f>SUMIF(Flight_Data!$C$2:$C$10001,B43,Flight_Data!$AD$2:$AD$10001)/10000000</f>
        <v>89.959682299999997</v>
      </c>
      <c r="M43" s="17">
        <f t="shared" ref="M43:M49" si="2">IFERROR(L43/K43,0)</f>
        <v>0.27112909401370971</v>
      </c>
    </row>
    <row r="44" spans="2:13" x14ac:dyDescent="0.3">
      <c r="B44" s="15" t="s">
        <v>95</v>
      </c>
      <c r="C44" s="16">
        <f>COUNTIF(Flight_Data!$C$2:$C$10001,B44)</f>
        <v>1812</v>
      </c>
      <c r="D44" s="16">
        <f>COUNTIFS(Flight_Data!$C$2:$C$10001,B44,Flight_Data!$R$2:$R$10001,"No")</f>
        <v>1716</v>
      </c>
      <c r="E44" s="16">
        <f>COUNTIFS(Flight_Data!$C$2:$C$10001,B44,Flight_Data!$Q$2:$Q$10001,"Delayed*")</f>
        <v>1374</v>
      </c>
      <c r="F44" s="17">
        <f t="shared" si="0"/>
        <v>0.80069930069930073</v>
      </c>
      <c r="G44" s="16">
        <f>COUNTIFS(Flight_Data!$C$2:$C$10001,B44,Flight_Data!$R$2:$R$10001,"Yes")</f>
        <v>96</v>
      </c>
      <c r="H44" s="17">
        <f t="shared" si="1"/>
        <v>5.2980132450331126E-2</v>
      </c>
      <c r="I44" s="16">
        <f>SUMIF(Flight_Data!$C$2:$C$10001,B44,Flight_Data!$U$2:$U$10001)</f>
        <v>246118</v>
      </c>
      <c r="J44" s="17">
        <f>IFERROR(I44/SUMIFS(Flight_Data!$T$2:$T$10001,Flight_Data!$C$2:$C$10001,B44,Flight_Data!$R$2:$R$10001,"No"),0)</f>
        <v>0.78033855529028306</v>
      </c>
      <c r="K44" s="25">
        <f>SUMIF(Flight_Data!$C$2:$C$10001,B44,Flight_Data!$AB$2:$AB$10001)/10000000</f>
        <v>190.3519963</v>
      </c>
      <c r="L44" s="25">
        <f>SUMIF(Flight_Data!$C$2:$C$10001,B44,Flight_Data!$AD$2:$AD$10001)/10000000</f>
        <v>51.709169199999998</v>
      </c>
      <c r="M44" s="17">
        <f t="shared" si="2"/>
        <v>0.27165025954603028</v>
      </c>
    </row>
    <row r="45" spans="2:13" x14ac:dyDescent="0.3">
      <c r="B45" s="15" t="s">
        <v>96</v>
      </c>
      <c r="C45" s="16">
        <f>COUNTIF(Flight_Data!$C$2:$C$10001,B45)</f>
        <v>1460</v>
      </c>
      <c r="D45" s="16">
        <f>COUNTIFS(Flight_Data!$C$2:$C$10001,B45,Flight_Data!$R$2:$R$10001,"No")</f>
        <v>1366</v>
      </c>
      <c r="E45" s="16">
        <f>COUNTIFS(Flight_Data!$C$2:$C$10001,B45,Flight_Data!$Q$2:$Q$10001,"Delayed*")</f>
        <v>1085</v>
      </c>
      <c r="F45" s="17">
        <f t="shared" si="0"/>
        <v>0.794289897510981</v>
      </c>
      <c r="G45" s="16">
        <f>COUNTIFS(Flight_Data!$C$2:$C$10001,B45,Flight_Data!$R$2:$R$10001,"Yes")</f>
        <v>94</v>
      </c>
      <c r="H45" s="17">
        <f t="shared" si="1"/>
        <v>6.4383561643835616E-2</v>
      </c>
      <c r="I45" s="16">
        <f>SUMIF(Flight_Data!$C$2:$C$10001,B45,Flight_Data!$U$2:$U$10001)</f>
        <v>195348</v>
      </c>
      <c r="J45" s="17">
        <f>IFERROR(I45/SUMIFS(Flight_Data!$T$2:$T$10001,Flight_Data!$C$2:$C$10001,B45,Flight_Data!$R$2:$R$10001,"No"),0)</f>
        <v>0.77601576279535378</v>
      </c>
      <c r="K45" s="25">
        <f>SUMIF(Flight_Data!$C$2:$C$10001,B45,Flight_Data!$AB$2:$AB$10001)/10000000</f>
        <v>150.11060449999999</v>
      </c>
      <c r="L45" s="25">
        <f>SUMIF(Flight_Data!$C$2:$C$10001,B45,Flight_Data!$AD$2:$AD$10001)/10000000</f>
        <v>40.641004100000004</v>
      </c>
      <c r="M45" s="17">
        <f t="shared" si="2"/>
        <v>0.27074039329446581</v>
      </c>
    </row>
    <row r="46" spans="2:13" x14ac:dyDescent="0.3">
      <c r="B46" s="15" t="s">
        <v>97</v>
      </c>
      <c r="C46" s="16">
        <f>COUNTIF(Flight_Data!$C$2:$C$10001,B46)</f>
        <v>1321</v>
      </c>
      <c r="D46" s="16">
        <f>COUNTIFS(Flight_Data!$C$2:$C$10001,B46,Flight_Data!$R$2:$R$10001,"No")</f>
        <v>1246</v>
      </c>
      <c r="E46" s="16">
        <f>COUNTIFS(Flight_Data!$C$2:$C$10001,B46,Flight_Data!$Q$2:$Q$10001,"Delayed*")</f>
        <v>990</v>
      </c>
      <c r="F46" s="17">
        <f t="shared" si="0"/>
        <v>0.7945425361155698</v>
      </c>
      <c r="G46" s="16">
        <f>COUNTIFS(Flight_Data!$C$2:$C$10001,B46,Flight_Data!$R$2:$R$10001,"Yes")</f>
        <v>75</v>
      </c>
      <c r="H46" s="17">
        <f t="shared" si="1"/>
        <v>5.6775170325510979E-2</v>
      </c>
      <c r="I46" s="16">
        <f>SUMIF(Flight_Data!$C$2:$C$10001,B46,Flight_Data!$U$2:$U$10001)</f>
        <v>178702</v>
      </c>
      <c r="J46" s="17">
        <f>IFERROR(I46/SUMIFS(Flight_Data!$T$2:$T$10001,Flight_Data!$C$2:$C$10001,B46,Flight_Data!$R$2:$R$10001,"No"),0)</f>
        <v>0.7785256535926357</v>
      </c>
      <c r="K46" s="25">
        <f>SUMIF(Flight_Data!$C$2:$C$10001,B46,Flight_Data!$AB$2:$AB$10001)/10000000</f>
        <v>137.52137400000001</v>
      </c>
      <c r="L46" s="25">
        <f>SUMIF(Flight_Data!$C$2:$C$10001,B46,Flight_Data!$AD$2:$AD$10001)/10000000</f>
        <v>36.871574600000002</v>
      </c>
      <c r="M46" s="17">
        <f t="shared" si="2"/>
        <v>0.26811522840078661</v>
      </c>
    </row>
    <row r="47" spans="2:13" x14ac:dyDescent="0.3">
      <c r="B47" s="15" t="s">
        <v>98</v>
      </c>
      <c r="C47" s="16">
        <f>COUNTIF(Flight_Data!$C$2:$C$10001,B47)</f>
        <v>1222</v>
      </c>
      <c r="D47" s="16">
        <f>COUNTIFS(Flight_Data!$C$2:$C$10001,B47,Flight_Data!$R$2:$R$10001,"No")</f>
        <v>1142</v>
      </c>
      <c r="E47" s="16">
        <f>COUNTIFS(Flight_Data!$C$2:$C$10001,B47,Flight_Data!$Q$2:$Q$10001,"Delayed*")</f>
        <v>940</v>
      </c>
      <c r="F47" s="17">
        <f t="shared" si="0"/>
        <v>0.82311733800350262</v>
      </c>
      <c r="G47" s="16">
        <f>COUNTIFS(Flight_Data!$C$2:$C$10001,B47,Flight_Data!$R$2:$R$10001,"Yes")</f>
        <v>80</v>
      </c>
      <c r="H47" s="17">
        <f t="shared" si="1"/>
        <v>6.5466448445171854E-2</v>
      </c>
      <c r="I47" s="16">
        <f>SUMIF(Flight_Data!$C$2:$C$10001,B47,Flight_Data!$U$2:$U$10001)</f>
        <v>164727</v>
      </c>
      <c r="J47" s="17">
        <f>IFERROR(I47/SUMIFS(Flight_Data!$T$2:$T$10001,Flight_Data!$C$2:$C$10001,B47,Flight_Data!$R$2:$R$10001,"No"),0)</f>
        <v>0.77909050062667018</v>
      </c>
      <c r="K47" s="25">
        <f>SUMIF(Flight_Data!$C$2:$C$10001,B47,Flight_Data!$AB$2:$AB$10001)/10000000</f>
        <v>124.4175291</v>
      </c>
      <c r="L47" s="25">
        <f>SUMIF(Flight_Data!$C$2:$C$10001,B47,Flight_Data!$AD$2:$AD$10001)/10000000</f>
        <v>33.220622599999999</v>
      </c>
      <c r="M47" s="17">
        <f t="shared" si="2"/>
        <v>0.26700918142570634</v>
      </c>
    </row>
    <row r="48" spans="2:13" x14ac:dyDescent="0.3">
      <c r="B48" s="15" t="s">
        <v>99</v>
      </c>
      <c r="C48" s="16">
        <f>COUNTIF(Flight_Data!$C$2:$C$10001,B48)</f>
        <v>979</v>
      </c>
      <c r="D48" s="16">
        <f>COUNTIFS(Flight_Data!$C$2:$C$10001,B48,Flight_Data!$R$2:$R$10001,"No")</f>
        <v>919</v>
      </c>
      <c r="E48" s="16">
        <f>COUNTIFS(Flight_Data!$C$2:$C$10001,B48,Flight_Data!$Q$2:$Q$10001,"Delayed*")</f>
        <v>736</v>
      </c>
      <c r="F48" s="17">
        <f t="shared" si="0"/>
        <v>0.80087051142546251</v>
      </c>
      <c r="G48" s="16">
        <f>COUNTIFS(Flight_Data!$C$2:$C$10001,B48,Flight_Data!$R$2:$R$10001,"Yes")</f>
        <v>60</v>
      </c>
      <c r="H48" s="17">
        <f t="shared" si="1"/>
        <v>6.1287027579162413E-2</v>
      </c>
      <c r="I48" s="16">
        <f>SUMIF(Flight_Data!$C$2:$C$10001,B48,Flight_Data!$U$2:$U$10001)</f>
        <v>131774</v>
      </c>
      <c r="J48" s="17">
        <f>IFERROR(I48/SUMIFS(Flight_Data!$T$2:$T$10001,Flight_Data!$C$2:$C$10001,B48,Flight_Data!$R$2:$R$10001,"No"),0)</f>
        <v>0.77310382052004134</v>
      </c>
      <c r="K48" s="25">
        <f>SUMIF(Flight_Data!$C$2:$C$10001,B48,Flight_Data!$AB$2:$AB$10001)/10000000</f>
        <v>102.31270189999999</v>
      </c>
      <c r="L48" s="25">
        <f>SUMIF(Flight_Data!$C$2:$C$10001,B48,Flight_Data!$AD$2:$AD$10001)/10000000</f>
        <v>27.475497300000001</v>
      </c>
      <c r="M48" s="17">
        <f t="shared" si="2"/>
        <v>0.26854434287987466</v>
      </c>
    </row>
    <row r="49" spans="2:13" x14ac:dyDescent="0.3">
      <c r="B49" s="18" t="s">
        <v>83</v>
      </c>
      <c r="C49" s="19">
        <f>SUM(C43:C48)</f>
        <v>10000</v>
      </c>
      <c r="D49" s="19">
        <f>SUM(D43:D48)</f>
        <v>9384</v>
      </c>
      <c r="E49" s="19">
        <f>SUM(E43:E48)</f>
        <v>7576</v>
      </c>
      <c r="F49" s="20">
        <f t="shared" si="0"/>
        <v>0.80733162830349536</v>
      </c>
      <c r="G49" s="19">
        <f>SUM(G43:G48)</f>
        <v>616</v>
      </c>
      <c r="H49" s="20">
        <f t="shared" si="1"/>
        <v>6.1600000000000002E-2</v>
      </c>
      <c r="I49" s="19">
        <f>SUM(I43:I48)</f>
        <v>1346015</v>
      </c>
      <c r="J49" s="20">
        <f>IFERROR(I49/SUMIFS(Flight_Data!$T$2:$T$10001,Flight_Data!$R$2:$R$10001,"No"),0)</f>
        <v>0.77788103176158041</v>
      </c>
      <c r="K49" s="26">
        <f>SUM(K43:K48)</f>
        <v>1036.5106979000002</v>
      </c>
      <c r="L49" s="26">
        <f>SUM(L43:L48)</f>
        <v>279.87755010000001</v>
      </c>
      <c r="M49" s="20">
        <f t="shared" si="2"/>
        <v>0.27001896909220502</v>
      </c>
    </row>
    <row r="52" spans="2:13" ht="15.6" x14ac:dyDescent="0.3">
      <c r="B52" s="13" t="s">
        <v>187</v>
      </c>
    </row>
    <row r="53" spans="2:13" ht="30" customHeight="1" x14ac:dyDescent="0.3">
      <c r="B53" s="14" t="s">
        <v>90</v>
      </c>
      <c r="C53" s="14" t="s">
        <v>133</v>
      </c>
      <c r="D53" s="14" t="s">
        <v>134</v>
      </c>
      <c r="E53" s="14" t="s">
        <v>135</v>
      </c>
      <c r="F53" s="14" t="s">
        <v>83</v>
      </c>
    </row>
    <row r="54" spans="2:13" x14ac:dyDescent="0.3">
      <c r="B54" s="15" t="s">
        <v>93</v>
      </c>
      <c r="C54" s="16">
        <f>SUMIFS(Flight_Data!$U$2:$U$10001,Flight_Data!$C$2:$C$10001,B54,Flight_Data!$W$2:$W$10001,C$53)</f>
        <v>307204</v>
      </c>
      <c r="D54" s="16">
        <f>SUMIFS(Flight_Data!$U$2:$U$10001,Flight_Data!$C$2:$C$10001,B54,Flight_Data!$W$2:$W$10001,D$53)</f>
        <v>33945</v>
      </c>
      <c r="E54" s="16">
        <f>SUMIFS(Flight_Data!$U$2:$U$10001,Flight_Data!$C$2:$C$10001,B54,Flight_Data!$W$2:$W$10001,E$53)</f>
        <v>88197</v>
      </c>
      <c r="F54" s="16">
        <f t="shared" ref="F54:F59" si="3">SUM(C54:E54)</f>
        <v>429346</v>
      </c>
    </row>
    <row r="55" spans="2:13" x14ac:dyDescent="0.3">
      <c r="B55" s="15" t="s">
        <v>95</v>
      </c>
      <c r="C55" s="16">
        <f>SUMIFS(Flight_Data!$U$2:$U$10001,Flight_Data!$C$2:$C$10001,B55,Flight_Data!$W$2:$W$10001,C$53)</f>
        <v>180404</v>
      </c>
      <c r="D55" s="16">
        <f>SUMIFS(Flight_Data!$U$2:$U$10001,Flight_Data!$C$2:$C$10001,B55,Flight_Data!$W$2:$W$10001,D$53)</f>
        <v>17720</v>
      </c>
      <c r="E55" s="16">
        <f>SUMIFS(Flight_Data!$U$2:$U$10001,Flight_Data!$C$2:$C$10001,B55,Flight_Data!$W$2:$W$10001,E$53)</f>
        <v>47994</v>
      </c>
      <c r="F55" s="16">
        <f t="shared" si="3"/>
        <v>246118</v>
      </c>
    </row>
    <row r="56" spans="2:13" x14ac:dyDescent="0.3">
      <c r="B56" s="15" t="s">
        <v>96</v>
      </c>
      <c r="C56" s="16">
        <f>SUMIFS(Flight_Data!$U$2:$U$10001,Flight_Data!$C$2:$C$10001,B56,Flight_Data!$W$2:$W$10001,C$53)</f>
        <v>143330</v>
      </c>
      <c r="D56" s="16">
        <f>SUMIFS(Flight_Data!$U$2:$U$10001,Flight_Data!$C$2:$C$10001,B56,Flight_Data!$W$2:$W$10001,D$53)</f>
        <v>16375</v>
      </c>
      <c r="E56" s="16">
        <f>SUMIFS(Flight_Data!$U$2:$U$10001,Flight_Data!$C$2:$C$10001,B56,Flight_Data!$W$2:$W$10001,E$53)</f>
        <v>35643</v>
      </c>
      <c r="F56" s="16">
        <f t="shared" si="3"/>
        <v>195348</v>
      </c>
    </row>
    <row r="57" spans="2:13" x14ac:dyDescent="0.3">
      <c r="B57" s="15" t="s">
        <v>97</v>
      </c>
      <c r="C57" s="16">
        <f>SUMIFS(Flight_Data!$U$2:$U$10001,Flight_Data!$C$2:$C$10001,B57,Flight_Data!$W$2:$W$10001,C$53)</f>
        <v>131360</v>
      </c>
      <c r="D57" s="16">
        <f>SUMIFS(Flight_Data!$U$2:$U$10001,Flight_Data!$C$2:$C$10001,B57,Flight_Data!$W$2:$W$10001,D$53)</f>
        <v>15253</v>
      </c>
      <c r="E57" s="16">
        <f>SUMIFS(Flight_Data!$U$2:$U$10001,Flight_Data!$C$2:$C$10001,B57,Flight_Data!$W$2:$W$10001,E$53)</f>
        <v>32089</v>
      </c>
      <c r="F57" s="16">
        <f t="shared" si="3"/>
        <v>178702</v>
      </c>
    </row>
    <row r="58" spans="2:13" x14ac:dyDescent="0.3">
      <c r="B58" s="15" t="s">
        <v>98</v>
      </c>
      <c r="C58" s="16">
        <f>SUMIFS(Flight_Data!$U$2:$U$10001,Flight_Data!$C$2:$C$10001,B58,Flight_Data!$W$2:$W$10001,C$53)</f>
        <v>121321</v>
      </c>
      <c r="D58" s="16">
        <f>SUMIFS(Flight_Data!$U$2:$U$10001,Flight_Data!$C$2:$C$10001,B58,Flight_Data!$W$2:$W$10001,D$53)</f>
        <v>11647</v>
      </c>
      <c r="E58" s="16">
        <f>SUMIFS(Flight_Data!$U$2:$U$10001,Flight_Data!$C$2:$C$10001,B58,Flight_Data!$W$2:$W$10001,E$53)</f>
        <v>31759</v>
      </c>
      <c r="F58" s="16">
        <f t="shared" si="3"/>
        <v>164727</v>
      </c>
    </row>
    <row r="59" spans="2:13" x14ac:dyDescent="0.3">
      <c r="B59" s="15" t="s">
        <v>99</v>
      </c>
      <c r="C59" s="16">
        <f>SUMIFS(Flight_Data!$U$2:$U$10001,Flight_Data!$C$2:$C$10001,B59,Flight_Data!$W$2:$W$10001,C$53)</f>
        <v>95679</v>
      </c>
      <c r="D59" s="16">
        <f>SUMIFS(Flight_Data!$U$2:$U$10001,Flight_Data!$C$2:$C$10001,B59,Flight_Data!$W$2:$W$10001,D$53)</f>
        <v>9512</v>
      </c>
      <c r="E59" s="16">
        <f>SUMIFS(Flight_Data!$U$2:$U$10001,Flight_Data!$C$2:$C$10001,B59,Flight_Data!$W$2:$W$10001,E$53)</f>
        <v>26583</v>
      </c>
      <c r="F59" s="16">
        <f t="shared" si="3"/>
        <v>131774</v>
      </c>
    </row>
    <row r="60" spans="2:13" x14ac:dyDescent="0.3">
      <c r="B60" s="18" t="s">
        <v>83</v>
      </c>
      <c r="C60" s="19">
        <f>SUM(C54:C59)</f>
        <v>979298</v>
      </c>
      <c r="D60" s="19">
        <f>SUM(D54:D59)</f>
        <v>104452</v>
      </c>
      <c r="E60" s="19">
        <f>SUM(E54:E59)</f>
        <v>262265</v>
      </c>
      <c r="F60" s="19">
        <f>SUM(F54:F59)</f>
        <v>1346015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57"/>
  <sheetViews>
    <sheetView zoomScaleNormal="100" workbookViewId="0"/>
  </sheetViews>
  <sheetFormatPr defaultColWidth="8.6640625" defaultRowHeight="14.4" x14ac:dyDescent="0.3"/>
  <cols>
    <col min="1" max="1" width="2" customWidth="1"/>
    <col min="2" max="16" width="17" customWidth="1"/>
  </cols>
  <sheetData>
    <row r="1" spans="2:8" ht="30" customHeight="1" x14ac:dyDescent="0.45">
      <c r="B1" s="11" t="s">
        <v>188</v>
      </c>
    </row>
    <row r="5" spans="2:8" ht="27.75" customHeight="1" x14ac:dyDescent="0.3">
      <c r="B5" s="12" t="s">
        <v>50</v>
      </c>
      <c r="C5" s="12" t="s">
        <v>51</v>
      </c>
      <c r="D5" s="12" t="s">
        <v>52</v>
      </c>
      <c r="E5" s="12" t="s">
        <v>53</v>
      </c>
      <c r="F5" s="12" t="s">
        <v>54</v>
      </c>
      <c r="G5" s="12" t="s">
        <v>55</v>
      </c>
      <c r="H5" s="12" t="s">
        <v>56</v>
      </c>
    </row>
    <row r="6" spans="2:8" ht="36" customHeight="1" x14ac:dyDescent="0.3">
      <c r="B6" s="10">
        <f>SUM(Flight_Data!$AB$2:$AB$10001)/10000000</f>
        <v>1036.5106979</v>
      </c>
      <c r="C6" s="10">
        <f>SUM(Flight_Data!$Y$2:$Y$10001)/10000000</f>
        <v>928.80041410000001</v>
      </c>
      <c r="D6" s="10">
        <f>SUM(Flight_Data!$Z$2:$Z$10001)/10000000</f>
        <v>46.964298300000003</v>
      </c>
      <c r="E6" s="10">
        <f>SUM(Flight_Data!$AA$2:$AA$10001)/10000000</f>
        <v>60.745985500000003</v>
      </c>
      <c r="F6" s="10">
        <f>SUM(Flight_Data!$AC$2:$AC$10001)/10000000</f>
        <v>756.63314779999996</v>
      </c>
      <c r="G6" s="10">
        <f>SUM(Flight_Data!$AD$2:$AD$10001)/10000000</f>
        <v>279.87755010000001</v>
      </c>
      <c r="H6" s="7">
        <f>IFERROR(G6/B6,0)</f>
        <v>0.27001896909220507</v>
      </c>
    </row>
    <row r="41" spans="2:15" ht="15.6" x14ac:dyDescent="0.3">
      <c r="B41" s="13" t="s">
        <v>189</v>
      </c>
      <c r="F41" s="13" t="s">
        <v>190</v>
      </c>
      <c r="L41" s="13" t="s">
        <v>191</v>
      </c>
    </row>
    <row r="42" spans="2:15" ht="30" customHeight="1" x14ac:dyDescent="0.3">
      <c r="B42" s="14" t="s">
        <v>192</v>
      </c>
      <c r="C42" s="14" t="s">
        <v>193</v>
      </c>
      <c r="D42" s="14" t="s">
        <v>63</v>
      </c>
      <c r="F42" s="14" t="s">
        <v>64</v>
      </c>
      <c r="G42" s="14" t="s">
        <v>154</v>
      </c>
      <c r="H42" s="14" t="s">
        <v>194</v>
      </c>
      <c r="I42" s="14" t="s">
        <v>185</v>
      </c>
      <c r="J42" s="14" t="s">
        <v>195</v>
      </c>
      <c r="L42" s="14" t="s">
        <v>129</v>
      </c>
      <c r="M42" s="14" t="s">
        <v>154</v>
      </c>
      <c r="N42" s="14" t="s">
        <v>185</v>
      </c>
      <c r="O42" s="14" t="s">
        <v>195</v>
      </c>
    </row>
    <row r="43" spans="2:15" x14ac:dyDescent="0.3">
      <c r="B43" s="15" t="s">
        <v>196</v>
      </c>
      <c r="C43" s="25">
        <f>SUM(Flight_Data!$Y$2:$Y$10001)/10000000</f>
        <v>928.80041410000001</v>
      </c>
      <c r="D43" s="17">
        <f>IFERROR(C43/SUM(Flight_Data!$AB$2:$AB$10001)/10000000,0)</f>
        <v>8.9608377027055873E-15</v>
      </c>
      <c r="F43" s="15" t="s">
        <v>71</v>
      </c>
      <c r="G43" s="25">
        <f>SUMIF(Flight_Data!$AJ$2:$AJ$10001,F43,Flight_Data!$AB$2:$AB$10001)/10000000</f>
        <v>87.525622799999994</v>
      </c>
      <c r="H43" s="25">
        <f>SUMIF(Flight_Data!$AJ$2:$AJ$10001,F43,Flight_Data!$AC$2:$AC$10001)/10000000</f>
        <v>64.193785500000004</v>
      </c>
      <c r="I43" s="25">
        <f>SUMIF(Flight_Data!$AJ$2:$AJ$10001,F43,Flight_Data!$AD$2:$AD$10001)/10000000</f>
        <v>23.3318373</v>
      </c>
      <c r="J43" s="17">
        <f t="shared" ref="J43:J55" si="0">IFERROR(I43/G43,0)</f>
        <v>0.26657150847488742</v>
      </c>
      <c r="L43" s="15" t="s">
        <v>133</v>
      </c>
      <c r="M43" s="25">
        <f>SUMIF(Flight_Data!$W$2:$W$10001,L43,Flight_Data!$AB$2:$AB$10001)/10000000</f>
        <v>756.71715970000002</v>
      </c>
      <c r="N43" s="25">
        <f>SUMIF(Flight_Data!$W$2:$W$10001,L43,Flight_Data!$AD$2:$AD$10001)/10000000</f>
        <v>203.9441114</v>
      </c>
      <c r="O43" s="17">
        <f>IFERROR(N43/M43,0)</f>
        <v>0.26951167789145086</v>
      </c>
    </row>
    <row r="44" spans="2:15" x14ac:dyDescent="0.3">
      <c r="B44" s="15" t="s">
        <v>197</v>
      </c>
      <c r="C44" s="25">
        <f>SUM(Flight_Data!$Z$2:$Z$10001)/10000000</f>
        <v>46.964298300000003</v>
      </c>
      <c r="D44" s="17">
        <f>IFERROR(C44/SUM(Flight_Data!$AB$2:$AB$10001)/10000000,0)</f>
        <v>4.53099986282351E-16</v>
      </c>
      <c r="F44" s="15" t="s">
        <v>74</v>
      </c>
      <c r="G44" s="25">
        <f>SUMIF(Flight_Data!$AJ$2:$AJ$10001,F44,Flight_Data!$AB$2:$AB$10001)/10000000</f>
        <v>77.4672166</v>
      </c>
      <c r="H44" s="25">
        <f>SUMIF(Flight_Data!$AJ$2:$AJ$10001,F44,Flight_Data!$AC$2:$AC$10001)/10000000</f>
        <v>56.688895500000001</v>
      </c>
      <c r="I44" s="25">
        <f>SUMIF(Flight_Data!$AJ$2:$AJ$10001,F44,Flight_Data!$AD$2:$AD$10001)/10000000</f>
        <v>20.778321099999999</v>
      </c>
      <c r="J44" s="17">
        <f t="shared" si="0"/>
        <v>0.2682208295579836</v>
      </c>
      <c r="L44" s="15" t="s">
        <v>134</v>
      </c>
      <c r="M44" s="25">
        <f>SUMIF(Flight_Data!$W$2:$W$10001,L44,Flight_Data!$AB$2:$AB$10001)/10000000</f>
        <v>80.782769400000006</v>
      </c>
      <c r="N44" s="25">
        <f>SUMIF(Flight_Data!$W$2:$W$10001,L44,Flight_Data!$AD$2:$AD$10001)/10000000</f>
        <v>21.830849499999999</v>
      </c>
      <c r="O44" s="17">
        <f>IFERROR(N44/M44,0)</f>
        <v>0.27024140992125972</v>
      </c>
    </row>
    <row r="45" spans="2:15" x14ac:dyDescent="0.3">
      <c r="B45" s="15" t="s">
        <v>198</v>
      </c>
      <c r="C45" s="25">
        <f>SUM(Flight_Data!$AA$2:$AA$10001)/10000000</f>
        <v>60.745985500000003</v>
      </c>
      <c r="D45" s="17">
        <f>IFERROR(C45/SUM(Flight_Data!$AB$2:$AB$10001)/10000000,0)</f>
        <v>5.8606231101206277E-16</v>
      </c>
      <c r="F45" s="15" t="s">
        <v>77</v>
      </c>
      <c r="G45" s="25">
        <f>SUMIF(Flight_Data!$AJ$2:$AJ$10001,F45,Flight_Data!$AB$2:$AB$10001)/10000000</f>
        <v>87.693494799999996</v>
      </c>
      <c r="H45" s="25">
        <f>SUMIF(Flight_Data!$AJ$2:$AJ$10001,F45,Flight_Data!$AC$2:$AC$10001)/10000000</f>
        <v>63.731409999999997</v>
      </c>
      <c r="I45" s="25">
        <f>SUMIF(Flight_Data!$AJ$2:$AJ$10001,F45,Flight_Data!$AD$2:$AD$10001)/10000000</f>
        <v>23.9620848</v>
      </c>
      <c r="J45" s="17">
        <f t="shared" si="0"/>
        <v>0.27324814519765267</v>
      </c>
      <c r="L45" s="15" t="s">
        <v>135</v>
      </c>
      <c r="M45" s="25">
        <f>SUMIF(Flight_Data!$W$2:$W$10001,L45,Flight_Data!$AB$2:$AB$10001)/10000000</f>
        <v>199.01076879999999</v>
      </c>
      <c r="N45" s="25">
        <f>SUMIF(Flight_Data!$W$2:$W$10001,L45,Flight_Data!$AD$2:$AD$10001)/10000000</f>
        <v>54.102589199999997</v>
      </c>
      <c r="O45" s="17">
        <f>IFERROR(N45/M45,0)</f>
        <v>0.27185759607999666</v>
      </c>
    </row>
    <row r="46" spans="2:15" x14ac:dyDescent="0.3">
      <c r="B46" s="18" t="s">
        <v>199</v>
      </c>
      <c r="C46" s="26">
        <f>SUM(C43:C45)</f>
        <v>1036.5106979</v>
      </c>
      <c r="D46" s="20">
        <f>SUM(D43:D45)</f>
        <v>1E-14</v>
      </c>
      <c r="F46" s="15" t="s">
        <v>80</v>
      </c>
      <c r="G46" s="25">
        <f>SUMIF(Flight_Data!$AJ$2:$AJ$10001,F46,Flight_Data!$AB$2:$AB$10001)/10000000</f>
        <v>82.182226200000002</v>
      </c>
      <c r="H46" s="25">
        <f>SUMIF(Flight_Data!$AJ$2:$AJ$10001,F46,Flight_Data!$AC$2:$AC$10001)/10000000</f>
        <v>60.004469299999997</v>
      </c>
      <c r="I46" s="25">
        <f>SUMIF(Flight_Data!$AJ$2:$AJ$10001,F46,Flight_Data!$AD$2:$AD$10001)/10000000</f>
        <v>22.177756899999999</v>
      </c>
      <c r="J46" s="17">
        <f t="shared" si="0"/>
        <v>0.26986074636172364</v>
      </c>
      <c r="L46" s="18" t="s">
        <v>83</v>
      </c>
      <c r="M46" s="26">
        <f>SUM(M43:M45)</f>
        <v>1036.5106979</v>
      </c>
      <c r="N46" s="26">
        <f>SUM(N43:N45)</f>
        <v>279.87755010000001</v>
      </c>
      <c r="O46" s="20">
        <f>IFERROR(N46/M46,0)</f>
        <v>0.27001896909220507</v>
      </c>
    </row>
    <row r="47" spans="2:15" x14ac:dyDescent="0.3">
      <c r="F47" s="15" t="s">
        <v>82</v>
      </c>
      <c r="G47" s="25">
        <f>SUMIF(Flight_Data!$AJ$2:$AJ$10001,F47,Flight_Data!$AB$2:$AB$10001)/10000000</f>
        <v>87.744761499999996</v>
      </c>
      <c r="H47" s="25">
        <f>SUMIF(Flight_Data!$AJ$2:$AJ$10001,F47,Flight_Data!$AC$2:$AC$10001)/10000000</f>
        <v>64.002137500000003</v>
      </c>
      <c r="I47" s="25">
        <f>SUMIF(Flight_Data!$AJ$2:$AJ$10001,F47,Flight_Data!$AD$2:$AD$10001)/10000000</f>
        <v>23.742623999999999</v>
      </c>
      <c r="J47" s="17">
        <f t="shared" si="0"/>
        <v>0.2705873672014027</v>
      </c>
    </row>
    <row r="48" spans="2:15" x14ac:dyDescent="0.3">
      <c r="F48" s="15" t="s">
        <v>84</v>
      </c>
      <c r="G48" s="25">
        <f>SUMIF(Flight_Data!$AJ$2:$AJ$10001,F48,Flight_Data!$AB$2:$AB$10001)/10000000</f>
        <v>84.231060600000006</v>
      </c>
      <c r="H48" s="25">
        <f>SUMIF(Flight_Data!$AJ$2:$AJ$10001,F48,Flight_Data!$AC$2:$AC$10001)/10000000</f>
        <v>61.552196100000003</v>
      </c>
      <c r="I48" s="25">
        <f>SUMIF(Flight_Data!$AJ$2:$AJ$10001,F48,Flight_Data!$AD$2:$AD$10001)/10000000</f>
        <v>22.6788645</v>
      </c>
      <c r="J48" s="17">
        <f t="shared" si="0"/>
        <v>0.26924586178130111</v>
      </c>
    </row>
    <row r="49" spans="2:15" ht="15.6" x14ac:dyDescent="0.3">
      <c r="F49" s="15" t="s">
        <v>85</v>
      </c>
      <c r="G49" s="25">
        <f>SUMIF(Flight_Data!$AJ$2:$AJ$10001,F49,Flight_Data!$AB$2:$AB$10001)/10000000</f>
        <v>91.826146800000004</v>
      </c>
      <c r="H49" s="25">
        <f>SUMIF(Flight_Data!$AJ$2:$AJ$10001,F49,Flight_Data!$AC$2:$AC$10001)/10000000</f>
        <v>66.673275399999994</v>
      </c>
      <c r="I49" s="25">
        <f>SUMIF(Flight_Data!$AJ$2:$AJ$10001,F49,Flight_Data!$AD$2:$AD$10001)/10000000</f>
        <v>25.152871399999999</v>
      </c>
      <c r="J49" s="17">
        <f t="shared" si="0"/>
        <v>0.27391840207325346</v>
      </c>
      <c r="L49" s="13" t="s">
        <v>200</v>
      </c>
    </row>
    <row r="50" spans="2:15" ht="30" customHeight="1" x14ac:dyDescent="0.3">
      <c r="F50" s="15" t="s">
        <v>86</v>
      </c>
      <c r="G50" s="25">
        <f>SUMIF(Flight_Data!$AJ$2:$AJ$10001,F50,Flight_Data!$AB$2:$AB$10001)/10000000</f>
        <v>84.723312300000003</v>
      </c>
      <c r="H50" s="25">
        <f>SUMIF(Flight_Data!$AJ$2:$AJ$10001,F50,Flight_Data!$AC$2:$AC$10001)/10000000</f>
        <v>62.137823500000003</v>
      </c>
      <c r="I50" s="25">
        <f>SUMIF(Flight_Data!$AJ$2:$AJ$10001,F50,Flight_Data!$AD$2:$AD$10001)/10000000</f>
        <v>22.5854888</v>
      </c>
      <c r="J50" s="17">
        <f t="shared" si="0"/>
        <v>0.26657938868143144</v>
      </c>
      <c r="L50" s="14" t="s">
        <v>68</v>
      </c>
      <c r="M50" s="14" t="s">
        <v>154</v>
      </c>
      <c r="N50" s="14" t="s">
        <v>185</v>
      </c>
      <c r="O50" s="14" t="s">
        <v>195</v>
      </c>
    </row>
    <row r="51" spans="2:15" ht="15.6" x14ac:dyDescent="0.3">
      <c r="B51" s="13" t="s">
        <v>201</v>
      </c>
      <c r="F51" s="15" t="s">
        <v>87</v>
      </c>
      <c r="G51" s="25">
        <f>SUMIF(Flight_Data!$AJ$2:$AJ$10001,F51,Flight_Data!$AB$2:$AB$10001)/10000000</f>
        <v>85.010840900000005</v>
      </c>
      <c r="H51" s="25">
        <f>SUMIF(Flight_Data!$AJ$2:$AJ$10001,F51,Flight_Data!$AC$2:$AC$10001)/10000000</f>
        <v>62.108316799999997</v>
      </c>
      <c r="I51" s="25">
        <f>SUMIF(Flight_Data!$AJ$2:$AJ$10001,F51,Flight_Data!$AD$2:$AD$10001)/10000000</f>
        <v>22.902524100000001</v>
      </c>
      <c r="J51" s="17">
        <f t="shared" si="0"/>
        <v>0.26940709981848915</v>
      </c>
      <c r="L51" s="15" t="s">
        <v>72</v>
      </c>
      <c r="M51" s="25">
        <f>SUMIF(Flight_Data!$AE$2:$AE$10001,L51,Flight_Data!$AB$2:$AB$10001)/10000000</f>
        <v>97.139526500000002</v>
      </c>
      <c r="N51" s="25">
        <f>SUMIF(Flight_Data!$AE$2:$AE$10001,L51,Flight_Data!$AD$2:$AD$10001)/10000000</f>
        <v>26.220264</v>
      </c>
      <c r="O51" s="17">
        <f>IFERROR(N51/M51,0)</f>
        <v>0.2699237369661257</v>
      </c>
    </row>
    <row r="52" spans="2:15" ht="30" customHeight="1" x14ac:dyDescent="0.3">
      <c r="B52" s="14" t="s">
        <v>142</v>
      </c>
      <c r="C52" s="14" t="s">
        <v>154</v>
      </c>
      <c r="D52" s="14" t="s">
        <v>185</v>
      </c>
      <c r="E52" s="14" t="s">
        <v>143</v>
      </c>
      <c r="F52" s="15" t="s">
        <v>89</v>
      </c>
      <c r="G52" s="25">
        <f>SUMIF(Flight_Data!$AJ$2:$AJ$10001,F52,Flight_Data!$AB$2:$AB$10001)/10000000</f>
        <v>89.659752999999995</v>
      </c>
      <c r="H52" s="25">
        <f>SUMIF(Flight_Data!$AJ$2:$AJ$10001,F52,Flight_Data!$AC$2:$AC$10001)/10000000</f>
        <v>65.440567799999997</v>
      </c>
      <c r="I52" s="25">
        <f>SUMIF(Flight_Data!$AJ$2:$AJ$10001,F52,Flight_Data!$AD$2:$AD$10001)/10000000</f>
        <v>24.219185199999998</v>
      </c>
      <c r="J52" s="17">
        <f t="shared" si="0"/>
        <v>0.27012326478302923</v>
      </c>
      <c r="L52" s="15" t="s">
        <v>75</v>
      </c>
      <c r="M52" s="25">
        <f>SUMIF(Flight_Data!$AE$2:$AE$10001,L52,Flight_Data!$AB$2:$AB$10001)/10000000</f>
        <v>212.5333339</v>
      </c>
      <c r="N52" s="25">
        <f>SUMIF(Flight_Data!$AE$2:$AE$10001,L52,Flight_Data!$AD$2:$AD$10001)/10000000</f>
        <v>57.0346543</v>
      </c>
      <c r="O52" s="17">
        <f>IFERROR(N52/M52,0)</f>
        <v>0.26835627735852308</v>
      </c>
    </row>
    <row r="53" spans="2:15" x14ac:dyDescent="0.3">
      <c r="B53" s="15" t="s">
        <v>144</v>
      </c>
      <c r="C53" s="25">
        <f>SUMIF(Flight_Data!$AH$2:$AH$10001,B53,Flight_Data!$AB$2:$AB$10001)/10000000</f>
        <v>572.25176550000003</v>
      </c>
      <c r="D53" s="25">
        <f>SUMIF(Flight_Data!$AH$2:$AH$10001,B53,Flight_Data!$AD$2:$AD$10001)/10000000</f>
        <v>155.266864</v>
      </c>
      <c r="E53" s="17">
        <f>IFERROR(C53/SUM(Flight_Data!$AB$2:$AB$10001)/10000000,0)</f>
        <v>5.5209441316852619E-15</v>
      </c>
      <c r="F53" s="15" t="s">
        <v>92</v>
      </c>
      <c r="G53" s="25">
        <f>SUMIF(Flight_Data!$AJ$2:$AJ$10001,F53,Flight_Data!$AB$2:$AB$10001)/10000000</f>
        <v>85.087324100000004</v>
      </c>
      <c r="H53" s="25">
        <f>SUMIF(Flight_Data!$AJ$2:$AJ$10001,F53,Flight_Data!$AC$2:$AC$10001)/10000000</f>
        <v>61.972636199999997</v>
      </c>
      <c r="I53" s="25">
        <f>SUMIF(Flight_Data!$AJ$2:$AJ$10001,F53,Flight_Data!$AD$2:$AD$10001)/10000000</f>
        <v>23.1146879</v>
      </c>
      <c r="J53" s="17">
        <f t="shared" si="0"/>
        <v>0.27165841850701705</v>
      </c>
      <c r="L53" s="15" t="s">
        <v>78</v>
      </c>
      <c r="M53" s="25">
        <f>SUMIF(Flight_Data!$AE$2:$AE$10001,L53,Flight_Data!$AB$2:$AB$10001)/10000000</f>
        <v>304.4640235</v>
      </c>
      <c r="N53" s="25">
        <f>SUMIF(Flight_Data!$AE$2:$AE$10001,L53,Flight_Data!$AD$2:$AD$10001)/10000000</f>
        <v>83.039060399999997</v>
      </c>
      <c r="O53" s="17">
        <f>IFERROR(N53/M53,0)</f>
        <v>0.27273849778839304</v>
      </c>
    </row>
    <row r="54" spans="2:15" x14ac:dyDescent="0.3">
      <c r="B54" s="15" t="s">
        <v>145</v>
      </c>
      <c r="C54" s="25">
        <f>SUMIF(Flight_Data!$AH$2:$AH$10001,B54,Flight_Data!$AB$2:$AB$10001)/10000000</f>
        <v>190.53813840000001</v>
      </c>
      <c r="D54" s="25">
        <f>SUMIF(Flight_Data!$AH$2:$AH$10001,B54,Flight_Data!$AD$2:$AD$10001)/10000000</f>
        <v>51.453198100000002</v>
      </c>
      <c r="E54" s="17">
        <f>IFERROR(C54/SUM(Flight_Data!$AB$2:$AB$10001)/10000000,0)</f>
        <v>1.838265044307171E-15</v>
      </c>
      <c r="F54" s="15" t="s">
        <v>94</v>
      </c>
      <c r="G54" s="25">
        <f>SUMIF(Flight_Data!$AJ$2:$AJ$10001,F54,Flight_Data!$AB$2:$AB$10001)/10000000</f>
        <v>93.358938300000005</v>
      </c>
      <c r="H54" s="25">
        <f>SUMIF(Flight_Data!$AJ$2:$AJ$10001,F54,Flight_Data!$AC$2:$AC$10001)/10000000</f>
        <v>68.127634200000003</v>
      </c>
      <c r="I54" s="25">
        <f>SUMIF(Flight_Data!$AJ$2:$AJ$10001,F54,Flight_Data!$AD$2:$AD$10001)/10000000</f>
        <v>25.231304099999999</v>
      </c>
      <c r="J54" s="17">
        <f t="shared" si="0"/>
        <v>0.27026125788750532</v>
      </c>
      <c r="L54" s="15" t="s">
        <v>81</v>
      </c>
      <c r="M54" s="25">
        <f>SUMIF(Flight_Data!$AE$2:$AE$10001,L54,Flight_Data!$AB$2:$AB$10001)/10000000</f>
        <v>422.37381399999998</v>
      </c>
      <c r="N54" s="25">
        <f>SUMIF(Flight_Data!$AE$2:$AE$10001,L54,Flight_Data!$AD$2:$AD$10001)/10000000</f>
        <v>113.5835714</v>
      </c>
      <c r="O54" s="17">
        <f>IFERROR(N54/M54,0)</f>
        <v>0.26891717155552641</v>
      </c>
    </row>
    <row r="55" spans="2:15" x14ac:dyDescent="0.3">
      <c r="B55" s="15" t="s">
        <v>146</v>
      </c>
      <c r="C55" s="25">
        <f>SUMIF(Flight_Data!$AH$2:$AH$10001,B55,Flight_Data!$AB$2:$AB$10001)/10000000</f>
        <v>170.9695609</v>
      </c>
      <c r="D55" s="25">
        <f>SUMIF(Flight_Data!$AH$2:$AH$10001,B55,Flight_Data!$AD$2:$AD$10001)/10000000</f>
        <v>45.893647299999998</v>
      </c>
      <c r="E55" s="17">
        <f>IFERROR(C55/SUM(Flight_Data!$AB$2:$AB$10001)/10000000,0)</f>
        <v>1.6494722268317072E-15</v>
      </c>
      <c r="F55" s="18" t="s">
        <v>83</v>
      </c>
      <c r="G55" s="26">
        <f>SUM(G43:G54)</f>
        <v>1036.5106979000002</v>
      </c>
      <c r="H55" s="26">
        <f>SUM(H43:H54)</f>
        <v>756.63314779999996</v>
      </c>
      <c r="I55" s="26">
        <f>SUM(I43:I54)</f>
        <v>279.87755010000001</v>
      </c>
      <c r="J55" s="20">
        <f t="shared" si="0"/>
        <v>0.27001896909220502</v>
      </c>
      <c r="L55" s="18" t="s">
        <v>83</v>
      </c>
      <c r="M55" s="26">
        <f>SUM(M51:M54)</f>
        <v>1036.5106979</v>
      </c>
      <c r="N55" s="26">
        <f>SUM(N51:N54)</f>
        <v>279.87755010000001</v>
      </c>
      <c r="O55" s="20">
        <f>IFERROR(N55/M55,0)</f>
        <v>0.27001896909220507</v>
      </c>
    </row>
    <row r="56" spans="2:15" x14ac:dyDescent="0.3">
      <c r="B56" s="15" t="s">
        <v>147</v>
      </c>
      <c r="C56" s="25">
        <f>SUMIF(Flight_Data!$AH$2:$AH$10001,B56,Flight_Data!$AB$2:$AB$10001)/10000000</f>
        <v>102.75123309999999</v>
      </c>
      <c r="D56" s="25">
        <f>SUMIF(Flight_Data!$AH$2:$AH$10001,B56,Flight_Data!$AD$2:$AD$10001)/10000000</f>
        <v>27.263840699999999</v>
      </c>
      <c r="E56" s="17">
        <f>IFERROR(C56/SUM(Flight_Data!$AB$2:$AB$10001)/10000000,0)</f>
        <v>9.9131859717586037E-16</v>
      </c>
    </row>
    <row r="57" spans="2:15" x14ac:dyDescent="0.3">
      <c r="B57" s="18" t="s">
        <v>83</v>
      </c>
      <c r="C57" s="26">
        <f>SUM(C53:C56)</f>
        <v>1036.5106979</v>
      </c>
      <c r="D57" s="26">
        <f>SUM(D53:D56)</f>
        <v>279.87755010000001</v>
      </c>
      <c r="E57" s="20">
        <f>SUM(E53:E56)</f>
        <v>1E-14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0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6" width="16" customWidth="1"/>
  </cols>
  <sheetData>
    <row r="1" spans="1:36" ht="31.5" customHeight="1" x14ac:dyDescent="0.3">
      <c r="A1" s="32" t="s">
        <v>202</v>
      </c>
      <c r="B1" s="32" t="s">
        <v>203</v>
      </c>
      <c r="C1" s="32" t="s">
        <v>90</v>
      </c>
      <c r="D1" s="32" t="s">
        <v>204</v>
      </c>
      <c r="E1" s="32" t="s">
        <v>205</v>
      </c>
      <c r="F1" s="32" t="s">
        <v>206</v>
      </c>
      <c r="G1" s="32" t="s">
        <v>207</v>
      </c>
      <c r="H1" s="32" t="s">
        <v>208</v>
      </c>
      <c r="I1" s="32" t="s">
        <v>209</v>
      </c>
      <c r="J1" s="32" t="s">
        <v>210</v>
      </c>
      <c r="K1" s="32" t="s">
        <v>211</v>
      </c>
      <c r="L1" s="32" t="s">
        <v>212</v>
      </c>
      <c r="M1" s="32" t="s">
        <v>213</v>
      </c>
      <c r="N1" s="32" t="s">
        <v>214</v>
      </c>
      <c r="O1" s="32" t="s">
        <v>215</v>
      </c>
      <c r="P1" s="32" t="s">
        <v>216</v>
      </c>
      <c r="Q1" s="32" t="s">
        <v>217</v>
      </c>
      <c r="R1" s="32" t="s">
        <v>67</v>
      </c>
      <c r="S1" s="32" t="s">
        <v>218</v>
      </c>
      <c r="T1" s="32" t="s">
        <v>219</v>
      </c>
      <c r="U1" s="32" t="s">
        <v>130</v>
      </c>
      <c r="V1" s="32" t="s">
        <v>220</v>
      </c>
      <c r="W1" s="32" t="s">
        <v>221</v>
      </c>
      <c r="X1" s="32" t="s">
        <v>222</v>
      </c>
      <c r="Y1" s="32" t="s">
        <v>223</v>
      </c>
      <c r="Z1" s="32" t="s">
        <v>224</v>
      </c>
      <c r="AA1" s="32" t="s">
        <v>225</v>
      </c>
      <c r="AB1" s="32" t="s">
        <v>226</v>
      </c>
      <c r="AC1" s="32" t="s">
        <v>227</v>
      </c>
      <c r="AD1" s="32" t="s">
        <v>228</v>
      </c>
      <c r="AE1" s="32" t="s">
        <v>229</v>
      </c>
      <c r="AF1" s="32" t="s">
        <v>230</v>
      </c>
      <c r="AG1" s="32" t="s">
        <v>231</v>
      </c>
      <c r="AH1" s="32" t="s">
        <v>232</v>
      </c>
      <c r="AI1" s="32" t="s">
        <v>233</v>
      </c>
      <c r="AJ1" s="32" t="s">
        <v>64</v>
      </c>
    </row>
    <row r="2" spans="1:36" x14ac:dyDescent="0.3">
      <c r="A2" t="s">
        <v>234</v>
      </c>
      <c r="B2" s="33">
        <v>45764</v>
      </c>
      <c r="C2" t="s">
        <v>95</v>
      </c>
      <c r="D2" t="s">
        <v>235</v>
      </c>
      <c r="E2" t="s">
        <v>180</v>
      </c>
      <c r="F2" t="s">
        <v>181</v>
      </c>
      <c r="G2" t="s">
        <v>160</v>
      </c>
      <c r="H2" t="s">
        <v>159</v>
      </c>
      <c r="I2">
        <v>816</v>
      </c>
      <c r="J2" t="s">
        <v>236</v>
      </c>
      <c r="K2" t="s">
        <v>237</v>
      </c>
      <c r="L2" t="s">
        <v>236</v>
      </c>
      <c r="M2" t="s">
        <v>237</v>
      </c>
      <c r="N2">
        <v>137</v>
      </c>
      <c r="O2">
        <v>0</v>
      </c>
      <c r="P2">
        <v>-3</v>
      </c>
      <c r="Q2" t="s">
        <v>70</v>
      </c>
      <c r="R2" t="s">
        <v>238</v>
      </c>
      <c r="S2" t="s">
        <v>239</v>
      </c>
      <c r="T2">
        <v>189</v>
      </c>
      <c r="U2">
        <v>149</v>
      </c>
      <c r="V2">
        <v>78.84</v>
      </c>
      <c r="W2" t="s">
        <v>135</v>
      </c>
      <c r="X2">
        <v>5233</v>
      </c>
      <c r="Y2">
        <v>779717</v>
      </c>
      <c r="Z2">
        <v>50809</v>
      </c>
      <c r="AA2">
        <v>56024</v>
      </c>
      <c r="AB2">
        <v>886550</v>
      </c>
      <c r="AC2">
        <v>678427</v>
      </c>
      <c r="AD2">
        <v>208123</v>
      </c>
      <c r="AE2" t="s">
        <v>81</v>
      </c>
      <c r="AF2" t="s">
        <v>81</v>
      </c>
      <c r="AG2" t="s">
        <v>240</v>
      </c>
      <c r="AH2" t="s">
        <v>145</v>
      </c>
      <c r="AI2" t="s">
        <v>138</v>
      </c>
      <c r="AJ2" t="str">
        <f t="shared" ref="AJ2:AJ65" si="0">TEXT(B2,"mmm")</f>
        <v>Apr</v>
      </c>
    </row>
    <row r="3" spans="1:36" x14ac:dyDescent="0.3">
      <c r="A3" t="s">
        <v>241</v>
      </c>
      <c r="B3" s="33">
        <v>45827</v>
      </c>
      <c r="C3" t="s">
        <v>93</v>
      </c>
      <c r="D3" t="s">
        <v>242</v>
      </c>
      <c r="E3" t="s">
        <v>181</v>
      </c>
      <c r="F3" t="s">
        <v>174</v>
      </c>
      <c r="G3" t="s">
        <v>159</v>
      </c>
      <c r="H3" t="s">
        <v>158</v>
      </c>
      <c r="I3">
        <v>912</v>
      </c>
      <c r="J3" t="s">
        <v>243</v>
      </c>
      <c r="K3" t="s">
        <v>244</v>
      </c>
      <c r="N3">
        <v>139</v>
      </c>
      <c r="O3">
        <v>0</v>
      </c>
      <c r="P3">
        <v>0</v>
      </c>
      <c r="Q3" t="s">
        <v>67</v>
      </c>
      <c r="R3" t="s">
        <v>245</v>
      </c>
      <c r="S3" t="s">
        <v>120</v>
      </c>
      <c r="T3">
        <v>220</v>
      </c>
      <c r="U3">
        <v>0</v>
      </c>
      <c r="V3">
        <v>0</v>
      </c>
      <c r="W3" t="s">
        <v>133</v>
      </c>
      <c r="X3">
        <v>8193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81</v>
      </c>
      <c r="AF3" t="s">
        <v>78</v>
      </c>
      <c r="AG3" t="s">
        <v>240</v>
      </c>
      <c r="AH3" t="s">
        <v>146</v>
      </c>
      <c r="AI3" t="s">
        <v>139</v>
      </c>
      <c r="AJ3" t="str">
        <f t="shared" si="0"/>
        <v>Jun</v>
      </c>
    </row>
    <row r="4" spans="1:36" x14ac:dyDescent="0.3">
      <c r="A4" t="s">
        <v>246</v>
      </c>
      <c r="B4" s="33">
        <v>45749</v>
      </c>
      <c r="C4" t="s">
        <v>93</v>
      </c>
      <c r="D4" t="s">
        <v>247</v>
      </c>
      <c r="E4" t="s">
        <v>178</v>
      </c>
      <c r="F4" t="s">
        <v>173</v>
      </c>
      <c r="G4" t="s">
        <v>157</v>
      </c>
      <c r="H4" t="s">
        <v>161</v>
      </c>
      <c r="I4">
        <v>1125</v>
      </c>
      <c r="J4" t="s">
        <v>248</v>
      </c>
      <c r="K4" t="s">
        <v>249</v>
      </c>
      <c r="L4" t="s">
        <v>250</v>
      </c>
      <c r="M4" t="s">
        <v>244</v>
      </c>
      <c r="N4">
        <v>183</v>
      </c>
      <c r="O4">
        <v>32</v>
      </c>
      <c r="P4">
        <v>16</v>
      </c>
      <c r="Q4" t="s">
        <v>73</v>
      </c>
      <c r="R4" t="s">
        <v>238</v>
      </c>
      <c r="S4" t="s">
        <v>239</v>
      </c>
      <c r="T4">
        <v>180</v>
      </c>
      <c r="U4">
        <v>176</v>
      </c>
      <c r="V4">
        <v>97.78</v>
      </c>
      <c r="W4" t="s">
        <v>133</v>
      </c>
      <c r="X4">
        <v>9673</v>
      </c>
      <c r="Y4">
        <v>1702448</v>
      </c>
      <c r="Z4">
        <v>33968</v>
      </c>
      <c r="AA4">
        <v>45936</v>
      </c>
      <c r="AB4">
        <v>1782352</v>
      </c>
      <c r="AC4">
        <v>1245053</v>
      </c>
      <c r="AD4">
        <v>537299</v>
      </c>
      <c r="AE4" t="s">
        <v>75</v>
      </c>
      <c r="AF4" t="s">
        <v>78</v>
      </c>
      <c r="AG4" t="s">
        <v>240</v>
      </c>
      <c r="AH4" t="s">
        <v>147</v>
      </c>
      <c r="AI4" t="s">
        <v>139</v>
      </c>
      <c r="AJ4" t="str">
        <f t="shared" si="0"/>
        <v>Apr</v>
      </c>
    </row>
    <row r="5" spans="1:36" x14ac:dyDescent="0.3">
      <c r="A5" t="s">
        <v>251</v>
      </c>
      <c r="B5" s="33">
        <v>45872</v>
      </c>
      <c r="C5" t="s">
        <v>95</v>
      </c>
      <c r="D5" t="s">
        <v>252</v>
      </c>
      <c r="E5" t="s">
        <v>176</v>
      </c>
      <c r="F5" t="s">
        <v>179</v>
      </c>
      <c r="G5" t="s">
        <v>156</v>
      </c>
      <c r="H5" t="s">
        <v>166</v>
      </c>
      <c r="I5">
        <v>687</v>
      </c>
      <c r="J5" t="s">
        <v>236</v>
      </c>
      <c r="K5" t="s">
        <v>253</v>
      </c>
      <c r="L5" t="s">
        <v>254</v>
      </c>
      <c r="M5" t="s">
        <v>255</v>
      </c>
      <c r="N5">
        <v>107</v>
      </c>
      <c r="O5">
        <v>41</v>
      </c>
      <c r="P5">
        <v>45</v>
      </c>
      <c r="Q5" t="s">
        <v>76</v>
      </c>
      <c r="R5" t="s">
        <v>238</v>
      </c>
      <c r="S5" t="s">
        <v>239</v>
      </c>
      <c r="T5">
        <v>180</v>
      </c>
      <c r="U5">
        <v>149</v>
      </c>
      <c r="V5">
        <v>82.78</v>
      </c>
      <c r="W5" t="s">
        <v>133</v>
      </c>
      <c r="X5">
        <v>2864</v>
      </c>
      <c r="Y5">
        <v>426736</v>
      </c>
      <c r="Z5">
        <v>73606</v>
      </c>
      <c r="AA5">
        <v>92380</v>
      </c>
      <c r="AB5">
        <v>592722</v>
      </c>
      <c r="AC5">
        <v>481096</v>
      </c>
      <c r="AD5">
        <v>111626</v>
      </c>
      <c r="AE5" t="s">
        <v>81</v>
      </c>
      <c r="AF5" t="s">
        <v>72</v>
      </c>
      <c r="AG5" t="s">
        <v>240</v>
      </c>
      <c r="AH5" t="s">
        <v>144</v>
      </c>
      <c r="AI5" t="s">
        <v>138</v>
      </c>
      <c r="AJ5" t="str">
        <f t="shared" si="0"/>
        <v>Aug</v>
      </c>
    </row>
    <row r="6" spans="1:36" x14ac:dyDescent="0.3">
      <c r="A6" t="s">
        <v>256</v>
      </c>
      <c r="B6" s="33">
        <v>45820</v>
      </c>
      <c r="C6" t="s">
        <v>97</v>
      </c>
      <c r="D6" t="s">
        <v>257</v>
      </c>
      <c r="E6" t="s">
        <v>176</v>
      </c>
      <c r="F6" t="s">
        <v>178</v>
      </c>
      <c r="G6" t="s">
        <v>156</v>
      </c>
      <c r="H6" t="s">
        <v>157</v>
      </c>
      <c r="I6">
        <v>550</v>
      </c>
      <c r="J6" t="s">
        <v>258</v>
      </c>
      <c r="K6" t="s">
        <v>259</v>
      </c>
      <c r="L6" t="s">
        <v>260</v>
      </c>
      <c r="M6" t="s">
        <v>261</v>
      </c>
      <c r="N6">
        <v>89</v>
      </c>
      <c r="O6">
        <v>7</v>
      </c>
      <c r="P6">
        <v>3</v>
      </c>
      <c r="Q6" t="s">
        <v>73</v>
      </c>
      <c r="R6" t="s">
        <v>238</v>
      </c>
      <c r="S6" t="s">
        <v>239</v>
      </c>
      <c r="T6">
        <v>180</v>
      </c>
      <c r="U6">
        <v>157</v>
      </c>
      <c r="V6">
        <v>87.22</v>
      </c>
      <c r="W6" t="s">
        <v>135</v>
      </c>
      <c r="X6">
        <v>7856</v>
      </c>
      <c r="Y6">
        <v>1233392</v>
      </c>
      <c r="Z6">
        <v>59032</v>
      </c>
      <c r="AA6">
        <v>111784</v>
      </c>
      <c r="AB6">
        <v>1404208</v>
      </c>
      <c r="AC6">
        <v>1223786</v>
      </c>
      <c r="AD6">
        <v>180422</v>
      </c>
      <c r="AE6" t="s">
        <v>81</v>
      </c>
      <c r="AF6" t="s">
        <v>75</v>
      </c>
      <c r="AG6" t="s">
        <v>240</v>
      </c>
      <c r="AH6" t="s">
        <v>146</v>
      </c>
      <c r="AI6" t="s">
        <v>139</v>
      </c>
      <c r="AJ6" t="str">
        <f t="shared" si="0"/>
        <v>Jun</v>
      </c>
    </row>
    <row r="7" spans="1:36" x14ac:dyDescent="0.3">
      <c r="A7" t="s">
        <v>262</v>
      </c>
      <c r="B7" s="33">
        <v>46016</v>
      </c>
      <c r="C7" t="s">
        <v>93</v>
      </c>
      <c r="D7" t="s">
        <v>263</v>
      </c>
      <c r="E7" t="s">
        <v>180</v>
      </c>
      <c r="F7" t="s">
        <v>179</v>
      </c>
      <c r="G7" t="s">
        <v>160</v>
      </c>
      <c r="H7" t="s">
        <v>166</v>
      </c>
      <c r="I7">
        <v>2231</v>
      </c>
      <c r="J7" t="s">
        <v>264</v>
      </c>
      <c r="K7" t="s">
        <v>265</v>
      </c>
      <c r="L7" t="s">
        <v>266</v>
      </c>
      <c r="M7" t="s">
        <v>267</v>
      </c>
      <c r="N7">
        <v>340</v>
      </c>
      <c r="O7">
        <v>45</v>
      </c>
      <c r="P7">
        <v>49</v>
      </c>
      <c r="Q7" t="s">
        <v>76</v>
      </c>
      <c r="R7" t="s">
        <v>238</v>
      </c>
      <c r="S7" t="s">
        <v>239</v>
      </c>
      <c r="T7">
        <v>180</v>
      </c>
      <c r="U7">
        <v>133</v>
      </c>
      <c r="V7">
        <v>73.89</v>
      </c>
      <c r="W7" t="s">
        <v>133</v>
      </c>
      <c r="X7">
        <v>4557</v>
      </c>
      <c r="Y7">
        <v>606081</v>
      </c>
      <c r="Z7">
        <v>50540</v>
      </c>
      <c r="AA7">
        <v>100282</v>
      </c>
      <c r="AB7">
        <v>756903</v>
      </c>
      <c r="AC7">
        <v>610567</v>
      </c>
      <c r="AD7">
        <v>146336</v>
      </c>
      <c r="AE7" t="s">
        <v>81</v>
      </c>
      <c r="AF7" t="s">
        <v>72</v>
      </c>
      <c r="AG7" t="s">
        <v>240</v>
      </c>
      <c r="AH7" t="s">
        <v>144</v>
      </c>
      <c r="AI7" t="s">
        <v>138</v>
      </c>
      <c r="AJ7" t="str">
        <f t="shared" si="0"/>
        <v>Dec</v>
      </c>
    </row>
    <row r="8" spans="1:36" x14ac:dyDescent="0.3">
      <c r="A8" t="s">
        <v>268</v>
      </c>
      <c r="B8" s="33">
        <v>45941</v>
      </c>
      <c r="C8" t="s">
        <v>93</v>
      </c>
      <c r="D8" t="s">
        <v>269</v>
      </c>
      <c r="E8" t="s">
        <v>178</v>
      </c>
      <c r="F8" t="s">
        <v>174</v>
      </c>
      <c r="G8" t="s">
        <v>157</v>
      </c>
      <c r="H8" t="s">
        <v>158</v>
      </c>
      <c r="I8">
        <v>1145</v>
      </c>
      <c r="J8" t="s">
        <v>270</v>
      </c>
      <c r="K8" t="s">
        <v>261</v>
      </c>
      <c r="L8" t="s">
        <v>271</v>
      </c>
      <c r="M8" t="s">
        <v>272</v>
      </c>
      <c r="N8">
        <v>152</v>
      </c>
      <c r="O8">
        <v>14</v>
      </c>
      <c r="P8">
        <v>31</v>
      </c>
      <c r="Q8" t="s">
        <v>76</v>
      </c>
      <c r="R8" t="s">
        <v>238</v>
      </c>
      <c r="S8" t="s">
        <v>239</v>
      </c>
      <c r="T8">
        <v>189</v>
      </c>
      <c r="U8">
        <v>140</v>
      </c>
      <c r="V8">
        <v>74.069999999999993</v>
      </c>
      <c r="W8" t="s">
        <v>133</v>
      </c>
      <c r="X8">
        <v>4106</v>
      </c>
      <c r="Y8">
        <v>574840</v>
      </c>
      <c r="Z8">
        <v>37800</v>
      </c>
      <c r="AA8">
        <v>101780</v>
      </c>
      <c r="AB8">
        <v>714420</v>
      </c>
      <c r="AC8">
        <v>489928</v>
      </c>
      <c r="AD8">
        <v>224492</v>
      </c>
      <c r="AE8" t="s">
        <v>75</v>
      </c>
      <c r="AF8" t="s">
        <v>78</v>
      </c>
      <c r="AG8" t="s">
        <v>240</v>
      </c>
      <c r="AH8" t="s">
        <v>144</v>
      </c>
      <c r="AI8" t="s">
        <v>138</v>
      </c>
      <c r="AJ8" t="str">
        <f t="shared" si="0"/>
        <v>Oct</v>
      </c>
    </row>
    <row r="9" spans="1:36" x14ac:dyDescent="0.3">
      <c r="A9" t="s">
        <v>273</v>
      </c>
      <c r="B9" s="33">
        <v>45822</v>
      </c>
      <c r="C9" t="s">
        <v>96</v>
      </c>
      <c r="D9" t="s">
        <v>274</v>
      </c>
      <c r="E9" t="s">
        <v>181</v>
      </c>
      <c r="F9" t="s">
        <v>176</v>
      </c>
      <c r="G9" t="s">
        <v>159</v>
      </c>
      <c r="H9" t="s">
        <v>156</v>
      </c>
      <c r="I9">
        <v>2348</v>
      </c>
      <c r="J9" t="s">
        <v>275</v>
      </c>
      <c r="K9" t="s">
        <v>276</v>
      </c>
      <c r="L9" t="s">
        <v>277</v>
      </c>
      <c r="M9" t="s">
        <v>276</v>
      </c>
      <c r="N9">
        <v>341</v>
      </c>
      <c r="O9">
        <v>28</v>
      </c>
      <c r="P9">
        <v>0</v>
      </c>
      <c r="Q9" t="s">
        <v>73</v>
      </c>
      <c r="R9" t="s">
        <v>238</v>
      </c>
      <c r="S9" t="s">
        <v>239</v>
      </c>
      <c r="T9">
        <v>150</v>
      </c>
      <c r="U9">
        <v>139</v>
      </c>
      <c r="V9">
        <v>92.67</v>
      </c>
      <c r="W9" t="s">
        <v>133</v>
      </c>
      <c r="X9">
        <v>4091</v>
      </c>
      <c r="Y9">
        <v>568649</v>
      </c>
      <c r="Z9">
        <v>61716</v>
      </c>
      <c r="AA9">
        <v>67415</v>
      </c>
      <c r="AB9">
        <v>697780</v>
      </c>
      <c r="AC9">
        <v>553814</v>
      </c>
      <c r="AD9">
        <v>143966</v>
      </c>
      <c r="AE9" t="s">
        <v>81</v>
      </c>
      <c r="AF9" t="s">
        <v>81</v>
      </c>
      <c r="AG9" t="s">
        <v>240</v>
      </c>
      <c r="AH9" t="s">
        <v>144</v>
      </c>
      <c r="AI9" t="s">
        <v>140</v>
      </c>
      <c r="AJ9" t="str">
        <f t="shared" si="0"/>
        <v>Jun</v>
      </c>
    </row>
    <row r="10" spans="1:36" x14ac:dyDescent="0.3">
      <c r="A10" t="s">
        <v>278</v>
      </c>
      <c r="B10" s="33">
        <v>45787</v>
      </c>
      <c r="C10" t="s">
        <v>93</v>
      </c>
      <c r="D10" t="s">
        <v>279</v>
      </c>
      <c r="E10" t="s">
        <v>175</v>
      </c>
      <c r="F10" t="s">
        <v>173</v>
      </c>
      <c r="G10" t="s">
        <v>163</v>
      </c>
      <c r="H10" t="s">
        <v>161</v>
      </c>
      <c r="I10">
        <v>2011</v>
      </c>
      <c r="J10" t="s">
        <v>280</v>
      </c>
      <c r="K10" t="s">
        <v>281</v>
      </c>
      <c r="L10" t="s">
        <v>282</v>
      </c>
      <c r="M10" t="s">
        <v>283</v>
      </c>
      <c r="N10">
        <v>298</v>
      </c>
      <c r="O10">
        <v>40</v>
      </c>
      <c r="P10">
        <v>54</v>
      </c>
      <c r="Q10" t="s">
        <v>76</v>
      </c>
      <c r="R10" t="s">
        <v>238</v>
      </c>
      <c r="S10" t="s">
        <v>239</v>
      </c>
      <c r="T10">
        <v>180</v>
      </c>
      <c r="U10">
        <v>123</v>
      </c>
      <c r="V10">
        <v>68.33</v>
      </c>
      <c r="W10" t="s">
        <v>133</v>
      </c>
      <c r="X10">
        <v>2997</v>
      </c>
      <c r="Y10">
        <v>368631</v>
      </c>
      <c r="Z10">
        <v>66912</v>
      </c>
      <c r="AA10">
        <v>75030</v>
      </c>
      <c r="AB10">
        <v>510573</v>
      </c>
      <c r="AC10">
        <v>309962</v>
      </c>
      <c r="AD10">
        <v>200611</v>
      </c>
      <c r="AE10" t="s">
        <v>75</v>
      </c>
      <c r="AF10" t="s">
        <v>78</v>
      </c>
      <c r="AG10" t="s">
        <v>240</v>
      </c>
      <c r="AH10" t="s">
        <v>146</v>
      </c>
      <c r="AI10" t="s">
        <v>139</v>
      </c>
      <c r="AJ10" t="str">
        <f t="shared" si="0"/>
        <v>May</v>
      </c>
    </row>
    <row r="11" spans="1:36" x14ac:dyDescent="0.3">
      <c r="A11" t="s">
        <v>284</v>
      </c>
      <c r="B11" s="33">
        <v>45805</v>
      </c>
      <c r="C11" t="s">
        <v>93</v>
      </c>
      <c r="D11" t="s">
        <v>285</v>
      </c>
      <c r="E11" t="s">
        <v>175</v>
      </c>
      <c r="F11" t="s">
        <v>177</v>
      </c>
      <c r="G11" t="s">
        <v>163</v>
      </c>
      <c r="H11" t="s">
        <v>162</v>
      </c>
      <c r="I11">
        <v>2336</v>
      </c>
      <c r="J11" t="s">
        <v>286</v>
      </c>
      <c r="K11" t="s">
        <v>287</v>
      </c>
      <c r="L11" t="s">
        <v>288</v>
      </c>
      <c r="M11" t="s">
        <v>289</v>
      </c>
      <c r="N11">
        <v>283</v>
      </c>
      <c r="O11">
        <v>46</v>
      </c>
      <c r="P11">
        <v>55</v>
      </c>
      <c r="Q11" t="s">
        <v>76</v>
      </c>
      <c r="R11" t="s">
        <v>238</v>
      </c>
      <c r="S11" t="s">
        <v>239</v>
      </c>
      <c r="T11">
        <v>189</v>
      </c>
      <c r="U11">
        <v>91</v>
      </c>
      <c r="V11">
        <v>48.15</v>
      </c>
      <c r="W11" t="s">
        <v>133</v>
      </c>
      <c r="X11">
        <v>10920</v>
      </c>
      <c r="Y11">
        <v>993720</v>
      </c>
      <c r="Z11">
        <v>27300</v>
      </c>
      <c r="AA11">
        <v>46774</v>
      </c>
      <c r="AB11">
        <v>1067794</v>
      </c>
      <c r="AC11">
        <v>900365</v>
      </c>
      <c r="AD11">
        <v>167429</v>
      </c>
      <c r="AE11" t="s">
        <v>75</v>
      </c>
      <c r="AF11" t="s">
        <v>78</v>
      </c>
      <c r="AG11" t="s">
        <v>240</v>
      </c>
      <c r="AH11" t="s">
        <v>144</v>
      </c>
      <c r="AI11" t="s">
        <v>139</v>
      </c>
      <c r="AJ11" t="str">
        <f t="shared" si="0"/>
        <v>May</v>
      </c>
    </row>
    <row r="12" spans="1:36" x14ac:dyDescent="0.3">
      <c r="A12" t="s">
        <v>290</v>
      </c>
      <c r="B12" s="33">
        <v>45659</v>
      </c>
      <c r="C12" t="s">
        <v>97</v>
      </c>
      <c r="D12" t="s">
        <v>291</v>
      </c>
      <c r="E12" t="s">
        <v>181</v>
      </c>
      <c r="F12" t="s">
        <v>179</v>
      </c>
      <c r="G12" t="s">
        <v>159</v>
      </c>
      <c r="H12" t="s">
        <v>166</v>
      </c>
      <c r="I12">
        <v>1533</v>
      </c>
      <c r="J12" t="s">
        <v>292</v>
      </c>
      <c r="K12" t="s">
        <v>293</v>
      </c>
      <c r="L12" t="s">
        <v>294</v>
      </c>
      <c r="M12" t="s">
        <v>295</v>
      </c>
      <c r="N12">
        <v>203</v>
      </c>
      <c r="O12">
        <v>44</v>
      </c>
      <c r="P12">
        <v>33</v>
      </c>
      <c r="Q12" t="s">
        <v>76</v>
      </c>
      <c r="R12" t="s">
        <v>238</v>
      </c>
      <c r="S12" t="s">
        <v>239</v>
      </c>
      <c r="T12">
        <v>220</v>
      </c>
      <c r="U12">
        <v>178</v>
      </c>
      <c r="V12">
        <v>80.91</v>
      </c>
      <c r="W12" t="s">
        <v>133</v>
      </c>
      <c r="X12">
        <v>4448</v>
      </c>
      <c r="Y12">
        <v>791744</v>
      </c>
      <c r="Z12">
        <v>45034</v>
      </c>
      <c r="AA12">
        <v>62834</v>
      </c>
      <c r="AB12">
        <v>899612</v>
      </c>
      <c r="AC12">
        <v>524257</v>
      </c>
      <c r="AD12">
        <v>375355</v>
      </c>
      <c r="AE12" t="s">
        <v>81</v>
      </c>
      <c r="AF12" t="s">
        <v>72</v>
      </c>
      <c r="AG12" t="s">
        <v>240</v>
      </c>
      <c r="AH12" t="s">
        <v>144</v>
      </c>
      <c r="AI12" t="s">
        <v>139</v>
      </c>
      <c r="AJ12" t="str">
        <f t="shared" si="0"/>
        <v>Jan</v>
      </c>
    </row>
    <row r="13" spans="1:36" x14ac:dyDescent="0.3">
      <c r="A13" t="s">
        <v>296</v>
      </c>
      <c r="B13" s="33">
        <v>45851</v>
      </c>
      <c r="C13" t="s">
        <v>93</v>
      </c>
      <c r="D13" t="s">
        <v>297</v>
      </c>
      <c r="E13" t="s">
        <v>178</v>
      </c>
      <c r="F13" t="s">
        <v>175</v>
      </c>
      <c r="G13" t="s">
        <v>157</v>
      </c>
      <c r="H13" t="s">
        <v>163</v>
      </c>
      <c r="I13">
        <v>2054</v>
      </c>
      <c r="J13" t="s">
        <v>298</v>
      </c>
      <c r="K13" t="s">
        <v>299</v>
      </c>
      <c r="L13" t="s">
        <v>300</v>
      </c>
      <c r="M13" t="s">
        <v>301</v>
      </c>
      <c r="N13">
        <v>301</v>
      </c>
      <c r="O13">
        <v>20</v>
      </c>
      <c r="P13">
        <v>3</v>
      </c>
      <c r="Q13" t="s">
        <v>73</v>
      </c>
      <c r="R13" t="s">
        <v>238</v>
      </c>
      <c r="S13" t="s">
        <v>239</v>
      </c>
      <c r="T13">
        <v>180</v>
      </c>
      <c r="U13">
        <v>139</v>
      </c>
      <c r="V13">
        <v>77.22</v>
      </c>
      <c r="W13" t="s">
        <v>134</v>
      </c>
      <c r="X13">
        <v>4018</v>
      </c>
      <c r="Y13">
        <v>558502</v>
      </c>
      <c r="Z13">
        <v>38503</v>
      </c>
      <c r="AA13">
        <v>18348</v>
      </c>
      <c r="AB13">
        <v>615353</v>
      </c>
      <c r="AC13">
        <v>457060</v>
      </c>
      <c r="AD13">
        <v>158293</v>
      </c>
      <c r="AE13" t="s">
        <v>75</v>
      </c>
      <c r="AF13" t="s">
        <v>75</v>
      </c>
      <c r="AG13" t="s">
        <v>240</v>
      </c>
      <c r="AH13" t="s">
        <v>144</v>
      </c>
      <c r="AI13" t="s">
        <v>139</v>
      </c>
      <c r="AJ13" t="str">
        <f t="shared" si="0"/>
        <v>Jul</v>
      </c>
    </row>
    <row r="14" spans="1:36" x14ac:dyDescent="0.3">
      <c r="A14" t="s">
        <v>302</v>
      </c>
      <c r="B14" s="33">
        <v>45695</v>
      </c>
      <c r="C14" t="s">
        <v>93</v>
      </c>
      <c r="D14" t="s">
        <v>303</v>
      </c>
      <c r="E14" t="s">
        <v>177</v>
      </c>
      <c r="F14" t="s">
        <v>173</v>
      </c>
      <c r="G14" t="s">
        <v>162</v>
      </c>
      <c r="H14" t="s">
        <v>161</v>
      </c>
      <c r="I14">
        <v>2149</v>
      </c>
      <c r="J14" t="s">
        <v>304</v>
      </c>
      <c r="K14" t="s">
        <v>305</v>
      </c>
      <c r="L14" t="s">
        <v>306</v>
      </c>
      <c r="M14" t="s">
        <v>307</v>
      </c>
      <c r="N14">
        <v>275</v>
      </c>
      <c r="O14">
        <v>80</v>
      </c>
      <c r="P14">
        <v>84</v>
      </c>
      <c r="Q14" t="s">
        <v>76</v>
      </c>
      <c r="R14" t="s">
        <v>238</v>
      </c>
      <c r="S14" t="s">
        <v>239</v>
      </c>
      <c r="T14">
        <v>180</v>
      </c>
      <c r="U14">
        <v>153</v>
      </c>
      <c r="V14">
        <v>85</v>
      </c>
      <c r="W14" t="s">
        <v>133</v>
      </c>
      <c r="X14">
        <v>7442</v>
      </c>
      <c r="Y14">
        <v>1138626</v>
      </c>
      <c r="Z14">
        <v>52173</v>
      </c>
      <c r="AA14">
        <v>22644</v>
      </c>
      <c r="AB14">
        <v>1213443</v>
      </c>
      <c r="AC14">
        <v>719670</v>
      </c>
      <c r="AD14">
        <v>493773</v>
      </c>
      <c r="AE14" t="s">
        <v>78</v>
      </c>
      <c r="AF14" t="s">
        <v>78</v>
      </c>
      <c r="AG14" t="s">
        <v>240</v>
      </c>
      <c r="AH14" t="s">
        <v>147</v>
      </c>
      <c r="AI14" t="s">
        <v>139</v>
      </c>
      <c r="AJ14" t="str">
        <f t="shared" si="0"/>
        <v>Feb</v>
      </c>
    </row>
    <row r="15" spans="1:36" x14ac:dyDescent="0.3">
      <c r="A15" t="s">
        <v>308</v>
      </c>
      <c r="B15" s="33">
        <v>45756</v>
      </c>
      <c r="C15" t="s">
        <v>93</v>
      </c>
      <c r="D15" t="s">
        <v>309</v>
      </c>
      <c r="E15" t="s">
        <v>175</v>
      </c>
      <c r="F15" t="s">
        <v>181</v>
      </c>
      <c r="G15" t="s">
        <v>163</v>
      </c>
      <c r="H15" t="s">
        <v>159</v>
      </c>
      <c r="I15">
        <v>651</v>
      </c>
      <c r="J15" t="s">
        <v>310</v>
      </c>
      <c r="K15" t="s">
        <v>311</v>
      </c>
      <c r="N15">
        <v>94</v>
      </c>
      <c r="O15">
        <v>0</v>
      </c>
      <c r="P15">
        <v>0</v>
      </c>
      <c r="Q15" t="s">
        <v>67</v>
      </c>
      <c r="R15" t="s">
        <v>245</v>
      </c>
      <c r="S15" t="s">
        <v>122</v>
      </c>
      <c r="T15">
        <v>180</v>
      </c>
      <c r="U15">
        <v>0</v>
      </c>
      <c r="V15">
        <v>0</v>
      </c>
      <c r="W15" t="s">
        <v>133</v>
      </c>
      <c r="X15">
        <v>8902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75</v>
      </c>
      <c r="AF15" t="s">
        <v>81</v>
      </c>
      <c r="AG15" t="s">
        <v>240</v>
      </c>
      <c r="AH15" t="s">
        <v>144</v>
      </c>
      <c r="AI15" t="s">
        <v>139</v>
      </c>
      <c r="AJ15" t="str">
        <f t="shared" si="0"/>
        <v>Apr</v>
      </c>
    </row>
    <row r="16" spans="1:36" x14ac:dyDescent="0.3">
      <c r="A16" t="s">
        <v>312</v>
      </c>
      <c r="B16" s="33">
        <v>46017</v>
      </c>
      <c r="C16" t="s">
        <v>97</v>
      </c>
      <c r="D16" t="s">
        <v>313</v>
      </c>
      <c r="E16" t="s">
        <v>172</v>
      </c>
      <c r="F16" t="s">
        <v>177</v>
      </c>
      <c r="G16" t="s">
        <v>155</v>
      </c>
      <c r="H16" t="s">
        <v>162</v>
      </c>
      <c r="I16">
        <v>2036</v>
      </c>
      <c r="J16" t="s">
        <v>314</v>
      </c>
      <c r="K16" t="s">
        <v>315</v>
      </c>
      <c r="L16" t="s">
        <v>316</v>
      </c>
      <c r="M16" t="s">
        <v>317</v>
      </c>
      <c r="N16">
        <v>301</v>
      </c>
      <c r="O16">
        <v>20</v>
      </c>
      <c r="P16">
        <v>31</v>
      </c>
      <c r="Q16" t="s">
        <v>76</v>
      </c>
      <c r="R16" t="s">
        <v>238</v>
      </c>
      <c r="S16" t="s">
        <v>239</v>
      </c>
      <c r="T16">
        <v>189</v>
      </c>
      <c r="U16">
        <v>125</v>
      </c>
      <c r="V16">
        <v>66.14</v>
      </c>
      <c r="W16" t="s">
        <v>133</v>
      </c>
      <c r="X16">
        <v>5606</v>
      </c>
      <c r="Y16">
        <v>700750</v>
      </c>
      <c r="Z16">
        <v>21875</v>
      </c>
      <c r="AA16">
        <v>63375</v>
      </c>
      <c r="AB16">
        <v>786000</v>
      </c>
      <c r="AC16">
        <v>671222</v>
      </c>
      <c r="AD16">
        <v>114778</v>
      </c>
      <c r="AE16" t="s">
        <v>81</v>
      </c>
      <c r="AF16" t="s">
        <v>78</v>
      </c>
      <c r="AG16" t="s">
        <v>240</v>
      </c>
      <c r="AH16" t="s">
        <v>144</v>
      </c>
      <c r="AI16" t="s">
        <v>139</v>
      </c>
      <c r="AJ16" t="str">
        <f t="shared" si="0"/>
        <v>Dec</v>
      </c>
    </row>
    <row r="17" spans="1:36" x14ac:dyDescent="0.3">
      <c r="A17" t="s">
        <v>318</v>
      </c>
      <c r="B17" s="33">
        <v>45921</v>
      </c>
      <c r="C17" t="s">
        <v>97</v>
      </c>
      <c r="D17" t="s">
        <v>319</v>
      </c>
      <c r="E17" t="s">
        <v>172</v>
      </c>
      <c r="F17" t="s">
        <v>180</v>
      </c>
      <c r="G17" t="s">
        <v>155</v>
      </c>
      <c r="H17" t="s">
        <v>160</v>
      </c>
      <c r="I17">
        <v>2256</v>
      </c>
      <c r="J17" t="s">
        <v>314</v>
      </c>
      <c r="K17" t="s">
        <v>320</v>
      </c>
      <c r="L17" t="s">
        <v>321</v>
      </c>
      <c r="M17" t="s">
        <v>322</v>
      </c>
      <c r="N17">
        <v>312</v>
      </c>
      <c r="O17">
        <v>46</v>
      </c>
      <c r="P17">
        <v>51</v>
      </c>
      <c r="Q17" t="s">
        <v>76</v>
      </c>
      <c r="R17" t="s">
        <v>238</v>
      </c>
      <c r="S17" t="s">
        <v>239</v>
      </c>
      <c r="T17">
        <v>150</v>
      </c>
      <c r="U17">
        <v>101</v>
      </c>
      <c r="V17">
        <v>67.33</v>
      </c>
      <c r="W17" t="s">
        <v>133</v>
      </c>
      <c r="X17">
        <v>3374</v>
      </c>
      <c r="Y17">
        <v>340774</v>
      </c>
      <c r="Z17">
        <v>34239</v>
      </c>
      <c r="AA17">
        <v>22624</v>
      </c>
      <c r="AB17">
        <v>397637</v>
      </c>
      <c r="AC17">
        <v>330706</v>
      </c>
      <c r="AD17">
        <v>66931</v>
      </c>
      <c r="AE17" t="s">
        <v>81</v>
      </c>
      <c r="AF17" t="s">
        <v>81</v>
      </c>
      <c r="AG17" t="s">
        <v>240</v>
      </c>
      <c r="AH17" t="s">
        <v>146</v>
      </c>
      <c r="AI17" t="s">
        <v>138</v>
      </c>
      <c r="AJ17" t="str">
        <f t="shared" si="0"/>
        <v>Sep</v>
      </c>
    </row>
    <row r="18" spans="1:36" x14ac:dyDescent="0.3">
      <c r="A18" t="s">
        <v>323</v>
      </c>
      <c r="B18" s="33">
        <v>45711</v>
      </c>
      <c r="C18" t="s">
        <v>93</v>
      </c>
      <c r="D18" t="s">
        <v>324</v>
      </c>
      <c r="E18" t="s">
        <v>180</v>
      </c>
      <c r="F18" t="s">
        <v>181</v>
      </c>
      <c r="G18" t="s">
        <v>160</v>
      </c>
      <c r="H18" t="s">
        <v>159</v>
      </c>
      <c r="I18">
        <v>1945</v>
      </c>
      <c r="J18" t="s">
        <v>325</v>
      </c>
      <c r="K18" t="s">
        <v>326</v>
      </c>
      <c r="L18" t="s">
        <v>327</v>
      </c>
      <c r="M18" t="s">
        <v>328</v>
      </c>
      <c r="N18">
        <v>282</v>
      </c>
      <c r="O18">
        <v>71</v>
      </c>
      <c r="P18">
        <v>101</v>
      </c>
      <c r="Q18" t="s">
        <v>76</v>
      </c>
      <c r="R18" t="s">
        <v>238</v>
      </c>
      <c r="S18" t="s">
        <v>239</v>
      </c>
      <c r="T18">
        <v>189</v>
      </c>
      <c r="U18">
        <v>101</v>
      </c>
      <c r="V18">
        <v>53.44</v>
      </c>
      <c r="W18" t="s">
        <v>134</v>
      </c>
      <c r="X18">
        <v>3630</v>
      </c>
      <c r="Y18">
        <v>366630</v>
      </c>
      <c r="Z18">
        <v>42824</v>
      </c>
      <c r="AA18">
        <v>71003</v>
      </c>
      <c r="AB18">
        <v>480457</v>
      </c>
      <c r="AC18">
        <v>385909</v>
      </c>
      <c r="AD18">
        <v>94548</v>
      </c>
      <c r="AE18" t="s">
        <v>81</v>
      </c>
      <c r="AF18" t="s">
        <v>81</v>
      </c>
      <c r="AG18" t="s">
        <v>240</v>
      </c>
      <c r="AH18" t="s">
        <v>144</v>
      </c>
      <c r="AI18" t="s">
        <v>138</v>
      </c>
      <c r="AJ18" t="str">
        <f t="shared" si="0"/>
        <v>Feb</v>
      </c>
    </row>
    <row r="19" spans="1:36" x14ac:dyDescent="0.3">
      <c r="A19" t="s">
        <v>329</v>
      </c>
      <c r="B19" s="33">
        <v>45786</v>
      </c>
      <c r="C19" t="s">
        <v>93</v>
      </c>
      <c r="D19" t="s">
        <v>330</v>
      </c>
      <c r="E19" t="s">
        <v>175</v>
      </c>
      <c r="F19" t="s">
        <v>178</v>
      </c>
      <c r="G19" t="s">
        <v>163</v>
      </c>
      <c r="H19" t="s">
        <v>157</v>
      </c>
      <c r="I19">
        <v>1491</v>
      </c>
      <c r="J19" t="s">
        <v>275</v>
      </c>
      <c r="K19" t="s">
        <v>331</v>
      </c>
      <c r="L19" t="s">
        <v>332</v>
      </c>
      <c r="M19" t="s">
        <v>333</v>
      </c>
      <c r="N19">
        <v>194</v>
      </c>
      <c r="O19">
        <v>16</v>
      </c>
      <c r="P19">
        <v>24</v>
      </c>
      <c r="Q19" t="s">
        <v>73</v>
      </c>
      <c r="R19" t="s">
        <v>238</v>
      </c>
      <c r="S19" t="s">
        <v>239</v>
      </c>
      <c r="T19">
        <v>189</v>
      </c>
      <c r="U19">
        <v>184</v>
      </c>
      <c r="V19">
        <v>97.35</v>
      </c>
      <c r="W19" t="s">
        <v>133</v>
      </c>
      <c r="X19">
        <v>5947</v>
      </c>
      <c r="Y19">
        <v>1094248</v>
      </c>
      <c r="Z19">
        <v>55752</v>
      </c>
      <c r="AA19">
        <v>138920</v>
      </c>
      <c r="AB19">
        <v>1288920</v>
      </c>
      <c r="AC19">
        <v>808918</v>
      </c>
      <c r="AD19">
        <v>480002</v>
      </c>
      <c r="AE19" t="s">
        <v>75</v>
      </c>
      <c r="AF19" t="s">
        <v>75</v>
      </c>
      <c r="AG19" t="s">
        <v>240</v>
      </c>
      <c r="AH19" t="s">
        <v>144</v>
      </c>
      <c r="AI19" t="s">
        <v>139</v>
      </c>
      <c r="AJ19" t="str">
        <f t="shared" si="0"/>
        <v>May</v>
      </c>
    </row>
    <row r="20" spans="1:36" x14ac:dyDescent="0.3">
      <c r="A20" t="s">
        <v>334</v>
      </c>
      <c r="B20" s="33">
        <v>45751</v>
      </c>
      <c r="C20" t="s">
        <v>93</v>
      </c>
      <c r="D20" t="s">
        <v>335</v>
      </c>
      <c r="E20" t="s">
        <v>179</v>
      </c>
      <c r="F20" t="s">
        <v>180</v>
      </c>
      <c r="G20" t="s">
        <v>166</v>
      </c>
      <c r="H20" t="s">
        <v>160</v>
      </c>
      <c r="I20">
        <v>900</v>
      </c>
      <c r="J20" t="s">
        <v>336</v>
      </c>
      <c r="K20" t="s">
        <v>337</v>
      </c>
      <c r="L20" t="s">
        <v>338</v>
      </c>
      <c r="M20" t="s">
        <v>339</v>
      </c>
      <c r="N20">
        <v>139</v>
      </c>
      <c r="O20">
        <v>1</v>
      </c>
      <c r="P20">
        <v>6</v>
      </c>
      <c r="Q20" t="s">
        <v>73</v>
      </c>
      <c r="R20" t="s">
        <v>238</v>
      </c>
      <c r="S20" t="s">
        <v>239</v>
      </c>
      <c r="T20">
        <v>220</v>
      </c>
      <c r="U20">
        <v>163</v>
      </c>
      <c r="V20">
        <v>74.09</v>
      </c>
      <c r="W20" t="s">
        <v>133</v>
      </c>
      <c r="X20">
        <v>5289</v>
      </c>
      <c r="Y20">
        <v>862107</v>
      </c>
      <c r="Z20">
        <v>39935</v>
      </c>
      <c r="AA20">
        <v>69112</v>
      </c>
      <c r="AB20">
        <v>971154</v>
      </c>
      <c r="AC20">
        <v>762539</v>
      </c>
      <c r="AD20">
        <v>208615</v>
      </c>
      <c r="AE20" t="s">
        <v>72</v>
      </c>
      <c r="AF20" t="s">
        <v>81</v>
      </c>
      <c r="AG20" t="s">
        <v>240</v>
      </c>
      <c r="AH20" t="s">
        <v>145</v>
      </c>
      <c r="AI20" t="s">
        <v>140</v>
      </c>
      <c r="AJ20" t="str">
        <f t="shared" si="0"/>
        <v>Apr</v>
      </c>
    </row>
    <row r="21" spans="1:36" x14ac:dyDescent="0.3">
      <c r="A21" t="s">
        <v>340</v>
      </c>
      <c r="B21" s="33">
        <v>45997</v>
      </c>
      <c r="C21" t="s">
        <v>99</v>
      </c>
      <c r="D21" t="s">
        <v>341</v>
      </c>
      <c r="E21" t="s">
        <v>177</v>
      </c>
      <c r="F21" t="s">
        <v>179</v>
      </c>
      <c r="G21" t="s">
        <v>162</v>
      </c>
      <c r="H21" t="s">
        <v>166</v>
      </c>
      <c r="I21">
        <v>1918</v>
      </c>
      <c r="J21" t="s">
        <v>342</v>
      </c>
      <c r="K21" t="s">
        <v>343</v>
      </c>
      <c r="L21" t="s">
        <v>344</v>
      </c>
      <c r="M21" t="s">
        <v>345</v>
      </c>
      <c r="N21">
        <v>260</v>
      </c>
      <c r="O21">
        <v>25</v>
      </c>
      <c r="P21">
        <v>25</v>
      </c>
      <c r="Q21" t="s">
        <v>73</v>
      </c>
      <c r="R21" t="s">
        <v>238</v>
      </c>
      <c r="S21" t="s">
        <v>239</v>
      </c>
      <c r="T21">
        <v>220</v>
      </c>
      <c r="U21">
        <v>187</v>
      </c>
      <c r="V21">
        <v>85</v>
      </c>
      <c r="W21" t="s">
        <v>135</v>
      </c>
      <c r="X21">
        <v>10523</v>
      </c>
      <c r="Y21">
        <v>1967801</v>
      </c>
      <c r="Z21">
        <v>81158</v>
      </c>
      <c r="AA21">
        <v>92752</v>
      </c>
      <c r="AB21">
        <v>2141711</v>
      </c>
      <c r="AC21">
        <v>1380068</v>
      </c>
      <c r="AD21">
        <v>761643</v>
      </c>
      <c r="AE21" t="s">
        <v>78</v>
      </c>
      <c r="AF21" t="s">
        <v>72</v>
      </c>
      <c r="AG21" t="s">
        <v>240</v>
      </c>
      <c r="AH21" t="s">
        <v>144</v>
      </c>
      <c r="AI21" t="s">
        <v>138</v>
      </c>
      <c r="AJ21" t="str">
        <f t="shared" si="0"/>
        <v>Dec</v>
      </c>
    </row>
    <row r="22" spans="1:36" x14ac:dyDescent="0.3">
      <c r="A22" t="s">
        <v>346</v>
      </c>
      <c r="B22" s="33">
        <v>45994</v>
      </c>
      <c r="C22" t="s">
        <v>96</v>
      </c>
      <c r="D22" t="s">
        <v>347</v>
      </c>
      <c r="E22" t="s">
        <v>178</v>
      </c>
      <c r="F22" t="s">
        <v>179</v>
      </c>
      <c r="G22" t="s">
        <v>157</v>
      </c>
      <c r="H22" t="s">
        <v>166</v>
      </c>
      <c r="I22">
        <v>767</v>
      </c>
      <c r="J22" t="s">
        <v>236</v>
      </c>
      <c r="K22" t="s">
        <v>348</v>
      </c>
      <c r="L22" t="s">
        <v>236</v>
      </c>
      <c r="M22" t="s">
        <v>349</v>
      </c>
      <c r="N22">
        <v>125</v>
      </c>
      <c r="O22">
        <v>0</v>
      </c>
      <c r="P22">
        <v>22</v>
      </c>
      <c r="Q22" t="s">
        <v>73</v>
      </c>
      <c r="R22" t="s">
        <v>238</v>
      </c>
      <c r="S22" t="s">
        <v>239</v>
      </c>
      <c r="T22">
        <v>220</v>
      </c>
      <c r="U22">
        <v>169</v>
      </c>
      <c r="V22">
        <v>76.819999999999993</v>
      </c>
      <c r="W22" t="s">
        <v>135</v>
      </c>
      <c r="X22">
        <v>8788</v>
      </c>
      <c r="Y22">
        <v>1485172</v>
      </c>
      <c r="Z22">
        <v>57629</v>
      </c>
      <c r="AA22">
        <v>133172</v>
      </c>
      <c r="AB22">
        <v>1675973</v>
      </c>
      <c r="AC22">
        <v>1339930</v>
      </c>
      <c r="AD22">
        <v>336043</v>
      </c>
      <c r="AE22" t="s">
        <v>75</v>
      </c>
      <c r="AF22" t="s">
        <v>72</v>
      </c>
      <c r="AG22" t="s">
        <v>240</v>
      </c>
      <c r="AH22" t="s">
        <v>144</v>
      </c>
      <c r="AI22" t="s">
        <v>138</v>
      </c>
      <c r="AJ22" t="str">
        <f t="shared" si="0"/>
        <v>Dec</v>
      </c>
    </row>
    <row r="23" spans="1:36" x14ac:dyDescent="0.3">
      <c r="A23" t="s">
        <v>350</v>
      </c>
      <c r="B23" s="33">
        <v>45847</v>
      </c>
      <c r="C23" t="s">
        <v>96</v>
      </c>
      <c r="D23" t="s">
        <v>351</v>
      </c>
      <c r="E23" t="s">
        <v>173</v>
      </c>
      <c r="F23" t="s">
        <v>179</v>
      </c>
      <c r="G23" t="s">
        <v>161</v>
      </c>
      <c r="H23" t="s">
        <v>166</v>
      </c>
      <c r="I23">
        <v>1898</v>
      </c>
      <c r="J23" t="s">
        <v>280</v>
      </c>
      <c r="K23" t="s">
        <v>352</v>
      </c>
      <c r="L23" t="s">
        <v>353</v>
      </c>
      <c r="M23" t="s">
        <v>354</v>
      </c>
      <c r="N23">
        <v>239</v>
      </c>
      <c r="O23">
        <v>0</v>
      </c>
      <c r="P23">
        <v>12</v>
      </c>
      <c r="Q23" t="s">
        <v>73</v>
      </c>
      <c r="R23" t="s">
        <v>238</v>
      </c>
      <c r="S23" t="s">
        <v>239</v>
      </c>
      <c r="T23">
        <v>180</v>
      </c>
      <c r="U23">
        <v>91</v>
      </c>
      <c r="V23">
        <v>50.56</v>
      </c>
      <c r="W23" t="s">
        <v>133</v>
      </c>
      <c r="X23">
        <v>7292</v>
      </c>
      <c r="Y23">
        <v>663572</v>
      </c>
      <c r="Z23">
        <v>30576</v>
      </c>
      <c r="AA23">
        <v>10738</v>
      </c>
      <c r="AB23">
        <v>704886</v>
      </c>
      <c r="AC23">
        <v>491136</v>
      </c>
      <c r="AD23">
        <v>213750</v>
      </c>
      <c r="AE23" t="s">
        <v>78</v>
      </c>
      <c r="AF23" t="s">
        <v>72</v>
      </c>
      <c r="AG23" t="s">
        <v>240</v>
      </c>
      <c r="AH23" t="s">
        <v>144</v>
      </c>
      <c r="AI23" t="s">
        <v>140</v>
      </c>
      <c r="AJ23" t="str">
        <f t="shared" si="0"/>
        <v>Jul</v>
      </c>
    </row>
    <row r="24" spans="1:36" x14ac:dyDescent="0.3">
      <c r="A24" t="s">
        <v>355</v>
      </c>
      <c r="B24" s="33">
        <v>45941</v>
      </c>
      <c r="C24" t="s">
        <v>93</v>
      </c>
      <c r="D24" t="s">
        <v>356</v>
      </c>
      <c r="E24" t="s">
        <v>172</v>
      </c>
      <c r="F24" t="s">
        <v>176</v>
      </c>
      <c r="G24" t="s">
        <v>155</v>
      </c>
      <c r="H24" t="s">
        <v>156</v>
      </c>
      <c r="I24">
        <v>1740</v>
      </c>
      <c r="J24" t="s">
        <v>357</v>
      </c>
      <c r="K24" t="s">
        <v>358</v>
      </c>
      <c r="L24" t="s">
        <v>265</v>
      </c>
      <c r="M24" t="s">
        <v>359</v>
      </c>
      <c r="N24">
        <v>266</v>
      </c>
      <c r="O24">
        <v>40</v>
      </c>
      <c r="P24">
        <v>75</v>
      </c>
      <c r="Q24" t="s">
        <v>76</v>
      </c>
      <c r="R24" t="s">
        <v>238</v>
      </c>
      <c r="S24" t="s">
        <v>239</v>
      </c>
      <c r="T24">
        <v>180</v>
      </c>
      <c r="U24">
        <v>176</v>
      </c>
      <c r="V24">
        <v>97.78</v>
      </c>
      <c r="W24" t="s">
        <v>135</v>
      </c>
      <c r="X24">
        <v>10041</v>
      </c>
      <c r="Y24">
        <v>1767216</v>
      </c>
      <c r="Z24">
        <v>70752</v>
      </c>
      <c r="AA24">
        <v>57904</v>
      </c>
      <c r="AB24">
        <v>1895872</v>
      </c>
      <c r="AC24">
        <v>1147442</v>
      </c>
      <c r="AD24">
        <v>748430</v>
      </c>
      <c r="AE24" t="s">
        <v>81</v>
      </c>
      <c r="AF24" t="s">
        <v>81</v>
      </c>
      <c r="AG24" t="s">
        <v>240</v>
      </c>
      <c r="AH24" t="s">
        <v>145</v>
      </c>
      <c r="AI24" t="s">
        <v>138</v>
      </c>
      <c r="AJ24" t="str">
        <f t="shared" si="0"/>
        <v>Oct</v>
      </c>
    </row>
    <row r="25" spans="1:36" x14ac:dyDescent="0.3">
      <c r="A25" t="s">
        <v>360</v>
      </c>
      <c r="B25" s="33">
        <v>45662</v>
      </c>
      <c r="C25" t="s">
        <v>97</v>
      </c>
      <c r="D25" t="s">
        <v>361</v>
      </c>
      <c r="E25" t="s">
        <v>172</v>
      </c>
      <c r="F25" t="s">
        <v>173</v>
      </c>
      <c r="G25" t="s">
        <v>155</v>
      </c>
      <c r="H25" t="s">
        <v>161</v>
      </c>
      <c r="I25">
        <v>2206</v>
      </c>
      <c r="J25" t="s">
        <v>362</v>
      </c>
      <c r="K25" t="s">
        <v>363</v>
      </c>
      <c r="L25" t="s">
        <v>364</v>
      </c>
      <c r="M25" t="s">
        <v>365</v>
      </c>
      <c r="N25">
        <v>264</v>
      </c>
      <c r="O25">
        <v>22</v>
      </c>
      <c r="P25">
        <v>27</v>
      </c>
      <c r="Q25" t="s">
        <v>73</v>
      </c>
      <c r="R25" t="s">
        <v>238</v>
      </c>
      <c r="S25" t="s">
        <v>239</v>
      </c>
      <c r="T25">
        <v>180</v>
      </c>
      <c r="U25">
        <v>158</v>
      </c>
      <c r="V25">
        <v>87.78</v>
      </c>
      <c r="W25" t="s">
        <v>133</v>
      </c>
      <c r="X25">
        <v>4610</v>
      </c>
      <c r="Y25">
        <v>728380</v>
      </c>
      <c r="Z25">
        <v>81054</v>
      </c>
      <c r="AA25">
        <v>44398</v>
      </c>
      <c r="AB25">
        <v>853832</v>
      </c>
      <c r="AC25">
        <v>675829</v>
      </c>
      <c r="AD25">
        <v>178003</v>
      </c>
      <c r="AE25" t="s">
        <v>81</v>
      </c>
      <c r="AF25" t="s">
        <v>78</v>
      </c>
      <c r="AG25" t="s">
        <v>240</v>
      </c>
      <c r="AH25" t="s">
        <v>144</v>
      </c>
      <c r="AI25" t="s">
        <v>139</v>
      </c>
      <c r="AJ25" t="str">
        <f t="shared" si="0"/>
        <v>Jan</v>
      </c>
    </row>
    <row r="26" spans="1:36" x14ac:dyDescent="0.3">
      <c r="A26" t="s">
        <v>366</v>
      </c>
      <c r="B26" s="33">
        <v>45798</v>
      </c>
      <c r="C26" t="s">
        <v>95</v>
      </c>
      <c r="D26" t="s">
        <v>367</v>
      </c>
      <c r="E26" t="s">
        <v>174</v>
      </c>
      <c r="F26" t="s">
        <v>178</v>
      </c>
      <c r="G26" t="s">
        <v>158</v>
      </c>
      <c r="H26" t="s">
        <v>157</v>
      </c>
      <c r="I26">
        <v>1431</v>
      </c>
      <c r="J26" t="s">
        <v>368</v>
      </c>
      <c r="K26" t="s">
        <v>369</v>
      </c>
      <c r="L26" t="s">
        <v>370</v>
      </c>
      <c r="M26" t="s">
        <v>371</v>
      </c>
      <c r="N26">
        <v>186</v>
      </c>
      <c r="O26">
        <v>25</v>
      </c>
      <c r="P26">
        <v>38</v>
      </c>
      <c r="Q26" t="s">
        <v>76</v>
      </c>
      <c r="R26" t="s">
        <v>238</v>
      </c>
      <c r="S26" t="s">
        <v>239</v>
      </c>
      <c r="T26">
        <v>189</v>
      </c>
      <c r="U26">
        <v>135</v>
      </c>
      <c r="V26">
        <v>71.430000000000007</v>
      </c>
      <c r="W26" t="s">
        <v>133</v>
      </c>
      <c r="X26">
        <v>10376</v>
      </c>
      <c r="Y26">
        <v>1400760</v>
      </c>
      <c r="Z26">
        <v>62235</v>
      </c>
      <c r="AA26">
        <v>29160</v>
      </c>
      <c r="AB26">
        <v>1492155</v>
      </c>
      <c r="AC26">
        <v>1296633</v>
      </c>
      <c r="AD26">
        <v>195522</v>
      </c>
      <c r="AE26" t="s">
        <v>78</v>
      </c>
      <c r="AF26" t="s">
        <v>75</v>
      </c>
      <c r="AG26" t="s">
        <v>240</v>
      </c>
      <c r="AH26" t="s">
        <v>144</v>
      </c>
      <c r="AI26" t="s">
        <v>140</v>
      </c>
      <c r="AJ26" t="str">
        <f t="shared" si="0"/>
        <v>May</v>
      </c>
    </row>
    <row r="27" spans="1:36" x14ac:dyDescent="0.3">
      <c r="A27" t="s">
        <v>372</v>
      </c>
      <c r="B27" s="33">
        <v>45737</v>
      </c>
      <c r="C27" t="s">
        <v>93</v>
      </c>
      <c r="D27" t="s">
        <v>373</v>
      </c>
      <c r="E27" t="s">
        <v>173</v>
      </c>
      <c r="F27" t="s">
        <v>177</v>
      </c>
      <c r="G27" t="s">
        <v>161</v>
      </c>
      <c r="H27" t="s">
        <v>162</v>
      </c>
      <c r="I27">
        <v>2049</v>
      </c>
      <c r="J27" t="s">
        <v>325</v>
      </c>
      <c r="K27" t="s">
        <v>267</v>
      </c>
      <c r="N27">
        <v>269</v>
      </c>
      <c r="O27">
        <v>0</v>
      </c>
      <c r="P27">
        <v>0</v>
      </c>
      <c r="Q27" t="s">
        <v>67</v>
      </c>
      <c r="R27" t="s">
        <v>245</v>
      </c>
      <c r="S27" t="s">
        <v>120</v>
      </c>
      <c r="T27">
        <v>189</v>
      </c>
      <c r="U27">
        <v>0</v>
      </c>
      <c r="V27">
        <v>0</v>
      </c>
      <c r="W27" t="s">
        <v>133</v>
      </c>
      <c r="X27">
        <v>6286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78</v>
      </c>
      <c r="AF27" t="s">
        <v>78</v>
      </c>
      <c r="AG27" t="s">
        <v>240</v>
      </c>
      <c r="AH27" t="s">
        <v>144</v>
      </c>
      <c r="AI27" t="s">
        <v>139</v>
      </c>
      <c r="AJ27" t="str">
        <f t="shared" si="0"/>
        <v>Mar</v>
      </c>
    </row>
    <row r="28" spans="1:36" x14ac:dyDescent="0.3">
      <c r="A28" t="s">
        <v>374</v>
      </c>
      <c r="B28" s="33">
        <v>45881</v>
      </c>
      <c r="C28" t="s">
        <v>99</v>
      </c>
      <c r="D28" t="s">
        <v>375</v>
      </c>
      <c r="E28" t="s">
        <v>176</v>
      </c>
      <c r="F28" t="s">
        <v>180</v>
      </c>
      <c r="G28" t="s">
        <v>156</v>
      </c>
      <c r="H28" t="s">
        <v>160</v>
      </c>
      <c r="I28">
        <v>1017</v>
      </c>
      <c r="J28" t="s">
        <v>345</v>
      </c>
      <c r="K28" t="s">
        <v>376</v>
      </c>
      <c r="L28" t="s">
        <v>377</v>
      </c>
      <c r="M28" t="s">
        <v>378</v>
      </c>
      <c r="N28">
        <v>154</v>
      </c>
      <c r="O28">
        <v>0</v>
      </c>
      <c r="P28">
        <v>26</v>
      </c>
      <c r="Q28" t="s">
        <v>73</v>
      </c>
      <c r="R28" t="s">
        <v>238</v>
      </c>
      <c r="S28" t="s">
        <v>239</v>
      </c>
      <c r="T28">
        <v>180</v>
      </c>
      <c r="U28">
        <v>123</v>
      </c>
      <c r="V28">
        <v>68.33</v>
      </c>
      <c r="W28" t="s">
        <v>133</v>
      </c>
      <c r="X28">
        <v>8842</v>
      </c>
      <c r="Y28">
        <v>1087566</v>
      </c>
      <c r="Z28">
        <v>36162</v>
      </c>
      <c r="AA28">
        <v>36900</v>
      </c>
      <c r="AB28">
        <v>1160628</v>
      </c>
      <c r="AC28">
        <v>780938</v>
      </c>
      <c r="AD28">
        <v>379690</v>
      </c>
      <c r="AE28" t="s">
        <v>81</v>
      </c>
      <c r="AF28" t="s">
        <v>81</v>
      </c>
      <c r="AG28" t="s">
        <v>240</v>
      </c>
      <c r="AH28" t="s">
        <v>146</v>
      </c>
      <c r="AI28" t="s">
        <v>139</v>
      </c>
      <c r="AJ28" t="str">
        <f t="shared" si="0"/>
        <v>Aug</v>
      </c>
    </row>
    <row r="29" spans="1:36" x14ac:dyDescent="0.3">
      <c r="A29" t="s">
        <v>379</v>
      </c>
      <c r="B29" s="33">
        <v>45692</v>
      </c>
      <c r="C29" t="s">
        <v>93</v>
      </c>
      <c r="D29" t="s">
        <v>380</v>
      </c>
      <c r="E29" t="s">
        <v>179</v>
      </c>
      <c r="F29" t="s">
        <v>175</v>
      </c>
      <c r="G29" t="s">
        <v>166</v>
      </c>
      <c r="H29" t="s">
        <v>163</v>
      </c>
      <c r="I29">
        <v>605</v>
      </c>
      <c r="J29" t="s">
        <v>381</v>
      </c>
      <c r="K29" t="s">
        <v>382</v>
      </c>
      <c r="L29" t="s">
        <v>304</v>
      </c>
      <c r="M29" t="s">
        <v>382</v>
      </c>
      <c r="N29">
        <v>96</v>
      </c>
      <c r="O29">
        <v>0</v>
      </c>
      <c r="P29">
        <v>-10</v>
      </c>
      <c r="Q29" t="s">
        <v>70</v>
      </c>
      <c r="R29" t="s">
        <v>238</v>
      </c>
      <c r="S29" t="s">
        <v>239</v>
      </c>
      <c r="T29">
        <v>180</v>
      </c>
      <c r="U29">
        <v>144</v>
      </c>
      <c r="V29">
        <v>80</v>
      </c>
      <c r="W29" t="s">
        <v>134</v>
      </c>
      <c r="X29">
        <v>4993</v>
      </c>
      <c r="Y29">
        <v>718992</v>
      </c>
      <c r="Z29">
        <v>53712</v>
      </c>
      <c r="AA29">
        <v>48672</v>
      </c>
      <c r="AB29">
        <v>821376</v>
      </c>
      <c r="AC29">
        <v>513462</v>
      </c>
      <c r="AD29">
        <v>307914</v>
      </c>
      <c r="AE29" t="s">
        <v>72</v>
      </c>
      <c r="AF29" t="s">
        <v>75</v>
      </c>
      <c r="AG29" t="s">
        <v>240</v>
      </c>
      <c r="AH29" t="s">
        <v>145</v>
      </c>
      <c r="AI29" t="s">
        <v>139</v>
      </c>
      <c r="AJ29" t="str">
        <f t="shared" si="0"/>
        <v>Feb</v>
      </c>
    </row>
    <row r="30" spans="1:36" x14ac:dyDescent="0.3">
      <c r="A30" t="s">
        <v>383</v>
      </c>
      <c r="B30" s="33">
        <v>45834</v>
      </c>
      <c r="C30" t="s">
        <v>99</v>
      </c>
      <c r="D30" t="s">
        <v>384</v>
      </c>
      <c r="E30" t="s">
        <v>173</v>
      </c>
      <c r="F30" t="s">
        <v>178</v>
      </c>
      <c r="G30" t="s">
        <v>161</v>
      </c>
      <c r="H30" t="s">
        <v>157</v>
      </c>
      <c r="I30">
        <v>860</v>
      </c>
      <c r="J30" t="s">
        <v>385</v>
      </c>
      <c r="K30" t="s">
        <v>386</v>
      </c>
      <c r="L30" t="s">
        <v>387</v>
      </c>
      <c r="M30" t="s">
        <v>388</v>
      </c>
      <c r="N30">
        <v>136</v>
      </c>
      <c r="O30">
        <v>18</v>
      </c>
      <c r="P30">
        <v>25</v>
      </c>
      <c r="Q30" t="s">
        <v>73</v>
      </c>
      <c r="R30" t="s">
        <v>238</v>
      </c>
      <c r="S30" t="s">
        <v>239</v>
      </c>
      <c r="T30">
        <v>220</v>
      </c>
      <c r="U30">
        <v>171</v>
      </c>
      <c r="V30">
        <v>77.73</v>
      </c>
      <c r="W30" t="s">
        <v>134</v>
      </c>
      <c r="X30">
        <v>7609</v>
      </c>
      <c r="Y30">
        <v>1301139</v>
      </c>
      <c r="Z30">
        <v>39672</v>
      </c>
      <c r="AA30">
        <v>41724</v>
      </c>
      <c r="AB30">
        <v>1382535</v>
      </c>
      <c r="AC30">
        <v>901862</v>
      </c>
      <c r="AD30">
        <v>480673</v>
      </c>
      <c r="AE30" t="s">
        <v>78</v>
      </c>
      <c r="AF30" t="s">
        <v>75</v>
      </c>
      <c r="AG30" t="s">
        <v>240</v>
      </c>
      <c r="AH30" t="s">
        <v>144</v>
      </c>
      <c r="AI30" t="s">
        <v>138</v>
      </c>
      <c r="AJ30" t="str">
        <f t="shared" si="0"/>
        <v>Jun</v>
      </c>
    </row>
    <row r="31" spans="1:36" x14ac:dyDescent="0.3">
      <c r="A31" t="s">
        <v>389</v>
      </c>
      <c r="B31" s="33">
        <v>45945</v>
      </c>
      <c r="C31" t="s">
        <v>93</v>
      </c>
      <c r="D31" t="s">
        <v>390</v>
      </c>
      <c r="E31" t="s">
        <v>175</v>
      </c>
      <c r="F31" t="s">
        <v>174</v>
      </c>
      <c r="G31" t="s">
        <v>163</v>
      </c>
      <c r="H31" t="s">
        <v>158</v>
      </c>
      <c r="I31">
        <v>1924</v>
      </c>
      <c r="J31" t="s">
        <v>391</v>
      </c>
      <c r="K31" t="s">
        <v>392</v>
      </c>
      <c r="L31" t="s">
        <v>393</v>
      </c>
      <c r="M31" t="s">
        <v>394</v>
      </c>
      <c r="N31">
        <v>246</v>
      </c>
      <c r="O31">
        <v>13</v>
      </c>
      <c r="P31">
        <v>17</v>
      </c>
      <c r="Q31" t="s">
        <v>73</v>
      </c>
      <c r="R31" t="s">
        <v>238</v>
      </c>
      <c r="S31" t="s">
        <v>239</v>
      </c>
      <c r="T31">
        <v>220</v>
      </c>
      <c r="U31">
        <v>212</v>
      </c>
      <c r="V31">
        <v>96.36</v>
      </c>
      <c r="W31" t="s">
        <v>133</v>
      </c>
      <c r="X31">
        <v>10701</v>
      </c>
      <c r="Y31">
        <v>2268612</v>
      </c>
      <c r="Z31">
        <v>84800</v>
      </c>
      <c r="AA31">
        <v>106000</v>
      </c>
      <c r="AB31">
        <v>2459412</v>
      </c>
      <c r="AC31">
        <v>1525338</v>
      </c>
      <c r="AD31">
        <v>934074</v>
      </c>
      <c r="AE31" t="s">
        <v>75</v>
      </c>
      <c r="AF31" t="s">
        <v>78</v>
      </c>
      <c r="AG31" t="s">
        <v>240</v>
      </c>
      <c r="AH31" t="s">
        <v>144</v>
      </c>
      <c r="AI31" t="s">
        <v>139</v>
      </c>
      <c r="AJ31" t="str">
        <f t="shared" si="0"/>
        <v>Oct</v>
      </c>
    </row>
    <row r="32" spans="1:36" x14ac:dyDescent="0.3">
      <c r="A32" t="s">
        <v>395</v>
      </c>
      <c r="B32" s="33">
        <v>45732</v>
      </c>
      <c r="C32" t="s">
        <v>96</v>
      </c>
      <c r="D32" t="s">
        <v>396</v>
      </c>
      <c r="E32" t="s">
        <v>172</v>
      </c>
      <c r="F32" t="s">
        <v>173</v>
      </c>
      <c r="G32" t="s">
        <v>155</v>
      </c>
      <c r="H32" t="s">
        <v>161</v>
      </c>
      <c r="I32">
        <v>1679</v>
      </c>
      <c r="J32" t="s">
        <v>397</v>
      </c>
      <c r="K32" t="s">
        <v>398</v>
      </c>
      <c r="L32" t="s">
        <v>399</v>
      </c>
      <c r="M32" t="s">
        <v>400</v>
      </c>
      <c r="N32">
        <v>223</v>
      </c>
      <c r="O32">
        <v>34</v>
      </c>
      <c r="P32">
        <v>34</v>
      </c>
      <c r="Q32" t="s">
        <v>76</v>
      </c>
      <c r="R32" t="s">
        <v>238</v>
      </c>
      <c r="S32" t="s">
        <v>239</v>
      </c>
      <c r="T32">
        <v>180</v>
      </c>
      <c r="U32">
        <v>172</v>
      </c>
      <c r="V32">
        <v>95.56</v>
      </c>
      <c r="W32" t="s">
        <v>133</v>
      </c>
      <c r="X32">
        <v>7654</v>
      </c>
      <c r="Y32">
        <v>1316488</v>
      </c>
      <c r="Z32">
        <v>43860</v>
      </c>
      <c r="AA32">
        <v>113864</v>
      </c>
      <c r="AB32">
        <v>1474212</v>
      </c>
      <c r="AC32">
        <v>1163584</v>
      </c>
      <c r="AD32">
        <v>310628</v>
      </c>
      <c r="AE32" t="s">
        <v>81</v>
      </c>
      <c r="AF32" t="s">
        <v>78</v>
      </c>
      <c r="AG32" t="s">
        <v>240</v>
      </c>
      <c r="AH32" t="s">
        <v>146</v>
      </c>
      <c r="AI32" t="s">
        <v>139</v>
      </c>
      <c r="AJ32" t="str">
        <f t="shared" si="0"/>
        <v>Mar</v>
      </c>
    </row>
    <row r="33" spans="1:36" x14ac:dyDescent="0.3">
      <c r="A33" t="s">
        <v>401</v>
      </c>
      <c r="B33" s="33">
        <v>45997</v>
      </c>
      <c r="C33" t="s">
        <v>97</v>
      </c>
      <c r="D33" t="s">
        <v>402</v>
      </c>
      <c r="E33" t="s">
        <v>180</v>
      </c>
      <c r="F33" t="s">
        <v>176</v>
      </c>
      <c r="G33" t="s">
        <v>160</v>
      </c>
      <c r="H33" t="s">
        <v>156</v>
      </c>
      <c r="I33">
        <v>1823</v>
      </c>
      <c r="J33" t="s">
        <v>362</v>
      </c>
      <c r="K33" t="s">
        <v>403</v>
      </c>
      <c r="L33" t="s">
        <v>404</v>
      </c>
      <c r="M33" t="s">
        <v>405</v>
      </c>
      <c r="N33">
        <v>258</v>
      </c>
      <c r="O33">
        <v>13</v>
      </c>
      <c r="P33">
        <v>14</v>
      </c>
      <c r="Q33" t="s">
        <v>73</v>
      </c>
      <c r="R33" t="s">
        <v>238</v>
      </c>
      <c r="S33" t="s">
        <v>239</v>
      </c>
      <c r="T33">
        <v>150</v>
      </c>
      <c r="U33">
        <v>115</v>
      </c>
      <c r="V33">
        <v>76.67</v>
      </c>
      <c r="W33" t="s">
        <v>133</v>
      </c>
      <c r="X33">
        <v>9038</v>
      </c>
      <c r="Y33">
        <v>1039370</v>
      </c>
      <c r="Z33">
        <v>60145</v>
      </c>
      <c r="AA33">
        <v>71185</v>
      </c>
      <c r="AB33">
        <v>1170700</v>
      </c>
      <c r="AC33">
        <v>742247</v>
      </c>
      <c r="AD33">
        <v>428453</v>
      </c>
      <c r="AE33" t="s">
        <v>81</v>
      </c>
      <c r="AF33" t="s">
        <v>81</v>
      </c>
      <c r="AG33" t="s">
        <v>240</v>
      </c>
      <c r="AH33" t="s">
        <v>145</v>
      </c>
      <c r="AI33" t="s">
        <v>139</v>
      </c>
      <c r="AJ33" t="str">
        <f t="shared" si="0"/>
        <v>Dec</v>
      </c>
    </row>
    <row r="34" spans="1:36" x14ac:dyDescent="0.3">
      <c r="A34" t="s">
        <v>406</v>
      </c>
      <c r="B34" s="33">
        <v>45750</v>
      </c>
      <c r="C34" t="s">
        <v>97</v>
      </c>
      <c r="D34" t="s">
        <v>407</v>
      </c>
      <c r="E34" t="s">
        <v>173</v>
      </c>
      <c r="F34" t="s">
        <v>178</v>
      </c>
      <c r="G34" t="s">
        <v>161</v>
      </c>
      <c r="H34" t="s">
        <v>157</v>
      </c>
      <c r="I34">
        <v>1378</v>
      </c>
      <c r="J34" t="s">
        <v>408</v>
      </c>
      <c r="K34" t="s">
        <v>409</v>
      </c>
      <c r="L34" t="s">
        <v>410</v>
      </c>
      <c r="M34" t="s">
        <v>411</v>
      </c>
      <c r="N34">
        <v>200</v>
      </c>
      <c r="O34">
        <v>13</v>
      </c>
      <c r="P34">
        <v>8</v>
      </c>
      <c r="Q34" t="s">
        <v>73</v>
      </c>
      <c r="R34" t="s">
        <v>238</v>
      </c>
      <c r="S34" t="s">
        <v>239</v>
      </c>
      <c r="T34">
        <v>186</v>
      </c>
      <c r="U34">
        <v>162</v>
      </c>
      <c r="V34">
        <v>87.1</v>
      </c>
      <c r="W34" t="s">
        <v>133</v>
      </c>
      <c r="X34">
        <v>10040</v>
      </c>
      <c r="Y34">
        <v>1626480</v>
      </c>
      <c r="Z34">
        <v>69822</v>
      </c>
      <c r="AA34">
        <v>56376</v>
      </c>
      <c r="AB34">
        <v>1752678</v>
      </c>
      <c r="AC34">
        <v>1269541</v>
      </c>
      <c r="AD34">
        <v>483137</v>
      </c>
      <c r="AE34" t="s">
        <v>78</v>
      </c>
      <c r="AF34" t="s">
        <v>75</v>
      </c>
      <c r="AG34" t="s">
        <v>240</v>
      </c>
      <c r="AH34" t="s">
        <v>145</v>
      </c>
      <c r="AI34" t="s">
        <v>139</v>
      </c>
      <c r="AJ34" t="str">
        <f t="shared" si="0"/>
        <v>Apr</v>
      </c>
    </row>
    <row r="35" spans="1:36" x14ac:dyDescent="0.3">
      <c r="A35" t="s">
        <v>412</v>
      </c>
      <c r="B35" s="33">
        <v>45718</v>
      </c>
      <c r="C35" t="s">
        <v>93</v>
      </c>
      <c r="D35" t="s">
        <v>413</v>
      </c>
      <c r="E35" t="s">
        <v>179</v>
      </c>
      <c r="F35" t="s">
        <v>173</v>
      </c>
      <c r="G35" t="s">
        <v>166</v>
      </c>
      <c r="H35" t="s">
        <v>161</v>
      </c>
      <c r="I35">
        <v>2065</v>
      </c>
      <c r="J35" t="s">
        <v>414</v>
      </c>
      <c r="K35" t="s">
        <v>415</v>
      </c>
      <c r="L35" t="s">
        <v>416</v>
      </c>
      <c r="M35" t="s">
        <v>417</v>
      </c>
      <c r="N35">
        <v>299</v>
      </c>
      <c r="O35">
        <v>4</v>
      </c>
      <c r="P35">
        <v>42</v>
      </c>
      <c r="Q35" t="s">
        <v>76</v>
      </c>
      <c r="R35" t="s">
        <v>238</v>
      </c>
      <c r="S35" t="s">
        <v>239</v>
      </c>
      <c r="T35">
        <v>180</v>
      </c>
      <c r="U35">
        <v>133</v>
      </c>
      <c r="V35">
        <v>73.89</v>
      </c>
      <c r="W35" t="s">
        <v>133</v>
      </c>
      <c r="X35">
        <v>3164</v>
      </c>
      <c r="Y35">
        <v>420812</v>
      </c>
      <c r="Z35">
        <v>40299</v>
      </c>
      <c r="AA35">
        <v>83125</v>
      </c>
      <c r="AB35">
        <v>544236</v>
      </c>
      <c r="AC35">
        <v>339778</v>
      </c>
      <c r="AD35">
        <v>204458</v>
      </c>
      <c r="AE35" t="s">
        <v>72</v>
      </c>
      <c r="AF35" t="s">
        <v>78</v>
      </c>
      <c r="AG35" t="s">
        <v>240</v>
      </c>
      <c r="AH35" t="s">
        <v>144</v>
      </c>
      <c r="AI35" t="s">
        <v>139</v>
      </c>
      <c r="AJ35" t="str">
        <f t="shared" si="0"/>
        <v>Mar</v>
      </c>
    </row>
    <row r="36" spans="1:36" x14ac:dyDescent="0.3">
      <c r="A36" t="s">
        <v>418</v>
      </c>
      <c r="B36" s="33">
        <v>45951</v>
      </c>
      <c r="C36" t="s">
        <v>97</v>
      </c>
      <c r="D36" t="s">
        <v>419</v>
      </c>
      <c r="E36" t="s">
        <v>180</v>
      </c>
      <c r="F36" t="s">
        <v>178</v>
      </c>
      <c r="G36" t="s">
        <v>160</v>
      </c>
      <c r="H36" t="s">
        <v>157</v>
      </c>
      <c r="I36">
        <v>1565</v>
      </c>
      <c r="J36" t="s">
        <v>420</v>
      </c>
      <c r="K36" t="s">
        <v>421</v>
      </c>
      <c r="L36" t="s">
        <v>258</v>
      </c>
      <c r="M36" t="s">
        <v>421</v>
      </c>
      <c r="N36">
        <v>228</v>
      </c>
      <c r="O36">
        <v>0</v>
      </c>
      <c r="P36">
        <v>-10</v>
      </c>
      <c r="Q36" t="s">
        <v>70</v>
      </c>
      <c r="R36" t="s">
        <v>238</v>
      </c>
      <c r="S36" t="s">
        <v>239</v>
      </c>
      <c r="T36">
        <v>150</v>
      </c>
      <c r="U36">
        <v>120</v>
      </c>
      <c r="V36">
        <v>80</v>
      </c>
      <c r="W36" t="s">
        <v>133</v>
      </c>
      <c r="X36">
        <v>3032</v>
      </c>
      <c r="Y36">
        <v>363840</v>
      </c>
      <c r="Z36">
        <v>30960</v>
      </c>
      <c r="AA36">
        <v>29400</v>
      </c>
      <c r="AB36">
        <v>424200</v>
      </c>
      <c r="AC36">
        <v>257097</v>
      </c>
      <c r="AD36">
        <v>167103</v>
      </c>
      <c r="AE36" t="s">
        <v>81</v>
      </c>
      <c r="AF36" t="s">
        <v>75</v>
      </c>
      <c r="AG36" t="s">
        <v>240</v>
      </c>
      <c r="AH36" t="s">
        <v>144</v>
      </c>
      <c r="AI36" t="s">
        <v>139</v>
      </c>
      <c r="AJ36" t="str">
        <f t="shared" si="0"/>
        <v>Oct</v>
      </c>
    </row>
    <row r="37" spans="1:36" x14ac:dyDescent="0.3">
      <c r="A37" t="s">
        <v>422</v>
      </c>
      <c r="B37" s="33">
        <v>45699</v>
      </c>
      <c r="C37" t="s">
        <v>98</v>
      </c>
      <c r="D37" t="s">
        <v>423</v>
      </c>
      <c r="E37" t="s">
        <v>178</v>
      </c>
      <c r="F37" t="s">
        <v>180</v>
      </c>
      <c r="G37" t="s">
        <v>157</v>
      </c>
      <c r="H37" t="s">
        <v>160</v>
      </c>
      <c r="I37">
        <v>1655</v>
      </c>
      <c r="J37" t="s">
        <v>310</v>
      </c>
      <c r="K37" t="s">
        <v>424</v>
      </c>
      <c r="L37" t="s">
        <v>425</v>
      </c>
      <c r="M37" t="s">
        <v>426</v>
      </c>
      <c r="N37">
        <v>219</v>
      </c>
      <c r="O37">
        <v>34</v>
      </c>
      <c r="P37">
        <v>5</v>
      </c>
      <c r="Q37" t="s">
        <v>73</v>
      </c>
      <c r="R37" t="s">
        <v>238</v>
      </c>
      <c r="S37" t="s">
        <v>239</v>
      </c>
      <c r="T37">
        <v>220</v>
      </c>
      <c r="U37">
        <v>171</v>
      </c>
      <c r="V37">
        <v>77.73</v>
      </c>
      <c r="W37" t="s">
        <v>133</v>
      </c>
      <c r="X37">
        <v>4533</v>
      </c>
      <c r="Y37">
        <v>775143</v>
      </c>
      <c r="Z37">
        <v>37449</v>
      </c>
      <c r="AA37">
        <v>102942</v>
      </c>
      <c r="AB37">
        <v>915534</v>
      </c>
      <c r="AC37">
        <v>664991</v>
      </c>
      <c r="AD37">
        <v>250543</v>
      </c>
      <c r="AE37" t="s">
        <v>75</v>
      </c>
      <c r="AF37" t="s">
        <v>81</v>
      </c>
      <c r="AG37" t="s">
        <v>240</v>
      </c>
      <c r="AH37" t="s">
        <v>146</v>
      </c>
      <c r="AI37" t="s">
        <v>138</v>
      </c>
      <c r="AJ37" t="str">
        <f t="shared" si="0"/>
        <v>Feb</v>
      </c>
    </row>
    <row r="38" spans="1:36" x14ac:dyDescent="0.3">
      <c r="A38" t="s">
        <v>427</v>
      </c>
      <c r="B38" s="33">
        <v>45968</v>
      </c>
      <c r="C38" t="s">
        <v>97</v>
      </c>
      <c r="D38" t="s">
        <v>428</v>
      </c>
      <c r="E38" t="s">
        <v>173</v>
      </c>
      <c r="F38" t="s">
        <v>181</v>
      </c>
      <c r="G38" t="s">
        <v>161</v>
      </c>
      <c r="H38" t="s">
        <v>159</v>
      </c>
      <c r="I38">
        <v>1413</v>
      </c>
      <c r="J38" t="s">
        <v>264</v>
      </c>
      <c r="K38" t="s">
        <v>429</v>
      </c>
      <c r="N38">
        <v>186</v>
      </c>
      <c r="O38">
        <v>0</v>
      </c>
      <c r="P38">
        <v>0</v>
      </c>
      <c r="Q38" t="s">
        <v>67</v>
      </c>
      <c r="R38" t="s">
        <v>245</v>
      </c>
      <c r="S38" t="s">
        <v>122</v>
      </c>
      <c r="T38">
        <v>186</v>
      </c>
      <c r="U38">
        <v>0</v>
      </c>
      <c r="V38">
        <v>0</v>
      </c>
      <c r="W38" t="s">
        <v>134</v>
      </c>
      <c r="X38">
        <v>8360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78</v>
      </c>
      <c r="AF38" t="s">
        <v>81</v>
      </c>
      <c r="AG38" t="s">
        <v>240</v>
      </c>
      <c r="AH38" t="s">
        <v>146</v>
      </c>
      <c r="AI38" t="s">
        <v>138</v>
      </c>
      <c r="AJ38" t="str">
        <f t="shared" si="0"/>
        <v>Nov</v>
      </c>
    </row>
    <row r="39" spans="1:36" x14ac:dyDescent="0.3">
      <c r="A39" t="s">
        <v>430</v>
      </c>
      <c r="B39" s="33">
        <v>45932</v>
      </c>
      <c r="C39" t="s">
        <v>99</v>
      </c>
      <c r="D39" t="s">
        <v>431</v>
      </c>
      <c r="E39" t="s">
        <v>172</v>
      </c>
      <c r="F39" t="s">
        <v>174</v>
      </c>
      <c r="G39" t="s">
        <v>155</v>
      </c>
      <c r="H39" t="s">
        <v>158</v>
      </c>
      <c r="I39">
        <v>908</v>
      </c>
      <c r="J39" t="s">
        <v>292</v>
      </c>
      <c r="K39" t="s">
        <v>432</v>
      </c>
      <c r="L39" t="s">
        <v>433</v>
      </c>
      <c r="M39" t="s">
        <v>434</v>
      </c>
      <c r="N39">
        <v>128</v>
      </c>
      <c r="O39">
        <v>23</v>
      </c>
      <c r="P39">
        <v>26</v>
      </c>
      <c r="Q39" t="s">
        <v>73</v>
      </c>
      <c r="R39" t="s">
        <v>238</v>
      </c>
      <c r="S39" t="s">
        <v>239</v>
      </c>
      <c r="T39">
        <v>220</v>
      </c>
      <c r="U39">
        <v>148</v>
      </c>
      <c r="V39">
        <v>67.27</v>
      </c>
      <c r="W39" t="s">
        <v>133</v>
      </c>
      <c r="X39">
        <v>6544</v>
      </c>
      <c r="Y39">
        <v>968512</v>
      </c>
      <c r="Z39">
        <v>79772</v>
      </c>
      <c r="AA39">
        <v>116772</v>
      </c>
      <c r="AB39">
        <v>1165056</v>
      </c>
      <c r="AC39">
        <v>834506</v>
      </c>
      <c r="AD39">
        <v>330550</v>
      </c>
      <c r="AE39" t="s">
        <v>81</v>
      </c>
      <c r="AF39" t="s">
        <v>78</v>
      </c>
      <c r="AG39" t="s">
        <v>240</v>
      </c>
      <c r="AH39" t="s">
        <v>144</v>
      </c>
      <c r="AI39" t="s">
        <v>139</v>
      </c>
      <c r="AJ39" t="str">
        <f t="shared" si="0"/>
        <v>Oct</v>
      </c>
    </row>
    <row r="40" spans="1:36" x14ac:dyDescent="0.3">
      <c r="A40" t="s">
        <v>435</v>
      </c>
      <c r="B40" s="33">
        <v>45787</v>
      </c>
      <c r="C40" t="s">
        <v>93</v>
      </c>
      <c r="D40" t="s">
        <v>436</v>
      </c>
      <c r="E40" t="s">
        <v>174</v>
      </c>
      <c r="F40" t="s">
        <v>177</v>
      </c>
      <c r="G40" t="s">
        <v>158</v>
      </c>
      <c r="H40" t="s">
        <v>162</v>
      </c>
      <c r="I40">
        <v>2344</v>
      </c>
      <c r="J40" t="s">
        <v>275</v>
      </c>
      <c r="K40" t="s">
        <v>437</v>
      </c>
      <c r="L40" t="s">
        <v>438</v>
      </c>
      <c r="M40" t="s">
        <v>439</v>
      </c>
      <c r="N40">
        <v>311</v>
      </c>
      <c r="O40">
        <v>6</v>
      </c>
      <c r="P40">
        <v>11</v>
      </c>
      <c r="Q40" t="s">
        <v>73</v>
      </c>
      <c r="R40" t="s">
        <v>238</v>
      </c>
      <c r="S40" t="s">
        <v>239</v>
      </c>
      <c r="T40">
        <v>220</v>
      </c>
      <c r="U40">
        <v>156</v>
      </c>
      <c r="V40">
        <v>70.91</v>
      </c>
      <c r="W40" t="s">
        <v>135</v>
      </c>
      <c r="X40">
        <v>6330</v>
      </c>
      <c r="Y40">
        <v>987480</v>
      </c>
      <c r="Z40">
        <v>44616</v>
      </c>
      <c r="AA40">
        <v>107172</v>
      </c>
      <c r="AB40">
        <v>1139268</v>
      </c>
      <c r="AC40">
        <v>790388</v>
      </c>
      <c r="AD40">
        <v>348880</v>
      </c>
      <c r="AE40" t="s">
        <v>78</v>
      </c>
      <c r="AF40" t="s">
        <v>78</v>
      </c>
      <c r="AG40" t="s">
        <v>240</v>
      </c>
      <c r="AH40" t="s">
        <v>147</v>
      </c>
      <c r="AI40" t="s">
        <v>139</v>
      </c>
      <c r="AJ40" t="str">
        <f t="shared" si="0"/>
        <v>May</v>
      </c>
    </row>
    <row r="41" spans="1:36" x14ac:dyDescent="0.3">
      <c r="A41" t="s">
        <v>440</v>
      </c>
      <c r="B41" s="33">
        <v>45924</v>
      </c>
      <c r="C41" t="s">
        <v>93</v>
      </c>
      <c r="D41" t="s">
        <v>441</v>
      </c>
      <c r="E41" t="s">
        <v>172</v>
      </c>
      <c r="F41" t="s">
        <v>178</v>
      </c>
      <c r="G41" t="s">
        <v>155</v>
      </c>
      <c r="H41" t="s">
        <v>157</v>
      </c>
      <c r="I41">
        <v>2201</v>
      </c>
      <c r="J41" t="s">
        <v>310</v>
      </c>
      <c r="K41" t="s">
        <v>442</v>
      </c>
      <c r="L41" t="s">
        <v>443</v>
      </c>
      <c r="M41" t="s">
        <v>444</v>
      </c>
      <c r="N41">
        <v>322</v>
      </c>
      <c r="O41">
        <v>49</v>
      </c>
      <c r="P41">
        <v>60</v>
      </c>
      <c r="Q41" t="s">
        <v>76</v>
      </c>
      <c r="R41" t="s">
        <v>238</v>
      </c>
      <c r="S41" t="s">
        <v>239</v>
      </c>
      <c r="T41">
        <v>186</v>
      </c>
      <c r="U41">
        <v>168</v>
      </c>
      <c r="V41">
        <v>90.32</v>
      </c>
      <c r="W41" t="s">
        <v>133</v>
      </c>
      <c r="X41">
        <v>3865</v>
      </c>
      <c r="Y41">
        <v>649320</v>
      </c>
      <c r="Z41">
        <v>39984</v>
      </c>
      <c r="AA41">
        <v>84168</v>
      </c>
      <c r="AB41">
        <v>773472</v>
      </c>
      <c r="AC41">
        <v>638098</v>
      </c>
      <c r="AD41">
        <v>135374</v>
      </c>
      <c r="AE41" t="s">
        <v>81</v>
      </c>
      <c r="AF41" t="s">
        <v>75</v>
      </c>
      <c r="AG41" t="s">
        <v>240</v>
      </c>
      <c r="AH41" t="s">
        <v>144</v>
      </c>
      <c r="AI41" t="s">
        <v>139</v>
      </c>
      <c r="AJ41" t="str">
        <f t="shared" si="0"/>
        <v>Sep</v>
      </c>
    </row>
    <row r="42" spans="1:36" x14ac:dyDescent="0.3">
      <c r="A42" t="s">
        <v>445</v>
      </c>
      <c r="B42" s="33">
        <v>46010</v>
      </c>
      <c r="C42" t="s">
        <v>95</v>
      </c>
      <c r="D42" t="s">
        <v>446</v>
      </c>
      <c r="E42" t="s">
        <v>174</v>
      </c>
      <c r="F42" t="s">
        <v>180</v>
      </c>
      <c r="G42" t="s">
        <v>158</v>
      </c>
      <c r="H42" t="s">
        <v>160</v>
      </c>
      <c r="I42">
        <v>1598</v>
      </c>
      <c r="J42" t="s">
        <v>447</v>
      </c>
      <c r="K42" t="s">
        <v>368</v>
      </c>
      <c r="L42" t="s">
        <v>447</v>
      </c>
      <c r="M42" t="s">
        <v>448</v>
      </c>
      <c r="N42">
        <v>225</v>
      </c>
      <c r="O42">
        <v>0</v>
      </c>
      <c r="P42">
        <v>24</v>
      </c>
      <c r="Q42" t="s">
        <v>73</v>
      </c>
      <c r="R42" t="s">
        <v>238</v>
      </c>
      <c r="S42" t="s">
        <v>239</v>
      </c>
      <c r="T42">
        <v>180</v>
      </c>
      <c r="U42">
        <v>160</v>
      </c>
      <c r="V42">
        <v>88.89</v>
      </c>
      <c r="W42" t="s">
        <v>133</v>
      </c>
      <c r="X42">
        <v>8542</v>
      </c>
      <c r="Y42">
        <v>1366720</v>
      </c>
      <c r="Z42">
        <v>48960</v>
      </c>
      <c r="AA42">
        <v>62080</v>
      </c>
      <c r="AB42">
        <v>1477760</v>
      </c>
      <c r="AC42">
        <v>1093599</v>
      </c>
      <c r="AD42">
        <v>384161</v>
      </c>
      <c r="AE42" t="s">
        <v>78</v>
      </c>
      <c r="AF42" t="s">
        <v>81</v>
      </c>
      <c r="AG42" t="s">
        <v>240</v>
      </c>
      <c r="AH42" t="s">
        <v>146</v>
      </c>
      <c r="AI42" t="s">
        <v>139</v>
      </c>
      <c r="AJ42" t="str">
        <f t="shared" si="0"/>
        <v>Dec</v>
      </c>
    </row>
    <row r="43" spans="1:36" x14ac:dyDescent="0.3">
      <c r="A43" t="s">
        <v>449</v>
      </c>
      <c r="B43" s="33">
        <v>45946</v>
      </c>
      <c r="C43" t="s">
        <v>93</v>
      </c>
      <c r="D43" t="s">
        <v>450</v>
      </c>
      <c r="E43" t="s">
        <v>173</v>
      </c>
      <c r="F43" t="s">
        <v>178</v>
      </c>
      <c r="G43" t="s">
        <v>161</v>
      </c>
      <c r="H43" t="s">
        <v>157</v>
      </c>
      <c r="I43">
        <v>2008</v>
      </c>
      <c r="J43" t="s">
        <v>451</v>
      </c>
      <c r="K43" t="s">
        <v>452</v>
      </c>
      <c r="L43" t="s">
        <v>453</v>
      </c>
      <c r="M43" t="s">
        <v>454</v>
      </c>
      <c r="N43">
        <v>250</v>
      </c>
      <c r="O43">
        <v>39</v>
      </c>
      <c r="P43">
        <v>8</v>
      </c>
      <c r="Q43" t="s">
        <v>73</v>
      </c>
      <c r="R43" t="s">
        <v>238</v>
      </c>
      <c r="S43" t="s">
        <v>239</v>
      </c>
      <c r="T43">
        <v>180</v>
      </c>
      <c r="U43">
        <v>154</v>
      </c>
      <c r="V43">
        <v>85.56</v>
      </c>
      <c r="W43" t="s">
        <v>133</v>
      </c>
      <c r="X43">
        <v>6028</v>
      </c>
      <c r="Y43">
        <v>928312</v>
      </c>
      <c r="Z43">
        <v>43890</v>
      </c>
      <c r="AA43">
        <v>55440</v>
      </c>
      <c r="AB43">
        <v>1027642</v>
      </c>
      <c r="AC43">
        <v>745972</v>
      </c>
      <c r="AD43">
        <v>281670</v>
      </c>
      <c r="AE43" t="s">
        <v>78</v>
      </c>
      <c r="AF43" t="s">
        <v>75</v>
      </c>
      <c r="AG43" t="s">
        <v>240</v>
      </c>
      <c r="AH43" t="s">
        <v>144</v>
      </c>
      <c r="AI43" t="s">
        <v>139</v>
      </c>
      <c r="AJ43" t="str">
        <f t="shared" si="0"/>
        <v>Oct</v>
      </c>
    </row>
    <row r="44" spans="1:36" x14ac:dyDescent="0.3">
      <c r="A44" t="s">
        <v>455</v>
      </c>
      <c r="B44" s="33">
        <v>45949</v>
      </c>
      <c r="C44" t="s">
        <v>93</v>
      </c>
      <c r="D44" t="s">
        <v>456</v>
      </c>
      <c r="E44" t="s">
        <v>177</v>
      </c>
      <c r="F44" t="s">
        <v>178</v>
      </c>
      <c r="G44" t="s">
        <v>162</v>
      </c>
      <c r="H44" t="s">
        <v>157</v>
      </c>
      <c r="I44">
        <v>2033</v>
      </c>
      <c r="J44" t="s">
        <v>457</v>
      </c>
      <c r="K44" t="s">
        <v>458</v>
      </c>
      <c r="L44" t="s">
        <v>459</v>
      </c>
      <c r="M44" t="s">
        <v>460</v>
      </c>
      <c r="N44">
        <v>297</v>
      </c>
      <c r="O44">
        <v>0</v>
      </c>
      <c r="P44">
        <v>25</v>
      </c>
      <c r="Q44" t="s">
        <v>73</v>
      </c>
      <c r="R44" t="s">
        <v>238</v>
      </c>
      <c r="S44" t="s">
        <v>239</v>
      </c>
      <c r="T44">
        <v>180</v>
      </c>
      <c r="U44">
        <v>144</v>
      </c>
      <c r="V44">
        <v>80</v>
      </c>
      <c r="W44" t="s">
        <v>133</v>
      </c>
      <c r="X44">
        <v>10590</v>
      </c>
      <c r="Y44">
        <v>1524960</v>
      </c>
      <c r="Z44">
        <v>36432</v>
      </c>
      <c r="AA44">
        <v>112608</v>
      </c>
      <c r="AB44">
        <v>1674000</v>
      </c>
      <c r="AC44">
        <v>1439029</v>
      </c>
      <c r="AD44">
        <v>234971</v>
      </c>
      <c r="AE44" t="s">
        <v>78</v>
      </c>
      <c r="AF44" t="s">
        <v>75</v>
      </c>
      <c r="AG44" t="s">
        <v>240</v>
      </c>
      <c r="AH44" t="s">
        <v>145</v>
      </c>
      <c r="AI44" t="s">
        <v>139</v>
      </c>
      <c r="AJ44" t="str">
        <f t="shared" si="0"/>
        <v>Oct</v>
      </c>
    </row>
    <row r="45" spans="1:36" x14ac:dyDescent="0.3">
      <c r="A45" t="s">
        <v>461</v>
      </c>
      <c r="B45" s="33">
        <v>45784</v>
      </c>
      <c r="C45" t="s">
        <v>99</v>
      </c>
      <c r="D45" t="s">
        <v>462</v>
      </c>
      <c r="E45" t="s">
        <v>172</v>
      </c>
      <c r="F45" t="s">
        <v>178</v>
      </c>
      <c r="G45" t="s">
        <v>155</v>
      </c>
      <c r="H45" t="s">
        <v>157</v>
      </c>
      <c r="I45">
        <v>2278</v>
      </c>
      <c r="J45" t="s">
        <v>463</v>
      </c>
      <c r="K45" t="s">
        <v>464</v>
      </c>
      <c r="L45" t="s">
        <v>465</v>
      </c>
      <c r="M45" t="s">
        <v>466</v>
      </c>
      <c r="N45">
        <v>307</v>
      </c>
      <c r="O45">
        <v>78</v>
      </c>
      <c r="P45">
        <v>66</v>
      </c>
      <c r="Q45" t="s">
        <v>76</v>
      </c>
      <c r="R45" t="s">
        <v>238</v>
      </c>
      <c r="S45" t="s">
        <v>239</v>
      </c>
      <c r="T45">
        <v>220</v>
      </c>
      <c r="U45">
        <v>168</v>
      </c>
      <c r="V45">
        <v>76.36</v>
      </c>
      <c r="W45" t="s">
        <v>135</v>
      </c>
      <c r="X45">
        <v>5830</v>
      </c>
      <c r="Y45">
        <v>979440</v>
      </c>
      <c r="Z45">
        <v>77616</v>
      </c>
      <c r="AA45">
        <v>16800</v>
      </c>
      <c r="AB45">
        <v>1073856</v>
      </c>
      <c r="AC45">
        <v>903079</v>
      </c>
      <c r="AD45">
        <v>170777</v>
      </c>
      <c r="AE45" t="s">
        <v>81</v>
      </c>
      <c r="AF45" t="s">
        <v>75</v>
      </c>
      <c r="AG45" t="s">
        <v>240</v>
      </c>
      <c r="AH45" t="s">
        <v>144</v>
      </c>
      <c r="AI45" t="s">
        <v>139</v>
      </c>
      <c r="AJ45" t="str">
        <f t="shared" si="0"/>
        <v>May</v>
      </c>
    </row>
    <row r="46" spans="1:36" x14ac:dyDescent="0.3">
      <c r="A46" t="s">
        <v>467</v>
      </c>
      <c r="B46" s="33">
        <v>45966</v>
      </c>
      <c r="C46" t="s">
        <v>95</v>
      </c>
      <c r="D46" t="s">
        <v>468</v>
      </c>
      <c r="E46" t="s">
        <v>176</v>
      </c>
      <c r="F46" t="s">
        <v>175</v>
      </c>
      <c r="G46" t="s">
        <v>156</v>
      </c>
      <c r="H46" t="s">
        <v>163</v>
      </c>
      <c r="I46">
        <v>466</v>
      </c>
      <c r="J46" t="s">
        <v>469</v>
      </c>
      <c r="K46" t="s">
        <v>470</v>
      </c>
      <c r="L46" t="s">
        <v>289</v>
      </c>
      <c r="M46" t="s">
        <v>471</v>
      </c>
      <c r="N46">
        <v>79</v>
      </c>
      <c r="O46">
        <v>38</v>
      </c>
      <c r="P46">
        <v>37</v>
      </c>
      <c r="Q46" t="s">
        <v>76</v>
      </c>
      <c r="R46" t="s">
        <v>238</v>
      </c>
      <c r="S46" t="s">
        <v>239</v>
      </c>
      <c r="T46">
        <v>220</v>
      </c>
      <c r="U46">
        <v>130</v>
      </c>
      <c r="V46">
        <v>59.09</v>
      </c>
      <c r="W46" t="s">
        <v>135</v>
      </c>
      <c r="X46">
        <v>9583</v>
      </c>
      <c r="Y46">
        <v>1245790</v>
      </c>
      <c r="Z46">
        <v>66690</v>
      </c>
      <c r="AA46">
        <v>36140</v>
      </c>
      <c r="AB46">
        <v>1348620</v>
      </c>
      <c r="AC46">
        <v>882628</v>
      </c>
      <c r="AD46">
        <v>465992</v>
      </c>
      <c r="AE46" t="s">
        <v>81</v>
      </c>
      <c r="AF46" t="s">
        <v>75</v>
      </c>
      <c r="AG46" t="s">
        <v>240</v>
      </c>
      <c r="AH46" t="s">
        <v>145</v>
      </c>
      <c r="AI46" t="s">
        <v>138</v>
      </c>
      <c r="AJ46" t="str">
        <f t="shared" si="0"/>
        <v>Nov</v>
      </c>
    </row>
    <row r="47" spans="1:36" x14ac:dyDescent="0.3">
      <c r="A47" t="s">
        <v>472</v>
      </c>
      <c r="B47" s="33">
        <v>45834</v>
      </c>
      <c r="C47" t="s">
        <v>93</v>
      </c>
      <c r="D47" t="s">
        <v>473</v>
      </c>
      <c r="E47" t="s">
        <v>177</v>
      </c>
      <c r="F47" t="s">
        <v>181</v>
      </c>
      <c r="G47" t="s">
        <v>162</v>
      </c>
      <c r="H47" t="s">
        <v>159</v>
      </c>
      <c r="I47">
        <v>1842</v>
      </c>
      <c r="J47" t="s">
        <v>474</v>
      </c>
      <c r="K47" t="s">
        <v>464</v>
      </c>
      <c r="N47">
        <v>247</v>
      </c>
      <c r="O47">
        <v>0</v>
      </c>
      <c r="P47">
        <v>0</v>
      </c>
      <c r="Q47" t="s">
        <v>67</v>
      </c>
      <c r="R47" t="s">
        <v>245</v>
      </c>
      <c r="S47" t="s">
        <v>120</v>
      </c>
      <c r="T47">
        <v>186</v>
      </c>
      <c r="U47">
        <v>0</v>
      </c>
      <c r="V47">
        <v>0</v>
      </c>
      <c r="W47" t="s">
        <v>135</v>
      </c>
      <c r="X47">
        <v>7982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78</v>
      </c>
      <c r="AF47" t="s">
        <v>81</v>
      </c>
      <c r="AG47" t="s">
        <v>240</v>
      </c>
      <c r="AH47" t="s">
        <v>145</v>
      </c>
      <c r="AI47" t="s">
        <v>138</v>
      </c>
      <c r="AJ47" t="str">
        <f t="shared" si="0"/>
        <v>Jun</v>
      </c>
    </row>
    <row r="48" spans="1:36" x14ac:dyDescent="0.3">
      <c r="A48" t="s">
        <v>475</v>
      </c>
      <c r="B48" s="33">
        <v>45868</v>
      </c>
      <c r="C48" t="s">
        <v>98</v>
      </c>
      <c r="D48" t="s">
        <v>476</v>
      </c>
      <c r="E48" t="s">
        <v>181</v>
      </c>
      <c r="F48" t="s">
        <v>180</v>
      </c>
      <c r="G48" t="s">
        <v>159</v>
      </c>
      <c r="H48" t="s">
        <v>160</v>
      </c>
      <c r="I48">
        <v>635</v>
      </c>
      <c r="J48" t="s">
        <v>477</v>
      </c>
      <c r="K48" t="s">
        <v>376</v>
      </c>
      <c r="L48" t="s">
        <v>478</v>
      </c>
      <c r="M48" t="s">
        <v>479</v>
      </c>
      <c r="N48">
        <v>94</v>
      </c>
      <c r="O48">
        <v>37</v>
      </c>
      <c r="P48">
        <v>24</v>
      </c>
      <c r="Q48" t="s">
        <v>73</v>
      </c>
      <c r="R48" t="s">
        <v>238</v>
      </c>
      <c r="S48" t="s">
        <v>239</v>
      </c>
      <c r="T48">
        <v>186</v>
      </c>
      <c r="U48">
        <v>110</v>
      </c>
      <c r="V48">
        <v>59.14</v>
      </c>
      <c r="W48" t="s">
        <v>133</v>
      </c>
      <c r="X48">
        <v>7726</v>
      </c>
      <c r="Y48">
        <v>849860</v>
      </c>
      <c r="Z48">
        <v>30910</v>
      </c>
      <c r="AA48">
        <v>39930</v>
      </c>
      <c r="AB48">
        <v>920700</v>
      </c>
      <c r="AC48">
        <v>772039</v>
      </c>
      <c r="AD48">
        <v>148661</v>
      </c>
      <c r="AE48" t="s">
        <v>81</v>
      </c>
      <c r="AF48" t="s">
        <v>81</v>
      </c>
      <c r="AG48" t="s">
        <v>240</v>
      </c>
      <c r="AH48" t="s">
        <v>147</v>
      </c>
      <c r="AI48" t="s">
        <v>139</v>
      </c>
      <c r="AJ48" t="str">
        <f t="shared" si="0"/>
        <v>Jul</v>
      </c>
    </row>
    <row r="49" spans="1:36" x14ac:dyDescent="0.3">
      <c r="A49" t="s">
        <v>480</v>
      </c>
      <c r="B49" s="33">
        <v>45744</v>
      </c>
      <c r="C49" t="s">
        <v>93</v>
      </c>
      <c r="D49" t="s">
        <v>481</v>
      </c>
      <c r="E49" t="s">
        <v>177</v>
      </c>
      <c r="F49" t="s">
        <v>172</v>
      </c>
      <c r="G49" t="s">
        <v>162</v>
      </c>
      <c r="H49" t="s">
        <v>155</v>
      </c>
      <c r="I49">
        <v>662</v>
      </c>
      <c r="J49" t="s">
        <v>482</v>
      </c>
      <c r="K49" t="s">
        <v>483</v>
      </c>
      <c r="L49" t="s">
        <v>484</v>
      </c>
      <c r="M49" t="s">
        <v>485</v>
      </c>
      <c r="N49">
        <v>112</v>
      </c>
      <c r="O49">
        <v>81</v>
      </c>
      <c r="P49">
        <v>85</v>
      </c>
      <c r="Q49" t="s">
        <v>76</v>
      </c>
      <c r="R49" t="s">
        <v>238</v>
      </c>
      <c r="S49" t="s">
        <v>239</v>
      </c>
      <c r="T49">
        <v>180</v>
      </c>
      <c r="U49">
        <v>137</v>
      </c>
      <c r="V49">
        <v>76.11</v>
      </c>
      <c r="W49" t="s">
        <v>133</v>
      </c>
      <c r="X49">
        <v>5854</v>
      </c>
      <c r="Y49">
        <v>801998</v>
      </c>
      <c r="Z49">
        <v>56581</v>
      </c>
      <c r="AA49">
        <v>70829</v>
      </c>
      <c r="AB49">
        <v>929408</v>
      </c>
      <c r="AC49">
        <v>763596</v>
      </c>
      <c r="AD49">
        <v>165812</v>
      </c>
      <c r="AE49" t="s">
        <v>78</v>
      </c>
      <c r="AF49" t="s">
        <v>81</v>
      </c>
      <c r="AG49" t="s">
        <v>240</v>
      </c>
      <c r="AH49" t="s">
        <v>147</v>
      </c>
      <c r="AI49" t="s">
        <v>139</v>
      </c>
      <c r="AJ49" t="str">
        <f t="shared" si="0"/>
        <v>Mar</v>
      </c>
    </row>
    <row r="50" spans="1:36" x14ac:dyDescent="0.3">
      <c r="A50" t="s">
        <v>486</v>
      </c>
      <c r="B50" s="33">
        <v>45822</v>
      </c>
      <c r="C50" t="s">
        <v>97</v>
      </c>
      <c r="D50" t="s">
        <v>487</v>
      </c>
      <c r="E50" t="s">
        <v>180</v>
      </c>
      <c r="F50" t="s">
        <v>172</v>
      </c>
      <c r="G50" t="s">
        <v>160</v>
      </c>
      <c r="H50" t="s">
        <v>155</v>
      </c>
      <c r="I50">
        <v>1293</v>
      </c>
      <c r="J50" t="s">
        <v>357</v>
      </c>
      <c r="K50" t="s">
        <v>488</v>
      </c>
      <c r="L50" t="s">
        <v>489</v>
      </c>
      <c r="M50" t="s">
        <v>249</v>
      </c>
      <c r="N50">
        <v>204</v>
      </c>
      <c r="O50">
        <v>29</v>
      </c>
      <c r="P50">
        <v>39</v>
      </c>
      <c r="Q50" t="s">
        <v>76</v>
      </c>
      <c r="R50" t="s">
        <v>238</v>
      </c>
      <c r="S50" t="s">
        <v>239</v>
      </c>
      <c r="T50">
        <v>150</v>
      </c>
      <c r="U50">
        <v>122</v>
      </c>
      <c r="V50">
        <v>81.33</v>
      </c>
      <c r="W50" t="s">
        <v>133</v>
      </c>
      <c r="X50">
        <v>9652</v>
      </c>
      <c r="Y50">
        <v>1177544</v>
      </c>
      <c r="Z50">
        <v>19520</v>
      </c>
      <c r="AA50">
        <v>59170</v>
      </c>
      <c r="AB50">
        <v>1256234</v>
      </c>
      <c r="AC50">
        <v>865441</v>
      </c>
      <c r="AD50">
        <v>390793</v>
      </c>
      <c r="AE50" t="s">
        <v>81</v>
      </c>
      <c r="AF50" t="s">
        <v>81</v>
      </c>
      <c r="AG50" t="s">
        <v>240</v>
      </c>
      <c r="AH50" t="s">
        <v>144</v>
      </c>
      <c r="AI50" t="s">
        <v>140</v>
      </c>
      <c r="AJ50" t="str">
        <f t="shared" si="0"/>
        <v>Jun</v>
      </c>
    </row>
    <row r="51" spans="1:36" x14ac:dyDescent="0.3">
      <c r="A51" t="s">
        <v>490</v>
      </c>
      <c r="B51" s="33">
        <v>45883</v>
      </c>
      <c r="C51" t="s">
        <v>95</v>
      </c>
      <c r="D51" t="s">
        <v>491</v>
      </c>
      <c r="E51" t="s">
        <v>175</v>
      </c>
      <c r="F51" t="s">
        <v>178</v>
      </c>
      <c r="G51" t="s">
        <v>163</v>
      </c>
      <c r="H51" t="s">
        <v>157</v>
      </c>
      <c r="I51">
        <v>1737</v>
      </c>
      <c r="J51" t="s">
        <v>492</v>
      </c>
      <c r="K51" t="s">
        <v>493</v>
      </c>
      <c r="L51" t="s">
        <v>494</v>
      </c>
      <c r="M51" t="s">
        <v>495</v>
      </c>
      <c r="N51">
        <v>261</v>
      </c>
      <c r="O51">
        <v>33</v>
      </c>
      <c r="P51">
        <v>50</v>
      </c>
      <c r="Q51" t="s">
        <v>76</v>
      </c>
      <c r="R51" t="s">
        <v>238</v>
      </c>
      <c r="S51" t="s">
        <v>239</v>
      </c>
      <c r="T51">
        <v>189</v>
      </c>
      <c r="U51">
        <v>146</v>
      </c>
      <c r="V51">
        <v>77.25</v>
      </c>
      <c r="W51" t="s">
        <v>133</v>
      </c>
      <c r="X51">
        <v>5986</v>
      </c>
      <c r="Y51">
        <v>873956</v>
      </c>
      <c r="Z51">
        <v>52268</v>
      </c>
      <c r="AA51">
        <v>91250</v>
      </c>
      <c r="AB51">
        <v>1017474</v>
      </c>
      <c r="AC51">
        <v>816529</v>
      </c>
      <c r="AD51">
        <v>200945</v>
      </c>
      <c r="AE51" t="s">
        <v>75</v>
      </c>
      <c r="AF51" t="s">
        <v>75</v>
      </c>
      <c r="AG51" t="s">
        <v>240</v>
      </c>
      <c r="AH51" t="s">
        <v>145</v>
      </c>
      <c r="AI51" t="s">
        <v>139</v>
      </c>
      <c r="AJ51" t="str">
        <f t="shared" si="0"/>
        <v>Aug</v>
      </c>
    </row>
    <row r="52" spans="1:36" x14ac:dyDescent="0.3">
      <c r="A52" t="s">
        <v>496</v>
      </c>
      <c r="B52" s="33">
        <v>45892</v>
      </c>
      <c r="C52" t="s">
        <v>93</v>
      </c>
      <c r="D52" t="s">
        <v>497</v>
      </c>
      <c r="E52" t="s">
        <v>173</v>
      </c>
      <c r="F52" t="s">
        <v>174</v>
      </c>
      <c r="G52" t="s">
        <v>161</v>
      </c>
      <c r="H52" t="s">
        <v>158</v>
      </c>
      <c r="I52">
        <v>791</v>
      </c>
      <c r="J52" t="s">
        <v>314</v>
      </c>
      <c r="K52" t="s">
        <v>498</v>
      </c>
      <c r="L52" t="s">
        <v>499</v>
      </c>
      <c r="M52" t="s">
        <v>500</v>
      </c>
      <c r="N52">
        <v>110</v>
      </c>
      <c r="O52">
        <v>35</v>
      </c>
      <c r="P52">
        <v>46</v>
      </c>
      <c r="Q52" t="s">
        <v>76</v>
      </c>
      <c r="R52" t="s">
        <v>238</v>
      </c>
      <c r="S52" t="s">
        <v>239</v>
      </c>
      <c r="T52">
        <v>186</v>
      </c>
      <c r="U52">
        <v>144</v>
      </c>
      <c r="V52">
        <v>77.42</v>
      </c>
      <c r="W52" t="s">
        <v>133</v>
      </c>
      <c r="X52">
        <v>8596</v>
      </c>
      <c r="Y52">
        <v>1237824</v>
      </c>
      <c r="Z52">
        <v>43488</v>
      </c>
      <c r="AA52">
        <v>68688</v>
      </c>
      <c r="AB52">
        <v>1350000</v>
      </c>
      <c r="AC52">
        <v>1074682</v>
      </c>
      <c r="AD52">
        <v>275318</v>
      </c>
      <c r="AE52" t="s">
        <v>78</v>
      </c>
      <c r="AF52" t="s">
        <v>78</v>
      </c>
      <c r="AG52" t="s">
        <v>240</v>
      </c>
      <c r="AH52" t="s">
        <v>144</v>
      </c>
      <c r="AI52" t="s">
        <v>138</v>
      </c>
      <c r="AJ52" t="str">
        <f t="shared" si="0"/>
        <v>Aug</v>
      </c>
    </row>
    <row r="53" spans="1:36" x14ac:dyDescent="0.3">
      <c r="A53" t="s">
        <v>501</v>
      </c>
      <c r="B53" s="33">
        <v>45791</v>
      </c>
      <c r="C53" t="s">
        <v>93</v>
      </c>
      <c r="D53" t="s">
        <v>502</v>
      </c>
      <c r="E53" t="s">
        <v>177</v>
      </c>
      <c r="F53" t="s">
        <v>174</v>
      </c>
      <c r="G53" t="s">
        <v>162</v>
      </c>
      <c r="H53" t="s">
        <v>158</v>
      </c>
      <c r="I53">
        <v>804</v>
      </c>
      <c r="J53" t="s">
        <v>503</v>
      </c>
      <c r="K53" t="s">
        <v>463</v>
      </c>
      <c r="L53" t="s">
        <v>504</v>
      </c>
      <c r="M53" t="s">
        <v>505</v>
      </c>
      <c r="N53">
        <v>120</v>
      </c>
      <c r="O53">
        <v>45</v>
      </c>
      <c r="P53">
        <v>69</v>
      </c>
      <c r="Q53" t="s">
        <v>76</v>
      </c>
      <c r="R53" t="s">
        <v>238</v>
      </c>
      <c r="S53" t="s">
        <v>239</v>
      </c>
      <c r="T53">
        <v>180</v>
      </c>
      <c r="U53">
        <v>129</v>
      </c>
      <c r="V53">
        <v>71.67</v>
      </c>
      <c r="W53" t="s">
        <v>133</v>
      </c>
      <c r="X53">
        <v>8741</v>
      </c>
      <c r="Y53">
        <v>1127589</v>
      </c>
      <c r="Z53">
        <v>66048</v>
      </c>
      <c r="AA53">
        <v>102168</v>
      </c>
      <c r="AB53">
        <v>1295805</v>
      </c>
      <c r="AC53">
        <v>986037</v>
      </c>
      <c r="AD53">
        <v>309768</v>
      </c>
      <c r="AE53" t="s">
        <v>78</v>
      </c>
      <c r="AF53" t="s">
        <v>78</v>
      </c>
      <c r="AG53" t="s">
        <v>240</v>
      </c>
      <c r="AH53" t="s">
        <v>144</v>
      </c>
      <c r="AI53" t="s">
        <v>139</v>
      </c>
      <c r="AJ53" t="str">
        <f t="shared" si="0"/>
        <v>May</v>
      </c>
    </row>
    <row r="54" spans="1:36" x14ac:dyDescent="0.3">
      <c r="A54" t="s">
        <v>506</v>
      </c>
      <c r="B54" s="33">
        <v>45770</v>
      </c>
      <c r="C54" t="s">
        <v>93</v>
      </c>
      <c r="D54" t="s">
        <v>507</v>
      </c>
      <c r="E54" t="s">
        <v>177</v>
      </c>
      <c r="F54" t="s">
        <v>178</v>
      </c>
      <c r="G54" t="s">
        <v>162</v>
      </c>
      <c r="H54" t="s">
        <v>157</v>
      </c>
      <c r="I54">
        <v>1683</v>
      </c>
      <c r="J54" t="s">
        <v>508</v>
      </c>
      <c r="K54" t="s">
        <v>509</v>
      </c>
      <c r="L54" t="s">
        <v>510</v>
      </c>
      <c r="M54" t="s">
        <v>505</v>
      </c>
      <c r="N54">
        <v>230</v>
      </c>
      <c r="O54">
        <v>14</v>
      </c>
      <c r="P54">
        <v>19</v>
      </c>
      <c r="Q54" t="s">
        <v>73</v>
      </c>
      <c r="R54" t="s">
        <v>238</v>
      </c>
      <c r="S54" t="s">
        <v>239</v>
      </c>
      <c r="T54">
        <v>180</v>
      </c>
      <c r="U54">
        <v>127</v>
      </c>
      <c r="V54">
        <v>70.56</v>
      </c>
      <c r="W54" t="s">
        <v>133</v>
      </c>
      <c r="X54">
        <v>8922</v>
      </c>
      <c r="Y54">
        <v>1133094</v>
      </c>
      <c r="Z54">
        <v>44450</v>
      </c>
      <c r="AA54">
        <v>32131</v>
      </c>
      <c r="AB54">
        <v>1209675</v>
      </c>
      <c r="AC54">
        <v>873713</v>
      </c>
      <c r="AD54">
        <v>335962</v>
      </c>
      <c r="AE54" t="s">
        <v>78</v>
      </c>
      <c r="AF54" t="s">
        <v>75</v>
      </c>
      <c r="AG54" t="s">
        <v>240</v>
      </c>
      <c r="AH54" t="s">
        <v>144</v>
      </c>
      <c r="AI54" t="s">
        <v>139</v>
      </c>
      <c r="AJ54" t="str">
        <f t="shared" si="0"/>
        <v>Apr</v>
      </c>
    </row>
    <row r="55" spans="1:36" x14ac:dyDescent="0.3">
      <c r="A55" t="s">
        <v>511</v>
      </c>
      <c r="B55" s="33">
        <v>45761</v>
      </c>
      <c r="C55" t="s">
        <v>95</v>
      </c>
      <c r="D55" t="s">
        <v>512</v>
      </c>
      <c r="E55" t="s">
        <v>181</v>
      </c>
      <c r="F55" t="s">
        <v>172</v>
      </c>
      <c r="G55" t="s">
        <v>159</v>
      </c>
      <c r="H55" t="s">
        <v>155</v>
      </c>
      <c r="I55">
        <v>480</v>
      </c>
      <c r="J55" t="s">
        <v>463</v>
      </c>
      <c r="K55" t="s">
        <v>513</v>
      </c>
      <c r="L55" t="s">
        <v>514</v>
      </c>
      <c r="M55" t="s">
        <v>515</v>
      </c>
      <c r="N55">
        <v>91</v>
      </c>
      <c r="O55">
        <v>15</v>
      </c>
      <c r="P55">
        <v>13</v>
      </c>
      <c r="Q55" t="s">
        <v>73</v>
      </c>
      <c r="R55" t="s">
        <v>238</v>
      </c>
      <c r="S55" t="s">
        <v>239</v>
      </c>
      <c r="T55">
        <v>189</v>
      </c>
      <c r="U55">
        <v>132</v>
      </c>
      <c r="V55">
        <v>69.84</v>
      </c>
      <c r="W55" t="s">
        <v>135</v>
      </c>
      <c r="X55">
        <v>7936</v>
      </c>
      <c r="Y55">
        <v>1047552</v>
      </c>
      <c r="Z55">
        <v>63228</v>
      </c>
      <c r="AA55">
        <v>88176</v>
      </c>
      <c r="AB55">
        <v>1198956</v>
      </c>
      <c r="AC55">
        <v>855816</v>
      </c>
      <c r="AD55">
        <v>343140</v>
      </c>
      <c r="AE55" t="s">
        <v>81</v>
      </c>
      <c r="AF55" t="s">
        <v>81</v>
      </c>
      <c r="AG55" t="s">
        <v>240</v>
      </c>
      <c r="AH55" t="s">
        <v>144</v>
      </c>
      <c r="AI55" t="s">
        <v>139</v>
      </c>
      <c r="AJ55" t="str">
        <f t="shared" si="0"/>
        <v>Apr</v>
      </c>
    </row>
    <row r="56" spans="1:36" x14ac:dyDescent="0.3">
      <c r="A56" t="s">
        <v>516</v>
      </c>
      <c r="B56" s="33">
        <v>45806</v>
      </c>
      <c r="C56" t="s">
        <v>97</v>
      </c>
      <c r="D56" t="s">
        <v>517</v>
      </c>
      <c r="E56" t="s">
        <v>175</v>
      </c>
      <c r="F56" t="s">
        <v>176</v>
      </c>
      <c r="G56" t="s">
        <v>163</v>
      </c>
      <c r="H56" t="s">
        <v>156</v>
      </c>
      <c r="I56">
        <v>1059</v>
      </c>
      <c r="J56" t="s">
        <v>518</v>
      </c>
      <c r="K56" t="s">
        <v>519</v>
      </c>
      <c r="L56" t="s">
        <v>520</v>
      </c>
      <c r="M56" t="s">
        <v>521</v>
      </c>
      <c r="N56">
        <v>137</v>
      </c>
      <c r="O56">
        <v>45</v>
      </c>
      <c r="P56">
        <v>63</v>
      </c>
      <c r="Q56" t="s">
        <v>76</v>
      </c>
      <c r="R56" t="s">
        <v>238</v>
      </c>
      <c r="S56" t="s">
        <v>239</v>
      </c>
      <c r="T56">
        <v>150</v>
      </c>
      <c r="U56">
        <v>111</v>
      </c>
      <c r="V56">
        <v>74</v>
      </c>
      <c r="W56" t="s">
        <v>133</v>
      </c>
      <c r="X56">
        <v>8713</v>
      </c>
      <c r="Y56">
        <v>967143</v>
      </c>
      <c r="Z56">
        <v>26085</v>
      </c>
      <c r="AA56">
        <v>38739</v>
      </c>
      <c r="AB56">
        <v>1031967</v>
      </c>
      <c r="AC56">
        <v>695397</v>
      </c>
      <c r="AD56">
        <v>336570</v>
      </c>
      <c r="AE56" t="s">
        <v>75</v>
      </c>
      <c r="AF56" t="s">
        <v>81</v>
      </c>
      <c r="AG56" t="s">
        <v>240</v>
      </c>
      <c r="AH56" t="s">
        <v>144</v>
      </c>
      <c r="AI56" t="s">
        <v>139</v>
      </c>
      <c r="AJ56" t="str">
        <f t="shared" si="0"/>
        <v>May</v>
      </c>
    </row>
    <row r="57" spans="1:36" x14ac:dyDescent="0.3">
      <c r="A57" t="s">
        <v>522</v>
      </c>
      <c r="B57" s="33">
        <v>45972</v>
      </c>
      <c r="C57" t="s">
        <v>93</v>
      </c>
      <c r="D57" t="s">
        <v>523</v>
      </c>
      <c r="E57" t="s">
        <v>172</v>
      </c>
      <c r="F57" t="s">
        <v>178</v>
      </c>
      <c r="G57" t="s">
        <v>155</v>
      </c>
      <c r="H57" t="s">
        <v>157</v>
      </c>
      <c r="I57">
        <v>1284</v>
      </c>
      <c r="J57" t="s">
        <v>482</v>
      </c>
      <c r="K57" t="s">
        <v>524</v>
      </c>
      <c r="L57" t="s">
        <v>525</v>
      </c>
      <c r="M57" t="s">
        <v>526</v>
      </c>
      <c r="N57">
        <v>182</v>
      </c>
      <c r="O57">
        <v>14</v>
      </c>
      <c r="P57">
        <v>37</v>
      </c>
      <c r="Q57" t="s">
        <v>76</v>
      </c>
      <c r="R57" t="s">
        <v>238</v>
      </c>
      <c r="S57" t="s">
        <v>239</v>
      </c>
      <c r="T57">
        <v>180</v>
      </c>
      <c r="U57">
        <v>168</v>
      </c>
      <c r="V57">
        <v>93.33</v>
      </c>
      <c r="W57" t="s">
        <v>133</v>
      </c>
      <c r="X57">
        <v>10780</v>
      </c>
      <c r="Y57">
        <v>1811040</v>
      </c>
      <c r="Z57">
        <v>41496</v>
      </c>
      <c r="AA57">
        <v>38640</v>
      </c>
      <c r="AB57">
        <v>1891176</v>
      </c>
      <c r="AC57">
        <v>1491923</v>
      </c>
      <c r="AD57">
        <v>399253</v>
      </c>
      <c r="AE57" t="s">
        <v>81</v>
      </c>
      <c r="AF57" t="s">
        <v>75</v>
      </c>
      <c r="AG57" t="s">
        <v>240</v>
      </c>
      <c r="AH57" t="s">
        <v>144</v>
      </c>
      <c r="AI57" t="s">
        <v>139</v>
      </c>
      <c r="AJ57" t="str">
        <f t="shared" si="0"/>
        <v>Nov</v>
      </c>
    </row>
    <row r="58" spans="1:36" x14ac:dyDescent="0.3">
      <c r="A58" t="s">
        <v>527</v>
      </c>
      <c r="B58" s="33">
        <v>45661</v>
      </c>
      <c r="C58" t="s">
        <v>93</v>
      </c>
      <c r="D58" t="s">
        <v>528</v>
      </c>
      <c r="E58" t="s">
        <v>180</v>
      </c>
      <c r="F58" t="s">
        <v>181</v>
      </c>
      <c r="G58" t="s">
        <v>160</v>
      </c>
      <c r="H58" t="s">
        <v>159</v>
      </c>
      <c r="I58">
        <v>1799</v>
      </c>
      <c r="J58" t="s">
        <v>529</v>
      </c>
      <c r="K58" t="s">
        <v>530</v>
      </c>
      <c r="L58" t="s">
        <v>387</v>
      </c>
      <c r="M58" t="s">
        <v>477</v>
      </c>
      <c r="N58">
        <v>220</v>
      </c>
      <c r="O58">
        <v>18</v>
      </c>
      <c r="P58">
        <v>20</v>
      </c>
      <c r="Q58" t="s">
        <v>73</v>
      </c>
      <c r="R58" t="s">
        <v>238</v>
      </c>
      <c r="S58" t="s">
        <v>239</v>
      </c>
      <c r="T58">
        <v>150</v>
      </c>
      <c r="U58">
        <v>109</v>
      </c>
      <c r="V58">
        <v>72.67</v>
      </c>
      <c r="W58" t="s">
        <v>135</v>
      </c>
      <c r="X58">
        <v>10006</v>
      </c>
      <c r="Y58">
        <v>1090654</v>
      </c>
      <c r="Z58">
        <v>49159</v>
      </c>
      <c r="AA58">
        <v>13952</v>
      </c>
      <c r="AB58">
        <v>1153765</v>
      </c>
      <c r="AC58">
        <v>934730</v>
      </c>
      <c r="AD58">
        <v>219035</v>
      </c>
      <c r="AE58" t="s">
        <v>81</v>
      </c>
      <c r="AF58" t="s">
        <v>81</v>
      </c>
      <c r="AG58" t="s">
        <v>240</v>
      </c>
      <c r="AH58" t="s">
        <v>144</v>
      </c>
      <c r="AI58" t="s">
        <v>139</v>
      </c>
      <c r="AJ58" t="str">
        <f t="shared" si="0"/>
        <v>Jan</v>
      </c>
    </row>
    <row r="59" spans="1:36" x14ac:dyDescent="0.3">
      <c r="A59" t="s">
        <v>531</v>
      </c>
      <c r="B59" s="33">
        <v>45893</v>
      </c>
      <c r="C59" t="s">
        <v>96</v>
      </c>
      <c r="D59" t="s">
        <v>532</v>
      </c>
      <c r="E59" t="s">
        <v>181</v>
      </c>
      <c r="F59" t="s">
        <v>180</v>
      </c>
      <c r="G59" t="s">
        <v>159</v>
      </c>
      <c r="H59" t="s">
        <v>160</v>
      </c>
      <c r="I59">
        <v>1270</v>
      </c>
      <c r="J59" t="s">
        <v>447</v>
      </c>
      <c r="K59" t="s">
        <v>533</v>
      </c>
      <c r="L59" t="s">
        <v>447</v>
      </c>
      <c r="M59" t="s">
        <v>533</v>
      </c>
      <c r="N59">
        <v>186</v>
      </c>
      <c r="O59">
        <v>0</v>
      </c>
      <c r="P59">
        <v>-10</v>
      </c>
      <c r="Q59" t="s">
        <v>70</v>
      </c>
      <c r="R59" t="s">
        <v>238</v>
      </c>
      <c r="S59" t="s">
        <v>239</v>
      </c>
      <c r="T59">
        <v>220</v>
      </c>
      <c r="U59">
        <v>163</v>
      </c>
      <c r="V59">
        <v>74.09</v>
      </c>
      <c r="W59" t="s">
        <v>133</v>
      </c>
      <c r="X59">
        <v>7188</v>
      </c>
      <c r="Y59">
        <v>1171644</v>
      </c>
      <c r="Z59">
        <v>49226</v>
      </c>
      <c r="AA59">
        <v>86553</v>
      </c>
      <c r="AB59">
        <v>1307423</v>
      </c>
      <c r="AC59">
        <v>765315</v>
      </c>
      <c r="AD59">
        <v>542108</v>
      </c>
      <c r="AE59" t="s">
        <v>81</v>
      </c>
      <c r="AF59" t="s">
        <v>81</v>
      </c>
      <c r="AG59" t="s">
        <v>240</v>
      </c>
      <c r="AH59" t="s">
        <v>147</v>
      </c>
      <c r="AI59" t="s">
        <v>139</v>
      </c>
      <c r="AJ59" t="str">
        <f t="shared" si="0"/>
        <v>Aug</v>
      </c>
    </row>
    <row r="60" spans="1:36" x14ac:dyDescent="0.3">
      <c r="A60" t="s">
        <v>534</v>
      </c>
      <c r="B60" s="33">
        <v>45797</v>
      </c>
      <c r="C60" t="s">
        <v>95</v>
      </c>
      <c r="D60" t="s">
        <v>535</v>
      </c>
      <c r="E60" t="s">
        <v>178</v>
      </c>
      <c r="F60" t="s">
        <v>181</v>
      </c>
      <c r="G60" t="s">
        <v>157</v>
      </c>
      <c r="H60" t="s">
        <v>159</v>
      </c>
      <c r="I60">
        <v>1059</v>
      </c>
      <c r="J60" t="s">
        <v>353</v>
      </c>
      <c r="K60" t="s">
        <v>536</v>
      </c>
      <c r="L60" t="s">
        <v>537</v>
      </c>
      <c r="M60" t="s">
        <v>538</v>
      </c>
      <c r="N60">
        <v>136</v>
      </c>
      <c r="O60">
        <v>32</v>
      </c>
      <c r="P60">
        <v>38</v>
      </c>
      <c r="Q60" t="s">
        <v>76</v>
      </c>
      <c r="R60" t="s">
        <v>238</v>
      </c>
      <c r="S60" t="s">
        <v>239</v>
      </c>
      <c r="T60">
        <v>220</v>
      </c>
      <c r="U60">
        <v>169</v>
      </c>
      <c r="V60">
        <v>76.819999999999993</v>
      </c>
      <c r="W60" t="s">
        <v>133</v>
      </c>
      <c r="X60">
        <v>8229</v>
      </c>
      <c r="Y60">
        <v>1390701</v>
      </c>
      <c r="Z60">
        <v>88218</v>
      </c>
      <c r="AA60">
        <v>57798</v>
      </c>
      <c r="AB60">
        <v>1536717</v>
      </c>
      <c r="AC60">
        <v>1127653</v>
      </c>
      <c r="AD60">
        <v>409064</v>
      </c>
      <c r="AE60" t="s">
        <v>75</v>
      </c>
      <c r="AF60" t="s">
        <v>81</v>
      </c>
      <c r="AG60" t="s">
        <v>240</v>
      </c>
      <c r="AH60" t="s">
        <v>144</v>
      </c>
      <c r="AI60" t="s">
        <v>138</v>
      </c>
      <c r="AJ60" t="str">
        <f t="shared" si="0"/>
        <v>May</v>
      </c>
    </row>
    <row r="61" spans="1:36" x14ac:dyDescent="0.3">
      <c r="A61" t="s">
        <v>539</v>
      </c>
      <c r="B61" s="33">
        <v>45919</v>
      </c>
      <c r="C61" t="s">
        <v>93</v>
      </c>
      <c r="D61" t="s">
        <v>540</v>
      </c>
      <c r="E61" t="s">
        <v>175</v>
      </c>
      <c r="F61" t="s">
        <v>177</v>
      </c>
      <c r="G61" t="s">
        <v>163</v>
      </c>
      <c r="H61" t="s">
        <v>162</v>
      </c>
      <c r="I61">
        <v>1076</v>
      </c>
      <c r="J61" t="s">
        <v>353</v>
      </c>
      <c r="K61" t="s">
        <v>541</v>
      </c>
      <c r="L61" t="s">
        <v>404</v>
      </c>
      <c r="M61" t="s">
        <v>542</v>
      </c>
      <c r="N61">
        <v>141</v>
      </c>
      <c r="O61">
        <v>13</v>
      </c>
      <c r="P61">
        <v>37</v>
      </c>
      <c r="Q61" t="s">
        <v>76</v>
      </c>
      <c r="R61" t="s">
        <v>238</v>
      </c>
      <c r="S61" t="s">
        <v>239</v>
      </c>
      <c r="T61">
        <v>189</v>
      </c>
      <c r="U61">
        <v>134</v>
      </c>
      <c r="V61">
        <v>70.900000000000006</v>
      </c>
      <c r="W61" t="s">
        <v>133</v>
      </c>
      <c r="X61">
        <v>10706</v>
      </c>
      <c r="Y61">
        <v>1434604</v>
      </c>
      <c r="Z61">
        <v>56012</v>
      </c>
      <c r="AA61">
        <v>29346</v>
      </c>
      <c r="AB61">
        <v>1519962</v>
      </c>
      <c r="AC61">
        <v>1222598</v>
      </c>
      <c r="AD61">
        <v>297364</v>
      </c>
      <c r="AE61" t="s">
        <v>75</v>
      </c>
      <c r="AF61" t="s">
        <v>78</v>
      </c>
      <c r="AG61" t="s">
        <v>240</v>
      </c>
      <c r="AH61" t="s">
        <v>144</v>
      </c>
      <c r="AI61" t="s">
        <v>140</v>
      </c>
      <c r="AJ61" t="str">
        <f t="shared" si="0"/>
        <v>Sep</v>
      </c>
    </row>
    <row r="62" spans="1:36" x14ac:dyDescent="0.3">
      <c r="A62" t="s">
        <v>543</v>
      </c>
      <c r="B62" s="33">
        <v>45762</v>
      </c>
      <c r="C62" t="s">
        <v>97</v>
      </c>
      <c r="D62" t="s">
        <v>544</v>
      </c>
      <c r="E62" t="s">
        <v>180</v>
      </c>
      <c r="F62" t="s">
        <v>173</v>
      </c>
      <c r="G62" t="s">
        <v>160</v>
      </c>
      <c r="H62" t="s">
        <v>161</v>
      </c>
      <c r="I62">
        <v>1568</v>
      </c>
      <c r="J62" t="s">
        <v>420</v>
      </c>
      <c r="K62" t="s">
        <v>545</v>
      </c>
      <c r="L62" t="s">
        <v>546</v>
      </c>
      <c r="M62" t="s">
        <v>547</v>
      </c>
      <c r="N62">
        <v>192</v>
      </c>
      <c r="O62">
        <v>25</v>
      </c>
      <c r="P62">
        <v>44</v>
      </c>
      <c r="Q62" t="s">
        <v>76</v>
      </c>
      <c r="R62" t="s">
        <v>238</v>
      </c>
      <c r="S62" t="s">
        <v>239</v>
      </c>
      <c r="T62">
        <v>186</v>
      </c>
      <c r="U62">
        <v>141</v>
      </c>
      <c r="V62">
        <v>75.81</v>
      </c>
      <c r="W62" t="s">
        <v>133</v>
      </c>
      <c r="X62">
        <v>8170</v>
      </c>
      <c r="Y62">
        <v>1151970</v>
      </c>
      <c r="Z62">
        <v>75858</v>
      </c>
      <c r="AA62">
        <v>38775</v>
      </c>
      <c r="AB62">
        <v>1266603</v>
      </c>
      <c r="AC62">
        <v>923053</v>
      </c>
      <c r="AD62">
        <v>343550</v>
      </c>
      <c r="AE62" t="s">
        <v>81</v>
      </c>
      <c r="AF62" t="s">
        <v>78</v>
      </c>
      <c r="AG62" t="s">
        <v>240</v>
      </c>
      <c r="AH62" t="s">
        <v>144</v>
      </c>
      <c r="AI62" t="s">
        <v>138</v>
      </c>
      <c r="AJ62" t="str">
        <f t="shared" si="0"/>
        <v>Apr</v>
      </c>
    </row>
    <row r="63" spans="1:36" x14ac:dyDescent="0.3">
      <c r="A63" t="s">
        <v>548</v>
      </c>
      <c r="B63" s="33">
        <v>45738</v>
      </c>
      <c r="C63" t="s">
        <v>98</v>
      </c>
      <c r="D63" t="s">
        <v>549</v>
      </c>
      <c r="E63" t="s">
        <v>172</v>
      </c>
      <c r="F63" t="s">
        <v>179</v>
      </c>
      <c r="G63" t="s">
        <v>155</v>
      </c>
      <c r="H63" t="s">
        <v>166</v>
      </c>
      <c r="I63">
        <v>667</v>
      </c>
      <c r="J63" t="s">
        <v>368</v>
      </c>
      <c r="K63" t="s">
        <v>550</v>
      </c>
      <c r="L63" t="s">
        <v>408</v>
      </c>
      <c r="M63" t="s">
        <v>551</v>
      </c>
      <c r="N63">
        <v>103</v>
      </c>
      <c r="O63">
        <v>0</v>
      </c>
      <c r="P63">
        <v>22</v>
      </c>
      <c r="Q63" t="s">
        <v>73</v>
      </c>
      <c r="R63" t="s">
        <v>238</v>
      </c>
      <c r="S63" t="s">
        <v>239</v>
      </c>
      <c r="T63">
        <v>186</v>
      </c>
      <c r="U63">
        <v>119</v>
      </c>
      <c r="V63">
        <v>63.98</v>
      </c>
      <c r="W63" t="s">
        <v>133</v>
      </c>
      <c r="X63">
        <v>7111</v>
      </c>
      <c r="Y63">
        <v>846209</v>
      </c>
      <c r="Z63">
        <v>35224</v>
      </c>
      <c r="AA63">
        <v>51765</v>
      </c>
      <c r="AB63">
        <v>933198</v>
      </c>
      <c r="AC63">
        <v>725594</v>
      </c>
      <c r="AD63">
        <v>207604</v>
      </c>
      <c r="AE63" t="s">
        <v>81</v>
      </c>
      <c r="AF63" t="s">
        <v>72</v>
      </c>
      <c r="AG63" t="s">
        <v>240</v>
      </c>
      <c r="AH63" t="s">
        <v>146</v>
      </c>
      <c r="AI63" t="s">
        <v>140</v>
      </c>
      <c r="AJ63" t="str">
        <f t="shared" si="0"/>
        <v>Mar</v>
      </c>
    </row>
    <row r="64" spans="1:36" x14ac:dyDescent="0.3">
      <c r="A64" t="s">
        <v>552</v>
      </c>
      <c r="B64" s="33">
        <v>46002</v>
      </c>
      <c r="C64" t="s">
        <v>98</v>
      </c>
      <c r="D64" t="s">
        <v>553</v>
      </c>
      <c r="E64" t="s">
        <v>174</v>
      </c>
      <c r="F64" t="s">
        <v>178</v>
      </c>
      <c r="G64" t="s">
        <v>158</v>
      </c>
      <c r="H64" t="s">
        <v>157</v>
      </c>
      <c r="I64">
        <v>1049</v>
      </c>
      <c r="J64" t="s">
        <v>554</v>
      </c>
      <c r="K64" t="s">
        <v>555</v>
      </c>
      <c r="L64" t="s">
        <v>556</v>
      </c>
      <c r="M64" t="s">
        <v>557</v>
      </c>
      <c r="N64">
        <v>166</v>
      </c>
      <c r="O64">
        <v>7</v>
      </c>
      <c r="P64">
        <v>12</v>
      </c>
      <c r="Q64" t="s">
        <v>73</v>
      </c>
      <c r="R64" t="s">
        <v>238</v>
      </c>
      <c r="S64" t="s">
        <v>239</v>
      </c>
      <c r="T64">
        <v>180</v>
      </c>
      <c r="U64">
        <v>125</v>
      </c>
      <c r="V64">
        <v>69.44</v>
      </c>
      <c r="W64" t="s">
        <v>135</v>
      </c>
      <c r="X64">
        <v>3094</v>
      </c>
      <c r="Y64">
        <v>386750</v>
      </c>
      <c r="Z64">
        <v>46625</v>
      </c>
      <c r="AA64">
        <v>78000</v>
      </c>
      <c r="AB64">
        <v>511375</v>
      </c>
      <c r="AC64">
        <v>391241</v>
      </c>
      <c r="AD64">
        <v>120134</v>
      </c>
      <c r="AE64" t="s">
        <v>78</v>
      </c>
      <c r="AF64" t="s">
        <v>75</v>
      </c>
      <c r="AG64" t="s">
        <v>240</v>
      </c>
      <c r="AH64" t="s">
        <v>147</v>
      </c>
      <c r="AI64" t="s">
        <v>139</v>
      </c>
      <c r="AJ64" t="str">
        <f t="shared" si="0"/>
        <v>Dec</v>
      </c>
    </row>
    <row r="65" spans="1:36" x14ac:dyDescent="0.3">
      <c r="A65" t="s">
        <v>558</v>
      </c>
      <c r="B65" s="33">
        <v>46001</v>
      </c>
      <c r="C65" t="s">
        <v>93</v>
      </c>
      <c r="D65" t="s">
        <v>559</v>
      </c>
      <c r="E65" t="s">
        <v>181</v>
      </c>
      <c r="F65" t="s">
        <v>179</v>
      </c>
      <c r="G65" t="s">
        <v>159</v>
      </c>
      <c r="H65" t="s">
        <v>166</v>
      </c>
      <c r="I65">
        <v>1699</v>
      </c>
      <c r="J65" t="s">
        <v>560</v>
      </c>
      <c r="K65" t="s">
        <v>561</v>
      </c>
      <c r="L65" t="s">
        <v>562</v>
      </c>
      <c r="M65" t="s">
        <v>563</v>
      </c>
      <c r="N65">
        <v>245</v>
      </c>
      <c r="O65">
        <v>24</v>
      </c>
      <c r="P65">
        <v>44</v>
      </c>
      <c r="Q65" t="s">
        <v>76</v>
      </c>
      <c r="R65" t="s">
        <v>238</v>
      </c>
      <c r="S65" t="s">
        <v>239</v>
      </c>
      <c r="T65">
        <v>180</v>
      </c>
      <c r="U65">
        <v>135</v>
      </c>
      <c r="V65">
        <v>75</v>
      </c>
      <c r="W65" t="s">
        <v>133</v>
      </c>
      <c r="X65">
        <v>7884</v>
      </c>
      <c r="Y65">
        <v>1064340</v>
      </c>
      <c r="Z65">
        <v>57645</v>
      </c>
      <c r="AA65">
        <v>39825</v>
      </c>
      <c r="AB65">
        <v>1161810</v>
      </c>
      <c r="AC65">
        <v>734410</v>
      </c>
      <c r="AD65">
        <v>427400</v>
      </c>
      <c r="AE65" t="s">
        <v>81</v>
      </c>
      <c r="AF65" t="s">
        <v>72</v>
      </c>
      <c r="AG65" t="s">
        <v>240</v>
      </c>
      <c r="AH65" t="s">
        <v>146</v>
      </c>
      <c r="AI65" t="s">
        <v>140</v>
      </c>
      <c r="AJ65" t="str">
        <f t="shared" si="0"/>
        <v>Dec</v>
      </c>
    </row>
    <row r="66" spans="1:36" x14ac:dyDescent="0.3">
      <c r="A66" t="s">
        <v>564</v>
      </c>
      <c r="B66" s="33">
        <v>45850</v>
      </c>
      <c r="C66" t="s">
        <v>93</v>
      </c>
      <c r="D66" t="s">
        <v>565</v>
      </c>
      <c r="E66" t="s">
        <v>180</v>
      </c>
      <c r="F66" t="s">
        <v>177</v>
      </c>
      <c r="G66" t="s">
        <v>160</v>
      </c>
      <c r="H66" t="s">
        <v>162</v>
      </c>
      <c r="I66">
        <v>1053</v>
      </c>
      <c r="J66" t="s">
        <v>566</v>
      </c>
      <c r="K66" t="s">
        <v>567</v>
      </c>
      <c r="L66" t="s">
        <v>568</v>
      </c>
      <c r="M66" t="s">
        <v>569</v>
      </c>
      <c r="N66">
        <v>146</v>
      </c>
      <c r="O66">
        <v>39</v>
      </c>
      <c r="P66">
        <v>67</v>
      </c>
      <c r="Q66" t="s">
        <v>76</v>
      </c>
      <c r="R66" t="s">
        <v>238</v>
      </c>
      <c r="S66" t="s">
        <v>239</v>
      </c>
      <c r="T66">
        <v>180</v>
      </c>
      <c r="U66">
        <v>164</v>
      </c>
      <c r="V66">
        <v>91.11</v>
      </c>
      <c r="W66" t="s">
        <v>133</v>
      </c>
      <c r="X66">
        <v>6156</v>
      </c>
      <c r="Y66">
        <v>1009584</v>
      </c>
      <c r="Z66">
        <v>25092</v>
      </c>
      <c r="AA66">
        <v>32472</v>
      </c>
      <c r="AB66">
        <v>1067148</v>
      </c>
      <c r="AC66">
        <v>763454</v>
      </c>
      <c r="AD66">
        <v>303694</v>
      </c>
      <c r="AE66" t="s">
        <v>81</v>
      </c>
      <c r="AF66" t="s">
        <v>78</v>
      </c>
      <c r="AG66" t="s">
        <v>240</v>
      </c>
      <c r="AH66" t="s">
        <v>144</v>
      </c>
      <c r="AI66" t="s">
        <v>139</v>
      </c>
      <c r="AJ66" t="str">
        <f t="shared" ref="AJ66:AJ129" si="1">TEXT(B66,"mmm")</f>
        <v>Jul</v>
      </c>
    </row>
    <row r="67" spans="1:36" x14ac:dyDescent="0.3">
      <c r="A67" t="s">
        <v>570</v>
      </c>
      <c r="B67" s="33">
        <v>45787</v>
      </c>
      <c r="C67" t="s">
        <v>98</v>
      </c>
      <c r="D67" t="s">
        <v>571</v>
      </c>
      <c r="E67" t="s">
        <v>177</v>
      </c>
      <c r="F67" t="s">
        <v>179</v>
      </c>
      <c r="G67" t="s">
        <v>162</v>
      </c>
      <c r="H67" t="s">
        <v>166</v>
      </c>
      <c r="I67">
        <v>1912</v>
      </c>
      <c r="J67" t="s">
        <v>572</v>
      </c>
      <c r="K67" t="s">
        <v>573</v>
      </c>
      <c r="N67">
        <v>233</v>
      </c>
      <c r="O67">
        <v>0</v>
      </c>
      <c r="P67">
        <v>0</v>
      </c>
      <c r="Q67" t="s">
        <v>67</v>
      </c>
      <c r="R67" t="s">
        <v>245</v>
      </c>
      <c r="S67" t="s">
        <v>121</v>
      </c>
      <c r="T67">
        <v>189</v>
      </c>
      <c r="U67">
        <v>0</v>
      </c>
      <c r="V67">
        <v>0</v>
      </c>
      <c r="W67" t="s">
        <v>135</v>
      </c>
      <c r="X67">
        <v>6979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78</v>
      </c>
      <c r="AF67" t="s">
        <v>72</v>
      </c>
      <c r="AG67" t="s">
        <v>240</v>
      </c>
      <c r="AH67" t="s">
        <v>147</v>
      </c>
      <c r="AI67" t="s">
        <v>139</v>
      </c>
      <c r="AJ67" t="str">
        <f t="shared" si="1"/>
        <v>May</v>
      </c>
    </row>
    <row r="68" spans="1:36" x14ac:dyDescent="0.3">
      <c r="A68" t="s">
        <v>574</v>
      </c>
      <c r="B68" s="33">
        <v>45819</v>
      </c>
      <c r="C68" t="s">
        <v>97</v>
      </c>
      <c r="D68" t="s">
        <v>575</v>
      </c>
      <c r="E68" t="s">
        <v>180</v>
      </c>
      <c r="F68" t="s">
        <v>181</v>
      </c>
      <c r="G68" t="s">
        <v>160</v>
      </c>
      <c r="H68" t="s">
        <v>159</v>
      </c>
      <c r="I68">
        <v>1142</v>
      </c>
      <c r="J68" t="s">
        <v>298</v>
      </c>
      <c r="K68" t="s">
        <v>576</v>
      </c>
      <c r="L68" t="s">
        <v>331</v>
      </c>
      <c r="M68" t="s">
        <v>577</v>
      </c>
      <c r="N68">
        <v>154</v>
      </c>
      <c r="O68">
        <v>74</v>
      </c>
      <c r="P68">
        <v>52</v>
      </c>
      <c r="Q68" t="s">
        <v>76</v>
      </c>
      <c r="R68" t="s">
        <v>238</v>
      </c>
      <c r="S68" t="s">
        <v>239</v>
      </c>
      <c r="T68">
        <v>180</v>
      </c>
      <c r="U68">
        <v>136</v>
      </c>
      <c r="V68">
        <v>75.56</v>
      </c>
      <c r="W68" t="s">
        <v>133</v>
      </c>
      <c r="X68">
        <v>9142</v>
      </c>
      <c r="Y68">
        <v>1243312</v>
      </c>
      <c r="Z68">
        <v>72896</v>
      </c>
      <c r="AA68">
        <v>60928</v>
      </c>
      <c r="AB68">
        <v>1377136</v>
      </c>
      <c r="AC68">
        <v>852961</v>
      </c>
      <c r="AD68">
        <v>524175</v>
      </c>
      <c r="AE68" t="s">
        <v>81</v>
      </c>
      <c r="AF68" t="s">
        <v>81</v>
      </c>
      <c r="AG68" t="s">
        <v>240</v>
      </c>
      <c r="AH68" t="s">
        <v>144</v>
      </c>
      <c r="AI68" t="s">
        <v>140</v>
      </c>
      <c r="AJ68" t="str">
        <f t="shared" si="1"/>
        <v>Jun</v>
      </c>
    </row>
    <row r="69" spans="1:36" x14ac:dyDescent="0.3">
      <c r="A69" t="s">
        <v>578</v>
      </c>
      <c r="B69" s="33">
        <v>45672</v>
      </c>
      <c r="C69" t="s">
        <v>96</v>
      </c>
      <c r="D69" t="s">
        <v>579</v>
      </c>
      <c r="E69" t="s">
        <v>179</v>
      </c>
      <c r="F69" t="s">
        <v>175</v>
      </c>
      <c r="G69" t="s">
        <v>166</v>
      </c>
      <c r="H69" t="s">
        <v>163</v>
      </c>
      <c r="I69">
        <v>2113</v>
      </c>
      <c r="J69" t="s">
        <v>357</v>
      </c>
      <c r="K69" t="s">
        <v>580</v>
      </c>
      <c r="L69" t="s">
        <v>581</v>
      </c>
      <c r="M69" t="s">
        <v>368</v>
      </c>
      <c r="N69">
        <v>276</v>
      </c>
      <c r="O69">
        <v>0</v>
      </c>
      <c r="P69">
        <v>9</v>
      </c>
      <c r="Q69" t="s">
        <v>73</v>
      </c>
      <c r="R69" t="s">
        <v>238</v>
      </c>
      <c r="S69" t="s">
        <v>239</v>
      </c>
      <c r="T69">
        <v>180</v>
      </c>
      <c r="U69">
        <v>118</v>
      </c>
      <c r="V69">
        <v>65.56</v>
      </c>
      <c r="W69" t="s">
        <v>133</v>
      </c>
      <c r="X69">
        <v>3383</v>
      </c>
      <c r="Y69">
        <v>399194</v>
      </c>
      <c r="Z69">
        <v>64192</v>
      </c>
      <c r="AA69">
        <v>19234</v>
      </c>
      <c r="AB69">
        <v>482620</v>
      </c>
      <c r="AC69">
        <v>345829</v>
      </c>
      <c r="AD69">
        <v>136791</v>
      </c>
      <c r="AE69" t="s">
        <v>72</v>
      </c>
      <c r="AF69" t="s">
        <v>75</v>
      </c>
      <c r="AG69" t="s">
        <v>240</v>
      </c>
      <c r="AH69" t="s">
        <v>144</v>
      </c>
      <c r="AI69" t="s">
        <v>138</v>
      </c>
      <c r="AJ69" t="str">
        <f t="shared" si="1"/>
        <v>Jan</v>
      </c>
    </row>
    <row r="70" spans="1:36" x14ac:dyDescent="0.3">
      <c r="A70" t="s">
        <v>582</v>
      </c>
      <c r="B70" s="33">
        <v>45689</v>
      </c>
      <c r="C70" t="s">
        <v>95</v>
      </c>
      <c r="D70" t="s">
        <v>583</v>
      </c>
      <c r="E70" t="s">
        <v>174</v>
      </c>
      <c r="F70" t="s">
        <v>180</v>
      </c>
      <c r="G70" t="s">
        <v>158</v>
      </c>
      <c r="H70" t="s">
        <v>160</v>
      </c>
      <c r="I70">
        <v>2393</v>
      </c>
      <c r="J70" t="s">
        <v>459</v>
      </c>
      <c r="K70" t="s">
        <v>584</v>
      </c>
      <c r="L70" t="s">
        <v>459</v>
      </c>
      <c r="M70" t="s">
        <v>585</v>
      </c>
      <c r="N70">
        <v>292</v>
      </c>
      <c r="O70">
        <v>0</v>
      </c>
      <c r="P70">
        <v>2</v>
      </c>
      <c r="Q70" t="s">
        <v>70</v>
      </c>
      <c r="R70" t="s">
        <v>238</v>
      </c>
      <c r="S70" t="s">
        <v>239</v>
      </c>
      <c r="T70">
        <v>180</v>
      </c>
      <c r="U70">
        <v>176</v>
      </c>
      <c r="V70">
        <v>97.78</v>
      </c>
      <c r="W70" t="s">
        <v>133</v>
      </c>
      <c r="X70">
        <v>8847</v>
      </c>
      <c r="Y70">
        <v>1557072</v>
      </c>
      <c r="Z70">
        <v>68816</v>
      </c>
      <c r="AA70">
        <v>17776</v>
      </c>
      <c r="AB70">
        <v>1643664</v>
      </c>
      <c r="AC70">
        <v>1216759</v>
      </c>
      <c r="AD70">
        <v>426905</v>
      </c>
      <c r="AE70" t="s">
        <v>78</v>
      </c>
      <c r="AF70" t="s">
        <v>81</v>
      </c>
      <c r="AG70" t="s">
        <v>240</v>
      </c>
      <c r="AH70" t="s">
        <v>146</v>
      </c>
      <c r="AI70" t="s">
        <v>138</v>
      </c>
      <c r="AJ70" t="str">
        <f t="shared" si="1"/>
        <v>Feb</v>
      </c>
    </row>
    <row r="71" spans="1:36" x14ac:dyDescent="0.3">
      <c r="A71" t="s">
        <v>586</v>
      </c>
      <c r="B71" s="33">
        <v>45760</v>
      </c>
      <c r="C71" t="s">
        <v>97</v>
      </c>
      <c r="D71" t="s">
        <v>587</v>
      </c>
      <c r="E71" t="s">
        <v>173</v>
      </c>
      <c r="F71" t="s">
        <v>176</v>
      </c>
      <c r="G71" t="s">
        <v>161</v>
      </c>
      <c r="H71" t="s">
        <v>156</v>
      </c>
      <c r="I71">
        <v>439</v>
      </c>
      <c r="J71" t="s">
        <v>270</v>
      </c>
      <c r="K71" t="s">
        <v>588</v>
      </c>
      <c r="L71" t="s">
        <v>589</v>
      </c>
      <c r="M71" t="s">
        <v>590</v>
      </c>
      <c r="N71">
        <v>75</v>
      </c>
      <c r="O71">
        <v>11</v>
      </c>
      <c r="P71">
        <v>6</v>
      </c>
      <c r="Q71" t="s">
        <v>73</v>
      </c>
      <c r="R71" t="s">
        <v>238</v>
      </c>
      <c r="S71" t="s">
        <v>239</v>
      </c>
      <c r="T71">
        <v>150</v>
      </c>
      <c r="U71">
        <v>108</v>
      </c>
      <c r="V71">
        <v>72</v>
      </c>
      <c r="W71" t="s">
        <v>133</v>
      </c>
      <c r="X71">
        <v>8882</v>
      </c>
      <c r="Y71">
        <v>959256</v>
      </c>
      <c r="Z71">
        <v>29376</v>
      </c>
      <c r="AA71">
        <v>11664</v>
      </c>
      <c r="AB71">
        <v>1000296</v>
      </c>
      <c r="AC71">
        <v>861118</v>
      </c>
      <c r="AD71">
        <v>139178</v>
      </c>
      <c r="AE71" t="s">
        <v>78</v>
      </c>
      <c r="AF71" t="s">
        <v>81</v>
      </c>
      <c r="AG71" t="s">
        <v>240</v>
      </c>
      <c r="AH71" t="s">
        <v>144</v>
      </c>
      <c r="AI71" t="s">
        <v>139</v>
      </c>
      <c r="AJ71" t="str">
        <f t="shared" si="1"/>
        <v>Apr</v>
      </c>
    </row>
    <row r="72" spans="1:36" x14ac:dyDescent="0.3">
      <c r="A72" t="s">
        <v>591</v>
      </c>
      <c r="B72" s="33">
        <v>45985</v>
      </c>
      <c r="C72" t="s">
        <v>98</v>
      </c>
      <c r="D72" t="s">
        <v>592</v>
      </c>
      <c r="E72" t="s">
        <v>175</v>
      </c>
      <c r="F72" t="s">
        <v>176</v>
      </c>
      <c r="G72" t="s">
        <v>163</v>
      </c>
      <c r="H72" t="s">
        <v>156</v>
      </c>
      <c r="I72">
        <v>1457</v>
      </c>
      <c r="J72" t="s">
        <v>368</v>
      </c>
      <c r="K72" t="s">
        <v>593</v>
      </c>
      <c r="L72" t="s">
        <v>594</v>
      </c>
      <c r="M72" t="s">
        <v>595</v>
      </c>
      <c r="N72">
        <v>210</v>
      </c>
      <c r="O72">
        <v>44</v>
      </c>
      <c r="P72">
        <v>49</v>
      </c>
      <c r="Q72" t="s">
        <v>76</v>
      </c>
      <c r="R72" t="s">
        <v>238</v>
      </c>
      <c r="S72" t="s">
        <v>239</v>
      </c>
      <c r="T72">
        <v>180</v>
      </c>
      <c r="U72">
        <v>149</v>
      </c>
      <c r="V72">
        <v>82.78</v>
      </c>
      <c r="W72" t="s">
        <v>134</v>
      </c>
      <c r="X72">
        <v>9979</v>
      </c>
      <c r="Y72">
        <v>1486871</v>
      </c>
      <c r="Z72">
        <v>35164</v>
      </c>
      <c r="AA72">
        <v>92827</v>
      </c>
      <c r="AB72">
        <v>1614862</v>
      </c>
      <c r="AC72">
        <v>1013912</v>
      </c>
      <c r="AD72">
        <v>600950</v>
      </c>
      <c r="AE72" t="s">
        <v>75</v>
      </c>
      <c r="AF72" t="s">
        <v>81</v>
      </c>
      <c r="AG72" t="s">
        <v>240</v>
      </c>
      <c r="AH72" t="s">
        <v>146</v>
      </c>
      <c r="AI72" t="s">
        <v>138</v>
      </c>
      <c r="AJ72" t="str">
        <f t="shared" si="1"/>
        <v>Nov</v>
      </c>
    </row>
    <row r="73" spans="1:36" x14ac:dyDescent="0.3">
      <c r="A73" t="s">
        <v>596</v>
      </c>
      <c r="B73" s="33">
        <v>45878</v>
      </c>
      <c r="C73" t="s">
        <v>99</v>
      </c>
      <c r="D73" t="s">
        <v>597</v>
      </c>
      <c r="E73" t="s">
        <v>174</v>
      </c>
      <c r="F73" t="s">
        <v>178</v>
      </c>
      <c r="G73" t="s">
        <v>158</v>
      </c>
      <c r="H73" t="s">
        <v>157</v>
      </c>
      <c r="I73">
        <v>1011</v>
      </c>
      <c r="J73" t="s">
        <v>342</v>
      </c>
      <c r="K73" t="s">
        <v>598</v>
      </c>
      <c r="L73" t="s">
        <v>599</v>
      </c>
      <c r="M73" t="s">
        <v>600</v>
      </c>
      <c r="N73">
        <v>154</v>
      </c>
      <c r="O73">
        <v>66</v>
      </c>
      <c r="P73">
        <v>56</v>
      </c>
      <c r="Q73" t="s">
        <v>76</v>
      </c>
      <c r="R73" t="s">
        <v>238</v>
      </c>
      <c r="S73" t="s">
        <v>239</v>
      </c>
      <c r="T73">
        <v>180</v>
      </c>
      <c r="U73">
        <v>140</v>
      </c>
      <c r="V73">
        <v>77.78</v>
      </c>
      <c r="W73" t="s">
        <v>133</v>
      </c>
      <c r="X73">
        <v>8878</v>
      </c>
      <c r="Y73">
        <v>1242920</v>
      </c>
      <c r="Z73">
        <v>49840</v>
      </c>
      <c r="AA73">
        <v>63280</v>
      </c>
      <c r="AB73">
        <v>1356040</v>
      </c>
      <c r="AC73">
        <v>1128409</v>
      </c>
      <c r="AD73">
        <v>227631</v>
      </c>
      <c r="AE73" t="s">
        <v>78</v>
      </c>
      <c r="AF73" t="s">
        <v>75</v>
      </c>
      <c r="AG73" t="s">
        <v>240</v>
      </c>
      <c r="AH73" t="s">
        <v>144</v>
      </c>
      <c r="AI73" t="s">
        <v>140</v>
      </c>
      <c r="AJ73" t="str">
        <f t="shared" si="1"/>
        <v>Aug</v>
      </c>
    </row>
    <row r="74" spans="1:36" x14ac:dyDescent="0.3">
      <c r="A74" t="s">
        <v>601</v>
      </c>
      <c r="B74" s="33">
        <v>45950</v>
      </c>
      <c r="C74" t="s">
        <v>95</v>
      </c>
      <c r="D74" t="s">
        <v>602</v>
      </c>
      <c r="E74" t="s">
        <v>173</v>
      </c>
      <c r="F74" t="s">
        <v>181</v>
      </c>
      <c r="G74" t="s">
        <v>161</v>
      </c>
      <c r="H74" t="s">
        <v>159</v>
      </c>
      <c r="I74">
        <v>1305</v>
      </c>
      <c r="J74" t="s">
        <v>603</v>
      </c>
      <c r="K74" t="s">
        <v>604</v>
      </c>
      <c r="L74" t="s">
        <v>605</v>
      </c>
      <c r="M74" t="s">
        <v>299</v>
      </c>
      <c r="N74">
        <v>208</v>
      </c>
      <c r="O74">
        <v>0</v>
      </c>
      <c r="P74">
        <v>33</v>
      </c>
      <c r="Q74" t="s">
        <v>76</v>
      </c>
      <c r="R74" t="s">
        <v>238</v>
      </c>
      <c r="S74" t="s">
        <v>239</v>
      </c>
      <c r="T74">
        <v>189</v>
      </c>
      <c r="U74">
        <v>171</v>
      </c>
      <c r="V74">
        <v>90.48</v>
      </c>
      <c r="W74" t="s">
        <v>135</v>
      </c>
      <c r="X74">
        <v>4194</v>
      </c>
      <c r="Y74">
        <v>717174</v>
      </c>
      <c r="Z74">
        <v>57285</v>
      </c>
      <c r="AA74">
        <v>58995</v>
      </c>
      <c r="AB74">
        <v>833454</v>
      </c>
      <c r="AC74">
        <v>573204</v>
      </c>
      <c r="AD74">
        <v>260250</v>
      </c>
      <c r="AE74" t="s">
        <v>78</v>
      </c>
      <c r="AF74" t="s">
        <v>81</v>
      </c>
      <c r="AG74" t="s">
        <v>240</v>
      </c>
      <c r="AH74" t="s">
        <v>144</v>
      </c>
      <c r="AI74" t="s">
        <v>139</v>
      </c>
      <c r="AJ74" t="str">
        <f t="shared" si="1"/>
        <v>Oct</v>
      </c>
    </row>
    <row r="75" spans="1:36" x14ac:dyDescent="0.3">
      <c r="A75" t="s">
        <v>606</v>
      </c>
      <c r="B75" s="33">
        <v>45665</v>
      </c>
      <c r="C75" t="s">
        <v>97</v>
      </c>
      <c r="D75" t="s">
        <v>607</v>
      </c>
      <c r="E75" t="s">
        <v>173</v>
      </c>
      <c r="F75" t="s">
        <v>176</v>
      </c>
      <c r="G75" t="s">
        <v>161</v>
      </c>
      <c r="H75" t="s">
        <v>156</v>
      </c>
      <c r="I75">
        <v>875</v>
      </c>
      <c r="J75" t="s">
        <v>603</v>
      </c>
      <c r="K75" t="s">
        <v>608</v>
      </c>
      <c r="L75" t="s">
        <v>609</v>
      </c>
      <c r="M75" t="s">
        <v>610</v>
      </c>
      <c r="N75">
        <v>117</v>
      </c>
      <c r="O75">
        <v>11</v>
      </c>
      <c r="P75">
        <v>13</v>
      </c>
      <c r="Q75" t="s">
        <v>73</v>
      </c>
      <c r="R75" t="s">
        <v>238</v>
      </c>
      <c r="S75" t="s">
        <v>239</v>
      </c>
      <c r="T75">
        <v>180</v>
      </c>
      <c r="U75">
        <v>165</v>
      </c>
      <c r="V75">
        <v>91.67</v>
      </c>
      <c r="W75" t="s">
        <v>135</v>
      </c>
      <c r="X75">
        <v>4446</v>
      </c>
      <c r="Y75">
        <v>733590</v>
      </c>
      <c r="Z75">
        <v>26895</v>
      </c>
      <c r="AA75">
        <v>99495</v>
      </c>
      <c r="AB75">
        <v>859980</v>
      </c>
      <c r="AC75">
        <v>648273</v>
      </c>
      <c r="AD75">
        <v>211707</v>
      </c>
      <c r="AE75" t="s">
        <v>78</v>
      </c>
      <c r="AF75" t="s">
        <v>81</v>
      </c>
      <c r="AG75" t="s">
        <v>240</v>
      </c>
      <c r="AH75" t="s">
        <v>145</v>
      </c>
      <c r="AI75" t="s">
        <v>138</v>
      </c>
      <c r="AJ75" t="str">
        <f t="shared" si="1"/>
        <v>Jan</v>
      </c>
    </row>
    <row r="76" spans="1:36" x14ac:dyDescent="0.3">
      <c r="A76" t="s">
        <v>611</v>
      </c>
      <c r="B76" s="33">
        <v>45685</v>
      </c>
      <c r="C76" t="s">
        <v>98</v>
      </c>
      <c r="D76" t="s">
        <v>612</v>
      </c>
      <c r="E76" t="s">
        <v>178</v>
      </c>
      <c r="F76" t="s">
        <v>172</v>
      </c>
      <c r="G76" t="s">
        <v>157</v>
      </c>
      <c r="H76" t="s">
        <v>155</v>
      </c>
      <c r="I76">
        <v>610</v>
      </c>
      <c r="J76" t="s">
        <v>613</v>
      </c>
      <c r="K76" t="s">
        <v>614</v>
      </c>
      <c r="L76" t="s">
        <v>615</v>
      </c>
      <c r="M76" t="s">
        <v>614</v>
      </c>
      <c r="N76">
        <v>103</v>
      </c>
      <c r="O76">
        <v>0</v>
      </c>
      <c r="P76">
        <v>-1</v>
      </c>
      <c r="Q76" t="s">
        <v>70</v>
      </c>
      <c r="R76" t="s">
        <v>238</v>
      </c>
      <c r="S76" t="s">
        <v>239</v>
      </c>
      <c r="T76">
        <v>150</v>
      </c>
      <c r="U76">
        <v>118</v>
      </c>
      <c r="V76">
        <v>78.67</v>
      </c>
      <c r="W76" t="s">
        <v>133</v>
      </c>
      <c r="X76">
        <v>6232</v>
      </c>
      <c r="Y76">
        <v>735376</v>
      </c>
      <c r="Z76">
        <v>47908</v>
      </c>
      <c r="AA76">
        <v>27376</v>
      </c>
      <c r="AB76">
        <v>810660</v>
      </c>
      <c r="AC76">
        <v>530669</v>
      </c>
      <c r="AD76">
        <v>279991</v>
      </c>
      <c r="AE76" t="s">
        <v>75</v>
      </c>
      <c r="AF76" t="s">
        <v>81</v>
      </c>
      <c r="AG76" t="s">
        <v>240</v>
      </c>
      <c r="AH76" t="s">
        <v>145</v>
      </c>
      <c r="AI76" t="s">
        <v>139</v>
      </c>
      <c r="AJ76" t="str">
        <f t="shared" si="1"/>
        <v>Jan</v>
      </c>
    </row>
    <row r="77" spans="1:36" x14ac:dyDescent="0.3">
      <c r="A77" t="s">
        <v>616</v>
      </c>
      <c r="B77" s="33">
        <v>45941</v>
      </c>
      <c r="C77" t="s">
        <v>93</v>
      </c>
      <c r="D77" t="s">
        <v>617</v>
      </c>
      <c r="E77" t="s">
        <v>178</v>
      </c>
      <c r="F77" t="s">
        <v>173</v>
      </c>
      <c r="G77" t="s">
        <v>157</v>
      </c>
      <c r="H77" t="s">
        <v>161</v>
      </c>
      <c r="I77">
        <v>2370</v>
      </c>
      <c r="J77" t="s">
        <v>459</v>
      </c>
      <c r="K77" t="s">
        <v>618</v>
      </c>
      <c r="L77" t="s">
        <v>459</v>
      </c>
      <c r="M77" t="s">
        <v>618</v>
      </c>
      <c r="N77">
        <v>309</v>
      </c>
      <c r="O77">
        <v>0</v>
      </c>
      <c r="P77">
        <v>-4</v>
      </c>
      <c r="Q77" t="s">
        <v>70</v>
      </c>
      <c r="R77" t="s">
        <v>238</v>
      </c>
      <c r="S77" t="s">
        <v>239</v>
      </c>
      <c r="T77">
        <v>220</v>
      </c>
      <c r="U77">
        <v>215</v>
      </c>
      <c r="V77">
        <v>97.73</v>
      </c>
      <c r="W77" t="s">
        <v>133</v>
      </c>
      <c r="X77">
        <v>4074</v>
      </c>
      <c r="Y77">
        <v>875910</v>
      </c>
      <c r="Z77">
        <v>111585</v>
      </c>
      <c r="AA77">
        <v>93095</v>
      </c>
      <c r="AB77">
        <v>1080590</v>
      </c>
      <c r="AC77">
        <v>645248</v>
      </c>
      <c r="AD77">
        <v>435342</v>
      </c>
      <c r="AE77" t="s">
        <v>75</v>
      </c>
      <c r="AF77" t="s">
        <v>78</v>
      </c>
      <c r="AG77" t="s">
        <v>240</v>
      </c>
      <c r="AH77" t="s">
        <v>144</v>
      </c>
      <c r="AI77" t="s">
        <v>140</v>
      </c>
      <c r="AJ77" t="str">
        <f t="shared" si="1"/>
        <v>Oct</v>
      </c>
    </row>
    <row r="78" spans="1:36" x14ac:dyDescent="0.3">
      <c r="A78" t="s">
        <v>619</v>
      </c>
      <c r="B78" s="33">
        <v>45855</v>
      </c>
      <c r="C78" t="s">
        <v>93</v>
      </c>
      <c r="D78" t="s">
        <v>620</v>
      </c>
      <c r="E78" t="s">
        <v>177</v>
      </c>
      <c r="F78" t="s">
        <v>176</v>
      </c>
      <c r="G78" t="s">
        <v>162</v>
      </c>
      <c r="H78" t="s">
        <v>156</v>
      </c>
      <c r="I78">
        <v>1534</v>
      </c>
      <c r="J78" t="s">
        <v>353</v>
      </c>
      <c r="K78" t="s">
        <v>621</v>
      </c>
      <c r="L78" t="s">
        <v>362</v>
      </c>
      <c r="M78" t="s">
        <v>622</v>
      </c>
      <c r="N78">
        <v>210</v>
      </c>
      <c r="O78">
        <v>15</v>
      </c>
      <c r="P78">
        <v>24</v>
      </c>
      <c r="Q78" t="s">
        <v>73</v>
      </c>
      <c r="R78" t="s">
        <v>238</v>
      </c>
      <c r="S78" t="s">
        <v>239</v>
      </c>
      <c r="T78">
        <v>220</v>
      </c>
      <c r="U78">
        <v>197</v>
      </c>
      <c r="V78">
        <v>89.55</v>
      </c>
      <c r="W78" t="s">
        <v>133</v>
      </c>
      <c r="X78">
        <v>10395</v>
      </c>
      <c r="Y78">
        <v>2047815</v>
      </c>
      <c r="Z78">
        <v>87271</v>
      </c>
      <c r="AA78">
        <v>49250</v>
      </c>
      <c r="AB78">
        <v>2184336</v>
      </c>
      <c r="AC78">
        <v>1286556</v>
      </c>
      <c r="AD78">
        <v>897780</v>
      </c>
      <c r="AE78" t="s">
        <v>78</v>
      </c>
      <c r="AF78" t="s">
        <v>81</v>
      </c>
      <c r="AG78" t="s">
        <v>240</v>
      </c>
      <c r="AH78" t="s">
        <v>144</v>
      </c>
      <c r="AI78" t="s">
        <v>139</v>
      </c>
      <c r="AJ78" t="str">
        <f t="shared" si="1"/>
        <v>Jul</v>
      </c>
    </row>
    <row r="79" spans="1:36" x14ac:dyDescent="0.3">
      <c r="A79" t="s">
        <v>623</v>
      </c>
      <c r="B79" s="33">
        <v>45998</v>
      </c>
      <c r="C79" t="s">
        <v>93</v>
      </c>
      <c r="D79" t="s">
        <v>624</v>
      </c>
      <c r="E79" t="s">
        <v>175</v>
      </c>
      <c r="F79" t="s">
        <v>176</v>
      </c>
      <c r="G79" t="s">
        <v>163</v>
      </c>
      <c r="H79" t="s">
        <v>156</v>
      </c>
      <c r="I79">
        <v>1731</v>
      </c>
      <c r="J79" t="s">
        <v>275</v>
      </c>
      <c r="K79" t="s">
        <v>625</v>
      </c>
      <c r="L79" t="s">
        <v>626</v>
      </c>
      <c r="M79" t="s">
        <v>627</v>
      </c>
      <c r="N79">
        <v>213</v>
      </c>
      <c r="O79">
        <v>0</v>
      </c>
      <c r="P79">
        <v>16</v>
      </c>
      <c r="Q79" t="s">
        <v>73</v>
      </c>
      <c r="R79" t="s">
        <v>238</v>
      </c>
      <c r="S79" t="s">
        <v>239</v>
      </c>
      <c r="T79">
        <v>220</v>
      </c>
      <c r="U79">
        <v>184</v>
      </c>
      <c r="V79">
        <v>83.64</v>
      </c>
      <c r="W79" t="s">
        <v>133</v>
      </c>
      <c r="X79">
        <v>9057</v>
      </c>
      <c r="Y79">
        <v>1666488</v>
      </c>
      <c r="Z79">
        <v>54096</v>
      </c>
      <c r="AA79">
        <v>117208</v>
      </c>
      <c r="AB79">
        <v>1837792</v>
      </c>
      <c r="AC79">
        <v>1544979</v>
      </c>
      <c r="AD79">
        <v>292813</v>
      </c>
      <c r="AE79" t="s">
        <v>75</v>
      </c>
      <c r="AF79" t="s">
        <v>81</v>
      </c>
      <c r="AG79" t="s">
        <v>240</v>
      </c>
      <c r="AH79" t="s">
        <v>145</v>
      </c>
      <c r="AI79" t="s">
        <v>138</v>
      </c>
      <c r="AJ79" t="str">
        <f t="shared" si="1"/>
        <v>Dec</v>
      </c>
    </row>
    <row r="80" spans="1:36" x14ac:dyDescent="0.3">
      <c r="A80" t="s">
        <v>628</v>
      </c>
      <c r="B80" s="33">
        <v>45946</v>
      </c>
      <c r="C80" t="s">
        <v>99</v>
      </c>
      <c r="D80" t="s">
        <v>629</v>
      </c>
      <c r="E80" t="s">
        <v>179</v>
      </c>
      <c r="F80" t="s">
        <v>175</v>
      </c>
      <c r="G80" t="s">
        <v>166</v>
      </c>
      <c r="H80" t="s">
        <v>163</v>
      </c>
      <c r="I80">
        <v>1677</v>
      </c>
      <c r="J80" t="s">
        <v>275</v>
      </c>
      <c r="K80" t="s">
        <v>453</v>
      </c>
      <c r="L80" t="s">
        <v>630</v>
      </c>
      <c r="M80" t="s">
        <v>362</v>
      </c>
      <c r="N80">
        <v>219</v>
      </c>
      <c r="O80">
        <v>37</v>
      </c>
      <c r="P80">
        <v>36</v>
      </c>
      <c r="Q80" t="s">
        <v>76</v>
      </c>
      <c r="R80" t="s">
        <v>238</v>
      </c>
      <c r="S80" t="s">
        <v>239</v>
      </c>
      <c r="T80">
        <v>189</v>
      </c>
      <c r="U80">
        <v>184</v>
      </c>
      <c r="V80">
        <v>97.35</v>
      </c>
      <c r="W80" t="s">
        <v>135</v>
      </c>
      <c r="X80">
        <v>5973</v>
      </c>
      <c r="Y80">
        <v>1099032</v>
      </c>
      <c r="Z80">
        <v>51704</v>
      </c>
      <c r="AA80">
        <v>131192</v>
      </c>
      <c r="AB80">
        <v>1281928</v>
      </c>
      <c r="AC80">
        <v>912029</v>
      </c>
      <c r="AD80">
        <v>369899</v>
      </c>
      <c r="AE80" t="s">
        <v>72</v>
      </c>
      <c r="AF80" t="s">
        <v>75</v>
      </c>
      <c r="AG80" t="s">
        <v>240</v>
      </c>
      <c r="AH80" t="s">
        <v>147</v>
      </c>
      <c r="AI80" t="s">
        <v>140</v>
      </c>
      <c r="AJ80" t="str">
        <f t="shared" si="1"/>
        <v>Oct</v>
      </c>
    </row>
    <row r="81" spans="1:36" x14ac:dyDescent="0.3">
      <c r="A81" t="s">
        <v>631</v>
      </c>
      <c r="B81" s="33">
        <v>45786</v>
      </c>
      <c r="C81" t="s">
        <v>93</v>
      </c>
      <c r="D81" t="s">
        <v>632</v>
      </c>
      <c r="E81" t="s">
        <v>176</v>
      </c>
      <c r="F81" t="s">
        <v>173</v>
      </c>
      <c r="G81" t="s">
        <v>156</v>
      </c>
      <c r="H81" t="s">
        <v>161</v>
      </c>
      <c r="I81">
        <v>1060</v>
      </c>
      <c r="J81" t="s">
        <v>633</v>
      </c>
      <c r="K81" t="s">
        <v>634</v>
      </c>
      <c r="L81" t="s">
        <v>635</v>
      </c>
      <c r="M81" t="s">
        <v>636</v>
      </c>
      <c r="N81">
        <v>151</v>
      </c>
      <c r="O81">
        <v>23</v>
      </c>
      <c r="P81">
        <v>59</v>
      </c>
      <c r="Q81" t="s">
        <v>76</v>
      </c>
      <c r="R81" t="s">
        <v>238</v>
      </c>
      <c r="S81" t="s">
        <v>239</v>
      </c>
      <c r="T81">
        <v>186</v>
      </c>
      <c r="U81">
        <v>169</v>
      </c>
      <c r="V81">
        <v>90.86</v>
      </c>
      <c r="W81" t="s">
        <v>133</v>
      </c>
      <c r="X81">
        <v>9810</v>
      </c>
      <c r="Y81">
        <v>1657890</v>
      </c>
      <c r="Z81">
        <v>43771</v>
      </c>
      <c r="AA81">
        <v>17238</v>
      </c>
      <c r="AB81">
        <v>1718899</v>
      </c>
      <c r="AC81">
        <v>1276641</v>
      </c>
      <c r="AD81">
        <v>442258</v>
      </c>
      <c r="AE81" t="s">
        <v>81</v>
      </c>
      <c r="AF81" t="s">
        <v>78</v>
      </c>
      <c r="AG81" t="s">
        <v>240</v>
      </c>
      <c r="AH81" t="s">
        <v>147</v>
      </c>
      <c r="AI81" t="s">
        <v>140</v>
      </c>
      <c r="AJ81" t="str">
        <f t="shared" si="1"/>
        <v>May</v>
      </c>
    </row>
    <row r="82" spans="1:36" x14ac:dyDescent="0.3">
      <c r="A82" t="s">
        <v>637</v>
      </c>
      <c r="B82" s="33">
        <v>45810</v>
      </c>
      <c r="C82" t="s">
        <v>99</v>
      </c>
      <c r="D82" t="s">
        <v>638</v>
      </c>
      <c r="E82" t="s">
        <v>173</v>
      </c>
      <c r="F82" t="s">
        <v>176</v>
      </c>
      <c r="G82" t="s">
        <v>161</v>
      </c>
      <c r="H82" t="s">
        <v>156</v>
      </c>
      <c r="I82">
        <v>2113</v>
      </c>
      <c r="J82" t="s">
        <v>639</v>
      </c>
      <c r="K82" t="s">
        <v>640</v>
      </c>
      <c r="L82" t="s">
        <v>641</v>
      </c>
      <c r="M82" t="s">
        <v>642</v>
      </c>
      <c r="N82">
        <v>273</v>
      </c>
      <c r="O82">
        <v>26</v>
      </c>
      <c r="P82">
        <v>41</v>
      </c>
      <c r="Q82" t="s">
        <v>76</v>
      </c>
      <c r="R82" t="s">
        <v>238</v>
      </c>
      <c r="S82" t="s">
        <v>239</v>
      </c>
      <c r="T82">
        <v>220</v>
      </c>
      <c r="U82">
        <v>164</v>
      </c>
      <c r="V82">
        <v>74.55</v>
      </c>
      <c r="W82" t="s">
        <v>135</v>
      </c>
      <c r="X82">
        <v>2940</v>
      </c>
      <c r="Y82">
        <v>482160</v>
      </c>
      <c r="Z82">
        <v>69536</v>
      </c>
      <c r="AA82">
        <v>71012</v>
      </c>
      <c r="AB82">
        <v>622708</v>
      </c>
      <c r="AC82">
        <v>451937</v>
      </c>
      <c r="AD82">
        <v>170771</v>
      </c>
      <c r="AE82" t="s">
        <v>78</v>
      </c>
      <c r="AF82" t="s">
        <v>81</v>
      </c>
      <c r="AG82" t="s">
        <v>240</v>
      </c>
      <c r="AH82" t="s">
        <v>144</v>
      </c>
      <c r="AI82" t="s">
        <v>138</v>
      </c>
      <c r="AJ82" t="str">
        <f t="shared" si="1"/>
        <v>Jun</v>
      </c>
    </row>
    <row r="83" spans="1:36" x14ac:dyDescent="0.3">
      <c r="A83" t="s">
        <v>643</v>
      </c>
      <c r="B83" s="33">
        <v>45948</v>
      </c>
      <c r="C83" t="s">
        <v>93</v>
      </c>
      <c r="D83" t="s">
        <v>644</v>
      </c>
      <c r="E83" t="s">
        <v>177</v>
      </c>
      <c r="F83" t="s">
        <v>175</v>
      </c>
      <c r="G83" t="s">
        <v>162</v>
      </c>
      <c r="H83" t="s">
        <v>163</v>
      </c>
      <c r="I83">
        <v>1793</v>
      </c>
      <c r="J83" t="s">
        <v>504</v>
      </c>
      <c r="K83" t="s">
        <v>645</v>
      </c>
      <c r="L83" t="s">
        <v>646</v>
      </c>
      <c r="M83" t="s">
        <v>647</v>
      </c>
      <c r="N83">
        <v>228</v>
      </c>
      <c r="O83">
        <v>21</v>
      </c>
      <c r="P83">
        <v>8</v>
      </c>
      <c r="Q83" t="s">
        <v>73</v>
      </c>
      <c r="R83" t="s">
        <v>238</v>
      </c>
      <c r="S83" t="s">
        <v>239</v>
      </c>
      <c r="T83">
        <v>220</v>
      </c>
      <c r="U83">
        <v>173</v>
      </c>
      <c r="V83">
        <v>78.64</v>
      </c>
      <c r="W83" t="s">
        <v>134</v>
      </c>
      <c r="X83">
        <v>6454</v>
      </c>
      <c r="Y83">
        <v>1116542</v>
      </c>
      <c r="Z83">
        <v>79753</v>
      </c>
      <c r="AA83">
        <v>58820</v>
      </c>
      <c r="AB83">
        <v>1255115</v>
      </c>
      <c r="AC83">
        <v>941579</v>
      </c>
      <c r="AD83">
        <v>313536</v>
      </c>
      <c r="AE83" t="s">
        <v>78</v>
      </c>
      <c r="AF83" t="s">
        <v>75</v>
      </c>
      <c r="AG83" t="s">
        <v>240</v>
      </c>
      <c r="AH83" t="s">
        <v>144</v>
      </c>
      <c r="AI83" t="s">
        <v>140</v>
      </c>
      <c r="AJ83" t="str">
        <f t="shared" si="1"/>
        <v>Oct</v>
      </c>
    </row>
    <row r="84" spans="1:36" x14ac:dyDescent="0.3">
      <c r="A84" t="s">
        <v>648</v>
      </c>
      <c r="B84" s="33">
        <v>45967</v>
      </c>
      <c r="C84" t="s">
        <v>95</v>
      </c>
      <c r="D84" t="s">
        <v>649</v>
      </c>
      <c r="E84" t="s">
        <v>175</v>
      </c>
      <c r="F84" t="s">
        <v>172</v>
      </c>
      <c r="G84" t="s">
        <v>163</v>
      </c>
      <c r="H84" t="s">
        <v>155</v>
      </c>
      <c r="I84">
        <v>2058</v>
      </c>
      <c r="J84" t="s">
        <v>292</v>
      </c>
      <c r="K84" t="s">
        <v>650</v>
      </c>
      <c r="N84">
        <v>264</v>
      </c>
      <c r="O84">
        <v>0</v>
      </c>
      <c r="P84">
        <v>0</v>
      </c>
      <c r="Q84" t="s">
        <v>67</v>
      </c>
      <c r="R84" t="s">
        <v>245</v>
      </c>
      <c r="S84" t="s">
        <v>123</v>
      </c>
      <c r="T84">
        <v>189</v>
      </c>
      <c r="U84">
        <v>0</v>
      </c>
      <c r="V84">
        <v>0</v>
      </c>
      <c r="W84" t="s">
        <v>133</v>
      </c>
      <c r="X84">
        <v>2809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75</v>
      </c>
      <c r="AF84" t="s">
        <v>81</v>
      </c>
      <c r="AG84" t="s">
        <v>240</v>
      </c>
      <c r="AH84" t="s">
        <v>147</v>
      </c>
      <c r="AI84" t="s">
        <v>139</v>
      </c>
      <c r="AJ84" t="str">
        <f t="shared" si="1"/>
        <v>Nov</v>
      </c>
    </row>
    <row r="85" spans="1:36" x14ac:dyDescent="0.3">
      <c r="A85" t="s">
        <v>651</v>
      </c>
      <c r="B85" s="33">
        <v>45725</v>
      </c>
      <c r="C85" t="s">
        <v>93</v>
      </c>
      <c r="D85" t="s">
        <v>652</v>
      </c>
      <c r="E85" t="s">
        <v>174</v>
      </c>
      <c r="F85" t="s">
        <v>175</v>
      </c>
      <c r="G85" t="s">
        <v>158</v>
      </c>
      <c r="H85" t="s">
        <v>163</v>
      </c>
      <c r="I85">
        <v>495</v>
      </c>
      <c r="J85" t="s">
        <v>368</v>
      </c>
      <c r="K85" t="s">
        <v>653</v>
      </c>
      <c r="L85" t="s">
        <v>654</v>
      </c>
      <c r="M85" t="s">
        <v>655</v>
      </c>
      <c r="N85">
        <v>80</v>
      </c>
      <c r="O85">
        <v>22</v>
      </c>
      <c r="P85">
        <v>7</v>
      </c>
      <c r="Q85" t="s">
        <v>73</v>
      </c>
      <c r="R85" t="s">
        <v>238</v>
      </c>
      <c r="S85" t="s">
        <v>239</v>
      </c>
      <c r="T85">
        <v>180</v>
      </c>
      <c r="U85">
        <v>134</v>
      </c>
      <c r="V85">
        <v>74.44</v>
      </c>
      <c r="W85" t="s">
        <v>135</v>
      </c>
      <c r="X85">
        <v>3430</v>
      </c>
      <c r="Y85">
        <v>459620</v>
      </c>
      <c r="Z85">
        <v>39932</v>
      </c>
      <c r="AA85">
        <v>101974</v>
      </c>
      <c r="AB85">
        <v>601526</v>
      </c>
      <c r="AC85">
        <v>353150</v>
      </c>
      <c r="AD85">
        <v>248376</v>
      </c>
      <c r="AE85" t="s">
        <v>78</v>
      </c>
      <c r="AF85" t="s">
        <v>75</v>
      </c>
      <c r="AG85" t="s">
        <v>240</v>
      </c>
      <c r="AH85" t="s">
        <v>145</v>
      </c>
      <c r="AI85" t="s">
        <v>139</v>
      </c>
      <c r="AJ85" t="str">
        <f t="shared" si="1"/>
        <v>Mar</v>
      </c>
    </row>
    <row r="86" spans="1:36" x14ac:dyDescent="0.3">
      <c r="A86" t="s">
        <v>656</v>
      </c>
      <c r="B86" s="33">
        <v>45735</v>
      </c>
      <c r="C86" t="s">
        <v>96</v>
      </c>
      <c r="D86" t="s">
        <v>657</v>
      </c>
      <c r="E86" t="s">
        <v>180</v>
      </c>
      <c r="F86" t="s">
        <v>175</v>
      </c>
      <c r="G86" t="s">
        <v>160</v>
      </c>
      <c r="H86" t="s">
        <v>163</v>
      </c>
      <c r="I86">
        <v>1270</v>
      </c>
      <c r="J86" t="s">
        <v>385</v>
      </c>
      <c r="K86" t="s">
        <v>658</v>
      </c>
      <c r="L86" t="s">
        <v>385</v>
      </c>
      <c r="M86" t="s">
        <v>659</v>
      </c>
      <c r="N86">
        <v>159</v>
      </c>
      <c r="O86">
        <v>0</v>
      </c>
      <c r="P86">
        <v>27</v>
      </c>
      <c r="Q86" t="s">
        <v>73</v>
      </c>
      <c r="R86" t="s">
        <v>238</v>
      </c>
      <c r="S86" t="s">
        <v>239</v>
      </c>
      <c r="T86">
        <v>180</v>
      </c>
      <c r="U86">
        <v>161</v>
      </c>
      <c r="V86">
        <v>89.44</v>
      </c>
      <c r="W86" t="s">
        <v>135</v>
      </c>
      <c r="X86">
        <v>5149</v>
      </c>
      <c r="Y86">
        <v>828989</v>
      </c>
      <c r="Z86">
        <v>27048</v>
      </c>
      <c r="AA86">
        <v>109319</v>
      </c>
      <c r="AB86">
        <v>965356</v>
      </c>
      <c r="AC86">
        <v>769679</v>
      </c>
      <c r="AD86">
        <v>195677</v>
      </c>
      <c r="AE86" t="s">
        <v>81</v>
      </c>
      <c r="AF86" t="s">
        <v>75</v>
      </c>
      <c r="AG86" t="s">
        <v>240</v>
      </c>
      <c r="AH86" t="s">
        <v>145</v>
      </c>
      <c r="AI86" t="s">
        <v>138</v>
      </c>
      <c r="AJ86" t="str">
        <f t="shared" si="1"/>
        <v>Mar</v>
      </c>
    </row>
    <row r="87" spans="1:36" x14ac:dyDescent="0.3">
      <c r="A87" t="s">
        <v>660</v>
      </c>
      <c r="B87" s="33">
        <v>45730</v>
      </c>
      <c r="C87" t="s">
        <v>93</v>
      </c>
      <c r="D87" t="s">
        <v>661</v>
      </c>
      <c r="E87" t="s">
        <v>177</v>
      </c>
      <c r="F87" t="s">
        <v>178</v>
      </c>
      <c r="G87" t="s">
        <v>162</v>
      </c>
      <c r="H87" t="s">
        <v>157</v>
      </c>
      <c r="I87">
        <v>1057</v>
      </c>
      <c r="J87" t="s">
        <v>236</v>
      </c>
      <c r="K87" t="s">
        <v>305</v>
      </c>
      <c r="L87" t="s">
        <v>662</v>
      </c>
      <c r="M87" t="s">
        <v>505</v>
      </c>
      <c r="N87">
        <v>155</v>
      </c>
      <c r="O87">
        <v>39</v>
      </c>
      <c r="P87">
        <v>34</v>
      </c>
      <c r="Q87" t="s">
        <v>76</v>
      </c>
      <c r="R87" t="s">
        <v>238</v>
      </c>
      <c r="S87" t="s">
        <v>239</v>
      </c>
      <c r="T87">
        <v>189</v>
      </c>
      <c r="U87">
        <v>152</v>
      </c>
      <c r="V87">
        <v>80.42</v>
      </c>
      <c r="W87" t="s">
        <v>133</v>
      </c>
      <c r="X87">
        <v>4535</v>
      </c>
      <c r="Y87">
        <v>689320</v>
      </c>
      <c r="Z87">
        <v>30248</v>
      </c>
      <c r="AA87">
        <v>25232</v>
      </c>
      <c r="AB87">
        <v>744800</v>
      </c>
      <c r="AC87">
        <v>551068</v>
      </c>
      <c r="AD87">
        <v>193732</v>
      </c>
      <c r="AE87" t="s">
        <v>78</v>
      </c>
      <c r="AF87" t="s">
        <v>75</v>
      </c>
      <c r="AG87" t="s">
        <v>240</v>
      </c>
      <c r="AH87" t="s">
        <v>144</v>
      </c>
      <c r="AI87" t="s">
        <v>139</v>
      </c>
      <c r="AJ87" t="str">
        <f t="shared" si="1"/>
        <v>Mar</v>
      </c>
    </row>
    <row r="88" spans="1:36" x14ac:dyDescent="0.3">
      <c r="A88" t="s">
        <v>663</v>
      </c>
      <c r="B88" s="33">
        <v>45829</v>
      </c>
      <c r="C88" t="s">
        <v>98</v>
      </c>
      <c r="D88" t="s">
        <v>664</v>
      </c>
      <c r="E88" t="s">
        <v>178</v>
      </c>
      <c r="F88" t="s">
        <v>179</v>
      </c>
      <c r="G88" t="s">
        <v>157</v>
      </c>
      <c r="H88" t="s">
        <v>166</v>
      </c>
      <c r="I88">
        <v>1844</v>
      </c>
      <c r="J88" t="s">
        <v>270</v>
      </c>
      <c r="K88" t="s">
        <v>610</v>
      </c>
      <c r="L88" t="s">
        <v>665</v>
      </c>
      <c r="M88" t="s">
        <v>666</v>
      </c>
      <c r="N88">
        <v>250</v>
      </c>
      <c r="O88">
        <v>25</v>
      </c>
      <c r="P88">
        <v>29</v>
      </c>
      <c r="Q88" t="s">
        <v>73</v>
      </c>
      <c r="R88" t="s">
        <v>238</v>
      </c>
      <c r="S88" t="s">
        <v>239</v>
      </c>
      <c r="T88">
        <v>180</v>
      </c>
      <c r="U88">
        <v>119</v>
      </c>
      <c r="V88">
        <v>66.11</v>
      </c>
      <c r="W88" t="s">
        <v>133</v>
      </c>
      <c r="X88">
        <v>5293</v>
      </c>
      <c r="Y88">
        <v>629867</v>
      </c>
      <c r="Z88">
        <v>36533</v>
      </c>
      <c r="AA88">
        <v>87108</v>
      </c>
      <c r="AB88">
        <v>753508</v>
      </c>
      <c r="AC88">
        <v>622805</v>
      </c>
      <c r="AD88">
        <v>130703</v>
      </c>
      <c r="AE88" t="s">
        <v>75</v>
      </c>
      <c r="AF88" t="s">
        <v>72</v>
      </c>
      <c r="AG88" t="s">
        <v>240</v>
      </c>
      <c r="AH88" t="s">
        <v>144</v>
      </c>
      <c r="AI88" t="s">
        <v>139</v>
      </c>
      <c r="AJ88" t="str">
        <f t="shared" si="1"/>
        <v>Jun</v>
      </c>
    </row>
    <row r="89" spans="1:36" x14ac:dyDescent="0.3">
      <c r="A89" t="s">
        <v>667</v>
      </c>
      <c r="B89" s="33">
        <v>45801</v>
      </c>
      <c r="C89" t="s">
        <v>99</v>
      </c>
      <c r="D89" t="s">
        <v>668</v>
      </c>
      <c r="E89" t="s">
        <v>175</v>
      </c>
      <c r="F89" t="s">
        <v>177</v>
      </c>
      <c r="G89" t="s">
        <v>163</v>
      </c>
      <c r="H89" t="s">
        <v>162</v>
      </c>
      <c r="I89">
        <v>979</v>
      </c>
      <c r="J89" t="s">
        <v>560</v>
      </c>
      <c r="K89" t="s">
        <v>669</v>
      </c>
      <c r="L89" t="s">
        <v>670</v>
      </c>
      <c r="M89" t="s">
        <v>671</v>
      </c>
      <c r="N89">
        <v>128</v>
      </c>
      <c r="O89">
        <v>27</v>
      </c>
      <c r="P89">
        <v>48</v>
      </c>
      <c r="Q89" t="s">
        <v>76</v>
      </c>
      <c r="R89" t="s">
        <v>238</v>
      </c>
      <c r="S89" t="s">
        <v>239</v>
      </c>
      <c r="T89">
        <v>186</v>
      </c>
      <c r="U89">
        <v>148</v>
      </c>
      <c r="V89">
        <v>79.569999999999993</v>
      </c>
      <c r="W89" t="s">
        <v>133</v>
      </c>
      <c r="X89">
        <v>9921</v>
      </c>
      <c r="Y89">
        <v>1468308</v>
      </c>
      <c r="Z89">
        <v>56240</v>
      </c>
      <c r="AA89">
        <v>38480</v>
      </c>
      <c r="AB89">
        <v>1563028</v>
      </c>
      <c r="AC89">
        <v>1191880</v>
      </c>
      <c r="AD89">
        <v>371148</v>
      </c>
      <c r="AE89" t="s">
        <v>75</v>
      </c>
      <c r="AF89" t="s">
        <v>78</v>
      </c>
      <c r="AG89" t="s">
        <v>240</v>
      </c>
      <c r="AH89" t="s">
        <v>144</v>
      </c>
      <c r="AI89" t="s">
        <v>138</v>
      </c>
      <c r="AJ89" t="str">
        <f t="shared" si="1"/>
        <v>May</v>
      </c>
    </row>
    <row r="90" spans="1:36" x14ac:dyDescent="0.3">
      <c r="A90" t="s">
        <v>672</v>
      </c>
      <c r="B90" s="33">
        <v>45808</v>
      </c>
      <c r="C90" t="s">
        <v>93</v>
      </c>
      <c r="D90" t="s">
        <v>673</v>
      </c>
      <c r="E90" t="s">
        <v>177</v>
      </c>
      <c r="F90" t="s">
        <v>178</v>
      </c>
      <c r="G90" t="s">
        <v>162</v>
      </c>
      <c r="H90" t="s">
        <v>157</v>
      </c>
      <c r="I90">
        <v>690</v>
      </c>
      <c r="J90" t="s">
        <v>408</v>
      </c>
      <c r="K90" t="s">
        <v>483</v>
      </c>
      <c r="L90" t="s">
        <v>594</v>
      </c>
      <c r="M90" t="s">
        <v>674</v>
      </c>
      <c r="N90">
        <v>112</v>
      </c>
      <c r="O90">
        <v>44</v>
      </c>
      <c r="P90">
        <v>47</v>
      </c>
      <c r="Q90" t="s">
        <v>76</v>
      </c>
      <c r="R90" t="s">
        <v>238</v>
      </c>
      <c r="S90" t="s">
        <v>239</v>
      </c>
      <c r="T90">
        <v>180</v>
      </c>
      <c r="U90">
        <v>150</v>
      </c>
      <c r="V90">
        <v>83.33</v>
      </c>
      <c r="W90" t="s">
        <v>133</v>
      </c>
      <c r="X90">
        <v>8235</v>
      </c>
      <c r="Y90">
        <v>1235250</v>
      </c>
      <c r="Z90">
        <v>37500</v>
      </c>
      <c r="AA90">
        <v>51450</v>
      </c>
      <c r="AB90">
        <v>1324200</v>
      </c>
      <c r="AC90">
        <v>850868</v>
      </c>
      <c r="AD90">
        <v>473332</v>
      </c>
      <c r="AE90" t="s">
        <v>78</v>
      </c>
      <c r="AF90" t="s">
        <v>75</v>
      </c>
      <c r="AG90" t="s">
        <v>240</v>
      </c>
      <c r="AH90" t="s">
        <v>147</v>
      </c>
      <c r="AI90" t="s">
        <v>138</v>
      </c>
      <c r="AJ90" t="str">
        <f t="shared" si="1"/>
        <v>May</v>
      </c>
    </row>
    <row r="91" spans="1:36" x14ac:dyDescent="0.3">
      <c r="A91" t="s">
        <v>675</v>
      </c>
      <c r="B91" s="33">
        <v>45815</v>
      </c>
      <c r="C91" t="s">
        <v>97</v>
      </c>
      <c r="D91" t="s">
        <v>676</v>
      </c>
      <c r="E91" t="s">
        <v>177</v>
      </c>
      <c r="F91" t="s">
        <v>176</v>
      </c>
      <c r="G91" t="s">
        <v>162</v>
      </c>
      <c r="H91" t="s">
        <v>156</v>
      </c>
      <c r="I91">
        <v>483</v>
      </c>
      <c r="J91" t="s">
        <v>514</v>
      </c>
      <c r="K91" t="s">
        <v>457</v>
      </c>
      <c r="L91" t="s">
        <v>463</v>
      </c>
      <c r="M91" t="s">
        <v>457</v>
      </c>
      <c r="N91">
        <v>90</v>
      </c>
      <c r="O91">
        <v>0</v>
      </c>
      <c r="P91">
        <v>-5</v>
      </c>
      <c r="Q91" t="s">
        <v>70</v>
      </c>
      <c r="R91" t="s">
        <v>238</v>
      </c>
      <c r="S91" t="s">
        <v>239</v>
      </c>
      <c r="T91">
        <v>150</v>
      </c>
      <c r="U91">
        <v>134</v>
      </c>
      <c r="V91">
        <v>89.33</v>
      </c>
      <c r="W91" t="s">
        <v>133</v>
      </c>
      <c r="X91">
        <v>5778</v>
      </c>
      <c r="Y91">
        <v>774252</v>
      </c>
      <c r="Z91">
        <v>47570</v>
      </c>
      <c r="AA91">
        <v>48910</v>
      </c>
      <c r="AB91">
        <v>870732</v>
      </c>
      <c r="AC91">
        <v>719872</v>
      </c>
      <c r="AD91">
        <v>150860</v>
      </c>
      <c r="AE91" t="s">
        <v>78</v>
      </c>
      <c r="AF91" t="s">
        <v>81</v>
      </c>
      <c r="AG91" t="s">
        <v>240</v>
      </c>
      <c r="AH91" t="s">
        <v>144</v>
      </c>
      <c r="AI91" t="s">
        <v>140</v>
      </c>
      <c r="AJ91" t="str">
        <f t="shared" si="1"/>
        <v>Jun</v>
      </c>
    </row>
    <row r="92" spans="1:36" x14ac:dyDescent="0.3">
      <c r="A92" t="s">
        <v>677</v>
      </c>
      <c r="B92" s="33">
        <v>45978</v>
      </c>
      <c r="C92" t="s">
        <v>99</v>
      </c>
      <c r="D92" t="s">
        <v>678</v>
      </c>
      <c r="E92" t="s">
        <v>180</v>
      </c>
      <c r="F92" t="s">
        <v>179</v>
      </c>
      <c r="G92" t="s">
        <v>160</v>
      </c>
      <c r="H92" t="s">
        <v>166</v>
      </c>
      <c r="I92">
        <v>587</v>
      </c>
      <c r="J92" t="s">
        <v>314</v>
      </c>
      <c r="K92" t="s">
        <v>679</v>
      </c>
      <c r="L92" t="s">
        <v>581</v>
      </c>
      <c r="M92" t="s">
        <v>679</v>
      </c>
      <c r="N92">
        <v>103</v>
      </c>
      <c r="O92">
        <v>0</v>
      </c>
      <c r="P92">
        <v>-1</v>
      </c>
      <c r="Q92" t="s">
        <v>70</v>
      </c>
      <c r="R92" t="s">
        <v>238</v>
      </c>
      <c r="S92" t="s">
        <v>239</v>
      </c>
      <c r="T92">
        <v>180</v>
      </c>
      <c r="U92">
        <v>151</v>
      </c>
      <c r="V92">
        <v>83.89</v>
      </c>
      <c r="W92" t="s">
        <v>133</v>
      </c>
      <c r="X92">
        <v>3645</v>
      </c>
      <c r="Y92">
        <v>550395</v>
      </c>
      <c r="Z92">
        <v>25519</v>
      </c>
      <c r="AA92">
        <v>114307</v>
      </c>
      <c r="AB92">
        <v>690221</v>
      </c>
      <c r="AC92">
        <v>457841</v>
      </c>
      <c r="AD92">
        <v>232380</v>
      </c>
      <c r="AE92" t="s">
        <v>81</v>
      </c>
      <c r="AF92" t="s">
        <v>72</v>
      </c>
      <c r="AG92" t="s">
        <v>240</v>
      </c>
      <c r="AH92" t="s">
        <v>146</v>
      </c>
      <c r="AI92" t="s">
        <v>138</v>
      </c>
      <c r="AJ92" t="str">
        <f t="shared" si="1"/>
        <v>Nov</v>
      </c>
    </row>
    <row r="93" spans="1:36" x14ac:dyDescent="0.3">
      <c r="A93" t="s">
        <v>680</v>
      </c>
      <c r="B93" s="33">
        <v>45717</v>
      </c>
      <c r="C93" t="s">
        <v>93</v>
      </c>
      <c r="D93" t="s">
        <v>681</v>
      </c>
      <c r="E93" t="s">
        <v>175</v>
      </c>
      <c r="F93" t="s">
        <v>173</v>
      </c>
      <c r="G93" t="s">
        <v>163</v>
      </c>
      <c r="H93" t="s">
        <v>161</v>
      </c>
      <c r="I93">
        <v>991</v>
      </c>
      <c r="J93" t="s">
        <v>682</v>
      </c>
      <c r="K93" t="s">
        <v>683</v>
      </c>
      <c r="L93" t="s">
        <v>404</v>
      </c>
      <c r="M93" t="s">
        <v>683</v>
      </c>
      <c r="N93">
        <v>145</v>
      </c>
      <c r="O93">
        <v>13</v>
      </c>
      <c r="P93">
        <v>-6</v>
      </c>
      <c r="Q93" t="s">
        <v>73</v>
      </c>
      <c r="R93" t="s">
        <v>238</v>
      </c>
      <c r="S93" t="s">
        <v>239</v>
      </c>
      <c r="T93">
        <v>180</v>
      </c>
      <c r="U93">
        <v>159</v>
      </c>
      <c r="V93">
        <v>88.33</v>
      </c>
      <c r="W93" t="s">
        <v>133</v>
      </c>
      <c r="X93">
        <v>8248</v>
      </c>
      <c r="Y93">
        <v>1311432</v>
      </c>
      <c r="Z93">
        <v>48495</v>
      </c>
      <c r="AA93">
        <v>45951</v>
      </c>
      <c r="AB93">
        <v>1405878</v>
      </c>
      <c r="AC93">
        <v>927339</v>
      </c>
      <c r="AD93">
        <v>478539</v>
      </c>
      <c r="AE93" t="s">
        <v>75</v>
      </c>
      <c r="AF93" t="s">
        <v>78</v>
      </c>
      <c r="AG93" t="s">
        <v>240</v>
      </c>
      <c r="AH93" t="s">
        <v>144</v>
      </c>
      <c r="AI93" t="s">
        <v>139</v>
      </c>
      <c r="AJ93" t="str">
        <f t="shared" si="1"/>
        <v>Mar</v>
      </c>
    </row>
    <row r="94" spans="1:36" x14ac:dyDescent="0.3">
      <c r="A94" t="s">
        <v>684</v>
      </c>
      <c r="B94" s="33">
        <v>45760</v>
      </c>
      <c r="C94" t="s">
        <v>96</v>
      </c>
      <c r="D94" t="s">
        <v>685</v>
      </c>
      <c r="E94" t="s">
        <v>175</v>
      </c>
      <c r="F94" t="s">
        <v>174</v>
      </c>
      <c r="G94" t="s">
        <v>163</v>
      </c>
      <c r="H94" t="s">
        <v>158</v>
      </c>
      <c r="I94">
        <v>1753</v>
      </c>
      <c r="J94" t="s">
        <v>236</v>
      </c>
      <c r="K94" t="s">
        <v>686</v>
      </c>
      <c r="L94" t="s">
        <v>236</v>
      </c>
      <c r="M94" t="s">
        <v>687</v>
      </c>
      <c r="N94">
        <v>250</v>
      </c>
      <c r="O94">
        <v>0</v>
      </c>
      <c r="P94">
        <v>17</v>
      </c>
      <c r="Q94" t="s">
        <v>73</v>
      </c>
      <c r="R94" t="s">
        <v>238</v>
      </c>
      <c r="S94" t="s">
        <v>239</v>
      </c>
      <c r="T94">
        <v>150</v>
      </c>
      <c r="U94">
        <v>114</v>
      </c>
      <c r="V94">
        <v>76</v>
      </c>
      <c r="W94" t="s">
        <v>133</v>
      </c>
      <c r="X94">
        <v>4349</v>
      </c>
      <c r="Y94">
        <v>495786</v>
      </c>
      <c r="Z94">
        <v>43092</v>
      </c>
      <c r="AA94">
        <v>79458</v>
      </c>
      <c r="AB94">
        <v>618336</v>
      </c>
      <c r="AC94">
        <v>537424</v>
      </c>
      <c r="AD94">
        <v>80912</v>
      </c>
      <c r="AE94" t="s">
        <v>75</v>
      </c>
      <c r="AF94" t="s">
        <v>78</v>
      </c>
      <c r="AG94" t="s">
        <v>240</v>
      </c>
      <c r="AH94" t="s">
        <v>144</v>
      </c>
      <c r="AI94" t="s">
        <v>138</v>
      </c>
      <c r="AJ94" t="str">
        <f t="shared" si="1"/>
        <v>Apr</v>
      </c>
    </row>
    <row r="95" spans="1:36" x14ac:dyDescent="0.3">
      <c r="A95" t="s">
        <v>688</v>
      </c>
      <c r="B95" s="33">
        <v>45806</v>
      </c>
      <c r="C95" t="s">
        <v>95</v>
      </c>
      <c r="D95" t="s">
        <v>689</v>
      </c>
      <c r="E95" t="s">
        <v>176</v>
      </c>
      <c r="F95" t="s">
        <v>181</v>
      </c>
      <c r="G95" t="s">
        <v>156</v>
      </c>
      <c r="H95" t="s">
        <v>159</v>
      </c>
      <c r="I95">
        <v>2261</v>
      </c>
      <c r="J95" t="s">
        <v>636</v>
      </c>
      <c r="K95" t="s">
        <v>690</v>
      </c>
      <c r="L95" t="s">
        <v>691</v>
      </c>
      <c r="M95" t="s">
        <v>692</v>
      </c>
      <c r="N95">
        <v>296</v>
      </c>
      <c r="O95">
        <v>36</v>
      </c>
      <c r="P95">
        <v>38</v>
      </c>
      <c r="Q95" t="s">
        <v>76</v>
      </c>
      <c r="R95" t="s">
        <v>238</v>
      </c>
      <c r="S95" t="s">
        <v>239</v>
      </c>
      <c r="T95">
        <v>150</v>
      </c>
      <c r="U95">
        <v>127</v>
      </c>
      <c r="V95">
        <v>84.67</v>
      </c>
      <c r="W95" t="s">
        <v>133</v>
      </c>
      <c r="X95">
        <v>7598</v>
      </c>
      <c r="Y95">
        <v>964946</v>
      </c>
      <c r="Z95">
        <v>58039</v>
      </c>
      <c r="AA95">
        <v>35814</v>
      </c>
      <c r="AB95">
        <v>1058799</v>
      </c>
      <c r="AC95">
        <v>661507</v>
      </c>
      <c r="AD95">
        <v>397292</v>
      </c>
      <c r="AE95" t="s">
        <v>81</v>
      </c>
      <c r="AF95" t="s">
        <v>81</v>
      </c>
      <c r="AG95" t="s">
        <v>240</v>
      </c>
      <c r="AH95" t="s">
        <v>144</v>
      </c>
      <c r="AI95" t="s">
        <v>140</v>
      </c>
      <c r="AJ95" t="str">
        <f t="shared" si="1"/>
        <v>May</v>
      </c>
    </row>
    <row r="96" spans="1:36" x14ac:dyDescent="0.3">
      <c r="A96" t="s">
        <v>693</v>
      </c>
      <c r="B96" s="33">
        <v>45889</v>
      </c>
      <c r="C96" t="s">
        <v>93</v>
      </c>
      <c r="D96" t="s">
        <v>694</v>
      </c>
      <c r="E96" t="s">
        <v>178</v>
      </c>
      <c r="F96" t="s">
        <v>175</v>
      </c>
      <c r="G96" t="s">
        <v>157</v>
      </c>
      <c r="H96" t="s">
        <v>163</v>
      </c>
      <c r="I96">
        <v>2298</v>
      </c>
      <c r="J96" t="s">
        <v>258</v>
      </c>
      <c r="K96" t="s">
        <v>695</v>
      </c>
      <c r="L96" t="s">
        <v>258</v>
      </c>
      <c r="M96" t="s">
        <v>696</v>
      </c>
      <c r="N96">
        <v>307</v>
      </c>
      <c r="O96">
        <v>0</v>
      </c>
      <c r="P96">
        <v>18</v>
      </c>
      <c r="Q96" t="s">
        <v>73</v>
      </c>
      <c r="R96" t="s">
        <v>238</v>
      </c>
      <c r="S96" t="s">
        <v>239</v>
      </c>
      <c r="T96">
        <v>189</v>
      </c>
      <c r="U96">
        <v>111</v>
      </c>
      <c r="V96">
        <v>58.73</v>
      </c>
      <c r="W96" t="s">
        <v>135</v>
      </c>
      <c r="X96">
        <v>6697</v>
      </c>
      <c r="Y96">
        <v>743367</v>
      </c>
      <c r="Z96">
        <v>42291</v>
      </c>
      <c r="AA96">
        <v>42513</v>
      </c>
      <c r="AB96">
        <v>828171</v>
      </c>
      <c r="AC96">
        <v>638652</v>
      </c>
      <c r="AD96">
        <v>189519</v>
      </c>
      <c r="AE96" t="s">
        <v>75</v>
      </c>
      <c r="AF96" t="s">
        <v>75</v>
      </c>
      <c r="AG96" t="s">
        <v>240</v>
      </c>
      <c r="AH96" t="s">
        <v>145</v>
      </c>
      <c r="AI96" t="s">
        <v>140</v>
      </c>
      <c r="AJ96" t="str">
        <f t="shared" si="1"/>
        <v>Aug</v>
      </c>
    </row>
    <row r="97" spans="1:36" x14ac:dyDescent="0.3">
      <c r="A97" t="s">
        <v>697</v>
      </c>
      <c r="B97" s="33">
        <v>46000</v>
      </c>
      <c r="C97" t="s">
        <v>96</v>
      </c>
      <c r="D97" t="s">
        <v>698</v>
      </c>
      <c r="E97" t="s">
        <v>176</v>
      </c>
      <c r="F97" t="s">
        <v>181</v>
      </c>
      <c r="G97" t="s">
        <v>156</v>
      </c>
      <c r="H97" t="s">
        <v>159</v>
      </c>
      <c r="I97">
        <v>1381</v>
      </c>
      <c r="J97" t="s">
        <v>560</v>
      </c>
      <c r="K97" t="s">
        <v>699</v>
      </c>
      <c r="L97" t="s">
        <v>700</v>
      </c>
      <c r="M97" t="s">
        <v>699</v>
      </c>
      <c r="N97">
        <v>219</v>
      </c>
      <c r="O97">
        <v>1</v>
      </c>
      <c r="P97">
        <v>-1</v>
      </c>
      <c r="Q97" t="s">
        <v>73</v>
      </c>
      <c r="R97" t="s">
        <v>238</v>
      </c>
      <c r="S97" t="s">
        <v>239</v>
      </c>
      <c r="T97">
        <v>150</v>
      </c>
      <c r="U97">
        <v>120</v>
      </c>
      <c r="V97">
        <v>80</v>
      </c>
      <c r="W97" t="s">
        <v>133</v>
      </c>
      <c r="X97">
        <v>4468</v>
      </c>
      <c r="Y97">
        <v>536160</v>
      </c>
      <c r="Z97">
        <v>35640</v>
      </c>
      <c r="AA97">
        <v>45120</v>
      </c>
      <c r="AB97">
        <v>616920</v>
      </c>
      <c r="AC97">
        <v>429548</v>
      </c>
      <c r="AD97">
        <v>187372</v>
      </c>
      <c r="AE97" t="s">
        <v>81</v>
      </c>
      <c r="AF97" t="s">
        <v>81</v>
      </c>
      <c r="AG97" t="s">
        <v>240</v>
      </c>
      <c r="AH97" t="s">
        <v>144</v>
      </c>
      <c r="AI97" t="s">
        <v>140</v>
      </c>
      <c r="AJ97" t="str">
        <f t="shared" si="1"/>
        <v>Dec</v>
      </c>
    </row>
    <row r="98" spans="1:36" x14ac:dyDescent="0.3">
      <c r="A98" t="s">
        <v>701</v>
      </c>
      <c r="B98" s="33">
        <v>45685</v>
      </c>
      <c r="C98" t="s">
        <v>99</v>
      </c>
      <c r="D98" t="s">
        <v>702</v>
      </c>
      <c r="E98" t="s">
        <v>178</v>
      </c>
      <c r="F98" t="s">
        <v>180</v>
      </c>
      <c r="G98" t="s">
        <v>157</v>
      </c>
      <c r="H98" t="s">
        <v>160</v>
      </c>
      <c r="I98">
        <v>2387</v>
      </c>
      <c r="J98" t="s">
        <v>474</v>
      </c>
      <c r="K98" t="s">
        <v>584</v>
      </c>
      <c r="L98" t="s">
        <v>703</v>
      </c>
      <c r="M98" t="s">
        <v>704</v>
      </c>
      <c r="N98">
        <v>292</v>
      </c>
      <c r="O98">
        <v>27</v>
      </c>
      <c r="P98">
        <v>49</v>
      </c>
      <c r="Q98" t="s">
        <v>76</v>
      </c>
      <c r="R98" t="s">
        <v>238</v>
      </c>
      <c r="S98" t="s">
        <v>239</v>
      </c>
      <c r="T98">
        <v>180</v>
      </c>
      <c r="U98">
        <v>133</v>
      </c>
      <c r="V98">
        <v>73.89</v>
      </c>
      <c r="W98" t="s">
        <v>133</v>
      </c>
      <c r="X98">
        <v>7085</v>
      </c>
      <c r="Y98">
        <v>942305</v>
      </c>
      <c r="Z98">
        <v>53732</v>
      </c>
      <c r="AA98">
        <v>62377</v>
      </c>
      <c r="AB98">
        <v>1058414</v>
      </c>
      <c r="AC98">
        <v>716191</v>
      </c>
      <c r="AD98">
        <v>342223</v>
      </c>
      <c r="AE98" t="s">
        <v>75</v>
      </c>
      <c r="AF98" t="s">
        <v>81</v>
      </c>
      <c r="AG98" t="s">
        <v>240</v>
      </c>
      <c r="AH98" t="s">
        <v>144</v>
      </c>
      <c r="AI98" t="s">
        <v>139</v>
      </c>
      <c r="AJ98" t="str">
        <f t="shared" si="1"/>
        <v>Jan</v>
      </c>
    </row>
    <row r="99" spans="1:36" x14ac:dyDescent="0.3">
      <c r="A99" t="s">
        <v>705</v>
      </c>
      <c r="B99" s="33">
        <v>45838</v>
      </c>
      <c r="C99" t="s">
        <v>93</v>
      </c>
      <c r="D99" t="s">
        <v>706</v>
      </c>
      <c r="E99" t="s">
        <v>180</v>
      </c>
      <c r="F99" t="s">
        <v>174</v>
      </c>
      <c r="G99" t="s">
        <v>160</v>
      </c>
      <c r="H99" t="s">
        <v>158</v>
      </c>
      <c r="I99">
        <v>871</v>
      </c>
      <c r="J99" t="s">
        <v>345</v>
      </c>
      <c r="K99" t="s">
        <v>707</v>
      </c>
      <c r="L99" t="s">
        <v>708</v>
      </c>
      <c r="M99" t="s">
        <v>707</v>
      </c>
      <c r="N99">
        <v>136</v>
      </c>
      <c r="O99">
        <v>5</v>
      </c>
      <c r="P99">
        <v>0</v>
      </c>
      <c r="Q99" t="s">
        <v>73</v>
      </c>
      <c r="R99" t="s">
        <v>238</v>
      </c>
      <c r="S99" t="s">
        <v>239</v>
      </c>
      <c r="T99">
        <v>180</v>
      </c>
      <c r="U99">
        <v>112</v>
      </c>
      <c r="V99">
        <v>62.22</v>
      </c>
      <c r="W99" t="s">
        <v>133</v>
      </c>
      <c r="X99">
        <v>9928</v>
      </c>
      <c r="Y99">
        <v>1111936</v>
      </c>
      <c r="Z99">
        <v>29456</v>
      </c>
      <c r="AA99">
        <v>57456</v>
      </c>
      <c r="AB99">
        <v>1198848</v>
      </c>
      <c r="AC99">
        <v>1029205</v>
      </c>
      <c r="AD99">
        <v>169643</v>
      </c>
      <c r="AE99" t="s">
        <v>81</v>
      </c>
      <c r="AF99" t="s">
        <v>78</v>
      </c>
      <c r="AG99" t="s">
        <v>240</v>
      </c>
      <c r="AH99" t="s">
        <v>145</v>
      </c>
      <c r="AI99" t="s">
        <v>139</v>
      </c>
      <c r="AJ99" t="str">
        <f t="shared" si="1"/>
        <v>Jun</v>
      </c>
    </row>
    <row r="100" spans="1:36" x14ac:dyDescent="0.3">
      <c r="A100" t="s">
        <v>709</v>
      </c>
      <c r="B100" s="33">
        <v>45779</v>
      </c>
      <c r="C100" t="s">
        <v>93</v>
      </c>
      <c r="D100" t="s">
        <v>710</v>
      </c>
      <c r="E100" t="s">
        <v>173</v>
      </c>
      <c r="F100" t="s">
        <v>177</v>
      </c>
      <c r="G100" t="s">
        <v>161</v>
      </c>
      <c r="H100" t="s">
        <v>162</v>
      </c>
      <c r="I100">
        <v>1606</v>
      </c>
      <c r="J100" t="s">
        <v>633</v>
      </c>
      <c r="K100" t="s">
        <v>711</v>
      </c>
      <c r="L100" t="s">
        <v>541</v>
      </c>
      <c r="M100" t="s">
        <v>712</v>
      </c>
      <c r="N100">
        <v>217</v>
      </c>
      <c r="O100">
        <v>21</v>
      </c>
      <c r="P100">
        <v>47</v>
      </c>
      <c r="Q100" t="s">
        <v>76</v>
      </c>
      <c r="R100" t="s">
        <v>238</v>
      </c>
      <c r="S100" t="s">
        <v>239</v>
      </c>
      <c r="T100">
        <v>180</v>
      </c>
      <c r="U100">
        <v>137</v>
      </c>
      <c r="V100">
        <v>76.11</v>
      </c>
      <c r="W100" t="s">
        <v>134</v>
      </c>
      <c r="X100">
        <v>9803</v>
      </c>
      <c r="Y100">
        <v>1343011</v>
      </c>
      <c r="Z100">
        <v>59458</v>
      </c>
      <c r="AA100">
        <v>77405</v>
      </c>
      <c r="AB100">
        <v>1479874</v>
      </c>
      <c r="AC100">
        <v>906249</v>
      </c>
      <c r="AD100">
        <v>573625</v>
      </c>
      <c r="AE100" t="s">
        <v>78</v>
      </c>
      <c r="AF100" t="s">
        <v>78</v>
      </c>
      <c r="AG100" t="s">
        <v>240</v>
      </c>
      <c r="AH100" t="s">
        <v>145</v>
      </c>
      <c r="AI100" t="s">
        <v>138</v>
      </c>
      <c r="AJ100" t="str">
        <f t="shared" si="1"/>
        <v>May</v>
      </c>
    </row>
    <row r="101" spans="1:36" x14ac:dyDescent="0.3">
      <c r="A101" t="s">
        <v>713</v>
      </c>
      <c r="B101" s="33">
        <v>45745</v>
      </c>
      <c r="C101" t="s">
        <v>99</v>
      </c>
      <c r="D101" t="s">
        <v>714</v>
      </c>
      <c r="E101" t="s">
        <v>176</v>
      </c>
      <c r="F101" t="s">
        <v>181</v>
      </c>
      <c r="G101" t="s">
        <v>156</v>
      </c>
      <c r="H101" t="s">
        <v>159</v>
      </c>
      <c r="I101">
        <v>2074</v>
      </c>
      <c r="J101" t="s">
        <v>639</v>
      </c>
      <c r="K101" t="s">
        <v>337</v>
      </c>
      <c r="L101" t="s">
        <v>715</v>
      </c>
      <c r="M101" t="s">
        <v>716</v>
      </c>
      <c r="N101">
        <v>259</v>
      </c>
      <c r="O101">
        <v>2</v>
      </c>
      <c r="P101">
        <v>7</v>
      </c>
      <c r="Q101" t="s">
        <v>73</v>
      </c>
      <c r="R101" t="s">
        <v>238</v>
      </c>
      <c r="S101" t="s">
        <v>239</v>
      </c>
      <c r="T101">
        <v>220</v>
      </c>
      <c r="U101">
        <v>148</v>
      </c>
      <c r="V101">
        <v>67.27</v>
      </c>
      <c r="W101" t="s">
        <v>133</v>
      </c>
      <c r="X101">
        <v>9079</v>
      </c>
      <c r="Y101">
        <v>1343692</v>
      </c>
      <c r="Z101">
        <v>75628</v>
      </c>
      <c r="AA101">
        <v>42180</v>
      </c>
      <c r="AB101">
        <v>1461500</v>
      </c>
      <c r="AC101">
        <v>851761</v>
      </c>
      <c r="AD101">
        <v>609739</v>
      </c>
      <c r="AE101" t="s">
        <v>81</v>
      </c>
      <c r="AF101" t="s">
        <v>81</v>
      </c>
      <c r="AG101" t="s">
        <v>240</v>
      </c>
      <c r="AH101" t="s">
        <v>144</v>
      </c>
      <c r="AI101" t="s">
        <v>139</v>
      </c>
      <c r="AJ101" t="str">
        <f t="shared" si="1"/>
        <v>Mar</v>
      </c>
    </row>
    <row r="102" spans="1:36" x14ac:dyDescent="0.3">
      <c r="A102" t="s">
        <v>717</v>
      </c>
      <c r="B102" s="33">
        <v>46019</v>
      </c>
      <c r="C102" t="s">
        <v>99</v>
      </c>
      <c r="D102" t="s">
        <v>718</v>
      </c>
      <c r="E102" t="s">
        <v>172</v>
      </c>
      <c r="F102" t="s">
        <v>175</v>
      </c>
      <c r="G102" t="s">
        <v>155</v>
      </c>
      <c r="H102" t="s">
        <v>163</v>
      </c>
      <c r="I102">
        <v>1778</v>
      </c>
      <c r="J102" t="s">
        <v>613</v>
      </c>
      <c r="K102" t="s">
        <v>719</v>
      </c>
      <c r="L102" t="s">
        <v>615</v>
      </c>
      <c r="M102" t="s">
        <v>719</v>
      </c>
      <c r="N102">
        <v>226</v>
      </c>
      <c r="O102">
        <v>0</v>
      </c>
      <c r="P102">
        <v>-10</v>
      </c>
      <c r="Q102" t="s">
        <v>70</v>
      </c>
      <c r="R102" t="s">
        <v>238</v>
      </c>
      <c r="S102" t="s">
        <v>239</v>
      </c>
      <c r="T102">
        <v>189</v>
      </c>
      <c r="U102">
        <v>144</v>
      </c>
      <c r="V102">
        <v>76.19</v>
      </c>
      <c r="W102" t="s">
        <v>134</v>
      </c>
      <c r="X102">
        <v>5883</v>
      </c>
      <c r="Y102">
        <v>847152</v>
      </c>
      <c r="Z102">
        <v>51552</v>
      </c>
      <c r="AA102">
        <v>16272</v>
      </c>
      <c r="AB102">
        <v>914976</v>
      </c>
      <c r="AC102">
        <v>736430</v>
      </c>
      <c r="AD102">
        <v>178546</v>
      </c>
      <c r="AE102" t="s">
        <v>81</v>
      </c>
      <c r="AF102" t="s">
        <v>75</v>
      </c>
      <c r="AG102" t="s">
        <v>240</v>
      </c>
      <c r="AH102" t="s">
        <v>146</v>
      </c>
      <c r="AI102" t="s">
        <v>139</v>
      </c>
      <c r="AJ102" t="str">
        <f t="shared" si="1"/>
        <v>Dec</v>
      </c>
    </row>
    <row r="103" spans="1:36" x14ac:dyDescent="0.3">
      <c r="A103" t="s">
        <v>720</v>
      </c>
      <c r="B103" s="33">
        <v>45969</v>
      </c>
      <c r="C103" t="s">
        <v>98</v>
      </c>
      <c r="D103" t="s">
        <v>721</v>
      </c>
      <c r="E103" t="s">
        <v>172</v>
      </c>
      <c r="F103" t="s">
        <v>181</v>
      </c>
      <c r="G103" t="s">
        <v>155</v>
      </c>
      <c r="H103" t="s">
        <v>159</v>
      </c>
      <c r="I103">
        <v>1754</v>
      </c>
      <c r="J103" t="s">
        <v>362</v>
      </c>
      <c r="K103" t="s">
        <v>722</v>
      </c>
      <c r="L103" t="s">
        <v>723</v>
      </c>
      <c r="M103" t="s">
        <v>724</v>
      </c>
      <c r="N103">
        <v>228</v>
      </c>
      <c r="O103">
        <v>12</v>
      </c>
      <c r="P103">
        <v>8</v>
      </c>
      <c r="Q103" t="s">
        <v>73</v>
      </c>
      <c r="R103" t="s">
        <v>238</v>
      </c>
      <c r="S103" t="s">
        <v>239</v>
      </c>
      <c r="T103">
        <v>189</v>
      </c>
      <c r="U103">
        <v>139</v>
      </c>
      <c r="V103">
        <v>73.540000000000006</v>
      </c>
      <c r="W103" t="s">
        <v>133</v>
      </c>
      <c r="X103">
        <v>7766</v>
      </c>
      <c r="Y103">
        <v>1079474</v>
      </c>
      <c r="Z103">
        <v>48789</v>
      </c>
      <c r="AA103">
        <v>19043</v>
      </c>
      <c r="AB103">
        <v>1147306</v>
      </c>
      <c r="AC103">
        <v>722877</v>
      </c>
      <c r="AD103">
        <v>424429</v>
      </c>
      <c r="AE103" t="s">
        <v>81</v>
      </c>
      <c r="AF103" t="s">
        <v>81</v>
      </c>
      <c r="AG103" t="s">
        <v>240</v>
      </c>
      <c r="AH103" t="s">
        <v>144</v>
      </c>
      <c r="AI103" t="s">
        <v>139</v>
      </c>
      <c r="AJ103" t="str">
        <f t="shared" si="1"/>
        <v>Nov</v>
      </c>
    </row>
    <row r="104" spans="1:36" x14ac:dyDescent="0.3">
      <c r="A104" t="s">
        <v>725</v>
      </c>
      <c r="B104" s="33">
        <v>45661</v>
      </c>
      <c r="C104" t="s">
        <v>95</v>
      </c>
      <c r="D104" t="s">
        <v>726</v>
      </c>
      <c r="E104" t="s">
        <v>172</v>
      </c>
      <c r="F104" t="s">
        <v>176</v>
      </c>
      <c r="G104" t="s">
        <v>155</v>
      </c>
      <c r="H104" t="s">
        <v>156</v>
      </c>
      <c r="I104">
        <v>1428</v>
      </c>
      <c r="J104" t="s">
        <v>357</v>
      </c>
      <c r="K104" t="s">
        <v>727</v>
      </c>
      <c r="L104" t="s">
        <v>728</v>
      </c>
      <c r="M104" t="s">
        <v>244</v>
      </c>
      <c r="N104">
        <v>188</v>
      </c>
      <c r="O104">
        <v>74</v>
      </c>
      <c r="P104">
        <v>71</v>
      </c>
      <c r="Q104" t="s">
        <v>76</v>
      </c>
      <c r="R104" t="s">
        <v>238</v>
      </c>
      <c r="S104" t="s">
        <v>239</v>
      </c>
      <c r="T104">
        <v>189</v>
      </c>
      <c r="U104">
        <v>124</v>
      </c>
      <c r="V104">
        <v>65.61</v>
      </c>
      <c r="W104" t="s">
        <v>133</v>
      </c>
      <c r="X104">
        <v>3341</v>
      </c>
      <c r="Y104">
        <v>414284</v>
      </c>
      <c r="Z104">
        <v>57412</v>
      </c>
      <c r="AA104">
        <v>26784</v>
      </c>
      <c r="AB104">
        <v>498480</v>
      </c>
      <c r="AC104">
        <v>407051</v>
      </c>
      <c r="AD104">
        <v>91429</v>
      </c>
      <c r="AE104" t="s">
        <v>81</v>
      </c>
      <c r="AF104" t="s">
        <v>81</v>
      </c>
      <c r="AG104" t="s">
        <v>240</v>
      </c>
      <c r="AH104" t="s">
        <v>144</v>
      </c>
      <c r="AI104" t="s">
        <v>139</v>
      </c>
      <c r="AJ104" t="str">
        <f t="shared" si="1"/>
        <v>Jan</v>
      </c>
    </row>
    <row r="105" spans="1:36" x14ac:dyDescent="0.3">
      <c r="A105" t="s">
        <v>729</v>
      </c>
      <c r="B105" s="33">
        <v>45770</v>
      </c>
      <c r="C105" t="s">
        <v>93</v>
      </c>
      <c r="D105" t="s">
        <v>730</v>
      </c>
      <c r="E105" t="s">
        <v>181</v>
      </c>
      <c r="F105" t="s">
        <v>175</v>
      </c>
      <c r="G105" t="s">
        <v>159</v>
      </c>
      <c r="H105" t="s">
        <v>163</v>
      </c>
      <c r="I105">
        <v>2001</v>
      </c>
      <c r="J105" t="s">
        <v>731</v>
      </c>
      <c r="K105" t="s">
        <v>732</v>
      </c>
      <c r="L105" t="s">
        <v>733</v>
      </c>
      <c r="M105" t="s">
        <v>666</v>
      </c>
      <c r="N105">
        <v>304</v>
      </c>
      <c r="O105">
        <v>21</v>
      </c>
      <c r="P105">
        <v>35</v>
      </c>
      <c r="Q105" t="s">
        <v>76</v>
      </c>
      <c r="R105" t="s">
        <v>238</v>
      </c>
      <c r="S105" t="s">
        <v>239</v>
      </c>
      <c r="T105">
        <v>180</v>
      </c>
      <c r="U105">
        <v>159</v>
      </c>
      <c r="V105">
        <v>88.33</v>
      </c>
      <c r="W105" t="s">
        <v>133</v>
      </c>
      <c r="X105">
        <v>4083</v>
      </c>
      <c r="Y105">
        <v>649197</v>
      </c>
      <c r="Z105">
        <v>47223</v>
      </c>
      <c r="AA105">
        <v>23214</v>
      </c>
      <c r="AB105">
        <v>719634</v>
      </c>
      <c r="AC105">
        <v>442935</v>
      </c>
      <c r="AD105">
        <v>276699</v>
      </c>
      <c r="AE105" t="s">
        <v>81</v>
      </c>
      <c r="AF105" t="s">
        <v>75</v>
      </c>
      <c r="AG105" t="s">
        <v>240</v>
      </c>
      <c r="AH105" t="s">
        <v>144</v>
      </c>
      <c r="AI105" t="s">
        <v>140</v>
      </c>
      <c r="AJ105" t="str">
        <f t="shared" si="1"/>
        <v>Apr</v>
      </c>
    </row>
    <row r="106" spans="1:36" x14ac:dyDescent="0.3">
      <c r="A106" t="s">
        <v>734</v>
      </c>
      <c r="B106" s="33">
        <v>45747</v>
      </c>
      <c r="C106" t="s">
        <v>95</v>
      </c>
      <c r="D106" t="s">
        <v>735</v>
      </c>
      <c r="E106" t="s">
        <v>175</v>
      </c>
      <c r="F106" t="s">
        <v>178</v>
      </c>
      <c r="G106" t="s">
        <v>163</v>
      </c>
      <c r="H106" t="s">
        <v>157</v>
      </c>
      <c r="I106">
        <v>849</v>
      </c>
      <c r="J106" t="s">
        <v>377</v>
      </c>
      <c r="K106" t="s">
        <v>736</v>
      </c>
      <c r="L106" t="s">
        <v>377</v>
      </c>
      <c r="M106" t="s">
        <v>358</v>
      </c>
      <c r="N106">
        <v>132</v>
      </c>
      <c r="O106">
        <v>0</v>
      </c>
      <c r="P106">
        <v>14</v>
      </c>
      <c r="Q106" t="s">
        <v>73</v>
      </c>
      <c r="R106" t="s">
        <v>238</v>
      </c>
      <c r="S106" t="s">
        <v>239</v>
      </c>
      <c r="T106">
        <v>186</v>
      </c>
      <c r="U106">
        <v>152</v>
      </c>
      <c r="V106">
        <v>81.72</v>
      </c>
      <c r="W106" t="s">
        <v>133</v>
      </c>
      <c r="X106">
        <v>7817</v>
      </c>
      <c r="Y106">
        <v>1188184</v>
      </c>
      <c r="Z106">
        <v>33136</v>
      </c>
      <c r="AA106">
        <v>68096</v>
      </c>
      <c r="AB106">
        <v>1289416</v>
      </c>
      <c r="AC106">
        <v>926470</v>
      </c>
      <c r="AD106">
        <v>362946</v>
      </c>
      <c r="AE106" t="s">
        <v>75</v>
      </c>
      <c r="AF106" t="s">
        <v>75</v>
      </c>
      <c r="AG106" t="s">
        <v>240</v>
      </c>
      <c r="AH106" t="s">
        <v>144</v>
      </c>
      <c r="AI106" t="s">
        <v>139</v>
      </c>
      <c r="AJ106" t="str">
        <f t="shared" si="1"/>
        <v>Mar</v>
      </c>
    </row>
    <row r="107" spans="1:36" x14ac:dyDescent="0.3">
      <c r="A107" t="s">
        <v>737</v>
      </c>
      <c r="B107" s="33">
        <v>45747</v>
      </c>
      <c r="C107" t="s">
        <v>99</v>
      </c>
      <c r="D107" t="s">
        <v>738</v>
      </c>
      <c r="E107" t="s">
        <v>172</v>
      </c>
      <c r="F107" t="s">
        <v>181</v>
      </c>
      <c r="G107" t="s">
        <v>155</v>
      </c>
      <c r="H107" t="s">
        <v>159</v>
      </c>
      <c r="I107">
        <v>1359</v>
      </c>
      <c r="J107" t="s">
        <v>451</v>
      </c>
      <c r="K107" t="s">
        <v>739</v>
      </c>
      <c r="L107" t="s">
        <v>740</v>
      </c>
      <c r="M107" t="s">
        <v>741</v>
      </c>
      <c r="N107">
        <v>171</v>
      </c>
      <c r="O107">
        <v>8</v>
      </c>
      <c r="P107">
        <v>4</v>
      </c>
      <c r="Q107" t="s">
        <v>73</v>
      </c>
      <c r="R107" t="s">
        <v>238</v>
      </c>
      <c r="S107" t="s">
        <v>239</v>
      </c>
      <c r="T107">
        <v>180</v>
      </c>
      <c r="U107">
        <v>132</v>
      </c>
      <c r="V107">
        <v>73.33</v>
      </c>
      <c r="W107" t="s">
        <v>135</v>
      </c>
      <c r="X107">
        <v>9668</v>
      </c>
      <c r="Y107">
        <v>1276176</v>
      </c>
      <c r="Z107">
        <v>67716</v>
      </c>
      <c r="AA107">
        <v>94644</v>
      </c>
      <c r="AB107">
        <v>1438536</v>
      </c>
      <c r="AC107">
        <v>956131</v>
      </c>
      <c r="AD107">
        <v>482405</v>
      </c>
      <c r="AE107" t="s">
        <v>81</v>
      </c>
      <c r="AF107" t="s">
        <v>81</v>
      </c>
      <c r="AG107" t="s">
        <v>240</v>
      </c>
      <c r="AH107" t="s">
        <v>144</v>
      </c>
      <c r="AI107" t="s">
        <v>138</v>
      </c>
      <c r="AJ107" t="str">
        <f t="shared" si="1"/>
        <v>Mar</v>
      </c>
    </row>
    <row r="108" spans="1:36" x14ac:dyDescent="0.3">
      <c r="A108" t="s">
        <v>742</v>
      </c>
      <c r="B108" s="33">
        <v>45993</v>
      </c>
      <c r="C108" t="s">
        <v>99</v>
      </c>
      <c r="D108" t="s">
        <v>743</v>
      </c>
      <c r="E108" t="s">
        <v>180</v>
      </c>
      <c r="F108" t="s">
        <v>175</v>
      </c>
      <c r="G108" t="s">
        <v>160</v>
      </c>
      <c r="H108" t="s">
        <v>163</v>
      </c>
      <c r="I108">
        <v>1991</v>
      </c>
      <c r="J108" t="s">
        <v>744</v>
      </c>
      <c r="K108" t="s">
        <v>322</v>
      </c>
      <c r="L108" t="s">
        <v>745</v>
      </c>
      <c r="M108" t="s">
        <v>746</v>
      </c>
      <c r="N108">
        <v>243</v>
      </c>
      <c r="O108">
        <v>16</v>
      </c>
      <c r="P108">
        <v>16</v>
      </c>
      <c r="Q108" t="s">
        <v>73</v>
      </c>
      <c r="R108" t="s">
        <v>238</v>
      </c>
      <c r="S108" t="s">
        <v>239</v>
      </c>
      <c r="T108">
        <v>150</v>
      </c>
      <c r="U108">
        <v>135</v>
      </c>
      <c r="V108">
        <v>90</v>
      </c>
      <c r="W108" t="s">
        <v>133</v>
      </c>
      <c r="X108">
        <v>3489</v>
      </c>
      <c r="Y108">
        <v>471015</v>
      </c>
      <c r="Z108">
        <v>21060</v>
      </c>
      <c r="AA108">
        <v>22815</v>
      </c>
      <c r="AB108">
        <v>514890</v>
      </c>
      <c r="AC108">
        <v>437630</v>
      </c>
      <c r="AD108">
        <v>77260</v>
      </c>
      <c r="AE108" t="s">
        <v>81</v>
      </c>
      <c r="AF108" t="s">
        <v>75</v>
      </c>
      <c r="AG108" t="s">
        <v>240</v>
      </c>
      <c r="AH108" t="s">
        <v>144</v>
      </c>
      <c r="AI108" t="s">
        <v>139</v>
      </c>
      <c r="AJ108" t="str">
        <f t="shared" si="1"/>
        <v>Dec</v>
      </c>
    </row>
    <row r="109" spans="1:36" x14ac:dyDescent="0.3">
      <c r="A109" t="s">
        <v>747</v>
      </c>
      <c r="B109" s="33">
        <v>45856</v>
      </c>
      <c r="C109" t="s">
        <v>99</v>
      </c>
      <c r="D109" t="s">
        <v>748</v>
      </c>
      <c r="E109" t="s">
        <v>180</v>
      </c>
      <c r="F109" t="s">
        <v>181</v>
      </c>
      <c r="G109" t="s">
        <v>160</v>
      </c>
      <c r="H109" t="s">
        <v>159</v>
      </c>
      <c r="I109">
        <v>1245</v>
      </c>
      <c r="J109" t="s">
        <v>514</v>
      </c>
      <c r="K109" t="s">
        <v>749</v>
      </c>
      <c r="L109" t="s">
        <v>750</v>
      </c>
      <c r="M109" t="s">
        <v>751</v>
      </c>
      <c r="N109">
        <v>170</v>
      </c>
      <c r="O109">
        <v>62</v>
      </c>
      <c r="P109">
        <v>52</v>
      </c>
      <c r="Q109" t="s">
        <v>76</v>
      </c>
      <c r="R109" t="s">
        <v>238</v>
      </c>
      <c r="S109" t="s">
        <v>239</v>
      </c>
      <c r="T109">
        <v>180</v>
      </c>
      <c r="U109">
        <v>153</v>
      </c>
      <c r="V109">
        <v>85</v>
      </c>
      <c r="W109" t="s">
        <v>133</v>
      </c>
      <c r="X109">
        <v>9388</v>
      </c>
      <c r="Y109">
        <v>1436364</v>
      </c>
      <c r="Z109">
        <v>47430</v>
      </c>
      <c r="AA109">
        <v>42381</v>
      </c>
      <c r="AB109">
        <v>1526175</v>
      </c>
      <c r="AC109">
        <v>1214838</v>
      </c>
      <c r="AD109">
        <v>311337</v>
      </c>
      <c r="AE109" t="s">
        <v>81</v>
      </c>
      <c r="AF109" t="s">
        <v>81</v>
      </c>
      <c r="AG109" t="s">
        <v>240</v>
      </c>
      <c r="AH109" t="s">
        <v>144</v>
      </c>
      <c r="AI109" t="s">
        <v>138</v>
      </c>
      <c r="AJ109" t="str">
        <f t="shared" si="1"/>
        <v>Jul</v>
      </c>
    </row>
    <row r="110" spans="1:36" x14ac:dyDescent="0.3">
      <c r="A110" t="s">
        <v>752</v>
      </c>
      <c r="B110" s="33">
        <v>45738</v>
      </c>
      <c r="C110" t="s">
        <v>98</v>
      </c>
      <c r="D110" t="s">
        <v>753</v>
      </c>
      <c r="E110" t="s">
        <v>177</v>
      </c>
      <c r="F110" t="s">
        <v>181</v>
      </c>
      <c r="G110" t="s">
        <v>162</v>
      </c>
      <c r="H110" t="s">
        <v>159</v>
      </c>
      <c r="I110">
        <v>2054</v>
      </c>
      <c r="J110" t="s">
        <v>391</v>
      </c>
      <c r="K110" t="s">
        <v>754</v>
      </c>
      <c r="L110" t="s">
        <v>615</v>
      </c>
      <c r="M110" t="s">
        <v>755</v>
      </c>
      <c r="N110">
        <v>253</v>
      </c>
      <c r="O110">
        <v>0</v>
      </c>
      <c r="P110">
        <v>11</v>
      </c>
      <c r="Q110" t="s">
        <v>73</v>
      </c>
      <c r="R110" t="s">
        <v>238</v>
      </c>
      <c r="S110" t="s">
        <v>239</v>
      </c>
      <c r="T110">
        <v>189</v>
      </c>
      <c r="U110">
        <v>122</v>
      </c>
      <c r="V110">
        <v>64.55</v>
      </c>
      <c r="W110" t="s">
        <v>133</v>
      </c>
      <c r="X110">
        <v>5937</v>
      </c>
      <c r="Y110">
        <v>724314</v>
      </c>
      <c r="Z110">
        <v>58438</v>
      </c>
      <c r="AA110">
        <v>24034</v>
      </c>
      <c r="AB110">
        <v>806786</v>
      </c>
      <c r="AC110">
        <v>676567</v>
      </c>
      <c r="AD110">
        <v>130219</v>
      </c>
      <c r="AE110" t="s">
        <v>78</v>
      </c>
      <c r="AF110" t="s">
        <v>81</v>
      </c>
      <c r="AG110" t="s">
        <v>240</v>
      </c>
      <c r="AH110" t="s">
        <v>144</v>
      </c>
      <c r="AI110" t="s">
        <v>139</v>
      </c>
      <c r="AJ110" t="str">
        <f t="shared" si="1"/>
        <v>Mar</v>
      </c>
    </row>
    <row r="111" spans="1:36" x14ac:dyDescent="0.3">
      <c r="A111" t="s">
        <v>756</v>
      </c>
      <c r="B111" s="33">
        <v>45951</v>
      </c>
      <c r="C111" t="s">
        <v>93</v>
      </c>
      <c r="D111" t="s">
        <v>757</v>
      </c>
      <c r="E111" t="s">
        <v>174</v>
      </c>
      <c r="F111" t="s">
        <v>177</v>
      </c>
      <c r="G111" t="s">
        <v>158</v>
      </c>
      <c r="H111" t="s">
        <v>162</v>
      </c>
      <c r="I111">
        <v>2204</v>
      </c>
      <c r="J111" t="s">
        <v>636</v>
      </c>
      <c r="K111" t="s">
        <v>758</v>
      </c>
      <c r="L111" t="s">
        <v>759</v>
      </c>
      <c r="M111" t="s">
        <v>760</v>
      </c>
      <c r="N111">
        <v>292</v>
      </c>
      <c r="O111">
        <v>6</v>
      </c>
      <c r="P111">
        <v>10</v>
      </c>
      <c r="Q111" t="s">
        <v>73</v>
      </c>
      <c r="R111" t="s">
        <v>238</v>
      </c>
      <c r="S111" t="s">
        <v>239</v>
      </c>
      <c r="T111">
        <v>189</v>
      </c>
      <c r="U111">
        <v>171</v>
      </c>
      <c r="V111">
        <v>90.48</v>
      </c>
      <c r="W111" t="s">
        <v>134</v>
      </c>
      <c r="X111">
        <v>8574</v>
      </c>
      <c r="Y111">
        <v>1466154</v>
      </c>
      <c r="Z111">
        <v>89775</v>
      </c>
      <c r="AA111">
        <v>53352</v>
      </c>
      <c r="AB111">
        <v>1609281</v>
      </c>
      <c r="AC111">
        <v>1251841</v>
      </c>
      <c r="AD111">
        <v>357440</v>
      </c>
      <c r="AE111" t="s">
        <v>78</v>
      </c>
      <c r="AF111" t="s">
        <v>78</v>
      </c>
      <c r="AG111" t="s">
        <v>240</v>
      </c>
      <c r="AH111" t="s">
        <v>144</v>
      </c>
      <c r="AI111" t="s">
        <v>138</v>
      </c>
      <c r="AJ111" t="str">
        <f t="shared" si="1"/>
        <v>Oct</v>
      </c>
    </row>
    <row r="112" spans="1:36" x14ac:dyDescent="0.3">
      <c r="A112" t="s">
        <v>761</v>
      </c>
      <c r="B112" s="33">
        <v>45715</v>
      </c>
      <c r="C112" t="s">
        <v>99</v>
      </c>
      <c r="D112" t="s">
        <v>762</v>
      </c>
      <c r="E112" t="s">
        <v>174</v>
      </c>
      <c r="F112" t="s">
        <v>177</v>
      </c>
      <c r="G112" t="s">
        <v>158</v>
      </c>
      <c r="H112" t="s">
        <v>162</v>
      </c>
      <c r="I112">
        <v>2133</v>
      </c>
      <c r="J112" t="s">
        <v>518</v>
      </c>
      <c r="K112" t="s">
        <v>763</v>
      </c>
      <c r="L112" t="s">
        <v>764</v>
      </c>
      <c r="M112" t="s">
        <v>765</v>
      </c>
      <c r="N112">
        <v>286</v>
      </c>
      <c r="O112">
        <v>7</v>
      </c>
      <c r="P112">
        <v>57</v>
      </c>
      <c r="Q112" t="s">
        <v>76</v>
      </c>
      <c r="R112" t="s">
        <v>238</v>
      </c>
      <c r="S112" t="s">
        <v>239</v>
      </c>
      <c r="T112">
        <v>150</v>
      </c>
      <c r="U112">
        <v>135</v>
      </c>
      <c r="V112">
        <v>90</v>
      </c>
      <c r="W112" t="s">
        <v>133</v>
      </c>
      <c r="X112">
        <v>9652</v>
      </c>
      <c r="Y112">
        <v>1303020</v>
      </c>
      <c r="Z112">
        <v>61560</v>
      </c>
      <c r="AA112">
        <v>81405</v>
      </c>
      <c r="AB112">
        <v>1445985</v>
      </c>
      <c r="AC112">
        <v>919671</v>
      </c>
      <c r="AD112">
        <v>526314</v>
      </c>
      <c r="AE112" t="s">
        <v>78</v>
      </c>
      <c r="AF112" t="s">
        <v>78</v>
      </c>
      <c r="AG112" t="s">
        <v>240</v>
      </c>
      <c r="AH112" t="s">
        <v>144</v>
      </c>
      <c r="AI112" t="s">
        <v>139</v>
      </c>
      <c r="AJ112" t="str">
        <f t="shared" si="1"/>
        <v>Feb</v>
      </c>
    </row>
    <row r="113" spans="1:36" x14ac:dyDescent="0.3">
      <c r="A113" t="s">
        <v>766</v>
      </c>
      <c r="B113" s="33">
        <v>45729</v>
      </c>
      <c r="C113" t="s">
        <v>98</v>
      </c>
      <c r="D113" t="s">
        <v>767</v>
      </c>
      <c r="E113" t="s">
        <v>178</v>
      </c>
      <c r="F113" t="s">
        <v>177</v>
      </c>
      <c r="G113" t="s">
        <v>157</v>
      </c>
      <c r="H113" t="s">
        <v>162</v>
      </c>
      <c r="I113">
        <v>2317</v>
      </c>
      <c r="J113" t="s">
        <v>264</v>
      </c>
      <c r="K113" t="s">
        <v>768</v>
      </c>
      <c r="L113" t="s">
        <v>363</v>
      </c>
      <c r="M113" t="s">
        <v>769</v>
      </c>
      <c r="N113">
        <v>275</v>
      </c>
      <c r="O113">
        <v>24</v>
      </c>
      <c r="P113">
        <v>57</v>
      </c>
      <c r="Q113" t="s">
        <v>76</v>
      </c>
      <c r="R113" t="s">
        <v>238</v>
      </c>
      <c r="S113" t="s">
        <v>239</v>
      </c>
      <c r="T113">
        <v>180</v>
      </c>
      <c r="U113">
        <v>100</v>
      </c>
      <c r="V113">
        <v>55.56</v>
      </c>
      <c r="W113" t="s">
        <v>133</v>
      </c>
      <c r="X113">
        <v>3058</v>
      </c>
      <c r="Y113">
        <v>305800</v>
      </c>
      <c r="Z113">
        <v>43200</v>
      </c>
      <c r="AA113">
        <v>72500</v>
      </c>
      <c r="AB113">
        <v>421500</v>
      </c>
      <c r="AC113">
        <v>265821</v>
      </c>
      <c r="AD113">
        <v>155679</v>
      </c>
      <c r="AE113" t="s">
        <v>75</v>
      </c>
      <c r="AF113" t="s">
        <v>78</v>
      </c>
      <c r="AG113" t="s">
        <v>240</v>
      </c>
      <c r="AH113" t="s">
        <v>144</v>
      </c>
      <c r="AI113" t="s">
        <v>139</v>
      </c>
      <c r="AJ113" t="str">
        <f t="shared" si="1"/>
        <v>Mar</v>
      </c>
    </row>
    <row r="114" spans="1:36" x14ac:dyDescent="0.3">
      <c r="A114" t="s">
        <v>770</v>
      </c>
      <c r="B114" s="33">
        <v>45758</v>
      </c>
      <c r="C114" t="s">
        <v>93</v>
      </c>
      <c r="D114" t="s">
        <v>771</v>
      </c>
      <c r="E114" t="s">
        <v>175</v>
      </c>
      <c r="F114" t="s">
        <v>176</v>
      </c>
      <c r="G114" t="s">
        <v>163</v>
      </c>
      <c r="H114" t="s">
        <v>156</v>
      </c>
      <c r="I114">
        <v>2131</v>
      </c>
      <c r="J114" t="s">
        <v>243</v>
      </c>
      <c r="K114" t="s">
        <v>772</v>
      </c>
      <c r="L114" t="s">
        <v>377</v>
      </c>
      <c r="M114" t="s">
        <v>773</v>
      </c>
      <c r="N114">
        <v>258</v>
      </c>
      <c r="O114">
        <v>0</v>
      </c>
      <c r="P114">
        <v>20</v>
      </c>
      <c r="Q114" t="s">
        <v>73</v>
      </c>
      <c r="R114" t="s">
        <v>238</v>
      </c>
      <c r="S114" t="s">
        <v>239</v>
      </c>
      <c r="T114">
        <v>220</v>
      </c>
      <c r="U114">
        <v>143</v>
      </c>
      <c r="V114">
        <v>65</v>
      </c>
      <c r="W114" t="s">
        <v>134</v>
      </c>
      <c r="X114">
        <v>10129</v>
      </c>
      <c r="Y114">
        <v>1448447</v>
      </c>
      <c r="Z114">
        <v>58487</v>
      </c>
      <c r="AA114">
        <v>28743</v>
      </c>
      <c r="AB114">
        <v>1535677</v>
      </c>
      <c r="AC114">
        <v>1342081</v>
      </c>
      <c r="AD114">
        <v>193596</v>
      </c>
      <c r="AE114" t="s">
        <v>75</v>
      </c>
      <c r="AF114" t="s">
        <v>81</v>
      </c>
      <c r="AG114" t="s">
        <v>240</v>
      </c>
      <c r="AH114" t="s">
        <v>145</v>
      </c>
      <c r="AI114" t="s">
        <v>138</v>
      </c>
      <c r="AJ114" t="str">
        <f t="shared" si="1"/>
        <v>Apr</v>
      </c>
    </row>
    <row r="115" spans="1:36" x14ac:dyDescent="0.3">
      <c r="A115" t="s">
        <v>774</v>
      </c>
      <c r="B115" s="33">
        <v>46010</v>
      </c>
      <c r="C115" t="s">
        <v>98</v>
      </c>
      <c r="D115" t="s">
        <v>775</v>
      </c>
      <c r="E115" t="s">
        <v>175</v>
      </c>
      <c r="F115" t="s">
        <v>177</v>
      </c>
      <c r="G115" t="s">
        <v>163</v>
      </c>
      <c r="H115" t="s">
        <v>162</v>
      </c>
      <c r="I115">
        <v>576</v>
      </c>
      <c r="J115" t="s">
        <v>605</v>
      </c>
      <c r="K115" t="s">
        <v>776</v>
      </c>
      <c r="L115" t="s">
        <v>777</v>
      </c>
      <c r="M115" t="s">
        <v>608</v>
      </c>
      <c r="N115">
        <v>102</v>
      </c>
      <c r="O115">
        <v>10</v>
      </c>
      <c r="P115">
        <v>15</v>
      </c>
      <c r="Q115" t="s">
        <v>73</v>
      </c>
      <c r="R115" t="s">
        <v>238</v>
      </c>
      <c r="S115" t="s">
        <v>239</v>
      </c>
      <c r="T115">
        <v>189</v>
      </c>
      <c r="U115">
        <v>177</v>
      </c>
      <c r="V115">
        <v>93.65</v>
      </c>
      <c r="W115" t="s">
        <v>133</v>
      </c>
      <c r="X115">
        <v>8369</v>
      </c>
      <c r="Y115">
        <v>1481313</v>
      </c>
      <c r="Z115">
        <v>90801</v>
      </c>
      <c r="AA115">
        <v>98412</v>
      </c>
      <c r="AB115">
        <v>1670526</v>
      </c>
      <c r="AC115">
        <v>1148218</v>
      </c>
      <c r="AD115">
        <v>522308</v>
      </c>
      <c r="AE115" t="s">
        <v>75</v>
      </c>
      <c r="AF115" t="s">
        <v>78</v>
      </c>
      <c r="AG115" t="s">
        <v>240</v>
      </c>
      <c r="AH115" t="s">
        <v>144</v>
      </c>
      <c r="AI115" t="s">
        <v>140</v>
      </c>
      <c r="AJ115" t="str">
        <f t="shared" si="1"/>
        <v>Dec</v>
      </c>
    </row>
    <row r="116" spans="1:36" x14ac:dyDescent="0.3">
      <c r="A116" t="s">
        <v>778</v>
      </c>
      <c r="B116" s="33">
        <v>45934</v>
      </c>
      <c r="C116" t="s">
        <v>95</v>
      </c>
      <c r="D116" t="s">
        <v>779</v>
      </c>
      <c r="E116" t="s">
        <v>178</v>
      </c>
      <c r="F116" t="s">
        <v>176</v>
      </c>
      <c r="G116" t="s">
        <v>157</v>
      </c>
      <c r="H116" t="s">
        <v>156</v>
      </c>
      <c r="I116">
        <v>2065</v>
      </c>
      <c r="J116" t="s">
        <v>626</v>
      </c>
      <c r="K116" t="s">
        <v>780</v>
      </c>
      <c r="L116" t="s">
        <v>433</v>
      </c>
      <c r="M116" t="s">
        <v>781</v>
      </c>
      <c r="N116">
        <v>247</v>
      </c>
      <c r="O116">
        <v>23</v>
      </c>
      <c r="P116">
        <v>7</v>
      </c>
      <c r="Q116" t="s">
        <v>73</v>
      </c>
      <c r="R116" t="s">
        <v>238</v>
      </c>
      <c r="S116" t="s">
        <v>239</v>
      </c>
      <c r="T116">
        <v>180</v>
      </c>
      <c r="U116">
        <v>174</v>
      </c>
      <c r="V116">
        <v>96.67</v>
      </c>
      <c r="W116" t="s">
        <v>135</v>
      </c>
      <c r="X116">
        <v>10750</v>
      </c>
      <c r="Y116">
        <v>1870500</v>
      </c>
      <c r="Z116">
        <v>86304</v>
      </c>
      <c r="AA116">
        <v>67512</v>
      </c>
      <c r="AB116">
        <v>2024316</v>
      </c>
      <c r="AC116">
        <v>1250783</v>
      </c>
      <c r="AD116">
        <v>773533</v>
      </c>
      <c r="AE116" t="s">
        <v>75</v>
      </c>
      <c r="AF116" t="s">
        <v>81</v>
      </c>
      <c r="AG116" t="s">
        <v>240</v>
      </c>
      <c r="AH116" t="s">
        <v>145</v>
      </c>
      <c r="AI116" t="s">
        <v>139</v>
      </c>
      <c r="AJ116" t="str">
        <f t="shared" si="1"/>
        <v>Oct</v>
      </c>
    </row>
    <row r="117" spans="1:36" x14ac:dyDescent="0.3">
      <c r="A117" t="s">
        <v>782</v>
      </c>
      <c r="B117" s="33">
        <v>45704</v>
      </c>
      <c r="C117" t="s">
        <v>98</v>
      </c>
      <c r="D117" t="s">
        <v>783</v>
      </c>
      <c r="E117" t="s">
        <v>177</v>
      </c>
      <c r="F117" t="s">
        <v>175</v>
      </c>
      <c r="G117" t="s">
        <v>162</v>
      </c>
      <c r="H117" t="s">
        <v>163</v>
      </c>
      <c r="I117">
        <v>2033</v>
      </c>
      <c r="J117" t="s">
        <v>397</v>
      </c>
      <c r="K117" t="s">
        <v>784</v>
      </c>
      <c r="L117" t="s">
        <v>785</v>
      </c>
      <c r="M117" t="s">
        <v>494</v>
      </c>
      <c r="N117">
        <v>293</v>
      </c>
      <c r="O117">
        <v>24</v>
      </c>
      <c r="P117">
        <v>40</v>
      </c>
      <c r="Q117" t="s">
        <v>76</v>
      </c>
      <c r="R117" t="s">
        <v>238</v>
      </c>
      <c r="S117" t="s">
        <v>239</v>
      </c>
      <c r="T117">
        <v>189</v>
      </c>
      <c r="U117">
        <v>116</v>
      </c>
      <c r="V117">
        <v>61.38</v>
      </c>
      <c r="W117" t="s">
        <v>133</v>
      </c>
      <c r="X117">
        <v>8725</v>
      </c>
      <c r="Y117">
        <v>1012100</v>
      </c>
      <c r="Z117">
        <v>33872</v>
      </c>
      <c r="AA117">
        <v>33640</v>
      </c>
      <c r="AB117">
        <v>1079612</v>
      </c>
      <c r="AC117">
        <v>648362</v>
      </c>
      <c r="AD117">
        <v>431250</v>
      </c>
      <c r="AE117" t="s">
        <v>78</v>
      </c>
      <c r="AF117" t="s">
        <v>75</v>
      </c>
      <c r="AG117" t="s">
        <v>240</v>
      </c>
      <c r="AH117" t="s">
        <v>146</v>
      </c>
      <c r="AI117" t="s">
        <v>139</v>
      </c>
      <c r="AJ117" t="str">
        <f t="shared" si="1"/>
        <v>Feb</v>
      </c>
    </row>
    <row r="118" spans="1:36" x14ac:dyDescent="0.3">
      <c r="A118" t="s">
        <v>786</v>
      </c>
      <c r="B118" s="33">
        <v>45696</v>
      </c>
      <c r="C118" t="s">
        <v>98</v>
      </c>
      <c r="D118" t="s">
        <v>787</v>
      </c>
      <c r="E118" t="s">
        <v>176</v>
      </c>
      <c r="F118" t="s">
        <v>177</v>
      </c>
      <c r="G118" t="s">
        <v>156</v>
      </c>
      <c r="H118" t="s">
        <v>162</v>
      </c>
      <c r="I118">
        <v>1194</v>
      </c>
      <c r="J118" t="s">
        <v>264</v>
      </c>
      <c r="K118" t="s">
        <v>788</v>
      </c>
      <c r="L118" t="s">
        <v>789</v>
      </c>
      <c r="M118" t="s">
        <v>788</v>
      </c>
      <c r="N118">
        <v>154</v>
      </c>
      <c r="O118">
        <v>2</v>
      </c>
      <c r="P118">
        <v>-10</v>
      </c>
      <c r="Q118" t="s">
        <v>73</v>
      </c>
      <c r="R118" t="s">
        <v>238</v>
      </c>
      <c r="S118" t="s">
        <v>239</v>
      </c>
      <c r="T118">
        <v>180</v>
      </c>
      <c r="U118">
        <v>128</v>
      </c>
      <c r="V118">
        <v>71.11</v>
      </c>
      <c r="W118" t="s">
        <v>133</v>
      </c>
      <c r="X118">
        <v>8461</v>
      </c>
      <c r="Y118">
        <v>1083008</v>
      </c>
      <c r="Z118">
        <v>61824</v>
      </c>
      <c r="AA118">
        <v>77568</v>
      </c>
      <c r="AB118">
        <v>1222400</v>
      </c>
      <c r="AC118">
        <v>863948</v>
      </c>
      <c r="AD118">
        <v>358452</v>
      </c>
      <c r="AE118" t="s">
        <v>81</v>
      </c>
      <c r="AF118" t="s">
        <v>78</v>
      </c>
      <c r="AG118" t="s">
        <v>240</v>
      </c>
      <c r="AH118" t="s">
        <v>144</v>
      </c>
      <c r="AI118" t="s">
        <v>139</v>
      </c>
      <c r="AJ118" t="str">
        <f t="shared" si="1"/>
        <v>Feb</v>
      </c>
    </row>
    <row r="119" spans="1:36" x14ac:dyDescent="0.3">
      <c r="A119" t="s">
        <v>790</v>
      </c>
      <c r="B119" s="33">
        <v>45807</v>
      </c>
      <c r="C119" t="s">
        <v>99</v>
      </c>
      <c r="D119" t="s">
        <v>791</v>
      </c>
      <c r="E119" t="s">
        <v>178</v>
      </c>
      <c r="F119" t="s">
        <v>179</v>
      </c>
      <c r="G119" t="s">
        <v>157</v>
      </c>
      <c r="H119" t="s">
        <v>166</v>
      </c>
      <c r="I119">
        <v>1799</v>
      </c>
      <c r="J119" t="s">
        <v>377</v>
      </c>
      <c r="K119" t="s">
        <v>792</v>
      </c>
      <c r="L119" t="s">
        <v>377</v>
      </c>
      <c r="M119" t="s">
        <v>793</v>
      </c>
      <c r="N119">
        <v>230</v>
      </c>
      <c r="O119">
        <v>0</v>
      </c>
      <c r="P119">
        <v>3</v>
      </c>
      <c r="Q119" t="s">
        <v>70</v>
      </c>
      <c r="R119" t="s">
        <v>238</v>
      </c>
      <c r="S119" t="s">
        <v>239</v>
      </c>
      <c r="T119">
        <v>186</v>
      </c>
      <c r="U119">
        <v>148</v>
      </c>
      <c r="V119">
        <v>79.569999999999993</v>
      </c>
      <c r="W119" t="s">
        <v>133</v>
      </c>
      <c r="X119">
        <v>4331</v>
      </c>
      <c r="Y119">
        <v>640988</v>
      </c>
      <c r="Z119">
        <v>62752</v>
      </c>
      <c r="AA119">
        <v>73556</v>
      </c>
      <c r="AB119">
        <v>777296</v>
      </c>
      <c r="AC119">
        <v>501770</v>
      </c>
      <c r="AD119">
        <v>275526</v>
      </c>
      <c r="AE119" t="s">
        <v>75</v>
      </c>
      <c r="AF119" t="s">
        <v>72</v>
      </c>
      <c r="AG119" t="s">
        <v>240</v>
      </c>
      <c r="AH119" t="s">
        <v>144</v>
      </c>
      <c r="AI119" t="s">
        <v>138</v>
      </c>
      <c r="AJ119" t="str">
        <f t="shared" si="1"/>
        <v>May</v>
      </c>
    </row>
    <row r="120" spans="1:36" x14ac:dyDescent="0.3">
      <c r="A120" t="s">
        <v>794</v>
      </c>
      <c r="B120" s="33">
        <v>45977</v>
      </c>
      <c r="C120" t="s">
        <v>93</v>
      </c>
      <c r="D120" t="s">
        <v>795</v>
      </c>
      <c r="E120" t="s">
        <v>175</v>
      </c>
      <c r="F120" t="s">
        <v>178</v>
      </c>
      <c r="G120" t="s">
        <v>163</v>
      </c>
      <c r="H120" t="s">
        <v>157</v>
      </c>
      <c r="I120">
        <v>390</v>
      </c>
      <c r="J120" t="s">
        <v>292</v>
      </c>
      <c r="K120" t="s">
        <v>796</v>
      </c>
      <c r="L120" t="s">
        <v>797</v>
      </c>
      <c r="M120" t="s">
        <v>798</v>
      </c>
      <c r="N120">
        <v>79</v>
      </c>
      <c r="O120">
        <v>22</v>
      </c>
      <c r="P120">
        <v>38</v>
      </c>
      <c r="Q120" t="s">
        <v>76</v>
      </c>
      <c r="R120" t="s">
        <v>238</v>
      </c>
      <c r="S120" t="s">
        <v>239</v>
      </c>
      <c r="T120">
        <v>186</v>
      </c>
      <c r="U120">
        <v>142</v>
      </c>
      <c r="V120">
        <v>76.34</v>
      </c>
      <c r="W120" t="s">
        <v>134</v>
      </c>
      <c r="X120">
        <v>7954</v>
      </c>
      <c r="Y120">
        <v>1129468</v>
      </c>
      <c r="Z120">
        <v>59072</v>
      </c>
      <c r="AA120">
        <v>95850</v>
      </c>
      <c r="AB120">
        <v>1284390</v>
      </c>
      <c r="AC120">
        <v>1049023</v>
      </c>
      <c r="AD120">
        <v>235367</v>
      </c>
      <c r="AE120" t="s">
        <v>75</v>
      </c>
      <c r="AF120" t="s">
        <v>75</v>
      </c>
      <c r="AG120" t="s">
        <v>240</v>
      </c>
      <c r="AH120" t="s">
        <v>145</v>
      </c>
      <c r="AI120" t="s">
        <v>139</v>
      </c>
      <c r="AJ120" t="str">
        <f t="shared" si="1"/>
        <v>Nov</v>
      </c>
    </row>
    <row r="121" spans="1:36" x14ac:dyDescent="0.3">
      <c r="A121" t="s">
        <v>799</v>
      </c>
      <c r="B121" s="33">
        <v>45829</v>
      </c>
      <c r="C121" t="s">
        <v>93</v>
      </c>
      <c r="D121" t="s">
        <v>800</v>
      </c>
      <c r="E121" t="s">
        <v>172</v>
      </c>
      <c r="F121" t="s">
        <v>177</v>
      </c>
      <c r="G121" t="s">
        <v>155</v>
      </c>
      <c r="H121" t="s">
        <v>162</v>
      </c>
      <c r="I121">
        <v>2278</v>
      </c>
      <c r="J121" t="s">
        <v>626</v>
      </c>
      <c r="K121" t="s">
        <v>801</v>
      </c>
      <c r="L121" t="s">
        <v>802</v>
      </c>
      <c r="M121" t="s">
        <v>803</v>
      </c>
      <c r="N121">
        <v>287</v>
      </c>
      <c r="O121">
        <v>7</v>
      </c>
      <c r="P121">
        <v>12</v>
      </c>
      <c r="Q121" t="s">
        <v>73</v>
      </c>
      <c r="R121" t="s">
        <v>238</v>
      </c>
      <c r="S121" t="s">
        <v>239</v>
      </c>
      <c r="T121">
        <v>186</v>
      </c>
      <c r="U121">
        <v>167</v>
      </c>
      <c r="V121">
        <v>89.78</v>
      </c>
      <c r="W121" t="s">
        <v>133</v>
      </c>
      <c r="X121">
        <v>9381</v>
      </c>
      <c r="Y121">
        <v>1566627</v>
      </c>
      <c r="Z121">
        <v>37575</v>
      </c>
      <c r="AA121">
        <v>45591</v>
      </c>
      <c r="AB121">
        <v>1649793</v>
      </c>
      <c r="AC121">
        <v>1339902</v>
      </c>
      <c r="AD121">
        <v>309891</v>
      </c>
      <c r="AE121" t="s">
        <v>81</v>
      </c>
      <c r="AF121" t="s">
        <v>78</v>
      </c>
      <c r="AG121" t="s">
        <v>240</v>
      </c>
      <c r="AH121" t="s">
        <v>145</v>
      </c>
      <c r="AI121" t="s">
        <v>140</v>
      </c>
      <c r="AJ121" t="str">
        <f t="shared" si="1"/>
        <v>Jun</v>
      </c>
    </row>
    <row r="122" spans="1:36" x14ac:dyDescent="0.3">
      <c r="A122" t="s">
        <v>804</v>
      </c>
      <c r="B122" s="33">
        <v>45964</v>
      </c>
      <c r="C122" t="s">
        <v>95</v>
      </c>
      <c r="D122" t="s">
        <v>805</v>
      </c>
      <c r="E122" t="s">
        <v>173</v>
      </c>
      <c r="F122" t="s">
        <v>177</v>
      </c>
      <c r="G122" t="s">
        <v>161</v>
      </c>
      <c r="H122" t="s">
        <v>162</v>
      </c>
      <c r="I122">
        <v>528</v>
      </c>
      <c r="J122" t="s">
        <v>806</v>
      </c>
      <c r="K122" t="s">
        <v>399</v>
      </c>
      <c r="L122" t="s">
        <v>807</v>
      </c>
      <c r="M122" t="s">
        <v>399</v>
      </c>
      <c r="N122">
        <v>94</v>
      </c>
      <c r="O122">
        <v>5</v>
      </c>
      <c r="P122">
        <v>-4</v>
      </c>
      <c r="Q122" t="s">
        <v>73</v>
      </c>
      <c r="R122" t="s">
        <v>238</v>
      </c>
      <c r="S122" t="s">
        <v>239</v>
      </c>
      <c r="T122">
        <v>180</v>
      </c>
      <c r="U122">
        <v>149</v>
      </c>
      <c r="V122">
        <v>82.78</v>
      </c>
      <c r="W122" t="s">
        <v>133</v>
      </c>
      <c r="X122">
        <v>6805</v>
      </c>
      <c r="Y122">
        <v>1013945</v>
      </c>
      <c r="Z122">
        <v>61239</v>
      </c>
      <c r="AA122">
        <v>46637</v>
      </c>
      <c r="AB122">
        <v>1121821</v>
      </c>
      <c r="AC122">
        <v>736270</v>
      </c>
      <c r="AD122">
        <v>385551</v>
      </c>
      <c r="AE122" t="s">
        <v>78</v>
      </c>
      <c r="AF122" t="s">
        <v>78</v>
      </c>
      <c r="AG122" t="s">
        <v>240</v>
      </c>
      <c r="AH122" t="s">
        <v>144</v>
      </c>
      <c r="AI122" t="s">
        <v>139</v>
      </c>
      <c r="AJ122" t="str">
        <f t="shared" si="1"/>
        <v>Nov</v>
      </c>
    </row>
    <row r="123" spans="1:36" x14ac:dyDescent="0.3">
      <c r="A123" t="s">
        <v>808</v>
      </c>
      <c r="B123" s="33">
        <v>46019</v>
      </c>
      <c r="C123" t="s">
        <v>93</v>
      </c>
      <c r="D123" t="s">
        <v>809</v>
      </c>
      <c r="E123" t="s">
        <v>175</v>
      </c>
      <c r="F123" t="s">
        <v>176</v>
      </c>
      <c r="G123" t="s">
        <v>163</v>
      </c>
      <c r="H123" t="s">
        <v>156</v>
      </c>
      <c r="I123">
        <v>1216</v>
      </c>
      <c r="J123" t="s">
        <v>626</v>
      </c>
      <c r="K123" t="s">
        <v>810</v>
      </c>
      <c r="L123" t="s">
        <v>731</v>
      </c>
      <c r="M123" t="s">
        <v>609</v>
      </c>
      <c r="N123">
        <v>187</v>
      </c>
      <c r="O123">
        <v>15</v>
      </c>
      <c r="P123">
        <v>4</v>
      </c>
      <c r="Q123" t="s">
        <v>73</v>
      </c>
      <c r="R123" t="s">
        <v>238</v>
      </c>
      <c r="S123" t="s">
        <v>239</v>
      </c>
      <c r="T123">
        <v>186</v>
      </c>
      <c r="U123">
        <v>130</v>
      </c>
      <c r="V123">
        <v>69.89</v>
      </c>
      <c r="W123" t="s">
        <v>133</v>
      </c>
      <c r="X123">
        <v>4125</v>
      </c>
      <c r="Y123">
        <v>536250</v>
      </c>
      <c r="Z123">
        <v>67340</v>
      </c>
      <c r="AA123">
        <v>37570</v>
      </c>
      <c r="AB123">
        <v>641160</v>
      </c>
      <c r="AC123">
        <v>532159</v>
      </c>
      <c r="AD123">
        <v>109001</v>
      </c>
      <c r="AE123" t="s">
        <v>75</v>
      </c>
      <c r="AF123" t="s">
        <v>81</v>
      </c>
      <c r="AG123" t="s">
        <v>240</v>
      </c>
      <c r="AH123" t="s">
        <v>146</v>
      </c>
      <c r="AI123" t="s">
        <v>138</v>
      </c>
      <c r="AJ123" t="str">
        <f t="shared" si="1"/>
        <v>Dec</v>
      </c>
    </row>
    <row r="124" spans="1:36" x14ac:dyDescent="0.3">
      <c r="A124" t="s">
        <v>811</v>
      </c>
      <c r="B124" s="33">
        <v>45849</v>
      </c>
      <c r="C124" t="s">
        <v>95</v>
      </c>
      <c r="D124" t="s">
        <v>812</v>
      </c>
      <c r="E124" t="s">
        <v>179</v>
      </c>
      <c r="F124" t="s">
        <v>177</v>
      </c>
      <c r="G124" t="s">
        <v>166</v>
      </c>
      <c r="H124" t="s">
        <v>162</v>
      </c>
      <c r="I124">
        <v>2150</v>
      </c>
      <c r="J124" t="s">
        <v>636</v>
      </c>
      <c r="K124" t="s">
        <v>442</v>
      </c>
      <c r="L124" t="s">
        <v>514</v>
      </c>
      <c r="M124" t="s">
        <v>813</v>
      </c>
      <c r="N124">
        <v>262</v>
      </c>
      <c r="O124">
        <v>15</v>
      </c>
      <c r="P124">
        <v>37</v>
      </c>
      <c r="Q124" t="s">
        <v>76</v>
      </c>
      <c r="R124" t="s">
        <v>238</v>
      </c>
      <c r="S124" t="s">
        <v>239</v>
      </c>
      <c r="T124">
        <v>220</v>
      </c>
      <c r="U124">
        <v>160</v>
      </c>
      <c r="V124">
        <v>72.73</v>
      </c>
      <c r="W124" t="s">
        <v>133</v>
      </c>
      <c r="X124">
        <v>4317</v>
      </c>
      <c r="Y124">
        <v>690720</v>
      </c>
      <c r="Z124">
        <v>47360</v>
      </c>
      <c r="AA124">
        <v>69120</v>
      </c>
      <c r="AB124">
        <v>807200</v>
      </c>
      <c r="AC124">
        <v>693245</v>
      </c>
      <c r="AD124">
        <v>113955</v>
      </c>
      <c r="AE124" t="s">
        <v>72</v>
      </c>
      <c r="AF124" t="s">
        <v>78</v>
      </c>
      <c r="AG124" t="s">
        <v>240</v>
      </c>
      <c r="AH124" t="s">
        <v>144</v>
      </c>
      <c r="AI124" t="s">
        <v>139</v>
      </c>
      <c r="AJ124" t="str">
        <f t="shared" si="1"/>
        <v>Jul</v>
      </c>
    </row>
    <row r="125" spans="1:36" x14ac:dyDescent="0.3">
      <c r="A125" t="s">
        <v>814</v>
      </c>
      <c r="B125" s="33">
        <v>45766</v>
      </c>
      <c r="C125" t="s">
        <v>98</v>
      </c>
      <c r="D125" t="s">
        <v>815</v>
      </c>
      <c r="E125" t="s">
        <v>172</v>
      </c>
      <c r="F125" t="s">
        <v>178</v>
      </c>
      <c r="G125" t="s">
        <v>155</v>
      </c>
      <c r="H125" t="s">
        <v>157</v>
      </c>
      <c r="I125">
        <v>2302</v>
      </c>
      <c r="J125" t="s">
        <v>639</v>
      </c>
      <c r="K125" t="s">
        <v>699</v>
      </c>
      <c r="N125">
        <v>279</v>
      </c>
      <c r="O125">
        <v>0</v>
      </c>
      <c r="P125">
        <v>0</v>
      </c>
      <c r="Q125" t="s">
        <v>67</v>
      </c>
      <c r="R125" t="s">
        <v>245</v>
      </c>
      <c r="S125" t="s">
        <v>122</v>
      </c>
      <c r="T125">
        <v>150</v>
      </c>
      <c r="U125">
        <v>0</v>
      </c>
      <c r="V125">
        <v>0</v>
      </c>
      <c r="W125" t="s">
        <v>133</v>
      </c>
      <c r="X125">
        <v>6541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81</v>
      </c>
      <c r="AF125" t="s">
        <v>75</v>
      </c>
      <c r="AG125" t="s">
        <v>240</v>
      </c>
      <c r="AH125" t="s">
        <v>145</v>
      </c>
      <c r="AI125" t="s">
        <v>138</v>
      </c>
      <c r="AJ125" t="str">
        <f t="shared" si="1"/>
        <v>Apr</v>
      </c>
    </row>
    <row r="126" spans="1:36" x14ac:dyDescent="0.3">
      <c r="A126" t="s">
        <v>816</v>
      </c>
      <c r="B126" s="33">
        <v>45739</v>
      </c>
      <c r="C126" t="s">
        <v>95</v>
      </c>
      <c r="D126" t="s">
        <v>817</v>
      </c>
      <c r="E126" t="s">
        <v>177</v>
      </c>
      <c r="F126" t="s">
        <v>178</v>
      </c>
      <c r="G126" t="s">
        <v>162</v>
      </c>
      <c r="H126" t="s">
        <v>157</v>
      </c>
      <c r="I126">
        <v>1285</v>
      </c>
      <c r="J126" t="s">
        <v>682</v>
      </c>
      <c r="K126" t="s">
        <v>818</v>
      </c>
      <c r="L126" t="s">
        <v>819</v>
      </c>
      <c r="M126" t="s">
        <v>818</v>
      </c>
      <c r="N126">
        <v>169</v>
      </c>
      <c r="O126">
        <v>6</v>
      </c>
      <c r="P126">
        <v>0</v>
      </c>
      <c r="Q126" t="s">
        <v>73</v>
      </c>
      <c r="R126" t="s">
        <v>238</v>
      </c>
      <c r="S126" t="s">
        <v>239</v>
      </c>
      <c r="T126">
        <v>220</v>
      </c>
      <c r="U126">
        <v>203</v>
      </c>
      <c r="V126">
        <v>92.27</v>
      </c>
      <c r="W126" t="s">
        <v>133</v>
      </c>
      <c r="X126">
        <v>7458</v>
      </c>
      <c r="Y126">
        <v>1513974</v>
      </c>
      <c r="Z126">
        <v>54201</v>
      </c>
      <c r="AA126">
        <v>96628</v>
      </c>
      <c r="AB126">
        <v>1664803</v>
      </c>
      <c r="AC126">
        <v>1042660</v>
      </c>
      <c r="AD126">
        <v>622143</v>
      </c>
      <c r="AE126" t="s">
        <v>78</v>
      </c>
      <c r="AF126" t="s">
        <v>75</v>
      </c>
      <c r="AG126" t="s">
        <v>240</v>
      </c>
      <c r="AH126" t="s">
        <v>144</v>
      </c>
      <c r="AI126" t="s">
        <v>139</v>
      </c>
      <c r="AJ126" t="str">
        <f t="shared" si="1"/>
        <v>Mar</v>
      </c>
    </row>
    <row r="127" spans="1:36" x14ac:dyDescent="0.3">
      <c r="A127" t="s">
        <v>820</v>
      </c>
      <c r="B127" s="33">
        <v>46007</v>
      </c>
      <c r="C127" t="s">
        <v>98</v>
      </c>
      <c r="D127" t="s">
        <v>821</v>
      </c>
      <c r="E127" t="s">
        <v>174</v>
      </c>
      <c r="F127" t="s">
        <v>180</v>
      </c>
      <c r="G127" t="s">
        <v>158</v>
      </c>
      <c r="H127" t="s">
        <v>160</v>
      </c>
      <c r="I127">
        <v>617</v>
      </c>
      <c r="J127" t="s">
        <v>503</v>
      </c>
      <c r="K127" t="s">
        <v>822</v>
      </c>
      <c r="L127" t="s">
        <v>823</v>
      </c>
      <c r="M127" t="s">
        <v>824</v>
      </c>
      <c r="N127">
        <v>104</v>
      </c>
      <c r="O127">
        <v>40</v>
      </c>
      <c r="P127">
        <v>34</v>
      </c>
      <c r="Q127" t="s">
        <v>76</v>
      </c>
      <c r="R127" t="s">
        <v>238</v>
      </c>
      <c r="S127" t="s">
        <v>239</v>
      </c>
      <c r="T127">
        <v>150</v>
      </c>
      <c r="U127">
        <v>118</v>
      </c>
      <c r="V127">
        <v>78.67</v>
      </c>
      <c r="W127" t="s">
        <v>133</v>
      </c>
      <c r="X127">
        <v>7118</v>
      </c>
      <c r="Y127">
        <v>839924</v>
      </c>
      <c r="Z127">
        <v>50504</v>
      </c>
      <c r="AA127">
        <v>59826</v>
      </c>
      <c r="AB127">
        <v>950254</v>
      </c>
      <c r="AC127">
        <v>737100</v>
      </c>
      <c r="AD127">
        <v>213154</v>
      </c>
      <c r="AE127" t="s">
        <v>78</v>
      </c>
      <c r="AF127" t="s">
        <v>81</v>
      </c>
      <c r="AG127" t="s">
        <v>240</v>
      </c>
      <c r="AH127" t="s">
        <v>146</v>
      </c>
      <c r="AI127" t="s">
        <v>139</v>
      </c>
      <c r="AJ127" t="str">
        <f t="shared" si="1"/>
        <v>Dec</v>
      </c>
    </row>
    <row r="128" spans="1:36" x14ac:dyDescent="0.3">
      <c r="A128" t="s">
        <v>825</v>
      </c>
      <c r="B128" s="33">
        <v>45730</v>
      </c>
      <c r="C128" t="s">
        <v>95</v>
      </c>
      <c r="D128" t="s">
        <v>826</v>
      </c>
      <c r="E128" t="s">
        <v>174</v>
      </c>
      <c r="F128" t="s">
        <v>178</v>
      </c>
      <c r="G128" t="s">
        <v>158</v>
      </c>
      <c r="H128" t="s">
        <v>157</v>
      </c>
      <c r="I128">
        <v>2239</v>
      </c>
      <c r="J128" t="s">
        <v>381</v>
      </c>
      <c r="K128" t="s">
        <v>827</v>
      </c>
      <c r="L128" t="s">
        <v>828</v>
      </c>
      <c r="M128" t="s">
        <v>829</v>
      </c>
      <c r="N128">
        <v>306</v>
      </c>
      <c r="O128">
        <v>49</v>
      </c>
      <c r="P128">
        <v>58</v>
      </c>
      <c r="Q128" t="s">
        <v>76</v>
      </c>
      <c r="R128" t="s">
        <v>238</v>
      </c>
      <c r="S128" t="s">
        <v>239</v>
      </c>
      <c r="T128">
        <v>150</v>
      </c>
      <c r="U128">
        <v>112</v>
      </c>
      <c r="V128">
        <v>74.67</v>
      </c>
      <c r="W128" t="s">
        <v>133</v>
      </c>
      <c r="X128">
        <v>6161</v>
      </c>
      <c r="Y128">
        <v>690032</v>
      </c>
      <c r="Z128">
        <v>34160</v>
      </c>
      <c r="AA128">
        <v>11872</v>
      </c>
      <c r="AB128">
        <v>736064</v>
      </c>
      <c r="AC128">
        <v>458404</v>
      </c>
      <c r="AD128">
        <v>277660</v>
      </c>
      <c r="AE128" t="s">
        <v>78</v>
      </c>
      <c r="AF128" t="s">
        <v>75</v>
      </c>
      <c r="AG128" t="s">
        <v>240</v>
      </c>
      <c r="AH128" t="s">
        <v>146</v>
      </c>
      <c r="AI128" t="s">
        <v>139</v>
      </c>
      <c r="AJ128" t="str">
        <f t="shared" si="1"/>
        <v>Mar</v>
      </c>
    </row>
    <row r="129" spans="1:36" x14ac:dyDescent="0.3">
      <c r="A129" t="s">
        <v>830</v>
      </c>
      <c r="B129" s="33">
        <v>45859</v>
      </c>
      <c r="C129" t="s">
        <v>93</v>
      </c>
      <c r="D129" t="s">
        <v>831</v>
      </c>
      <c r="E129" t="s">
        <v>177</v>
      </c>
      <c r="F129" t="s">
        <v>180</v>
      </c>
      <c r="G129" t="s">
        <v>162</v>
      </c>
      <c r="H129" t="s">
        <v>160</v>
      </c>
      <c r="I129">
        <v>1800</v>
      </c>
      <c r="J129" t="s">
        <v>368</v>
      </c>
      <c r="K129" t="s">
        <v>832</v>
      </c>
      <c r="L129" t="s">
        <v>833</v>
      </c>
      <c r="M129" t="s">
        <v>832</v>
      </c>
      <c r="N129">
        <v>250</v>
      </c>
      <c r="O129">
        <v>10</v>
      </c>
      <c r="P129">
        <v>0</v>
      </c>
      <c r="Q129" t="s">
        <v>73</v>
      </c>
      <c r="R129" t="s">
        <v>238</v>
      </c>
      <c r="S129" t="s">
        <v>239</v>
      </c>
      <c r="T129">
        <v>189</v>
      </c>
      <c r="U129">
        <v>152</v>
      </c>
      <c r="V129">
        <v>80.42</v>
      </c>
      <c r="W129" t="s">
        <v>133</v>
      </c>
      <c r="X129">
        <v>6499</v>
      </c>
      <c r="Y129">
        <v>987848</v>
      </c>
      <c r="Z129">
        <v>53656</v>
      </c>
      <c r="AA129">
        <v>88920</v>
      </c>
      <c r="AB129">
        <v>1130424</v>
      </c>
      <c r="AC129">
        <v>809610</v>
      </c>
      <c r="AD129">
        <v>320814</v>
      </c>
      <c r="AE129" t="s">
        <v>78</v>
      </c>
      <c r="AF129" t="s">
        <v>81</v>
      </c>
      <c r="AG129" t="s">
        <v>240</v>
      </c>
      <c r="AH129" t="s">
        <v>145</v>
      </c>
      <c r="AI129" t="s">
        <v>138</v>
      </c>
      <c r="AJ129" t="str">
        <f t="shared" si="1"/>
        <v>Jul</v>
      </c>
    </row>
    <row r="130" spans="1:36" x14ac:dyDescent="0.3">
      <c r="A130" t="s">
        <v>834</v>
      </c>
      <c r="B130" s="33">
        <v>45724</v>
      </c>
      <c r="C130" t="s">
        <v>95</v>
      </c>
      <c r="D130" t="s">
        <v>835</v>
      </c>
      <c r="E130" t="s">
        <v>178</v>
      </c>
      <c r="F130" t="s">
        <v>181</v>
      </c>
      <c r="G130" t="s">
        <v>157</v>
      </c>
      <c r="H130" t="s">
        <v>159</v>
      </c>
      <c r="I130">
        <v>1528</v>
      </c>
      <c r="J130" t="s">
        <v>459</v>
      </c>
      <c r="K130" t="s">
        <v>836</v>
      </c>
      <c r="L130" t="s">
        <v>459</v>
      </c>
      <c r="M130" t="s">
        <v>836</v>
      </c>
      <c r="N130">
        <v>228</v>
      </c>
      <c r="O130">
        <v>0</v>
      </c>
      <c r="P130">
        <v>-10</v>
      </c>
      <c r="Q130" t="s">
        <v>70</v>
      </c>
      <c r="R130" t="s">
        <v>238</v>
      </c>
      <c r="S130" t="s">
        <v>239</v>
      </c>
      <c r="T130">
        <v>180</v>
      </c>
      <c r="U130">
        <v>139</v>
      </c>
      <c r="V130">
        <v>77.22</v>
      </c>
      <c r="W130" t="s">
        <v>133</v>
      </c>
      <c r="X130">
        <v>4969</v>
      </c>
      <c r="Y130">
        <v>690691</v>
      </c>
      <c r="Z130">
        <v>38086</v>
      </c>
      <c r="AA130">
        <v>90072</v>
      </c>
      <c r="AB130">
        <v>818849</v>
      </c>
      <c r="AC130">
        <v>709758</v>
      </c>
      <c r="AD130">
        <v>109091</v>
      </c>
      <c r="AE130" t="s">
        <v>75</v>
      </c>
      <c r="AF130" t="s">
        <v>81</v>
      </c>
      <c r="AG130" t="s">
        <v>240</v>
      </c>
      <c r="AH130" t="s">
        <v>144</v>
      </c>
      <c r="AI130" t="s">
        <v>140</v>
      </c>
      <c r="AJ130" t="str">
        <f t="shared" ref="AJ130:AJ193" si="2">TEXT(B130,"mmm")</f>
        <v>Mar</v>
      </c>
    </row>
    <row r="131" spans="1:36" x14ac:dyDescent="0.3">
      <c r="A131" t="s">
        <v>837</v>
      </c>
      <c r="B131" s="33">
        <v>45942</v>
      </c>
      <c r="C131" t="s">
        <v>96</v>
      </c>
      <c r="D131" t="s">
        <v>838</v>
      </c>
      <c r="E131" t="s">
        <v>176</v>
      </c>
      <c r="F131" t="s">
        <v>175</v>
      </c>
      <c r="G131" t="s">
        <v>156</v>
      </c>
      <c r="H131" t="s">
        <v>163</v>
      </c>
      <c r="I131">
        <v>2286</v>
      </c>
      <c r="J131" t="s">
        <v>560</v>
      </c>
      <c r="K131" t="s">
        <v>736</v>
      </c>
      <c r="L131" t="s">
        <v>385</v>
      </c>
      <c r="M131" t="s">
        <v>736</v>
      </c>
      <c r="N131">
        <v>312</v>
      </c>
      <c r="O131">
        <v>0</v>
      </c>
      <c r="P131">
        <v>-10</v>
      </c>
      <c r="Q131" t="s">
        <v>70</v>
      </c>
      <c r="R131" t="s">
        <v>238</v>
      </c>
      <c r="S131" t="s">
        <v>239</v>
      </c>
      <c r="T131">
        <v>186</v>
      </c>
      <c r="U131">
        <v>148</v>
      </c>
      <c r="V131">
        <v>79.569999999999993</v>
      </c>
      <c r="W131" t="s">
        <v>133</v>
      </c>
      <c r="X131">
        <v>7716</v>
      </c>
      <c r="Y131">
        <v>1141968</v>
      </c>
      <c r="Z131">
        <v>78144</v>
      </c>
      <c r="AA131">
        <v>65416</v>
      </c>
      <c r="AB131">
        <v>1285528</v>
      </c>
      <c r="AC131">
        <v>915466</v>
      </c>
      <c r="AD131">
        <v>370062</v>
      </c>
      <c r="AE131" t="s">
        <v>81</v>
      </c>
      <c r="AF131" t="s">
        <v>75</v>
      </c>
      <c r="AG131" t="s">
        <v>240</v>
      </c>
      <c r="AH131" t="s">
        <v>144</v>
      </c>
      <c r="AI131" t="s">
        <v>138</v>
      </c>
      <c r="AJ131" t="str">
        <f t="shared" si="2"/>
        <v>Oct</v>
      </c>
    </row>
    <row r="132" spans="1:36" x14ac:dyDescent="0.3">
      <c r="A132" t="s">
        <v>839</v>
      </c>
      <c r="B132" s="33">
        <v>45678</v>
      </c>
      <c r="C132" t="s">
        <v>93</v>
      </c>
      <c r="D132" t="s">
        <v>840</v>
      </c>
      <c r="E132" t="s">
        <v>178</v>
      </c>
      <c r="F132" t="s">
        <v>177</v>
      </c>
      <c r="G132" t="s">
        <v>157</v>
      </c>
      <c r="H132" t="s">
        <v>162</v>
      </c>
      <c r="I132">
        <v>1185</v>
      </c>
      <c r="J132" t="s">
        <v>492</v>
      </c>
      <c r="K132" t="s">
        <v>841</v>
      </c>
      <c r="L132" t="s">
        <v>842</v>
      </c>
      <c r="M132" t="s">
        <v>841</v>
      </c>
      <c r="N132">
        <v>175</v>
      </c>
      <c r="O132">
        <v>7</v>
      </c>
      <c r="P132">
        <v>-6</v>
      </c>
      <c r="Q132" t="s">
        <v>73</v>
      </c>
      <c r="R132" t="s">
        <v>238</v>
      </c>
      <c r="S132" t="s">
        <v>239</v>
      </c>
      <c r="T132">
        <v>189</v>
      </c>
      <c r="U132">
        <v>90</v>
      </c>
      <c r="V132">
        <v>47.62</v>
      </c>
      <c r="W132" t="s">
        <v>135</v>
      </c>
      <c r="X132">
        <v>6635</v>
      </c>
      <c r="Y132">
        <v>597150</v>
      </c>
      <c r="Z132">
        <v>43830</v>
      </c>
      <c r="AA132">
        <v>18270</v>
      </c>
      <c r="AB132">
        <v>659250</v>
      </c>
      <c r="AC132">
        <v>446804</v>
      </c>
      <c r="AD132">
        <v>212446</v>
      </c>
      <c r="AE132" t="s">
        <v>75</v>
      </c>
      <c r="AF132" t="s">
        <v>78</v>
      </c>
      <c r="AG132" t="s">
        <v>240</v>
      </c>
      <c r="AH132" t="s">
        <v>146</v>
      </c>
      <c r="AI132" t="s">
        <v>139</v>
      </c>
      <c r="AJ132" t="str">
        <f t="shared" si="2"/>
        <v>Jan</v>
      </c>
    </row>
    <row r="133" spans="1:36" x14ac:dyDescent="0.3">
      <c r="A133" t="s">
        <v>843</v>
      </c>
      <c r="B133" s="33">
        <v>45941</v>
      </c>
      <c r="C133" t="s">
        <v>98</v>
      </c>
      <c r="D133" t="s">
        <v>844</v>
      </c>
      <c r="E133" t="s">
        <v>175</v>
      </c>
      <c r="F133" t="s">
        <v>176</v>
      </c>
      <c r="G133" t="s">
        <v>163</v>
      </c>
      <c r="H133" t="s">
        <v>156</v>
      </c>
      <c r="I133">
        <v>2259</v>
      </c>
      <c r="J133" t="s">
        <v>353</v>
      </c>
      <c r="K133" t="s">
        <v>845</v>
      </c>
      <c r="N133">
        <v>323</v>
      </c>
      <c r="O133">
        <v>0</v>
      </c>
      <c r="P133">
        <v>0</v>
      </c>
      <c r="Q133" t="s">
        <v>67</v>
      </c>
      <c r="R133" t="s">
        <v>245</v>
      </c>
      <c r="S133" t="s">
        <v>122</v>
      </c>
      <c r="T133">
        <v>189</v>
      </c>
      <c r="U133">
        <v>0</v>
      </c>
      <c r="V133">
        <v>0</v>
      </c>
      <c r="W133" t="s">
        <v>133</v>
      </c>
      <c r="X133">
        <v>6011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75</v>
      </c>
      <c r="AF133" t="s">
        <v>81</v>
      </c>
      <c r="AG133" t="s">
        <v>240</v>
      </c>
      <c r="AH133" t="s">
        <v>144</v>
      </c>
      <c r="AI133" t="s">
        <v>138</v>
      </c>
      <c r="AJ133" t="str">
        <f t="shared" si="2"/>
        <v>Oct</v>
      </c>
    </row>
    <row r="134" spans="1:36" x14ac:dyDescent="0.3">
      <c r="A134" t="s">
        <v>846</v>
      </c>
      <c r="B134" s="33">
        <v>45703</v>
      </c>
      <c r="C134" t="s">
        <v>98</v>
      </c>
      <c r="D134" t="s">
        <v>847</v>
      </c>
      <c r="E134" t="s">
        <v>174</v>
      </c>
      <c r="F134" t="s">
        <v>179</v>
      </c>
      <c r="G134" t="s">
        <v>158</v>
      </c>
      <c r="H134" t="s">
        <v>166</v>
      </c>
      <c r="I134">
        <v>1015</v>
      </c>
      <c r="J134" t="s">
        <v>342</v>
      </c>
      <c r="K134" t="s">
        <v>848</v>
      </c>
      <c r="L134" t="s">
        <v>849</v>
      </c>
      <c r="M134" t="s">
        <v>836</v>
      </c>
      <c r="N134">
        <v>132</v>
      </c>
      <c r="O134">
        <v>18</v>
      </c>
      <c r="P134">
        <v>36</v>
      </c>
      <c r="Q134" t="s">
        <v>76</v>
      </c>
      <c r="R134" t="s">
        <v>238</v>
      </c>
      <c r="S134" t="s">
        <v>239</v>
      </c>
      <c r="T134">
        <v>180</v>
      </c>
      <c r="U134">
        <v>120</v>
      </c>
      <c r="V134">
        <v>66.67</v>
      </c>
      <c r="W134" t="s">
        <v>134</v>
      </c>
      <c r="X134">
        <v>7294</v>
      </c>
      <c r="Y134">
        <v>875280</v>
      </c>
      <c r="Z134">
        <v>42240</v>
      </c>
      <c r="AA134">
        <v>71760</v>
      </c>
      <c r="AB134">
        <v>989280</v>
      </c>
      <c r="AC134">
        <v>745109</v>
      </c>
      <c r="AD134">
        <v>244171</v>
      </c>
      <c r="AE134" t="s">
        <v>78</v>
      </c>
      <c r="AF134" t="s">
        <v>72</v>
      </c>
      <c r="AG134" t="s">
        <v>240</v>
      </c>
      <c r="AH134" t="s">
        <v>146</v>
      </c>
      <c r="AI134" t="s">
        <v>140</v>
      </c>
      <c r="AJ134" t="str">
        <f t="shared" si="2"/>
        <v>Feb</v>
      </c>
    </row>
    <row r="135" spans="1:36" x14ac:dyDescent="0.3">
      <c r="A135" t="s">
        <v>850</v>
      </c>
      <c r="B135" s="33">
        <v>45832</v>
      </c>
      <c r="C135" t="s">
        <v>95</v>
      </c>
      <c r="D135" t="s">
        <v>851</v>
      </c>
      <c r="E135" t="s">
        <v>179</v>
      </c>
      <c r="F135" t="s">
        <v>181</v>
      </c>
      <c r="G135" t="s">
        <v>166</v>
      </c>
      <c r="H135" t="s">
        <v>159</v>
      </c>
      <c r="I135">
        <v>714</v>
      </c>
      <c r="J135" t="s">
        <v>248</v>
      </c>
      <c r="K135" t="s">
        <v>852</v>
      </c>
      <c r="N135">
        <v>112</v>
      </c>
      <c r="O135">
        <v>0</v>
      </c>
      <c r="P135">
        <v>0</v>
      </c>
      <c r="Q135" t="s">
        <v>67</v>
      </c>
      <c r="R135" t="s">
        <v>245</v>
      </c>
      <c r="S135" t="s">
        <v>121</v>
      </c>
      <c r="T135">
        <v>150</v>
      </c>
      <c r="U135">
        <v>0</v>
      </c>
      <c r="V135">
        <v>0</v>
      </c>
      <c r="W135" t="s">
        <v>133</v>
      </c>
      <c r="X135">
        <v>6735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72</v>
      </c>
      <c r="AF135" t="s">
        <v>81</v>
      </c>
      <c r="AG135" t="s">
        <v>240</v>
      </c>
      <c r="AH135" t="s">
        <v>144</v>
      </c>
      <c r="AI135" t="s">
        <v>138</v>
      </c>
      <c r="AJ135" t="str">
        <f t="shared" si="2"/>
        <v>Jun</v>
      </c>
    </row>
    <row r="136" spans="1:36" x14ac:dyDescent="0.3">
      <c r="A136" t="s">
        <v>853</v>
      </c>
      <c r="B136" s="33">
        <v>45944</v>
      </c>
      <c r="C136" t="s">
        <v>99</v>
      </c>
      <c r="D136" t="s">
        <v>854</v>
      </c>
      <c r="E136" t="s">
        <v>181</v>
      </c>
      <c r="F136" t="s">
        <v>172</v>
      </c>
      <c r="G136" t="s">
        <v>159</v>
      </c>
      <c r="H136" t="s">
        <v>155</v>
      </c>
      <c r="I136">
        <v>2099</v>
      </c>
      <c r="J136" t="s">
        <v>744</v>
      </c>
      <c r="K136" t="s">
        <v>855</v>
      </c>
      <c r="L136" t="s">
        <v>856</v>
      </c>
      <c r="M136" t="s">
        <v>855</v>
      </c>
      <c r="N136">
        <v>263</v>
      </c>
      <c r="O136">
        <v>1</v>
      </c>
      <c r="P136">
        <v>-7</v>
      </c>
      <c r="Q136" t="s">
        <v>73</v>
      </c>
      <c r="R136" t="s">
        <v>238</v>
      </c>
      <c r="S136" t="s">
        <v>239</v>
      </c>
      <c r="T136">
        <v>180</v>
      </c>
      <c r="U136">
        <v>126</v>
      </c>
      <c r="V136">
        <v>70</v>
      </c>
      <c r="W136" t="s">
        <v>133</v>
      </c>
      <c r="X136">
        <v>6952</v>
      </c>
      <c r="Y136">
        <v>875952</v>
      </c>
      <c r="Z136">
        <v>46746</v>
      </c>
      <c r="AA136">
        <v>50652</v>
      </c>
      <c r="AB136">
        <v>973350</v>
      </c>
      <c r="AC136">
        <v>853787</v>
      </c>
      <c r="AD136">
        <v>119563</v>
      </c>
      <c r="AE136" t="s">
        <v>81</v>
      </c>
      <c r="AF136" t="s">
        <v>81</v>
      </c>
      <c r="AG136" t="s">
        <v>240</v>
      </c>
      <c r="AH136" t="s">
        <v>144</v>
      </c>
      <c r="AI136" t="s">
        <v>140</v>
      </c>
      <c r="AJ136" t="str">
        <f t="shared" si="2"/>
        <v>Oct</v>
      </c>
    </row>
    <row r="137" spans="1:36" x14ac:dyDescent="0.3">
      <c r="A137" t="s">
        <v>857</v>
      </c>
      <c r="B137" s="33">
        <v>45792</v>
      </c>
      <c r="C137" t="s">
        <v>93</v>
      </c>
      <c r="D137" t="s">
        <v>858</v>
      </c>
      <c r="E137" t="s">
        <v>177</v>
      </c>
      <c r="F137" t="s">
        <v>173</v>
      </c>
      <c r="G137" t="s">
        <v>162</v>
      </c>
      <c r="H137" t="s">
        <v>161</v>
      </c>
      <c r="I137">
        <v>374</v>
      </c>
      <c r="J137" t="s">
        <v>258</v>
      </c>
      <c r="K137" t="s">
        <v>740</v>
      </c>
      <c r="L137" t="s">
        <v>859</v>
      </c>
      <c r="M137" t="s">
        <v>860</v>
      </c>
      <c r="N137">
        <v>68</v>
      </c>
      <c r="O137">
        <v>33</v>
      </c>
      <c r="P137">
        <v>43</v>
      </c>
      <c r="Q137" t="s">
        <v>76</v>
      </c>
      <c r="R137" t="s">
        <v>238</v>
      </c>
      <c r="S137" t="s">
        <v>239</v>
      </c>
      <c r="T137">
        <v>220</v>
      </c>
      <c r="U137">
        <v>184</v>
      </c>
      <c r="V137">
        <v>83.64</v>
      </c>
      <c r="W137" t="s">
        <v>133</v>
      </c>
      <c r="X137">
        <v>5975</v>
      </c>
      <c r="Y137">
        <v>1099400</v>
      </c>
      <c r="Z137">
        <v>31648</v>
      </c>
      <c r="AA137">
        <v>66976</v>
      </c>
      <c r="AB137">
        <v>1198024</v>
      </c>
      <c r="AC137">
        <v>954759</v>
      </c>
      <c r="AD137">
        <v>243265</v>
      </c>
      <c r="AE137" t="s">
        <v>78</v>
      </c>
      <c r="AF137" t="s">
        <v>78</v>
      </c>
      <c r="AG137" t="s">
        <v>240</v>
      </c>
      <c r="AH137" t="s">
        <v>144</v>
      </c>
      <c r="AI137" t="s">
        <v>139</v>
      </c>
      <c r="AJ137" t="str">
        <f t="shared" si="2"/>
        <v>May</v>
      </c>
    </row>
    <row r="138" spans="1:36" x14ac:dyDescent="0.3">
      <c r="A138" t="s">
        <v>861</v>
      </c>
      <c r="B138" s="33">
        <v>46012</v>
      </c>
      <c r="C138" t="s">
        <v>93</v>
      </c>
      <c r="D138" t="s">
        <v>862</v>
      </c>
      <c r="E138" t="s">
        <v>176</v>
      </c>
      <c r="F138" t="s">
        <v>173</v>
      </c>
      <c r="G138" t="s">
        <v>156</v>
      </c>
      <c r="H138" t="s">
        <v>161</v>
      </c>
      <c r="I138">
        <v>537</v>
      </c>
      <c r="J138" t="s">
        <v>621</v>
      </c>
      <c r="K138" t="s">
        <v>863</v>
      </c>
      <c r="L138" t="s">
        <v>646</v>
      </c>
      <c r="M138" t="s">
        <v>864</v>
      </c>
      <c r="N138">
        <v>88</v>
      </c>
      <c r="O138">
        <v>21</v>
      </c>
      <c r="P138">
        <v>35</v>
      </c>
      <c r="Q138" t="s">
        <v>76</v>
      </c>
      <c r="R138" t="s">
        <v>238</v>
      </c>
      <c r="S138" t="s">
        <v>239</v>
      </c>
      <c r="T138">
        <v>150</v>
      </c>
      <c r="U138">
        <v>108</v>
      </c>
      <c r="V138">
        <v>72</v>
      </c>
      <c r="W138" t="s">
        <v>133</v>
      </c>
      <c r="X138">
        <v>9265</v>
      </c>
      <c r="Y138">
        <v>1000620</v>
      </c>
      <c r="Z138">
        <v>17496</v>
      </c>
      <c r="AA138">
        <v>30564</v>
      </c>
      <c r="AB138">
        <v>1048680</v>
      </c>
      <c r="AC138">
        <v>701133</v>
      </c>
      <c r="AD138">
        <v>347547</v>
      </c>
      <c r="AE138" t="s">
        <v>81</v>
      </c>
      <c r="AF138" t="s">
        <v>78</v>
      </c>
      <c r="AG138" t="s">
        <v>240</v>
      </c>
      <c r="AH138" t="s">
        <v>144</v>
      </c>
      <c r="AI138" t="s">
        <v>138</v>
      </c>
      <c r="AJ138" t="str">
        <f t="shared" si="2"/>
        <v>Dec</v>
      </c>
    </row>
    <row r="139" spans="1:36" x14ac:dyDescent="0.3">
      <c r="A139" t="s">
        <v>865</v>
      </c>
      <c r="B139" s="33">
        <v>45777</v>
      </c>
      <c r="C139" t="s">
        <v>97</v>
      </c>
      <c r="D139" t="s">
        <v>866</v>
      </c>
      <c r="E139" t="s">
        <v>176</v>
      </c>
      <c r="F139" t="s">
        <v>179</v>
      </c>
      <c r="G139" t="s">
        <v>156</v>
      </c>
      <c r="H139" t="s">
        <v>166</v>
      </c>
      <c r="I139">
        <v>2043</v>
      </c>
      <c r="J139" t="s">
        <v>633</v>
      </c>
      <c r="K139" t="s">
        <v>867</v>
      </c>
      <c r="L139" t="s">
        <v>868</v>
      </c>
      <c r="M139" t="s">
        <v>869</v>
      </c>
      <c r="N139">
        <v>241</v>
      </c>
      <c r="O139">
        <v>27</v>
      </c>
      <c r="P139">
        <v>50</v>
      </c>
      <c r="Q139" t="s">
        <v>76</v>
      </c>
      <c r="R139" t="s">
        <v>238</v>
      </c>
      <c r="S139" t="s">
        <v>239</v>
      </c>
      <c r="T139">
        <v>150</v>
      </c>
      <c r="U139">
        <v>93</v>
      </c>
      <c r="V139">
        <v>62</v>
      </c>
      <c r="W139" t="s">
        <v>135</v>
      </c>
      <c r="X139">
        <v>9990</v>
      </c>
      <c r="Y139">
        <v>929070</v>
      </c>
      <c r="Z139">
        <v>16833</v>
      </c>
      <c r="AA139">
        <v>50685</v>
      </c>
      <c r="AB139">
        <v>996588</v>
      </c>
      <c r="AC139">
        <v>713740</v>
      </c>
      <c r="AD139">
        <v>282848</v>
      </c>
      <c r="AE139" t="s">
        <v>81</v>
      </c>
      <c r="AF139" t="s">
        <v>72</v>
      </c>
      <c r="AG139" t="s">
        <v>240</v>
      </c>
      <c r="AH139" t="s">
        <v>146</v>
      </c>
      <c r="AI139" t="s">
        <v>139</v>
      </c>
      <c r="AJ139" t="str">
        <f t="shared" si="2"/>
        <v>Apr</v>
      </c>
    </row>
    <row r="140" spans="1:36" x14ac:dyDescent="0.3">
      <c r="A140" t="s">
        <v>870</v>
      </c>
      <c r="B140" s="33">
        <v>45835</v>
      </c>
      <c r="C140" t="s">
        <v>96</v>
      </c>
      <c r="D140" t="s">
        <v>871</v>
      </c>
      <c r="E140" t="s">
        <v>180</v>
      </c>
      <c r="F140" t="s">
        <v>179</v>
      </c>
      <c r="G140" t="s">
        <v>160</v>
      </c>
      <c r="H140" t="s">
        <v>166</v>
      </c>
      <c r="I140">
        <v>1395</v>
      </c>
      <c r="J140" t="s">
        <v>314</v>
      </c>
      <c r="K140" t="s">
        <v>872</v>
      </c>
      <c r="L140" t="s">
        <v>873</v>
      </c>
      <c r="M140" t="s">
        <v>874</v>
      </c>
      <c r="N140">
        <v>190</v>
      </c>
      <c r="O140">
        <v>17</v>
      </c>
      <c r="P140">
        <v>26</v>
      </c>
      <c r="Q140" t="s">
        <v>73</v>
      </c>
      <c r="R140" t="s">
        <v>238</v>
      </c>
      <c r="S140" t="s">
        <v>239</v>
      </c>
      <c r="T140">
        <v>180</v>
      </c>
      <c r="U140">
        <v>152</v>
      </c>
      <c r="V140">
        <v>84.44</v>
      </c>
      <c r="W140" t="s">
        <v>133</v>
      </c>
      <c r="X140">
        <v>10558</v>
      </c>
      <c r="Y140">
        <v>1604816</v>
      </c>
      <c r="Z140">
        <v>59280</v>
      </c>
      <c r="AA140">
        <v>38456</v>
      </c>
      <c r="AB140">
        <v>1702552</v>
      </c>
      <c r="AC140">
        <v>1352697</v>
      </c>
      <c r="AD140">
        <v>349855</v>
      </c>
      <c r="AE140" t="s">
        <v>81</v>
      </c>
      <c r="AF140" t="s">
        <v>72</v>
      </c>
      <c r="AG140" t="s">
        <v>240</v>
      </c>
      <c r="AH140" t="s">
        <v>145</v>
      </c>
      <c r="AI140" t="s">
        <v>140</v>
      </c>
      <c r="AJ140" t="str">
        <f t="shared" si="2"/>
        <v>Jun</v>
      </c>
    </row>
    <row r="141" spans="1:36" x14ac:dyDescent="0.3">
      <c r="A141" t="s">
        <v>875</v>
      </c>
      <c r="B141" s="33">
        <v>45982</v>
      </c>
      <c r="C141" t="s">
        <v>96</v>
      </c>
      <c r="D141" t="s">
        <v>876</v>
      </c>
      <c r="E141" t="s">
        <v>175</v>
      </c>
      <c r="F141" t="s">
        <v>176</v>
      </c>
      <c r="G141" t="s">
        <v>163</v>
      </c>
      <c r="H141" t="s">
        <v>156</v>
      </c>
      <c r="I141">
        <v>1530</v>
      </c>
      <c r="J141" t="s">
        <v>639</v>
      </c>
      <c r="K141" t="s">
        <v>877</v>
      </c>
      <c r="L141" t="s">
        <v>878</v>
      </c>
      <c r="M141" t="s">
        <v>879</v>
      </c>
      <c r="N141">
        <v>189</v>
      </c>
      <c r="O141">
        <v>32</v>
      </c>
      <c r="P141">
        <v>37</v>
      </c>
      <c r="Q141" t="s">
        <v>76</v>
      </c>
      <c r="R141" t="s">
        <v>238</v>
      </c>
      <c r="S141" t="s">
        <v>239</v>
      </c>
      <c r="T141">
        <v>220</v>
      </c>
      <c r="U141">
        <v>143</v>
      </c>
      <c r="V141">
        <v>65</v>
      </c>
      <c r="W141" t="s">
        <v>133</v>
      </c>
      <c r="X141">
        <v>5024</v>
      </c>
      <c r="Y141">
        <v>718432</v>
      </c>
      <c r="Z141">
        <v>49621</v>
      </c>
      <c r="AA141">
        <v>103389</v>
      </c>
      <c r="AB141">
        <v>871442</v>
      </c>
      <c r="AC141">
        <v>750221</v>
      </c>
      <c r="AD141">
        <v>121221</v>
      </c>
      <c r="AE141" t="s">
        <v>75</v>
      </c>
      <c r="AF141" t="s">
        <v>81</v>
      </c>
      <c r="AG141" t="s">
        <v>240</v>
      </c>
      <c r="AH141" t="s">
        <v>145</v>
      </c>
      <c r="AI141" t="s">
        <v>138</v>
      </c>
      <c r="AJ141" t="str">
        <f t="shared" si="2"/>
        <v>Nov</v>
      </c>
    </row>
    <row r="142" spans="1:36" x14ac:dyDescent="0.3">
      <c r="A142" t="s">
        <v>880</v>
      </c>
      <c r="B142" s="33">
        <v>45973</v>
      </c>
      <c r="C142" t="s">
        <v>93</v>
      </c>
      <c r="D142" t="s">
        <v>881</v>
      </c>
      <c r="E142" t="s">
        <v>177</v>
      </c>
      <c r="F142" t="s">
        <v>180</v>
      </c>
      <c r="G142" t="s">
        <v>162</v>
      </c>
      <c r="H142" t="s">
        <v>160</v>
      </c>
      <c r="I142">
        <v>584</v>
      </c>
      <c r="J142" t="s">
        <v>636</v>
      </c>
      <c r="K142" t="s">
        <v>882</v>
      </c>
      <c r="N142">
        <v>92</v>
      </c>
      <c r="O142">
        <v>0</v>
      </c>
      <c r="P142">
        <v>0</v>
      </c>
      <c r="Q142" t="s">
        <v>67</v>
      </c>
      <c r="R142" t="s">
        <v>245</v>
      </c>
      <c r="S142" t="s">
        <v>122</v>
      </c>
      <c r="T142">
        <v>220</v>
      </c>
      <c r="U142">
        <v>0</v>
      </c>
      <c r="V142">
        <v>0</v>
      </c>
      <c r="W142" t="s">
        <v>133</v>
      </c>
      <c r="X142">
        <v>9922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78</v>
      </c>
      <c r="AF142" t="s">
        <v>81</v>
      </c>
      <c r="AG142" t="s">
        <v>240</v>
      </c>
      <c r="AH142" t="s">
        <v>144</v>
      </c>
      <c r="AI142" t="s">
        <v>139</v>
      </c>
      <c r="AJ142" t="str">
        <f t="shared" si="2"/>
        <v>Nov</v>
      </c>
    </row>
    <row r="143" spans="1:36" x14ac:dyDescent="0.3">
      <c r="A143" t="s">
        <v>883</v>
      </c>
      <c r="B143" s="33">
        <v>46012</v>
      </c>
      <c r="C143" t="s">
        <v>95</v>
      </c>
      <c r="D143" t="s">
        <v>884</v>
      </c>
      <c r="E143" t="s">
        <v>174</v>
      </c>
      <c r="F143" t="s">
        <v>179</v>
      </c>
      <c r="G143" t="s">
        <v>158</v>
      </c>
      <c r="H143" t="s">
        <v>166</v>
      </c>
      <c r="I143">
        <v>2347</v>
      </c>
      <c r="J143" t="s">
        <v>248</v>
      </c>
      <c r="K143" t="s">
        <v>885</v>
      </c>
      <c r="L143" t="s">
        <v>886</v>
      </c>
      <c r="M143" t="s">
        <v>855</v>
      </c>
      <c r="N143">
        <v>287</v>
      </c>
      <c r="O143">
        <v>38</v>
      </c>
      <c r="P143">
        <v>36</v>
      </c>
      <c r="Q143" t="s">
        <v>76</v>
      </c>
      <c r="R143" t="s">
        <v>238</v>
      </c>
      <c r="S143" t="s">
        <v>239</v>
      </c>
      <c r="T143">
        <v>186</v>
      </c>
      <c r="U143">
        <v>152</v>
      </c>
      <c r="V143">
        <v>81.72</v>
      </c>
      <c r="W143" t="s">
        <v>133</v>
      </c>
      <c r="X143">
        <v>7224</v>
      </c>
      <c r="Y143">
        <v>1098048</v>
      </c>
      <c r="Z143">
        <v>47880</v>
      </c>
      <c r="AA143">
        <v>84816</v>
      </c>
      <c r="AB143">
        <v>1230744</v>
      </c>
      <c r="AC143">
        <v>983547</v>
      </c>
      <c r="AD143">
        <v>247197</v>
      </c>
      <c r="AE143" t="s">
        <v>78</v>
      </c>
      <c r="AF143" t="s">
        <v>72</v>
      </c>
      <c r="AG143" t="s">
        <v>240</v>
      </c>
      <c r="AH143" t="s">
        <v>145</v>
      </c>
      <c r="AI143" t="s">
        <v>139</v>
      </c>
      <c r="AJ143" t="str">
        <f t="shared" si="2"/>
        <v>Dec</v>
      </c>
    </row>
    <row r="144" spans="1:36" x14ac:dyDescent="0.3">
      <c r="A144" t="s">
        <v>887</v>
      </c>
      <c r="B144" s="33">
        <v>45873</v>
      </c>
      <c r="C144" t="s">
        <v>98</v>
      </c>
      <c r="D144" t="s">
        <v>888</v>
      </c>
      <c r="E144" t="s">
        <v>177</v>
      </c>
      <c r="F144" t="s">
        <v>172</v>
      </c>
      <c r="G144" t="s">
        <v>162</v>
      </c>
      <c r="H144" t="s">
        <v>155</v>
      </c>
      <c r="I144">
        <v>1401</v>
      </c>
      <c r="J144" t="s">
        <v>621</v>
      </c>
      <c r="K144" t="s">
        <v>889</v>
      </c>
      <c r="L144" t="s">
        <v>890</v>
      </c>
      <c r="M144" t="s">
        <v>891</v>
      </c>
      <c r="N144">
        <v>173</v>
      </c>
      <c r="O144">
        <v>3</v>
      </c>
      <c r="P144">
        <v>35</v>
      </c>
      <c r="Q144" t="s">
        <v>76</v>
      </c>
      <c r="R144" t="s">
        <v>238</v>
      </c>
      <c r="S144" t="s">
        <v>239</v>
      </c>
      <c r="T144">
        <v>186</v>
      </c>
      <c r="U144">
        <v>167</v>
      </c>
      <c r="V144">
        <v>89.78</v>
      </c>
      <c r="W144" t="s">
        <v>134</v>
      </c>
      <c r="X144">
        <v>9508</v>
      </c>
      <c r="Y144">
        <v>1587836</v>
      </c>
      <c r="Z144">
        <v>32231</v>
      </c>
      <c r="AA144">
        <v>25384</v>
      </c>
      <c r="AB144">
        <v>1645451</v>
      </c>
      <c r="AC144">
        <v>1294004</v>
      </c>
      <c r="AD144">
        <v>351447</v>
      </c>
      <c r="AE144" t="s">
        <v>78</v>
      </c>
      <c r="AF144" t="s">
        <v>81</v>
      </c>
      <c r="AG144" t="s">
        <v>240</v>
      </c>
      <c r="AH144" t="s">
        <v>144</v>
      </c>
      <c r="AI144" t="s">
        <v>140</v>
      </c>
      <c r="AJ144" t="str">
        <f t="shared" si="2"/>
        <v>Aug</v>
      </c>
    </row>
    <row r="145" spans="1:36" x14ac:dyDescent="0.3">
      <c r="A145" t="s">
        <v>892</v>
      </c>
      <c r="B145" s="33">
        <v>46013</v>
      </c>
      <c r="C145" t="s">
        <v>97</v>
      </c>
      <c r="D145" t="s">
        <v>893</v>
      </c>
      <c r="E145" t="s">
        <v>176</v>
      </c>
      <c r="F145" t="s">
        <v>178</v>
      </c>
      <c r="G145" t="s">
        <v>156</v>
      </c>
      <c r="H145" t="s">
        <v>157</v>
      </c>
      <c r="I145">
        <v>736</v>
      </c>
      <c r="J145" t="s">
        <v>336</v>
      </c>
      <c r="K145" t="s">
        <v>671</v>
      </c>
      <c r="L145" t="s">
        <v>894</v>
      </c>
      <c r="M145" t="s">
        <v>493</v>
      </c>
      <c r="N145">
        <v>116</v>
      </c>
      <c r="O145">
        <v>24</v>
      </c>
      <c r="P145">
        <v>25</v>
      </c>
      <c r="Q145" t="s">
        <v>73</v>
      </c>
      <c r="R145" t="s">
        <v>238</v>
      </c>
      <c r="S145" t="s">
        <v>239</v>
      </c>
      <c r="T145">
        <v>180</v>
      </c>
      <c r="U145">
        <v>140</v>
      </c>
      <c r="V145">
        <v>77.78</v>
      </c>
      <c r="W145" t="s">
        <v>135</v>
      </c>
      <c r="X145">
        <v>6059</v>
      </c>
      <c r="Y145">
        <v>848260</v>
      </c>
      <c r="Z145">
        <v>69300</v>
      </c>
      <c r="AA145">
        <v>46060</v>
      </c>
      <c r="AB145">
        <v>963620</v>
      </c>
      <c r="AC145">
        <v>779272</v>
      </c>
      <c r="AD145">
        <v>184348</v>
      </c>
      <c r="AE145" t="s">
        <v>81</v>
      </c>
      <c r="AF145" t="s">
        <v>75</v>
      </c>
      <c r="AG145" t="s">
        <v>240</v>
      </c>
      <c r="AH145" t="s">
        <v>144</v>
      </c>
      <c r="AI145" t="s">
        <v>138</v>
      </c>
      <c r="AJ145" t="str">
        <f t="shared" si="2"/>
        <v>Dec</v>
      </c>
    </row>
    <row r="146" spans="1:36" x14ac:dyDescent="0.3">
      <c r="A146" t="s">
        <v>895</v>
      </c>
      <c r="B146" s="33">
        <v>45940</v>
      </c>
      <c r="C146" t="s">
        <v>93</v>
      </c>
      <c r="D146" t="s">
        <v>896</v>
      </c>
      <c r="E146" t="s">
        <v>181</v>
      </c>
      <c r="F146" t="s">
        <v>177</v>
      </c>
      <c r="G146" t="s">
        <v>159</v>
      </c>
      <c r="H146" t="s">
        <v>162</v>
      </c>
      <c r="I146">
        <v>2047</v>
      </c>
      <c r="J146" t="s">
        <v>636</v>
      </c>
      <c r="K146" t="s">
        <v>813</v>
      </c>
      <c r="L146" t="s">
        <v>463</v>
      </c>
      <c r="M146" t="s">
        <v>813</v>
      </c>
      <c r="N146">
        <v>299</v>
      </c>
      <c r="O146">
        <v>0</v>
      </c>
      <c r="P146">
        <v>-10</v>
      </c>
      <c r="Q146" t="s">
        <v>70</v>
      </c>
      <c r="R146" t="s">
        <v>238</v>
      </c>
      <c r="S146" t="s">
        <v>239</v>
      </c>
      <c r="T146">
        <v>189</v>
      </c>
      <c r="U146">
        <v>161</v>
      </c>
      <c r="V146">
        <v>85.19</v>
      </c>
      <c r="W146" t="s">
        <v>133</v>
      </c>
      <c r="X146">
        <v>3519</v>
      </c>
      <c r="Y146">
        <v>566559</v>
      </c>
      <c r="Z146">
        <v>30912</v>
      </c>
      <c r="AA146">
        <v>75992</v>
      </c>
      <c r="AB146">
        <v>673463</v>
      </c>
      <c r="AC146">
        <v>521218</v>
      </c>
      <c r="AD146">
        <v>152245</v>
      </c>
      <c r="AE146" t="s">
        <v>81</v>
      </c>
      <c r="AF146" t="s">
        <v>78</v>
      </c>
      <c r="AG146" t="s">
        <v>240</v>
      </c>
      <c r="AH146" t="s">
        <v>147</v>
      </c>
      <c r="AI146" t="s">
        <v>140</v>
      </c>
      <c r="AJ146" t="str">
        <f t="shared" si="2"/>
        <v>Oct</v>
      </c>
    </row>
    <row r="147" spans="1:36" x14ac:dyDescent="0.3">
      <c r="A147" t="s">
        <v>897</v>
      </c>
      <c r="B147" s="33">
        <v>45921</v>
      </c>
      <c r="C147" t="s">
        <v>93</v>
      </c>
      <c r="D147" t="s">
        <v>898</v>
      </c>
      <c r="E147" t="s">
        <v>176</v>
      </c>
      <c r="F147" t="s">
        <v>173</v>
      </c>
      <c r="G147" t="s">
        <v>156</v>
      </c>
      <c r="H147" t="s">
        <v>161</v>
      </c>
      <c r="I147">
        <v>965</v>
      </c>
      <c r="J147" t="s">
        <v>275</v>
      </c>
      <c r="K147" t="s">
        <v>899</v>
      </c>
      <c r="L147" t="s">
        <v>626</v>
      </c>
      <c r="M147" t="s">
        <v>900</v>
      </c>
      <c r="N147">
        <v>159</v>
      </c>
      <c r="O147">
        <v>0</v>
      </c>
      <c r="P147">
        <v>1</v>
      </c>
      <c r="Q147" t="s">
        <v>70</v>
      </c>
      <c r="R147" t="s">
        <v>238</v>
      </c>
      <c r="S147" t="s">
        <v>239</v>
      </c>
      <c r="T147">
        <v>189</v>
      </c>
      <c r="U147">
        <v>110</v>
      </c>
      <c r="V147">
        <v>58.2</v>
      </c>
      <c r="W147" t="s">
        <v>133</v>
      </c>
      <c r="X147">
        <v>8023</v>
      </c>
      <c r="Y147">
        <v>882530</v>
      </c>
      <c r="Z147">
        <v>59620</v>
      </c>
      <c r="AA147">
        <v>80300</v>
      </c>
      <c r="AB147">
        <v>1022450</v>
      </c>
      <c r="AC147">
        <v>833866</v>
      </c>
      <c r="AD147">
        <v>188584</v>
      </c>
      <c r="AE147" t="s">
        <v>81</v>
      </c>
      <c r="AF147" t="s">
        <v>78</v>
      </c>
      <c r="AG147" t="s">
        <v>240</v>
      </c>
      <c r="AH147" t="s">
        <v>147</v>
      </c>
      <c r="AI147" t="s">
        <v>139</v>
      </c>
      <c r="AJ147" t="str">
        <f t="shared" si="2"/>
        <v>Sep</v>
      </c>
    </row>
    <row r="148" spans="1:36" x14ac:dyDescent="0.3">
      <c r="A148" t="s">
        <v>901</v>
      </c>
      <c r="B148" s="33">
        <v>45935</v>
      </c>
      <c r="C148" t="s">
        <v>99</v>
      </c>
      <c r="D148" t="s">
        <v>902</v>
      </c>
      <c r="E148" t="s">
        <v>177</v>
      </c>
      <c r="F148" t="s">
        <v>175</v>
      </c>
      <c r="G148" t="s">
        <v>162</v>
      </c>
      <c r="H148" t="s">
        <v>163</v>
      </c>
      <c r="I148">
        <v>1463</v>
      </c>
      <c r="J148" t="s">
        <v>310</v>
      </c>
      <c r="K148" t="s">
        <v>903</v>
      </c>
      <c r="L148" t="s">
        <v>822</v>
      </c>
      <c r="M148" t="s">
        <v>768</v>
      </c>
      <c r="N148">
        <v>220</v>
      </c>
      <c r="O148">
        <v>44</v>
      </c>
      <c r="P148">
        <v>55</v>
      </c>
      <c r="Q148" t="s">
        <v>76</v>
      </c>
      <c r="R148" t="s">
        <v>238</v>
      </c>
      <c r="S148" t="s">
        <v>239</v>
      </c>
      <c r="T148">
        <v>186</v>
      </c>
      <c r="U148">
        <v>152</v>
      </c>
      <c r="V148">
        <v>81.72</v>
      </c>
      <c r="W148" t="s">
        <v>133</v>
      </c>
      <c r="X148">
        <v>7902</v>
      </c>
      <c r="Y148">
        <v>1201104</v>
      </c>
      <c r="Z148">
        <v>76000</v>
      </c>
      <c r="AA148">
        <v>77672</v>
      </c>
      <c r="AB148">
        <v>1354776</v>
      </c>
      <c r="AC148">
        <v>1047032</v>
      </c>
      <c r="AD148">
        <v>307744</v>
      </c>
      <c r="AE148" t="s">
        <v>78</v>
      </c>
      <c r="AF148" t="s">
        <v>75</v>
      </c>
      <c r="AG148" t="s">
        <v>240</v>
      </c>
      <c r="AH148" t="s">
        <v>146</v>
      </c>
      <c r="AI148" t="s">
        <v>140</v>
      </c>
      <c r="AJ148" t="str">
        <f t="shared" si="2"/>
        <v>Oct</v>
      </c>
    </row>
    <row r="149" spans="1:36" x14ac:dyDescent="0.3">
      <c r="A149" t="s">
        <v>904</v>
      </c>
      <c r="B149" s="33">
        <v>45845</v>
      </c>
      <c r="C149" t="s">
        <v>95</v>
      </c>
      <c r="D149" t="s">
        <v>905</v>
      </c>
      <c r="E149" t="s">
        <v>179</v>
      </c>
      <c r="F149" t="s">
        <v>178</v>
      </c>
      <c r="G149" t="s">
        <v>166</v>
      </c>
      <c r="H149" t="s">
        <v>157</v>
      </c>
      <c r="I149">
        <v>2126</v>
      </c>
      <c r="J149" t="s">
        <v>600</v>
      </c>
      <c r="K149" t="s">
        <v>320</v>
      </c>
      <c r="L149" t="s">
        <v>760</v>
      </c>
      <c r="M149" t="s">
        <v>320</v>
      </c>
      <c r="N149">
        <v>252</v>
      </c>
      <c r="O149">
        <v>2</v>
      </c>
      <c r="P149">
        <v>-10</v>
      </c>
      <c r="Q149" t="s">
        <v>73</v>
      </c>
      <c r="R149" t="s">
        <v>238</v>
      </c>
      <c r="S149" t="s">
        <v>239</v>
      </c>
      <c r="T149">
        <v>189</v>
      </c>
      <c r="U149">
        <v>131</v>
      </c>
      <c r="V149">
        <v>69.31</v>
      </c>
      <c r="W149" t="s">
        <v>133</v>
      </c>
      <c r="X149">
        <v>8041</v>
      </c>
      <c r="Y149">
        <v>1053371</v>
      </c>
      <c r="Z149">
        <v>55806</v>
      </c>
      <c r="AA149">
        <v>86067</v>
      </c>
      <c r="AB149">
        <v>1195244</v>
      </c>
      <c r="AC149">
        <v>720578</v>
      </c>
      <c r="AD149">
        <v>474666</v>
      </c>
      <c r="AE149" t="s">
        <v>72</v>
      </c>
      <c r="AF149" t="s">
        <v>75</v>
      </c>
      <c r="AG149" t="s">
        <v>240</v>
      </c>
      <c r="AH149" t="s">
        <v>144</v>
      </c>
      <c r="AI149" t="s">
        <v>140</v>
      </c>
      <c r="AJ149" t="str">
        <f t="shared" si="2"/>
        <v>Jul</v>
      </c>
    </row>
    <row r="150" spans="1:36" x14ac:dyDescent="0.3">
      <c r="A150" t="s">
        <v>906</v>
      </c>
      <c r="B150" s="33">
        <v>45959</v>
      </c>
      <c r="C150" t="s">
        <v>95</v>
      </c>
      <c r="D150" t="s">
        <v>907</v>
      </c>
      <c r="E150" t="s">
        <v>176</v>
      </c>
      <c r="F150" t="s">
        <v>180</v>
      </c>
      <c r="G150" t="s">
        <v>156</v>
      </c>
      <c r="H150" t="s">
        <v>160</v>
      </c>
      <c r="I150">
        <v>1339</v>
      </c>
      <c r="J150" t="s">
        <v>560</v>
      </c>
      <c r="K150" t="s">
        <v>908</v>
      </c>
      <c r="L150" t="s">
        <v>909</v>
      </c>
      <c r="M150" t="s">
        <v>910</v>
      </c>
      <c r="N150">
        <v>171</v>
      </c>
      <c r="O150">
        <v>19</v>
      </c>
      <c r="P150">
        <v>32</v>
      </c>
      <c r="Q150" t="s">
        <v>76</v>
      </c>
      <c r="R150" t="s">
        <v>238</v>
      </c>
      <c r="S150" t="s">
        <v>239</v>
      </c>
      <c r="T150">
        <v>150</v>
      </c>
      <c r="U150">
        <v>117</v>
      </c>
      <c r="V150">
        <v>78</v>
      </c>
      <c r="W150" t="s">
        <v>133</v>
      </c>
      <c r="X150">
        <v>5543</v>
      </c>
      <c r="Y150">
        <v>648531</v>
      </c>
      <c r="Z150">
        <v>54873</v>
      </c>
      <c r="AA150">
        <v>93366</v>
      </c>
      <c r="AB150">
        <v>796770</v>
      </c>
      <c r="AC150">
        <v>696650</v>
      </c>
      <c r="AD150">
        <v>100120</v>
      </c>
      <c r="AE150" t="s">
        <v>81</v>
      </c>
      <c r="AF150" t="s">
        <v>81</v>
      </c>
      <c r="AG150" t="s">
        <v>240</v>
      </c>
      <c r="AH150" t="s">
        <v>145</v>
      </c>
      <c r="AI150" t="s">
        <v>138</v>
      </c>
      <c r="AJ150" t="str">
        <f t="shared" si="2"/>
        <v>Oct</v>
      </c>
    </row>
    <row r="151" spans="1:36" x14ac:dyDescent="0.3">
      <c r="A151" t="s">
        <v>911</v>
      </c>
      <c r="B151" s="33">
        <v>45968</v>
      </c>
      <c r="C151" t="s">
        <v>95</v>
      </c>
      <c r="D151" t="s">
        <v>912</v>
      </c>
      <c r="E151" t="s">
        <v>173</v>
      </c>
      <c r="F151" t="s">
        <v>175</v>
      </c>
      <c r="G151" t="s">
        <v>161</v>
      </c>
      <c r="H151" t="s">
        <v>163</v>
      </c>
      <c r="I151">
        <v>969</v>
      </c>
      <c r="J151" t="s">
        <v>381</v>
      </c>
      <c r="K151" t="s">
        <v>913</v>
      </c>
      <c r="L151" t="s">
        <v>914</v>
      </c>
      <c r="M151" t="s">
        <v>915</v>
      </c>
      <c r="N151">
        <v>132</v>
      </c>
      <c r="O151">
        <v>16</v>
      </c>
      <c r="P151">
        <v>25</v>
      </c>
      <c r="Q151" t="s">
        <v>73</v>
      </c>
      <c r="R151" t="s">
        <v>238</v>
      </c>
      <c r="S151" t="s">
        <v>239</v>
      </c>
      <c r="T151">
        <v>189</v>
      </c>
      <c r="U151">
        <v>147</v>
      </c>
      <c r="V151">
        <v>77.78</v>
      </c>
      <c r="W151" t="s">
        <v>133</v>
      </c>
      <c r="X151">
        <v>10999</v>
      </c>
      <c r="Y151">
        <v>1616853</v>
      </c>
      <c r="Z151">
        <v>73647</v>
      </c>
      <c r="AA151">
        <v>87318</v>
      </c>
      <c r="AB151">
        <v>1777818</v>
      </c>
      <c r="AC151">
        <v>1154891</v>
      </c>
      <c r="AD151">
        <v>622927</v>
      </c>
      <c r="AE151" t="s">
        <v>78</v>
      </c>
      <c r="AF151" t="s">
        <v>75</v>
      </c>
      <c r="AG151" t="s">
        <v>240</v>
      </c>
      <c r="AH151" t="s">
        <v>144</v>
      </c>
      <c r="AI151" t="s">
        <v>139</v>
      </c>
      <c r="AJ151" t="str">
        <f t="shared" si="2"/>
        <v>Nov</v>
      </c>
    </row>
    <row r="152" spans="1:36" x14ac:dyDescent="0.3">
      <c r="A152" t="s">
        <v>916</v>
      </c>
      <c r="B152" s="33">
        <v>45750</v>
      </c>
      <c r="C152" t="s">
        <v>99</v>
      </c>
      <c r="D152" t="s">
        <v>917</v>
      </c>
      <c r="E152" t="s">
        <v>178</v>
      </c>
      <c r="F152" t="s">
        <v>174</v>
      </c>
      <c r="G152" t="s">
        <v>157</v>
      </c>
      <c r="H152" t="s">
        <v>158</v>
      </c>
      <c r="I152">
        <v>1986</v>
      </c>
      <c r="J152" t="s">
        <v>639</v>
      </c>
      <c r="K152" t="s">
        <v>918</v>
      </c>
      <c r="L152" t="s">
        <v>639</v>
      </c>
      <c r="M152" t="s">
        <v>345</v>
      </c>
      <c r="N152">
        <v>275</v>
      </c>
      <c r="O152">
        <v>0</v>
      </c>
      <c r="P152">
        <v>10</v>
      </c>
      <c r="Q152" t="s">
        <v>73</v>
      </c>
      <c r="R152" t="s">
        <v>238</v>
      </c>
      <c r="S152" t="s">
        <v>239</v>
      </c>
      <c r="T152">
        <v>186</v>
      </c>
      <c r="U152">
        <v>131</v>
      </c>
      <c r="V152">
        <v>70.430000000000007</v>
      </c>
      <c r="W152" t="s">
        <v>133</v>
      </c>
      <c r="X152">
        <v>7244</v>
      </c>
      <c r="Y152">
        <v>948964</v>
      </c>
      <c r="Z152">
        <v>67203</v>
      </c>
      <c r="AA152">
        <v>98512</v>
      </c>
      <c r="AB152">
        <v>1114679</v>
      </c>
      <c r="AC152">
        <v>646661</v>
      </c>
      <c r="AD152">
        <v>468018</v>
      </c>
      <c r="AE152" t="s">
        <v>75</v>
      </c>
      <c r="AF152" t="s">
        <v>78</v>
      </c>
      <c r="AG152" t="s">
        <v>240</v>
      </c>
      <c r="AH152" t="s">
        <v>147</v>
      </c>
      <c r="AI152" t="s">
        <v>138</v>
      </c>
      <c r="AJ152" t="str">
        <f t="shared" si="2"/>
        <v>Apr</v>
      </c>
    </row>
    <row r="153" spans="1:36" x14ac:dyDescent="0.3">
      <c r="A153" t="s">
        <v>919</v>
      </c>
      <c r="B153" s="33">
        <v>45786</v>
      </c>
      <c r="C153" t="s">
        <v>99</v>
      </c>
      <c r="D153" t="s">
        <v>920</v>
      </c>
      <c r="E153" t="s">
        <v>177</v>
      </c>
      <c r="F153" t="s">
        <v>172</v>
      </c>
      <c r="G153" t="s">
        <v>162</v>
      </c>
      <c r="H153" t="s">
        <v>155</v>
      </c>
      <c r="I153">
        <v>978</v>
      </c>
      <c r="J153" t="s">
        <v>633</v>
      </c>
      <c r="K153" t="s">
        <v>921</v>
      </c>
      <c r="L153" t="s">
        <v>922</v>
      </c>
      <c r="M153" t="s">
        <v>365</v>
      </c>
      <c r="N153">
        <v>163</v>
      </c>
      <c r="O153">
        <v>31</v>
      </c>
      <c r="P153">
        <v>8</v>
      </c>
      <c r="Q153" t="s">
        <v>73</v>
      </c>
      <c r="R153" t="s">
        <v>238</v>
      </c>
      <c r="S153" t="s">
        <v>239</v>
      </c>
      <c r="T153">
        <v>189</v>
      </c>
      <c r="U153">
        <v>137</v>
      </c>
      <c r="V153">
        <v>72.489999999999995</v>
      </c>
      <c r="W153" t="s">
        <v>135</v>
      </c>
      <c r="X153">
        <v>7756</v>
      </c>
      <c r="Y153">
        <v>1062572</v>
      </c>
      <c r="Z153">
        <v>45210</v>
      </c>
      <c r="AA153">
        <v>26030</v>
      </c>
      <c r="AB153">
        <v>1133812</v>
      </c>
      <c r="AC153">
        <v>798975</v>
      </c>
      <c r="AD153">
        <v>334837</v>
      </c>
      <c r="AE153" t="s">
        <v>78</v>
      </c>
      <c r="AF153" t="s">
        <v>81</v>
      </c>
      <c r="AG153" t="s">
        <v>240</v>
      </c>
      <c r="AH153" t="s">
        <v>146</v>
      </c>
      <c r="AI153" t="s">
        <v>140</v>
      </c>
      <c r="AJ153" t="str">
        <f t="shared" si="2"/>
        <v>May</v>
      </c>
    </row>
    <row r="154" spans="1:36" x14ac:dyDescent="0.3">
      <c r="A154" t="s">
        <v>923</v>
      </c>
      <c r="B154" s="33">
        <v>45773</v>
      </c>
      <c r="C154" t="s">
        <v>97</v>
      </c>
      <c r="D154" t="s">
        <v>924</v>
      </c>
      <c r="E154" t="s">
        <v>173</v>
      </c>
      <c r="F154" t="s">
        <v>180</v>
      </c>
      <c r="G154" t="s">
        <v>161</v>
      </c>
      <c r="H154" t="s">
        <v>160</v>
      </c>
      <c r="I154">
        <v>1414</v>
      </c>
      <c r="J154" t="s">
        <v>636</v>
      </c>
      <c r="K154" t="s">
        <v>925</v>
      </c>
      <c r="L154" t="s">
        <v>237</v>
      </c>
      <c r="M154" t="s">
        <v>338</v>
      </c>
      <c r="N154">
        <v>224</v>
      </c>
      <c r="O154">
        <v>17</v>
      </c>
      <c r="P154">
        <v>17</v>
      </c>
      <c r="Q154" t="s">
        <v>73</v>
      </c>
      <c r="R154" t="s">
        <v>238</v>
      </c>
      <c r="S154" t="s">
        <v>239</v>
      </c>
      <c r="T154">
        <v>180</v>
      </c>
      <c r="U154">
        <v>142</v>
      </c>
      <c r="V154">
        <v>78.89</v>
      </c>
      <c r="W154" t="s">
        <v>133</v>
      </c>
      <c r="X154">
        <v>3460</v>
      </c>
      <c r="Y154">
        <v>491320</v>
      </c>
      <c r="Z154">
        <v>35216</v>
      </c>
      <c r="AA154">
        <v>97554</v>
      </c>
      <c r="AB154">
        <v>624090</v>
      </c>
      <c r="AC154">
        <v>504035</v>
      </c>
      <c r="AD154">
        <v>120055</v>
      </c>
      <c r="AE154" t="s">
        <v>78</v>
      </c>
      <c r="AF154" t="s">
        <v>81</v>
      </c>
      <c r="AG154" t="s">
        <v>240</v>
      </c>
      <c r="AH154" t="s">
        <v>144</v>
      </c>
      <c r="AI154" t="s">
        <v>139</v>
      </c>
      <c r="AJ154" t="str">
        <f t="shared" si="2"/>
        <v>Apr</v>
      </c>
    </row>
    <row r="155" spans="1:36" x14ac:dyDescent="0.3">
      <c r="A155" t="s">
        <v>926</v>
      </c>
      <c r="B155" s="33">
        <v>45811</v>
      </c>
      <c r="C155" t="s">
        <v>97</v>
      </c>
      <c r="D155" t="s">
        <v>927</v>
      </c>
      <c r="E155" t="s">
        <v>172</v>
      </c>
      <c r="F155" t="s">
        <v>176</v>
      </c>
      <c r="G155" t="s">
        <v>155</v>
      </c>
      <c r="H155" t="s">
        <v>156</v>
      </c>
      <c r="I155">
        <v>1223</v>
      </c>
      <c r="J155" t="s">
        <v>236</v>
      </c>
      <c r="K155" t="s">
        <v>711</v>
      </c>
      <c r="L155" t="s">
        <v>928</v>
      </c>
      <c r="M155" t="s">
        <v>471</v>
      </c>
      <c r="N155">
        <v>157</v>
      </c>
      <c r="O155">
        <v>26</v>
      </c>
      <c r="P155">
        <v>19</v>
      </c>
      <c r="Q155" t="s">
        <v>73</v>
      </c>
      <c r="R155" t="s">
        <v>238</v>
      </c>
      <c r="S155" t="s">
        <v>239</v>
      </c>
      <c r="T155">
        <v>180</v>
      </c>
      <c r="U155">
        <v>123</v>
      </c>
      <c r="V155">
        <v>68.33</v>
      </c>
      <c r="W155" t="s">
        <v>133</v>
      </c>
      <c r="X155">
        <v>7370</v>
      </c>
      <c r="Y155">
        <v>906510</v>
      </c>
      <c r="Z155">
        <v>58179</v>
      </c>
      <c r="AA155">
        <v>45510</v>
      </c>
      <c r="AB155">
        <v>1010199</v>
      </c>
      <c r="AC155">
        <v>852455</v>
      </c>
      <c r="AD155">
        <v>157744</v>
      </c>
      <c r="AE155" t="s">
        <v>81</v>
      </c>
      <c r="AF155" t="s">
        <v>81</v>
      </c>
      <c r="AG155" t="s">
        <v>240</v>
      </c>
      <c r="AH155" t="s">
        <v>144</v>
      </c>
      <c r="AI155" t="s">
        <v>138</v>
      </c>
      <c r="AJ155" t="str">
        <f t="shared" si="2"/>
        <v>Jun</v>
      </c>
    </row>
    <row r="156" spans="1:36" x14ac:dyDescent="0.3">
      <c r="A156" t="s">
        <v>929</v>
      </c>
      <c r="B156" s="33">
        <v>45846</v>
      </c>
      <c r="C156" t="s">
        <v>97</v>
      </c>
      <c r="D156" t="s">
        <v>930</v>
      </c>
      <c r="E156" t="s">
        <v>181</v>
      </c>
      <c r="F156" t="s">
        <v>178</v>
      </c>
      <c r="G156" t="s">
        <v>159</v>
      </c>
      <c r="H156" t="s">
        <v>157</v>
      </c>
      <c r="I156">
        <v>639</v>
      </c>
      <c r="J156" t="s">
        <v>451</v>
      </c>
      <c r="K156" t="s">
        <v>576</v>
      </c>
      <c r="L156" t="s">
        <v>605</v>
      </c>
      <c r="M156" t="s">
        <v>576</v>
      </c>
      <c r="N156">
        <v>94</v>
      </c>
      <c r="O156">
        <v>0</v>
      </c>
      <c r="P156">
        <v>-10</v>
      </c>
      <c r="Q156" t="s">
        <v>70</v>
      </c>
      <c r="R156" t="s">
        <v>238</v>
      </c>
      <c r="S156" t="s">
        <v>239</v>
      </c>
      <c r="T156">
        <v>150</v>
      </c>
      <c r="U156">
        <v>123</v>
      </c>
      <c r="V156">
        <v>82</v>
      </c>
      <c r="W156" t="s">
        <v>133</v>
      </c>
      <c r="X156">
        <v>6632</v>
      </c>
      <c r="Y156">
        <v>815736</v>
      </c>
      <c r="Z156">
        <v>41451</v>
      </c>
      <c r="AA156">
        <v>81795</v>
      </c>
      <c r="AB156">
        <v>938982</v>
      </c>
      <c r="AC156">
        <v>646632</v>
      </c>
      <c r="AD156">
        <v>292350</v>
      </c>
      <c r="AE156" t="s">
        <v>81</v>
      </c>
      <c r="AF156" t="s">
        <v>75</v>
      </c>
      <c r="AG156" t="s">
        <v>240</v>
      </c>
      <c r="AH156" t="s">
        <v>145</v>
      </c>
      <c r="AI156" t="s">
        <v>138</v>
      </c>
      <c r="AJ156" t="str">
        <f t="shared" si="2"/>
        <v>Jul</v>
      </c>
    </row>
    <row r="157" spans="1:36" x14ac:dyDescent="0.3">
      <c r="A157" t="s">
        <v>931</v>
      </c>
      <c r="B157" s="33">
        <v>45974</v>
      </c>
      <c r="C157" t="s">
        <v>93</v>
      </c>
      <c r="D157" t="s">
        <v>932</v>
      </c>
      <c r="E157" t="s">
        <v>178</v>
      </c>
      <c r="F157" t="s">
        <v>177</v>
      </c>
      <c r="G157" t="s">
        <v>157</v>
      </c>
      <c r="H157" t="s">
        <v>162</v>
      </c>
      <c r="I157">
        <v>691</v>
      </c>
      <c r="J157" t="s">
        <v>298</v>
      </c>
      <c r="K157" t="s">
        <v>933</v>
      </c>
      <c r="N157">
        <v>103</v>
      </c>
      <c r="O157">
        <v>0</v>
      </c>
      <c r="P157">
        <v>0</v>
      </c>
      <c r="Q157" t="s">
        <v>67</v>
      </c>
      <c r="R157" t="s">
        <v>245</v>
      </c>
      <c r="S157" t="s">
        <v>121</v>
      </c>
      <c r="T157">
        <v>189</v>
      </c>
      <c r="U157">
        <v>0</v>
      </c>
      <c r="V157">
        <v>0</v>
      </c>
      <c r="W157" t="s">
        <v>134</v>
      </c>
      <c r="X157">
        <v>8828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75</v>
      </c>
      <c r="AF157" t="s">
        <v>78</v>
      </c>
      <c r="AG157" t="s">
        <v>240</v>
      </c>
      <c r="AH157" t="s">
        <v>146</v>
      </c>
      <c r="AI157" t="s">
        <v>138</v>
      </c>
      <c r="AJ157" t="str">
        <f t="shared" si="2"/>
        <v>Nov</v>
      </c>
    </row>
    <row r="158" spans="1:36" x14ac:dyDescent="0.3">
      <c r="A158" t="s">
        <v>934</v>
      </c>
      <c r="B158" s="33">
        <v>45704</v>
      </c>
      <c r="C158" t="s">
        <v>93</v>
      </c>
      <c r="D158" t="s">
        <v>935</v>
      </c>
      <c r="E158" t="s">
        <v>181</v>
      </c>
      <c r="F158" t="s">
        <v>173</v>
      </c>
      <c r="G158" t="s">
        <v>159</v>
      </c>
      <c r="H158" t="s">
        <v>161</v>
      </c>
      <c r="I158">
        <v>562</v>
      </c>
      <c r="J158" t="s">
        <v>286</v>
      </c>
      <c r="K158" t="s">
        <v>537</v>
      </c>
      <c r="L158" t="s">
        <v>605</v>
      </c>
      <c r="M158" t="s">
        <v>537</v>
      </c>
      <c r="N158">
        <v>92</v>
      </c>
      <c r="O158">
        <v>0</v>
      </c>
      <c r="P158">
        <v>-10</v>
      </c>
      <c r="Q158" t="s">
        <v>70</v>
      </c>
      <c r="R158" t="s">
        <v>238</v>
      </c>
      <c r="S158" t="s">
        <v>239</v>
      </c>
      <c r="T158">
        <v>189</v>
      </c>
      <c r="U158">
        <v>107</v>
      </c>
      <c r="V158">
        <v>56.61</v>
      </c>
      <c r="W158" t="s">
        <v>133</v>
      </c>
      <c r="X158">
        <v>5632</v>
      </c>
      <c r="Y158">
        <v>602624</v>
      </c>
      <c r="Z158">
        <v>50611</v>
      </c>
      <c r="AA158">
        <v>70513</v>
      </c>
      <c r="AB158">
        <v>723748</v>
      </c>
      <c r="AC158">
        <v>484164</v>
      </c>
      <c r="AD158">
        <v>239584</v>
      </c>
      <c r="AE158" t="s">
        <v>81</v>
      </c>
      <c r="AF158" t="s">
        <v>78</v>
      </c>
      <c r="AG158" t="s">
        <v>240</v>
      </c>
      <c r="AH158" t="s">
        <v>145</v>
      </c>
      <c r="AI158" t="s">
        <v>139</v>
      </c>
      <c r="AJ158" t="str">
        <f t="shared" si="2"/>
        <v>Feb</v>
      </c>
    </row>
    <row r="159" spans="1:36" x14ac:dyDescent="0.3">
      <c r="A159" t="s">
        <v>936</v>
      </c>
      <c r="B159" s="33">
        <v>45848</v>
      </c>
      <c r="C159" t="s">
        <v>93</v>
      </c>
      <c r="D159" t="s">
        <v>937</v>
      </c>
      <c r="E159" t="s">
        <v>172</v>
      </c>
      <c r="F159" t="s">
        <v>180</v>
      </c>
      <c r="G159" t="s">
        <v>155</v>
      </c>
      <c r="H159" t="s">
        <v>160</v>
      </c>
      <c r="I159">
        <v>453</v>
      </c>
      <c r="J159" t="s">
        <v>605</v>
      </c>
      <c r="K159" t="s">
        <v>938</v>
      </c>
      <c r="L159" t="s">
        <v>451</v>
      </c>
      <c r="M159" t="s">
        <v>939</v>
      </c>
      <c r="N159">
        <v>85</v>
      </c>
      <c r="O159">
        <v>15</v>
      </c>
      <c r="P159">
        <v>13</v>
      </c>
      <c r="Q159" t="s">
        <v>73</v>
      </c>
      <c r="R159" t="s">
        <v>238</v>
      </c>
      <c r="S159" t="s">
        <v>239</v>
      </c>
      <c r="T159">
        <v>150</v>
      </c>
      <c r="U159">
        <v>120</v>
      </c>
      <c r="V159">
        <v>80</v>
      </c>
      <c r="W159" t="s">
        <v>135</v>
      </c>
      <c r="X159">
        <v>6464</v>
      </c>
      <c r="Y159">
        <v>775680</v>
      </c>
      <c r="Z159">
        <v>48000</v>
      </c>
      <c r="AA159">
        <v>93600</v>
      </c>
      <c r="AB159">
        <v>917280</v>
      </c>
      <c r="AC159">
        <v>585749</v>
      </c>
      <c r="AD159">
        <v>331531</v>
      </c>
      <c r="AE159" t="s">
        <v>81</v>
      </c>
      <c r="AF159" t="s">
        <v>81</v>
      </c>
      <c r="AG159" t="s">
        <v>240</v>
      </c>
      <c r="AH159" t="s">
        <v>144</v>
      </c>
      <c r="AI159" t="s">
        <v>139</v>
      </c>
      <c r="AJ159" t="str">
        <f t="shared" si="2"/>
        <v>Jul</v>
      </c>
    </row>
    <row r="160" spans="1:36" x14ac:dyDescent="0.3">
      <c r="A160" t="s">
        <v>940</v>
      </c>
      <c r="B160" s="33">
        <v>45994</v>
      </c>
      <c r="C160" t="s">
        <v>99</v>
      </c>
      <c r="D160" t="s">
        <v>941</v>
      </c>
      <c r="E160" t="s">
        <v>175</v>
      </c>
      <c r="F160" t="s">
        <v>177</v>
      </c>
      <c r="G160" t="s">
        <v>163</v>
      </c>
      <c r="H160" t="s">
        <v>162</v>
      </c>
      <c r="I160">
        <v>524</v>
      </c>
      <c r="J160" t="s">
        <v>520</v>
      </c>
      <c r="K160" t="s">
        <v>942</v>
      </c>
      <c r="L160" t="s">
        <v>764</v>
      </c>
      <c r="M160" t="s">
        <v>942</v>
      </c>
      <c r="N160">
        <v>89</v>
      </c>
      <c r="O160">
        <v>7</v>
      </c>
      <c r="P160">
        <v>-10</v>
      </c>
      <c r="Q160" t="s">
        <v>73</v>
      </c>
      <c r="R160" t="s">
        <v>238</v>
      </c>
      <c r="S160" t="s">
        <v>239</v>
      </c>
      <c r="T160">
        <v>186</v>
      </c>
      <c r="U160">
        <v>162</v>
      </c>
      <c r="V160">
        <v>87.1</v>
      </c>
      <c r="W160" t="s">
        <v>133</v>
      </c>
      <c r="X160">
        <v>4707</v>
      </c>
      <c r="Y160">
        <v>762534</v>
      </c>
      <c r="Z160">
        <v>36774</v>
      </c>
      <c r="AA160">
        <v>59778</v>
      </c>
      <c r="AB160">
        <v>859086</v>
      </c>
      <c r="AC160">
        <v>715604</v>
      </c>
      <c r="AD160">
        <v>143482</v>
      </c>
      <c r="AE160" t="s">
        <v>75</v>
      </c>
      <c r="AF160" t="s">
        <v>78</v>
      </c>
      <c r="AG160" t="s">
        <v>240</v>
      </c>
      <c r="AH160" t="s">
        <v>144</v>
      </c>
      <c r="AI160" t="s">
        <v>139</v>
      </c>
      <c r="AJ160" t="str">
        <f t="shared" si="2"/>
        <v>Dec</v>
      </c>
    </row>
    <row r="161" spans="1:36" x14ac:dyDescent="0.3">
      <c r="A161" t="s">
        <v>943</v>
      </c>
      <c r="B161" s="33">
        <v>45825</v>
      </c>
      <c r="C161" t="s">
        <v>96</v>
      </c>
      <c r="D161" t="s">
        <v>944</v>
      </c>
      <c r="E161" t="s">
        <v>175</v>
      </c>
      <c r="F161" t="s">
        <v>181</v>
      </c>
      <c r="G161" t="s">
        <v>163</v>
      </c>
      <c r="H161" t="s">
        <v>159</v>
      </c>
      <c r="I161">
        <v>739</v>
      </c>
      <c r="J161" t="s">
        <v>626</v>
      </c>
      <c r="K161" t="s">
        <v>945</v>
      </c>
      <c r="N161">
        <v>126</v>
      </c>
      <c r="O161">
        <v>0</v>
      </c>
      <c r="P161">
        <v>0</v>
      </c>
      <c r="Q161" t="s">
        <v>67</v>
      </c>
      <c r="R161" t="s">
        <v>245</v>
      </c>
      <c r="S161" t="s">
        <v>122</v>
      </c>
      <c r="T161">
        <v>220</v>
      </c>
      <c r="U161">
        <v>0</v>
      </c>
      <c r="V161">
        <v>0</v>
      </c>
      <c r="W161" t="s">
        <v>133</v>
      </c>
      <c r="X161">
        <v>4281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75</v>
      </c>
      <c r="AF161" t="s">
        <v>81</v>
      </c>
      <c r="AG161" t="s">
        <v>240</v>
      </c>
      <c r="AH161" t="s">
        <v>145</v>
      </c>
      <c r="AI161" t="s">
        <v>139</v>
      </c>
      <c r="AJ161" t="str">
        <f t="shared" si="2"/>
        <v>Jun</v>
      </c>
    </row>
    <row r="162" spans="1:36" x14ac:dyDescent="0.3">
      <c r="A162" t="s">
        <v>946</v>
      </c>
      <c r="B162" s="33">
        <v>45985</v>
      </c>
      <c r="C162" t="s">
        <v>97</v>
      </c>
      <c r="D162" t="s">
        <v>947</v>
      </c>
      <c r="E162" t="s">
        <v>181</v>
      </c>
      <c r="F162" t="s">
        <v>173</v>
      </c>
      <c r="G162" t="s">
        <v>159</v>
      </c>
      <c r="H162" t="s">
        <v>161</v>
      </c>
      <c r="I162">
        <v>800</v>
      </c>
      <c r="J162" t="s">
        <v>397</v>
      </c>
      <c r="K162" t="s">
        <v>948</v>
      </c>
      <c r="N162">
        <v>112</v>
      </c>
      <c r="O162">
        <v>0</v>
      </c>
      <c r="P162">
        <v>0</v>
      </c>
      <c r="Q162" t="s">
        <v>67</v>
      </c>
      <c r="R162" t="s">
        <v>245</v>
      </c>
      <c r="S162" t="s">
        <v>123</v>
      </c>
      <c r="T162">
        <v>180</v>
      </c>
      <c r="U162">
        <v>0</v>
      </c>
      <c r="V162">
        <v>0</v>
      </c>
      <c r="W162" t="s">
        <v>133</v>
      </c>
      <c r="X162">
        <v>2939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81</v>
      </c>
      <c r="AF162" t="s">
        <v>78</v>
      </c>
      <c r="AG162" t="s">
        <v>240</v>
      </c>
      <c r="AH162" t="s">
        <v>146</v>
      </c>
      <c r="AI162" t="s">
        <v>139</v>
      </c>
      <c r="AJ162" t="str">
        <f t="shared" si="2"/>
        <v>Nov</v>
      </c>
    </row>
    <row r="163" spans="1:36" x14ac:dyDescent="0.3">
      <c r="A163" t="s">
        <v>949</v>
      </c>
      <c r="B163" s="33">
        <v>45975</v>
      </c>
      <c r="C163" t="s">
        <v>93</v>
      </c>
      <c r="D163" t="s">
        <v>950</v>
      </c>
      <c r="E163" t="s">
        <v>177</v>
      </c>
      <c r="F163" t="s">
        <v>181</v>
      </c>
      <c r="G163" t="s">
        <v>162</v>
      </c>
      <c r="H163" t="s">
        <v>159</v>
      </c>
      <c r="I163">
        <v>368</v>
      </c>
      <c r="J163" t="s">
        <v>368</v>
      </c>
      <c r="K163" t="s">
        <v>951</v>
      </c>
      <c r="L163" t="s">
        <v>952</v>
      </c>
      <c r="M163" t="s">
        <v>951</v>
      </c>
      <c r="N163">
        <v>67</v>
      </c>
      <c r="O163">
        <v>1</v>
      </c>
      <c r="P163">
        <v>-3</v>
      </c>
      <c r="Q163" t="s">
        <v>73</v>
      </c>
      <c r="R163" t="s">
        <v>238</v>
      </c>
      <c r="S163" t="s">
        <v>239</v>
      </c>
      <c r="T163">
        <v>220</v>
      </c>
      <c r="U163">
        <v>138</v>
      </c>
      <c r="V163">
        <v>62.73</v>
      </c>
      <c r="W163" t="s">
        <v>134</v>
      </c>
      <c r="X163">
        <v>5238</v>
      </c>
      <c r="Y163">
        <v>722844</v>
      </c>
      <c r="Z163">
        <v>31464</v>
      </c>
      <c r="AA163">
        <v>43332</v>
      </c>
      <c r="AB163">
        <v>797640</v>
      </c>
      <c r="AC163">
        <v>510248</v>
      </c>
      <c r="AD163">
        <v>287392</v>
      </c>
      <c r="AE163" t="s">
        <v>78</v>
      </c>
      <c r="AF163" t="s">
        <v>81</v>
      </c>
      <c r="AG163" t="s">
        <v>240</v>
      </c>
      <c r="AH163" t="s">
        <v>144</v>
      </c>
      <c r="AI163" t="s">
        <v>139</v>
      </c>
      <c r="AJ163" t="str">
        <f t="shared" si="2"/>
        <v>Nov</v>
      </c>
    </row>
    <row r="164" spans="1:36" x14ac:dyDescent="0.3">
      <c r="A164" t="s">
        <v>953</v>
      </c>
      <c r="B164" s="33">
        <v>45937</v>
      </c>
      <c r="C164" t="s">
        <v>93</v>
      </c>
      <c r="D164" t="s">
        <v>954</v>
      </c>
      <c r="E164" t="s">
        <v>177</v>
      </c>
      <c r="F164" t="s">
        <v>180</v>
      </c>
      <c r="G164" t="s">
        <v>162</v>
      </c>
      <c r="H164" t="s">
        <v>160</v>
      </c>
      <c r="I164">
        <v>710</v>
      </c>
      <c r="J164" t="s">
        <v>482</v>
      </c>
      <c r="K164" t="s">
        <v>955</v>
      </c>
      <c r="L164" t="s">
        <v>408</v>
      </c>
      <c r="M164" t="s">
        <v>956</v>
      </c>
      <c r="N164">
        <v>100</v>
      </c>
      <c r="O164">
        <v>0</v>
      </c>
      <c r="P164">
        <v>4</v>
      </c>
      <c r="Q164" t="s">
        <v>70</v>
      </c>
      <c r="R164" t="s">
        <v>238</v>
      </c>
      <c r="S164" t="s">
        <v>239</v>
      </c>
      <c r="T164">
        <v>220</v>
      </c>
      <c r="U164">
        <v>165</v>
      </c>
      <c r="V164">
        <v>75</v>
      </c>
      <c r="W164" t="s">
        <v>134</v>
      </c>
      <c r="X164">
        <v>6602</v>
      </c>
      <c r="Y164">
        <v>1089330</v>
      </c>
      <c r="Z164">
        <v>53790</v>
      </c>
      <c r="AA164">
        <v>49995</v>
      </c>
      <c r="AB164">
        <v>1193115</v>
      </c>
      <c r="AC164">
        <v>718508</v>
      </c>
      <c r="AD164">
        <v>474607</v>
      </c>
      <c r="AE164" t="s">
        <v>78</v>
      </c>
      <c r="AF164" t="s">
        <v>81</v>
      </c>
      <c r="AG164" t="s">
        <v>240</v>
      </c>
      <c r="AH164" t="s">
        <v>145</v>
      </c>
      <c r="AI164" t="s">
        <v>139</v>
      </c>
      <c r="AJ164" t="str">
        <f t="shared" si="2"/>
        <v>Oct</v>
      </c>
    </row>
    <row r="165" spans="1:36" x14ac:dyDescent="0.3">
      <c r="A165" t="s">
        <v>957</v>
      </c>
      <c r="B165" s="33">
        <v>45781</v>
      </c>
      <c r="C165" t="s">
        <v>98</v>
      </c>
      <c r="D165" t="s">
        <v>958</v>
      </c>
      <c r="E165" t="s">
        <v>175</v>
      </c>
      <c r="F165" t="s">
        <v>173</v>
      </c>
      <c r="G165" t="s">
        <v>163</v>
      </c>
      <c r="H165" t="s">
        <v>161</v>
      </c>
      <c r="I165">
        <v>503</v>
      </c>
      <c r="J165" t="s">
        <v>514</v>
      </c>
      <c r="K165" t="s">
        <v>712</v>
      </c>
      <c r="L165" t="s">
        <v>463</v>
      </c>
      <c r="M165" t="s">
        <v>712</v>
      </c>
      <c r="N165">
        <v>84</v>
      </c>
      <c r="O165">
        <v>0</v>
      </c>
      <c r="P165">
        <v>-5</v>
      </c>
      <c r="Q165" t="s">
        <v>70</v>
      </c>
      <c r="R165" t="s">
        <v>238</v>
      </c>
      <c r="S165" t="s">
        <v>239</v>
      </c>
      <c r="T165">
        <v>186</v>
      </c>
      <c r="U165">
        <v>139</v>
      </c>
      <c r="V165">
        <v>74.73</v>
      </c>
      <c r="W165" t="s">
        <v>133</v>
      </c>
      <c r="X165">
        <v>5649</v>
      </c>
      <c r="Y165">
        <v>785211</v>
      </c>
      <c r="Z165">
        <v>65608</v>
      </c>
      <c r="AA165">
        <v>32387</v>
      </c>
      <c r="AB165">
        <v>883206</v>
      </c>
      <c r="AC165">
        <v>578736</v>
      </c>
      <c r="AD165">
        <v>304470</v>
      </c>
      <c r="AE165" t="s">
        <v>75</v>
      </c>
      <c r="AF165" t="s">
        <v>78</v>
      </c>
      <c r="AG165" t="s">
        <v>240</v>
      </c>
      <c r="AH165" t="s">
        <v>145</v>
      </c>
      <c r="AI165" t="s">
        <v>139</v>
      </c>
      <c r="AJ165" t="str">
        <f t="shared" si="2"/>
        <v>May</v>
      </c>
    </row>
    <row r="166" spans="1:36" x14ac:dyDescent="0.3">
      <c r="A166" t="s">
        <v>959</v>
      </c>
      <c r="B166" s="33">
        <v>45757</v>
      </c>
      <c r="C166" t="s">
        <v>96</v>
      </c>
      <c r="D166" t="s">
        <v>960</v>
      </c>
      <c r="E166" t="s">
        <v>181</v>
      </c>
      <c r="F166" t="s">
        <v>174</v>
      </c>
      <c r="G166" t="s">
        <v>159</v>
      </c>
      <c r="H166" t="s">
        <v>158</v>
      </c>
      <c r="I166">
        <v>1438</v>
      </c>
      <c r="J166" t="s">
        <v>615</v>
      </c>
      <c r="K166" t="s">
        <v>776</v>
      </c>
      <c r="L166" t="s">
        <v>615</v>
      </c>
      <c r="M166" t="s">
        <v>961</v>
      </c>
      <c r="N166">
        <v>222</v>
      </c>
      <c r="O166">
        <v>0</v>
      </c>
      <c r="P166">
        <v>10</v>
      </c>
      <c r="Q166" t="s">
        <v>73</v>
      </c>
      <c r="R166" t="s">
        <v>238</v>
      </c>
      <c r="S166" t="s">
        <v>239</v>
      </c>
      <c r="T166">
        <v>220</v>
      </c>
      <c r="U166">
        <v>133</v>
      </c>
      <c r="V166">
        <v>60.45</v>
      </c>
      <c r="W166" t="s">
        <v>133</v>
      </c>
      <c r="X166">
        <v>7196</v>
      </c>
      <c r="Y166">
        <v>957068</v>
      </c>
      <c r="Z166">
        <v>28861</v>
      </c>
      <c r="AA166">
        <v>14098</v>
      </c>
      <c r="AB166">
        <v>1000027</v>
      </c>
      <c r="AC166">
        <v>655948</v>
      </c>
      <c r="AD166">
        <v>344079</v>
      </c>
      <c r="AE166" t="s">
        <v>81</v>
      </c>
      <c r="AF166" t="s">
        <v>78</v>
      </c>
      <c r="AG166" t="s">
        <v>240</v>
      </c>
      <c r="AH166" t="s">
        <v>144</v>
      </c>
      <c r="AI166" t="s">
        <v>140</v>
      </c>
      <c r="AJ166" t="str">
        <f t="shared" si="2"/>
        <v>Apr</v>
      </c>
    </row>
    <row r="167" spans="1:36" x14ac:dyDescent="0.3">
      <c r="A167" t="s">
        <v>962</v>
      </c>
      <c r="B167" s="33">
        <v>45763</v>
      </c>
      <c r="C167" t="s">
        <v>95</v>
      </c>
      <c r="D167" t="s">
        <v>963</v>
      </c>
      <c r="E167" t="s">
        <v>179</v>
      </c>
      <c r="F167" t="s">
        <v>175</v>
      </c>
      <c r="G167" t="s">
        <v>166</v>
      </c>
      <c r="H167" t="s">
        <v>163</v>
      </c>
      <c r="I167">
        <v>1191</v>
      </c>
      <c r="J167" t="s">
        <v>806</v>
      </c>
      <c r="K167" t="s">
        <v>964</v>
      </c>
      <c r="L167" t="s">
        <v>965</v>
      </c>
      <c r="M167" t="s">
        <v>556</v>
      </c>
      <c r="N167">
        <v>194</v>
      </c>
      <c r="O167">
        <v>47</v>
      </c>
      <c r="P167">
        <v>53</v>
      </c>
      <c r="Q167" t="s">
        <v>76</v>
      </c>
      <c r="R167" t="s">
        <v>238</v>
      </c>
      <c r="S167" t="s">
        <v>239</v>
      </c>
      <c r="T167">
        <v>220</v>
      </c>
      <c r="U167">
        <v>161</v>
      </c>
      <c r="V167">
        <v>73.180000000000007</v>
      </c>
      <c r="W167" t="s">
        <v>133</v>
      </c>
      <c r="X167">
        <v>6476</v>
      </c>
      <c r="Y167">
        <v>1042636</v>
      </c>
      <c r="Z167">
        <v>85008</v>
      </c>
      <c r="AA167">
        <v>27692</v>
      </c>
      <c r="AB167">
        <v>1155336</v>
      </c>
      <c r="AC167">
        <v>822039</v>
      </c>
      <c r="AD167">
        <v>333297</v>
      </c>
      <c r="AE167" t="s">
        <v>72</v>
      </c>
      <c r="AF167" t="s">
        <v>75</v>
      </c>
      <c r="AG167" t="s">
        <v>240</v>
      </c>
      <c r="AH167" t="s">
        <v>147</v>
      </c>
      <c r="AI167" t="s">
        <v>138</v>
      </c>
      <c r="AJ167" t="str">
        <f t="shared" si="2"/>
        <v>Apr</v>
      </c>
    </row>
    <row r="168" spans="1:36" x14ac:dyDescent="0.3">
      <c r="A168" t="s">
        <v>966</v>
      </c>
      <c r="B168" s="33">
        <v>45827</v>
      </c>
      <c r="C168" t="s">
        <v>96</v>
      </c>
      <c r="D168" t="s">
        <v>967</v>
      </c>
      <c r="E168" t="s">
        <v>174</v>
      </c>
      <c r="F168" t="s">
        <v>179</v>
      </c>
      <c r="G168" t="s">
        <v>158</v>
      </c>
      <c r="H168" t="s">
        <v>166</v>
      </c>
      <c r="I168">
        <v>500</v>
      </c>
      <c r="J168" t="s">
        <v>368</v>
      </c>
      <c r="K168" t="s">
        <v>968</v>
      </c>
      <c r="L168" t="s">
        <v>833</v>
      </c>
      <c r="M168" t="s">
        <v>956</v>
      </c>
      <c r="N168">
        <v>95</v>
      </c>
      <c r="O168">
        <v>10</v>
      </c>
      <c r="P168">
        <v>9</v>
      </c>
      <c r="Q168" t="s">
        <v>73</v>
      </c>
      <c r="R168" t="s">
        <v>238</v>
      </c>
      <c r="S168" t="s">
        <v>239</v>
      </c>
      <c r="T168">
        <v>150</v>
      </c>
      <c r="U168">
        <v>99</v>
      </c>
      <c r="V168">
        <v>66</v>
      </c>
      <c r="W168" t="s">
        <v>133</v>
      </c>
      <c r="X168">
        <v>3984</v>
      </c>
      <c r="Y168">
        <v>394416</v>
      </c>
      <c r="Z168">
        <v>47520</v>
      </c>
      <c r="AA168">
        <v>62073</v>
      </c>
      <c r="AB168">
        <v>504009</v>
      </c>
      <c r="AC168">
        <v>304595</v>
      </c>
      <c r="AD168">
        <v>199414</v>
      </c>
      <c r="AE168" t="s">
        <v>78</v>
      </c>
      <c r="AF168" t="s">
        <v>72</v>
      </c>
      <c r="AG168" t="s">
        <v>240</v>
      </c>
      <c r="AH168" t="s">
        <v>147</v>
      </c>
      <c r="AI168" t="s">
        <v>140</v>
      </c>
      <c r="AJ168" t="str">
        <f t="shared" si="2"/>
        <v>Jun</v>
      </c>
    </row>
    <row r="169" spans="1:36" x14ac:dyDescent="0.3">
      <c r="A169" t="s">
        <v>969</v>
      </c>
      <c r="B169" s="33">
        <v>45821</v>
      </c>
      <c r="C169" t="s">
        <v>97</v>
      </c>
      <c r="D169" t="s">
        <v>970</v>
      </c>
      <c r="E169" t="s">
        <v>173</v>
      </c>
      <c r="F169" t="s">
        <v>175</v>
      </c>
      <c r="G169" t="s">
        <v>161</v>
      </c>
      <c r="H169" t="s">
        <v>163</v>
      </c>
      <c r="I169">
        <v>1219</v>
      </c>
      <c r="J169" t="s">
        <v>971</v>
      </c>
      <c r="K169" t="s">
        <v>326</v>
      </c>
      <c r="L169" t="s">
        <v>385</v>
      </c>
      <c r="M169" t="s">
        <v>326</v>
      </c>
      <c r="N169">
        <v>162</v>
      </c>
      <c r="O169">
        <v>0</v>
      </c>
      <c r="P169">
        <v>-8</v>
      </c>
      <c r="Q169" t="s">
        <v>70</v>
      </c>
      <c r="R169" t="s">
        <v>238</v>
      </c>
      <c r="S169" t="s">
        <v>239</v>
      </c>
      <c r="T169">
        <v>180</v>
      </c>
      <c r="U169">
        <v>141</v>
      </c>
      <c r="V169">
        <v>78.33</v>
      </c>
      <c r="W169" t="s">
        <v>135</v>
      </c>
      <c r="X169">
        <v>10586</v>
      </c>
      <c r="Y169">
        <v>1492626</v>
      </c>
      <c r="Z169">
        <v>69654</v>
      </c>
      <c r="AA169">
        <v>55554</v>
      </c>
      <c r="AB169">
        <v>1617834</v>
      </c>
      <c r="AC169">
        <v>1068831</v>
      </c>
      <c r="AD169">
        <v>549003</v>
      </c>
      <c r="AE169" t="s">
        <v>78</v>
      </c>
      <c r="AF169" t="s">
        <v>75</v>
      </c>
      <c r="AG169" t="s">
        <v>240</v>
      </c>
      <c r="AH169" t="s">
        <v>144</v>
      </c>
      <c r="AI169" t="s">
        <v>140</v>
      </c>
      <c r="AJ169" t="str">
        <f t="shared" si="2"/>
        <v>Jun</v>
      </c>
    </row>
    <row r="170" spans="1:36" x14ac:dyDescent="0.3">
      <c r="A170" t="s">
        <v>972</v>
      </c>
      <c r="B170" s="33">
        <v>45844</v>
      </c>
      <c r="C170" t="s">
        <v>98</v>
      </c>
      <c r="D170" t="s">
        <v>973</v>
      </c>
      <c r="E170" t="s">
        <v>181</v>
      </c>
      <c r="F170" t="s">
        <v>180</v>
      </c>
      <c r="G170" t="s">
        <v>159</v>
      </c>
      <c r="H170" t="s">
        <v>160</v>
      </c>
      <c r="I170">
        <v>712</v>
      </c>
      <c r="J170" t="s">
        <v>615</v>
      </c>
      <c r="K170" t="s">
        <v>974</v>
      </c>
      <c r="L170" t="s">
        <v>859</v>
      </c>
      <c r="M170" t="s">
        <v>364</v>
      </c>
      <c r="N170">
        <v>107</v>
      </c>
      <c r="O170">
        <v>93</v>
      </c>
      <c r="P170">
        <v>95</v>
      </c>
      <c r="Q170" t="s">
        <v>76</v>
      </c>
      <c r="R170" t="s">
        <v>238</v>
      </c>
      <c r="S170" t="s">
        <v>239</v>
      </c>
      <c r="T170">
        <v>150</v>
      </c>
      <c r="U170">
        <v>109</v>
      </c>
      <c r="V170">
        <v>72.67</v>
      </c>
      <c r="W170" t="s">
        <v>133</v>
      </c>
      <c r="X170">
        <v>10152</v>
      </c>
      <c r="Y170">
        <v>1106568</v>
      </c>
      <c r="Z170">
        <v>38586</v>
      </c>
      <c r="AA170">
        <v>34117</v>
      </c>
      <c r="AB170">
        <v>1179271</v>
      </c>
      <c r="AC170">
        <v>861798</v>
      </c>
      <c r="AD170">
        <v>317473</v>
      </c>
      <c r="AE170" t="s">
        <v>81</v>
      </c>
      <c r="AF170" t="s">
        <v>81</v>
      </c>
      <c r="AG170" t="s">
        <v>240</v>
      </c>
      <c r="AH170" t="s">
        <v>144</v>
      </c>
      <c r="AI170" t="s">
        <v>139</v>
      </c>
      <c r="AJ170" t="str">
        <f t="shared" si="2"/>
        <v>Jul</v>
      </c>
    </row>
    <row r="171" spans="1:36" x14ac:dyDescent="0.3">
      <c r="A171" t="s">
        <v>975</v>
      </c>
      <c r="B171" s="33">
        <v>45786</v>
      </c>
      <c r="C171" t="s">
        <v>99</v>
      </c>
      <c r="D171" t="s">
        <v>976</v>
      </c>
      <c r="E171" t="s">
        <v>176</v>
      </c>
      <c r="F171" t="s">
        <v>181</v>
      </c>
      <c r="G171" t="s">
        <v>156</v>
      </c>
      <c r="H171" t="s">
        <v>159</v>
      </c>
      <c r="I171">
        <v>1987</v>
      </c>
      <c r="J171" t="s">
        <v>588</v>
      </c>
      <c r="K171" t="s">
        <v>977</v>
      </c>
      <c r="L171" t="s">
        <v>978</v>
      </c>
      <c r="M171" t="s">
        <v>979</v>
      </c>
      <c r="N171">
        <v>293</v>
      </c>
      <c r="O171">
        <v>46</v>
      </c>
      <c r="P171">
        <v>60</v>
      </c>
      <c r="Q171" t="s">
        <v>76</v>
      </c>
      <c r="R171" t="s">
        <v>238</v>
      </c>
      <c r="S171" t="s">
        <v>239</v>
      </c>
      <c r="T171">
        <v>189</v>
      </c>
      <c r="U171">
        <v>155</v>
      </c>
      <c r="V171">
        <v>82.01</v>
      </c>
      <c r="W171" t="s">
        <v>133</v>
      </c>
      <c r="X171">
        <v>3602</v>
      </c>
      <c r="Y171">
        <v>558310</v>
      </c>
      <c r="Z171">
        <v>33790</v>
      </c>
      <c r="AA171">
        <v>35340</v>
      </c>
      <c r="AB171">
        <v>627440</v>
      </c>
      <c r="AC171">
        <v>422230</v>
      </c>
      <c r="AD171">
        <v>205210</v>
      </c>
      <c r="AE171" t="s">
        <v>81</v>
      </c>
      <c r="AF171" t="s">
        <v>81</v>
      </c>
      <c r="AG171" t="s">
        <v>240</v>
      </c>
      <c r="AH171" t="s">
        <v>144</v>
      </c>
      <c r="AI171" t="s">
        <v>139</v>
      </c>
      <c r="AJ171" t="str">
        <f t="shared" si="2"/>
        <v>May</v>
      </c>
    </row>
    <row r="172" spans="1:36" x14ac:dyDescent="0.3">
      <c r="A172" t="s">
        <v>980</v>
      </c>
      <c r="B172" s="33">
        <v>45718</v>
      </c>
      <c r="C172" t="s">
        <v>96</v>
      </c>
      <c r="D172" t="s">
        <v>981</v>
      </c>
      <c r="E172" t="s">
        <v>173</v>
      </c>
      <c r="F172" t="s">
        <v>177</v>
      </c>
      <c r="G172" t="s">
        <v>161</v>
      </c>
      <c r="H172" t="s">
        <v>162</v>
      </c>
      <c r="I172">
        <v>916</v>
      </c>
      <c r="J172" t="s">
        <v>560</v>
      </c>
      <c r="K172" t="s">
        <v>760</v>
      </c>
      <c r="L172" t="s">
        <v>982</v>
      </c>
      <c r="M172" t="s">
        <v>760</v>
      </c>
      <c r="N172">
        <v>122</v>
      </c>
      <c r="O172">
        <v>14</v>
      </c>
      <c r="P172">
        <v>-10</v>
      </c>
      <c r="Q172" t="s">
        <v>73</v>
      </c>
      <c r="R172" t="s">
        <v>238</v>
      </c>
      <c r="S172" t="s">
        <v>239</v>
      </c>
      <c r="T172">
        <v>220</v>
      </c>
      <c r="U172">
        <v>199</v>
      </c>
      <c r="V172">
        <v>90.45</v>
      </c>
      <c r="W172" t="s">
        <v>133</v>
      </c>
      <c r="X172">
        <v>3461</v>
      </c>
      <c r="Y172">
        <v>688739</v>
      </c>
      <c r="Z172">
        <v>53133</v>
      </c>
      <c r="AA172">
        <v>71640</v>
      </c>
      <c r="AB172">
        <v>813512</v>
      </c>
      <c r="AC172">
        <v>637046</v>
      </c>
      <c r="AD172">
        <v>176466</v>
      </c>
      <c r="AE172" t="s">
        <v>78</v>
      </c>
      <c r="AF172" t="s">
        <v>78</v>
      </c>
      <c r="AG172" t="s">
        <v>240</v>
      </c>
      <c r="AH172" t="s">
        <v>146</v>
      </c>
      <c r="AI172" t="s">
        <v>140</v>
      </c>
      <c r="AJ172" t="str">
        <f t="shared" si="2"/>
        <v>Mar</v>
      </c>
    </row>
    <row r="173" spans="1:36" x14ac:dyDescent="0.3">
      <c r="A173" t="s">
        <v>983</v>
      </c>
      <c r="B173" s="33">
        <v>45871</v>
      </c>
      <c r="C173" t="s">
        <v>98</v>
      </c>
      <c r="D173" t="s">
        <v>984</v>
      </c>
      <c r="E173" t="s">
        <v>181</v>
      </c>
      <c r="F173" t="s">
        <v>173</v>
      </c>
      <c r="G173" t="s">
        <v>159</v>
      </c>
      <c r="H173" t="s">
        <v>161</v>
      </c>
      <c r="I173">
        <v>844</v>
      </c>
      <c r="J173" t="s">
        <v>310</v>
      </c>
      <c r="K173" t="s">
        <v>985</v>
      </c>
      <c r="L173" t="s">
        <v>310</v>
      </c>
      <c r="M173" t="s">
        <v>986</v>
      </c>
      <c r="N173">
        <v>127</v>
      </c>
      <c r="O173">
        <v>0</v>
      </c>
      <c r="P173">
        <v>12</v>
      </c>
      <c r="Q173" t="s">
        <v>73</v>
      </c>
      <c r="R173" t="s">
        <v>238</v>
      </c>
      <c r="S173" t="s">
        <v>239</v>
      </c>
      <c r="T173">
        <v>186</v>
      </c>
      <c r="U173">
        <v>154</v>
      </c>
      <c r="V173">
        <v>82.8</v>
      </c>
      <c r="W173" t="s">
        <v>134</v>
      </c>
      <c r="X173">
        <v>7557</v>
      </c>
      <c r="Y173">
        <v>1163778</v>
      </c>
      <c r="Z173">
        <v>60830</v>
      </c>
      <c r="AA173">
        <v>59752</v>
      </c>
      <c r="AB173">
        <v>1284360</v>
      </c>
      <c r="AC173">
        <v>877948</v>
      </c>
      <c r="AD173">
        <v>406412</v>
      </c>
      <c r="AE173" t="s">
        <v>81</v>
      </c>
      <c r="AF173" t="s">
        <v>78</v>
      </c>
      <c r="AG173" t="s">
        <v>240</v>
      </c>
      <c r="AH173" t="s">
        <v>144</v>
      </c>
      <c r="AI173" t="s">
        <v>139</v>
      </c>
      <c r="AJ173" t="str">
        <f t="shared" si="2"/>
        <v>Aug</v>
      </c>
    </row>
    <row r="174" spans="1:36" x14ac:dyDescent="0.3">
      <c r="A174" t="s">
        <v>987</v>
      </c>
      <c r="B174" s="33">
        <v>45772</v>
      </c>
      <c r="C174" t="s">
        <v>97</v>
      </c>
      <c r="D174" t="s">
        <v>988</v>
      </c>
      <c r="E174" t="s">
        <v>180</v>
      </c>
      <c r="F174" t="s">
        <v>175</v>
      </c>
      <c r="G174" t="s">
        <v>160</v>
      </c>
      <c r="H174" t="s">
        <v>163</v>
      </c>
      <c r="I174">
        <v>496</v>
      </c>
      <c r="J174" t="s">
        <v>451</v>
      </c>
      <c r="K174" t="s">
        <v>989</v>
      </c>
      <c r="L174" t="s">
        <v>990</v>
      </c>
      <c r="M174" t="s">
        <v>991</v>
      </c>
      <c r="N174">
        <v>88</v>
      </c>
      <c r="O174">
        <v>18</v>
      </c>
      <c r="P174">
        <v>21</v>
      </c>
      <c r="Q174" t="s">
        <v>73</v>
      </c>
      <c r="R174" t="s">
        <v>238</v>
      </c>
      <c r="S174" t="s">
        <v>239</v>
      </c>
      <c r="T174">
        <v>180</v>
      </c>
      <c r="U174">
        <v>151</v>
      </c>
      <c r="V174">
        <v>83.89</v>
      </c>
      <c r="W174" t="s">
        <v>133</v>
      </c>
      <c r="X174">
        <v>9118</v>
      </c>
      <c r="Y174">
        <v>1376818</v>
      </c>
      <c r="Z174">
        <v>75953</v>
      </c>
      <c r="AA174">
        <v>90298</v>
      </c>
      <c r="AB174">
        <v>1543069</v>
      </c>
      <c r="AC174">
        <v>1148051</v>
      </c>
      <c r="AD174">
        <v>395018</v>
      </c>
      <c r="AE174" t="s">
        <v>81</v>
      </c>
      <c r="AF174" t="s">
        <v>75</v>
      </c>
      <c r="AG174" t="s">
        <v>240</v>
      </c>
      <c r="AH174" t="s">
        <v>145</v>
      </c>
      <c r="AI174" t="s">
        <v>138</v>
      </c>
      <c r="AJ174" t="str">
        <f t="shared" si="2"/>
        <v>Apr</v>
      </c>
    </row>
    <row r="175" spans="1:36" x14ac:dyDescent="0.3">
      <c r="A175" t="s">
        <v>992</v>
      </c>
      <c r="B175" s="33">
        <v>45902</v>
      </c>
      <c r="C175" t="s">
        <v>99</v>
      </c>
      <c r="D175" t="s">
        <v>993</v>
      </c>
      <c r="E175" t="s">
        <v>179</v>
      </c>
      <c r="F175" t="s">
        <v>173</v>
      </c>
      <c r="G175" t="s">
        <v>166</v>
      </c>
      <c r="H175" t="s">
        <v>161</v>
      </c>
      <c r="I175">
        <v>420</v>
      </c>
      <c r="J175" t="s">
        <v>508</v>
      </c>
      <c r="K175" t="s">
        <v>994</v>
      </c>
      <c r="L175" t="s">
        <v>541</v>
      </c>
      <c r="M175" t="s">
        <v>789</v>
      </c>
      <c r="N175">
        <v>82</v>
      </c>
      <c r="O175">
        <v>21</v>
      </c>
      <c r="P175">
        <v>40</v>
      </c>
      <c r="Q175" t="s">
        <v>76</v>
      </c>
      <c r="R175" t="s">
        <v>238</v>
      </c>
      <c r="S175" t="s">
        <v>239</v>
      </c>
      <c r="T175">
        <v>220</v>
      </c>
      <c r="U175">
        <v>190</v>
      </c>
      <c r="V175">
        <v>86.36</v>
      </c>
      <c r="W175" t="s">
        <v>134</v>
      </c>
      <c r="X175">
        <v>6445</v>
      </c>
      <c r="Y175">
        <v>1224550</v>
      </c>
      <c r="Z175">
        <v>31540</v>
      </c>
      <c r="AA175">
        <v>51300</v>
      </c>
      <c r="AB175">
        <v>1307390</v>
      </c>
      <c r="AC175">
        <v>785367</v>
      </c>
      <c r="AD175">
        <v>522023</v>
      </c>
      <c r="AE175" t="s">
        <v>72</v>
      </c>
      <c r="AF175" t="s">
        <v>78</v>
      </c>
      <c r="AG175" t="s">
        <v>240</v>
      </c>
      <c r="AH175" t="s">
        <v>144</v>
      </c>
      <c r="AI175" t="s">
        <v>139</v>
      </c>
      <c r="AJ175" t="str">
        <f t="shared" si="2"/>
        <v>Sep</v>
      </c>
    </row>
    <row r="176" spans="1:36" x14ac:dyDescent="0.3">
      <c r="A176" t="s">
        <v>995</v>
      </c>
      <c r="B176" s="33">
        <v>45939</v>
      </c>
      <c r="C176" t="s">
        <v>96</v>
      </c>
      <c r="D176" t="s">
        <v>996</v>
      </c>
      <c r="E176" t="s">
        <v>177</v>
      </c>
      <c r="F176" t="s">
        <v>179</v>
      </c>
      <c r="G176" t="s">
        <v>162</v>
      </c>
      <c r="H176" t="s">
        <v>166</v>
      </c>
      <c r="I176">
        <v>1446</v>
      </c>
      <c r="J176" t="s">
        <v>377</v>
      </c>
      <c r="K176" t="s">
        <v>997</v>
      </c>
      <c r="L176" t="s">
        <v>493</v>
      </c>
      <c r="M176" t="s">
        <v>885</v>
      </c>
      <c r="N176">
        <v>198</v>
      </c>
      <c r="O176">
        <v>21</v>
      </c>
      <c r="P176">
        <v>29</v>
      </c>
      <c r="Q176" t="s">
        <v>73</v>
      </c>
      <c r="R176" t="s">
        <v>238</v>
      </c>
      <c r="S176" t="s">
        <v>239</v>
      </c>
      <c r="T176">
        <v>180</v>
      </c>
      <c r="U176">
        <v>164</v>
      </c>
      <c r="V176">
        <v>91.11</v>
      </c>
      <c r="W176" t="s">
        <v>133</v>
      </c>
      <c r="X176">
        <v>7234</v>
      </c>
      <c r="Y176">
        <v>1186376</v>
      </c>
      <c r="Z176">
        <v>48544</v>
      </c>
      <c r="AA176">
        <v>86592</v>
      </c>
      <c r="AB176">
        <v>1321512</v>
      </c>
      <c r="AC176">
        <v>958497</v>
      </c>
      <c r="AD176">
        <v>363015</v>
      </c>
      <c r="AE176" t="s">
        <v>78</v>
      </c>
      <c r="AF176" t="s">
        <v>72</v>
      </c>
      <c r="AG176" t="s">
        <v>240</v>
      </c>
      <c r="AH176" t="s">
        <v>144</v>
      </c>
      <c r="AI176" t="s">
        <v>139</v>
      </c>
      <c r="AJ176" t="str">
        <f t="shared" si="2"/>
        <v>Oct</v>
      </c>
    </row>
    <row r="177" spans="1:36" x14ac:dyDescent="0.3">
      <c r="A177" t="s">
        <v>998</v>
      </c>
      <c r="B177" s="33">
        <v>45705</v>
      </c>
      <c r="C177" t="s">
        <v>96</v>
      </c>
      <c r="D177" t="s">
        <v>999</v>
      </c>
      <c r="E177" t="s">
        <v>180</v>
      </c>
      <c r="F177" t="s">
        <v>178</v>
      </c>
      <c r="G177" t="s">
        <v>160</v>
      </c>
      <c r="H177" t="s">
        <v>157</v>
      </c>
      <c r="I177">
        <v>2245</v>
      </c>
      <c r="J177" t="s">
        <v>391</v>
      </c>
      <c r="K177" t="s">
        <v>394</v>
      </c>
      <c r="L177" t="s">
        <v>615</v>
      </c>
      <c r="M177" t="s">
        <v>394</v>
      </c>
      <c r="N177">
        <v>263</v>
      </c>
      <c r="O177">
        <v>0</v>
      </c>
      <c r="P177">
        <v>-6</v>
      </c>
      <c r="Q177" t="s">
        <v>70</v>
      </c>
      <c r="R177" t="s">
        <v>238</v>
      </c>
      <c r="S177" t="s">
        <v>239</v>
      </c>
      <c r="T177">
        <v>180</v>
      </c>
      <c r="U177">
        <v>144</v>
      </c>
      <c r="V177">
        <v>80</v>
      </c>
      <c r="W177" t="s">
        <v>135</v>
      </c>
      <c r="X177">
        <v>5182</v>
      </c>
      <c r="Y177">
        <v>746208</v>
      </c>
      <c r="Z177">
        <v>24336</v>
      </c>
      <c r="AA177">
        <v>46080</v>
      </c>
      <c r="AB177">
        <v>816624</v>
      </c>
      <c r="AC177">
        <v>610604</v>
      </c>
      <c r="AD177">
        <v>206020</v>
      </c>
      <c r="AE177" t="s">
        <v>81</v>
      </c>
      <c r="AF177" t="s">
        <v>75</v>
      </c>
      <c r="AG177" t="s">
        <v>240</v>
      </c>
      <c r="AH177" t="s">
        <v>144</v>
      </c>
      <c r="AI177" t="s">
        <v>138</v>
      </c>
      <c r="AJ177" t="str">
        <f t="shared" si="2"/>
        <v>Feb</v>
      </c>
    </row>
    <row r="178" spans="1:36" x14ac:dyDescent="0.3">
      <c r="A178" t="s">
        <v>1000</v>
      </c>
      <c r="B178" s="33">
        <v>45697</v>
      </c>
      <c r="C178" t="s">
        <v>95</v>
      </c>
      <c r="D178" t="s">
        <v>1001</v>
      </c>
      <c r="E178" t="s">
        <v>172</v>
      </c>
      <c r="F178" t="s">
        <v>175</v>
      </c>
      <c r="G178" t="s">
        <v>155</v>
      </c>
      <c r="H178" t="s">
        <v>163</v>
      </c>
      <c r="I178">
        <v>2257</v>
      </c>
      <c r="J178" t="s">
        <v>286</v>
      </c>
      <c r="K178" t="s">
        <v>1002</v>
      </c>
      <c r="L178" t="s">
        <v>810</v>
      </c>
      <c r="M178" t="s">
        <v>1003</v>
      </c>
      <c r="N178">
        <v>342</v>
      </c>
      <c r="O178">
        <v>7</v>
      </c>
      <c r="P178">
        <v>19</v>
      </c>
      <c r="Q178" t="s">
        <v>73</v>
      </c>
      <c r="R178" t="s">
        <v>238</v>
      </c>
      <c r="S178" t="s">
        <v>239</v>
      </c>
      <c r="T178">
        <v>189</v>
      </c>
      <c r="U178">
        <v>138</v>
      </c>
      <c r="V178">
        <v>73.02</v>
      </c>
      <c r="W178" t="s">
        <v>133</v>
      </c>
      <c r="X178">
        <v>4305</v>
      </c>
      <c r="Y178">
        <v>594090</v>
      </c>
      <c r="Z178">
        <v>64308</v>
      </c>
      <c r="AA178">
        <v>83214</v>
      </c>
      <c r="AB178">
        <v>741612</v>
      </c>
      <c r="AC178">
        <v>552149</v>
      </c>
      <c r="AD178">
        <v>189463</v>
      </c>
      <c r="AE178" t="s">
        <v>81</v>
      </c>
      <c r="AF178" t="s">
        <v>75</v>
      </c>
      <c r="AG178" t="s">
        <v>240</v>
      </c>
      <c r="AH178" t="s">
        <v>144</v>
      </c>
      <c r="AI178" t="s">
        <v>139</v>
      </c>
      <c r="AJ178" t="str">
        <f t="shared" si="2"/>
        <v>Feb</v>
      </c>
    </row>
    <row r="179" spans="1:36" x14ac:dyDescent="0.3">
      <c r="A179" t="s">
        <v>1004</v>
      </c>
      <c r="B179" s="33">
        <v>45975</v>
      </c>
      <c r="C179" t="s">
        <v>96</v>
      </c>
      <c r="D179" t="s">
        <v>1005</v>
      </c>
      <c r="E179" t="s">
        <v>174</v>
      </c>
      <c r="F179" t="s">
        <v>178</v>
      </c>
      <c r="G179" t="s">
        <v>158</v>
      </c>
      <c r="H179" t="s">
        <v>157</v>
      </c>
      <c r="I179">
        <v>1584</v>
      </c>
      <c r="J179" t="s">
        <v>508</v>
      </c>
      <c r="K179" t="s">
        <v>636</v>
      </c>
      <c r="L179" t="s">
        <v>1006</v>
      </c>
      <c r="M179" t="s">
        <v>1007</v>
      </c>
      <c r="N179">
        <v>210</v>
      </c>
      <c r="O179">
        <v>38</v>
      </c>
      <c r="P179">
        <v>34</v>
      </c>
      <c r="Q179" t="s">
        <v>76</v>
      </c>
      <c r="R179" t="s">
        <v>238</v>
      </c>
      <c r="S179" t="s">
        <v>239</v>
      </c>
      <c r="T179">
        <v>220</v>
      </c>
      <c r="U179">
        <v>158</v>
      </c>
      <c r="V179">
        <v>71.819999999999993</v>
      </c>
      <c r="W179" t="s">
        <v>134</v>
      </c>
      <c r="X179">
        <v>3790</v>
      </c>
      <c r="Y179">
        <v>598820</v>
      </c>
      <c r="Z179">
        <v>84688</v>
      </c>
      <c r="AA179">
        <v>106650</v>
      </c>
      <c r="AB179">
        <v>790158</v>
      </c>
      <c r="AC179">
        <v>641838</v>
      </c>
      <c r="AD179">
        <v>148320</v>
      </c>
      <c r="AE179" t="s">
        <v>78</v>
      </c>
      <c r="AF179" t="s">
        <v>75</v>
      </c>
      <c r="AG179" t="s">
        <v>240</v>
      </c>
      <c r="AH179" t="s">
        <v>146</v>
      </c>
      <c r="AI179" t="s">
        <v>139</v>
      </c>
      <c r="AJ179" t="str">
        <f t="shared" si="2"/>
        <v>Nov</v>
      </c>
    </row>
    <row r="180" spans="1:36" x14ac:dyDescent="0.3">
      <c r="A180" t="s">
        <v>1008</v>
      </c>
      <c r="B180" s="33">
        <v>45827</v>
      </c>
      <c r="C180" t="s">
        <v>98</v>
      </c>
      <c r="D180" t="s">
        <v>1009</v>
      </c>
      <c r="E180" t="s">
        <v>176</v>
      </c>
      <c r="F180" t="s">
        <v>177</v>
      </c>
      <c r="G180" t="s">
        <v>156</v>
      </c>
      <c r="H180" t="s">
        <v>162</v>
      </c>
      <c r="I180">
        <v>965</v>
      </c>
      <c r="J180" t="s">
        <v>560</v>
      </c>
      <c r="K180" t="s">
        <v>1010</v>
      </c>
      <c r="L180" t="s">
        <v>1011</v>
      </c>
      <c r="M180" t="s">
        <v>1010</v>
      </c>
      <c r="N180">
        <v>148</v>
      </c>
      <c r="O180">
        <v>2</v>
      </c>
      <c r="P180">
        <v>-10</v>
      </c>
      <c r="Q180" t="s">
        <v>73</v>
      </c>
      <c r="R180" t="s">
        <v>238</v>
      </c>
      <c r="S180" t="s">
        <v>239</v>
      </c>
      <c r="T180">
        <v>220</v>
      </c>
      <c r="U180">
        <v>135</v>
      </c>
      <c r="V180">
        <v>61.36</v>
      </c>
      <c r="W180" t="s">
        <v>133</v>
      </c>
      <c r="X180">
        <v>5361</v>
      </c>
      <c r="Y180">
        <v>723735</v>
      </c>
      <c r="Z180">
        <v>44145</v>
      </c>
      <c r="AA180">
        <v>66825</v>
      </c>
      <c r="AB180">
        <v>834705</v>
      </c>
      <c r="AC180">
        <v>595276</v>
      </c>
      <c r="AD180">
        <v>239429</v>
      </c>
      <c r="AE180" t="s">
        <v>81</v>
      </c>
      <c r="AF180" t="s">
        <v>78</v>
      </c>
      <c r="AG180" t="s">
        <v>240</v>
      </c>
      <c r="AH180" t="s">
        <v>144</v>
      </c>
      <c r="AI180" t="s">
        <v>140</v>
      </c>
      <c r="AJ180" t="str">
        <f t="shared" si="2"/>
        <v>Jun</v>
      </c>
    </row>
    <row r="181" spans="1:36" x14ac:dyDescent="0.3">
      <c r="A181" t="s">
        <v>1012</v>
      </c>
      <c r="B181" s="33">
        <v>45951</v>
      </c>
      <c r="C181" t="s">
        <v>95</v>
      </c>
      <c r="D181" t="s">
        <v>1013</v>
      </c>
      <c r="E181" t="s">
        <v>181</v>
      </c>
      <c r="F181" t="s">
        <v>176</v>
      </c>
      <c r="G181" t="s">
        <v>159</v>
      </c>
      <c r="H181" t="s">
        <v>156</v>
      </c>
      <c r="I181">
        <v>1502</v>
      </c>
      <c r="J181" t="s">
        <v>600</v>
      </c>
      <c r="K181" t="s">
        <v>370</v>
      </c>
      <c r="L181" t="s">
        <v>1014</v>
      </c>
      <c r="M181" t="s">
        <v>370</v>
      </c>
      <c r="N181">
        <v>205</v>
      </c>
      <c r="O181">
        <v>12</v>
      </c>
      <c r="P181">
        <v>-10</v>
      </c>
      <c r="Q181" t="s">
        <v>73</v>
      </c>
      <c r="R181" t="s">
        <v>238</v>
      </c>
      <c r="S181" t="s">
        <v>239</v>
      </c>
      <c r="T181">
        <v>189</v>
      </c>
      <c r="U181">
        <v>140</v>
      </c>
      <c r="V181">
        <v>74.069999999999993</v>
      </c>
      <c r="W181" t="s">
        <v>135</v>
      </c>
      <c r="X181">
        <v>5846</v>
      </c>
      <c r="Y181">
        <v>818440</v>
      </c>
      <c r="Z181">
        <v>49840</v>
      </c>
      <c r="AA181">
        <v>68180</v>
      </c>
      <c r="AB181">
        <v>936460</v>
      </c>
      <c r="AC181">
        <v>672806</v>
      </c>
      <c r="AD181">
        <v>263654</v>
      </c>
      <c r="AE181" t="s">
        <v>81</v>
      </c>
      <c r="AF181" t="s">
        <v>81</v>
      </c>
      <c r="AG181" t="s">
        <v>240</v>
      </c>
      <c r="AH181" t="s">
        <v>147</v>
      </c>
      <c r="AI181" t="s">
        <v>139</v>
      </c>
      <c r="AJ181" t="str">
        <f t="shared" si="2"/>
        <v>Oct</v>
      </c>
    </row>
    <row r="182" spans="1:36" x14ac:dyDescent="0.3">
      <c r="A182" t="s">
        <v>1015</v>
      </c>
      <c r="B182" s="33">
        <v>45861</v>
      </c>
      <c r="C182" t="s">
        <v>97</v>
      </c>
      <c r="D182" t="s">
        <v>1016</v>
      </c>
      <c r="E182" t="s">
        <v>178</v>
      </c>
      <c r="F182" t="s">
        <v>173</v>
      </c>
      <c r="G182" t="s">
        <v>157</v>
      </c>
      <c r="H182" t="s">
        <v>161</v>
      </c>
      <c r="I182">
        <v>1443</v>
      </c>
      <c r="J182" t="s">
        <v>292</v>
      </c>
      <c r="K182" t="s">
        <v>1017</v>
      </c>
      <c r="L182" t="s">
        <v>433</v>
      </c>
      <c r="M182" t="s">
        <v>819</v>
      </c>
      <c r="N182">
        <v>204</v>
      </c>
      <c r="O182">
        <v>23</v>
      </c>
      <c r="P182">
        <v>42</v>
      </c>
      <c r="Q182" t="s">
        <v>76</v>
      </c>
      <c r="R182" t="s">
        <v>238</v>
      </c>
      <c r="S182" t="s">
        <v>239</v>
      </c>
      <c r="T182">
        <v>220</v>
      </c>
      <c r="U182">
        <v>162</v>
      </c>
      <c r="V182">
        <v>73.64</v>
      </c>
      <c r="W182" t="s">
        <v>133</v>
      </c>
      <c r="X182">
        <v>10892</v>
      </c>
      <c r="Y182">
        <v>1764504</v>
      </c>
      <c r="Z182">
        <v>40986</v>
      </c>
      <c r="AA182">
        <v>28512</v>
      </c>
      <c r="AB182">
        <v>1834002</v>
      </c>
      <c r="AC182">
        <v>1517865</v>
      </c>
      <c r="AD182">
        <v>316137</v>
      </c>
      <c r="AE182" t="s">
        <v>75</v>
      </c>
      <c r="AF182" t="s">
        <v>78</v>
      </c>
      <c r="AG182" t="s">
        <v>240</v>
      </c>
      <c r="AH182" t="s">
        <v>146</v>
      </c>
      <c r="AI182" t="s">
        <v>138</v>
      </c>
      <c r="AJ182" t="str">
        <f t="shared" si="2"/>
        <v>Jul</v>
      </c>
    </row>
    <row r="183" spans="1:36" x14ac:dyDescent="0.3">
      <c r="A183" t="s">
        <v>1018</v>
      </c>
      <c r="B183" s="33">
        <v>45833</v>
      </c>
      <c r="C183" t="s">
        <v>96</v>
      </c>
      <c r="D183" t="s">
        <v>1019</v>
      </c>
      <c r="E183" t="s">
        <v>174</v>
      </c>
      <c r="F183" t="s">
        <v>180</v>
      </c>
      <c r="G183" t="s">
        <v>158</v>
      </c>
      <c r="H183" t="s">
        <v>160</v>
      </c>
      <c r="I183">
        <v>1464</v>
      </c>
      <c r="J183" t="s">
        <v>492</v>
      </c>
      <c r="K183" t="s">
        <v>464</v>
      </c>
      <c r="L183" t="s">
        <v>1020</v>
      </c>
      <c r="M183" t="s">
        <v>1021</v>
      </c>
      <c r="N183">
        <v>187</v>
      </c>
      <c r="O183">
        <v>47</v>
      </c>
      <c r="P183">
        <v>48</v>
      </c>
      <c r="Q183" t="s">
        <v>76</v>
      </c>
      <c r="R183" t="s">
        <v>238</v>
      </c>
      <c r="S183" t="s">
        <v>239</v>
      </c>
      <c r="T183">
        <v>150</v>
      </c>
      <c r="U183">
        <v>107</v>
      </c>
      <c r="V183">
        <v>71.33</v>
      </c>
      <c r="W183" t="s">
        <v>133</v>
      </c>
      <c r="X183">
        <v>5764</v>
      </c>
      <c r="Y183">
        <v>616748</v>
      </c>
      <c r="Z183">
        <v>48471</v>
      </c>
      <c r="AA183">
        <v>64200</v>
      </c>
      <c r="AB183">
        <v>729419</v>
      </c>
      <c r="AC183">
        <v>473834</v>
      </c>
      <c r="AD183">
        <v>255585</v>
      </c>
      <c r="AE183" t="s">
        <v>78</v>
      </c>
      <c r="AF183" t="s">
        <v>81</v>
      </c>
      <c r="AG183" t="s">
        <v>240</v>
      </c>
      <c r="AH183" t="s">
        <v>144</v>
      </c>
      <c r="AI183" t="s">
        <v>139</v>
      </c>
      <c r="AJ183" t="str">
        <f t="shared" si="2"/>
        <v>Jun</v>
      </c>
    </row>
    <row r="184" spans="1:36" x14ac:dyDescent="0.3">
      <c r="A184" t="s">
        <v>1022</v>
      </c>
      <c r="B184" s="33">
        <v>45840</v>
      </c>
      <c r="C184" t="s">
        <v>96</v>
      </c>
      <c r="D184" t="s">
        <v>1023</v>
      </c>
      <c r="E184" t="s">
        <v>177</v>
      </c>
      <c r="F184" t="s">
        <v>179</v>
      </c>
      <c r="G184" t="s">
        <v>162</v>
      </c>
      <c r="H184" t="s">
        <v>166</v>
      </c>
      <c r="I184">
        <v>864</v>
      </c>
      <c r="J184" t="s">
        <v>248</v>
      </c>
      <c r="K184" t="s">
        <v>561</v>
      </c>
      <c r="L184" t="s">
        <v>584</v>
      </c>
      <c r="M184" t="s">
        <v>358</v>
      </c>
      <c r="N184">
        <v>125</v>
      </c>
      <c r="O184">
        <v>52</v>
      </c>
      <c r="P184">
        <v>81</v>
      </c>
      <c r="Q184" t="s">
        <v>76</v>
      </c>
      <c r="R184" t="s">
        <v>238</v>
      </c>
      <c r="S184" t="s">
        <v>239</v>
      </c>
      <c r="T184">
        <v>220</v>
      </c>
      <c r="U184">
        <v>162</v>
      </c>
      <c r="V184">
        <v>73.64</v>
      </c>
      <c r="W184" t="s">
        <v>133</v>
      </c>
      <c r="X184">
        <v>9882</v>
      </c>
      <c r="Y184">
        <v>1600884</v>
      </c>
      <c r="Z184">
        <v>48924</v>
      </c>
      <c r="AA184">
        <v>60750</v>
      </c>
      <c r="AB184">
        <v>1710558</v>
      </c>
      <c r="AC184">
        <v>1284364</v>
      </c>
      <c r="AD184">
        <v>426194</v>
      </c>
      <c r="AE184" t="s">
        <v>78</v>
      </c>
      <c r="AF184" t="s">
        <v>72</v>
      </c>
      <c r="AG184" t="s">
        <v>240</v>
      </c>
      <c r="AH184" t="s">
        <v>146</v>
      </c>
      <c r="AI184" t="s">
        <v>139</v>
      </c>
      <c r="AJ184" t="str">
        <f t="shared" si="2"/>
        <v>Jul</v>
      </c>
    </row>
    <row r="185" spans="1:36" x14ac:dyDescent="0.3">
      <c r="A185" t="s">
        <v>1024</v>
      </c>
      <c r="B185" s="33">
        <v>45854</v>
      </c>
      <c r="C185" t="s">
        <v>95</v>
      </c>
      <c r="D185" t="s">
        <v>1025</v>
      </c>
      <c r="E185" t="s">
        <v>177</v>
      </c>
      <c r="F185" t="s">
        <v>175</v>
      </c>
      <c r="G185" t="s">
        <v>162</v>
      </c>
      <c r="H185" t="s">
        <v>163</v>
      </c>
      <c r="I185">
        <v>1935</v>
      </c>
      <c r="J185" t="s">
        <v>682</v>
      </c>
      <c r="K185" t="s">
        <v>1026</v>
      </c>
      <c r="L185" t="s">
        <v>1027</v>
      </c>
      <c r="M185" t="s">
        <v>1028</v>
      </c>
      <c r="N185">
        <v>249</v>
      </c>
      <c r="O185">
        <v>51</v>
      </c>
      <c r="P185">
        <v>64</v>
      </c>
      <c r="Q185" t="s">
        <v>76</v>
      </c>
      <c r="R185" t="s">
        <v>238</v>
      </c>
      <c r="S185" t="s">
        <v>239</v>
      </c>
      <c r="T185">
        <v>150</v>
      </c>
      <c r="U185">
        <v>145</v>
      </c>
      <c r="V185">
        <v>96.67</v>
      </c>
      <c r="W185" t="s">
        <v>133</v>
      </c>
      <c r="X185">
        <v>5761</v>
      </c>
      <c r="Y185">
        <v>835345</v>
      </c>
      <c r="Z185">
        <v>44080</v>
      </c>
      <c r="AA185">
        <v>96570</v>
      </c>
      <c r="AB185">
        <v>975995</v>
      </c>
      <c r="AC185">
        <v>818950</v>
      </c>
      <c r="AD185">
        <v>157045</v>
      </c>
      <c r="AE185" t="s">
        <v>78</v>
      </c>
      <c r="AF185" t="s">
        <v>75</v>
      </c>
      <c r="AG185" t="s">
        <v>240</v>
      </c>
      <c r="AH185" t="s">
        <v>144</v>
      </c>
      <c r="AI185" t="s">
        <v>140</v>
      </c>
      <c r="AJ185" t="str">
        <f t="shared" si="2"/>
        <v>Jul</v>
      </c>
    </row>
    <row r="186" spans="1:36" x14ac:dyDescent="0.3">
      <c r="A186" t="s">
        <v>1029</v>
      </c>
      <c r="B186" s="33">
        <v>45716</v>
      </c>
      <c r="C186" t="s">
        <v>96</v>
      </c>
      <c r="D186" t="s">
        <v>1030</v>
      </c>
      <c r="E186" t="s">
        <v>178</v>
      </c>
      <c r="F186" t="s">
        <v>179</v>
      </c>
      <c r="G186" t="s">
        <v>157</v>
      </c>
      <c r="H186" t="s">
        <v>166</v>
      </c>
      <c r="I186">
        <v>1267</v>
      </c>
      <c r="J186" t="s">
        <v>469</v>
      </c>
      <c r="K186" t="s">
        <v>1031</v>
      </c>
      <c r="L186" t="s">
        <v>310</v>
      </c>
      <c r="M186" t="s">
        <v>1032</v>
      </c>
      <c r="N186">
        <v>196</v>
      </c>
      <c r="O186">
        <v>0</v>
      </c>
      <c r="P186">
        <v>8</v>
      </c>
      <c r="Q186" t="s">
        <v>73</v>
      </c>
      <c r="R186" t="s">
        <v>238</v>
      </c>
      <c r="S186" t="s">
        <v>239</v>
      </c>
      <c r="T186">
        <v>189</v>
      </c>
      <c r="U186">
        <v>185</v>
      </c>
      <c r="V186">
        <v>97.88</v>
      </c>
      <c r="W186" t="s">
        <v>135</v>
      </c>
      <c r="X186">
        <v>7549</v>
      </c>
      <c r="Y186">
        <v>1396565</v>
      </c>
      <c r="Z186">
        <v>48285</v>
      </c>
      <c r="AA186">
        <v>87690</v>
      </c>
      <c r="AB186">
        <v>1532540</v>
      </c>
      <c r="AC186">
        <v>967692</v>
      </c>
      <c r="AD186">
        <v>564848</v>
      </c>
      <c r="AE186" t="s">
        <v>75</v>
      </c>
      <c r="AF186" t="s">
        <v>72</v>
      </c>
      <c r="AG186" t="s">
        <v>240</v>
      </c>
      <c r="AH186" t="s">
        <v>144</v>
      </c>
      <c r="AI186" t="s">
        <v>139</v>
      </c>
      <c r="AJ186" t="str">
        <f t="shared" si="2"/>
        <v>Feb</v>
      </c>
    </row>
    <row r="187" spans="1:36" x14ac:dyDescent="0.3">
      <c r="A187" t="s">
        <v>1033</v>
      </c>
      <c r="B187" s="33">
        <v>45788</v>
      </c>
      <c r="C187" t="s">
        <v>98</v>
      </c>
      <c r="D187" t="s">
        <v>1034</v>
      </c>
      <c r="E187" t="s">
        <v>174</v>
      </c>
      <c r="F187" t="s">
        <v>180</v>
      </c>
      <c r="G187" t="s">
        <v>158</v>
      </c>
      <c r="H187" t="s">
        <v>160</v>
      </c>
      <c r="I187">
        <v>1154</v>
      </c>
      <c r="J187" t="s">
        <v>385</v>
      </c>
      <c r="K187" t="s">
        <v>250</v>
      </c>
      <c r="L187" t="s">
        <v>385</v>
      </c>
      <c r="M187" t="s">
        <v>1035</v>
      </c>
      <c r="N187">
        <v>152</v>
      </c>
      <c r="O187">
        <v>0</v>
      </c>
      <c r="P187">
        <v>5</v>
      </c>
      <c r="Q187" t="s">
        <v>70</v>
      </c>
      <c r="R187" t="s">
        <v>238</v>
      </c>
      <c r="S187" t="s">
        <v>239</v>
      </c>
      <c r="T187">
        <v>150</v>
      </c>
      <c r="U187">
        <v>111</v>
      </c>
      <c r="V187">
        <v>74</v>
      </c>
      <c r="W187" t="s">
        <v>133</v>
      </c>
      <c r="X187">
        <v>9975</v>
      </c>
      <c r="Y187">
        <v>1107225</v>
      </c>
      <c r="Z187">
        <v>19758</v>
      </c>
      <c r="AA187">
        <v>43845</v>
      </c>
      <c r="AB187">
        <v>1170828</v>
      </c>
      <c r="AC187">
        <v>760146</v>
      </c>
      <c r="AD187">
        <v>410682</v>
      </c>
      <c r="AE187" t="s">
        <v>78</v>
      </c>
      <c r="AF187" t="s">
        <v>81</v>
      </c>
      <c r="AG187" t="s">
        <v>240</v>
      </c>
      <c r="AH187" t="s">
        <v>147</v>
      </c>
      <c r="AI187" t="s">
        <v>139</v>
      </c>
      <c r="AJ187" t="str">
        <f t="shared" si="2"/>
        <v>May</v>
      </c>
    </row>
    <row r="188" spans="1:36" x14ac:dyDescent="0.3">
      <c r="A188" t="s">
        <v>1036</v>
      </c>
      <c r="B188" s="33">
        <v>45975</v>
      </c>
      <c r="C188" t="s">
        <v>93</v>
      </c>
      <c r="D188" t="s">
        <v>1037</v>
      </c>
      <c r="E188" t="s">
        <v>179</v>
      </c>
      <c r="F188" t="s">
        <v>175</v>
      </c>
      <c r="G188" t="s">
        <v>166</v>
      </c>
      <c r="H188" t="s">
        <v>163</v>
      </c>
      <c r="I188">
        <v>1304</v>
      </c>
      <c r="J188" t="s">
        <v>457</v>
      </c>
      <c r="K188" t="s">
        <v>1038</v>
      </c>
      <c r="L188" t="s">
        <v>459</v>
      </c>
      <c r="M188" t="s">
        <v>1039</v>
      </c>
      <c r="N188">
        <v>166</v>
      </c>
      <c r="O188">
        <v>0</v>
      </c>
      <c r="P188">
        <v>17</v>
      </c>
      <c r="Q188" t="s">
        <v>73</v>
      </c>
      <c r="R188" t="s">
        <v>238</v>
      </c>
      <c r="S188" t="s">
        <v>239</v>
      </c>
      <c r="T188">
        <v>189</v>
      </c>
      <c r="U188">
        <v>153</v>
      </c>
      <c r="V188">
        <v>80.95</v>
      </c>
      <c r="W188" t="s">
        <v>135</v>
      </c>
      <c r="X188">
        <v>10231</v>
      </c>
      <c r="Y188">
        <v>1565343</v>
      </c>
      <c r="Z188">
        <v>54468</v>
      </c>
      <c r="AA188">
        <v>108018</v>
      </c>
      <c r="AB188">
        <v>1727829</v>
      </c>
      <c r="AC188">
        <v>1404333</v>
      </c>
      <c r="AD188">
        <v>323496</v>
      </c>
      <c r="AE188" t="s">
        <v>72</v>
      </c>
      <c r="AF188" t="s">
        <v>75</v>
      </c>
      <c r="AG188" t="s">
        <v>240</v>
      </c>
      <c r="AH188" t="s">
        <v>144</v>
      </c>
      <c r="AI188" t="s">
        <v>139</v>
      </c>
      <c r="AJ188" t="str">
        <f t="shared" si="2"/>
        <v>Nov</v>
      </c>
    </row>
    <row r="189" spans="1:36" x14ac:dyDescent="0.3">
      <c r="A189" t="s">
        <v>1040</v>
      </c>
      <c r="B189" s="33">
        <v>45930</v>
      </c>
      <c r="C189" t="s">
        <v>95</v>
      </c>
      <c r="D189" t="s">
        <v>1041</v>
      </c>
      <c r="E189" t="s">
        <v>180</v>
      </c>
      <c r="F189" t="s">
        <v>177</v>
      </c>
      <c r="G189" t="s">
        <v>160</v>
      </c>
      <c r="H189" t="s">
        <v>162</v>
      </c>
      <c r="I189">
        <v>2288</v>
      </c>
      <c r="J189" t="s">
        <v>514</v>
      </c>
      <c r="K189" t="s">
        <v>1042</v>
      </c>
      <c r="L189" t="s">
        <v>255</v>
      </c>
      <c r="M189" t="s">
        <v>572</v>
      </c>
      <c r="N189">
        <v>298</v>
      </c>
      <c r="O189">
        <v>32</v>
      </c>
      <c r="P189">
        <v>17</v>
      </c>
      <c r="Q189" t="s">
        <v>73</v>
      </c>
      <c r="R189" t="s">
        <v>238</v>
      </c>
      <c r="S189" t="s">
        <v>239</v>
      </c>
      <c r="T189">
        <v>180</v>
      </c>
      <c r="U189">
        <v>133</v>
      </c>
      <c r="V189">
        <v>73.89</v>
      </c>
      <c r="W189" t="s">
        <v>133</v>
      </c>
      <c r="X189">
        <v>5575</v>
      </c>
      <c r="Y189">
        <v>741475</v>
      </c>
      <c r="Z189">
        <v>72219</v>
      </c>
      <c r="AA189">
        <v>88179</v>
      </c>
      <c r="AB189">
        <v>901873</v>
      </c>
      <c r="AC189">
        <v>641716</v>
      </c>
      <c r="AD189">
        <v>260157</v>
      </c>
      <c r="AE189" t="s">
        <v>81</v>
      </c>
      <c r="AF189" t="s">
        <v>78</v>
      </c>
      <c r="AG189" t="s">
        <v>240</v>
      </c>
      <c r="AH189" t="s">
        <v>144</v>
      </c>
      <c r="AI189" t="s">
        <v>140</v>
      </c>
      <c r="AJ189" t="str">
        <f t="shared" si="2"/>
        <v>Sep</v>
      </c>
    </row>
    <row r="190" spans="1:36" x14ac:dyDescent="0.3">
      <c r="A190" t="s">
        <v>1043</v>
      </c>
      <c r="B190" s="33">
        <v>45953</v>
      </c>
      <c r="C190" t="s">
        <v>93</v>
      </c>
      <c r="D190" t="s">
        <v>1044</v>
      </c>
      <c r="E190" t="s">
        <v>172</v>
      </c>
      <c r="F190" t="s">
        <v>178</v>
      </c>
      <c r="G190" t="s">
        <v>155</v>
      </c>
      <c r="H190" t="s">
        <v>157</v>
      </c>
      <c r="I190">
        <v>709</v>
      </c>
      <c r="J190" t="s">
        <v>1045</v>
      </c>
      <c r="K190" t="s">
        <v>1046</v>
      </c>
      <c r="L190" t="s">
        <v>639</v>
      </c>
      <c r="M190" t="s">
        <v>1047</v>
      </c>
      <c r="N190">
        <v>119</v>
      </c>
      <c r="O190">
        <v>0</v>
      </c>
      <c r="P190">
        <v>19</v>
      </c>
      <c r="Q190" t="s">
        <v>73</v>
      </c>
      <c r="R190" t="s">
        <v>238</v>
      </c>
      <c r="S190" t="s">
        <v>239</v>
      </c>
      <c r="T190">
        <v>180</v>
      </c>
      <c r="U190">
        <v>158</v>
      </c>
      <c r="V190">
        <v>87.78</v>
      </c>
      <c r="W190" t="s">
        <v>133</v>
      </c>
      <c r="X190">
        <v>4089</v>
      </c>
      <c r="Y190">
        <v>646062</v>
      </c>
      <c r="Z190">
        <v>43766</v>
      </c>
      <c r="AA190">
        <v>53246</v>
      </c>
      <c r="AB190">
        <v>743074</v>
      </c>
      <c r="AC190">
        <v>500465</v>
      </c>
      <c r="AD190">
        <v>242609</v>
      </c>
      <c r="AE190" t="s">
        <v>81</v>
      </c>
      <c r="AF190" t="s">
        <v>75</v>
      </c>
      <c r="AG190" t="s">
        <v>240</v>
      </c>
      <c r="AH190" t="s">
        <v>144</v>
      </c>
      <c r="AI190" t="s">
        <v>138</v>
      </c>
      <c r="AJ190" t="str">
        <f t="shared" si="2"/>
        <v>Oct</v>
      </c>
    </row>
    <row r="191" spans="1:36" x14ac:dyDescent="0.3">
      <c r="A191" t="s">
        <v>1048</v>
      </c>
      <c r="B191" s="33">
        <v>45904</v>
      </c>
      <c r="C191" t="s">
        <v>97</v>
      </c>
      <c r="D191" t="s">
        <v>1049</v>
      </c>
      <c r="E191" t="s">
        <v>172</v>
      </c>
      <c r="F191" t="s">
        <v>180</v>
      </c>
      <c r="G191" t="s">
        <v>155</v>
      </c>
      <c r="H191" t="s">
        <v>160</v>
      </c>
      <c r="I191">
        <v>575</v>
      </c>
      <c r="J191" t="s">
        <v>463</v>
      </c>
      <c r="K191" t="s">
        <v>1050</v>
      </c>
      <c r="L191" t="s">
        <v>1051</v>
      </c>
      <c r="M191" t="s">
        <v>1052</v>
      </c>
      <c r="N191">
        <v>95</v>
      </c>
      <c r="O191">
        <v>49</v>
      </c>
      <c r="P191">
        <v>79</v>
      </c>
      <c r="Q191" t="s">
        <v>76</v>
      </c>
      <c r="R191" t="s">
        <v>238</v>
      </c>
      <c r="S191" t="s">
        <v>239</v>
      </c>
      <c r="T191">
        <v>189</v>
      </c>
      <c r="U191">
        <v>165</v>
      </c>
      <c r="V191">
        <v>87.3</v>
      </c>
      <c r="W191" t="s">
        <v>135</v>
      </c>
      <c r="X191">
        <v>8894</v>
      </c>
      <c r="Y191">
        <v>1467510</v>
      </c>
      <c r="Z191">
        <v>77220</v>
      </c>
      <c r="AA191">
        <v>99330</v>
      </c>
      <c r="AB191">
        <v>1644060</v>
      </c>
      <c r="AC191">
        <v>1367911</v>
      </c>
      <c r="AD191">
        <v>276149</v>
      </c>
      <c r="AE191" t="s">
        <v>81</v>
      </c>
      <c r="AF191" t="s">
        <v>81</v>
      </c>
      <c r="AG191" t="s">
        <v>240</v>
      </c>
      <c r="AH191" t="s">
        <v>147</v>
      </c>
      <c r="AI191" t="s">
        <v>140</v>
      </c>
      <c r="AJ191" t="str">
        <f t="shared" si="2"/>
        <v>Sep</v>
      </c>
    </row>
    <row r="192" spans="1:36" x14ac:dyDescent="0.3">
      <c r="A192" t="s">
        <v>1053</v>
      </c>
      <c r="B192" s="33">
        <v>45739</v>
      </c>
      <c r="C192" t="s">
        <v>95</v>
      </c>
      <c r="D192" t="s">
        <v>1054</v>
      </c>
      <c r="E192" t="s">
        <v>178</v>
      </c>
      <c r="F192" t="s">
        <v>177</v>
      </c>
      <c r="G192" t="s">
        <v>157</v>
      </c>
      <c r="H192" t="s">
        <v>162</v>
      </c>
      <c r="I192">
        <v>1584</v>
      </c>
      <c r="J192" t="s">
        <v>971</v>
      </c>
      <c r="K192" t="s">
        <v>1055</v>
      </c>
      <c r="L192" t="s">
        <v>1056</v>
      </c>
      <c r="M192" t="s">
        <v>1057</v>
      </c>
      <c r="N192">
        <v>208</v>
      </c>
      <c r="O192">
        <v>4</v>
      </c>
      <c r="P192">
        <v>10</v>
      </c>
      <c r="Q192" t="s">
        <v>73</v>
      </c>
      <c r="R192" t="s">
        <v>238</v>
      </c>
      <c r="S192" t="s">
        <v>239</v>
      </c>
      <c r="T192">
        <v>189</v>
      </c>
      <c r="U192">
        <v>157</v>
      </c>
      <c r="V192">
        <v>83.07</v>
      </c>
      <c r="W192" t="s">
        <v>135</v>
      </c>
      <c r="X192">
        <v>4832</v>
      </c>
      <c r="Y192">
        <v>758624</v>
      </c>
      <c r="Z192">
        <v>59346</v>
      </c>
      <c r="AA192">
        <v>76773</v>
      </c>
      <c r="AB192">
        <v>894743</v>
      </c>
      <c r="AC192">
        <v>671341</v>
      </c>
      <c r="AD192">
        <v>223402</v>
      </c>
      <c r="AE192" t="s">
        <v>75</v>
      </c>
      <c r="AF192" t="s">
        <v>78</v>
      </c>
      <c r="AG192" t="s">
        <v>240</v>
      </c>
      <c r="AH192" t="s">
        <v>145</v>
      </c>
      <c r="AI192" t="s">
        <v>139</v>
      </c>
      <c r="AJ192" t="str">
        <f t="shared" si="2"/>
        <v>Mar</v>
      </c>
    </row>
    <row r="193" spans="1:36" x14ac:dyDescent="0.3">
      <c r="A193" t="s">
        <v>1058</v>
      </c>
      <c r="B193" s="33">
        <v>45696</v>
      </c>
      <c r="C193" t="s">
        <v>96</v>
      </c>
      <c r="D193" t="s">
        <v>1059</v>
      </c>
      <c r="E193" t="s">
        <v>175</v>
      </c>
      <c r="F193" t="s">
        <v>174</v>
      </c>
      <c r="G193" t="s">
        <v>163</v>
      </c>
      <c r="H193" t="s">
        <v>158</v>
      </c>
      <c r="I193">
        <v>1795</v>
      </c>
      <c r="J193" t="s">
        <v>236</v>
      </c>
      <c r="K193" t="s">
        <v>1060</v>
      </c>
      <c r="L193" t="s">
        <v>236</v>
      </c>
      <c r="M193" t="s">
        <v>1061</v>
      </c>
      <c r="N193">
        <v>221</v>
      </c>
      <c r="O193">
        <v>0</v>
      </c>
      <c r="P193">
        <v>2</v>
      </c>
      <c r="Q193" t="s">
        <v>70</v>
      </c>
      <c r="R193" t="s">
        <v>238</v>
      </c>
      <c r="S193" t="s">
        <v>239</v>
      </c>
      <c r="T193">
        <v>180</v>
      </c>
      <c r="U193">
        <v>165</v>
      </c>
      <c r="V193">
        <v>91.67</v>
      </c>
      <c r="W193" t="s">
        <v>135</v>
      </c>
      <c r="X193">
        <v>9655</v>
      </c>
      <c r="Y193">
        <v>1593075</v>
      </c>
      <c r="Z193">
        <v>65340</v>
      </c>
      <c r="AA193">
        <v>28215</v>
      </c>
      <c r="AB193">
        <v>1686630</v>
      </c>
      <c r="AC193">
        <v>1166053</v>
      </c>
      <c r="AD193">
        <v>520577</v>
      </c>
      <c r="AE193" t="s">
        <v>75</v>
      </c>
      <c r="AF193" t="s">
        <v>78</v>
      </c>
      <c r="AG193" t="s">
        <v>240</v>
      </c>
      <c r="AH193" t="s">
        <v>146</v>
      </c>
      <c r="AI193" t="s">
        <v>138</v>
      </c>
      <c r="AJ193" t="str">
        <f t="shared" si="2"/>
        <v>Feb</v>
      </c>
    </row>
    <row r="194" spans="1:36" x14ac:dyDescent="0.3">
      <c r="A194" t="s">
        <v>1062</v>
      </c>
      <c r="B194" s="33">
        <v>45733</v>
      </c>
      <c r="C194" t="s">
        <v>99</v>
      </c>
      <c r="D194" t="s">
        <v>1063</v>
      </c>
      <c r="E194" t="s">
        <v>181</v>
      </c>
      <c r="F194" t="s">
        <v>174</v>
      </c>
      <c r="G194" t="s">
        <v>159</v>
      </c>
      <c r="H194" t="s">
        <v>158</v>
      </c>
      <c r="I194">
        <v>698</v>
      </c>
      <c r="J194" t="s">
        <v>518</v>
      </c>
      <c r="K194" t="s">
        <v>1064</v>
      </c>
      <c r="L194" t="s">
        <v>477</v>
      </c>
      <c r="M194" t="s">
        <v>1065</v>
      </c>
      <c r="N194">
        <v>102</v>
      </c>
      <c r="O194">
        <v>0</v>
      </c>
      <c r="P194">
        <v>13</v>
      </c>
      <c r="Q194" t="s">
        <v>73</v>
      </c>
      <c r="R194" t="s">
        <v>238</v>
      </c>
      <c r="S194" t="s">
        <v>239</v>
      </c>
      <c r="T194">
        <v>180</v>
      </c>
      <c r="U194">
        <v>132</v>
      </c>
      <c r="V194">
        <v>73.33</v>
      </c>
      <c r="W194" t="s">
        <v>133</v>
      </c>
      <c r="X194">
        <v>7420</v>
      </c>
      <c r="Y194">
        <v>979440</v>
      </c>
      <c r="Z194">
        <v>25608</v>
      </c>
      <c r="AA194">
        <v>97416</v>
      </c>
      <c r="AB194">
        <v>1102464</v>
      </c>
      <c r="AC194">
        <v>837965</v>
      </c>
      <c r="AD194">
        <v>264499</v>
      </c>
      <c r="AE194" t="s">
        <v>81</v>
      </c>
      <c r="AF194" t="s">
        <v>78</v>
      </c>
      <c r="AG194" t="s">
        <v>240</v>
      </c>
      <c r="AH194" t="s">
        <v>144</v>
      </c>
      <c r="AI194" t="s">
        <v>139</v>
      </c>
      <c r="AJ194" t="str">
        <f t="shared" ref="AJ194:AJ257" si="3">TEXT(B194,"mmm")</f>
        <v>Mar</v>
      </c>
    </row>
    <row r="195" spans="1:36" x14ac:dyDescent="0.3">
      <c r="A195" t="s">
        <v>1066</v>
      </c>
      <c r="B195" s="33">
        <v>45930</v>
      </c>
      <c r="C195" t="s">
        <v>93</v>
      </c>
      <c r="D195" t="s">
        <v>1067</v>
      </c>
      <c r="E195" t="s">
        <v>177</v>
      </c>
      <c r="F195" t="s">
        <v>178</v>
      </c>
      <c r="G195" t="s">
        <v>162</v>
      </c>
      <c r="H195" t="s">
        <v>157</v>
      </c>
      <c r="I195">
        <v>458</v>
      </c>
      <c r="J195" t="s">
        <v>503</v>
      </c>
      <c r="K195" t="s">
        <v>1068</v>
      </c>
      <c r="L195" t="s">
        <v>696</v>
      </c>
      <c r="M195" t="s">
        <v>1069</v>
      </c>
      <c r="N195">
        <v>73</v>
      </c>
      <c r="O195">
        <v>25</v>
      </c>
      <c r="P195">
        <v>39</v>
      </c>
      <c r="Q195" t="s">
        <v>76</v>
      </c>
      <c r="R195" t="s">
        <v>238</v>
      </c>
      <c r="S195" t="s">
        <v>239</v>
      </c>
      <c r="T195">
        <v>189</v>
      </c>
      <c r="U195">
        <v>170</v>
      </c>
      <c r="V195">
        <v>89.95</v>
      </c>
      <c r="W195" t="s">
        <v>134</v>
      </c>
      <c r="X195">
        <v>10478</v>
      </c>
      <c r="Y195">
        <v>1781260</v>
      </c>
      <c r="Z195">
        <v>73950</v>
      </c>
      <c r="AA195">
        <v>19040</v>
      </c>
      <c r="AB195">
        <v>1874250</v>
      </c>
      <c r="AC195">
        <v>1519706</v>
      </c>
      <c r="AD195">
        <v>354544</v>
      </c>
      <c r="AE195" t="s">
        <v>78</v>
      </c>
      <c r="AF195" t="s">
        <v>75</v>
      </c>
      <c r="AG195" t="s">
        <v>240</v>
      </c>
      <c r="AH195" t="s">
        <v>144</v>
      </c>
      <c r="AI195" t="s">
        <v>140</v>
      </c>
      <c r="AJ195" t="str">
        <f t="shared" si="3"/>
        <v>Sep</v>
      </c>
    </row>
    <row r="196" spans="1:36" x14ac:dyDescent="0.3">
      <c r="A196" t="s">
        <v>1070</v>
      </c>
      <c r="B196" s="33">
        <v>45751</v>
      </c>
      <c r="C196" t="s">
        <v>93</v>
      </c>
      <c r="D196" t="s">
        <v>1071</v>
      </c>
      <c r="E196" t="s">
        <v>178</v>
      </c>
      <c r="F196" t="s">
        <v>177</v>
      </c>
      <c r="G196" t="s">
        <v>157</v>
      </c>
      <c r="H196" t="s">
        <v>162</v>
      </c>
      <c r="I196">
        <v>1840</v>
      </c>
      <c r="J196" t="s">
        <v>243</v>
      </c>
      <c r="K196" t="s">
        <v>1072</v>
      </c>
      <c r="L196" t="s">
        <v>1073</v>
      </c>
      <c r="M196" t="s">
        <v>1074</v>
      </c>
      <c r="N196">
        <v>240</v>
      </c>
      <c r="O196">
        <v>24</v>
      </c>
      <c r="P196">
        <v>85</v>
      </c>
      <c r="Q196" t="s">
        <v>76</v>
      </c>
      <c r="R196" t="s">
        <v>238</v>
      </c>
      <c r="S196" t="s">
        <v>239</v>
      </c>
      <c r="T196">
        <v>150</v>
      </c>
      <c r="U196">
        <v>118</v>
      </c>
      <c r="V196">
        <v>78.67</v>
      </c>
      <c r="W196" t="s">
        <v>133</v>
      </c>
      <c r="X196">
        <v>4517</v>
      </c>
      <c r="Y196">
        <v>533006</v>
      </c>
      <c r="Z196">
        <v>60888</v>
      </c>
      <c r="AA196">
        <v>11800</v>
      </c>
      <c r="AB196">
        <v>605694</v>
      </c>
      <c r="AC196">
        <v>495943</v>
      </c>
      <c r="AD196">
        <v>109751</v>
      </c>
      <c r="AE196" t="s">
        <v>75</v>
      </c>
      <c r="AF196" t="s">
        <v>78</v>
      </c>
      <c r="AG196" t="s">
        <v>240</v>
      </c>
      <c r="AH196" t="s">
        <v>146</v>
      </c>
      <c r="AI196" t="s">
        <v>138</v>
      </c>
      <c r="AJ196" t="str">
        <f t="shared" si="3"/>
        <v>Apr</v>
      </c>
    </row>
    <row r="197" spans="1:36" x14ac:dyDescent="0.3">
      <c r="A197" t="s">
        <v>1075</v>
      </c>
      <c r="B197" s="33">
        <v>45894</v>
      </c>
      <c r="C197" t="s">
        <v>95</v>
      </c>
      <c r="D197" t="s">
        <v>1076</v>
      </c>
      <c r="E197" t="s">
        <v>180</v>
      </c>
      <c r="F197" t="s">
        <v>177</v>
      </c>
      <c r="G197" t="s">
        <v>160</v>
      </c>
      <c r="H197" t="s">
        <v>162</v>
      </c>
      <c r="I197">
        <v>421</v>
      </c>
      <c r="J197" t="s">
        <v>581</v>
      </c>
      <c r="K197" t="s">
        <v>1077</v>
      </c>
      <c r="L197" t="s">
        <v>581</v>
      </c>
      <c r="M197" t="s">
        <v>1077</v>
      </c>
      <c r="N197">
        <v>70</v>
      </c>
      <c r="O197">
        <v>0</v>
      </c>
      <c r="P197">
        <v>-10</v>
      </c>
      <c r="Q197" t="s">
        <v>70</v>
      </c>
      <c r="R197" t="s">
        <v>238</v>
      </c>
      <c r="S197" t="s">
        <v>239</v>
      </c>
      <c r="T197">
        <v>150</v>
      </c>
      <c r="U197">
        <v>125</v>
      </c>
      <c r="V197">
        <v>83.33</v>
      </c>
      <c r="W197" t="s">
        <v>133</v>
      </c>
      <c r="X197">
        <v>9216</v>
      </c>
      <c r="Y197">
        <v>1152000</v>
      </c>
      <c r="Z197">
        <v>46250</v>
      </c>
      <c r="AA197">
        <v>65375</v>
      </c>
      <c r="AB197">
        <v>1263625</v>
      </c>
      <c r="AC197">
        <v>1085129</v>
      </c>
      <c r="AD197">
        <v>178496</v>
      </c>
      <c r="AE197" t="s">
        <v>81</v>
      </c>
      <c r="AF197" t="s">
        <v>78</v>
      </c>
      <c r="AG197" t="s">
        <v>240</v>
      </c>
      <c r="AH197" t="s">
        <v>144</v>
      </c>
      <c r="AI197" t="s">
        <v>138</v>
      </c>
      <c r="AJ197" t="str">
        <f t="shared" si="3"/>
        <v>Aug</v>
      </c>
    </row>
    <row r="198" spans="1:36" x14ac:dyDescent="0.3">
      <c r="A198" t="s">
        <v>1078</v>
      </c>
      <c r="B198" s="33">
        <v>45967</v>
      </c>
      <c r="C198" t="s">
        <v>93</v>
      </c>
      <c r="D198" t="s">
        <v>1079</v>
      </c>
      <c r="E198" t="s">
        <v>172</v>
      </c>
      <c r="F198" t="s">
        <v>175</v>
      </c>
      <c r="G198" t="s">
        <v>155</v>
      </c>
      <c r="H198" t="s">
        <v>163</v>
      </c>
      <c r="I198">
        <v>1744</v>
      </c>
      <c r="J198" t="s">
        <v>236</v>
      </c>
      <c r="K198" t="s">
        <v>429</v>
      </c>
      <c r="L198" t="s">
        <v>1080</v>
      </c>
      <c r="M198" t="s">
        <v>641</v>
      </c>
      <c r="N198">
        <v>246</v>
      </c>
      <c r="O198">
        <v>14</v>
      </c>
      <c r="P198">
        <v>20</v>
      </c>
      <c r="Q198" t="s">
        <v>73</v>
      </c>
      <c r="R198" t="s">
        <v>238</v>
      </c>
      <c r="S198" t="s">
        <v>239</v>
      </c>
      <c r="T198">
        <v>220</v>
      </c>
      <c r="U198">
        <v>189</v>
      </c>
      <c r="V198">
        <v>85.91</v>
      </c>
      <c r="W198" t="s">
        <v>133</v>
      </c>
      <c r="X198">
        <v>3851</v>
      </c>
      <c r="Y198">
        <v>727839</v>
      </c>
      <c r="Z198">
        <v>35343</v>
      </c>
      <c r="AA198">
        <v>41202</v>
      </c>
      <c r="AB198">
        <v>804384</v>
      </c>
      <c r="AC198">
        <v>611241</v>
      </c>
      <c r="AD198">
        <v>193143</v>
      </c>
      <c r="AE198" t="s">
        <v>81</v>
      </c>
      <c r="AF198" t="s">
        <v>75</v>
      </c>
      <c r="AG198" t="s">
        <v>240</v>
      </c>
      <c r="AH198" t="s">
        <v>144</v>
      </c>
      <c r="AI198" t="s">
        <v>139</v>
      </c>
      <c r="AJ198" t="str">
        <f t="shared" si="3"/>
        <v>Nov</v>
      </c>
    </row>
    <row r="199" spans="1:36" x14ac:dyDescent="0.3">
      <c r="A199" t="s">
        <v>1081</v>
      </c>
      <c r="B199" s="33">
        <v>45715</v>
      </c>
      <c r="C199" t="s">
        <v>99</v>
      </c>
      <c r="D199" t="s">
        <v>1082</v>
      </c>
      <c r="E199" t="s">
        <v>177</v>
      </c>
      <c r="F199" t="s">
        <v>178</v>
      </c>
      <c r="G199" t="s">
        <v>162</v>
      </c>
      <c r="H199" t="s">
        <v>157</v>
      </c>
      <c r="I199">
        <v>1326</v>
      </c>
      <c r="J199" t="s">
        <v>971</v>
      </c>
      <c r="K199" t="s">
        <v>671</v>
      </c>
      <c r="L199" t="s">
        <v>385</v>
      </c>
      <c r="M199" t="s">
        <v>671</v>
      </c>
      <c r="N199">
        <v>176</v>
      </c>
      <c r="O199">
        <v>0</v>
      </c>
      <c r="P199">
        <v>-6</v>
      </c>
      <c r="Q199" t="s">
        <v>70</v>
      </c>
      <c r="R199" t="s">
        <v>238</v>
      </c>
      <c r="S199" t="s">
        <v>239</v>
      </c>
      <c r="T199">
        <v>180</v>
      </c>
      <c r="U199">
        <v>135</v>
      </c>
      <c r="V199">
        <v>75</v>
      </c>
      <c r="W199" t="s">
        <v>133</v>
      </c>
      <c r="X199">
        <v>5663</v>
      </c>
      <c r="Y199">
        <v>764505</v>
      </c>
      <c r="Z199">
        <v>60075</v>
      </c>
      <c r="AA199">
        <v>95580</v>
      </c>
      <c r="AB199">
        <v>920160</v>
      </c>
      <c r="AC199">
        <v>791931</v>
      </c>
      <c r="AD199">
        <v>128229</v>
      </c>
      <c r="AE199" t="s">
        <v>78</v>
      </c>
      <c r="AF199" t="s">
        <v>75</v>
      </c>
      <c r="AG199" t="s">
        <v>240</v>
      </c>
      <c r="AH199" t="s">
        <v>144</v>
      </c>
      <c r="AI199" t="s">
        <v>139</v>
      </c>
      <c r="AJ199" t="str">
        <f t="shared" si="3"/>
        <v>Feb</v>
      </c>
    </row>
    <row r="200" spans="1:36" x14ac:dyDescent="0.3">
      <c r="A200" t="s">
        <v>1083</v>
      </c>
      <c r="B200" s="33">
        <v>45794</v>
      </c>
      <c r="C200" t="s">
        <v>99</v>
      </c>
      <c r="D200" t="s">
        <v>1084</v>
      </c>
      <c r="E200" t="s">
        <v>173</v>
      </c>
      <c r="F200" t="s">
        <v>178</v>
      </c>
      <c r="G200" t="s">
        <v>161</v>
      </c>
      <c r="H200" t="s">
        <v>157</v>
      </c>
      <c r="I200">
        <v>1748</v>
      </c>
      <c r="J200" t="s">
        <v>248</v>
      </c>
      <c r="K200" t="s">
        <v>482</v>
      </c>
      <c r="L200" t="s">
        <v>447</v>
      </c>
      <c r="M200" t="s">
        <v>1085</v>
      </c>
      <c r="N200">
        <v>210</v>
      </c>
      <c r="O200">
        <v>0</v>
      </c>
      <c r="P200">
        <v>3</v>
      </c>
      <c r="Q200" t="s">
        <v>70</v>
      </c>
      <c r="R200" t="s">
        <v>238</v>
      </c>
      <c r="S200" t="s">
        <v>239</v>
      </c>
      <c r="T200">
        <v>180</v>
      </c>
      <c r="U200">
        <v>166</v>
      </c>
      <c r="V200">
        <v>92.22</v>
      </c>
      <c r="W200" t="s">
        <v>134</v>
      </c>
      <c r="X200">
        <v>10802</v>
      </c>
      <c r="Y200">
        <v>1793132</v>
      </c>
      <c r="Z200">
        <v>49966</v>
      </c>
      <c r="AA200">
        <v>17264</v>
      </c>
      <c r="AB200">
        <v>1860362</v>
      </c>
      <c r="AC200">
        <v>1143079</v>
      </c>
      <c r="AD200">
        <v>717283</v>
      </c>
      <c r="AE200" t="s">
        <v>78</v>
      </c>
      <c r="AF200" t="s">
        <v>75</v>
      </c>
      <c r="AG200" t="s">
        <v>240</v>
      </c>
      <c r="AH200" t="s">
        <v>147</v>
      </c>
      <c r="AI200" t="s">
        <v>139</v>
      </c>
      <c r="AJ200" t="str">
        <f t="shared" si="3"/>
        <v>May</v>
      </c>
    </row>
    <row r="201" spans="1:36" x14ac:dyDescent="0.3">
      <c r="A201" t="s">
        <v>1086</v>
      </c>
      <c r="B201" s="33">
        <v>45701</v>
      </c>
      <c r="C201" t="s">
        <v>95</v>
      </c>
      <c r="D201" t="s">
        <v>1087</v>
      </c>
      <c r="E201" t="s">
        <v>179</v>
      </c>
      <c r="F201" t="s">
        <v>176</v>
      </c>
      <c r="G201" t="s">
        <v>166</v>
      </c>
      <c r="H201" t="s">
        <v>156</v>
      </c>
      <c r="I201">
        <v>783</v>
      </c>
      <c r="J201" t="s">
        <v>572</v>
      </c>
      <c r="K201" t="s">
        <v>1088</v>
      </c>
      <c r="L201" t="s">
        <v>1089</v>
      </c>
      <c r="M201" t="s">
        <v>1090</v>
      </c>
      <c r="N201">
        <v>109</v>
      </c>
      <c r="O201">
        <v>31</v>
      </c>
      <c r="P201">
        <v>51</v>
      </c>
      <c r="Q201" t="s">
        <v>76</v>
      </c>
      <c r="R201" t="s">
        <v>238</v>
      </c>
      <c r="S201" t="s">
        <v>239</v>
      </c>
      <c r="T201">
        <v>180</v>
      </c>
      <c r="U201">
        <v>116</v>
      </c>
      <c r="V201">
        <v>64.44</v>
      </c>
      <c r="W201" t="s">
        <v>133</v>
      </c>
      <c r="X201">
        <v>7565</v>
      </c>
      <c r="Y201">
        <v>877540</v>
      </c>
      <c r="Z201">
        <v>62176</v>
      </c>
      <c r="AA201">
        <v>55332</v>
      </c>
      <c r="AB201">
        <v>995048</v>
      </c>
      <c r="AC201">
        <v>757369</v>
      </c>
      <c r="AD201">
        <v>237679</v>
      </c>
      <c r="AE201" t="s">
        <v>72</v>
      </c>
      <c r="AF201" t="s">
        <v>81</v>
      </c>
      <c r="AG201" t="s">
        <v>240</v>
      </c>
      <c r="AH201" t="s">
        <v>146</v>
      </c>
      <c r="AI201" t="s">
        <v>140</v>
      </c>
      <c r="AJ201" t="str">
        <f t="shared" si="3"/>
        <v>Feb</v>
      </c>
    </row>
    <row r="202" spans="1:36" x14ac:dyDescent="0.3">
      <c r="A202" t="s">
        <v>1091</v>
      </c>
      <c r="B202" s="33">
        <v>45910</v>
      </c>
      <c r="C202" t="s">
        <v>93</v>
      </c>
      <c r="D202" t="s">
        <v>1092</v>
      </c>
      <c r="E202" t="s">
        <v>174</v>
      </c>
      <c r="F202" t="s">
        <v>180</v>
      </c>
      <c r="G202" t="s">
        <v>158</v>
      </c>
      <c r="H202" t="s">
        <v>160</v>
      </c>
      <c r="I202">
        <v>1297</v>
      </c>
      <c r="J202" t="s">
        <v>572</v>
      </c>
      <c r="K202" t="s">
        <v>1093</v>
      </c>
      <c r="L202" t="s">
        <v>447</v>
      </c>
      <c r="M202" t="s">
        <v>525</v>
      </c>
      <c r="N202">
        <v>171</v>
      </c>
      <c r="O202">
        <v>0</v>
      </c>
      <c r="P202">
        <v>23</v>
      </c>
      <c r="Q202" t="s">
        <v>73</v>
      </c>
      <c r="R202" t="s">
        <v>238</v>
      </c>
      <c r="S202" t="s">
        <v>239</v>
      </c>
      <c r="T202">
        <v>180</v>
      </c>
      <c r="U202">
        <v>141</v>
      </c>
      <c r="V202">
        <v>78.33</v>
      </c>
      <c r="W202" t="s">
        <v>133</v>
      </c>
      <c r="X202">
        <v>5573</v>
      </c>
      <c r="Y202">
        <v>785793</v>
      </c>
      <c r="Z202">
        <v>71769</v>
      </c>
      <c r="AA202">
        <v>107442</v>
      </c>
      <c r="AB202">
        <v>965004</v>
      </c>
      <c r="AC202">
        <v>762263</v>
      </c>
      <c r="AD202">
        <v>202741</v>
      </c>
      <c r="AE202" t="s">
        <v>78</v>
      </c>
      <c r="AF202" t="s">
        <v>81</v>
      </c>
      <c r="AG202" t="s">
        <v>240</v>
      </c>
      <c r="AH202" t="s">
        <v>144</v>
      </c>
      <c r="AI202" t="s">
        <v>139</v>
      </c>
      <c r="AJ202" t="str">
        <f t="shared" si="3"/>
        <v>Sep</v>
      </c>
    </row>
    <row r="203" spans="1:36" x14ac:dyDescent="0.3">
      <c r="A203" t="s">
        <v>1094</v>
      </c>
      <c r="B203" s="33">
        <v>45860</v>
      </c>
      <c r="C203" t="s">
        <v>99</v>
      </c>
      <c r="D203" t="s">
        <v>1095</v>
      </c>
      <c r="E203" t="s">
        <v>172</v>
      </c>
      <c r="F203" t="s">
        <v>178</v>
      </c>
      <c r="G203" t="s">
        <v>155</v>
      </c>
      <c r="H203" t="s">
        <v>157</v>
      </c>
      <c r="I203">
        <v>660</v>
      </c>
      <c r="J203" t="s">
        <v>362</v>
      </c>
      <c r="K203" t="s">
        <v>421</v>
      </c>
      <c r="L203" t="s">
        <v>1096</v>
      </c>
      <c r="M203" t="s">
        <v>421</v>
      </c>
      <c r="N203">
        <v>108</v>
      </c>
      <c r="O203">
        <v>5</v>
      </c>
      <c r="P203">
        <v>-10</v>
      </c>
      <c r="Q203" t="s">
        <v>73</v>
      </c>
      <c r="R203" t="s">
        <v>238</v>
      </c>
      <c r="S203" t="s">
        <v>239</v>
      </c>
      <c r="T203">
        <v>220</v>
      </c>
      <c r="U203">
        <v>183</v>
      </c>
      <c r="V203">
        <v>83.18</v>
      </c>
      <c r="W203" t="s">
        <v>134</v>
      </c>
      <c r="X203">
        <v>5666</v>
      </c>
      <c r="Y203">
        <v>1036878</v>
      </c>
      <c r="Z203">
        <v>32757</v>
      </c>
      <c r="AA203">
        <v>37881</v>
      </c>
      <c r="AB203">
        <v>1107516</v>
      </c>
      <c r="AC203">
        <v>676669</v>
      </c>
      <c r="AD203">
        <v>430847</v>
      </c>
      <c r="AE203" t="s">
        <v>81</v>
      </c>
      <c r="AF203" t="s">
        <v>75</v>
      </c>
      <c r="AG203" t="s">
        <v>240</v>
      </c>
      <c r="AH203" t="s">
        <v>144</v>
      </c>
      <c r="AI203" t="s">
        <v>139</v>
      </c>
      <c r="AJ203" t="str">
        <f t="shared" si="3"/>
        <v>Jul</v>
      </c>
    </row>
    <row r="204" spans="1:36" x14ac:dyDescent="0.3">
      <c r="A204" t="s">
        <v>1097</v>
      </c>
      <c r="B204" s="33">
        <v>45877</v>
      </c>
      <c r="C204" t="s">
        <v>93</v>
      </c>
      <c r="D204" t="s">
        <v>1098</v>
      </c>
      <c r="E204" t="s">
        <v>181</v>
      </c>
      <c r="F204" t="s">
        <v>172</v>
      </c>
      <c r="G204" t="s">
        <v>159</v>
      </c>
      <c r="H204" t="s">
        <v>155</v>
      </c>
      <c r="I204">
        <v>2354</v>
      </c>
      <c r="J204" t="s">
        <v>264</v>
      </c>
      <c r="K204" t="s">
        <v>598</v>
      </c>
      <c r="L204" t="s">
        <v>310</v>
      </c>
      <c r="M204" t="s">
        <v>1099</v>
      </c>
      <c r="N204">
        <v>334</v>
      </c>
      <c r="O204">
        <v>0</v>
      </c>
      <c r="P204">
        <v>4</v>
      </c>
      <c r="Q204" t="s">
        <v>70</v>
      </c>
      <c r="R204" t="s">
        <v>238</v>
      </c>
      <c r="S204" t="s">
        <v>239</v>
      </c>
      <c r="T204">
        <v>220</v>
      </c>
      <c r="U204">
        <v>143</v>
      </c>
      <c r="V204">
        <v>65</v>
      </c>
      <c r="W204" t="s">
        <v>133</v>
      </c>
      <c r="X204">
        <v>4249</v>
      </c>
      <c r="Y204">
        <v>607607</v>
      </c>
      <c r="Z204">
        <v>69212</v>
      </c>
      <c r="AA204">
        <v>44044</v>
      </c>
      <c r="AB204">
        <v>720863</v>
      </c>
      <c r="AC204">
        <v>434631</v>
      </c>
      <c r="AD204">
        <v>286232</v>
      </c>
      <c r="AE204" t="s">
        <v>81</v>
      </c>
      <c r="AF204" t="s">
        <v>81</v>
      </c>
      <c r="AG204" t="s">
        <v>240</v>
      </c>
      <c r="AH204" t="s">
        <v>146</v>
      </c>
      <c r="AI204" t="s">
        <v>139</v>
      </c>
      <c r="AJ204" t="str">
        <f t="shared" si="3"/>
        <v>Aug</v>
      </c>
    </row>
    <row r="205" spans="1:36" x14ac:dyDescent="0.3">
      <c r="A205" t="s">
        <v>1100</v>
      </c>
      <c r="B205" s="33">
        <v>45674</v>
      </c>
      <c r="C205" t="s">
        <v>93</v>
      </c>
      <c r="D205" t="s">
        <v>1101</v>
      </c>
      <c r="E205" t="s">
        <v>180</v>
      </c>
      <c r="F205" t="s">
        <v>176</v>
      </c>
      <c r="G205" t="s">
        <v>160</v>
      </c>
      <c r="H205" t="s">
        <v>156</v>
      </c>
      <c r="I205">
        <v>1198</v>
      </c>
      <c r="J205" t="s">
        <v>385</v>
      </c>
      <c r="K205" t="s">
        <v>671</v>
      </c>
      <c r="L205" t="s">
        <v>1102</v>
      </c>
      <c r="M205" t="s">
        <v>671</v>
      </c>
      <c r="N205">
        <v>176</v>
      </c>
      <c r="O205">
        <v>17</v>
      </c>
      <c r="P205">
        <v>0</v>
      </c>
      <c r="Q205" t="s">
        <v>73</v>
      </c>
      <c r="R205" t="s">
        <v>238</v>
      </c>
      <c r="S205" t="s">
        <v>239</v>
      </c>
      <c r="T205">
        <v>150</v>
      </c>
      <c r="U205">
        <v>121</v>
      </c>
      <c r="V205">
        <v>80.67</v>
      </c>
      <c r="W205" t="s">
        <v>133</v>
      </c>
      <c r="X205">
        <v>6380</v>
      </c>
      <c r="Y205">
        <v>771980</v>
      </c>
      <c r="Z205">
        <v>52272</v>
      </c>
      <c r="AA205">
        <v>44528</v>
      </c>
      <c r="AB205">
        <v>868780</v>
      </c>
      <c r="AC205">
        <v>623555</v>
      </c>
      <c r="AD205">
        <v>245225</v>
      </c>
      <c r="AE205" t="s">
        <v>81</v>
      </c>
      <c r="AF205" t="s">
        <v>81</v>
      </c>
      <c r="AG205" t="s">
        <v>240</v>
      </c>
      <c r="AH205" t="s">
        <v>144</v>
      </c>
      <c r="AI205" t="s">
        <v>140</v>
      </c>
      <c r="AJ205" t="str">
        <f t="shared" si="3"/>
        <v>Jan</v>
      </c>
    </row>
    <row r="206" spans="1:36" x14ac:dyDescent="0.3">
      <c r="A206" t="s">
        <v>1103</v>
      </c>
      <c r="B206" s="33">
        <v>45715</v>
      </c>
      <c r="C206" t="s">
        <v>93</v>
      </c>
      <c r="D206" t="s">
        <v>1104</v>
      </c>
      <c r="E206" t="s">
        <v>178</v>
      </c>
      <c r="F206" t="s">
        <v>174</v>
      </c>
      <c r="G206" t="s">
        <v>157</v>
      </c>
      <c r="H206" t="s">
        <v>158</v>
      </c>
      <c r="I206">
        <v>2303</v>
      </c>
      <c r="J206" t="s">
        <v>518</v>
      </c>
      <c r="K206" t="s">
        <v>1105</v>
      </c>
      <c r="L206" t="s">
        <v>477</v>
      </c>
      <c r="M206" t="s">
        <v>1105</v>
      </c>
      <c r="N206">
        <v>350</v>
      </c>
      <c r="O206">
        <v>0</v>
      </c>
      <c r="P206">
        <v>-1</v>
      </c>
      <c r="Q206" t="s">
        <v>70</v>
      </c>
      <c r="R206" t="s">
        <v>238</v>
      </c>
      <c r="S206" t="s">
        <v>239</v>
      </c>
      <c r="T206">
        <v>189</v>
      </c>
      <c r="U206">
        <v>148</v>
      </c>
      <c r="V206">
        <v>78.31</v>
      </c>
      <c r="W206" t="s">
        <v>133</v>
      </c>
      <c r="X206">
        <v>10366</v>
      </c>
      <c r="Y206">
        <v>1534168</v>
      </c>
      <c r="Z206">
        <v>24864</v>
      </c>
      <c r="AA206">
        <v>99752</v>
      </c>
      <c r="AB206">
        <v>1658784</v>
      </c>
      <c r="AC206">
        <v>1429116</v>
      </c>
      <c r="AD206">
        <v>229668</v>
      </c>
      <c r="AE206" t="s">
        <v>75</v>
      </c>
      <c r="AF206" t="s">
        <v>78</v>
      </c>
      <c r="AG206" t="s">
        <v>240</v>
      </c>
      <c r="AH206" t="s">
        <v>145</v>
      </c>
      <c r="AI206" t="s">
        <v>138</v>
      </c>
      <c r="AJ206" t="str">
        <f t="shared" si="3"/>
        <v>Feb</v>
      </c>
    </row>
    <row r="207" spans="1:36" x14ac:dyDescent="0.3">
      <c r="A207" t="s">
        <v>1106</v>
      </c>
      <c r="B207" s="33">
        <v>45779</v>
      </c>
      <c r="C207" t="s">
        <v>95</v>
      </c>
      <c r="D207" t="s">
        <v>1107</v>
      </c>
      <c r="E207" t="s">
        <v>177</v>
      </c>
      <c r="F207" t="s">
        <v>176</v>
      </c>
      <c r="G207" t="s">
        <v>162</v>
      </c>
      <c r="H207" t="s">
        <v>156</v>
      </c>
      <c r="I207">
        <v>2293</v>
      </c>
      <c r="J207" t="s">
        <v>345</v>
      </c>
      <c r="K207" t="s">
        <v>1108</v>
      </c>
      <c r="L207" t="s">
        <v>910</v>
      </c>
      <c r="M207" t="s">
        <v>1109</v>
      </c>
      <c r="N207">
        <v>293</v>
      </c>
      <c r="O207">
        <v>23</v>
      </c>
      <c r="P207">
        <v>19</v>
      </c>
      <c r="Q207" t="s">
        <v>73</v>
      </c>
      <c r="R207" t="s">
        <v>238</v>
      </c>
      <c r="S207" t="s">
        <v>239</v>
      </c>
      <c r="T207">
        <v>180</v>
      </c>
      <c r="U207">
        <v>134</v>
      </c>
      <c r="V207">
        <v>74.44</v>
      </c>
      <c r="W207" t="s">
        <v>133</v>
      </c>
      <c r="X207">
        <v>4756</v>
      </c>
      <c r="Y207">
        <v>637304</v>
      </c>
      <c r="Z207">
        <v>69278</v>
      </c>
      <c r="AA207">
        <v>75308</v>
      </c>
      <c r="AB207">
        <v>781890</v>
      </c>
      <c r="AC207">
        <v>546210</v>
      </c>
      <c r="AD207">
        <v>235680</v>
      </c>
      <c r="AE207" t="s">
        <v>78</v>
      </c>
      <c r="AF207" t="s">
        <v>81</v>
      </c>
      <c r="AG207" t="s">
        <v>240</v>
      </c>
      <c r="AH207" t="s">
        <v>144</v>
      </c>
      <c r="AI207" t="s">
        <v>138</v>
      </c>
      <c r="AJ207" t="str">
        <f t="shared" si="3"/>
        <v>May</v>
      </c>
    </row>
    <row r="208" spans="1:36" x14ac:dyDescent="0.3">
      <c r="A208" t="s">
        <v>1110</v>
      </c>
      <c r="B208" s="33">
        <v>46003</v>
      </c>
      <c r="C208" t="s">
        <v>97</v>
      </c>
      <c r="D208" t="s">
        <v>1111</v>
      </c>
      <c r="E208" t="s">
        <v>181</v>
      </c>
      <c r="F208" t="s">
        <v>176</v>
      </c>
      <c r="G208" t="s">
        <v>159</v>
      </c>
      <c r="H208" t="s">
        <v>156</v>
      </c>
      <c r="I208">
        <v>485</v>
      </c>
      <c r="J208" t="s">
        <v>529</v>
      </c>
      <c r="K208" t="s">
        <v>1112</v>
      </c>
      <c r="L208" t="s">
        <v>1102</v>
      </c>
      <c r="M208" t="s">
        <v>1113</v>
      </c>
      <c r="N208">
        <v>83</v>
      </c>
      <c r="O208">
        <v>17</v>
      </c>
      <c r="P208">
        <v>30</v>
      </c>
      <c r="Q208" t="s">
        <v>73</v>
      </c>
      <c r="R208" t="s">
        <v>238</v>
      </c>
      <c r="S208" t="s">
        <v>239</v>
      </c>
      <c r="T208">
        <v>189</v>
      </c>
      <c r="U208">
        <v>180</v>
      </c>
      <c r="V208">
        <v>95.24</v>
      </c>
      <c r="W208" t="s">
        <v>133</v>
      </c>
      <c r="X208">
        <v>8116</v>
      </c>
      <c r="Y208">
        <v>1460880</v>
      </c>
      <c r="Z208">
        <v>93960</v>
      </c>
      <c r="AA208">
        <v>93960</v>
      </c>
      <c r="AB208">
        <v>1648800</v>
      </c>
      <c r="AC208">
        <v>1318131</v>
      </c>
      <c r="AD208">
        <v>330669</v>
      </c>
      <c r="AE208" t="s">
        <v>81</v>
      </c>
      <c r="AF208" t="s">
        <v>81</v>
      </c>
      <c r="AG208" t="s">
        <v>240</v>
      </c>
      <c r="AH208" t="s">
        <v>146</v>
      </c>
      <c r="AI208" t="s">
        <v>138</v>
      </c>
      <c r="AJ208" t="str">
        <f t="shared" si="3"/>
        <v>Dec</v>
      </c>
    </row>
    <row r="209" spans="1:36" x14ac:dyDescent="0.3">
      <c r="A209" t="s">
        <v>1114</v>
      </c>
      <c r="B209" s="33">
        <v>45779</v>
      </c>
      <c r="C209" t="s">
        <v>97</v>
      </c>
      <c r="D209" t="s">
        <v>1115</v>
      </c>
      <c r="E209" t="s">
        <v>175</v>
      </c>
      <c r="F209" t="s">
        <v>181</v>
      </c>
      <c r="G209" t="s">
        <v>163</v>
      </c>
      <c r="H209" t="s">
        <v>159</v>
      </c>
      <c r="I209">
        <v>637</v>
      </c>
      <c r="J209" t="s">
        <v>314</v>
      </c>
      <c r="K209" t="s">
        <v>679</v>
      </c>
      <c r="L209" t="s">
        <v>581</v>
      </c>
      <c r="M209" t="s">
        <v>679</v>
      </c>
      <c r="N209">
        <v>103</v>
      </c>
      <c r="O209">
        <v>0</v>
      </c>
      <c r="P209">
        <v>-10</v>
      </c>
      <c r="Q209" t="s">
        <v>70</v>
      </c>
      <c r="R209" t="s">
        <v>238</v>
      </c>
      <c r="S209" t="s">
        <v>239</v>
      </c>
      <c r="T209">
        <v>220</v>
      </c>
      <c r="U209">
        <v>181</v>
      </c>
      <c r="V209">
        <v>82.27</v>
      </c>
      <c r="W209" t="s">
        <v>133</v>
      </c>
      <c r="X209">
        <v>9319</v>
      </c>
      <c r="Y209">
        <v>1686739</v>
      </c>
      <c r="Z209">
        <v>95568</v>
      </c>
      <c r="AA209">
        <v>98826</v>
      </c>
      <c r="AB209">
        <v>1881133</v>
      </c>
      <c r="AC209">
        <v>1244556</v>
      </c>
      <c r="AD209">
        <v>636577</v>
      </c>
      <c r="AE209" t="s">
        <v>75</v>
      </c>
      <c r="AF209" t="s">
        <v>81</v>
      </c>
      <c r="AG209" t="s">
        <v>240</v>
      </c>
      <c r="AH209" t="s">
        <v>144</v>
      </c>
      <c r="AI209" t="s">
        <v>140</v>
      </c>
      <c r="AJ209" t="str">
        <f t="shared" si="3"/>
        <v>May</v>
      </c>
    </row>
    <row r="210" spans="1:36" x14ac:dyDescent="0.3">
      <c r="A210" t="s">
        <v>1116</v>
      </c>
      <c r="B210" s="33">
        <v>45994</v>
      </c>
      <c r="C210" t="s">
        <v>99</v>
      </c>
      <c r="D210" t="s">
        <v>1117</v>
      </c>
      <c r="E210" t="s">
        <v>172</v>
      </c>
      <c r="F210" t="s">
        <v>174</v>
      </c>
      <c r="G210" t="s">
        <v>155</v>
      </c>
      <c r="H210" t="s">
        <v>158</v>
      </c>
      <c r="I210">
        <v>1566</v>
      </c>
      <c r="J210" t="s">
        <v>264</v>
      </c>
      <c r="K210" t="s">
        <v>903</v>
      </c>
      <c r="L210" t="s">
        <v>1068</v>
      </c>
      <c r="M210" t="s">
        <v>749</v>
      </c>
      <c r="N210">
        <v>220</v>
      </c>
      <c r="O210">
        <v>13</v>
      </c>
      <c r="P210">
        <v>10</v>
      </c>
      <c r="Q210" t="s">
        <v>73</v>
      </c>
      <c r="R210" t="s">
        <v>238</v>
      </c>
      <c r="S210" t="s">
        <v>239</v>
      </c>
      <c r="T210">
        <v>189</v>
      </c>
      <c r="U210">
        <v>130</v>
      </c>
      <c r="V210">
        <v>68.78</v>
      </c>
      <c r="W210" t="s">
        <v>135</v>
      </c>
      <c r="X210">
        <v>4614</v>
      </c>
      <c r="Y210">
        <v>599820</v>
      </c>
      <c r="Z210">
        <v>45630</v>
      </c>
      <c r="AA210">
        <v>23660</v>
      </c>
      <c r="AB210">
        <v>669110</v>
      </c>
      <c r="AC210">
        <v>566157</v>
      </c>
      <c r="AD210">
        <v>102953</v>
      </c>
      <c r="AE210" t="s">
        <v>81</v>
      </c>
      <c r="AF210" t="s">
        <v>78</v>
      </c>
      <c r="AG210" t="s">
        <v>240</v>
      </c>
      <c r="AH210" t="s">
        <v>144</v>
      </c>
      <c r="AI210" t="s">
        <v>139</v>
      </c>
      <c r="AJ210" t="str">
        <f t="shared" si="3"/>
        <v>Dec</v>
      </c>
    </row>
    <row r="211" spans="1:36" x14ac:dyDescent="0.3">
      <c r="A211" t="s">
        <v>1118</v>
      </c>
      <c r="B211" s="33">
        <v>45894</v>
      </c>
      <c r="C211" t="s">
        <v>99</v>
      </c>
      <c r="D211" t="s">
        <v>1119</v>
      </c>
      <c r="E211" t="s">
        <v>173</v>
      </c>
      <c r="F211" t="s">
        <v>172</v>
      </c>
      <c r="G211" t="s">
        <v>161</v>
      </c>
      <c r="H211" t="s">
        <v>155</v>
      </c>
      <c r="I211">
        <v>1959</v>
      </c>
      <c r="J211" t="s">
        <v>243</v>
      </c>
      <c r="K211" t="s">
        <v>1120</v>
      </c>
      <c r="L211" t="s">
        <v>493</v>
      </c>
      <c r="M211" t="s">
        <v>1121</v>
      </c>
      <c r="N211">
        <v>236</v>
      </c>
      <c r="O211">
        <v>21</v>
      </c>
      <c r="P211">
        <v>11</v>
      </c>
      <c r="Q211" t="s">
        <v>73</v>
      </c>
      <c r="R211" t="s">
        <v>238</v>
      </c>
      <c r="S211" t="s">
        <v>239</v>
      </c>
      <c r="T211">
        <v>150</v>
      </c>
      <c r="U211">
        <v>112</v>
      </c>
      <c r="V211">
        <v>74.67</v>
      </c>
      <c r="W211" t="s">
        <v>133</v>
      </c>
      <c r="X211">
        <v>10705</v>
      </c>
      <c r="Y211">
        <v>1198960</v>
      </c>
      <c r="Z211">
        <v>46480</v>
      </c>
      <c r="AA211">
        <v>22176</v>
      </c>
      <c r="AB211">
        <v>1267616</v>
      </c>
      <c r="AC211">
        <v>824582</v>
      </c>
      <c r="AD211">
        <v>443034</v>
      </c>
      <c r="AE211" t="s">
        <v>78</v>
      </c>
      <c r="AF211" t="s">
        <v>81</v>
      </c>
      <c r="AG211" t="s">
        <v>240</v>
      </c>
      <c r="AH211" t="s">
        <v>146</v>
      </c>
      <c r="AI211" t="s">
        <v>140</v>
      </c>
      <c r="AJ211" t="str">
        <f t="shared" si="3"/>
        <v>Aug</v>
      </c>
    </row>
    <row r="212" spans="1:36" x14ac:dyDescent="0.3">
      <c r="A212" t="s">
        <v>1122</v>
      </c>
      <c r="B212" s="33">
        <v>45721</v>
      </c>
      <c r="C212" t="s">
        <v>93</v>
      </c>
      <c r="D212" t="s">
        <v>1123</v>
      </c>
      <c r="E212" t="s">
        <v>176</v>
      </c>
      <c r="F212" t="s">
        <v>178</v>
      </c>
      <c r="G212" t="s">
        <v>156</v>
      </c>
      <c r="H212" t="s">
        <v>157</v>
      </c>
      <c r="I212">
        <v>1704</v>
      </c>
      <c r="J212" t="s">
        <v>391</v>
      </c>
      <c r="K212" t="s">
        <v>1124</v>
      </c>
      <c r="L212" t="s">
        <v>1125</v>
      </c>
      <c r="M212" t="s">
        <v>1126</v>
      </c>
      <c r="N212">
        <v>236</v>
      </c>
      <c r="O212">
        <v>22</v>
      </c>
      <c r="P212">
        <v>35</v>
      </c>
      <c r="Q212" t="s">
        <v>76</v>
      </c>
      <c r="R212" t="s">
        <v>238</v>
      </c>
      <c r="S212" t="s">
        <v>239</v>
      </c>
      <c r="T212">
        <v>220</v>
      </c>
      <c r="U212">
        <v>153</v>
      </c>
      <c r="V212">
        <v>69.55</v>
      </c>
      <c r="W212" t="s">
        <v>133</v>
      </c>
      <c r="X212">
        <v>5145</v>
      </c>
      <c r="Y212">
        <v>787185</v>
      </c>
      <c r="Z212">
        <v>34425</v>
      </c>
      <c r="AA212">
        <v>122247</v>
      </c>
      <c r="AB212">
        <v>943857</v>
      </c>
      <c r="AC212">
        <v>660044</v>
      </c>
      <c r="AD212">
        <v>283813</v>
      </c>
      <c r="AE212" t="s">
        <v>81</v>
      </c>
      <c r="AF212" t="s">
        <v>75</v>
      </c>
      <c r="AG212" t="s">
        <v>240</v>
      </c>
      <c r="AH212" t="s">
        <v>147</v>
      </c>
      <c r="AI212" t="s">
        <v>139</v>
      </c>
      <c r="AJ212" t="str">
        <f t="shared" si="3"/>
        <v>Mar</v>
      </c>
    </row>
    <row r="213" spans="1:36" x14ac:dyDescent="0.3">
      <c r="A213" t="s">
        <v>1127</v>
      </c>
      <c r="B213" s="33">
        <v>45736</v>
      </c>
      <c r="C213" t="s">
        <v>93</v>
      </c>
      <c r="D213" t="s">
        <v>1128</v>
      </c>
      <c r="E213" t="s">
        <v>173</v>
      </c>
      <c r="F213" t="s">
        <v>178</v>
      </c>
      <c r="G213" t="s">
        <v>161</v>
      </c>
      <c r="H213" t="s">
        <v>157</v>
      </c>
      <c r="I213">
        <v>2260</v>
      </c>
      <c r="J213" t="s">
        <v>621</v>
      </c>
      <c r="K213" t="s">
        <v>1052</v>
      </c>
      <c r="L213" t="s">
        <v>1129</v>
      </c>
      <c r="M213" t="s">
        <v>1130</v>
      </c>
      <c r="N213">
        <v>294</v>
      </c>
      <c r="O213">
        <v>38</v>
      </c>
      <c r="P213">
        <v>59</v>
      </c>
      <c r="Q213" t="s">
        <v>76</v>
      </c>
      <c r="R213" t="s">
        <v>238</v>
      </c>
      <c r="S213" t="s">
        <v>239</v>
      </c>
      <c r="T213">
        <v>189</v>
      </c>
      <c r="U213">
        <v>141</v>
      </c>
      <c r="V213">
        <v>74.599999999999994</v>
      </c>
      <c r="W213" t="s">
        <v>133</v>
      </c>
      <c r="X213">
        <v>7271</v>
      </c>
      <c r="Y213">
        <v>1025211</v>
      </c>
      <c r="Z213">
        <v>62181</v>
      </c>
      <c r="AA213">
        <v>87279</v>
      </c>
      <c r="AB213">
        <v>1174671</v>
      </c>
      <c r="AC213">
        <v>1009182</v>
      </c>
      <c r="AD213">
        <v>165489</v>
      </c>
      <c r="AE213" t="s">
        <v>78</v>
      </c>
      <c r="AF213" t="s">
        <v>75</v>
      </c>
      <c r="AG213" t="s">
        <v>240</v>
      </c>
      <c r="AH213" t="s">
        <v>144</v>
      </c>
      <c r="AI213" t="s">
        <v>139</v>
      </c>
      <c r="AJ213" t="str">
        <f t="shared" si="3"/>
        <v>Mar</v>
      </c>
    </row>
    <row r="214" spans="1:36" x14ac:dyDescent="0.3">
      <c r="A214" t="s">
        <v>1131</v>
      </c>
      <c r="B214" s="33">
        <v>45758</v>
      </c>
      <c r="C214" t="s">
        <v>95</v>
      </c>
      <c r="D214" t="s">
        <v>1132</v>
      </c>
      <c r="E214" t="s">
        <v>176</v>
      </c>
      <c r="F214" t="s">
        <v>177</v>
      </c>
      <c r="G214" t="s">
        <v>156</v>
      </c>
      <c r="H214" t="s">
        <v>162</v>
      </c>
      <c r="I214">
        <v>1444</v>
      </c>
      <c r="J214" t="s">
        <v>744</v>
      </c>
      <c r="K214" t="s">
        <v>885</v>
      </c>
      <c r="L214" t="s">
        <v>377</v>
      </c>
      <c r="M214" t="s">
        <v>885</v>
      </c>
      <c r="N214">
        <v>227</v>
      </c>
      <c r="O214">
        <v>0</v>
      </c>
      <c r="P214">
        <v>-7</v>
      </c>
      <c r="Q214" t="s">
        <v>70</v>
      </c>
      <c r="R214" t="s">
        <v>238</v>
      </c>
      <c r="S214" t="s">
        <v>239</v>
      </c>
      <c r="T214">
        <v>180</v>
      </c>
      <c r="U214">
        <v>113</v>
      </c>
      <c r="V214">
        <v>62.78</v>
      </c>
      <c r="W214" t="s">
        <v>133</v>
      </c>
      <c r="X214">
        <v>6959</v>
      </c>
      <c r="Y214">
        <v>786367</v>
      </c>
      <c r="Z214">
        <v>35482</v>
      </c>
      <c r="AA214">
        <v>14238</v>
      </c>
      <c r="AB214">
        <v>836087</v>
      </c>
      <c r="AC214">
        <v>713383</v>
      </c>
      <c r="AD214">
        <v>122704</v>
      </c>
      <c r="AE214" t="s">
        <v>81</v>
      </c>
      <c r="AF214" t="s">
        <v>78</v>
      </c>
      <c r="AG214" t="s">
        <v>240</v>
      </c>
      <c r="AH214" t="s">
        <v>144</v>
      </c>
      <c r="AI214" t="s">
        <v>139</v>
      </c>
      <c r="AJ214" t="str">
        <f t="shared" si="3"/>
        <v>Apr</v>
      </c>
    </row>
    <row r="215" spans="1:36" x14ac:dyDescent="0.3">
      <c r="A215" t="s">
        <v>1133</v>
      </c>
      <c r="B215" s="33">
        <v>45881</v>
      </c>
      <c r="C215" t="s">
        <v>95</v>
      </c>
      <c r="D215" t="s">
        <v>1134</v>
      </c>
      <c r="E215" t="s">
        <v>175</v>
      </c>
      <c r="F215" t="s">
        <v>173</v>
      </c>
      <c r="G215" t="s">
        <v>163</v>
      </c>
      <c r="H215" t="s">
        <v>161</v>
      </c>
      <c r="I215">
        <v>1299</v>
      </c>
      <c r="J215" t="s">
        <v>744</v>
      </c>
      <c r="K215" t="s">
        <v>1135</v>
      </c>
      <c r="L215" t="s">
        <v>1136</v>
      </c>
      <c r="M215" t="s">
        <v>1137</v>
      </c>
      <c r="N215">
        <v>208</v>
      </c>
      <c r="O215">
        <v>14</v>
      </c>
      <c r="P215">
        <v>2</v>
      </c>
      <c r="Q215" t="s">
        <v>73</v>
      </c>
      <c r="R215" t="s">
        <v>238</v>
      </c>
      <c r="S215" t="s">
        <v>239</v>
      </c>
      <c r="T215">
        <v>189</v>
      </c>
      <c r="U215">
        <v>161</v>
      </c>
      <c r="V215">
        <v>85.19</v>
      </c>
      <c r="W215" t="s">
        <v>133</v>
      </c>
      <c r="X215">
        <v>5381</v>
      </c>
      <c r="Y215">
        <v>866341</v>
      </c>
      <c r="Z215">
        <v>52969</v>
      </c>
      <c r="AA215">
        <v>75026</v>
      </c>
      <c r="AB215">
        <v>994336</v>
      </c>
      <c r="AC215">
        <v>665395</v>
      </c>
      <c r="AD215">
        <v>328941</v>
      </c>
      <c r="AE215" t="s">
        <v>75</v>
      </c>
      <c r="AF215" t="s">
        <v>78</v>
      </c>
      <c r="AG215" t="s">
        <v>240</v>
      </c>
      <c r="AH215" t="s">
        <v>144</v>
      </c>
      <c r="AI215" t="s">
        <v>139</v>
      </c>
      <c r="AJ215" t="str">
        <f t="shared" si="3"/>
        <v>Aug</v>
      </c>
    </row>
    <row r="216" spans="1:36" x14ac:dyDescent="0.3">
      <c r="A216" t="s">
        <v>1138</v>
      </c>
      <c r="B216" s="33">
        <v>45805</v>
      </c>
      <c r="C216" t="s">
        <v>93</v>
      </c>
      <c r="D216" t="s">
        <v>1139</v>
      </c>
      <c r="E216" t="s">
        <v>176</v>
      </c>
      <c r="F216" t="s">
        <v>181</v>
      </c>
      <c r="G216" t="s">
        <v>156</v>
      </c>
      <c r="H216" t="s">
        <v>159</v>
      </c>
      <c r="I216">
        <v>2223</v>
      </c>
      <c r="J216" t="s">
        <v>266</v>
      </c>
      <c r="K216" t="s">
        <v>1140</v>
      </c>
      <c r="L216" t="s">
        <v>310</v>
      </c>
      <c r="M216" t="s">
        <v>1141</v>
      </c>
      <c r="N216">
        <v>337</v>
      </c>
      <c r="O216">
        <v>0</v>
      </c>
      <c r="P216">
        <v>4</v>
      </c>
      <c r="Q216" t="s">
        <v>70</v>
      </c>
      <c r="R216" t="s">
        <v>238</v>
      </c>
      <c r="S216" t="s">
        <v>239</v>
      </c>
      <c r="T216">
        <v>150</v>
      </c>
      <c r="U216">
        <v>121</v>
      </c>
      <c r="V216">
        <v>80.67</v>
      </c>
      <c r="W216" t="s">
        <v>133</v>
      </c>
      <c r="X216">
        <v>8108</v>
      </c>
      <c r="Y216">
        <v>981068</v>
      </c>
      <c r="Z216">
        <v>59048</v>
      </c>
      <c r="AA216">
        <v>85426</v>
      </c>
      <c r="AB216">
        <v>1125542</v>
      </c>
      <c r="AC216">
        <v>810732</v>
      </c>
      <c r="AD216">
        <v>314810</v>
      </c>
      <c r="AE216" t="s">
        <v>81</v>
      </c>
      <c r="AF216" t="s">
        <v>81</v>
      </c>
      <c r="AG216" t="s">
        <v>240</v>
      </c>
      <c r="AH216" t="s">
        <v>145</v>
      </c>
      <c r="AI216" t="s">
        <v>139</v>
      </c>
      <c r="AJ216" t="str">
        <f t="shared" si="3"/>
        <v>May</v>
      </c>
    </row>
    <row r="217" spans="1:36" x14ac:dyDescent="0.3">
      <c r="A217" t="s">
        <v>1142</v>
      </c>
      <c r="B217" s="33">
        <v>45930</v>
      </c>
      <c r="C217" t="s">
        <v>95</v>
      </c>
      <c r="D217" t="s">
        <v>1143</v>
      </c>
      <c r="E217" t="s">
        <v>181</v>
      </c>
      <c r="F217" t="s">
        <v>179</v>
      </c>
      <c r="G217" t="s">
        <v>159</v>
      </c>
      <c r="H217" t="s">
        <v>166</v>
      </c>
      <c r="I217">
        <v>594</v>
      </c>
      <c r="J217" t="s">
        <v>345</v>
      </c>
      <c r="K217" t="s">
        <v>1144</v>
      </c>
      <c r="L217" t="s">
        <v>377</v>
      </c>
      <c r="M217" t="s">
        <v>563</v>
      </c>
      <c r="N217">
        <v>98</v>
      </c>
      <c r="O217">
        <v>0</v>
      </c>
      <c r="P217">
        <v>11</v>
      </c>
      <c r="Q217" t="s">
        <v>73</v>
      </c>
      <c r="R217" t="s">
        <v>238</v>
      </c>
      <c r="S217" t="s">
        <v>239</v>
      </c>
      <c r="T217">
        <v>180</v>
      </c>
      <c r="U217">
        <v>176</v>
      </c>
      <c r="V217">
        <v>97.78</v>
      </c>
      <c r="W217" t="s">
        <v>133</v>
      </c>
      <c r="X217">
        <v>4171</v>
      </c>
      <c r="Y217">
        <v>734096</v>
      </c>
      <c r="Z217">
        <v>82720</v>
      </c>
      <c r="AA217">
        <v>115808</v>
      </c>
      <c r="AB217">
        <v>932624</v>
      </c>
      <c r="AC217">
        <v>599766</v>
      </c>
      <c r="AD217">
        <v>332858</v>
      </c>
      <c r="AE217" t="s">
        <v>81</v>
      </c>
      <c r="AF217" t="s">
        <v>72</v>
      </c>
      <c r="AG217" t="s">
        <v>240</v>
      </c>
      <c r="AH217" t="s">
        <v>146</v>
      </c>
      <c r="AI217" t="s">
        <v>138</v>
      </c>
      <c r="AJ217" t="str">
        <f t="shared" si="3"/>
        <v>Sep</v>
      </c>
    </row>
    <row r="218" spans="1:36" x14ac:dyDescent="0.3">
      <c r="A218" t="s">
        <v>1145</v>
      </c>
      <c r="B218" s="33">
        <v>45953</v>
      </c>
      <c r="C218" t="s">
        <v>97</v>
      </c>
      <c r="D218" t="s">
        <v>1146</v>
      </c>
      <c r="E218" t="s">
        <v>173</v>
      </c>
      <c r="F218" t="s">
        <v>175</v>
      </c>
      <c r="G218" t="s">
        <v>161</v>
      </c>
      <c r="H218" t="s">
        <v>163</v>
      </c>
      <c r="I218">
        <v>361</v>
      </c>
      <c r="J218" t="s">
        <v>482</v>
      </c>
      <c r="K218" t="s">
        <v>1147</v>
      </c>
      <c r="L218" t="s">
        <v>408</v>
      </c>
      <c r="M218" t="s">
        <v>1147</v>
      </c>
      <c r="N218">
        <v>73</v>
      </c>
      <c r="O218">
        <v>0</v>
      </c>
      <c r="P218">
        <v>-2</v>
      </c>
      <c r="Q218" t="s">
        <v>70</v>
      </c>
      <c r="R218" t="s">
        <v>238</v>
      </c>
      <c r="S218" t="s">
        <v>239</v>
      </c>
      <c r="T218">
        <v>150</v>
      </c>
      <c r="U218">
        <v>129</v>
      </c>
      <c r="V218">
        <v>86</v>
      </c>
      <c r="W218" t="s">
        <v>133</v>
      </c>
      <c r="X218">
        <v>3815</v>
      </c>
      <c r="Y218">
        <v>492135</v>
      </c>
      <c r="Z218">
        <v>65790</v>
      </c>
      <c r="AA218">
        <v>61017</v>
      </c>
      <c r="AB218">
        <v>618942</v>
      </c>
      <c r="AC218">
        <v>399597</v>
      </c>
      <c r="AD218">
        <v>219345</v>
      </c>
      <c r="AE218" t="s">
        <v>78</v>
      </c>
      <c r="AF218" t="s">
        <v>75</v>
      </c>
      <c r="AG218" t="s">
        <v>240</v>
      </c>
      <c r="AH218" t="s">
        <v>144</v>
      </c>
      <c r="AI218" t="s">
        <v>138</v>
      </c>
      <c r="AJ218" t="str">
        <f t="shared" si="3"/>
        <v>Oct</v>
      </c>
    </row>
    <row r="219" spans="1:36" x14ac:dyDescent="0.3">
      <c r="A219" t="s">
        <v>1148</v>
      </c>
      <c r="B219" s="33">
        <v>45899</v>
      </c>
      <c r="C219" t="s">
        <v>96</v>
      </c>
      <c r="D219" t="s">
        <v>1149</v>
      </c>
      <c r="E219" t="s">
        <v>178</v>
      </c>
      <c r="F219" t="s">
        <v>173</v>
      </c>
      <c r="G219" t="s">
        <v>157</v>
      </c>
      <c r="H219" t="s">
        <v>161</v>
      </c>
      <c r="I219">
        <v>685</v>
      </c>
      <c r="J219" t="s">
        <v>457</v>
      </c>
      <c r="K219" t="s">
        <v>1150</v>
      </c>
      <c r="L219" t="s">
        <v>1151</v>
      </c>
      <c r="M219" t="s">
        <v>700</v>
      </c>
      <c r="N219">
        <v>112</v>
      </c>
      <c r="O219">
        <v>10</v>
      </c>
      <c r="P219">
        <v>9</v>
      </c>
      <c r="Q219" t="s">
        <v>73</v>
      </c>
      <c r="R219" t="s">
        <v>238</v>
      </c>
      <c r="S219" t="s">
        <v>239</v>
      </c>
      <c r="T219">
        <v>180</v>
      </c>
      <c r="U219">
        <v>151</v>
      </c>
      <c r="V219">
        <v>83.89</v>
      </c>
      <c r="W219" t="s">
        <v>133</v>
      </c>
      <c r="X219">
        <v>6609</v>
      </c>
      <c r="Y219">
        <v>997959</v>
      </c>
      <c r="Z219">
        <v>49075</v>
      </c>
      <c r="AA219">
        <v>20838</v>
      </c>
      <c r="AB219">
        <v>1067872</v>
      </c>
      <c r="AC219">
        <v>821634</v>
      </c>
      <c r="AD219">
        <v>246238</v>
      </c>
      <c r="AE219" t="s">
        <v>75</v>
      </c>
      <c r="AF219" t="s">
        <v>78</v>
      </c>
      <c r="AG219" t="s">
        <v>240</v>
      </c>
      <c r="AH219" t="s">
        <v>144</v>
      </c>
      <c r="AI219" t="s">
        <v>139</v>
      </c>
      <c r="AJ219" t="str">
        <f t="shared" si="3"/>
        <v>Aug</v>
      </c>
    </row>
    <row r="220" spans="1:36" x14ac:dyDescent="0.3">
      <c r="A220" t="s">
        <v>1152</v>
      </c>
      <c r="B220" s="33">
        <v>45816</v>
      </c>
      <c r="C220" t="s">
        <v>93</v>
      </c>
      <c r="D220" t="s">
        <v>1153</v>
      </c>
      <c r="E220" t="s">
        <v>173</v>
      </c>
      <c r="F220" t="s">
        <v>178</v>
      </c>
      <c r="G220" t="s">
        <v>161</v>
      </c>
      <c r="H220" t="s">
        <v>157</v>
      </c>
      <c r="I220">
        <v>876</v>
      </c>
      <c r="J220" t="s">
        <v>336</v>
      </c>
      <c r="K220" t="s">
        <v>1154</v>
      </c>
      <c r="L220" t="s">
        <v>848</v>
      </c>
      <c r="M220" t="s">
        <v>1155</v>
      </c>
      <c r="N220">
        <v>119</v>
      </c>
      <c r="O220">
        <v>12</v>
      </c>
      <c r="P220">
        <v>58</v>
      </c>
      <c r="Q220" t="s">
        <v>76</v>
      </c>
      <c r="R220" t="s">
        <v>238</v>
      </c>
      <c r="S220" t="s">
        <v>239</v>
      </c>
      <c r="T220">
        <v>150</v>
      </c>
      <c r="U220">
        <v>120</v>
      </c>
      <c r="V220">
        <v>80</v>
      </c>
      <c r="W220" t="s">
        <v>133</v>
      </c>
      <c r="X220">
        <v>8047</v>
      </c>
      <c r="Y220">
        <v>965640</v>
      </c>
      <c r="Z220">
        <v>55560</v>
      </c>
      <c r="AA220">
        <v>51720</v>
      </c>
      <c r="AB220">
        <v>1072920</v>
      </c>
      <c r="AC220">
        <v>670796</v>
      </c>
      <c r="AD220">
        <v>402124</v>
      </c>
      <c r="AE220" t="s">
        <v>78</v>
      </c>
      <c r="AF220" t="s">
        <v>75</v>
      </c>
      <c r="AG220" t="s">
        <v>240</v>
      </c>
      <c r="AH220" t="s">
        <v>146</v>
      </c>
      <c r="AI220" t="s">
        <v>140</v>
      </c>
      <c r="AJ220" t="str">
        <f t="shared" si="3"/>
        <v>Jun</v>
      </c>
    </row>
    <row r="221" spans="1:36" x14ac:dyDescent="0.3">
      <c r="A221" t="s">
        <v>1156</v>
      </c>
      <c r="B221" s="33">
        <v>46013</v>
      </c>
      <c r="C221" t="s">
        <v>98</v>
      </c>
      <c r="D221" t="s">
        <v>1157</v>
      </c>
      <c r="E221" t="s">
        <v>176</v>
      </c>
      <c r="F221" t="s">
        <v>172</v>
      </c>
      <c r="G221" t="s">
        <v>156</v>
      </c>
      <c r="H221" t="s">
        <v>155</v>
      </c>
      <c r="I221">
        <v>544</v>
      </c>
      <c r="J221" t="s">
        <v>626</v>
      </c>
      <c r="K221" t="s">
        <v>1158</v>
      </c>
      <c r="L221" t="s">
        <v>626</v>
      </c>
      <c r="M221" t="s">
        <v>1158</v>
      </c>
      <c r="N221">
        <v>96</v>
      </c>
      <c r="O221">
        <v>0</v>
      </c>
      <c r="P221">
        <v>-9</v>
      </c>
      <c r="Q221" t="s">
        <v>70</v>
      </c>
      <c r="R221" t="s">
        <v>238</v>
      </c>
      <c r="S221" t="s">
        <v>239</v>
      </c>
      <c r="T221">
        <v>180</v>
      </c>
      <c r="U221">
        <v>132</v>
      </c>
      <c r="V221">
        <v>73.33</v>
      </c>
      <c r="W221" t="s">
        <v>133</v>
      </c>
      <c r="X221">
        <v>9948</v>
      </c>
      <c r="Y221">
        <v>1313136</v>
      </c>
      <c r="Z221">
        <v>31152</v>
      </c>
      <c r="AA221">
        <v>31812</v>
      </c>
      <c r="AB221">
        <v>1376100</v>
      </c>
      <c r="AC221">
        <v>850719</v>
      </c>
      <c r="AD221">
        <v>525381</v>
      </c>
      <c r="AE221" t="s">
        <v>81</v>
      </c>
      <c r="AF221" t="s">
        <v>81</v>
      </c>
      <c r="AG221" t="s">
        <v>240</v>
      </c>
      <c r="AH221" t="s">
        <v>144</v>
      </c>
      <c r="AI221" t="s">
        <v>140</v>
      </c>
      <c r="AJ221" t="str">
        <f t="shared" si="3"/>
        <v>Dec</v>
      </c>
    </row>
    <row r="222" spans="1:36" x14ac:dyDescent="0.3">
      <c r="A222" t="s">
        <v>1159</v>
      </c>
      <c r="B222" s="33">
        <v>45701</v>
      </c>
      <c r="C222" t="s">
        <v>99</v>
      </c>
      <c r="D222" t="s">
        <v>1160</v>
      </c>
      <c r="E222" t="s">
        <v>179</v>
      </c>
      <c r="F222" t="s">
        <v>178</v>
      </c>
      <c r="G222" t="s">
        <v>166</v>
      </c>
      <c r="H222" t="s">
        <v>157</v>
      </c>
      <c r="I222">
        <v>721</v>
      </c>
      <c r="J222" t="s">
        <v>615</v>
      </c>
      <c r="K222" t="s">
        <v>1161</v>
      </c>
      <c r="L222" t="s">
        <v>1162</v>
      </c>
      <c r="M222" t="s">
        <v>1163</v>
      </c>
      <c r="N222">
        <v>108</v>
      </c>
      <c r="O222">
        <v>27</v>
      </c>
      <c r="P222">
        <v>25</v>
      </c>
      <c r="Q222" t="s">
        <v>73</v>
      </c>
      <c r="R222" t="s">
        <v>238</v>
      </c>
      <c r="S222" t="s">
        <v>239</v>
      </c>
      <c r="T222">
        <v>150</v>
      </c>
      <c r="U222">
        <v>127</v>
      </c>
      <c r="V222">
        <v>84.67</v>
      </c>
      <c r="W222" t="s">
        <v>133</v>
      </c>
      <c r="X222">
        <v>5037</v>
      </c>
      <c r="Y222">
        <v>639699</v>
      </c>
      <c r="Z222">
        <v>55499</v>
      </c>
      <c r="AA222">
        <v>44450</v>
      </c>
      <c r="AB222">
        <v>739648</v>
      </c>
      <c r="AC222">
        <v>611749</v>
      </c>
      <c r="AD222">
        <v>127899</v>
      </c>
      <c r="AE222" t="s">
        <v>72</v>
      </c>
      <c r="AF222" t="s">
        <v>75</v>
      </c>
      <c r="AG222" t="s">
        <v>240</v>
      </c>
      <c r="AH222" t="s">
        <v>146</v>
      </c>
      <c r="AI222" t="s">
        <v>139</v>
      </c>
      <c r="AJ222" t="str">
        <f t="shared" si="3"/>
        <v>Feb</v>
      </c>
    </row>
    <row r="223" spans="1:36" x14ac:dyDescent="0.3">
      <c r="A223" t="s">
        <v>1164</v>
      </c>
      <c r="B223" s="33">
        <v>45982</v>
      </c>
      <c r="C223" t="s">
        <v>97</v>
      </c>
      <c r="D223" t="s">
        <v>1165</v>
      </c>
      <c r="E223" t="s">
        <v>173</v>
      </c>
      <c r="F223" t="s">
        <v>174</v>
      </c>
      <c r="G223" t="s">
        <v>161</v>
      </c>
      <c r="H223" t="s">
        <v>158</v>
      </c>
      <c r="I223">
        <v>2228</v>
      </c>
      <c r="J223" t="s">
        <v>621</v>
      </c>
      <c r="K223" t="s">
        <v>1166</v>
      </c>
      <c r="L223" t="s">
        <v>236</v>
      </c>
      <c r="M223" t="s">
        <v>1167</v>
      </c>
      <c r="N223">
        <v>334</v>
      </c>
      <c r="O223">
        <v>0</v>
      </c>
      <c r="P223">
        <v>2</v>
      </c>
      <c r="Q223" t="s">
        <v>70</v>
      </c>
      <c r="R223" t="s">
        <v>238</v>
      </c>
      <c r="S223" t="s">
        <v>239</v>
      </c>
      <c r="T223">
        <v>150</v>
      </c>
      <c r="U223">
        <v>122</v>
      </c>
      <c r="V223">
        <v>81.33</v>
      </c>
      <c r="W223" t="s">
        <v>133</v>
      </c>
      <c r="X223">
        <v>4381</v>
      </c>
      <c r="Y223">
        <v>534482</v>
      </c>
      <c r="Z223">
        <v>41724</v>
      </c>
      <c r="AA223">
        <v>19154</v>
      </c>
      <c r="AB223">
        <v>595360</v>
      </c>
      <c r="AC223">
        <v>430408</v>
      </c>
      <c r="AD223">
        <v>164952</v>
      </c>
      <c r="AE223" t="s">
        <v>78</v>
      </c>
      <c r="AF223" t="s">
        <v>78</v>
      </c>
      <c r="AG223" t="s">
        <v>240</v>
      </c>
      <c r="AH223" t="s">
        <v>144</v>
      </c>
      <c r="AI223" t="s">
        <v>139</v>
      </c>
      <c r="AJ223" t="str">
        <f t="shared" si="3"/>
        <v>Nov</v>
      </c>
    </row>
    <row r="224" spans="1:36" x14ac:dyDescent="0.3">
      <c r="A224" t="s">
        <v>1168</v>
      </c>
      <c r="B224" s="33">
        <v>45686</v>
      </c>
      <c r="C224" t="s">
        <v>97</v>
      </c>
      <c r="D224" t="s">
        <v>1169</v>
      </c>
      <c r="E224" t="s">
        <v>175</v>
      </c>
      <c r="F224" t="s">
        <v>176</v>
      </c>
      <c r="G224" t="s">
        <v>163</v>
      </c>
      <c r="H224" t="s">
        <v>156</v>
      </c>
      <c r="I224">
        <v>2048</v>
      </c>
      <c r="J224" t="s">
        <v>243</v>
      </c>
      <c r="K224" t="s">
        <v>1170</v>
      </c>
      <c r="L224" t="s">
        <v>377</v>
      </c>
      <c r="M224" t="s">
        <v>1171</v>
      </c>
      <c r="N224">
        <v>261</v>
      </c>
      <c r="O224">
        <v>0</v>
      </c>
      <c r="P224">
        <v>10</v>
      </c>
      <c r="Q224" t="s">
        <v>73</v>
      </c>
      <c r="R224" t="s">
        <v>238</v>
      </c>
      <c r="S224" t="s">
        <v>239</v>
      </c>
      <c r="T224">
        <v>189</v>
      </c>
      <c r="U224">
        <v>150</v>
      </c>
      <c r="V224">
        <v>79.37</v>
      </c>
      <c r="W224" t="s">
        <v>133</v>
      </c>
      <c r="X224">
        <v>6312</v>
      </c>
      <c r="Y224">
        <v>946800</v>
      </c>
      <c r="Z224">
        <v>35250</v>
      </c>
      <c r="AA224">
        <v>86250</v>
      </c>
      <c r="AB224">
        <v>1068300</v>
      </c>
      <c r="AC224">
        <v>761601</v>
      </c>
      <c r="AD224">
        <v>306699</v>
      </c>
      <c r="AE224" t="s">
        <v>75</v>
      </c>
      <c r="AF224" t="s">
        <v>81</v>
      </c>
      <c r="AG224" t="s">
        <v>240</v>
      </c>
      <c r="AH224" t="s">
        <v>145</v>
      </c>
      <c r="AI224" t="s">
        <v>140</v>
      </c>
      <c r="AJ224" t="str">
        <f t="shared" si="3"/>
        <v>Jan</v>
      </c>
    </row>
    <row r="225" spans="1:36" x14ac:dyDescent="0.3">
      <c r="A225" t="s">
        <v>1172</v>
      </c>
      <c r="B225" s="33">
        <v>45955</v>
      </c>
      <c r="C225" t="s">
        <v>93</v>
      </c>
      <c r="D225" t="s">
        <v>1173</v>
      </c>
      <c r="E225" t="s">
        <v>172</v>
      </c>
      <c r="F225" t="s">
        <v>178</v>
      </c>
      <c r="G225" t="s">
        <v>155</v>
      </c>
      <c r="H225" t="s">
        <v>157</v>
      </c>
      <c r="I225">
        <v>648</v>
      </c>
      <c r="J225" t="s">
        <v>243</v>
      </c>
      <c r="K225" t="s">
        <v>563</v>
      </c>
      <c r="L225" t="s">
        <v>1174</v>
      </c>
      <c r="M225" t="s">
        <v>525</v>
      </c>
      <c r="N225">
        <v>109</v>
      </c>
      <c r="O225">
        <v>7</v>
      </c>
      <c r="P225">
        <v>25</v>
      </c>
      <c r="Q225" t="s">
        <v>73</v>
      </c>
      <c r="R225" t="s">
        <v>238</v>
      </c>
      <c r="S225" t="s">
        <v>239</v>
      </c>
      <c r="T225">
        <v>220</v>
      </c>
      <c r="U225">
        <v>183</v>
      </c>
      <c r="V225">
        <v>83.18</v>
      </c>
      <c r="W225" t="s">
        <v>133</v>
      </c>
      <c r="X225">
        <v>9382</v>
      </c>
      <c r="Y225">
        <v>1716906</v>
      </c>
      <c r="Z225">
        <v>76128</v>
      </c>
      <c r="AA225">
        <v>139995</v>
      </c>
      <c r="AB225">
        <v>1933029</v>
      </c>
      <c r="AC225">
        <v>1292615</v>
      </c>
      <c r="AD225">
        <v>640414</v>
      </c>
      <c r="AE225" t="s">
        <v>81</v>
      </c>
      <c r="AF225" t="s">
        <v>75</v>
      </c>
      <c r="AG225" t="s">
        <v>240</v>
      </c>
      <c r="AH225" t="s">
        <v>147</v>
      </c>
      <c r="AI225" t="s">
        <v>139</v>
      </c>
      <c r="AJ225" t="str">
        <f t="shared" si="3"/>
        <v>Oct</v>
      </c>
    </row>
    <row r="226" spans="1:36" x14ac:dyDescent="0.3">
      <c r="A226" t="s">
        <v>1175</v>
      </c>
      <c r="B226" s="33">
        <v>45887</v>
      </c>
      <c r="C226" t="s">
        <v>93</v>
      </c>
      <c r="D226" t="s">
        <v>1176</v>
      </c>
      <c r="E226" t="s">
        <v>175</v>
      </c>
      <c r="F226" t="s">
        <v>181</v>
      </c>
      <c r="G226" t="s">
        <v>163</v>
      </c>
      <c r="H226" t="s">
        <v>159</v>
      </c>
      <c r="I226">
        <v>1950</v>
      </c>
      <c r="J226" t="s">
        <v>414</v>
      </c>
      <c r="K226" t="s">
        <v>1177</v>
      </c>
      <c r="L226" t="s">
        <v>477</v>
      </c>
      <c r="M226" t="s">
        <v>1178</v>
      </c>
      <c r="N226">
        <v>231</v>
      </c>
      <c r="O226">
        <v>0</v>
      </c>
      <c r="P226">
        <v>20</v>
      </c>
      <c r="Q226" t="s">
        <v>73</v>
      </c>
      <c r="R226" t="s">
        <v>238</v>
      </c>
      <c r="S226" t="s">
        <v>239</v>
      </c>
      <c r="T226">
        <v>220</v>
      </c>
      <c r="U226">
        <v>215</v>
      </c>
      <c r="V226">
        <v>97.73</v>
      </c>
      <c r="W226" t="s">
        <v>135</v>
      </c>
      <c r="X226">
        <v>7013</v>
      </c>
      <c r="Y226">
        <v>1507795</v>
      </c>
      <c r="Z226">
        <v>43645</v>
      </c>
      <c r="AA226">
        <v>46225</v>
      </c>
      <c r="AB226">
        <v>1597665</v>
      </c>
      <c r="AC226">
        <v>1250490</v>
      </c>
      <c r="AD226">
        <v>347175</v>
      </c>
      <c r="AE226" t="s">
        <v>75</v>
      </c>
      <c r="AF226" t="s">
        <v>81</v>
      </c>
      <c r="AG226" t="s">
        <v>240</v>
      </c>
      <c r="AH226" t="s">
        <v>144</v>
      </c>
      <c r="AI226" t="s">
        <v>139</v>
      </c>
      <c r="AJ226" t="str">
        <f t="shared" si="3"/>
        <v>Aug</v>
      </c>
    </row>
    <row r="227" spans="1:36" x14ac:dyDescent="0.3">
      <c r="A227" t="s">
        <v>1179</v>
      </c>
      <c r="B227" s="33">
        <v>46005</v>
      </c>
      <c r="C227" t="s">
        <v>95</v>
      </c>
      <c r="D227" t="s">
        <v>1180</v>
      </c>
      <c r="E227" t="s">
        <v>180</v>
      </c>
      <c r="F227" t="s">
        <v>173</v>
      </c>
      <c r="G227" t="s">
        <v>160</v>
      </c>
      <c r="H227" t="s">
        <v>161</v>
      </c>
      <c r="I227">
        <v>1096</v>
      </c>
      <c r="J227" t="s">
        <v>264</v>
      </c>
      <c r="K227" t="s">
        <v>1181</v>
      </c>
      <c r="L227" t="s">
        <v>1182</v>
      </c>
      <c r="M227" t="s">
        <v>1183</v>
      </c>
      <c r="N227">
        <v>141</v>
      </c>
      <c r="O227">
        <v>17</v>
      </c>
      <c r="P227">
        <v>17</v>
      </c>
      <c r="Q227" t="s">
        <v>73</v>
      </c>
      <c r="R227" t="s">
        <v>238</v>
      </c>
      <c r="S227" t="s">
        <v>239</v>
      </c>
      <c r="T227">
        <v>186</v>
      </c>
      <c r="U227">
        <v>134</v>
      </c>
      <c r="V227">
        <v>72.040000000000006</v>
      </c>
      <c r="W227" t="s">
        <v>133</v>
      </c>
      <c r="X227">
        <v>7243</v>
      </c>
      <c r="Y227">
        <v>970562</v>
      </c>
      <c r="Z227">
        <v>56548</v>
      </c>
      <c r="AA227">
        <v>68742</v>
      </c>
      <c r="AB227">
        <v>1095852</v>
      </c>
      <c r="AC227">
        <v>944969</v>
      </c>
      <c r="AD227">
        <v>150883</v>
      </c>
      <c r="AE227" t="s">
        <v>81</v>
      </c>
      <c r="AF227" t="s">
        <v>78</v>
      </c>
      <c r="AG227" t="s">
        <v>240</v>
      </c>
      <c r="AH227" t="s">
        <v>146</v>
      </c>
      <c r="AI227" t="s">
        <v>139</v>
      </c>
      <c r="AJ227" t="str">
        <f t="shared" si="3"/>
        <v>Dec</v>
      </c>
    </row>
    <row r="228" spans="1:36" x14ac:dyDescent="0.3">
      <c r="A228" t="s">
        <v>1184</v>
      </c>
      <c r="B228" s="33">
        <v>45838</v>
      </c>
      <c r="C228" t="s">
        <v>99</v>
      </c>
      <c r="D228" t="s">
        <v>1185</v>
      </c>
      <c r="E228" t="s">
        <v>179</v>
      </c>
      <c r="F228" t="s">
        <v>180</v>
      </c>
      <c r="G228" t="s">
        <v>166</v>
      </c>
      <c r="H228" t="s">
        <v>160</v>
      </c>
      <c r="I228">
        <v>2222</v>
      </c>
      <c r="J228" t="s">
        <v>806</v>
      </c>
      <c r="K228" t="s">
        <v>1186</v>
      </c>
      <c r="L228" t="s">
        <v>1187</v>
      </c>
      <c r="M228" t="s">
        <v>891</v>
      </c>
      <c r="N228">
        <v>261</v>
      </c>
      <c r="O228">
        <v>73</v>
      </c>
      <c r="P228">
        <v>67</v>
      </c>
      <c r="Q228" t="s">
        <v>76</v>
      </c>
      <c r="R228" t="s">
        <v>238</v>
      </c>
      <c r="S228" t="s">
        <v>239</v>
      </c>
      <c r="T228">
        <v>186</v>
      </c>
      <c r="U228">
        <v>107</v>
      </c>
      <c r="V228">
        <v>57.53</v>
      </c>
      <c r="W228" t="s">
        <v>133</v>
      </c>
      <c r="X228">
        <v>4011</v>
      </c>
      <c r="Y228">
        <v>429177</v>
      </c>
      <c r="Z228">
        <v>16371</v>
      </c>
      <c r="AA228">
        <v>79501</v>
      </c>
      <c r="AB228">
        <v>525049</v>
      </c>
      <c r="AC228">
        <v>337422</v>
      </c>
      <c r="AD228">
        <v>187627</v>
      </c>
      <c r="AE228" t="s">
        <v>72</v>
      </c>
      <c r="AF228" t="s">
        <v>81</v>
      </c>
      <c r="AG228" t="s">
        <v>240</v>
      </c>
      <c r="AH228" t="s">
        <v>144</v>
      </c>
      <c r="AI228" t="s">
        <v>139</v>
      </c>
      <c r="AJ228" t="str">
        <f t="shared" si="3"/>
        <v>Jun</v>
      </c>
    </row>
    <row r="229" spans="1:36" x14ac:dyDescent="0.3">
      <c r="A229" t="s">
        <v>1188</v>
      </c>
      <c r="B229" s="33">
        <v>45846</v>
      </c>
      <c r="C229" t="s">
        <v>96</v>
      </c>
      <c r="D229" t="s">
        <v>1189</v>
      </c>
      <c r="E229" t="s">
        <v>176</v>
      </c>
      <c r="F229" t="s">
        <v>175</v>
      </c>
      <c r="G229" t="s">
        <v>156</v>
      </c>
      <c r="H229" t="s">
        <v>163</v>
      </c>
      <c r="I229">
        <v>2319</v>
      </c>
      <c r="J229" t="s">
        <v>298</v>
      </c>
      <c r="K229" t="s">
        <v>890</v>
      </c>
      <c r="L229" t="s">
        <v>258</v>
      </c>
      <c r="M229" t="s">
        <v>890</v>
      </c>
      <c r="N229">
        <v>303</v>
      </c>
      <c r="O229">
        <v>0</v>
      </c>
      <c r="P229">
        <v>-10</v>
      </c>
      <c r="Q229" t="s">
        <v>70</v>
      </c>
      <c r="R229" t="s">
        <v>238</v>
      </c>
      <c r="S229" t="s">
        <v>239</v>
      </c>
      <c r="T229">
        <v>180</v>
      </c>
      <c r="U229">
        <v>146</v>
      </c>
      <c r="V229">
        <v>81.11</v>
      </c>
      <c r="W229" t="s">
        <v>135</v>
      </c>
      <c r="X229">
        <v>10154</v>
      </c>
      <c r="Y229">
        <v>1482484</v>
      </c>
      <c r="Z229">
        <v>26280</v>
      </c>
      <c r="AA229">
        <v>52414</v>
      </c>
      <c r="AB229">
        <v>1561178</v>
      </c>
      <c r="AC229">
        <v>1193239</v>
      </c>
      <c r="AD229">
        <v>367939</v>
      </c>
      <c r="AE229" t="s">
        <v>81</v>
      </c>
      <c r="AF229" t="s">
        <v>75</v>
      </c>
      <c r="AG229" t="s">
        <v>240</v>
      </c>
      <c r="AH229" t="s">
        <v>144</v>
      </c>
      <c r="AI229" t="s">
        <v>139</v>
      </c>
      <c r="AJ229" t="str">
        <f t="shared" si="3"/>
        <v>Jul</v>
      </c>
    </row>
    <row r="230" spans="1:36" x14ac:dyDescent="0.3">
      <c r="A230" t="s">
        <v>1190</v>
      </c>
      <c r="B230" s="33">
        <v>45687</v>
      </c>
      <c r="C230" t="s">
        <v>95</v>
      </c>
      <c r="D230" t="s">
        <v>1191</v>
      </c>
      <c r="E230" t="s">
        <v>175</v>
      </c>
      <c r="F230" t="s">
        <v>174</v>
      </c>
      <c r="G230" t="s">
        <v>163</v>
      </c>
      <c r="H230" t="s">
        <v>158</v>
      </c>
      <c r="I230">
        <v>2177</v>
      </c>
      <c r="J230" t="s">
        <v>474</v>
      </c>
      <c r="K230" t="s">
        <v>1010</v>
      </c>
      <c r="L230" t="s">
        <v>1192</v>
      </c>
      <c r="M230" t="s">
        <v>679</v>
      </c>
      <c r="N230">
        <v>268</v>
      </c>
      <c r="O230">
        <v>25</v>
      </c>
      <c r="P230">
        <v>15</v>
      </c>
      <c r="Q230" t="s">
        <v>73</v>
      </c>
      <c r="R230" t="s">
        <v>238</v>
      </c>
      <c r="S230" t="s">
        <v>239</v>
      </c>
      <c r="T230">
        <v>150</v>
      </c>
      <c r="U230">
        <v>124</v>
      </c>
      <c r="V230">
        <v>82.67</v>
      </c>
      <c r="W230" t="s">
        <v>133</v>
      </c>
      <c r="X230">
        <v>8276</v>
      </c>
      <c r="Y230">
        <v>1026224</v>
      </c>
      <c r="Z230">
        <v>22196</v>
      </c>
      <c r="AA230">
        <v>16368</v>
      </c>
      <c r="AB230">
        <v>1064788</v>
      </c>
      <c r="AC230">
        <v>665218</v>
      </c>
      <c r="AD230">
        <v>399570</v>
      </c>
      <c r="AE230" t="s">
        <v>75</v>
      </c>
      <c r="AF230" t="s">
        <v>78</v>
      </c>
      <c r="AG230" t="s">
        <v>240</v>
      </c>
      <c r="AH230" t="s">
        <v>146</v>
      </c>
      <c r="AI230" t="s">
        <v>139</v>
      </c>
      <c r="AJ230" t="str">
        <f t="shared" si="3"/>
        <v>Jan</v>
      </c>
    </row>
    <row r="231" spans="1:36" x14ac:dyDescent="0.3">
      <c r="A231" t="s">
        <v>1193</v>
      </c>
      <c r="B231" s="33">
        <v>45989</v>
      </c>
      <c r="C231" t="s">
        <v>95</v>
      </c>
      <c r="D231" t="s">
        <v>1194</v>
      </c>
      <c r="E231" t="s">
        <v>173</v>
      </c>
      <c r="F231" t="s">
        <v>177</v>
      </c>
      <c r="G231" t="s">
        <v>161</v>
      </c>
      <c r="H231" t="s">
        <v>162</v>
      </c>
      <c r="I231">
        <v>620</v>
      </c>
      <c r="J231" t="s">
        <v>275</v>
      </c>
      <c r="K231" t="s">
        <v>1195</v>
      </c>
      <c r="L231" t="s">
        <v>626</v>
      </c>
      <c r="M231" t="s">
        <v>1195</v>
      </c>
      <c r="N231">
        <v>97</v>
      </c>
      <c r="O231">
        <v>0</v>
      </c>
      <c r="P231">
        <v>0</v>
      </c>
      <c r="Q231" t="s">
        <v>70</v>
      </c>
      <c r="R231" t="s">
        <v>238</v>
      </c>
      <c r="S231" t="s">
        <v>239</v>
      </c>
      <c r="T231">
        <v>189</v>
      </c>
      <c r="U231">
        <v>116</v>
      </c>
      <c r="V231">
        <v>61.38</v>
      </c>
      <c r="W231" t="s">
        <v>135</v>
      </c>
      <c r="X231">
        <v>7475</v>
      </c>
      <c r="Y231">
        <v>867100</v>
      </c>
      <c r="Z231">
        <v>61248</v>
      </c>
      <c r="AA231">
        <v>34220</v>
      </c>
      <c r="AB231">
        <v>962568</v>
      </c>
      <c r="AC231">
        <v>660255</v>
      </c>
      <c r="AD231">
        <v>302313</v>
      </c>
      <c r="AE231" t="s">
        <v>78</v>
      </c>
      <c r="AF231" t="s">
        <v>78</v>
      </c>
      <c r="AG231" t="s">
        <v>240</v>
      </c>
      <c r="AH231" t="s">
        <v>146</v>
      </c>
      <c r="AI231" t="s">
        <v>139</v>
      </c>
      <c r="AJ231" t="str">
        <f t="shared" si="3"/>
        <v>Nov</v>
      </c>
    </row>
    <row r="232" spans="1:36" x14ac:dyDescent="0.3">
      <c r="A232" t="s">
        <v>1196</v>
      </c>
      <c r="B232" s="33">
        <v>45682</v>
      </c>
      <c r="C232" t="s">
        <v>97</v>
      </c>
      <c r="D232" t="s">
        <v>1197</v>
      </c>
      <c r="E232" t="s">
        <v>175</v>
      </c>
      <c r="F232" t="s">
        <v>181</v>
      </c>
      <c r="G232" t="s">
        <v>163</v>
      </c>
      <c r="H232" t="s">
        <v>159</v>
      </c>
      <c r="I232">
        <v>1785</v>
      </c>
      <c r="J232" t="s">
        <v>243</v>
      </c>
      <c r="K232" t="s">
        <v>1121</v>
      </c>
      <c r="L232" t="s">
        <v>856</v>
      </c>
      <c r="M232" t="s">
        <v>1198</v>
      </c>
      <c r="N232">
        <v>247</v>
      </c>
      <c r="O232">
        <v>1</v>
      </c>
      <c r="P232">
        <v>3</v>
      </c>
      <c r="Q232" t="s">
        <v>73</v>
      </c>
      <c r="R232" t="s">
        <v>238</v>
      </c>
      <c r="S232" t="s">
        <v>239</v>
      </c>
      <c r="T232">
        <v>189</v>
      </c>
      <c r="U232">
        <v>158</v>
      </c>
      <c r="V232">
        <v>83.6</v>
      </c>
      <c r="W232" t="s">
        <v>133</v>
      </c>
      <c r="X232">
        <v>4153</v>
      </c>
      <c r="Y232">
        <v>656174</v>
      </c>
      <c r="Z232">
        <v>63200</v>
      </c>
      <c r="AA232">
        <v>35076</v>
      </c>
      <c r="AB232">
        <v>754450</v>
      </c>
      <c r="AC232">
        <v>474556</v>
      </c>
      <c r="AD232">
        <v>279894</v>
      </c>
      <c r="AE232" t="s">
        <v>75</v>
      </c>
      <c r="AF232" t="s">
        <v>81</v>
      </c>
      <c r="AG232" t="s">
        <v>240</v>
      </c>
      <c r="AH232" t="s">
        <v>144</v>
      </c>
      <c r="AI232" t="s">
        <v>138</v>
      </c>
      <c r="AJ232" t="str">
        <f t="shared" si="3"/>
        <v>Jan</v>
      </c>
    </row>
    <row r="233" spans="1:36" x14ac:dyDescent="0.3">
      <c r="A233" t="s">
        <v>1199</v>
      </c>
      <c r="B233" s="33">
        <v>45768</v>
      </c>
      <c r="C233" t="s">
        <v>95</v>
      </c>
      <c r="D233" t="s">
        <v>1200</v>
      </c>
      <c r="E233" t="s">
        <v>175</v>
      </c>
      <c r="F233" t="s">
        <v>181</v>
      </c>
      <c r="G233" t="s">
        <v>163</v>
      </c>
      <c r="H233" t="s">
        <v>159</v>
      </c>
      <c r="I233">
        <v>1253</v>
      </c>
      <c r="J233" t="s">
        <v>304</v>
      </c>
      <c r="K233" t="s">
        <v>1201</v>
      </c>
      <c r="L233" t="s">
        <v>577</v>
      </c>
      <c r="M233" t="s">
        <v>1202</v>
      </c>
      <c r="N233">
        <v>188</v>
      </c>
      <c r="O233">
        <v>26</v>
      </c>
      <c r="P233">
        <v>25</v>
      </c>
      <c r="Q233" t="s">
        <v>73</v>
      </c>
      <c r="R233" t="s">
        <v>238</v>
      </c>
      <c r="S233" t="s">
        <v>239</v>
      </c>
      <c r="T233">
        <v>150</v>
      </c>
      <c r="U233">
        <v>116</v>
      </c>
      <c r="V233">
        <v>77.33</v>
      </c>
      <c r="W233" t="s">
        <v>133</v>
      </c>
      <c r="X233">
        <v>8252</v>
      </c>
      <c r="Y233">
        <v>957232</v>
      </c>
      <c r="Z233">
        <v>39904</v>
      </c>
      <c r="AA233">
        <v>69020</v>
      </c>
      <c r="AB233">
        <v>1066156</v>
      </c>
      <c r="AC233">
        <v>682928</v>
      </c>
      <c r="AD233">
        <v>383228</v>
      </c>
      <c r="AE233" t="s">
        <v>75</v>
      </c>
      <c r="AF233" t="s">
        <v>81</v>
      </c>
      <c r="AG233" t="s">
        <v>240</v>
      </c>
      <c r="AH233" t="s">
        <v>144</v>
      </c>
      <c r="AI233" t="s">
        <v>138</v>
      </c>
      <c r="AJ233" t="str">
        <f t="shared" si="3"/>
        <v>Apr</v>
      </c>
    </row>
    <row r="234" spans="1:36" x14ac:dyDescent="0.3">
      <c r="A234" t="s">
        <v>1203</v>
      </c>
      <c r="B234" s="33">
        <v>45759</v>
      </c>
      <c r="C234" t="s">
        <v>99</v>
      </c>
      <c r="D234" t="s">
        <v>1204</v>
      </c>
      <c r="E234" t="s">
        <v>172</v>
      </c>
      <c r="F234" t="s">
        <v>176</v>
      </c>
      <c r="G234" t="s">
        <v>155</v>
      </c>
      <c r="H234" t="s">
        <v>156</v>
      </c>
      <c r="I234">
        <v>2370</v>
      </c>
      <c r="J234" t="s">
        <v>615</v>
      </c>
      <c r="K234" t="s">
        <v>536</v>
      </c>
      <c r="L234" t="s">
        <v>615</v>
      </c>
      <c r="M234" t="s">
        <v>1205</v>
      </c>
      <c r="N234">
        <v>316</v>
      </c>
      <c r="O234">
        <v>0</v>
      </c>
      <c r="P234">
        <v>36</v>
      </c>
      <c r="Q234" t="s">
        <v>76</v>
      </c>
      <c r="R234" t="s">
        <v>238</v>
      </c>
      <c r="S234" t="s">
        <v>239</v>
      </c>
      <c r="T234">
        <v>180</v>
      </c>
      <c r="U234">
        <v>154</v>
      </c>
      <c r="V234">
        <v>85.56</v>
      </c>
      <c r="W234" t="s">
        <v>133</v>
      </c>
      <c r="X234">
        <v>5736</v>
      </c>
      <c r="Y234">
        <v>883344</v>
      </c>
      <c r="Z234">
        <v>65912</v>
      </c>
      <c r="AA234">
        <v>41580</v>
      </c>
      <c r="AB234">
        <v>990836</v>
      </c>
      <c r="AC234">
        <v>780003</v>
      </c>
      <c r="AD234">
        <v>210833</v>
      </c>
      <c r="AE234" t="s">
        <v>81</v>
      </c>
      <c r="AF234" t="s">
        <v>81</v>
      </c>
      <c r="AG234" t="s">
        <v>240</v>
      </c>
      <c r="AH234" t="s">
        <v>145</v>
      </c>
      <c r="AI234" t="s">
        <v>138</v>
      </c>
      <c r="AJ234" t="str">
        <f t="shared" si="3"/>
        <v>Apr</v>
      </c>
    </row>
    <row r="235" spans="1:36" x14ac:dyDescent="0.3">
      <c r="A235" t="s">
        <v>1206</v>
      </c>
      <c r="B235" s="33">
        <v>45991</v>
      </c>
      <c r="C235" t="s">
        <v>99</v>
      </c>
      <c r="D235" t="s">
        <v>1207</v>
      </c>
      <c r="E235" t="s">
        <v>174</v>
      </c>
      <c r="F235" t="s">
        <v>172</v>
      </c>
      <c r="G235" t="s">
        <v>158</v>
      </c>
      <c r="H235" t="s">
        <v>155</v>
      </c>
      <c r="I235">
        <v>1814</v>
      </c>
      <c r="J235" t="s">
        <v>482</v>
      </c>
      <c r="K235" t="s">
        <v>1208</v>
      </c>
      <c r="L235" t="s">
        <v>482</v>
      </c>
      <c r="M235" t="s">
        <v>1209</v>
      </c>
      <c r="N235">
        <v>279</v>
      </c>
      <c r="O235">
        <v>30</v>
      </c>
      <c r="P235">
        <v>25</v>
      </c>
      <c r="Q235" t="s">
        <v>73</v>
      </c>
      <c r="R235" t="s">
        <v>238</v>
      </c>
      <c r="S235" t="s">
        <v>239</v>
      </c>
      <c r="T235">
        <v>189</v>
      </c>
      <c r="U235">
        <v>180</v>
      </c>
      <c r="V235">
        <v>95.24</v>
      </c>
      <c r="W235" t="s">
        <v>133</v>
      </c>
      <c r="X235">
        <v>10035</v>
      </c>
      <c r="Y235">
        <v>1806300</v>
      </c>
      <c r="Z235">
        <v>81180</v>
      </c>
      <c r="AA235">
        <v>62640</v>
      </c>
      <c r="AB235">
        <v>1950120</v>
      </c>
      <c r="AC235">
        <v>1188651</v>
      </c>
      <c r="AD235">
        <v>761469</v>
      </c>
      <c r="AE235" t="s">
        <v>78</v>
      </c>
      <c r="AF235" t="s">
        <v>81</v>
      </c>
      <c r="AG235" t="s">
        <v>240</v>
      </c>
      <c r="AH235" t="s">
        <v>147</v>
      </c>
      <c r="AI235" t="s">
        <v>139</v>
      </c>
      <c r="AJ235" t="str">
        <f t="shared" si="3"/>
        <v>Nov</v>
      </c>
    </row>
    <row r="236" spans="1:36" x14ac:dyDescent="0.3">
      <c r="A236" t="s">
        <v>1210</v>
      </c>
      <c r="B236" s="33">
        <v>45751</v>
      </c>
      <c r="C236" t="s">
        <v>98</v>
      </c>
      <c r="D236" t="s">
        <v>1211</v>
      </c>
      <c r="E236" t="s">
        <v>179</v>
      </c>
      <c r="F236" t="s">
        <v>173</v>
      </c>
      <c r="G236" t="s">
        <v>166</v>
      </c>
      <c r="H236" t="s">
        <v>161</v>
      </c>
      <c r="I236">
        <v>497</v>
      </c>
      <c r="J236" t="s">
        <v>385</v>
      </c>
      <c r="K236" t="s">
        <v>1212</v>
      </c>
      <c r="L236" t="s">
        <v>562</v>
      </c>
      <c r="M236" t="s">
        <v>1213</v>
      </c>
      <c r="N236">
        <v>91</v>
      </c>
      <c r="O236">
        <v>24</v>
      </c>
      <c r="P236">
        <v>56</v>
      </c>
      <c r="Q236" t="s">
        <v>76</v>
      </c>
      <c r="R236" t="s">
        <v>238</v>
      </c>
      <c r="S236" t="s">
        <v>239</v>
      </c>
      <c r="T236">
        <v>180</v>
      </c>
      <c r="U236">
        <v>121</v>
      </c>
      <c r="V236">
        <v>67.22</v>
      </c>
      <c r="W236" t="s">
        <v>134</v>
      </c>
      <c r="X236">
        <v>8228</v>
      </c>
      <c r="Y236">
        <v>995588</v>
      </c>
      <c r="Z236">
        <v>21175</v>
      </c>
      <c r="AA236">
        <v>13673</v>
      </c>
      <c r="AB236">
        <v>1030436</v>
      </c>
      <c r="AC236">
        <v>854423</v>
      </c>
      <c r="AD236">
        <v>176013</v>
      </c>
      <c r="AE236" t="s">
        <v>72</v>
      </c>
      <c r="AF236" t="s">
        <v>78</v>
      </c>
      <c r="AG236" t="s">
        <v>240</v>
      </c>
      <c r="AH236" t="s">
        <v>144</v>
      </c>
      <c r="AI236" t="s">
        <v>139</v>
      </c>
      <c r="AJ236" t="str">
        <f t="shared" si="3"/>
        <v>Apr</v>
      </c>
    </row>
    <row r="237" spans="1:36" x14ac:dyDescent="0.3">
      <c r="A237" t="s">
        <v>1214</v>
      </c>
      <c r="B237" s="33">
        <v>45808</v>
      </c>
      <c r="C237" t="s">
        <v>95</v>
      </c>
      <c r="D237" t="s">
        <v>1215</v>
      </c>
      <c r="E237" t="s">
        <v>178</v>
      </c>
      <c r="F237" t="s">
        <v>174</v>
      </c>
      <c r="G237" t="s">
        <v>157</v>
      </c>
      <c r="H237" t="s">
        <v>158</v>
      </c>
      <c r="I237">
        <v>2233</v>
      </c>
      <c r="J237" t="s">
        <v>368</v>
      </c>
      <c r="K237" t="s">
        <v>1216</v>
      </c>
      <c r="L237" t="s">
        <v>408</v>
      </c>
      <c r="M237" t="s">
        <v>1216</v>
      </c>
      <c r="N237">
        <v>277</v>
      </c>
      <c r="O237">
        <v>0</v>
      </c>
      <c r="P237">
        <v>-8</v>
      </c>
      <c r="Q237" t="s">
        <v>70</v>
      </c>
      <c r="R237" t="s">
        <v>238</v>
      </c>
      <c r="S237" t="s">
        <v>239</v>
      </c>
      <c r="T237">
        <v>180</v>
      </c>
      <c r="U237">
        <v>141</v>
      </c>
      <c r="V237">
        <v>78.33</v>
      </c>
      <c r="W237" t="s">
        <v>135</v>
      </c>
      <c r="X237">
        <v>8530</v>
      </c>
      <c r="Y237">
        <v>1202730</v>
      </c>
      <c r="Z237">
        <v>34827</v>
      </c>
      <c r="AA237">
        <v>31866</v>
      </c>
      <c r="AB237">
        <v>1269423</v>
      </c>
      <c r="AC237">
        <v>894620</v>
      </c>
      <c r="AD237">
        <v>374803</v>
      </c>
      <c r="AE237" t="s">
        <v>75</v>
      </c>
      <c r="AF237" t="s">
        <v>78</v>
      </c>
      <c r="AG237" t="s">
        <v>240</v>
      </c>
      <c r="AH237" t="s">
        <v>144</v>
      </c>
      <c r="AI237" t="s">
        <v>139</v>
      </c>
      <c r="AJ237" t="str">
        <f t="shared" si="3"/>
        <v>May</v>
      </c>
    </row>
    <row r="238" spans="1:36" x14ac:dyDescent="0.3">
      <c r="A238" t="s">
        <v>1217</v>
      </c>
      <c r="B238" s="33">
        <v>45807</v>
      </c>
      <c r="C238" t="s">
        <v>96</v>
      </c>
      <c r="D238" t="s">
        <v>1218</v>
      </c>
      <c r="E238" t="s">
        <v>179</v>
      </c>
      <c r="F238" t="s">
        <v>178</v>
      </c>
      <c r="G238" t="s">
        <v>166</v>
      </c>
      <c r="H238" t="s">
        <v>157</v>
      </c>
      <c r="I238">
        <v>1034</v>
      </c>
      <c r="J238" t="s">
        <v>345</v>
      </c>
      <c r="K238" t="s">
        <v>1219</v>
      </c>
      <c r="L238" t="s">
        <v>377</v>
      </c>
      <c r="M238" t="s">
        <v>1219</v>
      </c>
      <c r="N238">
        <v>166</v>
      </c>
      <c r="O238">
        <v>0</v>
      </c>
      <c r="P238">
        <v>-10</v>
      </c>
      <c r="Q238" t="s">
        <v>70</v>
      </c>
      <c r="R238" t="s">
        <v>238</v>
      </c>
      <c r="S238" t="s">
        <v>239</v>
      </c>
      <c r="T238">
        <v>189</v>
      </c>
      <c r="U238">
        <v>87</v>
      </c>
      <c r="V238">
        <v>46.03</v>
      </c>
      <c r="W238" t="s">
        <v>133</v>
      </c>
      <c r="X238">
        <v>3290</v>
      </c>
      <c r="Y238">
        <v>286230</v>
      </c>
      <c r="Z238">
        <v>25665</v>
      </c>
      <c r="AA238">
        <v>48894</v>
      </c>
      <c r="AB238">
        <v>360789</v>
      </c>
      <c r="AC238">
        <v>226733</v>
      </c>
      <c r="AD238">
        <v>134056</v>
      </c>
      <c r="AE238" t="s">
        <v>72</v>
      </c>
      <c r="AF238" t="s">
        <v>75</v>
      </c>
      <c r="AG238" t="s">
        <v>240</v>
      </c>
      <c r="AH238" t="s">
        <v>144</v>
      </c>
      <c r="AI238" t="s">
        <v>139</v>
      </c>
      <c r="AJ238" t="str">
        <f t="shared" si="3"/>
        <v>May</v>
      </c>
    </row>
    <row r="239" spans="1:36" x14ac:dyDescent="0.3">
      <c r="A239" t="s">
        <v>1220</v>
      </c>
      <c r="B239" s="33">
        <v>45745</v>
      </c>
      <c r="C239" t="s">
        <v>96</v>
      </c>
      <c r="D239" t="s">
        <v>1221</v>
      </c>
      <c r="E239" t="s">
        <v>178</v>
      </c>
      <c r="F239" t="s">
        <v>175</v>
      </c>
      <c r="G239" t="s">
        <v>157</v>
      </c>
      <c r="H239" t="s">
        <v>163</v>
      </c>
      <c r="I239">
        <v>1031</v>
      </c>
      <c r="J239" t="s">
        <v>248</v>
      </c>
      <c r="K239" t="s">
        <v>518</v>
      </c>
      <c r="L239" t="s">
        <v>447</v>
      </c>
      <c r="M239" t="s">
        <v>518</v>
      </c>
      <c r="N239">
        <v>150</v>
      </c>
      <c r="O239">
        <v>0</v>
      </c>
      <c r="P239">
        <v>-10</v>
      </c>
      <c r="Q239" t="s">
        <v>70</v>
      </c>
      <c r="R239" t="s">
        <v>238</v>
      </c>
      <c r="S239" t="s">
        <v>239</v>
      </c>
      <c r="T239">
        <v>189</v>
      </c>
      <c r="U239">
        <v>175</v>
      </c>
      <c r="V239">
        <v>92.59</v>
      </c>
      <c r="W239" t="s">
        <v>133</v>
      </c>
      <c r="X239">
        <v>5380</v>
      </c>
      <c r="Y239">
        <v>941500</v>
      </c>
      <c r="Z239">
        <v>41825</v>
      </c>
      <c r="AA239">
        <v>69125</v>
      </c>
      <c r="AB239">
        <v>1052450</v>
      </c>
      <c r="AC239">
        <v>803053</v>
      </c>
      <c r="AD239">
        <v>249397</v>
      </c>
      <c r="AE239" t="s">
        <v>75</v>
      </c>
      <c r="AF239" t="s">
        <v>75</v>
      </c>
      <c r="AG239" t="s">
        <v>240</v>
      </c>
      <c r="AH239" t="s">
        <v>144</v>
      </c>
      <c r="AI239" t="s">
        <v>138</v>
      </c>
      <c r="AJ239" t="str">
        <f t="shared" si="3"/>
        <v>Mar</v>
      </c>
    </row>
    <row r="240" spans="1:36" x14ac:dyDescent="0.3">
      <c r="A240" t="s">
        <v>1222</v>
      </c>
      <c r="B240" s="33">
        <v>45685</v>
      </c>
      <c r="C240" t="s">
        <v>93</v>
      </c>
      <c r="D240" t="s">
        <v>1223</v>
      </c>
      <c r="E240" t="s">
        <v>180</v>
      </c>
      <c r="F240" t="s">
        <v>176</v>
      </c>
      <c r="G240" t="s">
        <v>160</v>
      </c>
      <c r="H240" t="s">
        <v>156</v>
      </c>
      <c r="I240">
        <v>646</v>
      </c>
      <c r="J240" t="s">
        <v>469</v>
      </c>
      <c r="K240" t="s">
        <v>398</v>
      </c>
      <c r="L240" t="s">
        <v>863</v>
      </c>
      <c r="M240" t="s">
        <v>474</v>
      </c>
      <c r="N240">
        <v>103</v>
      </c>
      <c r="O240">
        <v>28</v>
      </c>
      <c r="P240">
        <v>32</v>
      </c>
      <c r="Q240" t="s">
        <v>76</v>
      </c>
      <c r="R240" t="s">
        <v>238</v>
      </c>
      <c r="S240" t="s">
        <v>239</v>
      </c>
      <c r="T240">
        <v>180</v>
      </c>
      <c r="U240">
        <v>121</v>
      </c>
      <c r="V240">
        <v>67.22</v>
      </c>
      <c r="W240" t="s">
        <v>133</v>
      </c>
      <c r="X240">
        <v>9836</v>
      </c>
      <c r="Y240">
        <v>1190156</v>
      </c>
      <c r="Z240">
        <v>59653</v>
      </c>
      <c r="AA240">
        <v>16214</v>
      </c>
      <c r="AB240">
        <v>1266023</v>
      </c>
      <c r="AC240">
        <v>1074818</v>
      </c>
      <c r="AD240">
        <v>191205</v>
      </c>
      <c r="AE240" t="s">
        <v>81</v>
      </c>
      <c r="AF240" t="s">
        <v>81</v>
      </c>
      <c r="AG240" t="s">
        <v>240</v>
      </c>
      <c r="AH240" t="s">
        <v>144</v>
      </c>
      <c r="AI240" t="s">
        <v>138</v>
      </c>
      <c r="AJ240" t="str">
        <f t="shared" si="3"/>
        <v>Jan</v>
      </c>
    </row>
    <row r="241" spans="1:36" x14ac:dyDescent="0.3">
      <c r="A241" t="s">
        <v>1224</v>
      </c>
      <c r="B241" s="33">
        <v>45883</v>
      </c>
      <c r="C241" t="s">
        <v>97</v>
      </c>
      <c r="D241" t="s">
        <v>1225</v>
      </c>
      <c r="E241" t="s">
        <v>178</v>
      </c>
      <c r="F241" t="s">
        <v>172</v>
      </c>
      <c r="G241" t="s">
        <v>157</v>
      </c>
      <c r="H241" t="s">
        <v>155</v>
      </c>
      <c r="I241">
        <v>2014</v>
      </c>
      <c r="J241" t="s">
        <v>744</v>
      </c>
      <c r="K241" t="s">
        <v>1226</v>
      </c>
      <c r="L241" t="s">
        <v>1227</v>
      </c>
      <c r="M241" t="s">
        <v>524</v>
      </c>
      <c r="N241">
        <v>282</v>
      </c>
      <c r="O241">
        <v>10</v>
      </c>
      <c r="P241">
        <v>20</v>
      </c>
      <c r="Q241" t="s">
        <v>73</v>
      </c>
      <c r="R241" t="s">
        <v>238</v>
      </c>
      <c r="S241" t="s">
        <v>239</v>
      </c>
      <c r="T241">
        <v>180</v>
      </c>
      <c r="U241">
        <v>128</v>
      </c>
      <c r="V241">
        <v>71.11</v>
      </c>
      <c r="W241" t="s">
        <v>133</v>
      </c>
      <c r="X241">
        <v>10613</v>
      </c>
      <c r="Y241">
        <v>1358464</v>
      </c>
      <c r="Z241">
        <v>21760</v>
      </c>
      <c r="AA241">
        <v>93824</v>
      </c>
      <c r="AB241">
        <v>1474048</v>
      </c>
      <c r="AC241">
        <v>884742</v>
      </c>
      <c r="AD241">
        <v>589306</v>
      </c>
      <c r="AE241" t="s">
        <v>75</v>
      </c>
      <c r="AF241" t="s">
        <v>81</v>
      </c>
      <c r="AG241" t="s">
        <v>240</v>
      </c>
      <c r="AH241" t="s">
        <v>146</v>
      </c>
      <c r="AI241" t="s">
        <v>138</v>
      </c>
      <c r="AJ241" t="str">
        <f t="shared" si="3"/>
        <v>Aug</v>
      </c>
    </row>
    <row r="242" spans="1:36" x14ac:dyDescent="0.3">
      <c r="A242" t="s">
        <v>1228</v>
      </c>
      <c r="B242" s="33">
        <v>45687</v>
      </c>
      <c r="C242" t="s">
        <v>98</v>
      </c>
      <c r="D242" t="s">
        <v>1229</v>
      </c>
      <c r="E242" t="s">
        <v>180</v>
      </c>
      <c r="F242" t="s">
        <v>175</v>
      </c>
      <c r="G242" t="s">
        <v>160</v>
      </c>
      <c r="H242" t="s">
        <v>163</v>
      </c>
      <c r="I242">
        <v>1702</v>
      </c>
      <c r="J242" t="s">
        <v>368</v>
      </c>
      <c r="K242" t="s">
        <v>371</v>
      </c>
      <c r="L242" t="s">
        <v>952</v>
      </c>
      <c r="M242" t="s">
        <v>415</v>
      </c>
      <c r="N242">
        <v>224</v>
      </c>
      <c r="O242">
        <v>1</v>
      </c>
      <c r="P242">
        <v>15</v>
      </c>
      <c r="Q242" t="s">
        <v>73</v>
      </c>
      <c r="R242" t="s">
        <v>238</v>
      </c>
      <c r="S242" t="s">
        <v>239</v>
      </c>
      <c r="T242">
        <v>180</v>
      </c>
      <c r="U242">
        <v>121</v>
      </c>
      <c r="V242">
        <v>67.22</v>
      </c>
      <c r="W242" t="s">
        <v>133</v>
      </c>
      <c r="X242">
        <v>6132</v>
      </c>
      <c r="Y242">
        <v>741972</v>
      </c>
      <c r="Z242">
        <v>51425</v>
      </c>
      <c r="AA242">
        <v>21538</v>
      </c>
      <c r="AB242">
        <v>814935</v>
      </c>
      <c r="AC242">
        <v>634759</v>
      </c>
      <c r="AD242">
        <v>180176</v>
      </c>
      <c r="AE242" t="s">
        <v>81</v>
      </c>
      <c r="AF242" t="s">
        <v>75</v>
      </c>
      <c r="AG242" t="s">
        <v>240</v>
      </c>
      <c r="AH242" t="s">
        <v>145</v>
      </c>
      <c r="AI242" t="s">
        <v>140</v>
      </c>
      <c r="AJ242" t="str">
        <f t="shared" si="3"/>
        <v>Jan</v>
      </c>
    </row>
    <row r="243" spans="1:36" x14ac:dyDescent="0.3">
      <c r="A243" t="s">
        <v>1230</v>
      </c>
      <c r="B243" s="33">
        <v>45846</v>
      </c>
      <c r="C243" t="s">
        <v>99</v>
      </c>
      <c r="D243" t="s">
        <v>1231</v>
      </c>
      <c r="E243" t="s">
        <v>176</v>
      </c>
      <c r="F243" t="s">
        <v>180</v>
      </c>
      <c r="G243" t="s">
        <v>156</v>
      </c>
      <c r="H243" t="s">
        <v>160</v>
      </c>
      <c r="I243">
        <v>540</v>
      </c>
      <c r="J243" t="s">
        <v>266</v>
      </c>
      <c r="K243" t="s">
        <v>691</v>
      </c>
      <c r="L243" t="s">
        <v>310</v>
      </c>
      <c r="M243" t="s">
        <v>691</v>
      </c>
      <c r="N243">
        <v>96</v>
      </c>
      <c r="O243">
        <v>0</v>
      </c>
      <c r="P243">
        <v>-9</v>
      </c>
      <c r="Q243" t="s">
        <v>70</v>
      </c>
      <c r="R243" t="s">
        <v>238</v>
      </c>
      <c r="S243" t="s">
        <v>239</v>
      </c>
      <c r="T243">
        <v>150</v>
      </c>
      <c r="U243">
        <v>104</v>
      </c>
      <c r="V243">
        <v>69.33</v>
      </c>
      <c r="W243" t="s">
        <v>135</v>
      </c>
      <c r="X243">
        <v>7271</v>
      </c>
      <c r="Y243">
        <v>756184</v>
      </c>
      <c r="Z243">
        <v>30160</v>
      </c>
      <c r="AA243">
        <v>38168</v>
      </c>
      <c r="AB243">
        <v>824512</v>
      </c>
      <c r="AC243">
        <v>566416</v>
      </c>
      <c r="AD243">
        <v>258096</v>
      </c>
      <c r="AE243" t="s">
        <v>81</v>
      </c>
      <c r="AF243" t="s">
        <v>81</v>
      </c>
      <c r="AG243" t="s">
        <v>240</v>
      </c>
      <c r="AH243" t="s">
        <v>147</v>
      </c>
      <c r="AI243" t="s">
        <v>138</v>
      </c>
      <c r="AJ243" t="str">
        <f t="shared" si="3"/>
        <v>Jul</v>
      </c>
    </row>
    <row r="244" spans="1:36" x14ac:dyDescent="0.3">
      <c r="A244" t="s">
        <v>1232</v>
      </c>
      <c r="B244" s="33">
        <v>45717</v>
      </c>
      <c r="C244" t="s">
        <v>96</v>
      </c>
      <c r="D244" t="s">
        <v>1233</v>
      </c>
      <c r="E244" t="s">
        <v>181</v>
      </c>
      <c r="F244" t="s">
        <v>180</v>
      </c>
      <c r="G244" t="s">
        <v>159</v>
      </c>
      <c r="H244" t="s">
        <v>160</v>
      </c>
      <c r="I244">
        <v>528</v>
      </c>
      <c r="J244" t="s">
        <v>508</v>
      </c>
      <c r="K244" t="s">
        <v>994</v>
      </c>
      <c r="L244" t="s">
        <v>633</v>
      </c>
      <c r="M244" t="s">
        <v>994</v>
      </c>
      <c r="N244">
        <v>82</v>
      </c>
      <c r="O244">
        <v>0</v>
      </c>
      <c r="P244">
        <v>-10</v>
      </c>
      <c r="Q244" t="s">
        <v>70</v>
      </c>
      <c r="R244" t="s">
        <v>238</v>
      </c>
      <c r="S244" t="s">
        <v>239</v>
      </c>
      <c r="T244">
        <v>150</v>
      </c>
      <c r="U244">
        <v>147</v>
      </c>
      <c r="V244">
        <v>98</v>
      </c>
      <c r="W244" t="s">
        <v>134</v>
      </c>
      <c r="X244">
        <v>5733</v>
      </c>
      <c r="Y244">
        <v>842751</v>
      </c>
      <c r="Z244">
        <v>71883</v>
      </c>
      <c r="AA244">
        <v>42777</v>
      </c>
      <c r="AB244">
        <v>957411</v>
      </c>
      <c r="AC244">
        <v>737992</v>
      </c>
      <c r="AD244">
        <v>219419</v>
      </c>
      <c r="AE244" t="s">
        <v>81</v>
      </c>
      <c r="AF244" t="s">
        <v>81</v>
      </c>
      <c r="AG244" t="s">
        <v>240</v>
      </c>
      <c r="AH244" t="s">
        <v>144</v>
      </c>
      <c r="AI244" t="s">
        <v>138</v>
      </c>
      <c r="AJ244" t="str">
        <f t="shared" si="3"/>
        <v>Mar</v>
      </c>
    </row>
    <row r="245" spans="1:36" x14ac:dyDescent="0.3">
      <c r="A245" t="s">
        <v>1234</v>
      </c>
      <c r="B245" s="33">
        <v>45801</v>
      </c>
      <c r="C245" t="s">
        <v>96</v>
      </c>
      <c r="D245" t="s">
        <v>1235</v>
      </c>
      <c r="E245" t="s">
        <v>181</v>
      </c>
      <c r="F245" t="s">
        <v>176</v>
      </c>
      <c r="G245" t="s">
        <v>159</v>
      </c>
      <c r="H245" t="s">
        <v>156</v>
      </c>
      <c r="I245">
        <v>1865</v>
      </c>
      <c r="J245" t="s">
        <v>266</v>
      </c>
      <c r="K245" t="s">
        <v>555</v>
      </c>
      <c r="L245" t="s">
        <v>310</v>
      </c>
      <c r="M245" t="s">
        <v>555</v>
      </c>
      <c r="N245">
        <v>226</v>
      </c>
      <c r="O245">
        <v>0</v>
      </c>
      <c r="P245">
        <v>-10</v>
      </c>
      <c r="Q245" t="s">
        <v>70</v>
      </c>
      <c r="R245" t="s">
        <v>238</v>
      </c>
      <c r="S245" t="s">
        <v>239</v>
      </c>
      <c r="T245">
        <v>150</v>
      </c>
      <c r="U245">
        <v>96</v>
      </c>
      <c r="V245">
        <v>64</v>
      </c>
      <c r="W245" t="s">
        <v>133</v>
      </c>
      <c r="X245">
        <v>7127</v>
      </c>
      <c r="Y245">
        <v>684192</v>
      </c>
      <c r="Z245">
        <v>31488</v>
      </c>
      <c r="AA245">
        <v>65568</v>
      </c>
      <c r="AB245">
        <v>781248</v>
      </c>
      <c r="AC245">
        <v>472437</v>
      </c>
      <c r="AD245">
        <v>308811</v>
      </c>
      <c r="AE245" t="s">
        <v>81</v>
      </c>
      <c r="AF245" t="s">
        <v>81</v>
      </c>
      <c r="AG245" t="s">
        <v>240</v>
      </c>
      <c r="AH245" t="s">
        <v>145</v>
      </c>
      <c r="AI245" t="s">
        <v>139</v>
      </c>
      <c r="AJ245" t="str">
        <f t="shared" si="3"/>
        <v>May</v>
      </c>
    </row>
    <row r="246" spans="1:36" x14ac:dyDescent="0.3">
      <c r="A246" t="s">
        <v>1236</v>
      </c>
      <c r="B246" s="33">
        <v>45664</v>
      </c>
      <c r="C246" t="s">
        <v>96</v>
      </c>
      <c r="D246" t="s">
        <v>1237</v>
      </c>
      <c r="E246" t="s">
        <v>174</v>
      </c>
      <c r="F246" t="s">
        <v>178</v>
      </c>
      <c r="G246" t="s">
        <v>158</v>
      </c>
      <c r="H246" t="s">
        <v>157</v>
      </c>
      <c r="I246">
        <v>867</v>
      </c>
      <c r="J246" t="s">
        <v>514</v>
      </c>
      <c r="K246" t="s">
        <v>829</v>
      </c>
      <c r="N246">
        <v>124</v>
      </c>
      <c r="O246">
        <v>0</v>
      </c>
      <c r="P246">
        <v>0</v>
      </c>
      <c r="Q246" t="s">
        <v>67</v>
      </c>
      <c r="R246" t="s">
        <v>245</v>
      </c>
      <c r="S246" t="s">
        <v>123</v>
      </c>
      <c r="T246">
        <v>180</v>
      </c>
      <c r="U246">
        <v>0</v>
      </c>
      <c r="V246">
        <v>0</v>
      </c>
      <c r="W246" t="s">
        <v>133</v>
      </c>
      <c r="X246">
        <v>9837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78</v>
      </c>
      <c r="AF246" t="s">
        <v>75</v>
      </c>
      <c r="AG246" t="s">
        <v>240</v>
      </c>
      <c r="AH246" t="s">
        <v>144</v>
      </c>
      <c r="AI246" t="s">
        <v>140</v>
      </c>
      <c r="AJ246" t="str">
        <f t="shared" si="3"/>
        <v>Jan</v>
      </c>
    </row>
    <row r="247" spans="1:36" x14ac:dyDescent="0.3">
      <c r="A247" t="s">
        <v>1238</v>
      </c>
      <c r="B247" s="33">
        <v>46016</v>
      </c>
      <c r="C247" t="s">
        <v>95</v>
      </c>
      <c r="D247" t="s">
        <v>1239</v>
      </c>
      <c r="E247" t="s">
        <v>181</v>
      </c>
      <c r="F247" t="s">
        <v>180</v>
      </c>
      <c r="G247" t="s">
        <v>159</v>
      </c>
      <c r="H247" t="s">
        <v>160</v>
      </c>
      <c r="I247">
        <v>1432</v>
      </c>
      <c r="J247" t="s">
        <v>621</v>
      </c>
      <c r="K247" t="s">
        <v>1240</v>
      </c>
      <c r="N247">
        <v>183</v>
      </c>
      <c r="O247">
        <v>0</v>
      </c>
      <c r="P247">
        <v>0</v>
      </c>
      <c r="Q247" t="s">
        <v>67</v>
      </c>
      <c r="R247" t="s">
        <v>245</v>
      </c>
      <c r="S247" t="s">
        <v>123</v>
      </c>
      <c r="T247">
        <v>150</v>
      </c>
      <c r="U247">
        <v>0</v>
      </c>
      <c r="V247">
        <v>0</v>
      </c>
      <c r="W247" t="s">
        <v>133</v>
      </c>
      <c r="X247">
        <v>3178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81</v>
      </c>
      <c r="AF247" t="s">
        <v>81</v>
      </c>
      <c r="AG247" t="s">
        <v>240</v>
      </c>
      <c r="AH247" t="s">
        <v>145</v>
      </c>
      <c r="AI247" t="s">
        <v>139</v>
      </c>
      <c r="AJ247" t="str">
        <f t="shared" si="3"/>
        <v>Dec</v>
      </c>
    </row>
    <row r="248" spans="1:36" x14ac:dyDescent="0.3">
      <c r="A248" t="s">
        <v>1241</v>
      </c>
      <c r="B248" s="33">
        <v>45744</v>
      </c>
      <c r="C248" t="s">
        <v>97</v>
      </c>
      <c r="D248" t="s">
        <v>1242</v>
      </c>
      <c r="E248" t="s">
        <v>174</v>
      </c>
      <c r="F248" t="s">
        <v>176</v>
      </c>
      <c r="G248" t="s">
        <v>158</v>
      </c>
      <c r="H248" t="s">
        <v>156</v>
      </c>
      <c r="I248">
        <v>1671</v>
      </c>
      <c r="J248" t="s">
        <v>264</v>
      </c>
      <c r="K248" t="s">
        <v>426</v>
      </c>
      <c r="L248" t="s">
        <v>964</v>
      </c>
      <c r="M248" t="s">
        <v>1243</v>
      </c>
      <c r="N248">
        <v>224</v>
      </c>
      <c r="O248">
        <v>14</v>
      </c>
      <c r="P248">
        <v>44</v>
      </c>
      <c r="Q248" t="s">
        <v>76</v>
      </c>
      <c r="R248" t="s">
        <v>238</v>
      </c>
      <c r="S248" t="s">
        <v>239</v>
      </c>
      <c r="T248">
        <v>189</v>
      </c>
      <c r="U248">
        <v>176</v>
      </c>
      <c r="V248">
        <v>93.12</v>
      </c>
      <c r="W248" t="s">
        <v>135</v>
      </c>
      <c r="X248">
        <v>3171</v>
      </c>
      <c r="Y248">
        <v>558096</v>
      </c>
      <c r="Z248">
        <v>57024</v>
      </c>
      <c r="AA248">
        <v>95920</v>
      </c>
      <c r="AB248">
        <v>711040</v>
      </c>
      <c r="AC248">
        <v>498202</v>
      </c>
      <c r="AD248">
        <v>212838</v>
      </c>
      <c r="AE248" t="s">
        <v>78</v>
      </c>
      <c r="AF248" t="s">
        <v>81</v>
      </c>
      <c r="AG248" t="s">
        <v>240</v>
      </c>
      <c r="AH248" t="s">
        <v>144</v>
      </c>
      <c r="AI248" t="s">
        <v>139</v>
      </c>
      <c r="AJ248" t="str">
        <f t="shared" si="3"/>
        <v>Mar</v>
      </c>
    </row>
    <row r="249" spans="1:36" x14ac:dyDescent="0.3">
      <c r="A249" t="s">
        <v>1244</v>
      </c>
      <c r="B249" s="33">
        <v>45681</v>
      </c>
      <c r="C249" t="s">
        <v>99</v>
      </c>
      <c r="D249" t="s">
        <v>1245</v>
      </c>
      <c r="E249" t="s">
        <v>180</v>
      </c>
      <c r="F249" t="s">
        <v>176</v>
      </c>
      <c r="G249" t="s">
        <v>160</v>
      </c>
      <c r="H249" t="s">
        <v>156</v>
      </c>
      <c r="I249">
        <v>1708</v>
      </c>
      <c r="J249" t="s">
        <v>566</v>
      </c>
      <c r="K249" t="s">
        <v>1246</v>
      </c>
      <c r="L249" t="s">
        <v>1247</v>
      </c>
      <c r="M249" t="s">
        <v>1248</v>
      </c>
      <c r="N249">
        <v>262</v>
      </c>
      <c r="O249">
        <v>8</v>
      </c>
      <c r="P249">
        <v>5</v>
      </c>
      <c r="Q249" t="s">
        <v>73</v>
      </c>
      <c r="R249" t="s">
        <v>238</v>
      </c>
      <c r="S249" t="s">
        <v>239</v>
      </c>
      <c r="T249">
        <v>189</v>
      </c>
      <c r="U249">
        <v>159</v>
      </c>
      <c r="V249">
        <v>84.13</v>
      </c>
      <c r="W249" t="s">
        <v>133</v>
      </c>
      <c r="X249">
        <v>7868</v>
      </c>
      <c r="Y249">
        <v>1251012</v>
      </c>
      <c r="Z249">
        <v>81090</v>
      </c>
      <c r="AA249">
        <v>93333</v>
      </c>
      <c r="AB249">
        <v>1425435</v>
      </c>
      <c r="AC249">
        <v>994863</v>
      </c>
      <c r="AD249">
        <v>430572</v>
      </c>
      <c r="AE249" t="s">
        <v>81</v>
      </c>
      <c r="AF249" t="s">
        <v>81</v>
      </c>
      <c r="AG249" t="s">
        <v>240</v>
      </c>
      <c r="AH249" t="s">
        <v>144</v>
      </c>
      <c r="AI249" t="s">
        <v>138</v>
      </c>
      <c r="AJ249" t="str">
        <f t="shared" si="3"/>
        <v>Jan</v>
      </c>
    </row>
    <row r="250" spans="1:36" x14ac:dyDescent="0.3">
      <c r="A250" t="s">
        <v>1249</v>
      </c>
      <c r="B250" s="33">
        <v>45691</v>
      </c>
      <c r="C250" t="s">
        <v>96</v>
      </c>
      <c r="D250" t="s">
        <v>1250</v>
      </c>
      <c r="E250" t="s">
        <v>175</v>
      </c>
      <c r="F250" t="s">
        <v>180</v>
      </c>
      <c r="G250" t="s">
        <v>163</v>
      </c>
      <c r="H250" t="s">
        <v>160</v>
      </c>
      <c r="I250">
        <v>1455</v>
      </c>
      <c r="J250" t="s">
        <v>248</v>
      </c>
      <c r="K250" t="s">
        <v>1251</v>
      </c>
      <c r="L250" t="s">
        <v>640</v>
      </c>
      <c r="M250" t="s">
        <v>1252</v>
      </c>
      <c r="N250">
        <v>204</v>
      </c>
      <c r="O250">
        <v>93</v>
      </c>
      <c r="P250">
        <v>130</v>
      </c>
      <c r="Q250" t="s">
        <v>79</v>
      </c>
      <c r="R250" t="s">
        <v>238</v>
      </c>
      <c r="S250" t="s">
        <v>239</v>
      </c>
      <c r="T250">
        <v>150</v>
      </c>
      <c r="U250">
        <v>120</v>
      </c>
      <c r="V250">
        <v>80</v>
      </c>
      <c r="W250" t="s">
        <v>133</v>
      </c>
      <c r="X250">
        <v>7235</v>
      </c>
      <c r="Y250">
        <v>868200</v>
      </c>
      <c r="Z250">
        <v>28080</v>
      </c>
      <c r="AA250">
        <v>65280</v>
      </c>
      <c r="AB250">
        <v>961560</v>
      </c>
      <c r="AC250">
        <v>784170</v>
      </c>
      <c r="AD250">
        <v>177390</v>
      </c>
      <c r="AE250" t="s">
        <v>75</v>
      </c>
      <c r="AF250" t="s">
        <v>81</v>
      </c>
      <c r="AG250" t="s">
        <v>240</v>
      </c>
      <c r="AH250" t="s">
        <v>144</v>
      </c>
      <c r="AI250" t="s">
        <v>140</v>
      </c>
      <c r="AJ250" t="str">
        <f t="shared" si="3"/>
        <v>Feb</v>
      </c>
    </row>
    <row r="251" spans="1:36" x14ac:dyDescent="0.3">
      <c r="A251" t="s">
        <v>1253</v>
      </c>
      <c r="B251" s="33">
        <v>45930</v>
      </c>
      <c r="C251" t="s">
        <v>96</v>
      </c>
      <c r="D251" t="s">
        <v>1254</v>
      </c>
      <c r="E251" t="s">
        <v>174</v>
      </c>
      <c r="F251" t="s">
        <v>172</v>
      </c>
      <c r="G251" t="s">
        <v>158</v>
      </c>
      <c r="H251" t="s">
        <v>155</v>
      </c>
      <c r="I251">
        <v>479</v>
      </c>
      <c r="J251" t="s">
        <v>744</v>
      </c>
      <c r="K251" t="s">
        <v>1255</v>
      </c>
      <c r="L251" t="s">
        <v>377</v>
      </c>
      <c r="M251" t="s">
        <v>1255</v>
      </c>
      <c r="N251">
        <v>76</v>
      </c>
      <c r="O251">
        <v>0</v>
      </c>
      <c r="P251">
        <v>-9</v>
      </c>
      <c r="Q251" t="s">
        <v>70</v>
      </c>
      <c r="R251" t="s">
        <v>238</v>
      </c>
      <c r="S251" t="s">
        <v>239</v>
      </c>
      <c r="T251">
        <v>189</v>
      </c>
      <c r="U251">
        <v>172</v>
      </c>
      <c r="V251">
        <v>91.01</v>
      </c>
      <c r="W251" t="s">
        <v>133</v>
      </c>
      <c r="X251">
        <v>4351</v>
      </c>
      <c r="Y251">
        <v>748372</v>
      </c>
      <c r="Z251">
        <v>78432</v>
      </c>
      <c r="AA251">
        <v>123152</v>
      </c>
      <c r="AB251">
        <v>949956</v>
      </c>
      <c r="AC251">
        <v>713633</v>
      </c>
      <c r="AD251">
        <v>236323</v>
      </c>
      <c r="AE251" t="s">
        <v>78</v>
      </c>
      <c r="AF251" t="s">
        <v>81</v>
      </c>
      <c r="AG251" t="s">
        <v>240</v>
      </c>
      <c r="AH251" t="s">
        <v>144</v>
      </c>
      <c r="AI251" t="s">
        <v>140</v>
      </c>
      <c r="AJ251" t="str">
        <f t="shared" si="3"/>
        <v>Sep</v>
      </c>
    </row>
    <row r="252" spans="1:36" x14ac:dyDescent="0.3">
      <c r="A252" t="s">
        <v>1256</v>
      </c>
      <c r="B252" s="33">
        <v>45977</v>
      </c>
      <c r="C252" t="s">
        <v>93</v>
      </c>
      <c r="D252" t="s">
        <v>1257</v>
      </c>
      <c r="E252" t="s">
        <v>178</v>
      </c>
      <c r="F252" t="s">
        <v>174</v>
      </c>
      <c r="G252" t="s">
        <v>157</v>
      </c>
      <c r="H252" t="s">
        <v>158</v>
      </c>
      <c r="I252">
        <v>1982</v>
      </c>
      <c r="J252" t="s">
        <v>613</v>
      </c>
      <c r="K252" t="s">
        <v>1258</v>
      </c>
      <c r="L252" t="s">
        <v>615</v>
      </c>
      <c r="M252" t="s">
        <v>1258</v>
      </c>
      <c r="N252">
        <v>249</v>
      </c>
      <c r="O252">
        <v>0</v>
      </c>
      <c r="P252">
        <v>0</v>
      </c>
      <c r="Q252" t="s">
        <v>70</v>
      </c>
      <c r="R252" t="s">
        <v>238</v>
      </c>
      <c r="S252" t="s">
        <v>239</v>
      </c>
      <c r="T252">
        <v>186</v>
      </c>
      <c r="U252">
        <v>117</v>
      </c>
      <c r="V252">
        <v>62.9</v>
      </c>
      <c r="W252" t="s">
        <v>133</v>
      </c>
      <c r="X252">
        <v>3928</v>
      </c>
      <c r="Y252">
        <v>459576</v>
      </c>
      <c r="Z252">
        <v>44109</v>
      </c>
      <c r="AA252">
        <v>93483</v>
      </c>
      <c r="AB252">
        <v>597168</v>
      </c>
      <c r="AC252">
        <v>524492</v>
      </c>
      <c r="AD252">
        <v>72676</v>
      </c>
      <c r="AE252" t="s">
        <v>75</v>
      </c>
      <c r="AF252" t="s">
        <v>78</v>
      </c>
      <c r="AG252" t="s">
        <v>240</v>
      </c>
      <c r="AH252" t="s">
        <v>144</v>
      </c>
      <c r="AI252" t="s">
        <v>138</v>
      </c>
      <c r="AJ252" t="str">
        <f t="shared" si="3"/>
        <v>Nov</v>
      </c>
    </row>
    <row r="253" spans="1:36" x14ac:dyDescent="0.3">
      <c r="A253" t="s">
        <v>1259</v>
      </c>
      <c r="B253" s="33">
        <v>45770</v>
      </c>
      <c r="C253" t="s">
        <v>93</v>
      </c>
      <c r="D253" t="s">
        <v>1260</v>
      </c>
      <c r="E253" t="s">
        <v>181</v>
      </c>
      <c r="F253" t="s">
        <v>180</v>
      </c>
      <c r="G253" t="s">
        <v>159</v>
      </c>
      <c r="H253" t="s">
        <v>160</v>
      </c>
      <c r="I253">
        <v>578</v>
      </c>
      <c r="J253" t="s">
        <v>971</v>
      </c>
      <c r="K253" t="s">
        <v>1212</v>
      </c>
      <c r="L253" t="s">
        <v>385</v>
      </c>
      <c r="M253" t="s">
        <v>1099</v>
      </c>
      <c r="N253">
        <v>91</v>
      </c>
      <c r="O253">
        <v>0</v>
      </c>
      <c r="P253">
        <v>7</v>
      </c>
      <c r="Q253" t="s">
        <v>73</v>
      </c>
      <c r="R253" t="s">
        <v>238</v>
      </c>
      <c r="S253" t="s">
        <v>239</v>
      </c>
      <c r="T253">
        <v>189</v>
      </c>
      <c r="U253">
        <v>157</v>
      </c>
      <c r="V253">
        <v>83.07</v>
      </c>
      <c r="W253" t="s">
        <v>133</v>
      </c>
      <c r="X253">
        <v>7761</v>
      </c>
      <c r="Y253">
        <v>1218477</v>
      </c>
      <c r="Z253">
        <v>72691</v>
      </c>
      <c r="AA253">
        <v>26690</v>
      </c>
      <c r="AB253">
        <v>1317858</v>
      </c>
      <c r="AC253">
        <v>955407</v>
      </c>
      <c r="AD253">
        <v>362451</v>
      </c>
      <c r="AE253" t="s">
        <v>81</v>
      </c>
      <c r="AF253" t="s">
        <v>81</v>
      </c>
      <c r="AG253" t="s">
        <v>240</v>
      </c>
      <c r="AH253" t="s">
        <v>147</v>
      </c>
      <c r="AI253" t="s">
        <v>139</v>
      </c>
      <c r="AJ253" t="str">
        <f t="shared" si="3"/>
        <v>Apr</v>
      </c>
    </row>
    <row r="254" spans="1:36" x14ac:dyDescent="0.3">
      <c r="A254" t="s">
        <v>1261</v>
      </c>
      <c r="B254" s="33">
        <v>45725</v>
      </c>
      <c r="C254" t="s">
        <v>93</v>
      </c>
      <c r="D254" t="s">
        <v>1262</v>
      </c>
      <c r="E254" t="s">
        <v>172</v>
      </c>
      <c r="F254" t="s">
        <v>180</v>
      </c>
      <c r="G254" t="s">
        <v>155</v>
      </c>
      <c r="H254" t="s">
        <v>160</v>
      </c>
      <c r="I254">
        <v>2170</v>
      </c>
      <c r="J254" t="s">
        <v>581</v>
      </c>
      <c r="K254" t="s">
        <v>1263</v>
      </c>
      <c r="L254" t="s">
        <v>1264</v>
      </c>
      <c r="M254" t="s">
        <v>1265</v>
      </c>
      <c r="N254">
        <v>272</v>
      </c>
      <c r="O254">
        <v>28</v>
      </c>
      <c r="P254">
        <v>22</v>
      </c>
      <c r="Q254" t="s">
        <v>73</v>
      </c>
      <c r="R254" t="s">
        <v>238</v>
      </c>
      <c r="S254" t="s">
        <v>239</v>
      </c>
      <c r="T254">
        <v>180</v>
      </c>
      <c r="U254">
        <v>117</v>
      </c>
      <c r="V254">
        <v>65</v>
      </c>
      <c r="W254" t="s">
        <v>133</v>
      </c>
      <c r="X254">
        <v>7877</v>
      </c>
      <c r="Y254">
        <v>921609</v>
      </c>
      <c r="Z254">
        <v>54756</v>
      </c>
      <c r="AA254">
        <v>93132</v>
      </c>
      <c r="AB254">
        <v>1069497</v>
      </c>
      <c r="AC254">
        <v>713791</v>
      </c>
      <c r="AD254">
        <v>355706</v>
      </c>
      <c r="AE254" t="s">
        <v>81</v>
      </c>
      <c r="AF254" t="s">
        <v>81</v>
      </c>
      <c r="AG254" t="s">
        <v>240</v>
      </c>
      <c r="AH254" t="s">
        <v>144</v>
      </c>
      <c r="AI254" t="s">
        <v>139</v>
      </c>
      <c r="AJ254" t="str">
        <f t="shared" si="3"/>
        <v>Mar</v>
      </c>
    </row>
    <row r="255" spans="1:36" x14ac:dyDescent="0.3">
      <c r="A255" t="s">
        <v>1266</v>
      </c>
      <c r="B255" s="33">
        <v>45783</v>
      </c>
      <c r="C255" t="s">
        <v>97</v>
      </c>
      <c r="D255" t="s">
        <v>1267</v>
      </c>
      <c r="E255" t="s">
        <v>178</v>
      </c>
      <c r="F255" t="s">
        <v>173</v>
      </c>
      <c r="G255" t="s">
        <v>157</v>
      </c>
      <c r="H255" t="s">
        <v>161</v>
      </c>
      <c r="I255">
        <v>2334</v>
      </c>
      <c r="J255" t="s">
        <v>469</v>
      </c>
      <c r="K255" t="s">
        <v>1268</v>
      </c>
      <c r="L255" t="s">
        <v>310</v>
      </c>
      <c r="M255" t="s">
        <v>1268</v>
      </c>
      <c r="N255">
        <v>273</v>
      </c>
      <c r="O255">
        <v>0</v>
      </c>
      <c r="P255">
        <v>-10</v>
      </c>
      <c r="Q255" t="s">
        <v>70</v>
      </c>
      <c r="R255" t="s">
        <v>238</v>
      </c>
      <c r="S255" t="s">
        <v>239</v>
      </c>
      <c r="T255">
        <v>180</v>
      </c>
      <c r="U255">
        <v>117</v>
      </c>
      <c r="V255">
        <v>65</v>
      </c>
      <c r="W255" t="s">
        <v>133</v>
      </c>
      <c r="X255">
        <v>3933</v>
      </c>
      <c r="Y255">
        <v>460161</v>
      </c>
      <c r="Z255">
        <v>49959</v>
      </c>
      <c r="AA255">
        <v>78039</v>
      </c>
      <c r="AB255">
        <v>588159</v>
      </c>
      <c r="AC255">
        <v>391174</v>
      </c>
      <c r="AD255">
        <v>196985</v>
      </c>
      <c r="AE255" t="s">
        <v>75</v>
      </c>
      <c r="AF255" t="s">
        <v>78</v>
      </c>
      <c r="AG255" t="s">
        <v>240</v>
      </c>
      <c r="AH255" t="s">
        <v>144</v>
      </c>
      <c r="AI255" t="s">
        <v>138</v>
      </c>
      <c r="AJ255" t="str">
        <f t="shared" si="3"/>
        <v>May</v>
      </c>
    </row>
    <row r="256" spans="1:36" x14ac:dyDescent="0.3">
      <c r="A256" t="s">
        <v>1269</v>
      </c>
      <c r="B256" s="33">
        <v>45965</v>
      </c>
      <c r="C256" t="s">
        <v>98</v>
      </c>
      <c r="D256" t="s">
        <v>1270</v>
      </c>
      <c r="E256" t="s">
        <v>175</v>
      </c>
      <c r="F256" t="s">
        <v>180</v>
      </c>
      <c r="G256" t="s">
        <v>163</v>
      </c>
      <c r="H256" t="s">
        <v>160</v>
      </c>
      <c r="I256">
        <v>528</v>
      </c>
      <c r="J256" t="s">
        <v>304</v>
      </c>
      <c r="K256" t="s">
        <v>1271</v>
      </c>
      <c r="L256" t="s">
        <v>1272</v>
      </c>
      <c r="M256" t="s">
        <v>1271</v>
      </c>
      <c r="N256">
        <v>89</v>
      </c>
      <c r="O256">
        <v>7</v>
      </c>
      <c r="P256">
        <v>-6</v>
      </c>
      <c r="Q256" t="s">
        <v>73</v>
      </c>
      <c r="R256" t="s">
        <v>238</v>
      </c>
      <c r="S256" t="s">
        <v>239</v>
      </c>
      <c r="T256">
        <v>180</v>
      </c>
      <c r="U256">
        <v>133</v>
      </c>
      <c r="V256">
        <v>73.89</v>
      </c>
      <c r="W256" t="s">
        <v>135</v>
      </c>
      <c r="X256">
        <v>8623</v>
      </c>
      <c r="Y256">
        <v>1146859</v>
      </c>
      <c r="Z256">
        <v>42560</v>
      </c>
      <c r="AA256">
        <v>49476</v>
      </c>
      <c r="AB256">
        <v>1238895</v>
      </c>
      <c r="AC256">
        <v>1023187</v>
      </c>
      <c r="AD256">
        <v>215708</v>
      </c>
      <c r="AE256" t="s">
        <v>75</v>
      </c>
      <c r="AF256" t="s">
        <v>81</v>
      </c>
      <c r="AG256" t="s">
        <v>240</v>
      </c>
      <c r="AH256" t="s">
        <v>146</v>
      </c>
      <c r="AI256" t="s">
        <v>138</v>
      </c>
      <c r="AJ256" t="str">
        <f t="shared" si="3"/>
        <v>Nov</v>
      </c>
    </row>
    <row r="257" spans="1:36" x14ac:dyDescent="0.3">
      <c r="A257" t="s">
        <v>1273</v>
      </c>
      <c r="B257" s="33">
        <v>45819</v>
      </c>
      <c r="C257" t="s">
        <v>93</v>
      </c>
      <c r="D257" t="s">
        <v>1274</v>
      </c>
      <c r="E257" t="s">
        <v>176</v>
      </c>
      <c r="F257" t="s">
        <v>181</v>
      </c>
      <c r="G257" t="s">
        <v>156</v>
      </c>
      <c r="H257" t="s">
        <v>159</v>
      </c>
      <c r="I257">
        <v>1389</v>
      </c>
      <c r="J257" t="s">
        <v>581</v>
      </c>
      <c r="K257" t="s">
        <v>1275</v>
      </c>
      <c r="L257" t="s">
        <v>1276</v>
      </c>
      <c r="M257" t="s">
        <v>1275</v>
      </c>
      <c r="N257">
        <v>212</v>
      </c>
      <c r="O257">
        <v>5</v>
      </c>
      <c r="P257">
        <v>0</v>
      </c>
      <c r="Q257" t="s">
        <v>73</v>
      </c>
      <c r="R257" t="s">
        <v>238</v>
      </c>
      <c r="S257" t="s">
        <v>239</v>
      </c>
      <c r="T257">
        <v>186</v>
      </c>
      <c r="U257">
        <v>125</v>
      </c>
      <c r="V257">
        <v>67.2</v>
      </c>
      <c r="W257" t="s">
        <v>134</v>
      </c>
      <c r="X257">
        <v>9743</v>
      </c>
      <c r="Y257">
        <v>1217875</v>
      </c>
      <c r="Z257">
        <v>63750</v>
      </c>
      <c r="AA257">
        <v>54875</v>
      </c>
      <c r="AB257">
        <v>1336500</v>
      </c>
      <c r="AC257">
        <v>1041145</v>
      </c>
      <c r="AD257">
        <v>295355</v>
      </c>
      <c r="AE257" t="s">
        <v>81</v>
      </c>
      <c r="AF257" t="s">
        <v>81</v>
      </c>
      <c r="AG257" t="s">
        <v>240</v>
      </c>
      <c r="AH257" t="s">
        <v>144</v>
      </c>
      <c r="AI257" t="s">
        <v>139</v>
      </c>
      <c r="AJ257" t="str">
        <f t="shared" si="3"/>
        <v>Jun</v>
      </c>
    </row>
    <row r="258" spans="1:36" x14ac:dyDescent="0.3">
      <c r="A258" t="s">
        <v>1277</v>
      </c>
      <c r="B258" s="33">
        <v>45702</v>
      </c>
      <c r="C258" t="s">
        <v>97</v>
      </c>
      <c r="D258" t="s">
        <v>1278</v>
      </c>
      <c r="E258" t="s">
        <v>175</v>
      </c>
      <c r="F258" t="s">
        <v>181</v>
      </c>
      <c r="G258" t="s">
        <v>163</v>
      </c>
      <c r="H258" t="s">
        <v>159</v>
      </c>
      <c r="I258">
        <v>1783</v>
      </c>
      <c r="J258" t="s">
        <v>275</v>
      </c>
      <c r="K258" t="s">
        <v>1279</v>
      </c>
      <c r="L258" t="s">
        <v>1280</v>
      </c>
      <c r="M258" t="s">
        <v>1281</v>
      </c>
      <c r="N258">
        <v>261</v>
      </c>
      <c r="O258">
        <v>31</v>
      </c>
      <c r="P258">
        <v>40</v>
      </c>
      <c r="Q258" t="s">
        <v>76</v>
      </c>
      <c r="R258" t="s">
        <v>238</v>
      </c>
      <c r="S258" t="s">
        <v>239</v>
      </c>
      <c r="T258">
        <v>150</v>
      </c>
      <c r="U258">
        <v>117</v>
      </c>
      <c r="V258">
        <v>78</v>
      </c>
      <c r="W258" t="s">
        <v>135</v>
      </c>
      <c r="X258">
        <v>7743</v>
      </c>
      <c r="Y258">
        <v>905931</v>
      </c>
      <c r="Z258">
        <v>27612</v>
      </c>
      <c r="AA258">
        <v>85410</v>
      </c>
      <c r="AB258">
        <v>1018953</v>
      </c>
      <c r="AC258">
        <v>737031</v>
      </c>
      <c r="AD258">
        <v>281922</v>
      </c>
      <c r="AE258" t="s">
        <v>75</v>
      </c>
      <c r="AF258" t="s">
        <v>81</v>
      </c>
      <c r="AG258" t="s">
        <v>240</v>
      </c>
      <c r="AH258" t="s">
        <v>144</v>
      </c>
      <c r="AI258" t="s">
        <v>139</v>
      </c>
      <c r="AJ258" t="str">
        <f t="shared" ref="AJ258:AJ321" si="4">TEXT(B258,"mmm")</f>
        <v>Feb</v>
      </c>
    </row>
    <row r="259" spans="1:36" x14ac:dyDescent="0.3">
      <c r="A259" t="s">
        <v>1282</v>
      </c>
      <c r="B259" s="33">
        <v>45691</v>
      </c>
      <c r="C259" t="s">
        <v>96</v>
      </c>
      <c r="D259" t="s">
        <v>1283</v>
      </c>
      <c r="E259" t="s">
        <v>177</v>
      </c>
      <c r="F259" t="s">
        <v>180</v>
      </c>
      <c r="G259" t="s">
        <v>162</v>
      </c>
      <c r="H259" t="s">
        <v>160</v>
      </c>
      <c r="I259">
        <v>2276</v>
      </c>
      <c r="J259" t="s">
        <v>626</v>
      </c>
      <c r="K259" t="s">
        <v>1284</v>
      </c>
      <c r="L259" t="s">
        <v>1285</v>
      </c>
      <c r="M259" t="s">
        <v>1286</v>
      </c>
      <c r="N259">
        <v>276</v>
      </c>
      <c r="O259">
        <v>59</v>
      </c>
      <c r="P259">
        <v>70</v>
      </c>
      <c r="Q259" t="s">
        <v>76</v>
      </c>
      <c r="R259" t="s">
        <v>238</v>
      </c>
      <c r="S259" t="s">
        <v>239</v>
      </c>
      <c r="T259">
        <v>189</v>
      </c>
      <c r="U259">
        <v>152</v>
      </c>
      <c r="V259">
        <v>80.42</v>
      </c>
      <c r="W259" t="s">
        <v>135</v>
      </c>
      <c r="X259">
        <v>9069</v>
      </c>
      <c r="Y259">
        <v>1378488</v>
      </c>
      <c r="Z259">
        <v>54416</v>
      </c>
      <c r="AA259">
        <v>29792</v>
      </c>
      <c r="AB259">
        <v>1462696</v>
      </c>
      <c r="AC259">
        <v>934672</v>
      </c>
      <c r="AD259">
        <v>528024</v>
      </c>
      <c r="AE259" t="s">
        <v>78</v>
      </c>
      <c r="AF259" t="s">
        <v>81</v>
      </c>
      <c r="AG259" t="s">
        <v>240</v>
      </c>
      <c r="AH259" t="s">
        <v>144</v>
      </c>
      <c r="AI259" t="s">
        <v>138</v>
      </c>
      <c r="AJ259" t="str">
        <f t="shared" si="4"/>
        <v>Feb</v>
      </c>
    </row>
    <row r="260" spans="1:36" x14ac:dyDescent="0.3">
      <c r="A260" t="s">
        <v>1287</v>
      </c>
      <c r="B260" s="33">
        <v>45865</v>
      </c>
      <c r="C260" t="s">
        <v>96</v>
      </c>
      <c r="D260" t="s">
        <v>1288</v>
      </c>
      <c r="E260" t="s">
        <v>181</v>
      </c>
      <c r="F260" t="s">
        <v>180</v>
      </c>
      <c r="G260" t="s">
        <v>159</v>
      </c>
      <c r="H260" t="s">
        <v>160</v>
      </c>
      <c r="I260">
        <v>633</v>
      </c>
      <c r="J260" t="s">
        <v>266</v>
      </c>
      <c r="K260" t="s">
        <v>1051</v>
      </c>
      <c r="L260" t="s">
        <v>310</v>
      </c>
      <c r="M260" t="s">
        <v>1289</v>
      </c>
      <c r="N260">
        <v>109</v>
      </c>
      <c r="O260">
        <v>0</v>
      </c>
      <c r="P260">
        <v>10</v>
      </c>
      <c r="Q260" t="s">
        <v>73</v>
      </c>
      <c r="R260" t="s">
        <v>238</v>
      </c>
      <c r="S260" t="s">
        <v>239</v>
      </c>
      <c r="T260">
        <v>150</v>
      </c>
      <c r="U260">
        <v>111</v>
      </c>
      <c r="V260">
        <v>74</v>
      </c>
      <c r="W260" t="s">
        <v>133</v>
      </c>
      <c r="X260">
        <v>3792</v>
      </c>
      <c r="Y260">
        <v>420912</v>
      </c>
      <c r="Z260">
        <v>39072</v>
      </c>
      <c r="AA260">
        <v>19203</v>
      </c>
      <c r="AB260">
        <v>479187</v>
      </c>
      <c r="AC260">
        <v>382192</v>
      </c>
      <c r="AD260">
        <v>96995</v>
      </c>
      <c r="AE260" t="s">
        <v>81</v>
      </c>
      <c r="AF260" t="s">
        <v>81</v>
      </c>
      <c r="AG260" t="s">
        <v>240</v>
      </c>
      <c r="AH260" t="s">
        <v>144</v>
      </c>
      <c r="AI260" t="s">
        <v>138</v>
      </c>
      <c r="AJ260" t="str">
        <f t="shared" si="4"/>
        <v>Jul</v>
      </c>
    </row>
    <row r="261" spans="1:36" x14ac:dyDescent="0.3">
      <c r="A261" t="s">
        <v>1290</v>
      </c>
      <c r="B261" s="33">
        <v>45777</v>
      </c>
      <c r="C261" t="s">
        <v>93</v>
      </c>
      <c r="D261" t="s">
        <v>1291</v>
      </c>
      <c r="E261" t="s">
        <v>178</v>
      </c>
      <c r="F261" t="s">
        <v>181</v>
      </c>
      <c r="G261" t="s">
        <v>157</v>
      </c>
      <c r="H261" t="s">
        <v>159</v>
      </c>
      <c r="I261">
        <v>1174</v>
      </c>
      <c r="J261" t="s">
        <v>626</v>
      </c>
      <c r="K261" t="s">
        <v>1292</v>
      </c>
      <c r="L261" t="s">
        <v>1293</v>
      </c>
      <c r="M261" t="s">
        <v>1294</v>
      </c>
      <c r="N261">
        <v>192</v>
      </c>
      <c r="O261">
        <v>32</v>
      </c>
      <c r="P261">
        <v>29</v>
      </c>
      <c r="Q261" t="s">
        <v>73</v>
      </c>
      <c r="R261" t="s">
        <v>238</v>
      </c>
      <c r="S261" t="s">
        <v>239</v>
      </c>
      <c r="T261">
        <v>220</v>
      </c>
      <c r="U261">
        <v>152</v>
      </c>
      <c r="V261">
        <v>69.09</v>
      </c>
      <c r="W261" t="s">
        <v>133</v>
      </c>
      <c r="X261">
        <v>5215</v>
      </c>
      <c r="Y261">
        <v>792680</v>
      </c>
      <c r="Z261">
        <v>36936</v>
      </c>
      <c r="AA261">
        <v>40584</v>
      </c>
      <c r="AB261">
        <v>870200</v>
      </c>
      <c r="AC261">
        <v>691294</v>
      </c>
      <c r="AD261">
        <v>178906</v>
      </c>
      <c r="AE261" t="s">
        <v>75</v>
      </c>
      <c r="AF261" t="s">
        <v>81</v>
      </c>
      <c r="AG261" t="s">
        <v>240</v>
      </c>
      <c r="AH261" t="s">
        <v>144</v>
      </c>
      <c r="AI261" t="s">
        <v>139</v>
      </c>
      <c r="AJ261" t="str">
        <f t="shared" si="4"/>
        <v>Apr</v>
      </c>
    </row>
    <row r="262" spans="1:36" x14ac:dyDescent="0.3">
      <c r="A262" t="s">
        <v>1295</v>
      </c>
      <c r="B262" s="33">
        <v>46022</v>
      </c>
      <c r="C262" t="s">
        <v>93</v>
      </c>
      <c r="D262" t="s">
        <v>1296</v>
      </c>
      <c r="E262" t="s">
        <v>176</v>
      </c>
      <c r="F262" t="s">
        <v>180</v>
      </c>
      <c r="G262" t="s">
        <v>156</v>
      </c>
      <c r="H262" t="s">
        <v>160</v>
      </c>
      <c r="I262">
        <v>906</v>
      </c>
      <c r="J262" t="s">
        <v>414</v>
      </c>
      <c r="K262" t="s">
        <v>653</v>
      </c>
      <c r="L262" t="s">
        <v>477</v>
      </c>
      <c r="M262" t="s">
        <v>955</v>
      </c>
      <c r="N262">
        <v>140</v>
      </c>
      <c r="O262">
        <v>0</v>
      </c>
      <c r="P262">
        <v>20</v>
      </c>
      <c r="Q262" t="s">
        <v>73</v>
      </c>
      <c r="R262" t="s">
        <v>238</v>
      </c>
      <c r="S262" t="s">
        <v>239</v>
      </c>
      <c r="T262">
        <v>220</v>
      </c>
      <c r="U262">
        <v>187</v>
      </c>
      <c r="V262">
        <v>85</v>
      </c>
      <c r="W262" t="s">
        <v>135</v>
      </c>
      <c r="X262">
        <v>10046</v>
      </c>
      <c r="Y262">
        <v>1878602</v>
      </c>
      <c r="Z262">
        <v>56848</v>
      </c>
      <c r="AA262">
        <v>64702</v>
      </c>
      <c r="AB262">
        <v>2000152</v>
      </c>
      <c r="AC262">
        <v>1606465</v>
      </c>
      <c r="AD262">
        <v>393687</v>
      </c>
      <c r="AE262" t="s">
        <v>81</v>
      </c>
      <c r="AF262" t="s">
        <v>81</v>
      </c>
      <c r="AG262" t="s">
        <v>240</v>
      </c>
      <c r="AH262" t="s">
        <v>147</v>
      </c>
      <c r="AI262" t="s">
        <v>139</v>
      </c>
      <c r="AJ262" t="str">
        <f t="shared" si="4"/>
        <v>Dec</v>
      </c>
    </row>
    <row r="263" spans="1:36" x14ac:dyDescent="0.3">
      <c r="A263" t="s">
        <v>1297</v>
      </c>
      <c r="B263" s="33">
        <v>45995</v>
      </c>
      <c r="C263" t="s">
        <v>95</v>
      </c>
      <c r="D263" t="s">
        <v>1298</v>
      </c>
      <c r="E263" t="s">
        <v>179</v>
      </c>
      <c r="F263" t="s">
        <v>177</v>
      </c>
      <c r="G263" t="s">
        <v>166</v>
      </c>
      <c r="H263" t="s">
        <v>162</v>
      </c>
      <c r="I263">
        <v>622</v>
      </c>
      <c r="J263" t="s">
        <v>588</v>
      </c>
      <c r="K263" t="s">
        <v>603</v>
      </c>
      <c r="L263" t="s">
        <v>1299</v>
      </c>
      <c r="M263" t="s">
        <v>1300</v>
      </c>
      <c r="N263">
        <v>105</v>
      </c>
      <c r="O263">
        <v>49</v>
      </c>
      <c r="P263">
        <v>68</v>
      </c>
      <c r="Q263" t="s">
        <v>76</v>
      </c>
      <c r="R263" t="s">
        <v>238</v>
      </c>
      <c r="S263" t="s">
        <v>239</v>
      </c>
      <c r="T263">
        <v>189</v>
      </c>
      <c r="U263">
        <v>126</v>
      </c>
      <c r="V263">
        <v>66.67</v>
      </c>
      <c r="W263" t="s">
        <v>135</v>
      </c>
      <c r="X263">
        <v>6583</v>
      </c>
      <c r="Y263">
        <v>829458</v>
      </c>
      <c r="Z263">
        <v>57582</v>
      </c>
      <c r="AA263">
        <v>91854</v>
      </c>
      <c r="AB263">
        <v>978894</v>
      </c>
      <c r="AC263">
        <v>750775</v>
      </c>
      <c r="AD263">
        <v>228119</v>
      </c>
      <c r="AE263" t="s">
        <v>72</v>
      </c>
      <c r="AF263" t="s">
        <v>78</v>
      </c>
      <c r="AG263" t="s">
        <v>240</v>
      </c>
      <c r="AH263" t="s">
        <v>146</v>
      </c>
      <c r="AI263" t="s">
        <v>140</v>
      </c>
      <c r="AJ263" t="str">
        <f t="shared" si="4"/>
        <v>Dec</v>
      </c>
    </row>
    <row r="264" spans="1:36" x14ac:dyDescent="0.3">
      <c r="A264" t="s">
        <v>1301</v>
      </c>
      <c r="B264" s="33">
        <v>45786</v>
      </c>
      <c r="C264" t="s">
        <v>97</v>
      </c>
      <c r="D264" t="s">
        <v>1302</v>
      </c>
      <c r="E264" t="s">
        <v>181</v>
      </c>
      <c r="F264" t="s">
        <v>176</v>
      </c>
      <c r="G264" t="s">
        <v>159</v>
      </c>
      <c r="H264" t="s">
        <v>156</v>
      </c>
      <c r="I264">
        <v>1491</v>
      </c>
      <c r="J264" t="s">
        <v>477</v>
      </c>
      <c r="K264" t="s">
        <v>1303</v>
      </c>
      <c r="L264" t="s">
        <v>477</v>
      </c>
      <c r="M264" t="s">
        <v>773</v>
      </c>
      <c r="N264">
        <v>196</v>
      </c>
      <c r="O264">
        <v>0</v>
      </c>
      <c r="P264">
        <v>22</v>
      </c>
      <c r="Q264" t="s">
        <v>73</v>
      </c>
      <c r="R264" t="s">
        <v>238</v>
      </c>
      <c r="S264" t="s">
        <v>239</v>
      </c>
      <c r="T264">
        <v>189</v>
      </c>
      <c r="U264">
        <v>160</v>
      </c>
      <c r="V264">
        <v>84.66</v>
      </c>
      <c r="W264" t="s">
        <v>133</v>
      </c>
      <c r="X264">
        <v>6985</v>
      </c>
      <c r="Y264">
        <v>1117600</v>
      </c>
      <c r="Z264">
        <v>77280</v>
      </c>
      <c r="AA264">
        <v>47680</v>
      </c>
      <c r="AB264">
        <v>1242560</v>
      </c>
      <c r="AC264">
        <v>901361</v>
      </c>
      <c r="AD264">
        <v>341199</v>
      </c>
      <c r="AE264" t="s">
        <v>81</v>
      </c>
      <c r="AF264" t="s">
        <v>81</v>
      </c>
      <c r="AG264" t="s">
        <v>240</v>
      </c>
      <c r="AH264" t="s">
        <v>144</v>
      </c>
      <c r="AI264" t="s">
        <v>139</v>
      </c>
      <c r="AJ264" t="str">
        <f t="shared" si="4"/>
        <v>May</v>
      </c>
    </row>
    <row r="265" spans="1:36" x14ac:dyDescent="0.3">
      <c r="A265" t="s">
        <v>1304</v>
      </c>
      <c r="B265" s="33">
        <v>45910</v>
      </c>
      <c r="C265" t="s">
        <v>93</v>
      </c>
      <c r="D265" t="s">
        <v>1305</v>
      </c>
      <c r="E265" t="s">
        <v>172</v>
      </c>
      <c r="F265" t="s">
        <v>174</v>
      </c>
      <c r="G265" t="s">
        <v>155</v>
      </c>
      <c r="H265" t="s">
        <v>158</v>
      </c>
      <c r="I265">
        <v>969</v>
      </c>
      <c r="J265" t="s">
        <v>474</v>
      </c>
      <c r="K265" t="s">
        <v>1306</v>
      </c>
      <c r="L265" t="s">
        <v>459</v>
      </c>
      <c r="M265" t="s">
        <v>1130</v>
      </c>
      <c r="N265">
        <v>143</v>
      </c>
      <c r="O265">
        <v>0</v>
      </c>
      <c r="P265">
        <v>30</v>
      </c>
      <c r="Q265" t="s">
        <v>73</v>
      </c>
      <c r="R265" t="s">
        <v>238</v>
      </c>
      <c r="S265" t="s">
        <v>239</v>
      </c>
      <c r="T265">
        <v>180</v>
      </c>
      <c r="U265">
        <v>145</v>
      </c>
      <c r="V265">
        <v>80.56</v>
      </c>
      <c r="W265" t="s">
        <v>133</v>
      </c>
      <c r="X265">
        <v>9867</v>
      </c>
      <c r="Y265">
        <v>1430715</v>
      </c>
      <c r="Z265">
        <v>65685</v>
      </c>
      <c r="AA265">
        <v>98165</v>
      </c>
      <c r="AB265">
        <v>1594565</v>
      </c>
      <c r="AC265">
        <v>935412</v>
      </c>
      <c r="AD265">
        <v>659153</v>
      </c>
      <c r="AE265" t="s">
        <v>81</v>
      </c>
      <c r="AF265" t="s">
        <v>78</v>
      </c>
      <c r="AG265" t="s">
        <v>240</v>
      </c>
      <c r="AH265" t="s">
        <v>144</v>
      </c>
      <c r="AI265" t="s">
        <v>139</v>
      </c>
      <c r="AJ265" t="str">
        <f t="shared" si="4"/>
        <v>Sep</v>
      </c>
    </row>
    <row r="266" spans="1:36" x14ac:dyDescent="0.3">
      <c r="A266" t="s">
        <v>1307</v>
      </c>
      <c r="B266" s="33">
        <v>45787</v>
      </c>
      <c r="C266" t="s">
        <v>95</v>
      </c>
      <c r="D266" t="s">
        <v>1308</v>
      </c>
      <c r="E266" t="s">
        <v>179</v>
      </c>
      <c r="F266" t="s">
        <v>173</v>
      </c>
      <c r="G266" t="s">
        <v>166</v>
      </c>
      <c r="H266" t="s">
        <v>161</v>
      </c>
      <c r="I266">
        <v>1885</v>
      </c>
      <c r="J266" t="s">
        <v>357</v>
      </c>
      <c r="K266" t="s">
        <v>1309</v>
      </c>
      <c r="L266" t="s">
        <v>1310</v>
      </c>
      <c r="M266" t="s">
        <v>833</v>
      </c>
      <c r="N266">
        <v>224</v>
      </c>
      <c r="O266">
        <v>43</v>
      </c>
      <c r="P266">
        <v>26</v>
      </c>
      <c r="Q266" t="s">
        <v>73</v>
      </c>
      <c r="R266" t="s">
        <v>238</v>
      </c>
      <c r="S266" t="s">
        <v>239</v>
      </c>
      <c r="T266">
        <v>150</v>
      </c>
      <c r="U266">
        <v>135</v>
      </c>
      <c r="V266">
        <v>90</v>
      </c>
      <c r="W266" t="s">
        <v>133</v>
      </c>
      <c r="X266">
        <v>5922</v>
      </c>
      <c r="Y266">
        <v>799470</v>
      </c>
      <c r="Z266">
        <v>29700</v>
      </c>
      <c r="AA266">
        <v>78165</v>
      </c>
      <c r="AB266">
        <v>907335</v>
      </c>
      <c r="AC266">
        <v>758862</v>
      </c>
      <c r="AD266">
        <v>148473</v>
      </c>
      <c r="AE266" t="s">
        <v>72</v>
      </c>
      <c r="AF266" t="s">
        <v>78</v>
      </c>
      <c r="AG266" t="s">
        <v>240</v>
      </c>
      <c r="AH266" t="s">
        <v>144</v>
      </c>
      <c r="AI266" t="s">
        <v>140</v>
      </c>
      <c r="AJ266" t="str">
        <f t="shared" si="4"/>
        <v>May</v>
      </c>
    </row>
    <row r="267" spans="1:36" x14ac:dyDescent="0.3">
      <c r="A267" t="s">
        <v>1311</v>
      </c>
      <c r="B267" s="33">
        <v>45792</v>
      </c>
      <c r="C267" t="s">
        <v>93</v>
      </c>
      <c r="D267" t="s">
        <v>1312</v>
      </c>
      <c r="E267" t="s">
        <v>179</v>
      </c>
      <c r="F267" t="s">
        <v>173</v>
      </c>
      <c r="G267" t="s">
        <v>166</v>
      </c>
      <c r="H267" t="s">
        <v>161</v>
      </c>
      <c r="I267">
        <v>541</v>
      </c>
      <c r="J267" t="s">
        <v>682</v>
      </c>
      <c r="K267" t="s">
        <v>755</v>
      </c>
      <c r="L267" t="s">
        <v>353</v>
      </c>
      <c r="M267" t="s">
        <v>755</v>
      </c>
      <c r="N267">
        <v>84</v>
      </c>
      <c r="O267">
        <v>0</v>
      </c>
      <c r="P267">
        <v>-2</v>
      </c>
      <c r="Q267" t="s">
        <v>70</v>
      </c>
      <c r="R267" t="s">
        <v>238</v>
      </c>
      <c r="S267" t="s">
        <v>239</v>
      </c>
      <c r="T267">
        <v>150</v>
      </c>
      <c r="U267">
        <v>121</v>
      </c>
      <c r="V267">
        <v>80.67</v>
      </c>
      <c r="W267" t="s">
        <v>133</v>
      </c>
      <c r="X267">
        <v>7300</v>
      </c>
      <c r="Y267">
        <v>883300</v>
      </c>
      <c r="Z267">
        <v>57717</v>
      </c>
      <c r="AA267">
        <v>30008</v>
      </c>
      <c r="AB267">
        <v>971025</v>
      </c>
      <c r="AC267">
        <v>806882</v>
      </c>
      <c r="AD267">
        <v>164143</v>
      </c>
      <c r="AE267" t="s">
        <v>72</v>
      </c>
      <c r="AF267" t="s">
        <v>78</v>
      </c>
      <c r="AG267" t="s">
        <v>240</v>
      </c>
      <c r="AH267" t="s">
        <v>145</v>
      </c>
      <c r="AI267" t="s">
        <v>140</v>
      </c>
      <c r="AJ267" t="str">
        <f t="shared" si="4"/>
        <v>May</v>
      </c>
    </row>
    <row r="268" spans="1:36" x14ac:dyDescent="0.3">
      <c r="A268" t="s">
        <v>1313</v>
      </c>
      <c r="B268" s="33">
        <v>45671</v>
      </c>
      <c r="C268" t="s">
        <v>98</v>
      </c>
      <c r="D268" t="s">
        <v>1314</v>
      </c>
      <c r="E268" t="s">
        <v>180</v>
      </c>
      <c r="F268" t="s">
        <v>179</v>
      </c>
      <c r="G268" t="s">
        <v>160</v>
      </c>
      <c r="H268" t="s">
        <v>166</v>
      </c>
      <c r="I268">
        <v>895</v>
      </c>
      <c r="J268" t="s">
        <v>554</v>
      </c>
      <c r="K268" t="s">
        <v>492</v>
      </c>
      <c r="L268" t="s">
        <v>1315</v>
      </c>
      <c r="M268" t="s">
        <v>492</v>
      </c>
      <c r="N268">
        <v>150</v>
      </c>
      <c r="O268">
        <v>2</v>
      </c>
      <c r="P268">
        <v>-5</v>
      </c>
      <c r="Q268" t="s">
        <v>73</v>
      </c>
      <c r="R268" t="s">
        <v>238</v>
      </c>
      <c r="S268" t="s">
        <v>239</v>
      </c>
      <c r="T268">
        <v>186</v>
      </c>
      <c r="U268">
        <v>182</v>
      </c>
      <c r="V268">
        <v>97.85</v>
      </c>
      <c r="W268" t="s">
        <v>133</v>
      </c>
      <c r="X268">
        <v>8004</v>
      </c>
      <c r="Y268">
        <v>1456728</v>
      </c>
      <c r="Z268">
        <v>66066</v>
      </c>
      <c r="AA268">
        <v>40040</v>
      </c>
      <c r="AB268">
        <v>1562834</v>
      </c>
      <c r="AC268">
        <v>1361143</v>
      </c>
      <c r="AD268">
        <v>201691</v>
      </c>
      <c r="AE268" t="s">
        <v>81</v>
      </c>
      <c r="AF268" t="s">
        <v>72</v>
      </c>
      <c r="AG268" t="s">
        <v>240</v>
      </c>
      <c r="AH268" t="s">
        <v>145</v>
      </c>
      <c r="AI268" t="s">
        <v>140</v>
      </c>
      <c r="AJ268" t="str">
        <f t="shared" si="4"/>
        <v>Jan</v>
      </c>
    </row>
    <row r="269" spans="1:36" x14ac:dyDescent="0.3">
      <c r="A269" t="s">
        <v>1316</v>
      </c>
      <c r="B269" s="33">
        <v>45782</v>
      </c>
      <c r="C269" t="s">
        <v>98</v>
      </c>
      <c r="D269" t="s">
        <v>1317</v>
      </c>
      <c r="E269" t="s">
        <v>175</v>
      </c>
      <c r="F269" t="s">
        <v>181</v>
      </c>
      <c r="G269" t="s">
        <v>163</v>
      </c>
      <c r="H269" t="s">
        <v>159</v>
      </c>
      <c r="I269">
        <v>1375</v>
      </c>
      <c r="J269" t="s">
        <v>457</v>
      </c>
      <c r="K269" t="s">
        <v>1318</v>
      </c>
      <c r="L269" t="s">
        <v>515</v>
      </c>
      <c r="M269" t="s">
        <v>499</v>
      </c>
      <c r="N269">
        <v>190</v>
      </c>
      <c r="O269">
        <v>44</v>
      </c>
      <c r="P269">
        <v>25</v>
      </c>
      <c r="Q269" t="s">
        <v>73</v>
      </c>
      <c r="R269" t="s">
        <v>238</v>
      </c>
      <c r="S269" t="s">
        <v>239</v>
      </c>
      <c r="T269">
        <v>189</v>
      </c>
      <c r="U269">
        <v>149</v>
      </c>
      <c r="V269">
        <v>78.84</v>
      </c>
      <c r="W269" t="s">
        <v>133</v>
      </c>
      <c r="X269">
        <v>9420</v>
      </c>
      <c r="Y269">
        <v>1403580</v>
      </c>
      <c r="Z269">
        <v>76139</v>
      </c>
      <c r="AA269">
        <v>83291</v>
      </c>
      <c r="AB269">
        <v>1563010</v>
      </c>
      <c r="AC269">
        <v>1144132</v>
      </c>
      <c r="AD269">
        <v>418878</v>
      </c>
      <c r="AE269" t="s">
        <v>75</v>
      </c>
      <c r="AF269" t="s">
        <v>81</v>
      </c>
      <c r="AG269" t="s">
        <v>240</v>
      </c>
      <c r="AH269" t="s">
        <v>146</v>
      </c>
      <c r="AI269" t="s">
        <v>139</v>
      </c>
      <c r="AJ269" t="str">
        <f t="shared" si="4"/>
        <v>May</v>
      </c>
    </row>
    <row r="270" spans="1:36" x14ac:dyDescent="0.3">
      <c r="A270" t="s">
        <v>1319</v>
      </c>
      <c r="B270" s="33">
        <v>45824</v>
      </c>
      <c r="C270" t="s">
        <v>97</v>
      </c>
      <c r="D270" t="s">
        <v>1320</v>
      </c>
      <c r="E270" t="s">
        <v>179</v>
      </c>
      <c r="F270" t="s">
        <v>174</v>
      </c>
      <c r="G270" t="s">
        <v>166</v>
      </c>
      <c r="H270" t="s">
        <v>158</v>
      </c>
      <c r="I270">
        <v>1619</v>
      </c>
      <c r="J270" t="s">
        <v>633</v>
      </c>
      <c r="K270" t="s">
        <v>1186</v>
      </c>
      <c r="L270" t="s">
        <v>397</v>
      </c>
      <c r="M270" t="s">
        <v>1321</v>
      </c>
      <c r="N270">
        <v>201</v>
      </c>
      <c r="O270">
        <v>15</v>
      </c>
      <c r="P270">
        <v>10</v>
      </c>
      <c r="Q270" t="s">
        <v>73</v>
      </c>
      <c r="R270" t="s">
        <v>238</v>
      </c>
      <c r="S270" t="s">
        <v>239</v>
      </c>
      <c r="T270">
        <v>150</v>
      </c>
      <c r="U270">
        <v>138</v>
      </c>
      <c r="V270">
        <v>92</v>
      </c>
      <c r="W270" t="s">
        <v>133</v>
      </c>
      <c r="X270">
        <v>2869</v>
      </c>
      <c r="Y270">
        <v>395922</v>
      </c>
      <c r="Z270">
        <v>67620</v>
      </c>
      <c r="AA270">
        <v>21528</v>
      </c>
      <c r="AB270">
        <v>485070</v>
      </c>
      <c r="AC270">
        <v>315772</v>
      </c>
      <c r="AD270">
        <v>169298</v>
      </c>
      <c r="AE270" t="s">
        <v>72</v>
      </c>
      <c r="AF270" t="s">
        <v>78</v>
      </c>
      <c r="AG270" t="s">
        <v>240</v>
      </c>
      <c r="AH270" t="s">
        <v>144</v>
      </c>
      <c r="AI270" t="s">
        <v>139</v>
      </c>
      <c r="AJ270" t="str">
        <f t="shared" si="4"/>
        <v>Jun</v>
      </c>
    </row>
    <row r="271" spans="1:36" x14ac:dyDescent="0.3">
      <c r="A271" t="s">
        <v>1322</v>
      </c>
      <c r="B271" s="33">
        <v>45901</v>
      </c>
      <c r="C271" t="s">
        <v>93</v>
      </c>
      <c r="D271" t="s">
        <v>1323</v>
      </c>
      <c r="E271" t="s">
        <v>181</v>
      </c>
      <c r="F271" t="s">
        <v>173</v>
      </c>
      <c r="G271" t="s">
        <v>159</v>
      </c>
      <c r="H271" t="s">
        <v>161</v>
      </c>
      <c r="I271">
        <v>1959</v>
      </c>
      <c r="J271" t="s">
        <v>1045</v>
      </c>
      <c r="K271" t="s">
        <v>460</v>
      </c>
      <c r="L271" t="s">
        <v>639</v>
      </c>
      <c r="M271" t="s">
        <v>716</v>
      </c>
      <c r="N271">
        <v>262</v>
      </c>
      <c r="O271">
        <v>0</v>
      </c>
      <c r="P271">
        <v>4</v>
      </c>
      <c r="Q271" t="s">
        <v>70</v>
      </c>
      <c r="R271" t="s">
        <v>238</v>
      </c>
      <c r="S271" t="s">
        <v>239</v>
      </c>
      <c r="T271">
        <v>150</v>
      </c>
      <c r="U271">
        <v>104</v>
      </c>
      <c r="V271">
        <v>69.33</v>
      </c>
      <c r="W271" t="s">
        <v>133</v>
      </c>
      <c r="X271">
        <v>3031</v>
      </c>
      <c r="Y271">
        <v>315224</v>
      </c>
      <c r="Z271">
        <v>55224</v>
      </c>
      <c r="AA271">
        <v>45968</v>
      </c>
      <c r="AB271">
        <v>416416</v>
      </c>
      <c r="AC271">
        <v>256258</v>
      </c>
      <c r="AD271">
        <v>160158</v>
      </c>
      <c r="AE271" t="s">
        <v>81</v>
      </c>
      <c r="AF271" t="s">
        <v>78</v>
      </c>
      <c r="AG271" t="s">
        <v>240</v>
      </c>
      <c r="AH271" t="s">
        <v>144</v>
      </c>
      <c r="AI271" t="s">
        <v>139</v>
      </c>
      <c r="AJ271" t="str">
        <f t="shared" si="4"/>
        <v>Sep</v>
      </c>
    </row>
    <row r="272" spans="1:36" x14ac:dyDescent="0.3">
      <c r="A272" t="s">
        <v>1324</v>
      </c>
      <c r="B272" s="33">
        <v>45832</v>
      </c>
      <c r="C272" t="s">
        <v>97</v>
      </c>
      <c r="D272" t="s">
        <v>1325</v>
      </c>
      <c r="E272" t="s">
        <v>180</v>
      </c>
      <c r="F272" t="s">
        <v>178</v>
      </c>
      <c r="G272" t="s">
        <v>160</v>
      </c>
      <c r="H272" t="s">
        <v>157</v>
      </c>
      <c r="I272">
        <v>945</v>
      </c>
      <c r="J272" t="s">
        <v>626</v>
      </c>
      <c r="K272" t="s">
        <v>590</v>
      </c>
      <c r="L272" t="s">
        <v>626</v>
      </c>
      <c r="M272" t="s">
        <v>1326</v>
      </c>
      <c r="N272">
        <v>141</v>
      </c>
      <c r="O272">
        <v>0</v>
      </c>
      <c r="P272">
        <v>14</v>
      </c>
      <c r="Q272" t="s">
        <v>73</v>
      </c>
      <c r="R272" t="s">
        <v>238</v>
      </c>
      <c r="S272" t="s">
        <v>239</v>
      </c>
      <c r="T272">
        <v>180</v>
      </c>
      <c r="U272">
        <v>134</v>
      </c>
      <c r="V272">
        <v>74.44</v>
      </c>
      <c r="W272" t="s">
        <v>133</v>
      </c>
      <c r="X272">
        <v>2938</v>
      </c>
      <c r="Y272">
        <v>393692</v>
      </c>
      <c r="Z272">
        <v>45962</v>
      </c>
      <c r="AA272">
        <v>38190</v>
      </c>
      <c r="AB272">
        <v>477844</v>
      </c>
      <c r="AC272">
        <v>358092</v>
      </c>
      <c r="AD272">
        <v>119752</v>
      </c>
      <c r="AE272" t="s">
        <v>81</v>
      </c>
      <c r="AF272" t="s">
        <v>75</v>
      </c>
      <c r="AG272" t="s">
        <v>240</v>
      </c>
      <c r="AH272" t="s">
        <v>144</v>
      </c>
      <c r="AI272" t="s">
        <v>138</v>
      </c>
      <c r="AJ272" t="str">
        <f t="shared" si="4"/>
        <v>Jun</v>
      </c>
    </row>
    <row r="273" spans="1:36" x14ac:dyDescent="0.3">
      <c r="A273" t="s">
        <v>1327</v>
      </c>
      <c r="B273" s="33">
        <v>45867</v>
      </c>
      <c r="C273" t="s">
        <v>96</v>
      </c>
      <c r="D273" t="s">
        <v>1328</v>
      </c>
      <c r="E273" t="s">
        <v>174</v>
      </c>
      <c r="F273" t="s">
        <v>181</v>
      </c>
      <c r="G273" t="s">
        <v>158</v>
      </c>
      <c r="H273" t="s">
        <v>159</v>
      </c>
      <c r="I273">
        <v>1652</v>
      </c>
      <c r="J273" t="s">
        <v>362</v>
      </c>
      <c r="K273" t="s">
        <v>310</v>
      </c>
      <c r="L273" t="s">
        <v>353</v>
      </c>
      <c r="M273" t="s">
        <v>310</v>
      </c>
      <c r="N273">
        <v>240</v>
      </c>
      <c r="O273">
        <v>0</v>
      </c>
      <c r="P273">
        <v>0</v>
      </c>
      <c r="Q273" t="s">
        <v>70</v>
      </c>
      <c r="R273" t="s">
        <v>238</v>
      </c>
      <c r="S273" t="s">
        <v>239</v>
      </c>
      <c r="T273">
        <v>150</v>
      </c>
      <c r="U273">
        <v>101</v>
      </c>
      <c r="V273">
        <v>67.33</v>
      </c>
      <c r="W273" t="s">
        <v>133</v>
      </c>
      <c r="X273">
        <v>2804</v>
      </c>
      <c r="Y273">
        <v>283204</v>
      </c>
      <c r="Z273">
        <v>33431</v>
      </c>
      <c r="AA273">
        <v>11312</v>
      </c>
      <c r="AB273">
        <v>327947</v>
      </c>
      <c r="AC273">
        <v>221435</v>
      </c>
      <c r="AD273">
        <v>106512</v>
      </c>
      <c r="AE273" t="s">
        <v>78</v>
      </c>
      <c r="AF273" t="s">
        <v>81</v>
      </c>
      <c r="AG273" t="s">
        <v>240</v>
      </c>
      <c r="AH273" t="s">
        <v>144</v>
      </c>
      <c r="AI273" t="s">
        <v>139</v>
      </c>
      <c r="AJ273" t="str">
        <f t="shared" si="4"/>
        <v>Jul</v>
      </c>
    </row>
    <row r="274" spans="1:36" x14ac:dyDescent="0.3">
      <c r="A274" t="s">
        <v>1329</v>
      </c>
      <c r="B274" s="33">
        <v>45765</v>
      </c>
      <c r="C274" t="s">
        <v>93</v>
      </c>
      <c r="D274" t="s">
        <v>1330</v>
      </c>
      <c r="E274" t="s">
        <v>176</v>
      </c>
      <c r="F274" t="s">
        <v>177</v>
      </c>
      <c r="G274" t="s">
        <v>156</v>
      </c>
      <c r="H274" t="s">
        <v>162</v>
      </c>
      <c r="I274">
        <v>2276</v>
      </c>
      <c r="J274" t="s">
        <v>408</v>
      </c>
      <c r="K274" t="s">
        <v>1331</v>
      </c>
      <c r="L274" t="s">
        <v>1332</v>
      </c>
      <c r="M274" t="s">
        <v>1333</v>
      </c>
      <c r="N274">
        <v>268</v>
      </c>
      <c r="O274">
        <v>17</v>
      </c>
      <c r="P274">
        <v>4</v>
      </c>
      <c r="Q274" t="s">
        <v>73</v>
      </c>
      <c r="R274" t="s">
        <v>238</v>
      </c>
      <c r="S274" t="s">
        <v>239</v>
      </c>
      <c r="T274">
        <v>189</v>
      </c>
      <c r="U274">
        <v>169</v>
      </c>
      <c r="V274">
        <v>89.42</v>
      </c>
      <c r="W274" t="s">
        <v>133</v>
      </c>
      <c r="X274">
        <v>5692</v>
      </c>
      <c r="Y274">
        <v>961948</v>
      </c>
      <c r="Z274">
        <v>53742</v>
      </c>
      <c r="AA274">
        <v>133848</v>
      </c>
      <c r="AB274">
        <v>1149538</v>
      </c>
      <c r="AC274">
        <v>775782</v>
      </c>
      <c r="AD274">
        <v>373756</v>
      </c>
      <c r="AE274" t="s">
        <v>81</v>
      </c>
      <c r="AF274" t="s">
        <v>78</v>
      </c>
      <c r="AG274" t="s">
        <v>240</v>
      </c>
      <c r="AH274" t="s">
        <v>146</v>
      </c>
      <c r="AI274" t="s">
        <v>139</v>
      </c>
      <c r="AJ274" t="str">
        <f t="shared" si="4"/>
        <v>Apr</v>
      </c>
    </row>
    <row r="275" spans="1:36" x14ac:dyDescent="0.3">
      <c r="A275" t="s">
        <v>1334</v>
      </c>
      <c r="B275" s="33">
        <v>46012</v>
      </c>
      <c r="C275" t="s">
        <v>98</v>
      </c>
      <c r="D275" t="s">
        <v>1335</v>
      </c>
      <c r="E275" t="s">
        <v>177</v>
      </c>
      <c r="F275" t="s">
        <v>175</v>
      </c>
      <c r="G275" t="s">
        <v>162</v>
      </c>
      <c r="H275" t="s">
        <v>163</v>
      </c>
      <c r="I275">
        <v>1249</v>
      </c>
      <c r="J275" t="s">
        <v>248</v>
      </c>
      <c r="K275" t="s">
        <v>833</v>
      </c>
      <c r="L275" t="s">
        <v>1336</v>
      </c>
      <c r="M275" t="s">
        <v>1332</v>
      </c>
      <c r="N275">
        <v>190</v>
      </c>
      <c r="O275">
        <v>6</v>
      </c>
      <c r="P275">
        <v>7</v>
      </c>
      <c r="Q275" t="s">
        <v>73</v>
      </c>
      <c r="R275" t="s">
        <v>238</v>
      </c>
      <c r="S275" t="s">
        <v>239</v>
      </c>
      <c r="T275">
        <v>180</v>
      </c>
      <c r="U275">
        <v>135</v>
      </c>
      <c r="V275">
        <v>75</v>
      </c>
      <c r="W275" t="s">
        <v>133</v>
      </c>
      <c r="X275">
        <v>7114</v>
      </c>
      <c r="Y275">
        <v>960390</v>
      </c>
      <c r="Z275">
        <v>40500</v>
      </c>
      <c r="AA275">
        <v>99090</v>
      </c>
      <c r="AB275">
        <v>1099980</v>
      </c>
      <c r="AC275">
        <v>705153</v>
      </c>
      <c r="AD275">
        <v>394827</v>
      </c>
      <c r="AE275" t="s">
        <v>78</v>
      </c>
      <c r="AF275" t="s">
        <v>75</v>
      </c>
      <c r="AG275" t="s">
        <v>240</v>
      </c>
      <c r="AH275" t="s">
        <v>146</v>
      </c>
      <c r="AI275" t="s">
        <v>139</v>
      </c>
      <c r="AJ275" t="str">
        <f t="shared" si="4"/>
        <v>Dec</v>
      </c>
    </row>
    <row r="276" spans="1:36" x14ac:dyDescent="0.3">
      <c r="A276" t="s">
        <v>1337</v>
      </c>
      <c r="B276" s="33">
        <v>46019</v>
      </c>
      <c r="C276" t="s">
        <v>96</v>
      </c>
      <c r="D276" t="s">
        <v>1338</v>
      </c>
      <c r="E276" t="s">
        <v>179</v>
      </c>
      <c r="F276" t="s">
        <v>176</v>
      </c>
      <c r="G276" t="s">
        <v>166</v>
      </c>
      <c r="H276" t="s">
        <v>156</v>
      </c>
      <c r="I276">
        <v>605</v>
      </c>
      <c r="J276" t="s">
        <v>1045</v>
      </c>
      <c r="K276" t="s">
        <v>560</v>
      </c>
      <c r="L276" t="s">
        <v>494</v>
      </c>
      <c r="M276" t="s">
        <v>1339</v>
      </c>
      <c r="N276">
        <v>90</v>
      </c>
      <c r="O276">
        <v>33</v>
      </c>
      <c r="P276">
        <v>37</v>
      </c>
      <c r="Q276" t="s">
        <v>76</v>
      </c>
      <c r="R276" t="s">
        <v>238</v>
      </c>
      <c r="S276" t="s">
        <v>239</v>
      </c>
      <c r="T276">
        <v>180</v>
      </c>
      <c r="U276">
        <v>136</v>
      </c>
      <c r="V276">
        <v>75.56</v>
      </c>
      <c r="W276" t="s">
        <v>135</v>
      </c>
      <c r="X276">
        <v>4668</v>
      </c>
      <c r="Y276">
        <v>634848</v>
      </c>
      <c r="Z276">
        <v>34272</v>
      </c>
      <c r="AA276">
        <v>97512</v>
      </c>
      <c r="AB276">
        <v>766632</v>
      </c>
      <c r="AC276">
        <v>556908</v>
      </c>
      <c r="AD276">
        <v>209724</v>
      </c>
      <c r="AE276" t="s">
        <v>72</v>
      </c>
      <c r="AF276" t="s">
        <v>81</v>
      </c>
      <c r="AG276" t="s">
        <v>240</v>
      </c>
      <c r="AH276" t="s">
        <v>146</v>
      </c>
      <c r="AI276" t="s">
        <v>138</v>
      </c>
      <c r="AJ276" t="str">
        <f t="shared" si="4"/>
        <v>Dec</v>
      </c>
    </row>
    <row r="277" spans="1:36" x14ac:dyDescent="0.3">
      <c r="A277" t="s">
        <v>1340</v>
      </c>
      <c r="B277" s="33">
        <v>45690</v>
      </c>
      <c r="C277" t="s">
        <v>95</v>
      </c>
      <c r="D277" t="s">
        <v>1341</v>
      </c>
      <c r="E277" t="s">
        <v>179</v>
      </c>
      <c r="F277" t="s">
        <v>176</v>
      </c>
      <c r="G277" t="s">
        <v>166</v>
      </c>
      <c r="H277" t="s">
        <v>156</v>
      </c>
      <c r="I277">
        <v>1117</v>
      </c>
      <c r="J277" t="s">
        <v>508</v>
      </c>
      <c r="K277" t="s">
        <v>1342</v>
      </c>
      <c r="L277" t="s">
        <v>536</v>
      </c>
      <c r="M277" t="s">
        <v>1343</v>
      </c>
      <c r="N277">
        <v>142</v>
      </c>
      <c r="O277">
        <v>16</v>
      </c>
      <c r="P277">
        <v>7</v>
      </c>
      <c r="Q277" t="s">
        <v>73</v>
      </c>
      <c r="R277" t="s">
        <v>238</v>
      </c>
      <c r="S277" t="s">
        <v>239</v>
      </c>
      <c r="T277">
        <v>180</v>
      </c>
      <c r="U277">
        <v>117</v>
      </c>
      <c r="V277">
        <v>65</v>
      </c>
      <c r="W277" t="s">
        <v>133</v>
      </c>
      <c r="X277">
        <v>5369</v>
      </c>
      <c r="Y277">
        <v>628173</v>
      </c>
      <c r="Z277">
        <v>63765</v>
      </c>
      <c r="AA277">
        <v>12051</v>
      </c>
      <c r="AB277">
        <v>703989</v>
      </c>
      <c r="AC277">
        <v>602302</v>
      </c>
      <c r="AD277">
        <v>101687</v>
      </c>
      <c r="AE277" t="s">
        <v>72</v>
      </c>
      <c r="AF277" t="s">
        <v>81</v>
      </c>
      <c r="AG277" t="s">
        <v>240</v>
      </c>
      <c r="AH277" t="s">
        <v>144</v>
      </c>
      <c r="AI277" t="s">
        <v>139</v>
      </c>
      <c r="AJ277" t="str">
        <f t="shared" si="4"/>
        <v>Feb</v>
      </c>
    </row>
    <row r="278" spans="1:36" x14ac:dyDescent="0.3">
      <c r="A278" t="s">
        <v>1344</v>
      </c>
      <c r="B278" s="33">
        <v>45758</v>
      </c>
      <c r="C278" t="s">
        <v>95</v>
      </c>
      <c r="D278" t="s">
        <v>1345</v>
      </c>
      <c r="E278" t="s">
        <v>177</v>
      </c>
      <c r="F278" t="s">
        <v>178</v>
      </c>
      <c r="G278" t="s">
        <v>162</v>
      </c>
      <c r="H278" t="s">
        <v>157</v>
      </c>
      <c r="I278">
        <v>1682</v>
      </c>
      <c r="J278" t="s">
        <v>258</v>
      </c>
      <c r="K278" t="s">
        <v>1346</v>
      </c>
      <c r="N278">
        <v>250</v>
      </c>
      <c r="O278">
        <v>0</v>
      </c>
      <c r="P278">
        <v>0</v>
      </c>
      <c r="Q278" t="s">
        <v>67</v>
      </c>
      <c r="R278" t="s">
        <v>245</v>
      </c>
      <c r="S278" t="s">
        <v>121</v>
      </c>
      <c r="T278">
        <v>180</v>
      </c>
      <c r="U278">
        <v>0</v>
      </c>
      <c r="V278">
        <v>0</v>
      </c>
      <c r="W278" t="s">
        <v>133</v>
      </c>
      <c r="X278">
        <v>7324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78</v>
      </c>
      <c r="AF278" t="s">
        <v>75</v>
      </c>
      <c r="AG278" t="s">
        <v>240</v>
      </c>
      <c r="AH278" t="s">
        <v>144</v>
      </c>
      <c r="AI278" t="s">
        <v>138</v>
      </c>
      <c r="AJ278" t="str">
        <f t="shared" si="4"/>
        <v>Apr</v>
      </c>
    </row>
    <row r="279" spans="1:36" x14ac:dyDescent="0.3">
      <c r="A279" t="s">
        <v>1347</v>
      </c>
      <c r="B279" s="33">
        <v>46009</v>
      </c>
      <c r="C279" t="s">
        <v>95</v>
      </c>
      <c r="D279" t="s">
        <v>1348</v>
      </c>
      <c r="E279" t="s">
        <v>174</v>
      </c>
      <c r="F279" t="s">
        <v>173</v>
      </c>
      <c r="G279" t="s">
        <v>158</v>
      </c>
      <c r="H279" t="s">
        <v>161</v>
      </c>
      <c r="I279">
        <v>1205</v>
      </c>
      <c r="J279" t="s">
        <v>520</v>
      </c>
      <c r="K279" t="s">
        <v>885</v>
      </c>
      <c r="L279" t="s">
        <v>1349</v>
      </c>
      <c r="M279" t="s">
        <v>1350</v>
      </c>
      <c r="N279">
        <v>167</v>
      </c>
      <c r="O279">
        <v>47</v>
      </c>
      <c r="P279">
        <v>54</v>
      </c>
      <c r="Q279" t="s">
        <v>76</v>
      </c>
      <c r="R279" t="s">
        <v>238</v>
      </c>
      <c r="S279" t="s">
        <v>239</v>
      </c>
      <c r="T279">
        <v>189</v>
      </c>
      <c r="U279">
        <v>122</v>
      </c>
      <c r="V279">
        <v>64.55</v>
      </c>
      <c r="W279" t="s">
        <v>133</v>
      </c>
      <c r="X279">
        <v>3635</v>
      </c>
      <c r="Y279">
        <v>443470</v>
      </c>
      <c r="Z279">
        <v>42456</v>
      </c>
      <c r="AA279">
        <v>38308</v>
      </c>
      <c r="AB279">
        <v>524234</v>
      </c>
      <c r="AC279">
        <v>305212</v>
      </c>
      <c r="AD279">
        <v>219022</v>
      </c>
      <c r="AE279" t="s">
        <v>78</v>
      </c>
      <c r="AF279" t="s">
        <v>78</v>
      </c>
      <c r="AG279" t="s">
        <v>240</v>
      </c>
      <c r="AH279" t="s">
        <v>145</v>
      </c>
      <c r="AI279" t="s">
        <v>139</v>
      </c>
      <c r="AJ279" t="str">
        <f t="shared" si="4"/>
        <v>Dec</v>
      </c>
    </row>
    <row r="280" spans="1:36" x14ac:dyDescent="0.3">
      <c r="A280" t="s">
        <v>1351</v>
      </c>
      <c r="B280" s="33">
        <v>45825</v>
      </c>
      <c r="C280" t="s">
        <v>93</v>
      </c>
      <c r="D280" t="s">
        <v>1352</v>
      </c>
      <c r="E280" t="s">
        <v>177</v>
      </c>
      <c r="F280" t="s">
        <v>174</v>
      </c>
      <c r="G280" t="s">
        <v>162</v>
      </c>
      <c r="H280" t="s">
        <v>158</v>
      </c>
      <c r="I280">
        <v>1038</v>
      </c>
      <c r="J280" t="s">
        <v>243</v>
      </c>
      <c r="K280" t="s">
        <v>1353</v>
      </c>
      <c r="L280" t="s">
        <v>493</v>
      </c>
      <c r="M280" t="s">
        <v>1354</v>
      </c>
      <c r="N280">
        <v>143</v>
      </c>
      <c r="O280">
        <v>21</v>
      </c>
      <c r="P280">
        <v>28</v>
      </c>
      <c r="Q280" t="s">
        <v>73</v>
      </c>
      <c r="R280" t="s">
        <v>238</v>
      </c>
      <c r="S280" t="s">
        <v>239</v>
      </c>
      <c r="T280">
        <v>180</v>
      </c>
      <c r="U280">
        <v>89</v>
      </c>
      <c r="V280">
        <v>49.44</v>
      </c>
      <c r="W280" t="s">
        <v>135</v>
      </c>
      <c r="X280">
        <v>9797</v>
      </c>
      <c r="Y280">
        <v>871933</v>
      </c>
      <c r="Z280">
        <v>23407</v>
      </c>
      <c r="AA280">
        <v>53578</v>
      </c>
      <c r="AB280">
        <v>948918</v>
      </c>
      <c r="AC280">
        <v>671888</v>
      </c>
      <c r="AD280">
        <v>277030</v>
      </c>
      <c r="AE280" t="s">
        <v>78</v>
      </c>
      <c r="AF280" t="s">
        <v>78</v>
      </c>
      <c r="AG280" t="s">
        <v>240</v>
      </c>
      <c r="AH280" t="s">
        <v>144</v>
      </c>
      <c r="AI280" t="s">
        <v>138</v>
      </c>
      <c r="AJ280" t="str">
        <f t="shared" si="4"/>
        <v>Jun</v>
      </c>
    </row>
    <row r="281" spans="1:36" x14ac:dyDescent="0.3">
      <c r="A281" t="s">
        <v>1355</v>
      </c>
      <c r="B281" s="33">
        <v>45843</v>
      </c>
      <c r="C281" t="s">
        <v>98</v>
      </c>
      <c r="D281" t="s">
        <v>1356</v>
      </c>
      <c r="E281" t="s">
        <v>174</v>
      </c>
      <c r="F281" t="s">
        <v>176</v>
      </c>
      <c r="G281" t="s">
        <v>158</v>
      </c>
      <c r="H281" t="s">
        <v>156</v>
      </c>
      <c r="I281">
        <v>514</v>
      </c>
      <c r="J281" t="s">
        <v>600</v>
      </c>
      <c r="K281" t="s">
        <v>1357</v>
      </c>
      <c r="L281" t="s">
        <v>447</v>
      </c>
      <c r="M281" t="s">
        <v>1057</v>
      </c>
      <c r="N281">
        <v>89</v>
      </c>
      <c r="O281">
        <v>0</v>
      </c>
      <c r="P281">
        <v>9</v>
      </c>
      <c r="Q281" t="s">
        <v>73</v>
      </c>
      <c r="R281" t="s">
        <v>238</v>
      </c>
      <c r="S281" t="s">
        <v>239</v>
      </c>
      <c r="T281">
        <v>189</v>
      </c>
      <c r="U281">
        <v>170</v>
      </c>
      <c r="V281">
        <v>89.95</v>
      </c>
      <c r="W281" t="s">
        <v>133</v>
      </c>
      <c r="X281">
        <v>3667</v>
      </c>
      <c r="Y281">
        <v>623390</v>
      </c>
      <c r="Z281">
        <v>77690</v>
      </c>
      <c r="AA281">
        <v>20060</v>
      </c>
      <c r="AB281">
        <v>721140</v>
      </c>
      <c r="AC281">
        <v>520293</v>
      </c>
      <c r="AD281">
        <v>200847</v>
      </c>
      <c r="AE281" t="s">
        <v>78</v>
      </c>
      <c r="AF281" t="s">
        <v>81</v>
      </c>
      <c r="AG281" t="s">
        <v>240</v>
      </c>
      <c r="AH281" t="s">
        <v>144</v>
      </c>
      <c r="AI281" t="s">
        <v>138</v>
      </c>
      <c r="AJ281" t="str">
        <f t="shared" si="4"/>
        <v>Jul</v>
      </c>
    </row>
    <row r="282" spans="1:36" x14ac:dyDescent="0.3">
      <c r="A282" t="s">
        <v>1358</v>
      </c>
      <c r="B282" s="33">
        <v>45851</v>
      </c>
      <c r="C282" t="s">
        <v>95</v>
      </c>
      <c r="D282" t="s">
        <v>1359</v>
      </c>
      <c r="E282" t="s">
        <v>177</v>
      </c>
      <c r="F282" t="s">
        <v>172</v>
      </c>
      <c r="G282" t="s">
        <v>162</v>
      </c>
      <c r="H282" t="s">
        <v>155</v>
      </c>
      <c r="I282">
        <v>391</v>
      </c>
      <c r="J282" t="s">
        <v>682</v>
      </c>
      <c r="K282" t="s">
        <v>1360</v>
      </c>
      <c r="L282" t="s">
        <v>353</v>
      </c>
      <c r="M282" t="s">
        <v>1360</v>
      </c>
      <c r="N282">
        <v>74</v>
      </c>
      <c r="O282">
        <v>0</v>
      </c>
      <c r="P282">
        <v>-1</v>
      </c>
      <c r="Q282" t="s">
        <v>70</v>
      </c>
      <c r="R282" t="s">
        <v>238</v>
      </c>
      <c r="S282" t="s">
        <v>239</v>
      </c>
      <c r="T282">
        <v>180</v>
      </c>
      <c r="U282">
        <v>144</v>
      </c>
      <c r="V282">
        <v>80</v>
      </c>
      <c r="W282" t="s">
        <v>133</v>
      </c>
      <c r="X282">
        <v>3680</v>
      </c>
      <c r="Y282">
        <v>529920</v>
      </c>
      <c r="Z282">
        <v>54720</v>
      </c>
      <c r="AA282">
        <v>25488</v>
      </c>
      <c r="AB282">
        <v>610128</v>
      </c>
      <c r="AC282">
        <v>387608</v>
      </c>
      <c r="AD282">
        <v>222520</v>
      </c>
      <c r="AE282" t="s">
        <v>78</v>
      </c>
      <c r="AF282" t="s">
        <v>81</v>
      </c>
      <c r="AG282" t="s">
        <v>240</v>
      </c>
      <c r="AH282" t="s">
        <v>144</v>
      </c>
      <c r="AI282" t="s">
        <v>138</v>
      </c>
      <c r="AJ282" t="str">
        <f t="shared" si="4"/>
        <v>Jul</v>
      </c>
    </row>
    <row r="283" spans="1:36" x14ac:dyDescent="0.3">
      <c r="A283" t="s">
        <v>1361</v>
      </c>
      <c r="B283" s="33">
        <v>45719</v>
      </c>
      <c r="C283" t="s">
        <v>97</v>
      </c>
      <c r="D283" t="s">
        <v>1362</v>
      </c>
      <c r="E283" t="s">
        <v>181</v>
      </c>
      <c r="F283" t="s">
        <v>173</v>
      </c>
      <c r="G283" t="s">
        <v>159</v>
      </c>
      <c r="H283" t="s">
        <v>161</v>
      </c>
      <c r="I283">
        <v>1948</v>
      </c>
      <c r="J283" t="s">
        <v>503</v>
      </c>
      <c r="K283" t="s">
        <v>1363</v>
      </c>
      <c r="L283" t="s">
        <v>1364</v>
      </c>
      <c r="M283" t="s">
        <v>1365</v>
      </c>
      <c r="N283">
        <v>277</v>
      </c>
      <c r="O283">
        <v>58</v>
      </c>
      <c r="P283">
        <v>64</v>
      </c>
      <c r="Q283" t="s">
        <v>76</v>
      </c>
      <c r="R283" t="s">
        <v>238</v>
      </c>
      <c r="S283" t="s">
        <v>239</v>
      </c>
      <c r="T283">
        <v>186</v>
      </c>
      <c r="U283">
        <v>125</v>
      </c>
      <c r="V283">
        <v>67.2</v>
      </c>
      <c r="W283" t="s">
        <v>134</v>
      </c>
      <c r="X283">
        <v>6675</v>
      </c>
      <c r="Y283">
        <v>834375</v>
      </c>
      <c r="Z283">
        <v>65875</v>
      </c>
      <c r="AA283">
        <v>89875</v>
      </c>
      <c r="AB283">
        <v>990125</v>
      </c>
      <c r="AC283">
        <v>689882</v>
      </c>
      <c r="AD283">
        <v>300243</v>
      </c>
      <c r="AE283" t="s">
        <v>81</v>
      </c>
      <c r="AF283" t="s">
        <v>78</v>
      </c>
      <c r="AG283" t="s">
        <v>240</v>
      </c>
      <c r="AH283" t="s">
        <v>146</v>
      </c>
      <c r="AI283" t="s">
        <v>140</v>
      </c>
      <c r="AJ283" t="str">
        <f t="shared" si="4"/>
        <v>Mar</v>
      </c>
    </row>
    <row r="284" spans="1:36" x14ac:dyDescent="0.3">
      <c r="A284" t="s">
        <v>1366</v>
      </c>
      <c r="B284" s="33">
        <v>45749</v>
      </c>
      <c r="C284" t="s">
        <v>95</v>
      </c>
      <c r="D284" t="s">
        <v>1367</v>
      </c>
      <c r="E284" t="s">
        <v>173</v>
      </c>
      <c r="F284" t="s">
        <v>177</v>
      </c>
      <c r="G284" t="s">
        <v>161</v>
      </c>
      <c r="H284" t="s">
        <v>162</v>
      </c>
      <c r="I284">
        <v>1265</v>
      </c>
      <c r="J284" t="s">
        <v>345</v>
      </c>
      <c r="K284" t="s">
        <v>1368</v>
      </c>
      <c r="L284" t="s">
        <v>1174</v>
      </c>
      <c r="M284" t="s">
        <v>1368</v>
      </c>
      <c r="N284">
        <v>176</v>
      </c>
      <c r="O284">
        <v>7</v>
      </c>
      <c r="P284">
        <v>-10</v>
      </c>
      <c r="Q284" t="s">
        <v>73</v>
      </c>
      <c r="R284" t="s">
        <v>238</v>
      </c>
      <c r="S284" t="s">
        <v>239</v>
      </c>
      <c r="T284">
        <v>180</v>
      </c>
      <c r="U284">
        <v>155</v>
      </c>
      <c r="V284">
        <v>86.11</v>
      </c>
      <c r="W284" t="s">
        <v>135</v>
      </c>
      <c r="X284">
        <v>10194</v>
      </c>
      <c r="Y284">
        <v>1580070</v>
      </c>
      <c r="Z284">
        <v>59210</v>
      </c>
      <c r="AA284">
        <v>100905</v>
      </c>
      <c r="AB284">
        <v>1740185</v>
      </c>
      <c r="AC284">
        <v>1089975</v>
      </c>
      <c r="AD284">
        <v>650210</v>
      </c>
      <c r="AE284" t="s">
        <v>78</v>
      </c>
      <c r="AF284" t="s">
        <v>78</v>
      </c>
      <c r="AG284" t="s">
        <v>240</v>
      </c>
      <c r="AH284" t="s">
        <v>144</v>
      </c>
      <c r="AI284" t="s">
        <v>139</v>
      </c>
      <c r="AJ284" t="str">
        <f t="shared" si="4"/>
        <v>Apr</v>
      </c>
    </row>
    <row r="285" spans="1:36" x14ac:dyDescent="0.3">
      <c r="A285" t="s">
        <v>1369</v>
      </c>
      <c r="B285" s="33">
        <v>45829</v>
      </c>
      <c r="C285" t="s">
        <v>93</v>
      </c>
      <c r="D285" t="s">
        <v>1370</v>
      </c>
      <c r="E285" t="s">
        <v>179</v>
      </c>
      <c r="F285" t="s">
        <v>172</v>
      </c>
      <c r="G285" t="s">
        <v>166</v>
      </c>
      <c r="H285" t="s">
        <v>155</v>
      </c>
      <c r="I285">
        <v>1557</v>
      </c>
      <c r="J285" t="s">
        <v>529</v>
      </c>
      <c r="K285" t="s">
        <v>1227</v>
      </c>
      <c r="N285">
        <v>190</v>
      </c>
      <c r="O285">
        <v>0</v>
      </c>
      <c r="P285">
        <v>0</v>
      </c>
      <c r="Q285" t="s">
        <v>67</v>
      </c>
      <c r="R285" t="s">
        <v>245</v>
      </c>
      <c r="S285" t="s">
        <v>120</v>
      </c>
      <c r="T285">
        <v>186</v>
      </c>
      <c r="U285">
        <v>0</v>
      </c>
      <c r="V285">
        <v>0</v>
      </c>
      <c r="W285" t="s">
        <v>135</v>
      </c>
      <c r="X285">
        <v>3648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72</v>
      </c>
      <c r="AF285" t="s">
        <v>81</v>
      </c>
      <c r="AG285" t="s">
        <v>240</v>
      </c>
      <c r="AH285" t="s">
        <v>144</v>
      </c>
      <c r="AI285" t="s">
        <v>138</v>
      </c>
      <c r="AJ285" t="str">
        <f t="shared" si="4"/>
        <v>Jun</v>
      </c>
    </row>
    <row r="286" spans="1:36" x14ac:dyDescent="0.3">
      <c r="A286" t="s">
        <v>1371</v>
      </c>
      <c r="B286" s="33">
        <v>45986</v>
      </c>
      <c r="C286" t="s">
        <v>99</v>
      </c>
      <c r="D286" t="s">
        <v>1372</v>
      </c>
      <c r="E286" t="s">
        <v>173</v>
      </c>
      <c r="F286" t="s">
        <v>180</v>
      </c>
      <c r="G286" t="s">
        <v>161</v>
      </c>
      <c r="H286" t="s">
        <v>160</v>
      </c>
      <c r="I286">
        <v>924</v>
      </c>
      <c r="J286" t="s">
        <v>518</v>
      </c>
      <c r="K286" t="s">
        <v>1373</v>
      </c>
      <c r="L286" t="s">
        <v>1374</v>
      </c>
      <c r="M286" t="s">
        <v>1137</v>
      </c>
      <c r="N286">
        <v>130</v>
      </c>
      <c r="O286">
        <v>22</v>
      </c>
      <c r="P286">
        <v>20</v>
      </c>
      <c r="Q286" t="s">
        <v>73</v>
      </c>
      <c r="R286" t="s">
        <v>238</v>
      </c>
      <c r="S286" t="s">
        <v>239</v>
      </c>
      <c r="T286">
        <v>220</v>
      </c>
      <c r="U286">
        <v>183</v>
      </c>
      <c r="V286">
        <v>83.18</v>
      </c>
      <c r="W286" t="s">
        <v>133</v>
      </c>
      <c r="X286">
        <v>6259</v>
      </c>
      <c r="Y286">
        <v>1145397</v>
      </c>
      <c r="Z286">
        <v>63318</v>
      </c>
      <c r="AA286">
        <v>140727</v>
      </c>
      <c r="AB286">
        <v>1349442</v>
      </c>
      <c r="AC286">
        <v>984417</v>
      </c>
      <c r="AD286">
        <v>365025</v>
      </c>
      <c r="AE286" t="s">
        <v>78</v>
      </c>
      <c r="AF286" t="s">
        <v>81</v>
      </c>
      <c r="AG286" t="s">
        <v>240</v>
      </c>
      <c r="AH286" t="s">
        <v>145</v>
      </c>
      <c r="AI286" t="s">
        <v>138</v>
      </c>
      <c r="AJ286" t="str">
        <f t="shared" si="4"/>
        <v>Nov</v>
      </c>
    </row>
    <row r="287" spans="1:36" x14ac:dyDescent="0.3">
      <c r="A287" t="s">
        <v>1375</v>
      </c>
      <c r="B287" s="33">
        <v>45982</v>
      </c>
      <c r="C287" t="s">
        <v>96</v>
      </c>
      <c r="D287" t="s">
        <v>1376</v>
      </c>
      <c r="E287" t="s">
        <v>180</v>
      </c>
      <c r="F287" t="s">
        <v>179</v>
      </c>
      <c r="G287" t="s">
        <v>160</v>
      </c>
      <c r="H287" t="s">
        <v>166</v>
      </c>
      <c r="I287">
        <v>1072</v>
      </c>
      <c r="J287" t="s">
        <v>566</v>
      </c>
      <c r="K287" t="s">
        <v>1377</v>
      </c>
      <c r="L287" t="s">
        <v>1378</v>
      </c>
      <c r="M287" t="s">
        <v>1377</v>
      </c>
      <c r="N287">
        <v>150</v>
      </c>
      <c r="O287">
        <v>4</v>
      </c>
      <c r="P287">
        <v>-2</v>
      </c>
      <c r="Q287" t="s">
        <v>73</v>
      </c>
      <c r="R287" t="s">
        <v>238</v>
      </c>
      <c r="S287" t="s">
        <v>239</v>
      </c>
      <c r="T287">
        <v>180</v>
      </c>
      <c r="U287">
        <v>151</v>
      </c>
      <c r="V287">
        <v>83.89</v>
      </c>
      <c r="W287" t="s">
        <v>133</v>
      </c>
      <c r="X287">
        <v>3719</v>
      </c>
      <c r="Y287">
        <v>561569</v>
      </c>
      <c r="Z287">
        <v>50887</v>
      </c>
      <c r="AA287">
        <v>78218</v>
      </c>
      <c r="AB287">
        <v>690674</v>
      </c>
      <c r="AC287">
        <v>520040</v>
      </c>
      <c r="AD287">
        <v>170634</v>
      </c>
      <c r="AE287" t="s">
        <v>81</v>
      </c>
      <c r="AF287" t="s">
        <v>72</v>
      </c>
      <c r="AG287" t="s">
        <v>240</v>
      </c>
      <c r="AH287" t="s">
        <v>144</v>
      </c>
      <c r="AI287" t="s">
        <v>140</v>
      </c>
      <c r="AJ287" t="str">
        <f t="shared" si="4"/>
        <v>Nov</v>
      </c>
    </row>
    <row r="288" spans="1:36" x14ac:dyDescent="0.3">
      <c r="A288" t="s">
        <v>1379</v>
      </c>
      <c r="B288" s="33">
        <v>45766</v>
      </c>
      <c r="C288" t="s">
        <v>93</v>
      </c>
      <c r="D288" t="s">
        <v>1380</v>
      </c>
      <c r="E288" t="s">
        <v>179</v>
      </c>
      <c r="F288" t="s">
        <v>177</v>
      </c>
      <c r="G288" t="s">
        <v>166</v>
      </c>
      <c r="H288" t="s">
        <v>162</v>
      </c>
      <c r="I288">
        <v>2200</v>
      </c>
      <c r="J288" t="s">
        <v>731</v>
      </c>
      <c r="K288" t="s">
        <v>1381</v>
      </c>
      <c r="L288" t="s">
        <v>1382</v>
      </c>
      <c r="M288" t="s">
        <v>1383</v>
      </c>
      <c r="N288">
        <v>319</v>
      </c>
      <c r="O288">
        <v>42</v>
      </c>
      <c r="P288">
        <v>45</v>
      </c>
      <c r="Q288" t="s">
        <v>76</v>
      </c>
      <c r="R288" t="s">
        <v>238</v>
      </c>
      <c r="S288" t="s">
        <v>239</v>
      </c>
      <c r="T288">
        <v>150</v>
      </c>
      <c r="U288">
        <v>134</v>
      </c>
      <c r="V288">
        <v>89.33</v>
      </c>
      <c r="W288" t="s">
        <v>135</v>
      </c>
      <c r="X288">
        <v>4302</v>
      </c>
      <c r="Y288">
        <v>576468</v>
      </c>
      <c r="Z288">
        <v>54002</v>
      </c>
      <c r="AA288">
        <v>34974</v>
      </c>
      <c r="AB288">
        <v>665444</v>
      </c>
      <c r="AC288">
        <v>460229</v>
      </c>
      <c r="AD288">
        <v>205215</v>
      </c>
      <c r="AE288" t="s">
        <v>72</v>
      </c>
      <c r="AF288" t="s">
        <v>78</v>
      </c>
      <c r="AG288" t="s">
        <v>240</v>
      </c>
      <c r="AH288" t="s">
        <v>144</v>
      </c>
      <c r="AI288" t="s">
        <v>139</v>
      </c>
      <c r="AJ288" t="str">
        <f t="shared" si="4"/>
        <v>Apr</v>
      </c>
    </row>
    <row r="289" spans="1:36" x14ac:dyDescent="0.3">
      <c r="A289" t="s">
        <v>1384</v>
      </c>
      <c r="B289" s="33">
        <v>45857</v>
      </c>
      <c r="C289" t="s">
        <v>95</v>
      </c>
      <c r="D289" t="s">
        <v>1385</v>
      </c>
      <c r="E289" t="s">
        <v>176</v>
      </c>
      <c r="F289" t="s">
        <v>175</v>
      </c>
      <c r="G289" t="s">
        <v>156</v>
      </c>
      <c r="H289" t="s">
        <v>163</v>
      </c>
      <c r="I289">
        <v>1771</v>
      </c>
      <c r="J289" t="s">
        <v>588</v>
      </c>
      <c r="K289" t="s">
        <v>1346</v>
      </c>
      <c r="L289" t="s">
        <v>1386</v>
      </c>
      <c r="M289" t="s">
        <v>1387</v>
      </c>
      <c r="N289">
        <v>250</v>
      </c>
      <c r="O289">
        <v>44</v>
      </c>
      <c r="P289">
        <v>46</v>
      </c>
      <c r="Q289" t="s">
        <v>76</v>
      </c>
      <c r="R289" t="s">
        <v>238</v>
      </c>
      <c r="S289" t="s">
        <v>239</v>
      </c>
      <c r="T289">
        <v>180</v>
      </c>
      <c r="U289">
        <v>151</v>
      </c>
      <c r="V289">
        <v>83.89</v>
      </c>
      <c r="W289" t="s">
        <v>133</v>
      </c>
      <c r="X289">
        <v>7711</v>
      </c>
      <c r="Y289">
        <v>1164361</v>
      </c>
      <c r="Z289">
        <v>80030</v>
      </c>
      <c r="AA289">
        <v>117327</v>
      </c>
      <c r="AB289">
        <v>1361718</v>
      </c>
      <c r="AC289">
        <v>833267</v>
      </c>
      <c r="AD289">
        <v>528451</v>
      </c>
      <c r="AE289" t="s">
        <v>81</v>
      </c>
      <c r="AF289" t="s">
        <v>75</v>
      </c>
      <c r="AG289" t="s">
        <v>240</v>
      </c>
      <c r="AH289" t="s">
        <v>146</v>
      </c>
      <c r="AI289" t="s">
        <v>138</v>
      </c>
      <c r="AJ289" t="str">
        <f t="shared" si="4"/>
        <v>Jul</v>
      </c>
    </row>
    <row r="290" spans="1:36" x14ac:dyDescent="0.3">
      <c r="A290" t="s">
        <v>1388</v>
      </c>
      <c r="B290" s="33">
        <v>45763</v>
      </c>
      <c r="C290" t="s">
        <v>98</v>
      </c>
      <c r="D290" t="s">
        <v>1389</v>
      </c>
      <c r="E290" t="s">
        <v>180</v>
      </c>
      <c r="F290" t="s">
        <v>177</v>
      </c>
      <c r="G290" t="s">
        <v>160</v>
      </c>
      <c r="H290" t="s">
        <v>162</v>
      </c>
      <c r="I290">
        <v>1731</v>
      </c>
      <c r="J290" t="s">
        <v>280</v>
      </c>
      <c r="K290" t="s">
        <v>662</v>
      </c>
      <c r="L290" t="s">
        <v>362</v>
      </c>
      <c r="M290" t="s">
        <v>1390</v>
      </c>
      <c r="N290">
        <v>219</v>
      </c>
      <c r="O290">
        <v>15</v>
      </c>
      <c r="P290">
        <v>40</v>
      </c>
      <c r="Q290" t="s">
        <v>76</v>
      </c>
      <c r="R290" t="s">
        <v>238</v>
      </c>
      <c r="S290" t="s">
        <v>239</v>
      </c>
      <c r="T290">
        <v>189</v>
      </c>
      <c r="U290">
        <v>137</v>
      </c>
      <c r="V290">
        <v>72.489999999999995</v>
      </c>
      <c r="W290" t="s">
        <v>133</v>
      </c>
      <c r="X290">
        <v>8930</v>
      </c>
      <c r="Y290">
        <v>1223410</v>
      </c>
      <c r="Z290">
        <v>54937</v>
      </c>
      <c r="AA290">
        <v>82474</v>
      </c>
      <c r="AB290">
        <v>1360821</v>
      </c>
      <c r="AC290">
        <v>991783</v>
      </c>
      <c r="AD290">
        <v>369038</v>
      </c>
      <c r="AE290" t="s">
        <v>81</v>
      </c>
      <c r="AF290" t="s">
        <v>78</v>
      </c>
      <c r="AG290" t="s">
        <v>240</v>
      </c>
      <c r="AH290" t="s">
        <v>144</v>
      </c>
      <c r="AI290" t="s">
        <v>139</v>
      </c>
      <c r="AJ290" t="str">
        <f t="shared" si="4"/>
        <v>Apr</v>
      </c>
    </row>
    <row r="291" spans="1:36" x14ac:dyDescent="0.3">
      <c r="A291" t="s">
        <v>1391</v>
      </c>
      <c r="B291" s="33">
        <v>45701</v>
      </c>
      <c r="C291" t="s">
        <v>99</v>
      </c>
      <c r="D291" t="s">
        <v>1392</v>
      </c>
      <c r="E291" t="s">
        <v>179</v>
      </c>
      <c r="F291" t="s">
        <v>181</v>
      </c>
      <c r="G291" t="s">
        <v>166</v>
      </c>
      <c r="H291" t="s">
        <v>159</v>
      </c>
      <c r="I291">
        <v>1789</v>
      </c>
      <c r="J291" t="s">
        <v>572</v>
      </c>
      <c r="K291" t="s">
        <v>1393</v>
      </c>
      <c r="L291" t="s">
        <v>248</v>
      </c>
      <c r="M291" t="s">
        <v>1394</v>
      </c>
      <c r="N291">
        <v>262</v>
      </c>
      <c r="O291">
        <v>45</v>
      </c>
      <c r="P291">
        <v>39</v>
      </c>
      <c r="Q291" t="s">
        <v>76</v>
      </c>
      <c r="R291" t="s">
        <v>238</v>
      </c>
      <c r="S291" t="s">
        <v>239</v>
      </c>
      <c r="T291">
        <v>189</v>
      </c>
      <c r="U291">
        <v>122</v>
      </c>
      <c r="V291">
        <v>64.55</v>
      </c>
      <c r="W291" t="s">
        <v>133</v>
      </c>
      <c r="X291">
        <v>6009</v>
      </c>
      <c r="Y291">
        <v>733098</v>
      </c>
      <c r="Z291">
        <v>46360</v>
      </c>
      <c r="AA291">
        <v>85278</v>
      </c>
      <c r="AB291">
        <v>864736</v>
      </c>
      <c r="AC291">
        <v>563484</v>
      </c>
      <c r="AD291">
        <v>301252</v>
      </c>
      <c r="AE291" t="s">
        <v>72</v>
      </c>
      <c r="AF291" t="s">
        <v>81</v>
      </c>
      <c r="AG291" t="s">
        <v>240</v>
      </c>
      <c r="AH291" t="s">
        <v>144</v>
      </c>
      <c r="AI291" t="s">
        <v>139</v>
      </c>
      <c r="AJ291" t="str">
        <f t="shared" si="4"/>
        <v>Feb</v>
      </c>
    </row>
    <row r="292" spans="1:36" x14ac:dyDescent="0.3">
      <c r="A292" t="s">
        <v>1395</v>
      </c>
      <c r="B292" s="33">
        <v>45868</v>
      </c>
      <c r="C292" t="s">
        <v>98</v>
      </c>
      <c r="D292" t="s">
        <v>1396</v>
      </c>
      <c r="E292" t="s">
        <v>176</v>
      </c>
      <c r="F292" t="s">
        <v>174</v>
      </c>
      <c r="G292" t="s">
        <v>156</v>
      </c>
      <c r="H292" t="s">
        <v>158</v>
      </c>
      <c r="I292">
        <v>1304</v>
      </c>
      <c r="J292" t="s">
        <v>806</v>
      </c>
      <c r="K292" t="s">
        <v>1397</v>
      </c>
      <c r="L292" t="s">
        <v>666</v>
      </c>
      <c r="M292" t="s">
        <v>425</v>
      </c>
      <c r="N292">
        <v>187</v>
      </c>
      <c r="O292">
        <v>39</v>
      </c>
      <c r="P292">
        <v>27</v>
      </c>
      <c r="Q292" t="s">
        <v>73</v>
      </c>
      <c r="R292" t="s">
        <v>238</v>
      </c>
      <c r="S292" t="s">
        <v>239</v>
      </c>
      <c r="T292">
        <v>180</v>
      </c>
      <c r="U292">
        <v>130</v>
      </c>
      <c r="V292">
        <v>72.22</v>
      </c>
      <c r="W292" t="s">
        <v>133</v>
      </c>
      <c r="X292">
        <v>3645</v>
      </c>
      <c r="Y292">
        <v>473850</v>
      </c>
      <c r="Z292">
        <v>37700</v>
      </c>
      <c r="AA292">
        <v>99580</v>
      </c>
      <c r="AB292">
        <v>611130</v>
      </c>
      <c r="AC292">
        <v>472614</v>
      </c>
      <c r="AD292">
        <v>138516</v>
      </c>
      <c r="AE292" t="s">
        <v>81</v>
      </c>
      <c r="AF292" t="s">
        <v>78</v>
      </c>
      <c r="AG292" t="s">
        <v>240</v>
      </c>
      <c r="AH292" t="s">
        <v>144</v>
      </c>
      <c r="AI292" t="s">
        <v>138</v>
      </c>
      <c r="AJ292" t="str">
        <f t="shared" si="4"/>
        <v>Jul</v>
      </c>
    </row>
    <row r="293" spans="1:36" x14ac:dyDescent="0.3">
      <c r="A293" t="s">
        <v>1398</v>
      </c>
      <c r="B293" s="33">
        <v>45906</v>
      </c>
      <c r="C293" t="s">
        <v>96</v>
      </c>
      <c r="D293" t="s">
        <v>1399</v>
      </c>
      <c r="E293" t="s">
        <v>175</v>
      </c>
      <c r="F293" t="s">
        <v>173</v>
      </c>
      <c r="G293" t="s">
        <v>163</v>
      </c>
      <c r="H293" t="s">
        <v>161</v>
      </c>
      <c r="I293">
        <v>1169</v>
      </c>
      <c r="J293" t="s">
        <v>971</v>
      </c>
      <c r="K293" t="s">
        <v>1400</v>
      </c>
      <c r="L293" t="s">
        <v>385</v>
      </c>
      <c r="M293" t="s">
        <v>1400</v>
      </c>
      <c r="N293">
        <v>182</v>
      </c>
      <c r="O293">
        <v>0</v>
      </c>
      <c r="P293">
        <v>-10</v>
      </c>
      <c r="Q293" t="s">
        <v>70</v>
      </c>
      <c r="R293" t="s">
        <v>238</v>
      </c>
      <c r="S293" t="s">
        <v>239</v>
      </c>
      <c r="T293">
        <v>220</v>
      </c>
      <c r="U293">
        <v>167</v>
      </c>
      <c r="V293">
        <v>75.91</v>
      </c>
      <c r="W293" t="s">
        <v>135</v>
      </c>
      <c r="X293">
        <v>5243</v>
      </c>
      <c r="Y293">
        <v>875581</v>
      </c>
      <c r="Z293">
        <v>60955</v>
      </c>
      <c r="AA293">
        <v>113560</v>
      </c>
      <c r="AB293">
        <v>1050096</v>
      </c>
      <c r="AC293">
        <v>827345</v>
      </c>
      <c r="AD293">
        <v>222751</v>
      </c>
      <c r="AE293" t="s">
        <v>75</v>
      </c>
      <c r="AF293" t="s">
        <v>78</v>
      </c>
      <c r="AG293" t="s">
        <v>240</v>
      </c>
      <c r="AH293" t="s">
        <v>147</v>
      </c>
      <c r="AI293" t="s">
        <v>138</v>
      </c>
      <c r="AJ293" t="str">
        <f t="shared" si="4"/>
        <v>Sep</v>
      </c>
    </row>
    <row r="294" spans="1:36" x14ac:dyDescent="0.3">
      <c r="A294" t="s">
        <v>1401</v>
      </c>
      <c r="B294" s="33">
        <v>45670</v>
      </c>
      <c r="C294" t="s">
        <v>98</v>
      </c>
      <c r="D294" t="s">
        <v>1402</v>
      </c>
      <c r="E294" t="s">
        <v>180</v>
      </c>
      <c r="F294" t="s">
        <v>177</v>
      </c>
      <c r="G294" t="s">
        <v>160</v>
      </c>
      <c r="H294" t="s">
        <v>162</v>
      </c>
      <c r="I294">
        <v>989</v>
      </c>
      <c r="J294" t="s">
        <v>463</v>
      </c>
      <c r="K294" t="s">
        <v>494</v>
      </c>
      <c r="L294" t="s">
        <v>1403</v>
      </c>
      <c r="M294" t="s">
        <v>1404</v>
      </c>
      <c r="N294">
        <v>153</v>
      </c>
      <c r="O294">
        <v>33</v>
      </c>
      <c r="P294">
        <v>8</v>
      </c>
      <c r="Q294" t="s">
        <v>73</v>
      </c>
      <c r="R294" t="s">
        <v>238</v>
      </c>
      <c r="S294" t="s">
        <v>239</v>
      </c>
      <c r="T294">
        <v>220</v>
      </c>
      <c r="U294">
        <v>215</v>
      </c>
      <c r="V294">
        <v>97.73</v>
      </c>
      <c r="W294" t="s">
        <v>133</v>
      </c>
      <c r="X294">
        <v>5390</v>
      </c>
      <c r="Y294">
        <v>1158850</v>
      </c>
      <c r="Z294">
        <v>48160</v>
      </c>
      <c r="AA294">
        <v>72240</v>
      </c>
      <c r="AB294">
        <v>1279250</v>
      </c>
      <c r="AC294">
        <v>930782</v>
      </c>
      <c r="AD294">
        <v>348468</v>
      </c>
      <c r="AE294" t="s">
        <v>81</v>
      </c>
      <c r="AF294" t="s">
        <v>78</v>
      </c>
      <c r="AG294" t="s">
        <v>240</v>
      </c>
      <c r="AH294" t="s">
        <v>144</v>
      </c>
      <c r="AI294" t="s">
        <v>138</v>
      </c>
      <c r="AJ294" t="str">
        <f t="shared" si="4"/>
        <v>Jan</v>
      </c>
    </row>
    <row r="295" spans="1:36" x14ac:dyDescent="0.3">
      <c r="A295" t="s">
        <v>1405</v>
      </c>
      <c r="B295" s="33">
        <v>45883</v>
      </c>
      <c r="C295" t="s">
        <v>96</v>
      </c>
      <c r="D295" t="s">
        <v>1406</v>
      </c>
      <c r="E295" t="s">
        <v>181</v>
      </c>
      <c r="F295" t="s">
        <v>173</v>
      </c>
      <c r="G295" t="s">
        <v>159</v>
      </c>
      <c r="H295" t="s">
        <v>161</v>
      </c>
      <c r="I295">
        <v>1924</v>
      </c>
      <c r="J295" t="s">
        <v>368</v>
      </c>
      <c r="K295" t="s">
        <v>1407</v>
      </c>
      <c r="L295" t="s">
        <v>1408</v>
      </c>
      <c r="M295" t="s">
        <v>1409</v>
      </c>
      <c r="N295">
        <v>231</v>
      </c>
      <c r="O295">
        <v>37</v>
      </c>
      <c r="P295">
        <v>30</v>
      </c>
      <c r="Q295" t="s">
        <v>73</v>
      </c>
      <c r="R295" t="s">
        <v>238</v>
      </c>
      <c r="S295" t="s">
        <v>239</v>
      </c>
      <c r="T295">
        <v>189</v>
      </c>
      <c r="U295">
        <v>154</v>
      </c>
      <c r="V295">
        <v>81.48</v>
      </c>
      <c r="W295" t="s">
        <v>135</v>
      </c>
      <c r="X295">
        <v>4675</v>
      </c>
      <c r="Y295">
        <v>719950</v>
      </c>
      <c r="Z295">
        <v>36652</v>
      </c>
      <c r="AA295">
        <v>66836</v>
      </c>
      <c r="AB295">
        <v>823438</v>
      </c>
      <c r="AC295">
        <v>636659</v>
      </c>
      <c r="AD295">
        <v>186779</v>
      </c>
      <c r="AE295" t="s">
        <v>81</v>
      </c>
      <c r="AF295" t="s">
        <v>78</v>
      </c>
      <c r="AG295" t="s">
        <v>240</v>
      </c>
      <c r="AH295" t="s">
        <v>146</v>
      </c>
      <c r="AI295" t="s">
        <v>139</v>
      </c>
      <c r="AJ295" t="str">
        <f t="shared" si="4"/>
        <v>Aug</v>
      </c>
    </row>
    <row r="296" spans="1:36" x14ac:dyDescent="0.3">
      <c r="A296" t="s">
        <v>1410</v>
      </c>
      <c r="B296" s="33">
        <v>45771</v>
      </c>
      <c r="C296" t="s">
        <v>96</v>
      </c>
      <c r="D296" t="s">
        <v>1411</v>
      </c>
      <c r="E296" t="s">
        <v>173</v>
      </c>
      <c r="F296" t="s">
        <v>174</v>
      </c>
      <c r="G296" t="s">
        <v>161</v>
      </c>
      <c r="H296" t="s">
        <v>158</v>
      </c>
      <c r="I296">
        <v>1539</v>
      </c>
      <c r="J296" t="s">
        <v>447</v>
      </c>
      <c r="K296" t="s">
        <v>479</v>
      </c>
      <c r="L296" t="s">
        <v>447</v>
      </c>
      <c r="M296" t="s">
        <v>378</v>
      </c>
      <c r="N296">
        <v>238</v>
      </c>
      <c r="O296">
        <v>0</v>
      </c>
      <c r="P296">
        <v>2</v>
      </c>
      <c r="Q296" t="s">
        <v>70</v>
      </c>
      <c r="R296" t="s">
        <v>238</v>
      </c>
      <c r="S296" t="s">
        <v>239</v>
      </c>
      <c r="T296">
        <v>180</v>
      </c>
      <c r="U296">
        <v>134</v>
      </c>
      <c r="V296">
        <v>74.44</v>
      </c>
      <c r="W296" t="s">
        <v>133</v>
      </c>
      <c r="X296">
        <v>10577</v>
      </c>
      <c r="Y296">
        <v>1417318</v>
      </c>
      <c r="Z296">
        <v>40870</v>
      </c>
      <c r="AA296">
        <v>82142</v>
      </c>
      <c r="AB296">
        <v>1540330</v>
      </c>
      <c r="AC296">
        <v>1137467</v>
      </c>
      <c r="AD296">
        <v>402863</v>
      </c>
      <c r="AE296" t="s">
        <v>78</v>
      </c>
      <c r="AF296" t="s">
        <v>78</v>
      </c>
      <c r="AG296" t="s">
        <v>240</v>
      </c>
      <c r="AH296" t="s">
        <v>144</v>
      </c>
      <c r="AI296" t="s">
        <v>138</v>
      </c>
      <c r="AJ296" t="str">
        <f t="shared" si="4"/>
        <v>Apr</v>
      </c>
    </row>
    <row r="297" spans="1:36" x14ac:dyDescent="0.3">
      <c r="A297" t="s">
        <v>1412</v>
      </c>
      <c r="B297" s="33">
        <v>45888</v>
      </c>
      <c r="C297" t="s">
        <v>96</v>
      </c>
      <c r="D297" t="s">
        <v>1413</v>
      </c>
      <c r="E297" t="s">
        <v>179</v>
      </c>
      <c r="F297" t="s">
        <v>176</v>
      </c>
      <c r="G297" t="s">
        <v>166</v>
      </c>
      <c r="H297" t="s">
        <v>156</v>
      </c>
      <c r="I297">
        <v>2232</v>
      </c>
      <c r="J297" t="s">
        <v>971</v>
      </c>
      <c r="K297" t="s">
        <v>1414</v>
      </c>
      <c r="L297" t="s">
        <v>1415</v>
      </c>
      <c r="M297" t="s">
        <v>707</v>
      </c>
      <c r="N297">
        <v>311</v>
      </c>
      <c r="O297">
        <v>7</v>
      </c>
      <c r="P297">
        <v>5</v>
      </c>
      <c r="Q297" t="s">
        <v>73</v>
      </c>
      <c r="R297" t="s">
        <v>238</v>
      </c>
      <c r="S297" t="s">
        <v>239</v>
      </c>
      <c r="T297">
        <v>220</v>
      </c>
      <c r="U297">
        <v>132</v>
      </c>
      <c r="V297">
        <v>60</v>
      </c>
      <c r="W297" t="s">
        <v>133</v>
      </c>
      <c r="X297">
        <v>5300</v>
      </c>
      <c r="Y297">
        <v>699600</v>
      </c>
      <c r="Z297">
        <v>49500</v>
      </c>
      <c r="AA297">
        <v>87648</v>
      </c>
      <c r="AB297">
        <v>836748</v>
      </c>
      <c r="AC297">
        <v>694912</v>
      </c>
      <c r="AD297">
        <v>141836</v>
      </c>
      <c r="AE297" t="s">
        <v>72</v>
      </c>
      <c r="AF297" t="s">
        <v>81</v>
      </c>
      <c r="AG297" t="s">
        <v>240</v>
      </c>
      <c r="AH297" t="s">
        <v>145</v>
      </c>
      <c r="AI297" t="s">
        <v>138</v>
      </c>
      <c r="AJ297" t="str">
        <f t="shared" si="4"/>
        <v>Aug</v>
      </c>
    </row>
    <row r="298" spans="1:36" x14ac:dyDescent="0.3">
      <c r="A298" t="s">
        <v>1416</v>
      </c>
      <c r="B298" s="33">
        <v>45782</v>
      </c>
      <c r="C298" t="s">
        <v>98</v>
      </c>
      <c r="D298" t="s">
        <v>888</v>
      </c>
      <c r="E298" t="s">
        <v>179</v>
      </c>
      <c r="F298" t="s">
        <v>178</v>
      </c>
      <c r="G298" t="s">
        <v>166</v>
      </c>
      <c r="H298" t="s">
        <v>157</v>
      </c>
      <c r="I298">
        <v>1365</v>
      </c>
      <c r="J298" t="s">
        <v>508</v>
      </c>
      <c r="K298" t="s">
        <v>1417</v>
      </c>
      <c r="L298" t="s">
        <v>922</v>
      </c>
      <c r="M298" t="s">
        <v>1240</v>
      </c>
      <c r="N298">
        <v>202</v>
      </c>
      <c r="O298">
        <v>31</v>
      </c>
      <c r="P298">
        <v>41</v>
      </c>
      <c r="Q298" t="s">
        <v>76</v>
      </c>
      <c r="R298" t="s">
        <v>238</v>
      </c>
      <c r="S298" t="s">
        <v>239</v>
      </c>
      <c r="T298">
        <v>220</v>
      </c>
      <c r="U298">
        <v>184</v>
      </c>
      <c r="V298">
        <v>83.64</v>
      </c>
      <c r="W298" t="s">
        <v>133</v>
      </c>
      <c r="X298">
        <v>5458</v>
      </c>
      <c r="Y298">
        <v>1004272</v>
      </c>
      <c r="Z298">
        <v>80960</v>
      </c>
      <c r="AA298">
        <v>141680</v>
      </c>
      <c r="AB298">
        <v>1226912</v>
      </c>
      <c r="AC298">
        <v>805502</v>
      </c>
      <c r="AD298">
        <v>421410</v>
      </c>
      <c r="AE298" t="s">
        <v>72</v>
      </c>
      <c r="AF298" t="s">
        <v>75</v>
      </c>
      <c r="AG298" t="s">
        <v>240</v>
      </c>
      <c r="AH298" t="s">
        <v>146</v>
      </c>
      <c r="AI298" t="s">
        <v>139</v>
      </c>
      <c r="AJ298" t="str">
        <f t="shared" si="4"/>
        <v>May</v>
      </c>
    </row>
    <row r="299" spans="1:36" x14ac:dyDescent="0.3">
      <c r="A299" t="s">
        <v>1418</v>
      </c>
      <c r="B299" s="33">
        <v>45708</v>
      </c>
      <c r="C299" t="s">
        <v>96</v>
      </c>
      <c r="D299" t="s">
        <v>1419</v>
      </c>
      <c r="E299" t="s">
        <v>181</v>
      </c>
      <c r="F299" t="s">
        <v>178</v>
      </c>
      <c r="G299" t="s">
        <v>159</v>
      </c>
      <c r="H299" t="s">
        <v>157</v>
      </c>
      <c r="I299">
        <v>1319</v>
      </c>
      <c r="J299" t="s">
        <v>270</v>
      </c>
      <c r="K299" t="s">
        <v>1420</v>
      </c>
      <c r="L299" t="s">
        <v>1421</v>
      </c>
      <c r="M299" t="s">
        <v>1422</v>
      </c>
      <c r="N299">
        <v>209</v>
      </c>
      <c r="O299">
        <v>38</v>
      </c>
      <c r="P299">
        <v>52</v>
      </c>
      <c r="Q299" t="s">
        <v>76</v>
      </c>
      <c r="R299" t="s">
        <v>238</v>
      </c>
      <c r="S299" t="s">
        <v>239</v>
      </c>
      <c r="T299">
        <v>189</v>
      </c>
      <c r="U299">
        <v>146</v>
      </c>
      <c r="V299">
        <v>77.25</v>
      </c>
      <c r="W299" t="s">
        <v>133</v>
      </c>
      <c r="X299">
        <v>3301</v>
      </c>
      <c r="Y299">
        <v>481946</v>
      </c>
      <c r="Z299">
        <v>34164</v>
      </c>
      <c r="AA299">
        <v>21608</v>
      </c>
      <c r="AB299">
        <v>537718</v>
      </c>
      <c r="AC299">
        <v>366438</v>
      </c>
      <c r="AD299">
        <v>171280</v>
      </c>
      <c r="AE299" t="s">
        <v>81</v>
      </c>
      <c r="AF299" t="s">
        <v>75</v>
      </c>
      <c r="AG299" t="s">
        <v>240</v>
      </c>
      <c r="AH299" t="s">
        <v>147</v>
      </c>
      <c r="AI299" t="s">
        <v>140</v>
      </c>
      <c r="AJ299" t="str">
        <f t="shared" si="4"/>
        <v>Feb</v>
      </c>
    </row>
    <row r="300" spans="1:36" x14ac:dyDescent="0.3">
      <c r="A300" t="s">
        <v>1423</v>
      </c>
      <c r="B300" s="33">
        <v>45846</v>
      </c>
      <c r="C300" t="s">
        <v>98</v>
      </c>
      <c r="D300" t="s">
        <v>1424</v>
      </c>
      <c r="E300" t="s">
        <v>178</v>
      </c>
      <c r="F300" t="s">
        <v>176</v>
      </c>
      <c r="G300" t="s">
        <v>157</v>
      </c>
      <c r="H300" t="s">
        <v>156</v>
      </c>
      <c r="I300">
        <v>1957</v>
      </c>
      <c r="J300" t="s">
        <v>529</v>
      </c>
      <c r="K300" t="s">
        <v>1425</v>
      </c>
      <c r="L300" t="s">
        <v>1426</v>
      </c>
      <c r="M300" t="s">
        <v>1427</v>
      </c>
      <c r="N300">
        <v>274</v>
      </c>
      <c r="O300">
        <v>22</v>
      </c>
      <c r="P300">
        <v>14</v>
      </c>
      <c r="Q300" t="s">
        <v>73</v>
      </c>
      <c r="R300" t="s">
        <v>238</v>
      </c>
      <c r="S300" t="s">
        <v>239</v>
      </c>
      <c r="T300">
        <v>220</v>
      </c>
      <c r="U300">
        <v>171</v>
      </c>
      <c r="V300">
        <v>77.73</v>
      </c>
      <c r="W300" t="s">
        <v>135</v>
      </c>
      <c r="X300">
        <v>6549</v>
      </c>
      <c r="Y300">
        <v>1119879</v>
      </c>
      <c r="Z300">
        <v>40869</v>
      </c>
      <c r="AA300">
        <v>136287</v>
      </c>
      <c r="AB300">
        <v>1297035</v>
      </c>
      <c r="AC300">
        <v>975147</v>
      </c>
      <c r="AD300">
        <v>321888</v>
      </c>
      <c r="AE300" t="s">
        <v>75</v>
      </c>
      <c r="AF300" t="s">
        <v>81</v>
      </c>
      <c r="AG300" t="s">
        <v>240</v>
      </c>
      <c r="AH300" t="s">
        <v>144</v>
      </c>
      <c r="AI300" t="s">
        <v>140</v>
      </c>
      <c r="AJ300" t="str">
        <f t="shared" si="4"/>
        <v>Jul</v>
      </c>
    </row>
    <row r="301" spans="1:36" x14ac:dyDescent="0.3">
      <c r="A301" t="s">
        <v>1428</v>
      </c>
      <c r="B301" s="33">
        <v>45977</v>
      </c>
      <c r="C301" t="s">
        <v>95</v>
      </c>
      <c r="D301" t="s">
        <v>1429</v>
      </c>
      <c r="E301" t="s">
        <v>172</v>
      </c>
      <c r="F301" t="s">
        <v>176</v>
      </c>
      <c r="G301" t="s">
        <v>155</v>
      </c>
      <c r="H301" t="s">
        <v>156</v>
      </c>
      <c r="I301">
        <v>720</v>
      </c>
      <c r="J301" t="s">
        <v>304</v>
      </c>
      <c r="K301" t="s">
        <v>1430</v>
      </c>
      <c r="L301" t="s">
        <v>1422</v>
      </c>
      <c r="M301" t="s">
        <v>1431</v>
      </c>
      <c r="N301">
        <v>108</v>
      </c>
      <c r="O301">
        <v>21</v>
      </c>
      <c r="P301">
        <v>25</v>
      </c>
      <c r="Q301" t="s">
        <v>73</v>
      </c>
      <c r="R301" t="s">
        <v>238</v>
      </c>
      <c r="S301" t="s">
        <v>239</v>
      </c>
      <c r="T301">
        <v>189</v>
      </c>
      <c r="U301">
        <v>185</v>
      </c>
      <c r="V301">
        <v>97.88</v>
      </c>
      <c r="W301" t="s">
        <v>133</v>
      </c>
      <c r="X301">
        <v>3404</v>
      </c>
      <c r="Y301">
        <v>629740</v>
      </c>
      <c r="Z301">
        <v>76590</v>
      </c>
      <c r="AA301">
        <v>68450</v>
      </c>
      <c r="AB301">
        <v>774780</v>
      </c>
      <c r="AC301">
        <v>608308</v>
      </c>
      <c r="AD301">
        <v>166472</v>
      </c>
      <c r="AE301" t="s">
        <v>81</v>
      </c>
      <c r="AF301" t="s">
        <v>81</v>
      </c>
      <c r="AG301" t="s">
        <v>240</v>
      </c>
      <c r="AH301" t="s">
        <v>146</v>
      </c>
      <c r="AI301" t="s">
        <v>139</v>
      </c>
      <c r="AJ301" t="str">
        <f t="shared" si="4"/>
        <v>Nov</v>
      </c>
    </row>
    <row r="302" spans="1:36" x14ac:dyDescent="0.3">
      <c r="A302" t="s">
        <v>1432</v>
      </c>
      <c r="B302" s="33">
        <v>45999</v>
      </c>
      <c r="C302" t="s">
        <v>97</v>
      </c>
      <c r="D302" t="s">
        <v>1433</v>
      </c>
      <c r="E302" t="s">
        <v>174</v>
      </c>
      <c r="F302" t="s">
        <v>175</v>
      </c>
      <c r="G302" t="s">
        <v>158</v>
      </c>
      <c r="H302" t="s">
        <v>163</v>
      </c>
      <c r="I302">
        <v>1197</v>
      </c>
      <c r="J302" t="s">
        <v>1434</v>
      </c>
      <c r="K302" t="s">
        <v>1435</v>
      </c>
      <c r="L302" t="s">
        <v>633</v>
      </c>
      <c r="M302" t="s">
        <v>1436</v>
      </c>
      <c r="N302">
        <v>168</v>
      </c>
      <c r="O302">
        <v>0</v>
      </c>
      <c r="P302">
        <v>8</v>
      </c>
      <c r="Q302" t="s">
        <v>73</v>
      </c>
      <c r="R302" t="s">
        <v>238</v>
      </c>
      <c r="S302" t="s">
        <v>239</v>
      </c>
      <c r="T302">
        <v>220</v>
      </c>
      <c r="U302">
        <v>169</v>
      </c>
      <c r="V302">
        <v>76.819999999999993</v>
      </c>
      <c r="W302" t="s">
        <v>133</v>
      </c>
      <c r="X302">
        <v>9931</v>
      </c>
      <c r="Y302">
        <v>1678339</v>
      </c>
      <c r="Z302">
        <v>62361</v>
      </c>
      <c r="AA302">
        <v>54080</v>
      </c>
      <c r="AB302">
        <v>1794780</v>
      </c>
      <c r="AC302">
        <v>1404539</v>
      </c>
      <c r="AD302">
        <v>390241</v>
      </c>
      <c r="AE302" t="s">
        <v>78</v>
      </c>
      <c r="AF302" t="s">
        <v>75</v>
      </c>
      <c r="AG302" t="s">
        <v>240</v>
      </c>
      <c r="AH302" t="s">
        <v>144</v>
      </c>
      <c r="AI302" t="s">
        <v>139</v>
      </c>
      <c r="AJ302" t="str">
        <f t="shared" si="4"/>
        <v>Dec</v>
      </c>
    </row>
    <row r="303" spans="1:36" x14ac:dyDescent="0.3">
      <c r="A303" t="s">
        <v>1437</v>
      </c>
      <c r="B303" s="33">
        <v>45979</v>
      </c>
      <c r="C303" t="s">
        <v>93</v>
      </c>
      <c r="D303" t="s">
        <v>1438</v>
      </c>
      <c r="E303" t="s">
        <v>179</v>
      </c>
      <c r="F303" t="s">
        <v>175</v>
      </c>
      <c r="G303" t="s">
        <v>166</v>
      </c>
      <c r="H303" t="s">
        <v>163</v>
      </c>
      <c r="I303">
        <v>1502</v>
      </c>
      <c r="J303" t="s">
        <v>310</v>
      </c>
      <c r="K303" t="s">
        <v>1439</v>
      </c>
      <c r="L303" t="s">
        <v>363</v>
      </c>
      <c r="M303" t="s">
        <v>385</v>
      </c>
      <c r="N303">
        <v>233</v>
      </c>
      <c r="O303">
        <v>24</v>
      </c>
      <c r="P303">
        <v>7</v>
      </c>
      <c r="Q303" t="s">
        <v>73</v>
      </c>
      <c r="R303" t="s">
        <v>238</v>
      </c>
      <c r="S303" t="s">
        <v>239</v>
      </c>
      <c r="T303">
        <v>189</v>
      </c>
      <c r="U303">
        <v>120</v>
      </c>
      <c r="V303">
        <v>63.49</v>
      </c>
      <c r="W303" t="s">
        <v>133</v>
      </c>
      <c r="X303">
        <v>3364</v>
      </c>
      <c r="Y303">
        <v>403680</v>
      </c>
      <c r="Z303">
        <v>25800</v>
      </c>
      <c r="AA303">
        <v>72600</v>
      </c>
      <c r="AB303">
        <v>502080</v>
      </c>
      <c r="AC303">
        <v>390676</v>
      </c>
      <c r="AD303">
        <v>111404</v>
      </c>
      <c r="AE303" t="s">
        <v>72</v>
      </c>
      <c r="AF303" t="s">
        <v>75</v>
      </c>
      <c r="AG303" t="s">
        <v>240</v>
      </c>
      <c r="AH303" t="s">
        <v>146</v>
      </c>
      <c r="AI303" t="s">
        <v>139</v>
      </c>
      <c r="AJ303" t="str">
        <f t="shared" si="4"/>
        <v>Nov</v>
      </c>
    </row>
    <row r="304" spans="1:36" x14ac:dyDescent="0.3">
      <c r="A304" t="s">
        <v>1440</v>
      </c>
      <c r="B304" s="33">
        <v>45869</v>
      </c>
      <c r="C304" t="s">
        <v>95</v>
      </c>
      <c r="D304" t="s">
        <v>1441</v>
      </c>
      <c r="E304" t="s">
        <v>173</v>
      </c>
      <c r="F304" t="s">
        <v>181</v>
      </c>
      <c r="G304" t="s">
        <v>161</v>
      </c>
      <c r="H304" t="s">
        <v>159</v>
      </c>
      <c r="I304">
        <v>2270</v>
      </c>
      <c r="J304" t="s">
        <v>626</v>
      </c>
      <c r="K304" t="s">
        <v>806</v>
      </c>
      <c r="N304">
        <v>345</v>
      </c>
      <c r="O304">
        <v>0</v>
      </c>
      <c r="P304">
        <v>0</v>
      </c>
      <c r="Q304" t="s">
        <v>67</v>
      </c>
      <c r="R304" t="s">
        <v>245</v>
      </c>
      <c r="S304" t="s">
        <v>121</v>
      </c>
      <c r="T304">
        <v>189</v>
      </c>
      <c r="U304">
        <v>0</v>
      </c>
      <c r="V304">
        <v>0</v>
      </c>
      <c r="W304" t="s">
        <v>133</v>
      </c>
      <c r="X304">
        <v>10889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78</v>
      </c>
      <c r="AF304" t="s">
        <v>81</v>
      </c>
      <c r="AG304" t="s">
        <v>240</v>
      </c>
      <c r="AH304" t="s">
        <v>147</v>
      </c>
      <c r="AI304" t="s">
        <v>140</v>
      </c>
      <c r="AJ304" t="str">
        <f t="shared" si="4"/>
        <v>Jul</v>
      </c>
    </row>
    <row r="305" spans="1:36" x14ac:dyDescent="0.3">
      <c r="A305" t="s">
        <v>1442</v>
      </c>
      <c r="B305" s="33">
        <v>45716</v>
      </c>
      <c r="C305" t="s">
        <v>93</v>
      </c>
      <c r="D305" t="s">
        <v>1443</v>
      </c>
      <c r="E305" t="s">
        <v>180</v>
      </c>
      <c r="F305" t="s">
        <v>172</v>
      </c>
      <c r="G305" t="s">
        <v>160</v>
      </c>
      <c r="H305" t="s">
        <v>155</v>
      </c>
      <c r="I305">
        <v>2152</v>
      </c>
      <c r="J305" t="s">
        <v>518</v>
      </c>
      <c r="K305" t="s">
        <v>1444</v>
      </c>
      <c r="L305" t="s">
        <v>1445</v>
      </c>
      <c r="M305" t="s">
        <v>411</v>
      </c>
      <c r="N305">
        <v>261</v>
      </c>
      <c r="O305">
        <v>29</v>
      </c>
      <c r="P305">
        <v>7</v>
      </c>
      <c r="Q305" t="s">
        <v>73</v>
      </c>
      <c r="R305" t="s">
        <v>238</v>
      </c>
      <c r="S305" t="s">
        <v>239</v>
      </c>
      <c r="T305">
        <v>220</v>
      </c>
      <c r="U305">
        <v>163</v>
      </c>
      <c r="V305">
        <v>74.09</v>
      </c>
      <c r="W305" t="s">
        <v>133</v>
      </c>
      <c r="X305">
        <v>2975</v>
      </c>
      <c r="Y305">
        <v>484925</v>
      </c>
      <c r="Z305">
        <v>37164</v>
      </c>
      <c r="AA305">
        <v>16463</v>
      </c>
      <c r="AB305">
        <v>538552</v>
      </c>
      <c r="AC305">
        <v>458897</v>
      </c>
      <c r="AD305">
        <v>79655</v>
      </c>
      <c r="AE305" t="s">
        <v>81</v>
      </c>
      <c r="AF305" t="s">
        <v>81</v>
      </c>
      <c r="AG305" t="s">
        <v>240</v>
      </c>
      <c r="AH305" t="s">
        <v>144</v>
      </c>
      <c r="AI305" t="s">
        <v>140</v>
      </c>
      <c r="AJ305" t="str">
        <f t="shared" si="4"/>
        <v>Feb</v>
      </c>
    </row>
    <row r="306" spans="1:36" x14ac:dyDescent="0.3">
      <c r="A306" t="s">
        <v>1446</v>
      </c>
      <c r="B306" s="33">
        <v>45945</v>
      </c>
      <c r="C306" t="s">
        <v>95</v>
      </c>
      <c r="D306" t="s">
        <v>826</v>
      </c>
      <c r="E306" t="s">
        <v>177</v>
      </c>
      <c r="F306" t="s">
        <v>178</v>
      </c>
      <c r="G306" t="s">
        <v>162</v>
      </c>
      <c r="H306" t="s">
        <v>157</v>
      </c>
      <c r="I306">
        <v>896</v>
      </c>
      <c r="J306" t="s">
        <v>385</v>
      </c>
      <c r="K306" t="s">
        <v>1447</v>
      </c>
      <c r="L306" t="s">
        <v>971</v>
      </c>
      <c r="M306" t="s">
        <v>1400</v>
      </c>
      <c r="N306">
        <v>140</v>
      </c>
      <c r="O306">
        <v>45</v>
      </c>
      <c r="P306">
        <v>42</v>
      </c>
      <c r="Q306" t="s">
        <v>76</v>
      </c>
      <c r="R306" t="s">
        <v>238</v>
      </c>
      <c r="S306" t="s">
        <v>239</v>
      </c>
      <c r="T306">
        <v>150</v>
      </c>
      <c r="U306">
        <v>123</v>
      </c>
      <c r="V306">
        <v>82</v>
      </c>
      <c r="W306" t="s">
        <v>133</v>
      </c>
      <c r="X306">
        <v>8595</v>
      </c>
      <c r="Y306">
        <v>1057185</v>
      </c>
      <c r="Z306">
        <v>26691</v>
      </c>
      <c r="AA306">
        <v>48093</v>
      </c>
      <c r="AB306">
        <v>1131969</v>
      </c>
      <c r="AC306">
        <v>736973</v>
      </c>
      <c r="AD306">
        <v>394996</v>
      </c>
      <c r="AE306" t="s">
        <v>78</v>
      </c>
      <c r="AF306" t="s">
        <v>75</v>
      </c>
      <c r="AG306" t="s">
        <v>240</v>
      </c>
      <c r="AH306" t="s">
        <v>144</v>
      </c>
      <c r="AI306" t="s">
        <v>138</v>
      </c>
      <c r="AJ306" t="str">
        <f t="shared" si="4"/>
        <v>Oct</v>
      </c>
    </row>
    <row r="307" spans="1:36" x14ac:dyDescent="0.3">
      <c r="A307" t="s">
        <v>1448</v>
      </c>
      <c r="B307" s="33">
        <v>45678</v>
      </c>
      <c r="C307" t="s">
        <v>95</v>
      </c>
      <c r="D307" t="s">
        <v>1449</v>
      </c>
      <c r="E307" t="s">
        <v>172</v>
      </c>
      <c r="F307" t="s">
        <v>173</v>
      </c>
      <c r="G307" t="s">
        <v>155</v>
      </c>
      <c r="H307" t="s">
        <v>161</v>
      </c>
      <c r="I307">
        <v>1988</v>
      </c>
      <c r="J307" t="s">
        <v>603</v>
      </c>
      <c r="K307" t="s">
        <v>1397</v>
      </c>
      <c r="L307" t="s">
        <v>605</v>
      </c>
      <c r="M307" t="s">
        <v>1397</v>
      </c>
      <c r="N307">
        <v>307</v>
      </c>
      <c r="O307">
        <v>0</v>
      </c>
      <c r="P307">
        <v>0</v>
      </c>
      <c r="Q307" t="s">
        <v>70</v>
      </c>
      <c r="R307" t="s">
        <v>238</v>
      </c>
      <c r="S307" t="s">
        <v>239</v>
      </c>
      <c r="T307">
        <v>186</v>
      </c>
      <c r="U307">
        <v>117</v>
      </c>
      <c r="V307">
        <v>62.9</v>
      </c>
      <c r="W307" t="s">
        <v>133</v>
      </c>
      <c r="X307">
        <v>9422</v>
      </c>
      <c r="Y307">
        <v>1102374</v>
      </c>
      <c r="Z307">
        <v>23166</v>
      </c>
      <c r="AA307">
        <v>23400</v>
      </c>
      <c r="AB307">
        <v>1148940</v>
      </c>
      <c r="AC307">
        <v>729608</v>
      </c>
      <c r="AD307">
        <v>419332</v>
      </c>
      <c r="AE307" t="s">
        <v>81</v>
      </c>
      <c r="AF307" t="s">
        <v>78</v>
      </c>
      <c r="AG307" t="s">
        <v>240</v>
      </c>
      <c r="AH307" t="s">
        <v>144</v>
      </c>
      <c r="AI307" t="s">
        <v>139</v>
      </c>
      <c r="AJ307" t="str">
        <f t="shared" si="4"/>
        <v>Jan</v>
      </c>
    </row>
    <row r="308" spans="1:36" x14ac:dyDescent="0.3">
      <c r="A308" t="s">
        <v>1450</v>
      </c>
      <c r="B308" s="33">
        <v>46016</v>
      </c>
      <c r="C308" t="s">
        <v>98</v>
      </c>
      <c r="D308" t="s">
        <v>1451</v>
      </c>
      <c r="E308" t="s">
        <v>181</v>
      </c>
      <c r="F308" t="s">
        <v>177</v>
      </c>
      <c r="G308" t="s">
        <v>159</v>
      </c>
      <c r="H308" t="s">
        <v>162</v>
      </c>
      <c r="I308">
        <v>1104</v>
      </c>
      <c r="J308" t="s">
        <v>600</v>
      </c>
      <c r="K308" t="s">
        <v>1093</v>
      </c>
      <c r="L308" t="s">
        <v>1336</v>
      </c>
      <c r="M308" t="s">
        <v>244</v>
      </c>
      <c r="N308">
        <v>171</v>
      </c>
      <c r="O308">
        <v>6</v>
      </c>
      <c r="P308">
        <v>28</v>
      </c>
      <c r="Q308" t="s">
        <v>73</v>
      </c>
      <c r="R308" t="s">
        <v>238</v>
      </c>
      <c r="S308" t="s">
        <v>239</v>
      </c>
      <c r="T308">
        <v>180</v>
      </c>
      <c r="U308">
        <v>121</v>
      </c>
      <c r="V308">
        <v>67.22</v>
      </c>
      <c r="W308" t="s">
        <v>133</v>
      </c>
      <c r="X308">
        <v>6520</v>
      </c>
      <c r="Y308">
        <v>788920</v>
      </c>
      <c r="Z308">
        <v>30129</v>
      </c>
      <c r="AA308">
        <v>91597</v>
      </c>
      <c r="AB308">
        <v>910646</v>
      </c>
      <c r="AC308">
        <v>601389</v>
      </c>
      <c r="AD308">
        <v>309257</v>
      </c>
      <c r="AE308" t="s">
        <v>81</v>
      </c>
      <c r="AF308" t="s">
        <v>78</v>
      </c>
      <c r="AG308" t="s">
        <v>240</v>
      </c>
      <c r="AH308" t="s">
        <v>147</v>
      </c>
      <c r="AI308" t="s">
        <v>139</v>
      </c>
      <c r="AJ308" t="str">
        <f t="shared" si="4"/>
        <v>Dec</v>
      </c>
    </row>
    <row r="309" spans="1:36" x14ac:dyDescent="0.3">
      <c r="A309" t="s">
        <v>1452</v>
      </c>
      <c r="B309" s="33">
        <v>45777</v>
      </c>
      <c r="C309" t="s">
        <v>98</v>
      </c>
      <c r="D309" t="s">
        <v>1453</v>
      </c>
      <c r="E309" t="s">
        <v>180</v>
      </c>
      <c r="F309" t="s">
        <v>181</v>
      </c>
      <c r="G309" t="s">
        <v>160</v>
      </c>
      <c r="H309" t="s">
        <v>159</v>
      </c>
      <c r="I309">
        <v>1103</v>
      </c>
      <c r="J309" t="s">
        <v>463</v>
      </c>
      <c r="K309" t="s">
        <v>1052</v>
      </c>
      <c r="L309" t="s">
        <v>1454</v>
      </c>
      <c r="M309" t="s">
        <v>1306</v>
      </c>
      <c r="N309">
        <v>174</v>
      </c>
      <c r="O309">
        <v>16</v>
      </c>
      <c r="P309">
        <v>29</v>
      </c>
      <c r="Q309" t="s">
        <v>73</v>
      </c>
      <c r="R309" t="s">
        <v>238</v>
      </c>
      <c r="S309" t="s">
        <v>239</v>
      </c>
      <c r="T309">
        <v>180</v>
      </c>
      <c r="U309">
        <v>114</v>
      </c>
      <c r="V309">
        <v>63.33</v>
      </c>
      <c r="W309" t="s">
        <v>133</v>
      </c>
      <c r="X309">
        <v>4949</v>
      </c>
      <c r="Y309">
        <v>564186</v>
      </c>
      <c r="Z309">
        <v>58254</v>
      </c>
      <c r="AA309">
        <v>40356</v>
      </c>
      <c r="AB309">
        <v>662796</v>
      </c>
      <c r="AC309">
        <v>419686</v>
      </c>
      <c r="AD309">
        <v>243110</v>
      </c>
      <c r="AE309" t="s">
        <v>81</v>
      </c>
      <c r="AF309" t="s">
        <v>81</v>
      </c>
      <c r="AG309" t="s">
        <v>240</v>
      </c>
      <c r="AH309" t="s">
        <v>144</v>
      </c>
      <c r="AI309" t="s">
        <v>140</v>
      </c>
      <c r="AJ309" t="str">
        <f t="shared" si="4"/>
        <v>Apr</v>
      </c>
    </row>
    <row r="310" spans="1:36" x14ac:dyDescent="0.3">
      <c r="A310" t="s">
        <v>1455</v>
      </c>
      <c r="B310" s="33">
        <v>46010</v>
      </c>
      <c r="C310" t="s">
        <v>93</v>
      </c>
      <c r="D310" t="s">
        <v>1456</v>
      </c>
      <c r="E310" t="s">
        <v>176</v>
      </c>
      <c r="F310" t="s">
        <v>179</v>
      </c>
      <c r="G310" t="s">
        <v>156</v>
      </c>
      <c r="H310" t="s">
        <v>166</v>
      </c>
      <c r="I310">
        <v>2274</v>
      </c>
      <c r="J310" t="s">
        <v>280</v>
      </c>
      <c r="K310" t="s">
        <v>311</v>
      </c>
      <c r="N310">
        <v>334</v>
      </c>
      <c r="O310">
        <v>0</v>
      </c>
      <c r="P310">
        <v>0</v>
      </c>
      <c r="Q310" t="s">
        <v>67</v>
      </c>
      <c r="R310" t="s">
        <v>245</v>
      </c>
      <c r="S310" t="s">
        <v>124</v>
      </c>
      <c r="T310">
        <v>180</v>
      </c>
      <c r="U310">
        <v>0</v>
      </c>
      <c r="V310">
        <v>0</v>
      </c>
      <c r="W310" t="s">
        <v>133</v>
      </c>
      <c r="X310">
        <v>7369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81</v>
      </c>
      <c r="AF310" t="s">
        <v>72</v>
      </c>
      <c r="AG310" t="s">
        <v>240</v>
      </c>
      <c r="AH310" t="s">
        <v>144</v>
      </c>
      <c r="AI310" t="s">
        <v>140</v>
      </c>
      <c r="AJ310" t="str">
        <f t="shared" si="4"/>
        <v>Dec</v>
      </c>
    </row>
    <row r="311" spans="1:36" x14ac:dyDescent="0.3">
      <c r="A311" t="s">
        <v>1457</v>
      </c>
      <c r="B311" s="33">
        <v>45836</v>
      </c>
      <c r="C311" t="s">
        <v>96</v>
      </c>
      <c r="D311" t="s">
        <v>1458</v>
      </c>
      <c r="E311" t="s">
        <v>173</v>
      </c>
      <c r="F311" t="s">
        <v>172</v>
      </c>
      <c r="G311" t="s">
        <v>161</v>
      </c>
      <c r="H311" t="s">
        <v>155</v>
      </c>
      <c r="I311">
        <v>820</v>
      </c>
      <c r="J311" t="s">
        <v>560</v>
      </c>
      <c r="K311" t="s">
        <v>1459</v>
      </c>
      <c r="L311" t="s">
        <v>1056</v>
      </c>
      <c r="M311" t="s">
        <v>1010</v>
      </c>
      <c r="N311">
        <v>131</v>
      </c>
      <c r="O311">
        <v>4</v>
      </c>
      <c r="P311">
        <v>17</v>
      </c>
      <c r="Q311" t="s">
        <v>73</v>
      </c>
      <c r="R311" t="s">
        <v>238</v>
      </c>
      <c r="S311" t="s">
        <v>239</v>
      </c>
      <c r="T311">
        <v>180</v>
      </c>
      <c r="U311">
        <v>143</v>
      </c>
      <c r="V311">
        <v>79.44</v>
      </c>
      <c r="W311" t="s">
        <v>135</v>
      </c>
      <c r="X311">
        <v>3929</v>
      </c>
      <c r="Y311">
        <v>561847</v>
      </c>
      <c r="Z311">
        <v>64207</v>
      </c>
      <c r="AA311">
        <v>61347</v>
      </c>
      <c r="AB311">
        <v>687401</v>
      </c>
      <c r="AC311">
        <v>549619</v>
      </c>
      <c r="AD311">
        <v>137782</v>
      </c>
      <c r="AE311" t="s">
        <v>78</v>
      </c>
      <c r="AF311" t="s">
        <v>81</v>
      </c>
      <c r="AG311" t="s">
        <v>240</v>
      </c>
      <c r="AH311" t="s">
        <v>144</v>
      </c>
      <c r="AI311" t="s">
        <v>139</v>
      </c>
      <c r="AJ311" t="str">
        <f t="shared" si="4"/>
        <v>Jun</v>
      </c>
    </row>
    <row r="312" spans="1:36" x14ac:dyDescent="0.3">
      <c r="A312" t="s">
        <v>1460</v>
      </c>
      <c r="B312" s="33">
        <v>45912</v>
      </c>
      <c r="C312" t="s">
        <v>96</v>
      </c>
      <c r="D312" t="s">
        <v>1461</v>
      </c>
      <c r="E312" t="s">
        <v>172</v>
      </c>
      <c r="F312" t="s">
        <v>176</v>
      </c>
      <c r="G312" t="s">
        <v>155</v>
      </c>
      <c r="H312" t="s">
        <v>156</v>
      </c>
      <c r="I312">
        <v>746</v>
      </c>
      <c r="J312" t="s">
        <v>381</v>
      </c>
      <c r="K312" t="s">
        <v>452</v>
      </c>
      <c r="L312" t="s">
        <v>1462</v>
      </c>
      <c r="M312" t="s">
        <v>1463</v>
      </c>
      <c r="N312">
        <v>130</v>
      </c>
      <c r="O312">
        <v>2</v>
      </c>
      <c r="P312">
        <v>18</v>
      </c>
      <c r="Q312" t="s">
        <v>73</v>
      </c>
      <c r="R312" t="s">
        <v>238</v>
      </c>
      <c r="S312" t="s">
        <v>239</v>
      </c>
      <c r="T312">
        <v>180</v>
      </c>
      <c r="U312">
        <v>119</v>
      </c>
      <c r="V312">
        <v>66.11</v>
      </c>
      <c r="W312" t="s">
        <v>135</v>
      </c>
      <c r="X312">
        <v>5505</v>
      </c>
      <c r="Y312">
        <v>655095</v>
      </c>
      <c r="Z312">
        <v>27846</v>
      </c>
      <c r="AA312">
        <v>23681</v>
      </c>
      <c r="AB312">
        <v>706622</v>
      </c>
      <c r="AC312">
        <v>429674</v>
      </c>
      <c r="AD312">
        <v>276948</v>
      </c>
      <c r="AE312" t="s">
        <v>81</v>
      </c>
      <c r="AF312" t="s">
        <v>81</v>
      </c>
      <c r="AG312" t="s">
        <v>240</v>
      </c>
      <c r="AH312" t="s">
        <v>144</v>
      </c>
      <c r="AI312" t="s">
        <v>140</v>
      </c>
      <c r="AJ312" t="str">
        <f t="shared" si="4"/>
        <v>Sep</v>
      </c>
    </row>
    <row r="313" spans="1:36" x14ac:dyDescent="0.3">
      <c r="A313" t="s">
        <v>1464</v>
      </c>
      <c r="B313" s="33">
        <v>45921</v>
      </c>
      <c r="C313" t="s">
        <v>93</v>
      </c>
      <c r="D313" t="s">
        <v>1465</v>
      </c>
      <c r="E313" t="s">
        <v>177</v>
      </c>
      <c r="F313" t="s">
        <v>173</v>
      </c>
      <c r="G313" t="s">
        <v>162</v>
      </c>
      <c r="H313" t="s">
        <v>161</v>
      </c>
      <c r="I313">
        <v>1702</v>
      </c>
      <c r="J313" t="s">
        <v>615</v>
      </c>
      <c r="K313" t="s">
        <v>545</v>
      </c>
      <c r="L313" t="s">
        <v>1466</v>
      </c>
      <c r="M313" t="s">
        <v>1467</v>
      </c>
      <c r="N313">
        <v>252</v>
      </c>
      <c r="O313">
        <v>32</v>
      </c>
      <c r="P313">
        <v>16</v>
      </c>
      <c r="Q313" t="s">
        <v>73</v>
      </c>
      <c r="R313" t="s">
        <v>238</v>
      </c>
      <c r="S313" t="s">
        <v>239</v>
      </c>
      <c r="T313">
        <v>150</v>
      </c>
      <c r="U313">
        <v>140</v>
      </c>
      <c r="V313">
        <v>93.33</v>
      </c>
      <c r="W313" t="s">
        <v>133</v>
      </c>
      <c r="X313">
        <v>10959</v>
      </c>
      <c r="Y313">
        <v>1534260</v>
      </c>
      <c r="Z313">
        <v>24500</v>
      </c>
      <c r="AA313">
        <v>17640</v>
      </c>
      <c r="AB313">
        <v>1576400</v>
      </c>
      <c r="AC313">
        <v>1129677</v>
      </c>
      <c r="AD313">
        <v>446723</v>
      </c>
      <c r="AE313" t="s">
        <v>78</v>
      </c>
      <c r="AF313" t="s">
        <v>78</v>
      </c>
      <c r="AG313" t="s">
        <v>240</v>
      </c>
      <c r="AH313" t="s">
        <v>144</v>
      </c>
      <c r="AI313" t="s">
        <v>138</v>
      </c>
      <c r="AJ313" t="str">
        <f t="shared" si="4"/>
        <v>Sep</v>
      </c>
    </row>
    <row r="314" spans="1:36" x14ac:dyDescent="0.3">
      <c r="A314" t="s">
        <v>1468</v>
      </c>
      <c r="B314" s="33">
        <v>45946</v>
      </c>
      <c r="C314" t="s">
        <v>95</v>
      </c>
      <c r="D314" t="s">
        <v>1469</v>
      </c>
      <c r="E314" t="s">
        <v>174</v>
      </c>
      <c r="F314" t="s">
        <v>179</v>
      </c>
      <c r="G314" t="s">
        <v>158</v>
      </c>
      <c r="H314" t="s">
        <v>166</v>
      </c>
      <c r="I314">
        <v>716</v>
      </c>
      <c r="J314" t="s">
        <v>682</v>
      </c>
      <c r="K314" t="s">
        <v>1470</v>
      </c>
      <c r="L314" t="s">
        <v>353</v>
      </c>
      <c r="M314" t="s">
        <v>1470</v>
      </c>
      <c r="N314">
        <v>100</v>
      </c>
      <c r="O314">
        <v>0</v>
      </c>
      <c r="P314">
        <v>-10</v>
      </c>
      <c r="Q314" t="s">
        <v>70</v>
      </c>
      <c r="R314" t="s">
        <v>238</v>
      </c>
      <c r="S314" t="s">
        <v>239</v>
      </c>
      <c r="T314">
        <v>180</v>
      </c>
      <c r="U314">
        <v>143</v>
      </c>
      <c r="V314">
        <v>79.44</v>
      </c>
      <c r="W314" t="s">
        <v>133</v>
      </c>
      <c r="X314">
        <v>5822</v>
      </c>
      <c r="Y314">
        <v>832546</v>
      </c>
      <c r="Z314">
        <v>59774</v>
      </c>
      <c r="AA314">
        <v>73073</v>
      </c>
      <c r="AB314">
        <v>965393</v>
      </c>
      <c r="AC314">
        <v>753760</v>
      </c>
      <c r="AD314">
        <v>211633</v>
      </c>
      <c r="AE314" t="s">
        <v>78</v>
      </c>
      <c r="AF314" t="s">
        <v>72</v>
      </c>
      <c r="AG314" t="s">
        <v>240</v>
      </c>
      <c r="AH314" t="s">
        <v>144</v>
      </c>
      <c r="AI314" t="s">
        <v>139</v>
      </c>
      <c r="AJ314" t="str">
        <f t="shared" si="4"/>
        <v>Oct</v>
      </c>
    </row>
    <row r="315" spans="1:36" x14ac:dyDescent="0.3">
      <c r="A315" t="s">
        <v>1471</v>
      </c>
      <c r="B315" s="33">
        <v>45939</v>
      </c>
      <c r="C315" t="s">
        <v>93</v>
      </c>
      <c r="D315" t="s">
        <v>1472</v>
      </c>
      <c r="E315" t="s">
        <v>177</v>
      </c>
      <c r="F315" t="s">
        <v>173</v>
      </c>
      <c r="G315" t="s">
        <v>162</v>
      </c>
      <c r="H315" t="s">
        <v>161</v>
      </c>
      <c r="I315">
        <v>2061</v>
      </c>
      <c r="J315" t="s">
        <v>377</v>
      </c>
      <c r="K315" t="s">
        <v>1473</v>
      </c>
      <c r="L315" t="s">
        <v>377</v>
      </c>
      <c r="M315" t="s">
        <v>1474</v>
      </c>
      <c r="N315">
        <v>275</v>
      </c>
      <c r="O315">
        <v>0</v>
      </c>
      <c r="P315">
        <v>29</v>
      </c>
      <c r="Q315" t="s">
        <v>73</v>
      </c>
      <c r="R315" t="s">
        <v>238</v>
      </c>
      <c r="S315" t="s">
        <v>239</v>
      </c>
      <c r="T315">
        <v>186</v>
      </c>
      <c r="U315">
        <v>136</v>
      </c>
      <c r="V315">
        <v>73.12</v>
      </c>
      <c r="W315" t="s">
        <v>133</v>
      </c>
      <c r="X315">
        <v>9785</v>
      </c>
      <c r="Y315">
        <v>1330760</v>
      </c>
      <c r="Z315">
        <v>57392</v>
      </c>
      <c r="AA315">
        <v>74120</v>
      </c>
      <c r="AB315">
        <v>1462272</v>
      </c>
      <c r="AC315">
        <v>955953</v>
      </c>
      <c r="AD315">
        <v>506319</v>
      </c>
      <c r="AE315" t="s">
        <v>78</v>
      </c>
      <c r="AF315" t="s">
        <v>78</v>
      </c>
      <c r="AG315" t="s">
        <v>240</v>
      </c>
      <c r="AH315" t="s">
        <v>147</v>
      </c>
      <c r="AI315" t="s">
        <v>139</v>
      </c>
      <c r="AJ315" t="str">
        <f t="shared" si="4"/>
        <v>Oct</v>
      </c>
    </row>
    <row r="316" spans="1:36" x14ac:dyDescent="0.3">
      <c r="A316" t="s">
        <v>1475</v>
      </c>
      <c r="B316" s="33">
        <v>45797</v>
      </c>
      <c r="C316" t="s">
        <v>99</v>
      </c>
      <c r="D316" t="s">
        <v>1476</v>
      </c>
      <c r="E316" t="s">
        <v>174</v>
      </c>
      <c r="F316" t="s">
        <v>173</v>
      </c>
      <c r="G316" t="s">
        <v>158</v>
      </c>
      <c r="H316" t="s">
        <v>161</v>
      </c>
      <c r="I316">
        <v>1936</v>
      </c>
      <c r="J316" t="s">
        <v>588</v>
      </c>
      <c r="K316" t="s">
        <v>818</v>
      </c>
      <c r="L316" t="s">
        <v>1477</v>
      </c>
      <c r="M316" t="s">
        <v>1478</v>
      </c>
      <c r="N316">
        <v>289</v>
      </c>
      <c r="O316">
        <v>18</v>
      </c>
      <c r="P316">
        <v>8</v>
      </c>
      <c r="Q316" t="s">
        <v>73</v>
      </c>
      <c r="R316" t="s">
        <v>238</v>
      </c>
      <c r="S316" t="s">
        <v>239</v>
      </c>
      <c r="T316">
        <v>180</v>
      </c>
      <c r="U316">
        <v>125</v>
      </c>
      <c r="V316">
        <v>69.44</v>
      </c>
      <c r="W316" t="s">
        <v>133</v>
      </c>
      <c r="X316">
        <v>9864</v>
      </c>
      <c r="Y316">
        <v>1233000</v>
      </c>
      <c r="Z316">
        <v>52250</v>
      </c>
      <c r="AA316">
        <v>40625</v>
      </c>
      <c r="AB316">
        <v>1325875</v>
      </c>
      <c r="AC316">
        <v>1051586</v>
      </c>
      <c r="AD316">
        <v>274289</v>
      </c>
      <c r="AE316" t="s">
        <v>78</v>
      </c>
      <c r="AF316" t="s">
        <v>78</v>
      </c>
      <c r="AG316" t="s">
        <v>240</v>
      </c>
      <c r="AH316" t="s">
        <v>144</v>
      </c>
      <c r="AI316" t="s">
        <v>139</v>
      </c>
      <c r="AJ316" t="str">
        <f t="shared" si="4"/>
        <v>May</v>
      </c>
    </row>
    <row r="317" spans="1:36" x14ac:dyDescent="0.3">
      <c r="A317" t="s">
        <v>1479</v>
      </c>
      <c r="B317" s="33">
        <v>45983</v>
      </c>
      <c r="C317" t="s">
        <v>93</v>
      </c>
      <c r="D317" t="s">
        <v>1480</v>
      </c>
      <c r="E317" t="s">
        <v>181</v>
      </c>
      <c r="F317" t="s">
        <v>174</v>
      </c>
      <c r="G317" t="s">
        <v>159</v>
      </c>
      <c r="H317" t="s">
        <v>158</v>
      </c>
      <c r="I317">
        <v>1776</v>
      </c>
      <c r="J317" t="s">
        <v>345</v>
      </c>
      <c r="K317" t="s">
        <v>1481</v>
      </c>
      <c r="N317">
        <v>269</v>
      </c>
      <c r="O317">
        <v>0</v>
      </c>
      <c r="P317">
        <v>0</v>
      </c>
      <c r="Q317" t="s">
        <v>67</v>
      </c>
      <c r="R317" t="s">
        <v>245</v>
      </c>
      <c r="S317" t="s">
        <v>121</v>
      </c>
      <c r="T317">
        <v>189</v>
      </c>
      <c r="U317">
        <v>0</v>
      </c>
      <c r="V317">
        <v>0</v>
      </c>
      <c r="W317" t="s">
        <v>133</v>
      </c>
      <c r="X317">
        <v>9549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81</v>
      </c>
      <c r="AF317" t="s">
        <v>78</v>
      </c>
      <c r="AG317" t="s">
        <v>240</v>
      </c>
      <c r="AH317" t="s">
        <v>144</v>
      </c>
      <c r="AI317" t="s">
        <v>138</v>
      </c>
      <c r="AJ317" t="str">
        <f t="shared" si="4"/>
        <v>Nov</v>
      </c>
    </row>
    <row r="318" spans="1:36" x14ac:dyDescent="0.3">
      <c r="A318" t="s">
        <v>1482</v>
      </c>
      <c r="B318" s="33">
        <v>45830</v>
      </c>
      <c r="C318" t="s">
        <v>96</v>
      </c>
      <c r="D318" t="s">
        <v>1483</v>
      </c>
      <c r="E318" t="s">
        <v>174</v>
      </c>
      <c r="F318" t="s">
        <v>175</v>
      </c>
      <c r="G318" t="s">
        <v>158</v>
      </c>
      <c r="H318" t="s">
        <v>163</v>
      </c>
      <c r="I318">
        <v>1779</v>
      </c>
      <c r="J318" t="s">
        <v>345</v>
      </c>
      <c r="K318" t="s">
        <v>1484</v>
      </c>
      <c r="L318" t="s">
        <v>377</v>
      </c>
      <c r="M318" t="s">
        <v>1484</v>
      </c>
      <c r="N318">
        <v>226</v>
      </c>
      <c r="O318">
        <v>0</v>
      </c>
      <c r="P318">
        <v>-8</v>
      </c>
      <c r="Q318" t="s">
        <v>70</v>
      </c>
      <c r="R318" t="s">
        <v>238</v>
      </c>
      <c r="S318" t="s">
        <v>239</v>
      </c>
      <c r="T318">
        <v>180</v>
      </c>
      <c r="U318">
        <v>109</v>
      </c>
      <c r="V318">
        <v>60.56</v>
      </c>
      <c r="W318" t="s">
        <v>133</v>
      </c>
      <c r="X318">
        <v>8591</v>
      </c>
      <c r="Y318">
        <v>936419</v>
      </c>
      <c r="Z318">
        <v>23217</v>
      </c>
      <c r="AA318">
        <v>83167</v>
      </c>
      <c r="AB318">
        <v>1042803</v>
      </c>
      <c r="AC318">
        <v>607044</v>
      </c>
      <c r="AD318">
        <v>435759</v>
      </c>
      <c r="AE318" t="s">
        <v>78</v>
      </c>
      <c r="AF318" t="s">
        <v>75</v>
      </c>
      <c r="AG318" t="s">
        <v>240</v>
      </c>
      <c r="AH318" t="s">
        <v>145</v>
      </c>
      <c r="AI318" t="s">
        <v>140</v>
      </c>
      <c r="AJ318" t="str">
        <f t="shared" si="4"/>
        <v>Jun</v>
      </c>
    </row>
    <row r="319" spans="1:36" x14ac:dyDescent="0.3">
      <c r="A319" t="s">
        <v>1485</v>
      </c>
      <c r="B319" s="33">
        <v>45991</v>
      </c>
      <c r="C319" t="s">
        <v>93</v>
      </c>
      <c r="D319" t="s">
        <v>1486</v>
      </c>
      <c r="E319" t="s">
        <v>172</v>
      </c>
      <c r="F319" t="s">
        <v>177</v>
      </c>
      <c r="G319" t="s">
        <v>155</v>
      </c>
      <c r="H319" t="s">
        <v>162</v>
      </c>
      <c r="I319">
        <v>1766</v>
      </c>
      <c r="J319" t="s">
        <v>377</v>
      </c>
      <c r="K319" t="s">
        <v>1487</v>
      </c>
      <c r="L319" t="s">
        <v>377</v>
      </c>
      <c r="M319" t="s">
        <v>1488</v>
      </c>
      <c r="N319">
        <v>231</v>
      </c>
      <c r="O319">
        <v>0</v>
      </c>
      <c r="P319">
        <v>3</v>
      </c>
      <c r="Q319" t="s">
        <v>70</v>
      </c>
      <c r="R319" t="s">
        <v>238</v>
      </c>
      <c r="S319" t="s">
        <v>239</v>
      </c>
      <c r="T319">
        <v>150</v>
      </c>
      <c r="U319">
        <v>96</v>
      </c>
      <c r="V319">
        <v>64</v>
      </c>
      <c r="W319" t="s">
        <v>133</v>
      </c>
      <c r="X319">
        <v>3840</v>
      </c>
      <c r="Y319">
        <v>368640</v>
      </c>
      <c r="Z319">
        <v>26496</v>
      </c>
      <c r="AA319">
        <v>45888</v>
      </c>
      <c r="AB319">
        <v>441024</v>
      </c>
      <c r="AC319">
        <v>267359</v>
      </c>
      <c r="AD319">
        <v>173665</v>
      </c>
      <c r="AE319" t="s">
        <v>81</v>
      </c>
      <c r="AF319" t="s">
        <v>78</v>
      </c>
      <c r="AG319" t="s">
        <v>240</v>
      </c>
      <c r="AH319" t="s">
        <v>147</v>
      </c>
      <c r="AI319" t="s">
        <v>140</v>
      </c>
      <c r="AJ319" t="str">
        <f t="shared" si="4"/>
        <v>Nov</v>
      </c>
    </row>
    <row r="320" spans="1:36" x14ac:dyDescent="0.3">
      <c r="A320" t="s">
        <v>1489</v>
      </c>
      <c r="B320" s="33">
        <v>45871</v>
      </c>
      <c r="C320" t="s">
        <v>97</v>
      </c>
      <c r="D320" t="s">
        <v>1490</v>
      </c>
      <c r="E320" t="s">
        <v>179</v>
      </c>
      <c r="F320" t="s">
        <v>175</v>
      </c>
      <c r="G320" t="s">
        <v>166</v>
      </c>
      <c r="H320" t="s">
        <v>163</v>
      </c>
      <c r="I320">
        <v>616</v>
      </c>
      <c r="J320" t="s">
        <v>353</v>
      </c>
      <c r="K320" t="s">
        <v>965</v>
      </c>
      <c r="L320" t="s">
        <v>1279</v>
      </c>
      <c r="M320" t="s">
        <v>1491</v>
      </c>
      <c r="N320">
        <v>107</v>
      </c>
      <c r="O320">
        <v>21</v>
      </c>
      <c r="P320">
        <v>22</v>
      </c>
      <c r="Q320" t="s">
        <v>73</v>
      </c>
      <c r="R320" t="s">
        <v>238</v>
      </c>
      <c r="S320" t="s">
        <v>239</v>
      </c>
      <c r="T320">
        <v>180</v>
      </c>
      <c r="U320">
        <v>145</v>
      </c>
      <c r="V320">
        <v>80.56</v>
      </c>
      <c r="W320" t="s">
        <v>133</v>
      </c>
      <c r="X320">
        <v>10490</v>
      </c>
      <c r="Y320">
        <v>1521050</v>
      </c>
      <c r="Z320">
        <v>71340</v>
      </c>
      <c r="AA320">
        <v>69020</v>
      </c>
      <c r="AB320">
        <v>1661410</v>
      </c>
      <c r="AC320">
        <v>970602</v>
      </c>
      <c r="AD320">
        <v>690808</v>
      </c>
      <c r="AE320" t="s">
        <v>72</v>
      </c>
      <c r="AF320" t="s">
        <v>75</v>
      </c>
      <c r="AG320" t="s">
        <v>240</v>
      </c>
      <c r="AH320" t="s">
        <v>145</v>
      </c>
      <c r="AI320" t="s">
        <v>140</v>
      </c>
      <c r="AJ320" t="str">
        <f t="shared" si="4"/>
        <v>Aug</v>
      </c>
    </row>
    <row r="321" spans="1:36" x14ac:dyDescent="0.3">
      <c r="A321" t="s">
        <v>1492</v>
      </c>
      <c r="B321" s="33">
        <v>45715</v>
      </c>
      <c r="C321" t="s">
        <v>98</v>
      </c>
      <c r="D321" t="s">
        <v>1493</v>
      </c>
      <c r="E321" t="s">
        <v>173</v>
      </c>
      <c r="F321" t="s">
        <v>177</v>
      </c>
      <c r="G321" t="s">
        <v>161</v>
      </c>
      <c r="H321" t="s">
        <v>162</v>
      </c>
      <c r="I321">
        <v>690</v>
      </c>
      <c r="J321" t="s">
        <v>280</v>
      </c>
      <c r="K321" t="s">
        <v>828</v>
      </c>
      <c r="L321" t="s">
        <v>1494</v>
      </c>
      <c r="M321" t="s">
        <v>1495</v>
      </c>
      <c r="N321">
        <v>109</v>
      </c>
      <c r="O321">
        <v>10</v>
      </c>
      <c r="P321">
        <v>16</v>
      </c>
      <c r="Q321" t="s">
        <v>73</v>
      </c>
      <c r="R321" t="s">
        <v>238</v>
      </c>
      <c r="S321" t="s">
        <v>239</v>
      </c>
      <c r="T321">
        <v>186</v>
      </c>
      <c r="U321">
        <v>134</v>
      </c>
      <c r="V321">
        <v>72.040000000000006</v>
      </c>
      <c r="W321" t="s">
        <v>134</v>
      </c>
      <c r="X321">
        <v>3253</v>
      </c>
      <c r="Y321">
        <v>435902</v>
      </c>
      <c r="Z321">
        <v>42612</v>
      </c>
      <c r="AA321">
        <v>56548</v>
      </c>
      <c r="AB321">
        <v>535062</v>
      </c>
      <c r="AC321">
        <v>414393</v>
      </c>
      <c r="AD321">
        <v>120669</v>
      </c>
      <c r="AE321" t="s">
        <v>78</v>
      </c>
      <c r="AF321" t="s">
        <v>78</v>
      </c>
      <c r="AG321" t="s">
        <v>240</v>
      </c>
      <c r="AH321" t="s">
        <v>144</v>
      </c>
      <c r="AI321" t="s">
        <v>140</v>
      </c>
      <c r="AJ321" t="str">
        <f t="shared" si="4"/>
        <v>Feb</v>
      </c>
    </row>
    <row r="322" spans="1:36" x14ac:dyDescent="0.3">
      <c r="A322" t="s">
        <v>1496</v>
      </c>
      <c r="B322" s="33">
        <v>45970</v>
      </c>
      <c r="C322" t="s">
        <v>96</v>
      </c>
      <c r="D322" t="s">
        <v>1497</v>
      </c>
      <c r="E322" t="s">
        <v>173</v>
      </c>
      <c r="F322" t="s">
        <v>172</v>
      </c>
      <c r="G322" t="s">
        <v>161</v>
      </c>
      <c r="H322" t="s">
        <v>155</v>
      </c>
      <c r="I322">
        <v>1578</v>
      </c>
      <c r="J322" t="s">
        <v>298</v>
      </c>
      <c r="K322" t="s">
        <v>1498</v>
      </c>
      <c r="L322" t="s">
        <v>1499</v>
      </c>
      <c r="M322" t="s">
        <v>1500</v>
      </c>
      <c r="N322">
        <v>247</v>
      </c>
      <c r="O322">
        <v>27</v>
      </c>
      <c r="P322">
        <v>32</v>
      </c>
      <c r="Q322" t="s">
        <v>76</v>
      </c>
      <c r="R322" t="s">
        <v>238</v>
      </c>
      <c r="S322" t="s">
        <v>239</v>
      </c>
      <c r="T322">
        <v>180</v>
      </c>
      <c r="U322">
        <v>153</v>
      </c>
      <c r="V322">
        <v>85</v>
      </c>
      <c r="W322" t="s">
        <v>133</v>
      </c>
      <c r="X322">
        <v>3011</v>
      </c>
      <c r="Y322">
        <v>460683</v>
      </c>
      <c r="Z322">
        <v>25245</v>
      </c>
      <c r="AA322">
        <v>91341</v>
      </c>
      <c r="AB322">
        <v>577269</v>
      </c>
      <c r="AC322">
        <v>379959</v>
      </c>
      <c r="AD322">
        <v>197310</v>
      </c>
      <c r="AE322" t="s">
        <v>78</v>
      </c>
      <c r="AF322" t="s">
        <v>81</v>
      </c>
      <c r="AG322" t="s">
        <v>240</v>
      </c>
      <c r="AH322" t="s">
        <v>144</v>
      </c>
      <c r="AI322" t="s">
        <v>138</v>
      </c>
      <c r="AJ322" t="str">
        <f t="shared" ref="AJ322:AJ385" si="5">TEXT(B322,"mmm")</f>
        <v>Nov</v>
      </c>
    </row>
    <row r="323" spans="1:36" x14ac:dyDescent="0.3">
      <c r="A323" t="s">
        <v>1501</v>
      </c>
      <c r="B323" s="33">
        <v>45960</v>
      </c>
      <c r="C323" t="s">
        <v>99</v>
      </c>
      <c r="D323" t="s">
        <v>1502</v>
      </c>
      <c r="E323" t="s">
        <v>178</v>
      </c>
      <c r="F323" t="s">
        <v>181</v>
      </c>
      <c r="G323" t="s">
        <v>157</v>
      </c>
      <c r="H323" t="s">
        <v>159</v>
      </c>
      <c r="I323">
        <v>1871</v>
      </c>
      <c r="J323" t="s">
        <v>639</v>
      </c>
      <c r="K323" t="s">
        <v>1503</v>
      </c>
      <c r="L323" t="s">
        <v>1504</v>
      </c>
      <c r="M323" t="s">
        <v>1505</v>
      </c>
      <c r="N323">
        <v>290</v>
      </c>
      <c r="O323">
        <v>22</v>
      </c>
      <c r="P323">
        <v>16</v>
      </c>
      <c r="Q323" t="s">
        <v>73</v>
      </c>
      <c r="R323" t="s">
        <v>238</v>
      </c>
      <c r="S323" t="s">
        <v>239</v>
      </c>
      <c r="T323">
        <v>180</v>
      </c>
      <c r="U323">
        <v>146</v>
      </c>
      <c r="V323">
        <v>81.11</v>
      </c>
      <c r="W323" t="s">
        <v>133</v>
      </c>
      <c r="X323">
        <v>6201</v>
      </c>
      <c r="Y323">
        <v>905346</v>
      </c>
      <c r="Z323">
        <v>62634</v>
      </c>
      <c r="AA323">
        <v>58984</v>
      </c>
      <c r="AB323">
        <v>1026964</v>
      </c>
      <c r="AC323">
        <v>714286</v>
      </c>
      <c r="AD323">
        <v>312678</v>
      </c>
      <c r="AE323" t="s">
        <v>75</v>
      </c>
      <c r="AF323" t="s">
        <v>81</v>
      </c>
      <c r="AG323" t="s">
        <v>240</v>
      </c>
      <c r="AH323" t="s">
        <v>144</v>
      </c>
      <c r="AI323" t="s">
        <v>138</v>
      </c>
      <c r="AJ323" t="str">
        <f t="shared" si="5"/>
        <v>Oct</v>
      </c>
    </row>
    <row r="324" spans="1:36" x14ac:dyDescent="0.3">
      <c r="A324" t="s">
        <v>1506</v>
      </c>
      <c r="B324" s="33">
        <v>45686</v>
      </c>
      <c r="C324" t="s">
        <v>93</v>
      </c>
      <c r="D324" t="s">
        <v>1507</v>
      </c>
      <c r="E324" t="s">
        <v>178</v>
      </c>
      <c r="F324" t="s">
        <v>176</v>
      </c>
      <c r="G324" t="s">
        <v>157</v>
      </c>
      <c r="H324" t="s">
        <v>156</v>
      </c>
      <c r="I324">
        <v>1526</v>
      </c>
      <c r="J324" t="s">
        <v>357</v>
      </c>
      <c r="K324" t="s">
        <v>563</v>
      </c>
      <c r="L324" t="s">
        <v>581</v>
      </c>
      <c r="M324" t="s">
        <v>563</v>
      </c>
      <c r="N324">
        <v>229</v>
      </c>
      <c r="O324">
        <v>0</v>
      </c>
      <c r="P324">
        <v>-10</v>
      </c>
      <c r="Q324" t="s">
        <v>70</v>
      </c>
      <c r="R324" t="s">
        <v>238</v>
      </c>
      <c r="S324" t="s">
        <v>239</v>
      </c>
      <c r="T324">
        <v>186</v>
      </c>
      <c r="U324">
        <v>174</v>
      </c>
      <c r="V324">
        <v>93.55</v>
      </c>
      <c r="W324" t="s">
        <v>133</v>
      </c>
      <c r="X324">
        <v>5313</v>
      </c>
      <c r="Y324">
        <v>924462</v>
      </c>
      <c r="Z324">
        <v>52200</v>
      </c>
      <c r="AA324">
        <v>94830</v>
      </c>
      <c r="AB324">
        <v>1071492</v>
      </c>
      <c r="AC324">
        <v>893662</v>
      </c>
      <c r="AD324">
        <v>177830</v>
      </c>
      <c r="AE324" t="s">
        <v>75</v>
      </c>
      <c r="AF324" t="s">
        <v>81</v>
      </c>
      <c r="AG324" t="s">
        <v>240</v>
      </c>
      <c r="AH324" t="s">
        <v>146</v>
      </c>
      <c r="AI324" t="s">
        <v>139</v>
      </c>
      <c r="AJ324" t="str">
        <f t="shared" si="5"/>
        <v>Jan</v>
      </c>
    </row>
    <row r="325" spans="1:36" x14ac:dyDescent="0.3">
      <c r="A325" t="s">
        <v>1508</v>
      </c>
      <c r="B325" s="33">
        <v>45674</v>
      </c>
      <c r="C325" t="s">
        <v>95</v>
      </c>
      <c r="D325" t="s">
        <v>1509</v>
      </c>
      <c r="E325" t="s">
        <v>181</v>
      </c>
      <c r="F325" t="s">
        <v>172</v>
      </c>
      <c r="G325" t="s">
        <v>159</v>
      </c>
      <c r="H325" t="s">
        <v>155</v>
      </c>
      <c r="I325">
        <v>962</v>
      </c>
      <c r="J325" t="s">
        <v>1510</v>
      </c>
      <c r="K325" t="s">
        <v>1511</v>
      </c>
      <c r="L325" t="s">
        <v>1422</v>
      </c>
      <c r="M325" t="s">
        <v>1512</v>
      </c>
      <c r="N325">
        <v>140</v>
      </c>
      <c r="O325">
        <v>21</v>
      </c>
      <c r="P325">
        <v>27</v>
      </c>
      <c r="Q325" t="s">
        <v>73</v>
      </c>
      <c r="R325" t="s">
        <v>238</v>
      </c>
      <c r="S325" t="s">
        <v>239</v>
      </c>
      <c r="T325">
        <v>180</v>
      </c>
      <c r="U325">
        <v>133</v>
      </c>
      <c r="V325">
        <v>73.89</v>
      </c>
      <c r="W325" t="s">
        <v>133</v>
      </c>
      <c r="X325">
        <v>3830</v>
      </c>
      <c r="Y325">
        <v>509390</v>
      </c>
      <c r="Z325">
        <v>55993</v>
      </c>
      <c r="AA325">
        <v>15295</v>
      </c>
      <c r="AB325">
        <v>580678</v>
      </c>
      <c r="AC325">
        <v>432903</v>
      </c>
      <c r="AD325">
        <v>147775</v>
      </c>
      <c r="AE325" t="s">
        <v>81</v>
      </c>
      <c r="AF325" t="s">
        <v>81</v>
      </c>
      <c r="AG325" t="s">
        <v>240</v>
      </c>
      <c r="AH325" t="s">
        <v>144</v>
      </c>
      <c r="AI325" t="s">
        <v>139</v>
      </c>
      <c r="AJ325" t="str">
        <f t="shared" si="5"/>
        <v>Jan</v>
      </c>
    </row>
    <row r="326" spans="1:36" x14ac:dyDescent="0.3">
      <c r="A326" t="s">
        <v>1513</v>
      </c>
      <c r="B326" s="33">
        <v>45945</v>
      </c>
      <c r="C326" t="s">
        <v>99</v>
      </c>
      <c r="D326" t="s">
        <v>1514</v>
      </c>
      <c r="E326" t="s">
        <v>180</v>
      </c>
      <c r="F326" t="s">
        <v>176</v>
      </c>
      <c r="G326" t="s">
        <v>160</v>
      </c>
      <c r="H326" t="s">
        <v>156</v>
      </c>
      <c r="I326">
        <v>1656</v>
      </c>
      <c r="J326" t="s">
        <v>469</v>
      </c>
      <c r="K326" t="s">
        <v>1515</v>
      </c>
      <c r="L326" t="s">
        <v>253</v>
      </c>
      <c r="M326" t="s">
        <v>982</v>
      </c>
      <c r="N326">
        <v>211</v>
      </c>
      <c r="O326">
        <v>47</v>
      </c>
      <c r="P326">
        <v>43</v>
      </c>
      <c r="Q326" t="s">
        <v>76</v>
      </c>
      <c r="R326" t="s">
        <v>238</v>
      </c>
      <c r="S326" t="s">
        <v>239</v>
      </c>
      <c r="T326">
        <v>180</v>
      </c>
      <c r="U326">
        <v>110</v>
      </c>
      <c r="V326">
        <v>61.11</v>
      </c>
      <c r="W326" t="s">
        <v>134</v>
      </c>
      <c r="X326">
        <v>6053</v>
      </c>
      <c r="Y326">
        <v>665830</v>
      </c>
      <c r="Z326">
        <v>38280</v>
      </c>
      <c r="AA326">
        <v>80630</v>
      </c>
      <c r="AB326">
        <v>784740</v>
      </c>
      <c r="AC326">
        <v>556118</v>
      </c>
      <c r="AD326">
        <v>228622</v>
      </c>
      <c r="AE326" t="s">
        <v>81</v>
      </c>
      <c r="AF326" t="s">
        <v>81</v>
      </c>
      <c r="AG326" t="s">
        <v>240</v>
      </c>
      <c r="AH326" t="s">
        <v>144</v>
      </c>
      <c r="AI326" t="s">
        <v>138</v>
      </c>
      <c r="AJ326" t="str">
        <f t="shared" si="5"/>
        <v>Oct</v>
      </c>
    </row>
    <row r="327" spans="1:36" x14ac:dyDescent="0.3">
      <c r="A327" t="s">
        <v>1516</v>
      </c>
      <c r="B327" s="33">
        <v>45889</v>
      </c>
      <c r="C327" t="s">
        <v>93</v>
      </c>
      <c r="D327" t="s">
        <v>1517</v>
      </c>
      <c r="E327" t="s">
        <v>180</v>
      </c>
      <c r="F327" t="s">
        <v>179</v>
      </c>
      <c r="G327" t="s">
        <v>160</v>
      </c>
      <c r="H327" t="s">
        <v>166</v>
      </c>
      <c r="I327">
        <v>845</v>
      </c>
      <c r="J327" t="s">
        <v>603</v>
      </c>
      <c r="K327" t="s">
        <v>1518</v>
      </c>
      <c r="L327" t="s">
        <v>1519</v>
      </c>
      <c r="M327" t="s">
        <v>1467</v>
      </c>
      <c r="N327">
        <v>140</v>
      </c>
      <c r="O327">
        <v>19</v>
      </c>
      <c r="P327">
        <v>8</v>
      </c>
      <c r="Q327" t="s">
        <v>73</v>
      </c>
      <c r="R327" t="s">
        <v>238</v>
      </c>
      <c r="S327" t="s">
        <v>239</v>
      </c>
      <c r="T327">
        <v>150</v>
      </c>
      <c r="U327">
        <v>137</v>
      </c>
      <c r="V327">
        <v>91.33</v>
      </c>
      <c r="W327" t="s">
        <v>133</v>
      </c>
      <c r="X327">
        <v>5355</v>
      </c>
      <c r="Y327">
        <v>733635</v>
      </c>
      <c r="Z327">
        <v>51512</v>
      </c>
      <c r="AA327">
        <v>57403</v>
      </c>
      <c r="AB327">
        <v>842550</v>
      </c>
      <c r="AC327">
        <v>498296</v>
      </c>
      <c r="AD327">
        <v>344254</v>
      </c>
      <c r="AE327" t="s">
        <v>81</v>
      </c>
      <c r="AF327" t="s">
        <v>72</v>
      </c>
      <c r="AG327" t="s">
        <v>240</v>
      </c>
      <c r="AH327" t="s">
        <v>145</v>
      </c>
      <c r="AI327" t="s">
        <v>139</v>
      </c>
      <c r="AJ327" t="str">
        <f t="shared" si="5"/>
        <v>Aug</v>
      </c>
    </row>
    <row r="328" spans="1:36" x14ac:dyDescent="0.3">
      <c r="A328" t="s">
        <v>1520</v>
      </c>
      <c r="B328" s="33">
        <v>45924</v>
      </c>
      <c r="C328" t="s">
        <v>93</v>
      </c>
      <c r="D328" t="s">
        <v>1521</v>
      </c>
      <c r="E328" t="s">
        <v>181</v>
      </c>
      <c r="F328" t="s">
        <v>178</v>
      </c>
      <c r="G328" t="s">
        <v>159</v>
      </c>
      <c r="H328" t="s">
        <v>157</v>
      </c>
      <c r="I328">
        <v>1339</v>
      </c>
      <c r="J328" t="s">
        <v>520</v>
      </c>
      <c r="K328" t="s">
        <v>1522</v>
      </c>
      <c r="L328" t="s">
        <v>477</v>
      </c>
      <c r="M328" t="s">
        <v>1522</v>
      </c>
      <c r="N328">
        <v>197</v>
      </c>
      <c r="O328">
        <v>0</v>
      </c>
      <c r="P328">
        <v>-10</v>
      </c>
      <c r="Q328" t="s">
        <v>70</v>
      </c>
      <c r="R328" t="s">
        <v>238</v>
      </c>
      <c r="S328" t="s">
        <v>239</v>
      </c>
      <c r="T328">
        <v>189</v>
      </c>
      <c r="U328">
        <v>129</v>
      </c>
      <c r="V328">
        <v>68.25</v>
      </c>
      <c r="W328" t="s">
        <v>133</v>
      </c>
      <c r="X328">
        <v>6037</v>
      </c>
      <c r="Y328">
        <v>778773</v>
      </c>
      <c r="Z328">
        <v>55212</v>
      </c>
      <c r="AA328">
        <v>20382</v>
      </c>
      <c r="AB328">
        <v>854367</v>
      </c>
      <c r="AC328">
        <v>701048</v>
      </c>
      <c r="AD328">
        <v>153319</v>
      </c>
      <c r="AE328" t="s">
        <v>81</v>
      </c>
      <c r="AF328" t="s">
        <v>75</v>
      </c>
      <c r="AG328" t="s">
        <v>240</v>
      </c>
      <c r="AH328" t="s">
        <v>144</v>
      </c>
      <c r="AI328" t="s">
        <v>139</v>
      </c>
      <c r="AJ328" t="str">
        <f t="shared" si="5"/>
        <v>Sep</v>
      </c>
    </row>
    <row r="329" spans="1:36" x14ac:dyDescent="0.3">
      <c r="A329" t="s">
        <v>1523</v>
      </c>
      <c r="B329" s="33">
        <v>45796</v>
      </c>
      <c r="C329" t="s">
        <v>93</v>
      </c>
      <c r="D329" t="s">
        <v>1524</v>
      </c>
      <c r="E329" t="s">
        <v>177</v>
      </c>
      <c r="F329" t="s">
        <v>180</v>
      </c>
      <c r="G329" t="s">
        <v>162</v>
      </c>
      <c r="H329" t="s">
        <v>160</v>
      </c>
      <c r="I329">
        <v>911</v>
      </c>
      <c r="J329" t="s">
        <v>362</v>
      </c>
      <c r="K329" t="s">
        <v>1525</v>
      </c>
      <c r="L329" t="s">
        <v>404</v>
      </c>
      <c r="M329" t="s">
        <v>399</v>
      </c>
      <c r="N329">
        <v>153</v>
      </c>
      <c r="O329">
        <v>13</v>
      </c>
      <c r="P329">
        <v>1</v>
      </c>
      <c r="Q329" t="s">
        <v>73</v>
      </c>
      <c r="R329" t="s">
        <v>238</v>
      </c>
      <c r="S329" t="s">
        <v>239</v>
      </c>
      <c r="T329">
        <v>189</v>
      </c>
      <c r="U329">
        <v>159</v>
      </c>
      <c r="V329">
        <v>84.13</v>
      </c>
      <c r="W329" t="s">
        <v>133</v>
      </c>
      <c r="X329">
        <v>3094</v>
      </c>
      <c r="Y329">
        <v>491946</v>
      </c>
      <c r="Z329">
        <v>68370</v>
      </c>
      <c r="AA329">
        <v>19080</v>
      </c>
      <c r="AB329">
        <v>579396</v>
      </c>
      <c r="AC329">
        <v>465653</v>
      </c>
      <c r="AD329">
        <v>113743</v>
      </c>
      <c r="AE329" t="s">
        <v>78</v>
      </c>
      <c r="AF329" t="s">
        <v>81</v>
      </c>
      <c r="AG329" t="s">
        <v>240</v>
      </c>
      <c r="AH329" t="s">
        <v>147</v>
      </c>
      <c r="AI329" t="s">
        <v>139</v>
      </c>
      <c r="AJ329" t="str">
        <f t="shared" si="5"/>
        <v>May</v>
      </c>
    </row>
    <row r="330" spans="1:36" x14ac:dyDescent="0.3">
      <c r="A330" t="s">
        <v>1526</v>
      </c>
      <c r="B330" s="33">
        <v>45808</v>
      </c>
      <c r="C330" t="s">
        <v>95</v>
      </c>
      <c r="D330" t="s">
        <v>912</v>
      </c>
      <c r="E330" t="s">
        <v>179</v>
      </c>
      <c r="F330" t="s">
        <v>174</v>
      </c>
      <c r="G330" t="s">
        <v>166</v>
      </c>
      <c r="H330" t="s">
        <v>158</v>
      </c>
      <c r="I330">
        <v>2361</v>
      </c>
      <c r="J330" t="s">
        <v>385</v>
      </c>
      <c r="K330" t="s">
        <v>736</v>
      </c>
      <c r="L330" t="s">
        <v>385</v>
      </c>
      <c r="M330" t="s">
        <v>1332</v>
      </c>
      <c r="N330">
        <v>312</v>
      </c>
      <c r="O330">
        <v>0</v>
      </c>
      <c r="P330">
        <v>5</v>
      </c>
      <c r="Q330" t="s">
        <v>70</v>
      </c>
      <c r="R330" t="s">
        <v>238</v>
      </c>
      <c r="S330" t="s">
        <v>239</v>
      </c>
      <c r="T330">
        <v>189</v>
      </c>
      <c r="U330">
        <v>185</v>
      </c>
      <c r="V330">
        <v>97.88</v>
      </c>
      <c r="W330" t="s">
        <v>133</v>
      </c>
      <c r="X330">
        <v>5883</v>
      </c>
      <c r="Y330">
        <v>1088355</v>
      </c>
      <c r="Z330">
        <v>71410</v>
      </c>
      <c r="AA330">
        <v>92130</v>
      </c>
      <c r="AB330">
        <v>1251895</v>
      </c>
      <c r="AC330">
        <v>948997</v>
      </c>
      <c r="AD330">
        <v>302898</v>
      </c>
      <c r="AE330" t="s">
        <v>72</v>
      </c>
      <c r="AF330" t="s">
        <v>78</v>
      </c>
      <c r="AG330" t="s">
        <v>240</v>
      </c>
      <c r="AH330" t="s">
        <v>144</v>
      </c>
      <c r="AI330" t="s">
        <v>138</v>
      </c>
      <c r="AJ330" t="str">
        <f t="shared" si="5"/>
        <v>May</v>
      </c>
    </row>
    <row r="331" spans="1:36" x14ac:dyDescent="0.3">
      <c r="A331" t="s">
        <v>1527</v>
      </c>
      <c r="B331" s="33">
        <v>45815</v>
      </c>
      <c r="C331" t="s">
        <v>99</v>
      </c>
      <c r="D331" t="s">
        <v>1528</v>
      </c>
      <c r="E331" t="s">
        <v>174</v>
      </c>
      <c r="F331" t="s">
        <v>176</v>
      </c>
      <c r="G331" t="s">
        <v>158</v>
      </c>
      <c r="H331" t="s">
        <v>156</v>
      </c>
      <c r="I331">
        <v>578</v>
      </c>
      <c r="J331" t="s">
        <v>520</v>
      </c>
      <c r="K331" t="s">
        <v>594</v>
      </c>
      <c r="L331" t="s">
        <v>1529</v>
      </c>
      <c r="M331" t="s">
        <v>997</v>
      </c>
      <c r="N331">
        <v>104</v>
      </c>
      <c r="O331">
        <v>46</v>
      </c>
      <c r="P331">
        <v>34</v>
      </c>
      <c r="Q331" t="s">
        <v>76</v>
      </c>
      <c r="R331" t="s">
        <v>238</v>
      </c>
      <c r="S331" t="s">
        <v>239</v>
      </c>
      <c r="T331">
        <v>220</v>
      </c>
      <c r="U331">
        <v>181</v>
      </c>
      <c r="V331">
        <v>82.27</v>
      </c>
      <c r="W331" t="s">
        <v>133</v>
      </c>
      <c r="X331">
        <v>4186</v>
      </c>
      <c r="Y331">
        <v>757666</v>
      </c>
      <c r="Z331">
        <v>55205</v>
      </c>
      <c r="AA331">
        <v>86699</v>
      </c>
      <c r="AB331">
        <v>899570</v>
      </c>
      <c r="AC331">
        <v>522092</v>
      </c>
      <c r="AD331">
        <v>377478</v>
      </c>
      <c r="AE331" t="s">
        <v>78</v>
      </c>
      <c r="AF331" t="s">
        <v>81</v>
      </c>
      <c r="AG331" t="s">
        <v>240</v>
      </c>
      <c r="AH331" t="s">
        <v>146</v>
      </c>
      <c r="AI331" t="s">
        <v>139</v>
      </c>
      <c r="AJ331" t="str">
        <f t="shared" si="5"/>
        <v>Jun</v>
      </c>
    </row>
    <row r="332" spans="1:36" x14ac:dyDescent="0.3">
      <c r="A332" t="s">
        <v>1530</v>
      </c>
      <c r="B332" s="33">
        <v>45941</v>
      </c>
      <c r="C332" t="s">
        <v>93</v>
      </c>
      <c r="D332" t="s">
        <v>1531</v>
      </c>
      <c r="E332" t="s">
        <v>174</v>
      </c>
      <c r="F332" t="s">
        <v>181</v>
      </c>
      <c r="G332" t="s">
        <v>158</v>
      </c>
      <c r="H332" t="s">
        <v>159</v>
      </c>
      <c r="I332">
        <v>967</v>
      </c>
      <c r="J332" t="s">
        <v>566</v>
      </c>
      <c r="K332" t="s">
        <v>1532</v>
      </c>
      <c r="L332" t="s">
        <v>1378</v>
      </c>
      <c r="M332" t="s">
        <v>1532</v>
      </c>
      <c r="N332">
        <v>129</v>
      </c>
      <c r="O332">
        <v>4</v>
      </c>
      <c r="P332">
        <v>0</v>
      </c>
      <c r="Q332" t="s">
        <v>73</v>
      </c>
      <c r="R332" t="s">
        <v>238</v>
      </c>
      <c r="S332" t="s">
        <v>239</v>
      </c>
      <c r="T332">
        <v>186</v>
      </c>
      <c r="U332">
        <v>138</v>
      </c>
      <c r="V332">
        <v>74.19</v>
      </c>
      <c r="W332" t="s">
        <v>134</v>
      </c>
      <c r="X332">
        <v>5878</v>
      </c>
      <c r="Y332">
        <v>811164</v>
      </c>
      <c r="Z332">
        <v>38088</v>
      </c>
      <c r="AA332">
        <v>26358</v>
      </c>
      <c r="AB332">
        <v>875610</v>
      </c>
      <c r="AC332">
        <v>720461</v>
      </c>
      <c r="AD332">
        <v>155149</v>
      </c>
      <c r="AE332" t="s">
        <v>78</v>
      </c>
      <c r="AF332" t="s">
        <v>81</v>
      </c>
      <c r="AG332" t="s">
        <v>240</v>
      </c>
      <c r="AH332" t="s">
        <v>144</v>
      </c>
      <c r="AI332" t="s">
        <v>138</v>
      </c>
      <c r="AJ332" t="str">
        <f t="shared" si="5"/>
        <v>Oct</v>
      </c>
    </row>
    <row r="333" spans="1:36" x14ac:dyDescent="0.3">
      <c r="A333" t="s">
        <v>1533</v>
      </c>
      <c r="B333" s="33">
        <v>46021</v>
      </c>
      <c r="C333" t="s">
        <v>93</v>
      </c>
      <c r="D333" t="s">
        <v>1534</v>
      </c>
      <c r="E333" t="s">
        <v>175</v>
      </c>
      <c r="F333" t="s">
        <v>174</v>
      </c>
      <c r="G333" t="s">
        <v>163</v>
      </c>
      <c r="H333" t="s">
        <v>158</v>
      </c>
      <c r="I333">
        <v>2115</v>
      </c>
      <c r="J333" t="s">
        <v>377</v>
      </c>
      <c r="K333" t="s">
        <v>1535</v>
      </c>
      <c r="L333" t="s">
        <v>1536</v>
      </c>
      <c r="M333" t="s">
        <v>521</v>
      </c>
      <c r="N333">
        <v>252</v>
      </c>
      <c r="O333">
        <v>12</v>
      </c>
      <c r="P333">
        <v>8</v>
      </c>
      <c r="Q333" t="s">
        <v>73</v>
      </c>
      <c r="R333" t="s">
        <v>238</v>
      </c>
      <c r="S333" t="s">
        <v>239</v>
      </c>
      <c r="T333">
        <v>189</v>
      </c>
      <c r="U333">
        <v>121</v>
      </c>
      <c r="V333">
        <v>64.02</v>
      </c>
      <c r="W333" t="s">
        <v>133</v>
      </c>
      <c r="X333">
        <v>10874</v>
      </c>
      <c r="Y333">
        <v>1315754</v>
      </c>
      <c r="Z333">
        <v>61589</v>
      </c>
      <c r="AA333">
        <v>68970</v>
      </c>
      <c r="AB333">
        <v>1446313</v>
      </c>
      <c r="AC333">
        <v>1226750</v>
      </c>
      <c r="AD333">
        <v>219563</v>
      </c>
      <c r="AE333" t="s">
        <v>75</v>
      </c>
      <c r="AF333" t="s">
        <v>78</v>
      </c>
      <c r="AG333" t="s">
        <v>240</v>
      </c>
      <c r="AH333" t="s">
        <v>147</v>
      </c>
      <c r="AI333" t="s">
        <v>138</v>
      </c>
      <c r="AJ333" t="str">
        <f t="shared" si="5"/>
        <v>Dec</v>
      </c>
    </row>
    <row r="334" spans="1:36" x14ac:dyDescent="0.3">
      <c r="A334" t="s">
        <v>1537</v>
      </c>
      <c r="B334" s="33">
        <v>45666</v>
      </c>
      <c r="C334" t="s">
        <v>96</v>
      </c>
      <c r="D334" t="s">
        <v>1538</v>
      </c>
      <c r="E334" t="s">
        <v>181</v>
      </c>
      <c r="F334" t="s">
        <v>177</v>
      </c>
      <c r="G334" t="s">
        <v>159</v>
      </c>
      <c r="H334" t="s">
        <v>162</v>
      </c>
      <c r="I334">
        <v>1414</v>
      </c>
      <c r="J334" t="s">
        <v>243</v>
      </c>
      <c r="K334" t="s">
        <v>968</v>
      </c>
      <c r="L334" t="s">
        <v>377</v>
      </c>
      <c r="M334" t="s">
        <v>359</v>
      </c>
      <c r="N334">
        <v>215</v>
      </c>
      <c r="O334">
        <v>0</v>
      </c>
      <c r="P334">
        <v>6</v>
      </c>
      <c r="Q334" t="s">
        <v>73</v>
      </c>
      <c r="R334" t="s">
        <v>238</v>
      </c>
      <c r="S334" t="s">
        <v>239</v>
      </c>
      <c r="T334">
        <v>180</v>
      </c>
      <c r="U334">
        <v>129</v>
      </c>
      <c r="V334">
        <v>71.67</v>
      </c>
      <c r="W334" t="s">
        <v>133</v>
      </c>
      <c r="X334">
        <v>4014</v>
      </c>
      <c r="Y334">
        <v>517806</v>
      </c>
      <c r="Z334">
        <v>61017</v>
      </c>
      <c r="AA334">
        <v>31734</v>
      </c>
      <c r="AB334">
        <v>610557</v>
      </c>
      <c r="AC334">
        <v>467610</v>
      </c>
      <c r="AD334">
        <v>142947</v>
      </c>
      <c r="AE334" t="s">
        <v>81</v>
      </c>
      <c r="AF334" t="s">
        <v>78</v>
      </c>
      <c r="AG334" t="s">
        <v>240</v>
      </c>
      <c r="AH334" t="s">
        <v>145</v>
      </c>
      <c r="AI334" t="s">
        <v>140</v>
      </c>
      <c r="AJ334" t="str">
        <f t="shared" si="5"/>
        <v>Jan</v>
      </c>
    </row>
    <row r="335" spans="1:36" x14ac:dyDescent="0.3">
      <c r="A335" t="s">
        <v>1539</v>
      </c>
      <c r="B335" s="33">
        <v>45996</v>
      </c>
      <c r="C335" t="s">
        <v>93</v>
      </c>
      <c r="D335" t="s">
        <v>1540</v>
      </c>
      <c r="E335" t="s">
        <v>180</v>
      </c>
      <c r="F335" t="s">
        <v>175</v>
      </c>
      <c r="G335" t="s">
        <v>160</v>
      </c>
      <c r="H335" t="s">
        <v>163</v>
      </c>
      <c r="I335">
        <v>1839</v>
      </c>
      <c r="J335" t="s">
        <v>258</v>
      </c>
      <c r="K335" t="s">
        <v>1286</v>
      </c>
      <c r="L335" t="s">
        <v>258</v>
      </c>
      <c r="M335" t="s">
        <v>1541</v>
      </c>
      <c r="N335">
        <v>226</v>
      </c>
      <c r="O335">
        <v>0</v>
      </c>
      <c r="P335">
        <v>17</v>
      </c>
      <c r="Q335" t="s">
        <v>73</v>
      </c>
      <c r="R335" t="s">
        <v>238</v>
      </c>
      <c r="S335" t="s">
        <v>239</v>
      </c>
      <c r="T335">
        <v>180</v>
      </c>
      <c r="U335">
        <v>110</v>
      </c>
      <c r="V335">
        <v>61.11</v>
      </c>
      <c r="W335" t="s">
        <v>135</v>
      </c>
      <c r="X335">
        <v>10737</v>
      </c>
      <c r="Y335">
        <v>1181070</v>
      </c>
      <c r="Z335">
        <v>54780</v>
      </c>
      <c r="AA335">
        <v>35640</v>
      </c>
      <c r="AB335">
        <v>1271490</v>
      </c>
      <c r="AC335">
        <v>1056178</v>
      </c>
      <c r="AD335">
        <v>215312</v>
      </c>
      <c r="AE335" t="s">
        <v>81</v>
      </c>
      <c r="AF335" t="s">
        <v>75</v>
      </c>
      <c r="AG335" t="s">
        <v>240</v>
      </c>
      <c r="AH335" t="s">
        <v>147</v>
      </c>
      <c r="AI335" t="s">
        <v>139</v>
      </c>
      <c r="AJ335" t="str">
        <f t="shared" si="5"/>
        <v>Dec</v>
      </c>
    </row>
    <row r="336" spans="1:36" x14ac:dyDescent="0.3">
      <c r="A336" t="s">
        <v>1542</v>
      </c>
      <c r="B336" s="33">
        <v>45893</v>
      </c>
      <c r="C336" t="s">
        <v>96</v>
      </c>
      <c r="D336" t="s">
        <v>1543</v>
      </c>
      <c r="E336" t="s">
        <v>175</v>
      </c>
      <c r="F336" t="s">
        <v>181</v>
      </c>
      <c r="G336" t="s">
        <v>163</v>
      </c>
      <c r="H336" t="s">
        <v>159</v>
      </c>
      <c r="I336">
        <v>859</v>
      </c>
      <c r="J336" t="s">
        <v>236</v>
      </c>
      <c r="K336" t="s">
        <v>759</v>
      </c>
      <c r="L336" t="s">
        <v>1544</v>
      </c>
      <c r="M336" t="s">
        <v>636</v>
      </c>
      <c r="N336">
        <v>126</v>
      </c>
      <c r="O336">
        <v>23</v>
      </c>
      <c r="P336">
        <v>24</v>
      </c>
      <c r="Q336" t="s">
        <v>73</v>
      </c>
      <c r="R336" t="s">
        <v>238</v>
      </c>
      <c r="S336" t="s">
        <v>239</v>
      </c>
      <c r="T336">
        <v>180</v>
      </c>
      <c r="U336">
        <v>133</v>
      </c>
      <c r="V336">
        <v>73.89</v>
      </c>
      <c r="W336" t="s">
        <v>135</v>
      </c>
      <c r="X336">
        <v>4577</v>
      </c>
      <c r="Y336">
        <v>608741</v>
      </c>
      <c r="Z336">
        <v>57190</v>
      </c>
      <c r="AA336">
        <v>56126</v>
      </c>
      <c r="AB336">
        <v>722057</v>
      </c>
      <c r="AC336">
        <v>494649</v>
      </c>
      <c r="AD336">
        <v>227408</v>
      </c>
      <c r="AE336" t="s">
        <v>75</v>
      </c>
      <c r="AF336" t="s">
        <v>81</v>
      </c>
      <c r="AG336" t="s">
        <v>240</v>
      </c>
      <c r="AH336" t="s">
        <v>144</v>
      </c>
      <c r="AI336" t="s">
        <v>139</v>
      </c>
      <c r="AJ336" t="str">
        <f t="shared" si="5"/>
        <v>Aug</v>
      </c>
    </row>
    <row r="337" spans="1:36" x14ac:dyDescent="0.3">
      <c r="A337" t="s">
        <v>1545</v>
      </c>
      <c r="B337" s="33">
        <v>45833</v>
      </c>
      <c r="C337" t="s">
        <v>93</v>
      </c>
      <c r="D337" t="s">
        <v>1546</v>
      </c>
      <c r="E337" t="s">
        <v>180</v>
      </c>
      <c r="F337" t="s">
        <v>173</v>
      </c>
      <c r="G337" t="s">
        <v>160</v>
      </c>
      <c r="H337" t="s">
        <v>161</v>
      </c>
      <c r="I337">
        <v>910</v>
      </c>
      <c r="J337" t="s">
        <v>621</v>
      </c>
      <c r="K337" t="s">
        <v>349</v>
      </c>
      <c r="L337" t="s">
        <v>236</v>
      </c>
      <c r="M337" t="s">
        <v>349</v>
      </c>
      <c r="N337">
        <v>147</v>
      </c>
      <c r="O337">
        <v>0</v>
      </c>
      <c r="P337">
        <v>-1</v>
      </c>
      <c r="Q337" t="s">
        <v>70</v>
      </c>
      <c r="R337" t="s">
        <v>238</v>
      </c>
      <c r="S337" t="s">
        <v>239</v>
      </c>
      <c r="T337">
        <v>180</v>
      </c>
      <c r="U337">
        <v>140</v>
      </c>
      <c r="V337">
        <v>77.78</v>
      </c>
      <c r="W337" t="s">
        <v>133</v>
      </c>
      <c r="X337">
        <v>4718</v>
      </c>
      <c r="Y337">
        <v>660520</v>
      </c>
      <c r="Z337">
        <v>59080</v>
      </c>
      <c r="AA337">
        <v>36400</v>
      </c>
      <c r="AB337">
        <v>756000</v>
      </c>
      <c r="AC337">
        <v>557380</v>
      </c>
      <c r="AD337">
        <v>198620</v>
      </c>
      <c r="AE337" t="s">
        <v>81</v>
      </c>
      <c r="AF337" t="s">
        <v>78</v>
      </c>
      <c r="AG337" t="s">
        <v>240</v>
      </c>
      <c r="AH337" t="s">
        <v>145</v>
      </c>
      <c r="AI337" t="s">
        <v>138</v>
      </c>
      <c r="AJ337" t="str">
        <f t="shared" si="5"/>
        <v>Jun</v>
      </c>
    </row>
    <row r="338" spans="1:36" x14ac:dyDescent="0.3">
      <c r="A338" t="s">
        <v>1547</v>
      </c>
      <c r="B338" s="33">
        <v>45770</v>
      </c>
      <c r="C338" t="s">
        <v>93</v>
      </c>
      <c r="D338" t="s">
        <v>1548</v>
      </c>
      <c r="E338" t="s">
        <v>181</v>
      </c>
      <c r="F338" t="s">
        <v>179</v>
      </c>
      <c r="G338" t="s">
        <v>159</v>
      </c>
      <c r="H338" t="s">
        <v>166</v>
      </c>
      <c r="I338">
        <v>1570</v>
      </c>
      <c r="J338" t="s">
        <v>385</v>
      </c>
      <c r="K338" t="s">
        <v>1505</v>
      </c>
      <c r="L338" t="s">
        <v>1549</v>
      </c>
      <c r="M338" t="s">
        <v>368</v>
      </c>
      <c r="N338">
        <v>246</v>
      </c>
      <c r="O338">
        <v>87</v>
      </c>
      <c r="P338">
        <v>99</v>
      </c>
      <c r="Q338" t="s">
        <v>76</v>
      </c>
      <c r="R338" t="s">
        <v>238</v>
      </c>
      <c r="S338" t="s">
        <v>239</v>
      </c>
      <c r="T338">
        <v>180</v>
      </c>
      <c r="U338">
        <v>137</v>
      </c>
      <c r="V338">
        <v>76.11</v>
      </c>
      <c r="W338" t="s">
        <v>133</v>
      </c>
      <c r="X338">
        <v>4269</v>
      </c>
      <c r="Y338">
        <v>584853</v>
      </c>
      <c r="Z338">
        <v>36579</v>
      </c>
      <c r="AA338">
        <v>36031</v>
      </c>
      <c r="AB338">
        <v>657463</v>
      </c>
      <c r="AC338">
        <v>481665</v>
      </c>
      <c r="AD338">
        <v>175798</v>
      </c>
      <c r="AE338" t="s">
        <v>81</v>
      </c>
      <c r="AF338" t="s">
        <v>72</v>
      </c>
      <c r="AG338" t="s">
        <v>240</v>
      </c>
      <c r="AH338" t="s">
        <v>144</v>
      </c>
      <c r="AI338" t="s">
        <v>139</v>
      </c>
      <c r="AJ338" t="str">
        <f t="shared" si="5"/>
        <v>Apr</v>
      </c>
    </row>
    <row r="339" spans="1:36" x14ac:dyDescent="0.3">
      <c r="A339" t="s">
        <v>1550</v>
      </c>
      <c r="B339" s="33">
        <v>45775</v>
      </c>
      <c r="C339" t="s">
        <v>93</v>
      </c>
      <c r="D339" t="s">
        <v>1551</v>
      </c>
      <c r="E339" t="s">
        <v>181</v>
      </c>
      <c r="F339" t="s">
        <v>180</v>
      </c>
      <c r="G339" t="s">
        <v>159</v>
      </c>
      <c r="H339" t="s">
        <v>160</v>
      </c>
      <c r="I339">
        <v>1129</v>
      </c>
      <c r="J339" t="s">
        <v>605</v>
      </c>
      <c r="K339" t="s">
        <v>1552</v>
      </c>
      <c r="L339" t="s">
        <v>1553</v>
      </c>
      <c r="M339" t="s">
        <v>1554</v>
      </c>
      <c r="N339">
        <v>173</v>
      </c>
      <c r="O339">
        <v>26</v>
      </c>
      <c r="P339">
        <v>44</v>
      </c>
      <c r="Q339" t="s">
        <v>76</v>
      </c>
      <c r="R339" t="s">
        <v>238</v>
      </c>
      <c r="S339" t="s">
        <v>239</v>
      </c>
      <c r="T339">
        <v>180</v>
      </c>
      <c r="U339">
        <v>150</v>
      </c>
      <c r="V339">
        <v>83.33</v>
      </c>
      <c r="W339" t="s">
        <v>133</v>
      </c>
      <c r="X339">
        <v>2821</v>
      </c>
      <c r="Y339">
        <v>423150</v>
      </c>
      <c r="Z339">
        <v>72000</v>
      </c>
      <c r="AA339">
        <v>80850</v>
      </c>
      <c r="AB339">
        <v>576000</v>
      </c>
      <c r="AC339">
        <v>437113</v>
      </c>
      <c r="AD339">
        <v>138887</v>
      </c>
      <c r="AE339" t="s">
        <v>81</v>
      </c>
      <c r="AF339" t="s">
        <v>81</v>
      </c>
      <c r="AG339" t="s">
        <v>240</v>
      </c>
      <c r="AH339" t="s">
        <v>145</v>
      </c>
      <c r="AI339" t="s">
        <v>138</v>
      </c>
      <c r="AJ339" t="str">
        <f t="shared" si="5"/>
        <v>Apr</v>
      </c>
    </row>
    <row r="340" spans="1:36" x14ac:dyDescent="0.3">
      <c r="A340" t="s">
        <v>1555</v>
      </c>
      <c r="B340" s="33">
        <v>45888</v>
      </c>
      <c r="C340" t="s">
        <v>96</v>
      </c>
      <c r="D340" t="s">
        <v>1556</v>
      </c>
      <c r="E340" t="s">
        <v>181</v>
      </c>
      <c r="F340" t="s">
        <v>175</v>
      </c>
      <c r="G340" t="s">
        <v>159</v>
      </c>
      <c r="H340" t="s">
        <v>163</v>
      </c>
      <c r="I340">
        <v>439</v>
      </c>
      <c r="J340" t="s">
        <v>514</v>
      </c>
      <c r="K340" t="s">
        <v>400</v>
      </c>
      <c r="L340" t="s">
        <v>514</v>
      </c>
      <c r="M340" t="s">
        <v>1557</v>
      </c>
      <c r="N340">
        <v>77</v>
      </c>
      <c r="O340">
        <v>15</v>
      </c>
      <c r="P340">
        <v>23</v>
      </c>
      <c r="Q340" t="s">
        <v>73</v>
      </c>
      <c r="R340" t="s">
        <v>238</v>
      </c>
      <c r="S340" t="s">
        <v>239</v>
      </c>
      <c r="T340">
        <v>150</v>
      </c>
      <c r="U340">
        <v>88</v>
      </c>
      <c r="V340">
        <v>58.67</v>
      </c>
      <c r="W340" t="s">
        <v>133</v>
      </c>
      <c r="X340">
        <v>6794</v>
      </c>
      <c r="Y340">
        <v>597872</v>
      </c>
      <c r="Z340">
        <v>25696</v>
      </c>
      <c r="AA340">
        <v>28336</v>
      </c>
      <c r="AB340">
        <v>651904</v>
      </c>
      <c r="AC340">
        <v>476577</v>
      </c>
      <c r="AD340">
        <v>175327</v>
      </c>
      <c r="AE340" t="s">
        <v>81</v>
      </c>
      <c r="AF340" t="s">
        <v>75</v>
      </c>
      <c r="AG340" t="s">
        <v>240</v>
      </c>
      <c r="AH340" t="s">
        <v>144</v>
      </c>
      <c r="AI340" t="s">
        <v>140</v>
      </c>
      <c r="AJ340" t="str">
        <f t="shared" si="5"/>
        <v>Aug</v>
      </c>
    </row>
    <row r="341" spans="1:36" x14ac:dyDescent="0.3">
      <c r="A341" t="s">
        <v>1558</v>
      </c>
      <c r="B341" s="33">
        <v>45881</v>
      </c>
      <c r="C341" t="s">
        <v>96</v>
      </c>
      <c r="D341" t="s">
        <v>1559</v>
      </c>
      <c r="E341" t="s">
        <v>173</v>
      </c>
      <c r="F341" t="s">
        <v>179</v>
      </c>
      <c r="G341" t="s">
        <v>161</v>
      </c>
      <c r="H341" t="s">
        <v>166</v>
      </c>
      <c r="I341">
        <v>1014</v>
      </c>
      <c r="J341" t="s">
        <v>744</v>
      </c>
      <c r="K341" t="s">
        <v>1560</v>
      </c>
      <c r="L341" t="s">
        <v>659</v>
      </c>
      <c r="M341" t="s">
        <v>1561</v>
      </c>
      <c r="N341">
        <v>167</v>
      </c>
      <c r="O341">
        <v>6</v>
      </c>
      <c r="P341">
        <v>12</v>
      </c>
      <c r="Q341" t="s">
        <v>73</v>
      </c>
      <c r="R341" t="s">
        <v>238</v>
      </c>
      <c r="S341" t="s">
        <v>239</v>
      </c>
      <c r="T341">
        <v>186</v>
      </c>
      <c r="U341">
        <v>165</v>
      </c>
      <c r="V341">
        <v>88.71</v>
      </c>
      <c r="W341" t="s">
        <v>133</v>
      </c>
      <c r="X341">
        <v>6870</v>
      </c>
      <c r="Y341">
        <v>1133550</v>
      </c>
      <c r="Z341">
        <v>78540</v>
      </c>
      <c r="AA341">
        <v>85965</v>
      </c>
      <c r="AB341">
        <v>1298055</v>
      </c>
      <c r="AC341">
        <v>950833</v>
      </c>
      <c r="AD341">
        <v>347222</v>
      </c>
      <c r="AE341" t="s">
        <v>78</v>
      </c>
      <c r="AF341" t="s">
        <v>72</v>
      </c>
      <c r="AG341" t="s">
        <v>240</v>
      </c>
      <c r="AH341" t="s">
        <v>147</v>
      </c>
      <c r="AI341" t="s">
        <v>138</v>
      </c>
      <c r="AJ341" t="str">
        <f t="shared" si="5"/>
        <v>Aug</v>
      </c>
    </row>
    <row r="342" spans="1:36" x14ac:dyDescent="0.3">
      <c r="A342" t="s">
        <v>1562</v>
      </c>
      <c r="B342" s="33">
        <v>45709</v>
      </c>
      <c r="C342" t="s">
        <v>97</v>
      </c>
      <c r="D342" t="s">
        <v>1563</v>
      </c>
      <c r="E342" t="s">
        <v>178</v>
      </c>
      <c r="F342" t="s">
        <v>174</v>
      </c>
      <c r="G342" t="s">
        <v>157</v>
      </c>
      <c r="H342" t="s">
        <v>158</v>
      </c>
      <c r="I342">
        <v>1159</v>
      </c>
      <c r="J342" t="s">
        <v>731</v>
      </c>
      <c r="K342" t="s">
        <v>974</v>
      </c>
      <c r="L342" t="s">
        <v>802</v>
      </c>
      <c r="M342" t="s">
        <v>331</v>
      </c>
      <c r="N342">
        <v>167</v>
      </c>
      <c r="O342">
        <v>7</v>
      </c>
      <c r="P342">
        <v>27</v>
      </c>
      <c r="Q342" t="s">
        <v>73</v>
      </c>
      <c r="R342" t="s">
        <v>238</v>
      </c>
      <c r="S342" t="s">
        <v>239</v>
      </c>
      <c r="T342">
        <v>220</v>
      </c>
      <c r="U342">
        <v>215</v>
      </c>
      <c r="V342">
        <v>97.73</v>
      </c>
      <c r="W342" t="s">
        <v>134</v>
      </c>
      <c r="X342">
        <v>8963</v>
      </c>
      <c r="Y342">
        <v>1927045</v>
      </c>
      <c r="Z342">
        <v>35475</v>
      </c>
      <c r="AA342">
        <v>52460</v>
      </c>
      <c r="AB342">
        <v>2014980</v>
      </c>
      <c r="AC342">
        <v>1567857</v>
      </c>
      <c r="AD342">
        <v>447123</v>
      </c>
      <c r="AE342" t="s">
        <v>75</v>
      </c>
      <c r="AF342" t="s">
        <v>78</v>
      </c>
      <c r="AG342" t="s">
        <v>240</v>
      </c>
      <c r="AH342" t="s">
        <v>144</v>
      </c>
      <c r="AI342" t="s">
        <v>138</v>
      </c>
      <c r="AJ342" t="str">
        <f t="shared" si="5"/>
        <v>Feb</v>
      </c>
    </row>
    <row r="343" spans="1:36" x14ac:dyDescent="0.3">
      <c r="A343" t="s">
        <v>1564</v>
      </c>
      <c r="B343" s="33">
        <v>45957</v>
      </c>
      <c r="C343" t="s">
        <v>95</v>
      </c>
      <c r="D343" t="s">
        <v>1565</v>
      </c>
      <c r="E343" t="s">
        <v>178</v>
      </c>
      <c r="F343" t="s">
        <v>176</v>
      </c>
      <c r="G343" t="s">
        <v>157</v>
      </c>
      <c r="H343" t="s">
        <v>156</v>
      </c>
      <c r="I343">
        <v>934</v>
      </c>
      <c r="J343" t="s">
        <v>492</v>
      </c>
      <c r="K343" t="s">
        <v>1566</v>
      </c>
      <c r="L343" t="s">
        <v>639</v>
      </c>
      <c r="M343" t="s">
        <v>1567</v>
      </c>
      <c r="N343">
        <v>145</v>
      </c>
      <c r="O343">
        <v>0</v>
      </c>
      <c r="P343">
        <v>14</v>
      </c>
      <c r="Q343" t="s">
        <v>73</v>
      </c>
      <c r="R343" t="s">
        <v>238</v>
      </c>
      <c r="S343" t="s">
        <v>239</v>
      </c>
      <c r="T343">
        <v>189</v>
      </c>
      <c r="U343">
        <v>167</v>
      </c>
      <c r="V343">
        <v>88.36</v>
      </c>
      <c r="W343" t="s">
        <v>133</v>
      </c>
      <c r="X343">
        <v>7011</v>
      </c>
      <c r="Y343">
        <v>1170837</v>
      </c>
      <c r="Z343">
        <v>52104</v>
      </c>
      <c r="AA343">
        <v>54275</v>
      </c>
      <c r="AB343">
        <v>1277216</v>
      </c>
      <c r="AC343">
        <v>841279</v>
      </c>
      <c r="AD343">
        <v>435937</v>
      </c>
      <c r="AE343" t="s">
        <v>75</v>
      </c>
      <c r="AF343" t="s">
        <v>81</v>
      </c>
      <c r="AG343" t="s">
        <v>240</v>
      </c>
      <c r="AH343" t="s">
        <v>144</v>
      </c>
      <c r="AI343" t="s">
        <v>138</v>
      </c>
      <c r="AJ343" t="str">
        <f t="shared" si="5"/>
        <v>Oct</v>
      </c>
    </row>
    <row r="344" spans="1:36" x14ac:dyDescent="0.3">
      <c r="A344" t="s">
        <v>1568</v>
      </c>
      <c r="B344" s="33">
        <v>46002</v>
      </c>
      <c r="C344" t="s">
        <v>99</v>
      </c>
      <c r="D344" t="s">
        <v>1569</v>
      </c>
      <c r="E344" t="s">
        <v>175</v>
      </c>
      <c r="F344" t="s">
        <v>176</v>
      </c>
      <c r="G344" t="s">
        <v>163</v>
      </c>
      <c r="H344" t="s">
        <v>156</v>
      </c>
      <c r="I344">
        <v>1193</v>
      </c>
      <c r="J344" t="s">
        <v>474</v>
      </c>
      <c r="K344" t="s">
        <v>1318</v>
      </c>
      <c r="L344" t="s">
        <v>459</v>
      </c>
      <c r="M344" t="s">
        <v>499</v>
      </c>
      <c r="N344">
        <v>190</v>
      </c>
      <c r="O344">
        <v>0</v>
      </c>
      <c r="P344">
        <v>25</v>
      </c>
      <c r="Q344" t="s">
        <v>73</v>
      </c>
      <c r="R344" t="s">
        <v>238</v>
      </c>
      <c r="S344" t="s">
        <v>239</v>
      </c>
      <c r="T344">
        <v>220</v>
      </c>
      <c r="U344">
        <v>181</v>
      </c>
      <c r="V344">
        <v>82.27</v>
      </c>
      <c r="W344" t="s">
        <v>133</v>
      </c>
      <c r="X344">
        <v>5635</v>
      </c>
      <c r="Y344">
        <v>1019935</v>
      </c>
      <c r="Z344">
        <v>59368</v>
      </c>
      <c r="AA344">
        <v>78373</v>
      </c>
      <c r="AB344">
        <v>1157676</v>
      </c>
      <c r="AC344">
        <v>878193</v>
      </c>
      <c r="AD344">
        <v>279483</v>
      </c>
      <c r="AE344" t="s">
        <v>75</v>
      </c>
      <c r="AF344" t="s">
        <v>81</v>
      </c>
      <c r="AG344" t="s">
        <v>240</v>
      </c>
      <c r="AH344" t="s">
        <v>144</v>
      </c>
      <c r="AI344" t="s">
        <v>140</v>
      </c>
      <c r="AJ344" t="str">
        <f t="shared" si="5"/>
        <v>Dec</v>
      </c>
    </row>
    <row r="345" spans="1:36" x14ac:dyDescent="0.3">
      <c r="A345" t="s">
        <v>1570</v>
      </c>
      <c r="B345" s="33">
        <v>45780</v>
      </c>
      <c r="C345" t="s">
        <v>95</v>
      </c>
      <c r="D345" t="s">
        <v>1571</v>
      </c>
      <c r="E345" t="s">
        <v>177</v>
      </c>
      <c r="F345" t="s">
        <v>174</v>
      </c>
      <c r="G345" t="s">
        <v>162</v>
      </c>
      <c r="H345" t="s">
        <v>158</v>
      </c>
      <c r="I345">
        <v>1239</v>
      </c>
      <c r="J345" t="s">
        <v>342</v>
      </c>
      <c r="K345" t="s">
        <v>1042</v>
      </c>
      <c r="L345" t="s">
        <v>1572</v>
      </c>
      <c r="M345" t="s">
        <v>877</v>
      </c>
      <c r="N345">
        <v>178</v>
      </c>
      <c r="O345">
        <v>29</v>
      </c>
      <c r="P345">
        <v>11</v>
      </c>
      <c r="Q345" t="s">
        <v>73</v>
      </c>
      <c r="R345" t="s">
        <v>238</v>
      </c>
      <c r="S345" t="s">
        <v>239</v>
      </c>
      <c r="T345">
        <v>150</v>
      </c>
      <c r="U345">
        <v>147</v>
      </c>
      <c r="V345">
        <v>98</v>
      </c>
      <c r="W345" t="s">
        <v>133</v>
      </c>
      <c r="X345">
        <v>3867</v>
      </c>
      <c r="Y345">
        <v>568449</v>
      </c>
      <c r="Z345">
        <v>40719</v>
      </c>
      <c r="AA345">
        <v>37779</v>
      </c>
      <c r="AB345">
        <v>646947</v>
      </c>
      <c r="AC345">
        <v>559374</v>
      </c>
      <c r="AD345">
        <v>87573</v>
      </c>
      <c r="AE345" t="s">
        <v>78</v>
      </c>
      <c r="AF345" t="s">
        <v>78</v>
      </c>
      <c r="AG345" t="s">
        <v>240</v>
      </c>
      <c r="AH345" t="s">
        <v>144</v>
      </c>
      <c r="AI345" t="s">
        <v>140</v>
      </c>
      <c r="AJ345" t="str">
        <f t="shared" si="5"/>
        <v>May</v>
      </c>
    </row>
    <row r="346" spans="1:36" x14ac:dyDescent="0.3">
      <c r="A346" t="s">
        <v>1573</v>
      </c>
      <c r="B346" s="33">
        <v>45975</v>
      </c>
      <c r="C346" t="s">
        <v>93</v>
      </c>
      <c r="D346" t="s">
        <v>1574</v>
      </c>
      <c r="E346" t="s">
        <v>181</v>
      </c>
      <c r="F346" t="s">
        <v>174</v>
      </c>
      <c r="G346" t="s">
        <v>159</v>
      </c>
      <c r="H346" t="s">
        <v>158</v>
      </c>
      <c r="I346">
        <v>2356</v>
      </c>
      <c r="J346" t="s">
        <v>520</v>
      </c>
      <c r="K346" t="s">
        <v>1216</v>
      </c>
      <c r="L346" t="s">
        <v>1575</v>
      </c>
      <c r="M346" t="s">
        <v>1576</v>
      </c>
      <c r="N346">
        <v>337</v>
      </c>
      <c r="O346">
        <v>17</v>
      </c>
      <c r="P346">
        <v>41</v>
      </c>
      <c r="Q346" t="s">
        <v>76</v>
      </c>
      <c r="R346" t="s">
        <v>238</v>
      </c>
      <c r="S346" t="s">
        <v>239</v>
      </c>
      <c r="T346">
        <v>189</v>
      </c>
      <c r="U346">
        <v>162</v>
      </c>
      <c r="V346">
        <v>85.71</v>
      </c>
      <c r="W346" t="s">
        <v>133</v>
      </c>
      <c r="X346">
        <v>7447</v>
      </c>
      <c r="Y346">
        <v>1206414</v>
      </c>
      <c r="Z346">
        <v>68688</v>
      </c>
      <c r="AA346">
        <v>68364</v>
      </c>
      <c r="AB346">
        <v>1343466</v>
      </c>
      <c r="AC346">
        <v>973674</v>
      </c>
      <c r="AD346">
        <v>369792</v>
      </c>
      <c r="AE346" t="s">
        <v>81</v>
      </c>
      <c r="AF346" t="s">
        <v>78</v>
      </c>
      <c r="AG346" t="s">
        <v>240</v>
      </c>
      <c r="AH346" t="s">
        <v>145</v>
      </c>
      <c r="AI346" t="s">
        <v>138</v>
      </c>
      <c r="AJ346" t="str">
        <f t="shared" si="5"/>
        <v>Nov</v>
      </c>
    </row>
    <row r="347" spans="1:36" x14ac:dyDescent="0.3">
      <c r="A347" t="s">
        <v>1577</v>
      </c>
      <c r="B347" s="33">
        <v>45897</v>
      </c>
      <c r="C347" t="s">
        <v>93</v>
      </c>
      <c r="D347" t="s">
        <v>1578</v>
      </c>
      <c r="E347" t="s">
        <v>172</v>
      </c>
      <c r="F347" t="s">
        <v>178</v>
      </c>
      <c r="G347" t="s">
        <v>155</v>
      </c>
      <c r="H347" t="s">
        <v>157</v>
      </c>
      <c r="I347">
        <v>1885</v>
      </c>
      <c r="J347" t="s">
        <v>368</v>
      </c>
      <c r="K347" t="s">
        <v>415</v>
      </c>
      <c r="L347" t="s">
        <v>1219</v>
      </c>
      <c r="M347" t="s">
        <v>1579</v>
      </c>
      <c r="N347">
        <v>239</v>
      </c>
      <c r="O347">
        <v>46</v>
      </c>
      <c r="P347">
        <v>37</v>
      </c>
      <c r="Q347" t="s">
        <v>76</v>
      </c>
      <c r="R347" t="s">
        <v>238</v>
      </c>
      <c r="S347" t="s">
        <v>239</v>
      </c>
      <c r="T347">
        <v>180</v>
      </c>
      <c r="U347">
        <v>104</v>
      </c>
      <c r="V347">
        <v>57.78</v>
      </c>
      <c r="W347" t="s">
        <v>135</v>
      </c>
      <c r="X347">
        <v>3092</v>
      </c>
      <c r="Y347">
        <v>321568</v>
      </c>
      <c r="Z347">
        <v>27560</v>
      </c>
      <c r="AA347">
        <v>66040</v>
      </c>
      <c r="AB347">
        <v>415168</v>
      </c>
      <c r="AC347">
        <v>292028</v>
      </c>
      <c r="AD347">
        <v>123140</v>
      </c>
      <c r="AE347" t="s">
        <v>81</v>
      </c>
      <c r="AF347" t="s">
        <v>75</v>
      </c>
      <c r="AG347" t="s">
        <v>240</v>
      </c>
      <c r="AH347" t="s">
        <v>144</v>
      </c>
      <c r="AI347" t="s">
        <v>139</v>
      </c>
      <c r="AJ347" t="str">
        <f t="shared" si="5"/>
        <v>Aug</v>
      </c>
    </row>
    <row r="348" spans="1:36" x14ac:dyDescent="0.3">
      <c r="A348" t="s">
        <v>1580</v>
      </c>
      <c r="B348" s="33">
        <v>45882</v>
      </c>
      <c r="C348" t="s">
        <v>99</v>
      </c>
      <c r="D348" t="s">
        <v>1581</v>
      </c>
      <c r="E348" t="s">
        <v>172</v>
      </c>
      <c r="F348" t="s">
        <v>176</v>
      </c>
      <c r="G348" t="s">
        <v>155</v>
      </c>
      <c r="H348" t="s">
        <v>156</v>
      </c>
      <c r="I348">
        <v>384</v>
      </c>
      <c r="J348" t="s">
        <v>397</v>
      </c>
      <c r="K348" t="s">
        <v>695</v>
      </c>
      <c r="L348" t="s">
        <v>1541</v>
      </c>
      <c r="M348" t="s">
        <v>503</v>
      </c>
      <c r="N348">
        <v>67</v>
      </c>
      <c r="O348">
        <v>3</v>
      </c>
      <c r="P348">
        <v>8</v>
      </c>
      <c r="Q348" t="s">
        <v>73</v>
      </c>
      <c r="R348" t="s">
        <v>238</v>
      </c>
      <c r="S348" t="s">
        <v>239</v>
      </c>
      <c r="T348">
        <v>189</v>
      </c>
      <c r="U348">
        <v>156</v>
      </c>
      <c r="V348">
        <v>82.54</v>
      </c>
      <c r="W348" t="s">
        <v>133</v>
      </c>
      <c r="X348">
        <v>10669</v>
      </c>
      <c r="Y348">
        <v>1664364</v>
      </c>
      <c r="Z348">
        <v>85176</v>
      </c>
      <c r="AA348">
        <v>100152</v>
      </c>
      <c r="AB348">
        <v>1849692</v>
      </c>
      <c r="AC348">
        <v>1476329</v>
      </c>
      <c r="AD348">
        <v>373363</v>
      </c>
      <c r="AE348" t="s">
        <v>81</v>
      </c>
      <c r="AF348" t="s">
        <v>81</v>
      </c>
      <c r="AG348" t="s">
        <v>240</v>
      </c>
      <c r="AH348" t="s">
        <v>147</v>
      </c>
      <c r="AI348" t="s">
        <v>138</v>
      </c>
      <c r="AJ348" t="str">
        <f t="shared" si="5"/>
        <v>Aug</v>
      </c>
    </row>
    <row r="349" spans="1:36" x14ac:dyDescent="0.3">
      <c r="A349" t="s">
        <v>1582</v>
      </c>
      <c r="B349" s="33">
        <v>45686</v>
      </c>
      <c r="C349" t="s">
        <v>93</v>
      </c>
      <c r="D349" t="s">
        <v>1583</v>
      </c>
      <c r="E349" t="s">
        <v>176</v>
      </c>
      <c r="F349" t="s">
        <v>173</v>
      </c>
      <c r="G349" t="s">
        <v>156</v>
      </c>
      <c r="H349" t="s">
        <v>161</v>
      </c>
      <c r="I349">
        <v>2009</v>
      </c>
      <c r="J349" t="s">
        <v>615</v>
      </c>
      <c r="K349" t="s">
        <v>392</v>
      </c>
      <c r="L349" t="s">
        <v>1584</v>
      </c>
      <c r="M349" t="s">
        <v>1585</v>
      </c>
      <c r="N349">
        <v>246</v>
      </c>
      <c r="O349">
        <v>23</v>
      </c>
      <c r="P349">
        <v>28</v>
      </c>
      <c r="Q349" t="s">
        <v>73</v>
      </c>
      <c r="R349" t="s">
        <v>238</v>
      </c>
      <c r="S349" t="s">
        <v>239</v>
      </c>
      <c r="T349">
        <v>220</v>
      </c>
      <c r="U349">
        <v>203</v>
      </c>
      <c r="V349">
        <v>92.27</v>
      </c>
      <c r="W349" t="s">
        <v>135</v>
      </c>
      <c r="X349">
        <v>3372</v>
      </c>
      <c r="Y349">
        <v>684516</v>
      </c>
      <c r="Z349">
        <v>35525</v>
      </c>
      <c r="AA349">
        <v>138446</v>
      </c>
      <c r="AB349">
        <v>858487</v>
      </c>
      <c r="AC349">
        <v>736226</v>
      </c>
      <c r="AD349">
        <v>122261</v>
      </c>
      <c r="AE349" t="s">
        <v>81</v>
      </c>
      <c r="AF349" t="s">
        <v>78</v>
      </c>
      <c r="AG349" t="s">
        <v>240</v>
      </c>
      <c r="AH349" t="s">
        <v>146</v>
      </c>
      <c r="AI349" t="s">
        <v>139</v>
      </c>
      <c r="AJ349" t="str">
        <f t="shared" si="5"/>
        <v>Jan</v>
      </c>
    </row>
    <row r="350" spans="1:36" x14ac:dyDescent="0.3">
      <c r="A350" t="s">
        <v>1586</v>
      </c>
      <c r="B350" s="33">
        <v>45932</v>
      </c>
      <c r="C350" t="s">
        <v>93</v>
      </c>
      <c r="D350" t="s">
        <v>1587</v>
      </c>
      <c r="E350" t="s">
        <v>172</v>
      </c>
      <c r="F350" t="s">
        <v>173</v>
      </c>
      <c r="G350" t="s">
        <v>155</v>
      </c>
      <c r="H350" t="s">
        <v>161</v>
      </c>
      <c r="I350">
        <v>514</v>
      </c>
      <c r="J350" t="s">
        <v>451</v>
      </c>
      <c r="K350" t="s">
        <v>682</v>
      </c>
      <c r="L350" t="s">
        <v>605</v>
      </c>
      <c r="M350" t="s">
        <v>1588</v>
      </c>
      <c r="N350">
        <v>90</v>
      </c>
      <c r="O350">
        <v>0</v>
      </c>
      <c r="P350">
        <v>14</v>
      </c>
      <c r="Q350" t="s">
        <v>73</v>
      </c>
      <c r="R350" t="s">
        <v>238</v>
      </c>
      <c r="S350" t="s">
        <v>239</v>
      </c>
      <c r="T350">
        <v>189</v>
      </c>
      <c r="U350">
        <v>128</v>
      </c>
      <c r="V350">
        <v>67.72</v>
      </c>
      <c r="W350" t="s">
        <v>133</v>
      </c>
      <c r="X350">
        <v>10928</v>
      </c>
      <c r="Y350">
        <v>1398784</v>
      </c>
      <c r="Z350">
        <v>25728</v>
      </c>
      <c r="AA350">
        <v>72320</v>
      </c>
      <c r="AB350">
        <v>1496832</v>
      </c>
      <c r="AC350">
        <v>879791</v>
      </c>
      <c r="AD350">
        <v>617041</v>
      </c>
      <c r="AE350" t="s">
        <v>81</v>
      </c>
      <c r="AF350" t="s">
        <v>78</v>
      </c>
      <c r="AG350" t="s">
        <v>240</v>
      </c>
      <c r="AH350" t="s">
        <v>144</v>
      </c>
      <c r="AI350" t="s">
        <v>139</v>
      </c>
      <c r="AJ350" t="str">
        <f t="shared" si="5"/>
        <v>Oct</v>
      </c>
    </row>
    <row r="351" spans="1:36" x14ac:dyDescent="0.3">
      <c r="A351" t="s">
        <v>1589</v>
      </c>
      <c r="B351" s="33">
        <v>45966</v>
      </c>
      <c r="C351" t="s">
        <v>93</v>
      </c>
      <c r="D351" t="s">
        <v>1590</v>
      </c>
      <c r="E351" t="s">
        <v>177</v>
      </c>
      <c r="F351" t="s">
        <v>178</v>
      </c>
      <c r="G351" t="s">
        <v>162</v>
      </c>
      <c r="H351" t="s">
        <v>157</v>
      </c>
      <c r="I351">
        <v>863</v>
      </c>
      <c r="J351" t="s">
        <v>414</v>
      </c>
      <c r="K351" t="s">
        <v>951</v>
      </c>
      <c r="L351" t="s">
        <v>1591</v>
      </c>
      <c r="M351" t="s">
        <v>1532</v>
      </c>
      <c r="N351">
        <v>127</v>
      </c>
      <c r="O351">
        <v>39</v>
      </c>
      <c r="P351">
        <v>62</v>
      </c>
      <c r="Q351" t="s">
        <v>76</v>
      </c>
      <c r="R351" t="s">
        <v>238</v>
      </c>
      <c r="S351" t="s">
        <v>239</v>
      </c>
      <c r="T351">
        <v>186</v>
      </c>
      <c r="U351">
        <v>122</v>
      </c>
      <c r="V351">
        <v>65.59</v>
      </c>
      <c r="W351" t="s">
        <v>133</v>
      </c>
      <c r="X351">
        <v>3465</v>
      </c>
      <c r="Y351">
        <v>422730</v>
      </c>
      <c r="Z351">
        <v>38552</v>
      </c>
      <c r="AA351">
        <v>69174</v>
      </c>
      <c r="AB351">
        <v>530456</v>
      </c>
      <c r="AC351">
        <v>379650</v>
      </c>
      <c r="AD351">
        <v>150806</v>
      </c>
      <c r="AE351" t="s">
        <v>78</v>
      </c>
      <c r="AF351" t="s">
        <v>75</v>
      </c>
      <c r="AG351" t="s">
        <v>240</v>
      </c>
      <c r="AH351" t="s">
        <v>144</v>
      </c>
      <c r="AI351" t="s">
        <v>139</v>
      </c>
      <c r="AJ351" t="str">
        <f t="shared" si="5"/>
        <v>Nov</v>
      </c>
    </row>
    <row r="352" spans="1:36" x14ac:dyDescent="0.3">
      <c r="A352" t="s">
        <v>1592</v>
      </c>
      <c r="B352" s="33">
        <v>45777</v>
      </c>
      <c r="C352" t="s">
        <v>99</v>
      </c>
      <c r="D352" t="s">
        <v>1593</v>
      </c>
      <c r="E352" t="s">
        <v>180</v>
      </c>
      <c r="F352" t="s">
        <v>172</v>
      </c>
      <c r="G352" t="s">
        <v>160</v>
      </c>
      <c r="H352" t="s">
        <v>155</v>
      </c>
      <c r="I352">
        <v>1452</v>
      </c>
      <c r="J352" t="s">
        <v>504</v>
      </c>
      <c r="K352" t="s">
        <v>1240</v>
      </c>
      <c r="L352" t="s">
        <v>236</v>
      </c>
      <c r="M352" t="s">
        <v>1240</v>
      </c>
      <c r="N352">
        <v>183</v>
      </c>
      <c r="O352">
        <v>0</v>
      </c>
      <c r="P352">
        <v>-8</v>
      </c>
      <c r="Q352" t="s">
        <v>70</v>
      </c>
      <c r="R352" t="s">
        <v>238</v>
      </c>
      <c r="S352" t="s">
        <v>239</v>
      </c>
      <c r="T352">
        <v>189</v>
      </c>
      <c r="U352">
        <v>125</v>
      </c>
      <c r="V352">
        <v>66.14</v>
      </c>
      <c r="W352" t="s">
        <v>133</v>
      </c>
      <c r="X352">
        <v>10802</v>
      </c>
      <c r="Y352">
        <v>1350250</v>
      </c>
      <c r="Z352">
        <v>48500</v>
      </c>
      <c r="AA352">
        <v>90750</v>
      </c>
      <c r="AB352">
        <v>1489500</v>
      </c>
      <c r="AC352">
        <v>1245698</v>
      </c>
      <c r="AD352">
        <v>243802</v>
      </c>
      <c r="AE352" t="s">
        <v>81</v>
      </c>
      <c r="AF352" t="s">
        <v>81</v>
      </c>
      <c r="AG352" t="s">
        <v>240</v>
      </c>
      <c r="AH352" t="s">
        <v>146</v>
      </c>
      <c r="AI352" t="s">
        <v>138</v>
      </c>
      <c r="AJ352" t="str">
        <f t="shared" si="5"/>
        <v>Apr</v>
      </c>
    </row>
    <row r="353" spans="1:36" x14ac:dyDescent="0.3">
      <c r="A353" t="s">
        <v>1594</v>
      </c>
      <c r="B353" s="33">
        <v>45829</v>
      </c>
      <c r="C353" t="s">
        <v>93</v>
      </c>
      <c r="D353" t="s">
        <v>1595</v>
      </c>
      <c r="E353" t="s">
        <v>177</v>
      </c>
      <c r="F353" t="s">
        <v>175</v>
      </c>
      <c r="G353" t="s">
        <v>162</v>
      </c>
      <c r="H353" t="s">
        <v>163</v>
      </c>
      <c r="I353">
        <v>406</v>
      </c>
      <c r="J353" t="s">
        <v>459</v>
      </c>
      <c r="K353" t="s">
        <v>1596</v>
      </c>
      <c r="L353" t="s">
        <v>459</v>
      </c>
      <c r="M353" t="s">
        <v>1596</v>
      </c>
      <c r="N353">
        <v>68</v>
      </c>
      <c r="O353">
        <v>0</v>
      </c>
      <c r="P353">
        <v>-10</v>
      </c>
      <c r="Q353" t="s">
        <v>70</v>
      </c>
      <c r="R353" t="s">
        <v>238</v>
      </c>
      <c r="S353" t="s">
        <v>239</v>
      </c>
      <c r="T353">
        <v>180</v>
      </c>
      <c r="U353">
        <v>176</v>
      </c>
      <c r="V353">
        <v>97.78</v>
      </c>
      <c r="W353" t="s">
        <v>135</v>
      </c>
      <c r="X353">
        <v>7111</v>
      </c>
      <c r="Y353">
        <v>1251536</v>
      </c>
      <c r="Z353">
        <v>33792</v>
      </c>
      <c r="AA353">
        <v>21472</v>
      </c>
      <c r="AB353">
        <v>1306800</v>
      </c>
      <c r="AC353">
        <v>791952</v>
      </c>
      <c r="AD353">
        <v>514848</v>
      </c>
      <c r="AE353" t="s">
        <v>78</v>
      </c>
      <c r="AF353" t="s">
        <v>75</v>
      </c>
      <c r="AG353" t="s">
        <v>240</v>
      </c>
      <c r="AH353" t="s">
        <v>145</v>
      </c>
      <c r="AI353" t="s">
        <v>138</v>
      </c>
      <c r="AJ353" t="str">
        <f t="shared" si="5"/>
        <v>Jun</v>
      </c>
    </row>
    <row r="354" spans="1:36" x14ac:dyDescent="0.3">
      <c r="A354" t="s">
        <v>1597</v>
      </c>
      <c r="B354" s="33">
        <v>45679</v>
      </c>
      <c r="C354" t="s">
        <v>98</v>
      </c>
      <c r="D354" t="s">
        <v>1598</v>
      </c>
      <c r="E354" t="s">
        <v>179</v>
      </c>
      <c r="F354" t="s">
        <v>174</v>
      </c>
      <c r="G354" t="s">
        <v>166</v>
      </c>
      <c r="H354" t="s">
        <v>158</v>
      </c>
      <c r="I354">
        <v>602</v>
      </c>
      <c r="J354" t="s">
        <v>266</v>
      </c>
      <c r="K354" t="s">
        <v>311</v>
      </c>
      <c r="L354" t="s">
        <v>789</v>
      </c>
      <c r="M354" t="s">
        <v>691</v>
      </c>
      <c r="N354">
        <v>94</v>
      </c>
      <c r="O354">
        <v>2</v>
      </c>
      <c r="P354">
        <v>2</v>
      </c>
      <c r="Q354" t="s">
        <v>73</v>
      </c>
      <c r="R354" t="s">
        <v>238</v>
      </c>
      <c r="S354" t="s">
        <v>239</v>
      </c>
      <c r="T354">
        <v>180</v>
      </c>
      <c r="U354">
        <v>131</v>
      </c>
      <c r="V354">
        <v>72.78</v>
      </c>
      <c r="W354" t="s">
        <v>135</v>
      </c>
      <c r="X354">
        <v>8720</v>
      </c>
      <c r="Y354">
        <v>1142320</v>
      </c>
      <c r="Z354">
        <v>37990</v>
      </c>
      <c r="AA354">
        <v>32095</v>
      </c>
      <c r="AB354">
        <v>1212405</v>
      </c>
      <c r="AC354">
        <v>1047953</v>
      </c>
      <c r="AD354">
        <v>164452</v>
      </c>
      <c r="AE354" t="s">
        <v>72</v>
      </c>
      <c r="AF354" t="s">
        <v>78</v>
      </c>
      <c r="AG354" t="s">
        <v>240</v>
      </c>
      <c r="AH354" t="s">
        <v>144</v>
      </c>
      <c r="AI354" t="s">
        <v>139</v>
      </c>
      <c r="AJ354" t="str">
        <f t="shared" si="5"/>
        <v>Jan</v>
      </c>
    </row>
    <row r="355" spans="1:36" x14ac:dyDescent="0.3">
      <c r="A355" t="s">
        <v>1599</v>
      </c>
      <c r="B355" s="33">
        <v>45845</v>
      </c>
      <c r="C355" t="s">
        <v>96</v>
      </c>
      <c r="D355" t="s">
        <v>1600</v>
      </c>
      <c r="E355" t="s">
        <v>180</v>
      </c>
      <c r="F355" t="s">
        <v>175</v>
      </c>
      <c r="G355" t="s">
        <v>160</v>
      </c>
      <c r="H355" t="s">
        <v>163</v>
      </c>
      <c r="I355">
        <v>2144</v>
      </c>
      <c r="J355" t="s">
        <v>270</v>
      </c>
      <c r="K355" t="s">
        <v>1601</v>
      </c>
      <c r="L355" t="s">
        <v>1602</v>
      </c>
      <c r="M355" t="s">
        <v>922</v>
      </c>
      <c r="N355">
        <v>277</v>
      </c>
      <c r="O355">
        <v>52</v>
      </c>
      <c r="P355">
        <v>54</v>
      </c>
      <c r="Q355" t="s">
        <v>76</v>
      </c>
      <c r="R355" t="s">
        <v>238</v>
      </c>
      <c r="S355" t="s">
        <v>239</v>
      </c>
      <c r="T355">
        <v>180</v>
      </c>
      <c r="U355">
        <v>121</v>
      </c>
      <c r="V355">
        <v>67.22</v>
      </c>
      <c r="W355" t="s">
        <v>134</v>
      </c>
      <c r="X355">
        <v>10782</v>
      </c>
      <c r="Y355">
        <v>1304622</v>
      </c>
      <c r="Z355">
        <v>24926</v>
      </c>
      <c r="AA355">
        <v>79981</v>
      </c>
      <c r="AB355">
        <v>1409529</v>
      </c>
      <c r="AC355">
        <v>999754</v>
      </c>
      <c r="AD355">
        <v>409775</v>
      </c>
      <c r="AE355" t="s">
        <v>81</v>
      </c>
      <c r="AF355" t="s">
        <v>75</v>
      </c>
      <c r="AG355" t="s">
        <v>240</v>
      </c>
      <c r="AH355" t="s">
        <v>144</v>
      </c>
      <c r="AI355" t="s">
        <v>139</v>
      </c>
      <c r="AJ355" t="str">
        <f t="shared" si="5"/>
        <v>Jul</v>
      </c>
    </row>
    <row r="356" spans="1:36" x14ac:dyDescent="0.3">
      <c r="A356" t="s">
        <v>1603</v>
      </c>
      <c r="B356" s="33">
        <v>46017</v>
      </c>
      <c r="C356" t="s">
        <v>95</v>
      </c>
      <c r="D356" t="s">
        <v>1604</v>
      </c>
      <c r="E356" t="s">
        <v>175</v>
      </c>
      <c r="F356" t="s">
        <v>173</v>
      </c>
      <c r="G356" t="s">
        <v>163</v>
      </c>
      <c r="H356" t="s">
        <v>161</v>
      </c>
      <c r="I356">
        <v>2307</v>
      </c>
      <c r="J356" t="s">
        <v>613</v>
      </c>
      <c r="K356" t="s">
        <v>1605</v>
      </c>
      <c r="L356" t="s">
        <v>615</v>
      </c>
      <c r="M356" t="s">
        <v>1606</v>
      </c>
      <c r="N356">
        <v>347</v>
      </c>
      <c r="O356">
        <v>0</v>
      </c>
      <c r="P356">
        <v>15</v>
      </c>
      <c r="Q356" t="s">
        <v>73</v>
      </c>
      <c r="R356" t="s">
        <v>238</v>
      </c>
      <c r="S356" t="s">
        <v>239</v>
      </c>
      <c r="T356">
        <v>189</v>
      </c>
      <c r="U356">
        <v>176</v>
      </c>
      <c r="V356">
        <v>93.12</v>
      </c>
      <c r="W356" t="s">
        <v>133</v>
      </c>
      <c r="X356">
        <v>3589</v>
      </c>
      <c r="Y356">
        <v>631664</v>
      </c>
      <c r="Z356">
        <v>40656</v>
      </c>
      <c r="AA356">
        <v>130240</v>
      </c>
      <c r="AB356">
        <v>802560</v>
      </c>
      <c r="AC356">
        <v>496861</v>
      </c>
      <c r="AD356">
        <v>305699</v>
      </c>
      <c r="AE356" t="s">
        <v>75</v>
      </c>
      <c r="AF356" t="s">
        <v>78</v>
      </c>
      <c r="AG356" t="s">
        <v>240</v>
      </c>
      <c r="AH356" t="s">
        <v>144</v>
      </c>
      <c r="AI356" t="s">
        <v>140</v>
      </c>
      <c r="AJ356" t="str">
        <f t="shared" si="5"/>
        <v>Dec</v>
      </c>
    </row>
    <row r="357" spans="1:36" x14ac:dyDescent="0.3">
      <c r="A357" t="s">
        <v>1607</v>
      </c>
      <c r="B357" s="33">
        <v>46008</v>
      </c>
      <c r="C357" t="s">
        <v>93</v>
      </c>
      <c r="D357" t="s">
        <v>1608</v>
      </c>
      <c r="E357" t="s">
        <v>173</v>
      </c>
      <c r="F357" t="s">
        <v>181</v>
      </c>
      <c r="G357" t="s">
        <v>161</v>
      </c>
      <c r="H357" t="s">
        <v>159</v>
      </c>
      <c r="I357">
        <v>1055</v>
      </c>
      <c r="J357" t="s">
        <v>971</v>
      </c>
      <c r="K357" t="s">
        <v>1089</v>
      </c>
      <c r="L357" t="s">
        <v>385</v>
      </c>
      <c r="M357" t="s">
        <v>388</v>
      </c>
      <c r="N357">
        <v>151</v>
      </c>
      <c r="O357">
        <v>0</v>
      </c>
      <c r="P357">
        <v>10</v>
      </c>
      <c r="Q357" t="s">
        <v>73</v>
      </c>
      <c r="R357" t="s">
        <v>238</v>
      </c>
      <c r="S357" t="s">
        <v>239</v>
      </c>
      <c r="T357">
        <v>180</v>
      </c>
      <c r="U357">
        <v>132</v>
      </c>
      <c r="V357">
        <v>73.33</v>
      </c>
      <c r="W357" t="s">
        <v>133</v>
      </c>
      <c r="X357">
        <v>4108</v>
      </c>
      <c r="Y357">
        <v>542256</v>
      </c>
      <c r="Z357">
        <v>70752</v>
      </c>
      <c r="AA357">
        <v>31284</v>
      </c>
      <c r="AB357">
        <v>644292</v>
      </c>
      <c r="AC357">
        <v>526411</v>
      </c>
      <c r="AD357">
        <v>117881</v>
      </c>
      <c r="AE357" t="s">
        <v>78</v>
      </c>
      <c r="AF357" t="s">
        <v>81</v>
      </c>
      <c r="AG357" t="s">
        <v>240</v>
      </c>
      <c r="AH357" t="s">
        <v>144</v>
      </c>
      <c r="AI357" t="s">
        <v>139</v>
      </c>
      <c r="AJ357" t="str">
        <f t="shared" si="5"/>
        <v>Dec</v>
      </c>
    </row>
    <row r="358" spans="1:36" x14ac:dyDescent="0.3">
      <c r="A358" t="s">
        <v>1609</v>
      </c>
      <c r="B358" s="33">
        <v>45683</v>
      </c>
      <c r="C358" t="s">
        <v>97</v>
      </c>
      <c r="D358" t="s">
        <v>1610</v>
      </c>
      <c r="E358" t="s">
        <v>177</v>
      </c>
      <c r="F358" t="s">
        <v>179</v>
      </c>
      <c r="G358" t="s">
        <v>162</v>
      </c>
      <c r="H358" t="s">
        <v>166</v>
      </c>
      <c r="I358">
        <v>455</v>
      </c>
      <c r="J358" t="s">
        <v>292</v>
      </c>
      <c r="K358" t="s">
        <v>1584</v>
      </c>
      <c r="L358" t="s">
        <v>626</v>
      </c>
      <c r="M358" t="s">
        <v>1611</v>
      </c>
      <c r="N358">
        <v>83</v>
      </c>
      <c r="O358">
        <v>0</v>
      </c>
      <c r="P358">
        <v>23</v>
      </c>
      <c r="Q358" t="s">
        <v>73</v>
      </c>
      <c r="R358" t="s">
        <v>238</v>
      </c>
      <c r="S358" t="s">
        <v>239</v>
      </c>
      <c r="T358">
        <v>180</v>
      </c>
      <c r="U358">
        <v>168</v>
      </c>
      <c r="V358">
        <v>93.33</v>
      </c>
      <c r="W358" t="s">
        <v>135</v>
      </c>
      <c r="X358">
        <v>8484</v>
      </c>
      <c r="Y358">
        <v>1425312</v>
      </c>
      <c r="Z358">
        <v>84840</v>
      </c>
      <c r="AA358">
        <v>44856</v>
      </c>
      <c r="AB358">
        <v>1555008</v>
      </c>
      <c r="AC358">
        <v>1060159</v>
      </c>
      <c r="AD358">
        <v>494849</v>
      </c>
      <c r="AE358" t="s">
        <v>78</v>
      </c>
      <c r="AF358" t="s">
        <v>72</v>
      </c>
      <c r="AG358" t="s">
        <v>240</v>
      </c>
      <c r="AH358" t="s">
        <v>144</v>
      </c>
      <c r="AI358" t="s">
        <v>139</v>
      </c>
      <c r="AJ358" t="str">
        <f t="shared" si="5"/>
        <v>Jan</v>
      </c>
    </row>
    <row r="359" spans="1:36" x14ac:dyDescent="0.3">
      <c r="A359" t="s">
        <v>1612</v>
      </c>
      <c r="B359" s="33">
        <v>45824</v>
      </c>
      <c r="C359" t="s">
        <v>93</v>
      </c>
      <c r="D359" t="s">
        <v>1613</v>
      </c>
      <c r="E359" t="s">
        <v>174</v>
      </c>
      <c r="F359" t="s">
        <v>172</v>
      </c>
      <c r="G359" t="s">
        <v>158</v>
      </c>
      <c r="H359" t="s">
        <v>155</v>
      </c>
      <c r="I359">
        <v>1133</v>
      </c>
      <c r="J359" t="s">
        <v>469</v>
      </c>
      <c r="K359" t="s">
        <v>513</v>
      </c>
      <c r="L359" t="s">
        <v>1397</v>
      </c>
      <c r="M359" t="s">
        <v>1614</v>
      </c>
      <c r="N359">
        <v>151</v>
      </c>
      <c r="O359">
        <v>7</v>
      </c>
      <c r="P359">
        <v>5</v>
      </c>
      <c r="Q359" t="s">
        <v>73</v>
      </c>
      <c r="R359" t="s">
        <v>238</v>
      </c>
      <c r="S359" t="s">
        <v>239</v>
      </c>
      <c r="T359">
        <v>186</v>
      </c>
      <c r="U359">
        <v>172</v>
      </c>
      <c r="V359">
        <v>92.47</v>
      </c>
      <c r="W359" t="s">
        <v>133</v>
      </c>
      <c r="X359">
        <v>3038</v>
      </c>
      <c r="Y359">
        <v>522536</v>
      </c>
      <c r="Z359">
        <v>29068</v>
      </c>
      <c r="AA359">
        <v>137428</v>
      </c>
      <c r="AB359">
        <v>689032</v>
      </c>
      <c r="AC359">
        <v>445859</v>
      </c>
      <c r="AD359">
        <v>243173</v>
      </c>
      <c r="AE359" t="s">
        <v>78</v>
      </c>
      <c r="AF359" t="s">
        <v>81</v>
      </c>
      <c r="AG359" t="s">
        <v>240</v>
      </c>
      <c r="AH359" t="s">
        <v>147</v>
      </c>
      <c r="AI359" t="s">
        <v>139</v>
      </c>
      <c r="AJ359" t="str">
        <f t="shared" si="5"/>
        <v>Jun</v>
      </c>
    </row>
    <row r="360" spans="1:36" x14ac:dyDescent="0.3">
      <c r="A360" t="s">
        <v>1615</v>
      </c>
      <c r="B360" s="33">
        <v>45734</v>
      </c>
      <c r="C360" t="s">
        <v>93</v>
      </c>
      <c r="D360" t="s">
        <v>1616</v>
      </c>
      <c r="E360" t="s">
        <v>175</v>
      </c>
      <c r="F360" t="s">
        <v>174</v>
      </c>
      <c r="G360" t="s">
        <v>163</v>
      </c>
      <c r="H360" t="s">
        <v>158</v>
      </c>
      <c r="I360">
        <v>1840</v>
      </c>
      <c r="J360" t="s">
        <v>529</v>
      </c>
      <c r="K360" t="s">
        <v>1503</v>
      </c>
      <c r="L360" t="s">
        <v>1306</v>
      </c>
      <c r="M360" t="s">
        <v>1617</v>
      </c>
      <c r="N360">
        <v>230</v>
      </c>
      <c r="O360">
        <v>23</v>
      </c>
      <c r="P360">
        <v>35</v>
      </c>
      <c r="Q360" t="s">
        <v>76</v>
      </c>
      <c r="R360" t="s">
        <v>238</v>
      </c>
      <c r="S360" t="s">
        <v>239</v>
      </c>
      <c r="T360">
        <v>220</v>
      </c>
      <c r="U360">
        <v>213</v>
      </c>
      <c r="V360">
        <v>96.82</v>
      </c>
      <c r="W360" t="s">
        <v>135</v>
      </c>
      <c r="X360">
        <v>8756</v>
      </c>
      <c r="Y360">
        <v>1865028</v>
      </c>
      <c r="Z360">
        <v>54102</v>
      </c>
      <c r="AA360">
        <v>128865</v>
      </c>
      <c r="AB360">
        <v>2047995</v>
      </c>
      <c r="AC360">
        <v>1530597</v>
      </c>
      <c r="AD360">
        <v>517398</v>
      </c>
      <c r="AE360" t="s">
        <v>75</v>
      </c>
      <c r="AF360" t="s">
        <v>78</v>
      </c>
      <c r="AG360" t="s">
        <v>240</v>
      </c>
      <c r="AH360" t="s">
        <v>144</v>
      </c>
      <c r="AI360" t="s">
        <v>138</v>
      </c>
      <c r="AJ360" t="str">
        <f t="shared" si="5"/>
        <v>Mar</v>
      </c>
    </row>
    <row r="361" spans="1:36" x14ac:dyDescent="0.3">
      <c r="A361" t="s">
        <v>1618</v>
      </c>
      <c r="B361" s="33">
        <v>45762</v>
      </c>
      <c r="C361" t="s">
        <v>93</v>
      </c>
      <c r="D361" t="s">
        <v>1619</v>
      </c>
      <c r="E361" t="s">
        <v>173</v>
      </c>
      <c r="F361" t="s">
        <v>172</v>
      </c>
      <c r="G361" t="s">
        <v>161</v>
      </c>
      <c r="H361" t="s">
        <v>155</v>
      </c>
      <c r="I361">
        <v>1382</v>
      </c>
      <c r="J361" t="s">
        <v>1510</v>
      </c>
      <c r="K361" t="s">
        <v>363</v>
      </c>
      <c r="L361" t="s">
        <v>1281</v>
      </c>
      <c r="M361" t="s">
        <v>363</v>
      </c>
      <c r="N361">
        <v>204</v>
      </c>
      <c r="O361">
        <v>1</v>
      </c>
      <c r="P361">
        <v>0</v>
      </c>
      <c r="Q361" t="s">
        <v>73</v>
      </c>
      <c r="R361" t="s">
        <v>238</v>
      </c>
      <c r="S361" t="s">
        <v>239</v>
      </c>
      <c r="T361">
        <v>180</v>
      </c>
      <c r="U361">
        <v>133</v>
      </c>
      <c r="V361">
        <v>73.89</v>
      </c>
      <c r="W361" t="s">
        <v>134</v>
      </c>
      <c r="X361">
        <v>4265</v>
      </c>
      <c r="Y361">
        <v>567245</v>
      </c>
      <c r="Z361">
        <v>21679</v>
      </c>
      <c r="AA361">
        <v>34979</v>
      </c>
      <c r="AB361">
        <v>623903</v>
      </c>
      <c r="AC361">
        <v>405341</v>
      </c>
      <c r="AD361">
        <v>218562</v>
      </c>
      <c r="AE361" t="s">
        <v>78</v>
      </c>
      <c r="AF361" t="s">
        <v>81</v>
      </c>
      <c r="AG361" t="s">
        <v>240</v>
      </c>
      <c r="AH361" t="s">
        <v>146</v>
      </c>
      <c r="AI361" t="s">
        <v>139</v>
      </c>
      <c r="AJ361" t="str">
        <f t="shared" si="5"/>
        <v>Apr</v>
      </c>
    </row>
    <row r="362" spans="1:36" x14ac:dyDescent="0.3">
      <c r="A362" t="s">
        <v>1620</v>
      </c>
      <c r="B362" s="33">
        <v>45853</v>
      </c>
      <c r="C362" t="s">
        <v>93</v>
      </c>
      <c r="D362" t="s">
        <v>1621</v>
      </c>
      <c r="E362" t="s">
        <v>177</v>
      </c>
      <c r="F362" t="s">
        <v>175</v>
      </c>
      <c r="G362" t="s">
        <v>162</v>
      </c>
      <c r="H362" t="s">
        <v>163</v>
      </c>
      <c r="I362">
        <v>775</v>
      </c>
      <c r="J362" t="s">
        <v>744</v>
      </c>
      <c r="K362" t="s">
        <v>566</v>
      </c>
      <c r="L362" t="s">
        <v>377</v>
      </c>
      <c r="M362" t="s">
        <v>1622</v>
      </c>
      <c r="N362">
        <v>135</v>
      </c>
      <c r="O362">
        <v>0</v>
      </c>
      <c r="P362">
        <v>6</v>
      </c>
      <c r="Q362" t="s">
        <v>73</v>
      </c>
      <c r="R362" t="s">
        <v>238</v>
      </c>
      <c r="S362" t="s">
        <v>239</v>
      </c>
      <c r="T362">
        <v>180</v>
      </c>
      <c r="U362">
        <v>176</v>
      </c>
      <c r="V362">
        <v>97.78</v>
      </c>
      <c r="W362" t="s">
        <v>133</v>
      </c>
      <c r="X362">
        <v>8835</v>
      </c>
      <c r="Y362">
        <v>1554960</v>
      </c>
      <c r="Z362">
        <v>50512</v>
      </c>
      <c r="AA362">
        <v>77792</v>
      </c>
      <c r="AB362">
        <v>1683264</v>
      </c>
      <c r="AC362">
        <v>1450326</v>
      </c>
      <c r="AD362">
        <v>232938</v>
      </c>
      <c r="AE362" t="s">
        <v>78</v>
      </c>
      <c r="AF362" t="s">
        <v>75</v>
      </c>
      <c r="AG362" t="s">
        <v>240</v>
      </c>
      <c r="AH362" t="s">
        <v>146</v>
      </c>
      <c r="AI362" t="s">
        <v>140</v>
      </c>
      <c r="AJ362" t="str">
        <f t="shared" si="5"/>
        <v>Jul</v>
      </c>
    </row>
    <row r="363" spans="1:36" x14ac:dyDescent="0.3">
      <c r="A363" t="s">
        <v>1623</v>
      </c>
      <c r="B363" s="33">
        <v>45923</v>
      </c>
      <c r="C363" t="s">
        <v>96</v>
      </c>
      <c r="D363" t="s">
        <v>1624</v>
      </c>
      <c r="E363" t="s">
        <v>181</v>
      </c>
      <c r="F363" t="s">
        <v>172</v>
      </c>
      <c r="G363" t="s">
        <v>159</v>
      </c>
      <c r="H363" t="s">
        <v>155</v>
      </c>
      <c r="I363">
        <v>889</v>
      </c>
      <c r="J363" t="s">
        <v>626</v>
      </c>
      <c r="K363" t="s">
        <v>1625</v>
      </c>
      <c r="L363" t="s">
        <v>1626</v>
      </c>
      <c r="M363" t="s">
        <v>1627</v>
      </c>
      <c r="N363">
        <v>119</v>
      </c>
      <c r="O363">
        <v>40</v>
      </c>
      <c r="P363">
        <v>43</v>
      </c>
      <c r="Q363" t="s">
        <v>76</v>
      </c>
      <c r="R363" t="s">
        <v>238</v>
      </c>
      <c r="S363" t="s">
        <v>239</v>
      </c>
      <c r="T363">
        <v>150</v>
      </c>
      <c r="U363">
        <v>100</v>
      </c>
      <c r="V363">
        <v>66.67</v>
      </c>
      <c r="W363" t="s">
        <v>133</v>
      </c>
      <c r="X363">
        <v>7887</v>
      </c>
      <c r="Y363">
        <v>788700</v>
      </c>
      <c r="Z363">
        <v>24800</v>
      </c>
      <c r="AA363">
        <v>41600</v>
      </c>
      <c r="AB363">
        <v>855100</v>
      </c>
      <c r="AC363">
        <v>607099</v>
      </c>
      <c r="AD363">
        <v>248001</v>
      </c>
      <c r="AE363" t="s">
        <v>81</v>
      </c>
      <c r="AF363" t="s">
        <v>81</v>
      </c>
      <c r="AG363" t="s">
        <v>240</v>
      </c>
      <c r="AH363" t="s">
        <v>146</v>
      </c>
      <c r="AI363" t="s">
        <v>139</v>
      </c>
      <c r="AJ363" t="str">
        <f t="shared" si="5"/>
        <v>Sep</v>
      </c>
    </row>
    <row r="364" spans="1:36" x14ac:dyDescent="0.3">
      <c r="A364" t="s">
        <v>1628</v>
      </c>
      <c r="B364" s="33">
        <v>45862</v>
      </c>
      <c r="C364" t="s">
        <v>95</v>
      </c>
      <c r="D364" t="s">
        <v>1629</v>
      </c>
      <c r="E364" t="s">
        <v>173</v>
      </c>
      <c r="F364" t="s">
        <v>177</v>
      </c>
      <c r="G364" t="s">
        <v>161</v>
      </c>
      <c r="H364" t="s">
        <v>162</v>
      </c>
      <c r="I364">
        <v>2286</v>
      </c>
      <c r="J364" t="s">
        <v>408</v>
      </c>
      <c r="K364" t="s">
        <v>1630</v>
      </c>
      <c r="L364" t="s">
        <v>408</v>
      </c>
      <c r="M364" t="s">
        <v>1631</v>
      </c>
      <c r="N364">
        <v>288</v>
      </c>
      <c r="O364">
        <v>0</v>
      </c>
      <c r="P364">
        <v>3</v>
      </c>
      <c r="Q364" t="s">
        <v>70</v>
      </c>
      <c r="R364" t="s">
        <v>238</v>
      </c>
      <c r="S364" t="s">
        <v>239</v>
      </c>
      <c r="T364">
        <v>186</v>
      </c>
      <c r="U364">
        <v>148</v>
      </c>
      <c r="V364">
        <v>79.569999999999993</v>
      </c>
      <c r="W364" t="s">
        <v>135</v>
      </c>
      <c r="X364">
        <v>6331</v>
      </c>
      <c r="Y364">
        <v>936988</v>
      </c>
      <c r="Z364">
        <v>64972</v>
      </c>
      <c r="AA364">
        <v>21016</v>
      </c>
      <c r="AB364">
        <v>1022976</v>
      </c>
      <c r="AC364">
        <v>829703</v>
      </c>
      <c r="AD364">
        <v>193273</v>
      </c>
      <c r="AE364" t="s">
        <v>78</v>
      </c>
      <c r="AF364" t="s">
        <v>78</v>
      </c>
      <c r="AG364" t="s">
        <v>240</v>
      </c>
      <c r="AH364" t="s">
        <v>146</v>
      </c>
      <c r="AI364" t="s">
        <v>138</v>
      </c>
      <c r="AJ364" t="str">
        <f t="shared" si="5"/>
        <v>Jul</v>
      </c>
    </row>
    <row r="365" spans="1:36" x14ac:dyDescent="0.3">
      <c r="A365" t="s">
        <v>1632</v>
      </c>
      <c r="B365" s="33">
        <v>45763</v>
      </c>
      <c r="C365" t="s">
        <v>93</v>
      </c>
      <c r="D365" t="s">
        <v>1633</v>
      </c>
      <c r="E365" t="s">
        <v>177</v>
      </c>
      <c r="F365" t="s">
        <v>179</v>
      </c>
      <c r="G365" t="s">
        <v>162</v>
      </c>
      <c r="H365" t="s">
        <v>166</v>
      </c>
      <c r="I365">
        <v>781</v>
      </c>
      <c r="J365" t="s">
        <v>345</v>
      </c>
      <c r="K365" t="s">
        <v>1634</v>
      </c>
      <c r="L365" t="s">
        <v>1055</v>
      </c>
      <c r="M365" t="s">
        <v>1635</v>
      </c>
      <c r="N365">
        <v>110</v>
      </c>
      <c r="O365">
        <v>28</v>
      </c>
      <c r="P365">
        <v>37</v>
      </c>
      <c r="Q365" t="s">
        <v>76</v>
      </c>
      <c r="R365" t="s">
        <v>238</v>
      </c>
      <c r="S365" t="s">
        <v>239</v>
      </c>
      <c r="T365">
        <v>180</v>
      </c>
      <c r="U365">
        <v>136</v>
      </c>
      <c r="V365">
        <v>75.56</v>
      </c>
      <c r="W365" t="s">
        <v>133</v>
      </c>
      <c r="X365">
        <v>8085</v>
      </c>
      <c r="Y365">
        <v>1099560</v>
      </c>
      <c r="Z365">
        <v>71808</v>
      </c>
      <c r="AA365">
        <v>32368</v>
      </c>
      <c r="AB365">
        <v>1203736</v>
      </c>
      <c r="AC365">
        <v>755727</v>
      </c>
      <c r="AD365">
        <v>448009</v>
      </c>
      <c r="AE365" t="s">
        <v>78</v>
      </c>
      <c r="AF365" t="s">
        <v>72</v>
      </c>
      <c r="AG365" t="s">
        <v>240</v>
      </c>
      <c r="AH365" t="s">
        <v>147</v>
      </c>
      <c r="AI365" t="s">
        <v>140</v>
      </c>
      <c r="AJ365" t="str">
        <f t="shared" si="5"/>
        <v>Apr</v>
      </c>
    </row>
    <row r="366" spans="1:36" x14ac:dyDescent="0.3">
      <c r="A366" t="s">
        <v>1636</v>
      </c>
      <c r="B366" s="33">
        <v>46011</v>
      </c>
      <c r="C366" t="s">
        <v>93</v>
      </c>
      <c r="D366" t="s">
        <v>1637</v>
      </c>
      <c r="E366" t="s">
        <v>176</v>
      </c>
      <c r="F366" t="s">
        <v>180</v>
      </c>
      <c r="G366" t="s">
        <v>156</v>
      </c>
      <c r="H366" t="s">
        <v>160</v>
      </c>
      <c r="I366">
        <v>1927</v>
      </c>
      <c r="J366" t="s">
        <v>469</v>
      </c>
      <c r="K366" t="s">
        <v>1638</v>
      </c>
      <c r="L366" t="s">
        <v>289</v>
      </c>
      <c r="M366" t="s">
        <v>1639</v>
      </c>
      <c r="N366">
        <v>272</v>
      </c>
      <c r="O366">
        <v>38</v>
      </c>
      <c r="P366">
        <v>36</v>
      </c>
      <c r="Q366" t="s">
        <v>76</v>
      </c>
      <c r="R366" t="s">
        <v>238</v>
      </c>
      <c r="S366" t="s">
        <v>239</v>
      </c>
      <c r="T366">
        <v>180</v>
      </c>
      <c r="U366">
        <v>173</v>
      </c>
      <c r="V366">
        <v>96.11</v>
      </c>
      <c r="W366" t="s">
        <v>133</v>
      </c>
      <c r="X366">
        <v>4661</v>
      </c>
      <c r="Y366">
        <v>806353</v>
      </c>
      <c r="Z366">
        <v>80964</v>
      </c>
      <c r="AA366">
        <v>99648</v>
      </c>
      <c r="AB366">
        <v>986965</v>
      </c>
      <c r="AC366">
        <v>758371</v>
      </c>
      <c r="AD366">
        <v>228594</v>
      </c>
      <c r="AE366" t="s">
        <v>81</v>
      </c>
      <c r="AF366" t="s">
        <v>81</v>
      </c>
      <c r="AG366" t="s">
        <v>240</v>
      </c>
      <c r="AH366" t="s">
        <v>144</v>
      </c>
      <c r="AI366" t="s">
        <v>140</v>
      </c>
      <c r="AJ366" t="str">
        <f t="shared" si="5"/>
        <v>Dec</v>
      </c>
    </row>
    <row r="367" spans="1:36" x14ac:dyDescent="0.3">
      <c r="A367" t="s">
        <v>1640</v>
      </c>
      <c r="B367" s="33">
        <v>45713</v>
      </c>
      <c r="C367" t="s">
        <v>96</v>
      </c>
      <c r="D367" t="s">
        <v>1641</v>
      </c>
      <c r="E367" t="s">
        <v>173</v>
      </c>
      <c r="F367" t="s">
        <v>176</v>
      </c>
      <c r="G367" t="s">
        <v>161</v>
      </c>
      <c r="H367" t="s">
        <v>156</v>
      </c>
      <c r="I367">
        <v>1420</v>
      </c>
      <c r="J367" t="s">
        <v>463</v>
      </c>
      <c r="K367" t="s">
        <v>1426</v>
      </c>
      <c r="L367" t="s">
        <v>463</v>
      </c>
      <c r="M367" t="s">
        <v>1268</v>
      </c>
      <c r="N367">
        <v>202</v>
      </c>
      <c r="O367">
        <v>0</v>
      </c>
      <c r="P367">
        <v>11</v>
      </c>
      <c r="Q367" t="s">
        <v>73</v>
      </c>
      <c r="R367" t="s">
        <v>238</v>
      </c>
      <c r="S367" t="s">
        <v>239</v>
      </c>
      <c r="T367">
        <v>186</v>
      </c>
      <c r="U367">
        <v>147</v>
      </c>
      <c r="V367">
        <v>79.03</v>
      </c>
      <c r="W367" t="s">
        <v>133</v>
      </c>
      <c r="X367">
        <v>5263</v>
      </c>
      <c r="Y367">
        <v>773661</v>
      </c>
      <c r="Z367">
        <v>48657</v>
      </c>
      <c r="AA367">
        <v>85407</v>
      </c>
      <c r="AB367">
        <v>907725</v>
      </c>
      <c r="AC367">
        <v>759563</v>
      </c>
      <c r="AD367">
        <v>148162</v>
      </c>
      <c r="AE367" t="s">
        <v>78</v>
      </c>
      <c r="AF367" t="s">
        <v>81</v>
      </c>
      <c r="AG367" t="s">
        <v>240</v>
      </c>
      <c r="AH367" t="s">
        <v>144</v>
      </c>
      <c r="AI367" t="s">
        <v>138</v>
      </c>
      <c r="AJ367" t="str">
        <f t="shared" si="5"/>
        <v>Feb</v>
      </c>
    </row>
    <row r="368" spans="1:36" x14ac:dyDescent="0.3">
      <c r="A368" t="s">
        <v>1642</v>
      </c>
      <c r="B368" s="33">
        <v>45813</v>
      </c>
      <c r="C368" t="s">
        <v>93</v>
      </c>
      <c r="D368" t="s">
        <v>1643</v>
      </c>
      <c r="E368" t="s">
        <v>174</v>
      </c>
      <c r="F368" t="s">
        <v>177</v>
      </c>
      <c r="G368" t="s">
        <v>158</v>
      </c>
      <c r="H368" t="s">
        <v>162</v>
      </c>
      <c r="I368">
        <v>679</v>
      </c>
      <c r="J368" t="s">
        <v>353</v>
      </c>
      <c r="K368" t="s">
        <v>1644</v>
      </c>
      <c r="L368" t="s">
        <v>353</v>
      </c>
      <c r="M368" t="s">
        <v>1644</v>
      </c>
      <c r="N368">
        <v>112</v>
      </c>
      <c r="O368">
        <v>0</v>
      </c>
      <c r="P368">
        <v>-10</v>
      </c>
      <c r="Q368" t="s">
        <v>70</v>
      </c>
      <c r="R368" t="s">
        <v>238</v>
      </c>
      <c r="S368" t="s">
        <v>239</v>
      </c>
      <c r="T368">
        <v>150</v>
      </c>
      <c r="U368">
        <v>67</v>
      </c>
      <c r="V368">
        <v>44.67</v>
      </c>
      <c r="W368" t="s">
        <v>135</v>
      </c>
      <c r="X368">
        <v>8193</v>
      </c>
      <c r="Y368">
        <v>548931</v>
      </c>
      <c r="Z368">
        <v>11323</v>
      </c>
      <c r="AA368">
        <v>22646</v>
      </c>
      <c r="AB368">
        <v>582900</v>
      </c>
      <c r="AC368">
        <v>470263</v>
      </c>
      <c r="AD368">
        <v>112637</v>
      </c>
      <c r="AE368" t="s">
        <v>78</v>
      </c>
      <c r="AF368" t="s">
        <v>78</v>
      </c>
      <c r="AG368" t="s">
        <v>240</v>
      </c>
      <c r="AH368" t="s">
        <v>144</v>
      </c>
      <c r="AI368" t="s">
        <v>138</v>
      </c>
      <c r="AJ368" t="str">
        <f t="shared" si="5"/>
        <v>Jun</v>
      </c>
    </row>
    <row r="369" spans="1:36" x14ac:dyDescent="0.3">
      <c r="A369" t="s">
        <v>1645</v>
      </c>
      <c r="B369" s="33">
        <v>45785</v>
      </c>
      <c r="C369" t="s">
        <v>93</v>
      </c>
      <c r="D369" t="s">
        <v>1646</v>
      </c>
      <c r="E369" t="s">
        <v>181</v>
      </c>
      <c r="F369" t="s">
        <v>177</v>
      </c>
      <c r="G369" t="s">
        <v>159</v>
      </c>
      <c r="H369" t="s">
        <v>162</v>
      </c>
      <c r="I369">
        <v>368</v>
      </c>
      <c r="J369" t="s">
        <v>566</v>
      </c>
      <c r="K369" t="s">
        <v>1647</v>
      </c>
      <c r="L369" t="s">
        <v>1648</v>
      </c>
      <c r="M369" t="s">
        <v>792</v>
      </c>
      <c r="N369">
        <v>65</v>
      </c>
      <c r="O369">
        <v>31</v>
      </c>
      <c r="P369">
        <v>45</v>
      </c>
      <c r="Q369" t="s">
        <v>76</v>
      </c>
      <c r="R369" t="s">
        <v>238</v>
      </c>
      <c r="S369" t="s">
        <v>239</v>
      </c>
      <c r="T369">
        <v>180</v>
      </c>
      <c r="U369">
        <v>156</v>
      </c>
      <c r="V369">
        <v>86.67</v>
      </c>
      <c r="W369" t="s">
        <v>133</v>
      </c>
      <c r="X369">
        <v>8573</v>
      </c>
      <c r="Y369">
        <v>1337388</v>
      </c>
      <c r="Z369">
        <v>24648</v>
      </c>
      <c r="AA369">
        <v>121056</v>
      </c>
      <c r="AB369">
        <v>1483092</v>
      </c>
      <c r="AC369">
        <v>886095</v>
      </c>
      <c r="AD369">
        <v>596997</v>
      </c>
      <c r="AE369" t="s">
        <v>81</v>
      </c>
      <c r="AF369" t="s">
        <v>78</v>
      </c>
      <c r="AG369" t="s">
        <v>240</v>
      </c>
      <c r="AH369" t="s">
        <v>147</v>
      </c>
      <c r="AI369" t="s">
        <v>139</v>
      </c>
      <c r="AJ369" t="str">
        <f t="shared" si="5"/>
        <v>May</v>
      </c>
    </row>
    <row r="370" spans="1:36" x14ac:dyDescent="0.3">
      <c r="A370" t="s">
        <v>1649</v>
      </c>
      <c r="B370" s="33">
        <v>45793</v>
      </c>
      <c r="C370" t="s">
        <v>95</v>
      </c>
      <c r="D370" t="s">
        <v>1650</v>
      </c>
      <c r="E370" t="s">
        <v>179</v>
      </c>
      <c r="F370" t="s">
        <v>172</v>
      </c>
      <c r="G370" t="s">
        <v>166</v>
      </c>
      <c r="H370" t="s">
        <v>155</v>
      </c>
      <c r="I370">
        <v>1219</v>
      </c>
      <c r="J370" t="s">
        <v>286</v>
      </c>
      <c r="K370" t="s">
        <v>547</v>
      </c>
      <c r="L370" t="s">
        <v>1651</v>
      </c>
      <c r="M370" t="s">
        <v>1652</v>
      </c>
      <c r="N370">
        <v>176</v>
      </c>
      <c r="O370">
        <v>61</v>
      </c>
      <c r="P370">
        <v>81</v>
      </c>
      <c r="Q370" t="s">
        <v>76</v>
      </c>
      <c r="R370" t="s">
        <v>238</v>
      </c>
      <c r="S370" t="s">
        <v>239</v>
      </c>
      <c r="T370">
        <v>150</v>
      </c>
      <c r="U370">
        <v>147</v>
      </c>
      <c r="V370">
        <v>98</v>
      </c>
      <c r="W370" t="s">
        <v>133</v>
      </c>
      <c r="X370">
        <v>9353</v>
      </c>
      <c r="Y370">
        <v>1374891</v>
      </c>
      <c r="Z370">
        <v>36897</v>
      </c>
      <c r="AA370">
        <v>30135</v>
      </c>
      <c r="AB370">
        <v>1441923</v>
      </c>
      <c r="AC370">
        <v>876769</v>
      </c>
      <c r="AD370">
        <v>565154</v>
      </c>
      <c r="AE370" t="s">
        <v>72</v>
      </c>
      <c r="AF370" t="s">
        <v>81</v>
      </c>
      <c r="AG370" t="s">
        <v>240</v>
      </c>
      <c r="AH370" t="s">
        <v>144</v>
      </c>
      <c r="AI370" t="s">
        <v>138</v>
      </c>
      <c r="AJ370" t="str">
        <f t="shared" si="5"/>
        <v>May</v>
      </c>
    </row>
    <row r="371" spans="1:36" x14ac:dyDescent="0.3">
      <c r="A371" t="s">
        <v>1653</v>
      </c>
      <c r="B371" s="33">
        <v>45734</v>
      </c>
      <c r="C371" t="s">
        <v>99</v>
      </c>
      <c r="D371" t="s">
        <v>1654</v>
      </c>
      <c r="E371" t="s">
        <v>176</v>
      </c>
      <c r="F371" t="s">
        <v>174</v>
      </c>
      <c r="G371" t="s">
        <v>156</v>
      </c>
      <c r="H371" t="s">
        <v>158</v>
      </c>
      <c r="I371">
        <v>1331</v>
      </c>
      <c r="J371" t="s">
        <v>270</v>
      </c>
      <c r="K371" t="s">
        <v>1655</v>
      </c>
      <c r="L371" t="s">
        <v>615</v>
      </c>
      <c r="M371" t="s">
        <v>1655</v>
      </c>
      <c r="N371">
        <v>196</v>
      </c>
      <c r="O371">
        <v>0</v>
      </c>
      <c r="P371">
        <v>0</v>
      </c>
      <c r="Q371" t="s">
        <v>70</v>
      </c>
      <c r="R371" t="s">
        <v>238</v>
      </c>
      <c r="S371" t="s">
        <v>239</v>
      </c>
      <c r="T371">
        <v>150</v>
      </c>
      <c r="U371">
        <v>117</v>
      </c>
      <c r="V371">
        <v>78</v>
      </c>
      <c r="W371" t="s">
        <v>133</v>
      </c>
      <c r="X371">
        <v>10125</v>
      </c>
      <c r="Y371">
        <v>1184625</v>
      </c>
      <c r="Z371">
        <v>33930</v>
      </c>
      <c r="AA371">
        <v>47034</v>
      </c>
      <c r="AB371">
        <v>1265589</v>
      </c>
      <c r="AC371">
        <v>741681</v>
      </c>
      <c r="AD371">
        <v>523908</v>
      </c>
      <c r="AE371" t="s">
        <v>81</v>
      </c>
      <c r="AF371" t="s">
        <v>78</v>
      </c>
      <c r="AG371" t="s">
        <v>240</v>
      </c>
      <c r="AH371" t="s">
        <v>146</v>
      </c>
      <c r="AI371" t="s">
        <v>139</v>
      </c>
      <c r="AJ371" t="str">
        <f t="shared" si="5"/>
        <v>Mar</v>
      </c>
    </row>
    <row r="372" spans="1:36" x14ac:dyDescent="0.3">
      <c r="A372" t="s">
        <v>1656</v>
      </c>
      <c r="B372" s="33">
        <v>45782</v>
      </c>
      <c r="C372" t="s">
        <v>95</v>
      </c>
      <c r="D372" t="s">
        <v>1657</v>
      </c>
      <c r="E372" t="s">
        <v>175</v>
      </c>
      <c r="F372" t="s">
        <v>177</v>
      </c>
      <c r="G372" t="s">
        <v>163</v>
      </c>
      <c r="H372" t="s">
        <v>162</v>
      </c>
      <c r="I372">
        <v>1362</v>
      </c>
      <c r="J372" t="s">
        <v>1045</v>
      </c>
      <c r="K372" t="s">
        <v>1658</v>
      </c>
      <c r="L372" t="s">
        <v>639</v>
      </c>
      <c r="M372" t="s">
        <v>1659</v>
      </c>
      <c r="N372">
        <v>201</v>
      </c>
      <c r="O372">
        <v>0</v>
      </c>
      <c r="P372">
        <v>4</v>
      </c>
      <c r="Q372" t="s">
        <v>70</v>
      </c>
      <c r="R372" t="s">
        <v>238</v>
      </c>
      <c r="S372" t="s">
        <v>239</v>
      </c>
      <c r="T372">
        <v>220</v>
      </c>
      <c r="U372">
        <v>215</v>
      </c>
      <c r="V372">
        <v>97.73</v>
      </c>
      <c r="W372" t="s">
        <v>135</v>
      </c>
      <c r="X372">
        <v>5677</v>
      </c>
      <c r="Y372">
        <v>1220555</v>
      </c>
      <c r="Z372">
        <v>74820</v>
      </c>
      <c r="AA372">
        <v>79550</v>
      </c>
      <c r="AB372">
        <v>1374925</v>
      </c>
      <c r="AC372">
        <v>879510</v>
      </c>
      <c r="AD372">
        <v>495415</v>
      </c>
      <c r="AE372" t="s">
        <v>75</v>
      </c>
      <c r="AF372" t="s">
        <v>78</v>
      </c>
      <c r="AG372" t="s">
        <v>240</v>
      </c>
      <c r="AH372" t="s">
        <v>145</v>
      </c>
      <c r="AI372" t="s">
        <v>138</v>
      </c>
      <c r="AJ372" t="str">
        <f t="shared" si="5"/>
        <v>May</v>
      </c>
    </row>
    <row r="373" spans="1:36" x14ac:dyDescent="0.3">
      <c r="A373" t="s">
        <v>1660</v>
      </c>
      <c r="B373" s="33">
        <v>45732</v>
      </c>
      <c r="C373" t="s">
        <v>95</v>
      </c>
      <c r="D373" t="s">
        <v>1661</v>
      </c>
      <c r="E373" t="s">
        <v>174</v>
      </c>
      <c r="F373" t="s">
        <v>176</v>
      </c>
      <c r="G373" t="s">
        <v>158</v>
      </c>
      <c r="H373" t="s">
        <v>156</v>
      </c>
      <c r="I373">
        <v>382</v>
      </c>
      <c r="J373" t="s">
        <v>270</v>
      </c>
      <c r="K373" t="s">
        <v>1662</v>
      </c>
      <c r="L373" t="s">
        <v>615</v>
      </c>
      <c r="M373" t="s">
        <v>1662</v>
      </c>
      <c r="N373">
        <v>65</v>
      </c>
      <c r="O373">
        <v>0</v>
      </c>
      <c r="P373">
        <v>-4</v>
      </c>
      <c r="Q373" t="s">
        <v>70</v>
      </c>
      <c r="R373" t="s">
        <v>238</v>
      </c>
      <c r="S373" t="s">
        <v>239</v>
      </c>
      <c r="T373">
        <v>180</v>
      </c>
      <c r="U373">
        <v>158</v>
      </c>
      <c r="V373">
        <v>87.78</v>
      </c>
      <c r="W373" t="s">
        <v>133</v>
      </c>
      <c r="X373">
        <v>3071</v>
      </c>
      <c r="Y373">
        <v>485218</v>
      </c>
      <c r="Z373">
        <v>62410</v>
      </c>
      <c r="AA373">
        <v>43450</v>
      </c>
      <c r="AB373">
        <v>591078</v>
      </c>
      <c r="AC373">
        <v>494369</v>
      </c>
      <c r="AD373">
        <v>96709</v>
      </c>
      <c r="AE373" t="s">
        <v>78</v>
      </c>
      <c r="AF373" t="s">
        <v>81</v>
      </c>
      <c r="AG373" t="s">
        <v>240</v>
      </c>
      <c r="AH373" t="s">
        <v>146</v>
      </c>
      <c r="AI373" t="s">
        <v>139</v>
      </c>
      <c r="AJ373" t="str">
        <f t="shared" si="5"/>
        <v>Mar</v>
      </c>
    </row>
    <row r="374" spans="1:36" x14ac:dyDescent="0.3">
      <c r="A374" t="s">
        <v>1663</v>
      </c>
      <c r="B374" s="33">
        <v>45927</v>
      </c>
      <c r="C374" t="s">
        <v>98</v>
      </c>
      <c r="D374" t="s">
        <v>1664</v>
      </c>
      <c r="E374" t="s">
        <v>179</v>
      </c>
      <c r="F374" t="s">
        <v>178</v>
      </c>
      <c r="G374" t="s">
        <v>166</v>
      </c>
      <c r="H374" t="s">
        <v>157</v>
      </c>
      <c r="I374">
        <v>359</v>
      </c>
      <c r="J374" t="s">
        <v>451</v>
      </c>
      <c r="K374" t="s">
        <v>1494</v>
      </c>
      <c r="L374" t="s">
        <v>1017</v>
      </c>
      <c r="M374" t="s">
        <v>719</v>
      </c>
      <c r="N374">
        <v>70</v>
      </c>
      <c r="O374">
        <v>24</v>
      </c>
      <c r="P374">
        <v>36</v>
      </c>
      <c r="Q374" t="s">
        <v>76</v>
      </c>
      <c r="R374" t="s">
        <v>238</v>
      </c>
      <c r="S374" t="s">
        <v>239</v>
      </c>
      <c r="T374">
        <v>180</v>
      </c>
      <c r="U374">
        <v>153</v>
      </c>
      <c r="V374">
        <v>85</v>
      </c>
      <c r="W374" t="s">
        <v>133</v>
      </c>
      <c r="X374">
        <v>6029</v>
      </c>
      <c r="Y374">
        <v>922437</v>
      </c>
      <c r="Z374">
        <v>25857</v>
      </c>
      <c r="AA374">
        <v>113526</v>
      </c>
      <c r="AB374">
        <v>1061820</v>
      </c>
      <c r="AC374">
        <v>620792</v>
      </c>
      <c r="AD374">
        <v>441028</v>
      </c>
      <c r="AE374" t="s">
        <v>72</v>
      </c>
      <c r="AF374" t="s">
        <v>75</v>
      </c>
      <c r="AG374" t="s">
        <v>240</v>
      </c>
      <c r="AH374" t="s">
        <v>144</v>
      </c>
      <c r="AI374" t="s">
        <v>139</v>
      </c>
      <c r="AJ374" t="str">
        <f t="shared" si="5"/>
        <v>Sep</v>
      </c>
    </row>
    <row r="375" spans="1:36" x14ac:dyDescent="0.3">
      <c r="A375" t="s">
        <v>1665</v>
      </c>
      <c r="B375" s="33">
        <v>45666</v>
      </c>
      <c r="C375" t="s">
        <v>98</v>
      </c>
      <c r="D375" t="s">
        <v>1666</v>
      </c>
      <c r="E375" t="s">
        <v>178</v>
      </c>
      <c r="F375" t="s">
        <v>177</v>
      </c>
      <c r="G375" t="s">
        <v>157</v>
      </c>
      <c r="H375" t="s">
        <v>162</v>
      </c>
      <c r="I375">
        <v>1582</v>
      </c>
      <c r="J375" t="s">
        <v>971</v>
      </c>
      <c r="K375" t="s">
        <v>640</v>
      </c>
      <c r="L375" t="s">
        <v>385</v>
      </c>
      <c r="M375" t="s">
        <v>640</v>
      </c>
      <c r="N375">
        <v>213</v>
      </c>
      <c r="O375">
        <v>0</v>
      </c>
      <c r="P375">
        <v>0</v>
      </c>
      <c r="Q375" t="s">
        <v>70</v>
      </c>
      <c r="R375" t="s">
        <v>238</v>
      </c>
      <c r="S375" t="s">
        <v>239</v>
      </c>
      <c r="T375">
        <v>150</v>
      </c>
      <c r="U375">
        <v>147</v>
      </c>
      <c r="V375">
        <v>98</v>
      </c>
      <c r="W375" t="s">
        <v>135</v>
      </c>
      <c r="X375">
        <v>7312</v>
      </c>
      <c r="Y375">
        <v>1074864</v>
      </c>
      <c r="Z375">
        <v>44247</v>
      </c>
      <c r="AA375">
        <v>76293</v>
      </c>
      <c r="AB375">
        <v>1195404</v>
      </c>
      <c r="AC375">
        <v>696712</v>
      </c>
      <c r="AD375">
        <v>498692</v>
      </c>
      <c r="AE375" t="s">
        <v>75</v>
      </c>
      <c r="AF375" t="s">
        <v>78</v>
      </c>
      <c r="AG375" t="s">
        <v>240</v>
      </c>
      <c r="AH375" t="s">
        <v>146</v>
      </c>
      <c r="AI375" t="s">
        <v>138</v>
      </c>
      <c r="AJ375" t="str">
        <f t="shared" si="5"/>
        <v>Jan</v>
      </c>
    </row>
    <row r="376" spans="1:36" x14ac:dyDescent="0.3">
      <c r="A376" t="s">
        <v>1667</v>
      </c>
      <c r="B376" s="33">
        <v>45797</v>
      </c>
      <c r="C376" t="s">
        <v>96</v>
      </c>
      <c r="D376" t="s">
        <v>1668</v>
      </c>
      <c r="E376" t="s">
        <v>176</v>
      </c>
      <c r="F376" t="s">
        <v>173</v>
      </c>
      <c r="G376" t="s">
        <v>156</v>
      </c>
      <c r="H376" t="s">
        <v>161</v>
      </c>
      <c r="I376">
        <v>2381</v>
      </c>
      <c r="J376" t="s">
        <v>566</v>
      </c>
      <c r="K376" t="s">
        <v>1669</v>
      </c>
      <c r="L376" t="s">
        <v>408</v>
      </c>
      <c r="M376" t="s">
        <v>1670</v>
      </c>
      <c r="N376">
        <v>310</v>
      </c>
      <c r="O376">
        <v>0</v>
      </c>
      <c r="P376">
        <v>22</v>
      </c>
      <c r="Q376" t="s">
        <v>73</v>
      </c>
      <c r="R376" t="s">
        <v>238</v>
      </c>
      <c r="S376" t="s">
        <v>239</v>
      </c>
      <c r="T376">
        <v>189</v>
      </c>
      <c r="U376">
        <v>180</v>
      </c>
      <c r="V376">
        <v>95.24</v>
      </c>
      <c r="W376" t="s">
        <v>133</v>
      </c>
      <c r="X376">
        <v>4032</v>
      </c>
      <c r="Y376">
        <v>725760</v>
      </c>
      <c r="Z376">
        <v>77400</v>
      </c>
      <c r="AA376">
        <v>97560</v>
      </c>
      <c r="AB376">
        <v>900720</v>
      </c>
      <c r="AC376">
        <v>759735</v>
      </c>
      <c r="AD376">
        <v>140985</v>
      </c>
      <c r="AE376" t="s">
        <v>81</v>
      </c>
      <c r="AF376" t="s">
        <v>78</v>
      </c>
      <c r="AG376" t="s">
        <v>240</v>
      </c>
      <c r="AH376" t="s">
        <v>144</v>
      </c>
      <c r="AI376" t="s">
        <v>140</v>
      </c>
      <c r="AJ376" t="str">
        <f t="shared" si="5"/>
        <v>May</v>
      </c>
    </row>
    <row r="377" spans="1:36" x14ac:dyDescent="0.3">
      <c r="A377" t="s">
        <v>1671</v>
      </c>
      <c r="B377" s="33">
        <v>45801</v>
      </c>
      <c r="C377" t="s">
        <v>95</v>
      </c>
      <c r="D377" t="s">
        <v>1672</v>
      </c>
      <c r="E377" t="s">
        <v>179</v>
      </c>
      <c r="F377" t="s">
        <v>174</v>
      </c>
      <c r="G377" t="s">
        <v>166</v>
      </c>
      <c r="H377" t="s">
        <v>158</v>
      </c>
      <c r="I377">
        <v>606</v>
      </c>
      <c r="J377" t="s">
        <v>731</v>
      </c>
      <c r="K377" t="s">
        <v>1673</v>
      </c>
      <c r="L377" t="s">
        <v>626</v>
      </c>
      <c r="M377" t="s">
        <v>1674</v>
      </c>
      <c r="N377">
        <v>100</v>
      </c>
      <c r="O377">
        <v>0</v>
      </c>
      <c r="P377">
        <v>32</v>
      </c>
      <c r="Q377" t="s">
        <v>76</v>
      </c>
      <c r="R377" t="s">
        <v>238</v>
      </c>
      <c r="S377" t="s">
        <v>239</v>
      </c>
      <c r="T377">
        <v>180</v>
      </c>
      <c r="U377">
        <v>119</v>
      </c>
      <c r="V377">
        <v>66.11</v>
      </c>
      <c r="W377" t="s">
        <v>133</v>
      </c>
      <c r="X377">
        <v>4106</v>
      </c>
      <c r="Y377">
        <v>488614</v>
      </c>
      <c r="Z377">
        <v>26537</v>
      </c>
      <c r="AA377">
        <v>54026</v>
      </c>
      <c r="AB377">
        <v>569177</v>
      </c>
      <c r="AC377">
        <v>419211</v>
      </c>
      <c r="AD377">
        <v>149966</v>
      </c>
      <c r="AE377" t="s">
        <v>72</v>
      </c>
      <c r="AF377" t="s">
        <v>78</v>
      </c>
      <c r="AG377" t="s">
        <v>240</v>
      </c>
      <c r="AH377" t="s">
        <v>144</v>
      </c>
      <c r="AI377" t="s">
        <v>138</v>
      </c>
      <c r="AJ377" t="str">
        <f t="shared" si="5"/>
        <v>May</v>
      </c>
    </row>
    <row r="378" spans="1:36" x14ac:dyDescent="0.3">
      <c r="A378" t="s">
        <v>1675</v>
      </c>
      <c r="B378" s="33">
        <v>45981</v>
      </c>
      <c r="C378" t="s">
        <v>99</v>
      </c>
      <c r="D378" t="s">
        <v>1676</v>
      </c>
      <c r="E378" t="s">
        <v>172</v>
      </c>
      <c r="F378" t="s">
        <v>180</v>
      </c>
      <c r="G378" t="s">
        <v>155</v>
      </c>
      <c r="H378" t="s">
        <v>160</v>
      </c>
      <c r="I378">
        <v>2045</v>
      </c>
      <c r="J378" t="s">
        <v>626</v>
      </c>
      <c r="K378" t="s">
        <v>282</v>
      </c>
      <c r="L378" t="s">
        <v>277</v>
      </c>
      <c r="M378" t="s">
        <v>421</v>
      </c>
      <c r="N378">
        <v>280</v>
      </c>
      <c r="O378">
        <v>28</v>
      </c>
      <c r="P378">
        <v>68</v>
      </c>
      <c r="Q378" t="s">
        <v>76</v>
      </c>
      <c r="R378" t="s">
        <v>238</v>
      </c>
      <c r="S378" t="s">
        <v>239</v>
      </c>
      <c r="T378">
        <v>180</v>
      </c>
      <c r="U378">
        <v>175</v>
      </c>
      <c r="V378">
        <v>97.22</v>
      </c>
      <c r="W378" t="s">
        <v>133</v>
      </c>
      <c r="X378">
        <v>4589</v>
      </c>
      <c r="Y378">
        <v>803075</v>
      </c>
      <c r="Z378">
        <v>62825</v>
      </c>
      <c r="AA378">
        <v>92750</v>
      </c>
      <c r="AB378">
        <v>958650</v>
      </c>
      <c r="AC378">
        <v>624071</v>
      </c>
      <c r="AD378">
        <v>334579</v>
      </c>
      <c r="AE378" t="s">
        <v>81</v>
      </c>
      <c r="AF378" t="s">
        <v>81</v>
      </c>
      <c r="AG378" t="s">
        <v>240</v>
      </c>
      <c r="AH378" t="s">
        <v>146</v>
      </c>
      <c r="AI378" t="s">
        <v>138</v>
      </c>
      <c r="AJ378" t="str">
        <f t="shared" si="5"/>
        <v>Nov</v>
      </c>
    </row>
    <row r="379" spans="1:36" x14ac:dyDescent="0.3">
      <c r="A379" t="s">
        <v>1677</v>
      </c>
      <c r="B379" s="33">
        <v>45987</v>
      </c>
      <c r="C379" t="s">
        <v>93</v>
      </c>
      <c r="D379" t="s">
        <v>1678</v>
      </c>
      <c r="E379" t="s">
        <v>174</v>
      </c>
      <c r="F379" t="s">
        <v>176</v>
      </c>
      <c r="G379" t="s">
        <v>158</v>
      </c>
      <c r="H379" t="s">
        <v>156</v>
      </c>
      <c r="I379">
        <v>454</v>
      </c>
      <c r="J379" t="s">
        <v>600</v>
      </c>
      <c r="K379" t="s">
        <v>1073</v>
      </c>
      <c r="L379" t="s">
        <v>877</v>
      </c>
      <c r="M379" t="s">
        <v>477</v>
      </c>
      <c r="N379">
        <v>84</v>
      </c>
      <c r="O379">
        <v>9</v>
      </c>
      <c r="P379">
        <v>36</v>
      </c>
      <c r="Q379" t="s">
        <v>76</v>
      </c>
      <c r="R379" t="s">
        <v>238</v>
      </c>
      <c r="S379" t="s">
        <v>239</v>
      </c>
      <c r="T379">
        <v>220</v>
      </c>
      <c r="U379">
        <v>155</v>
      </c>
      <c r="V379">
        <v>70.45</v>
      </c>
      <c r="W379" t="s">
        <v>133</v>
      </c>
      <c r="X379">
        <v>6334</v>
      </c>
      <c r="Y379">
        <v>981770</v>
      </c>
      <c r="Z379">
        <v>56110</v>
      </c>
      <c r="AA379">
        <v>31000</v>
      </c>
      <c r="AB379">
        <v>1068880</v>
      </c>
      <c r="AC379">
        <v>911140</v>
      </c>
      <c r="AD379">
        <v>157740</v>
      </c>
      <c r="AE379" t="s">
        <v>78</v>
      </c>
      <c r="AF379" t="s">
        <v>81</v>
      </c>
      <c r="AG379" t="s">
        <v>240</v>
      </c>
      <c r="AH379" t="s">
        <v>146</v>
      </c>
      <c r="AI379" t="s">
        <v>138</v>
      </c>
      <c r="AJ379" t="str">
        <f t="shared" si="5"/>
        <v>Nov</v>
      </c>
    </row>
    <row r="380" spans="1:36" x14ac:dyDescent="0.3">
      <c r="A380" t="s">
        <v>1679</v>
      </c>
      <c r="B380" s="33">
        <v>45766</v>
      </c>
      <c r="C380" t="s">
        <v>98</v>
      </c>
      <c r="D380" t="s">
        <v>1680</v>
      </c>
      <c r="E380" t="s">
        <v>173</v>
      </c>
      <c r="F380" t="s">
        <v>179</v>
      </c>
      <c r="G380" t="s">
        <v>161</v>
      </c>
      <c r="H380" t="s">
        <v>166</v>
      </c>
      <c r="I380">
        <v>2293</v>
      </c>
      <c r="J380" t="s">
        <v>504</v>
      </c>
      <c r="K380" t="s">
        <v>1681</v>
      </c>
      <c r="L380" t="s">
        <v>236</v>
      </c>
      <c r="M380" t="s">
        <v>1682</v>
      </c>
      <c r="N380">
        <v>296</v>
      </c>
      <c r="O380">
        <v>0</v>
      </c>
      <c r="P380">
        <v>1</v>
      </c>
      <c r="Q380" t="s">
        <v>70</v>
      </c>
      <c r="R380" t="s">
        <v>238</v>
      </c>
      <c r="S380" t="s">
        <v>239</v>
      </c>
      <c r="T380">
        <v>189</v>
      </c>
      <c r="U380">
        <v>149</v>
      </c>
      <c r="V380">
        <v>78.84</v>
      </c>
      <c r="W380" t="s">
        <v>133</v>
      </c>
      <c r="X380">
        <v>8838</v>
      </c>
      <c r="Y380">
        <v>1316862</v>
      </c>
      <c r="Z380">
        <v>65113</v>
      </c>
      <c r="AA380">
        <v>27565</v>
      </c>
      <c r="AB380">
        <v>1409540</v>
      </c>
      <c r="AC380">
        <v>1129833</v>
      </c>
      <c r="AD380">
        <v>279707</v>
      </c>
      <c r="AE380" t="s">
        <v>78</v>
      </c>
      <c r="AF380" t="s">
        <v>72</v>
      </c>
      <c r="AG380" t="s">
        <v>240</v>
      </c>
      <c r="AH380" t="s">
        <v>146</v>
      </c>
      <c r="AI380" t="s">
        <v>139</v>
      </c>
      <c r="AJ380" t="str">
        <f t="shared" si="5"/>
        <v>Apr</v>
      </c>
    </row>
    <row r="381" spans="1:36" x14ac:dyDescent="0.3">
      <c r="A381" t="s">
        <v>1683</v>
      </c>
      <c r="B381" s="33">
        <v>45843</v>
      </c>
      <c r="C381" t="s">
        <v>98</v>
      </c>
      <c r="D381" t="s">
        <v>1684</v>
      </c>
      <c r="E381" t="s">
        <v>180</v>
      </c>
      <c r="F381" t="s">
        <v>174</v>
      </c>
      <c r="G381" t="s">
        <v>160</v>
      </c>
      <c r="H381" t="s">
        <v>158</v>
      </c>
      <c r="I381">
        <v>2205</v>
      </c>
      <c r="J381" t="s">
        <v>420</v>
      </c>
      <c r="K381" t="s">
        <v>1685</v>
      </c>
      <c r="L381" t="s">
        <v>859</v>
      </c>
      <c r="M381" t="s">
        <v>287</v>
      </c>
      <c r="N381">
        <v>286</v>
      </c>
      <c r="O381">
        <v>33</v>
      </c>
      <c r="P381">
        <v>57</v>
      </c>
      <c r="Q381" t="s">
        <v>76</v>
      </c>
      <c r="R381" t="s">
        <v>238</v>
      </c>
      <c r="S381" t="s">
        <v>239</v>
      </c>
      <c r="T381">
        <v>220</v>
      </c>
      <c r="U381">
        <v>209</v>
      </c>
      <c r="V381">
        <v>95</v>
      </c>
      <c r="W381" t="s">
        <v>133</v>
      </c>
      <c r="X381">
        <v>3152</v>
      </c>
      <c r="Y381">
        <v>658768</v>
      </c>
      <c r="Z381">
        <v>91333</v>
      </c>
      <c r="AA381">
        <v>111815</v>
      </c>
      <c r="AB381">
        <v>861916</v>
      </c>
      <c r="AC381">
        <v>669440</v>
      </c>
      <c r="AD381">
        <v>192476</v>
      </c>
      <c r="AE381" t="s">
        <v>81</v>
      </c>
      <c r="AF381" t="s">
        <v>78</v>
      </c>
      <c r="AG381" t="s">
        <v>240</v>
      </c>
      <c r="AH381" t="s">
        <v>144</v>
      </c>
      <c r="AI381" t="s">
        <v>138</v>
      </c>
      <c r="AJ381" t="str">
        <f t="shared" si="5"/>
        <v>Jul</v>
      </c>
    </row>
    <row r="382" spans="1:36" x14ac:dyDescent="0.3">
      <c r="A382" t="s">
        <v>1686</v>
      </c>
      <c r="B382" s="33">
        <v>45735</v>
      </c>
      <c r="C382" t="s">
        <v>97</v>
      </c>
      <c r="D382" t="s">
        <v>1687</v>
      </c>
      <c r="E382" t="s">
        <v>176</v>
      </c>
      <c r="F382" t="s">
        <v>181</v>
      </c>
      <c r="G382" t="s">
        <v>156</v>
      </c>
      <c r="H382" t="s">
        <v>159</v>
      </c>
      <c r="I382">
        <v>593</v>
      </c>
      <c r="J382" t="s">
        <v>474</v>
      </c>
      <c r="K382" t="s">
        <v>1404</v>
      </c>
      <c r="L382" t="s">
        <v>459</v>
      </c>
      <c r="M382" t="s">
        <v>1688</v>
      </c>
      <c r="N382">
        <v>101</v>
      </c>
      <c r="O382">
        <v>0</v>
      </c>
      <c r="P382">
        <v>2</v>
      </c>
      <c r="Q382" t="s">
        <v>70</v>
      </c>
      <c r="R382" t="s">
        <v>238</v>
      </c>
      <c r="S382" t="s">
        <v>239</v>
      </c>
      <c r="T382">
        <v>189</v>
      </c>
      <c r="U382">
        <v>125</v>
      </c>
      <c r="V382">
        <v>66.14</v>
      </c>
      <c r="W382" t="s">
        <v>134</v>
      </c>
      <c r="X382">
        <v>4679</v>
      </c>
      <c r="Y382">
        <v>584875</v>
      </c>
      <c r="Z382">
        <v>50250</v>
      </c>
      <c r="AA382">
        <v>14000</v>
      </c>
      <c r="AB382">
        <v>649125</v>
      </c>
      <c r="AC382">
        <v>535758</v>
      </c>
      <c r="AD382">
        <v>113367</v>
      </c>
      <c r="AE382" t="s">
        <v>81</v>
      </c>
      <c r="AF382" t="s">
        <v>81</v>
      </c>
      <c r="AG382" t="s">
        <v>240</v>
      </c>
      <c r="AH382" t="s">
        <v>144</v>
      </c>
      <c r="AI382" t="s">
        <v>140</v>
      </c>
      <c r="AJ382" t="str">
        <f t="shared" si="5"/>
        <v>Mar</v>
      </c>
    </row>
    <row r="383" spans="1:36" x14ac:dyDescent="0.3">
      <c r="A383" t="s">
        <v>1689</v>
      </c>
      <c r="B383" s="33">
        <v>45683</v>
      </c>
      <c r="C383" t="s">
        <v>95</v>
      </c>
      <c r="D383" t="s">
        <v>1041</v>
      </c>
      <c r="E383" t="s">
        <v>173</v>
      </c>
      <c r="F383" t="s">
        <v>181</v>
      </c>
      <c r="G383" t="s">
        <v>161</v>
      </c>
      <c r="H383" t="s">
        <v>159</v>
      </c>
      <c r="I383">
        <v>1646</v>
      </c>
      <c r="J383" t="s">
        <v>971</v>
      </c>
      <c r="K383" t="s">
        <v>337</v>
      </c>
      <c r="L383" t="s">
        <v>1690</v>
      </c>
      <c r="M383" t="s">
        <v>699</v>
      </c>
      <c r="N383">
        <v>199</v>
      </c>
      <c r="O383">
        <v>20</v>
      </c>
      <c r="P383">
        <v>20</v>
      </c>
      <c r="Q383" t="s">
        <v>73</v>
      </c>
      <c r="R383" t="s">
        <v>238</v>
      </c>
      <c r="S383" t="s">
        <v>239</v>
      </c>
      <c r="T383">
        <v>180</v>
      </c>
      <c r="U383">
        <v>97</v>
      </c>
      <c r="V383">
        <v>53.89</v>
      </c>
      <c r="W383" t="s">
        <v>133</v>
      </c>
      <c r="X383">
        <v>5960</v>
      </c>
      <c r="Y383">
        <v>578120</v>
      </c>
      <c r="Z383">
        <v>33659</v>
      </c>
      <c r="AA383">
        <v>19206</v>
      </c>
      <c r="AB383">
        <v>630985</v>
      </c>
      <c r="AC383">
        <v>387371</v>
      </c>
      <c r="AD383">
        <v>243614</v>
      </c>
      <c r="AE383" t="s">
        <v>78</v>
      </c>
      <c r="AF383" t="s">
        <v>81</v>
      </c>
      <c r="AG383" t="s">
        <v>240</v>
      </c>
      <c r="AH383" t="s">
        <v>146</v>
      </c>
      <c r="AI383" t="s">
        <v>139</v>
      </c>
      <c r="AJ383" t="str">
        <f t="shared" si="5"/>
        <v>Jan</v>
      </c>
    </row>
    <row r="384" spans="1:36" x14ac:dyDescent="0.3">
      <c r="A384" t="s">
        <v>1691</v>
      </c>
      <c r="B384" s="33">
        <v>45853</v>
      </c>
      <c r="C384" t="s">
        <v>97</v>
      </c>
      <c r="D384" t="s">
        <v>1692</v>
      </c>
      <c r="E384" t="s">
        <v>175</v>
      </c>
      <c r="F384" t="s">
        <v>177</v>
      </c>
      <c r="G384" t="s">
        <v>163</v>
      </c>
      <c r="H384" t="s">
        <v>162</v>
      </c>
      <c r="I384">
        <v>620</v>
      </c>
      <c r="J384" t="s">
        <v>310</v>
      </c>
      <c r="K384" t="s">
        <v>1321</v>
      </c>
      <c r="N384">
        <v>91</v>
      </c>
      <c r="O384">
        <v>0</v>
      </c>
      <c r="P384">
        <v>0</v>
      </c>
      <c r="Q384" t="s">
        <v>67</v>
      </c>
      <c r="R384" t="s">
        <v>245</v>
      </c>
      <c r="S384" t="s">
        <v>120</v>
      </c>
      <c r="T384">
        <v>150</v>
      </c>
      <c r="U384">
        <v>0</v>
      </c>
      <c r="V384">
        <v>0</v>
      </c>
      <c r="W384" t="s">
        <v>135</v>
      </c>
      <c r="X384">
        <v>7693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75</v>
      </c>
      <c r="AF384" t="s">
        <v>78</v>
      </c>
      <c r="AG384" t="s">
        <v>240</v>
      </c>
      <c r="AH384" t="s">
        <v>144</v>
      </c>
      <c r="AI384" t="s">
        <v>140</v>
      </c>
      <c r="AJ384" t="str">
        <f t="shared" si="5"/>
        <v>Jul</v>
      </c>
    </row>
    <row r="385" spans="1:36" x14ac:dyDescent="0.3">
      <c r="A385" t="s">
        <v>1693</v>
      </c>
      <c r="B385" s="33">
        <v>45705</v>
      </c>
      <c r="C385" t="s">
        <v>99</v>
      </c>
      <c r="D385" t="s">
        <v>1694</v>
      </c>
      <c r="E385" t="s">
        <v>173</v>
      </c>
      <c r="F385" t="s">
        <v>179</v>
      </c>
      <c r="G385" t="s">
        <v>161</v>
      </c>
      <c r="H385" t="s">
        <v>166</v>
      </c>
      <c r="I385">
        <v>1030</v>
      </c>
      <c r="J385" t="s">
        <v>971</v>
      </c>
      <c r="K385" t="s">
        <v>1659</v>
      </c>
      <c r="L385" t="s">
        <v>1695</v>
      </c>
      <c r="M385" t="s">
        <v>248</v>
      </c>
      <c r="N385">
        <v>145</v>
      </c>
      <c r="O385">
        <v>13</v>
      </c>
      <c r="P385">
        <v>20</v>
      </c>
      <c r="Q385" t="s">
        <v>73</v>
      </c>
      <c r="R385" t="s">
        <v>238</v>
      </c>
      <c r="S385" t="s">
        <v>239</v>
      </c>
      <c r="T385">
        <v>220</v>
      </c>
      <c r="U385">
        <v>175</v>
      </c>
      <c r="V385">
        <v>79.55</v>
      </c>
      <c r="W385" t="s">
        <v>135</v>
      </c>
      <c r="X385">
        <v>3706</v>
      </c>
      <c r="Y385">
        <v>648550</v>
      </c>
      <c r="Z385">
        <v>92575</v>
      </c>
      <c r="AA385">
        <v>81200</v>
      </c>
      <c r="AB385">
        <v>822325</v>
      </c>
      <c r="AC385">
        <v>715744</v>
      </c>
      <c r="AD385">
        <v>106581</v>
      </c>
      <c r="AE385" t="s">
        <v>78</v>
      </c>
      <c r="AF385" t="s">
        <v>72</v>
      </c>
      <c r="AG385" t="s">
        <v>240</v>
      </c>
      <c r="AH385" t="s">
        <v>144</v>
      </c>
      <c r="AI385" t="s">
        <v>140</v>
      </c>
      <c r="AJ385" t="str">
        <f t="shared" si="5"/>
        <v>Feb</v>
      </c>
    </row>
    <row r="386" spans="1:36" x14ac:dyDescent="0.3">
      <c r="A386" t="s">
        <v>1696</v>
      </c>
      <c r="B386" s="33">
        <v>45931</v>
      </c>
      <c r="C386" t="s">
        <v>96</v>
      </c>
      <c r="D386" t="s">
        <v>1697</v>
      </c>
      <c r="E386" t="s">
        <v>179</v>
      </c>
      <c r="F386" t="s">
        <v>175</v>
      </c>
      <c r="G386" t="s">
        <v>166</v>
      </c>
      <c r="H386" t="s">
        <v>163</v>
      </c>
      <c r="I386">
        <v>1702</v>
      </c>
      <c r="J386" t="s">
        <v>325</v>
      </c>
      <c r="K386" t="s">
        <v>489</v>
      </c>
      <c r="L386" t="s">
        <v>1698</v>
      </c>
      <c r="M386" t="s">
        <v>1699</v>
      </c>
      <c r="N386">
        <v>209</v>
      </c>
      <c r="O386">
        <v>22</v>
      </c>
      <c r="P386">
        <v>13</v>
      </c>
      <c r="Q386" t="s">
        <v>73</v>
      </c>
      <c r="R386" t="s">
        <v>238</v>
      </c>
      <c r="S386" t="s">
        <v>239</v>
      </c>
      <c r="T386">
        <v>180</v>
      </c>
      <c r="U386">
        <v>175</v>
      </c>
      <c r="V386">
        <v>97.22</v>
      </c>
      <c r="W386" t="s">
        <v>135</v>
      </c>
      <c r="X386">
        <v>9110</v>
      </c>
      <c r="Y386">
        <v>1594250</v>
      </c>
      <c r="Z386">
        <v>62300</v>
      </c>
      <c r="AA386">
        <v>66675</v>
      </c>
      <c r="AB386">
        <v>1723225</v>
      </c>
      <c r="AC386">
        <v>1086902</v>
      </c>
      <c r="AD386">
        <v>636323</v>
      </c>
      <c r="AE386" t="s">
        <v>72</v>
      </c>
      <c r="AF386" t="s">
        <v>75</v>
      </c>
      <c r="AG386" t="s">
        <v>240</v>
      </c>
      <c r="AH386" t="s">
        <v>144</v>
      </c>
      <c r="AI386" t="s">
        <v>139</v>
      </c>
      <c r="AJ386" t="str">
        <f t="shared" ref="AJ386:AJ449" si="6">TEXT(B386,"mmm")</f>
        <v>Oct</v>
      </c>
    </row>
    <row r="387" spans="1:36" x14ac:dyDescent="0.3">
      <c r="A387" t="s">
        <v>1700</v>
      </c>
      <c r="B387" s="33">
        <v>45731</v>
      </c>
      <c r="C387" t="s">
        <v>97</v>
      </c>
      <c r="D387" t="s">
        <v>1701</v>
      </c>
      <c r="E387" t="s">
        <v>178</v>
      </c>
      <c r="F387" t="s">
        <v>174</v>
      </c>
      <c r="G387" t="s">
        <v>157</v>
      </c>
      <c r="H387" t="s">
        <v>158</v>
      </c>
      <c r="I387">
        <v>1079</v>
      </c>
      <c r="J387" t="s">
        <v>520</v>
      </c>
      <c r="K387" t="s">
        <v>655</v>
      </c>
      <c r="L387" t="s">
        <v>1275</v>
      </c>
      <c r="M387" t="s">
        <v>792</v>
      </c>
      <c r="N387">
        <v>147</v>
      </c>
      <c r="O387">
        <v>32</v>
      </c>
      <c r="P387">
        <v>23</v>
      </c>
      <c r="Q387" t="s">
        <v>73</v>
      </c>
      <c r="R387" t="s">
        <v>238</v>
      </c>
      <c r="S387" t="s">
        <v>239</v>
      </c>
      <c r="T387">
        <v>189</v>
      </c>
      <c r="U387">
        <v>133</v>
      </c>
      <c r="V387">
        <v>70.37</v>
      </c>
      <c r="W387" t="s">
        <v>133</v>
      </c>
      <c r="X387">
        <v>9802</v>
      </c>
      <c r="Y387">
        <v>1303666</v>
      </c>
      <c r="Z387">
        <v>69027</v>
      </c>
      <c r="AA387">
        <v>98287</v>
      </c>
      <c r="AB387">
        <v>1470980</v>
      </c>
      <c r="AC387">
        <v>1009825</v>
      </c>
      <c r="AD387">
        <v>461155</v>
      </c>
      <c r="AE387" t="s">
        <v>75</v>
      </c>
      <c r="AF387" t="s">
        <v>78</v>
      </c>
      <c r="AG387" t="s">
        <v>240</v>
      </c>
      <c r="AH387" t="s">
        <v>144</v>
      </c>
      <c r="AI387" t="s">
        <v>140</v>
      </c>
      <c r="AJ387" t="str">
        <f t="shared" si="6"/>
        <v>Mar</v>
      </c>
    </row>
    <row r="388" spans="1:36" x14ac:dyDescent="0.3">
      <c r="A388" t="s">
        <v>1702</v>
      </c>
      <c r="B388" s="33">
        <v>45705</v>
      </c>
      <c r="C388" t="s">
        <v>96</v>
      </c>
      <c r="D388" t="s">
        <v>1703</v>
      </c>
      <c r="E388" t="s">
        <v>172</v>
      </c>
      <c r="F388" t="s">
        <v>176</v>
      </c>
      <c r="G388" t="s">
        <v>155</v>
      </c>
      <c r="H388" t="s">
        <v>156</v>
      </c>
      <c r="I388">
        <v>606</v>
      </c>
      <c r="J388" t="s">
        <v>514</v>
      </c>
      <c r="K388" t="s">
        <v>891</v>
      </c>
      <c r="L388" t="s">
        <v>1028</v>
      </c>
      <c r="M388" t="s">
        <v>307</v>
      </c>
      <c r="N388">
        <v>88</v>
      </c>
      <c r="O388">
        <v>13</v>
      </c>
      <c r="P388">
        <v>31</v>
      </c>
      <c r="Q388" t="s">
        <v>76</v>
      </c>
      <c r="R388" t="s">
        <v>238</v>
      </c>
      <c r="S388" t="s">
        <v>239</v>
      </c>
      <c r="T388">
        <v>189</v>
      </c>
      <c r="U388">
        <v>149</v>
      </c>
      <c r="V388">
        <v>78.84</v>
      </c>
      <c r="W388" t="s">
        <v>133</v>
      </c>
      <c r="X388">
        <v>4551</v>
      </c>
      <c r="Y388">
        <v>678099</v>
      </c>
      <c r="Z388">
        <v>80311</v>
      </c>
      <c r="AA388">
        <v>104300</v>
      </c>
      <c r="AB388">
        <v>862710</v>
      </c>
      <c r="AC388">
        <v>517001</v>
      </c>
      <c r="AD388">
        <v>345709</v>
      </c>
      <c r="AE388" t="s">
        <v>81</v>
      </c>
      <c r="AF388" t="s">
        <v>81</v>
      </c>
      <c r="AG388" t="s">
        <v>240</v>
      </c>
      <c r="AH388" t="s">
        <v>145</v>
      </c>
      <c r="AI388" t="s">
        <v>139</v>
      </c>
      <c r="AJ388" t="str">
        <f t="shared" si="6"/>
        <v>Feb</v>
      </c>
    </row>
    <row r="389" spans="1:36" x14ac:dyDescent="0.3">
      <c r="A389" t="s">
        <v>1704</v>
      </c>
      <c r="B389" s="33">
        <v>45973</v>
      </c>
      <c r="C389" t="s">
        <v>97</v>
      </c>
      <c r="D389" t="s">
        <v>1705</v>
      </c>
      <c r="E389" t="s">
        <v>173</v>
      </c>
      <c r="F389" t="s">
        <v>175</v>
      </c>
      <c r="G389" t="s">
        <v>161</v>
      </c>
      <c r="H389" t="s">
        <v>163</v>
      </c>
      <c r="I389">
        <v>1375</v>
      </c>
      <c r="J389" t="s">
        <v>459</v>
      </c>
      <c r="K389" t="s">
        <v>1706</v>
      </c>
      <c r="L389" t="s">
        <v>703</v>
      </c>
      <c r="M389" t="s">
        <v>1707</v>
      </c>
      <c r="N389">
        <v>177</v>
      </c>
      <c r="O389">
        <v>27</v>
      </c>
      <c r="P389">
        <v>16</v>
      </c>
      <c r="Q389" t="s">
        <v>73</v>
      </c>
      <c r="R389" t="s">
        <v>238</v>
      </c>
      <c r="S389" t="s">
        <v>239</v>
      </c>
      <c r="T389">
        <v>189</v>
      </c>
      <c r="U389">
        <v>114</v>
      </c>
      <c r="V389">
        <v>60.32</v>
      </c>
      <c r="W389" t="s">
        <v>133</v>
      </c>
      <c r="X389">
        <v>7329</v>
      </c>
      <c r="Y389">
        <v>835506</v>
      </c>
      <c r="Z389">
        <v>31920</v>
      </c>
      <c r="AA389">
        <v>74556</v>
      </c>
      <c r="AB389">
        <v>941982</v>
      </c>
      <c r="AC389">
        <v>630441</v>
      </c>
      <c r="AD389">
        <v>311541</v>
      </c>
      <c r="AE389" t="s">
        <v>78</v>
      </c>
      <c r="AF389" t="s">
        <v>75</v>
      </c>
      <c r="AG389" t="s">
        <v>240</v>
      </c>
      <c r="AH389" t="s">
        <v>146</v>
      </c>
      <c r="AI389" t="s">
        <v>138</v>
      </c>
      <c r="AJ389" t="str">
        <f t="shared" si="6"/>
        <v>Nov</v>
      </c>
    </row>
    <row r="390" spans="1:36" x14ac:dyDescent="0.3">
      <c r="A390" t="s">
        <v>1708</v>
      </c>
      <c r="B390" s="33">
        <v>45993</v>
      </c>
      <c r="C390" t="s">
        <v>99</v>
      </c>
      <c r="D390" t="s">
        <v>1709</v>
      </c>
      <c r="E390" t="s">
        <v>180</v>
      </c>
      <c r="F390" t="s">
        <v>181</v>
      </c>
      <c r="G390" t="s">
        <v>160</v>
      </c>
      <c r="H390" t="s">
        <v>159</v>
      </c>
      <c r="I390">
        <v>579</v>
      </c>
      <c r="J390" t="s">
        <v>457</v>
      </c>
      <c r="K390" t="s">
        <v>1515</v>
      </c>
      <c r="N390">
        <v>91</v>
      </c>
      <c r="O390">
        <v>0</v>
      </c>
      <c r="P390">
        <v>0</v>
      </c>
      <c r="Q390" t="s">
        <v>67</v>
      </c>
      <c r="R390" t="s">
        <v>245</v>
      </c>
      <c r="S390" t="s">
        <v>123</v>
      </c>
      <c r="T390">
        <v>150</v>
      </c>
      <c r="U390">
        <v>0</v>
      </c>
      <c r="V390">
        <v>0</v>
      </c>
      <c r="W390" t="s">
        <v>133</v>
      </c>
      <c r="X390">
        <v>6444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81</v>
      </c>
      <c r="AF390" t="s">
        <v>81</v>
      </c>
      <c r="AG390" t="s">
        <v>240</v>
      </c>
      <c r="AH390" t="s">
        <v>146</v>
      </c>
      <c r="AI390" t="s">
        <v>139</v>
      </c>
      <c r="AJ390" t="str">
        <f t="shared" si="6"/>
        <v>Dec</v>
      </c>
    </row>
    <row r="391" spans="1:36" x14ac:dyDescent="0.3">
      <c r="A391" t="s">
        <v>1710</v>
      </c>
      <c r="B391" s="33">
        <v>45959</v>
      </c>
      <c r="C391" t="s">
        <v>93</v>
      </c>
      <c r="D391" t="s">
        <v>1711</v>
      </c>
      <c r="E391" t="s">
        <v>180</v>
      </c>
      <c r="F391" t="s">
        <v>177</v>
      </c>
      <c r="G391" t="s">
        <v>160</v>
      </c>
      <c r="H391" t="s">
        <v>162</v>
      </c>
      <c r="I391">
        <v>1554</v>
      </c>
      <c r="J391" t="s">
        <v>264</v>
      </c>
      <c r="K391" t="s">
        <v>385</v>
      </c>
      <c r="N391">
        <v>240</v>
      </c>
      <c r="O391">
        <v>0</v>
      </c>
      <c r="P391">
        <v>0</v>
      </c>
      <c r="Q391" t="s">
        <v>67</v>
      </c>
      <c r="R391" t="s">
        <v>245</v>
      </c>
      <c r="S391" t="s">
        <v>122</v>
      </c>
      <c r="T391">
        <v>220</v>
      </c>
      <c r="U391">
        <v>0</v>
      </c>
      <c r="V391">
        <v>0</v>
      </c>
      <c r="W391" t="s">
        <v>133</v>
      </c>
      <c r="X391">
        <v>7368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81</v>
      </c>
      <c r="AF391" t="s">
        <v>78</v>
      </c>
      <c r="AG391" t="s">
        <v>240</v>
      </c>
      <c r="AH391" t="s">
        <v>146</v>
      </c>
      <c r="AI391" t="s">
        <v>139</v>
      </c>
      <c r="AJ391" t="str">
        <f t="shared" si="6"/>
        <v>Oct</v>
      </c>
    </row>
    <row r="392" spans="1:36" x14ac:dyDescent="0.3">
      <c r="A392" t="s">
        <v>1712</v>
      </c>
      <c r="B392" s="33">
        <v>45884</v>
      </c>
      <c r="C392" t="s">
        <v>95</v>
      </c>
      <c r="D392" t="s">
        <v>1713</v>
      </c>
      <c r="E392" t="s">
        <v>176</v>
      </c>
      <c r="F392" t="s">
        <v>173</v>
      </c>
      <c r="G392" t="s">
        <v>156</v>
      </c>
      <c r="H392" t="s">
        <v>161</v>
      </c>
      <c r="I392">
        <v>466</v>
      </c>
      <c r="J392" t="s">
        <v>469</v>
      </c>
      <c r="K392" t="s">
        <v>824</v>
      </c>
      <c r="N392">
        <v>78</v>
      </c>
      <c r="O392">
        <v>0</v>
      </c>
      <c r="P392">
        <v>0</v>
      </c>
      <c r="Q392" t="s">
        <v>67</v>
      </c>
      <c r="R392" t="s">
        <v>245</v>
      </c>
      <c r="S392" t="s">
        <v>120</v>
      </c>
      <c r="T392">
        <v>150</v>
      </c>
      <c r="U392">
        <v>0</v>
      </c>
      <c r="V392">
        <v>0</v>
      </c>
      <c r="W392" t="s">
        <v>133</v>
      </c>
      <c r="X392">
        <v>6611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81</v>
      </c>
      <c r="AF392" t="s">
        <v>78</v>
      </c>
      <c r="AG392" t="s">
        <v>240</v>
      </c>
      <c r="AH392" t="s">
        <v>145</v>
      </c>
      <c r="AI392" t="s">
        <v>139</v>
      </c>
      <c r="AJ392" t="str">
        <f t="shared" si="6"/>
        <v>Aug</v>
      </c>
    </row>
    <row r="393" spans="1:36" x14ac:dyDescent="0.3">
      <c r="A393" t="s">
        <v>1714</v>
      </c>
      <c r="B393" s="33">
        <v>46013</v>
      </c>
      <c r="C393" t="s">
        <v>93</v>
      </c>
      <c r="D393" t="s">
        <v>1715</v>
      </c>
      <c r="E393" t="s">
        <v>177</v>
      </c>
      <c r="F393" t="s">
        <v>175</v>
      </c>
      <c r="G393" t="s">
        <v>162</v>
      </c>
      <c r="H393" t="s">
        <v>163</v>
      </c>
      <c r="I393">
        <v>1539</v>
      </c>
      <c r="J393" t="s">
        <v>459</v>
      </c>
      <c r="K393" t="s">
        <v>1113</v>
      </c>
      <c r="L393" t="s">
        <v>1716</v>
      </c>
      <c r="M393" t="s">
        <v>1113</v>
      </c>
      <c r="N393">
        <v>233</v>
      </c>
      <c r="O393">
        <v>5</v>
      </c>
      <c r="P393">
        <v>-6</v>
      </c>
      <c r="Q393" t="s">
        <v>73</v>
      </c>
      <c r="R393" t="s">
        <v>238</v>
      </c>
      <c r="S393" t="s">
        <v>239</v>
      </c>
      <c r="T393">
        <v>189</v>
      </c>
      <c r="U393">
        <v>148</v>
      </c>
      <c r="V393">
        <v>78.31</v>
      </c>
      <c r="W393" t="s">
        <v>133</v>
      </c>
      <c r="X393">
        <v>2871</v>
      </c>
      <c r="Y393">
        <v>424908</v>
      </c>
      <c r="Z393">
        <v>40700</v>
      </c>
      <c r="AA393">
        <v>39812</v>
      </c>
      <c r="AB393">
        <v>505420</v>
      </c>
      <c r="AC393">
        <v>338379</v>
      </c>
      <c r="AD393">
        <v>167041</v>
      </c>
      <c r="AE393" t="s">
        <v>78</v>
      </c>
      <c r="AF393" t="s">
        <v>75</v>
      </c>
      <c r="AG393" t="s">
        <v>240</v>
      </c>
      <c r="AH393" t="s">
        <v>144</v>
      </c>
      <c r="AI393" t="s">
        <v>138</v>
      </c>
      <c r="AJ393" t="str">
        <f t="shared" si="6"/>
        <v>Dec</v>
      </c>
    </row>
    <row r="394" spans="1:36" x14ac:dyDescent="0.3">
      <c r="A394" t="s">
        <v>1717</v>
      </c>
      <c r="B394" s="33">
        <v>45932</v>
      </c>
      <c r="C394" t="s">
        <v>95</v>
      </c>
      <c r="D394" t="s">
        <v>1718</v>
      </c>
      <c r="E394" t="s">
        <v>180</v>
      </c>
      <c r="F394" t="s">
        <v>174</v>
      </c>
      <c r="G394" t="s">
        <v>160</v>
      </c>
      <c r="H394" t="s">
        <v>158</v>
      </c>
      <c r="I394">
        <v>2378</v>
      </c>
      <c r="J394" t="s">
        <v>633</v>
      </c>
      <c r="K394" t="s">
        <v>1719</v>
      </c>
      <c r="L394" t="s">
        <v>1720</v>
      </c>
      <c r="M394" t="s">
        <v>1721</v>
      </c>
      <c r="N394">
        <v>313</v>
      </c>
      <c r="O394">
        <v>18</v>
      </c>
      <c r="P394">
        <v>38</v>
      </c>
      <c r="Q394" t="s">
        <v>76</v>
      </c>
      <c r="R394" t="s">
        <v>238</v>
      </c>
      <c r="S394" t="s">
        <v>239</v>
      </c>
      <c r="T394">
        <v>189</v>
      </c>
      <c r="U394">
        <v>160</v>
      </c>
      <c r="V394">
        <v>84.66</v>
      </c>
      <c r="W394" t="s">
        <v>133</v>
      </c>
      <c r="X394">
        <v>3565</v>
      </c>
      <c r="Y394">
        <v>570400</v>
      </c>
      <c r="Z394">
        <v>85280</v>
      </c>
      <c r="AA394">
        <v>78400</v>
      </c>
      <c r="AB394">
        <v>734080</v>
      </c>
      <c r="AC394">
        <v>568882</v>
      </c>
      <c r="AD394">
        <v>165198</v>
      </c>
      <c r="AE394" t="s">
        <v>81</v>
      </c>
      <c r="AF394" t="s">
        <v>78</v>
      </c>
      <c r="AG394" t="s">
        <v>240</v>
      </c>
      <c r="AH394" t="s">
        <v>144</v>
      </c>
      <c r="AI394" t="s">
        <v>140</v>
      </c>
      <c r="AJ394" t="str">
        <f t="shared" si="6"/>
        <v>Oct</v>
      </c>
    </row>
    <row r="395" spans="1:36" x14ac:dyDescent="0.3">
      <c r="A395" t="s">
        <v>1722</v>
      </c>
      <c r="B395" s="33">
        <v>45764</v>
      </c>
      <c r="C395" t="s">
        <v>96</v>
      </c>
      <c r="D395" t="s">
        <v>1723</v>
      </c>
      <c r="E395" t="s">
        <v>179</v>
      </c>
      <c r="F395" t="s">
        <v>176</v>
      </c>
      <c r="G395" t="s">
        <v>166</v>
      </c>
      <c r="H395" t="s">
        <v>156</v>
      </c>
      <c r="I395">
        <v>472</v>
      </c>
      <c r="J395" t="s">
        <v>243</v>
      </c>
      <c r="K395" t="s">
        <v>1724</v>
      </c>
      <c r="L395" t="s">
        <v>1725</v>
      </c>
      <c r="M395" t="s">
        <v>1093</v>
      </c>
      <c r="N395">
        <v>91</v>
      </c>
      <c r="O395">
        <v>4</v>
      </c>
      <c r="P395">
        <v>20</v>
      </c>
      <c r="Q395" t="s">
        <v>73</v>
      </c>
      <c r="R395" t="s">
        <v>238</v>
      </c>
      <c r="S395" t="s">
        <v>239</v>
      </c>
      <c r="T395">
        <v>180</v>
      </c>
      <c r="U395">
        <v>108</v>
      </c>
      <c r="V395">
        <v>60</v>
      </c>
      <c r="W395" t="s">
        <v>133</v>
      </c>
      <c r="X395">
        <v>10026</v>
      </c>
      <c r="Y395">
        <v>1082808</v>
      </c>
      <c r="Z395">
        <v>33804</v>
      </c>
      <c r="AA395">
        <v>34020</v>
      </c>
      <c r="AB395">
        <v>1150632</v>
      </c>
      <c r="AC395">
        <v>728021</v>
      </c>
      <c r="AD395">
        <v>422611</v>
      </c>
      <c r="AE395" t="s">
        <v>72</v>
      </c>
      <c r="AF395" t="s">
        <v>81</v>
      </c>
      <c r="AG395" t="s">
        <v>240</v>
      </c>
      <c r="AH395" t="s">
        <v>145</v>
      </c>
      <c r="AI395" t="s">
        <v>139</v>
      </c>
      <c r="AJ395" t="str">
        <f t="shared" si="6"/>
        <v>Apr</v>
      </c>
    </row>
    <row r="396" spans="1:36" x14ac:dyDescent="0.3">
      <c r="A396" t="s">
        <v>1726</v>
      </c>
      <c r="B396" s="33">
        <v>45914</v>
      </c>
      <c r="C396" t="s">
        <v>95</v>
      </c>
      <c r="D396" t="s">
        <v>1727</v>
      </c>
      <c r="E396" t="s">
        <v>176</v>
      </c>
      <c r="F396" t="s">
        <v>177</v>
      </c>
      <c r="G396" t="s">
        <v>156</v>
      </c>
      <c r="H396" t="s">
        <v>162</v>
      </c>
      <c r="I396">
        <v>1998</v>
      </c>
      <c r="J396" t="s">
        <v>482</v>
      </c>
      <c r="K396" t="s">
        <v>1728</v>
      </c>
      <c r="L396" t="s">
        <v>1635</v>
      </c>
      <c r="M396" t="s">
        <v>1729</v>
      </c>
      <c r="N396">
        <v>301</v>
      </c>
      <c r="O396">
        <v>27</v>
      </c>
      <c r="P396">
        <v>15</v>
      </c>
      <c r="Q396" t="s">
        <v>73</v>
      </c>
      <c r="R396" t="s">
        <v>238</v>
      </c>
      <c r="S396" t="s">
        <v>239</v>
      </c>
      <c r="T396">
        <v>180</v>
      </c>
      <c r="U396">
        <v>120</v>
      </c>
      <c r="V396">
        <v>66.67</v>
      </c>
      <c r="W396" t="s">
        <v>133</v>
      </c>
      <c r="X396">
        <v>9563</v>
      </c>
      <c r="Y396">
        <v>1147560</v>
      </c>
      <c r="Z396">
        <v>26760</v>
      </c>
      <c r="AA396">
        <v>94320</v>
      </c>
      <c r="AB396">
        <v>1268640</v>
      </c>
      <c r="AC396">
        <v>1073728</v>
      </c>
      <c r="AD396">
        <v>194912</v>
      </c>
      <c r="AE396" t="s">
        <v>81</v>
      </c>
      <c r="AF396" t="s">
        <v>78</v>
      </c>
      <c r="AG396" t="s">
        <v>240</v>
      </c>
      <c r="AH396" t="s">
        <v>145</v>
      </c>
      <c r="AI396" t="s">
        <v>138</v>
      </c>
      <c r="AJ396" t="str">
        <f t="shared" si="6"/>
        <v>Sep</v>
      </c>
    </row>
    <row r="397" spans="1:36" x14ac:dyDescent="0.3">
      <c r="A397" t="s">
        <v>1730</v>
      </c>
      <c r="B397" s="33">
        <v>45716</v>
      </c>
      <c r="C397" t="s">
        <v>93</v>
      </c>
      <c r="D397" t="s">
        <v>1731</v>
      </c>
      <c r="E397" t="s">
        <v>181</v>
      </c>
      <c r="F397" t="s">
        <v>177</v>
      </c>
      <c r="G397" t="s">
        <v>159</v>
      </c>
      <c r="H397" t="s">
        <v>162</v>
      </c>
      <c r="I397">
        <v>950</v>
      </c>
      <c r="J397" t="s">
        <v>639</v>
      </c>
      <c r="K397" t="s">
        <v>1264</v>
      </c>
      <c r="L397" t="s">
        <v>639</v>
      </c>
      <c r="M397" t="s">
        <v>1264</v>
      </c>
      <c r="N397">
        <v>148</v>
      </c>
      <c r="O397">
        <v>0</v>
      </c>
      <c r="P397">
        <v>-6</v>
      </c>
      <c r="Q397" t="s">
        <v>70</v>
      </c>
      <c r="R397" t="s">
        <v>238</v>
      </c>
      <c r="S397" t="s">
        <v>239</v>
      </c>
      <c r="T397">
        <v>150</v>
      </c>
      <c r="U397">
        <v>120</v>
      </c>
      <c r="V397">
        <v>80</v>
      </c>
      <c r="W397" t="s">
        <v>133</v>
      </c>
      <c r="X397">
        <v>7282</v>
      </c>
      <c r="Y397">
        <v>873840</v>
      </c>
      <c r="Z397">
        <v>58800</v>
      </c>
      <c r="AA397">
        <v>39840</v>
      </c>
      <c r="AB397">
        <v>972480</v>
      </c>
      <c r="AC397">
        <v>638731</v>
      </c>
      <c r="AD397">
        <v>333749</v>
      </c>
      <c r="AE397" t="s">
        <v>81</v>
      </c>
      <c r="AF397" t="s">
        <v>78</v>
      </c>
      <c r="AG397" t="s">
        <v>240</v>
      </c>
      <c r="AH397" t="s">
        <v>145</v>
      </c>
      <c r="AI397" t="s">
        <v>138</v>
      </c>
      <c r="AJ397" t="str">
        <f t="shared" si="6"/>
        <v>Feb</v>
      </c>
    </row>
    <row r="398" spans="1:36" x14ac:dyDescent="0.3">
      <c r="A398" t="s">
        <v>1732</v>
      </c>
      <c r="B398" s="33">
        <v>45779</v>
      </c>
      <c r="C398" t="s">
        <v>96</v>
      </c>
      <c r="D398" t="s">
        <v>1733</v>
      </c>
      <c r="E398" t="s">
        <v>174</v>
      </c>
      <c r="F398" t="s">
        <v>179</v>
      </c>
      <c r="G398" t="s">
        <v>158</v>
      </c>
      <c r="H398" t="s">
        <v>166</v>
      </c>
      <c r="I398">
        <v>2374</v>
      </c>
      <c r="J398" t="s">
        <v>588</v>
      </c>
      <c r="K398" t="s">
        <v>979</v>
      </c>
      <c r="L398" t="s">
        <v>300</v>
      </c>
      <c r="M398" t="s">
        <v>405</v>
      </c>
      <c r="N398">
        <v>353</v>
      </c>
      <c r="O398">
        <v>20</v>
      </c>
      <c r="P398">
        <v>39</v>
      </c>
      <c r="Q398" t="s">
        <v>76</v>
      </c>
      <c r="R398" t="s">
        <v>238</v>
      </c>
      <c r="S398" t="s">
        <v>239</v>
      </c>
      <c r="T398">
        <v>150</v>
      </c>
      <c r="U398">
        <v>119</v>
      </c>
      <c r="V398">
        <v>79.33</v>
      </c>
      <c r="W398" t="s">
        <v>135</v>
      </c>
      <c r="X398">
        <v>6950</v>
      </c>
      <c r="Y398">
        <v>827050</v>
      </c>
      <c r="Z398">
        <v>54264</v>
      </c>
      <c r="AA398">
        <v>62118</v>
      </c>
      <c r="AB398">
        <v>943432</v>
      </c>
      <c r="AC398">
        <v>641762</v>
      </c>
      <c r="AD398">
        <v>301670</v>
      </c>
      <c r="AE398" t="s">
        <v>78</v>
      </c>
      <c r="AF398" t="s">
        <v>72</v>
      </c>
      <c r="AG398" t="s">
        <v>240</v>
      </c>
      <c r="AH398" t="s">
        <v>146</v>
      </c>
      <c r="AI398" t="s">
        <v>138</v>
      </c>
      <c r="AJ398" t="str">
        <f t="shared" si="6"/>
        <v>May</v>
      </c>
    </row>
    <row r="399" spans="1:36" x14ac:dyDescent="0.3">
      <c r="A399" t="s">
        <v>1734</v>
      </c>
      <c r="B399" s="33">
        <v>45769</v>
      </c>
      <c r="C399" t="s">
        <v>97</v>
      </c>
      <c r="D399" t="s">
        <v>1735</v>
      </c>
      <c r="E399" t="s">
        <v>178</v>
      </c>
      <c r="F399" t="s">
        <v>172</v>
      </c>
      <c r="G399" t="s">
        <v>157</v>
      </c>
      <c r="H399" t="s">
        <v>155</v>
      </c>
      <c r="I399">
        <v>1937</v>
      </c>
      <c r="J399" t="s">
        <v>581</v>
      </c>
      <c r="K399" t="s">
        <v>1247</v>
      </c>
      <c r="L399" t="s">
        <v>598</v>
      </c>
      <c r="M399" t="s">
        <v>1064</v>
      </c>
      <c r="N399">
        <v>248</v>
      </c>
      <c r="O399">
        <v>34</v>
      </c>
      <c r="P399">
        <v>34</v>
      </c>
      <c r="Q399" t="s">
        <v>76</v>
      </c>
      <c r="R399" t="s">
        <v>238</v>
      </c>
      <c r="S399" t="s">
        <v>239</v>
      </c>
      <c r="T399">
        <v>180</v>
      </c>
      <c r="U399">
        <v>163</v>
      </c>
      <c r="V399">
        <v>90.56</v>
      </c>
      <c r="W399" t="s">
        <v>133</v>
      </c>
      <c r="X399">
        <v>6283</v>
      </c>
      <c r="Y399">
        <v>1024129</v>
      </c>
      <c r="Z399">
        <v>38468</v>
      </c>
      <c r="AA399">
        <v>117360</v>
      </c>
      <c r="AB399">
        <v>1179957</v>
      </c>
      <c r="AC399">
        <v>827260</v>
      </c>
      <c r="AD399">
        <v>352697</v>
      </c>
      <c r="AE399" t="s">
        <v>75</v>
      </c>
      <c r="AF399" t="s">
        <v>81</v>
      </c>
      <c r="AG399" t="s">
        <v>240</v>
      </c>
      <c r="AH399" t="s">
        <v>145</v>
      </c>
      <c r="AI399" t="s">
        <v>139</v>
      </c>
      <c r="AJ399" t="str">
        <f t="shared" si="6"/>
        <v>Apr</v>
      </c>
    </row>
    <row r="400" spans="1:36" x14ac:dyDescent="0.3">
      <c r="A400" t="s">
        <v>1736</v>
      </c>
      <c r="B400" s="33">
        <v>45718</v>
      </c>
      <c r="C400" t="s">
        <v>99</v>
      </c>
      <c r="D400" t="s">
        <v>1737</v>
      </c>
      <c r="E400" t="s">
        <v>172</v>
      </c>
      <c r="F400" t="s">
        <v>177</v>
      </c>
      <c r="G400" t="s">
        <v>155</v>
      </c>
      <c r="H400" t="s">
        <v>162</v>
      </c>
      <c r="I400">
        <v>819</v>
      </c>
      <c r="J400" t="s">
        <v>508</v>
      </c>
      <c r="K400" t="s">
        <v>1364</v>
      </c>
      <c r="L400" t="s">
        <v>633</v>
      </c>
      <c r="M400" t="s">
        <v>1364</v>
      </c>
      <c r="N400">
        <v>118</v>
      </c>
      <c r="O400">
        <v>0</v>
      </c>
      <c r="P400">
        <v>-7</v>
      </c>
      <c r="Q400" t="s">
        <v>70</v>
      </c>
      <c r="R400" t="s">
        <v>238</v>
      </c>
      <c r="S400" t="s">
        <v>239</v>
      </c>
      <c r="T400">
        <v>189</v>
      </c>
      <c r="U400">
        <v>172</v>
      </c>
      <c r="V400">
        <v>91.01</v>
      </c>
      <c r="W400" t="s">
        <v>135</v>
      </c>
      <c r="X400">
        <v>6819</v>
      </c>
      <c r="Y400">
        <v>1172868</v>
      </c>
      <c r="Z400">
        <v>48332</v>
      </c>
      <c r="AA400">
        <v>37840</v>
      </c>
      <c r="AB400">
        <v>1259040</v>
      </c>
      <c r="AC400">
        <v>779263</v>
      </c>
      <c r="AD400">
        <v>479777</v>
      </c>
      <c r="AE400" t="s">
        <v>81</v>
      </c>
      <c r="AF400" t="s">
        <v>78</v>
      </c>
      <c r="AG400" t="s">
        <v>240</v>
      </c>
      <c r="AH400" t="s">
        <v>145</v>
      </c>
      <c r="AI400" t="s">
        <v>140</v>
      </c>
      <c r="AJ400" t="str">
        <f t="shared" si="6"/>
        <v>Mar</v>
      </c>
    </row>
    <row r="401" spans="1:36" x14ac:dyDescent="0.3">
      <c r="A401" t="s">
        <v>1738</v>
      </c>
      <c r="B401" s="33">
        <v>45818</v>
      </c>
      <c r="C401" t="s">
        <v>95</v>
      </c>
      <c r="D401" t="s">
        <v>1739</v>
      </c>
      <c r="E401" t="s">
        <v>179</v>
      </c>
      <c r="F401" t="s">
        <v>178</v>
      </c>
      <c r="G401" t="s">
        <v>166</v>
      </c>
      <c r="H401" t="s">
        <v>157</v>
      </c>
      <c r="I401">
        <v>1266</v>
      </c>
      <c r="J401" t="s">
        <v>292</v>
      </c>
      <c r="K401" t="s">
        <v>1740</v>
      </c>
      <c r="N401">
        <v>178</v>
      </c>
      <c r="O401">
        <v>0</v>
      </c>
      <c r="P401">
        <v>0</v>
      </c>
      <c r="Q401" t="s">
        <v>67</v>
      </c>
      <c r="R401" t="s">
        <v>245</v>
      </c>
      <c r="S401" t="s">
        <v>122</v>
      </c>
      <c r="T401">
        <v>180</v>
      </c>
      <c r="U401">
        <v>0</v>
      </c>
      <c r="V401">
        <v>0</v>
      </c>
      <c r="W401" t="s">
        <v>133</v>
      </c>
      <c r="X401">
        <v>10009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72</v>
      </c>
      <c r="AF401" t="s">
        <v>75</v>
      </c>
      <c r="AG401" t="s">
        <v>240</v>
      </c>
      <c r="AH401" t="s">
        <v>145</v>
      </c>
      <c r="AI401" t="s">
        <v>139</v>
      </c>
      <c r="AJ401" t="str">
        <f t="shared" si="6"/>
        <v>Jun</v>
      </c>
    </row>
    <row r="402" spans="1:36" x14ac:dyDescent="0.3">
      <c r="A402" t="s">
        <v>1741</v>
      </c>
      <c r="B402" s="33">
        <v>45883</v>
      </c>
      <c r="C402" t="s">
        <v>99</v>
      </c>
      <c r="D402" t="s">
        <v>1742</v>
      </c>
      <c r="E402" t="s">
        <v>176</v>
      </c>
      <c r="F402" t="s">
        <v>179</v>
      </c>
      <c r="G402" t="s">
        <v>156</v>
      </c>
      <c r="H402" t="s">
        <v>166</v>
      </c>
      <c r="I402">
        <v>2026</v>
      </c>
      <c r="J402" t="s">
        <v>731</v>
      </c>
      <c r="K402" t="s">
        <v>1284</v>
      </c>
      <c r="L402" t="s">
        <v>1743</v>
      </c>
      <c r="M402" t="s">
        <v>545</v>
      </c>
      <c r="N402">
        <v>276</v>
      </c>
      <c r="O402">
        <v>39</v>
      </c>
      <c r="P402">
        <v>36</v>
      </c>
      <c r="Q402" t="s">
        <v>76</v>
      </c>
      <c r="R402" t="s">
        <v>238</v>
      </c>
      <c r="S402" t="s">
        <v>239</v>
      </c>
      <c r="T402">
        <v>150</v>
      </c>
      <c r="U402">
        <v>107</v>
      </c>
      <c r="V402">
        <v>71.33</v>
      </c>
      <c r="W402" t="s">
        <v>133</v>
      </c>
      <c r="X402">
        <v>5315</v>
      </c>
      <c r="Y402">
        <v>568705</v>
      </c>
      <c r="Z402">
        <v>23647</v>
      </c>
      <c r="AA402">
        <v>66340</v>
      </c>
      <c r="AB402">
        <v>658692</v>
      </c>
      <c r="AC402">
        <v>439824</v>
      </c>
      <c r="AD402">
        <v>218868</v>
      </c>
      <c r="AE402" t="s">
        <v>81</v>
      </c>
      <c r="AF402" t="s">
        <v>72</v>
      </c>
      <c r="AG402" t="s">
        <v>240</v>
      </c>
      <c r="AH402" t="s">
        <v>146</v>
      </c>
      <c r="AI402" t="s">
        <v>139</v>
      </c>
      <c r="AJ402" t="str">
        <f t="shared" si="6"/>
        <v>Aug</v>
      </c>
    </row>
    <row r="403" spans="1:36" x14ac:dyDescent="0.3">
      <c r="A403" t="s">
        <v>1744</v>
      </c>
      <c r="B403" s="33">
        <v>45674</v>
      </c>
      <c r="C403" t="s">
        <v>95</v>
      </c>
      <c r="D403" t="s">
        <v>1745</v>
      </c>
      <c r="E403" t="s">
        <v>172</v>
      </c>
      <c r="F403" t="s">
        <v>181</v>
      </c>
      <c r="G403" t="s">
        <v>155</v>
      </c>
      <c r="H403" t="s">
        <v>159</v>
      </c>
      <c r="I403">
        <v>736</v>
      </c>
      <c r="J403" t="s">
        <v>806</v>
      </c>
      <c r="K403" t="s">
        <v>1746</v>
      </c>
      <c r="L403" t="s">
        <v>304</v>
      </c>
      <c r="M403" t="s">
        <v>928</v>
      </c>
      <c r="N403">
        <v>126</v>
      </c>
      <c r="O403">
        <v>0</v>
      </c>
      <c r="P403">
        <v>20</v>
      </c>
      <c r="Q403" t="s">
        <v>73</v>
      </c>
      <c r="R403" t="s">
        <v>238</v>
      </c>
      <c r="S403" t="s">
        <v>239</v>
      </c>
      <c r="T403">
        <v>186</v>
      </c>
      <c r="U403">
        <v>145</v>
      </c>
      <c r="V403">
        <v>77.959999999999994</v>
      </c>
      <c r="W403" t="s">
        <v>133</v>
      </c>
      <c r="X403">
        <v>3432</v>
      </c>
      <c r="Y403">
        <v>497640</v>
      </c>
      <c r="Z403">
        <v>46690</v>
      </c>
      <c r="AA403">
        <v>14935</v>
      </c>
      <c r="AB403">
        <v>559265</v>
      </c>
      <c r="AC403">
        <v>413059</v>
      </c>
      <c r="AD403">
        <v>146206</v>
      </c>
      <c r="AE403" t="s">
        <v>81</v>
      </c>
      <c r="AF403" t="s">
        <v>81</v>
      </c>
      <c r="AG403" t="s">
        <v>240</v>
      </c>
      <c r="AH403" t="s">
        <v>146</v>
      </c>
      <c r="AI403" t="s">
        <v>139</v>
      </c>
      <c r="AJ403" t="str">
        <f t="shared" si="6"/>
        <v>Jan</v>
      </c>
    </row>
    <row r="404" spans="1:36" x14ac:dyDescent="0.3">
      <c r="A404" t="s">
        <v>1747</v>
      </c>
      <c r="B404" s="33">
        <v>45946</v>
      </c>
      <c r="C404" t="s">
        <v>98</v>
      </c>
      <c r="D404" t="s">
        <v>1748</v>
      </c>
      <c r="E404" t="s">
        <v>172</v>
      </c>
      <c r="F404" t="s">
        <v>176</v>
      </c>
      <c r="G404" t="s">
        <v>155</v>
      </c>
      <c r="H404" t="s">
        <v>156</v>
      </c>
      <c r="I404">
        <v>1942</v>
      </c>
      <c r="J404" t="s">
        <v>492</v>
      </c>
      <c r="K404" t="s">
        <v>1154</v>
      </c>
      <c r="L404" t="s">
        <v>1572</v>
      </c>
      <c r="M404" t="s">
        <v>1154</v>
      </c>
      <c r="N404">
        <v>239</v>
      </c>
      <c r="O404">
        <v>29</v>
      </c>
      <c r="P404">
        <v>0</v>
      </c>
      <c r="Q404" t="s">
        <v>73</v>
      </c>
      <c r="R404" t="s">
        <v>238</v>
      </c>
      <c r="S404" t="s">
        <v>239</v>
      </c>
      <c r="T404">
        <v>150</v>
      </c>
      <c r="U404">
        <v>122</v>
      </c>
      <c r="V404">
        <v>81.33</v>
      </c>
      <c r="W404" t="s">
        <v>133</v>
      </c>
      <c r="X404">
        <v>10815</v>
      </c>
      <c r="Y404">
        <v>1319430</v>
      </c>
      <c r="Z404">
        <v>25376</v>
      </c>
      <c r="AA404">
        <v>65270</v>
      </c>
      <c r="AB404">
        <v>1410076</v>
      </c>
      <c r="AC404">
        <v>1128457</v>
      </c>
      <c r="AD404">
        <v>281619</v>
      </c>
      <c r="AE404" t="s">
        <v>81</v>
      </c>
      <c r="AF404" t="s">
        <v>81</v>
      </c>
      <c r="AG404" t="s">
        <v>240</v>
      </c>
      <c r="AH404" t="s">
        <v>144</v>
      </c>
      <c r="AI404" t="s">
        <v>139</v>
      </c>
      <c r="AJ404" t="str">
        <f t="shared" si="6"/>
        <v>Oct</v>
      </c>
    </row>
    <row r="405" spans="1:36" x14ac:dyDescent="0.3">
      <c r="A405" t="s">
        <v>1749</v>
      </c>
      <c r="B405" s="33">
        <v>45930</v>
      </c>
      <c r="C405" t="s">
        <v>98</v>
      </c>
      <c r="D405" t="s">
        <v>1750</v>
      </c>
      <c r="E405" t="s">
        <v>173</v>
      </c>
      <c r="F405" t="s">
        <v>178</v>
      </c>
      <c r="G405" t="s">
        <v>161</v>
      </c>
      <c r="H405" t="s">
        <v>157</v>
      </c>
      <c r="I405">
        <v>557</v>
      </c>
      <c r="J405" t="s">
        <v>639</v>
      </c>
      <c r="K405" t="s">
        <v>1243</v>
      </c>
      <c r="L405" t="s">
        <v>639</v>
      </c>
      <c r="M405" t="s">
        <v>1751</v>
      </c>
      <c r="N405">
        <v>88</v>
      </c>
      <c r="O405">
        <v>0</v>
      </c>
      <c r="P405">
        <v>10</v>
      </c>
      <c r="Q405" t="s">
        <v>73</v>
      </c>
      <c r="R405" t="s">
        <v>238</v>
      </c>
      <c r="S405" t="s">
        <v>239</v>
      </c>
      <c r="T405">
        <v>220</v>
      </c>
      <c r="U405">
        <v>191</v>
      </c>
      <c r="V405">
        <v>86.82</v>
      </c>
      <c r="W405" t="s">
        <v>133</v>
      </c>
      <c r="X405">
        <v>4261</v>
      </c>
      <c r="Y405">
        <v>813851</v>
      </c>
      <c r="Z405">
        <v>54435</v>
      </c>
      <c r="AA405">
        <v>92826</v>
      </c>
      <c r="AB405">
        <v>961112</v>
      </c>
      <c r="AC405">
        <v>624140</v>
      </c>
      <c r="AD405">
        <v>336972</v>
      </c>
      <c r="AE405" t="s">
        <v>78</v>
      </c>
      <c r="AF405" t="s">
        <v>75</v>
      </c>
      <c r="AG405" t="s">
        <v>240</v>
      </c>
      <c r="AH405" t="s">
        <v>146</v>
      </c>
      <c r="AI405" t="s">
        <v>139</v>
      </c>
      <c r="AJ405" t="str">
        <f t="shared" si="6"/>
        <v>Sep</v>
      </c>
    </row>
    <row r="406" spans="1:36" x14ac:dyDescent="0.3">
      <c r="A406" t="s">
        <v>1752</v>
      </c>
      <c r="B406" s="33">
        <v>45752</v>
      </c>
      <c r="C406" t="s">
        <v>93</v>
      </c>
      <c r="D406" t="s">
        <v>1753</v>
      </c>
      <c r="E406" t="s">
        <v>179</v>
      </c>
      <c r="F406" t="s">
        <v>174</v>
      </c>
      <c r="G406" t="s">
        <v>166</v>
      </c>
      <c r="H406" t="s">
        <v>158</v>
      </c>
      <c r="I406">
        <v>1242</v>
      </c>
      <c r="J406" t="s">
        <v>275</v>
      </c>
      <c r="K406" t="s">
        <v>1161</v>
      </c>
      <c r="L406" t="s">
        <v>626</v>
      </c>
      <c r="M406" t="s">
        <v>740</v>
      </c>
      <c r="N406">
        <v>168</v>
      </c>
      <c r="O406">
        <v>0</v>
      </c>
      <c r="P406">
        <v>20</v>
      </c>
      <c r="Q406" t="s">
        <v>73</v>
      </c>
      <c r="R406" t="s">
        <v>238</v>
      </c>
      <c r="S406" t="s">
        <v>239</v>
      </c>
      <c r="T406">
        <v>180</v>
      </c>
      <c r="U406">
        <v>120</v>
      </c>
      <c r="V406">
        <v>66.67</v>
      </c>
      <c r="W406" t="s">
        <v>135</v>
      </c>
      <c r="X406">
        <v>5397</v>
      </c>
      <c r="Y406">
        <v>647640</v>
      </c>
      <c r="Z406">
        <v>35880</v>
      </c>
      <c r="AA406">
        <v>76800</v>
      </c>
      <c r="AB406">
        <v>760320</v>
      </c>
      <c r="AC406">
        <v>514098</v>
      </c>
      <c r="AD406">
        <v>246222</v>
      </c>
      <c r="AE406" t="s">
        <v>72</v>
      </c>
      <c r="AF406" t="s">
        <v>78</v>
      </c>
      <c r="AG406" t="s">
        <v>240</v>
      </c>
      <c r="AH406" t="s">
        <v>146</v>
      </c>
      <c r="AI406" t="s">
        <v>140</v>
      </c>
      <c r="AJ406" t="str">
        <f t="shared" si="6"/>
        <v>Apr</v>
      </c>
    </row>
    <row r="407" spans="1:36" x14ac:dyDescent="0.3">
      <c r="A407" t="s">
        <v>1754</v>
      </c>
      <c r="B407" s="33">
        <v>45841</v>
      </c>
      <c r="C407" t="s">
        <v>95</v>
      </c>
      <c r="D407" t="s">
        <v>1755</v>
      </c>
      <c r="E407" t="s">
        <v>172</v>
      </c>
      <c r="F407" t="s">
        <v>178</v>
      </c>
      <c r="G407" t="s">
        <v>155</v>
      </c>
      <c r="H407" t="s">
        <v>157</v>
      </c>
      <c r="I407">
        <v>2112</v>
      </c>
      <c r="J407" t="s">
        <v>280</v>
      </c>
      <c r="K407" t="s">
        <v>1756</v>
      </c>
      <c r="L407" t="s">
        <v>353</v>
      </c>
      <c r="M407" t="s">
        <v>1756</v>
      </c>
      <c r="N407">
        <v>293</v>
      </c>
      <c r="O407">
        <v>0</v>
      </c>
      <c r="P407">
        <v>-10</v>
      </c>
      <c r="Q407" t="s">
        <v>70</v>
      </c>
      <c r="R407" t="s">
        <v>238</v>
      </c>
      <c r="S407" t="s">
        <v>239</v>
      </c>
      <c r="T407">
        <v>180</v>
      </c>
      <c r="U407">
        <v>132</v>
      </c>
      <c r="V407">
        <v>73.33</v>
      </c>
      <c r="W407" t="s">
        <v>133</v>
      </c>
      <c r="X407">
        <v>10826</v>
      </c>
      <c r="Y407">
        <v>1429032</v>
      </c>
      <c r="Z407">
        <v>32868</v>
      </c>
      <c r="AA407">
        <v>35904</v>
      </c>
      <c r="AB407">
        <v>1497804</v>
      </c>
      <c r="AC407">
        <v>1139778</v>
      </c>
      <c r="AD407">
        <v>358026</v>
      </c>
      <c r="AE407" t="s">
        <v>81</v>
      </c>
      <c r="AF407" t="s">
        <v>75</v>
      </c>
      <c r="AG407" t="s">
        <v>240</v>
      </c>
      <c r="AH407" t="s">
        <v>144</v>
      </c>
      <c r="AI407" t="s">
        <v>140</v>
      </c>
      <c r="AJ407" t="str">
        <f t="shared" si="6"/>
        <v>Jul</v>
      </c>
    </row>
    <row r="408" spans="1:36" x14ac:dyDescent="0.3">
      <c r="A408" t="s">
        <v>1757</v>
      </c>
      <c r="B408" s="33">
        <v>45751</v>
      </c>
      <c r="C408" t="s">
        <v>98</v>
      </c>
      <c r="D408" t="s">
        <v>1758</v>
      </c>
      <c r="E408" t="s">
        <v>173</v>
      </c>
      <c r="F408" t="s">
        <v>179</v>
      </c>
      <c r="G408" t="s">
        <v>161</v>
      </c>
      <c r="H408" t="s">
        <v>166</v>
      </c>
      <c r="I408">
        <v>1939</v>
      </c>
      <c r="J408" t="s">
        <v>408</v>
      </c>
      <c r="K408" t="s">
        <v>1759</v>
      </c>
      <c r="N408">
        <v>234</v>
      </c>
      <c r="O408">
        <v>0</v>
      </c>
      <c r="P408">
        <v>0</v>
      </c>
      <c r="Q408" t="s">
        <v>67</v>
      </c>
      <c r="R408" t="s">
        <v>245</v>
      </c>
      <c r="S408" t="s">
        <v>121</v>
      </c>
      <c r="T408">
        <v>180</v>
      </c>
      <c r="U408">
        <v>0</v>
      </c>
      <c r="V408">
        <v>0</v>
      </c>
      <c r="W408" t="s">
        <v>133</v>
      </c>
      <c r="X408">
        <v>6483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78</v>
      </c>
      <c r="AF408" t="s">
        <v>72</v>
      </c>
      <c r="AG408" t="s">
        <v>240</v>
      </c>
      <c r="AH408" t="s">
        <v>146</v>
      </c>
      <c r="AI408" t="s">
        <v>138</v>
      </c>
      <c r="AJ408" t="str">
        <f t="shared" si="6"/>
        <v>Apr</v>
      </c>
    </row>
    <row r="409" spans="1:36" x14ac:dyDescent="0.3">
      <c r="A409" t="s">
        <v>1760</v>
      </c>
      <c r="B409" s="33">
        <v>45990</v>
      </c>
      <c r="C409" t="s">
        <v>97</v>
      </c>
      <c r="D409" t="s">
        <v>1761</v>
      </c>
      <c r="E409" t="s">
        <v>174</v>
      </c>
      <c r="F409" t="s">
        <v>172</v>
      </c>
      <c r="G409" t="s">
        <v>158</v>
      </c>
      <c r="H409" t="s">
        <v>155</v>
      </c>
      <c r="I409">
        <v>2346</v>
      </c>
      <c r="J409" t="s">
        <v>621</v>
      </c>
      <c r="K409" t="s">
        <v>1721</v>
      </c>
      <c r="L409" t="s">
        <v>236</v>
      </c>
      <c r="M409" t="s">
        <v>385</v>
      </c>
      <c r="N409">
        <v>291</v>
      </c>
      <c r="O409">
        <v>0</v>
      </c>
      <c r="P409">
        <v>9</v>
      </c>
      <c r="Q409" t="s">
        <v>73</v>
      </c>
      <c r="R409" t="s">
        <v>238</v>
      </c>
      <c r="S409" t="s">
        <v>239</v>
      </c>
      <c r="T409">
        <v>189</v>
      </c>
      <c r="U409">
        <v>163</v>
      </c>
      <c r="V409">
        <v>86.24</v>
      </c>
      <c r="W409" t="s">
        <v>133</v>
      </c>
      <c r="X409">
        <v>7437</v>
      </c>
      <c r="Y409">
        <v>1212231</v>
      </c>
      <c r="Z409">
        <v>36186</v>
      </c>
      <c r="AA409">
        <v>58843</v>
      </c>
      <c r="AB409">
        <v>1307260</v>
      </c>
      <c r="AC409">
        <v>867011</v>
      </c>
      <c r="AD409">
        <v>440249</v>
      </c>
      <c r="AE409" t="s">
        <v>78</v>
      </c>
      <c r="AF409" t="s">
        <v>81</v>
      </c>
      <c r="AG409" t="s">
        <v>240</v>
      </c>
      <c r="AH409" t="s">
        <v>145</v>
      </c>
      <c r="AI409" t="s">
        <v>139</v>
      </c>
      <c r="AJ409" t="str">
        <f t="shared" si="6"/>
        <v>Nov</v>
      </c>
    </row>
    <row r="410" spans="1:36" x14ac:dyDescent="0.3">
      <c r="A410" t="s">
        <v>1762</v>
      </c>
      <c r="B410" s="33">
        <v>45990</v>
      </c>
      <c r="C410" t="s">
        <v>97</v>
      </c>
      <c r="D410" t="s">
        <v>1763</v>
      </c>
      <c r="E410" t="s">
        <v>176</v>
      </c>
      <c r="F410" t="s">
        <v>181</v>
      </c>
      <c r="G410" t="s">
        <v>156</v>
      </c>
      <c r="H410" t="s">
        <v>159</v>
      </c>
      <c r="I410">
        <v>971</v>
      </c>
      <c r="J410" t="s">
        <v>971</v>
      </c>
      <c r="K410" t="s">
        <v>464</v>
      </c>
      <c r="N410">
        <v>127</v>
      </c>
      <c r="O410">
        <v>0</v>
      </c>
      <c r="P410">
        <v>0</v>
      </c>
      <c r="Q410" t="s">
        <v>67</v>
      </c>
      <c r="R410" t="s">
        <v>245</v>
      </c>
      <c r="S410" t="s">
        <v>120</v>
      </c>
      <c r="T410">
        <v>220</v>
      </c>
      <c r="U410">
        <v>0</v>
      </c>
      <c r="V410">
        <v>0</v>
      </c>
      <c r="W410" t="s">
        <v>133</v>
      </c>
      <c r="X410">
        <v>8407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81</v>
      </c>
      <c r="AF410" t="s">
        <v>81</v>
      </c>
      <c r="AG410" t="s">
        <v>240</v>
      </c>
      <c r="AH410" t="s">
        <v>145</v>
      </c>
      <c r="AI410" t="s">
        <v>139</v>
      </c>
      <c r="AJ410" t="str">
        <f t="shared" si="6"/>
        <v>Nov</v>
      </c>
    </row>
    <row r="411" spans="1:36" x14ac:dyDescent="0.3">
      <c r="A411" t="s">
        <v>1764</v>
      </c>
      <c r="B411" s="33">
        <v>45988</v>
      </c>
      <c r="C411" t="s">
        <v>93</v>
      </c>
      <c r="D411" t="s">
        <v>1765</v>
      </c>
      <c r="E411" t="s">
        <v>178</v>
      </c>
      <c r="F411" t="s">
        <v>175</v>
      </c>
      <c r="G411" t="s">
        <v>157</v>
      </c>
      <c r="H411" t="s">
        <v>163</v>
      </c>
      <c r="I411">
        <v>1822</v>
      </c>
      <c r="J411" t="s">
        <v>459</v>
      </c>
      <c r="K411" t="s">
        <v>1766</v>
      </c>
      <c r="L411" t="s">
        <v>400</v>
      </c>
      <c r="M411" t="s">
        <v>1767</v>
      </c>
      <c r="N411">
        <v>241</v>
      </c>
      <c r="O411">
        <v>17</v>
      </c>
      <c r="P411">
        <v>4</v>
      </c>
      <c r="Q411" t="s">
        <v>73</v>
      </c>
      <c r="R411" t="s">
        <v>238</v>
      </c>
      <c r="S411" t="s">
        <v>239</v>
      </c>
      <c r="T411">
        <v>180</v>
      </c>
      <c r="U411">
        <v>145</v>
      </c>
      <c r="V411">
        <v>80.56</v>
      </c>
      <c r="W411" t="s">
        <v>135</v>
      </c>
      <c r="X411">
        <v>6035</v>
      </c>
      <c r="Y411">
        <v>875075</v>
      </c>
      <c r="Z411">
        <v>33785</v>
      </c>
      <c r="AA411">
        <v>25520</v>
      </c>
      <c r="AB411">
        <v>934380</v>
      </c>
      <c r="AC411">
        <v>821324</v>
      </c>
      <c r="AD411">
        <v>113056</v>
      </c>
      <c r="AE411" t="s">
        <v>75</v>
      </c>
      <c r="AF411" t="s">
        <v>75</v>
      </c>
      <c r="AG411" t="s">
        <v>240</v>
      </c>
      <c r="AH411" t="s">
        <v>146</v>
      </c>
      <c r="AI411" t="s">
        <v>139</v>
      </c>
      <c r="AJ411" t="str">
        <f t="shared" si="6"/>
        <v>Nov</v>
      </c>
    </row>
    <row r="412" spans="1:36" x14ac:dyDescent="0.3">
      <c r="A412" t="s">
        <v>1768</v>
      </c>
      <c r="B412" s="33">
        <v>45996</v>
      </c>
      <c r="C412" t="s">
        <v>95</v>
      </c>
      <c r="D412" t="s">
        <v>1769</v>
      </c>
      <c r="E412" t="s">
        <v>172</v>
      </c>
      <c r="F412" t="s">
        <v>174</v>
      </c>
      <c r="G412" t="s">
        <v>155</v>
      </c>
      <c r="H412" t="s">
        <v>158</v>
      </c>
      <c r="I412">
        <v>1851</v>
      </c>
      <c r="J412" t="s">
        <v>572</v>
      </c>
      <c r="K412" t="s">
        <v>1770</v>
      </c>
      <c r="L412" t="s">
        <v>877</v>
      </c>
      <c r="M412" t="s">
        <v>1147</v>
      </c>
      <c r="N412">
        <v>246</v>
      </c>
      <c r="O412">
        <v>9</v>
      </c>
      <c r="P412">
        <v>7</v>
      </c>
      <c r="Q412" t="s">
        <v>73</v>
      </c>
      <c r="R412" t="s">
        <v>238</v>
      </c>
      <c r="S412" t="s">
        <v>239</v>
      </c>
      <c r="T412">
        <v>180</v>
      </c>
      <c r="U412">
        <v>123</v>
      </c>
      <c r="V412">
        <v>68.33</v>
      </c>
      <c r="W412" t="s">
        <v>135</v>
      </c>
      <c r="X412">
        <v>3850</v>
      </c>
      <c r="Y412">
        <v>473550</v>
      </c>
      <c r="Z412">
        <v>26937</v>
      </c>
      <c r="AA412">
        <v>38991</v>
      </c>
      <c r="AB412">
        <v>539478</v>
      </c>
      <c r="AC412">
        <v>335901</v>
      </c>
      <c r="AD412">
        <v>203577</v>
      </c>
      <c r="AE412" t="s">
        <v>81</v>
      </c>
      <c r="AF412" t="s">
        <v>78</v>
      </c>
      <c r="AG412" t="s">
        <v>240</v>
      </c>
      <c r="AH412" t="s">
        <v>145</v>
      </c>
      <c r="AI412" t="s">
        <v>138</v>
      </c>
      <c r="AJ412" t="str">
        <f t="shared" si="6"/>
        <v>Dec</v>
      </c>
    </row>
    <row r="413" spans="1:36" x14ac:dyDescent="0.3">
      <c r="A413" t="s">
        <v>1771</v>
      </c>
      <c r="B413" s="33">
        <v>45953</v>
      </c>
      <c r="C413" t="s">
        <v>95</v>
      </c>
      <c r="D413" t="s">
        <v>1772</v>
      </c>
      <c r="E413" t="s">
        <v>175</v>
      </c>
      <c r="F413" t="s">
        <v>180</v>
      </c>
      <c r="G413" t="s">
        <v>163</v>
      </c>
      <c r="H413" t="s">
        <v>160</v>
      </c>
      <c r="I413">
        <v>1421</v>
      </c>
      <c r="J413" t="s">
        <v>377</v>
      </c>
      <c r="K413" t="s">
        <v>484</v>
      </c>
      <c r="L413" t="s">
        <v>618</v>
      </c>
      <c r="M413" t="s">
        <v>793</v>
      </c>
      <c r="N413">
        <v>201</v>
      </c>
      <c r="O413">
        <v>9</v>
      </c>
      <c r="P413">
        <v>32</v>
      </c>
      <c r="Q413" t="s">
        <v>76</v>
      </c>
      <c r="R413" t="s">
        <v>238</v>
      </c>
      <c r="S413" t="s">
        <v>239</v>
      </c>
      <c r="T413">
        <v>180</v>
      </c>
      <c r="U413">
        <v>136</v>
      </c>
      <c r="V413">
        <v>75.56</v>
      </c>
      <c r="W413" t="s">
        <v>135</v>
      </c>
      <c r="X413">
        <v>3960</v>
      </c>
      <c r="Y413">
        <v>538560</v>
      </c>
      <c r="Z413">
        <v>67320</v>
      </c>
      <c r="AA413">
        <v>59160</v>
      </c>
      <c r="AB413">
        <v>665040</v>
      </c>
      <c r="AC413">
        <v>560217</v>
      </c>
      <c r="AD413">
        <v>104823</v>
      </c>
      <c r="AE413" t="s">
        <v>75</v>
      </c>
      <c r="AF413" t="s">
        <v>81</v>
      </c>
      <c r="AG413" t="s">
        <v>240</v>
      </c>
      <c r="AH413" t="s">
        <v>145</v>
      </c>
      <c r="AI413" t="s">
        <v>139</v>
      </c>
      <c r="AJ413" t="str">
        <f t="shared" si="6"/>
        <v>Oct</v>
      </c>
    </row>
    <row r="414" spans="1:36" x14ac:dyDescent="0.3">
      <c r="A414" t="s">
        <v>1773</v>
      </c>
      <c r="B414" s="33">
        <v>45927</v>
      </c>
      <c r="C414" t="s">
        <v>98</v>
      </c>
      <c r="D414" t="s">
        <v>1774</v>
      </c>
      <c r="E414" t="s">
        <v>172</v>
      </c>
      <c r="F414" t="s">
        <v>178</v>
      </c>
      <c r="G414" t="s">
        <v>155</v>
      </c>
      <c r="H414" t="s">
        <v>157</v>
      </c>
      <c r="I414">
        <v>1335</v>
      </c>
      <c r="J414" t="s">
        <v>345</v>
      </c>
      <c r="K414" t="s">
        <v>573</v>
      </c>
      <c r="N414">
        <v>173</v>
      </c>
      <c r="O414">
        <v>0</v>
      </c>
      <c r="P414">
        <v>0</v>
      </c>
      <c r="Q414" t="s">
        <v>67</v>
      </c>
      <c r="R414" t="s">
        <v>245</v>
      </c>
      <c r="S414" t="s">
        <v>120</v>
      </c>
      <c r="T414">
        <v>180</v>
      </c>
      <c r="U414">
        <v>0</v>
      </c>
      <c r="V414">
        <v>0</v>
      </c>
      <c r="W414" t="s">
        <v>135</v>
      </c>
      <c r="X414">
        <v>4140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81</v>
      </c>
      <c r="AF414" t="s">
        <v>75</v>
      </c>
      <c r="AG414" t="s">
        <v>240</v>
      </c>
      <c r="AH414" t="s">
        <v>145</v>
      </c>
      <c r="AI414" t="s">
        <v>139</v>
      </c>
      <c r="AJ414" t="str">
        <f t="shared" si="6"/>
        <v>Sep</v>
      </c>
    </row>
    <row r="415" spans="1:36" x14ac:dyDescent="0.3">
      <c r="A415" t="s">
        <v>1775</v>
      </c>
      <c r="B415" s="33">
        <v>45926</v>
      </c>
      <c r="C415" t="s">
        <v>93</v>
      </c>
      <c r="D415" t="s">
        <v>1776</v>
      </c>
      <c r="E415" t="s">
        <v>179</v>
      </c>
      <c r="F415" t="s">
        <v>173</v>
      </c>
      <c r="G415" t="s">
        <v>166</v>
      </c>
      <c r="H415" t="s">
        <v>161</v>
      </c>
      <c r="I415">
        <v>878</v>
      </c>
      <c r="J415" t="s">
        <v>325</v>
      </c>
      <c r="K415" t="s">
        <v>1777</v>
      </c>
      <c r="L415" t="s">
        <v>827</v>
      </c>
      <c r="M415" t="s">
        <v>1778</v>
      </c>
      <c r="N415">
        <v>130</v>
      </c>
      <c r="O415">
        <v>6</v>
      </c>
      <c r="P415">
        <v>15</v>
      </c>
      <c r="Q415" t="s">
        <v>73</v>
      </c>
      <c r="R415" t="s">
        <v>238</v>
      </c>
      <c r="S415" t="s">
        <v>239</v>
      </c>
      <c r="T415">
        <v>180</v>
      </c>
      <c r="U415">
        <v>162</v>
      </c>
      <c r="V415">
        <v>90</v>
      </c>
      <c r="W415" t="s">
        <v>133</v>
      </c>
      <c r="X415">
        <v>3632</v>
      </c>
      <c r="Y415">
        <v>588384</v>
      </c>
      <c r="Z415">
        <v>70308</v>
      </c>
      <c r="AA415">
        <v>106758</v>
      </c>
      <c r="AB415">
        <v>765450</v>
      </c>
      <c r="AC415">
        <v>656084</v>
      </c>
      <c r="AD415">
        <v>109366</v>
      </c>
      <c r="AE415" t="s">
        <v>72</v>
      </c>
      <c r="AF415" t="s">
        <v>78</v>
      </c>
      <c r="AG415" t="s">
        <v>240</v>
      </c>
      <c r="AH415" t="s">
        <v>144</v>
      </c>
      <c r="AI415" t="s">
        <v>139</v>
      </c>
      <c r="AJ415" t="str">
        <f t="shared" si="6"/>
        <v>Sep</v>
      </c>
    </row>
    <row r="416" spans="1:36" x14ac:dyDescent="0.3">
      <c r="A416" t="s">
        <v>1779</v>
      </c>
      <c r="B416" s="33">
        <v>45820</v>
      </c>
      <c r="C416" t="s">
        <v>96</v>
      </c>
      <c r="D416" t="s">
        <v>1780</v>
      </c>
      <c r="E416" t="s">
        <v>179</v>
      </c>
      <c r="F416" t="s">
        <v>175</v>
      </c>
      <c r="G416" t="s">
        <v>166</v>
      </c>
      <c r="H416" t="s">
        <v>163</v>
      </c>
      <c r="I416">
        <v>927</v>
      </c>
      <c r="J416" t="s">
        <v>385</v>
      </c>
      <c r="K416" t="s">
        <v>1781</v>
      </c>
      <c r="L416" t="s">
        <v>385</v>
      </c>
      <c r="M416" t="s">
        <v>267</v>
      </c>
      <c r="N416">
        <v>133</v>
      </c>
      <c r="O416">
        <v>0</v>
      </c>
      <c r="P416">
        <v>16</v>
      </c>
      <c r="Q416" t="s">
        <v>73</v>
      </c>
      <c r="R416" t="s">
        <v>238</v>
      </c>
      <c r="S416" t="s">
        <v>239</v>
      </c>
      <c r="T416">
        <v>180</v>
      </c>
      <c r="U416">
        <v>163</v>
      </c>
      <c r="V416">
        <v>90.56</v>
      </c>
      <c r="W416" t="s">
        <v>133</v>
      </c>
      <c r="X416">
        <v>3568</v>
      </c>
      <c r="Y416">
        <v>581584</v>
      </c>
      <c r="Z416">
        <v>86064</v>
      </c>
      <c r="AA416">
        <v>78240</v>
      </c>
      <c r="AB416">
        <v>745888</v>
      </c>
      <c r="AC416">
        <v>481691</v>
      </c>
      <c r="AD416">
        <v>264197</v>
      </c>
      <c r="AE416" t="s">
        <v>72</v>
      </c>
      <c r="AF416" t="s">
        <v>75</v>
      </c>
      <c r="AG416" t="s">
        <v>240</v>
      </c>
      <c r="AH416" t="s">
        <v>144</v>
      </c>
      <c r="AI416" t="s">
        <v>139</v>
      </c>
      <c r="AJ416" t="str">
        <f t="shared" si="6"/>
        <v>Jun</v>
      </c>
    </row>
    <row r="417" spans="1:36" x14ac:dyDescent="0.3">
      <c r="A417" t="s">
        <v>1782</v>
      </c>
      <c r="B417" s="33">
        <v>45727</v>
      </c>
      <c r="C417" t="s">
        <v>98</v>
      </c>
      <c r="D417" t="s">
        <v>1783</v>
      </c>
      <c r="E417" t="s">
        <v>177</v>
      </c>
      <c r="F417" t="s">
        <v>175</v>
      </c>
      <c r="G417" t="s">
        <v>162</v>
      </c>
      <c r="H417" t="s">
        <v>163</v>
      </c>
      <c r="I417">
        <v>830</v>
      </c>
      <c r="J417" t="s">
        <v>1510</v>
      </c>
      <c r="K417" t="s">
        <v>646</v>
      </c>
      <c r="L417" t="s">
        <v>732</v>
      </c>
      <c r="M417" t="s">
        <v>1129</v>
      </c>
      <c r="N417">
        <v>141</v>
      </c>
      <c r="O417">
        <v>4</v>
      </c>
      <c r="P417">
        <v>17</v>
      </c>
      <c r="Q417" t="s">
        <v>73</v>
      </c>
      <c r="R417" t="s">
        <v>238</v>
      </c>
      <c r="S417" t="s">
        <v>239</v>
      </c>
      <c r="T417">
        <v>180</v>
      </c>
      <c r="U417">
        <v>150</v>
      </c>
      <c r="V417">
        <v>83.33</v>
      </c>
      <c r="W417" t="s">
        <v>133</v>
      </c>
      <c r="X417">
        <v>6880</v>
      </c>
      <c r="Y417">
        <v>1032000</v>
      </c>
      <c r="Z417">
        <v>78000</v>
      </c>
      <c r="AA417">
        <v>75150</v>
      </c>
      <c r="AB417">
        <v>1185150</v>
      </c>
      <c r="AC417">
        <v>840807</v>
      </c>
      <c r="AD417">
        <v>344343</v>
      </c>
      <c r="AE417" t="s">
        <v>78</v>
      </c>
      <c r="AF417" t="s">
        <v>75</v>
      </c>
      <c r="AG417" t="s">
        <v>240</v>
      </c>
      <c r="AH417" t="s">
        <v>144</v>
      </c>
      <c r="AI417" t="s">
        <v>139</v>
      </c>
      <c r="AJ417" t="str">
        <f t="shared" si="6"/>
        <v>Mar</v>
      </c>
    </row>
    <row r="418" spans="1:36" x14ac:dyDescent="0.3">
      <c r="A418" t="s">
        <v>1784</v>
      </c>
      <c r="B418" s="33">
        <v>45892</v>
      </c>
      <c r="C418" t="s">
        <v>93</v>
      </c>
      <c r="D418" t="s">
        <v>1785</v>
      </c>
      <c r="E418" t="s">
        <v>174</v>
      </c>
      <c r="F418" t="s">
        <v>173</v>
      </c>
      <c r="G418" t="s">
        <v>158</v>
      </c>
      <c r="H418" t="s">
        <v>161</v>
      </c>
      <c r="I418">
        <v>2286</v>
      </c>
      <c r="J418" t="s">
        <v>457</v>
      </c>
      <c r="K418" t="s">
        <v>1786</v>
      </c>
      <c r="L418" t="s">
        <v>1557</v>
      </c>
      <c r="M418" t="s">
        <v>1787</v>
      </c>
      <c r="N418">
        <v>298</v>
      </c>
      <c r="O418">
        <v>40</v>
      </c>
      <c r="P418">
        <v>45</v>
      </c>
      <c r="Q418" t="s">
        <v>76</v>
      </c>
      <c r="R418" t="s">
        <v>238</v>
      </c>
      <c r="S418" t="s">
        <v>239</v>
      </c>
      <c r="T418">
        <v>220</v>
      </c>
      <c r="U418">
        <v>164</v>
      </c>
      <c r="V418">
        <v>74.55</v>
      </c>
      <c r="W418" t="s">
        <v>133</v>
      </c>
      <c r="X418">
        <v>9539</v>
      </c>
      <c r="Y418">
        <v>1564396</v>
      </c>
      <c r="Z418">
        <v>43132</v>
      </c>
      <c r="AA418">
        <v>98564</v>
      </c>
      <c r="AB418">
        <v>1706092</v>
      </c>
      <c r="AC418">
        <v>1438181</v>
      </c>
      <c r="AD418">
        <v>267911</v>
      </c>
      <c r="AE418" t="s">
        <v>78</v>
      </c>
      <c r="AF418" t="s">
        <v>78</v>
      </c>
      <c r="AG418" t="s">
        <v>240</v>
      </c>
      <c r="AH418" t="s">
        <v>144</v>
      </c>
      <c r="AI418" t="s">
        <v>139</v>
      </c>
      <c r="AJ418" t="str">
        <f t="shared" si="6"/>
        <v>Aug</v>
      </c>
    </row>
    <row r="419" spans="1:36" x14ac:dyDescent="0.3">
      <c r="A419" t="s">
        <v>1788</v>
      </c>
      <c r="B419" s="33">
        <v>45977</v>
      </c>
      <c r="C419" t="s">
        <v>96</v>
      </c>
      <c r="D419" t="s">
        <v>1789</v>
      </c>
      <c r="E419" t="s">
        <v>181</v>
      </c>
      <c r="F419" t="s">
        <v>176</v>
      </c>
      <c r="G419" t="s">
        <v>159</v>
      </c>
      <c r="H419" t="s">
        <v>156</v>
      </c>
      <c r="I419">
        <v>2176</v>
      </c>
      <c r="J419" t="s">
        <v>414</v>
      </c>
      <c r="K419" t="s">
        <v>1790</v>
      </c>
      <c r="L419" t="s">
        <v>477</v>
      </c>
      <c r="M419" t="s">
        <v>1791</v>
      </c>
      <c r="N419">
        <v>293</v>
      </c>
      <c r="O419">
        <v>0</v>
      </c>
      <c r="P419">
        <v>22</v>
      </c>
      <c r="Q419" t="s">
        <v>73</v>
      </c>
      <c r="R419" t="s">
        <v>238</v>
      </c>
      <c r="S419" t="s">
        <v>239</v>
      </c>
      <c r="T419">
        <v>189</v>
      </c>
      <c r="U419">
        <v>144</v>
      </c>
      <c r="V419">
        <v>76.19</v>
      </c>
      <c r="W419" t="s">
        <v>135</v>
      </c>
      <c r="X419">
        <v>6015</v>
      </c>
      <c r="Y419">
        <v>866160</v>
      </c>
      <c r="Z419">
        <v>42480</v>
      </c>
      <c r="AA419">
        <v>70560</v>
      </c>
      <c r="AB419">
        <v>979200</v>
      </c>
      <c r="AC419">
        <v>836076</v>
      </c>
      <c r="AD419">
        <v>143124</v>
      </c>
      <c r="AE419" t="s">
        <v>81</v>
      </c>
      <c r="AF419" t="s">
        <v>81</v>
      </c>
      <c r="AG419" t="s">
        <v>240</v>
      </c>
      <c r="AH419" t="s">
        <v>144</v>
      </c>
      <c r="AI419" t="s">
        <v>139</v>
      </c>
      <c r="AJ419" t="str">
        <f t="shared" si="6"/>
        <v>Nov</v>
      </c>
    </row>
    <row r="420" spans="1:36" x14ac:dyDescent="0.3">
      <c r="A420" t="s">
        <v>1792</v>
      </c>
      <c r="B420" s="33">
        <v>45953</v>
      </c>
      <c r="C420" t="s">
        <v>93</v>
      </c>
      <c r="D420" t="s">
        <v>1793</v>
      </c>
      <c r="E420" t="s">
        <v>181</v>
      </c>
      <c r="F420" t="s">
        <v>179</v>
      </c>
      <c r="G420" t="s">
        <v>159</v>
      </c>
      <c r="H420" t="s">
        <v>166</v>
      </c>
      <c r="I420">
        <v>1741</v>
      </c>
      <c r="J420" t="s">
        <v>459</v>
      </c>
      <c r="K420" t="s">
        <v>760</v>
      </c>
      <c r="L420" t="s">
        <v>827</v>
      </c>
      <c r="M420" t="s">
        <v>1659</v>
      </c>
      <c r="N420">
        <v>242</v>
      </c>
      <c r="O420">
        <v>6</v>
      </c>
      <c r="P420">
        <v>23</v>
      </c>
      <c r="Q420" t="s">
        <v>73</v>
      </c>
      <c r="R420" t="s">
        <v>238</v>
      </c>
      <c r="S420" t="s">
        <v>239</v>
      </c>
      <c r="T420">
        <v>180</v>
      </c>
      <c r="U420">
        <v>141</v>
      </c>
      <c r="V420">
        <v>78.33</v>
      </c>
      <c r="W420" t="s">
        <v>133</v>
      </c>
      <c r="X420">
        <v>3531</v>
      </c>
      <c r="Y420">
        <v>497871</v>
      </c>
      <c r="Z420">
        <v>61617</v>
      </c>
      <c r="AA420">
        <v>65283</v>
      </c>
      <c r="AB420">
        <v>624771</v>
      </c>
      <c r="AC420">
        <v>398675</v>
      </c>
      <c r="AD420">
        <v>226096</v>
      </c>
      <c r="AE420" t="s">
        <v>81</v>
      </c>
      <c r="AF420" t="s">
        <v>72</v>
      </c>
      <c r="AG420" t="s">
        <v>240</v>
      </c>
      <c r="AH420" t="s">
        <v>144</v>
      </c>
      <c r="AI420" t="s">
        <v>139</v>
      </c>
      <c r="AJ420" t="str">
        <f t="shared" si="6"/>
        <v>Oct</v>
      </c>
    </row>
    <row r="421" spans="1:36" x14ac:dyDescent="0.3">
      <c r="A421" t="s">
        <v>1794</v>
      </c>
      <c r="B421" s="33">
        <v>45721</v>
      </c>
      <c r="C421" t="s">
        <v>93</v>
      </c>
      <c r="D421" t="s">
        <v>1795</v>
      </c>
      <c r="E421" t="s">
        <v>175</v>
      </c>
      <c r="F421" t="s">
        <v>176</v>
      </c>
      <c r="G421" t="s">
        <v>163</v>
      </c>
      <c r="H421" t="s">
        <v>156</v>
      </c>
      <c r="I421">
        <v>1262</v>
      </c>
      <c r="J421" t="s">
        <v>457</v>
      </c>
      <c r="K421" t="s">
        <v>1796</v>
      </c>
      <c r="L421" t="s">
        <v>1716</v>
      </c>
      <c r="M421" t="s">
        <v>1796</v>
      </c>
      <c r="N421">
        <v>176</v>
      </c>
      <c r="O421">
        <v>5</v>
      </c>
      <c r="P421">
        <v>-9</v>
      </c>
      <c r="Q421" t="s">
        <v>73</v>
      </c>
      <c r="R421" t="s">
        <v>238</v>
      </c>
      <c r="S421" t="s">
        <v>239</v>
      </c>
      <c r="T421">
        <v>189</v>
      </c>
      <c r="U421">
        <v>183</v>
      </c>
      <c r="V421">
        <v>96.83</v>
      </c>
      <c r="W421" t="s">
        <v>133</v>
      </c>
      <c r="X421">
        <v>7061</v>
      </c>
      <c r="Y421">
        <v>1292163</v>
      </c>
      <c r="Z421">
        <v>32025</v>
      </c>
      <c r="AA421">
        <v>90402</v>
      </c>
      <c r="AB421">
        <v>1414590</v>
      </c>
      <c r="AC421">
        <v>860278</v>
      </c>
      <c r="AD421">
        <v>554312</v>
      </c>
      <c r="AE421" t="s">
        <v>75</v>
      </c>
      <c r="AF421" t="s">
        <v>81</v>
      </c>
      <c r="AG421" t="s">
        <v>240</v>
      </c>
      <c r="AH421" t="s">
        <v>144</v>
      </c>
      <c r="AI421" t="s">
        <v>139</v>
      </c>
      <c r="AJ421" t="str">
        <f t="shared" si="6"/>
        <v>Mar</v>
      </c>
    </row>
    <row r="422" spans="1:36" x14ac:dyDescent="0.3">
      <c r="A422" t="s">
        <v>1797</v>
      </c>
      <c r="B422" s="33">
        <v>45864</v>
      </c>
      <c r="C422" t="s">
        <v>95</v>
      </c>
      <c r="D422" t="s">
        <v>1798</v>
      </c>
      <c r="E422" t="s">
        <v>177</v>
      </c>
      <c r="F422" t="s">
        <v>176</v>
      </c>
      <c r="G422" t="s">
        <v>162</v>
      </c>
      <c r="H422" t="s">
        <v>156</v>
      </c>
      <c r="I422">
        <v>1229</v>
      </c>
      <c r="J422" t="s">
        <v>474</v>
      </c>
      <c r="K422" t="s">
        <v>1799</v>
      </c>
      <c r="L422" t="s">
        <v>1240</v>
      </c>
      <c r="M422" t="s">
        <v>1130</v>
      </c>
      <c r="N422">
        <v>170</v>
      </c>
      <c r="O422">
        <v>3</v>
      </c>
      <c r="P422">
        <v>3</v>
      </c>
      <c r="Q422" t="s">
        <v>73</v>
      </c>
      <c r="R422" t="s">
        <v>238</v>
      </c>
      <c r="S422" t="s">
        <v>239</v>
      </c>
      <c r="T422">
        <v>189</v>
      </c>
      <c r="U422">
        <v>169</v>
      </c>
      <c r="V422">
        <v>89.42</v>
      </c>
      <c r="W422" t="s">
        <v>135</v>
      </c>
      <c r="X422">
        <v>4795</v>
      </c>
      <c r="Y422">
        <v>810355</v>
      </c>
      <c r="Z422">
        <v>92612</v>
      </c>
      <c r="AA422">
        <v>106808</v>
      </c>
      <c r="AB422">
        <v>1009775</v>
      </c>
      <c r="AC422">
        <v>853742</v>
      </c>
      <c r="AD422">
        <v>156033</v>
      </c>
      <c r="AE422" t="s">
        <v>78</v>
      </c>
      <c r="AF422" t="s">
        <v>81</v>
      </c>
      <c r="AG422" t="s">
        <v>240</v>
      </c>
      <c r="AH422" t="s">
        <v>145</v>
      </c>
      <c r="AI422" t="s">
        <v>138</v>
      </c>
      <c r="AJ422" t="str">
        <f t="shared" si="6"/>
        <v>Jul</v>
      </c>
    </row>
    <row r="423" spans="1:36" x14ac:dyDescent="0.3">
      <c r="A423" t="s">
        <v>1800</v>
      </c>
      <c r="B423" s="33">
        <v>45784</v>
      </c>
      <c r="C423" t="s">
        <v>93</v>
      </c>
      <c r="D423" t="s">
        <v>1801</v>
      </c>
      <c r="E423" t="s">
        <v>176</v>
      </c>
      <c r="F423" t="s">
        <v>174</v>
      </c>
      <c r="G423" t="s">
        <v>156</v>
      </c>
      <c r="H423" t="s">
        <v>158</v>
      </c>
      <c r="I423">
        <v>2234</v>
      </c>
      <c r="J423" t="s">
        <v>639</v>
      </c>
      <c r="K423" t="s">
        <v>1445</v>
      </c>
      <c r="L423" t="s">
        <v>686</v>
      </c>
      <c r="M423" t="s">
        <v>1591</v>
      </c>
      <c r="N423">
        <v>329</v>
      </c>
      <c r="O423">
        <v>10</v>
      </c>
      <c r="P423">
        <v>10</v>
      </c>
      <c r="Q423" t="s">
        <v>73</v>
      </c>
      <c r="R423" t="s">
        <v>238</v>
      </c>
      <c r="S423" t="s">
        <v>239</v>
      </c>
      <c r="T423">
        <v>220</v>
      </c>
      <c r="U423">
        <v>105</v>
      </c>
      <c r="V423">
        <v>47.73</v>
      </c>
      <c r="W423" t="s">
        <v>133</v>
      </c>
      <c r="X423">
        <v>4350</v>
      </c>
      <c r="Y423">
        <v>456750</v>
      </c>
      <c r="Z423">
        <v>42630</v>
      </c>
      <c r="AA423">
        <v>78330</v>
      </c>
      <c r="AB423">
        <v>577710</v>
      </c>
      <c r="AC423">
        <v>335478</v>
      </c>
      <c r="AD423">
        <v>242232</v>
      </c>
      <c r="AE423" t="s">
        <v>81</v>
      </c>
      <c r="AF423" t="s">
        <v>78</v>
      </c>
      <c r="AG423" t="s">
        <v>240</v>
      </c>
      <c r="AH423" t="s">
        <v>144</v>
      </c>
      <c r="AI423" t="s">
        <v>139</v>
      </c>
      <c r="AJ423" t="str">
        <f t="shared" si="6"/>
        <v>May</v>
      </c>
    </row>
    <row r="424" spans="1:36" x14ac:dyDescent="0.3">
      <c r="A424" t="s">
        <v>1802</v>
      </c>
      <c r="B424" s="33">
        <v>46008</v>
      </c>
      <c r="C424" t="s">
        <v>93</v>
      </c>
      <c r="D424" t="s">
        <v>1803</v>
      </c>
      <c r="E424" t="s">
        <v>172</v>
      </c>
      <c r="F424" t="s">
        <v>176</v>
      </c>
      <c r="G424" t="s">
        <v>155</v>
      </c>
      <c r="H424" t="s">
        <v>156</v>
      </c>
      <c r="I424">
        <v>1106</v>
      </c>
      <c r="J424" t="s">
        <v>520</v>
      </c>
      <c r="K424" t="s">
        <v>1135</v>
      </c>
      <c r="L424" t="s">
        <v>1617</v>
      </c>
      <c r="M424" t="s">
        <v>551</v>
      </c>
      <c r="N424">
        <v>148</v>
      </c>
      <c r="O424">
        <v>25</v>
      </c>
      <c r="P424">
        <v>37</v>
      </c>
      <c r="Q424" t="s">
        <v>76</v>
      </c>
      <c r="R424" t="s">
        <v>238</v>
      </c>
      <c r="S424" t="s">
        <v>239</v>
      </c>
      <c r="T424">
        <v>186</v>
      </c>
      <c r="U424">
        <v>117</v>
      </c>
      <c r="V424">
        <v>62.9</v>
      </c>
      <c r="W424" t="s">
        <v>133</v>
      </c>
      <c r="X424">
        <v>3244</v>
      </c>
      <c r="Y424">
        <v>379548</v>
      </c>
      <c r="Z424">
        <v>41652</v>
      </c>
      <c r="AA424">
        <v>65871</v>
      </c>
      <c r="AB424">
        <v>487071</v>
      </c>
      <c r="AC424">
        <v>289562</v>
      </c>
      <c r="AD424">
        <v>197509</v>
      </c>
      <c r="AE424" t="s">
        <v>81</v>
      </c>
      <c r="AF424" t="s">
        <v>81</v>
      </c>
      <c r="AG424" t="s">
        <v>240</v>
      </c>
      <c r="AH424" t="s">
        <v>145</v>
      </c>
      <c r="AI424" t="s">
        <v>139</v>
      </c>
      <c r="AJ424" t="str">
        <f t="shared" si="6"/>
        <v>Dec</v>
      </c>
    </row>
    <row r="425" spans="1:36" x14ac:dyDescent="0.3">
      <c r="A425" t="s">
        <v>1804</v>
      </c>
      <c r="B425" s="33">
        <v>45893</v>
      </c>
      <c r="C425" t="s">
        <v>93</v>
      </c>
      <c r="D425" t="s">
        <v>1805</v>
      </c>
      <c r="E425" t="s">
        <v>180</v>
      </c>
      <c r="F425" t="s">
        <v>176</v>
      </c>
      <c r="G425" t="s">
        <v>160</v>
      </c>
      <c r="H425" t="s">
        <v>156</v>
      </c>
      <c r="I425">
        <v>1319</v>
      </c>
      <c r="J425" t="s">
        <v>529</v>
      </c>
      <c r="K425" t="s">
        <v>879</v>
      </c>
      <c r="L425" t="s">
        <v>385</v>
      </c>
      <c r="M425" t="s">
        <v>879</v>
      </c>
      <c r="N425">
        <v>166</v>
      </c>
      <c r="O425">
        <v>0</v>
      </c>
      <c r="P425">
        <v>-6</v>
      </c>
      <c r="Q425" t="s">
        <v>70</v>
      </c>
      <c r="R425" t="s">
        <v>238</v>
      </c>
      <c r="S425" t="s">
        <v>239</v>
      </c>
      <c r="T425">
        <v>220</v>
      </c>
      <c r="U425">
        <v>175</v>
      </c>
      <c r="V425">
        <v>79.55</v>
      </c>
      <c r="W425" t="s">
        <v>133</v>
      </c>
      <c r="X425">
        <v>6990</v>
      </c>
      <c r="Y425">
        <v>1223250</v>
      </c>
      <c r="Z425">
        <v>86975</v>
      </c>
      <c r="AA425">
        <v>100975</v>
      </c>
      <c r="AB425">
        <v>1411200</v>
      </c>
      <c r="AC425">
        <v>921822</v>
      </c>
      <c r="AD425">
        <v>489378</v>
      </c>
      <c r="AE425" t="s">
        <v>81</v>
      </c>
      <c r="AF425" t="s">
        <v>81</v>
      </c>
      <c r="AG425" t="s">
        <v>240</v>
      </c>
      <c r="AH425" t="s">
        <v>146</v>
      </c>
      <c r="AI425" t="s">
        <v>139</v>
      </c>
      <c r="AJ425" t="str">
        <f t="shared" si="6"/>
        <v>Aug</v>
      </c>
    </row>
    <row r="426" spans="1:36" x14ac:dyDescent="0.3">
      <c r="A426" t="s">
        <v>1806</v>
      </c>
      <c r="B426" s="33">
        <v>45981</v>
      </c>
      <c r="C426" t="s">
        <v>93</v>
      </c>
      <c r="D426" t="s">
        <v>1807</v>
      </c>
      <c r="E426" t="s">
        <v>174</v>
      </c>
      <c r="F426" t="s">
        <v>173</v>
      </c>
      <c r="G426" t="s">
        <v>158</v>
      </c>
      <c r="H426" t="s">
        <v>161</v>
      </c>
      <c r="I426">
        <v>859</v>
      </c>
      <c r="J426" t="s">
        <v>639</v>
      </c>
      <c r="K426" t="s">
        <v>1808</v>
      </c>
      <c r="L426" t="s">
        <v>639</v>
      </c>
      <c r="M426" t="s">
        <v>499</v>
      </c>
      <c r="N426">
        <v>146</v>
      </c>
      <c r="O426">
        <v>0</v>
      </c>
      <c r="P426">
        <v>9</v>
      </c>
      <c r="Q426" t="s">
        <v>73</v>
      </c>
      <c r="R426" t="s">
        <v>238</v>
      </c>
      <c r="S426" t="s">
        <v>239</v>
      </c>
      <c r="T426">
        <v>220</v>
      </c>
      <c r="U426">
        <v>139</v>
      </c>
      <c r="V426">
        <v>63.18</v>
      </c>
      <c r="W426" t="s">
        <v>135</v>
      </c>
      <c r="X426">
        <v>3096</v>
      </c>
      <c r="Y426">
        <v>430344</v>
      </c>
      <c r="Z426">
        <v>71029</v>
      </c>
      <c r="AA426">
        <v>95632</v>
      </c>
      <c r="AB426">
        <v>597005</v>
      </c>
      <c r="AC426">
        <v>473278</v>
      </c>
      <c r="AD426">
        <v>123727</v>
      </c>
      <c r="AE426" t="s">
        <v>78</v>
      </c>
      <c r="AF426" t="s">
        <v>78</v>
      </c>
      <c r="AG426" t="s">
        <v>240</v>
      </c>
      <c r="AH426" t="s">
        <v>144</v>
      </c>
      <c r="AI426" t="s">
        <v>138</v>
      </c>
      <c r="AJ426" t="str">
        <f t="shared" si="6"/>
        <v>Nov</v>
      </c>
    </row>
    <row r="427" spans="1:36" x14ac:dyDescent="0.3">
      <c r="A427" t="s">
        <v>1809</v>
      </c>
      <c r="B427" s="33">
        <v>45689</v>
      </c>
      <c r="C427" t="s">
        <v>98</v>
      </c>
      <c r="D427" t="s">
        <v>1810</v>
      </c>
      <c r="E427" t="s">
        <v>175</v>
      </c>
      <c r="F427" t="s">
        <v>176</v>
      </c>
      <c r="G427" t="s">
        <v>163</v>
      </c>
      <c r="H427" t="s">
        <v>156</v>
      </c>
      <c r="I427">
        <v>2048</v>
      </c>
      <c r="J427" t="s">
        <v>463</v>
      </c>
      <c r="K427" t="s">
        <v>1811</v>
      </c>
      <c r="L427" t="s">
        <v>1028</v>
      </c>
      <c r="M427" t="s">
        <v>1459</v>
      </c>
      <c r="N427">
        <v>289</v>
      </c>
      <c r="O427">
        <v>13</v>
      </c>
      <c r="P427">
        <v>22</v>
      </c>
      <c r="Q427" t="s">
        <v>73</v>
      </c>
      <c r="R427" t="s">
        <v>238</v>
      </c>
      <c r="S427" t="s">
        <v>239</v>
      </c>
      <c r="T427">
        <v>220</v>
      </c>
      <c r="U427">
        <v>150</v>
      </c>
      <c r="V427">
        <v>68.180000000000007</v>
      </c>
      <c r="W427" t="s">
        <v>133</v>
      </c>
      <c r="X427">
        <v>10904</v>
      </c>
      <c r="Y427">
        <v>1635600</v>
      </c>
      <c r="Z427">
        <v>51450</v>
      </c>
      <c r="AA427">
        <v>87150</v>
      </c>
      <c r="AB427">
        <v>1774200</v>
      </c>
      <c r="AC427">
        <v>1362974</v>
      </c>
      <c r="AD427">
        <v>411226</v>
      </c>
      <c r="AE427" t="s">
        <v>75</v>
      </c>
      <c r="AF427" t="s">
        <v>81</v>
      </c>
      <c r="AG427" t="s">
        <v>240</v>
      </c>
      <c r="AH427" t="s">
        <v>144</v>
      </c>
      <c r="AI427" t="s">
        <v>138</v>
      </c>
      <c r="AJ427" t="str">
        <f t="shared" si="6"/>
        <v>Feb</v>
      </c>
    </row>
    <row r="428" spans="1:36" x14ac:dyDescent="0.3">
      <c r="A428" t="s">
        <v>1812</v>
      </c>
      <c r="B428" s="33">
        <v>45815</v>
      </c>
      <c r="C428" t="s">
        <v>98</v>
      </c>
      <c r="D428" t="s">
        <v>1813</v>
      </c>
      <c r="E428" t="s">
        <v>173</v>
      </c>
      <c r="F428" t="s">
        <v>172</v>
      </c>
      <c r="G428" t="s">
        <v>161</v>
      </c>
      <c r="H428" t="s">
        <v>155</v>
      </c>
      <c r="I428">
        <v>622</v>
      </c>
      <c r="J428" t="s">
        <v>566</v>
      </c>
      <c r="K428" t="s">
        <v>1814</v>
      </c>
      <c r="L428" t="s">
        <v>594</v>
      </c>
      <c r="M428" t="s">
        <v>1121</v>
      </c>
      <c r="N428">
        <v>91</v>
      </c>
      <c r="O428">
        <v>44</v>
      </c>
      <c r="P428">
        <v>36</v>
      </c>
      <c r="Q428" t="s">
        <v>76</v>
      </c>
      <c r="R428" t="s">
        <v>238</v>
      </c>
      <c r="S428" t="s">
        <v>239</v>
      </c>
      <c r="T428">
        <v>180</v>
      </c>
      <c r="U428">
        <v>138</v>
      </c>
      <c r="V428">
        <v>76.67</v>
      </c>
      <c r="W428" t="s">
        <v>135</v>
      </c>
      <c r="X428">
        <v>7667</v>
      </c>
      <c r="Y428">
        <v>1058046</v>
      </c>
      <c r="Z428">
        <v>53820</v>
      </c>
      <c r="AA428">
        <v>103776</v>
      </c>
      <c r="AB428">
        <v>1215642</v>
      </c>
      <c r="AC428">
        <v>850519</v>
      </c>
      <c r="AD428">
        <v>365123</v>
      </c>
      <c r="AE428" t="s">
        <v>78</v>
      </c>
      <c r="AF428" t="s">
        <v>81</v>
      </c>
      <c r="AG428" t="s">
        <v>240</v>
      </c>
      <c r="AH428" t="s">
        <v>144</v>
      </c>
      <c r="AI428" t="s">
        <v>139</v>
      </c>
      <c r="AJ428" t="str">
        <f t="shared" si="6"/>
        <v>Jun</v>
      </c>
    </row>
    <row r="429" spans="1:36" x14ac:dyDescent="0.3">
      <c r="A429" t="s">
        <v>1815</v>
      </c>
      <c r="B429" s="33">
        <v>45688</v>
      </c>
      <c r="C429" t="s">
        <v>93</v>
      </c>
      <c r="D429" t="s">
        <v>1816</v>
      </c>
      <c r="E429" t="s">
        <v>175</v>
      </c>
      <c r="F429" t="s">
        <v>181</v>
      </c>
      <c r="G429" t="s">
        <v>163</v>
      </c>
      <c r="H429" t="s">
        <v>159</v>
      </c>
      <c r="I429">
        <v>2016</v>
      </c>
      <c r="J429" t="s">
        <v>554</v>
      </c>
      <c r="K429" t="s">
        <v>1699</v>
      </c>
      <c r="L429" t="s">
        <v>1817</v>
      </c>
      <c r="M429" t="s">
        <v>1658</v>
      </c>
      <c r="N429">
        <v>282</v>
      </c>
      <c r="O429">
        <v>12</v>
      </c>
      <c r="P429">
        <v>39</v>
      </c>
      <c r="Q429" t="s">
        <v>76</v>
      </c>
      <c r="R429" t="s">
        <v>238</v>
      </c>
      <c r="S429" t="s">
        <v>239</v>
      </c>
      <c r="T429">
        <v>180</v>
      </c>
      <c r="U429">
        <v>133</v>
      </c>
      <c r="V429">
        <v>73.89</v>
      </c>
      <c r="W429" t="s">
        <v>133</v>
      </c>
      <c r="X429">
        <v>10038</v>
      </c>
      <c r="Y429">
        <v>1335054</v>
      </c>
      <c r="Z429">
        <v>63175</v>
      </c>
      <c r="AA429">
        <v>75145</v>
      </c>
      <c r="AB429">
        <v>1473374</v>
      </c>
      <c r="AC429">
        <v>1021728</v>
      </c>
      <c r="AD429">
        <v>451646</v>
      </c>
      <c r="AE429" t="s">
        <v>75</v>
      </c>
      <c r="AF429" t="s">
        <v>81</v>
      </c>
      <c r="AG429" t="s">
        <v>240</v>
      </c>
      <c r="AH429" t="s">
        <v>146</v>
      </c>
      <c r="AI429" t="s">
        <v>140</v>
      </c>
      <c r="AJ429" t="str">
        <f t="shared" si="6"/>
        <v>Jan</v>
      </c>
    </row>
    <row r="430" spans="1:36" x14ac:dyDescent="0.3">
      <c r="A430" t="s">
        <v>1818</v>
      </c>
      <c r="B430" s="33">
        <v>45739</v>
      </c>
      <c r="C430" t="s">
        <v>97</v>
      </c>
      <c r="D430" t="s">
        <v>1819</v>
      </c>
      <c r="E430" t="s">
        <v>175</v>
      </c>
      <c r="F430" t="s">
        <v>177</v>
      </c>
      <c r="G430" t="s">
        <v>163</v>
      </c>
      <c r="H430" t="s">
        <v>162</v>
      </c>
      <c r="I430">
        <v>361</v>
      </c>
      <c r="J430" t="s">
        <v>572</v>
      </c>
      <c r="K430" t="s">
        <v>744</v>
      </c>
      <c r="L430" t="s">
        <v>1820</v>
      </c>
      <c r="M430" t="s">
        <v>1357</v>
      </c>
      <c r="N430">
        <v>75</v>
      </c>
      <c r="O430">
        <v>18</v>
      </c>
      <c r="P430">
        <v>14</v>
      </c>
      <c r="Q430" t="s">
        <v>73</v>
      </c>
      <c r="R430" t="s">
        <v>238</v>
      </c>
      <c r="S430" t="s">
        <v>239</v>
      </c>
      <c r="T430">
        <v>189</v>
      </c>
      <c r="U430">
        <v>142</v>
      </c>
      <c r="V430">
        <v>75.13</v>
      </c>
      <c r="W430" t="s">
        <v>133</v>
      </c>
      <c r="X430">
        <v>4325</v>
      </c>
      <c r="Y430">
        <v>614150</v>
      </c>
      <c r="Z430">
        <v>56516</v>
      </c>
      <c r="AA430">
        <v>98548</v>
      </c>
      <c r="AB430">
        <v>769214</v>
      </c>
      <c r="AC430">
        <v>486682</v>
      </c>
      <c r="AD430">
        <v>282532</v>
      </c>
      <c r="AE430" t="s">
        <v>75</v>
      </c>
      <c r="AF430" t="s">
        <v>78</v>
      </c>
      <c r="AG430" t="s">
        <v>240</v>
      </c>
      <c r="AH430" t="s">
        <v>147</v>
      </c>
      <c r="AI430" t="s">
        <v>139</v>
      </c>
      <c r="AJ430" t="str">
        <f t="shared" si="6"/>
        <v>Mar</v>
      </c>
    </row>
    <row r="431" spans="1:36" x14ac:dyDescent="0.3">
      <c r="A431" t="s">
        <v>1821</v>
      </c>
      <c r="B431" s="33">
        <v>45983</v>
      </c>
      <c r="C431" t="s">
        <v>97</v>
      </c>
      <c r="D431" t="s">
        <v>1822</v>
      </c>
      <c r="E431" t="s">
        <v>175</v>
      </c>
      <c r="F431" t="s">
        <v>180</v>
      </c>
      <c r="G431" t="s">
        <v>163</v>
      </c>
      <c r="H431" t="s">
        <v>160</v>
      </c>
      <c r="I431">
        <v>435</v>
      </c>
      <c r="J431" t="s">
        <v>504</v>
      </c>
      <c r="K431" t="s">
        <v>1823</v>
      </c>
      <c r="L431" t="s">
        <v>236</v>
      </c>
      <c r="M431" t="s">
        <v>403</v>
      </c>
      <c r="N431">
        <v>76</v>
      </c>
      <c r="O431">
        <v>0</v>
      </c>
      <c r="P431">
        <v>2</v>
      </c>
      <c r="Q431" t="s">
        <v>70</v>
      </c>
      <c r="R431" t="s">
        <v>238</v>
      </c>
      <c r="S431" t="s">
        <v>239</v>
      </c>
      <c r="T431">
        <v>180</v>
      </c>
      <c r="U431">
        <v>132</v>
      </c>
      <c r="V431">
        <v>73.33</v>
      </c>
      <c r="W431" t="s">
        <v>133</v>
      </c>
      <c r="X431">
        <v>7657</v>
      </c>
      <c r="Y431">
        <v>1010724</v>
      </c>
      <c r="Z431">
        <v>64944</v>
      </c>
      <c r="AA431">
        <v>59796</v>
      </c>
      <c r="AB431">
        <v>1135464</v>
      </c>
      <c r="AC431">
        <v>702817</v>
      </c>
      <c r="AD431">
        <v>432647</v>
      </c>
      <c r="AE431" t="s">
        <v>75</v>
      </c>
      <c r="AF431" t="s">
        <v>81</v>
      </c>
      <c r="AG431" t="s">
        <v>240</v>
      </c>
      <c r="AH431" t="s">
        <v>145</v>
      </c>
      <c r="AI431" t="s">
        <v>138</v>
      </c>
      <c r="AJ431" t="str">
        <f t="shared" si="6"/>
        <v>Nov</v>
      </c>
    </row>
    <row r="432" spans="1:36" x14ac:dyDescent="0.3">
      <c r="A432" t="s">
        <v>1824</v>
      </c>
      <c r="B432" s="33">
        <v>45843</v>
      </c>
      <c r="C432" t="s">
        <v>95</v>
      </c>
      <c r="D432" t="s">
        <v>1825</v>
      </c>
      <c r="E432" t="s">
        <v>174</v>
      </c>
      <c r="F432" t="s">
        <v>179</v>
      </c>
      <c r="G432" t="s">
        <v>158</v>
      </c>
      <c r="H432" t="s">
        <v>166</v>
      </c>
      <c r="I432">
        <v>2151</v>
      </c>
      <c r="J432" t="s">
        <v>391</v>
      </c>
      <c r="K432" t="s">
        <v>547</v>
      </c>
      <c r="L432" t="s">
        <v>615</v>
      </c>
      <c r="M432" t="s">
        <v>547</v>
      </c>
      <c r="N432">
        <v>296</v>
      </c>
      <c r="O432">
        <v>0</v>
      </c>
      <c r="P432">
        <v>-3</v>
      </c>
      <c r="Q432" t="s">
        <v>70</v>
      </c>
      <c r="R432" t="s">
        <v>238</v>
      </c>
      <c r="S432" t="s">
        <v>239</v>
      </c>
      <c r="T432">
        <v>180</v>
      </c>
      <c r="U432">
        <v>147</v>
      </c>
      <c r="V432">
        <v>81.67</v>
      </c>
      <c r="W432" t="s">
        <v>133</v>
      </c>
      <c r="X432">
        <v>6197</v>
      </c>
      <c r="Y432">
        <v>910959</v>
      </c>
      <c r="Z432">
        <v>32781</v>
      </c>
      <c r="AA432">
        <v>63945</v>
      </c>
      <c r="AB432">
        <v>1007685</v>
      </c>
      <c r="AC432">
        <v>851769</v>
      </c>
      <c r="AD432">
        <v>155916</v>
      </c>
      <c r="AE432" t="s">
        <v>78</v>
      </c>
      <c r="AF432" t="s">
        <v>72</v>
      </c>
      <c r="AG432" t="s">
        <v>240</v>
      </c>
      <c r="AH432" t="s">
        <v>146</v>
      </c>
      <c r="AI432" t="s">
        <v>139</v>
      </c>
      <c r="AJ432" t="str">
        <f t="shared" si="6"/>
        <v>Jul</v>
      </c>
    </row>
    <row r="433" spans="1:36" x14ac:dyDescent="0.3">
      <c r="A433" t="s">
        <v>1826</v>
      </c>
      <c r="B433" s="33">
        <v>45988</v>
      </c>
      <c r="C433" t="s">
        <v>96</v>
      </c>
      <c r="D433" t="s">
        <v>1827</v>
      </c>
      <c r="E433" t="s">
        <v>175</v>
      </c>
      <c r="F433" t="s">
        <v>181</v>
      </c>
      <c r="G433" t="s">
        <v>163</v>
      </c>
      <c r="H433" t="s">
        <v>159</v>
      </c>
      <c r="I433">
        <v>2010</v>
      </c>
      <c r="J433" t="s">
        <v>298</v>
      </c>
      <c r="K433" t="s">
        <v>1828</v>
      </c>
      <c r="L433" t="s">
        <v>258</v>
      </c>
      <c r="M433" t="s">
        <v>683</v>
      </c>
      <c r="N433">
        <v>251</v>
      </c>
      <c r="O433">
        <v>0</v>
      </c>
      <c r="P433">
        <v>14</v>
      </c>
      <c r="Q433" t="s">
        <v>73</v>
      </c>
      <c r="R433" t="s">
        <v>238</v>
      </c>
      <c r="S433" t="s">
        <v>239</v>
      </c>
      <c r="T433">
        <v>189</v>
      </c>
      <c r="U433">
        <v>133</v>
      </c>
      <c r="V433">
        <v>70.37</v>
      </c>
      <c r="W433" t="s">
        <v>133</v>
      </c>
      <c r="X433">
        <v>9690</v>
      </c>
      <c r="Y433">
        <v>1288770</v>
      </c>
      <c r="Z433">
        <v>62909</v>
      </c>
      <c r="AA433">
        <v>102011</v>
      </c>
      <c r="AB433">
        <v>1453690</v>
      </c>
      <c r="AC433">
        <v>1106714</v>
      </c>
      <c r="AD433">
        <v>346976</v>
      </c>
      <c r="AE433" t="s">
        <v>75</v>
      </c>
      <c r="AF433" t="s">
        <v>81</v>
      </c>
      <c r="AG433" t="s">
        <v>240</v>
      </c>
      <c r="AH433" t="s">
        <v>144</v>
      </c>
      <c r="AI433" t="s">
        <v>139</v>
      </c>
      <c r="AJ433" t="str">
        <f t="shared" si="6"/>
        <v>Nov</v>
      </c>
    </row>
    <row r="434" spans="1:36" x14ac:dyDescent="0.3">
      <c r="A434" t="s">
        <v>1829</v>
      </c>
      <c r="B434" s="33">
        <v>45671</v>
      </c>
      <c r="C434" t="s">
        <v>98</v>
      </c>
      <c r="D434" t="s">
        <v>1830</v>
      </c>
      <c r="E434" t="s">
        <v>179</v>
      </c>
      <c r="F434" t="s">
        <v>174</v>
      </c>
      <c r="G434" t="s">
        <v>166</v>
      </c>
      <c r="H434" t="s">
        <v>158</v>
      </c>
      <c r="I434">
        <v>814</v>
      </c>
      <c r="J434" t="s">
        <v>744</v>
      </c>
      <c r="K434" t="s">
        <v>1378</v>
      </c>
      <c r="L434" t="s">
        <v>377</v>
      </c>
      <c r="M434" t="s">
        <v>1353</v>
      </c>
      <c r="N434">
        <v>124</v>
      </c>
      <c r="O434">
        <v>0</v>
      </c>
      <c r="P434">
        <v>19</v>
      </c>
      <c r="Q434" t="s">
        <v>73</v>
      </c>
      <c r="R434" t="s">
        <v>238</v>
      </c>
      <c r="S434" t="s">
        <v>239</v>
      </c>
      <c r="T434">
        <v>189</v>
      </c>
      <c r="U434">
        <v>177</v>
      </c>
      <c r="V434">
        <v>93.65</v>
      </c>
      <c r="W434" t="s">
        <v>135</v>
      </c>
      <c r="X434">
        <v>7492</v>
      </c>
      <c r="Y434">
        <v>1326084</v>
      </c>
      <c r="Z434">
        <v>50976</v>
      </c>
      <c r="AA434">
        <v>24426</v>
      </c>
      <c r="AB434">
        <v>1401486</v>
      </c>
      <c r="AC434">
        <v>1088229</v>
      </c>
      <c r="AD434">
        <v>313257</v>
      </c>
      <c r="AE434" t="s">
        <v>72</v>
      </c>
      <c r="AF434" t="s">
        <v>78</v>
      </c>
      <c r="AG434" t="s">
        <v>240</v>
      </c>
      <c r="AH434" t="s">
        <v>144</v>
      </c>
      <c r="AI434" t="s">
        <v>138</v>
      </c>
      <c r="AJ434" t="str">
        <f t="shared" si="6"/>
        <v>Jan</v>
      </c>
    </row>
    <row r="435" spans="1:36" x14ac:dyDescent="0.3">
      <c r="A435" t="s">
        <v>1831</v>
      </c>
      <c r="B435" s="33">
        <v>45718</v>
      </c>
      <c r="C435" t="s">
        <v>93</v>
      </c>
      <c r="D435" t="s">
        <v>1832</v>
      </c>
      <c r="E435" t="s">
        <v>178</v>
      </c>
      <c r="F435" t="s">
        <v>176</v>
      </c>
      <c r="G435" t="s">
        <v>157</v>
      </c>
      <c r="H435" t="s">
        <v>156</v>
      </c>
      <c r="I435">
        <v>1890</v>
      </c>
      <c r="J435" t="s">
        <v>286</v>
      </c>
      <c r="K435" t="s">
        <v>503</v>
      </c>
      <c r="L435" t="s">
        <v>1833</v>
      </c>
      <c r="M435" t="s">
        <v>1834</v>
      </c>
      <c r="N435">
        <v>255</v>
      </c>
      <c r="O435">
        <v>22</v>
      </c>
      <c r="P435">
        <v>18</v>
      </c>
      <c r="Q435" t="s">
        <v>73</v>
      </c>
      <c r="R435" t="s">
        <v>238</v>
      </c>
      <c r="S435" t="s">
        <v>239</v>
      </c>
      <c r="T435">
        <v>189</v>
      </c>
      <c r="U435">
        <v>129</v>
      </c>
      <c r="V435">
        <v>68.25</v>
      </c>
      <c r="W435" t="s">
        <v>133</v>
      </c>
      <c r="X435">
        <v>4234</v>
      </c>
      <c r="Y435">
        <v>546186</v>
      </c>
      <c r="Z435">
        <v>37023</v>
      </c>
      <c r="AA435">
        <v>39603</v>
      </c>
      <c r="AB435">
        <v>622812</v>
      </c>
      <c r="AC435">
        <v>383702</v>
      </c>
      <c r="AD435">
        <v>239110</v>
      </c>
      <c r="AE435" t="s">
        <v>75</v>
      </c>
      <c r="AF435" t="s">
        <v>81</v>
      </c>
      <c r="AG435" t="s">
        <v>240</v>
      </c>
      <c r="AH435" t="s">
        <v>145</v>
      </c>
      <c r="AI435" t="s">
        <v>139</v>
      </c>
      <c r="AJ435" t="str">
        <f t="shared" si="6"/>
        <v>Mar</v>
      </c>
    </row>
    <row r="436" spans="1:36" x14ac:dyDescent="0.3">
      <c r="A436" t="s">
        <v>1835</v>
      </c>
      <c r="B436" s="33">
        <v>45848</v>
      </c>
      <c r="C436" t="s">
        <v>95</v>
      </c>
      <c r="D436" t="s">
        <v>1836</v>
      </c>
      <c r="E436" t="s">
        <v>175</v>
      </c>
      <c r="F436" t="s">
        <v>179</v>
      </c>
      <c r="G436" t="s">
        <v>163</v>
      </c>
      <c r="H436" t="s">
        <v>166</v>
      </c>
      <c r="I436">
        <v>1221</v>
      </c>
      <c r="J436" t="s">
        <v>447</v>
      </c>
      <c r="K436" t="s">
        <v>478</v>
      </c>
      <c r="L436" t="s">
        <v>1459</v>
      </c>
      <c r="M436" t="s">
        <v>244</v>
      </c>
      <c r="N436">
        <v>157</v>
      </c>
      <c r="O436">
        <v>11</v>
      </c>
      <c r="P436">
        <v>42</v>
      </c>
      <c r="Q436" t="s">
        <v>76</v>
      </c>
      <c r="R436" t="s">
        <v>238</v>
      </c>
      <c r="S436" t="s">
        <v>239</v>
      </c>
      <c r="T436">
        <v>220</v>
      </c>
      <c r="U436">
        <v>181</v>
      </c>
      <c r="V436">
        <v>82.27</v>
      </c>
      <c r="W436" t="s">
        <v>133</v>
      </c>
      <c r="X436">
        <v>4049</v>
      </c>
      <c r="Y436">
        <v>732869</v>
      </c>
      <c r="Z436">
        <v>44164</v>
      </c>
      <c r="AA436">
        <v>71676</v>
      </c>
      <c r="AB436">
        <v>848709</v>
      </c>
      <c r="AC436">
        <v>731012</v>
      </c>
      <c r="AD436">
        <v>117697</v>
      </c>
      <c r="AE436" t="s">
        <v>75</v>
      </c>
      <c r="AF436" t="s">
        <v>72</v>
      </c>
      <c r="AG436" t="s">
        <v>240</v>
      </c>
      <c r="AH436" t="s">
        <v>144</v>
      </c>
      <c r="AI436" t="s">
        <v>138</v>
      </c>
      <c r="AJ436" t="str">
        <f t="shared" si="6"/>
        <v>Jul</v>
      </c>
    </row>
    <row r="437" spans="1:36" x14ac:dyDescent="0.3">
      <c r="A437" t="s">
        <v>1837</v>
      </c>
      <c r="B437" s="33">
        <v>46012</v>
      </c>
      <c r="C437" t="s">
        <v>97</v>
      </c>
      <c r="D437" t="s">
        <v>1838</v>
      </c>
      <c r="E437" t="s">
        <v>181</v>
      </c>
      <c r="F437" t="s">
        <v>176</v>
      </c>
      <c r="G437" t="s">
        <v>159</v>
      </c>
      <c r="H437" t="s">
        <v>156</v>
      </c>
      <c r="I437">
        <v>631</v>
      </c>
      <c r="J437" t="s">
        <v>292</v>
      </c>
      <c r="K437" t="s">
        <v>1839</v>
      </c>
      <c r="L437" t="s">
        <v>626</v>
      </c>
      <c r="M437" t="s">
        <v>1839</v>
      </c>
      <c r="N437">
        <v>101</v>
      </c>
      <c r="O437">
        <v>0</v>
      </c>
      <c r="P437">
        <v>-10</v>
      </c>
      <c r="Q437" t="s">
        <v>70</v>
      </c>
      <c r="R437" t="s">
        <v>238</v>
      </c>
      <c r="S437" t="s">
        <v>239</v>
      </c>
      <c r="T437">
        <v>180</v>
      </c>
      <c r="U437">
        <v>159</v>
      </c>
      <c r="V437">
        <v>88.33</v>
      </c>
      <c r="W437" t="s">
        <v>134</v>
      </c>
      <c r="X437">
        <v>3140</v>
      </c>
      <c r="Y437">
        <v>499260</v>
      </c>
      <c r="Z437">
        <v>68370</v>
      </c>
      <c r="AA437">
        <v>124974</v>
      </c>
      <c r="AB437">
        <v>692604</v>
      </c>
      <c r="AC437">
        <v>403120</v>
      </c>
      <c r="AD437">
        <v>289484</v>
      </c>
      <c r="AE437" t="s">
        <v>81</v>
      </c>
      <c r="AF437" t="s">
        <v>81</v>
      </c>
      <c r="AG437" t="s">
        <v>240</v>
      </c>
      <c r="AH437" t="s">
        <v>144</v>
      </c>
      <c r="AI437" t="s">
        <v>138</v>
      </c>
      <c r="AJ437" t="str">
        <f t="shared" si="6"/>
        <v>Dec</v>
      </c>
    </row>
    <row r="438" spans="1:36" x14ac:dyDescent="0.3">
      <c r="A438" t="s">
        <v>1840</v>
      </c>
      <c r="B438" s="33">
        <v>45925</v>
      </c>
      <c r="C438" t="s">
        <v>99</v>
      </c>
      <c r="D438" t="s">
        <v>1841</v>
      </c>
      <c r="E438" t="s">
        <v>181</v>
      </c>
      <c r="F438" t="s">
        <v>180</v>
      </c>
      <c r="G438" t="s">
        <v>159</v>
      </c>
      <c r="H438" t="s">
        <v>160</v>
      </c>
      <c r="I438">
        <v>2330</v>
      </c>
      <c r="J438" t="s">
        <v>292</v>
      </c>
      <c r="K438" t="s">
        <v>807</v>
      </c>
      <c r="L438" t="s">
        <v>1842</v>
      </c>
      <c r="M438" t="s">
        <v>1843</v>
      </c>
      <c r="N438">
        <v>305</v>
      </c>
      <c r="O438">
        <v>5</v>
      </c>
      <c r="P438">
        <v>22</v>
      </c>
      <c r="Q438" t="s">
        <v>73</v>
      </c>
      <c r="R438" t="s">
        <v>238</v>
      </c>
      <c r="S438" t="s">
        <v>239</v>
      </c>
      <c r="T438">
        <v>180</v>
      </c>
      <c r="U438">
        <v>129</v>
      </c>
      <c r="V438">
        <v>71.67</v>
      </c>
      <c r="W438" t="s">
        <v>133</v>
      </c>
      <c r="X438">
        <v>5575</v>
      </c>
      <c r="Y438">
        <v>719175</v>
      </c>
      <c r="Z438">
        <v>45666</v>
      </c>
      <c r="AA438">
        <v>66435</v>
      </c>
      <c r="AB438">
        <v>831276</v>
      </c>
      <c r="AC438">
        <v>626083</v>
      </c>
      <c r="AD438">
        <v>205193</v>
      </c>
      <c r="AE438" t="s">
        <v>81</v>
      </c>
      <c r="AF438" t="s">
        <v>81</v>
      </c>
      <c r="AG438" t="s">
        <v>240</v>
      </c>
      <c r="AH438" t="s">
        <v>144</v>
      </c>
      <c r="AI438" t="s">
        <v>138</v>
      </c>
      <c r="AJ438" t="str">
        <f t="shared" si="6"/>
        <v>Sep</v>
      </c>
    </row>
    <row r="439" spans="1:36" x14ac:dyDescent="0.3">
      <c r="A439" t="s">
        <v>1844</v>
      </c>
      <c r="B439" s="33">
        <v>45822</v>
      </c>
      <c r="C439" t="s">
        <v>95</v>
      </c>
      <c r="D439" t="s">
        <v>1845</v>
      </c>
      <c r="E439" t="s">
        <v>180</v>
      </c>
      <c r="F439" t="s">
        <v>178</v>
      </c>
      <c r="G439" t="s">
        <v>160</v>
      </c>
      <c r="H439" t="s">
        <v>157</v>
      </c>
      <c r="I439">
        <v>1719</v>
      </c>
      <c r="J439" t="s">
        <v>529</v>
      </c>
      <c r="K439" t="s">
        <v>872</v>
      </c>
      <c r="L439" t="s">
        <v>385</v>
      </c>
      <c r="M439" t="s">
        <v>872</v>
      </c>
      <c r="N439">
        <v>250</v>
      </c>
      <c r="O439">
        <v>0</v>
      </c>
      <c r="P439">
        <v>0</v>
      </c>
      <c r="Q439" t="s">
        <v>70</v>
      </c>
      <c r="R439" t="s">
        <v>238</v>
      </c>
      <c r="S439" t="s">
        <v>239</v>
      </c>
      <c r="T439">
        <v>180</v>
      </c>
      <c r="U439">
        <v>132</v>
      </c>
      <c r="V439">
        <v>73.33</v>
      </c>
      <c r="W439" t="s">
        <v>133</v>
      </c>
      <c r="X439">
        <v>10791</v>
      </c>
      <c r="Y439">
        <v>1424412</v>
      </c>
      <c r="Z439">
        <v>30228</v>
      </c>
      <c r="AA439">
        <v>102432</v>
      </c>
      <c r="AB439">
        <v>1557072</v>
      </c>
      <c r="AC439">
        <v>1322634</v>
      </c>
      <c r="AD439">
        <v>234438</v>
      </c>
      <c r="AE439" t="s">
        <v>81</v>
      </c>
      <c r="AF439" t="s">
        <v>75</v>
      </c>
      <c r="AG439" t="s">
        <v>240</v>
      </c>
      <c r="AH439" t="s">
        <v>146</v>
      </c>
      <c r="AI439" t="s">
        <v>139</v>
      </c>
      <c r="AJ439" t="str">
        <f t="shared" si="6"/>
        <v>Jun</v>
      </c>
    </row>
    <row r="440" spans="1:36" x14ac:dyDescent="0.3">
      <c r="A440" t="s">
        <v>1846</v>
      </c>
      <c r="B440" s="33">
        <v>45896</v>
      </c>
      <c r="C440" t="s">
        <v>93</v>
      </c>
      <c r="D440" t="s">
        <v>1847</v>
      </c>
      <c r="E440" t="s">
        <v>178</v>
      </c>
      <c r="F440" t="s">
        <v>180</v>
      </c>
      <c r="G440" t="s">
        <v>157</v>
      </c>
      <c r="H440" t="s">
        <v>160</v>
      </c>
      <c r="I440">
        <v>2323</v>
      </c>
      <c r="J440" t="s">
        <v>639</v>
      </c>
      <c r="K440" t="s">
        <v>1144</v>
      </c>
      <c r="L440" t="s">
        <v>639</v>
      </c>
      <c r="M440" t="s">
        <v>1144</v>
      </c>
      <c r="N440">
        <v>338</v>
      </c>
      <c r="O440">
        <v>0</v>
      </c>
      <c r="P440">
        <v>-4</v>
      </c>
      <c r="Q440" t="s">
        <v>70</v>
      </c>
      <c r="R440" t="s">
        <v>238</v>
      </c>
      <c r="S440" t="s">
        <v>239</v>
      </c>
      <c r="T440">
        <v>186</v>
      </c>
      <c r="U440">
        <v>151</v>
      </c>
      <c r="V440">
        <v>81.180000000000007</v>
      </c>
      <c r="W440" t="s">
        <v>133</v>
      </c>
      <c r="X440">
        <v>5103</v>
      </c>
      <c r="Y440">
        <v>770553</v>
      </c>
      <c r="Z440">
        <v>60853</v>
      </c>
      <c r="AA440">
        <v>61608</v>
      </c>
      <c r="AB440">
        <v>893014</v>
      </c>
      <c r="AC440">
        <v>706214</v>
      </c>
      <c r="AD440">
        <v>186800</v>
      </c>
      <c r="AE440" t="s">
        <v>75</v>
      </c>
      <c r="AF440" t="s">
        <v>81</v>
      </c>
      <c r="AG440" t="s">
        <v>240</v>
      </c>
      <c r="AH440" t="s">
        <v>146</v>
      </c>
      <c r="AI440" t="s">
        <v>139</v>
      </c>
      <c r="AJ440" t="str">
        <f t="shared" si="6"/>
        <v>Aug</v>
      </c>
    </row>
    <row r="441" spans="1:36" x14ac:dyDescent="0.3">
      <c r="A441" t="s">
        <v>1848</v>
      </c>
      <c r="B441" s="33">
        <v>45771</v>
      </c>
      <c r="C441" t="s">
        <v>93</v>
      </c>
      <c r="D441" t="s">
        <v>1849</v>
      </c>
      <c r="E441" t="s">
        <v>176</v>
      </c>
      <c r="F441" t="s">
        <v>178</v>
      </c>
      <c r="G441" t="s">
        <v>156</v>
      </c>
      <c r="H441" t="s">
        <v>157</v>
      </c>
      <c r="I441">
        <v>1248</v>
      </c>
      <c r="J441" t="s">
        <v>615</v>
      </c>
      <c r="K441" t="s">
        <v>1494</v>
      </c>
      <c r="L441" t="s">
        <v>615</v>
      </c>
      <c r="M441" t="s">
        <v>989</v>
      </c>
      <c r="N441">
        <v>190</v>
      </c>
      <c r="O441">
        <v>0</v>
      </c>
      <c r="P441">
        <v>18</v>
      </c>
      <c r="Q441" t="s">
        <v>73</v>
      </c>
      <c r="R441" t="s">
        <v>238</v>
      </c>
      <c r="S441" t="s">
        <v>239</v>
      </c>
      <c r="T441">
        <v>180</v>
      </c>
      <c r="U441">
        <v>134</v>
      </c>
      <c r="V441">
        <v>74.44</v>
      </c>
      <c r="W441" t="s">
        <v>135</v>
      </c>
      <c r="X441">
        <v>3951</v>
      </c>
      <c r="Y441">
        <v>529434</v>
      </c>
      <c r="Z441">
        <v>69948</v>
      </c>
      <c r="AA441">
        <v>89378</v>
      </c>
      <c r="AB441">
        <v>688760</v>
      </c>
      <c r="AC441">
        <v>502317</v>
      </c>
      <c r="AD441">
        <v>186443</v>
      </c>
      <c r="AE441" t="s">
        <v>81</v>
      </c>
      <c r="AF441" t="s">
        <v>75</v>
      </c>
      <c r="AG441" t="s">
        <v>240</v>
      </c>
      <c r="AH441" t="s">
        <v>144</v>
      </c>
      <c r="AI441" t="s">
        <v>140</v>
      </c>
      <c r="AJ441" t="str">
        <f t="shared" si="6"/>
        <v>Apr</v>
      </c>
    </row>
    <row r="442" spans="1:36" x14ac:dyDescent="0.3">
      <c r="A442" t="s">
        <v>1850</v>
      </c>
      <c r="B442" s="33">
        <v>45731</v>
      </c>
      <c r="C442" t="s">
        <v>93</v>
      </c>
      <c r="D442" t="s">
        <v>1851</v>
      </c>
      <c r="E442" t="s">
        <v>178</v>
      </c>
      <c r="F442" t="s">
        <v>180</v>
      </c>
      <c r="G442" t="s">
        <v>157</v>
      </c>
      <c r="H442" t="s">
        <v>160</v>
      </c>
      <c r="I442">
        <v>1606</v>
      </c>
      <c r="J442" t="s">
        <v>508</v>
      </c>
      <c r="K442" t="s">
        <v>1852</v>
      </c>
      <c r="L442" t="s">
        <v>1853</v>
      </c>
      <c r="M442" t="s">
        <v>1050</v>
      </c>
      <c r="N442">
        <v>208</v>
      </c>
      <c r="O442">
        <v>26</v>
      </c>
      <c r="P442">
        <v>67</v>
      </c>
      <c r="Q442" t="s">
        <v>76</v>
      </c>
      <c r="R442" t="s">
        <v>238</v>
      </c>
      <c r="S442" t="s">
        <v>239</v>
      </c>
      <c r="T442">
        <v>189</v>
      </c>
      <c r="U442">
        <v>86</v>
      </c>
      <c r="V442">
        <v>45.5</v>
      </c>
      <c r="W442" t="s">
        <v>133</v>
      </c>
      <c r="X442">
        <v>9873</v>
      </c>
      <c r="Y442">
        <v>849078</v>
      </c>
      <c r="Z442">
        <v>35604</v>
      </c>
      <c r="AA442">
        <v>64156</v>
      </c>
      <c r="AB442">
        <v>948838</v>
      </c>
      <c r="AC442">
        <v>798984</v>
      </c>
      <c r="AD442">
        <v>149854</v>
      </c>
      <c r="AE442" t="s">
        <v>75</v>
      </c>
      <c r="AF442" t="s">
        <v>81</v>
      </c>
      <c r="AG442" t="s">
        <v>240</v>
      </c>
      <c r="AH442" t="s">
        <v>144</v>
      </c>
      <c r="AI442" t="s">
        <v>139</v>
      </c>
      <c r="AJ442" t="str">
        <f t="shared" si="6"/>
        <v>Mar</v>
      </c>
    </row>
    <row r="443" spans="1:36" x14ac:dyDescent="0.3">
      <c r="A443" t="s">
        <v>1854</v>
      </c>
      <c r="B443" s="33">
        <v>45718</v>
      </c>
      <c r="C443" t="s">
        <v>97</v>
      </c>
      <c r="D443" t="s">
        <v>1855</v>
      </c>
      <c r="E443" t="s">
        <v>176</v>
      </c>
      <c r="F443" t="s">
        <v>177</v>
      </c>
      <c r="G443" t="s">
        <v>156</v>
      </c>
      <c r="H443" t="s">
        <v>162</v>
      </c>
      <c r="I443">
        <v>1905</v>
      </c>
      <c r="J443" t="s">
        <v>463</v>
      </c>
      <c r="K443" t="s">
        <v>1039</v>
      </c>
      <c r="L443" t="s">
        <v>1856</v>
      </c>
      <c r="M443" t="s">
        <v>598</v>
      </c>
      <c r="N443">
        <v>243</v>
      </c>
      <c r="O443">
        <v>20</v>
      </c>
      <c r="P443">
        <v>31</v>
      </c>
      <c r="Q443" t="s">
        <v>76</v>
      </c>
      <c r="R443" t="s">
        <v>238</v>
      </c>
      <c r="S443" t="s">
        <v>239</v>
      </c>
      <c r="T443">
        <v>189</v>
      </c>
      <c r="U443">
        <v>132</v>
      </c>
      <c r="V443">
        <v>69.84</v>
      </c>
      <c r="W443" t="s">
        <v>133</v>
      </c>
      <c r="X443">
        <v>10865</v>
      </c>
      <c r="Y443">
        <v>1434180</v>
      </c>
      <c r="Z443">
        <v>43164</v>
      </c>
      <c r="AA443">
        <v>94644</v>
      </c>
      <c r="AB443">
        <v>1571988</v>
      </c>
      <c r="AC443">
        <v>1033913</v>
      </c>
      <c r="AD443">
        <v>538075</v>
      </c>
      <c r="AE443" t="s">
        <v>81</v>
      </c>
      <c r="AF443" t="s">
        <v>78</v>
      </c>
      <c r="AG443" t="s">
        <v>240</v>
      </c>
      <c r="AH443" t="s">
        <v>145</v>
      </c>
      <c r="AI443" t="s">
        <v>138</v>
      </c>
      <c r="AJ443" t="str">
        <f t="shared" si="6"/>
        <v>Mar</v>
      </c>
    </row>
    <row r="444" spans="1:36" x14ac:dyDescent="0.3">
      <c r="A444" t="s">
        <v>1857</v>
      </c>
      <c r="B444" s="33">
        <v>45807</v>
      </c>
      <c r="C444" t="s">
        <v>93</v>
      </c>
      <c r="D444" t="s">
        <v>1858</v>
      </c>
      <c r="E444" t="s">
        <v>174</v>
      </c>
      <c r="F444" t="s">
        <v>176</v>
      </c>
      <c r="G444" t="s">
        <v>158</v>
      </c>
      <c r="H444" t="s">
        <v>156</v>
      </c>
      <c r="I444">
        <v>764</v>
      </c>
      <c r="J444" t="s">
        <v>1510</v>
      </c>
      <c r="K444" t="s">
        <v>1859</v>
      </c>
      <c r="L444" t="s">
        <v>1272</v>
      </c>
      <c r="M444" t="s">
        <v>1860</v>
      </c>
      <c r="N444">
        <v>110</v>
      </c>
      <c r="O444">
        <v>7</v>
      </c>
      <c r="P444">
        <v>19</v>
      </c>
      <c r="Q444" t="s">
        <v>73</v>
      </c>
      <c r="R444" t="s">
        <v>238</v>
      </c>
      <c r="S444" t="s">
        <v>239</v>
      </c>
      <c r="T444">
        <v>150</v>
      </c>
      <c r="U444">
        <v>127</v>
      </c>
      <c r="V444">
        <v>84.67</v>
      </c>
      <c r="W444" t="s">
        <v>133</v>
      </c>
      <c r="X444">
        <v>8292</v>
      </c>
      <c r="Y444">
        <v>1053084</v>
      </c>
      <c r="Z444">
        <v>61976</v>
      </c>
      <c r="AA444">
        <v>68072</v>
      </c>
      <c r="AB444">
        <v>1183132</v>
      </c>
      <c r="AC444">
        <v>730917</v>
      </c>
      <c r="AD444">
        <v>452215</v>
      </c>
      <c r="AE444" t="s">
        <v>78</v>
      </c>
      <c r="AF444" t="s">
        <v>81</v>
      </c>
      <c r="AG444" t="s">
        <v>240</v>
      </c>
      <c r="AH444" t="s">
        <v>147</v>
      </c>
      <c r="AI444" t="s">
        <v>140</v>
      </c>
      <c r="AJ444" t="str">
        <f t="shared" si="6"/>
        <v>May</v>
      </c>
    </row>
    <row r="445" spans="1:36" x14ac:dyDescent="0.3">
      <c r="A445" t="s">
        <v>1861</v>
      </c>
      <c r="B445" s="33">
        <v>45911</v>
      </c>
      <c r="C445" t="s">
        <v>95</v>
      </c>
      <c r="D445" t="s">
        <v>1862</v>
      </c>
      <c r="E445" t="s">
        <v>181</v>
      </c>
      <c r="F445" t="s">
        <v>176</v>
      </c>
      <c r="G445" t="s">
        <v>159</v>
      </c>
      <c r="H445" t="s">
        <v>156</v>
      </c>
      <c r="I445">
        <v>2250</v>
      </c>
      <c r="J445" t="s">
        <v>304</v>
      </c>
      <c r="K445" t="s">
        <v>283</v>
      </c>
      <c r="L445" t="s">
        <v>304</v>
      </c>
      <c r="M445" t="s">
        <v>283</v>
      </c>
      <c r="N445">
        <v>292</v>
      </c>
      <c r="O445">
        <v>0</v>
      </c>
      <c r="P445">
        <v>-9</v>
      </c>
      <c r="Q445" t="s">
        <v>70</v>
      </c>
      <c r="R445" t="s">
        <v>238</v>
      </c>
      <c r="S445" t="s">
        <v>239</v>
      </c>
      <c r="T445">
        <v>180</v>
      </c>
      <c r="U445">
        <v>128</v>
      </c>
      <c r="V445">
        <v>71.11</v>
      </c>
      <c r="W445" t="s">
        <v>133</v>
      </c>
      <c r="X445">
        <v>3615</v>
      </c>
      <c r="Y445">
        <v>462720</v>
      </c>
      <c r="Z445">
        <v>41216</v>
      </c>
      <c r="AA445">
        <v>72064</v>
      </c>
      <c r="AB445">
        <v>576000</v>
      </c>
      <c r="AC445">
        <v>414908</v>
      </c>
      <c r="AD445">
        <v>161092</v>
      </c>
      <c r="AE445" t="s">
        <v>81</v>
      </c>
      <c r="AF445" t="s">
        <v>81</v>
      </c>
      <c r="AG445" t="s">
        <v>240</v>
      </c>
      <c r="AH445" t="s">
        <v>147</v>
      </c>
      <c r="AI445" t="s">
        <v>139</v>
      </c>
      <c r="AJ445" t="str">
        <f t="shared" si="6"/>
        <v>Sep</v>
      </c>
    </row>
    <row r="446" spans="1:36" x14ac:dyDescent="0.3">
      <c r="A446" t="s">
        <v>1863</v>
      </c>
      <c r="B446" s="33">
        <v>45984</v>
      </c>
      <c r="C446" t="s">
        <v>97</v>
      </c>
      <c r="D446" t="s">
        <v>1864</v>
      </c>
      <c r="E446" t="s">
        <v>172</v>
      </c>
      <c r="F446" t="s">
        <v>178</v>
      </c>
      <c r="G446" t="s">
        <v>155</v>
      </c>
      <c r="H446" t="s">
        <v>157</v>
      </c>
      <c r="I446">
        <v>1032</v>
      </c>
      <c r="J446" t="s">
        <v>391</v>
      </c>
      <c r="K446" t="s">
        <v>990</v>
      </c>
      <c r="L446" t="s">
        <v>1162</v>
      </c>
      <c r="M446" t="s">
        <v>1865</v>
      </c>
      <c r="N446">
        <v>138</v>
      </c>
      <c r="O446">
        <v>27</v>
      </c>
      <c r="P446">
        <v>37</v>
      </c>
      <c r="Q446" t="s">
        <v>76</v>
      </c>
      <c r="R446" t="s">
        <v>238</v>
      </c>
      <c r="S446" t="s">
        <v>239</v>
      </c>
      <c r="T446">
        <v>180</v>
      </c>
      <c r="U446">
        <v>138</v>
      </c>
      <c r="V446">
        <v>76.67</v>
      </c>
      <c r="W446" t="s">
        <v>133</v>
      </c>
      <c r="X446">
        <v>8680</v>
      </c>
      <c r="Y446">
        <v>1197840</v>
      </c>
      <c r="Z446">
        <v>47058</v>
      </c>
      <c r="AA446">
        <v>16974</v>
      </c>
      <c r="AB446">
        <v>1261872</v>
      </c>
      <c r="AC446">
        <v>782084</v>
      </c>
      <c r="AD446">
        <v>479788</v>
      </c>
      <c r="AE446" t="s">
        <v>81</v>
      </c>
      <c r="AF446" t="s">
        <v>75</v>
      </c>
      <c r="AG446" t="s">
        <v>240</v>
      </c>
      <c r="AH446" t="s">
        <v>144</v>
      </c>
      <c r="AI446" t="s">
        <v>139</v>
      </c>
      <c r="AJ446" t="str">
        <f t="shared" si="6"/>
        <v>Nov</v>
      </c>
    </row>
    <row r="447" spans="1:36" x14ac:dyDescent="0.3">
      <c r="A447" t="s">
        <v>1866</v>
      </c>
      <c r="B447" s="33">
        <v>46005</v>
      </c>
      <c r="C447" t="s">
        <v>96</v>
      </c>
      <c r="D447" t="s">
        <v>1867</v>
      </c>
      <c r="E447" t="s">
        <v>174</v>
      </c>
      <c r="F447" t="s">
        <v>180</v>
      </c>
      <c r="G447" t="s">
        <v>158</v>
      </c>
      <c r="H447" t="s">
        <v>160</v>
      </c>
      <c r="I447">
        <v>1950</v>
      </c>
      <c r="J447" t="s">
        <v>414</v>
      </c>
      <c r="K447" t="s">
        <v>1868</v>
      </c>
      <c r="L447" t="s">
        <v>874</v>
      </c>
      <c r="M447" t="s">
        <v>1869</v>
      </c>
      <c r="N447">
        <v>263</v>
      </c>
      <c r="O447">
        <v>36</v>
      </c>
      <c r="P447">
        <v>51</v>
      </c>
      <c r="Q447" t="s">
        <v>76</v>
      </c>
      <c r="R447" t="s">
        <v>238</v>
      </c>
      <c r="S447" t="s">
        <v>239</v>
      </c>
      <c r="T447">
        <v>180</v>
      </c>
      <c r="U447">
        <v>176</v>
      </c>
      <c r="V447">
        <v>97.78</v>
      </c>
      <c r="W447" t="s">
        <v>133</v>
      </c>
      <c r="X447">
        <v>5074</v>
      </c>
      <c r="Y447">
        <v>893024</v>
      </c>
      <c r="Z447">
        <v>38896</v>
      </c>
      <c r="AA447">
        <v>60192</v>
      </c>
      <c r="AB447">
        <v>992112</v>
      </c>
      <c r="AC447">
        <v>728684</v>
      </c>
      <c r="AD447">
        <v>263428</v>
      </c>
      <c r="AE447" t="s">
        <v>78</v>
      </c>
      <c r="AF447" t="s">
        <v>81</v>
      </c>
      <c r="AG447" t="s">
        <v>240</v>
      </c>
      <c r="AH447" t="s">
        <v>144</v>
      </c>
      <c r="AI447" t="s">
        <v>139</v>
      </c>
      <c r="AJ447" t="str">
        <f t="shared" si="6"/>
        <v>Dec</v>
      </c>
    </row>
    <row r="448" spans="1:36" x14ac:dyDescent="0.3">
      <c r="A448" t="s">
        <v>1870</v>
      </c>
      <c r="B448" s="33">
        <v>45749</v>
      </c>
      <c r="C448" t="s">
        <v>97</v>
      </c>
      <c r="D448" t="s">
        <v>1871</v>
      </c>
      <c r="E448" t="s">
        <v>177</v>
      </c>
      <c r="F448" t="s">
        <v>174</v>
      </c>
      <c r="G448" t="s">
        <v>162</v>
      </c>
      <c r="H448" t="s">
        <v>158</v>
      </c>
      <c r="I448">
        <v>1450</v>
      </c>
      <c r="J448" t="s">
        <v>1045</v>
      </c>
      <c r="K448" t="s">
        <v>572</v>
      </c>
      <c r="L448" t="s">
        <v>639</v>
      </c>
      <c r="M448" t="s">
        <v>1658</v>
      </c>
      <c r="N448">
        <v>195</v>
      </c>
      <c r="O448">
        <v>0</v>
      </c>
      <c r="P448">
        <v>6</v>
      </c>
      <c r="Q448" t="s">
        <v>73</v>
      </c>
      <c r="R448" t="s">
        <v>238</v>
      </c>
      <c r="S448" t="s">
        <v>239</v>
      </c>
      <c r="T448">
        <v>220</v>
      </c>
      <c r="U448">
        <v>195</v>
      </c>
      <c r="V448">
        <v>88.64</v>
      </c>
      <c r="W448" t="s">
        <v>133</v>
      </c>
      <c r="X448">
        <v>9863</v>
      </c>
      <c r="Y448">
        <v>1923285</v>
      </c>
      <c r="Z448">
        <v>88335</v>
      </c>
      <c r="AA448">
        <v>82680</v>
      </c>
      <c r="AB448">
        <v>2094300</v>
      </c>
      <c r="AC448">
        <v>1528233</v>
      </c>
      <c r="AD448">
        <v>566067</v>
      </c>
      <c r="AE448" t="s">
        <v>78</v>
      </c>
      <c r="AF448" t="s">
        <v>78</v>
      </c>
      <c r="AG448" t="s">
        <v>240</v>
      </c>
      <c r="AH448" t="s">
        <v>147</v>
      </c>
      <c r="AI448" t="s">
        <v>139</v>
      </c>
      <c r="AJ448" t="str">
        <f t="shared" si="6"/>
        <v>Apr</v>
      </c>
    </row>
    <row r="449" spans="1:36" x14ac:dyDescent="0.3">
      <c r="A449" t="s">
        <v>1872</v>
      </c>
      <c r="B449" s="33">
        <v>45791</v>
      </c>
      <c r="C449" t="s">
        <v>96</v>
      </c>
      <c r="D449" t="s">
        <v>1873</v>
      </c>
      <c r="E449" t="s">
        <v>177</v>
      </c>
      <c r="F449" t="s">
        <v>180</v>
      </c>
      <c r="G449" t="s">
        <v>162</v>
      </c>
      <c r="H449" t="s">
        <v>160</v>
      </c>
      <c r="I449">
        <v>879</v>
      </c>
      <c r="J449" t="s">
        <v>633</v>
      </c>
      <c r="K449" t="s">
        <v>354</v>
      </c>
      <c r="L449" t="s">
        <v>1271</v>
      </c>
      <c r="M449" t="s">
        <v>1435</v>
      </c>
      <c r="N449">
        <v>131</v>
      </c>
      <c r="O449">
        <v>29</v>
      </c>
      <c r="P449">
        <v>37</v>
      </c>
      <c r="Q449" t="s">
        <v>76</v>
      </c>
      <c r="R449" t="s">
        <v>238</v>
      </c>
      <c r="S449" t="s">
        <v>239</v>
      </c>
      <c r="T449">
        <v>180</v>
      </c>
      <c r="U449">
        <v>139</v>
      </c>
      <c r="V449">
        <v>77.22</v>
      </c>
      <c r="W449" t="s">
        <v>133</v>
      </c>
      <c r="X449">
        <v>7723</v>
      </c>
      <c r="Y449">
        <v>1073497</v>
      </c>
      <c r="Z449">
        <v>33221</v>
      </c>
      <c r="AA449">
        <v>56573</v>
      </c>
      <c r="AB449">
        <v>1163291</v>
      </c>
      <c r="AC449">
        <v>984513</v>
      </c>
      <c r="AD449">
        <v>178778</v>
      </c>
      <c r="AE449" t="s">
        <v>78</v>
      </c>
      <c r="AF449" t="s">
        <v>81</v>
      </c>
      <c r="AG449" t="s">
        <v>240</v>
      </c>
      <c r="AH449" t="s">
        <v>144</v>
      </c>
      <c r="AI449" t="s">
        <v>138</v>
      </c>
      <c r="AJ449" t="str">
        <f t="shared" si="6"/>
        <v>May</v>
      </c>
    </row>
    <row r="450" spans="1:36" x14ac:dyDescent="0.3">
      <c r="A450" t="s">
        <v>1874</v>
      </c>
      <c r="B450" s="33">
        <v>45799</v>
      </c>
      <c r="C450" t="s">
        <v>98</v>
      </c>
      <c r="D450" t="s">
        <v>1875</v>
      </c>
      <c r="E450" t="s">
        <v>172</v>
      </c>
      <c r="F450" t="s">
        <v>179</v>
      </c>
      <c r="G450" t="s">
        <v>155</v>
      </c>
      <c r="H450" t="s">
        <v>166</v>
      </c>
      <c r="I450">
        <v>1559</v>
      </c>
      <c r="J450" t="s">
        <v>572</v>
      </c>
      <c r="K450" t="s">
        <v>368</v>
      </c>
      <c r="L450" t="s">
        <v>1767</v>
      </c>
      <c r="M450" t="s">
        <v>1560</v>
      </c>
      <c r="N450">
        <v>225</v>
      </c>
      <c r="O450">
        <v>5</v>
      </c>
      <c r="P450">
        <v>2</v>
      </c>
      <c r="Q450" t="s">
        <v>73</v>
      </c>
      <c r="R450" t="s">
        <v>238</v>
      </c>
      <c r="S450" t="s">
        <v>239</v>
      </c>
      <c r="T450">
        <v>186</v>
      </c>
      <c r="U450">
        <v>136</v>
      </c>
      <c r="V450">
        <v>73.12</v>
      </c>
      <c r="W450" t="s">
        <v>133</v>
      </c>
      <c r="X450">
        <v>6622</v>
      </c>
      <c r="Y450">
        <v>900592</v>
      </c>
      <c r="Z450">
        <v>48416</v>
      </c>
      <c r="AA450">
        <v>56712</v>
      </c>
      <c r="AB450">
        <v>1005720</v>
      </c>
      <c r="AC450">
        <v>808794</v>
      </c>
      <c r="AD450">
        <v>196926</v>
      </c>
      <c r="AE450" t="s">
        <v>81</v>
      </c>
      <c r="AF450" t="s">
        <v>72</v>
      </c>
      <c r="AG450" t="s">
        <v>240</v>
      </c>
      <c r="AH450" t="s">
        <v>144</v>
      </c>
      <c r="AI450" t="s">
        <v>139</v>
      </c>
      <c r="AJ450" t="str">
        <f t="shared" ref="AJ450:AJ513" si="7">TEXT(B450,"mmm")</f>
        <v>May</v>
      </c>
    </row>
    <row r="451" spans="1:36" x14ac:dyDescent="0.3">
      <c r="A451" t="s">
        <v>1876</v>
      </c>
      <c r="B451" s="33">
        <v>45882</v>
      </c>
      <c r="C451" t="s">
        <v>93</v>
      </c>
      <c r="D451" t="s">
        <v>1877</v>
      </c>
      <c r="E451" t="s">
        <v>174</v>
      </c>
      <c r="F451" t="s">
        <v>176</v>
      </c>
      <c r="G451" t="s">
        <v>158</v>
      </c>
      <c r="H451" t="s">
        <v>156</v>
      </c>
      <c r="I451">
        <v>2027</v>
      </c>
      <c r="J451" t="s">
        <v>336</v>
      </c>
      <c r="K451" t="s">
        <v>1354</v>
      </c>
      <c r="L451" t="s">
        <v>1318</v>
      </c>
      <c r="M451" t="s">
        <v>1878</v>
      </c>
      <c r="N451">
        <v>291</v>
      </c>
      <c r="O451">
        <v>10</v>
      </c>
      <c r="P451">
        <v>17</v>
      </c>
      <c r="Q451" t="s">
        <v>73</v>
      </c>
      <c r="R451" t="s">
        <v>238</v>
      </c>
      <c r="S451" t="s">
        <v>239</v>
      </c>
      <c r="T451">
        <v>189</v>
      </c>
      <c r="U451">
        <v>165</v>
      </c>
      <c r="V451">
        <v>87.3</v>
      </c>
      <c r="W451" t="s">
        <v>135</v>
      </c>
      <c r="X451">
        <v>6398</v>
      </c>
      <c r="Y451">
        <v>1055670</v>
      </c>
      <c r="Z451">
        <v>55110</v>
      </c>
      <c r="AA451">
        <v>85470</v>
      </c>
      <c r="AB451">
        <v>1196250</v>
      </c>
      <c r="AC451">
        <v>996490</v>
      </c>
      <c r="AD451">
        <v>199760</v>
      </c>
      <c r="AE451" t="s">
        <v>78</v>
      </c>
      <c r="AF451" t="s">
        <v>81</v>
      </c>
      <c r="AG451" t="s">
        <v>240</v>
      </c>
      <c r="AH451" t="s">
        <v>144</v>
      </c>
      <c r="AI451" t="s">
        <v>139</v>
      </c>
      <c r="AJ451" t="str">
        <f t="shared" si="7"/>
        <v>Aug</v>
      </c>
    </row>
    <row r="452" spans="1:36" x14ac:dyDescent="0.3">
      <c r="A452" t="s">
        <v>1879</v>
      </c>
      <c r="B452" s="33">
        <v>45839</v>
      </c>
      <c r="C452" t="s">
        <v>98</v>
      </c>
      <c r="D452" t="s">
        <v>1880</v>
      </c>
      <c r="E452" t="s">
        <v>174</v>
      </c>
      <c r="F452" t="s">
        <v>177</v>
      </c>
      <c r="G452" t="s">
        <v>158</v>
      </c>
      <c r="H452" t="s">
        <v>162</v>
      </c>
      <c r="I452">
        <v>1851</v>
      </c>
      <c r="J452" t="s">
        <v>357</v>
      </c>
      <c r="K452" t="s">
        <v>1881</v>
      </c>
      <c r="L452" t="s">
        <v>442</v>
      </c>
      <c r="M452" t="s">
        <v>1770</v>
      </c>
      <c r="N452">
        <v>280</v>
      </c>
      <c r="O452">
        <v>22</v>
      </c>
      <c r="P452">
        <v>26</v>
      </c>
      <c r="Q452" t="s">
        <v>73</v>
      </c>
      <c r="R452" t="s">
        <v>238</v>
      </c>
      <c r="S452" t="s">
        <v>239</v>
      </c>
      <c r="T452">
        <v>150</v>
      </c>
      <c r="U452">
        <v>133</v>
      </c>
      <c r="V452">
        <v>88.67</v>
      </c>
      <c r="W452" t="s">
        <v>133</v>
      </c>
      <c r="X452">
        <v>5865</v>
      </c>
      <c r="Y452">
        <v>780045</v>
      </c>
      <c r="Z452">
        <v>60116</v>
      </c>
      <c r="AA452">
        <v>85120</v>
      </c>
      <c r="AB452">
        <v>925281</v>
      </c>
      <c r="AC452">
        <v>537501</v>
      </c>
      <c r="AD452">
        <v>387780</v>
      </c>
      <c r="AE452" t="s">
        <v>78</v>
      </c>
      <c r="AF452" t="s">
        <v>78</v>
      </c>
      <c r="AG452" t="s">
        <v>240</v>
      </c>
      <c r="AH452" t="s">
        <v>144</v>
      </c>
      <c r="AI452" t="s">
        <v>140</v>
      </c>
      <c r="AJ452" t="str">
        <f t="shared" si="7"/>
        <v>Jul</v>
      </c>
    </row>
    <row r="453" spans="1:36" x14ac:dyDescent="0.3">
      <c r="A453" t="s">
        <v>1882</v>
      </c>
      <c r="B453" s="33">
        <v>46004</v>
      </c>
      <c r="C453" t="s">
        <v>99</v>
      </c>
      <c r="D453" t="s">
        <v>1883</v>
      </c>
      <c r="E453" t="s">
        <v>180</v>
      </c>
      <c r="F453" t="s">
        <v>174</v>
      </c>
      <c r="G453" t="s">
        <v>160</v>
      </c>
      <c r="H453" t="s">
        <v>158</v>
      </c>
      <c r="I453">
        <v>838</v>
      </c>
      <c r="J453" t="s">
        <v>639</v>
      </c>
      <c r="K453" t="s">
        <v>336</v>
      </c>
      <c r="L453" t="s">
        <v>1404</v>
      </c>
      <c r="M453" t="s">
        <v>1884</v>
      </c>
      <c r="N453">
        <v>135</v>
      </c>
      <c r="O453">
        <v>41</v>
      </c>
      <c r="P453">
        <v>39</v>
      </c>
      <c r="Q453" t="s">
        <v>76</v>
      </c>
      <c r="R453" t="s">
        <v>238</v>
      </c>
      <c r="S453" t="s">
        <v>239</v>
      </c>
      <c r="T453">
        <v>180</v>
      </c>
      <c r="U453">
        <v>146</v>
      </c>
      <c r="V453">
        <v>81.11</v>
      </c>
      <c r="W453" t="s">
        <v>135</v>
      </c>
      <c r="X453">
        <v>4579</v>
      </c>
      <c r="Y453">
        <v>668534</v>
      </c>
      <c r="Z453">
        <v>45406</v>
      </c>
      <c r="AA453">
        <v>24382</v>
      </c>
      <c r="AB453">
        <v>738322</v>
      </c>
      <c r="AC453">
        <v>522705</v>
      </c>
      <c r="AD453">
        <v>215617</v>
      </c>
      <c r="AE453" t="s">
        <v>81</v>
      </c>
      <c r="AF453" t="s">
        <v>78</v>
      </c>
      <c r="AG453" t="s">
        <v>240</v>
      </c>
      <c r="AH453" t="s">
        <v>144</v>
      </c>
      <c r="AI453" t="s">
        <v>138</v>
      </c>
      <c r="AJ453" t="str">
        <f t="shared" si="7"/>
        <v>Dec</v>
      </c>
    </row>
    <row r="454" spans="1:36" x14ac:dyDescent="0.3">
      <c r="A454" t="s">
        <v>1885</v>
      </c>
      <c r="B454" s="33">
        <v>45992</v>
      </c>
      <c r="C454" t="s">
        <v>97</v>
      </c>
      <c r="D454" t="s">
        <v>1886</v>
      </c>
      <c r="E454" t="s">
        <v>179</v>
      </c>
      <c r="F454" t="s">
        <v>181</v>
      </c>
      <c r="G454" t="s">
        <v>166</v>
      </c>
      <c r="H454" t="s">
        <v>159</v>
      </c>
      <c r="I454">
        <v>2008</v>
      </c>
      <c r="J454" t="s">
        <v>744</v>
      </c>
      <c r="K454" t="s">
        <v>1535</v>
      </c>
      <c r="L454" t="s">
        <v>1887</v>
      </c>
      <c r="M454" t="s">
        <v>1888</v>
      </c>
      <c r="N454">
        <v>252</v>
      </c>
      <c r="O454">
        <v>31</v>
      </c>
      <c r="P454">
        <v>36</v>
      </c>
      <c r="Q454" t="s">
        <v>76</v>
      </c>
      <c r="R454" t="s">
        <v>238</v>
      </c>
      <c r="S454" t="s">
        <v>239</v>
      </c>
      <c r="T454">
        <v>180</v>
      </c>
      <c r="U454">
        <v>151</v>
      </c>
      <c r="V454">
        <v>83.89</v>
      </c>
      <c r="W454" t="s">
        <v>133</v>
      </c>
      <c r="X454">
        <v>3993</v>
      </c>
      <c r="Y454">
        <v>602943</v>
      </c>
      <c r="Z454">
        <v>28388</v>
      </c>
      <c r="AA454">
        <v>25368</v>
      </c>
      <c r="AB454">
        <v>656699</v>
      </c>
      <c r="AC454">
        <v>410144</v>
      </c>
      <c r="AD454">
        <v>246555</v>
      </c>
      <c r="AE454" t="s">
        <v>72</v>
      </c>
      <c r="AF454" t="s">
        <v>81</v>
      </c>
      <c r="AG454" t="s">
        <v>240</v>
      </c>
      <c r="AH454" t="s">
        <v>144</v>
      </c>
      <c r="AI454" t="s">
        <v>139</v>
      </c>
      <c r="AJ454" t="str">
        <f t="shared" si="7"/>
        <v>Dec</v>
      </c>
    </row>
    <row r="455" spans="1:36" x14ac:dyDescent="0.3">
      <c r="A455" t="s">
        <v>1889</v>
      </c>
      <c r="B455" s="33">
        <v>45982</v>
      </c>
      <c r="C455" t="s">
        <v>93</v>
      </c>
      <c r="D455" t="s">
        <v>1890</v>
      </c>
      <c r="E455" t="s">
        <v>180</v>
      </c>
      <c r="F455" t="s">
        <v>181</v>
      </c>
      <c r="G455" t="s">
        <v>160</v>
      </c>
      <c r="H455" t="s">
        <v>159</v>
      </c>
      <c r="I455">
        <v>923</v>
      </c>
      <c r="J455" t="s">
        <v>560</v>
      </c>
      <c r="K455" t="s">
        <v>464</v>
      </c>
      <c r="L455" t="s">
        <v>385</v>
      </c>
      <c r="M455" t="s">
        <v>877</v>
      </c>
      <c r="N455">
        <v>127</v>
      </c>
      <c r="O455">
        <v>0</v>
      </c>
      <c r="P455">
        <v>2</v>
      </c>
      <c r="Q455" t="s">
        <v>70</v>
      </c>
      <c r="R455" t="s">
        <v>238</v>
      </c>
      <c r="S455" t="s">
        <v>239</v>
      </c>
      <c r="T455">
        <v>189</v>
      </c>
      <c r="U455">
        <v>125</v>
      </c>
      <c r="V455">
        <v>66.14</v>
      </c>
      <c r="W455" t="s">
        <v>133</v>
      </c>
      <c r="X455">
        <v>9476</v>
      </c>
      <c r="Y455">
        <v>1184500</v>
      </c>
      <c r="Z455">
        <v>37250</v>
      </c>
      <c r="AA455">
        <v>73375</v>
      </c>
      <c r="AB455">
        <v>1295125</v>
      </c>
      <c r="AC455">
        <v>1127524</v>
      </c>
      <c r="AD455">
        <v>167601</v>
      </c>
      <c r="AE455" t="s">
        <v>81</v>
      </c>
      <c r="AF455" t="s">
        <v>81</v>
      </c>
      <c r="AG455" t="s">
        <v>240</v>
      </c>
      <c r="AH455" t="s">
        <v>144</v>
      </c>
      <c r="AI455" t="s">
        <v>139</v>
      </c>
      <c r="AJ455" t="str">
        <f t="shared" si="7"/>
        <v>Nov</v>
      </c>
    </row>
    <row r="456" spans="1:36" x14ac:dyDescent="0.3">
      <c r="A456" t="s">
        <v>1891</v>
      </c>
      <c r="B456" s="33">
        <v>45842</v>
      </c>
      <c r="C456" t="s">
        <v>95</v>
      </c>
      <c r="D456" t="s">
        <v>1892</v>
      </c>
      <c r="E456" t="s">
        <v>174</v>
      </c>
      <c r="F456" t="s">
        <v>175</v>
      </c>
      <c r="G456" t="s">
        <v>158</v>
      </c>
      <c r="H456" t="s">
        <v>163</v>
      </c>
      <c r="I456">
        <v>747</v>
      </c>
      <c r="J456" t="s">
        <v>636</v>
      </c>
      <c r="K456" t="s">
        <v>1893</v>
      </c>
      <c r="L456" t="s">
        <v>237</v>
      </c>
      <c r="M456" t="s">
        <v>1894</v>
      </c>
      <c r="N456">
        <v>106</v>
      </c>
      <c r="O456">
        <v>17</v>
      </c>
      <c r="P456">
        <v>34</v>
      </c>
      <c r="Q456" t="s">
        <v>76</v>
      </c>
      <c r="R456" t="s">
        <v>238</v>
      </c>
      <c r="S456" t="s">
        <v>239</v>
      </c>
      <c r="T456">
        <v>189</v>
      </c>
      <c r="U456">
        <v>160</v>
      </c>
      <c r="V456">
        <v>84.66</v>
      </c>
      <c r="W456" t="s">
        <v>133</v>
      </c>
      <c r="X456">
        <v>10622</v>
      </c>
      <c r="Y456">
        <v>1699520</v>
      </c>
      <c r="Z456">
        <v>87200</v>
      </c>
      <c r="AA456">
        <v>51200</v>
      </c>
      <c r="AB456">
        <v>1837920</v>
      </c>
      <c r="AC456">
        <v>1118754</v>
      </c>
      <c r="AD456">
        <v>719166</v>
      </c>
      <c r="AE456" t="s">
        <v>78</v>
      </c>
      <c r="AF456" t="s">
        <v>75</v>
      </c>
      <c r="AG456" t="s">
        <v>240</v>
      </c>
      <c r="AH456" t="s">
        <v>147</v>
      </c>
      <c r="AI456" t="s">
        <v>138</v>
      </c>
      <c r="AJ456" t="str">
        <f t="shared" si="7"/>
        <v>Jul</v>
      </c>
    </row>
    <row r="457" spans="1:36" x14ac:dyDescent="0.3">
      <c r="A457" t="s">
        <v>1895</v>
      </c>
      <c r="B457" s="33">
        <v>45928</v>
      </c>
      <c r="C457" t="s">
        <v>96</v>
      </c>
      <c r="D457" t="s">
        <v>1896</v>
      </c>
      <c r="E457" t="s">
        <v>173</v>
      </c>
      <c r="F457" t="s">
        <v>177</v>
      </c>
      <c r="G457" t="s">
        <v>161</v>
      </c>
      <c r="H457" t="s">
        <v>162</v>
      </c>
      <c r="I457">
        <v>583</v>
      </c>
      <c r="J457" t="s">
        <v>336</v>
      </c>
      <c r="K457" t="s">
        <v>1897</v>
      </c>
      <c r="L457" t="s">
        <v>1567</v>
      </c>
      <c r="M457" t="s">
        <v>618</v>
      </c>
      <c r="N457">
        <v>93</v>
      </c>
      <c r="O457">
        <v>39</v>
      </c>
      <c r="P457">
        <v>36</v>
      </c>
      <c r="Q457" t="s">
        <v>76</v>
      </c>
      <c r="R457" t="s">
        <v>238</v>
      </c>
      <c r="S457" t="s">
        <v>239</v>
      </c>
      <c r="T457">
        <v>220</v>
      </c>
      <c r="U457">
        <v>181</v>
      </c>
      <c r="V457">
        <v>82.27</v>
      </c>
      <c r="W457" t="s">
        <v>133</v>
      </c>
      <c r="X457">
        <v>9818</v>
      </c>
      <c r="Y457">
        <v>1777058</v>
      </c>
      <c r="Z457">
        <v>34752</v>
      </c>
      <c r="AA457">
        <v>135026</v>
      </c>
      <c r="AB457">
        <v>1946836</v>
      </c>
      <c r="AC457">
        <v>1175413</v>
      </c>
      <c r="AD457">
        <v>771423</v>
      </c>
      <c r="AE457" t="s">
        <v>78</v>
      </c>
      <c r="AF457" t="s">
        <v>78</v>
      </c>
      <c r="AG457" t="s">
        <v>240</v>
      </c>
      <c r="AH457" t="s">
        <v>144</v>
      </c>
      <c r="AI457" t="s">
        <v>139</v>
      </c>
      <c r="AJ457" t="str">
        <f t="shared" si="7"/>
        <v>Sep</v>
      </c>
    </row>
    <row r="458" spans="1:36" x14ac:dyDescent="0.3">
      <c r="A458" t="s">
        <v>1898</v>
      </c>
      <c r="B458" s="33">
        <v>45698</v>
      </c>
      <c r="C458" t="s">
        <v>93</v>
      </c>
      <c r="D458" t="s">
        <v>1899</v>
      </c>
      <c r="E458" t="s">
        <v>176</v>
      </c>
      <c r="F458" t="s">
        <v>172</v>
      </c>
      <c r="G458" t="s">
        <v>156</v>
      </c>
      <c r="H458" t="s">
        <v>155</v>
      </c>
      <c r="I458">
        <v>2379</v>
      </c>
      <c r="J458" t="s">
        <v>286</v>
      </c>
      <c r="K458" t="s">
        <v>1900</v>
      </c>
      <c r="L458" t="s">
        <v>605</v>
      </c>
      <c r="M458" t="s">
        <v>622</v>
      </c>
      <c r="N458">
        <v>284</v>
      </c>
      <c r="O458">
        <v>0</v>
      </c>
      <c r="P458">
        <v>10</v>
      </c>
      <c r="Q458" t="s">
        <v>73</v>
      </c>
      <c r="R458" t="s">
        <v>238</v>
      </c>
      <c r="S458" t="s">
        <v>239</v>
      </c>
      <c r="T458">
        <v>180</v>
      </c>
      <c r="U458">
        <v>138</v>
      </c>
      <c r="V458">
        <v>76.67</v>
      </c>
      <c r="W458" t="s">
        <v>134</v>
      </c>
      <c r="X458">
        <v>10296</v>
      </c>
      <c r="Y458">
        <v>1420848</v>
      </c>
      <c r="Z458">
        <v>34362</v>
      </c>
      <c r="AA458">
        <v>48990</v>
      </c>
      <c r="AB458">
        <v>1504200</v>
      </c>
      <c r="AC458">
        <v>880850</v>
      </c>
      <c r="AD458">
        <v>623350</v>
      </c>
      <c r="AE458" t="s">
        <v>81</v>
      </c>
      <c r="AF458" t="s">
        <v>81</v>
      </c>
      <c r="AG458" t="s">
        <v>240</v>
      </c>
      <c r="AH458" t="s">
        <v>146</v>
      </c>
      <c r="AI458" t="s">
        <v>138</v>
      </c>
      <c r="AJ458" t="str">
        <f t="shared" si="7"/>
        <v>Feb</v>
      </c>
    </row>
    <row r="459" spans="1:36" x14ac:dyDescent="0.3">
      <c r="A459" t="s">
        <v>1901</v>
      </c>
      <c r="B459" s="33">
        <v>45672</v>
      </c>
      <c r="C459" t="s">
        <v>97</v>
      </c>
      <c r="D459" t="s">
        <v>1902</v>
      </c>
      <c r="E459" t="s">
        <v>172</v>
      </c>
      <c r="F459" t="s">
        <v>179</v>
      </c>
      <c r="G459" t="s">
        <v>155</v>
      </c>
      <c r="H459" t="s">
        <v>166</v>
      </c>
      <c r="I459">
        <v>1632</v>
      </c>
      <c r="J459" t="s">
        <v>600</v>
      </c>
      <c r="K459" t="s">
        <v>942</v>
      </c>
      <c r="L459" t="s">
        <v>464</v>
      </c>
      <c r="M459" t="s">
        <v>942</v>
      </c>
      <c r="N459">
        <v>209</v>
      </c>
      <c r="O459">
        <v>7</v>
      </c>
      <c r="P459">
        <v>-8</v>
      </c>
      <c r="Q459" t="s">
        <v>73</v>
      </c>
      <c r="R459" t="s">
        <v>238</v>
      </c>
      <c r="S459" t="s">
        <v>239</v>
      </c>
      <c r="T459">
        <v>150</v>
      </c>
      <c r="U459">
        <v>86</v>
      </c>
      <c r="V459">
        <v>57.33</v>
      </c>
      <c r="W459" t="s">
        <v>133</v>
      </c>
      <c r="X459">
        <v>8713</v>
      </c>
      <c r="Y459">
        <v>749318</v>
      </c>
      <c r="Z459">
        <v>36808</v>
      </c>
      <c r="AA459">
        <v>11094</v>
      </c>
      <c r="AB459">
        <v>797220</v>
      </c>
      <c r="AC459">
        <v>499382</v>
      </c>
      <c r="AD459">
        <v>297838</v>
      </c>
      <c r="AE459" t="s">
        <v>81</v>
      </c>
      <c r="AF459" t="s">
        <v>72</v>
      </c>
      <c r="AG459" t="s">
        <v>240</v>
      </c>
      <c r="AH459" t="s">
        <v>144</v>
      </c>
      <c r="AI459" t="s">
        <v>139</v>
      </c>
      <c r="AJ459" t="str">
        <f t="shared" si="7"/>
        <v>Jan</v>
      </c>
    </row>
    <row r="460" spans="1:36" x14ac:dyDescent="0.3">
      <c r="A460" t="s">
        <v>1903</v>
      </c>
      <c r="B460" s="33">
        <v>45987</v>
      </c>
      <c r="C460" t="s">
        <v>98</v>
      </c>
      <c r="D460" t="s">
        <v>1904</v>
      </c>
      <c r="E460" t="s">
        <v>181</v>
      </c>
      <c r="F460" t="s">
        <v>180</v>
      </c>
      <c r="G460" t="s">
        <v>159</v>
      </c>
      <c r="H460" t="s">
        <v>160</v>
      </c>
      <c r="I460">
        <v>1170</v>
      </c>
      <c r="J460" t="s">
        <v>264</v>
      </c>
      <c r="K460" t="s">
        <v>1905</v>
      </c>
      <c r="L460" t="s">
        <v>1906</v>
      </c>
      <c r="M460" t="s">
        <v>327</v>
      </c>
      <c r="N460">
        <v>170</v>
      </c>
      <c r="O460">
        <v>6</v>
      </c>
      <c r="P460">
        <v>21</v>
      </c>
      <c r="Q460" t="s">
        <v>73</v>
      </c>
      <c r="R460" t="s">
        <v>238</v>
      </c>
      <c r="S460" t="s">
        <v>239</v>
      </c>
      <c r="T460">
        <v>220</v>
      </c>
      <c r="U460">
        <v>173</v>
      </c>
      <c r="V460">
        <v>78.64</v>
      </c>
      <c r="W460" t="s">
        <v>133</v>
      </c>
      <c r="X460">
        <v>10220</v>
      </c>
      <c r="Y460">
        <v>1768060</v>
      </c>
      <c r="Z460">
        <v>92382</v>
      </c>
      <c r="AA460">
        <v>27507</v>
      </c>
      <c r="AB460">
        <v>1887949</v>
      </c>
      <c r="AC460">
        <v>1196959</v>
      </c>
      <c r="AD460">
        <v>690990</v>
      </c>
      <c r="AE460" t="s">
        <v>81</v>
      </c>
      <c r="AF460" t="s">
        <v>81</v>
      </c>
      <c r="AG460" t="s">
        <v>240</v>
      </c>
      <c r="AH460" t="s">
        <v>144</v>
      </c>
      <c r="AI460" t="s">
        <v>140</v>
      </c>
      <c r="AJ460" t="str">
        <f t="shared" si="7"/>
        <v>Nov</v>
      </c>
    </row>
    <row r="461" spans="1:36" x14ac:dyDescent="0.3">
      <c r="A461" t="s">
        <v>1907</v>
      </c>
      <c r="B461" s="33">
        <v>45753</v>
      </c>
      <c r="C461" t="s">
        <v>93</v>
      </c>
      <c r="D461" t="s">
        <v>1908</v>
      </c>
      <c r="E461" t="s">
        <v>177</v>
      </c>
      <c r="F461" t="s">
        <v>172</v>
      </c>
      <c r="G461" t="s">
        <v>162</v>
      </c>
      <c r="H461" t="s">
        <v>155</v>
      </c>
      <c r="I461">
        <v>583</v>
      </c>
      <c r="J461" t="s">
        <v>508</v>
      </c>
      <c r="K461" t="s">
        <v>1909</v>
      </c>
      <c r="L461" t="s">
        <v>1205</v>
      </c>
      <c r="M461" t="s">
        <v>1910</v>
      </c>
      <c r="N461">
        <v>102</v>
      </c>
      <c r="O461">
        <v>52</v>
      </c>
      <c r="P461">
        <v>30</v>
      </c>
      <c r="Q461" t="s">
        <v>73</v>
      </c>
      <c r="R461" t="s">
        <v>238</v>
      </c>
      <c r="S461" t="s">
        <v>239</v>
      </c>
      <c r="T461">
        <v>189</v>
      </c>
      <c r="U461">
        <v>131</v>
      </c>
      <c r="V461">
        <v>69.31</v>
      </c>
      <c r="W461" t="s">
        <v>135</v>
      </c>
      <c r="X461">
        <v>4217</v>
      </c>
      <c r="Y461">
        <v>552427</v>
      </c>
      <c r="Z461">
        <v>38252</v>
      </c>
      <c r="AA461">
        <v>64714</v>
      </c>
      <c r="AB461">
        <v>655393</v>
      </c>
      <c r="AC461">
        <v>498936</v>
      </c>
      <c r="AD461">
        <v>156457</v>
      </c>
      <c r="AE461" t="s">
        <v>78</v>
      </c>
      <c r="AF461" t="s">
        <v>81</v>
      </c>
      <c r="AG461" t="s">
        <v>240</v>
      </c>
      <c r="AH461" t="s">
        <v>146</v>
      </c>
      <c r="AI461" t="s">
        <v>139</v>
      </c>
      <c r="AJ461" t="str">
        <f t="shared" si="7"/>
        <v>Apr</v>
      </c>
    </row>
    <row r="462" spans="1:36" x14ac:dyDescent="0.3">
      <c r="A462" t="s">
        <v>1911</v>
      </c>
      <c r="B462" s="33">
        <v>45755</v>
      </c>
      <c r="C462" t="s">
        <v>93</v>
      </c>
      <c r="D462" t="s">
        <v>1912</v>
      </c>
      <c r="E462" t="s">
        <v>180</v>
      </c>
      <c r="F462" t="s">
        <v>174</v>
      </c>
      <c r="G462" t="s">
        <v>160</v>
      </c>
      <c r="H462" t="s">
        <v>158</v>
      </c>
      <c r="I462">
        <v>1374</v>
      </c>
      <c r="J462" t="s">
        <v>280</v>
      </c>
      <c r="K462" t="s">
        <v>299</v>
      </c>
      <c r="L462" t="s">
        <v>1913</v>
      </c>
      <c r="M462" t="s">
        <v>299</v>
      </c>
      <c r="N462">
        <v>181</v>
      </c>
      <c r="O462">
        <v>2</v>
      </c>
      <c r="P462">
        <v>-10</v>
      </c>
      <c r="Q462" t="s">
        <v>73</v>
      </c>
      <c r="R462" t="s">
        <v>238</v>
      </c>
      <c r="S462" t="s">
        <v>239</v>
      </c>
      <c r="T462">
        <v>180</v>
      </c>
      <c r="U462">
        <v>101</v>
      </c>
      <c r="V462">
        <v>56.11</v>
      </c>
      <c r="W462" t="s">
        <v>133</v>
      </c>
      <c r="X462">
        <v>8575</v>
      </c>
      <c r="Y462">
        <v>866075</v>
      </c>
      <c r="Z462">
        <v>41915</v>
      </c>
      <c r="AA462">
        <v>21008</v>
      </c>
      <c r="AB462">
        <v>928998</v>
      </c>
      <c r="AC462">
        <v>674024</v>
      </c>
      <c r="AD462">
        <v>254974</v>
      </c>
      <c r="AE462" t="s">
        <v>81</v>
      </c>
      <c r="AF462" t="s">
        <v>78</v>
      </c>
      <c r="AG462" t="s">
        <v>240</v>
      </c>
      <c r="AH462" t="s">
        <v>147</v>
      </c>
      <c r="AI462" t="s">
        <v>138</v>
      </c>
      <c r="AJ462" t="str">
        <f t="shared" si="7"/>
        <v>Apr</v>
      </c>
    </row>
    <row r="463" spans="1:36" x14ac:dyDescent="0.3">
      <c r="A463" t="s">
        <v>1914</v>
      </c>
      <c r="B463" s="33">
        <v>45667</v>
      </c>
      <c r="C463" t="s">
        <v>97</v>
      </c>
      <c r="D463" t="s">
        <v>1915</v>
      </c>
      <c r="E463" t="s">
        <v>175</v>
      </c>
      <c r="F463" t="s">
        <v>176</v>
      </c>
      <c r="G463" t="s">
        <v>163</v>
      </c>
      <c r="H463" t="s">
        <v>156</v>
      </c>
      <c r="I463">
        <v>1132</v>
      </c>
      <c r="J463" t="s">
        <v>588</v>
      </c>
      <c r="K463" t="s">
        <v>1284</v>
      </c>
      <c r="L463" t="s">
        <v>1916</v>
      </c>
      <c r="M463" t="s">
        <v>1383</v>
      </c>
      <c r="N463">
        <v>156</v>
      </c>
      <c r="O463">
        <v>41</v>
      </c>
      <c r="P463">
        <v>88</v>
      </c>
      <c r="Q463" t="s">
        <v>76</v>
      </c>
      <c r="R463" t="s">
        <v>238</v>
      </c>
      <c r="S463" t="s">
        <v>239</v>
      </c>
      <c r="T463">
        <v>150</v>
      </c>
      <c r="U463">
        <v>131</v>
      </c>
      <c r="V463">
        <v>87.33</v>
      </c>
      <c r="W463" t="s">
        <v>133</v>
      </c>
      <c r="X463">
        <v>8404</v>
      </c>
      <c r="Y463">
        <v>1100924</v>
      </c>
      <c r="Z463">
        <v>30916</v>
      </c>
      <c r="AA463">
        <v>15589</v>
      </c>
      <c r="AB463">
        <v>1147429</v>
      </c>
      <c r="AC463">
        <v>1009358</v>
      </c>
      <c r="AD463">
        <v>138071</v>
      </c>
      <c r="AE463" t="s">
        <v>75</v>
      </c>
      <c r="AF463" t="s">
        <v>81</v>
      </c>
      <c r="AG463" t="s">
        <v>240</v>
      </c>
      <c r="AH463" t="s">
        <v>147</v>
      </c>
      <c r="AI463" t="s">
        <v>140</v>
      </c>
      <c r="AJ463" t="str">
        <f t="shared" si="7"/>
        <v>Jan</v>
      </c>
    </row>
    <row r="464" spans="1:36" x14ac:dyDescent="0.3">
      <c r="A464" t="s">
        <v>1917</v>
      </c>
      <c r="B464" s="33">
        <v>45685</v>
      </c>
      <c r="C464" t="s">
        <v>95</v>
      </c>
      <c r="D464" t="s">
        <v>1918</v>
      </c>
      <c r="E464" t="s">
        <v>179</v>
      </c>
      <c r="F464" t="s">
        <v>174</v>
      </c>
      <c r="G464" t="s">
        <v>166</v>
      </c>
      <c r="H464" t="s">
        <v>158</v>
      </c>
      <c r="I464">
        <v>900</v>
      </c>
      <c r="J464" t="s">
        <v>451</v>
      </c>
      <c r="K464" t="s">
        <v>1919</v>
      </c>
      <c r="L464" t="s">
        <v>605</v>
      </c>
      <c r="M464" t="s">
        <v>1470</v>
      </c>
      <c r="N464">
        <v>145</v>
      </c>
      <c r="O464">
        <v>0</v>
      </c>
      <c r="P464">
        <v>15</v>
      </c>
      <c r="Q464" t="s">
        <v>73</v>
      </c>
      <c r="R464" t="s">
        <v>238</v>
      </c>
      <c r="S464" t="s">
        <v>239</v>
      </c>
      <c r="T464">
        <v>150</v>
      </c>
      <c r="U464">
        <v>147</v>
      </c>
      <c r="V464">
        <v>98</v>
      </c>
      <c r="W464" t="s">
        <v>135</v>
      </c>
      <c r="X464">
        <v>6619</v>
      </c>
      <c r="Y464">
        <v>972993</v>
      </c>
      <c r="Z464">
        <v>51303</v>
      </c>
      <c r="AA464">
        <v>63357</v>
      </c>
      <c r="AB464">
        <v>1087653</v>
      </c>
      <c r="AC464">
        <v>817937</v>
      </c>
      <c r="AD464">
        <v>269716</v>
      </c>
      <c r="AE464" t="s">
        <v>72</v>
      </c>
      <c r="AF464" t="s">
        <v>78</v>
      </c>
      <c r="AG464" t="s">
        <v>240</v>
      </c>
      <c r="AH464" t="s">
        <v>147</v>
      </c>
      <c r="AI464" t="s">
        <v>140</v>
      </c>
      <c r="AJ464" t="str">
        <f t="shared" si="7"/>
        <v>Jan</v>
      </c>
    </row>
    <row r="465" spans="1:36" x14ac:dyDescent="0.3">
      <c r="A465" t="s">
        <v>1920</v>
      </c>
      <c r="B465" s="33">
        <v>45871</v>
      </c>
      <c r="C465" t="s">
        <v>95</v>
      </c>
      <c r="D465" t="s">
        <v>1921</v>
      </c>
      <c r="E465" t="s">
        <v>181</v>
      </c>
      <c r="F465" t="s">
        <v>173</v>
      </c>
      <c r="G465" t="s">
        <v>159</v>
      </c>
      <c r="H465" t="s">
        <v>161</v>
      </c>
      <c r="I465">
        <v>1976</v>
      </c>
      <c r="J465" t="s">
        <v>639</v>
      </c>
      <c r="K465" t="s">
        <v>377</v>
      </c>
      <c r="L465" t="s">
        <v>1504</v>
      </c>
      <c r="M465" t="s">
        <v>640</v>
      </c>
      <c r="N465">
        <v>240</v>
      </c>
      <c r="O465">
        <v>22</v>
      </c>
      <c r="P465">
        <v>33</v>
      </c>
      <c r="Q465" t="s">
        <v>76</v>
      </c>
      <c r="R465" t="s">
        <v>238</v>
      </c>
      <c r="S465" t="s">
        <v>239</v>
      </c>
      <c r="T465">
        <v>186</v>
      </c>
      <c r="U465">
        <v>117</v>
      </c>
      <c r="V465">
        <v>62.9</v>
      </c>
      <c r="W465" t="s">
        <v>133</v>
      </c>
      <c r="X465">
        <v>3359</v>
      </c>
      <c r="Y465">
        <v>393003</v>
      </c>
      <c r="Z465">
        <v>31122</v>
      </c>
      <c r="AA465">
        <v>75348</v>
      </c>
      <c r="AB465">
        <v>499473</v>
      </c>
      <c r="AC465">
        <v>294432</v>
      </c>
      <c r="AD465">
        <v>205041</v>
      </c>
      <c r="AE465" t="s">
        <v>81</v>
      </c>
      <c r="AF465" t="s">
        <v>78</v>
      </c>
      <c r="AG465" t="s">
        <v>240</v>
      </c>
      <c r="AH465" t="s">
        <v>144</v>
      </c>
      <c r="AI465" t="s">
        <v>140</v>
      </c>
      <c r="AJ465" t="str">
        <f t="shared" si="7"/>
        <v>Aug</v>
      </c>
    </row>
    <row r="466" spans="1:36" x14ac:dyDescent="0.3">
      <c r="A466" t="s">
        <v>1922</v>
      </c>
      <c r="B466" s="33">
        <v>45944</v>
      </c>
      <c r="C466" t="s">
        <v>97</v>
      </c>
      <c r="D466" t="s">
        <v>1923</v>
      </c>
      <c r="E466" t="s">
        <v>178</v>
      </c>
      <c r="F466" t="s">
        <v>181</v>
      </c>
      <c r="G466" t="s">
        <v>157</v>
      </c>
      <c r="H466" t="s">
        <v>159</v>
      </c>
      <c r="I466">
        <v>1168</v>
      </c>
      <c r="J466" t="s">
        <v>639</v>
      </c>
      <c r="K466" t="s">
        <v>1924</v>
      </c>
      <c r="L466" t="s">
        <v>639</v>
      </c>
      <c r="M466" t="s">
        <v>1924</v>
      </c>
      <c r="N466">
        <v>170</v>
      </c>
      <c r="O466">
        <v>0</v>
      </c>
      <c r="P466">
        <v>-10</v>
      </c>
      <c r="Q466" t="s">
        <v>70</v>
      </c>
      <c r="R466" t="s">
        <v>238</v>
      </c>
      <c r="S466" t="s">
        <v>239</v>
      </c>
      <c r="T466">
        <v>180</v>
      </c>
      <c r="U466">
        <v>121</v>
      </c>
      <c r="V466">
        <v>67.22</v>
      </c>
      <c r="W466" t="s">
        <v>133</v>
      </c>
      <c r="X466">
        <v>10763</v>
      </c>
      <c r="Y466">
        <v>1302323</v>
      </c>
      <c r="Z466">
        <v>33759</v>
      </c>
      <c r="AA466">
        <v>17182</v>
      </c>
      <c r="AB466">
        <v>1353264</v>
      </c>
      <c r="AC466">
        <v>821360</v>
      </c>
      <c r="AD466">
        <v>531904</v>
      </c>
      <c r="AE466" t="s">
        <v>75</v>
      </c>
      <c r="AF466" t="s">
        <v>81</v>
      </c>
      <c r="AG466" t="s">
        <v>240</v>
      </c>
      <c r="AH466" t="s">
        <v>145</v>
      </c>
      <c r="AI466" t="s">
        <v>139</v>
      </c>
      <c r="AJ466" t="str">
        <f t="shared" si="7"/>
        <v>Oct</v>
      </c>
    </row>
    <row r="467" spans="1:36" x14ac:dyDescent="0.3">
      <c r="A467" t="s">
        <v>1925</v>
      </c>
      <c r="B467" s="33">
        <v>45787</v>
      </c>
      <c r="C467" t="s">
        <v>95</v>
      </c>
      <c r="D467" t="s">
        <v>1926</v>
      </c>
      <c r="E467" t="s">
        <v>180</v>
      </c>
      <c r="F467" t="s">
        <v>181</v>
      </c>
      <c r="G467" t="s">
        <v>160</v>
      </c>
      <c r="H467" t="s">
        <v>159</v>
      </c>
      <c r="I467">
        <v>1281</v>
      </c>
      <c r="J467" t="s">
        <v>1045</v>
      </c>
      <c r="K467" t="s">
        <v>1658</v>
      </c>
      <c r="L467" t="s">
        <v>494</v>
      </c>
      <c r="M467" t="s">
        <v>377</v>
      </c>
      <c r="N467">
        <v>201</v>
      </c>
      <c r="O467">
        <v>33</v>
      </c>
      <c r="P467">
        <v>39</v>
      </c>
      <c r="Q467" t="s">
        <v>76</v>
      </c>
      <c r="R467" t="s">
        <v>238</v>
      </c>
      <c r="S467" t="s">
        <v>239</v>
      </c>
      <c r="T467">
        <v>180</v>
      </c>
      <c r="U467">
        <v>122</v>
      </c>
      <c r="V467">
        <v>67.78</v>
      </c>
      <c r="W467" t="s">
        <v>133</v>
      </c>
      <c r="X467">
        <v>5256</v>
      </c>
      <c r="Y467">
        <v>641232</v>
      </c>
      <c r="Z467">
        <v>55266</v>
      </c>
      <c r="AA467">
        <v>80276</v>
      </c>
      <c r="AB467">
        <v>776774</v>
      </c>
      <c r="AC467">
        <v>476993</v>
      </c>
      <c r="AD467">
        <v>299781</v>
      </c>
      <c r="AE467" t="s">
        <v>81</v>
      </c>
      <c r="AF467" t="s">
        <v>81</v>
      </c>
      <c r="AG467" t="s">
        <v>240</v>
      </c>
      <c r="AH467" t="s">
        <v>146</v>
      </c>
      <c r="AI467" t="s">
        <v>138</v>
      </c>
      <c r="AJ467" t="str">
        <f t="shared" si="7"/>
        <v>May</v>
      </c>
    </row>
    <row r="468" spans="1:36" x14ac:dyDescent="0.3">
      <c r="A468" t="s">
        <v>1927</v>
      </c>
      <c r="B468" s="33">
        <v>45914</v>
      </c>
      <c r="C468" t="s">
        <v>93</v>
      </c>
      <c r="D468" t="s">
        <v>1928</v>
      </c>
      <c r="E468" t="s">
        <v>173</v>
      </c>
      <c r="F468" t="s">
        <v>174</v>
      </c>
      <c r="G468" t="s">
        <v>161</v>
      </c>
      <c r="H468" t="s">
        <v>158</v>
      </c>
      <c r="I468">
        <v>1944</v>
      </c>
      <c r="J468" t="s">
        <v>353</v>
      </c>
      <c r="K468" t="s">
        <v>1823</v>
      </c>
      <c r="L468" t="s">
        <v>353</v>
      </c>
      <c r="M468" t="s">
        <v>1929</v>
      </c>
      <c r="N468">
        <v>256</v>
      </c>
      <c r="O468">
        <v>0</v>
      </c>
      <c r="P468">
        <v>20</v>
      </c>
      <c r="Q468" t="s">
        <v>73</v>
      </c>
      <c r="R468" t="s">
        <v>238</v>
      </c>
      <c r="S468" t="s">
        <v>239</v>
      </c>
      <c r="T468">
        <v>150</v>
      </c>
      <c r="U468">
        <v>109</v>
      </c>
      <c r="V468">
        <v>72.67</v>
      </c>
      <c r="W468" t="s">
        <v>133</v>
      </c>
      <c r="X468">
        <v>3614</v>
      </c>
      <c r="Y468">
        <v>393926</v>
      </c>
      <c r="Z468">
        <v>58969</v>
      </c>
      <c r="AA468">
        <v>79352</v>
      </c>
      <c r="AB468">
        <v>532247</v>
      </c>
      <c r="AC468">
        <v>327392</v>
      </c>
      <c r="AD468">
        <v>204855</v>
      </c>
      <c r="AE468" t="s">
        <v>78</v>
      </c>
      <c r="AF468" t="s">
        <v>78</v>
      </c>
      <c r="AG468" t="s">
        <v>240</v>
      </c>
      <c r="AH468" t="s">
        <v>144</v>
      </c>
      <c r="AI468" t="s">
        <v>138</v>
      </c>
      <c r="AJ468" t="str">
        <f t="shared" si="7"/>
        <v>Sep</v>
      </c>
    </row>
    <row r="469" spans="1:36" x14ac:dyDescent="0.3">
      <c r="A469" t="s">
        <v>1930</v>
      </c>
      <c r="B469" s="33">
        <v>45930</v>
      </c>
      <c r="C469" t="s">
        <v>95</v>
      </c>
      <c r="D469" t="s">
        <v>1931</v>
      </c>
      <c r="E469" t="s">
        <v>180</v>
      </c>
      <c r="F469" t="s">
        <v>172</v>
      </c>
      <c r="G469" t="s">
        <v>160</v>
      </c>
      <c r="H469" t="s">
        <v>155</v>
      </c>
      <c r="I469">
        <v>529</v>
      </c>
      <c r="J469" t="s">
        <v>381</v>
      </c>
      <c r="K469" t="s">
        <v>1932</v>
      </c>
      <c r="L469" t="s">
        <v>1933</v>
      </c>
      <c r="M469" t="s">
        <v>1932</v>
      </c>
      <c r="N469">
        <v>92</v>
      </c>
      <c r="O469">
        <v>32</v>
      </c>
      <c r="P469">
        <v>-10</v>
      </c>
      <c r="Q469" t="s">
        <v>73</v>
      </c>
      <c r="R469" t="s">
        <v>238</v>
      </c>
      <c r="S469" t="s">
        <v>239</v>
      </c>
      <c r="T469">
        <v>180</v>
      </c>
      <c r="U469">
        <v>142</v>
      </c>
      <c r="V469">
        <v>78.89</v>
      </c>
      <c r="W469" t="s">
        <v>134</v>
      </c>
      <c r="X469">
        <v>10199</v>
      </c>
      <c r="Y469">
        <v>1448258</v>
      </c>
      <c r="Z469">
        <v>58362</v>
      </c>
      <c r="AA469">
        <v>65746</v>
      </c>
      <c r="AB469">
        <v>1572366</v>
      </c>
      <c r="AC469">
        <v>981270</v>
      </c>
      <c r="AD469">
        <v>591096</v>
      </c>
      <c r="AE469" t="s">
        <v>81</v>
      </c>
      <c r="AF469" t="s">
        <v>81</v>
      </c>
      <c r="AG469" t="s">
        <v>240</v>
      </c>
      <c r="AH469" t="s">
        <v>145</v>
      </c>
      <c r="AI469" t="s">
        <v>139</v>
      </c>
      <c r="AJ469" t="str">
        <f t="shared" si="7"/>
        <v>Sep</v>
      </c>
    </row>
    <row r="470" spans="1:36" x14ac:dyDescent="0.3">
      <c r="A470" t="s">
        <v>1934</v>
      </c>
      <c r="B470" s="33">
        <v>45790</v>
      </c>
      <c r="C470" t="s">
        <v>93</v>
      </c>
      <c r="D470" t="s">
        <v>1935</v>
      </c>
      <c r="E470" t="s">
        <v>180</v>
      </c>
      <c r="F470" t="s">
        <v>179</v>
      </c>
      <c r="G470" t="s">
        <v>160</v>
      </c>
      <c r="H470" t="s">
        <v>166</v>
      </c>
      <c r="I470">
        <v>941</v>
      </c>
      <c r="J470" t="s">
        <v>266</v>
      </c>
      <c r="K470" t="s">
        <v>1050</v>
      </c>
      <c r="L470" t="s">
        <v>310</v>
      </c>
      <c r="M470" t="s">
        <v>869</v>
      </c>
      <c r="N470">
        <v>155</v>
      </c>
      <c r="O470">
        <v>0</v>
      </c>
      <c r="P470">
        <v>16</v>
      </c>
      <c r="Q470" t="s">
        <v>73</v>
      </c>
      <c r="R470" t="s">
        <v>238</v>
      </c>
      <c r="S470" t="s">
        <v>239</v>
      </c>
      <c r="T470">
        <v>150</v>
      </c>
      <c r="U470">
        <v>102</v>
      </c>
      <c r="V470">
        <v>68</v>
      </c>
      <c r="W470" t="s">
        <v>133</v>
      </c>
      <c r="X470">
        <v>4246</v>
      </c>
      <c r="Y470">
        <v>433092</v>
      </c>
      <c r="Z470">
        <v>17646</v>
      </c>
      <c r="AA470">
        <v>17238</v>
      </c>
      <c r="AB470">
        <v>467976</v>
      </c>
      <c r="AC470">
        <v>289281</v>
      </c>
      <c r="AD470">
        <v>178695</v>
      </c>
      <c r="AE470" t="s">
        <v>81</v>
      </c>
      <c r="AF470" t="s">
        <v>72</v>
      </c>
      <c r="AG470" t="s">
        <v>240</v>
      </c>
      <c r="AH470" t="s">
        <v>144</v>
      </c>
      <c r="AI470" t="s">
        <v>140</v>
      </c>
      <c r="AJ470" t="str">
        <f t="shared" si="7"/>
        <v>May</v>
      </c>
    </row>
    <row r="471" spans="1:36" x14ac:dyDescent="0.3">
      <c r="A471" t="s">
        <v>1936</v>
      </c>
      <c r="B471" s="33">
        <v>45945</v>
      </c>
      <c r="C471" t="s">
        <v>93</v>
      </c>
      <c r="D471" t="s">
        <v>1937</v>
      </c>
      <c r="E471" t="s">
        <v>176</v>
      </c>
      <c r="F471" t="s">
        <v>173</v>
      </c>
      <c r="G471" t="s">
        <v>156</v>
      </c>
      <c r="H471" t="s">
        <v>161</v>
      </c>
      <c r="I471">
        <v>1589</v>
      </c>
      <c r="J471" t="s">
        <v>385</v>
      </c>
      <c r="K471" t="s">
        <v>852</v>
      </c>
      <c r="L471" t="s">
        <v>1938</v>
      </c>
      <c r="M471" t="s">
        <v>1939</v>
      </c>
      <c r="N471">
        <v>232</v>
      </c>
      <c r="O471">
        <v>39</v>
      </c>
      <c r="P471">
        <v>65</v>
      </c>
      <c r="Q471" t="s">
        <v>76</v>
      </c>
      <c r="R471" t="s">
        <v>238</v>
      </c>
      <c r="S471" t="s">
        <v>239</v>
      </c>
      <c r="T471">
        <v>186</v>
      </c>
      <c r="U471">
        <v>130</v>
      </c>
      <c r="V471">
        <v>69.89</v>
      </c>
      <c r="W471" t="s">
        <v>135</v>
      </c>
      <c r="X471">
        <v>7855</v>
      </c>
      <c r="Y471">
        <v>1021150</v>
      </c>
      <c r="Z471">
        <v>62660</v>
      </c>
      <c r="AA471">
        <v>61360</v>
      </c>
      <c r="AB471">
        <v>1145170</v>
      </c>
      <c r="AC471">
        <v>938446</v>
      </c>
      <c r="AD471">
        <v>206724</v>
      </c>
      <c r="AE471" t="s">
        <v>81</v>
      </c>
      <c r="AF471" t="s">
        <v>78</v>
      </c>
      <c r="AG471" t="s">
        <v>240</v>
      </c>
      <c r="AH471" t="s">
        <v>146</v>
      </c>
      <c r="AI471" t="s">
        <v>139</v>
      </c>
      <c r="AJ471" t="str">
        <f t="shared" si="7"/>
        <v>Oct</v>
      </c>
    </row>
    <row r="472" spans="1:36" x14ac:dyDescent="0.3">
      <c r="A472" t="s">
        <v>1940</v>
      </c>
      <c r="B472" s="33">
        <v>45851</v>
      </c>
      <c r="C472" t="s">
        <v>93</v>
      </c>
      <c r="D472" t="s">
        <v>1941</v>
      </c>
      <c r="E472" t="s">
        <v>173</v>
      </c>
      <c r="F472" t="s">
        <v>172</v>
      </c>
      <c r="G472" t="s">
        <v>161</v>
      </c>
      <c r="H472" t="s">
        <v>155</v>
      </c>
      <c r="I472">
        <v>880</v>
      </c>
      <c r="J472" t="s">
        <v>451</v>
      </c>
      <c r="K472" t="s">
        <v>437</v>
      </c>
      <c r="N472">
        <v>131</v>
      </c>
      <c r="O472">
        <v>0</v>
      </c>
      <c r="P472">
        <v>0</v>
      </c>
      <c r="Q472" t="s">
        <v>67</v>
      </c>
      <c r="R472" t="s">
        <v>245</v>
      </c>
      <c r="S472" t="s">
        <v>123</v>
      </c>
      <c r="T472">
        <v>150</v>
      </c>
      <c r="U472">
        <v>0</v>
      </c>
      <c r="V472">
        <v>0</v>
      </c>
      <c r="W472" t="s">
        <v>133</v>
      </c>
      <c r="X472">
        <v>8989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78</v>
      </c>
      <c r="AF472" t="s">
        <v>81</v>
      </c>
      <c r="AG472" t="s">
        <v>240</v>
      </c>
      <c r="AH472" t="s">
        <v>145</v>
      </c>
      <c r="AI472" t="s">
        <v>138</v>
      </c>
      <c r="AJ472" t="str">
        <f t="shared" si="7"/>
        <v>Jul</v>
      </c>
    </row>
    <row r="473" spans="1:36" x14ac:dyDescent="0.3">
      <c r="A473" t="s">
        <v>1942</v>
      </c>
      <c r="B473" s="33">
        <v>45889</v>
      </c>
      <c r="C473" t="s">
        <v>95</v>
      </c>
      <c r="D473" t="s">
        <v>1943</v>
      </c>
      <c r="E473" t="s">
        <v>173</v>
      </c>
      <c r="F473" t="s">
        <v>176</v>
      </c>
      <c r="G473" t="s">
        <v>161</v>
      </c>
      <c r="H473" t="s">
        <v>156</v>
      </c>
      <c r="I473">
        <v>2344</v>
      </c>
      <c r="J473" t="s">
        <v>336</v>
      </c>
      <c r="K473" t="s">
        <v>573</v>
      </c>
      <c r="L473" t="s">
        <v>1035</v>
      </c>
      <c r="M473" t="s">
        <v>524</v>
      </c>
      <c r="N473">
        <v>293</v>
      </c>
      <c r="O473">
        <v>97</v>
      </c>
      <c r="P473">
        <v>129</v>
      </c>
      <c r="Q473" t="s">
        <v>79</v>
      </c>
      <c r="R473" t="s">
        <v>238</v>
      </c>
      <c r="S473" t="s">
        <v>239</v>
      </c>
      <c r="T473">
        <v>180</v>
      </c>
      <c r="U473">
        <v>158</v>
      </c>
      <c r="V473">
        <v>87.78</v>
      </c>
      <c r="W473" t="s">
        <v>135</v>
      </c>
      <c r="X473">
        <v>3937</v>
      </c>
      <c r="Y473">
        <v>622046</v>
      </c>
      <c r="Z473">
        <v>85004</v>
      </c>
      <c r="AA473">
        <v>92588</v>
      </c>
      <c r="AB473">
        <v>799638</v>
      </c>
      <c r="AC473">
        <v>685605</v>
      </c>
      <c r="AD473">
        <v>114033</v>
      </c>
      <c r="AE473" t="s">
        <v>78</v>
      </c>
      <c r="AF473" t="s">
        <v>81</v>
      </c>
      <c r="AG473" t="s">
        <v>240</v>
      </c>
      <c r="AH473" t="s">
        <v>144</v>
      </c>
      <c r="AI473" t="s">
        <v>138</v>
      </c>
      <c r="AJ473" t="str">
        <f t="shared" si="7"/>
        <v>Aug</v>
      </c>
    </row>
    <row r="474" spans="1:36" x14ac:dyDescent="0.3">
      <c r="A474" t="s">
        <v>1944</v>
      </c>
      <c r="B474" s="33">
        <v>45991</v>
      </c>
      <c r="C474" t="s">
        <v>95</v>
      </c>
      <c r="D474" t="s">
        <v>1945</v>
      </c>
      <c r="E474" t="s">
        <v>180</v>
      </c>
      <c r="F474" t="s">
        <v>174</v>
      </c>
      <c r="G474" t="s">
        <v>160</v>
      </c>
      <c r="H474" t="s">
        <v>158</v>
      </c>
      <c r="I474">
        <v>2230</v>
      </c>
      <c r="J474" t="s">
        <v>477</v>
      </c>
      <c r="K474" t="s">
        <v>1208</v>
      </c>
      <c r="L474" t="s">
        <v>1946</v>
      </c>
      <c r="M474" t="s">
        <v>1947</v>
      </c>
      <c r="N474">
        <v>339</v>
      </c>
      <c r="O474">
        <v>26</v>
      </c>
      <c r="P474">
        <v>43</v>
      </c>
      <c r="Q474" t="s">
        <v>76</v>
      </c>
      <c r="R474" t="s">
        <v>238</v>
      </c>
      <c r="S474" t="s">
        <v>239</v>
      </c>
      <c r="T474">
        <v>189</v>
      </c>
      <c r="U474">
        <v>123</v>
      </c>
      <c r="V474">
        <v>65.08</v>
      </c>
      <c r="W474" t="s">
        <v>133</v>
      </c>
      <c r="X474">
        <v>10442</v>
      </c>
      <c r="Y474">
        <v>1284366</v>
      </c>
      <c r="Z474">
        <v>30012</v>
      </c>
      <c r="AA474">
        <v>82041</v>
      </c>
      <c r="AB474">
        <v>1396419</v>
      </c>
      <c r="AC474">
        <v>1016808</v>
      </c>
      <c r="AD474">
        <v>379611</v>
      </c>
      <c r="AE474" t="s">
        <v>81</v>
      </c>
      <c r="AF474" t="s">
        <v>78</v>
      </c>
      <c r="AG474" t="s">
        <v>240</v>
      </c>
      <c r="AH474" t="s">
        <v>144</v>
      </c>
      <c r="AI474" t="s">
        <v>138</v>
      </c>
      <c r="AJ474" t="str">
        <f t="shared" si="7"/>
        <v>Nov</v>
      </c>
    </row>
    <row r="475" spans="1:36" x14ac:dyDescent="0.3">
      <c r="A475" t="s">
        <v>1948</v>
      </c>
      <c r="B475" s="33">
        <v>45818</v>
      </c>
      <c r="C475" t="s">
        <v>95</v>
      </c>
      <c r="D475" t="s">
        <v>1949</v>
      </c>
      <c r="E475" t="s">
        <v>176</v>
      </c>
      <c r="F475" t="s">
        <v>179</v>
      </c>
      <c r="G475" t="s">
        <v>156</v>
      </c>
      <c r="H475" t="s">
        <v>166</v>
      </c>
      <c r="I475">
        <v>2136</v>
      </c>
      <c r="J475" t="s">
        <v>639</v>
      </c>
      <c r="K475" t="s">
        <v>1950</v>
      </c>
      <c r="L475" t="s">
        <v>903</v>
      </c>
      <c r="M475" t="s">
        <v>358</v>
      </c>
      <c r="N475">
        <v>327</v>
      </c>
      <c r="O475">
        <v>40</v>
      </c>
      <c r="P475">
        <v>59</v>
      </c>
      <c r="Q475" t="s">
        <v>76</v>
      </c>
      <c r="R475" t="s">
        <v>238</v>
      </c>
      <c r="S475" t="s">
        <v>239</v>
      </c>
      <c r="T475">
        <v>189</v>
      </c>
      <c r="U475">
        <v>149</v>
      </c>
      <c r="V475">
        <v>78.84</v>
      </c>
      <c r="W475" t="s">
        <v>133</v>
      </c>
      <c r="X475">
        <v>7661</v>
      </c>
      <c r="Y475">
        <v>1141489</v>
      </c>
      <c r="Z475">
        <v>36356</v>
      </c>
      <c r="AA475">
        <v>100128</v>
      </c>
      <c r="AB475">
        <v>1277973</v>
      </c>
      <c r="AC475">
        <v>1059125</v>
      </c>
      <c r="AD475">
        <v>218848</v>
      </c>
      <c r="AE475" t="s">
        <v>81</v>
      </c>
      <c r="AF475" t="s">
        <v>72</v>
      </c>
      <c r="AG475" t="s">
        <v>240</v>
      </c>
      <c r="AH475" t="s">
        <v>144</v>
      </c>
      <c r="AI475" t="s">
        <v>139</v>
      </c>
      <c r="AJ475" t="str">
        <f t="shared" si="7"/>
        <v>Jun</v>
      </c>
    </row>
    <row r="476" spans="1:36" x14ac:dyDescent="0.3">
      <c r="A476" t="s">
        <v>1951</v>
      </c>
      <c r="B476" s="33">
        <v>45950</v>
      </c>
      <c r="C476" t="s">
        <v>96</v>
      </c>
      <c r="D476" t="s">
        <v>1952</v>
      </c>
      <c r="E476" t="s">
        <v>181</v>
      </c>
      <c r="F476" t="s">
        <v>174</v>
      </c>
      <c r="G476" t="s">
        <v>159</v>
      </c>
      <c r="H476" t="s">
        <v>158</v>
      </c>
      <c r="I476">
        <v>1111</v>
      </c>
      <c r="J476" t="s">
        <v>377</v>
      </c>
      <c r="K476" t="s">
        <v>1953</v>
      </c>
      <c r="L476" t="s">
        <v>377</v>
      </c>
      <c r="M476" t="s">
        <v>1953</v>
      </c>
      <c r="N476">
        <v>155</v>
      </c>
      <c r="O476">
        <v>0</v>
      </c>
      <c r="P476">
        <v>-4</v>
      </c>
      <c r="Q476" t="s">
        <v>70</v>
      </c>
      <c r="R476" t="s">
        <v>238</v>
      </c>
      <c r="S476" t="s">
        <v>239</v>
      </c>
      <c r="T476">
        <v>180</v>
      </c>
      <c r="U476">
        <v>162</v>
      </c>
      <c r="V476">
        <v>90</v>
      </c>
      <c r="W476" t="s">
        <v>133</v>
      </c>
      <c r="X476">
        <v>6935</v>
      </c>
      <c r="Y476">
        <v>1123470</v>
      </c>
      <c r="Z476">
        <v>66906</v>
      </c>
      <c r="AA476">
        <v>100278</v>
      </c>
      <c r="AB476">
        <v>1290654</v>
      </c>
      <c r="AC476">
        <v>899301</v>
      </c>
      <c r="AD476">
        <v>391353</v>
      </c>
      <c r="AE476" t="s">
        <v>81</v>
      </c>
      <c r="AF476" t="s">
        <v>78</v>
      </c>
      <c r="AG476" t="s">
        <v>240</v>
      </c>
      <c r="AH476" t="s">
        <v>144</v>
      </c>
      <c r="AI476" t="s">
        <v>139</v>
      </c>
      <c r="AJ476" t="str">
        <f t="shared" si="7"/>
        <v>Oct</v>
      </c>
    </row>
    <row r="477" spans="1:36" x14ac:dyDescent="0.3">
      <c r="A477" t="s">
        <v>1954</v>
      </c>
      <c r="B477" s="33">
        <v>45679</v>
      </c>
      <c r="C477" t="s">
        <v>95</v>
      </c>
      <c r="D477" t="s">
        <v>1955</v>
      </c>
      <c r="E477" t="s">
        <v>179</v>
      </c>
      <c r="F477" t="s">
        <v>175</v>
      </c>
      <c r="G477" t="s">
        <v>166</v>
      </c>
      <c r="H477" t="s">
        <v>163</v>
      </c>
      <c r="I477">
        <v>1552</v>
      </c>
      <c r="J477" t="s">
        <v>236</v>
      </c>
      <c r="K477" t="s">
        <v>465</v>
      </c>
      <c r="L477" t="s">
        <v>948</v>
      </c>
      <c r="M477" t="s">
        <v>1956</v>
      </c>
      <c r="N477">
        <v>198</v>
      </c>
      <c r="O477">
        <v>52</v>
      </c>
      <c r="P477">
        <v>61</v>
      </c>
      <c r="Q477" t="s">
        <v>76</v>
      </c>
      <c r="R477" t="s">
        <v>238</v>
      </c>
      <c r="S477" t="s">
        <v>239</v>
      </c>
      <c r="T477">
        <v>180</v>
      </c>
      <c r="U477">
        <v>107</v>
      </c>
      <c r="V477">
        <v>59.44</v>
      </c>
      <c r="W477" t="s">
        <v>135</v>
      </c>
      <c r="X477">
        <v>5713</v>
      </c>
      <c r="Y477">
        <v>611291</v>
      </c>
      <c r="Z477">
        <v>44084</v>
      </c>
      <c r="AA477">
        <v>28355</v>
      </c>
      <c r="AB477">
        <v>683730</v>
      </c>
      <c r="AC477">
        <v>466140</v>
      </c>
      <c r="AD477">
        <v>217590</v>
      </c>
      <c r="AE477" t="s">
        <v>72</v>
      </c>
      <c r="AF477" t="s">
        <v>75</v>
      </c>
      <c r="AG477" t="s">
        <v>240</v>
      </c>
      <c r="AH477" t="s">
        <v>144</v>
      </c>
      <c r="AI477" t="s">
        <v>139</v>
      </c>
      <c r="AJ477" t="str">
        <f t="shared" si="7"/>
        <v>Jan</v>
      </c>
    </row>
    <row r="478" spans="1:36" x14ac:dyDescent="0.3">
      <c r="A478" t="s">
        <v>1957</v>
      </c>
      <c r="B478" s="33">
        <v>46000</v>
      </c>
      <c r="C478" t="s">
        <v>97</v>
      </c>
      <c r="D478" t="s">
        <v>1958</v>
      </c>
      <c r="E478" t="s">
        <v>179</v>
      </c>
      <c r="F478" t="s">
        <v>174</v>
      </c>
      <c r="G478" t="s">
        <v>166</v>
      </c>
      <c r="H478" t="s">
        <v>158</v>
      </c>
      <c r="I478">
        <v>1992</v>
      </c>
      <c r="J478" t="s">
        <v>600</v>
      </c>
      <c r="K478" t="s">
        <v>1959</v>
      </c>
      <c r="L478" t="s">
        <v>1960</v>
      </c>
      <c r="M478" t="s">
        <v>1109</v>
      </c>
      <c r="N478">
        <v>308</v>
      </c>
      <c r="O478">
        <v>36</v>
      </c>
      <c r="P478">
        <v>64</v>
      </c>
      <c r="Q478" t="s">
        <v>76</v>
      </c>
      <c r="R478" t="s">
        <v>238</v>
      </c>
      <c r="S478" t="s">
        <v>239</v>
      </c>
      <c r="T478">
        <v>189</v>
      </c>
      <c r="U478">
        <v>131</v>
      </c>
      <c r="V478">
        <v>69.31</v>
      </c>
      <c r="W478" t="s">
        <v>133</v>
      </c>
      <c r="X478">
        <v>6604</v>
      </c>
      <c r="Y478">
        <v>865124</v>
      </c>
      <c r="Z478">
        <v>55020</v>
      </c>
      <c r="AA478">
        <v>55020</v>
      </c>
      <c r="AB478">
        <v>975164</v>
      </c>
      <c r="AC478">
        <v>680853</v>
      </c>
      <c r="AD478">
        <v>294311</v>
      </c>
      <c r="AE478" t="s">
        <v>72</v>
      </c>
      <c r="AF478" t="s">
        <v>78</v>
      </c>
      <c r="AG478" t="s">
        <v>240</v>
      </c>
      <c r="AH478" t="s">
        <v>144</v>
      </c>
      <c r="AI478" t="s">
        <v>138</v>
      </c>
      <c r="AJ478" t="str">
        <f t="shared" si="7"/>
        <v>Dec</v>
      </c>
    </row>
    <row r="479" spans="1:36" x14ac:dyDescent="0.3">
      <c r="A479" t="s">
        <v>1961</v>
      </c>
      <c r="B479" s="33">
        <v>45734</v>
      </c>
      <c r="C479" t="s">
        <v>98</v>
      </c>
      <c r="D479" t="s">
        <v>1962</v>
      </c>
      <c r="E479" t="s">
        <v>178</v>
      </c>
      <c r="F479" t="s">
        <v>174</v>
      </c>
      <c r="G479" t="s">
        <v>157</v>
      </c>
      <c r="H479" t="s">
        <v>158</v>
      </c>
      <c r="I479">
        <v>1224</v>
      </c>
      <c r="J479" t="s">
        <v>508</v>
      </c>
      <c r="K479" t="s">
        <v>1002</v>
      </c>
      <c r="L479" t="s">
        <v>510</v>
      </c>
      <c r="M479" t="s">
        <v>255</v>
      </c>
      <c r="N479">
        <v>162</v>
      </c>
      <c r="O479">
        <v>14</v>
      </c>
      <c r="P479">
        <v>50</v>
      </c>
      <c r="Q479" t="s">
        <v>76</v>
      </c>
      <c r="R479" t="s">
        <v>238</v>
      </c>
      <c r="S479" t="s">
        <v>239</v>
      </c>
      <c r="T479">
        <v>180</v>
      </c>
      <c r="U479">
        <v>121</v>
      </c>
      <c r="V479">
        <v>67.22</v>
      </c>
      <c r="W479" t="s">
        <v>133</v>
      </c>
      <c r="X479">
        <v>9378</v>
      </c>
      <c r="Y479">
        <v>1134738</v>
      </c>
      <c r="Z479">
        <v>38841</v>
      </c>
      <c r="AA479">
        <v>85547</v>
      </c>
      <c r="AB479">
        <v>1259126</v>
      </c>
      <c r="AC479">
        <v>1039276</v>
      </c>
      <c r="AD479">
        <v>219850</v>
      </c>
      <c r="AE479" t="s">
        <v>75</v>
      </c>
      <c r="AF479" t="s">
        <v>78</v>
      </c>
      <c r="AG479" t="s">
        <v>240</v>
      </c>
      <c r="AH479" t="s">
        <v>145</v>
      </c>
      <c r="AI479" t="s">
        <v>138</v>
      </c>
      <c r="AJ479" t="str">
        <f t="shared" si="7"/>
        <v>Mar</v>
      </c>
    </row>
    <row r="480" spans="1:36" x14ac:dyDescent="0.3">
      <c r="A480" t="s">
        <v>1963</v>
      </c>
      <c r="B480" s="33">
        <v>46000</v>
      </c>
      <c r="C480" t="s">
        <v>93</v>
      </c>
      <c r="D480" t="s">
        <v>1964</v>
      </c>
      <c r="E480" t="s">
        <v>175</v>
      </c>
      <c r="F480" t="s">
        <v>174</v>
      </c>
      <c r="G480" t="s">
        <v>163</v>
      </c>
      <c r="H480" t="s">
        <v>158</v>
      </c>
      <c r="I480">
        <v>1134</v>
      </c>
      <c r="J480" t="s">
        <v>243</v>
      </c>
      <c r="K480" t="s">
        <v>1560</v>
      </c>
      <c r="L480" t="s">
        <v>1965</v>
      </c>
      <c r="M480" t="s">
        <v>1647</v>
      </c>
      <c r="N480">
        <v>167</v>
      </c>
      <c r="O480">
        <v>32</v>
      </c>
      <c r="P480">
        <v>18</v>
      </c>
      <c r="Q480" t="s">
        <v>73</v>
      </c>
      <c r="R480" t="s">
        <v>238</v>
      </c>
      <c r="S480" t="s">
        <v>239</v>
      </c>
      <c r="T480">
        <v>220</v>
      </c>
      <c r="U480">
        <v>207</v>
      </c>
      <c r="V480">
        <v>94.09</v>
      </c>
      <c r="W480" t="s">
        <v>133</v>
      </c>
      <c r="X480">
        <v>8533</v>
      </c>
      <c r="Y480">
        <v>1766331</v>
      </c>
      <c r="Z480">
        <v>108675</v>
      </c>
      <c r="AA480">
        <v>50508</v>
      </c>
      <c r="AB480">
        <v>1925514</v>
      </c>
      <c r="AC480">
        <v>1165262</v>
      </c>
      <c r="AD480">
        <v>760252</v>
      </c>
      <c r="AE480" t="s">
        <v>75</v>
      </c>
      <c r="AF480" t="s">
        <v>78</v>
      </c>
      <c r="AG480" t="s">
        <v>240</v>
      </c>
      <c r="AH480" t="s">
        <v>144</v>
      </c>
      <c r="AI480" t="s">
        <v>138</v>
      </c>
      <c r="AJ480" t="str">
        <f t="shared" si="7"/>
        <v>Dec</v>
      </c>
    </row>
    <row r="481" spans="1:36" x14ac:dyDescent="0.3">
      <c r="A481" t="s">
        <v>1966</v>
      </c>
      <c r="B481" s="33">
        <v>45663</v>
      </c>
      <c r="C481" t="s">
        <v>93</v>
      </c>
      <c r="D481" t="s">
        <v>1967</v>
      </c>
      <c r="E481" t="s">
        <v>181</v>
      </c>
      <c r="F481" t="s">
        <v>174</v>
      </c>
      <c r="G481" t="s">
        <v>159</v>
      </c>
      <c r="H481" t="s">
        <v>158</v>
      </c>
      <c r="I481">
        <v>999</v>
      </c>
      <c r="J481" t="s">
        <v>731</v>
      </c>
      <c r="K481" t="s">
        <v>1326</v>
      </c>
      <c r="L481" t="s">
        <v>271</v>
      </c>
      <c r="M481" t="s">
        <v>1833</v>
      </c>
      <c r="N481">
        <v>155</v>
      </c>
      <c r="O481">
        <v>74</v>
      </c>
      <c r="P481">
        <v>47</v>
      </c>
      <c r="Q481" t="s">
        <v>76</v>
      </c>
      <c r="R481" t="s">
        <v>238</v>
      </c>
      <c r="S481" t="s">
        <v>239</v>
      </c>
      <c r="T481">
        <v>186</v>
      </c>
      <c r="U481">
        <v>141</v>
      </c>
      <c r="V481">
        <v>75.81</v>
      </c>
      <c r="W481" t="s">
        <v>133</v>
      </c>
      <c r="X481">
        <v>5043</v>
      </c>
      <c r="Y481">
        <v>711063</v>
      </c>
      <c r="Z481">
        <v>55977</v>
      </c>
      <c r="AA481">
        <v>109557</v>
      </c>
      <c r="AB481">
        <v>876597</v>
      </c>
      <c r="AC481">
        <v>605225</v>
      </c>
      <c r="AD481">
        <v>271372</v>
      </c>
      <c r="AE481" t="s">
        <v>81</v>
      </c>
      <c r="AF481" t="s">
        <v>78</v>
      </c>
      <c r="AG481" t="s">
        <v>240</v>
      </c>
      <c r="AH481" t="s">
        <v>144</v>
      </c>
      <c r="AI481" t="s">
        <v>138</v>
      </c>
      <c r="AJ481" t="str">
        <f t="shared" si="7"/>
        <v>Jan</v>
      </c>
    </row>
    <row r="482" spans="1:36" x14ac:dyDescent="0.3">
      <c r="A482" t="s">
        <v>1968</v>
      </c>
      <c r="B482" s="33">
        <v>45903</v>
      </c>
      <c r="C482" t="s">
        <v>93</v>
      </c>
      <c r="D482" t="s">
        <v>1969</v>
      </c>
      <c r="E482" t="s">
        <v>173</v>
      </c>
      <c r="F482" t="s">
        <v>176</v>
      </c>
      <c r="G482" t="s">
        <v>161</v>
      </c>
      <c r="H482" t="s">
        <v>156</v>
      </c>
      <c r="I482">
        <v>2191</v>
      </c>
      <c r="J482" t="s">
        <v>310</v>
      </c>
      <c r="K482" t="s">
        <v>1808</v>
      </c>
      <c r="L482" t="s">
        <v>310</v>
      </c>
      <c r="M482" t="s">
        <v>1567</v>
      </c>
      <c r="N482">
        <v>326</v>
      </c>
      <c r="O482">
        <v>0</v>
      </c>
      <c r="P482">
        <v>13</v>
      </c>
      <c r="Q482" t="s">
        <v>73</v>
      </c>
      <c r="R482" t="s">
        <v>238</v>
      </c>
      <c r="S482" t="s">
        <v>239</v>
      </c>
      <c r="T482">
        <v>150</v>
      </c>
      <c r="U482">
        <v>111</v>
      </c>
      <c r="V482">
        <v>74</v>
      </c>
      <c r="W482" t="s">
        <v>133</v>
      </c>
      <c r="X482">
        <v>4685</v>
      </c>
      <c r="Y482">
        <v>520035</v>
      </c>
      <c r="Z482">
        <v>56055</v>
      </c>
      <c r="AA482">
        <v>13875</v>
      </c>
      <c r="AB482">
        <v>589965</v>
      </c>
      <c r="AC482">
        <v>433636</v>
      </c>
      <c r="AD482">
        <v>156329</v>
      </c>
      <c r="AE482" t="s">
        <v>78</v>
      </c>
      <c r="AF482" t="s">
        <v>81</v>
      </c>
      <c r="AG482" t="s">
        <v>240</v>
      </c>
      <c r="AH482" t="s">
        <v>146</v>
      </c>
      <c r="AI482" t="s">
        <v>139</v>
      </c>
      <c r="AJ482" t="str">
        <f t="shared" si="7"/>
        <v>Sep</v>
      </c>
    </row>
    <row r="483" spans="1:36" x14ac:dyDescent="0.3">
      <c r="A483" t="s">
        <v>1970</v>
      </c>
      <c r="B483" s="33">
        <v>45825</v>
      </c>
      <c r="C483" t="s">
        <v>93</v>
      </c>
      <c r="D483" t="s">
        <v>1971</v>
      </c>
      <c r="E483" t="s">
        <v>176</v>
      </c>
      <c r="F483" t="s">
        <v>179</v>
      </c>
      <c r="G483" t="s">
        <v>156</v>
      </c>
      <c r="H483" t="s">
        <v>166</v>
      </c>
      <c r="I483">
        <v>2287</v>
      </c>
      <c r="J483" t="s">
        <v>447</v>
      </c>
      <c r="K483" t="s">
        <v>1972</v>
      </c>
      <c r="L483" t="s">
        <v>447</v>
      </c>
      <c r="M483" t="s">
        <v>1973</v>
      </c>
      <c r="N483">
        <v>269</v>
      </c>
      <c r="O483">
        <v>0</v>
      </c>
      <c r="P483">
        <v>13</v>
      </c>
      <c r="Q483" t="s">
        <v>73</v>
      </c>
      <c r="R483" t="s">
        <v>238</v>
      </c>
      <c r="S483" t="s">
        <v>239</v>
      </c>
      <c r="T483">
        <v>220</v>
      </c>
      <c r="U483">
        <v>127</v>
      </c>
      <c r="V483">
        <v>57.73</v>
      </c>
      <c r="W483" t="s">
        <v>135</v>
      </c>
      <c r="X483">
        <v>5323</v>
      </c>
      <c r="Y483">
        <v>676021</v>
      </c>
      <c r="Z483">
        <v>29083</v>
      </c>
      <c r="AA483">
        <v>14605</v>
      </c>
      <c r="AB483">
        <v>719709</v>
      </c>
      <c r="AC483">
        <v>455868</v>
      </c>
      <c r="AD483">
        <v>263841</v>
      </c>
      <c r="AE483" t="s">
        <v>81</v>
      </c>
      <c r="AF483" t="s">
        <v>72</v>
      </c>
      <c r="AG483" t="s">
        <v>240</v>
      </c>
      <c r="AH483" t="s">
        <v>146</v>
      </c>
      <c r="AI483" t="s">
        <v>138</v>
      </c>
      <c r="AJ483" t="str">
        <f t="shared" si="7"/>
        <v>Jun</v>
      </c>
    </row>
    <row r="484" spans="1:36" x14ac:dyDescent="0.3">
      <c r="A484" t="s">
        <v>1974</v>
      </c>
      <c r="B484" s="33">
        <v>45947</v>
      </c>
      <c r="C484" t="s">
        <v>99</v>
      </c>
      <c r="D484" t="s">
        <v>1975</v>
      </c>
      <c r="E484" t="s">
        <v>175</v>
      </c>
      <c r="F484" t="s">
        <v>178</v>
      </c>
      <c r="G484" t="s">
        <v>163</v>
      </c>
      <c r="H484" t="s">
        <v>157</v>
      </c>
      <c r="I484">
        <v>1800</v>
      </c>
      <c r="J484" t="s">
        <v>518</v>
      </c>
      <c r="K484" t="s">
        <v>524</v>
      </c>
      <c r="L484" t="s">
        <v>1275</v>
      </c>
      <c r="M484" t="s">
        <v>1976</v>
      </c>
      <c r="N484">
        <v>242</v>
      </c>
      <c r="O484">
        <v>32</v>
      </c>
      <c r="P484">
        <v>45</v>
      </c>
      <c r="Q484" t="s">
        <v>76</v>
      </c>
      <c r="R484" t="s">
        <v>238</v>
      </c>
      <c r="S484" t="s">
        <v>239</v>
      </c>
      <c r="T484">
        <v>189</v>
      </c>
      <c r="U484">
        <v>127</v>
      </c>
      <c r="V484">
        <v>67.2</v>
      </c>
      <c r="W484" t="s">
        <v>133</v>
      </c>
      <c r="X484">
        <v>5455</v>
      </c>
      <c r="Y484">
        <v>692785</v>
      </c>
      <c r="Z484">
        <v>65913</v>
      </c>
      <c r="AA484">
        <v>41402</v>
      </c>
      <c r="AB484">
        <v>800100</v>
      </c>
      <c r="AC484">
        <v>645266</v>
      </c>
      <c r="AD484">
        <v>154834</v>
      </c>
      <c r="AE484" t="s">
        <v>75</v>
      </c>
      <c r="AF484" t="s">
        <v>75</v>
      </c>
      <c r="AG484" t="s">
        <v>240</v>
      </c>
      <c r="AH484" t="s">
        <v>144</v>
      </c>
      <c r="AI484" t="s">
        <v>138</v>
      </c>
      <c r="AJ484" t="str">
        <f t="shared" si="7"/>
        <v>Oct</v>
      </c>
    </row>
    <row r="485" spans="1:36" x14ac:dyDescent="0.3">
      <c r="A485" t="s">
        <v>1977</v>
      </c>
      <c r="B485" s="33">
        <v>46009</v>
      </c>
      <c r="C485" t="s">
        <v>95</v>
      </c>
      <c r="D485" t="s">
        <v>1978</v>
      </c>
      <c r="E485" t="s">
        <v>175</v>
      </c>
      <c r="F485" t="s">
        <v>179</v>
      </c>
      <c r="G485" t="s">
        <v>163</v>
      </c>
      <c r="H485" t="s">
        <v>166</v>
      </c>
      <c r="I485">
        <v>972</v>
      </c>
      <c r="J485" t="s">
        <v>408</v>
      </c>
      <c r="K485" t="s">
        <v>773</v>
      </c>
      <c r="L485" t="s">
        <v>1979</v>
      </c>
      <c r="M485" t="s">
        <v>1980</v>
      </c>
      <c r="N485">
        <v>158</v>
      </c>
      <c r="O485">
        <v>28</v>
      </c>
      <c r="P485">
        <v>54</v>
      </c>
      <c r="Q485" t="s">
        <v>76</v>
      </c>
      <c r="R485" t="s">
        <v>238</v>
      </c>
      <c r="S485" t="s">
        <v>239</v>
      </c>
      <c r="T485">
        <v>186</v>
      </c>
      <c r="U485">
        <v>147</v>
      </c>
      <c r="V485">
        <v>79.03</v>
      </c>
      <c r="W485" t="s">
        <v>133</v>
      </c>
      <c r="X485">
        <v>6681</v>
      </c>
      <c r="Y485">
        <v>982107</v>
      </c>
      <c r="Z485">
        <v>44100</v>
      </c>
      <c r="AA485">
        <v>90111</v>
      </c>
      <c r="AB485">
        <v>1116318</v>
      </c>
      <c r="AC485">
        <v>959094</v>
      </c>
      <c r="AD485">
        <v>157224</v>
      </c>
      <c r="AE485" t="s">
        <v>75</v>
      </c>
      <c r="AF485" t="s">
        <v>72</v>
      </c>
      <c r="AG485" t="s">
        <v>240</v>
      </c>
      <c r="AH485" t="s">
        <v>146</v>
      </c>
      <c r="AI485" t="s">
        <v>139</v>
      </c>
      <c r="AJ485" t="str">
        <f t="shared" si="7"/>
        <v>Dec</v>
      </c>
    </row>
    <row r="486" spans="1:36" x14ac:dyDescent="0.3">
      <c r="A486" t="s">
        <v>1981</v>
      </c>
      <c r="B486" s="33">
        <v>45904</v>
      </c>
      <c r="C486" t="s">
        <v>95</v>
      </c>
      <c r="D486" t="s">
        <v>1982</v>
      </c>
      <c r="E486" t="s">
        <v>181</v>
      </c>
      <c r="F486" t="s">
        <v>179</v>
      </c>
      <c r="G486" t="s">
        <v>159</v>
      </c>
      <c r="H486" t="s">
        <v>166</v>
      </c>
      <c r="I486">
        <v>973</v>
      </c>
      <c r="J486" t="s">
        <v>408</v>
      </c>
      <c r="K486" t="s">
        <v>1481</v>
      </c>
      <c r="L486" t="s">
        <v>566</v>
      </c>
      <c r="M486" t="s">
        <v>1983</v>
      </c>
      <c r="N486">
        <v>149</v>
      </c>
      <c r="O486">
        <v>15</v>
      </c>
      <c r="P486">
        <v>18</v>
      </c>
      <c r="Q486" t="s">
        <v>73</v>
      </c>
      <c r="R486" t="s">
        <v>238</v>
      </c>
      <c r="S486" t="s">
        <v>239</v>
      </c>
      <c r="T486">
        <v>220</v>
      </c>
      <c r="U486">
        <v>215</v>
      </c>
      <c r="V486">
        <v>97.73</v>
      </c>
      <c r="W486" t="s">
        <v>135</v>
      </c>
      <c r="X486">
        <v>7100</v>
      </c>
      <c r="Y486">
        <v>1526500</v>
      </c>
      <c r="Z486">
        <v>89440</v>
      </c>
      <c r="AA486">
        <v>50955</v>
      </c>
      <c r="AB486">
        <v>1666895</v>
      </c>
      <c r="AC486">
        <v>1259335</v>
      </c>
      <c r="AD486">
        <v>407560</v>
      </c>
      <c r="AE486" t="s">
        <v>81</v>
      </c>
      <c r="AF486" t="s">
        <v>72</v>
      </c>
      <c r="AG486" t="s">
        <v>240</v>
      </c>
      <c r="AH486" t="s">
        <v>145</v>
      </c>
      <c r="AI486" t="s">
        <v>140</v>
      </c>
      <c r="AJ486" t="str">
        <f t="shared" si="7"/>
        <v>Sep</v>
      </c>
    </row>
    <row r="487" spans="1:36" x14ac:dyDescent="0.3">
      <c r="A487" t="s">
        <v>1984</v>
      </c>
      <c r="B487" s="33">
        <v>45790</v>
      </c>
      <c r="C487" t="s">
        <v>93</v>
      </c>
      <c r="D487" t="s">
        <v>1985</v>
      </c>
      <c r="E487" t="s">
        <v>172</v>
      </c>
      <c r="F487" t="s">
        <v>174</v>
      </c>
      <c r="G487" t="s">
        <v>155</v>
      </c>
      <c r="H487" t="s">
        <v>158</v>
      </c>
      <c r="I487">
        <v>1547</v>
      </c>
      <c r="J487" t="s">
        <v>314</v>
      </c>
      <c r="K487" t="s">
        <v>1950</v>
      </c>
      <c r="L487" t="s">
        <v>338</v>
      </c>
      <c r="M487" t="s">
        <v>1986</v>
      </c>
      <c r="N487">
        <v>207</v>
      </c>
      <c r="O487">
        <v>1</v>
      </c>
      <c r="P487">
        <v>25</v>
      </c>
      <c r="Q487" t="s">
        <v>73</v>
      </c>
      <c r="R487" t="s">
        <v>238</v>
      </c>
      <c r="S487" t="s">
        <v>239</v>
      </c>
      <c r="T487">
        <v>180</v>
      </c>
      <c r="U487">
        <v>137</v>
      </c>
      <c r="V487">
        <v>76.11</v>
      </c>
      <c r="W487" t="s">
        <v>135</v>
      </c>
      <c r="X487">
        <v>5049</v>
      </c>
      <c r="Y487">
        <v>691713</v>
      </c>
      <c r="Z487">
        <v>54663</v>
      </c>
      <c r="AA487">
        <v>93160</v>
      </c>
      <c r="AB487">
        <v>839536</v>
      </c>
      <c r="AC487">
        <v>494829</v>
      </c>
      <c r="AD487">
        <v>344707</v>
      </c>
      <c r="AE487" t="s">
        <v>81</v>
      </c>
      <c r="AF487" t="s">
        <v>78</v>
      </c>
      <c r="AG487" t="s">
        <v>240</v>
      </c>
      <c r="AH487" t="s">
        <v>144</v>
      </c>
      <c r="AI487" t="s">
        <v>139</v>
      </c>
      <c r="AJ487" t="str">
        <f t="shared" si="7"/>
        <v>May</v>
      </c>
    </row>
    <row r="488" spans="1:36" x14ac:dyDescent="0.3">
      <c r="A488" t="s">
        <v>1987</v>
      </c>
      <c r="B488" s="33">
        <v>46018</v>
      </c>
      <c r="C488" t="s">
        <v>95</v>
      </c>
      <c r="D488" t="s">
        <v>1988</v>
      </c>
      <c r="E488" t="s">
        <v>181</v>
      </c>
      <c r="F488" t="s">
        <v>176</v>
      </c>
      <c r="G488" t="s">
        <v>159</v>
      </c>
      <c r="H488" t="s">
        <v>156</v>
      </c>
      <c r="I488">
        <v>1183</v>
      </c>
      <c r="J488" t="s">
        <v>353</v>
      </c>
      <c r="K488" t="s">
        <v>1554</v>
      </c>
      <c r="L488" t="s">
        <v>282</v>
      </c>
      <c r="M488" t="s">
        <v>1989</v>
      </c>
      <c r="N488">
        <v>157</v>
      </c>
      <c r="O488">
        <v>40</v>
      </c>
      <c r="P488">
        <v>50</v>
      </c>
      <c r="Q488" t="s">
        <v>76</v>
      </c>
      <c r="R488" t="s">
        <v>238</v>
      </c>
      <c r="S488" t="s">
        <v>239</v>
      </c>
      <c r="T488">
        <v>189</v>
      </c>
      <c r="U488">
        <v>171</v>
      </c>
      <c r="V488">
        <v>90.48</v>
      </c>
      <c r="W488" t="s">
        <v>133</v>
      </c>
      <c r="X488">
        <v>8736</v>
      </c>
      <c r="Y488">
        <v>1493856</v>
      </c>
      <c r="Z488">
        <v>46683</v>
      </c>
      <c r="AA488">
        <v>44631</v>
      </c>
      <c r="AB488">
        <v>1585170</v>
      </c>
      <c r="AC488">
        <v>1351665</v>
      </c>
      <c r="AD488">
        <v>233505</v>
      </c>
      <c r="AE488" t="s">
        <v>81</v>
      </c>
      <c r="AF488" t="s">
        <v>81</v>
      </c>
      <c r="AG488" t="s">
        <v>240</v>
      </c>
      <c r="AH488" t="s">
        <v>145</v>
      </c>
      <c r="AI488" t="s">
        <v>139</v>
      </c>
      <c r="AJ488" t="str">
        <f t="shared" si="7"/>
        <v>Dec</v>
      </c>
    </row>
    <row r="489" spans="1:36" x14ac:dyDescent="0.3">
      <c r="A489" t="s">
        <v>1990</v>
      </c>
      <c r="B489" s="33">
        <v>46012</v>
      </c>
      <c r="C489" t="s">
        <v>95</v>
      </c>
      <c r="D489" t="s">
        <v>1991</v>
      </c>
      <c r="E489" t="s">
        <v>181</v>
      </c>
      <c r="F489" t="s">
        <v>179</v>
      </c>
      <c r="G489" t="s">
        <v>159</v>
      </c>
      <c r="H489" t="s">
        <v>166</v>
      </c>
      <c r="I489">
        <v>714</v>
      </c>
      <c r="J489" t="s">
        <v>463</v>
      </c>
      <c r="K489" t="s">
        <v>1992</v>
      </c>
      <c r="L489" t="s">
        <v>463</v>
      </c>
      <c r="M489" t="s">
        <v>1992</v>
      </c>
      <c r="N489">
        <v>117</v>
      </c>
      <c r="O489">
        <v>0</v>
      </c>
      <c r="P489">
        <v>0</v>
      </c>
      <c r="Q489" t="s">
        <v>70</v>
      </c>
      <c r="R489" t="s">
        <v>238</v>
      </c>
      <c r="S489" t="s">
        <v>239</v>
      </c>
      <c r="T489">
        <v>180</v>
      </c>
      <c r="U489">
        <v>132</v>
      </c>
      <c r="V489">
        <v>73.33</v>
      </c>
      <c r="W489" t="s">
        <v>133</v>
      </c>
      <c r="X489">
        <v>3106</v>
      </c>
      <c r="Y489">
        <v>409992</v>
      </c>
      <c r="Z489">
        <v>37620</v>
      </c>
      <c r="AA489">
        <v>81048</v>
      </c>
      <c r="AB489">
        <v>528660</v>
      </c>
      <c r="AC489">
        <v>374712</v>
      </c>
      <c r="AD489">
        <v>153948</v>
      </c>
      <c r="AE489" t="s">
        <v>81</v>
      </c>
      <c r="AF489" t="s">
        <v>72</v>
      </c>
      <c r="AG489" t="s">
        <v>240</v>
      </c>
      <c r="AH489" t="s">
        <v>144</v>
      </c>
      <c r="AI489" t="s">
        <v>138</v>
      </c>
      <c r="AJ489" t="str">
        <f t="shared" si="7"/>
        <v>Dec</v>
      </c>
    </row>
    <row r="490" spans="1:36" x14ac:dyDescent="0.3">
      <c r="A490" t="s">
        <v>1993</v>
      </c>
      <c r="B490" s="33">
        <v>45794</v>
      </c>
      <c r="C490" t="s">
        <v>98</v>
      </c>
      <c r="D490" t="s">
        <v>821</v>
      </c>
      <c r="E490" t="s">
        <v>177</v>
      </c>
      <c r="F490" t="s">
        <v>172</v>
      </c>
      <c r="G490" t="s">
        <v>162</v>
      </c>
      <c r="H490" t="s">
        <v>155</v>
      </c>
      <c r="I490">
        <v>2218</v>
      </c>
      <c r="J490" t="s">
        <v>385</v>
      </c>
      <c r="K490" t="s">
        <v>1994</v>
      </c>
      <c r="L490" t="s">
        <v>336</v>
      </c>
      <c r="M490" t="s">
        <v>707</v>
      </c>
      <c r="N490">
        <v>259</v>
      </c>
      <c r="O490">
        <v>75</v>
      </c>
      <c r="P490">
        <v>57</v>
      </c>
      <c r="Q490" t="s">
        <v>76</v>
      </c>
      <c r="R490" t="s">
        <v>238</v>
      </c>
      <c r="S490" t="s">
        <v>239</v>
      </c>
      <c r="T490">
        <v>189</v>
      </c>
      <c r="U490">
        <v>114</v>
      </c>
      <c r="V490">
        <v>60.32</v>
      </c>
      <c r="W490" t="s">
        <v>135</v>
      </c>
      <c r="X490">
        <v>9379</v>
      </c>
      <c r="Y490">
        <v>1069206</v>
      </c>
      <c r="Z490">
        <v>37050</v>
      </c>
      <c r="AA490">
        <v>89490</v>
      </c>
      <c r="AB490">
        <v>1195746</v>
      </c>
      <c r="AC490">
        <v>898206</v>
      </c>
      <c r="AD490">
        <v>297540</v>
      </c>
      <c r="AE490" t="s">
        <v>78</v>
      </c>
      <c r="AF490" t="s">
        <v>81</v>
      </c>
      <c r="AG490" t="s">
        <v>240</v>
      </c>
      <c r="AH490" t="s">
        <v>147</v>
      </c>
      <c r="AI490" t="s">
        <v>139</v>
      </c>
      <c r="AJ490" t="str">
        <f t="shared" si="7"/>
        <v>May</v>
      </c>
    </row>
    <row r="491" spans="1:36" x14ac:dyDescent="0.3">
      <c r="A491" t="s">
        <v>1995</v>
      </c>
      <c r="B491" s="33">
        <v>45788</v>
      </c>
      <c r="C491" t="s">
        <v>96</v>
      </c>
      <c r="D491" t="s">
        <v>1996</v>
      </c>
      <c r="E491" t="s">
        <v>176</v>
      </c>
      <c r="F491" t="s">
        <v>179</v>
      </c>
      <c r="G491" t="s">
        <v>156</v>
      </c>
      <c r="H491" t="s">
        <v>166</v>
      </c>
      <c r="I491">
        <v>1459</v>
      </c>
      <c r="J491" t="s">
        <v>477</v>
      </c>
      <c r="K491" t="s">
        <v>1121</v>
      </c>
      <c r="L491" t="s">
        <v>1997</v>
      </c>
      <c r="M491" t="s">
        <v>1303</v>
      </c>
      <c r="N491">
        <v>187</v>
      </c>
      <c r="O491">
        <v>9</v>
      </c>
      <c r="P491">
        <v>9</v>
      </c>
      <c r="Q491" t="s">
        <v>73</v>
      </c>
      <c r="R491" t="s">
        <v>238</v>
      </c>
      <c r="S491" t="s">
        <v>239</v>
      </c>
      <c r="T491">
        <v>150</v>
      </c>
      <c r="U491">
        <v>105</v>
      </c>
      <c r="V491">
        <v>70</v>
      </c>
      <c r="W491" t="s">
        <v>133</v>
      </c>
      <c r="X491">
        <v>9794</v>
      </c>
      <c r="Y491">
        <v>1028370</v>
      </c>
      <c r="Z491">
        <v>49875</v>
      </c>
      <c r="AA491">
        <v>28035</v>
      </c>
      <c r="AB491">
        <v>1106280</v>
      </c>
      <c r="AC491">
        <v>903792</v>
      </c>
      <c r="AD491">
        <v>202488</v>
      </c>
      <c r="AE491" t="s">
        <v>81</v>
      </c>
      <c r="AF491" t="s">
        <v>72</v>
      </c>
      <c r="AG491" t="s">
        <v>240</v>
      </c>
      <c r="AH491" t="s">
        <v>145</v>
      </c>
      <c r="AI491" t="s">
        <v>139</v>
      </c>
      <c r="AJ491" t="str">
        <f t="shared" si="7"/>
        <v>May</v>
      </c>
    </row>
    <row r="492" spans="1:36" x14ac:dyDescent="0.3">
      <c r="A492" t="s">
        <v>1998</v>
      </c>
      <c r="B492" s="33">
        <v>45969</v>
      </c>
      <c r="C492" t="s">
        <v>95</v>
      </c>
      <c r="D492" t="s">
        <v>1999</v>
      </c>
      <c r="E492" t="s">
        <v>176</v>
      </c>
      <c r="F492" t="s">
        <v>174</v>
      </c>
      <c r="G492" t="s">
        <v>156</v>
      </c>
      <c r="H492" t="s">
        <v>158</v>
      </c>
      <c r="I492">
        <v>1080</v>
      </c>
      <c r="J492" t="s">
        <v>451</v>
      </c>
      <c r="K492" t="s">
        <v>1843</v>
      </c>
      <c r="L492" t="s">
        <v>2000</v>
      </c>
      <c r="M492" t="s">
        <v>2001</v>
      </c>
      <c r="N492">
        <v>147</v>
      </c>
      <c r="O492">
        <v>54</v>
      </c>
      <c r="P492">
        <v>52</v>
      </c>
      <c r="Q492" t="s">
        <v>76</v>
      </c>
      <c r="R492" t="s">
        <v>238</v>
      </c>
      <c r="S492" t="s">
        <v>239</v>
      </c>
      <c r="T492">
        <v>180</v>
      </c>
      <c r="U492">
        <v>176</v>
      </c>
      <c r="V492">
        <v>97.78</v>
      </c>
      <c r="W492" t="s">
        <v>133</v>
      </c>
      <c r="X492">
        <v>4860</v>
      </c>
      <c r="Y492">
        <v>855360</v>
      </c>
      <c r="Z492">
        <v>86416</v>
      </c>
      <c r="AA492">
        <v>23584</v>
      </c>
      <c r="AB492">
        <v>965360</v>
      </c>
      <c r="AC492">
        <v>708621</v>
      </c>
      <c r="AD492">
        <v>256739</v>
      </c>
      <c r="AE492" t="s">
        <v>81</v>
      </c>
      <c r="AF492" t="s">
        <v>78</v>
      </c>
      <c r="AG492" t="s">
        <v>240</v>
      </c>
      <c r="AH492" t="s">
        <v>144</v>
      </c>
      <c r="AI492" t="s">
        <v>138</v>
      </c>
      <c r="AJ492" t="str">
        <f t="shared" si="7"/>
        <v>Nov</v>
      </c>
    </row>
    <row r="493" spans="1:36" x14ac:dyDescent="0.3">
      <c r="A493" t="s">
        <v>2002</v>
      </c>
      <c r="B493" s="33">
        <v>45934</v>
      </c>
      <c r="C493" t="s">
        <v>95</v>
      </c>
      <c r="D493" t="s">
        <v>2003</v>
      </c>
      <c r="E493" t="s">
        <v>174</v>
      </c>
      <c r="F493" t="s">
        <v>175</v>
      </c>
      <c r="G493" t="s">
        <v>158</v>
      </c>
      <c r="H493" t="s">
        <v>163</v>
      </c>
      <c r="I493">
        <v>2201</v>
      </c>
      <c r="J493" t="s">
        <v>581</v>
      </c>
      <c r="K493" t="s">
        <v>2004</v>
      </c>
      <c r="L493" t="s">
        <v>2005</v>
      </c>
      <c r="M493" t="s">
        <v>1373</v>
      </c>
      <c r="N493">
        <v>281</v>
      </c>
      <c r="O493">
        <v>11</v>
      </c>
      <c r="P493">
        <v>29</v>
      </c>
      <c r="Q493" t="s">
        <v>73</v>
      </c>
      <c r="R493" t="s">
        <v>238</v>
      </c>
      <c r="S493" t="s">
        <v>239</v>
      </c>
      <c r="T493">
        <v>180</v>
      </c>
      <c r="U493">
        <v>124</v>
      </c>
      <c r="V493">
        <v>68.89</v>
      </c>
      <c r="W493" t="s">
        <v>133</v>
      </c>
      <c r="X493">
        <v>10562</v>
      </c>
      <c r="Y493">
        <v>1309688</v>
      </c>
      <c r="Z493">
        <v>21824</v>
      </c>
      <c r="AA493">
        <v>56916</v>
      </c>
      <c r="AB493">
        <v>1388428</v>
      </c>
      <c r="AC493">
        <v>859314</v>
      </c>
      <c r="AD493">
        <v>529114</v>
      </c>
      <c r="AE493" t="s">
        <v>78</v>
      </c>
      <c r="AF493" t="s">
        <v>75</v>
      </c>
      <c r="AG493" t="s">
        <v>240</v>
      </c>
      <c r="AH493" t="s">
        <v>144</v>
      </c>
      <c r="AI493" t="s">
        <v>139</v>
      </c>
      <c r="AJ493" t="str">
        <f t="shared" si="7"/>
        <v>Oct</v>
      </c>
    </row>
    <row r="494" spans="1:36" x14ac:dyDescent="0.3">
      <c r="A494" t="s">
        <v>2006</v>
      </c>
      <c r="B494" s="33">
        <v>45777</v>
      </c>
      <c r="C494" t="s">
        <v>98</v>
      </c>
      <c r="D494" t="s">
        <v>2007</v>
      </c>
      <c r="E494" t="s">
        <v>176</v>
      </c>
      <c r="F494" t="s">
        <v>181</v>
      </c>
      <c r="G494" t="s">
        <v>156</v>
      </c>
      <c r="H494" t="s">
        <v>159</v>
      </c>
      <c r="I494">
        <v>1072</v>
      </c>
      <c r="J494" t="s">
        <v>377</v>
      </c>
      <c r="K494" t="s">
        <v>2008</v>
      </c>
      <c r="L494" t="s">
        <v>377</v>
      </c>
      <c r="M494" t="s">
        <v>2008</v>
      </c>
      <c r="N494">
        <v>163</v>
      </c>
      <c r="O494">
        <v>0</v>
      </c>
      <c r="P494">
        <v>-8</v>
      </c>
      <c r="Q494" t="s">
        <v>70</v>
      </c>
      <c r="R494" t="s">
        <v>238</v>
      </c>
      <c r="S494" t="s">
        <v>239</v>
      </c>
      <c r="T494">
        <v>180</v>
      </c>
      <c r="U494">
        <v>176</v>
      </c>
      <c r="V494">
        <v>97.78</v>
      </c>
      <c r="W494" t="s">
        <v>133</v>
      </c>
      <c r="X494">
        <v>3367</v>
      </c>
      <c r="Y494">
        <v>592592</v>
      </c>
      <c r="Z494">
        <v>44704</v>
      </c>
      <c r="AA494">
        <v>40656</v>
      </c>
      <c r="AB494">
        <v>677952</v>
      </c>
      <c r="AC494">
        <v>452251</v>
      </c>
      <c r="AD494">
        <v>225701</v>
      </c>
      <c r="AE494" t="s">
        <v>81</v>
      </c>
      <c r="AF494" t="s">
        <v>81</v>
      </c>
      <c r="AG494" t="s">
        <v>240</v>
      </c>
      <c r="AH494" t="s">
        <v>144</v>
      </c>
      <c r="AI494" t="s">
        <v>138</v>
      </c>
      <c r="AJ494" t="str">
        <f t="shared" si="7"/>
        <v>Apr</v>
      </c>
    </row>
    <row r="495" spans="1:36" x14ac:dyDescent="0.3">
      <c r="A495" t="s">
        <v>2009</v>
      </c>
      <c r="B495" s="33">
        <v>46014</v>
      </c>
      <c r="C495" t="s">
        <v>93</v>
      </c>
      <c r="D495" t="s">
        <v>2010</v>
      </c>
      <c r="E495" t="s">
        <v>174</v>
      </c>
      <c r="F495" t="s">
        <v>180</v>
      </c>
      <c r="G495" t="s">
        <v>158</v>
      </c>
      <c r="H495" t="s">
        <v>160</v>
      </c>
      <c r="I495">
        <v>385</v>
      </c>
      <c r="J495" t="s">
        <v>744</v>
      </c>
      <c r="K495" t="s">
        <v>1997</v>
      </c>
      <c r="L495" t="s">
        <v>2011</v>
      </c>
      <c r="M495" t="s">
        <v>249</v>
      </c>
      <c r="N495">
        <v>69</v>
      </c>
      <c r="O495">
        <v>18</v>
      </c>
      <c r="P495">
        <v>54</v>
      </c>
      <c r="Q495" t="s">
        <v>76</v>
      </c>
      <c r="R495" t="s">
        <v>238</v>
      </c>
      <c r="S495" t="s">
        <v>239</v>
      </c>
      <c r="T495">
        <v>189</v>
      </c>
      <c r="U495">
        <v>134</v>
      </c>
      <c r="V495">
        <v>70.900000000000006</v>
      </c>
      <c r="W495" t="s">
        <v>135</v>
      </c>
      <c r="X495">
        <v>3265</v>
      </c>
      <c r="Y495">
        <v>437510</v>
      </c>
      <c r="Z495">
        <v>57084</v>
      </c>
      <c r="AA495">
        <v>75442</v>
      </c>
      <c r="AB495">
        <v>570036</v>
      </c>
      <c r="AC495">
        <v>492859</v>
      </c>
      <c r="AD495">
        <v>77177</v>
      </c>
      <c r="AE495" t="s">
        <v>78</v>
      </c>
      <c r="AF495" t="s">
        <v>81</v>
      </c>
      <c r="AG495" t="s">
        <v>240</v>
      </c>
      <c r="AH495" t="s">
        <v>147</v>
      </c>
      <c r="AI495" t="s">
        <v>140</v>
      </c>
      <c r="AJ495" t="str">
        <f t="shared" si="7"/>
        <v>Dec</v>
      </c>
    </row>
    <row r="496" spans="1:36" x14ac:dyDescent="0.3">
      <c r="A496" t="s">
        <v>2012</v>
      </c>
      <c r="B496" s="33">
        <v>45693</v>
      </c>
      <c r="C496" t="s">
        <v>97</v>
      </c>
      <c r="D496" t="s">
        <v>2013</v>
      </c>
      <c r="E496" t="s">
        <v>179</v>
      </c>
      <c r="F496" t="s">
        <v>173</v>
      </c>
      <c r="G496" t="s">
        <v>166</v>
      </c>
      <c r="H496" t="s">
        <v>161</v>
      </c>
      <c r="I496">
        <v>1474</v>
      </c>
      <c r="J496" t="s">
        <v>275</v>
      </c>
      <c r="K496" t="s">
        <v>2014</v>
      </c>
      <c r="L496" t="s">
        <v>2015</v>
      </c>
      <c r="M496" t="s">
        <v>364</v>
      </c>
      <c r="N496">
        <v>222</v>
      </c>
      <c r="O496">
        <v>38</v>
      </c>
      <c r="P496">
        <v>40</v>
      </c>
      <c r="Q496" t="s">
        <v>76</v>
      </c>
      <c r="R496" t="s">
        <v>238</v>
      </c>
      <c r="S496" t="s">
        <v>239</v>
      </c>
      <c r="T496">
        <v>180</v>
      </c>
      <c r="U496">
        <v>122</v>
      </c>
      <c r="V496">
        <v>67.78</v>
      </c>
      <c r="W496" t="s">
        <v>133</v>
      </c>
      <c r="X496">
        <v>9456</v>
      </c>
      <c r="Y496">
        <v>1153632</v>
      </c>
      <c r="Z496">
        <v>54534</v>
      </c>
      <c r="AA496">
        <v>34038</v>
      </c>
      <c r="AB496">
        <v>1242204</v>
      </c>
      <c r="AC496">
        <v>944883</v>
      </c>
      <c r="AD496">
        <v>297321</v>
      </c>
      <c r="AE496" t="s">
        <v>72</v>
      </c>
      <c r="AF496" t="s">
        <v>78</v>
      </c>
      <c r="AG496" t="s">
        <v>240</v>
      </c>
      <c r="AH496" t="s">
        <v>144</v>
      </c>
      <c r="AI496" t="s">
        <v>139</v>
      </c>
      <c r="AJ496" t="str">
        <f t="shared" si="7"/>
        <v>Feb</v>
      </c>
    </row>
    <row r="497" spans="1:36" x14ac:dyDescent="0.3">
      <c r="A497" t="s">
        <v>2016</v>
      </c>
      <c r="B497" s="33">
        <v>45684</v>
      </c>
      <c r="C497" t="s">
        <v>99</v>
      </c>
      <c r="D497" t="s">
        <v>2017</v>
      </c>
      <c r="E497" t="s">
        <v>174</v>
      </c>
      <c r="F497" t="s">
        <v>178</v>
      </c>
      <c r="G497" t="s">
        <v>158</v>
      </c>
      <c r="H497" t="s">
        <v>157</v>
      </c>
      <c r="I497">
        <v>621</v>
      </c>
      <c r="J497" t="s">
        <v>482</v>
      </c>
      <c r="K497" t="s">
        <v>2018</v>
      </c>
      <c r="L497" t="s">
        <v>408</v>
      </c>
      <c r="M497" t="s">
        <v>2018</v>
      </c>
      <c r="N497">
        <v>97</v>
      </c>
      <c r="O497">
        <v>0</v>
      </c>
      <c r="P497">
        <v>-8</v>
      </c>
      <c r="Q497" t="s">
        <v>70</v>
      </c>
      <c r="R497" t="s">
        <v>238</v>
      </c>
      <c r="S497" t="s">
        <v>239</v>
      </c>
      <c r="T497">
        <v>180</v>
      </c>
      <c r="U497">
        <v>154</v>
      </c>
      <c r="V497">
        <v>85.56</v>
      </c>
      <c r="W497" t="s">
        <v>135</v>
      </c>
      <c r="X497">
        <v>4240</v>
      </c>
      <c r="Y497">
        <v>652960</v>
      </c>
      <c r="Z497">
        <v>29568</v>
      </c>
      <c r="AA497">
        <v>59136</v>
      </c>
      <c r="AB497">
        <v>741664</v>
      </c>
      <c r="AC497">
        <v>460817</v>
      </c>
      <c r="AD497">
        <v>280847</v>
      </c>
      <c r="AE497" t="s">
        <v>78</v>
      </c>
      <c r="AF497" t="s">
        <v>75</v>
      </c>
      <c r="AG497" t="s">
        <v>240</v>
      </c>
      <c r="AH497" t="s">
        <v>144</v>
      </c>
      <c r="AI497" t="s">
        <v>139</v>
      </c>
      <c r="AJ497" t="str">
        <f t="shared" si="7"/>
        <v>Jan</v>
      </c>
    </row>
    <row r="498" spans="1:36" x14ac:dyDescent="0.3">
      <c r="A498" t="s">
        <v>2019</v>
      </c>
      <c r="B498" s="33">
        <v>45727</v>
      </c>
      <c r="C498" t="s">
        <v>93</v>
      </c>
      <c r="D498" t="s">
        <v>2020</v>
      </c>
      <c r="E498" t="s">
        <v>172</v>
      </c>
      <c r="F498" t="s">
        <v>181</v>
      </c>
      <c r="G498" t="s">
        <v>155</v>
      </c>
      <c r="H498" t="s">
        <v>159</v>
      </c>
      <c r="I498">
        <v>2362</v>
      </c>
      <c r="J498" t="s">
        <v>357</v>
      </c>
      <c r="K498" t="s">
        <v>2004</v>
      </c>
      <c r="L498" t="s">
        <v>581</v>
      </c>
      <c r="M498" t="s">
        <v>2004</v>
      </c>
      <c r="N498">
        <v>281</v>
      </c>
      <c r="O498">
        <v>0</v>
      </c>
      <c r="P498">
        <v>-6</v>
      </c>
      <c r="Q498" t="s">
        <v>70</v>
      </c>
      <c r="R498" t="s">
        <v>238</v>
      </c>
      <c r="S498" t="s">
        <v>239</v>
      </c>
      <c r="T498">
        <v>189</v>
      </c>
      <c r="U498">
        <v>139</v>
      </c>
      <c r="V498">
        <v>73.540000000000006</v>
      </c>
      <c r="W498" t="s">
        <v>133</v>
      </c>
      <c r="X498">
        <v>10018</v>
      </c>
      <c r="Y498">
        <v>1392502</v>
      </c>
      <c r="Z498">
        <v>71863</v>
      </c>
      <c r="AA498">
        <v>77562</v>
      </c>
      <c r="AB498">
        <v>1541927</v>
      </c>
      <c r="AC498">
        <v>1055173</v>
      </c>
      <c r="AD498">
        <v>486754</v>
      </c>
      <c r="AE498" t="s">
        <v>81</v>
      </c>
      <c r="AF498" t="s">
        <v>81</v>
      </c>
      <c r="AG498" t="s">
        <v>240</v>
      </c>
      <c r="AH498" t="s">
        <v>146</v>
      </c>
      <c r="AI498" t="s">
        <v>138</v>
      </c>
      <c r="AJ498" t="str">
        <f t="shared" si="7"/>
        <v>Mar</v>
      </c>
    </row>
    <row r="499" spans="1:36" x14ac:dyDescent="0.3">
      <c r="A499" t="s">
        <v>2021</v>
      </c>
      <c r="B499" s="33">
        <v>45986</v>
      </c>
      <c r="C499" t="s">
        <v>93</v>
      </c>
      <c r="D499" t="s">
        <v>2022</v>
      </c>
      <c r="E499" t="s">
        <v>181</v>
      </c>
      <c r="F499" t="s">
        <v>177</v>
      </c>
      <c r="G499" t="s">
        <v>159</v>
      </c>
      <c r="H499" t="s">
        <v>162</v>
      </c>
      <c r="I499">
        <v>1272</v>
      </c>
      <c r="J499" t="s">
        <v>342</v>
      </c>
      <c r="K499" t="s">
        <v>2023</v>
      </c>
      <c r="L499" t="s">
        <v>1515</v>
      </c>
      <c r="M499" t="s">
        <v>498</v>
      </c>
      <c r="N499">
        <v>199</v>
      </c>
      <c r="O499">
        <v>31</v>
      </c>
      <c r="P499">
        <v>31</v>
      </c>
      <c r="Q499" t="s">
        <v>76</v>
      </c>
      <c r="R499" t="s">
        <v>238</v>
      </c>
      <c r="S499" t="s">
        <v>239</v>
      </c>
      <c r="T499">
        <v>150</v>
      </c>
      <c r="U499">
        <v>118</v>
      </c>
      <c r="V499">
        <v>78.67</v>
      </c>
      <c r="W499" t="s">
        <v>135</v>
      </c>
      <c r="X499">
        <v>3889</v>
      </c>
      <c r="Y499">
        <v>458902</v>
      </c>
      <c r="Z499">
        <v>64546</v>
      </c>
      <c r="AA499">
        <v>78352</v>
      </c>
      <c r="AB499">
        <v>601800</v>
      </c>
      <c r="AC499">
        <v>491914</v>
      </c>
      <c r="AD499">
        <v>109886</v>
      </c>
      <c r="AE499" t="s">
        <v>81</v>
      </c>
      <c r="AF499" t="s">
        <v>78</v>
      </c>
      <c r="AG499" t="s">
        <v>240</v>
      </c>
      <c r="AH499" t="s">
        <v>145</v>
      </c>
      <c r="AI499" t="s">
        <v>139</v>
      </c>
      <c r="AJ499" t="str">
        <f t="shared" si="7"/>
        <v>Nov</v>
      </c>
    </row>
    <row r="500" spans="1:36" x14ac:dyDescent="0.3">
      <c r="A500" t="s">
        <v>2024</v>
      </c>
      <c r="B500" s="33">
        <v>45861</v>
      </c>
      <c r="C500" t="s">
        <v>93</v>
      </c>
      <c r="D500" t="s">
        <v>2025</v>
      </c>
      <c r="E500" t="s">
        <v>176</v>
      </c>
      <c r="F500" t="s">
        <v>174</v>
      </c>
      <c r="G500" t="s">
        <v>156</v>
      </c>
      <c r="H500" t="s">
        <v>158</v>
      </c>
      <c r="I500">
        <v>1483</v>
      </c>
      <c r="J500" t="s">
        <v>621</v>
      </c>
      <c r="K500" t="s">
        <v>1007</v>
      </c>
      <c r="L500" t="s">
        <v>236</v>
      </c>
      <c r="M500" t="s">
        <v>2026</v>
      </c>
      <c r="N500">
        <v>184</v>
      </c>
      <c r="O500">
        <v>0</v>
      </c>
      <c r="P500">
        <v>4</v>
      </c>
      <c r="Q500" t="s">
        <v>70</v>
      </c>
      <c r="R500" t="s">
        <v>238</v>
      </c>
      <c r="S500" t="s">
        <v>239</v>
      </c>
      <c r="T500">
        <v>220</v>
      </c>
      <c r="U500">
        <v>186</v>
      </c>
      <c r="V500">
        <v>84.55</v>
      </c>
      <c r="W500" t="s">
        <v>133</v>
      </c>
      <c r="X500">
        <v>10180</v>
      </c>
      <c r="Y500">
        <v>1893480</v>
      </c>
      <c r="Z500">
        <v>61380</v>
      </c>
      <c r="AA500">
        <v>132432</v>
      </c>
      <c r="AB500">
        <v>2087292</v>
      </c>
      <c r="AC500">
        <v>1661293</v>
      </c>
      <c r="AD500">
        <v>425999</v>
      </c>
      <c r="AE500" t="s">
        <v>81</v>
      </c>
      <c r="AF500" t="s">
        <v>78</v>
      </c>
      <c r="AG500" t="s">
        <v>240</v>
      </c>
      <c r="AH500" t="s">
        <v>144</v>
      </c>
      <c r="AI500" t="s">
        <v>139</v>
      </c>
      <c r="AJ500" t="str">
        <f t="shared" si="7"/>
        <v>Jul</v>
      </c>
    </row>
    <row r="501" spans="1:36" x14ac:dyDescent="0.3">
      <c r="A501" t="s">
        <v>2027</v>
      </c>
      <c r="B501" s="33">
        <v>45661</v>
      </c>
      <c r="C501" t="s">
        <v>93</v>
      </c>
      <c r="D501" t="s">
        <v>2028</v>
      </c>
      <c r="E501" t="s">
        <v>173</v>
      </c>
      <c r="F501" t="s">
        <v>178</v>
      </c>
      <c r="G501" t="s">
        <v>161</v>
      </c>
      <c r="H501" t="s">
        <v>157</v>
      </c>
      <c r="I501">
        <v>1120</v>
      </c>
      <c r="J501" t="s">
        <v>243</v>
      </c>
      <c r="K501" t="s">
        <v>2029</v>
      </c>
      <c r="L501" t="s">
        <v>1057</v>
      </c>
      <c r="M501" t="s">
        <v>2030</v>
      </c>
      <c r="N501">
        <v>158</v>
      </c>
      <c r="O501">
        <v>38</v>
      </c>
      <c r="P501">
        <v>36</v>
      </c>
      <c r="Q501" t="s">
        <v>76</v>
      </c>
      <c r="R501" t="s">
        <v>238</v>
      </c>
      <c r="S501" t="s">
        <v>239</v>
      </c>
      <c r="T501">
        <v>180</v>
      </c>
      <c r="U501">
        <v>115</v>
      </c>
      <c r="V501">
        <v>63.89</v>
      </c>
      <c r="W501" t="s">
        <v>133</v>
      </c>
      <c r="X501">
        <v>4678</v>
      </c>
      <c r="Y501">
        <v>537970</v>
      </c>
      <c r="Z501">
        <v>43585</v>
      </c>
      <c r="AA501">
        <v>64285</v>
      </c>
      <c r="AB501">
        <v>645840</v>
      </c>
      <c r="AC501">
        <v>405079</v>
      </c>
      <c r="AD501">
        <v>240761</v>
      </c>
      <c r="AE501" t="s">
        <v>78</v>
      </c>
      <c r="AF501" t="s">
        <v>75</v>
      </c>
      <c r="AG501" t="s">
        <v>240</v>
      </c>
      <c r="AH501" t="s">
        <v>145</v>
      </c>
      <c r="AI501" t="s">
        <v>139</v>
      </c>
      <c r="AJ501" t="str">
        <f t="shared" si="7"/>
        <v>Jan</v>
      </c>
    </row>
    <row r="502" spans="1:36" x14ac:dyDescent="0.3">
      <c r="A502" t="s">
        <v>2031</v>
      </c>
      <c r="B502" s="33">
        <v>45705</v>
      </c>
      <c r="C502" t="s">
        <v>93</v>
      </c>
      <c r="D502" t="s">
        <v>2032</v>
      </c>
      <c r="E502" t="s">
        <v>177</v>
      </c>
      <c r="F502" t="s">
        <v>180</v>
      </c>
      <c r="G502" t="s">
        <v>162</v>
      </c>
      <c r="H502" t="s">
        <v>160</v>
      </c>
      <c r="I502">
        <v>365</v>
      </c>
      <c r="J502" t="s">
        <v>560</v>
      </c>
      <c r="K502" t="s">
        <v>2033</v>
      </c>
      <c r="L502" t="s">
        <v>385</v>
      </c>
      <c r="M502" t="s">
        <v>1099</v>
      </c>
      <c r="N502">
        <v>74</v>
      </c>
      <c r="O502">
        <v>0</v>
      </c>
      <c r="P502">
        <v>24</v>
      </c>
      <c r="Q502" t="s">
        <v>73</v>
      </c>
      <c r="R502" t="s">
        <v>238</v>
      </c>
      <c r="S502" t="s">
        <v>239</v>
      </c>
      <c r="T502">
        <v>220</v>
      </c>
      <c r="U502">
        <v>197</v>
      </c>
      <c r="V502">
        <v>89.55</v>
      </c>
      <c r="W502" t="s">
        <v>133</v>
      </c>
      <c r="X502">
        <v>5569</v>
      </c>
      <c r="Y502">
        <v>1097093</v>
      </c>
      <c r="Z502">
        <v>40582</v>
      </c>
      <c r="AA502">
        <v>156812</v>
      </c>
      <c r="AB502">
        <v>1294487</v>
      </c>
      <c r="AC502">
        <v>863672</v>
      </c>
      <c r="AD502">
        <v>430815</v>
      </c>
      <c r="AE502" t="s">
        <v>78</v>
      </c>
      <c r="AF502" t="s">
        <v>81</v>
      </c>
      <c r="AG502" t="s">
        <v>240</v>
      </c>
      <c r="AH502" t="s">
        <v>144</v>
      </c>
      <c r="AI502" t="s">
        <v>138</v>
      </c>
      <c r="AJ502" t="str">
        <f t="shared" si="7"/>
        <v>Feb</v>
      </c>
    </row>
    <row r="503" spans="1:36" x14ac:dyDescent="0.3">
      <c r="A503" t="s">
        <v>2034</v>
      </c>
      <c r="B503" s="33">
        <v>45909</v>
      </c>
      <c r="C503" t="s">
        <v>98</v>
      </c>
      <c r="D503" t="s">
        <v>2035</v>
      </c>
      <c r="E503" t="s">
        <v>179</v>
      </c>
      <c r="F503" t="s">
        <v>173</v>
      </c>
      <c r="G503" t="s">
        <v>166</v>
      </c>
      <c r="H503" t="s">
        <v>161</v>
      </c>
      <c r="I503">
        <v>1052</v>
      </c>
      <c r="J503" t="s">
        <v>345</v>
      </c>
      <c r="K503" t="s">
        <v>2008</v>
      </c>
      <c r="L503" t="s">
        <v>2036</v>
      </c>
      <c r="M503" t="s">
        <v>2037</v>
      </c>
      <c r="N503">
        <v>163</v>
      </c>
      <c r="O503">
        <v>63</v>
      </c>
      <c r="P503">
        <v>56</v>
      </c>
      <c r="Q503" t="s">
        <v>76</v>
      </c>
      <c r="R503" t="s">
        <v>238</v>
      </c>
      <c r="S503" t="s">
        <v>239</v>
      </c>
      <c r="T503">
        <v>220</v>
      </c>
      <c r="U503">
        <v>170</v>
      </c>
      <c r="V503">
        <v>77.27</v>
      </c>
      <c r="W503" t="s">
        <v>133</v>
      </c>
      <c r="X503">
        <v>9124</v>
      </c>
      <c r="Y503">
        <v>1551080</v>
      </c>
      <c r="Z503">
        <v>27710</v>
      </c>
      <c r="AA503">
        <v>47430</v>
      </c>
      <c r="AB503">
        <v>1626220</v>
      </c>
      <c r="AC503">
        <v>1329927</v>
      </c>
      <c r="AD503">
        <v>296293</v>
      </c>
      <c r="AE503" t="s">
        <v>72</v>
      </c>
      <c r="AF503" t="s">
        <v>78</v>
      </c>
      <c r="AG503" t="s">
        <v>240</v>
      </c>
      <c r="AH503" t="s">
        <v>146</v>
      </c>
      <c r="AI503" t="s">
        <v>138</v>
      </c>
      <c r="AJ503" t="str">
        <f t="shared" si="7"/>
        <v>Sep</v>
      </c>
    </row>
    <row r="504" spans="1:36" x14ac:dyDescent="0.3">
      <c r="A504" t="s">
        <v>2038</v>
      </c>
      <c r="B504" s="33">
        <v>45910</v>
      </c>
      <c r="C504" t="s">
        <v>95</v>
      </c>
      <c r="D504" t="s">
        <v>2039</v>
      </c>
      <c r="E504" t="s">
        <v>181</v>
      </c>
      <c r="F504" t="s">
        <v>179</v>
      </c>
      <c r="G504" t="s">
        <v>159</v>
      </c>
      <c r="H504" t="s">
        <v>166</v>
      </c>
      <c r="I504">
        <v>1080</v>
      </c>
      <c r="J504" t="s">
        <v>463</v>
      </c>
      <c r="K504" t="s">
        <v>1572</v>
      </c>
      <c r="L504" t="s">
        <v>2040</v>
      </c>
      <c r="M504" t="s">
        <v>599</v>
      </c>
      <c r="N504">
        <v>149</v>
      </c>
      <c r="O504">
        <v>9</v>
      </c>
      <c r="P504">
        <v>37</v>
      </c>
      <c r="Q504" t="s">
        <v>76</v>
      </c>
      <c r="R504" t="s">
        <v>238</v>
      </c>
      <c r="S504" t="s">
        <v>239</v>
      </c>
      <c r="T504">
        <v>189</v>
      </c>
      <c r="U504">
        <v>148</v>
      </c>
      <c r="V504">
        <v>78.31</v>
      </c>
      <c r="W504" t="s">
        <v>133</v>
      </c>
      <c r="X504">
        <v>6405</v>
      </c>
      <c r="Y504">
        <v>947940</v>
      </c>
      <c r="Z504">
        <v>32708</v>
      </c>
      <c r="AA504">
        <v>80660</v>
      </c>
      <c r="AB504">
        <v>1061308</v>
      </c>
      <c r="AC504">
        <v>669271</v>
      </c>
      <c r="AD504">
        <v>392037</v>
      </c>
      <c r="AE504" t="s">
        <v>81</v>
      </c>
      <c r="AF504" t="s">
        <v>72</v>
      </c>
      <c r="AG504" t="s">
        <v>240</v>
      </c>
      <c r="AH504" t="s">
        <v>144</v>
      </c>
      <c r="AI504" t="s">
        <v>139</v>
      </c>
      <c r="AJ504" t="str">
        <f t="shared" si="7"/>
        <v>Sep</v>
      </c>
    </row>
    <row r="505" spans="1:36" x14ac:dyDescent="0.3">
      <c r="A505" t="s">
        <v>2041</v>
      </c>
      <c r="B505" s="33">
        <v>45708</v>
      </c>
      <c r="C505" t="s">
        <v>96</v>
      </c>
      <c r="D505" t="s">
        <v>2042</v>
      </c>
      <c r="E505" t="s">
        <v>175</v>
      </c>
      <c r="F505" t="s">
        <v>172</v>
      </c>
      <c r="G505" t="s">
        <v>163</v>
      </c>
      <c r="H505" t="s">
        <v>155</v>
      </c>
      <c r="I505">
        <v>727</v>
      </c>
      <c r="J505" t="s">
        <v>626</v>
      </c>
      <c r="K505" t="s">
        <v>2043</v>
      </c>
      <c r="L505" t="s">
        <v>2044</v>
      </c>
      <c r="M505" t="s">
        <v>2045</v>
      </c>
      <c r="N505">
        <v>124</v>
      </c>
      <c r="O505">
        <v>34</v>
      </c>
      <c r="P505">
        <v>55</v>
      </c>
      <c r="Q505" t="s">
        <v>76</v>
      </c>
      <c r="R505" t="s">
        <v>238</v>
      </c>
      <c r="S505" t="s">
        <v>239</v>
      </c>
      <c r="T505">
        <v>220</v>
      </c>
      <c r="U505">
        <v>183</v>
      </c>
      <c r="V505">
        <v>83.18</v>
      </c>
      <c r="W505" t="s">
        <v>133</v>
      </c>
      <c r="X505">
        <v>6336</v>
      </c>
      <c r="Y505">
        <v>1159488</v>
      </c>
      <c r="Z505">
        <v>70821</v>
      </c>
      <c r="AA505">
        <v>54534</v>
      </c>
      <c r="AB505">
        <v>1284843</v>
      </c>
      <c r="AC505">
        <v>911956</v>
      </c>
      <c r="AD505">
        <v>372887</v>
      </c>
      <c r="AE505" t="s">
        <v>75</v>
      </c>
      <c r="AF505" t="s">
        <v>81</v>
      </c>
      <c r="AG505" t="s">
        <v>240</v>
      </c>
      <c r="AH505" t="s">
        <v>144</v>
      </c>
      <c r="AI505" t="s">
        <v>139</v>
      </c>
      <c r="AJ505" t="str">
        <f t="shared" si="7"/>
        <v>Feb</v>
      </c>
    </row>
    <row r="506" spans="1:36" x14ac:dyDescent="0.3">
      <c r="A506" t="s">
        <v>2046</v>
      </c>
      <c r="B506" s="33">
        <v>45958</v>
      </c>
      <c r="C506" t="s">
        <v>93</v>
      </c>
      <c r="D506" t="s">
        <v>2047</v>
      </c>
      <c r="E506" t="s">
        <v>172</v>
      </c>
      <c r="F506" t="s">
        <v>179</v>
      </c>
      <c r="G506" t="s">
        <v>155</v>
      </c>
      <c r="H506" t="s">
        <v>166</v>
      </c>
      <c r="I506">
        <v>2139</v>
      </c>
      <c r="J506" t="s">
        <v>806</v>
      </c>
      <c r="K506" t="s">
        <v>2048</v>
      </c>
      <c r="L506" t="s">
        <v>1919</v>
      </c>
      <c r="M506" t="s">
        <v>2049</v>
      </c>
      <c r="N506">
        <v>287</v>
      </c>
      <c r="O506">
        <v>25</v>
      </c>
      <c r="P506">
        <v>26</v>
      </c>
      <c r="Q506" t="s">
        <v>73</v>
      </c>
      <c r="R506" t="s">
        <v>238</v>
      </c>
      <c r="S506" t="s">
        <v>239</v>
      </c>
      <c r="T506">
        <v>180</v>
      </c>
      <c r="U506">
        <v>176</v>
      </c>
      <c r="V506">
        <v>97.78</v>
      </c>
      <c r="W506" t="s">
        <v>133</v>
      </c>
      <c r="X506">
        <v>6907</v>
      </c>
      <c r="Y506">
        <v>1215632</v>
      </c>
      <c r="Z506">
        <v>63008</v>
      </c>
      <c r="AA506">
        <v>46464</v>
      </c>
      <c r="AB506">
        <v>1325104</v>
      </c>
      <c r="AC506">
        <v>1146242</v>
      </c>
      <c r="AD506">
        <v>178862</v>
      </c>
      <c r="AE506" t="s">
        <v>81</v>
      </c>
      <c r="AF506" t="s">
        <v>72</v>
      </c>
      <c r="AG506" t="s">
        <v>240</v>
      </c>
      <c r="AH506" t="s">
        <v>144</v>
      </c>
      <c r="AI506" t="s">
        <v>138</v>
      </c>
      <c r="AJ506" t="str">
        <f t="shared" si="7"/>
        <v>Oct</v>
      </c>
    </row>
    <row r="507" spans="1:36" x14ac:dyDescent="0.3">
      <c r="A507" t="s">
        <v>2050</v>
      </c>
      <c r="B507" s="33">
        <v>46014</v>
      </c>
      <c r="C507" t="s">
        <v>93</v>
      </c>
      <c r="D507" t="s">
        <v>2051</v>
      </c>
      <c r="E507" t="s">
        <v>172</v>
      </c>
      <c r="F507" t="s">
        <v>177</v>
      </c>
      <c r="G507" t="s">
        <v>155</v>
      </c>
      <c r="H507" t="s">
        <v>162</v>
      </c>
      <c r="I507">
        <v>431</v>
      </c>
      <c r="J507" t="s">
        <v>492</v>
      </c>
      <c r="K507" t="s">
        <v>982</v>
      </c>
      <c r="L507" t="s">
        <v>342</v>
      </c>
      <c r="M507" t="s">
        <v>2052</v>
      </c>
      <c r="N507">
        <v>74</v>
      </c>
      <c r="O507">
        <v>15</v>
      </c>
      <c r="P507">
        <v>15</v>
      </c>
      <c r="Q507" t="s">
        <v>73</v>
      </c>
      <c r="R507" t="s">
        <v>238</v>
      </c>
      <c r="S507" t="s">
        <v>239</v>
      </c>
      <c r="T507">
        <v>189</v>
      </c>
      <c r="U507">
        <v>116</v>
      </c>
      <c r="V507">
        <v>61.38</v>
      </c>
      <c r="W507" t="s">
        <v>133</v>
      </c>
      <c r="X507">
        <v>4269</v>
      </c>
      <c r="Y507">
        <v>495204</v>
      </c>
      <c r="Z507">
        <v>30740</v>
      </c>
      <c r="AA507">
        <v>68324</v>
      </c>
      <c r="AB507">
        <v>594268</v>
      </c>
      <c r="AC507">
        <v>432148</v>
      </c>
      <c r="AD507">
        <v>162120</v>
      </c>
      <c r="AE507" t="s">
        <v>81</v>
      </c>
      <c r="AF507" t="s">
        <v>78</v>
      </c>
      <c r="AG507" t="s">
        <v>240</v>
      </c>
      <c r="AH507" t="s">
        <v>147</v>
      </c>
      <c r="AI507" t="s">
        <v>140</v>
      </c>
      <c r="AJ507" t="str">
        <f t="shared" si="7"/>
        <v>Dec</v>
      </c>
    </row>
    <row r="508" spans="1:36" x14ac:dyDescent="0.3">
      <c r="A508" t="s">
        <v>2053</v>
      </c>
      <c r="B508" s="33">
        <v>46005</v>
      </c>
      <c r="C508" t="s">
        <v>93</v>
      </c>
      <c r="D508" t="s">
        <v>2054</v>
      </c>
      <c r="E508" t="s">
        <v>178</v>
      </c>
      <c r="F508" t="s">
        <v>176</v>
      </c>
      <c r="G508" t="s">
        <v>157</v>
      </c>
      <c r="H508" t="s">
        <v>156</v>
      </c>
      <c r="I508">
        <v>505</v>
      </c>
      <c r="J508" t="s">
        <v>971</v>
      </c>
      <c r="K508" t="s">
        <v>769</v>
      </c>
      <c r="L508" t="s">
        <v>385</v>
      </c>
      <c r="M508" t="s">
        <v>769</v>
      </c>
      <c r="N508">
        <v>92</v>
      </c>
      <c r="O508">
        <v>0</v>
      </c>
      <c r="P508">
        <v>-5</v>
      </c>
      <c r="Q508" t="s">
        <v>70</v>
      </c>
      <c r="R508" t="s">
        <v>238</v>
      </c>
      <c r="S508" t="s">
        <v>239</v>
      </c>
      <c r="T508">
        <v>180</v>
      </c>
      <c r="U508">
        <v>141</v>
      </c>
      <c r="V508">
        <v>78.33</v>
      </c>
      <c r="W508" t="s">
        <v>133</v>
      </c>
      <c r="X508">
        <v>7474</v>
      </c>
      <c r="Y508">
        <v>1053834</v>
      </c>
      <c r="Z508">
        <v>52170</v>
      </c>
      <c r="AA508">
        <v>37083</v>
      </c>
      <c r="AB508">
        <v>1143087</v>
      </c>
      <c r="AC508">
        <v>781625</v>
      </c>
      <c r="AD508">
        <v>361462</v>
      </c>
      <c r="AE508" t="s">
        <v>75</v>
      </c>
      <c r="AF508" t="s">
        <v>81</v>
      </c>
      <c r="AG508" t="s">
        <v>240</v>
      </c>
      <c r="AH508" t="s">
        <v>144</v>
      </c>
      <c r="AI508" t="s">
        <v>139</v>
      </c>
      <c r="AJ508" t="str">
        <f t="shared" si="7"/>
        <v>Dec</v>
      </c>
    </row>
    <row r="509" spans="1:36" x14ac:dyDescent="0.3">
      <c r="A509" t="s">
        <v>2055</v>
      </c>
      <c r="B509" s="33">
        <v>45872</v>
      </c>
      <c r="C509" t="s">
        <v>95</v>
      </c>
      <c r="D509" t="s">
        <v>2056</v>
      </c>
      <c r="E509" t="s">
        <v>181</v>
      </c>
      <c r="F509" t="s">
        <v>178</v>
      </c>
      <c r="G509" t="s">
        <v>159</v>
      </c>
      <c r="H509" t="s">
        <v>157</v>
      </c>
      <c r="I509">
        <v>1420</v>
      </c>
      <c r="J509" t="s">
        <v>554</v>
      </c>
      <c r="K509" t="s">
        <v>1415</v>
      </c>
      <c r="L509" t="s">
        <v>348</v>
      </c>
      <c r="M509" t="s">
        <v>2057</v>
      </c>
      <c r="N509">
        <v>187</v>
      </c>
      <c r="O509">
        <v>5</v>
      </c>
      <c r="P509">
        <v>14</v>
      </c>
      <c r="Q509" t="s">
        <v>73</v>
      </c>
      <c r="R509" t="s">
        <v>238</v>
      </c>
      <c r="S509" t="s">
        <v>239</v>
      </c>
      <c r="T509">
        <v>180</v>
      </c>
      <c r="U509">
        <v>136</v>
      </c>
      <c r="V509">
        <v>75.56</v>
      </c>
      <c r="W509" t="s">
        <v>133</v>
      </c>
      <c r="X509">
        <v>4291</v>
      </c>
      <c r="Y509">
        <v>583576</v>
      </c>
      <c r="Z509">
        <v>33048</v>
      </c>
      <c r="AA509">
        <v>97512</v>
      </c>
      <c r="AB509">
        <v>714136</v>
      </c>
      <c r="AC509">
        <v>563544</v>
      </c>
      <c r="AD509">
        <v>150592</v>
      </c>
      <c r="AE509" t="s">
        <v>81</v>
      </c>
      <c r="AF509" t="s">
        <v>75</v>
      </c>
      <c r="AG509" t="s">
        <v>240</v>
      </c>
      <c r="AH509" t="s">
        <v>145</v>
      </c>
      <c r="AI509" t="s">
        <v>140</v>
      </c>
      <c r="AJ509" t="str">
        <f t="shared" si="7"/>
        <v>Aug</v>
      </c>
    </row>
    <row r="510" spans="1:36" x14ac:dyDescent="0.3">
      <c r="A510" t="s">
        <v>2058</v>
      </c>
      <c r="B510" s="33">
        <v>45925</v>
      </c>
      <c r="C510" t="s">
        <v>93</v>
      </c>
      <c r="D510" t="s">
        <v>2059</v>
      </c>
      <c r="E510" t="s">
        <v>177</v>
      </c>
      <c r="F510" t="s">
        <v>174</v>
      </c>
      <c r="G510" t="s">
        <v>162</v>
      </c>
      <c r="H510" t="s">
        <v>158</v>
      </c>
      <c r="I510">
        <v>1847</v>
      </c>
      <c r="J510" t="s">
        <v>342</v>
      </c>
      <c r="K510" t="s">
        <v>2060</v>
      </c>
      <c r="L510" t="s">
        <v>1515</v>
      </c>
      <c r="M510" t="s">
        <v>744</v>
      </c>
      <c r="N510">
        <v>227</v>
      </c>
      <c r="O510">
        <v>31</v>
      </c>
      <c r="P510">
        <v>28</v>
      </c>
      <c r="Q510" t="s">
        <v>73</v>
      </c>
      <c r="R510" t="s">
        <v>238</v>
      </c>
      <c r="S510" t="s">
        <v>239</v>
      </c>
      <c r="T510">
        <v>180</v>
      </c>
      <c r="U510">
        <v>154</v>
      </c>
      <c r="V510">
        <v>85.56</v>
      </c>
      <c r="W510" t="s">
        <v>133</v>
      </c>
      <c r="X510">
        <v>4185</v>
      </c>
      <c r="Y510">
        <v>644490</v>
      </c>
      <c r="Z510">
        <v>45430</v>
      </c>
      <c r="AA510">
        <v>47432</v>
      </c>
      <c r="AB510">
        <v>737352</v>
      </c>
      <c r="AC510">
        <v>483467</v>
      </c>
      <c r="AD510">
        <v>253885</v>
      </c>
      <c r="AE510" t="s">
        <v>78</v>
      </c>
      <c r="AF510" t="s">
        <v>78</v>
      </c>
      <c r="AG510" t="s">
        <v>240</v>
      </c>
      <c r="AH510" t="s">
        <v>144</v>
      </c>
      <c r="AI510" t="s">
        <v>140</v>
      </c>
      <c r="AJ510" t="str">
        <f t="shared" si="7"/>
        <v>Sep</v>
      </c>
    </row>
    <row r="511" spans="1:36" x14ac:dyDescent="0.3">
      <c r="A511" t="s">
        <v>2061</v>
      </c>
      <c r="B511" s="33">
        <v>45954</v>
      </c>
      <c r="C511" t="s">
        <v>95</v>
      </c>
      <c r="D511" t="s">
        <v>2062</v>
      </c>
      <c r="E511" t="s">
        <v>172</v>
      </c>
      <c r="F511" t="s">
        <v>177</v>
      </c>
      <c r="G511" t="s">
        <v>155</v>
      </c>
      <c r="H511" t="s">
        <v>162</v>
      </c>
      <c r="I511">
        <v>1903</v>
      </c>
      <c r="J511" t="s">
        <v>459</v>
      </c>
      <c r="K511" t="s">
        <v>1658</v>
      </c>
      <c r="L511" t="s">
        <v>459</v>
      </c>
      <c r="M511" t="s">
        <v>1658</v>
      </c>
      <c r="N511">
        <v>261</v>
      </c>
      <c r="O511">
        <v>0</v>
      </c>
      <c r="P511">
        <v>-10</v>
      </c>
      <c r="Q511" t="s">
        <v>70</v>
      </c>
      <c r="R511" t="s">
        <v>238</v>
      </c>
      <c r="S511" t="s">
        <v>239</v>
      </c>
      <c r="T511">
        <v>189</v>
      </c>
      <c r="U511">
        <v>163</v>
      </c>
      <c r="V511">
        <v>86.24</v>
      </c>
      <c r="W511" t="s">
        <v>133</v>
      </c>
      <c r="X511">
        <v>9521</v>
      </c>
      <c r="Y511">
        <v>1551923</v>
      </c>
      <c r="Z511">
        <v>51671</v>
      </c>
      <c r="AA511">
        <v>58843</v>
      </c>
      <c r="AB511">
        <v>1662437</v>
      </c>
      <c r="AC511">
        <v>1332771</v>
      </c>
      <c r="AD511">
        <v>329666</v>
      </c>
      <c r="AE511" t="s">
        <v>81</v>
      </c>
      <c r="AF511" t="s">
        <v>78</v>
      </c>
      <c r="AG511" t="s">
        <v>240</v>
      </c>
      <c r="AH511" t="s">
        <v>144</v>
      </c>
      <c r="AI511" t="s">
        <v>138</v>
      </c>
      <c r="AJ511" t="str">
        <f t="shared" si="7"/>
        <v>Oct</v>
      </c>
    </row>
    <row r="512" spans="1:36" x14ac:dyDescent="0.3">
      <c r="A512" t="s">
        <v>2063</v>
      </c>
      <c r="B512" s="33">
        <v>45975</v>
      </c>
      <c r="C512" t="s">
        <v>95</v>
      </c>
      <c r="D512" t="s">
        <v>2064</v>
      </c>
      <c r="E512" t="s">
        <v>173</v>
      </c>
      <c r="F512" t="s">
        <v>177</v>
      </c>
      <c r="G512" t="s">
        <v>161</v>
      </c>
      <c r="H512" t="s">
        <v>162</v>
      </c>
      <c r="I512">
        <v>1663</v>
      </c>
      <c r="J512" t="s">
        <v>554</v>
      </c>
      <c r="K512" t="s">
        <v>2065</v>
      </c>
      <c r="L512" t="s">
        <v>463</v>
      </c>
      <c r="M512" t="s">
        <v>2065</v>
      </c>
      <c r="N512">
        <v>227</v>
      </c>
      <c r="O512">
        <v>0</v>
      </c>
      <c r="P512">
        <v>-3</v>
      </c>
      <c r="Q512" t="s">
        <v>70</v>
      </c>
      <c r="R512" t="s">
        <v>238</v>
      </c>
      <c r="S512" t="s">
        <v>239</v>
      </c>
      <c r="T512">
        <v>220</v>
      </c>
      <c r="U512">
        <v>108</v>
      </c>
      <c r="V512">
        <v>49.09</v>
      </c>
      <c r="W512" t="s">
        <v>133</v>
      </c>
      <c r="X512">
        <v>5898</v>
      </c>
      <c r="Y512">
        <v>636984</v>
      </c>
      <c r="Z512">
        <v>36936</v>
      </c>
      <c r="AA512">
        <v>49248</v>
      </c>
      <c r="AB512">
        <v>723168</v>
      </c>
      <c r="AC512">
        <v>568677</v>
      </c>
      <c r="AD512">
        <v>154491</v>
      </c>
      <c r="AE512" t="s">
        <v>78</v>
      </c>
      <c r="AF512" t="s">
        <v>78</v>
      </c>
      <c r="AG512" t="s">
        <v>240</v>
      </c>
      <c r="AH512" t="s">
        <v>147</v>
      </c>
      <c r="AI512" t="s">
        <v>139</v>
      </c>
      <c r="AJ512" t="str">
        <f t="shared" si="7"/>
        <v>Nov</v>
      </c>
    </row>
    <row r="513" spans="1:36" x14ac:dyDescent="0.3">
      <c r="A513" t="s">
        <v>2066</v>
      </c>
      <c r="B513" s="33">
        <v>45751</v>
      </c>
      <c r="C513" t="s">
        <v>93</v>
      </c>
      <c r="D513" t="s">
        <v>2067</v>
      </c>
      <c r="E513" t="s">
        <v>173</v>
      </c>
      <c r="F513" t="s">
        <v>177</v>
      </c>
      <c r="G513" t="s">
        <v>161</v>
      </c>
      <c r="H513" t="s">
        <v>162</v>
      </c>
      <c r="I513">
        <v>874</v>
      </c>
      <c r="J513" t="s">
        <v>600</v>
      </c>
      <c r="K513" t="s">
        <v>642</v>
      </c>
      <c r="L513" t="s">
        <v>447</v>
      </c>
      <c r="M513" t="s">
        <v>642</v>
      </c>
      <c r="N513">
        <v>134</v>
      </c>
      <c r="O513">
        <v>0</v>
      </c>
      <c r="P513">
        <v>-1</v>
      </c>
      <c r="Q513" t="s">
        <v>70</v>
      </c>
      <c r="R513" t="s">
        <v>238</v>
      </c>
      <c r="S513" t="s">
        <v>239</v>
      </c>
      <c r="T513">
        <v>180</v>
      </c>
      <c r="U513">
        <v>169</v>
      </c>
      <c r="V513">
        <v>93.89</v>
      </c>
      <c r="W513" t="s">
        <v>135</v>
      </c>
      <c r="X513">
        <v>7895</v>
      </c>
      <c r="Y513">
        <v>1334255</v>
      </c>
      <c r="Z513">
        <v>71656</v>
      </c>
      <c r="AA513">
        <v>27547</v>
      </c>
      <c r="AB513">
        <v>1433458</v>
      </c>
      <c r="AC513">
        <v>1130433</v>
      </c>
      <c r="AD513">
        <v>303025</v>
      </c>
      <c r="AE513" t="s">
        <v>78</v>
      </c>
      <c r="AF513" t="s">
        <v>78</v>
      </c>
      <c r="AG513" t="s">
        <v>240</v>
      </c>
      <c r="AH513" t="s">
        <v>144</v>
      </c>
      <c r="AI513" t="s">
        <v>139</v>
      </c>
      <c r="AJ513" t="str">
        <f t="shared" si="7"/>
        <v>Apr</v>
      </c>
    </row>
    <row r="514" spans="1:36" x14ac:dyDescent="0.3">
      <c r="A514" t="s">
        <v>2068</v>
      </c>
      <c r="B514" s="33">
        <v>45916</v>
      </c>
      <c r="C514" t="s">
        <v>93</v>
      </c>
      <c r="D514" t="s">
        <v>2069</v>
      </c>
      <c r="E514" t="s">
        <v>172</v>
      </c>
      <c r="F514" t="s">
        <v>177</v>
      </c>
      <c r="G514" t="s">
        <v>155</v>
      </c>
      <c r="H514" t="s">
        <v>162</v>
      </c>
      <c r="I514">
        <v>2304</v>
      </c>
      <c r="J514" t="s">
        <v>304</v>
      </c>
      <c r="K514" t="s">
        <v>1716</v>
      </c>
      <c r="L514" t="s">
        <v>304</v>
      </c>
      <c r="M514" t="s">
        <v>1716</v>
      </c>
      <c r="N514">
        <v>305</v>
      </c>
      <c r="O514">
        <v>0</v>
      </c>
      <c r="P514">
        <v>-2</v>
      </c>
      <c r="Q514" t="s">
        <v>70</v>
      </c>
      <c r="R514" t="s">
        <v>238</v>
      </c>
      <c r="S514" t="s">
        <v>239</v>
      </c>
      <c r="T514">
        <v>180</v>
      </c>
      <c r="U514">
        <v>164</v>
      </c>
      <c r="V514">
        <v>91.11</v>
      </c>
      <c r="W514" t="s">
        <v>133</v>
      </c>
      <c r="X514">
        <v>7116</v>
      </c>
      <c r="Y514">
        <v>1167024</v>
      </c>
      <c r="Z514">
        <v>33128</v>
      </c>
      <c r="AA514">
        <v>74128</v>
      </c>
      <c r="AB514">
        <v>1274280</v>
      </c>
      <c r="AC514">
        <v>800972</v>
      </c>
      <c r="AD514">
        <v>473308</v>
      </c>
      <c r="AE514" t="s">
        <v>81</v>
      </c>
      <c r="AF514" t="s">
        <v>78</v>
      </c>
      <c r="AG514" t="s">
        <v>240</v>
      </c>
      <c r="AH514" t="s">
        <v>144</v>
      </c>
      <c r="AI514" t="s">
        <v>138</v>
      </c>
      <c r="AJ514" t="str">
        <f t="shared" ref="AJ514:AJ577" si="8">TEXT(B514,"mmm")</f>
        <v>Sep</v>
      </c>
    </row>
    <row r="515" spans="1:36" x14ac:dyDescent="0.3">
      <c r="A515" t="s">
        <v>2070</v>
      </c>
      <c r="B515" s="33">
        <v>45832</v>
      </c>
      <c r="C515" t="s">
        <v>96</v>
      </c>
      <c r="D515" t="s">
        <v>2071</v>
      </c>
      <c r="E515" t="s">
        <v>178</v>
      </c>
      <c r="F515" t="s">
        <v>176</v>
      </c>
      <c r="G515" t="s">
        <v>157</v>
      </c>
      <c r="H515" t="s">
        <v>156</v>
      </c>
      <c r="I515">
        <v>1824</v>
      </c>
      <c r="J515" t="s">
        <v>463</v>
      </c>
      <c r="K515" t="s">
        <v>1038</v>
      </c>
      <c r="L515" t="s">
        <v>1852</v>
      </c>
      <c r="M515" t="s">
        <v>2072</v>
      </c>
      <c r="N515">
        <v>226</v>
      </c>
      <c r="O515">
        <v>28</v>
      </c>
      <c r="P515">
        <v>18</v>
      </c>
      <c r="Q515" t="s">
        <v>73</v>
      </c>
      <c r="R515" t="s">
        <v>238</v>
      </c>
      <c r="S515" t="s">
        <v>239</v>
      </c>
      <c r="T515">
        <v>150</v>
      </c>
      <c r="U515">
        <v>101</v>
      </c>
      <c r="V515">
        <v>67.33</v>
      </c>
      <c r="W515" t="s">
        <v>133</v>
      </c>
      <c r="X515">
        <v>9149</v>
      </c>
      <c r="Y515">
        <v>924049</v>
      </c>
      <c r="Z515">
        <v>19493</v>
      </c>
      <c r="AA515">
        <v>19190</v>
      </c>
      <c r="AB515">
        <v>962732</v>
      </c>
      <c r="AC515">
        <v>725587</v>
      </c>
      <c r="AD515">
        <v>237145</v>
      </c>
      <c r="AE515" t="s">
        <v>75</v>
      </c>
      <c r="AF515" t="s">
        <v>81</v>
      </c>
      <c r="AG515" t="s">
        <v>240</v>
      </c>
      <c r="AH515" t="s">
        <v>144</v>
      </c>
      <c r="AI515" t="s">
        <v>139</v>
      </c>
      <c r="AJ515" t="str">
        <f t="shared" si="8"/>
        <v>Jun</v>
      </c>
    </row>
    <row r="516" spans="1:36" x14ac:dyDescent="0.3">
      <c r="A516" t="s">
        <v>2073</v>
      </c>
      <c r="B516" s="33">
        <v>45990</v>
      </c>
      <c r="C516" t="s">
        <v>96</v>
      </c>
      <c r="D516" t="s">
        <v>2074</v>
      </c>
      <c r="E516" t="s">
        <v>178</v>
      </c>
      <c r="F516" t="s">
        <v>180</v>
      </c>
      <c r="G516" t="s">
        <v>157</v>
      </c>
      <c r="H516" t="s">
        <v>160</v>
      </c>
      <c r="I516">
        <v>1444</v>
      </c>
      <c r="J516" t="s">
        <v>603</v>
      </c>
      <c r="K516" t="s">
        <v>541</v>
      </c>
      <c r="L516" t="s">
        <v>2075</v>
      </c>
      <c r="M516" t="s">
        <v>604</v>
      </c>
      <c r="N516">
        <v>201</v>
      </c>
      <c r="O516">
        <v>2</v>
      </c>
      <c r="P516">
        <v>7</v>
      </c>
      <c r="Q516" t="s">
        <v>73</v>
      </c>
      <c r="R516" t="s">
        <v>238</v>
      </c>
      <c r="S516" t="s">
        <v>239</v>
      </c>
      <c r="T516">
        <v>220</v>
      </c>
      <c r="U516">
        <v>109</v>
      </c>
      <c r="V516">
        <v>49.55</v>
      </c>
      <c r="W516" t="s">
        <v>133</v>
      </c>
      <c r="X516">
        <v>4208</v>
      </c>
      <c r="Y516">
        <v>458672</v>
      </c>
      <c r="Z516">
        <v>26051</v>
      </c>
      <c r="AA516">
        <v>37060</v>
      </c>
      <c r="AB516">
        <v>521783</v>
      </c>
      <c r="AC516">
        <v>319759</v>
      </c>
      <c r="AD516">
        <v>202024</v>
      </c>
      <c r="AE516" t="s">
        <v>75</v>
      </c>
      <c r="AF516" t="s">
        <v>81</v>
      </c>
      <c r="AG516" t="s">
        <v>240</v>
      </c>
      <c r="AH516" t="s">
        <v>145</v>
      </c>
      <c r="AI516" t="s">
        <v>139</v>
      </c>
      <c r="AJ516" t="str">
        <f t="shared" si="8"/>
        <v>Nov</v>
      </c>
    </row>
    <row r="517" spans="1:36" x14ac:dyDescent="0.3">
      <c r="A517" t="s">
        <v>2076</v>
      </c>
      <c r="B517" s="33">
        <v>45660</v>
      </c>
      <c r="C517" t="s">
        <v>98</v>
      </c>
      <c r="D517" t="s">
        <v>2077</v>
      </c>
      <c r="E517" t="s">
        <v>173</v>
      </c>
      <c r="F517" t="s">
        <v>176</v>
      </c>
      <c r="G517" t="s">
        <v>161</v>
      </c>
      <c r="H517" t="s">
        <v>156</v>
      </c>
      <c r="I517">
        <v>1096</v>
      </c>
      <c r="J517" t="s">
        <v>504</v>
      </c>
      <c r="K517" t="s">
        <v>2078</v>
      </c>
      <c r="L517" t="s">
        <v>236</v>
      </c>
      <c r="M517" t="s">
        <v>2079</v>
      </c>
      <c r="N517">
        <v>161</v>
      </c>
      <c r="O517">
        <v>0</v>
      </c>
      <c r="P517">
        <v>3</v>
      </c>
      <c r="Q517" t="s">
        <v>70</v>
      </c>
      <c r="R517" t="s">
        <v>238</v>
      </c>
      <c r="S517" t="s">
        <v>239</v>
      </c>
      <c r="T517">
        <v>189</v>
      </c>
      <c r="U517">
        <v>115</v>
      </c>
      <c r="V517">
        <v>60.85</v>
      </c>
      <c r="W517" t="s">
        <v>135</v>
      </c>
      <c r="X517">
        <v>10053</v>
      </c>
      <c r="Y517">
        <v>1156095</v>
      </c>
      <c r="Z517">
        <v>22425</v>
      </c>
      <c r="AA517">
        <v>38755</v>
      </c>
      <c r="AB517">
        <v>1217275</v>
      </c>
      <c r="AC517">
        <v>834721</v>
      </c>
      <c r="AD517">
        <v>382554</v>
      </c>
      <c r="AE517" t="s">
        <v>78</v>
      </c>
      <c r="AF517" t="s">
        <v>81</v>
      </c>
      <c r="AG517" t="s">
        <v>240</v>
      </c>
      <c r="AH517" t="s">
        <v>145</v>
      </c>
      <c r="AI517" t="s">
        <v>138</v>
      </c>
      <c r="AJ517" t="str">
        <f t="shared" si="8"/>
        <v>Jan</v>
      </c>
    </row>
    <row r="518" spans="1:36" x14ac:dyDescent="0.3">
      <c r="A518" t="s">
        <v>2080</v>
      </c>
      <c r="B518" s="33">
        <v>45835</v>
      </c>
      <c r="C518" t="s">
        <v>97</v>
      </c>
      <c r="D518" t="s">
        <v>2081</v>
      </c>
      <c r="E518" t="s">
        <v>181</v>
      </c>
      <c r="F518" t="s">
        <v>177</v>
      </c>
      <c r="G518" t="s">
        <v>159</v>
      </c>
      <c r="H518" t="s">
        <v>162</v>
      </c>
      <c r="I518">
        <v>656</v>
      </c>
      <c r="J518" t="s">
        <v>362</v>
      </c>
      <c r="K518" t="s">
        <v>2082</v>
      </c>
      <c r="L518" t="s">
        <v>2083</v>
      </c>
      <c r="M518" t="s">
        <v>1500</v>
      </c>
      <c r="N518">
        <v>110</v>
      </c>
      <c r="O518">
        <v>35</v>
      </c>
      <c r="P518">
        <v>49</v>
      </c>
      <c r="Q518" t="s">
        <v>76</v>
      </c>
      <c r="R518" t="s">
        <v>238</v>
      </c>
      <c r="S518" t="s">
        <v>239</v>
      </c>
      <c r="T518">
        <v>180</v>
      </c>
      <c r="U518">
        <v>161</v>
      </c>
      <c r="V518">
        <v>89.44</v>
      </c>
      <c r="W518" t="s">
        <v>133</v>
      </c>
      <c r="X518">
        <v>4587</v>
      </c>
      <c r="Y518">
        <v>738507</v>
      </c>
      <c r="Z518">
        <v>38157</v>
      </c>
      <c r="AA518">
        <v>102557</v>
      </c>
      <c r="AB518">
        <v>879221</v>
      </c>
      <c r="AC518">
        <v>559052</v>
      </c>
      <c r="AD518">
        <v>320169</v>
      </c>
      <c r="AE518" t="s">
        <v>81</v>
      </c>
      <c r="AF518" t="s">
        <v>78</v>
      </c>
      <c r="AG518" t="s">
        <v>240</v>
      </c>
      <c r="AH518" t="s">
        <v>144</v>
      </c>
      <c r="AI518" t="s">
        <v>138</v>
      </c>
      <c r="AJ518" t="str">
        <f t="shared" si="8"/>
        <v>Jun</v>
      </c>
    </row>
    <row r="519" spans="1:36" x14ac:dyDescent="0.3">
      <c r="A519" t="s">
        <v>2084</v>
      </c>
      <c r="B519" s="33">
        <v>45886</v>
      </c>
      <c r="C519" t="s">
        <v>98</v>
      </c>
      <c r="D519" t="s">
        <v>2085</v>
      </c>
      <c r="E519" t="s">
        <v>172</v>
      </c>
      <c r="F519" t="s">
        <v>175</v>
      </c>
      <c r="G519" t="s">
        <v>155</v>
      </c>
      <c r="H519" t="s">
        <v>163</v>
      </c>
      <c r="I519">
        <v>1965</v>
      </c>
      <c r="J519" t="s">
        <v>1510</v>
      </c>
      <c r="K519" t="s">
        <v>2086</v>
      </c>
      <c r="L519" t="s">
        <v>1585</v>
      </c>
      <c r="M519" t="s">
        <v>750</v>
      </c>
      <c r="N519">
        <v>250</v>
      </c>
      <c r="O519">
        <v>34</v>
      </c>
      <c r="P519">
        <v>52</v>
      </c>
      <c r="Q519" t="s">
        <v>76</v>
      </c>
      <c r="R519" t="s">
        <v>238</v>
      </c>
      <c r="S519" t="s">
        <v>239</v>
      </c>
      <c r="T519">
        <v>150</v>
      </c>
      <c r="U519">
        <v>91</v>
      </c>
      <c r="V519">
        <v>60.67</v>
      </c>
      <c r="W519" t="s">
        <v>133</v>
      </c>
      <c r="X519">
        <v>8091</v>
      </c>
      <c r="Y519">
        <v>736281</v>
      </c>
      <c r="Z519">
        <v>33852</v>
      </c>
      <c r="AA519">
        <v>28756</v>
      </c>
      <c r="AB519">
        <v>798889</v>
      </c>
      <c r="AC519">
        <v>662716</v>
      </c>
      <c r="AD519">
        <v>136173</v>
      </c>
      <c r="AE519" t="s">
        <v>81</v>
      </c>
      <c r="AF519" t="s">
        <v>75</v>
      </c>
      <c r="AG519" t="s">
        <v>240</v>
      </c>
      <c r="AH519" t="s">
        <v>145</v>
      </c>
      <c r="AI519" t="s">
        <v>139</v>
      </c>
      <c r="AJ519" t="str">
        <f t="shared" si="8"/>
        <v>Aug</v>
      </c>
    </row>
    <row r="520" spans="1:36" x14ac:dyDescent="0.3">
      <c r="A520" t="s">
        <v>2087</v>
      </c>
      <c r="B520" s="33">
        <v>46018</v>
      </c>
      <c r="C520" t="s">
        <v>98</v>
      </c>
      <c r="D520" t="s">
        <v>2088</v>
      </c>
      <c r="E520" t="s">
        <v>176</v>
      </c>
      <c r="F520" t="s">
        <v>174</v>
      </c>
      <c r="G520" t="s">
        <v>156</v>
      </c>
      <c r="H520" t="s">
        <v>158</v>
      </c>
      <c r="I520">
        <v>1249</v>
      </c>
      <c r="J520" t="s">
        <v>508</v>
      </c>
      <c r="K520" t="s">
        <v>2089</v>
      </c>
      <c r="L520" t="s">
        <v>1720</v>
      </c>
      <c r="M520" t="s">
        <v>2090</v>
      </c>
      <c r="N520">
        <v>184</v>
      </c>
      <c r="O520">
        <v>18</v>
      </c>
      <c r="P520">
        <v>21</v>
      </c>
      <c r="Q520" t="s">
        <v>73</v>
      </c>
      <c r="R520" t="s">
        <v>238</v>
      </c>
      <c r="S520" t="s">
        <v>239</v>
      </c>
      <c r="T520">
        <v>180</v>
      </c>
      <c r="U520">
        <v>152</v>
      </c>
      <c r="V520">
        <v>84.44</v>
      </c>
      <c r="W520" t="s">
        <v>133</v>
      </c>
      <c r="X520">
        <v>10520</v>
      </c>
      <c r="Y520">
        <v>1599040</v>
      </c>
      <c r="Z520">
        <v>83296</v>
      </c>
      <c r="AA520">
        <v>65360</v>
      </c>
      <c r="AB520">
        <v>1747696</v>
      </c>
      <c r="AC520">
        <v>1126157</v>
      </c>
      <c r="AD520">
        <v>621539</v>
      </c>
      <c r="AE520" t="s">
        <v>81</v>
      </c>
      <c r="AF520" t="s">
        <v>78</v>
      </c>
      <c r="AG520" t="s">
        <v>240</v>
      </c>
      <c r="AH520" t="s">
        <v>145</v>
      </c>
      <c r="AI520" t="s">
        <v>139</v>
      </c>
      <c r="AJ520" t="str">
        <f t="shared" si="8"/>
        <v>Dec</v>
      </c>
    </row>
    <row r="521" spans="1:36" x14ac:dyDescent="0.3">
      <c r="A521" t="s">
        <v>2091</v>
      </c>
      <c r="B521" s="33">
        <v>45770</v>
      </c>
      <c r="C521" t="s">
        <v>99</v>
      </c>
      <c r="D521" t="s">
        <v>2092</v>
      </c>
      <c r="E521" t="s">
        <v>172</v>
      </c>
      <c r="F521" t="s">
        <v>178</v>
      </c>
      <c r="G521" t="s">
        <v>155</v>
      </c>
      <c r="H521" t="s">
        <v>157</v>
      </c>
      <c r="I521">
        <v>978</v>
      </c>
      <c r="J521" t="s">
        <v>474</v>
      </c>
      <c r="K521" t="s">
        <v>2093</v>
      </c>
      <c r="L521" t="s">
        <v>2094</v>
      </c>
      <c r="M521" t="s">
        <v>1047</v>
      </c>
      <c r="N521">
        <v>146</v>
      </c>
      <c r="O521">
        <v>16</v>
      </c>
      <c r="P521">
        <v>52</v>
      </c>
      <c r="Q521" t="s">
        <v>76</v>
      </c>
      <c r="R521" t="s">
        <v>238</v>
      </c>
      <c r="S521" t="s">
        <v>239</v>
      </c>
      <c r="T521">
        <v>220</v>
      </c>
      <c r="U521">
        <v>117</v>
      </c>
      <c r="V521">
        <v>53.18</v>
      </c>
      <c r="W521" t="s">
        <v>133</v>
      </c>
      <c r="X521">
        <v>9371</v>
      </c>
      <c r="Y521">
        <v>1096407</v>
      </c>
      <c r="Z521">
        <v>63414</v>
      </c>
      <c r="AA521">
        <v>24336</v>
      </c>
      <c r="AB521">
        <v>1184157</v>
      </c>
      <c r="AC521">
        <v>705371</v>
      </c>
      <c r="AD521">
        <v>478786</v>
      </c>
      <c r="AE521" t="s">
        <v>81</v>
      </c>
      <c r="AF521" t="s">
        <v>75</v>
      </c>
      <c r="AG521" t="s">
        <v>240</v>
      </c>
      <c r="AH521" t="s">
        <v>144</v>
      </c>
      <c r="AI521" t="s">
        <v>139</v>
      </c>
      <c r="AJ521" t="str">
        <f t="shared" si="8"/>
        <v>Apr</v>
      </c>
    </row>
    <row r="522" spans="1:36" x14ac:dyDescent="0.3">
      <c r="A522" t="s">
        <v>2095</v>
      </c>
      <c r="B522" s="33">
        <v>45945</v>
      </c>
      <c r="C522" t="s">
        <v>96</v>
      </c>
      <c r="D522" t="s">
        <v>2096</v>
      </c>
      <c r="E522" t="s">
        <v>172</v>
      </c>
      <c r="F522" t="s">
        <v>178</v>
      </c>
      <c r="G522" t="s">
        <v>155</v>
      </c>
      <c r="H522" t="s">
        <v>157</v>
      </c>
      <c r="I522">
        <v>1713</v>
      </c>
      <c r="J522" t="s">
        <v>626</v>
      </c>
      <c r="K522" t="s">
        <v>860</v>
      </c>
      <c r="L522" t="s">
        <v>2097</v>
      </c>
      <c r="M522" t="s">
        <v>860</v>
      </c>
      <c r="N522">
        <v>231</v>
      </c>
      <c r="O522">
        <v>14</v>
      </c>
      <c r="P522">
        <v>-8</v>
      </c>
      <c r="Q522" t="s">
        <v>73</v>
      </c>
      <c r="R522" t="s">
        <v>238</v>
      </c>
      <c r="S522" t="s">
        <v>239</v>
      </c>
      <c r="T522">
        <v>186</v>
      </c>
      <c r="U522">
        <v>149</v>
      </c>
      <c r="V522">
        <v>80.11</v>
      </c>
      <c r="W522" t="s">
        <v>133</v>
      </c>
      <c r="X522">
        <v>8765</v>
      </c>
      <c r="Y522">
        <v>1305985</v>
      </c>
      <c r="Z522">
        <v>52150</v>
      </c>
      <c r="AA522">
        <v>47829</v>
      </c>
      <c r="AB522">
        <v>1405964</v>
      </c>
      <c r="AC522">
        <v>1225220</v>
      </c>
      <c r="AD522">
        <v>180744</v>
      </c>
      <c r="AE522" t="s">
        <v>81</v>
      </c>
      <c r="AF522" t="s">
        <v>75</v>
      </c>
      <c r="AG522" t="s">
        <v>240</v>
      </c>
      <c r="AH522" t="s">
        <v>144</v>
      </c>
      <c r="AI522" t="s">
        <v>139</v>
      </c>
      <c r="AJ522" t="str">
        <f t="shared" si="8"/>
        <v>Oct</v>
      </c>
    </row>
    <row r="523" spans="1:36" x14ac:dyDescent="0.3">
      <c r="A523" t="s">
        <v>2098</v>
      </c>
      <c r="B523" s="33">
        <v>45891</v>
      </c>
      <c r="C523" t="s">
        <v>95</v>
      </c>
      <c r="D523" t="s">
        <v>2099</v>
      </c>
      <c r="E523" t="s">
        <v>175</v>
      </c>
      <c r="F523" t="s">
        <v>172</v>
      </c>
      <c r="G523" t="s">
        <v>163</v>
      </c>
      <c r="H523" t="s">
        <v>155</v>
      </c>
      <c r="I523">
        <v>1928</v>
      </c>
      <c r="J523" t="s">
        <v>971</v>
      </c>
      <c r="K523" t="s">
        <v>478</v>
      </c>
      <c r="L523" t="s">
        <v>670</v>
      </c>
      <c r="M523" t="s">
        <v>1332</v>
      </c>
      <c r="N523">
        <v>277</v>
      </c>
      <c r="O523">
        <v>27</v>
      </c>
      <c r="P523">
        <v>40</v>
      </c>
      <c r="Q523" t="s">
        <v>76</v>
      </c>
      <c r="R523" t="s">
        <v>238</v>
      </c>
      <c r="S523" t="s">
        <v>239</v>
      </c>
      <c r="T523">
        <v>189</v>
      </c>
      <c r="U523">
        <v>139</v>
      </c>
      <c r="V523">
        <v>73.540000000000006</v>
      </c>
      <c r="W523" t="s">
        <v>133</v>
      </c>
      <c r="X523">
        <v>2889</v>
      </c>
      <c r="Y523">
        <v>401571</v>
      </c>
      <c r="Z523">
        <v>56851</v>
      </c>
      <c r="AA523">
        <v>45453</v>
      </c>
      <c r="AB523">
        <v>503875</v>
      </c>
      <c r="AC523">
        <v>390298</v>
      </c>
      <c r="AD523">
        <v>113577</v>
      </c>
      <c r="AE523" t="s">
        <v>75</v>
      </c>
      <c r="AF523" t="s">
        <v>81</v>
      </c>
      <c r="AG523" t="s">
        <v>240</v>
      </c>
      <c r="AH523" t="s">
        <v>145</v>
      </c>
      <c r="AI523" t="s">
        <v>140</v>
      </c>
      <c r="AJ523" t="str">
        <f t="shared" si="8"/>
        <v>Aug</v>
      </c>
    </row>
    <row r="524" spans="1:36" x14ac:dyDescent="0.3">
      <c r="A524" t="s">
        <v>2100</v>
      </c>
      <c r="B524" s="33">
        <v>45814</v>
      </c>
      <c r="C524" t="s">
        <v>95</v>
      </c>
      <c r="D524" t="s">
        <v>2101</v>
      </c>
      <c r="E524" t="s">
        <v>173</v>
      </c>
      <c r="F524" t="s">
        <v>175</v>
      </c>
      <c r="G524" t="s">
        <v>161</v>
      </c>
      <c r="H524" t="s">
        <v>163</v>
      </c>
      <c r="I524">
        <v>1429</v>
      </c>
      <c r="J524" t="s">
        <v>566</v>
      </c>
      <c r="K524" t="s">
        <v>1980</v>
      </c>
      <c r="L524" t="s">
        <v>482</v>
      </c>
      <c r="M524" t="s">
        <v>2102</v>
      </c>
      <c r="N524">
        <v>212</v>
      </c>
      <c r="O524">
        <v>30</v>
      </c>
      <c r="P524">
        <v>35</v>
      </c>
      <c r="Q524" t="s">
        <v>76</v>
      </c>
      <c r="R524" t="s">
        <v>238</v>
      </c>
      <c r="S524" t="s">
        <v>239</v>
      </c>
      <c r="T524">
        <v>150</v>
      </c>
      <c r="U524">
        <v>124</v>
      </c>
      <c r="V524">
        <v>82.67</v>
      </c>
      <c r="W524" t="s">
        <v>133</v>
      </c>
      <c r="X524">
        <v>4898</v>
      </c>
      <c r="Y524">
        <v>607352</v>
      </c>
      <c r="Z524">
        <v>28272</v>
      </c>
      <c r="AA524">
        <v>98828</v>
      </c>
      <c r="AB524">
        <v>734452</v>
      </c>
      <c r="AC524">
        <v>516042</v>
      </c>
      <c r="AD524">
        <v>218410</v>
      </c>
      <c r="AE524" t="s">
        <v>78</v>
      </c>
      <c r="AF524" t="s">
        <v>75</v>
      </c>
      <c r="AG524" t="s">
        <v>240</v>
      </c>
      <c r="AH524" t="s">
        <v>146</v>
      </c>
      <c r="AI524" t="s">
        <v>139</v>
      </c>
      <c r="AJ524" t="str">
        <f t="shared" si="8"/>
        <v>Jun</v>
      </c>
    </row>
    <row r="525" spans="1:36" x14ac:dyDescent="0.3">
      <c r="A525" t="s">
        <v>2103</v>
      </c>
      <c r="B525" s="33">
        <v>46018</v>
      </c>
      <c r="C525" t="s">
        <v>97</v>
      </c>
      <c r="D525" t="s">
        <v>2104</v>
      </c>
      <c r="E525" t="s">
        <v>176</v>
      </c>
      <c r="F525" t="s">
        <v>178</v>
      </c>
      <c r="G525" t="s">
        <v>156</v>
      </c>
      <c r="H525" t="s">
        <v>157</v>
      </c>
      <c r="I525">
        <v>1001</v>
      </c>
      <c r="J525" t="s">
        <v>368</v>
      </c>
      <c r="K525" t="s">
        <v>855</v>
      </c>
      <c r="L525" t="s">
        <v>408</v>
      </c>
      <c r="M525" t="s">
        <v>855</v>
      </c>
      <c r="N525">
        <v>143</v>
      </c>
      <c r="O525">
        <v>0</v>
      </c>
      <c r="P525">
        <v>-9</v>
      </c>
      <c r="Q525" t="s">
        <v>70</v>
      </c>
      <c r="R525" t="s">
        <v>238</v>
      </c>
      <c r="S525" t="s">
        <v>239</v>
      </c>
      <c r="T525">
        <v>186</v>
      </c>
      <c r="U525">
        <v>144</v>
      </c>
      <c r="V525">
        <v>77.42</v>
      </c>
      <c r="W525" t="s">
        <v>133</v>
      </c>
      <c r="X525">
        <v>3765</v>
      </c>
      <c r="Y525">
        <v>542160</v>
      </c>
      <c r="Z525">
        <v>72864</v>
      </c>
      <c r="AA525">
        <v>86976</v>
      </c>
      <c r="AB525">
        <v>702000</v>
      </c>
      <c r="AC525">
        <v>517008</v>
      </c>
      <c r="AD525">
        <v>184992</v>
      </c>
      <c r="AE525" t="s">
        <v>81</v>
      </c>
      <c r="AF525" t="s">
        <v>75</v>
      </c>
      <c r="AG525" t="s">
        <v>240</v>
      </c>
      <c r="AH525" t="s">
        <v>147</v>
      </c>
      <c r="AI525" t="s">
        <v>140</v>
      </c>
      <c r="AJ525" t="str">
        <f t="shared" si="8"/>
        <v>Dec</v>
      </c>
    </row>
    <row r="526" spans="1:36" x14ac:dyDescent="0.3">
      <c r="A526" t="s">
        <v>2105</v>
      </c>
      <c r="B526" s="33">
        <v>45799</v>
      </c>
      <c r="C526" t="s">
        <v>98</v>
      </c>
      <c r="D526" t="s">
        <v>2106</v>
      </c>
      <c r="E526" t="s">
        <v>174</v>
      </c>
      <c r="F526" t="s">
        <v>175</v>
      </c>
      <c r="G526" t="s">
        <v>158</v>
      </c>
      <c r="H526" t="s">
        <v>163</v>
      </c>
      <c r="I526">
        <v>746</v>
      </c>
      <c r="J526" t="s">
        <v>280</v>
      </c>
      <c r="K526" t="s">
        <v>1495</v>
      </c>
      <c r="L526" t="s">
        <v>353</v>
      </c>
      <c r="M526" t="s">
        <v>1491</v>
      </c>
      <c r="N526">
        <v>125</v>
      </c>
      <c r="O526">
        <v>0</v>
      </c>
      <c r="P526">
        <v>4</v>
      </c>
      <c r="Q526" t="s">
        <v>70</v>
      </c>
      <c r="R526" t="s">
        <v>238</v>
      </c>
      <c r="S526" t="s">
        <v>239</v>
      </c>
      <c r="T526">
        <v>180</v>
      </c>
      <c r="U526">
        <v>123</v>
      </c>
      <c r="V526">
        <v>68.33</v>
      </c>
      <c r="W526" t="s">
        <v>133</v>
      </c>
      <c r="X526">
        <v>7089</v>
      </c>
      <c r="Y526">
        <v>871947</v>
      </c>
      <c r="Z526">
        <v>37761</v>
      </c>
      <c r="AA526">
        <v>69372</v>
      </c>
      <c r="AB526">
        <v>979080</v>
      </c>
      <c r="AC526">
        <v>809388</v>
      </c>
      <c r="AD526">
        <v>169692</v>
      </c>
      <c r="AE526" t="s">
        <v>78</v>
      </c>
      <c r="AF526" t="s">
        <v>75</v>
      </c>
      <c r="AG526" t="s">
        <v>240</v>
      </c>
      <c r="AH526" t="s">
        <v>145</v>
      </c>
      <c r="AI526" t="s">
        <v>140</v>
      </c>
      <c r="AJ526" t="str">
        <f t="shared" si="8"/>
        <v>May</v>
      </c>
    </row>
    <row r="527" spans="1:36" x14ac:dyDescent="0.3">
      <c r="A527" t="s">
        <v>2107</v>
      </c>
      <c r="B527" s="33">
        <v>45737</v>
      </c>
      <c r="C527" t="s">
        <v>93</v>
      </c>
      <c r="D527" t="s">
        <v>2108</v>
      </c>
      <c r="E527" t="s">
        <v>179</v>
      </c>
      <c r="F527" t="s">
        <v>181</v>
      </c>
      <c r="G527" t="s">
        <v>166</v>
      </c>
      <c r="H527" t="s">
        <v>159</v>
      </c>
      <c r="I527">
        <v>1233</v>
      </c>
      <c r="J527" t="s">
        <v>529</v>
      </c>
      <c r="K527" t="s">
        <v>1227</v>
      </c>
      <c r="L527" t="s">
        <v>2109</v>
      </c>
      <c r="M527" t="s">
        <v>337</v>
      </c>
      <c r="N527">
        <v>190</v>
      </c>
      <c r="O527">
        <v>16</v>
      </c>
      <c r="P527">
        <v>9</v>
      </c>
      <c r="Q527" t="s">
        <v>73</v>
      </c>
      <c r="R527" t="s">
        <v>238</v>
      </c>
      <c r="S527" t="s">
        <v>239</v>
      </c>
      <c r="T527">
        <v>220</v>
      </c>
      <c r="U527">
        <v>155</v>
      </c>
      <c r="V527">
        <v>70.45</v>
      </c>
      <c r="W527" t="s">
        <v>135</v>
      </c>
      <c r="X527">
        <v>7361</v>
      </c>
      <c r="Y527">
        <v>1140955</v>
      </c>
      <c r="Z527">
        <v>35495</v>
      </c>
      <c r="AA527">
        <v>122605</v>
      </c>
      <c r="AB527">
        <v>1299055</v>
      </c>
      <c r="AC527">
        <v>792517</v>
      </c>
      <c r="AD527">
        <v>506538</v>
      </c>
      <c r="AE527" t="s">
        <v>72</v>
      </c>
      <c r="AF527" t="s">
        <v>81</v>
      </c>
      <c r="AG527" t="s">
        <v>240</v>
      </c>
      <c r="AH527" t="s">
        <v>145</v>
      </c>
      <c r="AI527" t="s">
        <v>139</v>
      </c>
      <c r="AJ527" t="str">
        <f t="shared" si="8"/>
        <v>Mar</v>
      </c>
    </row>
    <row r="528" spans="1:36" x14ac:dyDescent="0.3">
      <c r="A528" t="s">
        <v>2110</v>
      </c>
      <c r="B528" s="33">
        <v>45821</v>
      </c>
      <c r="C528" t="s">
        <v>97</v>
      </c>
      <c r="D528" t="s">
        <v>2111</v>
      </c>
      <c r="E528" t="s">
        <v>176</v>
      </c>
      <c r="F528" t="s">
        <v>174</v>
      </c>
      <c r="G528" t="s">
        <v>156</v>
      </c>
      <c r="H528" t="s">
        <v>158</v>
      </c>
      <c r="I528">
        <v>1961</v>
      </c>
      <c r="J528" t="s">
        <v>264</v>
      </c>
      <c r="K528" t="s">
        <v>387</v>
      </c>
      <c r="L528" t="s">
        <v>2112</v>
      </c>
      <c r="M528" t="s">
        <v>2113</v>
      </c>
      <c r="N528">
        <v>258</v>
      </c>
      <c r="O528">
        <v>39</v>
      </c>
      <c r="P528">
        <v>36</v>
      </c>
      <c r="Q528" t="s">
        <v>76</v>
      </c>
      <c r="R528" t="s">
        <v>238</v>
      </c>
      <c r="S528" t="s">
        <v>239</v>
      </c>
      <c r="T528">
        <v>150</v>
      </c>
      <c r="U528">
        <v>128</v>
      </c>
      <c r="V528">
        <v>85.33</v>
      </c>
      <c r="W528" t="s">
        <v>133</v>
      </c>
      <c r="X528">
        <v>9613</v>
      </c>
      <c r="Y528">
        <v>1230464</v>
      </c>
      <c r="Z528">
        <v>50944</v>
      </c>
      <c r="AA528">
        <v>102016</v>
      </c>
      <c r="AB528">
        <v>1383424</v>
      </c>
      <c r="AC528">
        <v>1191875</v>
      </c>
      <c r="AD528">
        <v>191549</v>
      </c>
      <c r="AE528" t="s">
        <v>81</v>
      </c>
      <c r="AF528" t="s">
        <v>78</v>
      </c>
      <c r="AG528" t="s">
        <v>240</v>
      </c>
      <c r="AH528" t="s">
        <v>144</v>
      </c>
      <c r="AI528" t="s">
        <v>138</v>
      </c>
      <c r="AJ528" t="str">
        <f t="shared" si="8"/>
        <v>Jun</v>
      </c>
    </row>
    <row r="529" spans="1:36" x14ac:dyDescent="0.3">
      <c r="A529" t="s">
        <v>2114</v>
      </c>
      <c r="B529" s="33">
        <v>45817</v>
      </c>
      <c r="C529" t="s">
        <v>93</v>
      </c>
      <c r="D529" t="s">
        <v>2115</v>
      </c>
      <c r="E529" t="s">
        <v>179</v>
      </c>
      <c r="F529" t="s">
        <v>173</v>
      </c>
      <c r="G529" t="s">
        <v>166</v>
      </c>
      <c r="H529" t="s">
        <v>161</v>
      </c>
      <c r="I529">
        <v>790</v>
      </c>
      <c r="J529" t="s">
        <v>385</v>
      </c>
      <c r="K529" t="s">
        <v>813</v>
      </c>
      <c r="L529" t="s">
        <v>2116</v>
      </c>
      <c r="M529" t="s">
        <v>813</v>
      </c>
      <c r="N529">
        <v>119</v>
      </c>
      <c r="O529">
        <v>5</v>
      </c>
      <c r="P529">
        <v>-1</v>
      </c>
      <c r="Q529" t="s">
        <v>73</v>
      </c>
      <c r="R529" t="s">
        <v>238</v>
      </c>
      <c r="S529" t="s">
        <v>239</v>
      </c>
      <c r="T529">
        <v>180</v>
      </c>
      <c r="U529">
        <v>133</v>
      </c>
      <c r="V529">
        <v>73.89</v>
      </c>
      <c r="W529" t="s">
        <v>133</v>
      </c>
      <c r="X529">
        <v>7958</v>
      </c>
      <c r="Y529">
        <v>1058414</v>
      </c>
      <c r="Z529">
        <v>51737</v>
      </c>
      <c r="AA529">
        <v>87248</v>
      </c>
      <c r="AB529">
        <v>1197399</v>
      </c>
      <c r="AC529">
        <v>937719</v>
      </c>
      <c r="AD529">
        <v>259680</v>
      </c>
      <c r="AE529" t="s">
        <v>72</v>
      </c>
      <c r="AF529" t="s">
        <v>78</v>
      </c>
      <c r="AG529" t="s">
        <v>240</v>
      </c>
      <c r="AH529" t="s">
        <v>144</v>
      </c>
      <c r="AI529" t="s">
        <v>138</v>
      </c>
      <c r="AJ529" t="str">
        <f t="shared" si="8"/>
        <v>Jun</v>
      </c>
    </row>
    <row r="530" spans="1:36" x14ac:dyDescent="0.3">
      <c r="A530" t="s">
        <v>2117</v>
      </c>
      <c r="B530" s="33">
        <v>45992</v>
      </c>
      <c r="C530" t="s">
        <v>97</v>
      </c>
      <c r="D530" t="s">
        <v>2118</v>
      </c>
      <c r="E530" t="s">
        <v>180</v>
      </c>
      <c r="F530" t="s">
        <v>174</v>
      </c>
      <c r="G530" t="s">
        <v>160</v>
      </c>
      <c r="H530" t="s">
        <v>158</v>
      </c>
      <c r="I530">
        <v>2191</v>
      </c>
      <c r="J530" t="s">
        <v>451</v>
      </c>
      <c r="K530" t="s">
        <v>2119</v>
      </c>
      <c r="L530" t="s">
        <v>605</v>
      </c>
      <c r="M530" t="s">
        <v>2120</v>
      </c>
      <c r="N530">
        <v>295</v>
      </c>
      <c r="O530">
        <v>0</v>
      </c>
      <c r="P530">
        <v>26</v>
      </c>
      <c r="Q530" t="s">
        <v>73</v>
      </c>
      <c r="R530" t="s">
        <v>238</v>
      </c>
      <c r="S530" t="s">
        <v>239</v>
      </c>
      <c r="T530">
        <v>180</v>
      </c>
      <c r="U530">
        <v>130</v>
      </c>
      <c r="V530">
        <v>72.22</v>
      </c>
      <c r="W530" t="s">
        <v>134</v>
      </c>
      <c r="X530">
        <v>4742</v>
      </c>
      <c r="Y530">
        <v>616460</v>
      </c>
      <c r="Z530">
        <v>57980</v>
      </c>
      <c r="AA530">
        <v>52910</v>
      </c>
      <c r="AB530">
        <v>727350</v>
      </c>
      <c r="AC530">
        <v>635196</v>
      </c>
      <c r="AD530">
        <v>92154</v>
      </c>
      <c r="AE530" t="s">
        <v>81</v>
      </c>
      <c r="AF530" t="s">
        <v>78</v>
      </c>
      <c r="AG530" t="s">
        <v>240</v>
      </c>
      <c r="AH530" t="s">
        <v>146</v>
      </c>
      <c r="AI530" t="s">
        <v>139</v>
      </c>
      <c r="AJ530" t="str">
        <f t="shared" si="8"/>
        <v>Dec</v>
      </c>
    </row>
    <row r="531" spans="1:36" x14ac:dyDescent="0.3">
      <c r="A531" t="s">
        <v>2121</v>
      </c>
      <c r="B531" s="33">
        <v>45685</v>
      </c>
      <c r="C531" t="s">
        <v>97</v>
      </c>
      <c r="D531" t="s">
        <v>2122</v>
      </c>
      <c r="E531" t="s">
        <v>173</v>
      </c>
      <c r="F531" t="s">
        <v>181</v>
      </c>
      <c r="G531" t="s">
        <v>161</v>
      </c>
      <c r="H531" t="s">
        <v>159</v>
      </c>
      <c r="I531">
        <v>1291</v>
      </c>
      <c r="J531" t="s">
        <v>529</v>
      </c>
      <c r="K531" t="s">
        <v>343</v>
      </c>
      <c r="L531" t="s">
        <v>385</v>
      </c>
      <c r="M531" t="s">
        <v>493</v>
      </c>
      <c r="N531">
        <v>200</v>
      </c>
      <c r="O531">
        <v>0</v>
      </c>
      <c r="P531">
        <v>1</v>
      </c>
      <c r="Q531" t="s">
        <v>70</v>
      </c>
      <c r="R531" t="s">
        <v>238</v>
      </c>
      <c r="S531" t="s">
        <v>239</v>
      </c>
      <c r="T531">
        <v>180</v>
      </c>
      <c r="U531">
        <v>125</v>
      </c>
      <c r="V531">
        <v>69.44</v>
      </c>
      <c r="W531" t="s">
        <v>133</v>
      </c>
      <c r="X531">
        <v>5829</v>
      </c>
      <c r="Y531">
        <v>728625</v>
      </c>
      <c r="Z531">
        <v>54500</v>
      </c>
      <c r="AA531">
        <v>71250</v>
      </c>
      <c r="AB531">
        <v>854375</v>
      </c>
      <c r="AC531">
        <v>527380</v>
      </c>
      <c r="AD531">
        <v>326995</v>
      </c>
      <c r="AE531" t="s">
        <v>78</v>
      </c>
      <c r="AF531" t="s">
        <v>81</v>
      </c>
      <c r="AG531" t="s">
        <v>240</v>
      </c>
      <c r="AH531" t="s">
        <v>145</v>
      </c>
      <c r="AI531" t="s">
        <v>139</v>
      </c>
      <c r="AJ531" t="str">
        <f t="shared" si="8"/>
        <v>Jan</v>
      </c>
    </row>
    <row r="532" spans="1:36" x14ac:dyDescent="0.3">
      <c r="A532" t="s">
        <v>2123</v>
      </c>
      <c r="B532" s="33">
        <v>45804</v>
      </c>
      <c r="C532" t="s">
        <v>95</v>
      </c>
      <c r="D532" t="s">
        <v>2124</v>
      </c>
      <c r="E532" t="s">
        <v>180</v>
      </c>
      <c r="F532" t="s">
        <v>176</v>
      </c>
      <c r="G532" t="s">
        <v>160</v>
      </c>
      <c r="H532" t="s">
        <v>156</v>
      </c>
      <c r="I532">
        <v>1867</v>
      </c>
      <c r="J532" t="s">
        <v>243</v>
      </c>
      <c r="K532" t="s">
        <v>2125</v>
      </c>
      <c r="L532" t="s">
        <v>744</v>
      </c>
      <c r="M532" t="s">
        <v>551</v>
      </c>
      <c r="N532">
        <v>239</v>
      </c>
      <c r="O532">
        <v>15</v>
      </c>
      <c r="P532">
        <v>6</v>
      </c>
      <c r="Q532" t="s">
        <v>73</v>
      </c>
      <c r="R532" t="s">
        <v>238</v>
      </c>
      <c r="S532" t="s">
        <v>239</v>
      </c>
      <c r="T532">
        <v>220</v>
      </c>
      <c r="U532">
        <v>195</v>
      </c>
      <c r="V532">
        <v>88.64</v>
      </c>
      <c r="W532" t="s">
        <v>135</v>
      </c>
      <c r="X532">
        <v>8957</v>
      </c>
      <c r="Y532">
        <v>1746615</v>
      </c>
      <c r="Z532">
        <v>88725</v>
      </c>
      <c r="AA532">
        <v>113880</v>
      </c>
      <c r="AB532">
        <v>1949220</v>
      </c>
      <c r="AC532">
        <v>1276883</v>
      </c>
      <c r="AD532">
        <v>672337</v>
      </c>
      <c r="AE532" t="s">
        <v>81</v>
      </c>
      <c r="AF532" t="s">
        <v>81</v>
      </c>
      <c r="AG532" t="s">
        <v>240</v>
      </c>
      <c r="AH532" t="s">
        <v>145</v>
      </c>
      <c r="AI532" t="s">
        <v>139</v>
      </c>
      <c r="AJ532" t="str">
        <f t="shared" si="8"/>
        <v>May</v>
      </c>
    </row>
    <row r="533" spans="1:36" x14ac:dyDescent="0.3">
      <c r="A533" t="s">
        <v>2126</v>
      </c>
      <c r="B533" s="33">
        <v>45780</v>
      </c>
      <c r="C533" t="s">
        <v>93</v>
      </c>
      <c r="D533" t="s">
        <v>2127</v>
      </c>
      <c r="E533" t="s">
        <v>180</v>
      </c>
      <c r="F533" t="s">
        <v>179</v>
      </c>
      <c r="G533" t="s">
        <v>160</v>
      </c>
      <c r="H533" t="s">
        <v>166</v>
      </c>
      <c r="I533">
        <v>2222</v>
      </c>
      <c r="J533" t="s">
        <v>581</v>
      </c>
      <c r="K533" t="s">
        <v>1647</v>
      </c>
      <c r="L533" t="s">
        <v>2005</v>
      </c>
      <c r="M533" t="s">
        <v>1137</v>
      </c>
      <c r="N533">
        <v>305</v>
      </c>
      <c r="O533">
        <v>11</v>
      </c>
      <c r="P533">
        <v>25</v>
      </c>
      <c r="Q533" t="s">
        <v>73</v>
      </c>
      <c r="R533" t="s">
        <v>238</v>
      </c>
      <c r="S533" t="s">
        <v>239</v>
      </c>
      <c r="T533">
        <v>186</v>
      </c>
      <c r="U533">
        <v>167</v>
      </c>
      <c r="V533">
        <v>89.78</v>
      </c>
      <c r="W533" t="s">
        <v>133</v>
      </c>
      <c r="X533">
        <v>8186</v>
      </c>
      <c r="Y533">
        <v>1367062</v>
      </c>
      <c r="Z533">
        <v>72812</v>
      </c>
      <c r="AA533">
        <v>82498</v>
      </c>
      <c r="AB533">
        <v>1522372</v>
      </c>
      <c r="AC533">
        <v>1073348</v>
      </c>
      <c r="AD533">
        <v>449024</v>
      </c>
      <c r="AE533" t="s">
        <v>81</v>
      </c>
      <c r="AF533" t="s">
        <v>72</v>
      </c>
      <c r="AG533" t="s">
        <v>240</v>
      </c>
      <c r="AH533" t="s">
        <v>145</v>
      </c>
      <c r="AI533" t="s">
        <v>139</v>
      </c>
      <c r="AJ533" t="str">
        <f t="shared" si="8"/>
        <v>May</v>
      </c>
    </row>
    <row r="534" spans="1:36" x14ac:dyDescent="0.3">
      <c r="A534" t="s">
        <v>2128</v>
      </c>
      <c r="B534" s="33">
        <v>45793</v>
      </c>
      <c r="C534" t="s">
        <v>99</v>
      </c>
      <c r="D534" t="s">
        <v>2129</v>
      </c>
      <c r="E534" t="s">
        <v>180</v>
      </c>
      <c r="F534" t="s">
        <v>175</v>
      </c>
      <c r="G534" t="s">
        <v>160</v>
      </c>
      <c r="H534" t="s">
        <v>163</v>
      </c>
      <c r="I534">
        <v>2260</v>
      </c>
      <c r="J534" t="s">
        <v>508</v>
      </c>
      <c r="K534" t="s">
        <v>1557</v>
      </c>
      <c r="L534" t="s">
        <v>2130</v>
      </c>
      <c r="M534" t="s">
        <v>426</v>
      </c>
      <c r="N534">
        <v>280</v>
      </c>
      <c r="O534">
        <v>44</v>
      </c>
      <c r="P534">
        <v>64</v>
      </c>
      <c r="Q534" t="s">
        <v>76</v>
      </c>
      <c r="R534" t="s">
        <v>238</v>
      </c>
      <c r="S534" t="s">
        <v>239</v>
      </c>
      <c r="T534">
        <v>150</v>
      </c>
      <c r="U534">
        <v>122</v>
      </c>
      <c r="V534">
        <v>81.33</v>
      </c>
      <c r="W534" t="s">
        <v>133</v>
      </c>
      <c r="X534">
        <v>9552</v>
      </c>
      <c r="Y534">
        <v>1165344</v>
      </c>
      <c r="Z534">
        <v>44042</v>
      </c>
      <c r="AA534">
        <v>46970</v>
      </c>
      <c r="AB534">
        <v>1256356</v>
      </c>
      <c r="AC534">
        <v>1055375</v>
      </c>
      <c r="AD534">
        <v>200981</v>
      </c>
      <c r="AE534" t="s">
        <v>81</v>
      </c>
      <c r="AF534" t="s">
        <v>75</v>
      </c>
      <c r="AG534" t="s">
        <v>240</v>
      </c>
      <c r="AH534" t="s">
        <v>144</v>
      </c>
      <c r="AI534" t="s">
        <v>140</v>
      </c>
      <c r="AJ534" t="str">
        <f t="shared" si="8"/>
        <v>May</v>
      </c>
    </row>
    <row r="535" spans="1:36" x14ac:dyDescent="0.3">
      <c r="A535" t="s">
        <v>2131</v>
      </c>
      <c r="B535" s="33">
        <v>46003</v>
      </c>
      <c r="C535" t="s">
        <v>93</v>
      </c>
      <c r="D535" t="s">
        <v>2132</v>
      </c>
      <c r="E535" t="s">
        <v>179</v>
      </c>
      <c r="F535" t="s">
        <v>175</v>
      </c>
      <c r="G535" t="s">
        <v>166</v>
      </c>
      <c r="H535" t="s">
        <v>163</v>
      </c>
      <c r="I535">
        <v>651</v>
      </c>
      <c r="J535" t="s">
        <v>621</v>
      </c>
      <c r="K535" t="s">
        <v>2133</v>
      </c>
      <c r="L535" t="s">
        <v>621</v>
      </c>
      <c r="M535" t="s">
        <v>1856</v>
      </c>
      <c r="N535">
        <v>110</v>
      </c>
      <c r="O535">
        <v>30</v>
      </c>
      <c r="P535">
        <v>30</v>
      </c>
      <c r="Q535" t="s">
        <v>73</v>
      </c>
      <c r="R535" t="s">
        <v>238</v>
      </c>
      <c r="S535" t="s">
        <v>239</v>
      </c>
      <c r="T535">
        <v>220</v>
      </c>
      <c r="U535">
        <v>207</v>
      </c>
      <c r="V535">
        <v>94.09</v>
      </c>
      <c r="W535" t="s">
        <v>133</v>
      </c>
      <c r="X535">
        <v>8071</v>
      </c>
      <c r="Y535">
        <v>1670697</v>
      </c>
      <c r="Z535">
        <v>64791</v>
      </c>
      <c r="AA535">
        <v>80523</v>
      </c>
      <c r="AB535">
        <v>1816011</v>
      </c>
      <c r="AC535">
        <v>1239073</v>
      </c>
      <c r="AD535">
        <v>576938</v>
      </c>
      <c r="AE535" t="s">
        <v>72</v>
      </c>
      <c r="AF535" t="s">
        <v>75</v>
      </c>
      <c r="AG535" t="s">
        <v>240</v>
      </c>
      <c r="AH535" t="s">
        <v>144</v>
      </c>
      <c r="AI535" t="s">
        <v>140</v>
      </c>
      <c r="AJ535" t="str">
        <f t="shared" si="8"/>
        <v>Dec</v>
      </c>
    </row>
    <row r="536" spans="1:36" x14ac:dyDescent="0.3">
      <c r="A536" t="s">
        <v>2134</v>
      </c>
      <c r="B536" s="33">
        <v>46002</v>
      </c>
      <c r="C536" t="s">
        <v>99</v>
      </c>
      <c r="D536" t="s">
        <v>2135</v>
      </c>
      <c r="E536" t="s">
        <v>175</v>
      </c>
      <c r="F536" t="s">
        <v>179</v>
      </c>
      <c r="G536" t="s">
        <v>163</v>
      </c>
      <c r="H536" t="s">
        <v>166</v>
      </c>
      <c r="I536">
        <v>2194</v>
      </c>
      <c r="J536" t="s">
        <v>368</v>
      </c>
      <c r="K536" t="s">
        <v>2136</v>
      </c>
      <c r="L536" t="s">
        <v>408</v>
      </c>
      <c r="M536" t="s">
        <v>2136</v>
      </c>
      <c r="N536">
        <v>282</v>
      </c>
      <c r="O536">
        <v>0</v>
      </c>
      <c r="P536">
        <v>-1</v>
      </c>
      <c r="Q536" t="s">
        <v>70</v>
      </c>
      <c r="R536" t="s">
        <v>238</v>
      </c>
      <c r="S536" t="s">
        <v>239</v>
      </c>
      <c r="T536">
        <v>220</v>
      </c>
      <c r="U536">
        <v>183</v>
      </c>
      <c r="V536">
        <v>83.18</v>
      </c>
      <c r="W536" t="s">
        <v>135</v>
      </c>
      <c r="X536">
        <v>10132</v>
      </c>
      <c r="Y536">
        <v>1854156</v>
      </c>
      <c r="Z536">
        <v>96441</v>
      </c>
      <c r="AA536">
        <v>74847</v>
      </c>
      <c r="AB536">
        <v>2025444</v>
      </c>
      <c r="AC536">
        <v>1227468</v>
      </c>
      <c r="AD536">
        <v>797976</v>
      </c>
      <c r="AE536" t="s">
        <v>75</v>
      </c>
      <c r="AF536" t="s">
        <v>72</v>
      </c>
      <c r="AG536" t="s">
        <v>240</v>
      </c>
      <c r="AH536" t="s">
        <v>144</v>
      </c>
      <c r="AI536" t="s">
        <v>138</v>
      </c>
      <c r="AJ536" t="str">
        <f t="shared" si="8"/>
        <v>Dec</v>
      </c>
    </row>
    <row r="537" spans="1:36" x14ac:dyDescent="0.3">
      <c r="A537" t="s">
        <v>2137</v>
      </c>
      <c r="B537" s="33">
        <v>45940</v>
      </c>
      <c r="C537" t="s">
        <v>96</v>
      </c>
      <c r="D537" t="s">
        <v>2138</v>
      </c>
      <c r="E537" t="s">
        <v>177</v>
      </c>
      <c r="F537" t="s">
        <v>172</v>
      </c>
      <c r="G537" t="s">
        <v>162</v>
      </c>
      <c r="H537" t="s">
        <v>155</v>
      </c>
      <c r="I537">
        <v>607</v>
      </c>
      <c r="J537" t="s">
        <v>1434</v>
      </c>
      <c r="K537" t="s">
        <v>2139</v>
      </c>
      <c r="L537" t="s">
        <v>1720</v>
      </c>
      <c r="M537" t="s">
        <v>724</v>
      </c>
      <c r="N537">
        <v>96</v>
      </c>
      <c r="O537">
        <v>18</v>
      </c>
      <c r="P537">
        <v>20</v>
      </c>
      <c r="Q537" t="s">
        <v>73</v>
      </c>
      <c r="R537" t="s">
        <v>238</v>
      </c>
      <c r="S537" t="s">
        <v>239</v>
      </c>
      <c r="T537">
        <v>150</v>
      </c>
      <c r="U537">
        <v>147</v>
      </c>
      <c r="V537">
        <v>98</v>
      </c>
      <c r="W537" t="s">
        <v>133</v>
      </c>
      <c r="X537">
        <v>10048</v>
      </c>
      <c r="Y537">
        <v>1477056</v>
      </c>
      <c r="Z537">
        <v>62181</v>
      </c>
      <c r="AA537">
        <v>55125</v>
      </c>
      <c r="AB537">
        <v>1594362</v>
      </c>
      <c r="AC537">
        <v>1286950</v>
      </c>
      <c r="AD537">
        <v>307412</v>
      </c>
      <c r="AE537" t="s">
        <v>78</v>
      </c>
      <c r="AF537" t="s">
        <v>81</v>
      </c>
      <c r="AG537" t="s">
        <v>240</v>
      </c>
      <c r="AH537" t="s">
        <v>144</v>
      </c>
      <c r="AI537" t="s">
        <v>138</v>
      </c>
      <c r="AJ537" t="str">
        <f t="shared" si="8"/>
        <v>Oct</v>
      </c>
    </row>
    <row r="538" spans="1:36" x14ac:dyDescent="0.3">
      <c r="A538" t="s">
        <v>2140</v>
      </c>
      <c r="B538" s="33">
        <v>45940</v>
      </c>
      <c r="C538" t="s">
        <v>93</v>
      </c>
      <c r="D538" t="s">
        <v>2141</v>
      </c>
      <c r="E538" t="s">
        <v>176</v>
      </c>
      <c r="F538" t="s">
        <v>175</v>
      </c>
      <c r="G538" t="s">
        <v>156</v>
      </c>
      <c r="H538" t="s">
        <v>163</v>
      </c>
      <c r="I538">
        <v>1564</v>
      </c>
      <c r="J538" t="s">
        <v>314</v>
      </c>
      <c r="K538" t="s">
        <v>1445</v>
      </c>
      <c r="L538" t="s">
        <v>581</v>
      </c>
      <c r="M538" t="s">
        <v>1445</v>
      </c>
      <c r="N538">
        <v>209</v>
      </c>
      <c r="O538">
        <v>0</v>
      </c>
      <c r="P538">
        <v>-4</v>
      </c>
      <c r="Q538" t="s">
        <v>70</v>
      </c>
      <c r="R538" t="s">
        <v>238</v>
      </c>
      <c r="S538" t="s">
        <v>239</v>
      </c>
      <c r="T538">
        <v>220</v>
      </c>
      <c r="U538">
        <v>176</v>
      </c>
      <c r="V538">
        <v>80</v>
      </c>
      <c r="W538" t="s">
        <v>133</v>
      </c>
      <c r="X538">
        <v>6213</v>
      </c>
      <c r="Y538">
        <v>1093488</v>
      </c>
      <c r="Z538">
        <v>30272</v>
      </c>
      <c r="AA538">
        <v>35904</v>
      </c>
      <c r="AB538">
        <v>1159664</v>
      </c>
      <c r="AC538">
        <v>907502</v>
      </c>
      <c r="AD538">
        <v>252162</v>
      </c>
      <c r="AE538" t="s">
        <v>81</v>
      </c>
      <c r="AF538" t="s">
        <v>75</v>
      </c>
      <c r="AG538" t="s">
        <v>240</v>
      </c>
      <c r="AH538" t="s">
        <v>145</v>
      </c>
      <c r="AI538" t="s">
        <v>139</v>
      </c>
      <c r="AJ538" t="str">
        <f t="shared" si="8"/>
        <v>Oct</v>
      </c>
    </row>
    <row r="539" spans="1:36" x14ac:dyDescent="0.3">
      <c r="A539" t="s">
        <v>2142</v>
      </c>
      <c r="B539" s="33">
        <v>45672</v>
      </c>
      <c r="C539" t="s">
        <v>96</v>
      </c>
      <c r="D539" t="s">
        <v>2143</v>
      </c>
      <c r="E539" t="s">
        <v>178</v>
      </c>
      <c r="F539" t="s">
        <v>179</v>
      </c>
      <c r="G539" t="s">
        <v>157</v>
      </c>
      <c r="H539" t="s">
        <v>166</v>
      </c>
      <c r="I539">
        <v>1391</v>
      </c>
      <c r="J539" t="s">
        <v>336</v>
      </c>
      <c r="K539" t="s">
        <v>2144</v>
      </c>
      <c r="L539" t="s">
        <v>1707</v>
      </c>
      <c r="M539" t="s">
        <v>2036</v>
      </c>
      <c r="N539">
        <v>181</v>
      </c>
      <c r="O539">
        <v>13</v>
      </c>
      <c r="P539">
        <v>2</v>
      </c>
      <c r="Q539" t="s">
        <v>73</v>
      </c>
      <c r="R539" t="s">
        <v>238</v>
      </c>
      <c r="S539" t="s">
        <v>239</v>
      </c>
      <c r="T539">
        <v>180</v>
      </c>
      <c r="U539">
        <v>176</v>
      </c>
      <c r="V539">
        <v>97.78</v>
      </c>
      <c r="W539" t="s">
        <v>133</v>
      </c>
      <c r="X539">
        <v>10835</v>
      </c>
      <c r="Y539">
        <v>1906960</v>
      </c>
      <c r="Z539">
        <v>33440</v>
      </c>
      <c r="AA539">
        <v>102608</v>
      </c>
      <c r="AB539">
        <v>2043008</v>
      </c>
      <c r="AC539">
        <v>1483088</v>
      </c>
      <c r="AD539">
        <v>559920</v>
      </c>
      <c r="AE539" t="s">
        <v>75</v>
      </c>
      <c r="AF539" t="s">
        <v>72</v>
      </c>
      <c r="AG539" t="s">
        <v>240</v>
      </c>
      <c r="AH539" t="s">
        <v>145</v>
      </c>
      <c r="AI539" t="s">
        <v>140</v>
      </c>
      <c r="AJ539" t="str">
        <f t="shared" si="8"/>
        <v>Jan</v>
      </c>
    </row>
    <row r="540" spans="1:36" x14ac:dyDescent="0.3">
      <c r="A540" t="s">
        <v>2145</v>
      </c>
      <c r="B540" s="33">
        <v>46001</v>
      </c>
      <c r="C540" t="s">
        <v>98</v>
      </c>
      <c r="D540" t="s">
        <v>2146</v>
      </c>
      <c r="E540" t="s">
        <v>177</v>
      </c>
      <c r="F540" t="s">
        <v>174</v>
      </c>
      <c r="G540" t="s">
        <v>162</v>
      </c>
      <c r="H540" t="s">
        <v>158</v>
      </c>
      <c r="I540">
        <v>1556</v>
      </c>
      <c r="J540" t="s">
        <v>397</v>
      </c>
      <c r="K540" t="s">
        <v>2147</v>
      </c>
      <c r="L540" t="s">
        <v>1346</v>
      </c>
      <c r="M540" t="s">
        <v>554</v>
      </c>
      <c r="N540">
        <v>194</v>
      </c>
      <c r="O540">
        <v>10</v>
      </c>
      <c r="P540">
        <v>31</v>
      </c>
      <c r="Q540" t="s">
        <v>76</v>
      </c>
      <c r="R540" t="s">
        <v>238</v>
      </c>
      <c r="S540" t="s">
        <v>239</v>
      </c>
      <c r="T540">
        <v>180</v>
      </c>
      <c r="U540">
        <v>122</v>
      </c>
      <c r="V540">
        <v>67.78</v>
      </c>
      <c r="W540" t="s">
        <v>133</v>
      </c>
      <c r="X540">
        <v>2827</v>
      </c>
      <c r="Y540">
        <v>344894</v>
      </c>
      <c r="Z540">
        <v>66978</v>
      </c>
      <c r="AA540">
        <v>78812</v>
      </c>
      <c r="AB540">
        <v>490684</v>
      </c>
      <c r="AC540">
        <v>417287</v>
      </c>
      <c r="AD540">
        <v>73397</v>
      </c>
      <c r="AE540" t="s">
        <v>78</v>
      </c>
      <c r="AF540" t="s">
        <v>78</v>
      </c>
      <c r="AG540" t="s">
        <v>240</v>
      </c>
      <c r="AH540" t="s">
        <v>146</v>
      </c>
      <c r="AI540" t="s">
        <v>139</v>
      </c>
      <c r="AJ540" t="str">
        <f t="shared" si="8"/>
        <v>Dec</v>
      </c>
    </row>
    <row r="541" spans="1:36" x14ac:dyDescent="0.3">
      <c r="A541" t="s">
        <v>2148</v>
      </c>
      <c r="B541" s="33">
        <v>45740</v>
      </c>
      <c r="C541" t="s">
        <v>96</v>
      </c>
      <c r="D541" t="s">
        <v>2149</v>
      </c>
      <c r="E541" t="s">
        <v>180</v>
      </c>
      <c r="F541" t="s">
        <v>177</v>
      </c>
      <c r="G541" t="s">
        <v>160</v>
      </c>
      <c r="H541" t="s">
        <v>162</v>
      </c>
      <c r="I541">
        <v>2268</v>
      </c>
      <c r="J541" t="s">
        <v>744</v>
      </c>
      <c r="K541" t="s">
        <v>2150</v>
      </c>
      <c r="L541" t="s">
        <v>377</v>
      </c>
      <c r="M541" t="s">
        <v>1474</v>
      </c>
      <c r="N541">
        <v>286</v>
      </c>
      <c r="O541">
        <v>0</v>
      </c>
      <c r="P541">
        <v>18</v>
      </c>
      <c r="Q541" t="s">
        <v>73</v>
      </c>
      <c r="R541" t="s">
        <v>238</v>
      </c>
      <c r="S541" t="s">
        <v>239</v>
      </c>
      <c r="T541">
        <v>180</v>
      </c>
      <c r="U541">
        <v>137</v>
      </c>
      <c r="V541">
        <v>76.11</v>
      </c>
      <c r="W541" t="s">
        <v>133</v>
      </c>
      <c r="X541">
        <v>8888</v>
      </c>
      <c r="Y541">
        <v>1217656</v>
      </c>
      <c r="Z541">
        <v>47539</v>
      </c>
      <c r="AA541">
        <v>26441</v>
      </c>
      <c r="AB541">
        <v>1291636</v>
      </c>
      <c r="AC541">
        <v>820575</v>
      </c>
      <c r="AD541">
        <v>471061</v>
      </c>
      <c r="AE541" t="s">
        <v>81</v>
      </c>
      <c r="AF541" t="s">
        <v>78</v>
      </c>
      <c r="AG541" t="s">
        <v>240</v>
      </c>
      <c r="AH541" t="s">
        <v>144</v>
      </c>
      <c r="AI541" t="s">
        <v>139</v>
      </c>
      <c r="AJ541" t="str">
        <f t="shared" si="8"/>
        <v>Mar</v>
      </c>
    </row>
    <row r="542" spans="1:36" x14ac:dyDescent="0.3">
      <c r="A542" t="s">
        <v>2151</v>
      </c>
      <c r="B542" s="33">
        <v>45825</v>
      </c>
      <c r="C542" t="s">
        <v>95</v>
      </c>
      <c r="D542" t="s">
        <v>2152</v>
      </c>
      <c r="E542" t="s">
        <v>174</v>
      </c>
      <c r="F542" t="s">
        <v>180</v>
      </c>
      <c r="G542" t="s">
        <v>158</v>
      </c>
      <c r="H542" t="s">
        <v>160</v>
      </c>
      <c r="I542">
        <v>713</v>
      </c>
      <c r="J542" t="s">
        <v>613</v>
      </c>
      <c r="K542" t="s">
        <v>1740</v>
      </c>
      <c r="L542" t="s">
        <v>615</v>
      </c>
      <c r="M542" t="s">
        <v>1740</v>
      </c>
      <c r="N542">
        <v>118</v>
      </c>
      <c r="O542">
        <v>0</v>
      </c>
      <c r="P542">
        <v>-3</v>
      </c>
      <c r="Q542" t="s">
        <v>70</v>
      </c>
      <c r="R542" t="s">
        <v>238</v>
      </c>
      <c r="S542" t="s">
        <v>239</v>
      </c>
      <c r="T542">
        <v>150</v>
      </c>
      <c r="U542">
        <v>116</v>
      </c>
      <c r="V542">
        <v>77.33</v>
      </c>
      <c r="W542" t="s">
        <v>133</v>
      </c>
      <c r="X542">
        <v>2864</v>
      </c>
      <c r="Y542">
        <v>332224</v>
      </c>
      <c r="Z542">
        <v>43732</v>
      </c>
      <c r="AA542">
        <v>71804</v>
      </c>
      <c r="AB542">
        <v>447760</v>
      </c>
      <c r="AC542">
        <v>271219</v>
      </c>
      <c r="AD542">
        <v>176541</v>
      </c>
      <c r="AE542" t="s">
        <v>78</v>
      </c>
      <c r="AF542" t="s">
        <v>81</v>
      </c>
      <c r="AG542" t="s">
        <v>240</v>
      </c>
      <c r="AH542" t="s">
        <v>144</v>
      </c>
      <c r="AI542" t="s">
        <v>139</v>
      </c>
      <c r="AJ542" t="str">
        <f t="shared" si="8"/>
        <v>Jun</v>
      </c>
    </row>
    <row r="543" spans="1:36" x14ac:dyDescent="0.3">
      <c r="A543" t="s">
        <v>2153</v>
      </c>
      <c r="B543" s="33">
        <v>45932</v>
      </c>
      <c r="C543" t="s">
        <v>99</v>
      </c>
      <c r="D543" t="s">
        <v>2154</v>
      </c>
      <c r="E543" t="s">
        <v>173</v>
      </c>
      <c r="F543" t="s">
        <v>178</v>
      </c>
      <c r="G543" t="s">
        <v>161</v>
      </c>
      <c r="H543" t="s">
        <v>157</v>
      </c>
      <c r="I543">
        <v>1936</v>
      </c>
      <c r="J543" t="s">
        <v>482</v>
      </c>
      <c r="K543" t="s">
        <v>2155</v>
      </c>
      <c r="L543" t="s">
        <v>2156</v>
      </c>
      <c r="M543" t="s">
        <v>1105</v>
      </c>
      <c r="N543">
        <v>273</v>
      </c>
      <c r="O543">
        <v>5</v>
      </c>
      <c r="P543">
        <v>17</v>
      </c>
      <c r="Q543" t="s">
        <v>73</v>
      </c>
      <c r="R543" t="s">
        <v>238</v>
      </c>
      <c r="S543" t="s">
        <v>239</v>
      </c>
      <c r="T543">
        <v>180</v>
      </c>
      <c r="U543">
        <v>126</v>
      </c>
      <c r="V543">
        <v>70</v>
      </c>
      <c r="W543" t="s">
        <v>133</v>
      </c>
      <c r="X543">
        <v>4259</v>
      </c>
      <c r="Y543">
        <v>536634</v>
      </c>
      <c r="Z543">
        <v>24948</v>
      </c>
      <c r="AA543">
        <v>65646</v>
      </c>
      <c r="AB543">
        <v>627228</v>
      </c>
      <c r="AC543">
        <v>491921</v>
      </c>
      <c r="AD543">
        <v>135307</v>
      </c>
      <c r="AE543" t="s">
        <v>78</v>
      </c>
      <c r="AF543" t="s">
        <v>75</v>
      </c>
      <c r="AG543" t="s">
        <v>240</v>
      </c>
      <c r="AH543" t="s">
        <v>146</v>
      </c>
      <c r="AI543" t="s">
        <v>140</v>
      </c>
      <c r="AJ543" t="str">
        <f t="shared" si="8"/>
        <v>Oct</v>
      </c>
    </row>
    <row r="544" spans="1:36" x14ac:dyDescent="0.3">
      <c r="A544" t="s">
        <v>2157</v>
      </c>
      <c r="B544" s="33">
        <v>45951</v>
      </c>
      <c r="C544" t="s">
        <v>99</v>
      </c>
      <c r="D544" t="s">
        <v>2158</v>
      </c>
      <c r="E544" t="s">
        <v>177</v>
      </c>
      <c r="F544" t="s">
        <v>180</v>
      </c>
      <c r="G544" t="s">
        <v>162</v>
      </c>
      <c r="H544" t="s">
        <v>160</v>
      </c>
      <c r="I544">
        <v>975</v>
      </c>
      <c r="J544" t="s">
        <v>280</v>
      </c>
      <c r="K544" t="s">
        <v>922</v>
      </c>
      <c r="L544" t="s">
        <v>650</v>
      </c>
      <c r="M544" t="s">
        <v>1205</v>
      </c>
      <c r="N544">
        <v>151</v>
      </c>
      <c r="O544">
        <v>24</v>
      </c>
      <c r="P544">
        <v>21</v>
      </c>
      <c r="Q544" t="s">
        <v>73</v>
      </c>
      <c r="R544" t="s">
        <v>238</v>
      </c>
      <c r="S544" t="s">
        <v>239</v>
      </c>
      <c r="T544">
        <v>220</v>
      </c>
      <c r="U544">
        <v>159</v>
      </c>
      <c r="V544">
        <v>72.27</v>
      </c>
      <c r="W544" t="s">
        <v>133</v>
      </c>
      <c r="X544">
        <v>10972</v>
      </c>
      <c r="Y544">
        <v>1744548</v>
      </c>
      <c r="Z544">
        <v>74730</v>
      </c>
      <c r="AA544">
        <v>32913</v>
      </c>
      <c r="AB544">
        <v>1852191</v>
      </c>
      <c r="AC544">
        <v>1285215</v>
      </c>
      <c r="AD544">
        <v>566976</v>
      </c>
      <c r="AE544" t="s">
        <v>78</v>
      </c>
      <c r="AF544" t="s">
        <v>81</v>
      </c>
      <c r="AG544" t="s">
        <v>240</v>
      </c>
      <c r="AH544" t="s">
        <v>144</v>
      </c>
      <c r="AI544" t="s">
        <v>139</v>
      </c>
      <c r="AJ544" t="str">
        <f t="shared" si="8"/>
        <v>Oct</v>
      </c>
    </row>
    <row r="545" spans="1:36" x14ac:dyDescent="0.3">
      <c r="A545" t="s">
        <v>2159</v>
      </c>
      <c r="B545" s="33">
        <v>45958</v>
      </c>
      <c r="C545" t="s">
        <v>96</v>
      </c>
      <c r="D545" t="s">
        <v>2160</v>
      </c>
      <c r="E545" t="s">
        <v>175</v>
      </c>
      <c r="F545" t="s">
        <v>181</v>
      </c>
      <c r="G545" t="s">
        <v>163</v>
      </c>
      <c r="H545" t="s">
        <v>159</v>
      </c>
      <c r="I545">
        <v>1654</v>
      </c>
      <c r="J545" t="s">
        <v>492</v>
      </c>
      <c r="K545" t="s">
        <v>377</v>
      </c>
      <c r="L545" t="s">
        <v>2161</v>
      </c>
      <c r="M545" t="s">
        <v>1997</v>
      </c>
      <c r="N545">
        <v>240</v>
      </c>
      <c r="O545">
        <v>68</v>
      </c>
      <c r="P545">
        <v>69</v>
      </c>
      <c r="Q545" t="s">
        <v>76</v>
      </c>
      <c r="R545" t="s">
        <v>238</v>
      </c>
      <c r="S545" t="s">
        <v>239</v>
      </c>
      <c r="T545">
        <v>180</v>
      </c>
      <c r="U545">
        <v>108</v>
      </c>
      <c r="V545">
        <v>60</v>
      </c>
      <c r="W545" t="s">
        <v>133</v>
      </c>
      <c r="X545">
        <v>8078</v>
      </c>
      <c r="Y545">
        <v>872424</v>
      </c>
      <c r="Z545">
        <v>44712</v>
      </c>
      <c r="AA545">
        <v>61236</v>
      </c>
      <c r="AB545">
        <v>978372</v>
      </c>
      <c r="AC545">
        <v>787607</v>
      </c>
      <c r="AD545">
        <v>190765</v>
      </c>
      <c r="AE545" t="s">
        <v>75</v>
      </c>
      <c r="AF545" t="s">
        <v>81</v>
      </c>
      <c r="AG545" t="s">
        <v>240</v>
      </c>
      <c r="AH545" t="s">
        <v>144</v>
      </c>
      <c r="AI545" t="s">
        <v>140</v>
      </c>
      <c r="AJ545" t="str">
        <f t="shared" si="8"/>
        <v>Oct</v>
      </c>
    </row>
    <row r="546" spans="1:36" x14ac:dyDescent="0.3">
      <c r="A546" t="s">
        <v>2162</v>
      </c>
      <c r="B546" s="33">
        <v>45937</v>
      </c>
      <c r="C546" t="s">
        <v>99</v>
      </c>
      <c r="D546" t="s">
        <v>2163</v>
      </c>
      <c r="E546" t="s">
        <v>178</v>
      </c>
      <c r="F546" t="s">
        <v>177</v>
      </c>
      <c r="G546" t="s">
        <v>157</v>
      </c>
      <c r="H546" t="s">
        <v>162</v>
      </c>
      <c r="I546">
        <v>1651</v>
      </c>
      <c r="J546" t="s">
        <v>342</v>
      </c>
      <c r="K546" t="s">
        <v>659</v>
      </c>
      <c r="L546" t="s">
        <v>639</v>
      </c>
      <c r="M546" t="s">
        <v>659</v>
      </c>
      <c r="N546">
        <v>246</v>
      </c>
      <c r="O546">
        <v>0</v>
      </c>
      <c r="P546">
        <v>-10</v>
      </c>
      <c r="Q546" t="s">
        <v>70</v>
      </c>
      <c r="R546" t="s">
        <v>238</v>
      </c>
      <c r="S546" t="s">
        <v>239</v>
      </c>
      <c r="T546">
        <v>186</v>
      </c>
      <c r="U546">
        <v>153</v>
      </c>
      <c r="V546">
        <v>82.26</v>
      </c>
      <c r="W546" t="s">
        <v>133</v>
      </c>
      <c r="X546">
        <v>6107</v>
      </c>
      <c r="Y546">
        <v>934371</v>
      </c>
      <c r="Z546">
        <v>52020</v>
      </c>
      <c r="AA546">
        <v>108936</v>
      </c>
      <c r="AB546">
        <v>1095327</v>
      </c>
      <c r="AC546">
        <v>766056</v>
      </c>
      <c r="AD546">
        <v>329271</v>
      </c>
      <c r="AE546" t="s">
        <v>75</v>
      </c>
      <c r="AF546" t="s">
        <v>78</v>
      </c>
      <c r="AG546" t="s">
        <v>240</v>
      </c>
      <c r="AH546" t="s">
        <v>144</v>
      </c>
      <c r="AI546" t="s">
        <v>139</v>
      </c>
      <c r="AJ546" t="str">
        <f t="shared" si="8"/>
        <v>Oct</v>
      </c>
    </row>
    <row r="547" spans="1:36" x14ac:dyDescent="0.3">
      <c r="A547" t="s">
        <v>2164</v>
      </c>
      <c r="B547" s="33">
        <v>45996</v>
      </c>
      <c r="C547" t="s">
        <v>95</v>
      </c>
      <c r="D547" t="s">
        <v>2165</v>
      </c>
      <c r="E547" t="s">
        <v>174</v>
      </c>
      <c r="F547" t="s">
        <v>181</v>
      </c>
      <c r="G547" t="s">
        <v>158</v>
      </c>
      <c r="H547" t="s">
        <v>159</v>
      </c>
      <c r="I547">
        <v>1222</v>
      </c>
      <c r="J547" t="s">
        <v>362</v>
      </c>
      <c r="K547" t="s">
        <v>382</v>
      </c>
      <c r="L547" t="s">
        <v>1655</v>
      </c>
      <c r="M547" t="s">
        <v>2166</v>
      </c>
      <c r="N547">
        <v>156</v>
      </c>
      <c r="O547">
        <v>16</v>
      </c>
      <c r="P547">
        <v>35</v>
      </c>
      <c r="Q547" t="s">
        <v>76</v>
      </c>
      <c r="R547" t="s">
        <v>238</v>
      </c>
      <c r="S547" t="s">
        <v>239</v>
      </c>
      <c r="T547">
        <v>180</v>
      </c>
      <c r="U547">
        <v>149</v>
      </c>
      <c r="V547">
        <v>82.78</v>
      </c>
      <c r="W547" t="s">
        <v>133</v>
      </c>
      <c r="X547">
        <v>7465</v>
      </c>
      <c r="Y547">
        <v>1112285</v>
      </c>
      <c r="Z547">
        <v>72116</v>
      </c>
      <c r="AA547">
        <v>118306</v>
      </c>
      <c r="AB547">
        <v>1302707</v>
      </c>
      <c r="AC547">
        <v>1117278</v>
      </c>
      <c r="AD547">
        <v>185429</v>
      </c>
      <c r="AE547" t="s">
        <v>78</v>
      </c>
      <c r="AF547" t="s">
        <v>81</v>
      </c>
      <c r="AG547" t="s">
        <v>240</v>
      </c>
      <c r="AH547" t="s">
        <v>146</v>
      </c>
      <c r="AI547" t="s">
        <v>138</v>
      </c>
      <c r="AJ547" t="str">
        <f t="shared" si="8"/>
        <v>Dec</v>
      </c>
    </row>
    <row r="548" spans="1:36" x14ac:dyDescent="0.3">
      <c r="A548" t="s">
        <v>2167</v>
      </c>
      <c r="B548" s="33">
        <v>45919</v>
      </c>
      <c r="C548" t="s">
        <v>93</v>
      </c>
      <c r="D548" t="s">
        <v>2168</v>
      </c>
      <c r="E548" t="s">
        <v>172</v>
      </c>
      <c r="F548" t="s">
        <v>179</v>
      </c>
      <c r="G548" t="s">
        <v>155</v>
      </c>
      <c r="H548" t="s">
        <v>166</v>
      </c>
      <c r="I548">
        <v>616</v>
      </c>
      <c r="J548" t="s">
        <v>336</v>
      </c>
      <c r="K548" t="s">
        <v>1960</v>
      </c>
      <c r="L548" t="s">
        <v>581</v>
      </c>
      <c r="M548" t="s">
        <v>2169</v>
      </c>
      <c r="N548">
        <v>96</v>
      </c>
      <c r="O548">
        <v>0</v>
      </c>
      <c r="P548">
        <v>17</v>
      </c>
      <c r="Q548" t="s">
        <v>73</v>
      </c>
      <c r="R548" t="s">
        <v>238</v>
      </c>
      <c r="S548" t="s">
        <v>239</v>
      </c>
      <c r="T548">
        <v>189</v>
      </c>
      <c r="U548">
        <v>152</v>
      </c>
      <c r="V548">
        <v>80.42</v>
      </c>
      <c r="W548" t="s">
        <v>133</v>
      </c>
      <c r="X548">
        <v>5118</v>
      </c>
      <c r="Y548">
        <v>777936</v>
      </c>
      <c r="Z548">
        <v>56696</v>
      </c>
      <c r="AA548">
        <v>114000</v>
      </c>
      <c r="AB548">
        <v>948632</v>
      </c>
      <c r="AC548">
        <v>783748</v>
      </c>
      <c r="AD548">
        <v>164884</v>
      </c>
      <c r="AE548" t="s">
        <v>81</v>
      </c>
      <c r="AF548" t="s">
        <v>72</v>
      </c>
      <c r="AG548" t="s">
        <v>240</v>
      </c>
      <c r="AH548" t="s">
        <v>144</v>
      </c>
      <c r="AI548" t="s">
        <v>140</v>
      </c>
      <c r="AJ548" t="str">
        <f t="shared" si="8"/>
        <v>Sep</v>
      </c>
    </row>
    <row r="549" spans="1:36" x14ac:dyDescent="0.3">
      <c r="A549" t="s">
        <v>2170</v>
      </c>
      <c r="B549" s="33">
        <v>45954</v>
      </c>
      <c r="C549" t="s">
        <v>93</v>
      </c>
      <c r="D549" t="s">
        <v>2171</v>
      </c>
      <c r="E549" t="s">
        <v>176</v>
      </c>
      <c r="F549" t="s">
        <v>179</v>
      </c>
      <c r="G549" t="s">
        <v>156</v>
      </c>
      <c r="H549" t="s">
        <v>166</v>
      </c>
      <c r="I549">
        <v>841</v>
      </c>
      <c r="J549" t="s">
        <v>482</v>
      </c>
      <c r="K549" t="s">
        <v>1488</v>
      </c>
      <c r="L549" t="s">
        <v>2172</v>
      </c>
      <c r="M549" t="s">
        <v>2173</v>
      </c>
      <c r="N549">
        <v>114</v>
      </c>
      <c r="O549">
        <v>48</v>
      </c>
      <c r="P549">
        <v>55</v>
      </c>
      <c r="Q549" t="s">
        <v>76</v>
      </c>
      <c r="R549" t="s">
        <v>238</v>
      </c>
      <c r="S549" t="s">
        <v>239</v>
      </c>
      <c r="T549">
        <v>180</v>
      </c>
      <c r="U549">
        <v>176</v>
      </c>
      <c r="V549">
        <v>97.78</v>
      </c>
      <c r="W549" t="s">
        <v>133</v>
      </c>
      <c r="X549">
        <v>8976</v>
      </c>
      <c r="Y549">
        <v>1579776</v>
      </c>
      <c r="Z549">
        <v>30272</v>
      </c>
      <c r="AA549">
        <v>117040</v>
      </c>
      <c r="AB549">
        <v>1727088</v>
      </c>
      <c r="AC549">
        <v>1416479</v>
      </c>
      <c r="AD549">
        <v>310609</v>
      </c>
      <c r="AE549" t="s">
        <v>81</v>
      </c>
      <c r="AF549" t="s">
        <v>72</v>
      </c>
      <c r="AG549" t="s">
        <v>240</v>
      </c>
      <c r="AH549" t="s">
        <v>144</v>
      </c>
      <c r="AI549" t="s">
        <v>139</v>
      </c>
      <c r="AJ549" t="str">
        <f t="shared" si="8"/>
        <v>Oct</v>
      </c>
    </row>
    <row r="550" spans="1:36" x14ac:dyDescent="0.3">
      <c r="A550" t="s">
        <v>2174</v>
      </c>
      <c r="B550" s="33">
        <v>46016</v>
      </c>
      <c r="C550" t="s">
        <v>97</v>
      </c>
      <c r="D550" t="s">
        <v>2175</v>
      </c>
      <c r="E550" t="s">
        <v>181</v>
      </c>
      <c r="F550" t="s">
        <v>179</v>
      </c>
      <c r="G550" t="s">
        <v>159</v>
      </c>
      <c r="H550" t="s">
        <v>166</v>
      </c>
      <c r="I550">
        <v>1105</v>
      </c>
      <c r="J550" t="s">
        <v>292</v>
      </c>
      <c r="K550" t="s">
        <v>546</v>
      </c>
      <c r="L550" t="s">
        <v>626</v>
      </c>
      <c r="M550" t="s">
        <v>420</v>
      </c>
      <c r="N550">
        <v>145</v>
      </c>
      <c r="O550">
        <v>0</v>
      </c>
      <c r="P550">
        <v>5</v>
      </c>
      <c r="Q550" t="s">
        <v>70</v>
      </c>
      <c r="R550" t="s">
        <v>238</v>
      </c>
      <c r="S550" t="s">
        <v>239</v>
      </c>
      <c r="T550">
        <v>189</v>
      </c>
      <c r="U550">
        <v>158</v>
      </c>
      <c r="V550">
        <v>83.6</v>
      </c>
      <c r="W550" t="s">
        <v>133</v>
      </c>
      <c r="X550">
        <v>6214</v>
      </c>
      <c r="Y550">
        <v>981812</v>
      </c>
      <c r="Z550">
        <v>48506</v>
      </c>
      <c r="AA550">
        <v>60830</v>
      </c>
      <c r="AB550">
        <v>1091148</v>
      </c>
      <c r="AC550">
        <v>674289</v>
      </c>
      <c r="AD550">
        <v>416859</v>
      </c>
      <c r="AE550" t="s">
        <v>81</v>
      </c>
      <c r="AF550" t="s">
        <v>72</v>
      </c>
      <c r="AG550" t="s">
        <v>240</v>
      </c>
      <c r="AH550" t="s">
        <v>145</v>
      </c>
      <c r="AI550" t="s">
        <v>138</v>
      </c>
      <c r="AJ550" t="str">
        <f t="shared" si="8"/>
        <v>Dec</v>
      </c>
    </row>
    <row r="551" spans="1:36" x14ac:dyDescent="0.3">
      <c r="A551" t="s">
        <v>2176</v>
      </c>
      <c r="B551" s="33">
        <v>45755</v>
      </c>
      <c r="C551" t="s">
        <v>98</v>
      </c>
      <c r="D551" t="s">
        <v>2177</v>
      </c>
      <c r="E551" t="s">
        <v>172</v>
      </c>
      <c r="F551" t="s">
        <v>175</v>
      </c>
      <c r="G551" t="s">
        <v>155</v>
      </c>
      <c r="H551" t="s">
        <v>163</v>
      </c>
      <c r="I551">
        <v>421</v>
      </c>
      <c r="J551" t="s">
        <v>345</v>
      </c>
      <c r="K551" t="s">
        <v>414</v>
      </c>
      <c r="L551" t="s">
        <v>377</v>
      </c>
      <c r="M551" t="s">
        <v>1309</v>
      </c>
      <c r="N551">
        <v>75</v>
      </c>
      <c r="O551">
        <v>0</v>
      </c>
      <c r="P551">
        <v>29</v>
      </c>
      <c r="Q551" t="s">
        <v>73</v>
      </c>
      <c r="R551" t="s">
        <v>238</v>
      </c>
      <c r="S551" t="s">
        <v>239</v>
      </c>
      <c r="T551">
        <v>150</v>
      </c>
      <c r="U551">
        <v>130</v>
      </c>
      <c r="V551">
        <v>86.67</v>
      </c>
      <c r="W551" t="s">
        <v>135</v>
      </c>
      <c r="X551">
        <v>3307</v>
      </c>
      <c r="Y551">
        <v>429910</v>
      </c>
      <c r="Z551">
        <v>22620</v>
      </c>
      <c r="AA551">
        <v>96460</v>
      </c>
      <c r="AB551">
        <v>548990</v>
      </c>
      <c r="AC551">
        <v>420958</v>
      </c>
      <c r="AD551">
        <v>128032</v>
      </c>
      <c r="AE551" t="s">
        <v>81</v>
      </c>
      <c r="AF551" t="s">
        <v>75</v>
      </c>
      <c r="AG551" t="s">
        <v>240</v>
      </c>
      <c r="AH551" t="s">
        <v>145</v>
      </c>
      <c r="AI551" t="s">
        <v>139</v>
      </c>
      <c r="AJ551" t="str">
        <f t="shared" si="8"/>
        <v>Apr</v>
      </c>
    </row>
    <row r="552" spans="1:36" x14ac:dyDescent="0.3">
      <c r="A552" t="s">
        <v>2178</v>
      </c>
      <c r="B552" s="33">
        <v>45777</v>
      </c>
      <c r="C552" t="s">
        <v>93</v>
      </c>
      <c r="D552" t="s">
        <v>2179</v>
      </c>
      <c r="E552" t="s">
        <v>175</v>
      </c>
      <c r="F552" t="s">
        <v>172</v>
      </c>
      <c r="G552" t="s">
        <v>163</v>
      </c>
      <c r="H552" t="s">
        <v>155</v>
      </c>
      <c r="I552">
        <v>790</v>
      </c>
      <c r="J552" t="s">
        <v>1434</v>
      </c>
      <c r="K552" t="s">
        <v>2180</v>
      </c>
      <c r="L552" t="s">
        <v>1495</v>
      </c>
      <c r="M552" t="s">
        <v>1823</v>
      </c>
      <c r="N552">
        <v>125</v>
      </c>
      <c r="O552">
        <v>5</v>
      </c>
      <c r="P552">
        <v>11</v>
      </c>
      <c r="Q552" t="s">
        <v>73</v>
      </c>
      <c r="R552" t="s">
        <v>238</v>
      </c>
      <c r="S552" t="s">
        <v>239</v>
      </c>
      <c r="T552">
        <v>220</v>
      </c>
      <c r="U552">
        <v>137</v>
      </c>
      <c r="V552">
        <v>62.27</v>
      </c>
      <c r="W552" t="s">
        <v>133</v>
      </c>
      <c r="X552">
        <v>5406</v>
      </c>
      <c r="Y552">
        <v>740622</v>
      </c>
      <c r="Z552">
        <v>33976</v>
      </c>
      <c r="AA552">
        <v>85625</v>
      </c>
      <c r="AB552">
        <v>860223</v>
      </c>
      <c r="AC552">
        <v>512613</v>
      </c>
      <c r="AD552">
        <v>347610</v>
      </c>
      <c r="AE552" t="s">
        <v>75</v>
      </c>
      <c r="AF552" t="s">
        <v>81</v>
      </c>
      <c r="AG552" t="s">
        <v>240</v>
      </c>
      <c r="AH552" t="s">
        <v>144</v>
      </c>
      <c r="AI552" t="s">
        <v>139</v>
      </c>
      <c r="AJ552" t="str">
        <f t="shared" si="8"/>
        <v>Apr</v>
      </c>
    </row>
    <row r="553" spans="1:36" x14ac:dyDescent="0.3">
      <c r="A553" t="s">
        <v>2181</v>
      </c>
      <c r="B553" s="33">
        <v>45667</v>
      </c>
      <c r="C553" t="s">
        <v>93</v>
      </c>
      <c r="D553" t="s">
        <v>2182</v>
      </c>
      <c r="E553" t="s">
        <v>177</v>
      </c>
      <c r="F553" t="s">
        <v>176</v>
      </c>
      <c r="G553" t="s">
        <v>162</v>
      </c>
      <c r="H553" t="s">
        <v>156</v>
      </c>
      <c r="I553">
        <v>1032</v>
      </c>
      <c r="J553" t="s">
        <v>744</v>
      </c>
      <c r="K553" t="s">
        <v>707</v>
      </c>
      <c r="L553" t="s">
        <v>2183</v>
      </c>
      <c r="M553" t="s">
        <v>1408</v>
      </c>
      <c r="N553">
        <v>136</v>
      </c>
      <c r="O553">
        <v>17</v>
      </c>
      <c r="P553">
        <v>21</v>
      </c>
      <c r="Q553" t="s">
        <v>73</v>
      </c>
      <c r="R553" t="s">
        <v>238</v>
      </c>
      <c r="S553" t="s">
        <v>239</v>
      </c>
      <c r="T553">
        <v>189</v>
      </c>
      <c r="U553">
        <v>170</v>
      </c>
      <c r="V553">
        <v>89.95</v>
      </c>
      <c r="W553" t="s">
        <v>133</v>
      </c>
      <c r="X553">
        <v>9955</v>
      </c>
      <c r="Y553">
        <v>1692350</v>
      </c>
      <c r="Z553">
        <v>63750</v>
      </c>
      <c r="AA553">
        <v>116450</v>
      </c>
      <c r="AB553">
        <v>1872550</v>
      </c>
      <c r="AC553">
        <v>1273168</v>
      </c>
      <c r="AD553">
        <v>599382</v>
      </c>
      <c r="AE553" t="s">
        <v>78</v>
      </c>
      <c r="AF553" t="s">
        <v>81</v>
      </c>
      <c r="AG553" t="s">
        <v>240</v>
      </c>
      <c r="AH553" t="s">
        <v>144</v>
      </c>
      <c r="AI553" t="s">
        <v>139</v>
      </c>
      <c r="AJ553" t="str">
        <f t="shared" si="8"/>
        <v>Jan</v>
      </c>
    </row>
    <row r="554" spans="1:36" x14ac:dyDescent="0.3">
      <c r="A554" t="s">
        <v>2184</v>
      </c>
      <c r="B554" s="33">
        <v>45701</v>
      </c>
      <c r="C554" t="s">
        <v>96</v>
      </c>
      <c r="D554" t="s">
        <v>2185</v>
      </c>
      <c r="E554" t="s">
        <v>174</v>
      </c>
      <c r="F554" t="s">
        <v>180</v>
      </c>
      <c r="G554" t="s">
        <v>158</v>
      </c>
      <c r="H554" t="s">
        <v>160</v>
      </c>
      <c r="I554">
        <v>700</v>
      </c>
      <c r="J554" t="s">
        <v>414</v>
      </c>
      <c r="K554" t="s">
        <v>1064</v>
      </c>
      <c r="L554" t="s">
        <v>1255</v>
      </c>
      <c r="M554" t="s">
        <v>519</v>
      </c>
      <c r="N554">
        <v>102</v>
      </c>
      <c r="O554">
        <v>16</v>
      </c>
      <c r="P554">
        <v>35</v>
      </c>
      <c r="Q554" t="s">
        <v>76</v>
      </c>
      <c r="R554" t="s">
        <v>238</v>
      </c>
      <c r="S554" t="s">
        <v>239</v>
      </c>
      <c r="T554">
        <v>220</v>
      </c>
      <c r="U554">
        <v>166</v>
      </c>
      <c r="V554">
        <v>75.45</v>
      </c>
      <c r="W554" t="s">
        <v>133</v>
      </c>
      <c r="X554">
        <v>7793</v>
      </c>
      <c r="Y554">
        <v>1293638</v>
      </c>
      <c r="Z554">
        <v>29382</v>
      </c>
      <c r="AA554">
        <v>41998</v>
      </c>
      <c r="AB554">
        <v>1365018</v>
      </c>
      <c r="AC554">
        <v>856114</v>
      </c>
      <c r="AD554">
        <v>508904</v>
      </c>
      <c r="AE554" t="s">
        <v>78</v>
      </c>
      <c r="AF554" t="s">
        <v>81</v>
      </c>
      <c r="AG554" t="s">
        <v>240</v>
      </c>
      <c r="AH554" t="s">
        <v>145</v>
      </c>
      <c r="AI554" t="s">
        <v>139</v>
      </c>
      <c r="AJ554" t="str">
        <f t="shared" si="8"/>
        <v>Feb</v>
      </c>
    </row>
    <row r="555" spans="1:36" x14ac:dyDescent="0.3">
      <c r="A555" t="s">
        <v>2186</v>
      </c>
      <c r="B555" s="33">
        <v>45885</v>
      </c>
      <c r="C555" t="s">
        <v>93</v>
      </c>
      <c r="D555" t="s">
        <v>2187</v>
      </c>
      <c r="E555" t="s">
        <v>177</v>
      </c>
      <c r="F555" t="s">
        <v>176</v>
      </c>
      <c r="G555" t="s">
        <v>162</v>
      </c>
      <c r="H555" t="s">
        <v>156</v>
      </c>
      <c r="I555">
        <v>1411</v>
      </c>
      <c r="J555" t="s">
        <v>514</v>
      </c>
      <c r="K555" t="s">
        <v>562</v>
      </c>
      <c r="L555" t="s">
        <v>1003</v>
      </c>
      <c r="M555" t="s">
        <v>562</v>
      </c>
      <c r="N555">
        <v>204</v>
      </c>
      <c r="O555">
        <v>1</v>
      </c>
      <c r="P555">
        <v>-1</v>
      </c>
      <c r="Q555" t="s">
        <v>73</v>
      </c>
      <c r="R555" t="s">
        <v>238</v>
      </c>
      <c r="S555" t="s">
        <v>239</v>
      </c>
      <c r="T555">
        <v>180</v>
      </c>
      <c r="U555">
        <v>162</v>
      </c>
      <c r="V555">
        <v>90</v>
      </c>
      <c r="W555" t="s">
        <v>135</v>
      </c>
      <c r="X555">
        <v>5821</v>
      </c>
      <c r="Y555">
        <v>943002</v>
      </c>
      <c r="Z555">
        <v>67392</v>
      </c>
      <c r="AA555">
        <v>124416</v>
      </c>
      <c r="AB555">
        <v>1134810</v>
      </c>
      <c r="AC555">
        <v>967274</v>
      </c>
      <c r="AD555">
        <v>167536</v>
      </c>
      <c r="AE555" t="s">
        <v>78</v>
      </c>
      <c r="AF555" t="s">
        <v>81</v>
      </c>
      <c r="AG555" t="s">
        <v>240</v>
      </c>
      <c r="AH555" t="s">
        <v>144</v>
      </c>
      <c r="AI555" t="s">
        <v>138</v>
      </c>
      <c r="AJ555" t="str">
        <f t="shared" si="8"/>
        <v>Aug</v>
      </c>
    </row>
    <row r="556" spans="1:36" x14ac:dyDescent="0.3">
      <c r="A556" t="s">
        <v>2188</v>
      </c>
      <c r="B556" s="33">
        <v>45949</v>
      </c>
      <c r="C556" t="s">
        <v>96</v>
      </c>
      <c r="D556" t="s">
        <v>2189</v>
      </c>
      <c r="E556" t="s">
        <v>174</v>
      </c>
      <c r="F556" t="s">
        <v>172</v>
      </c>
      <c r="G556" t="s">
        <v>158</v>
      </c>
      <c r="H556" t="s">
        <v>155</v>
      </c>
      <c r="I556">
        <v>983</v>
      </c>
      <c r="J556" t="s">
        <v>633</v>
      </c>
      <c r="K556" t="s">
        <v>469</v>
      </c>
      <c r="L556" t="s">
        <v>633</v>
      </c>
      <c r="M556" t="s">
        <v>2190</v>
      </c>
      <c r="N556">
        <v>135</v>
      </c>
      <c r="O556">
        <v>0</v>
      </c>
      <c r="P556">
        <v>26</v>
      </c>
      <c r="Q556" t="s">
        <v>73</v>
      </c>
      <c r="R556" t="s">
        <v>238</v>
      </c>
      <c r="S556" t="s">
        <v>239</v>
      </c>
      <c r="T556">
        <v>189</v>
      </c>
      <c r="U556">
        <v>152</v>
      </c>
      <c r="V556">
        <v>80.42</v>
      </c>
      <c r="W556" t="s">
        <v>134</v>
      </c>
      <c r="X556">
        <v>7004</v>
      </c>
      <c r="Y556">
        <v>1064608</v>
      </c>
      <c r="Z556">
        <v>75088</v>
      </c>
      <c r="AA556">
        <v>55480</v>
      </c>
      <c r="AB556">
        <v>1195176</v>
      </c>
      <c r="AC556">
        <v>985214</v>
      </c>
      <c r="AD556">
        <v>209962</v>
      </c>
      <c r="AE556" t="s">
        <v>78</v>
      </c>
      <c r="AF556" t="s">
        <v>81</v>
      </c>
      <c r="AG556" t="s">
        <v>240</v>
      </c>
      <c r="AH556" t="s">
        <v>144</v>
      </c>
      <c r="AI556" t="s">
        <v>138</v>
      </c>
      <c r="AJ556" t="str">
        <f t="shared" si="8"/>
        <v>Oct</v>
      </c>
    </row>
    <row r="557" spans="1:36" x14ac:dyDescent="0.3">
      <c r="A557" t="s">
        <v>2191</v>
      </c>
      <c r="B557" s="33">
        <v>45794</v>
      </c>
      <c r="C557" t="s">
        <v>95</v>
      </c>
      <c r="D557" t="s">
        <v>2192</v>
      </c>
      <c r="E557" t="s">
        <v>174</v>
      </c>
      <c r="F557" t="s">
        <v>179</v>
      </c>
      <c r="G557" t="s">
        <v>158</v>
      </c>
      <c r="H557" t="s">
        <v>166</v>
      </c>
      <c r="I557">
        <v>2242</v>
      </c>
      <c r="J557" t="s">
        <v>385</v>
      </c>
      <c r="K557" t="s">
        <v>1374</v>
      </c>
      <c r="L557" t="s">
        <v>2193</v>
      </c>
      <c r="M557" t="s">
        <v>1445</v>
      </c>
      <c r="N557">
        <v>262</v>
      </c>
      <c r="O557">
        <v>11</v>
      </c>
      <c r="P557">
        <v>7</v>
      </c>
      <c r="Q557" t="s">
        <v>73</v>
      </c>
      <c r="R557" t="s">
        <v>238</v>
      </c>
      <c r="S557" t="s">
        <v>239</v>
      </c>
      <c r="T557">
        <v>180</v>
      </c>
      <c r="U557">
        <v>117</v>
      </c>
      <c r="V557">
        <v>65</v>
      </c>
      <c r="W557" t="s">
        <v>133</v>
      </c>
      <c r="X557">
        <v>8209</v>
      </c>
      <c r="Y557">
        <v>960453</v>
      </c>
      <c r="Z557">
        <v>23283</v>
      </c>
      <c r="AA557">
        <v>71253</v>
      </c>
      <c r="AB557">
        <v>1054989</v>
      </c>
      <c r="AC557">
        <v>881869</v>
      </c>
      <c r="AD557">
        <v>173120</v>
      </c>
      <c r="AE557" t="s">
        <v>78</v>
      </c>
      <c r="AF557" t="s">
        <v>72</v>
      </c>
      <c r="AG557" t="s">
        <v>240</v>
      </c>
      <c r="AH557" t="s">
        <v>146</v>
      </c>
      <c r="AI557" t="s">
        <v>138</v>
      </c>
      <c r="AJ557" t="str">
        <f t="shared" si="8"/>
        <v>May</v>
      </c>
    </row>
    <row r="558" spans="1:36" x14ac:dyDescent="0.3">
      <c r="A558" t="s">
        <v>2194</v>
      </c>
      <c r="B558" s="33">
        <v>45738</v>
      </c>
      <c r="C558" t="s">
        <v>98</v>
      </c>
      <c r="D558" t="s">
        <v>2195</v>
      </c>
      <c r="E558" t="s">
        <v>178</v>
      </c>
      <c r="F558" t="s">
        <v>176</v>
      </c>
      <c r="G558" t="s">
        <v>157</v>
      </c>
      <c r="H558" t="s">
        <v>156</v>
      </c>
      <c r="I558">
        <v>784</v>
      </c>
      <c r="J558" t="s">
        <v>345</v>
      </c>
      <c r="K558" t="s">
        <v>2196</v>
      </c>
      <c r="L558" t="s">
        <v>745</v>
      </c>
      <c r="M558" t="s">
        <v>525</v>
      </c>
      <c r="N558">
        <v>127</v>
      </c>
      <c r="O558">
        <v>16</v>
      </c>
      <c r="P558">
        <v>7</v>
      </c>
      <c r="Q558" t="s">
        <v>73</v>
      </c>
      <c r="R558" t="s">
        <v>238</v>
      </c>
      <c r="S558" t="s">
        <v>239</v>
      </c>
      <c r="T558">
        <v>150</v>
      </c>
      <c r="U558">
        <v>124</v>
      </c>
      <c r="V558">
        <v>82.67</v>
      </c>
      <c r="W558" t="s">
        <v>133</v>
      </c>
      <c r="X558">
        <v>8994</v>
      </c>
      <c r="Y558">
        <v>1115256</v>
      </c>
      <c r="Z558">
        <v>64232</v>
      </c>
      <c r="AA558">
        <v>93620</v>
      </c>
      <c r="AB558">
        <v>1273108</v>
      </c>
      <c r="AC558">
        <v>791005</v>
      </c>
      <c r="AD558">
        <v>482103</v>
      </c>
      <c r="AE558" t="s">
        <v>75</v>
      </c>
      <c r="AF558" t="s">
        <v>81</v>
      </c>
      <c r="AG558" t="s">
        <v>240</v>
      </c>
      <c r="AH558" t="s">
        <v>145</v>
      </c>
      <c r="AI558" t="s">
        <v>138</v>
      </c>
      <c r="AJ558" t="str">
        <f t="shared" si="8"/>
        <v>Mar</v>
      </c>
    </row>
    <row r="559" spans="1:36" x14ac:dyDescent="0.3">
      <c r="A559" t="s">
        <v>2197</v>
      </c>
      <c r="B559" s="33">
        <v>45807</v>
      </c>
      <c r="C559" t="s">
        <v>96</v>
      </c>
      <c r="D559" t="s">
        <v>2198</v>
      </c>
      <c r="E559" t="s">
        <v>174</v>
      </c>
      <c r="F559" t="s">
        <v>178</v>
      </c>
      <c r="G559" t="s">
        <v>158</v>
      </c>
      <c r="H559" t="s">
        <v>157</v>
      </c>
      <c r="I559">
        <v>795</v>
      </c>
      <c r="J559" t="s">
        <v>621</v>
      </c>
      <c r="K559" t="s">
        <v>237</v>
      </c>
      <c r="L559" t="s">
        <v>994</v>
      </c>
      <c r="M559" t="s">
        <v>2199</v>
      </c>
      <c r="N559">
        <v>137</v>
      </c>
      <c r="O559">
        <v>22</v>
      </c>
      <c r="P559">
        <v>12</v>
      </c>
      <c r="Q559" t="s">
        <v>73</v>
      </c>
      <c r="R559" t="s">
        <v>238</v>
      </c>
      <c r="S559" t="s">
        <v>239</v>
      </c>
      <c r="T559">
        <v>189</v>
      </c>
      <c r="U559">
        <v>173</v>
      </c>
      <c r="V559">
        <v>91.53</v>
      </c>
      <c r="W559" t="s">
        <v>133</v>
      </c>
      <c r="X559">
        <v>4390</v>
      </c>
      <c r="Y559">
        <v>759470</v>
      </c>
      <c r="Z559">
        <v>90306</v>
      </c>
      <c r="AA559">
        <v>28026</v>
      </c>
      <c r="AB559">
        <v>877802</v>
      </c>
      <c r="AC559">
        <v>581149</v>
      </c>
      <c r="AD559">
        <v>296653</v>
      </c>
      <c r="AE559" t="s">
        <v>78</v>
      </c>
      <c r="AF559" t="s">
        <v>75</v>
      </c>
      <c r="AG559" t="s">
        <v>240</v>
      </c>
      <c r="AH559" t="s">
        <v>144</v>
      </c>
      <c r="AI559" t="s">
        <v>139</v>
      </c>
      <c r="AJ559" t="str">
        <f t="shared" si="8"/>
        <v>May</v>
      </c>
    </row>
    <row r="560" spans="1:36" x14ac:dyDescent="0.3">
      <c r="A560" t="s">
        <v>2200</v>
      </c>
      <c r="B560" s="33">
        <v>45992</v>
      </c>
      <c r="C560" t="s">
        <v>95</v>
      </c>
      <c r="D560" t="s">
        <v>2201</v>
      </c>
      <c r="E560" t="s">
        <v>176</v>
      </c>
      <c r="F560" t="s">
        <v>175</v>
      </c>
      <c r="G560" t="s">
        <v>156</v>
      </c>
      <c r="H560" t="s">
        <v>163</v>
      </c>
      <c r="I560">
        <v>1954</v>
      </c>
      <c r="J560" t="s">
        <v>633</v>
      </c>
      <c r="K560" t="s">
        <v>2049</v>
      </c>
      <c r="L560" t="s">
        <v>399</v>
      </c>
      <c r="M560" t="s">
        <v>2202</v>
      </c>
      <c r="N560">
        <v>253</v>
      </c>
      <c r="O560">
        <v>34</v>
      </c>
      <c r="P560">
        <v>52</v>
      </c>
      <c r="Q560" t="s">
        <v>76</v>
      </c>
      <c r="R560" t="s">
        <v>238</v>
      </c>
      <c r="S560" t="s">
        <v>239</v>
      </c>
      <c r="T560">
        <v>186</v>
      </c>
      <c r="U560">
        <v>162</v>
      </c>
      <c r="V560">
        <v>87.1</v>
      </c>
      <c r="W560" t="s">
        <v>133</v>
      </c>
      <c r="X560">
        <v>8751</v>
      </c>
      <c r="Y560">
        <v>1417662</v>
      </c>
      <c r="Z560">
        <v>28998</v>
      </c>
      <c r="AA560">
        <v>91530</v>
      </c>
      <c r="AB560">
        <v>1538190</v>
      </c>
      <c r="AC560">
        <v>1291197</v>
      </c>
      <c r="AD560">
        <v>246993</v>
      </c>
      <c r="AE560" t="s">
        <v>81</v>
      </c>
      <c r="AF560" t="s">
        <v>75</v>
      </c>
      <c r="AG560" t="s">
        <v>240</v>
      </c>
      <c r="AH560" t="s">
        <v>144</v>
      </c>
      <c r="AI560" t="s">
        <v>139</v>
      </c>
      <c r="AJ560" t="str">
        <f t="shared" si="8"/>
        <v>Dec</v>
      </c>
    </row>
    <row r="561" spans="1:36" x14ac:dyDescent="0.3">
      <c r="A561" t="s">
        <v>2203</v>
      </c>
      <c r="B561" s="33">
        <v>45998</v>
      </c>
      <c r="C561" t="s">
        <v>97</v>
      </c>
      <c r="D561" t="s">
        <v>2204</v>
      </c>
      <c r="E561" t="s">
        <v>174</v>
      </c>
      <c r="F561" t="s">
        <v>180</v>
      </c>
      <c r="G561" t="s">
        <v>158</v>
      </c>
      <c r="H561" t="s">
        <v>160</v>
      </c>
      <c r="I561">
        <v>529</v>
      </c>
      <c r="J561" t="s">
        <v>806</v>
      </c>
      <c r="K561" t="s">
        <v>1525</v>
      </c>
      <c r="L561" t="s">
        <v>1422</v>
      </c>
      <c r="M561" t="s">
        <v>542</v>
      </c>
      <c r="N561">
        <v>93</v>
      </c>
      <c r="O561">
        <v>21</v>
      </c>
      <c r="P561">
        <v>25</v>
      </c>
      <c r="Q561" t="s">
        <v>73</v>
      </c>
      <c r="R561" t="s">
        <v>238</v>
      </c>
      <c r="S561" t="s">
        <v>239</v>
      </c>
      <c r="T561">
        <v>189</v>
      </c>
      <c r="U561">
        <v>158</v>
      </c>
      <c r="V561">
        <v>83.6</v>
      </c>
      <c r="W561" t="s">
        <v>135</v>
      </c>
      <c r="X561">
        <v>4319</v>
      </c>
      <c r="Y561">
        <v>682402</v>
      </c>
      <c r="Z561">
        <v>62094</v>
      </c>
      <c r="AA561">
        <v>114392</v>
      </c>
      <c r="AB561">
        <v>858888</v>
      </c>
      <c r="AC561">
        <v>695856</v>
      </c>
      <c r="AD561">
        <v>163032</v>
      </c>
      <c r="AE561" t="s">
        <v>78</v>
      </c>
      <c r="AF561" t="s">
        <v>81</v>
      </c>
      <c r="AG561" t="s">
        <v>240</v>
      </c>
      <c r="AH561" t="s">
        <v>147</v>
      </c>
      <c r="AI561" t="s">
        <v>139</v>
      </c>
      <c r="AJ561" t="str">
        <f t="shared" si="8"/>
        <v>Dec</v>
      </c>
    </row>
    <row r="562" spans="1:36" x14ac:dyDescent="0.3">
      <c r="A562" t="s">
        <v>2205</v>
      </c>
      <c r="B562" s="33">
        <v>45903</v>
      </c>
      <c r="C562" t="s">
        <v>99</v>
      </c>
      <c r="D562" t="s">
        <v>2206</v>
      </c>
      <c r="E562" t="s">
        <v>173</v>
      </c>
      <c r="F562" t="s">
        <v>179</v>
      </c>
      <c r="G562" t="s">
        <v>161</v>
      </c>
      <c r="H562" t="s">
        <v>166</v>
      </c>
      <c r="I562">
        <v>1264</v>
      </c>
      <c r="J562" t="s">
        <v>560</v>
      </c>
      <c r="K562" t="s">
        <v>585</v>
      </c>
      <c r="L562" t="s">
        <v>1695</v>
      </c>
      <c r="M562" t="s">
        <v>2207</v>
      </c>
      <c r="N562">
        <v>174</v>
      </c>
      <c r="O562">
        <v>13</v>
      </c>
      <c r="P562">
        <v>40</v>
      </c>
      <c r="Q562" t="s">
        <v>76</v>
      </c>
      <c r="R562" t="s">
        <v>238</v>
      </c>
      <c r="S562" t="s">
        <v>239</v>
      </c>
      <c r="T562">
        <v>150</v>
      </c>
      <c r="U562">
        <v>109</v>
      </c>
      <c r="V562">
        <v>72.67</v>
      </c>
      <c r="W562" t="s">
        <v>135</v>
      </c>
      <c r="X562">
        <v>8067</v>
      </c>
      <c r="Y562">
        <v>879303</v>
      </c>
      <c r="Z562">
        <v>40984</v>
      </c>
      <c r="AA562">
        <v>49050</v>
      </c>
      <c r="AB562">
        <v>969337</v>
      </c>
      <c r="AC562">
        <v>588681</v>
      </c>
      <c r="AD562">
        <v>380656</v>
      </c>
      <c r="AE562" t="s">
        <v>78</v>
      </c>
      <c r="AF562" t="s">
        <v>72</v>
      </c>
      <c r="AG562" t="s">
        <v>240</v>
      </c>
      <c r="AH562" t="s">
        <v>144</v>
      </c>
      <c r="AI562" t="s">
        <v>138</v>
      </c>
      <c r="AJ562" t="str">
        <f t="shared" si="8"/>
        <v>Sep</v>
      </c>
    </row>
    <row r="563" spans="1:36" x14ac:dyDescent="0.3">
      <c r="A563" t="s">
        <v>2208</v>
      </c>
      <c r="B563" s="33">
        <v>45848</v>
      </c>
      <c r="C563" t="s">
        <v>98</v>
      </c>
      <c r="D563" t="s">
        <v>2209</v>
      </c>
      <c r="E563" t="s">
        <v>175</v>
      </c>
      <c r="F563" t="s">
        <v>178</v>
      </c>
      <c r="G563" t="s">
        <v>163</v>
      </c>
      <c r="H563" t="s">
        <v>157</v>
      </c>
      <c r="I563">
        <v>2157</v>
      </c>
      <c r="J563" t="s">
        <v>447</v>
      </c>
      <c r="K563" t="s">
        <v>1121</v>
      </c>
      <c r="L563" t="s">
        <v>250</v>
      </c>
      <c r="M563" t="s">
        <v>1170</v>
      </c>
      <c r="N563">
        <v>307</v>
      </c>
      <c r="O563">
        <v>32</v>
      </c>
      <c r="P563">
        <v>14</v>
      </c>
      <c r="Q563" t="s">
        <v>73</v>
      </c>
      <c r="R563" t="s">
        <v>238</v>
      </c>
      <c r="S563" t="s">
        <v>239</v>
      </c>
      <c r="T563">
        <v>180</v>
      </c>
      <c r="U563">
        <v>136</v>
      </c>
      <c r="V563">
        <v>75.56</v>
      </c>
      <c r="W563" t="s">
        <v>133</v>
      </c>
      <c r="X563">
        <v>4455</v>
      </c>
      <c r="Y563">
        <v>605880</v>
      </c>
      <c r="Z563">
        <v>50184</v>
      </c>
      <c r="AA563">
        <v>19720</v>
      </c>
      <c r="AB563">
        <v>675784</v>
      </c>
      <c r="AC563">
        <v>565525</v>
      </c>
      <c r="AD563">
        <v>110259</v>
      </c>
      <c r="AE563" t="s">
        <v>75</v>
      </c>
      <c r="AF563" t="s">
        <v>75</v>
      </c>
      <c r="AG563" t="s">
        <v>240</v>
      </c>
      <c r="AH563" t="s">
        <v>144</v>
      </c>
      <c r="AI563" t="s">
        <v>138</v>
      </c>
      <c r="AJ563" t="str">
        <f t="shared" si="8"/>
        <v>Jul</v>
      </c>
    </row>
    <row r="564" spans="1:36" x14ac:dyDescent="0.3">
      <c r="A564" t="s">
        <v>2210</v>
      </c>
      <c r="B564" s="33">
        <v>45709</v>
      </c>
      <c r="C564" t="s">
        <v>95</v>
      </c>
      <c r="D564" t="s">
        <v>2211</v>
      </c>
      <c r="E564" t="s">
        <v>175</v>
      </c>
      <c r="F564" t="s">
        <v>176</v>
      </c>
      <c r="G564" t="s">
        <v>163</v>
      </c>
      <c r="H564" t="s">
        <v>156</v>
      </c>
      <c r="I564">
        <v>1161</v>
      </c>
      <c r="J564" t="s">
        <v>385</v>
      </c>
      <c r="K564" t="s">
        <v>659</v>
      </c>
      <c r="L564" t="s">
        <v>1011</v>
      </c>
      <c r="M564" t="s">
        <v>744</v>
      </c>
      <c r="N564">
        <v>186</v>
      </c>
      <c r="O564">
        <v>2</v>
      </c>
      <c r="P564">
        <v>9</v>
      </c>
      <c r="Q564" t="s">
        <v>73</v>
      </c>
      <c r="R564" t="s">
        <v>238</v>
      </c>
      <c r="S564" t="s">
        <v>239</v>
      </c>
      <c r="T564">
        <v>189</v>
      </c>
      <c r="U564">
        <v>118</v>
      </c>
      <c r="V564">
        <v>62.43</v>
      </c>
      <c r="W564" t="s">
        <v>133</v>
      </c>
      <c r="X564">
        <v>9980</v>
      </c>
      <c r="Y564">
        <v>1177640</v>
      </c>
      <c r="Z564">
        <v>42834</v>
      </c>
      <c r="AA564">
        <v>45430</v>
      </c>
      <c r="AB564">
        <v>1265904</v>
      </c>
      <c r="AC564">
        <v>965720</v>
      </c>
      <c r="AD564">
        <v>300184</v>
      </c>
      <c r="AE564" t="s">
        <v>75</v>
      </c>
      <c r="AF564" t="s">
        <v>81</v>
      </c>
      <c r="AG564" t="s">
        <v>240</v>
      </c>
      <c r="AH564" t="s">
        <v>144</v>
      </c>
      <c r="AI564" t="s">
        <v>139</v>
      </c>
      <c r="AJ564" t="str">
        <f t="shared" si="8"/>
        <v>Feb</v>
      </c>
    </row>
    <row r="565" spans="1:36" x14ac:dyDescent="0.3">
      <c r="A565" t="s">
        <v>2212</v>
      </c>
      <c r="B565" s="33">
        <v>45850</v>
      </c>
      <c r="C565" t="s">
        <v>93</v>
      </c>
      <c r="D565" t="s">
        <v>2213</v>
      </c>
      <c r="E565" t="s">
        <v>175</v>
      </c>
      <c r="F565" t="s">
        <v>178</v>
      </c>
      <c r="G565" t="s">
        <v>163</v>
      </c>
      <c r="H565" t="s">
        <v>157</v>
      </c>
      <c r="I565">
        <v>381</v>
      </c>
      <c r="J565" t="s">
        <v>529</v>
      </c>
      <c r="K565" t="s">
        <v>336</v>
      </c>
      <c r="L565" t="s">
        <v>2214</v>
      </c>
      <c r="M565" t="s">
        <v>1820</v>
      </c>
      <c r="N565">
        <v>75</v>
      </c>
      <c r="O565">
        <v>55</v>
      </c>
      <c r="P565">
        <v>63</v>
      </c>
      <c r="Q565" t="s">
        <v>76</v>
      </c>
      <c r="R565" t="s">
        <v>238</v>
      </c>
      <c r="S565" t="s">
        <v>239</v>
      </c>
      <c r="T565">
        <v>220</v>
      </c>
      <c r="U565">
        <v>186</v>
      </c>
      <c r="V565">
        <v>84.55</v>
      </c>
      <c r="W565" t="s">
        <v>133</v>
      </c>
      <c r="X565">
        <v>5890</v>
      </c>
      <c r="Y565">
        <v>1095540</v>
      </c>
      <c r="Z565">
        <v>92256</v>
      </c>
      <c r="AA565">
        <v>132432</v>
      </c>
      <c r="AB565">
        <v>1320228</v>
      </c>
      <c r="AC565">
        <v>1001044</v>
      </c>
      <c r="AD565">
        <v>319184</v>
      </c>
      <c r="AE565" t="s">
        <v>75</v>
      </c>
      <c r="AF565" t="s">
        <v>75</v>
      </c>
      <c r="AG565" t="s">
        <v>240</v>
      </c>
      <c r="AH565" t="s">
        <v>146</v>
      </c>
      <c r="AI565" t="s">
        <v>139</v>
      </c>
      <c r="AJ565" t="str">
        <f t="shared" si="8"/>
        <v>Jul</v>
      </c>
    </row>
    <row r="566" spans="1:36" x14ac:dyDescent="0.3">
      <c r="A566" t="s">
        <v>2215</v>
      </c>
      <c r="B566" s="33">
        <v>45675</v>
      </c>
      <c r="C566" t="s">
        <v>93</v>
      </c>
      <c r="D566" t="s">
        <v>2216</v>
      </c>
      <c r="E566" t="s">
        <v>172</v>
      </c>
      <c r="F566" t="s">
        <v>175</v>
      </c>
      <c r="G566" t="s">
        <v>155</v>
      </c>
      <c r="H566" t="s">
        <v>163</v>
      </c>
      <c r="I566">
        <v>1845</v>
      </c>
      <c r="J566" t="s">
        <v>298</v>
      </c>
      <c r="K566" t="s">
        <v>2217</v>
      </c>
      <c r="N566">
        <v>224</v>
      </c>
      <c r="O566">
        <v>0</v>
      </c>
      <c r="P566">
        <v>0</v>
      </c>
      <c r="Q566" t="s">
        <v>67</v>
      </c>
      <c r="R566" t="s">
        <v>245</v>
      </c>
      <c r="S566" t="s">
        <v>123</v>
      </c>
      <c r="T566">
        <v>189</v>
      </c>
      <c r="U566">
        <v>0</v>
      </c>
      <c r="V566">
        <v>0</v>
      </c>
      <c r="W566" t="s">
        <v>133</v>
      </c>
      <c r="X566">
        <v>5278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81</v>
      </c>
      <c r="AF566" t="s">
        <v>75</v>
      </c>
      <c r="AG566" t="s">
        <v>240</v>
      </c>
      <c r="AH566" t="s">
        <v>144</v>
      </c>
      <c r="AI566" t="s">
        <v>139</v>
      </c>
      <c r="AJ566" t="str">
        <f t="shared" si="8"/>
        <v>Jan</v>
      </c>
    </row>
    <row r="567" spans="1:36" x14ac:dyDescent="0.3">
      <c r="A567" t="s">
        <v>2218</v>
      </c>
      <c r="B567" s="33">
        <v>45812</v>
      </c>
      <c r="C567" t="s">
        <v>99</v>
      </c>
      <c r="D567" t="s">
        <v>2219</v>
      </c>
      <c r="E567" t="s">
        <v>179</v>
      </c>
      <c r="F567" t="s">
        <v>178</v>
      </c>
      <c r="G567" t="s">
        <v>166</v>
      </c>
      <c r="H567" t="s">
        <v>157</v>
      </c>
      <c r="I567">
        <v>1167</v>
      </c>
      <c r="J567" t="s">
        <v>266</v>
      </c>
      <c r="K567" t="s">
        <v>513</v>
      </c>
      <c r="L567" t="s">
        <v>469</v>
      </c>
      <c r="M567" t="s">
        <v>2220</v>
      </c>
      <c r="N567">
        <v>151</v>
      </c>
      <c r="O567">
        <v>15</v>
      </c>
      <c r="P567">
        <v>24</v>
      </c>
      <c r="Q567" t="s">
        <v>73</v>
      </c>
      <c r="R567" t="s">
        <v>238</v>
      </c>
      <c r="S567" t="s">
        <v>239</v>
      </c>
      <c r="T567">
        <v>189</v>
      </c>
      <c r="U567">
        <v>151</v>
      </c>
      <c r="V567">
        <v>79.89</v>
      </c>
      <c r="W567" t="s">
        <v>135</v>
      </c>
      <c r="X567">
        <v>3574</v>
      </c>
      <c r="Y567">
        <v>539674</v>
      </c>
      <c r="Z567">
        <v>60551</v>
      </c>
      <c r="AA567">
        <v>68856</v>
      </c>
      <c r="AB567">
        <v>669081</v>
      </c>
      <c r="AC567">
        <v>508504</v>
      </c>
      <c r="AD567">
        <v>160577</v>
      </c>
      <c r="AE567" t="s">
        <v>72</v>
      </c>
      <c r="AF567" t="s">
        <v>75</v>
      </c>
      <c r="AG567" t="s">
        <v>240</v>
      </c>
      <c r="AH567" t="s">
        <v>144</v>
      </c>
      <c r="AI567" t="s">
        <v>139</v>
      </c>
      <c r="AJ567" t="str">
        <f t="shared" si="8"/>
        <v>Jun</v>
      </c>
    </row>
    <row r="568" spans="1:36" x14ac:dyDescent="0.3">
      <c r="A568" t="s">
        <v>2221</v>
      </c>
      <c r="B568" s="33">
        <v>46003</v>
      </c>
      <c r="C568" t="s">
        <v>93</v>
      </c>
      <c r="D568" t="s">
        <v>2222</v>
      </c>
      <c r="E568" t="s">
        <v>178</v>
      </c>
      <c r="F568" t="s">
        <v>176</v>
      </c>
      <c r="G568" t="s">
        <v>157</v>
      </c>
      <c r="H568" t="s">
        <v>156</v>
      </c>
      <c r="I568">
        <v>1066</v>
      </c>
      <c r="J568" t="s">
        <v>463</v>
      </c>
      <c r="K568" t="s">
        <v>1363</v>
      </c>
      <c r="L568" t="s">
        <v>759</v>
      </c>
      <c r="M568" t="s">
        <v>426</v>
      </c>
      <c r="N568">
        <v>157</v>
      </c>
      <c r="O568">
        <v>6</v>
      </c>
      <c r="P568">
        <v>7</v>
      </c>
      <c r="Q568" t="s">
        <v>73</v>
      </c>
      <c r="R568" t="s">
        <v>238</v>
      </c>
      <c r="S568" t="s">
        <v>239</v>
      </c>
      <c r="T568">
        <v>180</v>
      </c>
      <c r="U568">
        <v>104</v>
      </c>
      <c r="V568">
        <v>57.78</v>
      </c>
      <c r="W568" t="s">
        <v>134</v>
      </c>
      <c r="X568">
        <v>6467</v>
      </c>
      <c r="Y568">
        <v>672568</v>
      </c>
      <c r="Z568">
        <v>36192</v>
      </c>
      <c r="AA568">
        <v>68016</v>
      </c>
      <c r="AB568">
        <v>776776</v>
      </c>
      <c r="AC568">
        <v>624970</v>
      </c>
      <c r="AD568">
        <v>151806</v>
      </c>
      <c r="AE568" t="s">
        <v>75</v>
      </c>
      <c r="AF568" t="s">
        <v>81</v>
      </c>
      <c r="AG568" t="s">
        <v>240</v>
      </c>
      <c r="AH568" t="s">
        <v>144</v>
      </c>
      <c r="AI568" t="s">
        <v>139</v>
      </c>
      <c r="AJ568" t="str">
        <f t="shared" si="8"/>
        <v>Dec</v>
      </c>
    </row>
    <row r="569" spans="1:36" x14ac:dyDescent="0.3">
      <c r="A569" t="s">
        <v>2223</v>
      </c>
      <c r="B569" s="33">
        <v>45792</v>
      </c>
      <c r="C569" t="s">
        <v>96</v>
      </c>
      <c r="D569" t="s">
        <v>2198</v>
      </c>
      <c r="E569" t="s">
        <v>174</v>
      </c>
      <c r="F569" t="s">
        <v>177</v>
      </c>
      <c r="G569" t="s">
        <v>158</v>
      </c>
      <c r="H569" t="s">
        <v>162</v>
      </c>
      <c r="I569">
        <v>1715</v>
      </c>
      <c r="J569" t="s">
        <v>304</v>
      </c>
      <c r="K569" t="s">
        <v>1343</v>
      </c>
      <c r="L569" t="s">
        <v>807</v>
      </c>
      <c r="M569" t="s">
        <v>1343</v>
      </c>
      <c r="N569">
        <v>209</v>
      </c>
      <c r="O569">
        <v>5</v>
      </c>
      <c r="P569">
        <v>-10</v>
      </c>
      <c r="Q569" t="s">
        <v>73</v>
      </c>
      <c r="R569" t="s">
        <v>238</v>
      </c>
      <c r="S569" t="s">
        <v>239</v>
      </c>
      <c r="T569">
        <v>189</v>
      </c>
      <c r="U569">
        <v>134</v>
      </c>
      <c r="V569">
        <v>70.900000000000006</v>
      </c>
      <c r="W569" t="s">
        <v>133</v>
      </c>
      <c r="X569">
        <v>9957</v>
      </c>
      <c r="Y569">
        <v>1334238</v>
      </c>
      <c r="Z569">
        <v>62310</v>
      </c>
      <c r="AA569">
        <v>59764</v>
      </c>
      <c r="AB569">
        <v>1456312</v>
      </c>
      <c r="AC569">
        <v>928987</v>
      </c>
      <c r="AD569">
        <v>527325</v>
      </c>
      <c r="AE569" t="s">
        <v>78</v>
      </c>
      <c r="AF569" t="s">
        <v>78</v>
      </c>
      <c r="AG569" t="s">
        <v>240</v>
      </c>
      <c r="AH569" t="s">
        <v>146</v>
      </c>
      <c r="AI569" t="s">
        <v>140</v>
      </c>
      <c r="AJ569" t="str">
        <f t="shared" si="8"/>
        <v>May</v>
      </c>
    </row>
    <row r="570" spans="1:36" x14ac:dyDescent="0.3">
      <c r="A570" t="s">
        <v>2224</v>
      </c>
      <c r="B570" s="33">
        <v>45874</v>
      </c>
      <c r="C570" t="s">
        <v>99</v>
      </c>
      <c r="D570" t="s">
        <v>2225</v>
      </c>
      <c r="E570" t="s">
        <v>181</v>
      </c>
      <c r="F570" t="s">
        <v>175</v>
      </c>
      <c r="G570" t="s">
        <v>159</v>
      </c>
      <c r="H570" t="s">
        <v>163</v>
      </c>
      <c r="I570">
        <v>1760</v>
      </c>
      <c r="J570" t="s">
        <v>451</v>
      </c>
      <c r="K570" t="s">
        <v>994</v>
      </c>
      <c r="N570">
        <v>262</v>
      </c>
      <c r="O570">
        <v>0</v>
      </c>
      <c r="P570">
        <v>0</v>
      </c>
      <c r="Q570" t="s">
        <v>67</v>
      </c>
      <c r="R570" t="s">
        <v>245</v>
      </c>
      <c r="S570" t="s">
        <v>121</v>
      </c>
      <c r="T570">
        <v>186</v>
      </c>
      <c r="U570">
        <v>0</v>
      </c>
      <c r="V570">
        <v>0</v>
      </c>
      <c r="W570" t="s">
        <v>133</v>
      </c>
      <c r="X570">
        <v>4311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81</v>
      </c>
      <c r="AF570" t="s">
        <v>75</v>
      </c>
      <c r="AG570" t="s">
        <v>240</v>
      </c>
      <c r="AH570" t="s">
        <v>146</v>
      </c>
      <c r="AI570" t="s">
        <v>140</v>
      </c>
      <c r="AJ570" t="str">
        <f t="shared" si="8"/>
        <v>Aug</v>
      </c>
    </row>
    <row r="571" spans="1:36" x14ac:dyDescent="0.3">
      <c r="A571" t="s">
        <v>2226</v>
      </c>
      <c r="B571" s="33">
        <v>45938</v>
      </c>
      <c r="C571" t="s">
        <v>93</v>
      </c>
      <c r="D571" t="s">
        <v>2227</v>
      </c>
      <c r="E571" t="s">
        <v>176</v>
      </c>
      <c r="F571" t="s">
        <v>179</v>
      </c>
      <c r="G571" t="s">
        <v>156</v>
      </c>
      <c r="H571" t="s">
        <v>166</v>
      </c>
      <c r="I571">
        <v>1324</v>
      </c>
      <c r="J571" t="s">
        <v>603</v>
      </c>
      <c r="K571" t="s">
        <v>2001</v>
      </c>
      <c r="L571" t="s">
        <v>780</v>
      </c>
      <c r="M571" t="s">
        <v>2228</v>
      </c>
      <c r="N571">
        <v>199</v>
      </c>
      <c r="O571">
        <v>67</v>
      </c>
      <c r="P571">
        <v>70</v>
      </c>
      <c r="Q571" t="s">
        <v>76</v>
      </c>
      <c r="R571" t="s">
        <v>238</v>
      </c>
      <c r="S571" t="s">
        <v>239</v>
      </c>
      <c r="T571">
        <v>220</v>
      </c>
      <c r="U571">
        <v>130</v>
      </c>
      <c r="V571">
        <v>59.09</v>
      </c>
      <c r="W571" t="s">
        <v>133</v>
      </c>
      <c r="X571">
        <v>10955</v>
      </c>
      <c r="Y571">
        <v>1424150</v>
      </c>
      <c r="Z571">
        <v>24570</v>
      </c>
      <c r="AA571">
        <v>37960</v>
      </c>
      <c r="AB571">
        <v>1486680</v>
      </c>
      <c r="AC571">
        <v>941235</v>
      </c>
      <c r="AD571">
        <v>545445</v>
      </c>
      <c r="AE571" t="s">
        <v>81</v>
      </c>
      <c r="AF571" t="s">
        <v>72</v>
      </c>
      <c r="AG571" t="s">
        <v>240</v>
      </c>
      <c r="AH571" t="s">
        <v>145</v>
      </c>
      <c r="AI571" t="s">
        <v>139</v>
      </c>
      <c r="AJ571" t="str">
        <f t="shared" si="8"/>
        <v>Oct</v>
      </c>
    </row>
    <row r="572" spans="1:36" x14ac:dyDescent="0.3">
      <c r="A572" t="s">
        <v>2229</v>
      </c>
      <c r="B572" s="33">
        <v>45956</v>
      </c>
      <c r="C572" t="s">
        <v>97</v>
      </c>
      <c r="D572" t="s">
        <v>2230</v>
      </c>
      <c r="E572" t="s">
        <v>173</v>
      </c>
      <c r="F572" t="s">
        <v>179</v>
      </c>
      <c r="G572" t="s">
        <v>161</v>
      </c>
      <c r="H572" t="s">
        <v>166</v>
      </c>
      <c r="I572">
        <v>2320</v>
      </c>
      <c r="J572" t="s">
        <v>408</v>
      </c>
      <c r="K572" t="s">
        <v>2231</v>
      </c>
      <c r="L572" t="s">
        <v>1414</v>
      </c>
      <c r="M572" t="s">
        <v>2231</v>
      </c>
      <c r="N572">
        <v>307</v>
      </c>
      <c r="O572">
        <v>11</v>
      </c>
      <c r="P572">
        <v>-3</v>
      </c>
      <c r="Q572" t="s">
        <v>73</v>
      </c>
      <c r="R572" t="s">
        <v>238</v>
      </c>
      <c r="S572" t="s">
        <v>239</v>
      </c>
      <c r="T572">
        <v>180</v>
      </c>
      <c r="U572">
        <v>129</v>
      </c>
      <c r="V572">
        <v>71.67</v>
      </c>
      <c r="W572" t="s">
        <v>134</v>
      </c>
      <c r="X572">
        <v>7207</v>
      </c>
      <c r="Y572">
        <v>929703</v>
      </c>
      <c r="Z572">
        <v>47730</v>
      </c>
      <c r="AA572">
        <v>26187</v>
      </c>
      <c r="AB572">
        <v>1003620</v>
      </c>
      <c r="AC572">
        <v>756612</v>
      </c>
      <c r="AD572">
        <v>247008</v>
      </c>
      <c r="AE572" t="s">
        <v>78</v>
      </c>
      <c r="AF572" t="s">
        <v>72</v>
      </c>
      <c r="AG572" t="s">
        <v>240</v>
      </c>
      <c r="AH572" t="s">
        <v>146</v>
      </c>
      <c r="AI572" t="s">
        <v>140</v>
      </c>
      <c r="AJ572" t="str">
        <f t="shared" si="8"/>
        <v>Oct</v>
      </c>
    </row>
    <row r="573" spans="1:36" x14ac:dyDescent="0.3">
      <c r="A573" t="s">
        <v>2232</v>
      </c>
      <c r="B573" s="33">
        <v>45699</v>
      </c>
      <c r="C573" t="s">
        <v>95</v>
      </c>
      <c r="D573" t="s">
        <v>2233</v>
      </c>
      <c r="E573" t="s">
        <v>178</v>
      </c>
      <c r="F573" t="s">
        <v>174</v>
      </c>
      <c r="G573" t="s">
        <v>157</v>
      </c>
      <c r="H573" t="s">
        <v>158</v>
      </c>
      <c r="I573">
        <v>798</v>
      </c>
      <c r="J573" t="s">
        <v>514</v>
      </c>
      <c r="K573" t="s">
        <v>2234</v>
      </c>
      <c r="L573" t="s">
        <v>514</v>
      </c>
      <c r="M573" t="s">
        <v>327</v>
      </c>
      <c r="N573">
        <v>114</v>
      </c>
      <c r="O573">
        <v>15</v>
      </c>
      <c r="P573">
        <v>17</v>
      </c>
      <c r="Q573" t="s">
        <v>73</v>
      </c>
      <c r="R573" t="s">
        <v>238</v>
      </c>
      <c r="S573" t="s">
        <v>239</v>
      </c>
      <c r="T573">
        <v>150</v>
      </c>
      <c r="U573">
        <v>84</v>
      </c>
      <c r="V573">
        <v>56</v>
      </c>
      <c r="W573" t="s">
        <v>133</v>
      </c>
      <c r="X573">
        <v>7108</v>
      </c>
      <c r="Y573">
        <v>597072</v>
      </c>
      <c r="Z573">
        <v>42840</v>
      </c>
      <c r="AA573">
        <v>17052</v>
      </c>
      <c r="AB573">
        <v>656964</v>
      </c>
      <c r="AC573">
        <v>526835</v>
      </c>
      <c r="AD573">
        <v>130129</v>
      </c>
      <c r="AE573" t="s">
        <v>75</v>
      </c>
      <c r="AF573" t="s">
        <v>78</v>
      </c>
      <c r="AG573" t="s">
        <v>240</v>
      </c>
      <c r="AH573" t="s">
        <v>144</v>
      </c>
      <c r="AI573" t="s">
        <v>138</v>
      </c>
      <c r="AJ573" t="str">
        <f t="shared" si="8"/>
        <v>Feb</v>
      </c>
    </row>
    <row r="574" spans="1:36" x14ac:dyDescent="0.3">
      <c r="A574" t="s">
        <v>2235</v>
      </c>
      <c r="B574" s="33">
        <v>45983</v>
      </c>
      <c r="C574" t="s">
        <v>96</v>
      </c>
      <c r="D574" t="s">
        <v>2236</v>
      </c>
      <c r="E574" t="s">
        <v>174</v>
      </c>
      <c r="F574" t="s">
        <v>175</v>
      </c>
      <c r="G574" t="s">
        <v>158</v>
      </c>
      <c r="H574" t="s">
        <v>163</v>
      </c>
      <c r="I574">
        <v>2134</v>
      </c>
      <c r="J574" t="s">
        <v>613</v>
      </c>
      <c r="K574" t="s">
        <v>2217</v>
      </c>
      <c r="L574" t="s">
        <v>2237</v>
      </c>
      <c r="M574" t="s">
        <v>2238</v>
      </c>
      <c r="N574">
        <v>284</v>
      </c>
      <c r="O574">
        <v>34</v>
      </c>
      <c r="P574">
        <v>18</v>
      </c>
      <c r="Q574" t="s">
        <v>73</v>
      </c>
      <c r="R574" t="s">
        <v>238</v>
      </c>
      <c r="S574" t="s">
        <v>239</v>
      </c>
      <c r="T574">
        <v>189</v>
      </c>
      <c r="U574">
        <v>142</v>
      </c>
      <c r="V574">
        <v>75.13</v>
      </c>
      <c r="W574" t="s">
        <v>133</v>
      </c>
      <c r="X574">
        <v>6801</v>
      </c>
      <c r="Y574">
        <v>965742</v>
      </c>
      <c r="Z574">
        <v>30246</v>
      </c>
      <c r="AA574">
        <v>72704</v>
      </c>
      <c r="AB574">
        <v>1068692</v>
      </c>
      <c r="AC574">
        <v>913831</v>
      </c>
      <c r="AD574">
        <v>154861</v>
      </c>
      <c r="AE574" t="s">
        <v>78</v>
      </c>
      <c r="AF574" t="s">
        <v>75</v>
      </c>
      <c r="AG574" t="s">
        <v>240</v>
      </c>
      <c r="AH574" t="s">
        <v>145</v>
      </c>
      <c r="AI574" t="s">
        <v>139</v>
      </c>
      <c r="AJ574" t="str">
        <f t="shared" si="8"/>
        <v>Nov</v>
      </c>
    </row>
    <row r="575" spans="1:36" x14ac:dyDescent="0.3">
      <c r="A575" t="s">
        <v>2239</v>
      </c>
      <c r="B575" s="33">
        <v>45730</v>
      </c>
      <c r="C575" t="s">
        <v>93</v>
      </c>
      <c r="D575" t="s">
        <v>2240</v>
      </c>
      <c r="E575" t="s">
        <v>179</v>
      </c>
      <c r="F575" t="s">
        <v>175</v>
      </c>
      <c r="G575" t="s">
        <v>166</v>
      </c>
      <c r="H575" t="s">
        <v>163</v>
      </c>
      <c r="I575">
        <v>1702</v>
      </c>
      <c r="J575" t="s">
        <v>514</v>
      </c>
      <c r="K575" t="s">
        <v>338</v>
      </c>
      <c r="L575" t="s">
        <v>463</v>
      </c>
      <c r="M575" t="s">
        <v>338</v>
      </c>
      <c r="N575">
        <v>241</v>
      </c>
      <c r="O575">
        <v>0</v>
      </c>
      <c r="P575">
        <v>0</v>
      </c>
      <c r="Q575" t="s">
        <v>70</v>
      </c>
      <c r="R575" t="s">
        <v>238</v>
      </c>
      <c r="S575" t="s">
        <v>239</v>
      </c>
      <c r="T575">
        <v>180</v>
      </c>
      <c r="U575">
        <v>136</v>
      </c>
      <c r="V575">
        <v>75.56</v>
      </c>
      <c r="W575" t="s">
        <v>133</v>
      </c>
      <c r="X575">
        <v>8534</v>
      </c>
      <c r="Y575">
        <v>1160624</v>
      </c>
      <c r="Z575">
        <v>63240</v>
      </c>
      <c r="AA575">
        <v>98464</v>
      </c>
      <c r="AB575">
        <v>1322328</v>
      </c>
      <c r="AC575">
        <v>1022738</v>
      </c>
      <c r="AD575">
        <v>299590</v>
      </c>
      <c r="AE575" t="s">
        <v>72</v>
      </c>
      <c r="AF575" t="s">
        <v>75</v>
      </c>
      <c r="AG575" t="s">
        <v>240</v>
      </c>
      <c r="AH575" t="s">
        <v>144</v>
      </c>
      <c r="AI575" t="s">
        <v>139</v>
      </c>
      <c r="AJ575" t="str">
        <f t="shared" si="8"/>
        <v>Mar</v>
      </c>
    </row>
    <row r="576" spans="1:36" x14ac:dyDescent="0.3">
      <c r="A576" t="s">
        <v>2241</v>
      </c>
      <c r="B576" s="33">
        <v>45904</v>
      </c>
      <c r="C576" t="s">
        <v>99</v>
      </c>
      <c r="D576" t="s">
        <v>2242</v>
      </c>
      <c r="E576" t="s">
        <v>174</v>
      </c>
      <c r="F576" t="s">
        <v>173</v>
      </c>
      <c r="G576" t="s">
        <v>158</v>
      </c>
      <c r="H576" t="s">
        <v>161</v>
      </c>
      <c r="I576">
        <v>1993</v>
      </c>
      <c r="J576" t="s">
        <v>613</v>
      </c>
      <c r="K576" t="s">
        <v>2243</v>
      </c>
      <c r="L576" t="s">
        <v>615</v>
      </c>
      <c r="M576" t="s">
        <v>2244</v>
      </c>
      <c r="N576">
        <v>282</v>
      </c>
      <c r="O576">
        <v>0</v>
      </c>
      <c r="P576">
        <v>19</v>
      </c>
      <c r="Q576" t="s">
        <v>73</v>
      </c>
      <c r="R576" t="s">
        <v>238</v>
      </c>
      <c r="S576" t="s">
        <v>239</v>
      </c>
      <c r="T576">
        <v>180</v>
      </c>
      <c r="U576">
        <v>121</v>
      </c>
      <c r="V576">
        <v>67.22</v>
      </c>
      <c r="W576" t="s">
        <v>135</v>
      </c>
      <c r="X576">
        <v>7503</v>
      </c>
      <c r="Y576">
        <v>907863</v>
      </c>
      <c r="Z576">
        <v>45012</v>
      </c>
      <c r="AA576">
        <v>26136</v>
      </c>
      <c r="AB576">
        <v>979011</v>
      </c>
      <c r="AC576">
        <v>627066</v>
      </c>
      <c r="AD576">
        <v>351945</v>
      </c>
      <c r="AE576" t="s">
        <v>78</v>
      </c>
      <c r="AF576" t="s">
        <v>78</v>
      </c>
      <c r="AG576" t="s">
        <v>240</v>
      </c>
      <c r="AH576" t="s">
        <v>144</v>
      </c>
      <c r="AI576" t="s">
        <v>139</v>
      </c>
      <c r="AJ576" t="str">
        <f t="shared" si="8"/>
        <v>Sep</v>
      </c>
    </row>
    <row r="577" spans="1:36" x14ac:dyDescent="0.3">
      <c r="A577" t="s">
        <v>2245</v>
      </c>
      <c r="B577" s="33">
        <v>45677</v>
      </c>
      <c r="C577" t="s">
        <v>93</v>
      </c>
      <c r="D577" t="s">
        <v>2246</v>
      </c>
      <c r="E577" t="s">
        <v>172</v>
      </c>
      <c r="F577" t="s">
        <v>174</v>
      </c>
      <c r="G577" t="s">
        <v>155</v>
      </c>
      <c r="H577" t="s">
        <v>158</v>
      </c>
      <c r="I577">
        <v>1825</v>
      </c>
      <c r="J577" t="s">
        <v>266</v>
      </c>
      <c r="K577" t="s">
        <v>1102</v>
      </c>
      <c r="L577" t="s">
        <v>310</v>
      </c>
      <c r="M577" t="s">
        <v>1690</v>
      </c>
      <c r="N577">
        <v>257</v>
      </c>
      <c r="O577">
        <v>0</v>
      </c>
      <c r="P577">
        <v>3</v>
      </c>
      <c r="Q577" t="s">
        <v>70</v>
      </c>
      <c r="R577" t="s">
        <v>238</v>
      </c>
      <c r="S577" t="s">
        <v>239</v>
      </c>
      <c r="T577">
        <v>189</v>
      </c>
      <c r="U577">
        <v>159</v>
      </c>
      <c r="V577">
        <v>84.13</v>
      </c>
      <c r="W577" t="s">
        <v>133</v>
      </c>
      <c r="X577">
        <v>10230</v>
      </c>
      <c r="Y577">
        <v>1626570</v>
      </c>
      <c r="Z577">
        <v>86973</v>
      </c>
      <c r="AA577">
        <v>118455</v>
      </c>
      <c r="AB577">
        <v>1831998</v>
      </c>
      <c r="AC577">
        <v>1420281</v>
      </c>
      <c r="AD577">
        <v>411717</v>
      </c>
      <c r="AE577" t="s">
        <v>81</v>
      </c>
      <c r="AF577" t="s">
        <v>78</v>
      </c>
      <c r="AG577" t="s">
        <v>240</v>
      </c>
      <c r="AH577" t="s">
        <v>144</v>
      </c>
      <c r="AI577" t="s">
        <v>140</v>
      </c>
      <c r="AJ577" t="str">
        <f t="shared" si="8"/>
        <v>Jan</v>
      </c>
    </row>
    <row r="578" spans="1:36" x14ac:dyDescent="0.3">
      <c r="A578" t="s">
        <v>2247</v>
      </c>
      <c r="B578" s="33">
        <v>45879</v>
      </c>
      <c r="C578" t="s">
        <v>95</v>
      </c>
      <c r="D578" t="s">
        <v>2248</v>
      </c>
      <c r="E578" t="s">
        <v>172</v>
      </c>
      <c r="F578" t="s">
        <v>179</v>
      </c>
      <c r="G578" t="s">
        <v>155</v>
      </c>
      <c r="H578" t="s">
        <v>166</v>
      </c>
      <c r="I578">
        <v>735</v>
      </c>
      <c r="J578" t="s">
        <v>243</v>
      </c>
      <c r="K578" t="s">
        <v>2249</v>
      </c>
      <c r="L578" t="s">
        <v>530</v>
      </c>
      <c r="M578" t="s">
        <v>1251</v>
      </c>
      <c r="N578">
        <v>102</v>
      </c>
      <c r="O578">
        <v>40</v>
      </c>
      <c r="P578">
        <v>42</v>
      </c>
      <c r="Q578" t="s">
        <v>76</v>
      </c>
      <c r="R578" t="s">
        <v>238</v>
      </c>
      <c r="S578" t="s">
        <v>239</v>
      </c>
      <c r="T578">
        <v>150</v>
      </c>
      <c r="U578">
        <v>85</v>
      </c>
      <c r="V578">
        <v>56.67</v>
      </c>
      <c r="W578" t="s">
        <v>133</v>
      </c>
      <c r="X578">
        <v>10853</v>
      </c>
      <c r="Y578">
        <v>922505</v>
      </c>
      <c r="Z578">
        <v>42585</v>
      </c>
      <c r="AA578">
        <v>11475</v>
      </c>
      <c r="AB578">
        <v>976565</v>
      </c>
      <c r="AC578">
        <v>804904</v>
      </c>
      <c r="AD578">
        <v>171661</v>
      </c>
      <c r="AE578" t="s">
        <v>81</v>
      </c>
      <c r="AF578" t="s">
        <v>72</v>
      </c>
      <c r="AG578" t="s">
        <v>240</v>
      </c>
      <c r="AH578" t="s">
        <v>145</v>
      </c>
      <c r="AI578" t="s">
        <v>140</v>
      </c>
      <c r="AJ578" t="str">
        <f t="shared" ref="AJ578:AJ641" si="9">TEXT(B578,"mmm")</f>
        <v>Aug</v>
      </c>
    </row>
    <row r="579" spans="1:36" x14ac:dyDescent="0.3">
      <c r="A579" t="s">
        <v>2250</v>
      </c>
      <c r="B579" s="33">
        <v>45674</v>
      </c>
      <c r="C579" t="s">
        <v>95</v>
      </c>
      <c r="D579" t="s">
        <v>2251</v>
      </c>
      <c r="E579" t="s">
        <v>178</v>
      </c>
      <c r="F579" t="s">
        <v>172</v>
      </c>
      <c r="G579" t="s">
        <v>157</v>
      </c>
      <c r="H579" t="s">
        <v>155</v>
      </c>
      <c r="I579">
        <v>559</v>
      </c>
      <c r="J579" t="s">
        <v>554</v>
      </c>
      <c r="K579" t="s">
        <v>1061</v>
      </c>
      <c r="L579" t="s">
        <v>1003</v>
      </c>
      <c r="M579" t="s">
        <v>1061</v>
      </c>
      <c r="N579">
        <v>103</v>
      </c>
      <c r="O579">
        <v>1</v>
      </c>
      <c r="P579">
        <v>-10</v>
      </c>
      <c r="Q579" t="s">
        <v>73</v>
      </c>
      <c r="R579" t="s">
        <v>238</v>
      </c>
      <c r="S579" t="s">
        <v>239</v>
      </c>
      <c r="T579">
        <v>150</v>
      </c>
      <c r="U579">
        <v>124</v>
      </c>
      <c r="V579">
        <v>82.67</v>
      </c>
      <c r="W579" t="s">
        <v>133</v>
      </c>
      <c r="X579">
        <v>6006</v>
      </c>
      <c r="Y579">
        <v>744744</v>
      </c>
      <c r="Z579">
        <v>59644</v>
      </c>
      <c r="AA579">
        <v>77004</v>
      </c>
      <c r="AB579">
        <v>881392</v>
      </c>
      <c r="AC579">
        <v>706767</v>
      </c>
      <c r="AD579">
        <v>174625</v>
      </c>
      <c r="AE579" t="s">
        <v>75</v>
      </c>
      <c r="AF579" t="s">
        <v>81</v>
      </c>
      <c r="AG579" t="s">
        <v>240</v>
      </c>
      <c r="AH579" t="s">
        <v>144</v>
      </c>
      <c r="AI579" t="s">
        <v>140</v>
      </c>
      <c r="AJ579" t="str">
        <f t="shared" si="9"/>
        <v>Jan</v>
      </c>
    </row>
    <row r="580" spans="1:36" x14ac:dyDescent="0.3">
      <c r="A580" t="s">
        <v>2252</v>
      </c>
      <c r="B580" s="33">
        <v>45789</v>
      </c>
      <c r="C580" t="s">
        <v>95</v>
      </c>
      <c r="D580" t="s">
        <v>2253</v>
      </c>
      <c r="E580" t="s">
        <v>180</v>
      </c>
      <c r="F580" t="s">
        <v>179</v>
      </c>
      <c r="G580" t="s">
        <v>160</v>
      </c>
      <c r="H580" t="s">
        <v>166</v>
      </c>
      <c r="I580">
        <v>1297</v>
      </c>
      <c r="J580" t="s">
        <v>560</v>
      </c>
      <c r="K580" t="s">
        <v>659</v>
      </c>
      <c r="L580" t="s">
        <v>2254</v>
      </c>
      <c r="M580" t="s">
        <v>416</v>
      </c>
      <c r="N580">
        <v>186</v>
      </c>
      <c r="O580">
        <v>48</v>
      </c>
      <c r="P580">
        <v>58</v>
      </c>
      <c r="Q580" t="s">
        <v>76</v>
      </c>
      <c r="R580" t="s">
        <v>238</v>
      </c>
      <c r="S580" t="s">
        <v>239</v>
      </c>
      <c r="T580">
        <v>189</v>
      </c>
      <c r="U580">
        <v>165</v>
      </c>
      <c r="V580">
        <v>87.3</v>
      </c>
      <c r="W580" t="s">
        <v>133</v>
      </c>
      <c r="X580">
        <v>6876</v>
      </c>
      <c r="Y580">
        <v>1134540</v>
      </c>
      <c r="Z580">
        <v>50655</v>
      </c>
      <c r="AA580">
        <v>116985</v>
      </c>
      <c r="AB580">
        <v>1302180</v>
      </c>
      <c r="AC580">
        <v>1081247</v>
      </c>
      <c r="AD580">
        <v>220933</v>
      </c>
      <c r="AE580" t="s">
        <v>81</v>
      </c>
      <c r="AF580" t="s">
        <v>72</v>
      </c>
      <c r="AG580" t="s">
        <v>240</v>
      </c>
      <c r="AH580" t="s">
        <v>144</v>
      </c>
      <c r="AI580" t="s">
        <v>139</v>
      </c>
      <c r="AJ580" t="str">
        <f t="shared" si="9"/>
        <v>May</v>
      </c>
    </row>
    <row r="581" spans="1:36" x14ac:dyDescent="0.3">
      <c r="A581" t="s">
        <v>2255</v>
      </c>
      <c r="B581" s="33">
        <v>45995</v>
      </c>
      <c r="C581" t="s">
        <v>93</v>
      </c>
      <c r="D581" t="s">
        <v>2256</v>
      </c>
      <c r="E581" t="s">
        <v>176</v>
      </c>
      <c r="F581" t="s">
        <v>180</v>
      </c>
      <c r="G581" t="s">
        <v>156</v>
      </c>
      <c r="H581" t="s">
        <v>160</v>
      </c>
      <c r="I581">
        <v>518</v>
      </c>
      <c r="J581" t="s">
        <v>633</v>
      </c>
      <c r="K581" t="s">
        <v>1989</v>
      </c>
      <c r="L581" t="s">
        <v>633</v>
      </c>
      <c r="M581" t="s">
        <v>1989</v>
      </c>
      <c r="N581">
        <v>87</v>
      </c>
      <c r="O581">
        <v>0</v>
      </c>
      <c r="P581">
        <v>-10</v>
      </c>
      <c r="Q581" t="s">
        <v>70</v>
      </c>
      <c r="R581" t="s">
        <v>238</v>
      </c>
      <c r="S581" t="s">
        <v>239</v>
      </c>
      <c r="T581">
        <v>180</v>
      </c>
      <c r="U581">
        <v>139</v>
      </c>
      <c r="V581">
        <v>77.22</v>
      </c>
      <c r="W581" t="s">
        <v>133</v>
      </c>
      <c r="X581">
        <v>9060</v>
      </c>
      <c r="Y581">
        <v>1259340</v>
      </c>
      <c r="Z581">
        <v>70334</v>
      </c>
      <c r="AA581">
        <v>74782</v>
      </c>
      <c r="AB581">
        <v>1404456</v>
      </c>
      <c r="AC581">
        <v>816994</v>
      </c>
      <c r="AD581">
        <v>587462</v>
      </c>
      <c r="AE581" t="s">
        <v>81</v>
      </c>
      <c r="AF581" t="s">
        <v>81</v>
      </c>
      <c r="AG581" t="s">
        <v>240</v>
      </c>
      <c r="AH581" t="s">
        <v>145</v>
      </c>
      <c r="AI581" t="s">
        <v>138</v>
      </c>
      <c r="AJ581" t="str">
        <f t="shared" si="9"/>
        <v>Dec</v>
      </c>
    </row>
    <row r="582" spans="1:36" x14ac:dyDescent="0.3">
      <c r="A582" t="s">
        <v>2257</v>
      </c>
      <c r="B582" s="33">
        <v>45772</v>
      </c>
      <c r="C582" t="s">
        <v>97</v>
      </c>
      <c r="D582" t="s">
        <v>2258</v>
      </c>
      <c r="E582" t="s">
        <v>178</v>
      </c>
      <c r="F582" t="s">
        <v>175</v>
      </c>
      <c r="G582" t="s">
        <v>157</v>
      </c>
      <c r="H582" t="s">
        <v>163</v>
      </c>
      <c r="I582">
        <v>548</v>
      </c>
      <c r="J582" t="s">
        <v>1045</v>
      </c>
      <c r="K582" t="s">
        <v>1365</v>
      </c>
      <c r="L582" t="s">
        <v>2259</v>
      </c>
      <c r="M582" t="s">
        <v>2260</v>
      </c>
      <c r="N582">
        <v>101</v>
      </c>
      <c r="O582">
        <v>23</v>
      </c>
      <c r="P582">
        <v>25</v>
      </c>
      <c r="Q582" t="s">
        <v>73</v>
      </c>
      <c r="R582" t="s">
        <v>238</v>
      </c>
      <c r="S582" t="s">
        <v>239</v>
      </c>
      <c r="T582">
        <v>189</v>
      </c>
      <c r="U582">
        <v>147</v>
      </c>
      <c r="V582">
        <v>77.78</v>
      </c>
      <c r="W582" t="s">
        <v>133</v>
      </c>
      <c r="X582">
        <v>9313</v>
      </c>
      <c r="Y582">
        <v>1369011</v>
      </c>
      <c r="Z582">
        <v>27048</v>
      </c>
      <c r="AA582">
        <v>93198</v>
      </c>
      <c r="AB582">
        <v>1489257</v>
      </c>
      <c r="AC582">
        <v>1051545</v>
      </c>
      <c r="AD582">
        <v>437712</v>
      </c>
      <c r="AE582" t="s">
        <v>75</v>
      </c>
      <c r="AF582" t="s">
        <v>75</v>
      </c>
      <c r="AG582" t="s">
        <v>240</v>
      </c>
      <c r="AH582" t="s">
        <v>145</v>
      </c>
      <c r="AI582" t="s">
        <v>140</v>
      </c>
      <c r="AJ582" t="str">
        <f t="shared" si="9"/>
        <v>Apr</v>
      </c>
    </row>
    <row r="583" spans="1:36" x14ac:dyDescent="0.3">
      <c r="A583" t="s">
        <v>2261</v>
      </c>
      <c r="B583" s="33">
        <v>45852</v>
      </c>
      <c r="C583" t="s">
        <v>97</v>
      </c>
      <c r="D583" t="s">
        <v>2262</v>
      </c>
      <c r="E583" t="s">
        <v>181</v>
      </c>
      <c r="F583" t="s">
        <v>175</v>
      </c>
      <c r="G583" t="s">
        <v>159</v>
      </c>
      <c r="H583" t="s">
        <v>163</v>
      </c>
      <c r="I583">
        <v>442</v>
      </c>
      <c r="J583" t="s">
        <v>504</v>
      </c>
      <c r="K583" t="s">
        <v>363</v>
      </c>
      <c r="L583" t="s">
        <v>2263</v>
      </c>
      <c r="M583" t="s">
        <v>405</v>
      </c>
      <c r="N583">
        <v>84</v>
      </c>
      <c r="O583">
        <v>5</v>
      </c>
      <c r="P583">
        <v>8</v>
      </c>
      <c r="Q583" t="s">
        <v>73</v>
      </c>
      <c r="R583" t="s">
        <v>238</v>
      </c>
      <c r="S583" t="s">
        <v>239</v>
      </c>
      <c r="T583">
        <v>189</v>
      </c>
      <c r="U583">
        <v>143</v>
      </c>
      <c r="V583">
        <v>75.66</v>
      </c>
      <c r="W583" t="s">
        <v>133</v>
      </c>
      <c r="X583">
        <v>7584</v>
      </c>
      <c r="Y583">
        <v>1084512</v>
      </c>
      <c r="Z583">
        <v>39897</v>
      </c>
      <c r="AA583">
        <v>15730</v>
      </c>
      <c r="AB583">
        <v>1140139</v>
      </c>
      <c r="AC583">
        <v>681164</v>
      </c>
      <c r="AD583">
        <v>458975</v>
      </c>
      <c r="AE583" t="s">
        <v>81</v>
      </c>
      <c r="AF583" t="s">
        <v>75</v>
      </c>
      <c r="AG583" t="s">
        <v>240</v>
      </c>
      <c r="AH583" t="s">
        <v>147</v>
      </c>
      <c r="AI583" t="s">
        <v>138</v>
      </c>
      <c r="AJ583" t="str">
        <f t="shared" si="9"/>
        <v>Jul</v>
      </c>
    </row>
    <row r="584" spans="1:36" x14ac:dyDescent="0.3">
      <c r="A584" t="s">
        <v>2264</v>
      </c>
      <c r="B584" s="33">
        <v>45881</v>
      </c>
      <c r="C584" t="s">
        <v>99</v>
      </c>
      <c r="D584" t="s">
        <v>2265</v>
      </c>
      <c r="E584" t="s">
        <v>181</v>
      </c>
      <c r="F584" t="s">
        <v>176</v>
      </c>
      <c r="G584" t="s">
        <v>159</v>
      </c>
      <c r="H584" t="s">
        <v>156</v>
      </c>
      <c r="I584">
        <v>2014</v>
      </c>
      <c r="J584" t="s">
        <v>457</v>
      </c>
      <c r="K584" t="s">
        <v>1960</v>
      </c>
      <c r="L584" t="s">
        <v>1557</v>
      </c>
      <c r="M584" t="s">
        <v>493</v>
      </c>
      <c r="N584">
        <v>276</v>
      </c>
      <c r="O584">
        <v>40</v>
      </c>
      <c r="P584">
        <v>45</v>
      </c>
      <c r="Q584" t="s">
        <v>76</v>
      </c>
      <c r="R584" t="s">
        <v>238</v>
      </c>
      <c r="S584" t="s">
        <v>239</v>
      </c>
      <c r="T584">
        <v>180</v>
      </c>
      <c r="U584">
        <v>101</v>
      </c>
      <c r="V584">
        <v>56.11</v>
      </c>
      <c r="W584" t="s">
        <v>133</v>
      </c>
      <c r="X584">
        <v>5325</v>
      </c>
      <c r="Y584">
        <v>537825</v>
      </c>
      <c r="Z584">
        <v>44137</v>
      </c>
      <c r="AA584">
        <v>80497</v>
      </c>
      <c r="AB584">
        <v>662459</v>
      </c>
      <c r="AC584">
        <v>565641</v>
      </c>
      <c r="AD584">
        <v>96818</v>
      </c>
      <c r="AE584" t="s">
        <v>81</v>
      </c>
      <c r="AF584" t="s">
        <v>81</v>
      </c>
      <c r="AG584" t="s">
        <v>240</v>
      </c>
      <c r="AH584" t="s">
        <v>144</v>
      </c>
      <c r="AI584" t="s">
        <v>139</v>
      </c>
      <c r="AJ584" t="str">
        <f t="shared" si="9"/>
        <v>Aug</v>
      </c>
    </row>
    <row r="585" spans="1:36" x14ac:dyDescent="0.3">
      <c r="A585" t="s">
        <v>2266</v>
      </c>
      <c r="B585" s="33">
        <v>45679</v>
      </c>
      <c r="C585" t="s">
        <v>93</v>
      </c>
      <c r="D585" t="s">
        <v>2267</v>
      </c>
      <c r="E585" t="s">
        <v>176</v>
      </c>
      <c r="F585" t="s">
        <v>178</v>
      </c>
      <c r="G585" t="s">
        <v>156</v>
      </c>
      <c r="H585" t="s">
        <v>157</v>
      </c>
      <c r="I585">
        <v>1111</v>
      </c>
      <c r="J585" t="s">
        <v>457</v>
      </c>
      <c r="K585" t="s">
        <v>1306</v>
      </c>
      <c r="L585" t="s">
        <v>1032</v>
      </c>
      <c r="M585" t="s">
        <v>2268</v>
      </c>
      <c r="N585">
        <v>143</v>
      </c>
      <c r="O585">
        <v>84</v>
      </c>
      <c r="P585">
        <v>121</v>
      </c>
      <c r="Q585" t="s">
        <v>79</v>
      </c>
      <c r="R585" t="s">
        <v>238</v>
      </c>
      <c r="S585" t="s">
        <v>239</v>
      </c>
      <c r="T585">
        <v>189</v>
      </c>
      <c r="U585">
        <v>115</v>
      </c>
      <c r="V585">
        <v>60.85</v>
      </c>
      <c r="W585" t="s">
        <v>133</v>
      </c>
      <c r="X585">
        <v>7727</v>
      </c>
      <c r="Y585">
        <v>888605</v>
      </c>
      <c r="Z585">
        <v>55315</v>
      </c>
      <c r="AA585">
        <v>77280</v>
      </c>
      <c r="AB585">
        <v>1021200</v>
      </c>
      <c r="AC585">
        <v>714911</v>
      </c>
      <c r="AD585">
        <v>306289</v>
      </c>
      <c r="AE585" t="s">
        <v>81</v>
      </c>
      <c r="AF585" t="s">
        <v>75</v>
      </c>
      <c r="AG585" t="s">
        <v>240</v>
      </c>
      <c r="AH585" t="s">
        <v>145</v>
      </c>
      <c r="AI585" t="s">
        <v>140</v>
      </c>
      <c r="AJ585" t="str">
        <f t="shared" si="9"/>
        <v>Jan</v>
      </c>
    </row>
    <row r="586" spans="1:36" x14ac:dyDescent="0.3">
      <c r="A586" t="s">
        <v>2269</v>
      </c>
      <c r="B586" s="33">
        <v>45726</v>
      </c>
      <c r="C586" t="s">
        <v>93</v>
      </c>
      <c r="D586" t="s">
        <v>2270</v>
      </c>
      <c r="E586" t="s">
        <v>181</v>
      </c>
      <c r="F586" t="s">
        <v>177</v>
      </c>
      <c r="G586" t="s">
        <v>159</v>
      </c>
      <c r="H586" t="s">
        <v>162</v>
      </c>
      <c r="I586">
        <v>1132</v>
      </c>
      <c r="J586" t="s">
        <v>304</v>
      </c>
      <c r="K586" t="s">
        <v>287</v>
      </c>
      <c r="L586" t="s">
        <v>1843</v>
      </c>
      <c r="M586" t="s">
        <v>1026</v>
      </c>
      <c r="N586">
        <v>163</v>
      </c>
      <c r="O586">
        <v>27</v>
      </c>
      <c r="P586">
        <v>26</v>
      </c>
      <c r="Q586" t="s">
        <v>73</v>
      </c>
      <c r="R586" t="s">
        <v>238</v>
      </c>
      <c r="S586" t="s">
        <v>239</v>
      </c>
      <c r="T586">
        <v>189</v>
      </c>
      <c r="U586">
        <v>157</v>
      </c>
      <c r="V586">
        <v>83.07</v>
      </c>
      <c r="W586" t="s">
        <v>133</v>
      </c>
      <c r="X586">
        <v>8523</v>
      </c>
      <c r="Y586">
        <v>1338111</v>
      </c>
      <c r="Z586">
        <v>76302</v>
      </c>
      <c r="AA586">
        <v>92473</v>
      </c>
      <c r="AB586">
        <v>1506886</v>
      </c>
      <c r="AC586">
        <v>1102723</v>
      </c>
      <c r="AD586">
        <v>404163</v>
      </c>
      <c r="AE586" t="s">
        <v>81</v>
      </c>
      <c r="AF586" t="s">
        <v>78</v>
      </c>
      <c r="AG586" t="s">
        <v>240</v>
      </c>
      <c r="AH586" t="s">
        <v>144</v>
      </c>
      <c r="AI586" t="s">
        <v>139</v>
      </c>
      <c r="AJ586" t="str">
        <f t="shared" si="9"/>
        <v>Mar</v>
      </c>
    </row>
    <row r="587" spans="1:36" x14ac:dyDescent="0.3">
      <c r="A587" t="s">
        <v>2271</v>
      </c>
      <c r="B587" s="33">
        <v>45724</v>
      </c>
      <c r="C587" t="s">
        <v>93</v>
      </c>
      <c r="D587" t="s">
        <v>2272</v>
      </c>
      <c r="E587" t="s">
        <v>178</v>
      </c>
      <c r="F587" t="s">
        <v>179</v>
      </c>
      <c r="G587" t="s">
        <v>157</v>
      </c>
      <c r="H587" t="s">
        <v>166</v>
      </c>
      <c r="I587">
        <v>968</v>
      </c>
      <c r="J587" t="s">
        <v>588</v>
      </c>
      <c r="K587" t="s">
        <v>1279</v>
      </c>
      <c r="L587" t="s">
        <v>258</v>
      </c>
      <c r="M587" t="s">
        <v>2273</v>
      </c>
      <c r="N587">
        <v>141</v>
      </c>
      <c r="O587">
        <v>0</v>
      </c>
      <c r="P587">
        <v>10</v>
      </c>
      <c r="Q587" t="s">
        <v>73</v>
      </c>
      <c r="R587" t="s">
        <v>238</v>
      </c>
      <c r="S587" t="s">
        <v>239</v>
      </c>
      <c r="T587">
        <v>180</v>
      </c>
      <c r="U587">
        <v>144</v>
      </c>
      <c r="V587">
        <v>80</v>
      </c>
      <c r="W587" t="s">
        <v>135</v>
      </c>
      <c r="X587">
        <v>7969</v>
      </c>
      <c r="Y587">
        <v>1147536</v>
      </c>
      <c r="Z587">
        <v>52416</v>
      </c>
      <c r="AA587">
        <v>106992</v>
      </c>
      <c r="AB587">
        <v>1306944</v>
      </c>
      <c r="AC587">
        <v>1113597</v>
      </c>
      <c r="AD587">
        <v>193347</v>
      </c>
      <c r="AE587" t="s">
        <v>75</v>
      </c>
      <c r="AF587" t="s">
        <v>72</v>
      </c>
      <c r="AG587" t="s">
        <v>240</v>
      </c>
      <c r="AH587" t="s">
        <v>144</v>
      </c>
      <c r="AI587" t="s">
        <v>139</v>
      </c>
      <c r="AJ587" t="str">
        <f t="shared" si="9"/>
        <v>Mar</v>
      </c>
    </row>
    <row r="588" spans="1:36" x14ac:dyDescent="0.3">
      <c r="A588" t="s">
        <v>2274</v>
      </c>
      <c r="B588" s="33">
        <v>45736</v>
      </c>
      <c r="C588" t="s">
        <v>96</v>
      </c>
      <c r="D588" t="s">
        <v>2275</v>
      </c>
      <c r="E588" t="s">
        <v>172</v>
      </c>
      <c r="F588" t="s">
        <v>180</v>
      </c>
      <c r="G588" t="s">
        <v>155</v>
      </c>
      <c r="H588" t="s">
        <v>160</v>
      </c>
      <c r="I588">
        <v>1948</v>
      </c>
      <c r="J588" t="s">
        <v>731</v>
      </c>
      <c r="K588" t="s">
        <v>280</v>
      </c>
      <c r="L588" t="s">
        <v>626</v>
      </c>
      <c r="M588" t="s">
        <v>280</v>
      </c>
      <c r="N588">
        <v>285</v>
      </c>
      <c r="O588">
        <v>0</v>
      </c>
      <c r="P588">
        <v>0</v>
      </c>
      <c r="Q588" t="s">
        <v>70</v>
      </c>
      <c r="R588" t="s">
        <v>238</v>
      </c>
      <c r="S588" t="s">
        <v>239</v>
      </c>
      <c r="T588">
        <v>150</v>
      </c>
      <c r="U588">
        <v>130</v>
      </c>
      <c r="V588">
        <v>86.67</v>
      </c>
      <c r="W588" t="s">
        <v>133</v>
      </c>
      <c r="X588">
        <v>8906</v>
      </c>
      <c r="Y588">
        <v>1157780</v>
      </c>
      <c r="Z588">
        <v>40950</v>
      </c>
      <c r="AA588">
        <v>103740</v>
      </c>
      <c r="AB588">
        <v>1302470</v>
      </c>
      <c r="AC588">
        <v>1102085</v>
      </c>
      <c r="AD588">
        <v>200385</v>
      </c>
      <c r="AE588" t="s">
        <v>81</v>
      </c>
      <c r="AF588" t="s">
        <v>81</v>
      </c>
      <c r="AG588" t="s">
        <v>240</v>
      </c>
      <c r="AH588" t="s">
        <v>144</v>
      </c>
      <c r="AI588" t="s">
        <v>138</v>
      </c>
      <c r="AJ588" t="str">
        <f t="shared" si="9"/>
        <v>Mar</v>
      </c>
    </row>
    <row r="589" spans="1:36" x14ac:dyDescent="0.3">
      <c r="A589" t="s">
        <v>2276</v>
      </c>
      <c r="B589" s="33">
        <v>45698</v>
      </c>
      <c r="C589" t="s">
        <v>99</v>
      </c>
      <c r="D589" t="s">
        <v>2277</v>
      </c>
      <c r="E589" t="s">
        <v>174</v>
      </c>
      <c r="F589" t="s">
        <v>173</v>
      </c>
      <c r="G589" t="s">
        <v>158</v>
      </c>
      <c r="H589" t="s">
        <v>161</v>
      </c>
      <c r="I589">
        <v>1850</v>
      </c>
      <c r="J589" t="s">
        <v>639</v>
      </c>
      <c r="K589" t="s">
        <v>659</v>
      </c>
      <c r="L589" t="s">
        <v>639</v>
      </c>
      <c r="M589" t="s">
        <v>1536</v>
      </c>
      <c r="N589">
        <v>246</v>
      </c>
      <c r="O589">
        <v>0</v>
      </c>
      <c r="P589">
        <v>6</v>
      </c>
      <c r="Q589" t="s">
        <v>73</v>
      </c>
      <c r="R589" t="s">
        <v>238</v>
      </c>
      <c r="S589" t="s">
        <v>239</v>
      </c>
      <c r="T589">
        <v>180</v>
      </c>
      <c r="U589">
        <v>118</v>
      </c>
      <c r="V589">
        <v>65.56</v>
      </c>
      <c r="W589" t="s">
        <v>133</v>
      </c>
      <c r="X589">
        <v>8855</v>
      </c>
      <c r="Y589">
        <v>1044890</v>
      </c>
      <c r="Z589">
        <v>18172</v>
      </c>
      <c r="AA589">
        <v>15694</v>
      </c>
      <c r="AB589">
        <v>1078756</v>
      </c>
      <c r="AC589">
        <v>857927</v>
      </c>
      <c r="AD589">
        <v>220829</v>
      </c>
      <c r="AE589" t="s">
        <v>78</v>
      </c>
      <c r="AF589" t="s">
        <v>78</v>
      </c>
      <c r="AG589" t="s">
        <v>240</v>
      </c>
      <c r="AH589" t="s">
        <v>146</v>
      </c>
      <c r="AI589" t="s">
        <v>138</v>
      </c>
      <c r="AJ589" t="str">
        <f t="shared" si="9"/>
        <v>Feb</v>
      </c>
    </row>
    <row r="590" spans="1:36" x14ac:dyDescent="0.3">
      <c r="A590" t="s">
        <v>2278</v>
      </c>
      <c r="B590" s="33">
        <v>45928</v>
      </c>
      <c r="C590" t="s">
        <v>97</v>
      </c>
      <c r="D590" t="s">
        <v>2279</v>
      </c>
      <c r="E590" t="s">
        <v>173</v>
      </c>
      <c r="F590" t="s">
        <v>174</v>
      </c>
      <c r="G590" t="s">
        <v>161</v>
      </c>
      <c r="H590" t="s">
        <v>158</v>
      </c>
      <c r="I590">
        <v>847</v>
      </c>
      <c r="J590" t="s">
        <v>682</v>
      </c>
      <c r="K590" t="s">
        <v>635</v>
      </c>
      <c r="L590" t="s">
        <v>1510</v>
      </c>
      <c r="M590" t="s">
        <v>1026</v>
      </c>
      <c r="N590">
        <v>143</v>
      </c>
      <c r="O590">
        <v>90</v>
      </c>
      <c r="P590">
        <v>106</v>
      </c>
      <c r="Q590" t="s">
        <v>76</v>
      </c>
      <c r="R590" t="s">
        <v>238</v>
      </c>
      <c r="S590" t="s">
        <v>239</v>
      </c>
      <c r="T590">
        <v>180</v>
      </c>
      <c r="U590">
        <v>135</v>
      </c>
      <c r="V590">
        <v>75</v>
      </c>
      <c r="W590" t="s">
        <v>133</v>
      </c>
      <c r="X590">
        <v>9470</v>
      </c>
      <c r="Y590">
        <v>1278450</v>
      </c>
      <c r="Z590">
        <v>59265</v>
      </c>
      <c r="AA590">
        <v>70065</v>
      </c>
      <c r="AB590">
        <v>1407780</v>
      </c>
      <c r="AC590">
        <v>1047871</v>
      </c>
      <c r="AD590">
        <v>359909</v>
      </c>
      <c r="AE590" t="s">
        <v>78</v>
      </c>
      <c r="AF590" t="s">
        <v>78</v>
      </c>
      <c r="AG590" t="s">
        <v>240</v>
      </c>
      <c r="AH590" t="s">
        <v>146</v>
      </c>
      <c r="AI590" t="s">
        <v>138</v>
      </c>
      <c r="AJ590" t="str">
        <f t="shared" si="9"/>
        <v>Sep</v>
      </c>
    </row>
    <row r="591" spans="1:36" x14ac:dyDescent="0.3">
      <c r="A591" t="s">
        <v>2280</v>
      </c>
      <c r="B591" s="33">
        <v>45864</v>
      </c>
      <c r="C591" t="s">
        <v>93</v>
      </c>
      <c r="D591" t="s">
        <v>2281</v>
      </c>
      <c r="E591" t="s">
        <v>177</v>
      </c>
      <c r="F591" t="s">
        <v>176</v>
      </c>
      <c r="G591" t="s">
        <v>162</v>
      </c>
      <c r="H591" t="s">
        <v>156</v>
      </c>
      <c r="I591">
        <v>722</v>
      </c>
      <c r="J591" t="s">
        <v>314</v>
      </c>
      <c r="K591" t="s">
        <v>326</v>
      </c>
      <c r="L591" t="s">
        <v>357</v>
      </c>
      <c r="M591" t="s">
        <v>345</v>
      </c>
      <c r="N591">
        <v>102</v>
      </c>
      <c r="O591">
        <v>30</v>
      </c>
      <c r="P591">
        <v>63</v>
      </c>
      <c r="Q591" t="s">
        <v>76</v>
      </c>
      <c r="R591" t="s">
        <v>238</v>
      </c>
      <c r="S591" t="s">
        <v>239</v>
      </c>
      <c r="T591">
        <v>220</v>
      </c>
      <c r="U591">
        <v>153</v>
      </c>
      <c r="V591">
        <v>69.55</v>
      </c>
      <c r="W591" t="s">
        <v>134</v>
      </c>
      <c r="X591">
        <v>6124</v>
      </c>
      <c r="Y591">
        <v>936972</v>
      </c>
      <c r="Z591">
        <v>44523</v>
      </c>
      <c r="AA591">
        <v>115362</v>
      </c>
      <c r="AB591">
        <v>1096857</v>
      </c>
      <c r="AC591">
        <v>791013</v>
      </c>
      <c r="AD591">
        <v>305844</v>
      </c>
      <c r="AE591" t="s">
        <v>78</v>
      </c>
      <c r="AF591" t="s">
        <v>81</v>
      </c>
      <c r="AG591" t="s">
        <v>240</v>
      </c>
      <c r="AH591" t="s">
        <v>144</v>
      </c>
      <c r="AI591" t="s">
        <v>139</v>
      </c>
      <c r="AJ591" t="str">
        <f t="shared" si="9"/>
        <v>Jul</v>
      </c>
    </row>
    <row r="592" spans="1:36" x14ac:dyDescent="0.3">
      <c r="A592" t="s">
        <v>2282</v>
      </c>
      <c r="B592" s="33">
        <v>45836</v>
      </c>
      <c r="C592" t="s">
        <v>97</v>
      </c>
      <c r="D592" t="s">
        <v>2283</v>
      </c>
      <c r="E592" t="s">
        <v>181</v>
      </c>
      <c r="F592" t="s">
        <v>176</v>
      </c>
      <c r="G592" t="s">
        <v>159</v>
      </c>
      <c r="H592" t="s">
        <v>156</v>
      </c>
      <c r="I592">
        <v>867</v>
      </c>
      <c r="J592" t="s">
        <v>451</v>
      </c>
      <c r="K592" t="s">
        <v>1360</v>
      </c>
      <c r="N592">
        <v>134</v>
      </c>
      <c r="O592">
        <v>0</v>
      </c>
      <c r="P592">
        <v>0</v>
      </c>
      <c r="Q592" t="s">
        <v>67</v>
      </c>
      <c r="R592" t="s">
        <v>245</v>
      </c>
      <c r="S592" t="s">
        <v>120</v>
      </c>
      <c r="T592">
        <v>180</v>
      </c>
      <c r="U592">
        <v>0</v>
      </c>
      <c r="V592">
        <v>0</v>
      </c>
      <c r="W592" t="s">
        <v>135</v>
      </c>
      <c r="X592">
        <v>8208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81</v>
      </c>
      <c r="AF592" t="s">
        <v>81</v>
      </c>
      <c r="AG592" t="s">
        <v>240</v>
      </c>
      <c r="AH592" t="s">
        <v>147</v>
      </c>
      <c r="AI592" t="s">
        <v>139</v>
      </c>
      <c r="AJ592" t="str">
        <f t="shared" si="9"/>
        <v>Jun</v>
      </c>
    </row>
    <row r="593" spans="1:36" x14ac:dyDescent="0.3">
      <c r="A593" t="s">
        <v>2284</v>
      </c>
      <c r="B593" s="33">
        <v>45861</v>
      </c>
      <c r="C593" t="s">
        <v>98</v>
      </c>
      <c r="D593" t="s">
        <v>2285</v>
      </c>
      <c r="E593" t="s">
        <v>173</v>
      </c>
      <c r="F593" t="s">
        <v>177</v>
      </c>
      <c r="G593" t="s">
        <v>161</v>
      </c>
      <c r="H593" t="s">
        <v>162</v>
      </c>
      <c r="I593">
        <v>1449</v>
      </c>
      <c r="J593" t="s">
        <v>474</v>
      </c>
      <c r="K593" t="s">
        <v>1112</v>
      </c>
      <c r="L593" t="s">
        <v>2049</v>
      </c>
      <c r="M593" t="s">
        <v>1549</v>
      </c>
      <c r="N593">
        <v>203</v>
      </c>
      <c r="O593">
        <v>13</v>
      </c>
      <c r="P593">
        <v>4</v>
      </c>
      <c r="Q593" t="s">
        <v>73</v>
      </c>
      <c r="R593" t="s">
        <v>238</v>
      </c>
      <c r="S593" t="s">
        <v>239</v>
      </c>
      <c r="T593">
        <v>180</v>
      </c>
      <c r="U593">
        <v>161</v>
      </c>
      <c r="V593">
        <v>89.44</v>
      </c>
      <c r="W593" t="s">
        <v>133</v>
      </c>
      <c r="X593">
        <v>2805</v>
      </c>
      <c r="Y593">
        <v>451605</v>
      </c>
      <c r="Z593">
        <v>54740</v>
      </c>
      <c r="AA593">
        <v>39767</v>
      </c>
      <c r="AB593">
        <v>546112</v>
      </c>
      <c r="AC593">
        <v>389976</v>
      </c>
      <c r="AD593">
        <v>156136</v>
      </c>
      <c r="AE593" t="s">
        <v>78</v>
      </c>
      <c r="AF593" t="s">
        <v>78</v>
      </c>
      <c r="AG593" t="s">
        <v>240</v>
      </c>
      <c r="AH593" t="s">
        <v>144</v>
      </c>
      <c r="AI593" t="s">
        <v>139</v>
      </c>
      <c r="AJ593" t="str">
        <f t="shared" si="9"/>
        <v>Jul</v>
      </c>
    </row>
    <row r="594" spans="1:36" x14ac:dyDescent="0.3">
      <c r="A594" t="s">
        <v>2286</v>
      </c>
      <c r="B594" s="33">
        <v>45907</v>
      </c>
      <c r="C594" t="s">
        <v>95</v>
      </c>
      <c r="D594" t="s">
        <v>2287</v>
      </c>
      <c r="E594" t="s">
        <v>178</v>
      </c>
      <c r="F594" t="s">
        <v>179</v>
      </c>
      <c r="G594" t="s">
        <v>157</v>
      </c>
      <c r="H594" t="s">
        <v>166</v>
      </c>
      <c r="I594">
        <v>974</v>
      </c>
      <c r="J594" t="s">
        <v>1510</v>
      </c>
      <c r="K594" t="s">
        <v>2288</v>
      </c>
      <c r="L594" t="s">
        <v>304</v>
      </c>
      <c r="M594" t="s">
        <v>1909</v>
      </c>
      <c r="N594">
        <v>154</v>
      </c>
      <c r="O594">
        <v>0</v>
      </c>
      <c r="P594">
        <v>8</v>
      </c>
      <c r="Q594" t="s">
        <v>73</v>
      </c>
      <c r="R594" t="s">
        <v>238</v>
      </c>
      <c r="S594" t="s">
        <v>239</v>
      </c>
      <c r="T594">
        <v>180</v>
      </c>
      <c r="U594">
        <v>131</v>
      </c>
      <c r="V594">
        <v>72.78</v>
      </c>
      <c r="W594" t="s">
        <v>134</v>
      </c>
      <c r="X594">
        <v>6942</v>
      </c>
      <c r="Y594">
        <v>909402</v>
      </c>
      <c r="Z594">
        <v>34453</v>
      </c>
      <c r="AA594">
        <v>40086</v>
      </c>
      <c r="AB594">
        <v>983941</v>
      </c>
      <c r="AC594">
        <v>623371</v>
      </c>
      <c r="AD594">
        <v>360570</v>
      </c>
      <c r="AE594" t="s">
        <v>75</v>
      </c>
      <c r="AF594" t="s">
        <v>72</v>
      </c>
      <c r="AG594" t="s">
        <v>240</v>
      </c>
      <c r="AH594" t="s">
        <v>146</v>
      </c>
      <c r="AI594" t="s">
        <v>138</v>
      </c>
      <c r="AJ594" t="str">
        <f t="shared" si="9"/>
        <v>Sep</v>
      </c>
    </row>
    <row r="595" spans="1:36" x14ac:dyDescent="0.3">
      <c r="A595" t="s">
        <v>2289</v>
      </c>
      <c r="B595" s="33">
        <v>45833</v>
      </c>
      <c r="C595" t="s">
        <v>99</v>
      </c>
      <c r="D595" t="s">
        <v>2290</v>
      </c>
      <c r="E595" t="s">
        <v>177</v>
      </c>
      <c r="F595" t="s">
        <v>178</v>
      </c>
      <c r="G595" t="s">
        <v>162</v>
      </c>
      <c r="H595" t="s">
        <v>157</v>
      </c>
      <c r="I595">
        <v>1575</v>
      </c>
      <c r="J595" t="s">
        <v>572</v>
      </c>
      <c r="K595" t="s">
        <v>1219</v>
      </c>
      <c r="L595" t="s">
        <v>1658</v>
      </c>
      <c r="M595" t="s">
        <v>1368</v>
      </c>
      <c r="N595">
        <v>226</v>
      </c>
      <c r="O595">
        <v>21</v>
      </c>
      <c r="P595">
        <v>10</v>
      </c>
      <c r="Q595" t="s">
        <v>73</v>
      </c>
      <c r="R595" t="s">
        <v>238</v>
      </c>
      <c r="S595" t="s">
        <v>239</v>
      </c>
      <c r="T595">
        <v>189</v>
      </c>
      <c r="U595">
        <v>146</v>
      </c>
      <c r="V595">
        <v>77.25</v>
      </c>
      <c r="W595" t="s">
        <v>133</v>
      </c>
      <c r="X595">
        <v>5881</v>
      </c>
      <c r="Y595">
        <v>858626</v>
      </c>
      <c r="Z595">
        <v>55918</v>
      </c>
      <c r="AA595">
        <v>57962</v>
      </c>
      <c r="AB595">
        <v>972506</v>
      </c>
      <c r="AC595">
        <v>725833</v>
      </c>
      <c r="AD595">
        <v>246673</v>
      </c>
      <c r="AE595" t="s">
        <v>78</v>
      </c>
      <c r="AF595" t="s">
        <v>75</v>
      </c>
      <c r="AG595" t="s">
        <v>240</v>
      </c>
      <c r="AH595" t="s">
        <v>145</v>
      </c>
      <c r="AI595" t="s">
        <v>140</v>
      </c>
      <c r="AJ595" t="str">
        <f t="shared" si="9"/>
        <v>Jun</v>
      </c>
    </row>
    <row r="596" spans="1:36" x14ac:dyDescent="0.3">
      <c r="A596" t="s">
        <v>2291</v>
      </c>
      <c r="B596" s="33">
        <v>45903</v>
      </c>
      <c r="C596" t="s">
        <v>96</v>
      </c>
      <c r="D596" t="s">
        <v>2292</v>
      </c>
      <c r="E596" t="s">
        <v>176</v>
      </c>
      <c r="F596" t="s">
        <v>179</v>
      </c>
      <c r="G596" t="s">
        <v>156</v>
      </c>
      <c r="H596" t="s">
        <v>166</v>
      </c>
      <c r="I596">
        <v>716</v>
      </c>
      <c r="J596" t="s">
        <v>504</v>
      </c>
      <c r="K596" t="s">
        <v>2133</v>
      </c>
      <c r="L596" t="s">
        <v>662</v>
      </c>
      <c r="M596" t="s">
        <v>2079</v>
      </c>
      <c r="N596">
        <v>110</v>
      </c>
      <c r="O596">
        <v>39</v>
      </c>
      <c r="P596">
        <v>54</v>
      </c>
      <c r="Q596" t="s">
        <v>76</v>
      </c>
      <c r="R596" t="s">
        <v>238</v>
      </c>
      <c r="S596" t="s">
        <v>239</v>
      </c>
      <c r="T596">
        <v>189</v>
      </c>
      <c r="U596">
        <v>135</v>
      </c>
      <c r="V596">
        <v>71.430000000000007</v>
      </c>
      <c r="W596" t="s">
        <v>133</v>
      </c>
      <c r="X596">
        <v>7883</v>
      </c>
      <c r="Y596">
        <v>1064205</v>
      </c>
      <c r="Z596">
        <v>46845</v>
      </c>
      <c r="AA596">
        <v>19710</v>
      </c>
      <c r="AB596">
        <v>1130760</v>
      </c>
      <c r="AC596">
        <v>939179</v>
      </c>
      <c r="AD596">
        <v>191581</v>
      </c>
      <c r="AE596" t="s">
        <v>81</v>
      </c>
      <c r="AF596" t="s">
        <v>72</v>
      </c>
      <c r="AG596" t="s">
        <v>240</v>
      </c>
      <c r="AH596" t="s">
        <v>144</v>
      </c>
      <c r="AI596" t="s">
        <v>139</v>
      </c>
      <c r="AJ596" t="str">
        <f t="shared" si="9"/>
        <v>Sep</v>
      </c>
    </row>
    <row r="597" spans="1:36" x14ac:dyDescent="0.3">
      <c r="A597" t="s">
        <v>2293</v>
      </c>
      <c r="B597" s="33">
        <v>45918</v>
      </c>
      <c r="C597" t="s">
        <v>99</v>
      </c>
      <c r="D597" t="s">
        <v>2294</v>
      </c>
      <c r="E597" t="s">
        <v>178</v>
      </c>
      <c r="F597" t="s">
        <v>173</v>
      </c>
      <c r="G597" t="s">
        <v>157</v>
      </c>
      <c r="H597" t="s">
        <v>161</v>
      </c>
      <c r="I597">
        <v>1954</v>
      </c>
      <c r="J597" t="s">
        <v>731</v>
      </c>
      <c r="K597" t="s">
        <v>1865</v>
      </c>
      <c r="L597" t="s">
        <v>802</v>
      </c>
      <c r="M597" t="s">
        <v>1865</v>
      </c>
      <c r="N597">
        <v>235</v>
      </c>
      <c r="O597">
        <v>7</v>
      </c>
      <c r="P597">
        <v>-5</v>
      </c>
      <c r="Q597" t="s">
        <v>73</v>
      </c>
      <c r="R597" t="s">
        <v>238</v>
      </c>
      <c r="S597" t="s">
        <v>239</v>
      </c>
      <c r="T597">
        <v>189</v>
      </c>
      <c r="U597">
        <v>139</v>
      </c>
      <c r="V597">
        <v>73.540000000000006</v>
      </c>
      <c r="W597" t="s">
        <v>133</v>
      </c>
      <c r="X597">
        <v>3503</v>
      </c>
      <c r="Y597">
        <v>486917</v>
      </c>
      <c r="Z597">
        <v>41700</v>
      </c>
      <c r="AA597">
        <v>64496</v>
      </c>
      <c r="AB597">
        <v>593113</v>
      </c>
      <c r="AC597">
        <v>388265</v>
      </c>
      <c r="AD597">
        <v>204848</v>
      </c>
      <c r="AE597" t="s">
        <v>75</v>
      </c>
      <c r="AF597" t="s">
        <v>78</v>
      </c>
      <c r="AG597" t="s">
        <v>240</v>
      </c>
      <c r="AH597" t="s">
        <v>144</v>
      </c>
      <c r="AI597" t="s">
        <v>139</v>
      </c>
      <c r="AJ597" t="str">
        <f t="shared" si="9"/>
        <v>Sep</v>
      </c>
    </row>
    <row r="598" spans="1:36" x14ac:dyDescent="0.3">
      <c r="A598" t="s">
        <v>2295</v>
      </c>
      <c r="B598" s="33">
        <v>45930</v>
      </c>
      <c r="C598" t="s">
        <v>95</v>
      </c>
      <c r="D598" t="s">
        <v>2296</v>
      </c>
      <c r="E598" t="s">
        <v>175</v>
      </c>
      <c r="F598" t="s">
        <v>177</v>
      </c>
      <c r="G598" t="s">
        <v>163</v>
      </c>
      <c r="H598" t="s">
        <v>162</v>
      </c>
      <c r="I598">
        <v>1061</v>
      </c>
      <c r="J598" t="s">
        <v>566</v>
      </c>
      <c r="K598" t="s">
        <v>2297</v>
      </c>
      <c r="L598" t="s">
        <v>408</v>
      </c>
      <c r="M598" t="s">
        <v>2298</v>
      </c>
      <c r="N598">
        <v>163</v>
      </c>
      <c r="O598">
        <v>0</v>
      </c>
      <c r="P598">
        <v>27</v>
      </c>
      <c r="Q598" t="s">
        <v>73</v>
      </c>
      <c r="R598" t="s">
        <v>238</v>
      </c>
      <c r="S598" t="s">
        <v>239</v>
      </c>
      <c r="T598">
        <v>180</v>
      </c>
      <c r="U598">
        <v>161</v>
      </c>
      <c r="V598">
        <v>89.44</v>
      </c>
      <c r="W598" t="s">
        <v>133</v>
      </c>
      <c r="X598">
        <v>7202</v>
      </c>
      <c r="Y598">
        <v>1159522</v>
      </c>
      <c r="Z598">
        <v>62468</v>
      </c>
      <c r="AA598">
        <v>58926</v>
      </c>
      <c r="AB598">
        <v>1280916</v>
      </c>
      <c r="AC598">
        <v>951899</v>
      </c>
      <c r="AD598">
        <v>329017</v>
      </c>
      <c r="AE598" t="s">
        <v>75</v>
      </c>
      <c r="AF598" t="s">
        <v>78</v>
      </c>
      <c r="AG598" t="s">
        <v>240</v>
      </c>
      <c r="AH598" t="s">
        <v>145</v>
      </c>
      <c r="AI598" t="s">
        <v>138</v>
      </c>
      <c r="AJ598" t="str">
        <f t="shared" si="9"/>
        <v>Sep</v>
      </c>
    </row>
    <row r="599" spans="1:36" x14ac:dyDescent="0.3">
      <c r="A599" t="s">
        <v>2299</v>
      </c>
      <c r="B599" s="33">
        <v>45685</v>
      </c>
      <c r="C599" t="s">
        <v>96</v>
      </c>
      <c r="D599" t="s">
        <v>2300</v>
      </c>
      <c r="E599" t="s">
        <v>175</v>
      </c>
      <c r="F599" t="s">
        <v>178</v>
      </c>
      <c r="G599" t="s">
        <v>163</v>
      </c>
      <c r="H599" t="s">
        <v>157</v>
      </c>
      <c r="I599">
        <v>978</v>
      </c>
      <c r="J599" t="s">
        <v>385</v>
      </c>
      <c r="K599" t="s">
        <v>267</v>
      </c>
      <c r="L599" t="s">
        <v>1306</v>
      </c>
      <c r="M599" t="s">
        <v>458</v>
      </c>
      <c r="N599">
        <v>149</v>
      </c>
      <c r="O599">
        <v>23</v>
      </c>
      <c r="P599">
        <v>28</v>
      </c>
      <c r="Q599" t="s">
        <v>73</v>
      </c>
      <c r="R599" t="s">
        <v>238</v>
      </c>
      <c r="S599" t="s">
        <v>239</v>
      </c>
      <c r="T599">
        <v>189</v>
      </c>
      <c r="U599">
        <v>173</v>
      </c>
      <c r="V599">
        <v>91.53</v>
      </c>
      <c r="W599" t="s">
        <v>135</v>
      </c>
      <c r="X599">
        <v>5607</v>
      </c>
      <c r="Y599">
        <v>970011</v>
      </c>
      <c r="Z599">
        <v>76812</v>
      </c>
      <c r="AA599">
        <v>83386</v>
      </c>
      <c r="AB599">
        <v>1130209</v>
      </c>
      <c r="AC599">
        <v>978461</v>
      </c>
      <c r="AD599">
        <v>151748</v>
      </c>
      <c r="AE599" t="s">
        <v>75</v>
      </c>
      <c r="AF599" t="s">
        <v>75</v>
      </c>
      <c r="AG599" t="s">
        <v>240</v>
      </c>
      <c r="AH599" t="s">
        <v>144</v>
      </c>
      <c r="AI599" t="s">
        <v>139</v>
      </c>
      <c r="AJ599" t="str">
        <f t="shared" si="9"/>
        <v>Jan</v>
      </c>
    </row>
    <row r="600" spans="1:36" x14ac:dyDescent="0.3">
      <c r="A600" t="s">
        <v>2301</v>
      </c>
      <c r="B600" s="33">
        <v>45687</v>
      </c>
      <c r="C600" t="s">
        <v>97</v>
      </c>
      <c r="D600" t="s">
        <v>2302</v>
      </c>
      <c r="E600" t="s">
        <v>172</v>
      </c>
      <c r="F600" t="s">
        <v>179</v>
      </c>
      <c r="G600" t="s">
        <v>155</v>
      </c>
      <c r="H600" t="s">
        <v>166</v>
      </c>
      <c r="I600">
        <v>1176</v>
      </c>
      <c r="J600" t="s">
        <v>236</v>
      </c>
      <c r="K600" t="s">
        <v>509</v>
      </c>
      <c r="L600" t="s">
        <v>2303</v>
      </c>
      <c r="M600" t="s">
        <v>1698</v>
      </c>
      <c r="N600">
        <v>170</v>
      </c>
      <c r="O600">
        <v>19</v>
      </c>
      <c r="P600">
        <v>32</v>
      </c>
      <c r="Q600" t="s">
        <v>76</v>
      </c>
      <c r="R600" t="s">
        <v>238</v>
      </c>
      <c r="S600" t="s">
        <v>239</v>
      </c>
      <c r="T600">
        <v>180</v>
      </c>
      <c r="U600">
        <v>137</v>
      </c>
      <c r="V600">
        <v>76.11</v>
      </c>
      <c r="W600" t="s">
        <v>133</v>
      </c>
      <c r="X600">
        <v>9065</v>
      </c>
      <c r="Y600">
        <v>1241905</v>
      </c>
      <c r="Z600">
        <v>40141</v>
      </c>
      <c r="AA600">
        <v>107271</v>
      </c>
      <c r="AB600">
        <v>1389317</v>
      </c>
      <c r="AC600">
        <v>1082703</v>
      </c>
      <c r="AD600">
        <v>306614</v>
      </c>
      <c r="AE600" t="s">
        <v>81</v>
      </c>
      <c r="AF600" t="s">
        <v>72</v>
      </c>
      <c r="AG600" t="s">
        <v>240</v>
      </c>
      <c r="AH600" t="s">
        <v>144</v>
      </c>
      <c r="AI600" t="s">
        <v>140</v>
      </c>
      <c r="AJ600" t="str">
        <f t="shared" si="9"/>
        <v>Jan</v>
      </c>
    </row>
    <row r="601" spans="1:36" x14ac:dyDescent="0.3">
      <c r="A601" t="s">
        <v>2304</v>
      </c>
      <c r="B601" s="33">
        <v>45864</v>
      </c>
      <c r="C601" t="s">
        <v>95</v>
      </c>
      <c r="D601" t="s">
        <v>2305</v>
      </c>
      <c r="E601" t="s">
        <v>177</v>
      </c>
      <c r="F601" t="s">
        <v>176</v>
      </c>
      <c r="G601" t="s">
        <v>162</v>
      </c>
      <c r="H601" t="s">
        <v>156</v>
      </c>
      <c r="I601">
        <v>1667</v>
      </c>
      <c r="J601" t="s">
        <v>420</v>
      </c>
      <c r="K601" t="s">
        <v>666</v>
      </c>
      <c r="L601" t="s">
        <v>2306</v>
      </c>
      <c r="M601" t="s">
        <v>2244</v>
      </c>
      <c r="N601">
        <v>219</v>
      </c>
      <c r="O601">
        <v>17</v>
      </c>
      <c r="P601">
        <v>22</v>
      </c>
      <c r="Q601" t="s">
        <v>73</v>
      </c>
      <c r="R601" t="s">
        <v>238</v>
      </c>
      <c r="S601" t="s">
        <v>239</v>
      </c>
      <c r="T601">
        <v>150</v>
      </c>
      <c r="U601">
        <v>107</v>
      </c>
      <c r="V601">
        <v>71.33</v>
      </c>
      <c r="W601" t="s">
        <v>133</v>
      </c>
      <c r="X601">
        <v>9826</v>
      </c>
      <c r="Y601">
        <v>1051382</v>
      </c>
      <c r="Z601">
        <v>31993</v>
      </c>
      <c r="AA601">
        <v>71048</v>
      </c>
      <c r="AB601">
        <v>1154423</v>
      </c>
      <c r="AC601">
        <v>779676</v>
      </c>
      <c r="AD601">
        <v>374747</v>
      </c>
      <c r="AE601" t="s">
        <v>78</v>
      </c>
      <c r="AF601" t="s">
        <v>81</v>
      </c>
      <c r="AG601" t="s">
        <v>240</v>
      </c>
      <c r="AH601" t="s">
        <v>145</v>
      </c>
      <c r="AI601" t="s">
        <v>139</v>
      </c>
      <c r="AJ601" t="str">
        <f t="shared" si="9"/>
        <v>Jul</v>
      </c>
    </row>
    <row r="602" spans="1:36" x14ac:dyDescent="0.3">
      <c r="A602" t="s">
        <v>2307</v>
      </c>
      <c r="B602" s="33">
        <v>45912</v>
      </c>
      <c r="C602" t="s">
        <v>93</v>
      </c>
      <c r="D602" t="s">
        <v>2308</v>
      </c>
      <c r="E602" t="s">
        <v>172</v>
      </c>
      <c r="F602" t="s">
        <v>175</v>
      </c>
      <c r="G602" t="s">
        <v>155</v>
      </c>
      <c r="H602" t="s">
        <v>163</v>
      </c>
      <c r="I602">
        <v>2310</v>
      </c>
      <c r="J602" t="s">
        <v>310</v>
      </c>
      <c r="K602" t="s">
        <v>848</v>
      </c>
      <c r="L602" t="s">
        <v>1202</v>
      </c>
      <c r="M602" t="s">
        <v>464</v>
      </c>
      <c r="N602">
        <v>312</v>
      </c>
      <c r="O602">
        <v>33</v>
      </c>
      <c r="P602">
        <v>55</v>
      </c>
      <c r="Q602" t="s">
        <v>76</v>
      </c>
      <c r="R602" t="s">
        <v>238</v>
      </c>
      <c r="S602" t="s">
        <v>239</v>
      </c>
      <c r="T602">
        <v>180</v>
      </c>
      <c r="U602">
        <v>146</v>
      </c>
      <c r="V602">
        <v>81.11</v>
      </c>
      <c r="W602" t="s">
        <v>135</v>
      </c>
      <c r="X602">
        <v>4765</v>
      </c>
      <c r="Y602">
        <v>695690</v>
      </c>
      <c r="Z602">
        <v>43508</v>
      </c>
      <c r="AA602">
        <v>101908</v>
      </c>
      <c r="AB602">
        <v>841106</v>
      </c>
      <c r="AC602">
        <v>515133</v>
      </c>
      <c r="AD602">
        <v>325973</v>
      </c>
      <c r="AE602" t="s">
        <v>81</v>
      </c>
      <c r="AF602" t="s">
        <v>75</v>
      </c>
      <c r="AG602" t="s">
        <v>240</v>
      </c>
      <c r="AH602" t="s">
        <v>144</v>
      </c>
      <c r="AI602" t="s">
        <v>139</v>
      </c>
      <c r="AJ602" t="str">
        <f t="shared" si="9"/>
        <v>Sep</v>
      </c>
    </row>
    <row r="603" spans="1:36" x14ac:dyDescent="0.3">
      <c r="A603" t="s">
        <v>2309</v>
      </c>
      <c r="B603" s="33">
        <v>45692</v>
      </c>
      <c r="C603" t="s">
        <v>99</v>
      </c>
      <c r="D603" t="s">
        <v>2310</v>
      </c>
      <c r="E603" t="s">
        <v>180</v>
      </c>
      <c r="F603" t="s">
        <v>178</v>
      </c>
      <c r="G603" t="s">
        <v>160</v>
      </c>
      <c r="H603" t="s">
        <v>157</v>
      </c>
      <c r="I603">
        <v>1308</v>
      </c>
      <c r="J603" t="s">
        <v>520</v>
      </c>
      <c r="K603" t="s">
        <v>1198</v>
      </c>
      <c r="N603">
        <v>190</v>
      </c>
      <c r="O603">
        <v>0</v>
      </c>
      <c r="P603">
        <v>0</v>
      </c>
      <c r="Q603" t="s">
        <v>67</v>
      </c>
      <c r="R603" t="s">
        <v>245</v>
      </c>
      <c r="S603" t="s">
        <v>123</v>
      </c>
      <c r="T603">
        <v>186</v>
      </c>
      <c r="U603">
        <v>0</v>
      </c>
      <c r="V603">
        <v>0</v>
      </c>
      <c r="W603" t="s">
        <v>133</v>
      </c>
      <c r="X603">
        <v>8280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81</v>
      </c>
      <c r="AF603" t="s">
        <v>75</v>
      </c>
      <c r="AG603" t="s">
        <v>240</v>
      </c>
      <c r="AH603" t="s">
        <v>144</v>
      </c>
      <c r="AI603" t="s">
        <v>138</v>
      </c>
      <c r="AJ603" t="str">
        <f t="shared" si="9"/>
        <v>Feb</v>
      </c>
    </row>
    <row r="604" spans="1:36" x14ac:dyDescent="0.3">
      <c r="A604" t="s">
        <v>2311</v>
      </c>
      <c r="B604" s="33">
        <v>45823</v>
      </c>
      <c r="C604" t="s">
        <v>97</v>
      </c>
      <c r="D604" t="s">
        <v>2312</v>
      </c>
      <c r="E604" t="s">
        <v>179</v>
      </c>
      <c r="F604" t="s">
        <v>175</v>
      </c>
      <c r="G604" t="s">
        <v>166</v>
      </c>
      <c r="H604" t="s">
        <v>163</v>
      </c>
      <c r="I604">
        <v>2273</v>
      </c>
      <c r="J604" t="s">
        <v>258</v>
      </c>
      <c r="K604" t="s">
        <v>2313</v>
      </c>
      <c r="L604" t="s">
        <v>258</v>
      </c>
      <c r="M604" t="s">
        <v>538</v>
      </c>
      <c r="N604">
        <v>282</v>
      </c>
      <c r="O604">
        <v>0</v>
      </c>
      <c r="P604">
        <v>12</v>
      </c>
      <c r="Q604" t="s">
        <v>73</v>
      </c>
      <c r="R604" t="s">
        <v>238</v>
      </c>
      <c r="S604" t="s">
        <v>239</v>
      </c>
      <c r="T604">
        <v>180</v>
      </c>
      <c r="U604">
        <v>134</v>
      </c>
      <c r="V604">
        <v>74.44</v>
      </c>
      <c r="W604" t="s">
        <v>133</v>
      </c>
      <c r="X604">
        <v>8837</v>
      </c>
      <c r="Y604">
        <v>1184158</v>
      </c>
      <c r="Z604">
        <v>22110</v>
      </c>
      <c r="AA604">
        <v>14874</v>
      </c>
      <c r="AB604">
        <v>1221142</v>
      </c>
      <c r="AC604">
        <v>1001623</v>
      </c>
      <c r="AD604">
        <v>219519</v>
      </c>
      <c r="AE604" t="s">
        <v>72</v>
      </c>
      <c r="AF604" t="s">
        <v>75</v>
      </c>
      <c r="AG604" t="s">
        <v>240</v>
      </c>
      <c r="AH604" t="s">
        <v>144</v>
      </c>
      <c r="AI604" t="s">
        <v>138</v>
      </c>
      <c r="AJ604" t="str">
        <f t="shared" si="9"/>
        <v>Jun</v>
      </c>
    </row>
    <row r="605" spans="1:36" x14ac:dyDescent="0.3">
      <c r="A605" t="s">
        <v>2314</v>
      </c>
      <c r="B605" s="33">
        <v>45966</v>
      </c>
      <c r="C605" t="s">
        <v>95</v>
      </c>
      <c r="D605" t="s">
        <v>2315</v>
      </c>
      <c r="E605" t="s">
        <v>175</v>
      </c>
      <c r="F605" t="s">
        <v>178</v>
      </c>
      <c r="G605" t="s">
        <v>163</v>
      </c>
      <c r="H605" t="s">
        <v>157</v>
      </c>
      <c r="I605">
        <v>2077</v>
      </c>
      <c r="J605" t="s">
        <v>353</v>
      </c>
      <c r="K605" t="s">
        <v>822</v>
      </c>
      <c r="L605" t="s">
        <v>939</v>
      </c>
      <c r="M605" t="s">
        <v>1417</v>
      </c>
      <c r="N605">
        <v>284</v>
      </c>
      <c r="O605">
        <v>38</v>
      </c>
      <c r="P605">
        <v>38</v>
      </c>
      <c r="Q605" t="s">
        <v>76</v>
      </c>
      <c r="R605" t="s">
        <v>238</v>
      </c>
      <c r="S605" t="s">
        <v>239</v>
      </c>
      <c r="T605">
        <v>180</v>
      </c>
      <c r="U605">
        <v>139</v>
      </c>
      <c r="V605">
        <v>77.22</v>
      </c>
      <c r="W605" t="s">
        <v>133</v>
      </c>
      <c r="X605">
        <v>10202</v>
      </c>
      <c r="Y605">
        <v>1418078</v>
      </c>
      <c r="Z605">
        <v>59353</v>
      </c>
      <c r="AA605">
        <v>67554</v>
      </c>
      <c r="AB605">
        <v>1544985</v>
      </c>
      <c r="AC605">
        <v>1009228</v>
      </c>
      <c r="AD605">
        <v>535757</v>
      </c>
      <c r="AE605" t="s">
        <v>75</v>
      </c>
      <c r="AF605" t="s">
        <v>75</v>
      </c>
      <c r="AG605" t="s">
        <v>240</v>
      </c>
      <c r="AH605" t="s">
        <v>145</v>
      </c>
      <c r="AI605" t="s">
        <v>139</v>
      </c>
      <c r="AJ605" t="str">
        <f t="shared" si="9"/>
        <v>Nov</v>
      </c>
    </row>
    <row r="606" spans="1:36" x14ac:dyDescent="0.3">
      <c r="A606" t="s">
        <v>2316</v>
      </c>
      <c r="B606" s="33">
        <v>45793</v>
      </c>
      <c r="C606" t="s">
        <v>99</v>
      </c>
      <c r="D606" t="s">
        <v>2317</v>
      </c>
      <c r="E606" t="s">
        <v>173</v>
      </c>
      <c r="F606" t="s">
        <v>176</v>
      </c>
      <c r="G606" t="s">
        <v>161</v>
      </c>
      <c r="H606" t="s">
        <v>156</v>
      </c>
      <c r="I606">
        <v>2279</v>
      </c>
      <c r="J606" t="s">
        <v>368</v>
      </c>
      <c r="K606" t="s">
        <v>2318</v>
      </c>
      <c r="L606" t="s">
        <v>2319</v>
      </c>
      <c r="M606" t="s">
        <v>2320</v>
      </c>
      <c r="N606">
        <v>278</v>
      </c>
      <c r="O606">
        <v>9</v>
      </c>
      <c r="P606">
        <v>24</v>
      </c>
      <c r="Q606" t="s">
        <v>73</v>
      </c>
      <c r="R606" t="s">
        <v>238</v>
      </c>
      <c r="S606" t="s">
        <v>239</v>
      </c>
      <c r="T606">
        <v>189</v>
      </c>
      <c r="U606">
        <v>112</v>
      </c>
      <c r="V606">
        <v>59.26</v>
      </c>
      <c r="W606" t="s">
        <v>133</v>
      </c>
      <c r="X606">
        <v>6641</v>
      </c>
      <c r="Y606">
        <v>743792</v>
      </c>
      <c r="Z606">
        <v>47264</v>
      </c>
      <c r="AA606">
        <v>55216</v>
      </c>
      <c r="AB606">
        <v>846272</v>
      </c>
      <c r="AC606">
        <v>644454</v>
      </c>
      <c r="AD606">
        <v>201818</v>
      </c>
      <c r="AE606" t="s">
        <v>78</v>
      </c>
      <c r="AF606" t="s">
        <v>81</v>
      </c>
      <c r="AG606" t="s">
        <v>240</v>
      </c>
      <c r="AH606" t="s">
        <v>145</v>
      </c>
      <c r="AI606" t="s">
        <v>138</v>
      </c>
      <c r="AJ606" t="str">
        <f t="shared" si="9"/>
        <v>May</v>
      </c>
    </row>
    <row r="607" spans="1:36" x14ac:dyDescent="0.3">
      <c r="A607" t="s">
        <v>2321</v>
      </c>
      <c r="B607" s="33">
        <v>45911</v>
      </c>
      <c r="C607" t="s">
        <v>95</v>
      </c>
      <c r="D607" t="s">
        <v>2322</v>
      </c>
      <c r="E607" t="s">
        <v>178</v>
      </c>
      <c r="F607" t="s">
        <v>172</v>
      </c>
      <c r="G607" t="s">
        <v>157</v>
      </c>
      <c r="H607" t="s">
        <v>155</v>
      </c>
      <c r="I607">
        <v>2345</v>
      </c>
      <c r="J607" t="s">
        <v>613</v>
      </c>
      <c r="K607" t="s">
        <v>1853</v>
      </c>
      <c r="N607">
        <v>326</v>
      </c>
      <c r="O607">
        <v>0</v>
      </c>
      <c r="P607">
        <v>0</v>
      </c>
      <c r="Q607" t="s">
        <v>67</v>
      </c>
      <c r="R607" t="s">
        <v>245</v>
      </c>
      <c r="S607" t="s">
        <v>120</v>
      </c>
      <c r="T607">
        <v>189</v>
      </c>
      <c r="U607">
        <v>0</v>
      </c>
      <c r="V607">
        <v>0</v>
      </c>
      <c r="W607" t="s">
        <v>133</v>
      </c>
      <c r="X607">
        <v>7276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75</v>
      </c>
      <c r="AF607" t="s">
        <v>81</v>
      </c>
      <c r="AG607" t="s">
        <v>240</v>
      </c>
      <c r="AH607" t="s">
        <v>144</v>
      </c>
      <c r="AI607" t="s">
        <v>140</v>
      </c>
      <c r="AJ607" t="str">
        <f t="shared" si="9"/>
        <v>Sep</v>
      </c>
    </row>
    <row r="608" spans="1:36" x14ac:dyDescent="0.3">
      <c r="A608" t="s">
        <v>2323</v>
      </c>
      <c r="B608" s="33">
        <v>45694</v>
      </c>
      <c r="C608" t="s">
        <v>95</v>
      </c>
      <c r="D608" t="s">
        <v>2324</v>
      </c>
      <c r="E608" t="s">
        <v>180</v>
      </c>
      <c r="F608" t="s">
        <v>181</v>
      </c>
      <c r="G608" t="s">
        <v>160</v>
      </c>
      <c r="H608" t="s">
        <v>159</v>
      </c>
      <c r="I608">
        <v>1670</v>
      </c>
      <c r="J608" t="s">
        <v>682</v>
      </c>
      <c r="K608" t="s">
        <v>979</v>
      </c>
      <c r="L608" t="s">
        <v>353</v>
      </c>
      <c r="M608" t="s">
        <v>979</v>
      </c>
      <c r="N608">
        <v>233</v>
      </c>
      <c r="O608">
        <v>0</v>
      </c>
      <c r="P608">
        <v>0</v>
      </c>
      <c r="Q608" t="s">
        <v>70</v>
      </c>
      <c r="R608" t="s">
        <v>238</v>
      </c>
      <c r="S608" t="s">
        <v>239</v>
      </c>
      <c r="T608">
        <v>150</v>
      </c>
      <c r="U608">
        <v>86</v>
      </c>
      <c r="V608">
        <v>57.33</v>
      </c>
      <c r="W608" t="s">
        <v>135</v>
      </c>
      <c r="X608">
        <v>3162</v>
      </c>
      <c r="Y608">
        <v>271932</v>
      </c>
      <c r="Z608">
        <v>43344</v>
      </c>
      <c r="AA608">
        <v>41022</v>
      </c>
      <c r="AB608">
        <v>356298</v>
      </c>
      <c r="AC608">
        <v>237743</v>
      </c>
      <c r="AD608">
        <v>118555</v>
      </c>
      <c r="AE608" t="s">
        <v>81</v>
      </c>
      <c r="AF608" t="s">
        <v>81</v>
      </c>
      <c r="AG608" t="s">
        <v>240</v>
      </c>
      <c r="AH608" t="s">
        <v>144</v>
      </c>
      <c r="AI608" t="s">
        <v>139</v>
      </c>
      <c r="AJ608" t="str">
        <f t="shared" si="9"/>
        <v>Feb</v>
      </c>
    </row>
    <row r="609" spans="1:36" x14ac:dyDescent="0.3">
      <c r="A609" t="s">
        <v>2325</v>
      </c>
      <c r="B609" s="33">
        <v>45965</v>
      </c>
      <c r="C609" t="s">
        <v>93</v>
      </c>
      <c r="D609" t="s">
        <v>2326</v>
      </c>
      <c r="E609" t="s">
        <v>181</v>
      </c>
      <c r="F609" t="s">
        <v>174</v>
      </c>
      <c r="G609" t="s">
        <v>159</v>
      </c>
      <c r="H609" t="s">
        <v>158</v>
      </c>
      <c r="I609">
        <v>1029</v>
      </c>
      <c r="J609" t="s">
        <v>381</v>
      </c>
      <c r="K609" t="s">
        <v>2327</v>
      </c>
      <c r="L609" t="s">
        <v>304</v>
      </c>
      <c r="M609" t="s">
        <v>722</v>
      </c>
      <c r="N609">
        <v>166</v>
      </c>
      <c r="O609">
        <v>0</v>
      </c>
      <c r="P609">
        <v>2</v>
      </c>
      <c r="Q609" t="s">
        <v>70</v>
      </c>
      <c r="R609" t="s">
        <v>238</v>
      </c>
      <c r="S609" t="s">
        <v>239</v>
      </c>
      <c r="T609">
        <v>180</v>
      </c>
      <c r="U609">
        <v>135</v>
      </c>
      <c r="V609">
        <v>75</v>
      </c>
      <c r="W609" t="s">
        <v>133</v>
      </c>
      <c r="X609">
        <v>3526</v>
      </c>
      <c r="Y609">
        <v>476010</v>
      </c>
      <c r="Z609">
        <v>52110</v>
      </c>
      <c r="AA609">
        <v>97740</v>
      </c>
      <c r="AB609">
        <v>625860</v>
      </c>
      <c r="AC609">
        <v>516490</v>
      </c>
      <c r="AD609">
        <v>109370</v>
      </c>
      <c r="AE609" t="s">
        <v>81</v>
      </c>
      <c r="AF609" t="s">
        <v>78</v>
      </c>
      <c r="AG609" t="s">
        <v>240</v>
      </c>
      <c r="AH609" t="s">
        <v>144</v>
      </c>
      <c r="AI609" t="s">
        <v>139</v>
      </c>
      <c r="AJ609" t="str">
        <f t="shared" si="9"/>
        <v>Nov</v>
      </c>
    </row>
    <row r="610" spans="1:36" x14ac:dyDescent="0.3">
      <c r="A610" t="s">
        <v>2328</v>
      </c>
      <c r="B610" s="33">
        <v>45694</v>
      </c>
      <c r="C610" t="s">
        <v>99</v>
      </c>
      <c r="D610" t="s">
        <v>2329</v>
      </c>
      <c r="E610" t="s">
        <v>173</v>
      </c>
      <c r="F610" t="s">
        <v>180</v>
      </c>
      <c r="G610" t="s">
        <v>161</v>
      </c>
      <c r="H610" t="s">
        <v>160</v>
      </c>
      <c r="I610">
        <v>1952</v>
      </c>
      <c r="J610" t="s">
        <v>362</v>
      </c>
      <c r="K610" t="s">
        <v>1910</v>
      </c>
      <c r="L610" t="s">
        <v>353</v>
      </c>
      <c r="M610" t="s">
        <v>2330</v>
      </c>
      <c r="N610">
        <v>252</v>
      </c>
      <c r="O610">
        <v>0</v>
      </c>
      <c r="P610">
        <v>28</v>
      </c>
      <c r="Q610" t="s">
        <v>73</v>
      </c>
      <c r="R610" t="s">
        <v>238</v>
      </c>
      <c r="S610" t="s">
        <v>239</v>
      </c>
      <c r="T610">
        <v>189</v>
      </c>
      <c r="U610">
        <v>173</v>
      </c>
      <c r="V610">
        <v>91.53</v>
      </c>
      <c r="W610" t="s">
        <v>133</v>
      </c>
      <c r="X610">
        <v>5958</v>
      </c>
      <c r="Y610">
        <v>1030734</v>
      </c>
      <c r="Z610">
        <v>32524</v>
      </c>
      <c r="AA610">
        <v>85116</v>
      </c>
      <c r="AB610">
        <v>1148374</v>
      </c>
      <c r="AC610">
        <v>803691</v>
      </c>
      <c r="AD610">
        <v>344683</v>
      </c>
      <c r="AE610" t="s">
        <v>78</v>
      </c>
      <c r="AF610" t="s">
        <v>81</v>
      </c>
      <c r="AG610" t="s">
        <v>240</v>
      </c>
      <c r="AH610" t="s">
        <v>147</v>
      </c>
      <c r="AI610" t="s">
        <v>138</v>
      </c>
      <c r="AJ610" t="str">
        <f t="shared" si="9"/>
        <v>Feb</v>
      </c>
    </row>
    <row r="611" spans="1:36" x14ac:dyDescent="0.3">
      <c r="A611" t="s">
        <v>2331</v>
      </c>
      <c r="B611" s="33">
        <v>45883</v>
      </c>
      <c r="C611" t="s">
        <v>95</v>
      </c>
      <c r="D611" t="s">
        <v>2332</v>
      </c>
      <c r="E611" t="s">
        <v>180</v>
      </c>
      <c r="F611" t="s">
        <v>179</v>
      </c>
      <c r="G611" t="s">
        <v>160</v>
      </c>
      <c r="H611" t="s">
        <v>166</v>
      </c>
      <c r="I611">
        <v>1462</v>
      </c>
      <c r="J611" t="s">
        <v>560</v>
      </c>
      <c r="K611" t="s">
        <v>1055</v>
      </c>
      <c r="L611" t="s">
        <v>1011</v>
      </c>
      <c r="M611" t="s">
        <v>918</v>
      </c>
      <c r="N611">
        <v>208</v>
      </c>
      <c r="O611">
        <v>2</v>
      </c>
      <c r="P611">
        <v>7</v>
      </c>
      <c r="Q611" t="s">
        <v>73</v>
      </c>
      <c r="R611" t="s">
        <v>238</v>
      </c>
      <c r="S611" t="s">
        <v>239</v>
      </c>
      <c r="T611">
        <v>180</v>
      </c>
      <c r="U611">
        <v>150</v>
      </c>
      <c r="V611">
        <v>83.33</v>
      </c>
      <c r="W611" t="s">
        <v>133</v>
      </c>
      <c r="X611">
        <v>5493</v>
      </c>
      <c r="Y611">
        <v>823950</v>
      </c>
      <c r="Z611">
        <v>52800</v>
      </c>
      <c r="AA611">
        <v>32250</v>
      </c>
      <c r="AB611">
        <v>909000</v>
      </c>
      <c r="AC611">
        <v>585981</v>
      </c>
      <c r="AD611">
        <v>323019</v>
      </c>
      <c r="AE611" t="s">
        <v>81</v>
      </c>
      <c r="AF611" t="s">
        <v>72</v>
      </c>
      <c r="AG611" t="s">
        <v>240</v>
      </c>
      <c r="AH611" t="s">
        <v>147</v>
      </c>
      <c r="AI611" t="s">
        <v>139</v>
      </c>
      <c r="AJ611" t="str">
        <f t="shared" si="9"/>
        <v>Aug</v>
      </c>
    </row>
    <row r="612" spans="1:36" x14ac:dyDescent="0.3">
      <c r="A612" t="s">
        <v>2333</v>
      </c>
      <c r="B612" s="33">
        <v>45728</v>
      </c>
      <c r="C612" t="s">
        <v>98</v>
      </c>
      <c r="D612" t="s">
        <v>2334</v>
      </c>
      <c r="E612" t="s">
        <v>176</v>
      </c>
      <c r="F612" t="s">
        <v>178</v>
      </c>
      <c r="G612" t="s">
        <v>156</v>
      </c>
      <c r="H612" t="s">
        <v>157</v>
      </c>
      <c r="I612">
        <v>814</v>
      </c>
      <c r="J612" t="s">
        <v>304</v>
      </c>
      <c r="K612" t="s">
        <v>236</v>
      </c>
      <c r="L612" t="s">
        <v>1541</v>
      </c>
      <c r="M612" t="s">
        <v>1343</v>
      </c>
      <c r="N612">
        <v>120</v>
      </c>
      <c r="O612">
        <v>63</v>
      </c>
      <c r="P612">
        <v>89</v>
      </c>
      <c r="Q612" t="s">
        <v>76</v>
      </c>
      <c r="R612" t="s">
        <v>238</v>
      </c>
      <c r="S612" t="s">
        <v>239</v>
      </c>
      <c r="T612">
        <v>180</v>
      </c>
      <c r="U612">
        <v>103</v>
      </c>
      <c r="V612">
        <v>57.22</v>
      </c>
      <c r="W612" t="s">
        <v>133</v>
      </c>
      <c r="X612">
        <v>6211</v>
      </c>
      <c r="Y612">
        <v>639733</v>
      </c>
      <c r="Z612">
        <v>44702</v>
      </c>
      <c r="AA612">
        <v>62315</v>
      </c>
      <c r="AB612">
        <v>746750</v>
      </c>
      <c r="AC612">
        <v>643769</v>
      </c>
      <c r="AD612">
        <v>102981</v>
      </c>
      <c r="AE612" t="s">
        <v>81</v>
      </c>
      <c r="AF612" t="s">
        <v>75</v>
      </c>
      <c r="AG612" t="s">
        <v>240</v>
      </c>
      <c r="AH612" t="s">
        <v>144</v>
      </c>
      <c r="AI612" t="s">
        <v>139</v>
      </c>
      <c r="AJ612" t="str">
        <f t="shared" si="9"/>
        <v>Mar</v>
      </c>
    </row>
    <row r="613" spans="1:36" x14ac:dyDescent="0.3">
      <c r="A613" t="s">
        <v>2335</v>
      </c>
      <c r="B613" s="33">
        <v>45890</v>
      </c>
      <c r="C613" t="s">
        <v>97</v>
      </c>
      <c r="D613" t="s">
        <v>2336</v>
      </c>
      <c r="E613" t="s">
        <v>180</v>
      </c>
      <c r="F613" t="s">
        <v>175</v>
      </c>
      <c r="G613" t="s">
        <v>160</v>
      </c>
      <c r="H613" t="s">
        <v>163</v>
      </c>
      <c r="I613">
        <v>510</v>
      </c>
      <c r="J613" t="s">
        <v>342</v>
      </c>
      <c r="K613" t="s">
        <v>768</v>
      </c>
      <c r="L613" t="s">
        <v>639</v>
      </c>
      <c r="M613" t="s">
        <v>2337</v>
      </c>
      <c r="N613">
        <v>95</v>
      </c>
      <c r="O613">
        <v>0</v>
      </c>
      <c r="P613">
        <v>5</v>
      </c>
      <c r="Q613" t="s">
        <v>70</v>
      </c>
      <c r="R613" t="s">
        <v>238</v>
      </c>
      <c r="S613" t="s">
        <v>239</v>
      </c>
      <c r="T613">
        <v>220</v>
      </c>
      <c r="U613">
        <v>117</v>
      </c>
      <c r="V613">
        <v>53.18</v>
      </c>
      <c r="W613" t="s">
        <v>133</v>
      </c>
      <c r="X613">
        <v>7081</v>
      </c>
      <c r="Y613">
        <v>828477</v>
      </c>
      <c r="Z613">
        <v>37791</v>
      </c>
      <c r="AA613">
        <v>77805</v>
      </c>
      <c r="AB613">
        <v>944073</v>
      </c>
      <c r="AC613">
        <v>592989</v>
      </c>
      <c r="AD613">
        <v>351084</v>
      </c>
      <c r="AE613" t="s">
        <v>81</v>
      </c>
      <c r="AF613" t="s">
        <v>75</v>
      </c>
      <c r="AG613" t="s">
        <v>240</v>
      </c>
      <c r="AH613" t="s">
        <v>144</v>
      </c>
      <c r="AI613" t="s">
        <v>139</v>
      </c>
      <c r="AJ613" t="str">
        <f t="shared" si="9"/>
        <v>Aug</v>
      </c>
    </row>
    <row r="614" spans="1:36" x14ac:dyDescent="0.3">
      <c r="A614" t="s">
        <v>2338</v>
      </c>
      <c r="B614" s="33">
        <v>45851</v>
      </c>
      <c r="C614" t="s">
        <v>93</v>
      </c>
      <c r="D614" t="s">
        <v>2339</v>
      </c>
      <c r="E614" t="s">
        <v>175</v>
      </c>
      <c r="F614" t="s">
        <v>173</v>
      </c>
      <c r="G614" t="s">
        <v>163</v>
      </c>
      <c r="H614" t="s">
        <v>161</v>
      </c>
      <c r="I614">
        <v>1274</v>
      </c>
      <c r="J614" t="s">
        <v>1510</v>
      </c>
      <c r="K614" t="s">
        <v>722</v>
      </c>
      <c r="L614" t="s">
        <v>304</v>
      </c>
      <c r="M614" t="s">
        <v>722</v>
      </c>
      <c r="N614">
        <v>168</v>
      </c>
      <c r="O614">
        <v>0</v>
      </c>
      <c r="P614">
        <v>-2</v>
      </c>
      <c r="Q614" t="s">
        <v>70</v>
      </c>
      <c r="R614" t="s">
        <v>238</v>
      </c>
      <c r="S614" t="s">
        <v>239</v>
      </c>
      <c r="T614">
        <v>189</v>
      </c>
      <c r="U614">
        <v>157</v>
      </c>
      <c r="V614">
        <v>83.07</v>
      </c>
      <c r="W614" t="s">
        <v>133</v>
      </c>
      <c r="X614">
        <v>5343</v>
      </c>
      <c r="Y614">
        <v>838851</v>
      </c>
      <c r="Z614">
        <v>28260</v>
      </c>
      <c r="AA614">
        <v>40977</v>
      </c>
      <c r="AB614">
        <v>908088</v>
      </c>
      <c r="AC614">
        <v>720806</v>
      </c>
      <c r="AD614">
        <v>187282</v>
      </c>
      <c r="AE614" t="s">
        <v>75</v>
      </c>
      <c r="AF614" t="s">
        <v>78</v>
      </c>
      <c r="AG614" t="s">
        <v>240</v>
      </c>
      <c r="AH614" t="s">
        <v>144</v>
      </c>
      <c r="AI614" t="s">
        <v>139</v>
      </c>
      <c r="AJ614" t="str">
        <f t="shared" si="9"/>
        <v>Jul</v>
      </c>
    </row>
    <row r="615" spans="1:36" x14ac:dyDescent="0.3">
      <c r="A615" t="s">
        <v>2340</v>
      </c>
      <c r="B615" s="33">
        <v>45962</v>
      </c>
      <c r="C615" t="s">
        <v>93</v>
      </c>
      <c r="D615" t="s">
        <v>2341</v>
      </c>
      <c r="E615" t="s">
        <v>180</v>
      </c>
      <c r="F615" t="s">
        <v>181</v>
      </c>
      <c r="G615" t="s">
        <v>160</v>
      </c>
      <c r="H615" t="s">
        <v>159</v>
      </c>
      <c r="I615">
        <v>2314</v>
      </c>
      <c r="J615" t="s">
        <v>520</v>
      </c>
      <c r="K615" t="s">
        <v>417</v>
      </c>
      <c r="L615" t="s">
        <v>1275</v>
      </c>
      <c r="M615" t="s">
        <v>2342</v>
      </c>
      <c r="N615">
        <v>341</v>
      </c>
      <c r="O615">
        <v>32</v>
      </c>
      <c r="P615">
        <v>73</v>
      </c>
      <c r="Q615" t="s">
        <v>76</v>
      </c>
      <c r="R615" t="s">
        <v>238</v>
      </c>
      <c r="S615" t="s">
        <v>239</v>
      </c>
      <c r="T615">
        <v>189</v>
      </c>
      <c r="U615">
        <v>151</v>
      </c>
      <c r="V615">
        <v>79.89</v>
      </c>
      <c r="W615" t="s">
        <v>135</v>
      </c>
      <c r="X615">
        <v>9747</v>
      </c>
      <c r="Y615">
        <v>1471797</v>
      </c>
      <c r="Z615">
        <v>71876</v>
      </c>
      <c r="AA615">
        <v>43035</v>
      </c>
      <c r="AB615">
        <v>1586708</v>
      </c>
      <c r="AC615">
        <v>1149384</v>
      </c>
      <c r="AD615">
        <v>437324</v>
      </c>
      <c r="AE615" t="s">
        <v>81</v>
      </c>
      <c r="AF615" t="s">
        <v>81</v>
      </c>
      <c r="AG615" t="s">
        <v>240</v>
      </c>
      <c r="AH615" t="s">
        <v>144</v>
      </c>
      <c r="AI615" t="s">
        <v>139</v>
      </c>
      <c r="AJ615" t="str">
        <f t="shared" si="9"/>
        <v>Nov</v>
      </c>
    </row>
    <row r="616" spans="1:36" x14ac:dyDescent="0.3">
      <c r="A616" t="s">
        <v>2343</v>
      </c>
      <c r="B616" s="33">
        <v>45853</v>
      </c>
      <c r="C616" t="s">
        <v>96</v>
      </c>
      <c r="D616" t="s">
        <v>2344</v>
      </c>
      <c r="E616" t="s">
        <v>178</v>
      </c>
      <c r="F616" t="s">
        <v>180</v>
      </c>
      <c r="G616" t="s">
        <v>157</v>
      </c>
      <c r="H616" t="s">
        <v>160</v>
      </c>
      <c r="I616">
        <v>1556</v>
      </c>
      <c r="J616" t="s">
        <v>381</v>
      </c>
      <c r="K616" t="s">
        <v>2120</v>
      </c>
      <c r="L616" t="s">
        <v>2345</v>
      </c>
      <c r="M616" t="s">
        <v>845</v>
      </c>
      <c r="N616">
        <v>201</v>
      </c>
      <c r="O616">
        <v>35</v>
      </c>
      <c r="P616">
        <v>62</v>
      </c>
      <c r="Q616" t="s">
        <v>76</v>
      </c>
      <c r="R616" t="s">
        <v>238</v>
      </c>
      <c r="S616" t="s">
        <v>239</v>
      </c>
      <c r="T616">
        <v>186</v>
      </c>
      <c r="U616">
        <v>150</v>
      </c>
      <c r="V616">
        <v>80.650000000000006</v>
      </c>
      <c r="W616" t="s">
        <v>133</v>
      </c>
      <c r="X616">
        <v>5470</v>
      </c>
      <c r="Y616">
        <v>820500</v>
      </c>
      <c r="Z616">
        <v>44700</v>
      </c>
      <c r="AA616">
        <v>119400</v>
      </c>
      <c r="AB616">
        <v>984600</v>
      </c>
      <c r="AC616">
        <v>670727</v>
      </c>
      <c r="AD616">
        <v>313873</v>
      </c>
      <c r="AE616" t="s">
        <v>75</v>
      </c>
      <c r="AF616" t="s">
        <v>81</v>
      </c>
      <c r="AG616" t="s">
        <v>240</v>
      </c>
      <c r="AH616" t="s">
        <v>144</v>
      </c>
      <c r="AI616" t="s">
        <v>138</v>
      </c>
      <c r="AJ616" t="str">
        <f t="shared" si="9"/>
        <v>Jul</v>
      </c>
    </row>
    <row r="617" spans="1:36" x14ac:dyDescent="0.3">
      <c r="A617" t="s">
        <v>2346</v>
      </c>
      <c r="B617" s="33">
        <v>46006</v>
      </c>
      <c r="C617" t="s">
        <v>93</v>
      </c>
      <c r="D617" t="s">
        <v>2347</v>
      </c>
      <c r="E617" t="s">
        <v>174</v>
      </c>
      <c r="F617" t="s">
        <v>172</v>
      </c>
      <c r="G617" t="s">
        <v>158</v>
      </c>
      <c r="H617" t="s">
        <v>155</v>
      </c>
      <c r="I617">
        <v>2059</v>
      </c>
      <c r="J617" t="s">
        <v>636</v>
      </c>
      <c r="K617" t="s">
        <v>758</v>
      </c>
      <c r="L617" t="s">
        <v>824</v>
      </c>
      <c r="M617" t="s">
        <v>877</v>
      </c>
      <c r="N617">
        <v>292</v>
      </c>
      <c r="O617">
        <v>18</v>
      </c>
      <c r="P617">
        <v>17</v>
      </c>
      <c r="Q617" t="s">
        <v>73</v>
      </c>
      <c r="R617" t="s">
        <v>238</v>
      </c>
      <c r="S617" t="s">
        <v>239</v>
      </c>
      <c r="T617">
        <v>189</v>
      </c>
      <c r="U617">
        <v>136</v>
      </c>
      <c r="V617">
        <v>71.959999999999994</v>
      </c>
      <c r="W617" t="s">
        <v>133</v>
      </c>
      <c r="X617">
        <v>4236</v>
      </c>
      <c r="Y617">
        <v>576096</v>
      </c>
      <c r="Z617">
        <v>27336</v>
      </c>
      <c r="AA617">
        <v>64328</v>
      </c>
      <c r="AB617">
        <v>667760</v>
      </c>
      <c r="AC617">
        <v>549771</v>
      </c>
      <c r="AD617">
        <v>117989</v>
      </c>
      <c r="AE617" t="s">
        <v>78</v>
      </c>
      <c r="AF617" t="s">
        <v>81</v>
      </c>
      <c r="AG617" t="s">
        <v>240</v>
      </c>
      <c r="AH617" t="s">
        <v>144</v>
      </c>
      <c r="AI617" t="s">
        <v>138</v>
      </c>
      <c r="AJ617" t="str">
        <f t="shared" si="9"/>
        <v>Dec</v>
      </c>
    </row>
    <row r="618" spans="1:36" x14ac:dyDescent="0.3">
      <c r="A618" t="s">
        <v>2348</v>
      </c>
      <c r="B618" s="33">
        <v>45820</v>
      </c>
      <c r="C618" t="s">
        <v>97</v>
      </c>
      <c r="D618" t="s">
        <v>2349</v>
      </c>
      <c r="E618" t="s">
        <v>172</v>
      </c>
      <c r="F618" t="s">
        <v>179</v>
      </c>
      <c r="G618" t="s">
        <v>155</v>
      </c>
      <c r="H618" t="s">
        <v>166</v>
      </c>
      <c r="I618">
        <v>1003</v>
      </c>
      <c r="J618" t="s">
        <v>482</v>
      </c>
      <c r="K618" t="s">
        <v>2150</v>
      </c>
      <c r="L618" t="s">
        <v>1378</v>
      </c>
      <c r="M618" t="s">
        <v>2350</v>
      </c>
      <c r="N618">
        <v>166</v>
      </c>
      <c r="O618">
        <v>4</v>
      </c>
      <c r="P618">
        <v>36</v>
      </c>
      <c r="Q618" t="s">
        <v>76</v>
      </c>
      <c r="R618" t="s">
        <v>238</v>
      </c>
      <c r="S618" t="s">
        <v>239</v>
      </c>
      <c r="T618">
        <v>220</v>
      </c>
      <c r="U618">
        <v>138</v>
      </c>
      <c r="V618">
        <v>62.73</v>
      </c>
      <c r="W618" t="s">
        <v>135</v>
      </c>
      <c r="X618">
        <v>8160</v>
      </c>
      <c r="Y618">
        <v>1126080</v>
      </c>
      <c r="Z618">
        <v>24702</v>
      </c>
      <c r="AA618">
        <v>33396</v>
      </c>
      <c r="AB618">
        <v>1184178</v>
      </c>
      <c r="AC618">
        <v>778356</v>
      </c>
      <c r="AD618">
        <v>405822</v>
      </c>
      <c r="AE618" t="s">
        <v>81</v>
      </c>
      <c r="AF618" t="s">
        <v>72</v>
      </c>
      <c r="AG618" t="s">
        <v>240</v>
      </c>
      <c r="AH618" t="s">
        <v>147</v>
      </c>
      <c r="AI618" t="s">
        <v>138</v>
      </c>
      <c r="AJ618" t="str">
        <f t="shared" si="9"/>
        <v>Jun</v>
      </c>
    </row>
    <row r="619" spans="1:36" x14ac:dyDescent="0.3">
      <c r="A619" t="s">
        <v>2351</v>
      </c>
      <c r="B619" s="33">
        <v>45940</v>
      </c>
      <c r="C619" t="s">
        <v>93</v>
      </c>
      <c r="D619" t="s">
        <v>2352</v>
      </c>
      <c r="E619" t="s">
        <v>177</v>
      </c>
      <c r="F619" t="s">
        <v>172</v>
      </c>
      <c r="G619" t="s">
        <v>162</v>
      </c>
      <c r="H619" t="s">
        <v>155</v>
      </c>
      <c r="I619">
        <v>1570</v>
      </c>
      <c r="J619" t="s">
        <v>971</v>
      </c>
      <c r="K619" t="s">
        <v>466</v>
      </c>
      <c r="L619" t="s">
        <v>385</v>
      </c>
      <c r="M619" t="s">
        <v>337</v>
      </c>
      <c r="N619">
        <v>193</v>
      </c>
      <c r="O619">
        <v>0</v>
      </c>
      <c r="P619">
        <v>6</v>
      </c>
      <c r="Q619" t="s">
        <v>73</v>
      </c>
      <c r="R619" t="s">
        <v>238</v>
      </c>
      <c r="S619" t="s">
        <v>239</v>
      </c>
      <c r="T619">
        <v>189</v>
      </c>
      <c r="U619">
        <v>153</v>
      </c>
      <c r="V619">
        <v>80.95</v>
      </c>
      <c r="W619" t="s">
        <v>133</v>
      </c>
      <c r="X619">
        <v>9029</v>
      </c>
      <c r="Y619">
        <v>1381437</v>
      </c>
      <c r="Z619">
        <v>55845</v>
      </c>
      <c r="AA619">
        <v>79866</v>
      </c>
      <c r="AB619">
        <v>1517148</v>
      </c>
      <c r="AC619">
        <v>1026215</v>
      </c>
      <c r="AD619">
        <v>490933</v>
      </c>
      <c r="AE619" t="s">
        <v>78</v>
      </c>
      <c r="AF619" t="s">
        <v>81</v>
      </c>
      <c r="AG619" t="s">
        <v>240</v>
      </c>
      <c r="AH619" t="s">
        <v>144</v>
      </c>
      <c r="AI619" t="s">
        <v>140</v>
      </c>
      <c r="AJ619" t="str">
        <f t="shared" si="9"/>
        <v>Oct</v>
      </c>
    </row>
    <row r="620" spans="1:36" x14ac:dyDescent="0.3">
      <c r="A620" t="s">
        <v>2353</v>
      </c>
      <c r="B620" s="33">
        <v>45818</v>
      </c>
      <c r="C620" t="s">
        <v>93</v>
      </c>
      <c r="D620" t="s">
        <v>2354</v>
      </c>
      <c r="E620" t="s">
        <v>174</v>
      </c>
      <c r="F620" t="s">
        <v>177</v>
      </c>
      <c r="G620" t="s">
        <v>158</v>
      </c>
      <c r="H620" t="s">
        <v>162</v>
      </c>
      <c r="I620">
        <v>1931</v>
      </c>
      <c r="J620" t="s">
        <v>603</v>
      </c>
      <c r="K620" t="s">
        <v>622</v>
      </c>
      <c r="L620" t="s">
        <v>605</v>
      </c>
      <c r="M620" t="s">
        <v>622</v>
      </c>
      <c r="N620">
        <v>294</v>
      </c>
      <c r="O620">
        <v>0</v>
      </c>
      <c r="P620">
        <v>0</v>
      </c>
      <c r="Q620" t="s">
        <v>70</v>
      </c>
      <c r="R620" t="s">
        <v>238</v>
      </c>
      <c r="S620" t="s">
        <v>239</v>
      </c>
      <c r="T620">
        <v>180</v>
      </c>
      <c r="U620">
        <v>153</v>
      </c>
      <c r="V620">
        <v>85</v>
      </c>
      <c r="W620" t="s">
        <v>133</v>
      </c>
      <c r="X620">
        <v>9452</v>
      </c>
      <c r="Y620">
        <v>1446156</v>
      </c>
      <c r="Z620">
        <v>67779</v>
      </c>
      <c r="AA620">
        <v>87975</v>
      </c>
      <c r="AB620">
        <v>1601910</v>
      </c>
      <c r="AC620">
        <v>1160599</v>
      </c>
      <c r="AD620">
        <v>441311</v>
      </c>
      <c r="AE620" t="s">
        <v>78</v>
      </c>
      <c r="AF620" t="s">
        <v>78</v>
      </c>
      <c r="AG620" t="s">
        <v>240</v>
      </c>
      <c r="AH620" t="s">
        <v>144</v>
      </c>
      <c r="AI620" t="s">
        <v>140</v>
      </c>
      <c r="AJ620" t="str">
        <f t="shared" si="9"/>
        <v>Jun</v>
      </c>
    </row>
    <row r="621" spans="1:36" x14ac:dyDescent="0.3">
      <c r="A621" t="s">
        <v>2355</v>
      </c>
      <c r="B621" s="33">
        <v>45848</v>
      </c>
      <c r="C621" t="s">
        <v>97</v>
      </c>
      <c r="D621" t="s">
        <v>2356</v>
      </c>
      <c r="E621" t="s">
        <v>181</v>
      </c>
      <c r="F621" t="s">
        <v>180</v>
      </c>
      <c r="G621" t="s">
        <v>159</v>
      </c>
      <c r="H621" t="s">
        <v>160</v>
      </c>
      <c r="I621">
        <v>972</v>
      </c>
      <c r="J621" t="s">
        <v>474</v>
      </c>
      <c r="K621" t="s">
        <v>670</v>
      </c>
      <c r="L621" t="s">
        <v>2357</v>
      </c>
      <c r="M621" t="s">
        <v>1638</v>
      </c>
      <c r="N621">
        <v>147</v>
      </c>
      <c r="O621">
        <v>20</v>
      </c>
      <c r="P621">
        <v>5</v>
      </c>
      <c r="Q621" t="s">
        <v>73</v>
      </c>
      <c r="R621" t="s">
        <v>238</v>
      </c>
      <c r="S621" t="s">
        <v>239</v>
      </c>
      <c r="T621">
        <v>180</v>
      </c>
      <c r="U621">
        <v>161</v>
      </c>
      <c r="V621">
        <v>89.44</v>
      </c>
      <c r="W621" t="s">
        <v>133</v>
      </c>
      <c r="X621">
        <v>3996</v>
      </c>
      <c r="Y621">
        <v>643356</v>
      </c>
      <c r="Z621">
        <v>36708</v>
      </c>
      <c r="AA621">
        <v>90643</v>
      </c>
      <c r="AB621">
        <v>770707</v>
      </c>
      <c r="AC621">
        <v>487471</v>
      </c>
      <c r="AD621">
        <v>283236</v>
      </c>
      <c r="AE621" t="s">
        <v>81</v>
      </c>
      <c r="AF621" t="s">
        <v>81</v>
      </c>
      <c r="AG621" t="s">
        <v>240</v>
      </c>
      <c r="AH621" t="s">
        <v>146</v>
      </c>
      <c r="AI621" t="s">
        <v>139</v>
      </c>
      <c r="AJ621" t="str">
        <f t="shared" si="9"/>
        <v>Jul</v>
      </c>
    </row>
    <row r="622" spans="1:36" x14ac:dyDescent="0.3">
      <c r="A622" t="s">
        <v>2358</v>
      </c>
      <c r="B622" s="33">
        <v>45812</v>
      </c>
      <c r="C622" t="s">
        <v>99</v>
      </c>
      <c r="D622" t="s">
        <v>2359</v>
      </c>
      <c r="E622" t="s">
        <v>180</v>
      </c>
      <c r="F622" t="s">
        <v>175</v>
      </c>
      <c r="G622" t="s">
        <v>160</v>
      </c>
      <c r="H622" t="s">
        <v>163</v>
      </c>
      <c r="I622">
        <v>1177</v>
      </c>
      <c r="J622" t="s">
        <v>264</v>
      </c>
      <c r="K622" t="s">
        <v>2360</v>
      </c>
      <c r="L622" t="s">
        <v>310</v>
      </c>
      <c r="M622" t="s">
        <v>2361</v>
      </c>
      <c r="N622">
        <v>162</v>
      </c>
      <c r="O622">
        <v>0</v>
      </c>
      <c r="P622">
        <v>21</v>
      </c>
      <c r="Q622" t="s">
        <v>73</v>
      </c>
      <c r="R622" t="s">
        <v>238</v>
      </c>
      <c r="S622" t="s">
        <v>239</v>
      </c>
      <c r="T622">
        <v>186</v>
      </c>
      <c r="U622">
        <v>156</v>
      </c>
      <c r="V622">
        <v>83.87</v>
      </c>
      <c r="W622" t="s">
        <v>133</v>
      </c>
      <c r="X622">
        <v>8864</v>
      </c>
      <c r="Y622">
        <v>1382784</v>
      </c>
      <c r="Z622">
        <v>55224</v>
      </c>
      <c r="AA622">
        <v>55536</v>
      </c>
      <c r="AB622">
        <v>1493544</v>
      </c>
      <c r="AC622">
        <v>1310845</v>
      </c>
      <c r="AD622">
        <v>182699</v>
      </c>
      <c r="AE622" t="s">
        <v>81</v>
      </c>
      <c r="AF622" t="s">
        <v>75</v>
      </c>
      <c r="AG622" t="s">
        <v>240</v>
      </c>
      <c r="AH622" t="s">
        <v>144</v>
      </c>
      <c r="AI622" t="s">
        <v>139</v>
      </c>
      <c r="AJ622" t="str">
        <f t="shared" si="9"/>
        <v>Jun</v>
      </c>
    </row>
    <row r="623" spans="1:36" x14ac:dyDescent="0.3">
      <c r="A623" t="s">
        <v>2362</v>
      </c>
      <c r="B623" s="33">
        <v>45994</v>
      </c>
      <c r="C623" t="s">
        <v>93</v>
      </c>
      <c r="D623" t="s">
        <v>2363</v>
      </c>
      <c r="E623" t="s">
        <v>181</v>
      </c>
      <c r="F623" t="s">
        <v>174</v>
      </c>
      <c r="G623" t="s">
        <v>159</v>
      </c>
      <c r="H623" t="s">
        <v>158</v>
      </c>
      <c r="I623">
        <v>950</v>
      </c>
      <c r="J623" t="s">
        <v>588</v>
      </c>
      <c r="K623" t="s">
        <v>1284</v>
      </c>
      <c r="L623" t="s">
        <v>434</v>
      </c>
      <c r="M623" t="s">
        <v>439</v>
      </c>
      <c r="N623">
        <v>156</v>
      </c>
      <c r="O623">
        <v>34</v>
      </c>
      <c r="P623">
        <v>46</v>
      </c>
      <c r="Q623" t="s">
        <v>76</v>
      </c>
      <c r="R623" t="s">
        <v>238</v>
      </c>
      <c r="S623" t="s">
        <v>239</v>
      </c>
      <c r="T623">
        <v>180</v>
      </c>
      <c r="U623">
        <v>123</v>
      </c>
      <c r="V623">
        <v>68.33</v>
      </c>
      <c r="W623" t="s">
        <v>135</v>
      </c>
      <c r="X623">
        <v>3157</v>
      </c>
      <c r="Y623">
        <v>388311</v>
      </c>
      <c r="Z623">
        <v>64821</v>
      </c>
      <c r="AA623">
        <v>33333</v>
      </c>
      <c r="AB623">
        <v>486465</v>
      </c>
      <c r="AC623">
        <v>388578</v>
      </c>
      <c r="AD623">
        <v>97887</v>
      </c>
      <c r="AE623" t="s">
        <v>81</v>
      </c>
      <c r="AF623" t="s">
        <v>78</v>
      </c>
      <c r="AG623" t="s">
        <v>240</v>
      </c>
      <c r="AH623" t="s">
        <v>144</v>
      </c>
      <c r="AI623" t="s">
        <v>139</v>
      </c>
      <c r="AJ623" t="str">
        <f t="shared" si="9"/>
        <v>Dec</v>
      </c>
    </row>
    <row r="624" spans="1:36" x14ac:dyDescent="0.3">
      <c r="A624" t="s">
        <v>2364</v>
      </c>
      <c r="B624" s="33">
        <v>45950</v>
      </c>
      <c r="C624" t="s">
        <v>93</v>
      </c>
      <c r="D624" t="s">
        <v>2365</v>
      </c>
      <c r="E624" t="s">
        <v>180</v>
      </c>
      <c r="F624" t="s">
        <v>172</v>
      </c>
      <c r="G624" t="s">
        <v>160</v>
      </c>
      <c r="H624" t="s">
        <v>155</v>
      </c>
      <c r="I624">
        <v>1392</v>
      </c>
      <c r="J624" t="s">
        <v>1045</v>
      </c>
      <c r="K624" t="s">
        <v>1884</v>
      </c>
      <c r="L624" t="s">
        <v>639</v>
      </c>
      <c r="M624" t="s">
        <v>690</v>
      </c>
      <c r="N624">
        <v>174</v>
      </c>
      <c r="O624">
        <v>0</v>
      </c>
      <c r="P624">
        <v>2</v>
      </c>
      <c r="Q624" t="s">
        <v>70</v>
      </c>
      <c r="R624" t="s">
        <v>238</v>
      </c>
      <c r="S624" t="s">
        <v>239</v>
      </c>
      <c r="T624">
        <v>180</v>
      </c>
      <c r="U624">
        <v>148</v>
      </c>
      <c r="V624">
        <v>82.22</v>
      </c>
      <c r="W624" t="s">
        <v>135</v>
      </c>
      <c r="X624">
        <v>6278</v>
      </c>
      <c r="Y624">
        <v>929144</v>
      </c>
      <c r="Z624">
        <v>36408</v>
      </c>
      <c r="AA624">
        <v>29156</v>
      </c>
      <c r="AB624">
        <v>994708</v>
      </c>
      <c r="AC624">
        <v>635661</v>
      </c>
      <c r="AD624">
        <v>359047</v>
      </c>
      <c r="AE624" t="s">
        <v>81</v>
      </c>
      <c r="AF624" t="s">
        <v>81</v>
      </c>
      <c r="AG624" t="s">
        <v>240</v>
      </c>
      <c r="AH624" t="s">
        <v>144</v>
      </c>
      <c r="AI624" t="s">
        <v>139</v>
      </c>
      <c r="AJ624" t="str">
        <f t="shared" si="9"/>
        <v>Oct</v>
      </c>
    </row>
    <row r="625" spans="1:36" x14ac:dyDescent="0.3">
      <c r="A625" t="s">
        <v>2366</v>
      </c>
      <c r="B625" s="33">
        <v>45842</v>
      </c>
      <c r="C625" t="s">
        <v>96</v>
      </c>
      <c r="D625" t="s">
        <v>2367</v>
      </c>
      <c r="E625" t="s">
        <v>176</v>
      </c>
      <c r="F625" t="s">
        <v>173</v>
      </c>
      <c r="G625" t="s">
        <v>156</v>
      </c>
      <c r="H625" t="s">
        <v>161</v>
      </c>
      <c r="I625">
        <v>916</v>
      </c>
      <c r="J625" t="s">
        <v>385</v>
      </c>
      <c r="K625" t="s">
        <v>267</v>
      </c>
      <c r="L625" t="s">
        <v>385</v>
      </c>
      <c r="M625" t="s">
        <v>267</v>
      </c>
      <c r="N625">
        <v>149</v>
      </c>
      <c r="O625">
        <v>0</v>
      </c>
      <c r="P625">
        <v>-6</v>
      </c>
      <c r="Q625" t="s">
        <v>70</v>
      </c>
      <c r="R625" t="s">
        <v>238</v>
      </c>
      <c r="S625" t="s">
        <v>239</v>
      </c>
      <c r="T625">
        <v>189</v>
      </c>
      <c r="U625">
        <v>158</v>
      </c>
      <c r="V625">
        <v>83.6</v>
      </c>
      <c r="W625" t="s">
        <v>134</v>
      </c>
      <c r="X625">
        <v>9539</v>
      </c>
      <c r="Y625">
        <v>1507162</v>
      </c>
      <c r="Z625">
        <v>51982</v>
      </c>
      <c r="AA625">
        <v>44240</v>
      </c>
      <c r="AB625">
        <v>1603384</v>
      </c>
      <c r="AC625">
        <v>1127416</v>
      </c>
      <c r="AD625">
        <v>475968</v>
      </c>
      <c r="AE625" t="s">
        <v>81</v>
      </c>
      <c r="AF625" t="s">
        <v>78</v>
      </c>
      <c r="AG625" t="s">
        <v>240</v>
      </c>
      <c r="AH625" t="s">
        <v>144</v>
      </c>
      <c r="AI625" t="s">
        <v>139</v>
      </c>
      <c r="AJ625" t="str">
        <f t="shared" si="9"/>
        <v>Jul</v>
      </c>
    </row>
    <row r="626" spans="1:36" x14ac:dyDescent="0.3">
      <c r="A626" t="s">
        <v>2368</v>
      </c>
      <c r="B626" s="33">
        <v>45668</v>
      </c>
      <c r="C626" t="s">
        <v>93</v>
      </c>
      <c r="D626" t="s">
        <v>2369</v>
      </c>
      <c r="E626" t="s">
        <v>175</v>
      </c>
      <c r="F626" t="s">
        <v>181</v>
      </c>
      <c r="G626" t="s">
        <v>163</v>
      </c>
      <c r="H626" t="s">
        <v>159</v>
      </c>
      <c r="I626">
        <v>2332</v>
      </c>
      <c r="J626" t="s">
        <v>613</v>
      </c>
      <c r="K626" t="s">
        <v>683</v>
      </c>
      <c r="L626" t="s">
        <v>2370</v>
      </c>
      <c r="M626" t="s">
        <v>1652</v>
      </c>
      <c r="N626">
        <v>325</v>
      </c>
      <c r="O626">
        <v>56</v>
      </c>
      <c r="P626">
        <v>52</v>
      </c>
      <c r="Q626" t="s">
        <v>76</v>
      </c>
      <c r="R626" t="s">
        <v>238</v>
      </c>
      <c r="S626" t="s">
        <v>239</v>
      </c>
      <c r="T626">
        <v>189</v>
      </c>
      <c r="U626">
        <v>177</v>
      </c>
      <c r="V626">
        <v>93.65</v>
      </c>
      <c r="W626" t="s">
        <v>133</v>
      </c>
      <c r="X626">
        <v>8875</v>
      </c>
      <c r="Y626">
        <v>1570875</v>
      </c>
      <c r="Z626">
        <v>63720</v>
      </c>
      <c r="AA626">
        <v>63012</v>
      </c>
      <c r="AB626">
        <v>1697607</v>
      </c>
      <c r="AC626">
        <v>1004121</v>
      </c>
      <c r="AD626">
        <v>693486</v>
      </c>
      <c r="AE626" t="s">
        <v>75</v>
      </c>
      <c r="AF626" t="s">
        <v>81</v>
      </c>
      <c r="AG626" t="s">
        <v>240</v>
      </c>
      <c r="AH626" t="s">
        <v>144</v>
      </c>
      <c r="AI626" t="s">
        <v>140</v>
      </c>
      <c r="AJ626" t="str">
        <f t="shared" si="9"/>
        <v>Jan</v>
      </c>
    </row>
    <row r="627" spans="1:36" x14ac:dyDescent="0.3">
      <c r="A627" t="s">
        <v>2371</v>
      </c>
      <c r="B627" s="33">
        <v>45962</v>
      </c>
      <c r="C627" t="s">
        <v>93</v>
      </c>
      <c r="D627" t="s">
        <v>2372</v>
      </c>
      <c r="E627" t="s">
        <v>177</v>
      </c>
      <c r="F627" t="s">
        <v>179</v>
      </c>
      <c r="G627" t="s">
        <v>162</v>
      </c>
      <c r="H627" t="s">
        <v>166</v>
      </c>
      <c r="I627">
        <v>2334</v>
      </c>
      <c r="J627" t="s">
        <v>603</v>
      </c>
      <c r="K627" t="s">
        <v>310</v>
      </c>
      <c r="L627" t="s">
        <v>2373</v>
      </c>
      <c r="M627" t="s">
        <v>634</v>
      </c>
      <c r="N627">
        <v>300</v>
      </c>
      <c r="O627">
        <v>34</v>
      </c>
      <c r="P627">
        <v>31</v>
      </c>
      <c r="Q627" t="s">
        <v>76</v>
      </c>
      <c r="R627" t="s">
        <v>238</v>
      </c>
      <c r="S627" t="s">
        <v>239</v>
      </c>
      <c r="T627">
        <v>150</v>
      </c>
      <c r="U627">
        <v>132</v>
      </c>
      <c r="V627">
        <v>88</v>
      </c>
      <c r="W627" t="s">
        <v>135</v>
      </c>
      <c r="X627">
        <v>9306</v>
      </c>
      <c r="Y627">
        <v>1228392</v>
      </c>
      <c r="Z627">
        <v>50952</v>
      </c>
      <c r="AA627">
        <v>35640</v>
      </c>
      <c r="AB627">
        <v>1314984</v>
      </c>
      <c r="AC627">
        <v>860798</v>
      </c>
      <c r="AD627">
        <v>454186</v>
      </c>
      <c r="AE627" t="s">
        <v>78</v>
      </c>
      <c r="AF627" t="s">
        <v>72</v>
      </c>
      <c r="AG627" t="s">
        <v>240</v>
      </c>
      <c r="AH627" t="s">
        <v>144</v>
      </c>
      <c r="AI627" t="s">
        <v>139</v>
      </c>
      <c r="AJ627" t="str">
        <f t="shared" si="9"/>
        <v>Nov</v>
      </c>
    </row>
    <row r="628" spans="1:36" x14ac:dyDescent="0.3">
      <c r="A628" t="s">
        <v>2374</v>
      </c>
      <c r="B628" s="33">
        <v>45994</v>
      </c>
      <c r="C628" t="s">
        <v>93</v>
      </c>
      <c r="D628" t="s">
        <v>2375</v>
      </c>
      <c r="E628" t="s">
        <v>173</v>
      </c>
      <c r="F628" t="s">
        <v>178</v>
      </c>
      <c r="G628" t="s">
        <v>161</v>
      </c>
      <c r="H628" t="s">
        <v>157</v>
      </c>
      <c r="I628">
        <v>843</v>
      </c>
      <c r="J628" t="s">
        <v>459</v>
      </c>
      <c r="K628" t="s">
        <v>909</v>
      </c>
      <c r="L628" t="s">
        <v>1716</v>
      </c>
      <c r="M628" t="s">
        <v>2376</v>
      </c>
      <c r="N628">
        <v>139</v>
      </c>
      <c r="O628">
        <v>5</v>
      </c>
      <c r="P628">
        <v>12</v>
      </c>
      <c r="Q628" t="s">
        <v>73</v>
      </c>
      <c r="R628" t="s">
        <v>238</v>
      </c>
      <c r="S628" t="s">
        <v>239</v>
      </c>
      <c r="T628">
        <v>150</v>
      </c>
      <c r="U628">
        <v>110</v>
      </c>
      <c r="V628">
        <v>73.33</v>
      </c>
      <c r="W628" t="s">
        <v>133</v>
      </c>
      <c r="X628">
        <v>9468</v>
      </c>
      <c r="Y628">
        <v>1041480</v>
      </c>
      <c r="Z628">
        <v>59620</v>
      </c>
      <c r="AA628">
        <v>41250</v>
      </c>
      <c r="AB628">
        <v>1142350</v>
      </c>
      <c r="AC628">
        <v>903966</v>
      </c>
      <c r="AD628">
        <v>238384</v>
      </c>
      <c r="AE628" t="s">
        <v>78</v>
      </c>
      <c r="AF628" t="s">
        <v>75</v>
      </c>
      <c r="AG628" t="s">
        <v>240</v>
      </c>
      <c r="AH628" t="s">
        <v>145</v>
      </c>
      <c r="AI628" t="s">
        <v>138</v>
      </c>
      <c r="AJ628" t="str">
        <f t="shared" si="9"/>
        <v>Dec</v>
      </c>
    </row>
    <row r="629" spans="1:36" x14ac:dyDescent="0.3">
      <c r="A629" t="s">
        <v>2377</v>
      </c>
      <c r="B629" s="33">
        <v>45833</v>
      </c>
      <c r="C629" t="s">
        <v>98</v>
      </c>
      <c r="D629" t="s">
        <v>2378</v>
      </c>
      <c r="E629" t="s">
        <v>173</v>
      </c>
      <c r="F629" t="s">
        <v>180</v>
      </c>
      <c r="G629" t="s">
        <v>161</v>
      </c>
      <c r="H629" t="s">
        <v>160</v>
      </c>
      <c r="I629">
        <v>1102</v>
      </c>
      <c r="J629" t="s">
        <v>639</v>
      </c>
      <c r="K629" t="s">
        <v>760</v>
      </c>
      <c r="N629">
        <v>182</v>
      </c>
      <c r="O629">
        <v>0</v>
      </c>
      <c r="P629">
        <v>0</v>
      </c>
      <c r="Q629" t="s">
        <v>67</v>
      </c>
      <c r="R629" t="s">
        <v>245</v>
      </c>
      <c r="S629" t="s">
        <v>121</v>
      </c>
      <c r="T629">
        <v>180</v>
      </c>
      <c r="U629">
        <v>0</v>
      </c>
      <c r="V629">
        <v>0</v>
      </c>
      <c r="W629" t="s">
        <v>135</v>
      </c>
      <c r="X629">
        <v>8442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78</v>
      </c>
      <c r="AF629" t="s">
        <v>81</v>
      </c>
      <c r="AG629" t="s">
        <v>240</v>
      </c>
      <c r="AH629" t="s">
        <v>144</v>
      </c>
      <c r="AI629" t="s">
        <v>138</v>
      </c>
      <c r="AJ629" t="str">
        <f t="shared" si="9"/>
        <v>Jun</v>
      </c>
    </row>
    <row r="630" spans="1:36" x14ac:dyDescent="0.3">
      <c r="A630" t="s">
        <v>2379</v>
      </c>
      <c r="B630" s="33">
        <v>45720</v>
      </c>
      <c r="C630" t="s">
        <v>98</v>
      </c>
      <c r="D630" t="s">
        <v>2380</v>
      </c>
      <c r="E630" t="s">
        <v>175</v>
      </c>
      <c r="F630" t="s">
        <v>174</v>
      </c>
      <c r="G630" t="s">
        <v>163</v>
      </c>
      <c r="H630" t="s">
        <v>158</v>
      </c>
      <c r="I630">
        <v>728</v>
      </c>
      <c r="J630" t="s">
        <v>286</v>
      </c>
      <c r="K630" t="s">
        <v>2381</v>
      </c>
      <c r="L630" t="s">
        <v>1865</v>
      </c>
      <c r="M630" t="s">
        <v>577</v>
      </c>
      <c r="N630">
        <v>118</v>
      </c>
      <c r="O630">
        <v>55</v>
      </c>
      <c r="P630">
        <v>28</v>
      </c>
      <c r="Q630" t="s">
        <v>73</v>
      </c>
      <c r="R630" t="s">
        <v>238</v>
      </c>
      <c r="S630" t="s">
        <v>239</v>
      </c>
      <c r="T630">
        <v>189</v>
      </c>
      <c r="U630">
        <v>132</v>
      </c>
      <c r="V630">
        <v>69.84</v>
      </c>
      <c r="W630" t="s">
        <v>134</v>
      </c>
      <c r="X630">
        <v>4767</v>
      </c>
      <c r="Y630">
        <v>629244</v>
      </c>
      <c r="Z630">
        <v>32868</v>
      </c>
      <c r="AA630">
        <v>27852</v>
      </c>
      <c r="AB630">
        <v>689964</v>
      </c>
      <c r="AC630">
        <v>489222</v>
      </c>
      <c r="AD630">
        <v>200742</v>
      </c>
      <c r="AE630" t="s">
        <v>75</v>
      </c>
      <c r="AF630" t="s">
        <v>78</v>
      </c>
      <c r="AG630" t="s">
        <v>240</v>
      </c>
      <c r="AH630" t="s">
        <v>145</v>
      </c>
      <c r="AI630" t="s">
        <v>140</v>
      </c>
      <c r="AJ630" t="str">
        <f t="shared" si="9"/>
        <v>Mar</v>
      </c>
    </row>
    <row r="631" spans="1:36" x14ac:dyDescent="0.3">
      <c r="A631" t="s">
        <v>2382</v>
      </c>
      <c r="B631" s="33">
        <v>45822</v>
      </c>
      <c r="C631" t="s">
        <v>93</v>
      </c>
      <c r="D631" t="s">
        <v>2383</v>
      </c>
      <c r="E631" t="s">
        <v>180</v>
      </c>
      <c r="F631" t="s">
        <v>174</v>
      </c>
      <c r="G631" t="s">
        <v>160</v>
      </c>
      <c r="H631" t="s">
        <v>158</v>
      </c>
      <c r="I631">
        <v>2372</v>
      </c>
      <c r="J631" t="s">
        <v>572</v>
      </c>
      <c r="K631" t="s">
        <v>550</v>
      </c>
      <c r="L631" t="s">
        <v>447</v>
      </c>
      <c r="M631" t="s">
        <v>550</v>
      </c>
      <c r="N631">
        <v>283</v>
      </c>
      <c r="O631">
        <v>0</v>
      </c>
      <c r="P631">
        <v>0</v>
      </c>
      <c r="Q631" t="s">
        <v>70</v>
      </c>
      <c r="R631" t="s">
        <v>238</v>
      </c>
      <c r="S631" t="s">
        <v>239</v>
      </c>
      <c r="T631">
        <v>220</v>
      </c>
      <c r="U631">
        <v>210</v>
      </c>
      <c r="V631">
        <v>95.45</v>
      </c>
      <c r="W631" t="s">
        <v>135</v>
      </c>
      <c r="X631">
        <v>8585</v>
      </c>
      <c r="Y631">
        <v>1802850</v>
      </c>
      <c r="Z631">
        <v>99960</v>
      </c>
      <c r="AA631">
        <v>129780</v>
      </c>
      <c r="AB631">
        <v>2032590</v>
      </c>
      <c r="AC631">
        <v>1565519</v>
      </c>
      <c r="AD631">
        <v>467071</v>
      </c>
      <c r="AE631" t="s">
        <v>81</v>
      </c>
      <c r="AF631" t="s">
        <v>78</v>
      </c>
      <c r="AG631" t="s">
        <v>240</v>
      </c>
      <c r="AH631" t="s">
        <v>146</v>
      </c>
      <c r="AI631" t="s">
        <v>138</v>
      </c>
      <c r="AJ631" t="str">
        <f t="shared" si="9"/>
        <v>Jun</v>
      </c>
    </row>
    <row r="632" spans="1:36" x14ac:dyDescent="0.3">
      <c r="A632" t="s">
        <v>2384</v>
      </c>
      <c r="B632" s="33">
        <v>45802</v>
      </c>
      <c r="C632" t="s">
        <v>93</v>
      </c>
      <c r="D632" t="s">
        <v>2385</v>
      </c>
      <c r="E632" t="s">
        <v>176</v>
      </c>
      <c r="F632" t="s">
        <v>180</v>
      </c>
      <c r="G632" t="s">
        <v>156</v>
      </c>
      <c r="H632" t="s">
        <v>160</v>
      </c>
      <c r="I632">
        <v>982</v>
      </c>
      <c r="J632" t="s">
        <v>1510</v>
      </c>
      <c r="K632" t="s">
        <v>2386</v>
      </c>
      <c r="L632" t="s">
        <v>1843</v>
      </c>
      <c r="M632" t="s">
        <v>1834</v>
      </c>
      <c r="N632">
        <v>128</v>
      </c>
      <c r="O632">
        <v>27</v>
      </c>
      <c r="P632">
        <v>25</v>
      </c>
      <c r="Q632" t="s">
        <v>73</v>
      </c>
      <c r="R632" t="s">
        <v>238</v>
      </c>
      <c r="S632" t="s">
        <v>239</v>
      </c>
      <c r="T632">
        <v>220</v>
      </c>
      <c r="U632">
        <v>181</v>
      </c>
      <c r="V632">
        <v>82.27</v>
      </c>
      <c r="W632" t="s">
        <v>133</v>
      </c>
      <c r="X632">
        <v>6039</v>
      </c>
      <c r="Y632">
        <v>1093059</v>
      </c>
      <c r="Z632">
        <v>75839</v>
      </c>
      <c r="AA632">
        <v>30589</v>
      </c>
      <c r="AB632">
        <v>1199487</v>
      </c>
      <c r="AC632">
        <v>793944</v>
      </c>
      <c r="AD632">
        <v>405543</v>
      </c>
      <c r="AE632" t="s">
        <v>81</v>
      </c>
      <c r="AF632" t="s">
        <v>81</v>
      </c>
      <c r="AG632" t="s">
        <v>240</v>
      </c>
      <c r="AH632" t="s">
        <v>145</v>
      </c>
      <c r="AI632" t="s">
        <v>140</v>
      </c>
      <c r="AJ632" t="str">
        <f t="shared" si="9"/>
        <v>May</v>
      </c>
    </row>
    <row r="633" spans="1:36" x14ac:dyDescent="0.3">
      <c r="A633" t="s">
        <v>2387</v>
      </c>
      <c r="B633" s="33">
        <v>45798</v>
      </c>
      <c r="C633" t="s">
        <v>98</v>
      </c>
      <c r="D633" t="s">
        <v>2388</v>
      </c>
      <c r="E633" t="s">
        <v>177</v>
      </c>
      <c r="F633" t="s">
        <v>179</v>
      </c>
      <c r="G633" t="s">
        <v>162</v>
      </c>
      <c r="H633" t="s">
        <v>166</v>
      </c>
      <c r="I633">
        <v>1633</v>
      </c>
      <c r="J633" t="s">
        <v>292</v>
      </c>
      <c r="K633" t="s">
        <v>2389</v>
      </c>
      <c r="L633" t="s">
        <v>2390</v>
      </c>
      <c r="M633" t="s">
        <v>2083</v>
      </c>
      <c r="N633">
        <v>207</v>
      </c>
      <c r="O633">
        <v>50</v>
      </c>
      <c r="P633">
        <v>68</v>
      </c>
      <c r="Q633" t="s">
        <v>76</v>
      </c>
      <c r="R633" t="s">
        <v>238</v>
      </c>
      <c r="S633" t="s">
        <v>239</v>
      </c>
      <c r="T633">
        <v>180</v>
      </c>
      <c r="U633">
        <v>161</v>
      </c>
      <c r="V633">
        <v>89.44</v>
      </c>
      <c r="W633" t="s">
        <v>133</v>
      </c>
      <c r="X633">
        <v>9513</v>
      </c>
      <c r="Y633">
        <v>1531593</v>
      </c>
      <c r="Z633">
        <v>69230</v>
      </c>
      <c r="AA633">
        <v>60858</v>
      </c>
      <c r="AB633">
        <v>1661681</v>
      </c>
      <c r="AC633">
        <v>1430760</v>
      </c>
      <c r="AD633">
        <v>230921</v>
      </c>
      <c r="AE633" t="s">
        <v>78</v>
      </c>
      <c r="AF633" t="s">
        <v>72</v>
      </c>
      <c r="AG633" t="s">
        <v>240</v>
      </c>
      <c r="AH633" t="s">
        <v>146</v>
      </c>
      <c r="AI633" t="s">
        <v>139</v>
      </c>
      <c r="AJ633" t="str">
        <f t="shared" si="9"/>
        <v>May</v>
      </c>
    </row>
    <row r="634" spans="1:36" x14ac:dyDescent="0.3">
      <c r="A634" t="s">
        <v>2391</v>
      </c>
      <c r="B634" s="33">
        <v>45843</v>
      </c>
      <c r="C634" t="s">
        <v>96</v>
      </c>
      <c r="D634" t="s">
        <v>2392</v>
      </c>
      <c r="E634" t="s">
        <v>176</v>
      </c>
      <c r="F634" t="s">
        <v>178</v>
      </c>
      <c r="G634" t="s">
        <v>156</v>
      </c>
      <c r="H634" t="s">
        <v>157</v>
      </c>
      <c r="I634">
        <v>1931</v>
      </c>
      <c r="J634" t="s">
        <v>266</v>
      </c>
      <c r="K634" t="s">
        <v>1056</v>
      </c>
      <c r="L634" t="s">
        <v>310</v>
      </c>
      <c r="M634" t="s">
        <v>1056</v>
      </c>
      <c r="N634">
        <v>244</v>
      </c>
      <c r="O634">
        <v>0</v>
      </c>
      <c r="P634">
        <v>-10</v>
      </c>
      <c r="Q634" t="s">
        <v>70</v>
      </c>
      <c r="R634" t="s">
        <v>238</v>
      </c>
      <c r="S634" t="s">
        <v>239</v>
      </c>
      <c r="T634">
        <v>186</v>
      </c>
      <c r="U634">
        <v>181</v>
      </c>
      <c r="V634">
        <v>97.31</v>
      </c>
      <c r="W634" t="s">
        <v>133</v>
      </c>
      <c r="X634">
        <v>3976</v>
      </c>
      <c r="Y634">
        <v>719656</v>
      </c>
      <c r="Z634">
        <v>83260</v>
      </c>
      <c r="AA634">
        <v>135388</v>
      </c>
      <c r="AB634">
        <v>938304</v>
      </c>
      <c r="AC634">
        <v>639068</v>
      </c>
      <c r="AD634">
        <v>299236</v>
      </c>
      <c r="AE634" t="s">
        <v>81</v>
      </c>
      <c r="AF634" t="s">
        <v>75</v>
      </c>
      <c r="AG634" t="s">
        <v>240</v>
      </c>
      <c r="AH634" t="s">
        <v>144</v>
      </c>
      <c r="AI634" t="s">
        <v>138</v>
      </c>
      <c r="AJ634" t="str">
        <f t="shared" si="9"/>
        <v>Jul</v>
      </c>
    </row>
    <row r="635" spans="1:36" x14ac:dyDescent="0.3">
      <c r="A635" t="s">
        <v>2393</v>
      </c>
      <c r="B635" s="33">
        <v>45683</v>
      </c>
      <c r="C635" t="s">
        <v>97</v>
      </c>
      <c r="D635" t="s">
        <v>2394</v>
      </c>
      <c r="E635" t="s">
        <v>175</v>
      </c>
      <c r="F635" t="s">
        <v>172</v>
      </c>
      <c r="G635" t="s">
        <v>163</v>
      </c>
      <c r="H635" t="s">
        <v>155</v>
      </c>
      <c r="I635">
        <v>1130</v>
      </c>
      <c r="J635" t="s">
        <v>325</v>
      </c>
      <c r="K635" t="s">
        <v>338</v>
      </c>
      <c r="L635" t="s">
        <v>459</v>
      </c>
      <c r="M635" t="s">
        <v>338</v>
      </c>
      <c r="N635">
        <v>181</v>
      </c>
      <c r="O635">
        <v>0</v>
      </c>
      <c r="P635">
        <v>-10</v>
      </c>
      <c r="Q635" t="s">
        <v>70</v>
      </c>
      <c r="R635" t="s">
        <v>238</v>
      </c>
      <c r="S635" t="s">
        <v>239</v>
      </c>
      <c r="T635">
        <v>150</v>
      </c>
      <c r="U635">
        <v>130</v>
      </c>
      <c r="V635">
        <v>86.67</v>
      </c>
      <c r="W635" t="s">
        <v>133</v>
      </c>
      <c r="X635">
        <v>5836</v>
      </c>
      <c r="Y635">
        <v>758680</v>
      </c>
      <c r="Z635">
        <v>38740</v>
      </c>
      <c r="AA635">
        <v>22620</v>
      </c>
      <c r="AB635">
        <v>820040</v>
      </c>
      <c r="AC635">
        <v>525601</v>
      </c>
      <c r="AD635">
        <v>294439</v>
      </c>
      <c r="AE635" t="s">
        <v>75</v>
      </c>
      <c r="AF635" t="s">
        <v>81</v>
      </c>
      <c r="AG635" t="s">
        <v>240</v>
      </c>
      <c r="AH635" t="s">
        <v>147</v>
      </c>
      <c r="AI635" t="s">
        <v>140</v>
      </c>
      <c r="AJ635" t="str">
        <f t="shared" si="9"/>
        <v>Jan</v>
      </c>
    </row>
    <row r="636" spans="1:36" x14ac:dyDescent="0.3">
      <c r="A636" t="s">
        <v>2395</v>
      </c>
      <c r="B636" s="33">
        <v>45976</v>
      </c>
      <c r="C636" t="s">
        <v>99</v>
      </c>
      <c r="D636" t="s">
        <v>2396</v>
      </c>
      <c r="E636" t="s">
        <v>179</v>
      </c>
      <c r="F636" t="s">
        <v>173</v>
      </c>
      <c r="G636" t="s">
        <v>166</v>
      </c>
      <c r="H636" t="s">
        <v>161</v>
      </c>
      <c r="I636">
        <v>1219</v>
      </c>
      <c r="J636" t="s">
        <v>492</v>
      </c>
      <c r="K636" t="s">
        <v>1767</v>
      </c>
      <c r="L636" t="s">
        <v>327</v>
      </c>
      <c r="M636" t="s">
        <v>1014</v>
      </c>
      <c r="N636">
        <v>185</v>
      </c>
      <c r="O636">
        <v>11</v>
      </c>
      <c r="P636">
        <v>7</v>
      </c>
      <c r="Q636" t="s">
        <v>73</v>
      </c>
      <c r="R636" t="s">
        <v>238</v>
      </c>
      <c r="S636" t="s">
        <v>239</v>
      </c>
      <c r="T636">
        <v>180</v>
      </c>
      <c r="U636">
        <v>153</v>
      </c>
      <c r="V636">
        <v>85</v>
      </c>
      <c r="W636" t="s">
        <v>133</v>
      </c>
      <c r="X636">
        <v>3318</v>
      </c>
      <c r="Y636">
        <v>507654</v>
      </c>
      <c r="Z636">
        <v>63954</v>
      </c>
      <c r="AA636">
        <v>112761</v>
      </c>
      <c r="AB636">
        <v>684369</v>
      </c>
      <c r="AC636">
        <v>474808</v>
      </c>
      <c r="AD636">
        <v>209561</v>
      </c>
      <c r="AE636" t="s">
        <v>72</v>
      </c>
      <c r="AF636" t="s">
        <v>78</v>
      </c>
      <c r="AG636" t="s">
        <v>240</v>
      </c>
      <c r="AH636" t="s">
        <v>146</v>
      </c>
      <c r="AI636" t="s">
        <v>139</v>
      </c>
      <c r="AJ636" t="str">
        <f t="shared" si="9"/>
        <v>Nov</v>
      </c>
    </row>
    <row r="637" spans="1:36" x14ac:dyDescent="0.3">
      <c r="A637" t="s">
        <v>2397</v>
      </c>
      <c r="B637" s="33">
        <v>45939</v>
      </c>
      <c r="C637" t="s">
        <v>98</v>
      </c>
      <c r="D637" t="s">
        <v>2398</v>
      </c>
      <c r="E637" t="s">
        <v>176</v>
      </c>
      <c r="F637" t="s">
        <v>180</v>
      </c>
      <c r="G637" t="s">
        <v>156</v>
      </c>
      <c r="H637" t="s">
        <v>160</v>
      </c>
      <c r="I637">
        <v>830</v>
      </c>
      <c r="J637" t="s">
        <v>1045</v>
      </c>
      <c r="K637" t="s">
        <v>1707</v>
      </c>
      <c r="L637" t="s">
        <v>1682</v>
      </c>
      <c r="M637" t="s">
        <v>690</v>
      </c>
      <c r="N637">
        <v>133</v>
      </c>
      <c r="O637">
        <v>57</v>
      </c>
      <c r="P637">
        <v>43</v>
      </c>
      <c r="Q637" t="s">
        <v>76</v>
      </c>
      <c r="R637" t="s">
        <v>238</v>
      </c>
      <c r="S637" t="s">
        <v>239</v>
      </c>
      <c r="T637">
        <v>150</v>
      </c>
      <c r="U637">
        <v>109</v>
      </c>
      <c r="V637">
        <v>72.67</v>
      </c>
      <c r="W637" t="s">
        <v>133</v>
      </c>
      <c r="X637">
        <v>8535</v>
      </c>
      <c r="Y637">
        <v>930315</v>
      </c>
      <c r="Z637">
        <v>28994</v>
      </c>
      <c r="AA637">
        <v>62021</v>
      </c>
      <c r="AB637">
        <v>1021330</v>
      </c>
      <c r="AC637">
        <v>896739</v>
      </c>
      <c r="AD637">
        <v>124591</v>
      </c>
      <c r="AE637" t="s">
        <v>81</v>
      </c>
      <c r="AF637" t="s">
        <v>81</v>
      </c>
      <c r="AG637" t="s">
        <v>240</v>
      </c>
      <c r="AH637" t="s">
        <v>144</v>
      </c>
      <c r="AI637" t="s">
        <v>138</v>
      </c>
      <c r="AJ637" t="str">
        <f t="shared" si="9"/>
        <v>Oct</v>
      </c>
    </row>
    <row r="638" spans="1:36" x14ac:dyDescent="0.3">
      <c r="A638" t="s">
        <v>2399</v>
      </c>
      <c r="B638" s="33">
        <v>45660</v>
      </c>
      <c r="C638" t="s">
        <v>98</v>
      </c>
      <c r="D638" t="s">
        <v>2400</v>
      </c>
      <c r="E638" t="s">
        <v>177</v>
      </c>
      <c r="F638" t="s">
        <v>172</v>
      </c>
      <c r="G638" t="s">
        <v>162</v>
      </c>
      <c r="H638" t="s">
        <v>155</v>
      </c>
      <c r="I638">
        <v>2023</v>
      </c>
      <c r="J638" t="s">
        <v>451</v>
      </c>
      <c r="K638" t="s">
        <v>236</v>
      </c>
      <c r="L638" t="s">
        <v>605</v>
      </c>
      <c r="M638" t="s">
        <v>503</v>
      </c>
      <c r="N638">
        <v>240</v>
      </c>
      <c r="O638">
        <v>0</v>
      </c>
      <c r="P638">
        <v>15</v>
      </c>
      <c r="Q638" t="s">
        <v>73</v>
      </c>
      <c r="R638" t="s">
        <v>238</v>
      </c>
      <c r="S638" t="s">
        <v>239</v>
      </c>
      <c r="T638">
        <v>180</v>
      </c>
      <c r="U638">
        <v>97</v>
      </c>
      <c r="V638">
        <v>53.89</v>
      </c>
      <c r="W638" t="s">
        <v>135</v>
      </c>
      <c r="X638">
        <v>9159</v>
      </c>
      <c r="Y638">
        <v>888423</v>
      </c>
      <c r="Z638">
        <v>31622</v>
      </c>
      <c r="AA638">
        <v>64408</v>
      </c>
      <c r="AB638">
        <v>984453</v>
      </c>
      <c r="AC638">
        <v>793015</v>
      </c>
      <c r="AD638">
        <v>191438</v>
      </c>
      <c r="AE638" t="s">
        <v>78</v>
      </c>
      <c r="AF638" t="s">
        <v>81</v>
      </c>
      <c r="AG638" t="s">
        <v>240</v>
      </c>
      <c r="AH638" t="s">
        <v>144</v>
      </c>
      <c r="AI638" t="s">
        <v>139</v>
      </c>
      <c r="AJ638" t="str">
        <f t="shared" si="9"/>
        <v>Jan</v>
      </c>
    </row>
    <row r="639" spans="1:36" x14ac:dyDescent="0.3">
      <c r="A639" t="s">
        <v>2401</v>
      </c>
      <c r="B639" s="33">
        <v>45836</v>
      </c>
      <c r="C639" t="s">
        <v>95</v>
      </c>
      <c r="D639" t="s">
        <v>2402</v>
      </c>
      <c r="E639" t="s">
        <v>175</v>
      </c>
      <c r="F639" t="s">
        <v>174</v>
      </c>
      <c r="G639" t="s">
        <v>163</v>
      </c>
      <c r="H639" t="s">
        <v>158</v>
      </c>
      <c r="I639">
        <v>1311</v>
      </c>
      <c r="J639" t="s">
        <v>459</v>
      </c>
      <c r="K639" t="s">
        <v>2260</v>
      </c>
      <c r="L639" t="s">
        <v>715</v>
      </c>
      <c r="M639" t="s">
        <v>2403</v>
      </c>
      <c r="N639">
        <v>186</v>
      </c>
      <c r="O639">
        <v>62</v>
      </c>
      <c r="P639">
        <v>38</v>
      </c>
      <c r="Q639" t="s">
        <v>76</v>
      </c>
      <c r="R639" t="s">
        <v>238</v>
      </c>
      <c r="S639" t="s">
        <v>239</v>
      </c>
      <c r="T639">
        <v>150</v>
      </c>
      <c r="U639">
        <v>112</v>
      </c>
      <c r="V639">
        <v>74.67</v>
      </c>
      <c r="W639" t="s">
        <v>133</v>
      </c>
      <c r="X639">
        <v>10762</v>
      </c>
      <c r="Y639">
        <v>1205344</v>
      </c>
      <c r="Z639">
        <v>46256</v>
      </c>
      <c r="AA639">
        <v>38640</v>
      </c>
      <c r="AB639">
        <v>1290240</v>
      </c>
      <c r="AC639">
        <v>899966</v>
      </c>
      <c r="AD639">
        <v>390274</v>
      </c>
      <c r="AE639" t="s">
        <v>75</v>
      </c>
      <c r="AF639" t="s">
        <v>78</v>
      </c>
      <c r="AG639" t="s">
        <v>240</v>
      </c>
      <c r="AH639" t="s">
        <v>145</v>
      </c>
      <c r="AI639" t="s">
        <v>138</v>
      </c>
      <c r="AJ639" t="str">
        <f t="shared" si="9"/>
        <v>Jun</v>
      </c>
    </row>
    <row r="640" spans="1:36" x14ac:dyDescent="0.3">
      <c r="A640" t="s">
        <v>2404</v>
      </c>
      <c r="B640" s="33">
        <v>45845</v>
      </c>
      <c r="C640" t="s">
        <v>93</v>
      </c>
      <c r="D640" t="s">
        <v>2405</v>
      </c>
      <c r="E640" t="s">
        <v>175</v>
      </c>
      <c r="F640" t="s">
        <v>172</v>
      </c>
      <c r="G640" t="s">
        <v>163</v>
      </c>
      <c r="H640" t="s">
        <v>155</v>
      </c>
      <c r="I640">
        <v>1498</v>
      </c>
      <c r="J640" t="s">
        <v>286</v>
      </c>
      <c r="K640" t="s">
        <v>1491</v>
      </c>
      <c r="L640" t="s">
        <v>2406</v>
      </c>
      <c r="M640" t="s">
        <v>1828</v>
      </c>
      <c r="N640">
        <v>189</v>
      </c>
      <c r="O640">
        <v>1</v>
      </c>
      <c r="P640">
        <v>2</v>
      </c>
      <c r="Q640" t="s">
        <v>73</v>
      </c>
      <c r="R640" t="s">
        <v>238</v>
      </c>
      <c r="S640" t="s">
        <v>239</v>
      </c>
      <c r="T640">
        <v>220</v>
      </c>
      <c r="U640">
        <v>172</v>
      </c>
      <c r="V640">
        <v>78.180000000000007</v>
      </c>
      <c r="W640" t="s">
        <v>133</v>
      </c>
      <c r="X640">
        <v>10597</v>
      </c>
      <c r="Y640">
        <v>1822684</v>
      </c>
      <c r="Z640">
        <v>84108</v>
      </c>
      <c r="AA640">
        <v>85656</v>
      </c>
      <c r="AB640">
        <v>1992448</v>
      </c>
      <c r="AC640">
        <v>1206409</v>
      </c>
      <c r="AD640">
        <v>786039</v>
      </c>
      <c r="AE640" t="s">
        <v>75</v>
      </c>
      <c r="AF640" t="s">
        <v>81</v>
      </c>
      <c r="AG640" t="s">
        <v>240</v>
      </c>
      <c r="AH640" t="s">
        <v>144</v>
      </c>
      <c r="AI640" t="s">
        <v>138</v>
      </c>
      <c r="AJ640" t="str">
        <f t="shared" si="9"/>
        <v>Jul</v>
      </c>
    </row>
    <row r="641" spans="1:36" x14ac:dyDescent="0.3">
      <c r="A641" t="s">
        <v>2407</v>
      </c>
      <c r="B641" s="33">
        <v>45752</v>
      </c>
      <c r="C641" t="s">
        <v>99</v>
      </c>
      <c r="D641" t="s">
        <v>2408</v>
      </c>
      <c r="E641" t="s">
        <v>172</v>
      </c>
      <c r="F641" t="s">
        <v>179</v>
      </c>
      <c r="G641" t="s">
        <v>155</v>
      </c>
      <c r="H641" t="s">
        <v>166</v>
      </c>
      <c r="I641">
        <v>1580</v>
      </c>
      <c r="J641" t="s">
        <v>560</v>
      </c>
      <c r="K641" t="s">
        <v>2409</v>
      </c>
      <c r="L641" t="s">
        <v>909</v>
      </c>
      <c r="M641" t="s">
        <v>2410</v>
      </c>
      <c r="N641">
        <v>233</v>
      </c>
      <c r="O641">
        <v>19</v>
      </c>
      <c r="P641">
        <v>9</v>
      </c>
      <c r="Q641" t="s">
        <v>73</v>
      </c>
      <c r="R641" t="s">
        <v>238</v>
      </c>
      <c r="S641" t="s">
        <v>239</v>
      </c>
      <c r="T641">
        <v>180</v>
      </c>
      <c r="U641">
        <v>126</v>
      </c>
      <c r="V641">
        <v>70</v>
      </c>
      <c r="W641" t="s">
        <v>135</v>
      </c>
      <c r="X641">
        <v>7189</v>
      </c>
      <c r="Y641">
        <v>905814</v>
      </c>
      <c r="Z641">
        <v>23814</v>
      </c>
      <c r="AA641">
        <v>68796</v>
      </c>
      <c r="AB641">
        <v>998424</v>
      </c>
      <c r="AC641">
        <v>751889</v>
      </c>
      <c r="AD641">
        <v>246535</v>
      </c>
      <c r="AE641" t="s">
        <v>81</v>
      </c>
      <c r="AF641" t="s">
        <v>72</v>
      </c>
      <c r="AG641" t="s">
        <v>240</v>
      </c>
      <c r="AH641" t="s">
        <v>146</v>
      </c>
      <c r="AI641" t="s">
        <v>140</v>
      </c>
      <c r="AJ641" t="str">
        <f t="shared" si="9"/>
        <v>Apr</v>
      </c>
    </row>
    <row r="642" spans="1:36" x14ac:dyDescent="0.3">
      <c r="A642" t="s">
        <v>2411</v>
      </c>
      <c r="B642" s="33">
        <v>45671</v>
      </c>
      <c r="C642" t="s">
        <v>95</v>
      </c>
      <c r="D642" t="s">
        <v>2412</v>
      </c>
      <c r="E642" t="s">
        <v>175</v>
      </c>
      <c r="F642" t="s">
        <v>177</v>
      </c>
      <c r="G642" t="s">
        <v>163</v>
      </c>
      <c r="H642" t="s">
        <v>162</v>
      </c>
      <c r="I642">
        <v>975</v>
      </c>
      <c r="J642" t="s">
        <v>391</v>
      </c>
      <c r="K642" t="s">
        <v>293</v>
      </c>
      <c r="L642" t="s">
        <v>2413</v>
      </c>
      <c r="M642" t="s">
        <v>780</v>
      </c>
      <c r="N642">
        <v>143</v>
      </c>
      <c r="O642">
        <v>18</v>
      </c>
      <c r="P642">
        <v>44</v>
      </c>
      <c r="Q642" t="s">
        <v>76</v>
      </c>
      <c r="R642" t="s">
        <v>238</v>
      </c>
      <c r="S642" t="s">
        <v>239</v>
      </c>
      <c r="T642">
        <v>220</v>
      </c>
      <c r="U642">
        <v>130</v>
      </c>
      <c r="V642">
        <v>59.09</v>
      </c>
      <c r="W642" t="s">
        <v>135</v>
      </c>
      <c r="X642">
        <v>7110</v>
      </c>
      <c r="Y642">
        <v>924300</v>
      </c>
      <c r="Z642">
        <v>44590</v>
      </c>
      <c r="AA642">
        <v>96980</v>
      </c>
      <c r="AB642">
        <v>1065870</v>
      </c>
      <c r="AC642">
        <v>817578</v>
      </c>
      <c r="AD642">
        <v>248292</v>
      </c>
      <c r="AE642" t="s">
        <v>75</v>
      </c>
      <c r="AF642" t="s">
        <v>78</v>
      </c>
      <c r="AG642" t="s">
        <v>240</v>
      </c>
      <c r="AH642" t="s">
        <v>144</v>
      </c>
      <c r="AI642" t="s">
        <v>140</v>
      </c>
      <c r="AJ642" t="str">
        <f t="shared" ref="AJ642:AJ705" si="10">TEXT(B642,"mmm")</f>
        <v>Jan</v>
      </c>
    </row>
    <row r="643" spans="1:36" x14ac:dyDescent="0.3">
      <c r="A643" t="s">
        <v>2414</v>
      </c>
      <c r="B643" s="33">
        <v>45700</v>
      </c>
      <c r="C643" t="s">
        <v>95</v>
      </c>
      <c r="D643" t="s">
        <v>2415</v>
      </c>
      <c r="E643" t="s">
        <v>175</v>
      </c>
      <c r="F643" t="s">
        <v>177</v>
      </c>
      <c r="G643" t="s">
        <v>163</v>
      </c>
      <c r="H643" t="s">
        <v>162</v>
      </c>
      <c r="I643">
        <v>598</v>
      </c>
      <c r="J643" t="s">
        <v>605</v>
      </c>
      <c r="K643" t="s">
        <v>2416</v>
      </c>
      <c r="L643" t="s">
        <v>990</v>
      </c>
      <c r="M643" t="s">
        <v>1258</v>
      </c>
      <c r="N643">
        <v>103</v>
      </c>
      <c r="O643">
        <v>18</v>
      </c>
      <c r="P643">
        <v>26</v>
      </c>
      <c r="Q643" t="s">
        <v>73</v>
      </c>
      <c r="R643" t="s">
        <v>238</v>
      </c>
      <c r="S643" t="s">
        <v>239</v>
      </c>
      <c r="T643">
        <v>220</v>
      </c>
      <c r="U643">
        <v>215</v>
      </c>
      <c r="V643">
        <v>97.73</v>
      </c>
      <c r="W643" t="s">
        <v>134</v>
      </c>
      <c r="X643">
        <v>9766</v>
      </c>
      <c r="Y643">
        <v>2099690</v>
      </c>
      <c r="Z643">
        <v>103200</v>
      </c>
      <c r="AA643">
        <v>116745</v>
      </c>
      <c r="AB643">
        <v>2319635</v>
      </c>
      <c r="AC643">
        <v>1649546</v>
      </c>
      <c r="AD643">
        <v>670089</v>
      </c>
      <c r="AE643" t="s">
        <v>75</v>
      </c>
      <c r="AF643" t="s">
        <v>78</v>
      </c>
      <c r="AG643" t="s">
        <v>240</v>
      </c>
      <c r="AH643" t="s">
        <v>144</v>
      </c>
      <c r="AI643" t="s">
        <v>139</v>
      </c>
      <c r="AJ643" t="str">
        <f t="shared" si="10"/>
        <v>Feb</v>
      </c>
    </row>
    <row r="644" spans="1:36" x14ac:dyDescent="0.3">
      <c r="A644" t="s">
        <v>2417</v>
      </c>
      <c r="B644" s="33">
        <v>45730</v>
      </c>
      <c r="C644" t="s">
        <v>99</v>
      </c>
      <c r="D644" t="s">
        <v>2418</v>
      </c>
      <c r="E644" t="s">
        <v>172</v>
      </c>
      <c r="F644" t="s">
        <v>179</v>
      </c>
      <c r="G644" t="s">
        <v>155</v>
      </c>
      <c r="H644" t="s">
        <v>166</v>
      </c>
      <c r="I644">
        <v>1237</v>
      </c>
      <c r="J644" t="s">
        <v>414</v>
      </c>
      <c r="K644" t="s">
        <v>955</v>
      </c>
      <c r="L644" t="s">
        <v>477</v>
      </c>
      <c r="M644" t="s">
        <v>955</v>
      </c>
      <c r="N644">
        <v>160</v>
      </c>
      <c r="O644">
        <v>0</v>
      </c>
      <c r="P644">
        <v>-10</v>
      </c>
      <c r="Q644" t="s">
        <v>70</v>
      </c>
      <c r="R644" t="s">
        <v>238</v>
      </c>
      <c r="S644" t="s">
        <v>239</v>
      </c>
      <c r="T644">
        <v>150</v>
      </c>
      <c r="U644">
        <v>115</v>
      </c>
      <c r="V644">
        <v>76.67</v>
      </c>
      <c r="W644" t="s">
        <v>135</v>
      </c>
      <c r="X644">
        <v>4653</v>
      </c>
      <c r="Y644">
        <v>535095</v>
      </c>
      <c r="Z644">
        <v>44965</v>
      </c>
      <c r="AA644">
        <v>52785</v>
      </c>
      <c r="AB644">
        <v>632845</v>
      </c>
      <c r="AC644">
        <v>371599</v>
      </c>
      <c r="AD644">
        <v>261246</v>
      </c>
      <c r="AE644" t="s">
        <v>81</v>
      </c>
      <c r="AF644" t="s">
        <v>72</v>
      </c>
      <c r="AG644" t="s">
        <v>240</v>
      </c>
      <c r="AH644" t="s">
        <v>146</v>
      </c>
      <c r="AI644" t="s">
        <v>139</v>
      </c>
      <c r="AJ644" t="str">
        <f t="shared" si="10"/>
        <v>Mar</v>
      </c>
    </row>
    <row r="645" spans="1:36" x14ac:dyDescent="0.3">
      <c r="A645" t="s">
        <v>2419</v>
      </c>
      <c r="B645" s="33">
        <v>45681</v>
      </c>
      <c r="C645" t="s">
        <v>96</v>
      </c>
      <c r="D645" t="s">
        <v>2420</v>
      </c>
      <c r="E645" t="s">
        <v>179</v>
      </c>
      <c r="F645" t="s">
        <v>174</v>
      </c>
      <c r="G645" t="s">
        <v>166</v>
      </c>
      <c r="H645" t="s">
        <v>158</v>
      </c>
      <c r="I645">
        <v>2352</v>
      </c>
      <c r="J645" t="s">
        <v>613</v>
      </c>
      <c r="K645" t="s">
        <v>1205</v>
      </c>
      <c r="L645" t="s">
        <v>2421</v>
      </c>
      <c r="M645" t="s">
        <v>2422</v>
      </c>
      <c r="N645">
        <v>352</v>
      </c>
      <c r="O645">
        <v>24</v>
      </c>
      <c r="P645">
        <v>39</v>
      </c>
      <c r="Q645" t="s">
        <v>76</v>
      </c>
      <c r="R645" t="s">
        <v>238</v>
      </c>
      <c r="S645" t="s">
        <v>239</v>
      </c>
      <c r="T645">
        <v>189</v>
      </c>
      <c r="U645">
        <v>128</v>
      </c>
      <c r="V645">
        <v>67.72</v>
      </c>
      <c r="W645" t="s">
        <v>134</v>
      </c>
      <c r="X645">
        <v>8769</v>
      </c>
      <c r="Y645">
        <v>1122432</v>
      </c>
      <c r="Z645">
        <v>44288</v>
      </c>
      <c r="AA645">
        <v>15872</v>
      </c>
      <c r="AB645">
        <v>1182592</v>
      </c>
      <c r="AC645">
        <v>806490</v>
      </c>
      <c r="AD645">
        <v>376102</v>
      </c>
      <c r="AE645" t="s">
        <v>72</v>
      </c>
      <c r="AF645" t="s">
        <v>78</v>
      </c>
      <c r="AG645" t="s">
        <v>240</v>
      </c>
      <c r="AH645" t="s">
        <v>146</v>
      </c>
      <c r="AI645" t="s">
        <v>138</v>
      </c>
      <c r="AJ645" t="str">
        <f t="shared" si="10"/>
        <v>Jan</v>
      </c>
    </row>
    <row r="646" spans="1:36" x14ac:dyDescent="0.3">
      <c r="A646" t="s">
        <v>2423</v>
      </c>
      <c r="B646" s="33">
        <v>45845</v>
      </c>
      <c r="C646" t="s">
        <v>95</v>
      </c>
      <c r="D646" t="s">
        <v>2424</v>
      </c>
      <c r="E646" t="s">
        <v>180</v>
      </c>
      <c r="F646" t="s">
        <v>178</v>
      </c>
      <c r="G646" t="s">
        <v>160</v>
      </c>
      <c r="H646" t="s">
        <v>157</v>
      </c>
      <c r="I646">
        <v>1509</v>
      </c>
      <c r="J646" t="s">
        <v>408</v>
      </c>
      <c r="K646" t="s">
        <v>2425</v>
      </c>
      <c r="L646" t="s">
        <v>1648</v>
      </c>
      <c r="M646" t="s">
        <v>2426</v>
      </c>
      <c r="N646">
        <v>211</v>
      </c>
      <c r="O646">
        <v>31</v>
      </c>
      <c r="P646">
        <v>27</v>
      </c>
      <c r="Q646" t="s">
        <v>73</v>
      </c>
      <c r="R646" t="s">
        <v>238</v>
      </c>
      <c r="S646" t="s">
        <v>239</v>
      </c>
      <c r="T646">
        <v>180</v>
      </c>
      <c r="U646">
        <v>153</v>
      </c>
      <c r="V646">
        <v>85</v>
      </c>
      <c r="W646" t="s">
        <v>133</v>
      </c>
      <c r="X646">
        <v>8039</v>
      </c>
      <c r="Y646">
        <v>1229967</v>
      </c>
      <c r="Z646">
        <v>33813</v>
      </c>
      <c r="AA646">
        <v>48654</v>
      </c>
      <c r="AB646">
        <v>1312434</v>
      </c>
      <c r="AC646">
        <v>928374</v>
      </c>
      <c r="AD646">
        <v>384060</v>
      </c>
      <c r="AE646" t="s">
        <v>81</v>
      </c>
      <c r="AF646" t="s">
        <v>75</v>
      </c>
      <c r="AG646" t="s">
        <v>240</v>
      </c>
      <c r="AH646" t="s">
        <v>146</v>
      </c>
      <c r="AI646" t="s">
        <v>140</v>
      </c>
      <c r="AJ646" t="str">
        <f t="shared" si="10"/>
        <v>Jul</v>
      </c>
    </row>
    <row r="647" spans="1:36" x14ac:dyDescent="0.3">
      <c r="A647" t="s">
        <v>2427</v>
      </c>
      <c r="B647" s="33">
        <v>45847</v>
      </c>
      <c r="C647" t="s">
        <v>93</v>
      </c>
      <c r="D647" t="s">
        <v>2428</v>
      </c>
      <c r="E647" t="s">
        <v>173</v>
      </c>
      <c r="F647" t="s">
        <v>177</v>
      </c>
      <c r="G647" t="s">
        <v>161</v>
      </c>
      <c r="H647" t="s">
        <v>162</v>
      </c>
      <c r="I647">
        <v>2385</v>
      </c>
      <c r="J647" t="s">
        <v>275</v>
      </c>
      <c r="K647" t="s">
        <v>2345</v>
      </c>
      <c r="N647">
        <v>335</v>
      </c>
      <c r="O647">
        <v>0</v>
      </c>
      <c r="P647">
        <v>0</v>
      </c>
      <c r="Q647" t="s">
        <v>67</v>
      </c>
      <c r="R647" t="s">
        <v>245</v>
      </c>
      <c r="S647" t="s">
        <v>123</v>
      </c>
      <c r="T647">
        <v>180</v>
      </c>
      <c r="U647">
        <v>0</v>
      </c>
      <c r="V647">
        <v>0</v>
      </c>
      <c r="W647" t="s">
        <v>133</v>
      </c>
      <c r="X647">
        <v>9523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78</v>
      </c>
      <c r="AF647" t="s">
        <v>78</v>
      </c>
      <c r="AG647" t="s">
        <v>240</v>
      </c>
      <c r="AH647" t="s">
        <v>146</v>
      </c>
      <c r="AI647" t="s">
        <v>140</v>
      </c>
      <c r="AJ647" t="str">
        <f t="shared" si="10"/>
        <v>Jul</v>
      </c>
    </row>
    <row r="648" spans="1:36" x14ac:dyDescent="0.3">
      <c r="A648" t="s">
        <v>2429</v>
      </c>
      <c r="B648" s="33">
        <v>45958</v>
      </c>
      <c r="C648" t="s">
        <v>93</v>
      </c>
      <c r="D648" t="s">
        <v>2430</v>
      </c>
      <c r="E648" t="s">
        <v>177</v>
      </c>
      <c r="F648" t="s">
        <v>175</v>
      </c>
      <c r="G648" t="s">
        <v>162</v>
      </c>
      <c r="H648" t="s">
        <v>163</v>
      </c>
      <c r="I648">
        <v>743</v>
      </c>
      <c r="J648" t="s">
        <v>731</v>
      </c>
      <c r="K648" t="s">
        <v>2370</v>
      </c>
      <c r="L648" t="s">
        <v>438</v>
      </c>
      <c r="M648" t="s">
        <v>2370</v>
      </c>
      <c r="N648">
        <v>116</v>
      </c>
      <c r="O648">
        <v>6</v>
      </c>
      <c r="P648">
        <v>-10</v>
      </c>
      <c r="Q648" t="s">
        <v>73</v>
      </c>
      <c r="R648" t="s">
        <v>238</v>
      </c>
      <c r="S648" t="s">
        <v>239</v>
      </c>
      <c r="T648">
        <v>180</v>
      </c>
      <c r="U648">
        <v>159</v>
      </c>
      <c r="V648">
        <v>88.33</v>
      </c>
      <c r="W648" t="s">
        <v>133</v>
      </c>
      <c r="X648">
        <v>4598</v>
      </c>
      <c r="Y648">
        <v>731082</v>
      </c>
      <c r="Z648">
        <v>41340</v>
      </c>
      <c r="AA648">
        <v>60738</v>
      </c>
      <c r="AB648">
        <v>833160</v>
      </c>
      <c r="AC648">
        <v>537029</v>
      </c>
      <c r="AD648">
        <v>296131</v>
      </c>
      <c r="AE648" t="s">
        <v>78</v>
      </c>
      <c r="AF648" t="s">
        <v>75</v>
      </c>
      <c r="AG648" t="s">
        <v>240</v>
      </c>
      <c r="AH648" t="s">
        <v>144</v>
      </c>
      <c r="AI648" t="s">
        <v>139</v>
      </c>
      <c r="AJ648" t="str">
        <f t="shared" si="10"/>
        <v>Oct</v>
      </c>
    </row>
    <row r="649" spans="1:36" x14ac:dyDescent="0.3">
      <c r="A649" t="s">
        <v>2431</v>
      </c>
      <c r="B649" s="33">
        <v>45899</v>
      </c>
      <c r="C649" t="s">
        <v>97</v>
      </c>
      <c r="D649" t="s">
        <v>2432</v>
      </c>
      <c r="E649" t="s">
        <v>178</v>
      </c>
      <c r="F649" t="s">
        <v>174</v>
      </c>
      <c r="G649" t="s">
        <v>157</v>
      </c>
      <c r="H649" t="s">
        <v>158</v>
      </c>
      <c r="I649">
        <v>1150</v>
      </c>
      <c r="J649" t="s">
        <v>514</v>
      </c>
      <c r="K649" t="s">
        <v>687</v>
      </c>
      <c r="L649" t="s">
        <v>2433</v>
      </c>
      <c r="M649" t="s">
        <v>529</v>
      </c>
      <c r="N649">
        <v>147</v>
      </c>
      <c r="O649">
        <v>39</v>
      </c>
      <c r="P649">
        <v>48</v>
      </c>
      <c r="Q649" t="s">
        <v>76</v>
      </c>
      <c r="R649" t="s">
        <v>238</v>
      </c>
      <c r="S649" t="s">
        <v>239</v>
      </c>
      <c r="T649">
        <v>180</v>
      </c>
      <c r="U649">
        <v>167</v>
      </c>
      <c r="V649">
        <v>92.78</v>
      </c>
      <c r="W649" t="s">
        <v>133</v>
      </c>
      <c r="X649">
        <v>8163</v>
      </c>
      <c r="Y649">
        <v>1363221</v>
      </c>
      <c r="Z649">
        <v>73981</v>
      </c>
      <c r="AA649">
        <v>89011</v>
      </c>
      <c r="AB649">
        <v>1526213</v>
      </c>
      <c r="AC649">
        <v>1052347</v>
      </c>
      <c r="AD649">
        <v>473866</v>
      </c>
      <c r="AE649" t="s">
        <v>75</v>
      </c>
      <c r="AF649" t="s">
        <v>78</v>
      </c>
      <c r="AG649" t="s">
        <v>240</v>
      </c>
      <c r="AH649" t="s">
        <v>146</v>
      </c>
      <c r="AI649" t="s">
        <v>138</v>
      </c>
      <c r="AJ649" t="str">
        <f t="shared" si="10"/>
        <v>Aug</v>
      </c>
    </row>
    <row r="650" spans="1:36" x14ac:dyDescent="0.3">
      <c r="A650" t="s">
        <v>2434</v>
      </c>
      <c r="B650" s="33">
        <v>45716</v>
      </c>
      <c r="C650" t="s">
        <v>99</v>
      </c>
      <c r="D650" t="s">
        <v>2435</v>
      </c>
      <c r="E650" t="s">
        <v>178</v>
      </c>
      <c r="F650" t="s">
        <v>176</v>
      </c>
      <c r="G650" t="s">
        <v>157</v>
      </c>
      <c r="H650" t="s">
        <v>156</v>
      </c>
      <c r="I650">
        <v>1253</v>
      </c>
      <c r="J650" t="s">
        <v>971</v>
      </c>
      <c r="K650" t="s">
        <v>585</v>
      </c>
      <c r="L650" t="s">
        <v>1707</v>
      </c>
      <c r="M650" t="s">
        <v>1255</v>
      </c>
      <c r="N650">
        <v>174</v>
      </c>
      <c r="O650">
        <v>73</v>
      </c>
      <c r="P650">
        <v>82</v>
      </c>
      <c r="Q650" t="s">
        <v>76</v>
      </c>
      <c r="R650" t="s">
        <v>238</v>
      </c>
      <c r="S650" t="s">
        <v>239</v>
      </c>
      <c r="T650">
        <v>180</v>
      </c>
      <c r="U650">
        <v>164</v>
      </c>
      <c r="V650">
        <v>91.11</v>
      </c>
      <c r="W650" t="s">
        <v>133</v>
      </c>
      <c r="X650">
        <v>10294</v>
      </c>
      <c r="Y650">
        <v>1688216</v>
      </c>
      <c r="Z650">
        <v>54776</v>
      </c>
      <c r="AA650">
        <v>99220</v>
      </c>
      <c r="AB650">
        <v>1842212</v>
      </c>
      <c r="AC650">
        <v>1210252</v>
      </c>
      <c r="AD650">
        <v>631960</v>
      </c>
      <c r="AE650" t="s">
        <v>75</v>
      </c>
      <c r="AF650" t="s">
        <v>81</v>
      </c>
      <c r="AG650" t="s">
        <v>240</v>
      </c>
      <c r="AH650" t="s">
        <v>144</v>
      </c>
      <c r="AI650" t="s">
        <v>140</v>
      </c>
      <c r="AJ650" t="str">
        <f t="shared" si="10"/>
        <v>Feb</v>
      </c>
    </row>
    <row r="651" spans="1:36" x14ac:dyDescent="0.3">
      <c r="A651" t="s">
        <v>2436</v>
      </c>
      <c r="B651" s="33">
        <v>45822</v>
      </c>
      <c r="C651" t="s">
        <v>97</v>
      </c>
      <c r="D651" t="s">
        <v>2437</v>
      </c>
      <c r="E651" t="s">
        <v>172</v>
      </c>
      <c r="F651" t="s">
        <v>178</v>
      </c>
      <c r="G651" t="s">
        <v>155</v>
      </c>
      <c r="H651" t="s">
        <v>157</v>
      </c>
      <c r="I651">
        <v>2021</v>
      </c>
      <c r="J651" t="s">
        <v>280</v>
      </c>
      <c r="K651" t="s">
        <v>1343</v>
      </c>
      <c r="L651" t="s">
        <v>2438</v>
      </c>
      <c r="M651" t="s">
        <v>759</v>
      </c>
      <c r="N651">
        <v>269</v>
      </c>
      <c r="O651">
        <v>23</v>
      </c>
      <c r="P651">
        <v>37</v>
      </c>
      <c r="Q651" t="s">
        <v>76</v>
      </c>
      <c r="R651" t="s">
        <v>238</v>
      </c>
      <c r="S651" t="s">
        <v>239</v>
      </c>
      <c r="T651">
        <v>180</v>
      </c>
      <c r="U651">
        <v>160</v>
      </c>
      <c r="V651">
        <v>88.89</v>
      </c>
      <c r="W651" t="s">
        <v>133</v>
      </c>
      <c r="X651">
        <v>4642</v>
      </c>
      <c r="Y651">
        <v>742720</v>
      </c>
      <c r="Z651">
        <v>62720</v>
      </c>
      <c r="AA651">
        <v>106720</v>
      </c>
      <c r="AB651">
        <v>912160</v>
      </c>
      <c r="AC651">
        <v>702826</v>
      </c>
      <c r="AD651">
        <v>209334</v>
      </c>
      <c r="AE651" t="s">
        <v>81</v>
      </c>
      <c r="AF651" t="s">
        <v>75</v>
      </c>
      <c r="AG651" t="s">
        <v>240</v>
      </c>
      <c r="AH651" t="s">
        <v>144</v>
      </c>
      <c r="AI651" t="s">
        <v>139</v>
      </c>
      <c r="AJ651" t="str">
        <f t="shared" si="10"/>
        <v>Jun</v>
      </c>
    </row>
    <row r="652" spans="1:36" x14ac:dyDescent="0.3">
      <c r="A652" t="s">
        <v>2439</v>
      </c>
      <c r="B652" s="33">
        <v>45695</v>
      </c>
      <c r="C652" t="s">
        <v>98</v>
      </c>
      <c r="D652" t="s">
        <v>2440</v>
      </c>
      <c r="E652" t="s">
        <v>175</v>
      </c>
      <c r="F652" t="s">
        <v>180</v>
      </c>
      <c r="G652" t="s">
        <v>163</v>
      </c>
      <c r="H652" t="s">
        <v>160</v>
      </c>
      <c r="I652">
        <v>1557</v>
      </c>
      <c r="J652" t="s">
        <v>447</v>
      </c>
      <c r="K652" t="s">
        <v>2441</v>
      </c>
      <c r="L652" t="s">
        <v>447</v>
      </c>
      <c r="M652" t="s">
        <v>2441</v>
      </c>
      <c r="N652">
        <v>198</v>
      </c>
      <c r="O652">
        <v>0</v>
      </c>
      <c r="P652">
        <v>0</v>
      </c>
      <c r="Q652" t="s">
        <v>70</v>
      </c>
      <c r="R652" t="s">
        <v>238</v>
      </c>
      <c r="S652" t="s">
        <v>239</v>
      </c>
      <c r="T652">
        <v>186</v>
      </c>
      <c r="U652">
        <v>161</v>
      </c>
      <c r="V652">
        <v>86.56</v>
      </c>
      <c r="W652" t="s">
        <v>135</v>
      </c>
      <c r="X652">
        <v>9043</v>
      </c>
      <c r="Y652">
        <v>1455923</v>
      </c>
      <c r="Z652">
        <v>84042</v>
      </c>
      <c r="AA652">
        <v>86457</v>
      </c>
      <c r="AB652">
        <v>1626422</v>
      </c>
      <c r="AC652">
        <v>976285</v>
      </c>
      <c r="AD652">
        <v>650137</v>
      </c>
      <c r="AE652" t="s">
        <v>75</v>
      </c>
      <c r="AF652" t="s">
        <v>81</v>
      </c>
      <c r="AG652" t="s">
        <v>240</v>
      </c>
      <c r="AH652" t="s">
        <v>144</v>
      </c>
      <c r="AI652" t="s">
        <v>139</v>
      </c>
      <c r="AJ652" t="str">
        <f t="shared" si="10"/>
        <v>Feb</v>
      </c>
    </row>
    <row r="653" spans="1:36" x14ac:dyDescent="0.3">
      <c r="A653" t="s">
        <v>2442</v>
      </c>
      <c r="B653" s="33">
        <v>45674</v>
      </c>
      <c r="C653" t="s">
        <v>96</v>
      </c>
      <c r="D653" t="s">
        <v>2443</v>
      </c>
      <c r="E653" t="s">
        <v>181</v>
      </c>
      <c r="F653" t="s">
        <v>172</v>
      </c>
      <c r="G653" t="s">
        <v>159</v>
      </c>
      <c r="H653" t="s">
        <v>155</v>
      </c>
      <c r="I653">
        <v>423</v>
      </c>
      <c r="J653" t="s">
        <v>391</v>
      </c>
      <c r="K653" t="s">
        <v>2444</v>
      </c>
      <c r="L653" t="s">
        <v>615</v>
      </c>
      <c r="M653" t="s">
        <v>2444</v>
      </c>
      <c r="N653">
        <v>70</v>
      </c>
      <c r="O653">
        <v>0</v>
      </c>
      <c r="P653">
        <v>-9</v>
      </c>
      <c r="Q653" t="s">
        <v>70</v>
      </c>
      <c r="R653" t="s">
        <v>238</v>
      </c>
      <c r="S653" t="s">
        <v>239</v>
      </c>
      <c r="T653">
        <v>220</v>
      </c>
      <c r="U653">
        <v>181</v>
      </c>
      <c r="V653">
        <v>82.27</v>
      </c>
      <c r="W653" t="s">
        <v>133</v>
      </c>
      <c r="X653">
        <v>3310</v>
      </c>
      <c r="Y653">
        <v>599110</v>
      </c>
      <c r="Z653">
        <v>96654</v>
      </c>
      <c r="AA653">
        <v>59911</v>
      </c>
      <c r="AB653">
        <v>755675</v>
      </c>
      <c r="AC653">
        <v>614217</v>
      </c>
      <c r="AD653">
        <v>141458</v>
      </c>
      <c r="AE653" t="s">
        <v>81</v>
      </c>
      <c r="AF653" t="s">
        <v>81</v>
      </c>
      <c r="AG653" t="s">
        <v>240</v>
      </c>
      <c r="AH653" t="s">
        <v>145</v>
      </c>
      <c r="AI653" t="s">
        <v>138</v>
      </c>
      <c r="AJ653" t="str">
        <f t="shared" si="10"/>
        <v>Jan</v>
      </c>
    </row>
    <row r="654" spans="1:36" x14ac:dyDescent="0.3">
      <c r="A654" t="s">
        <v>2445</v>
      </c>
      <c r="B654" s="33">
        <v>45881</v>
      </c>
      <c r="C654" t="s">
        <v>95</v>
      </c>
      <c r="D654" t="s">
        <v>2446</v>
      </c>
      <c r="E654" t="s">
        <v>177</v>
      </c>
      <c r="F654" t="s">
        <v>173</v>
      </c>
      <c r="G654" t="s">
        <v>162</v>
      </c>
      <c r="H654" t="s">
        <v>161</v>
      </c>
      <c r="I654">
        <v>2363</v>
      </c>
      <c r="J654" t="s">
        <v>292</v>
      </c>
      <c r="K654" t="s">
        <v>807</v>
      </c>
      <c r="N654">
        <v>305</v>
      </c>
      <c r="O654">
        <v>0</v>
      </c>
      <c r="P654">
        <v>0</v>
      </c>
      <c r="Q654" t="s">
        <v>67</v>
      </c>
      <c r="R654" t="s">
        <v>245</v>
      </c>
      <c r="S654" t="s">
        <v>120</v>
      </c>
      <c r="T654">
        <v>220</v>
      </c>
      <c r="U654">
        <v>0</v>
      </c>
      <c r="V654">
        <v>0</v>
      </c>
      <c r="W654" t="s">
        <v>133</v>
      </c>
      <c r="X654">
        <v>8419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78</v>
      </c>
      <c r="AF654" t="s">
        <v>78</v>
      </c>
      <c r="AG654" t="s">
        <v>240</v>
      </c>
      <c r="AH654" t="s">
        <v>144</v>
      </c>
      <c r="AI654" t="s">
        <v>139</v>
      </c>
      <c r="AJ654" t="str">
        <f t="shared" si="10"/>
        <v>Aug</v>
      </c>
    </row>
    <row r="655" spans="1:36" x14ac:dyDescent="0.3">
      <c r="A655" t="s">
        <v>2447</v>
      </c>
      <c r="B655" s="33">
        <v>45743</v>
      </c>
      <c r="C655" t="s">
        <v>96</v>
      </c>
      <c r="D655" t="s">
        <v>2448</v>
      </c>
      <c r="E655" t="s">
        <v>173</v>
      </c>
      <c r="F655" t="s">
        <v>174</v>
      </c>
      <c r="G655" t="s">
        <v>161</v>
      </c>
      <c r="H655" t="s">
        <v>158</v>
      </c>
      <c r="I655">
        <v>2129</v>
      </c>
      <c r="J655" t="s">
        <v>310</v>
      </c>
      <c r="K655" t="s">
        <v>894</v>
      </c>
      <c r="L655" t="s">
        <v>863</v>
      </c>
      <c r="M655" t="s">
        <v>690</v>
      </c>
      <c r="N655">
        <v>324</v>
      </c>
      <c r="O655">
        <v>28</v>
      </c>
      <c r="P655">
        <v>32</v>
      </c>
      <c r="Q655" t="s">
        <v>76</v>
      </c>
      <c r="R655" t="s">
        <v>238</v>
      </c>
      <c r="S655" t="s">
        <v>239</v>
      </c>
      <c r="T655">
        <v>189</v>
      </c>
      <c r="U655">
        <v>149</v>
      </c>
      <c r="V655">
        <v>78.84</v>
      </c>
      <c r="W655" t="s">
        <v>135</v>
      </c>
      <c r="X655">
        <v>8994</v>
      </c>
      <c r="Y655">
        <v>1340106</v>
      </c>
      <c r="Z655">
        <v>79715</v>
      </c>
      <c r="AA655">
        <v>36058</v>
      </c>
      <c r="AB655">
        <v>1455879</v>
      </c>
      <c r="AC655">
        <v>1162654</v>
      </c>
      <c r="AD655">
        <v>293225</v>
      </c>
      <c r="AE655" t="s">
        <v>78</v>
      </c>
      <c r="AF655" t="s">
        <v>78</v>
      </c>
      <c r="AG655" t="s">
        <v>240</v>
      </c>
      <c r="AH655" t="s">
        <v>145</v>
      </c>
      <c r="AI655" t="s">
        <v>140</v>
      </c>
      <c r="AJ655" t="str">
        <f t="shared" si="10"/>
        <v>Mar</v>
      </c>
    </row>
    <row r="656" spans="1:36" x14ac:dyDescent="0.3">
      <c r="A656" t="s">
        <v>2449</v>
      </c>
      <c r="B656" s="33">
        <v>45859</v>
      </c>
      <c r="C656" t="s">
        <v>93</v>
      </c>
      <c r="D656" t="s">
        <v>2450</v>
      </c>
      <c r="E656" t="s">
        <v>172</v>
      </c>
      <c r="F656" t="s">
        <v>175</v>
      </c>
      <c r="G656" t="s">
        <v>155</v>
      </c>
      <c r="H656" t="s">
        <v>163</v>
      </c>
      <c r="I656">
        <v>448</v>
      </c>
      <c r="J656" t="s">
        <v>304</v>
      </c>
      <c r="K656" t="s">
        <v>1187</v>
      </c>
      <c r="L656" t="s">
        <v>2451</v>
      </c>
      <c r="M656" t="s">
        <v>977</v>
      </c>
      <c r="N656">
        <v>73</v>
      </c>
      <c r="O656">
        <v>33</v>
      </c>
      <c r="P656">
        <v>40</v>
      </c>
      <c r="Q656" t="s">
        <v>76</v>
      </c>
      <c r="R656" t="s">
        <v>238</v>
      </c>
      <c r="S656" t="s">
        <v>239</v>
      </c>
      <c r="T656">
        <v>180</v>
      </c>
      <c r="U656">
        <v>81</v>
      </c>
      <c r="V656">
        <v>45</v>
      </c>
      <c r="W656" t="s">
        <v>135</v>
      </c>
      <c r="X656">
        <v>7711</v>
      </c>
      <c r="Y656">
        <v>624591</v>
      </c>
      <c r="Z656">
        <v>13284</v>
      </c>
      <c r="AA656">
        <v>42930</v>
      </c>
      <c r="AB656">
        <v>680805</v>
      </c>
      <c r="AC656">
        <v>522654</v>
      </c>
      <c r="AD656">
        <v>158151</v>
      </c>
      <c r="AE656" t="s">
        <v>81</v>
      </c>
      <c r="AF656" t="s">
        <v>75</v>
      </c>
      <c r="AG656" t="s">
        <v>240</v>
      </c>
      <c r="AH656" t="s">
        <v>147</v>
      </c>
      <c r="AI656" t="s">
        <v>138</v>
      </c>
      <c r="AJ656" t="str">
        <f t="shared" si="10"/>
        <v>Jul</v>
      </c>
    </row>
    <row r="657" spans="1:36" x14ac:dyDescent="0.3">
      <c r="A657" t="s">
        <v>2452</v>
      </c>
      <c r="B657" s="33">
        <v>46009</v>
      </c>
      <c r="C657" t="s">
        <v>96</v>
      </c>
      <c r="D657" t="s">
        <v>2453</v>
      </c>
      <c r="E657" t="s">
        <v>174</v>
      </c>
      <c r="F657" t="s">
        <v>179</v>
      </c>
      <c r="G657" t="s">
        <v>158</v>
      </c>
      <c r="H657" t="s">
        <v>166</v>
      </c>
      <c r="I657">
        <v>485</v>
      </c>
      <c r="J657" t="s">
        <v>605</v>
      </c>
      <c r="K657" t="s">
        <v>2454</v>
      </c>
      <c r="L657" t="s">
        <v>740</v>
      </c>
      <c r="M657" t="s">
        <v>2438</v>
      </c>
      <c r="N657">
        <v>78</v>
      </c>
      <c r="O657">
        <v>8</v>
      </c>
      <c r="P657">
        <v>5</v>
      </c>
      <c r="Q657" t="s">
        <v>73</v>
      </c>
      <c r="R657" t="s">
        <v>238</v>
      </c>
      <c r="S657" t="s">
        <v>239</v>
      </c>
      <c r="T657">
        <v>180</v>
      </c>
      <c r="U657">
        <v>161</v>
      </c>
      <c r="V657">
        <v>89.44</v>
      </c>
      <c r="W657" t="s">
        <v>133</v>
      </c>
      <c r="X657">
        <v>4358</v>
      </c>
      <c r="Y657">
        <v>701638</v>
      </c>
      <c r="Z657">
        <v>54418</v>
      </c>
      <c r="AA657">
        <v>27853</v>
      </c>
      <c r="AB657">
        <v>783909</v>
      </c>
      <c r="AC657">
        <v>456620</v>
      </c>
      <c r="AD657">
        <v>327289</v>
      </c>
      <c r="AE657" t="s">
        <v>78</v>
      </c>
      <c r="AF657" t="s">
        <v>72</v>
      </c>
      <c r="AG657" t="s">
        <v>240</v>
      </c>
      <c r="AH657" t="s">
        <v>147</v>
      </c>
      <c r="AI657" t="s">
        <v>139</v>
      </c>
      <c r="AJ657" t="str">
        <f t="shared" si="10"/>
        <v>Dec</v>
      </c>
    </row>
    <row r="658" spans="1:36" x14ac:dyDescent="0.3">
      <c r="A658" t="s">
        <v>2455</v>
      </c>
      <c r="B658" s="33">
        <v>45935</v>
      </c>
      <c r="C658" t="s">
        <v>99</v>
      </c>
      <c r="D658" t="s">
        <v>2456</v>
      </c>
      <c r="E658" t="s">
        <v>175</v>
      </c>
      <c r="F658" t="s">
        <v>173</v>
      </c>
      <c r="G658" t="s">
        <v>163</v>
      </c>
      <c r="H658" t="s">
        <v>161</v>
      </c>
      <c r="I658">
        <v>1957</v>
      </c>
      <c r="J658" t="s">
        <v>621</v>
      </c>
      <c r="K658" t="s">
        <v>2361</v>
      </c>
      <c r="L658" t="s">
        <v>1544</v>
      </c>
      <c r="M658" t="s">
        <v>686</v>
      </c>
      <c r="N658">
        <v>243</v>
      </c>
      <c r="O658">
        <v>23</v>
      </c>
      <c r="P658">
        <v>7</v>
      </c>
      <c r="Q658" t="s">
        <v>73</v>
      </c>
      <c r="R658" t="s">
        <v>238</v>
      </c>
      <c r="S658" t="s">
        <v>239</v>
      </c>
      <c r="T658">
        <v>220</v>
      </c>
      <c r="U658">
        <v>151</v>
      </c>
      <c r="V658">
        <v>68.64</v>
      </c>
      <c r="W658" t="s">
        <v>133</v>
      </c>
      <c r="X658">
        <v>9366</v>
      </c>
      <c r="Y658">
        <v>1414266</v>
      </c>
      <c r="Z658">
        <v>25368</v>
      </c>
      <c r="AA658">
        <v>19630</v>
      </c>
      <c r="AB658">
        <v>1459264</v>
      </c>
      <c r="AC658">
        <v>1272454</v>
      </c>
      <c r="AD658">
        <v>186810</v>
      </c>
      <c r="AE658" t="s">
        <v>75</v>
      </c>
      <c r="AF658" t="s">
        <v>78</v>
      </c>
      <c r="AG658" t="s">
        <v>240</v>
      </c>
      <c r="AH658" t="s">
        <v>144</v>
      </c>
      <c r="AI658" t="s">
        <v>140</v>
      </c>
      <c r="AJ658" t="str">
        <f t="shared" si="10"/>
        <v>Oct</v>
      </c>
    </row>
    <row r="659" spans="1:36" x14ac:dyDescent="0.3">
      <c r="A659" t="s">
        <v>2457</v>
      </c>
      <c r="B659" s="33">
        <v>45771</v>
      </c>
      <c r="C659" t="s">
        <v>99</v>
      </c>
      <c r="D659" t="s">
        <v>2458</v>
      </c>
      <c r="E659" t="s">
        <v>181</v>
      </c>
      <c r="F659" t="s">
        <v>174</v>
      </c>
      <c r="G659" t="s">
        <v>159</v>
      </c>
      <c r="H659" t="s">
        <v>158</v>
      </c>
      <c r="I659">
        <v>706</v>
      </c>
      <c r="J659" t="s">
        <v>292</v>
      </c>
      <c r="K659" t="s">
        <v>2459</v>
      </c>
      <c r="L659" t="s">
        <v>2460</v>
      </c>
      <c r="M659" t="s">
        <v>2461</v>
      </c>
      <c r="N659">
        <v>123</v>
      </c>
      <c r="O659">
        <v>4</v>
      </c>
      <c r="P659">
        <v>20</v>
      </c>
      <c r="Q659" t="s">
        <v>73</v>
      </c>
      <c r="R659" t="s">
        <v>238</v>
      </c>
      <c r="S659" t="s">
        <v>239</v>
      </c>
      <c r="T659">
        <v>180</v>
      </c>
      <c r="U659">
        <v>149</v>
      </c>
      <c r="V659">
        <v>82.78</v>
      </c>
      <c r="W659" t="s">
        <v>133</v>
      </c>
      <c r="X659">
        <v>3825</v>
      </c>
      <c r="Y659">
        <v>569925</v>
      </c>
      <c r="Z659">
        <v>65113</v>
      </c>
      <c r="AA659">
        <v>35313</v>
      </c>
      <c r="AB659">
        <v>670351</v>
      </c>
      <c r="AC659">
        <v>418022</v>
      </c>
      <c r="AD659">
        <v>252329</v>
      </c>
      <c r="AE659" t="s">
        <v>81</v>
      </c>
      <c r="AF659" t="s">
        <v>78</v>
      </c>
      <c r="AG659" t="s">
        <v>240</v>
      </c>
      <c r="AH659" t="s">
        <v>144</v>
      </c>
      <c r="AI659" t="s">
        <v>139</v>
      </c>
      <c r="AJ659" t="str">
        <f t="shared" si="10"/>
        <v>Apr</v>
      </c>
    </row>
    <row r="660" spans="1:36" x14ac:dyDescent="0.3">
      <c r="A660" t="s">
        <v>2462</v>
      </c>
      <c r="B660" s="33">
        <v>45784</v>
      </c>
      <c r="C660" t="s">
        <v>95</v>
      </c>
      <c r="D660" t="s">
        <v>2463</v>
      </c>
      <c r="E660" t="s">
        <v>173</v>
      </c>
      <c r="F660" t="s">
        <v>180</v>
      </c>
      <c r="G660" t="s">
        <v>161</v>
      </c>
      <c r="H660" t="s">
        <v>160</v>
      </c>
      <c r="I660">
        <v>1388</v>
      </c>
      <c r="J660" t="s">
        <v>266</v>
      </c>
      <c r="K660" t="s">
        <v>494</v>
      </c>
      <c r="L660" t="s">
        <v>1435</v>
      </c>
      <c r="M660" t="s">
        <v>1102</v>
      </c>
      <c r="N660">
        <v>213</v>
      </c>
      <c r="O660">
        <v>48</v>
      </c>
      <c r="P660">
        <v>44</v>
      </c>
      <c r="Q660" t="s">
        <v>76</v>
      </c>
      <c r="R660" t="s">
        <v>238</v>
      </c>
      <c r="S660" t="s">
        <v>239</v>
      </c>
      <c r="T660">
        <v>220</v>
      </c>
      <c r="U660">
        <v>139</v>
      </c>
      <c r="V660">
        <v>63.18</v>
      </c>
      <c r="W660" t="s">
        <v>135</v>
      </c>
      <c r="X660">
        <v>6345</v>
      </c>
      <c r="Y660">
        <v>881955</v>
      </c>
      <c r="Z660">
        <v>47121</v>
      </c>
      <c r="AA660">
        <v>72002</v>
      </c>
      <c r="AB660">
        <v>1001078</v>
      </c>
      <c r="AC660">
        <v>788831</v>
      </c>
      <c r="AD660">
        <v>212247</v>
      </c>
      <c r="AE660" t="s">
        <v>78</v>
      </c>
      <c r="AF660" t="s">
        <v>81</v>
      </c>
      <c r="AG660" t="s">
        <v>240</v>
      </c>
      <c r="AH660" t="s">
        <v>145</v>
      </c>
      <c r="AI660" t="s">
        <v>138</v>
      </c>
      <c r="AJ660" t="str">
        <f t="shared" si="10"/>
        <v>May</v>
      </c>
    </row>
    <row r="661" spans="1:36" x14ac:dyDescent="0.3">
      <c r="A661" t="s">
        <v>2464</v>
      </c>
      <c r="B661" s="33">
        <v>45919</v>
      </c>
      <c r="C661" t="s">
        <v>98</v>
      </c>
      <c r="D661" t="s">
        <v>2465</v>
      </c>
      <c r="E661" t="s">
        <v>180</v>
      </c>
      <c r="F661" t="s">
        <v>181</v>
      </c>
      <c r="G661" t="s">
        <v>160</v>
      </c>
      <c r="H661" t="s">
        <v>159</v>
      </c>
      <c r="I661">
        <v>1502</v>
      </c>
      <c r="J661" t="s">
        <v>391</v>
      </c>
      <c r="K661" t="s">
        <v>1494</v>
      </c>
      <c r="L661" t="s">
        <v>2413</v>
      </c>
      <c r="M661" t="s">
        <v>2466</v>
      </c>
      <c r="N661">
        <v>190</v>
      </c>
      <c r="O661">
        <v>18</v>
      </c>
      <c r="P661">
        <v>27</v>
      </c>
      <c r="Q661" t="s">
        <v>73</v>
      </c>
      <c r="R661" t="s">
        <v>238</v>
      </c>
      <c r="S661" t="s">
        <v>239</v>
      </c>
      <c r="T661">
        <v>220</v>
      </c>
      <c r="U661">
        <v>215</v>
      </c>
      <c r="V661">
        <v>97.73</v>
      </c>
      <c r="W661" t="s">
        <v>133</v>
      </c>
      <c r="X661">
        <v>5558</v>
      </c>
      <c r="Y661">
        <v>1194970</v>
      </c>
      <c r="Z661">
        <v>73315</v>
      </c>
      <c r="AA661">
        <v>61920</v>
      </c>
      <c r="AB661">
        <v>1330205</v>
      </c>
      <c r="AC661">
        <v>1005163</v>
      </c>
      <c r="AD661">
        <v>325042</v>
      </c>
      <c r="AE661" t="s">
        <v>81</v>
      </c>
      <c r="AF661" t="s">
        <v>81</v>
      </c>
      <c r="AG661" t="s">
        <v>240</v>
      </c>
      <c r="AH661" t="s">
        <v>146</v>
      </c>
      <c r="AI661" t="s">
        <v>138</v>
      </c>
      <c r="AJ661" t="str">
        <f t="shared" si="10"/>
        <v>Sep</v>
      </c>
    </row>
    <row r="662" spans="1:36" x14ac:dyDescent="0.3">
      <c r="A662" t="s">
        <v>2467</v>
      </c>
      <c r="B662" s="33">
        <v>45974</v>
      </c>
      <c r="C662" t="s">
        <v>93</v>
      </c>
      <c r="D662" t="s">
        <v>2468</v>
      </c>
      <c r="E662" t="s">
        <v>179</v>
      </c>
      <c r="F662" t="s">
        <v>173</v>
      </c>
      <c r="G662" t="s">
        <v>166</v>
      </c>
      <c r="H662" t="s">
        <v>161</v>
      </c>
      <c r="I662">
        <v>1103</v>
      </c>
      <c r="J662" t="s">
        <v>518</v>
      </c>
      <c r="K662" t="s">
        <v>2018</v>
      </c>
      <c r="L662" t="s">
        <v>1994</v>
      </c>
      <c r="M662" t="s">
        <v>2037</v>
      </c>
      <c r="N662">
        <v>157</v>
      </c>
      <c r="O662">
        <v>19</v>
      </c>
      <c r="P662">
        <v>2</v>
      </c>
      <c r="Q662" t="s">
        <v>73</v>
      </c>
      <c r="R662" t="s">
        <v>238</v>
      </c>
      <c r="S662" t="s">
        <v>239</v>
      </c>
      <c r="T662">
        <v>189</v>
      </c>
      <c r="U662">
        <v>109</v>
      </c>
      <c r="V662">
        <v>57.67</v>
      </c>
      <c r="W662" t="s">
        <v>133</v>
      </c>
      <c r="X662">
        <v>5953</v>
      </c>
      <c r="Y662">
        <v>648877</v>
      </c>
      <c r="Z662">
        <v>49704</v>
      </c>
      <c r="AA662">
        <v>43382</v>
      </c>
      <c r="AB662">
        <v>741963</v>
      </c>
      <c r="AC662">
        <v>620240</v>
      </c>
      <c r="AD662">
        <v>121723</v>
      </c>
      <c r="AE662" t="s">
        <v>72</v>
      </c>
      <c r="AF662" t="s">
        <v>78</v>
      </c>
      <c r="AG662" t="s">
        <v>240</v>
      </c>
      <c r="AH662" t="s">
        <v>145</v>
      </c>
      <c r="AI662" t="s">
        <v>139</v>
      </c>
      <c r="AJ662" t="str">
        <f t="shared" si="10"/>
        <v>Nov</v>
      </c>
    </row>
    <row r="663" spans="1:36" x14ac:dyDescent="0.3">
      <c r="A663" t="s">
        <v>2469</v>
      </c>
      <c r="B663" s="33">
        <v>45681</v>
      </c>
      <c r="C663" t="s">
        <v>96</v>
      </c>
      <c r="D663" t="s">
        <v>2470</v>
      </c>
      <c r="E663" t="s">
        <v>175</v>
      </c>
      <c r="F663" t="s">
        <v>179</v>
      </c>
      <c r="G663" t="s">
        <v>163</v>
      </c>
      <c r="H663" t="s">
        <v>166</v>
      </c>
      <c r="I663">
        <v>1367</v>
      </c>
      <c r="J663" t="s">
        <v>304</v>
      </c>
      <c r="K663" t="s">
        <v>622</v>
      </c>
      <c r="L663" t="s">
        <v>394</v>
      </c>
      <c r="M663" t="s">
        <v>469</v>
      </c>
      <c r="N663">
        <v>174</v>
      </c>
      <c r="O663">
        <v>23</v>
      </c>
      <c r="P663">
        <v>21</v>
      </c>
      <c r="Q663" t="s">
        <v>73</v>
      </c>
      <c r="R663" t="s">
        <v>238</v>
      </c>
      <c r="S663" t="s">
        <v>239</v>
      </c>
      <c r="T663">
        <v>180</v>
      </c>
      <c r="U663">
        <v>139</v>
      </c>
      <c r="V663">
        <v>77.22</v>
      </c>
      <c r="W663" t="s">
        <v>133</v>
      </c>
      <c r="X663">
        <v>8859</v>
      </c>
      <c r="Y663">
        <v>1231401</v>
      </c>
      <c r="Z663">
        <v>52959</v>
      </c>
      <c r="AA663">
        <v>47399</v>
      </c>
      <c r="AB663">
        <v>1331759</v>
      </c>
      <c r="AC663">
        <v>893837</v>
      </c>
      <c r="AD663">
        <v>437922</v>
      </c>
      <c r="AE663" t="s">
        <v>75</v>
      </c>
      <c r="AF663" t="s">
        <v>72</v>
      </c>
      <c r="AG663" t="s">
        <v>240</v>
      </c>
      <c r="AH663" t="s">
        <v>144</v>
      </c>
      <c r="AI663" t="s">
        <v>138</v>
      </c>
      <c r="AJ663" t="str">
        <f t="shared" si="10"/>
        <v>Jan</v>
      </c>
    </row>
    <row r="664" spans="1:36" x14ac:dyDescent="0.3">
      <c r="A664" t="s">
        <v>2471</v>
      </c>
      <c r="B664" s="33">
        <v>45866</v>
      </c>
      <c r="C664" t="s">
        <v>96</v>
      </c>
      <c r="D664" t="s">
        <v>2472</v>
      </c>
      <c r="E664" t="s">
        <v>180</v>
      </c>
      <c r="F664" t="s">
        <v>174</v>
      </c>
      <c r="G664" t="s">
        <v>160</v>
      </c>
      <c r="H664" t="s">
        <v>158</v>
      </c>
      <c r="I664">
        <v>716</v>
      </c>
      <c r="J664" t="s">
        <v>377</v>
      </c>
      <c r="K664" t="s">
        <v>1090</v>
      </c>
      <c r="L664" t="s">
        <v>243</v>
      </c>
      <c r="M664" t="s">
        <v>2196</v>
      </c>
      <c r="N664">
        <v>100</v>
      </c>
      <c r="O664">
        <v>30</v>
      </c>
      <c r="P664">
        <v>27</v>
      </c>
      <c r="Q664" t="s">
        <v>73</v>
      </c>
      <c r="R664" t="s">
        <v>238</v>
      </c>
      <c r="S664" t="s">
        <v>239</v>
      </c>
      <c r="T664">
        <v>189</v>
      </c>
      <c r="U664">
        <v>129</v>
      </c>
      <c r="V664">
        <v>68.25</v>
      </c>
      <c r="W664" t="s">
        <v>133</v>
      </c>
      <c r="X664">
        <v>9086</v>
      </c>
      <c r="Y664">
        <v>1172094</v>
      </c>
      <c r="Z664">
        <v>27219</v>
      </c>
      <c r="AA664">
        <v>43989</v>
      </c>
      <c r="AB664">
        <v>1243302</v>
      </c>
      <c r="AC664">
        <v>1046041</v>
      </c>
      <c r="AD664">
        <v>197261</v>
      </c>
      <c r="AE664" t="s">
        <v>81</v>
      </c>
      <c r="AF664" t="s">
        <v>78</v>
      </c>
      <c r="AG664" t="s">
        <v>240</v>
      </c>
      <c r="AH664" t="s">
        <v>147</v>
      </c>
      <c r="AI664" t="s">
        <v>140</v>
      </c>
      <c r="AJ664" t="str">
        <f t="shared" si="10"/>
        <v>Jul</v>
      </c>
    </row>
    <row r="665" spans="1:36" x14ac:dyDescent="0.3">
      <c r="A665" t="s">
        <v>2473</v>
      </c>
      <c r="B665" s="33">
        <v>45999</v>
      </c>
      <c r="C665" t="s">
        <v>97</v>
      </c>
      <c r="D665" t="s">
        <v>2474</v>
      </c>
      <c r="E665" t="s">
        <v>177</v>
      </c>
      <c r="F665" t="s">
        <v>174</v>
      </c>
      <c r="G665" t="s">
        <v>162</v>
      </c>
      <c r="H665" t="s">
        <v>158</v>
      </c>
      <c r="I665">
        <v>631</v>
      </c>
      <c r="J665" t="s">
        <v>588</v>
      </c>
      <c r="K665" t="s">
        <v>2475</v>
      </c>
      <c r="L665" t="s">
        <v>258</v>
      </c>
      <c r="M665" t="s">
        <v>2438</v>
      </c>
      <c r="N665">
        <v>108</v>
      </c>
      <c r="O665">
        <v>0</v>
      </c>
      <c r="P665">
        <v>35</v>
      </c>
      <c r="Q665" t="s">
        <v>76</v>
      </c>
      <c r="R665" t="s">
        <v>238</v>
      </c>
      <c r="S665" t="s">
        <v>239</v>
      </c>
      <c r="T665">
        <v>189</v>
      </c>
      <c r="U665">
        <v>171</v>
      </c>
      <c r="V665">
        <v>90.48</v>
      </c>
      <c r="W665" t="s">
        <v>133</v>
      </c>
      <c r="X665">
        <v>9740</v>
      </c>
      <c r="Y665">
        <v>1665540</v>
      </c>
      <c r="Z665">
        <v>41724</v>
      </c>
      <c r="AA665">
        <v>111492</v>
      </c>
      <c r="AB665">
        <v>1818756</v>
      </c>
      <c r="AC665">
        <v>1426731</v>
      </c>
      <c r="AD665">
        <v>392025</v>
      </c>
      <c r="AE665" t="s">
        <v>78</v>
      </c>
      <c r="AF665" t="s">
        <v>78</v>
      </c>
      <c r="AG665" t="s">
        <v>240</v>
      </c>
      <c r="AH665" t="s">
        <v>144</v>
      </c>
      <c r="AI665" t="s">
        <v>138</v>
      </c>
      <c r="AJ665" t="str">
        <f t="shared" si="10"/>
        <v>Dec</v>
      </c>
    </row>
    <row r="666" spans="1:36" x14ac:dyDescent="0.3">
      <c r="A666" t="s">
        <v>2476</v>
      </c>
      <c r="B666" s="33">
        <v>45864</v>
      </c>
      <c r="C666" t="s">
        <v>95</v>
      </c>
      <c r="D666" t="s">
        <v>2477</v>
      </c>
      <c r="E666" t="s">
        <v>172</v>
      </c>
      <c r="F666" t="s">
        <v>175</v>
      </c>
      <c r="G666" t="s">
        <v>155</v>
      </c>
      <c r="H666" t="s">
        <v>163</v>
      </c>
      <c r="I666">
        <v>751</v>
      </c>
      <c r="J666" t="s">
        <v>482</v>
      </c>
      <c r="K666" t="s">
        <v>2478</v>
      </c>
      <c r="L666" t="s">
        <v>408</v>
      </c>
      <c r="M666" t="s">
        <v>1522</v>
      </c>
      <c r="N666">
        <v>124</v>
      </c>
      <c r="O666">
        <v>0</v>
      </c>
      <c r="P666">
        <v>13</v>
      </c>
      <c r="Q666" t="s">
        <v>73</v>
      </c>
      <c r="R666" t="s">
        <v>238</v>
      </c>
      <c r="S666" t="s">
        <v>239</v>
      </c>
      <c r="T666">
        <v>180</v>
      </c>
      <c r="U666">
        <v>153</v>
      </c>
      <c r="V666">
        <v>85</v>
      </c>
      <c r="W666" t="s">
        <v>133</v>
      </c>
      <c r="X666">
        <v>3537</v>
      </c>
      <c r="Y666">
        <v>541161</v>
      </c>
      <c r="Z666">
        <v>60435</v>
      </c>
      <c r="AA666">
        <v>102051</v>
      </c>
      <c r="AB666">
        <v>703647</v>
      </c>
      <c r="AC666">
        <v>423772</v>
      </c>
      <c r="AD666">
        <v>279875</v>
      </c>
      <c r="AE666" t="s">
        <v>81</v>
      </c>
      <c r="AF666" t="s">
        <v>75</v>
      </c>
      <c r="AG666" t="s">
        <v>240</v>
      </c>
      <c r="AH666" t="s">
        <v>147</v>
      </c>
      <c r="AI666" t="s">
        <v>139</v>
      </c>
      <c r="AJ666" t="str">
        <f t="shared" si="10"/>
        <v>Jul</v>
      </c>
    </row>
    <row r="667" spans="1:36" x14ac:dyDescent="0.3">
      <c r="A667" t="s">
        <v>2479</v>
      </c>
      <c r="B667" s="33">
        <v>45768</v>
      </c>
      <c r="C667" t="s">
        <v>96</v>
      </c>
      <c r="D667" t="s">
        <v>2480</v>
      </c>
      <c r="E667" t="s">
        <v>181</v>
      </c>
      <c r="F667" t="s">
        <v>179</v>
      </c>
      <c r="G667" t="s">
        <v>159</v>
      </c>
      <c r="H667" t="s">
        <v>166</v>
      </c>
      <c r="I667">
        <v>1485</v>
      </c>
      <c r="J667" t="s">
        <v>492</v>
      </c>
      <c r="K667" t="s">
        <v>386</v>
      </c>
      <c r="L667" t="s">
        <v>641</v>
      </c>
      <c r="M667" t="s">
        <v>1447</v>
      </c>
      <c r="N667">
        <v>196</v>
      </c>
      <c r="O667">
        <v>26</v>
      </c>
      <c r="P667">
        <v>4</v>
      </c>
      <c r="Q667" t="s">
        <v>73</v>
      </c>
      <c r="R667" t="s">
        <v>238</v>
      </c>
      <c r="S667" t="s">
        <v>239</v>
      </c>
      <c r="T667">
        <v>150</v>
      </c>
      <c r="U667">
        <v>113</v>
      </c>
      <c r="V667">
        <v>75.33</v>
      </c>
      <c r="W667" t="s">
        <v>133</v>
      </c>
      <c r="X667">
        <v>3170</v>
      </c>
      <c r="Y667">
        <v>358210</v>
      </c>
      <c r="Z667">
        <v>34691</v>
      </c>
      <c r="AA667">
        <v>39324</v>
      </c>
      <c r="AB667">
        <v>432225</v>
      </c>
      <c r="AC667">
        <v>289201</v>
      </c>
      <c r="AD667">
        <v>143024</v>
      </c>
      <c r="AE667" t="s">
        <v>81</v>
      </c>
      <c r="AF667" t="s">
        <v>72</v>
      </c>
      <c r="AG667" t="s">
        <v>240</v>
      </c>
      <c r="AH667" t="s">
        <v>144</v>
      </c>
      <c r="AI667" t="s">
        <v>140</v>
      </c>
      <c r="AJ667" t="str">
        <f t="shared" si="10"/>
        <v>Apr</v>
      </c>
    </row>
    <row r="668" spans="1:36" x14ac:dyDescent="0.3">
      <c r="A668" t="s">
        <v>2481</v>
      </c>
      <c r="B668" s="33">
        <v>45707</v>
      </c>
      <c r="C668" t="s">
        <v>97</v>
      </c>
      <c r="D668" t="s">
        <v>2482</v>
      </c>
      <c r="E668" t="s">
        <v>176</v>
      </c>
      <c r="F668" t="s">
        <v>172</v>
      </c>
      <c r="G668" t="s">
        <v>156</v>
      </c>
      <c r="H668" t="s">
        <v>155</v>
      </c>
      <c r="I668">
        <v>1484</v>
      </c>
      <c r="J668" t="s">
        <v>605</v>
      </c>
      <c r="K668" t="s">
        <v>1853</v>
      </c>
      <c r="L668" t="s">
        <v>1833</v>
      </c>
      <c r="M668" t="s">
        <v>1605</v>
      </c>
      <c r="N668">
        <v>206</v>
      </c>
      <c r="O668">
        <v>22</v>
      </c>
      <c r="P668">
        <v>21</v>
      </c>
      <c r="Q668" t="s">
        <v>73</v>
      </c>
      <c r="R668" t="s">
        <v>238</v>
      </c>
      <c r="S668" t="s">
        <v>239</v>
      </c>
      <c r="T668">
        <v>189</v>
      </c>
      <c r="U668">
        <v>130</v>
      </c>
      <c r="V668">
        <v>68.78</v>
      </c>
      <c r="W668" t="s">
        <v>135</v>
      </c>
      <c r="X668">
        <v>5532</v>
      </c>
      <c r="Y668">
        <v>719160</v>
      </c>
      <c r="Z668">
        <v>62270</v>
      </c>
      <c r="AA668">
        <v>41340</v>
      </c>
      <c r="AB668">
        <v>822770</v>
      </c>
      <c r="AC668">
        <v>554564</v>
      </c>
      <c r="AD668">
        <v>268206</v>
      </c>
      <c r="AE668" t="s">
        <v>81</v>
      </c>
      <c r="AF668" t="s">
        <v>81</v>
      </c>
      <c r="AG668" t="s">
        <v>240</v>
      </c>
      <c r="AH668" t="s">
        <v>144</v>
      </c>
      <c r="AI668" t="s">
        <v>139</v>
      </c>
      <c r="AJ668" t="str">
        <f t="shared" si="10"/>
        <v>Feb</v>
      </c>
    </row>
    <row r="669" spans="1:36" x14ac:dyDescent="0.3">
      <c r="A669" t="s">
        <v>2483</v>
      </c>
      <c r="B669" s="33">
        <v>45992</v>
      </c>
      <c r="C669" t="s">
        <v>98</v>
      </c>
      <c r="D669" t="s">
        <v>2484</v>
      </c>
      <c r="E669" t="s">
        <v>174</v>
      </c>
      <c r="F669" t="s">
        <v>178</v>
      </c>
      <c r="G669" t="s">
        <v>158</v>
      </c>
      <c r="H669" t="s">
        <v>157</v>
      </c>
      <c r="I669">
        <v>2173</v>
      </c>
      <c r="J669" t="s">
        <v>560</v>
      </c>
      <c r="K669" t="s">
        <v>2156</v>
      </c>
      <c r="L669" t="s">
        <v>385</v>
      </c>
      <c r="M669" t="s">
        <v>2156</v>
      </c>
      <c r="N669">
        <v>305</v>
      </c>
      <c r="O669">
        <v>0</v>
      </c>
      <c r="P669">
        <v>-6</v>
      </c>
      <c r="Q669" t="s">
        <v>70</v>
      </c>
      <c r="R669" t="s">
        <v>238</v>
      </c>
      <c r="S669" t="s">
        <v>239</v>
      </c>
      <c r="T669">
        <v>180</v>
      </c>
      <c r="U669">
        <v>161</v>
      </c>
      <c r="V669">
        <v>89.44</v>
      </c>
      <c r="W669" t="s">
        <v>133</v>
      </c>
      <c r="X669">
        <v>4779</v>
      </c>
      <c r="Y669">
        <v>769419</v>
      </c>
      <c r="Z669">
        <v>56350</v>
      </c>
      <c r="AA669">
        <v>81144</v>
      </c>
      <c r="AB669">
        <v>906913</v>
      </c>
      <c r="AC669">
        <v>604749</v>
      </c>
      <c r="AD669">
        <v>302164</v>
      </c>
      <c r="AE669" t="s">
        <v>78</v>
      </c>
      <c r="AF669" t="s">
        <v>75</v>
      </c>
      <c r="AG669" t="s">
        <v>240</v>
      </c>
      <c r="AH669" t="s">
        <v>145</v>
      </c>
      <c r="AI669" t="s">
        <v>139</v>
      </c>
      <c r="AJ669" t="str">
        <f t="shared" si="10"/>
        <v>Dec</v>
      </c>
    </row>
    <row r="670" spans="1:36" x14ac:dyDescent="0.3">
      <c r="A670" t="s">
        <v>2485</v>
      </c>
      <c r="B670" s="33">
        <v>45668</v>
      </c>
      <c r="C670" t="s">
        <v>96</v>
      </c>
      <c r="D670" t="s">
        <v>2486</v>
      </c>
      <c r="E670" t="s">
        <v>180</v>
      </c>
      <c r="F670" t="s">
        <v>173</v>
      </c>
      <c r="G670" t="s">
        <v>160</v>
      </c>
      <c r="H670" t="s">
        <v>161</v>
      </c>
      <c r="I670">
        <v>1182</v>
      </c>
      <c r="J670" t="s">
        <v>270</v>
      </c>
      <c r="K670" t="s">
        <v>261</v>
      </c>
      <c r="L670" t="s">
        <v>613</v>
      </c>
      <c r="M670" t="s">
        <v>2454</v>
      </c>
      <c r="N670">
        <v>152</v>
      </c>
      <c r="O670">
        <v>30</v>
      </c>
      <c r="P670">
        <v>46</v>
      </c>
      <c r="Q670" t="s">
        <v>76</v>
      </c>
      <c r="R670" t="s">
        <v>238</v>
      </c>
      <c r="S670" t="s">
        <v>239</v>
      </c>
      <c r="T670">
        <v>150</v>
      </c>
      <c r="U670">
        <v>98</v>
      </c>
      <c r="V670">
        <v>65.33</v>
      </c>
      <c r="W670" t="s">
        <v>135</v>
      </c>
      <c r="X670">
        <v>9967</v>
      </c>
      <c r="Y670">
        <v>976766</v>
      </c>
      <c r="Z670">
        <v>21658</v>
      </c>
      <c r="AA670">
        <v>37926</v>
      </c>
      <c r="AB670">
        <v>1036350</v>
      </c>
      <c r="AC670">
        <v>785907</v>
      </c>
      <c r="AD670">
        <v>250443</v>
      </c>
      <c r="AE670" t="s">
        <v>81</v>
      </c>
      <c r="AF670" t="s">
        <v>78</v>
      </c>
      <c r="AG670" t="s">
        <v>240</v>
      </c>
      <c r="AH670" t="s">
        <v>144</v>
      </c>
      <c r="AI670" t="s">
        <v>138</v>
      </c>
      <c r="AJ670" t="str">
        <f t="shared" si="10"/>
        <v>Jan</v>
      </c>
    </row>
    <row r="671" spans="1:36" x14ac:dyDescent="0.3">
      <c r="A671" t="s">
        <v>2487</v>
      </c>
      <c r="B671" s="33">
        <v>45811</v>
      </c>
      <c r="C671" t="s">
        <v>96</v>
      </c>
      <c r="D671" t="s">
        <v>2488</v>
      </c>
      <c r="E671" t="s">
        <v>173</v>
      </c>
      <c r="F671" t="s">
        <v>175</v>
      </c>
      <c r="G671" t="s">
        <v>161</v>
      </c>
      <c r="H671" t="s">
        <v>163</v>
      </c>
      <c r="I671">
        <v>1337</v>
      </c>
      <c r="J671" t="s">
        <v>280</v>
      </c>
      <c r="K671" t="s">
        <v>2489</v>
      </c>
      <c r="L671" t="s">
        <v>2490</v>
      </c>
      <c r="M671" t="s">
        <v>1431</v>
      </c>
      <c r="N671">
        <v>171</v>
      </c>
      <c r="O671">
        <v>17</v>
      </c>
      <c r="P671">
        <v>22</v>
      </c>
      <c r="Q671" t="s">
        <v>73</v>
      </c>
      <c r="R671" t="s">
        <v>238</v>
      </c>
      <c r="S671" t="s">
        <v>239</v>
      </c>
      <c r="T671">
        <v>189</v>
      </c>
      <c r="U671">
        <v>133</v>
      </c>
      <c r="V671">
        <v>70.37</v>
      </c>
      <c r="W671" t="s">
        <v>133</v>
      </c>
      <c r="X671">
        <v>4092</v>
      </c>
      <c r="Y671">
        <v>544236</v>
      </c>
      <c r="Z671">
        <v>42560</v>
      </c>
      <c r="AA671">
        <v>90839</v>
      </c>
      <c r="AB671">
        <v>677635</v>
      </c>
      <c r="AC671">
        <v>492568</v>
      </c>
      <c r="AD671">
        <v>185067</v>
      </c>
      <c r="AE671" t="s">
        <v>78</v>
      </c>
      <c r="AF671" t="s">
        <v>75</v>
      </c>
      <c r="AG671" t="s">
        <v>240</v>
      </c>
      <c r="AH671" t="s">
        <v>144</v>
      </c>
      <c r="AI671" t="s">
        <v>138</v>
      </c>
      <c r="AJ671" t="str">
        <f t="shared" si="10"/>
        <v>Jun</v>
      </c>
    </row>
    <row r="672" spans="1:36" x14ac:dyDescent="0.3">
      <c r="A672" t="s">
        <v>2491</v>
      </c>
      <c r="B672" s="33">
        <v>45714</v>
      </c>
      <c r="C672" t="s">
        <v>96</v>
      </c>
      <c r="D672" t="s">
        <v>2492</v>
      </c>
      <c r="E672" t="s">
        <v>178</v>
      </c>
      <c r="F672" t="s">
        <v>175</v>
      </c>
      <c r="G672" t="s">
        <v>157</v>
      </c>
      <c r="H672" t="s">
        <v>163</v>
      </c>
      <c r="I672">
        <v>2260</v>
      </c>
      <c r="J672" t="s">
        <v>508</v>
      </c>
      <c r="K672" t="s">
        <v>1050</v>
      </c>
      <c r="L672" t="s">
        <v>1431</v>
      </c>
      <c r="M672" t="s">
        <v>2493</v>
      </c>
      <c r="N672">
        <v>275</v>
      </c>
      <c r="O672">
        <v>73</v>
      </c>
      <c r="P672">
        <v>60</v>
      </c>
      <c r="Q672" t="s">
        <v>76</v>
      </c>
      <c r="R672" t="s">
        <v>238</v>
      </c>
      <c r="S672" t="s">
        <v>239</v>
      </c>
      <c r="T672">
        <v>180</v>
      </c>
      <c r="U672">
        <v>134</v>
      </c>
      <c r="V672">
        <v>74.44</v>
      </c>
      <c r="W672" t="s">
        <v>133</v>
      </c>
      <c r="X672">
        <v>6480</v>
      </c>
      <c r="Y672">
        <v>868320</v>
      </c>
      <c r="Z672">
        <v>56950</v>
      </c>
      <c r="AA672">
        <v>32294</v>
      </c>
      <c r="AB672">
        <v>957564</v>
      </c>
      <c r="AC672">
        <v>778691</v>
      </c>
      <c r="AD672">
        <v>178873</v>
      </c>
      <c r="AE672" t="s">
        <v>75</v>
      </c>
      <c r="AF672" t="s">
        <v>75</v>
      </c>
      <c r="AG672" t="s">
        <v>240</v>
      </c>
      <c r="AH672" t="s">
        <v>144</v>
      </c>
      <c r="AI672" t="s">
        <v>138</v>
      </c>
      <c r="AJ672" t="str">
        <f t="shared" si="10"/>
        <v>Feb</v>
      </c>
    </row>
    <row r="673" spans="1:36" x14ac:dyDescent="0.3">
      <c r="A673" t="s">
        <v>2494</v>
      </c>
      <c r="B673" s="33">
        <v>46002</v>
      </c>
      <c r="C673" t="s">
        <v>93</v>
      </c>
      <c r="D673" t="s">
        <v>2495</v>
      </c>
      <c r="E673" t="s">
        <v>178</v>
      </c>
      <c r="F673" t="s">
        <v>174</v>
      </c>
      <c r="G673" t="s">
        <v>157</v>
      </c>
      <c r="H673" t="s">
        <v>158</v>
      </c>
      <c r="I673">
        <v>1285</v>
      </c>
      <c r="J673" t="s">
        <v>463</v>
      </c>
      <c r="K673" t="s">
        <v>1306</v>
      </c>
      <c r="L673" t="s">
        <v>463</v>
      </c>
      <c r="M673" t="s">
        <v>2376</v>
      </c>
      <c r="N673">
        <v>203</v>
      </c>
      <c r="O673">
        <v>0</v>
      </c>
      <c r="P673">
        <v>8</v>
      </c>
      <c r="Q673" t="s">
        <v>73</v>
      </c>
      <c r="R673" t="s">
        <v>238</v>
      </c>
      <c r="S673" t="s">
        <v>239</v>
      </c>
      <c r="T673">
        <v>189</v>
      </c>
      <c r="U673">
        <v>123</v>
      </c>
      <c r="V673">
        <v>65.08</v>
      </c>
      <c r="W673" t="s">
        <v>135</v>
      </c>
      <c r="X673">
        <v>6531</v>
      </c>
      <c r="Y673">
        <v>803313</v>
      </c>
      <c r="Z673">
        <v>40959</v>
      </c>
      <c r="AA673">
        <v>40098</v>
      </c>
      <c r="AB673">
        <v>884370</v>
      </c>
      <c r="AC673">
        <v>624273</v>
      </c>
      <c r="AD673">
        <v>260097</v>
      </c>
      <c r="AE673" t="s">
        <v>75</v>
      </c>
      <c r="AF673" t="s">
        <v>78</v>
      </c>
      <c r="AG673" t="s">
        <v>240</v>
      </c>
      <c r="AH673" t="s">
        <v>144</v>
      </c>
      <c r="AI673" t="s">
        <v>138</v>
      </c>
      <c r="AJ673" t="str">
        <f t="shared" si="10"/>
        <v>Dec</v>
      </c>
    </row>
    <row r="674" spans="1:36" x14ac:dyDescent="0.3">
      <c r="A674" t="s">
        <v>2496</v>
      </c>
      <c r="B674" s="33">
        <v>45950</v>
      </c>
      <c r="C674" t="s">
        <v>95</v>
      </c>
      <c r="D674" t="s">
        <v>2497</v>
      </c>
      <c r="E674" t="s">
        <v>172</v>
      </c>
      <c r="F674" t="s">
        <v>179</v>
      </c>
      <c r="G674" t="s">
        <v>155</v>
      </c>
      <c r="H674" t="s">
        <v>166</v>
      </c>
      <c r="I674">
        <v>433</v>
      </c>
      <c r="J674" t="s">
        <v>1510</v>
      </c>
      <c r="K674" t="s">
        <v>536</v>
      </c>
      <c r="L674" t="s">
        <v>2498</v>
      </c>
      <c r="M674" t="s">
        <v>399</v>
      </c>
      <c r="N674">
        <v>76</v>
      </c>
      <c r="O674">
        <v>29</v>
      </c>
      <c r="P674">
        <v>18</v>
      </c>
      <c r="Q674" t="s">
        <v>73</v>
      </c>
      <c r="R674" t="s">
        <v>238</v>
      </c>
      <c r="S674" t="s">
        <v>239</v>
      </c>
      <c r="T674">
        <v>189</v>
      </c>
      <c r="U674">
        <v>181</v>
      </c>
      <c r="V674">
        <v>95.77</v>
      </c>
      <c r="W674" t="s">
        <v>133</v>
      </c>
      <c r="X674">
        <v>6775</v>
      </c>
      <c r="Y674">
        <v>1226275</v>
      </c>
      <c r="Z674">
        <v>44345</v>
      </c>
      <c r="AA674">
        <v>113125</v>
      </c>
      <c r="AB674">
        <v>1383745</v>
      </c>
      <c r="AC674">
        <v>945954</v>
      </c>
      <c r="AD674">
        <v>437791</v>
      </c>
      <c r="AE674" t="s">
        <v>81</v>
      </c>
      <c r="AF674" t="s">
        <v>72</v>
      </c>
      <c r="AG674" t="s">
        <v>240</v>
      </c>
      <c r="AH674" t="s">
        <v>144</v>
      </c>
      <c r="AI674" t="s">
        <v>138</v>
      </c>
      <c r="AJ674" t="str">
        <f t="shared" si="10"/>
        <v>Oct</v>
      </c>
    </row>
    <row r="675" spans="1:36" x14ac:dyDescent="0.3">
      <c r="A675" t="s">
        <v>2499</v>
      </c>
      <c r="B675" s="33">
        <v>45977</v>
      </c>
      <c r="C675" t="s">
        <v>93</v>
      </c>
      <c r="D675" t="s">
        <v>2500</v>
      </c>
      <c r="E675" t="s">
        <v>172</v>
      </c>
      <c r="F675" t="s">
        <v>175</v>
      </c>
      <c r="G675" t="s">
        <v>155</v>
      </c>
      <c r="H675" t="s">
        <v>163</v>
      </c>
      <c r="I675">
        <v>2004</v>
      </c>
      <c r="J675" t="s">
        <v>503</v>
      </c>
      <c r="K675" t="s">
        <v>426</v>
      </c>
      <c r="L675" t="s">
        <v>236</v>
      </c>
      <c r="M675" t="s">
        <v>426</v>
      </c>
      <c r="N675">
        <v>284</v>
      </c>
      <c r="O675">
        <v>0</v>
      </c>
      <c r="P675">
        <v>-10</v>
      </c>
      <c r="Q675" t="s">
        <v>70</v>
      </c>
      <c r="R675" t="s">
        <v>238</v>
      </c>
      <c r="S675" t="s">
        <v>239</v>
      </c>
      <c r="T675">
        <v>189</v>
      </c>
      <c r="U675">
        <v>129</v>
      </c>
      <c r="V675">
        <v>68.25</v>
      </c>
      <c r="W675" t="s">
        <v>133</v>
      </c>
      <c r="X675">
        <v>3577</v>
      </c>
      <c r="Y675">
        <v>461433</v>
      </c>
      <c r="Z675">
        <v>50052</v>
      </c>
      <c r="AA675">
        <v>52503</v>
      </c>
      <c r="AB675">
        <v>563988</v>
      </c>
      <c r="AC675">
        <v>395019</v>
      </c>
      <c r="AD675">
        <v>168969</v>
      </c>
      <c r="AE675" t="s">
        <v>81</v>
      </c>
      <c r="AF675" t="s">
        <v>75</v>
      </c>
      <c r="AG675" t="s">
        <v>240</v>
      </c>
      <c r="AH675" t="s">
        <v>145</v>
      </c>
      <c r="AI675" t="s">
        <v>140</v>
      </c>
      <c r="AJ675" t="str">
        <f t="shared" si="10"/>
        <v>Nov</v>
      </c>
    </row>
    <row r="676" spans="1:36" x14ac:dyDescent="0.3">
      <c r="A676" t="s">
        <v>2501</v>
      </c>
      <c r="B676" s="33">
        <v>45807</v>
      </c>
      <c r="C676" t="s">
        <v>95</v>
      </c>
      <c r="D676" t="s">
        <v>2502</v>
      </c>
      <c r="E676" t="s">
        <v>177</v>
      </c>
      <c r="F676" t="s">
        <v>180</v>
      </c>
      <c r="G676" t="s">
        <v>162</v>
      </c>
      <c r="H676" t="s">
        <v>160</v>
      </c>
      <c r="I676">
        <v>1294</v>
      </c>
      <c r="J676" t="s">
        <v>304</v>
      </c>
      <c r="K676" t="s">
        <v>1390</v>
      </c>
      <c r="L676" t="s">
        <v>755</v>
      </c>
      <c r="M676" t="s">
        <v>2503</v>
      </c>
      <c r="N676">
        <v>199</v>
      </c>
      <c r="O676">
        <v>24</v>
      </c>
      <c r="P676">
        <v>6</v>
      </c>
      <c r="Q676" t="s">
        <v>73</v>
      </c>
      <c r="R676" t="s">
        <v>238</v>
      </c>
      <c r="S676" t="s">
        <v>239</v>
      </c>
      <c r="T676">
        <v>186</v>
      </c>
      <c r="U676">
        <v>167</v>
      </c>
      <c r="V676">
        <v>89.78</v>
      </c>
      <c r="W676" t="s">
        <v>133</v>
      </c>
      <c r="X676">
        <v>4585</v>
      </c>
      <c r="Y676">
        <v>765695</v>
      </c>
      <c r="Z676">
        <v>86005</v>
      </c>
      <c r="AA676">
        <v>43754</v>
      </c>
      <c r="AB676">
        <v>895454</v>
      </c>
      <c r="AC676">
        <v>720243</v>
      </c>
      <c r="AD676">
        <v>175211</v>
      </c>
      <c r="AE676" t="s">
        <v>78</v>
      </c>
      <c r="AF676" t="s">
        <v>81</v>
      </c>
      <c r="AG676" t="s">
        <v>240</v>
      </c>
      <c r="AH676" t="s">
        <v>144</v>
      </c>
      <c r="AI676" t="s">
        <v>138</v>
      </c>
      <c r="AJ676" t="str">
        <f t="shared" si="10"/>
        <v>May</v>
      </c>
    </row>
    <row r="677" spans="1:36" x14ac:dyDescent="0.3">
      <c r="A677" t="s">
        <v>2504</v>
      </c>
      <c r="B677" s="33">
        <v>45935</v>
      </c>
      <c r="C677" t="s">
        <v>96</v>
      </c>
      <c r="D677" t="s">
        <v>2505</v>
      </c>
      <c r="E677" t="s">
        <v>172</v>
      </c>
      <c r="F677" t="s">
        <v>174</v>
      </c>
      <c r="G677" t="s">
        <v>155</v>
      </c>
      <c r="H677" t="s">
        <v>158</v>
      </c>
      <c r="I677">
        <v>2115</v>
      </c>
      <c r="J677" t="s">
        <v>357</v>
      </c>
      <c r="K677" t="s">
        <v>580</v>
      </c>
      <c r="L677" t="s">
        <v>1039</v>
      </c>
      <c r="M677" t="s">
        <v>1408</v>
      </c>
      <c r="N677">
        <v>276</v>
      </c>
      <c r="O677">
        <v>3</v>
      </c>
      <c r="P677">
        <v>1</v>
      </c>
      <c r="Q677" t="s">
        <v>73</v>
      </c>
      <c r="R677" t="s">
        <v>238</v>
      </c>
      <c r="S677" t="s">
        <v>239</v>
      </c>
      <c r="T677">
        <v>150</v>
      </c>
      <c r="U677">
        <v>107</v>
      </c>
      <c r="V677">
        <v>71.33</v>
      </c>
      <c r="W677" t="s">
        <v>133</v>
      </c>
      <c r="X677">
        <v>5634</v>
      </c>
      <c r="Y677">
        <v>602838</v>
      </c>
      <c r="Z677">
        <v>42586</v>
      </c>
      <c r="AA677">
        <v>67089</v>
      </c>
      <c r="AB677">
        <v>712513</v>
      </c>
      <c r="AC677">
        <v>468596</v>
      </c>
      <c r="AD677">
        <v>243917</v>
      </c>
      <c r="AE677" t="s">
        <v>81</v>
      </c>
      <c r="AF677" t="s">
        <v>78</v>
      </c>
      <c r="AG677" t="s">
        <v>240</v>
      </c>
      <c r="AH677" t="s">
        <v>146</v>
      </c>
      <c r="AI677" t="s">
        <v>139</v>
      </c>
      <c r="AJ677" t="str">
        <f t="shared" si="10"/>
        <v>Oct</v>
      </c>
    </row>
    <row r="678" spans="1:36" x14ac:dyDescent="0.3">
      <c r="A678" t="s">
        <v>2506</v>
      </c>
      <c r="B678" s="33">
        <v>45707</v>
      </c>
      <c r="C678" t="s">
        <v>93</v>
      </c>
      <c r="D678" t="s">
        <v>2507</v>
      </c>
      <c r="E678" t="s">
        <v>174</v>
      </c>
      <c r="F678" t="s">
        <v>172</v>
      </c>
      <c r="G678" t="s">
        <v>158</v>
      </c>
      <c r="H678" t="s">
        <v>155</v>
      </c>
      <c r="I678">
        <v>1515</v>
      </c>
      <c r="J678" t="s">
        <v>298</v>
      </c>
      <c r="K678" t="s">
        <v>1422</v>
      </c>
      <c r="L678" t="s">
        <v>258</v>
      </c>
      <c r="M678" t="s">
        <v>755</v>
      </c>
      <c r="N678">
        <v>201</v>
      </c>
      <c r="O678">
        <v>0</v>
      </c>
      <c r="P678">
        <v>3</v>
      </c>
      <c r="Q678" t="s">
        <v>70</v>
      </c>
      <c r="R678" t="s">
        <v>238</v>
      </c>
      <c r="S678" t="s">
        <v>239</v>
      </c>
      <c r="T678">
        <v>189</v>
      </c>
      <c r="U678">
        <v>121</v>
      </c>
      <c r="V678">
        <v>64.02</v>
      </c>
      <c r="W678" t="s">
        <v>133</v>
      </c>
      <c r="X678">
        <v>9633</v>
      </c>
      <c r="Y678">
        <v>1165593</v>
      </c>
      <c r="Z678">
        <v>35574</v>
      </c>
      <c r="AA678">
        <v>50941</v>
      </c>
      <c r="AB678">
        <v>1252108</v>
      </c>
      <c r="AC678">
        <v>808139</v>
      </c>
      <c r="AD678">
        <v>443969</v>
      </c>
      <c r="AE678" t="s">
        <v>78</v>
      </c>
      <c r="AF678" t="s">
        <v>81</v>
      </c>
      <c r="AG678" t="s">
        <v>240</v>
      </c>
      <c r="AH678" t="s">
        <v>144</v>
      </c>
      <c r="AI678" t="s">
        <v>139</v>
      </c>
      <c r="AJ678" t="str">
        <f t="shared" si="10"/>
        <v>Feb</v>
      </c>
    </row>
    <row r="679" spans="1:36" x14ac:dyDescent="0.3">
      <c r="A679" t="s">
        <v>2508</v>
      </c>
      <c r="B679" s="33">
        <v>45979</v>
      </c>
      <c r="C679" t="s">
        <v>98</v>
      </c>
      <c r="D679" t="s">
        <v>2509</v>
      </c>
      <c r="E679" t="s">
        <v>173</v>
      </c>
      <c r="F679" t="s">
        <v>175</v>
      </c>
      <c r="G679" t="s">
        <v>161</v>
      </c>
      <c r="H679" t="s">
        <v>163</v>
      </c>
      <c r="I679">
        <v>1280</v>
      </c>
      <c r="J679" t="s">
        <v>613</v>
      </c>
      <c r="K679" t="s">
        <v>364</v>
      </c>
      <c r="L679" t="s">
        <v>2510</v>
      </c>
      <c r="M679" t="s">
        <v>719</v>
      </c>
      <c r="N679">
        <v>202</v>
      </c>
      <c r="O679">
        <v>21</v>
      </c>
      <c r="P679">
        <v>24</v>
      </c>
      <c r="Q679" t="s">
        <v>73</v>
      </c>
      <c r="R679" t="s">
        <v>238</v>
      </c>
      <c r="S679" t="s">
        <v>239</v>
      </c>
      <c r="T679">
        <v>189</v>
      </c>
      <c r="U679">
        <v>137</v>
      </c>
      <c r="V679">
        <v>72.489999999999995</v>
      </c>
      <c r="W679" t="s">
        <v>133</v>
      </c>
      <c r="X679">
        <v>5725</v>
      </c>
      <c r="Y679">
        <v>784325</v>
      </c>
      <c r="Z679">
        <v>26167</v>
      </c>
      <c r="AA679">
        <v>61513</v>
      </c>
      <c r="AB679">
        <v>872005</v>
      </c>
      <c r="AC679">
        <v>529649</v>
      </c>
      <c r="AD679">
        <v>342356</v>
      </c>
      <c r="AE679" t="s">
        <v>78</v>
      </c>
      <c r="AF679" t="s">
        <v>75</v>
      </c>
      <c r="AG679" t="s">
        <v>240</v>
      </c>
      <c r="AH679" t="s">
        <v>146</v>
      </c>
      <c r="AI679" t="s">
        <v>138</v>
      </c>
      <c r="AJ679" t="str">
        <f t="shared" si="10"/>
        <v>Nov</v>
      </c>
    </row>
    <row r="680" spans="1:36" x14ac:dyDescent="0.3">
      <c r="A680" t="s">
        <v>2511</v>
      </c>
      <c r="B680" s="33">
        <v>45768</v>
      </c>
      <c r="C680" t="s">
        <v>95</v>
      </c>
      <c r="D680" t="s">
        <v>2512</v>
      </c>
      <c r="E680" t="s">
        <v>178</v>
      </c>
      <c r="F680" t="s">
        <v>172</v>
      </c>
      <c r="G680" t="s">
        <v>157</v>
      </c>
      <c r="H680" t="s">
        <v>155</v>
      </c>
      <c r="I680">
        <v>980</v>
      </c>
      <c r="J680" t="s">
        <v>292</v>
      </c>
      <c r="K680" t="s">
        <v>2513</v>
      </c>
      <c r="L680" t="s">
        <v>1382</v>
      </c>
      <c r="M680" t="s">
        <v>1519</v>
      </c>
      <c r="N680">
        <v>136</v>
      </c>
      <c r="O680">
        <v>42</v>
      </c>
      <c r="P680">
        <v>63</v>
      </c>
      <c r="Q680" t="s">
        <v>76</v>
      </c>
      <c r="R680" t="s">
        <v>238</v>
      </c>
      <c r="S680" t="s">
        <v>239</v>
      </c>
      <c r="T680">
        <v>189</v>
      </c>
      <c r="U680">
        <v>96</v>
      </c>
      <c r="V680">
        <v>50.79</v>
      </c>
      <c r="W680" t="s">
        <v>134</v>
      </c>
      <c r="X680">
        <v>7060</v>
      </c>
      <c r="Y680">
        <v>677760</v>
      </c>
      <c r="Z680">
        <v>35520</v>
      </c>
      <c r="AA680">
        <v>65280</v>
      </c>
      <c r="AB680">
        <v>778560</v>
      </c>
      <c r="AC680">
        <v>594808</v>
      </c>
      <c r="AD680">
        <v>183752</v>
      </c>
      <c r="AE680" t="s">
        <v>75</v>
      </c>
      <c r="AF680" t="s">
        <v>81</v>
      </c>
      <c r="AG680" t="s">
        <v>240</v>
      </c>
      <c r="AH680" t="s">
        <v>146</v>
      </c>
      <c r="AI680" t="s">
        <v>139</v>
      </c>
      <c r="AJ680" t="str">
        <f t="shared" si="10"/>
        <v>Apr</v>
      </c>
    </row>
    <row r="681" spans="1:36" x14ac:dyDescent="0.3">
      <c r="A681" t="s">
        <v>2514</v>
      </c>
      <c r="B681" s="33">
        <v>45792</v>
      </c>
      <c r="C681" t="s">
        <v>96</v>
      </c>
      <c r="D681" t="s">
        <v>2515</v>
      </c>
      <c r="E681" t="s">
        <v>175</v>
      </c>
      <c r="F681" t="s">
        <v>180</v>
      </c>
      <c r="G681" t="s">
        <v>163</v>
      </c>
      <c r="H681" t="s">
        <v>160</v>
      </c>
      <c r="I681">
        <v>1560</v>
      </c>
      <c r="J681" t="s">
        <v>518</v>
      </c>
      <c r="K681" t="s">
        <v>2516</v>
      </c>
      <c r="L681" t="s">
        <v>1575</v>
      </c>
      <c r="M681" t="s">
        <v>1377</v>
      </c>
      <c r="N681">
        <v>207</v>
      </c>
      <c r="O681">
        <v>17</v>
      </c>
      <c r="P681">
        <v>3</v>
      </c>
      <c r="Q681" t="s">
        <v>73</v>
      </c>
      <c r="R681" t="s">
        <v>238</v>
      </c>
      <c r="S681" t="s">
        <v>239</v>
      </c>
      <c r="T681">
        <v>180</v>
      </c>
      <c r="U681">
        <v>128</v>
      </c>
      <c r="V681">
        <v>71.11</v>
      </c>
      <c r="W681" t="s">
        <v>134</v>
      </c>
      <c r="X681">
        <v>7558</v>
      </c>
      <c r="Y681">
        <v>967424</v>
      </c>
      <c r="Z681">
        <v>46336</v>
      </c>
      <c r="AA681">
        <v>60800</v>
      </c>
      <c r="AB681">
        <v>1074560</v>
      </c>
      <c r="AC681">
        <v>842474</v>
      </c>
      <c r="AD681">
        <v>232086</v>
      </c>
      <c r="AE681" t="s">
        <v>75</v>
      </c>
      <c r="AF681" t="s">
        <v>81</v>
      </c>
      <c r="AG681" t="s">
        <v>240</v>
      </c>
      <c r="AH681" t="s">
        <v>146</v>
      </c>
      <c r="AI681" t="s">
        <v>138</v>
      </c>
      <c r="AJ681" t="str">
        <f t="shared" si="10"/>
        <v>May</v>
      </c>
    </row>
    <row r="682" spans="1:36" x14ac:dyDescent="0.3">
      <c r="A682" t="s">
        <v>2517</v>
      </c>
      <c r="B682" s="33">
        <v>45914</v>
      </c>
      <c r="C682" t="s">
        <v>93</v>
      </c>
      <c r="D682" t="s">
        <v>2518</v>
      </c>
      <c r="E682" t="s">
        <v>173</v>
      </c>
      <c r="F682" t="s">
        <v>177</v>
      </c>
      <c r="G682" t="s">
        <v>161</v>
      </c>
      <c r="H682" t="s">
        <v>162</v>
      </c>
      <c r="I682">
        <v>944</v>
      </c>
      <c r="J682" t="s">
        <v>447</v>
      </c>
      <c r="K682" t="s">
        <v>2519</v>
      </c>
      <c r="L682" t="s">
        <v>1336</v>
      </c>
      <c r="M682" t="s">
        <v>2520</v>
      </c>
      <c r="N682">
        <v>133</v>
      </c>
      <c r="O682">
        <v>6</v>
      </c>
      <c r="P682">
        <v>46</v>
      </c>
      <c r="Q682" t="s">
        <v>76</v>
      </c>
      <c r="R682" t="s">
        <v>238</v>
      </c>
      <c r="S682" t="s">
        <v>239</v>
      </c>
      <c r="T682">
        <v>180</v>
      </c>
      <c r="U682">
        <v>122</v>
      </c>
      <c r="V682">
        <v>67.78</v>
      </c>
      <c r="W682" t="s">
        <v>133</v>
      </c>
      <c r="X682">
        <v>10866</v>
      </c>
      <c r="Y682">
        <v>1325652</v>
      </c>
      <c r="Z682">
        <v>56486</v>
      </c>
      <c r="AA682">
        <v>23912</v>
      </c>
      <c r="AB682">
        <v>1406050</v>
      </c>
      <c r="AC682">
        <v>839993</v>
      </c>
      <c r="AD682">
        <v>566057</v>
      </c>
      <c r="AE682" t="s">
        <v>78</v>
      </c>
      <c r="AF682" t="s">
        <v>78</v>
      </c>
      <c r="AG682" t="s">
        <v>240</v>
      </c>
      <c r="AH682" t="s">
        <v>145</v>
      </c>
      <c r="AI682" t="s">
        <v>138</v>
      </c>
      <c r="AJ682" t="str">
        <f t="shared" si="10"/>
        <v>Sep</v>
      </c>
    </row>
    <row r="683" spans="1:36" x14ac:dyDescent="0.3">
      <c r="A683" t="s">
        <v>2521</v>
      </c>
      <c r="B683" s="33">
        <v>45908</v>
      </c>
      <c r="C683" t="s">
        <v>97</v>
      </c>
      <c r="D683" t="s">
        <v>2522</v>
      </c>
      <c r="E683" t="s">
        <v>178</v>
      </c>
      <c r="F683" t="s">
        <v>179</v>
      </c>
      <c r="G683" t="s">
        <v>157</v>
      </c>
      <c r="H683" t="s">
        <v>166</v>
      </c>
      <c r="I683">
        <v>1987</v>
      </c>
      <c r="J683" t="s">
        <v>1510</v>
      </c>
      <c r="K683" t="s">
        <v>2523</v>
      </c>
      <c r="L683" t="s">
        <v>2345</v>
      </c>
      <c r="M683" t="s">
        <v>2524</v>
      </c>
      <c r="N683">
        <v>248</v>
      </c>
      <c r="O683">
        <v>35</v>
      </c>
      <c r="P683">
        <v>34</v>
      </c>
      <c r="Q683" t="s">
        <v>76</v>
      </c>
      <c r="R683" t="s">
        <v>238</v>
      </c>
      <c r="S683" t="s">
        <v>239</v>
      </c>
      <c r="T683">
        <v>186</v>
      </c>
      <c r="U683">
        <v>126</v>
      </c>
      <c r="V683">
        <v>67.739999999999995</v>
      </c>
      <c r="W683" t="s">
        <v>135</v>
      </c>
      <c r="X683">
        <v>10909</v>
      </c>
      <c r="Y683">
        <v>1374534</v>
      </c>
      <c r="Z683">
        <v>44856</v>
      </c>
      <c r="AA683">
        <v>83538</v>
      </c>
      <c r="AB683">
        <v>1502928</v>
      </c>
      <c r="AC683">
        <v>1064208</v>
      </c>
      <c r="AD683">
        <v>438720</v>
      </c>
      <c r="AE683" t="s">
        <v>75</v>
      </c>
      <c r="AF683" t="s">
        <v>72</v>
      </c>
      <c r="AG683" t="s">
        <v>240</v>
      </c>
      <c r="AH683" t="s">
        <v>144</v>
      </c>
      <c r="AI683" t="s">
        <v>138</v>
      </c>
      <c r="AJ683" t="str">
        <f t="shared" si="10"/>
        <v>Sep</v>
      </c>
    </row>
    <row r="684" spans="1:36" x14ac:dyDescent="0.3">
      <c r="A684" t="s">
        <v>2525</v>
      </c>
      <c r="B684" s="33">
        <v>45767</v>
      </c>
      <c r="C684" t="s">
        <v>96</v>
      </c>
      <c r="D684" t="s">
        <v>2526</v>
      </c>
      <c r="E684" t="s">
        <v>180</v>
      </c>
      <c r="F684" t="s">
        <v>176</v>
      </c>
      <c r="G684" t="s">
        <v>160</v>
      </c>
      <c r="H684" t="s">
        <v>156</v>
      </c>
      <c r="I684">
        <v>1355</v>
      </c>
      <c r="J684" t="s">
        <v>639</v>
      </c>
      <c r="K684" t="s">
        <v>2527</v>
      </c>
      <c r="L684" t="s">
        <v>639</v>
      </c>
      <c r="M684" t="s">
        <v>2527</v>
      </c>
      <c r="N684">
        <v>177</v>
      </c>
      <c r="O684">
        <v>0</v>
      </c>
      <c r="P684">
        <v>-1</v>
      </c>
      <c r="Q684" t="s">
        <v>70</v>
      </c>
      <c r="R684" t="s">
        <v>238</v>
      </c>
      <c r="S684" t="s">
        <v>239</v>
      </c>
      <c r="T684">
        <v>180</v>
      </c>
      <c r="U684">
        <v>131</v>
      </c>
      <c r="V684">
        <v>72.78</v>
      </c>
      <c r="W684" t="s">
        <v>133</v>
      </c>
      <c r="X684">
        <v>5403</v>
      </c>
      <c r="Y684">
        <v>707793</v>
      </c>
      <c r="Z684">
        <v>28296</v>
      </c>
      <c r="AA684">
        <v>33405</v>
      </c>
      <c r="AB684">
        <v>769494</v>
      </c>
      <c r="AC684">
        <v>658421</v>
      </c>
      <c r="AD684">
        <v>111073</v>
      </c>
      <c r="AE684" t="s">
        <v>81</v>
      </c>
      <c r="AF684" t="s">
        <v>81</v>
      </c>
      <c r="AG684" t="s">
        <v>240</v>
      </c>
      <c r="AH684" t="s">
        <v>144</v>
      </c>
      <c r="AI684" t="s">
        <v>138</v>
      </c>
      <c r="AJ684" t="str">
        <f t="shared" si="10"/>
        <v>Apr</v>
      </c>
    </row>
    <row r="685" spans="1:36" x14ac:dyDescent="0.3">
      <c r="A685" t="s">
        <v>2528</v>
      </c>
      <c r="B685" s="33">
        <v>45706</v>
      </c>
      <c r="C685" t="s">
        <v>93</v>
      </c>
      <c r="D685" t="s">
        <v>2529</v>
      </c>
      <c r="E685" t="s">
        <v>176</v>
      </c>
      <c r="F685" t="s">
        <v>180</v>
      </c>
      <c r="G685" t="s">
        <v>156</v>
      </c>
      <c r="H685" t="s">
        <v>160</v>
      </c>
      <c r="I685">
        <v>1057</v>
      </c>
      <c r="J685" t="s">
        <v>600</v>
      </c>
      <c r="K685" t="s">
        <v>1427</v>
      </c>
      <c r="L685" t="s">
        <v>447</v>
      </c>
      <c r="M685" t="s">
        <v>2530</v>
      </c>
      <c r="N685">
        <v>168</v>
      </c>
      <c r="O685">
        <v>0</v>
      </c>
      <c r="P685">
        <v>5</v>
      </c>
      <c r="Q685" t="s">
        <v>70</v>
      </c>
      <c r="R685" t="s">
        <v>238</v>
      </c>
      <c r="S685" t="s">
        <v>239</v>
      </c>
      <c r="T685">
        <v>220</v>
      </c>
      <c r="U685">
        <v>169</v>
      </c>
      <c r="V685">
        <v>76.819999999999993</v>
      </c>
      <c r="W685" t="s">
        <v>133</v>
      </c>
      <c r="X685">
        <v>5098</v>
      </c>
      <c r="Y685">
        <v>861562</v>
      </c>
      <c r="Z685">
        <v>26364</v>
      </c>
      <c r="AA685">
        <v>32279</v>
      </c>
      <c r="AB685">
        <v>920205</v>
      </c>
      <c r="AC685">
        <v>568684</v>
      </c>
      <c r="AD685">
        <v>351521</v>
      </c>
      <c r="AE685" t="s">
        <v>81</v>
      </c>
      <c r="AF685" t="s">
        <v>81</v>
      </c>
      <c r="AG685" t="s">
        <v>240</v>
      </c>
      <c r="AH685" t="s">
        <v>144</v>
      </c>
      <c r="AI685" t="s">
        <v>139</v>
      </c>
      <c r="AJ685" t="str">
        <f t="shared" si="10"/>
        <v>Feb</v>
      </c>
    </row>
    <row r="686" spans="1:36" x14ac:dyDescent="0.3">
      <c r="A686" t="s">
        <v>2531</v>
      </c>
      <c r="B686" s="33">
        <v>46004</v>
      </c>
      <c r="C686" t="s">
        <v>96</v>
      </c>
      <c r="D686" t="s">
        <v>2532</v>
      </c>
      <c r="E686" t="s">
        <v>172</v>
      </c>
      <c r="F686" t="s">
        <v>176</v>
      </c>
      <c r="G686" t="s">
        <v>155</v>
      </c>
      <c r="H686" t="s">
        <v>156</v>
      </c>
      <c r="I686">
        <v>1946</v>
      </c>
      <c r="J686" t="s">
        <v>518</v>
      </c>
      <c r="K686" t="s">
        <v>2533</v>
      </c>
      <c r="L686" t="s">
        <v>563</v>
      </c>
      <c r="M686" t="s">
        <v>2534</v>
      </c>
      <c r="N686">
        <v>259</v>
      </c>
      <c r="O686">
        <v>49</v>
      </c>
      <c r="P686">
        <v>53</v>
      </c>
      <c r="Q686" t="s">
        <v>76</v>
      </c>
      <c r="R686" t="s">
        <v>238</v>
      </c>
      <c r="S686" t="s">
        <v>239</v>
      </c>
      <c r="T686">
        <v>180</v>
      </c>
      <c r="U686">
        <v>147</v>
      </c>
      <c r="V686">
        <v>81.67</v>
      </c>
      <c r="W686" t="s">
        <v>133</v>
      </c>
      <c r="X686">
        <v>3920</v>
      </c>
      <c r="Y686">
        <v>576240</v>
      </c>
      <c r="Z686">
        <v>45570</v>
      </c>
      <c r="AA686">
        <v>65415</v>
      </c>
      <c r="AB686">
        <v>687225</v>
      </c>
      <c r="AC686">
        <v>597648</v>
      </c>
      <c r="AD686">
        <v>89577</v>
      </c>
      <c r="AE686" t="s">
        <v>81</v>
      </c>
      <c r="AF686" t="s">
        <v>81</v>
      </c>
      <c r="AG686" t="s">
        <v>240</v>
      </c>
      <c r="AH686" t="s">
        <v>144</v>
      </c>
      <c r="AI686" t="s">
        <v>139</v>
      </c>
      <c r="AJ686" t="str">
        <f t="shared" si="10"/>
        <v>Dec</v>
      </c>
    </row>
    <row r="687" spans="1:36" x14ac:dyDescent="0.3">
      <c r="A687" t="s">
        <v>2535</v>
      </c>
      <c r="B687" s="33">
        <v>45800</v>
      </c>
      <c r="C687" t="s">
        <v>99</v>
      </c>
      <c r="D687" t="s">
        <v>2536</v>
      </c>
      <c r="E687" t="s">
        <v>180</v>
      </c>
      <c r="F687" t="s">
        <v>176</v>
      </c>
      <c r="G687" t="s">
        <v>160</v>
      </c>
      <c r="H687" t="s">
        <v>156</v>
      </c>
      <c r="I687">
        <v>1701</v>
      </c>
      <c r="J687" t="s">
        <v>270</v>
      </c>
      <c r="K687" t="s">
        <v>2537</v>
      </c>
      <c r="L687" t="s">
        <v>615</v>
      </c>
      <c r="M687" t="s">
        <v>2537</v>
      </c>
      <c r="N687">
        <v>213</v>
      </c>
      <c r="O687">
        <v>0</v>
      </c>
      <c r="P687">
        <v>-10</v>
      </c>
      <c r="Q687" t="s">
        <v>70</v>
      </c>
      <c r="R687" t="s">
        <v>238</v>
      </c>
      <c r="S687" t="s">
        <v>239</v>
      </c>
      <c r="T687">
        <v>150</v>
      </c>
      <c r="U687">
        <v>116</v>
      </c>
      <c r="V687">
        <v>77.33</v>
      </c>
      <c r="W687" t="s">
        <v>133</v>
      </c>
      <c r="X687">
        <v>10254</v>
      </c>
      <c r="Y687">
        <v>1189464</v>
      </c>
      <c r="Z687">
        <v>27492</v>
      </c>
      <c r="AA687">
        <v>48372</v>
      </c>
      <c r="AB687">
        <v>1265328</v>
      </c>
      <c r="AC687">
        <v>1031352</v>
      </c>
      <c r="AD687">
        <v>233976</v>
      </c>
      <c r="AE687" t="s">
        <v>81</v>
      </c>
      <c r="AF687" t="s">
        <v>81</v>
      </c>
      <c r="AG687" t="s">
        <v>240</v>
      </c>
      <c r="AH687" t="s">
        <v>145</v>
      </c>
      <c r="AI687" t="s">
        <v>139</v>
      </c>
      <c r="AJ687" t="str">
        <f t="shared" si="10"/>
        <v>May</v>
      </c>
    </row>
    <row r="688" spans="1:36" x14ac:dyDescent="0.3">
      <c r="A688" t="s">
        <v>2538</v>
      </c>
      <c r="B688" s="33">
        <v>45722</v>
      </c>
      <c r="C688" t="s">
        <v>93</v>
      </c>
      <c r="D688" t="s">
        <v>2539</v>
      </c>
      <c r="E688" t="s">
        <v>179</v>
      </c>
      <c r="F688" t="s">
        <v>174</v>
      </c>
      <c r="G688" t="s">
        <v>166</v>
      </c>
      <c r="H688" t="s">
        <v>158</v>
      </c>
      <c r="I688">
        <v>2178</v>
      </c>
      <c r="J688" t="s">
        <v>420</v>
      </c>
      <c r="K688" t="s">
        <v>503</v>
      </c>
      <c r="L688" t="s">
        <v>546</v>
      </c>
      <c r="M688" t="s">
        <v>1129</v>
      </c>
      <c r="N688">
        <v>315</v>
      </c>
      <c r="O688">
        <v>25</v>
      </c>
      <c r="P688">
        <v>23</v>
      </c>
      <c r="Q688" t="s">
        <v>73</v>
      </c>
      <c r="R688" t="s">
        <v>238</v>
      </c>
      <c r="S688" t="s">
        <v>239</v>
      </c>
      <c r="T688">
        <v>189</v>
      </c>
      <c r="U688">
        <v>185</v>
      </c>
      <c r="V688">
        <v>97.88</v>
      </c>
      <c r="W688" t="s">
        <v>133</v>
      </c>
      <c r="X688">
        <v>9439</v>
      </c>
      <c r="Y688">
        <v>1746215</v>
      </c>
      <c r="Z688">
        <v>29415</v>
      </c>
      <c r="AA688">
        <v>55500</v>
      </c>
      <c r="AB688">
        <v>1831130</v>
      </c>
      <c r="AC688">
        <v>1528742</v>
      </c>
      <c r="AD688">
        <v>302388</v>
      </c>
      <c r="AE688" t="s">
        <v>72</v>
      </c>
      <c r="AF688" t="s">
        <v>78</v>
      </c>
      <c r="AG688" t="s">
        <v>240</v>
      </c>
      <c r="AH688" t="s">
        <v>144</v>
      </c>
      <c r="AI688" t="s">
        <v>139</v>
      </c>
      <c r="AJ688" t="str">
        <f t="shared" si="10"/>
        <v>Mar</v>
      </c>
    </row>
    <row r="689" spans="1:36" x14ac:dyDescent="0.3">
      <c r="A689" t="s">
        <v>2540</v>
      </c>
      <c r="B689" s="33">
        <v>45791</v>
      </c>
      <c r="C689" t="s">
        <v>96</v>
      </c>
      <c r="D689" t="s">
        <v>2541</v>
      </c>
      <c r="E689" t="s">
        <v>174</v>
      </c>
      <c r="F689" t="s">
        <v>180</v>
      </c>
      <c r="G689" t="s">
        <v>158</v>
      </c>
      <c r="H689" t="s">
        <v>160</v>
      </c>
      <c r="I689">
        <v>1195</v>
      </c>
      <c r="J689" t="s">
        <v>447</v>
      </c>
      <c r="K689" t="s">
        <v>2542</v>
      </c>
      <c r="L689" t="s">
        <v>1897</v>
      </c>
      <c r="M689" t="s">
        <v>1349</v>
      </c>
      <c r="N689">
        <v>153</v>
      </c>
      <c r="O689">
        <v>33</v>
      </c>
      <c r="P689">
        <v>14</v>
      </c>
      <c r="Q689" t="s">
        <v>73</v>
      </c>
      <c r="R689" t="s">
        <v>238</v>
      </c>
      <c r="S689" t="s">
        <v>239</v>
      </c>
      <c r="T689">
        <v>150</v>
      </c>
      <c r="U689">
        <v>146</v>
      </c>
      <c r="V689">
        <v>97.33</v>
      </c>
      <c r="W689" t="s">
        <v>133</v>
      </c>
      <c r="X689">
        <v>8576</v>
      </c>
      <c r="Y689">
        <v>1252096</v>
      </c>
      <c r="Z689">
        <v>34748</v>
      </c>
      <c r="AA689">
        <v>39858</v>
      </c>
      <c r="AB689">
        <v>1326702</v>
      </c>
      <c r="AC689">
        <v>1094853</v>
      </c>
      <c r="AD689">
        <v>231849</v>
      </c>
      <c r="AE689" t="s">
        <v>78</v>
      </c>
      <c r="AF689" t="s">
        <v>81</v>
      </c>
      <c r="AG689" t="s">
        <v>240</v>
      </c>
      <c r="AH689" t="s">
        <v>144</v>
      </c>
      <c r="AI689" t="s">
        <v>139</v>
      </c>
      <c r="AJ689" t="str">
        <f t="shared" si="10"/>
        <v>May</v>
      </c>
    </row>
    <row r="690" spans="1:36" x14ac:dyDescent="0.3">
      <c r="A690" t="s">
        <v>2543</v>
      </c>
      <c r="B690" s="33">
        <v>45713</v>
      </c>
      <c r="C690" t="s">
        <v>98</v>
      </c>
      <c r="D690" t="s">
        <v>2544</v>
      </c>
      <c r="E690" t="s">
        <v>178</v>
      </c>
      <c r="F690" t="s">
        <v>174</v>
      </c>
      <c r="G690" t="s">
        <v>157</v>
      </c>
      <c r="H690" t="s">
        <v>158</v>
      </c>
      <c r="I690">
        <v>775</v>
      </c>
      <c r="J690" t="s">
        <v>362</v>
      </c>
      <c r="K690" t="s">
        <v>2545</v>
      </c>
      <c r="L690" t="s">
        <v>2083</v>
      </c>
      <c r="M690" t="s">
        <v>508</v>
      </c>
      <c r="N690">
        <v>118</v>
      </c>
      <c r="O690">
        <v>35</v>
      </c>
      <c r="P690">
        <v>47</v>
      </c>
      <c r="Q690" t="s">
        <v>76</v>
      </c>
      <c r="R690" t="s">
        <v>238</v>
      </c>
      <c r="S690" t="s">
        <v>239</v>
      </c>
      <c r="T690">
        <v>189</v>
      </c>
      <c r="U690">
        <v>141</v>
      </c>
      <c r="V690">
        <v>74.599999999999994</v>
      </c>
      <c r="W690" t="s">
        <v>135</v>
      </c>
      <c r="X690">
        <v>7953</v>
      </c>
      <c r="Y690">
        <v>1121373</v>
      </c>
      <c r="Z690">
        <v>38493</v>
      </c>
      <c r="AA690">
        <v>97008</v>
      </c>
      <c r="AB690">
        <v>1256874</v>
      </c>
      <c r="AC690">
        <v>800358</v>
      </c>
      <c r="AD690">
        <v>456516</v>
      </c>
      <c r="AE690" t="s">
        <v>75</v>
      </c>
      <c r="AF690" t="s">
        <v>78</v>
      </c>
      <c r="AG690" t="s">
        <v>240</v>
      </c>
      <c r="AH690" t="s">
        <v>145</v>
      </c>
      <c r="AI690" t="s">
        <v>138</v>
      </c>
      <c r="AJ690" t="str">
        <f t="shared" si="10"/>
        <v>Feb</v>
      </c>
    </row>
    <row r="691" spans="1:36" x14ac:dyDescent="0.3">
      <c r="A691" t="s">
        <v>2546</v>
      </c>
      <c r="B691" s="33">
        <v>45747</v>
      </c>
      <c r="C691" t="s">
        <v>93</v>
      </c>
      <c r="D691" t="s">
        <v>2547</v>
      </c>
      <c r="E691" t="s">
        <v>175</v>
      </c>
      <c r="F691" t="s">
        <v>172</v>
      </c>
      <c r="G691" t="s">
        <v>163</v>
      </c>
      <c r="H691" t="s">
        <v>155</v>
      </c>
      <c r="I691">
        <v>451</v>
      </c>
      <c r="J691" t="s">
        <v>248</v>
      </c>
      <c r="K691" t="s">
        <v>1536</v>
      </c>
      <c r="L691" t="s">
        <v>464</v>
      </c>
      <c r="M691" t="s">
        <v>744</v>
      </c>
      <c r="N691">
        <v>72</v>
      </c>
      <c r="O691">
        <v>7</v>
      </c>
      <c r="P691">
        <v>3</v>
      </c>
      <c r="Q691" t="s">
        <v>73</v>
      </c>
      <c r="R691" t="s">
        <v>238</v>
      </c>
      <c r="S691" t="s">
        <v>239</v>
      </c>
      <c r="T691">
        <v>189</v>
      </c>
      <c r="U691">
        <v>113</v>
      </c>
      <c r="V691">
        <v>59.79</v>
      </c>
      <c r="W691" t="s">
        <v>133</v>
      </c>
      <c r="X691">
        <v>5024</v>
      </c>
      <c r="Y691">
        <v>567712</v>
      </c>
      <c r="Z691">
        <v>45878</v>
      </c>
      <c r="AA691">
        <v>71529</v>
      </c>
      <c r="AB691">
        <v>685119</v>
      </c>
      <c r="AC691">
        <v>575804</v>
      </c>
      <c r="AD691">
        <v>109315</v>
      </c>
      <c r="AE691" t="s">
        <v>75</v>
      </c>
      <c r="AF691" t="s">
        <v>81</v>
      </c>
      <c r="AG691" t="s">
        <v>240</v>
      </c>
      <c r="AH691" t="s">
        <v>144</v>
      </c>
      <c r="AI691" t="s">
        <v>139</v>
      </c>
      <c r="AJ691" t="str">
        <f t="shared" si="10"/>
        <v>Mar</v>
      </c>
    </row>
    <row r="692" spans="1:36" x14ac:dyDescent="0.3">
      <c r="A692" t="s">
        <v>2548</v>
      </c>
      <c r="B692" s="33">
        <v>45934</v>
      </c>
      <c r="C692" t="s">
        <v>98</v>
      </c>
      <c r="D692" t="s">
        <v>2549</v>
      </c>
      <c r="E692" t="s">
        <v>172</v>
      </c>
      <c r="F692" t="s">
        <v>180</v>
      </c>
      <c r="G692" t="s">
        <v>155</v>
      </c>
      <c r="H692" t="s">
        <v>160</v>
      </c>
      <c r="I692">
        <v>1279</v>
      </c>
      <c r="J692" t="s">
        <v>286</v>
      </c>
      <c r="K692" t="s">
        <v>2550</v>
      </c>
      <c r="L692" t="s">
        <v>2551</v>
      </c>
      <c r="M692" t="s">
        <v>1478</v>
      </c>
      <c r="N692">
        <v>197</v>
      </c>
      <c r="O692">
        <v>40</v>
      </c>
      <c r="P692">
        <v>40</v>
      </c>
      <c r="Q692" t="s">
        <v>76</v>
      </c>
      <c r="R692" t="s">
        <v>238</v>
      </c>
      <c r="S692" t="s">
        <v>239</v>
      </c>
      <c r="T692">
        <v>150</v>
      </c>
      <c r="U692">
        <v>130</v>
      </c>
      <c r="V692">
        <v>86.67</v>
      </c>
      <c r="W692" t="s">
        <v>133</v>
      </c>
      <c r="X692">
        <v>9947</v>
      </c>
      <c r="Y692">
        <v>1293110</v>
      </c>
      <c r="Z692">
        <v>40560</v>
      </c>
      <c r="AA692">
        <v>14690</v>
      </c>
      <c r="AB692">
        <v>1348360</v>
      </c>
      <c r="AC692">
        <v>991748</v>
      </c>
      <c r="AD692">
        <v>356612</v>
      </c>
      <c r="AE692" t="s">
        <v>81</v>
      </c>
      <c r="AF692" t="s">
        <v>81</v>
      </c>
      <c r="AG692" t="s">
        <v>240</v>
      </c>
      <c r="AH692" t="s">
        <v>144</v>
      </c>
      <c r="AI692" t="s">
        <v>138</v>
      </c>
      <c r="AJ692" t="str">
        <f t="shared" si="10"/>
        <v>Oct</v>
      </c>
    </row>
    <row r="693" spans="1:36" x14ac:dyDescent="0.3">
      <c r="A693" t="s">
        <v>2552</v>
      </c>
      <c r="B693" s="33">
        <v>45676</v>
      </c>
      <c r="C693" t="s">
        <v>95</v>
      </c>
      <c r="D693" t="s">
        <v>2553</v>
      </c>
      <c r="E693" t="s">
        <v>177</v>
      </c>
      <c r="F693" t="s">
        <v>172</v>
      </c>
      <c r="G693" t="s">
        <v>162</v>
      </c>
      <c r="H693" t="s">
        <v>155</v>
      </c>
      <c r="I693">
        <v>2199</v>
      </c>
      <c r="J693" t="s">
        <v>554</v>
      </c>
      <c r="K693" t="s">
        <v>692</v>
      </c>
      <c r="N693">
        <v>334</v>
      </c>
      <c r="O693">
        <v>0</v>
      </c>
      <c r="P693">
        <v>0</v>
      </c>
      <c r="Q693" t="s">
        <v>67</v>
      </c>
      <c r="R693" t="s">
        <v>245</v>
      </c>
      <c r="S693" t="s">
        <v>121</v>
      </c>
      <c r="T693">
        <v>220</v>
      </c>
      <c r="U693">
        <v>0</v>
      </c>
      <c r="V693">
        <v>0</v>
      </c>
      <c r="W693" t="s">
        <v>133</v>
      </c>
      <c r="X693">
        <v>5097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78</v>
      </c>
      <c r="AF693" t="s">
        <v>81</v>
      </c>
      <c r="AG693" t="s">
        <v>240</v>
      </c>
      <c r="AH693" t="s">
        <v>145</v>
      </c>
      <c r="AI693" t="s">
        <v>140</v>
      </c>
      <c r="AJ693" t="str">
        <f t="shared" si="10"/>
        <v>Jan</v>
      </c>
    </row>
    <row r="694" spans="1:36" x14ac:dyDescent="0.3">
      <c r="A694" t="s">
        <v>2554</v>
      </c>
      <c r="B694" s="33">
        <v>45838</v>
      </c>
      <c r="C694" t="s">
        <v>98</v>
      </c>
      <c r="D694" t="s">
        <v>2555</v>
      </c>
      <c r="E694" t="s">
        <v>177</v>
      </c>
      <c r="F694" t="s">
        <v>179</v>
      </c>
      <c r="G694" t="s">
        <v>162</v>
      </c>
      <c r="H694" t="s">
        <v>166</v>
      </c>
      <c r="I694">
        <v>2379</v>
      </c>
      <c r="J694" t="s">
        <v>298</v>
      </c>
      <c r="K694" t="s">
        <v>508</v>
      </c>
      <c r="L694" t="s">
        <v>300</v>
      </c>
      <c r="M694" t="s">
        <v>695</v>
      </c>
      <c r="N694">
        <v>285</v>
      </c>
      <c r="O694">
        <v>20</v>
      </c>
      <c r="P694">
        <v>22</v>
      </c>
      <c r="Q694" t="s">
        <v>73</v>
      </c>
      <c r="R694" t="s">
        <v>238</v>
      </c>
      <c r="S694" t="s">
        <v>239</v>
      </c>
      <c r="T694">
        <v>186</v>
      </c>
      <c r="U694">
        <v>157</v>
      </c>
      <c r="V694">
        <v>84.41</v>
      </c>
      <c r="W694" t="s">
        <v>133</v>
      </c>
      <c r="X694">
        <v>10822</v>
      </c>
      <c r="Y694">
        <v>1699054</v>
      </c>
      <c r="Z694">
        <v>73790</v>
      </c>
      <c r="AA694">
        <v>104562</v>
      </c>
      <c r="AB694">
        <v>1877406</v>
      </c>
      <c r="AC694">
        <v>1260641</v>
      </c>
      <c r="AD694">
        <v>616765</v>
      </c>
      <c r="AE694" t="s">
        <v>78</v>
      </c>
      <c r="AF694" t="s">
        <v>72</v>
      </c>
      <c r="AG694" t="s">
        <v>240</v>
      </c>
      <c r="AH694" t="s">
        <v>144</v>
      </c>
      <c r="AI694" t="s">
        <v>139</v>
      </c>
      <c r="AJ694" t="str">
        <f t="shared" si="10"/>
        <v>Jun</v>
      </c>
    </row>
    <row r="695" spans="1:36" x14ac:dyDescent="0.3">
      <c r="A695" t="s">
        <v>2556</v>
      </c>
      <c r="B695" s="33">
        <v>46012</v>
      </c>
      <c r="C695" t="s">
        <v>93</v>
      </c>
      <c r="D695" t="s">
        <v>2557</v>
      </c>
      <c r="E695" t="s">
        <v>172</v>
      </c>
      <c r="F695" t="s">
        <v>176</v>
      </c>
      <c r="G695" t="s">
        <v>155</v>
      </c>
      <c r="H695" t="s">
        <v>156</v>
      </c>
      <c r="I695">
        <v>2397</v>
      </c>
      <c r="J695" t="s">
        <v>377</v>
      </c>
      <c r="K695" t="s">
        <v>2533</v>
      </c>
      <c r="L695" t="s">
        <v>477</v>
      </c>
      <c r="M695" t="s">
        <v>1331</v>
      </c>
      <c r="N695">
        <v>319</v>
      </c>
      <c r="O695">
        <v>60</v>
      </c>
      <c r="P695">
        <v>69</v>
      </c>
      <c r="Q695" t="s">
        <v>76</v>
      </c>
      <c r="R695" t="s">
        <v>238</v>
      </c>
      <c r="S695" t="s">
        <v>239</v>
      </c>
      <c r="T695">
        <v>180</v>
      </c>
      <c r="U695">
        <v>141</v>
      </c>
      <c r="V695">
        <v>78.33</v>
      </c>
      <c r="W695" t="s">
        <v>133</v>
      </c>
      <c r="X695">
        <v>3952</v>
      </c>
      <c r="Y695">
        <v>557232</v>
      </c>
      <c r="Z695">
        <v>59220</v>
      </c>
      <c r="AA695">
        <v>26508</v>
      </c>
      <c r="AB695">
        <v>642960</v>
      </c>
      <c r="AC695">
        <v>481034</v>
      </c>
      <c r="AD695">
        <v>161926</v>
      </c>
      <c r="AE695" t="s">
        <v>81</v>
      </c>
      <c r="AF695" t="s">
        <v>81</v>
      </c>
      <c r="AG695" t="s">
        <v>240</v>
      </c>
      <c r="AH695" t="s">
        <v>147</v>
      </c>
      <c r="AI695" t="s">
        <v>139</v>
      </c>
      <c r="AJ695" t="str">
        <f t="shared" si="10"/>
        <v>Dec</v>
      </c>
    </row>
    <row r="696" spans="1:36" x14ac:dyDescent="0.3">
      <c r="A696" t="s">
        <v>2558</v>
      </c>
      <c r="B696" s="33">
        <v>45683</v>
      </c>
      <c r="C696" t="s">
        <v>99</v>
      </c>
      <c r="D696" t="s">
        <v>2559</v>
      </c>
      <c r="E696" t="s">
        <v>172</v>
      </c>
      <c r="F696" t="s">
        <v>177</v>
      </c>
      <c r="G696" t="s">
        <v>155</v>
      </c>
      <c r="H696" t="s">
        <v>162</v>
      </c>
      <c r="I696">
        <v>1433</v>
      </c>
      <c r="J696" t="s">
        <v>1045</v>
      </c>
      <c r="K696" t="s">
        <v>2060</v>
      </c>
      <c r="L696" t="s">
        <v>494</v>
      </c>
      <c r="M696" t="s">
        <v>466</v>
      </c>
      <c r="N696">
        <v>227</v>
      </c>
      <c r="O696">
        <v>33</v>
      </c>
      <c r="P696">
        <v>26</v>
      </c>
      <c r="Q696" t="s">
        <v>73</v>
      </c>
      <c r="R696" t="s">
        <v>238</v>
      </c>
      <c r="S696" t="s">
        <v>239</v>
      </c>
      <c r="T696">
        <v>180</v>
      </c>
      <c r="U696">
        <v>166</v>
      </c>
      <c r="V696">
        <v>92.22</v>
      </c>
      <c r="W696" t="s">
        <v>133</v>
      </c>
      <c r="X696">
        <v>2827</v>
      </c>
      <c r="Y696">
        <v>469282</v>
      </c>
      <c r="Z696">
        <v>47310</v>
      </c>
      <c r="AA696">
        <v>83664</v>
      </c>
      <c r="AB696">
        <v>600256</v>
      </c>
      <c r="AC696">
        <v>420851</v>
      </c>
      <c r="AD696">
        <v>179405</v>
      </c>
      <c r="AE696" t="s">
        <v>81</v>
      </c>
      <c r="AF696" t="s">
        <v>78</v>
      </c>
      <c r="AG696" t="s">
        <v>240</v>
      </c>
      <c r="AH696" t="s">
        <v>146</v>
      </c>
      <c r="AI696" t="s">
        <v>138</v>
      </c>
      <c r="AJ696" t="str">
        <f t="shared" si="10"/>
        <v>Jan</v>
      </c>
    </row>
    <row r="697" spans="1:36" x14ac:dyDescent="0.3">
      <c r="A697" t="s">
        <v>2560</v>
      </c>
      <c r="B697" s="33">
        <v>45960</v>
      </c>
      <c r="C697" t="s">
        <v>96</v>
      </c>
      <c r="D697" t="s">
        <v>2561</v>
      </c>
      <c r="E697" t="s">
        <v>177</v>
      </c>
      <c r="F697" t="s">
        <v>174</v>
      </c>
      <c r="G697" t="s">
        <v>162</v>
      </c>
      <c r="H697" t="s">
        <v>158</v>
      </c>
      <c r="I697">
        <v>1568</v>
      </c>
      <c r="J697" t="s">
        <v>270</v>
      </c>
      <c r="K697" t="s">
        <v>2490</v>
      </c>
      <c r="N697">
        <v>197</v>
      </c>
      <c r="O697">
        <v>0</v>
      </c>
      <c r="P697">
        <v>0</v>
      </c>
      <c r="Q697" t="s">
        <v>67</v>
      </c>
      <c r="R697" t="s">
        <v>245</v>
      </c>
      <c r="S697" t="s">
        <v>121</v>
      </c>
      <c r="T697">
        <v>180</v>
      </c>
      <c r="U697">
        <v>0</v>
      </c>
      <c r="V697">
        <v>0</v>
      </c>
      <c r="W697" t="s">
        <v>133</v>
      </c>
      <c r="X697">
        <v>3198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78</v>
      </c>
      <c r="AF697" t="s">
        <v>78</v>
      </c>
      <c r="AG697" t="s">
        <v>240</v>
      </c>
      <c r="AH697" t="s">
        <v>144</v>
      </c>
      <c r="AI697" t="s">
        <v>138</v>
      </c>
      <c r="AJ697" t="str">
        <f t="shared" si="10"/>
        <v>Oct</v>
      </c>
    </row>
    <row r="698" spans="1:36" x14ac:dyDescent="0.3">
      <c r="A698" t="s">
        <v>2562</v>
      </c>
      <c r="B698" s="33">
        <v>45877</v>
      </c>
      <c r="C698" t="s">
        <v>98</v>
      </c>
      <c r="D698" t="s">
        <v>2563</v>
      </c>
      <c r="E698" t="s">
        <v>175</v>
      </c>
      <c r="F698" t="s">
        <v>181</v>
      </c>
      <c r="G698" t="s">
        <v>163</v>
      </c>
      <c r="H698" t="s">
        <v>159</v>
      </c>
      <c r="I698">
        <v>704</v>
      </c>
      <c r="J698" t="s">
        <v>336</v>
      </c>
      <c r="K698" t="s">
        <v>2564</v>
      </c>
      <c r="N698">
        <v>100</v>
      </c>
      <c r="O698">
        <v>0</v>
      </c>
      <c r="P698">
        <v>0</v>
      </c>
      <c r="Q698" t="s">
        <v>67</v>
      </c>
      <c r="R698" t="s">
        <v>245</v>
      </c>
      <c r="S698" t="s">
        <v>121</v>
      </c>
      <c r="T698">
        <v>150</v>
      </c>
      <c r="U698">
        <v>0</v>
      </c>
      <c r="V698">
        <v>0</v>
      </c>
      <c r="W698" t="s">
        <v>133</v>
      </c>
      <c r="X698">
        <v>3749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75</v>
      </c>
      <c r="AF698" t="s">
        <v>81</v>
      </c>
      <c r="AG698" t="s">
        <v>240</v>
      </c>
      <c r="AH698" t="s">
        <v>145</v>
      </c>
      <c r="AI698" t="s">
        <v>139</v>
      </c>
      <c r="AJ698" t="str">
        <f t="shared" si="10"/>
        <v>Aug</v>
      </c>
    </row>
    <row r="699" spans="1:36" x14ac:dyDescent="0.3">
      <c r="A699" t="s">
        <v>2565</v>
      </c>
      <c r="B699" s="33">
        <v>45958</v>
      </c>
      <c r="C699" t="s">
        <v>99</v>
      </c>
      <c r="D699" t="s">
        <v>2566</v>
      </c>
      <c r="E699" t="s">
        <v>172</v>
      </c>
      <c r="F699" t="s">
        <v>176</v>
      </c>
      <c r="G699" t="s">
        <v>155</v>
      </c>
      <c r="H699" t="s">
        <v>156</v>
      </c>
      <c r="I699">
        <v>875</v>
      </c>
      <c r="J699" t="s">
        <v>385</v>
      </c>
      <c r="K699" t="s">
        <v>1077</v>
      </c>
      <c r="L699" t="s">
        <v>385</v>
      </c>
      <c r="M699" t="s">
        <v>326</v>
      </c>
      <c r="N699">
        <v>130</v>
      </c>
      <c r="O699">
        <v>0</v>
      </c>
      <c r="P699">
        <v>32</v>
      </c>
      <c r="Q699" t="s">
        <v>76</v>
      </c>
      <c r="R699" t="s">
        <v>238</v>
      </c>
      <c r="S699" t="s">
        <v>239</v>
      </c>
      <c r="T699">
        <v>186</v>
      </c>
      <c r="U699">
        <v>110</v>
      </c>
      <c r="V699">
        <v>59.14</v>
      </c>
      <c r="W699" t="s">
        <v>133</v>
      </c>
      <c r="X699">
        <v>10886</v>
      </c>
      <c r="Y699">
        <v>1197460</v>
      </c>
      <c r="Z699">
        <v>27280</v>
      </c>
      <c r="AA699">
        <v>49940</v>
      </c>
      <c r="AB699">
        <v>1274680</v>
      </c>
      <c r="AC699">
        <v>764712</v>
      </c>
      <c r="AD699">
        <v>509968</v>
      </c>
      <c r="AE699" t="s">
        <v>81</v>
      </c>
      <c r="AF699" t="s">
        <v>81</v>
      </c>
      <c r="AG699" t="s">
        <v>240</v>
      </c>
      <c r="AH699" t="s">
        <v>145</v>
      </c>
      <c r="AI699" t="s">
        <v>138</v>
      </c>
      <c r="AJ699" t="str">
        <f t="shared" si="10"/>
        <v>Oct</v>
      </c>
    </row>
    <row r="700" spans="1:36" x14ac:dyDescent="0.3">
      <c r="A700" t="s">
        <v>2567</v>
      </c>
      <c r="B700" s="33">
        <v>45864</v>
      </c>
      <c r="C700" t="s">
        <v>93</v>
      </c>
      <c r="D700" t="s">
        <v>2568</v>
      </c>
      <c r="E700" t="s">
        <v>180</v>
      </c>
      <c r="F700" t="s">
        <v>178</v>
      </c>
      <c r="G700" t="s">
        <v>160</v>
      </c>
      <c r="H700" t="s">
        <v>157</v>
      </c>
      <c r="I700">
        <v>1012</v>
      </c>
      <c r="J700" t="s">
        <v>368</v>
      </c>
      <c r="K700" t="s">
        <v>2569</v>
      </c>
      <c r="L700" t="s">
        <v>952</v>
      </c>
      <c r="M700" t="s">
        <v>746</v>
      </c>
      <c r="N700">
        <v>135</v>
      </c>
      <c r="O700">
        <v>1</v>
      </c>
      <c r="P700">
        <v>4</v>
      </c>
      <c r="Q700" t="s">
        <v>73</v>
      </c>
      <c r="R700" t="s">
        <v>238</v>
      </c>
      <c r="S700" t="s">
        <v>239</v>
      </c>
      <c r="T700">
        <v>180</v>
      </c>
      <c r="U700">
        <v>161</v>
      </c>
      <c r="V700">
        <v>89.44</v>
      </c>
      <c r="W700" t="s">
        <v>133</v>
      </c>
      <c r="X700">
        <v>10351</v>
      </c>
      <c r="Y700">
        <v>1666511</v>
      </c>
      <c r="Z700">
        <v>41216</v>
      </c>
      <c r="AA700">
        <v>115920</v>
      </c>
      <c r="AB700">
        <v>1823647</v>
      </c>
      <c r="AC700">
        <v>1310073</v>
      </c>
      <c r="AD700">
        <v>513574</v>
      </c>
      <c r="AE700" t="s">
        <v>81</v>
      </c>
      <c r="AF700" t="s">
        <v>75</v>
      </c>
      <c r="AG700" t="s">
        <v>240</v>
      </c>
      <c r="AH700" t="s">
        <v>144</v>
      </c>
      <c r="AI700" t="s">
        <v>139</v>
      </c>
      <c r="AJ700" t="str">
        <f t="shared" si="10"/>
        <v>Jul</v>
      </c>
    </row>
    <row r="701" spans="1:36" x14ac:dyDescent="0.3">
      <c r="A701" t="s">
        <v>2570</v>
      </c>
      <c r="B701" s="33">
        <v>45736</v>
      </c>
      <c r="C701" t="s">
        <v>99</v>
      </c>
      <c r="D701" t="s">
        <v>2571</v>
      </c>
      <c r="E701" t="s">
        <v>173</v>
      </c>
      <c r="F701" t="s">
        <v>178</v>
      </c>
      <c r="G701" t="s">
        <v>161</v>
      </c>
      <c r="H701" t="s">
        <v>157</v>
      </c>
      <c r="I701">
        <v>1238</v>
      </c>
      <c r="J701" t="s">
        <v>391</v>
      </c>
      <c r="K701" t="s">
        <v>1651</v>
      </c>
      <c r="L701" t="s">
        <v>1839</v>
      </c>
      <c r="M701" t="s">
        <v>1284</v>
      </c>
      <c r="N701">
        <v>181</v>
      </c>
      <c r="O701">
        <v>41</v>
      </c>
      <c r="P701">
        <v>35</v>
      </c>
      <c r="Q701" t="s">
        <v>76</v>
      </c>
      <c r="R701" t="s">
        <v>238</v>
      </c>
      <c r="S701" t="s">
        <v>239</v>
      </c>
      <c r="T701">
        <v>150</v>
      </c>
      <c r="U701">
        <v>85</v>
      </c>
      <c r="V701">
        <v>56.67</v>
      </c>
      <c r="W701" t="s">
        <v>133</v>
      </c>
      <c r="X701">
        <v>4042</v>
      </c>
      <c r="Y701">
        <v>343570</v>
      </c>
      <c r="Z701">
        <v>32555</v>
      </c>
      <c r="AA701">
        <v>41565</v>
      </c>
      <c r="AB701">
        <v>417690</v>
      </c>
      <c r="AC701">
        <v>257860</v>
      </c>
      <c r="AD701">
        <v>159830</v>
      </c>
      <c r="AE701" t="s">
        <v>78</v>
      </c>
      <c r="AF701" t="s">
        <v>75</v>
      </c>
      <c r="AG701" t="s">
        <v>240</v>
      </c>
      <c r="AH701" t="s">
        <v>147</v>
      </c>
      <c r="AI701" t="s">
        <v>138</v>
      </c>
      <c r="AJ701" t="str">
        <f t="shared" si="10"/>
        <v>Mar</v>
      </c>
    </row>
    <row r="702" spans="1:36" x14ac:dyDescent="0.3">
      <c r="A702" t="s">
        <v>2572</v>
      </c>
      <c r="B702" s="33">
        <v>46017</v>
      </c>
      <c r="C702" t="s">
        <v>96</v>
      </c>
      <c r="D702" t="s">
        <v>2573</v>
      </c>
      <c r="E702" t="s">
        <v>181</v>
      </c>
      <c r="F702" t="s">
        <v>180</v>
      </c>
      <c r="G702" t="s">
        <v>159</v>
      </c>
      <c r="H702" t="s">
        <v>160</v>
      </c>
      <c r="I702">
        <v>1618</v>
      </c>
      <c r="J702" t="s">
        <v>1434</v>
      </c>
      <c r="K702" t="s">
        <v>2574</v>
      </c>
      <c r="L702" t="s">
        <v>1605</v>
      </c>
      <c r="M702" t="s">
        <v>515</v>
      </c>
      <c r="N702">
        <v>204</v>
      </c>
      <c r="O702">
        <v>47</v>
      </c>
      <c r="P702">
        <v>80</v>
      </c>
      <c r="Q702" t="s">
        <v>76</v>
      </c>
      <c r="R702" t="s">
        <v>238</v>
      </c>
      <c r="S702" t="s">
        <v>239</v>
      </c>
      <c r="T702">
        <v>189</v>
      </c>
      <c r="U702">
        <v>159</v>
      </c>
      <c r="V702">
        <v>84.13</v>
      </c>
      <c r="W702" t="s">
        <v>134</v>
      </c>
      <c r="X702">
        <v>4645</v>
      </c>
      <c r="Y702">
        <v>738555</v>
      </c>
      <c r="Z702">
        <v>44838</v>
      </c>
      <c r="AA702">
        <v>41658</v>
      </c>
      <c r="AB702">
        <v>825051</v>
      </c>
      <c r="AC702">
        <v>582287</v>
      </c>
      <c r="AD702">
        <v>242764</v>
      </c>
      <c r="AE702" t="s">
        <v>81</v>
      </c>
      <c r="AF702" t="s">
        <v>81</v>
      </c>
      <c r="AG702" t="s">
        <v>240</v>
      </c>
      <c r="AH702" t="s">
        <v>144</v>
      </c>
      <c r="AI702" t="s">
        <v>139</v>
      </c>
      <c r="AJ702" t="str">
        <f t="shared" si="10"/>
        <v>Dec</v>
      </c>
    </row>
    <row r="703" spans="1:36" x14ac:dyDescent="0.3">
      <c r="A703" t="s">
        <v>2575</v>
      </c>
      <c r="B703" s="33">
        <v>45730</v>
      </c>
      <c r="C703" t="s">
        <v>93</v>
      </c>
      <c r="D703" t="s">
        <v>2576</v>
      </c>
      <c r="E703" t="s">
        <v>173</v>
      </c>
      <c r="F703" t="s">
        <v>174</v>
      </c>
      <c r="G703" t="s">
        <v>161</v>
      </c>
      <c r="H703" t="s">
        <v>158</v>
      </c>
      <c r="I703">
        <v>1594</v>
      </c>
      <c r="J703" t="s">
        <v>520</v>
      </c>
      <c r="K703" t="s">
        <v>2577</v>
      </c>
      <c r="L703" t="s">
        <v>1724</v>
      </c>
      <c r="M703" t="s">
        <v>2578</v>
      </c>
      <c r="N703">
        <v>247</v>
      </c>
      <c r="O703">
        <v>31</v>
      </c>
      <c r="P703">
        <v>35</v>
      </c>
      <c r="Q703" t="s">
        <v>76</v>
      </c>
      <c r="R703" t="s">
        <v>238</v>
      </c>
      <c r="S703" t="s">
        <v>239</v>
      </c>
      <c r="T703">
        <v>180</v>
      </c>
      <c r="U703">
        <v>139</v>
      </c>
      <c r="V703">
        <v>77.22</v>
      </c>
      <c r="W703" t="s">
        <v>133</v>
      </c>
      <c r="X703">
        <v>10773</v>
      </c>
      <c r="Y703">
        <v>1497447</v>
      </c>
      <c r="Z703">
        <v>44619</v>
      </c>
      <c r="AA703">
        <v>31136</v>
      </c>
      <c r="AB703">
        <v>1573202</v>
      </c>
      <c r="AC703">
        <v>1176132</v>
      </c>
      <c r="AD703">
        <v>397070</v>
      </c>
      <c r="AE703" t="s">
        <v>78</v>
      </c>
      <c r="AF703" t="s">
        <v>78</v>
      </c>
      <c r="AG703" t="s">
        <v>240</v>
      </c>
      <c r="AH703" t="s">
        <v>146</v>
      </c>
      <c r="AI703" t="s">
        <v>140</v>
      </c>
      <c r="AJ703" t="str">
        <f t="shared" si="10"/>
        <v>Mar</v>
      </c>
    </row>
    <row r="704" spans="1:36" x14ac:dyDescent="0.3">
      <c r="A704" t="s">
        <v>2579</v>
      </c>
      <c r="B704" s="33">
        <v>45852</v>
      </c>
      <c r="C704" t="s">
        <v>96</v>
      </c>
      <c r="D704" t="s">
        <v>2580</v>
      </c>
      <c r="E704" t="s">
        <v>175</v>
      </c>
      <c r="F704" t="s">
        <v>177</v>
      </c>
      <c r="G704" t="s">
        <v>163</v>
      </c>
      <c r="H704" t="s">
        <v>162</v>
      </c>
      <c r="I704">
        <v>1754</v>
      </c>
      <c r="J704" t="s">
        <v>353</v>
      </c>
      <c r="K704" t="s">
        <v>2581</v>
      </c>
      <c r="L704" t="s">
        <v>723</v>
      </c>
      <c r="M704" t="s">
        <v>634</v>
      </c>
      <c r="N704">
        <v>237</v>
      </c>
      <c r="O704">
        <v>12</v>
      </c>
      <c r="P704">
        <v>34</v>
      </c>
      <c r="Q704" t="s">
        <v>76</v>
      </c>
      <c r="R704" t="s">
        <v>238</v>
      </c>
      <c r="S704" t="s">
        <v>239</v>
      </c>
      <c r="T704">
        <v>220</v>
      </c>
      <c r="U704">
        <v>199</v>
      </c>
      <c r="V704">
        <v>90.45</v>
      </c>
      <c r="W704" t="s">
        <v>133</v>
      </c>
      <c r="X704">
        <v>6652</v>
      </c>
      <c r="Y704">
        <v>1323748</v>
      </c>
      <c r="Z704">
        <v>97311</v>
      </c>
      <c r="AA704">
        <v>139499</v>
      </c>
      <c r="AB704">
        <v>1560558</v>
      </c>
      <c r="AC704">
        <v>1006536</v>
      </c>
      <c r="AD704">
        <v>554022</v>
      </c>
      <c r="AE704" t="s">
        <v>75</v>
      </c>
      <c r="AF704" t="s">
        <v>78</v>
      </c>
      <c r="AG704" t="s">
        <v>240</v>
      </c>
      <c r="AH704" t="s">
        <v>146</v>
      </c>
      <c r="AI704" t="s">
        <v>139</v>
      </c>
      <c r="AJ704" t="str">
        <f t="shared" si="10"/>
        <v>Jul</v>
      </c>
    </row>
    <row r="705" spans="1:36" x14ac:dyDescent="0.3">
      <c r="A705" t="s">
        <v>2582</v>
      </c>
      <c r="B705" s="33">
        <v>45837</v>
      </c>
      <c r="C705" t="s">
        <v>93</v>
      </c>
      <c r="D705" t="s">
        <v>2583</v>
      </c>
      <c r="E705" t="s">
        <v>177</v>
      </c>
      <c r="F705" t="s">
        <v>172</v>
      </c>
      <c r="G705" t="s">
        <v>162</v>
      </c>
      <c r="H705" t="s">
        <v>155</v>
      </c>
      <c r="I705">
        <v>1247</v>
      </c>
      <c r="J705" t="s">
        <v>264</v>
      </c>
      <c r="K705" t="s">
        <v>325</v>
      </c>
      <c r="L705" t="s">
        <v>2120</v>
      </c>
      <c r="M705" t="s">
        <v>715</v>
      </c>
      <c r="N705">
        <v>165</v>
      </c>
      <c r="O705">
        <v>21</v>
      </c>
      <c r="P705">
        <v>17</v>
      </c>
      <c r="Q705" t="s">
        <v>73</v>
      </c>
      <c r="R705" t="s">
        <v>238</v>
      </c>
      <c r="S705" t="s">
        <v>239</v>
      </c>
      <c r="T705">
        <v>220</v>
      </c>
      <c r="U705">
        <v>163</v>
      </c>
      <c r="V705">
        <v>74.09</v>
      </c>
      <c r="W705" t="s">
        <v>133</v>
      </c>
      <c r="X705">
        <v>5255</v>
      </c>
      <c r="Y705">
        <v>856565</v>
      </c>
      <c r="Z705">
        <v>69112</v>
      </c>
      <c r="AA705">
        <v>52812</v>
      </c>
      <c r="AB705">
        <v>978489</v>
      </c>
      <c r="AC705">
        <v>688424</v>
      </c>
      <c r="AD705">
        <v>290065</v>
      </c>
      <c r="AE705" t="s">
        <v>78</v>
      </c>
      <c r="AF705" t="s">
        <v>81</v>
      </c>
      <c r="AG705" t="s">
        <v>240</v>
      </c>
      <c r="AH705" t="s">
        <v>145</v>
      </c>
      <c r="AI705" t="s">
        <v>138</v>
      </c>
      <c r="AJ705" t="str">
        <f t="shared" si="10"/>
        <v>Jun</v>
      </c>
    </row>
    <row r="706" spans="1:36" x14ac:dyDescent="0.3">
      <c r="A706" t="s">
        <v>2584</v>
      </c>
      <c r="B706" s="33">
        <v>45966</v>
      </c>
      <c r="C706" t="s">
        <v>93</v>
      </c>
      <c r="D706" t="s">
        <v>2585</v>
      </c>
      <c r="E706" t="s">
        <v>175</v>
      </c>
      <c r="F706" t="s">
        <v>181</v>
      </c>
      <c r="G706" t="s">
        <v>163</v>
      </c>
      <c r="H706" t="s">
        <v>159</v>
      </c>
      <c r="I706">
        <v>519</v>
      </c>
      <c r="J706" t="s">
        <v>270</v>
      </c>
      <c r="K706" t="s">
        <v>2586</v>
      </c>
      <c r="L706" t="s">
        <v>615</v>
      </c>
      <c r="M706" t="s">
        <v>2586</v>
      </c>
      <c r="N706">
        <v>89</v>
      </c>
      <c r="O706">
        <v>0</v>
      </c>
      <c r="P706">
        <v>-10</v>
      </c>
      <c r="Q706" t="s">
        <v>70</v>
      </c>
      <c r="R706" t="s">
        <v>238</v>
      </c>
      <c r="S706" t="s">
        <v>239</v>
      </c>
      <c r="T706">
        <v>189</v>
      </c>
      <c r="U706">
        <v>148</v>
      </c>
      <c r="V706">
        <v>78.31</v>
      </c>
      <c r="W706" t="s">
        <v>133</v>
      </c>
      <c r="X706">
        <v>6765</v>
      </c>
      <c r="Y706">
        <v>1001220</v>
      </c>
      <c r="Z706">
        <v>24568</v>
      </c>
      <c r="AA706">
        <v>100196</v>
      </c>
      <c r="AB706">
        <v>1125984</v>
      </c>
      <c r="AC706">
        <v>898228</v>
      </c>
      <c r="AD706">
        <v>227756</v>
      </c>
      <c r="AE706" t="s">
        <v>75</v>
      </c>
      <c r="AF706" t="s">
        <v>81</v>
      </c>
      <c r="AG706" t="s">
        <v>240</v>
      </c>
      <c r="AH706" t="s">
        <v>145</v>
      </c>
      <c r="AI706" t="s">
        <v>139</v>
      </c>
      <c r="AJ706" t="str">
        <f t="shared" ref="AJ706:AJ769" si="11">TEXT(B706,"mmm")</f>
        <v>Nov</v>
      </c>
    </row>
    <row r="707" spans="1:36" x14ac:dyDescent="0.3">
      <c r="A707" t="s">
        <v>2587</v>
      </c>
      <c r="B707" s="33">
        <v>45903</v>
      </c>
      <c r="C707" t="s">
        <v>93</v>
      </c>
      <c r="D707" t="s">
        <v>2588</v>
      </c>
      <c r="E707" t="s">
        <v>176</v>
      </c>
      <c r="F707" t="s">
        <v>178</v>
      </c>
      <c r="G707" t="s">
        <v>156</v>
      </c>
      <c r="H707" t="s">
        <v>157</v>
      </c>
      <c r="I707">
        <v>2237</v>
      </c>
      <c r="J707" t="s">
        <v>508</v>
      </c>
      <c r="K707" t="s">
        <v>2589</v>
      </c>
      <c r="L707" t="s">
        <v>1434</v>
      </c>
      <c r="M707" t="s">
        <v>2590</v>
      </c>
      <c r="N707">
        <v>301</v>
      </c>
      <c r="O707">
        <v>30</v>
      </c>
      <c r="P707">
        <v>13</v>
      </c>
      <c r="Q707" t="s">
        <v>73</v>
      </c>
      <c r="R707" t="s">
        <v>238</v>
      </c>
      <c r="S707" t="s">
        <v>239</v>
      </c>
      <c r="T707">
        <v>180</v>
      </c>
      <c r="U707">
        <v>132</v>
      </c>
      <c r="V707">
        <v>73.33</v>
      </c>
      <c r="W707" t="s">
        <v>133</v>
      </c>
      <c r="X707">
        <v>3413</v>
      </c>
      <c r="Y707">
        <v>450516</v>
      </c>
      <c r="Z707">
        <v>53856</v>
      </c>
      <c r="AA707">
        <v>26136</v>
      </c>
      <c r="AB707">
        <v>530508</v>
      </c>
      <c r="AC707">
        <v>311106</v>
      </c>
      <c r="AD707">
        <v>219402</v>
      </c>
      <c r="AE707" t="s">
        <v>81</v>
      </c>
      <c r="AF707" t="s">
        <v>75</v>
      </c>
      <c r="AG707" t="s">
        <v>240</v>
      </c>
      <c r="AH707" t="s">
        <v>146</v>
      </c>
      <c r="AI707" t="s">
        <v>140</v>
      </c>
      <c r="AJ707" t="str">
        <f t="shared" si="11"/>
        <v>Sep</v>
      </c>
    </row>
    <row r="708" spans="1:36" x14ac:dyDescent="0.3">
      <c r="A708" t="s">
        <v>2591</v>
      </c>
      <c r="B708" s="33">
        <v>45873</v>
      </c>
      <c r="C708" t="s">
        <v>97</v>
      </c>
      <c r="D708" t="s">
        <v>2592</v>
      </c>
      <c r="E708" t="s">
        <v>178</v>
      </c>
      <c r="F708" t="s">
        <v>175</v>
      </c>
      <c r="G708" t="s">
        <v>157</v>
      </c>
      <c r="H708" t="s">
        <v>163</v>
      </c>
      <c r="I708">
        <v>1436</v>
      </c>
      <c r="J708" t="s">
        <v>264</v>
      </c>
      <c r="K708" t="s">
        <v>1596</v>
      </c>
      <c r="L708" t="s">
        <v>2593</v>
      </c>
      <c r="M708" t="s">
        <v>529</v>
      </c>
      <c r="N708">
        <v>188</v>
      </c>
      <c r="O708">
        <v>59</v>
      </c>
      <c r="P708">
        <v>67</v>
      </c>
      <c r="Q708" t="s">
        <v>76</v>
      </c>
      <c r="R708" t="s">
        <v>238</v>
      </c>
      <c r="S708" t="s">
        <v>239</v>
      </c>
      <c r="T708">
        <v>180</v>
      </c>
      <c r="U708">
        <v>149</v>
      </c>
      <c r="V708">
        <v>82.78</v>
      </c>
      <c r="W708" t="s">
        <v>133</v>
      </c>
      <c r="X708">
        <v>7241</v>
      </c>
      <c r="Y708">
        <v>1078909</v>
      </c>
      <c r="Z708">
        <v>53789</v>
      </c>
      <c r="AA708">
        <v>113091</v>
      </c>
      <c r="AB708">
        <v>1245789</v>
      </c>
      <c r="AC708">
        <v>930922</v>
      </c>
      <c r="AD708">
        <v>314867</v>
      </c>
      <c r="AE708" t="s">
        <v>75</v>
      </c>
      <c r="AF708" t="s">
        <v>75</v>
      </c>
      <c r="AG708" t="s">
        <v>240</v>
      </c>
      <c r="AH708" t="s">
        <v>147</v>
      </c>
      <c r="AI708" t="s">
        <v>140</v>
      </c>
      <c r="AJ708" t="str">
        <f t="shared" si="11"/>
        <v>Aug</v>
      </c>
    </row>
    <row r="709" spans="1:36" x14ac:dyDescent="0.3">
      <c r="A709" t="s">
        <v>2594</v>
      </c>
      <c r="B709" s="33">
        <v>45899</v>
      </c>
      <c r="C709" t="s">
        <v>95</v>
      </c>
      <c r="D709" t="s">
        <v>2595</v>
      </c>
      <c r="E709" t="s">
        <v>172</v>
      </c>
      <c r="F709" t="s">
        <v>180</v>
      </c>
      <c r="G709" t="s">
        <v>155</v>
      </c>
      <c r="H709" t="s">
        <v>160</v>
      </c>
      <c r="I709">
        <v>724</v>
      </c>
      <c r="J709" t="s">
        <v>621</v>
      </c>
      <c r="K709" t="s">
        <v>2523</v>
      </c>
      <c r="L709" t="s">
        <v>696</v>
      </c>
      <c r="M709" t="s">
        <v>845</v>
      </c>
      <c r="N709">
        <v>128</v>
      </c>
      <c r="O709">
        <v>25</v>
      </c>
      <c r="P709">
        <v>15</v>
      </c>
      <c r="Q709" t="s">
        <v>73</v>
      </c>
      <c r="R709" t="s">
        <v>238</v>
      </c>
      <c r="S709" t="s">
        <v>239</v>
      </c>
      <c r="T709">
        <v>150</v>
      </c>
      <c r="U709">
        <v>140</v>
      </c>
      <c r="V709">
        <v>93.33</v>
      </c>
      <c r="W709" t="s">
        <v>133</v>
      </c>
      <c r="X709">
        <v>4135</v>
      </c>
      <c r="Y709">
        <v>578900</v>
      </c>
      <c r="Z709">
        <v>62020</v>
      </c>
      <c r="AA709">
        <v>97580</v>
      </c>
      <c r="AB709">
        <v>738500</v>
      </c>
      <c r="AC709">
        <v>623858</v>
      </c>
      <c r="AD709">
        <v>114642</v>
      </c>
      <c r="AE709" t="s">
        <v>81</v>
      </c>
      <c r="AF709" t="s">
        <v>81</v>
      </c>
      <c r="AG709" t="s">
        <v>240</v>
      </c>
      <c r="AH709" t="s">
        <v>144</v>
      </c>
      <c r="AI709" t="s">
        <v>138</v>
      </c>
      <c r="AJ709" t="str">
        <f t="shared" si="11"/>
        <v>Aug</v>
      </c>
    </row>
    <row r="710" spans="1:36" x14ac:dyDescent="0.3">
      <c r="A710" t="s">
        <v>2596</v>
      </c>
      <c r="B710" s="33">
        <v>45878</v>
      </c>
      <c r="C710" t="s">
        <v>98</v>
      </c>
      <c r="D710" t="s">
        <v>2597</v>
      </c>
      <c r="E710" t="s">
        <v>172</v>
      </c>
      <c r="F710" t="s">
        <v>173</v>
      </c>
      <c r="G710" t="s">
        <v>155</v>
      </c>
      <c r="H710" t="s">
        <v>161</v>
      </c>
      <c r="I710">
        <v>602</v>
      </c>
      <c r="J710" t="s">
        <v>474</v>
      </c>
      <c r="K710" t="s">
        <v>2598</v>
      </c>
      <c r="L710" t="s">
        <v>1007</v>
      </c>
      <c r="M710" t="s">
        <v>2493</v>
      </c>
      <c r="N710">
        <v>94</v>
      </c>
      <c r="O710">
        <v>4</v>
      </c>
      <c r="P710">
        <v>1</v>
      </c>
      <c r="Q710" t="s">
        <v>73</v>
      </c>
      <c r="R710" t="s">
        <v>238</v>
      </c>
      <c r="S710" t="s">
        <v>239</v>
      </c>
      <c r="T710">
        <v>150</v>
      </c>
      <c r="U710">
        <v>98</v>
      </c>
      <c r="V710">
        <v>65.33</v>
      </c>
      <c r="W710" t="s">
        <v>133</v>
      </c>
      <c r="X710">
        <v>5505</v>
      </c>
      <c r="Y710">
        <v>539490</v>
      </c>
      <c r="Z710">
        <v>50666</v>
      </c>
      <c r="AA710">
        <v>77126</v>
      </c>
      <c r="AB710">
        <v>667282</v>
      </c>
      <c r="AC710">
        <v>523456</v>
      </c>
      <c r="AD710">
        <v>143826</v>
      </c>
      <c r="AE710" t="s">
        <v>81</v>
      </c>
      <c r="AF710" t="s">
        <v>78</v>
      </c>
      <c r="AG710" t="s">
        <v>240</v>
      </c>
      <c r="AH710" t="s">
        <v>144</v>
      </c>
      <c r="AI710" t="s">
        <v>139</v>
      </c>
      <c r="AJ710" t="str">
        <f t="shared" si="11"/>
        <v>Aug</v>
      </c>
    </row>
    <row r="711" spans="1:36" x14ac:dyDescent="0.3">
      <c r="A711" t="s">
        <v>2599</v>
      </c>
      <c r="B711" s="33">
        <v>45948</v>
      </c>
      <c r="C711" t="s">
        <v>95</v>
      </c>
      <c r="D711" t="s">
        <v>2600</v>
      </c>
      <c r="E711" t="s">
        <v>174</v>
      </c>
      <c r="F711" t="s">
        <v>181</v>
      </c>
      <c r="G711" t="s">
        <v>158</v>
      </c>
      <c r="H711" t="s">
        <v>159</v>
      </c>
      <c r="I711">
        <v>1829</v>
      </c>
      <c r="J711" t="s">
        <v>1510</v>
      </c>
      <c r="K711" t="s">
        <v>636</v>
      </c>
      <c r="L711" t="s">
        <v>1272</v>
      </c>
      <c r="M711" t="s">
        <v>471</v>
      </c>
      <c r="N711">
        <v>270</v>
      </c>
      <c r="O711">
        <v>7</v>
      </c>
      <c r="P711">
        <v>26</v>
      </c>
      <c r="Q711" t="s">
        <v>73</v>
      </c>
      <c r="R711" t="s">
        <v>238</v>
      </c>
      <c r="S711" t="s">
        <v>239</v>
      </c>
      <c r="T711">
        <v>180</v>
      </c>
      <c r="U711">
        <v>141</v>
      </c>
      <c r="V711">
        <v>78.33</v>
      </c>
      <c r="W711" t="s">
        <v>134</v>
      </c>
      <c r="X711">
        <v>8231</v>
      </c>
      <c r="Y711">
        <v>1160571</v>
      </c>
      <c r="Z711">
        <v>36801</v>
      </c>
      <c r="AA711">
        <v>110121</v>
      </c>
      <c r="AB711">
        <v>1307493</v>
      </c>
      <c r="AC711">
        <v>878432</v>
      </c>
      <c r="AD711">
        <v>429061</v>
      </c>
      <c r="AE711" t="s">
        <v>78</v>
      </c>
      <c r="AF711" t="s">
        <v>81</v>
      </c>
      <c r="AG711" t="s">
        <v>240</v>
      </c>
      <c r="AH711" t="s">
        <v>144</v>
      </c>
      <c r="AI711" t="s">
        <v>139</v>
      </c>
      <c r="AJ711" t="str">
        <f t="shared" si="11"/>
        <v>Oct</v>
      </c>
    </row>
    <row r="712" spans="1:36" x14ac:dyDescent="0.3">
      <c r="A712" t="s">
        <v>2601</v>
      </c>
      <c r="B712" s="33">
        <v>45665</v>
      </c>
      <c r="C712" t="s">
        <v>93</v>
      </c>
      <c r="D712" t="s">
        <v>2602</v>
      </c>
      <c r="E712" t="s">
        <v>175</v>
      </c>
      <c r="F712" t="s">
        <v>178</v>
      </c>
      <c r="G712" t="s">
        <v>163</v>
      </c>
      <c r="H712" t="s">
        <v>157</v>
      </c>
      <c r="I712">
        <v>2237</v>
      </c>
      <c r="J712" t="s">
        <v>342</v>
      </c>
      <c r="K712" t="s">
        <v>328</v>
      </c>
      <c r="L712" t="s">
        <v>639</v>
      </c>
      <c r="M712" t="s">
        <v>2603</v>
      </c>
      <c r="N712">
        <v>323</v>
      </c>
      <c r="O712">
        <v>0</v>
      </c>
      <c r="P712">
        <v>32</v>
      </c>
      <c r="Q712" t="s">
        <v>76</v>
      </c>
      <c r="R712" t="s">
        <v>238</v>
      </c>
      <c r="S712" t="s">
        <v>239</v>
      </c>
      <c r="T712">
        <v>220</v>
      </c>
      <c r="U712">
        <v>181</v>
      </c>
      <c r="V712">
        <v>82.27</v>
      </c>
      <c r="W712" t="s">
        <v>133</v>
      </c>
      <c r="X712">
        <v>10535</v>
      </c>
      <c r="Y712">
        <v>1906835</v>
      </c>
      <c r="Z712">
        <v>86880</v>
      </c>
      <c r="AA712">
        <v>35295</v>
      </c>
      <c r="AB712">
        <v>2029010</v>
      </c>
      <c r="AC712">
        <v>1316724</v>
      </c>
      <c r="AD712">
        <v>712286</v>
      </c>
      <c r="AE712" t="s">
        <v>75</v>
      </c>
      <c r="AF712" t="s">
        <v>75</v>
      </c>
      <c r="AG712" t="s">
        <v>240</v>
      </c>
      <c r="AH712" t="s">
        <v>144</v>
      </c>
      <c r="AI712" t="s">
        <v>139</v>
      </c>
      <c r="AJ712" t="str">
        <f t="shared" si="11"/>
        <v>Jan</v>
      </c>
    </row>
    <row r="713" spans="1:36" x14ac:dyDescent="0.3">
      <c r="A713" t="s">
        <v>2604</v>
      </c>
      <c r="B713" s="33">
        <v>45725</v>
      </c>
      <c r="C713" t="s">
        <v>97</v>
      </c>
      <c r="D713" t="s">
        <v>2605</v>
      </c>
      <c r="E713" t="s">
        <v>178</v>
      </c>
      <c r="F713" t="s">
        <v>173</v>
      </c>
      <c r="G713" t="s">
        <v>157</v>
      </c>
      <c r="H713" t="s">
        <v>161</v>
      </c>
      <c r="I713">
        <v>855</v>
      </c>
      <c r="J713" t="s">
        <v>971</v>
      </c>
      <c r="K713" t="s">
        <v>813</v>
      </c>
      <c r="L713" t="s">
        <v>385</v>
      </c>
      <c r="M713" t="s">
        <v>813</v>
      </c>
      <c r="N713">
        <v>119</v>
      </c>
      <c r="O713">
        <v>0</v>
      </c>
      <c r="P713">
        <v>-3</v>
      </c>
      <c r="Q713" t="s">
        <v>70</v>
      </c>
      <c r="R713" t="s">
        <v>238</v>
      </c>
      <c r="S713" t="s">
        <v>239</v>
      </c>
      <c r="T713">
        <v>150</v>
      </c>
      <c r="U713">
        <v>128</v>
      </c>
      <c r="V713">
        <v>85.33</v>
      </c>
      <c r="W713" t="s">
        <v>133</v>
      </c>
      <c r="X713">
        <v>6135</v>
      </c>
      <c r="Y713">
        <v>785280</v>
      </c>
      <c r="Z713">
        <v>42880</v>
      </c>
      <c r="AA713">
        <v>80128</v>
      </c>
      <c r="AB713">
        <v>908288</v>
      </c>
      <c r="AC713">
        <v>746426</v>
      </c>
      <c r="AD713">
        <v>161862</v>
      </c>
      <c r="AE713" t="s">
        <v>75</v>
      </c>
      <c r="AF713" t="s">
        <v>78</v>
      </c>
      <c r="AG713" t="s">
        <v>240</v>
      </c>
      <c r="AH713" t="s">
        <v>144</v>
      </c>
      <c r="AI713" t="s">
        <v>140</v>
      </c>
      <c r="AJ713" t="str">
        <f t="shared" si="11"/>
        <v>Mar</v>
      </c>
    </row>
    <row r="714" spans="1:36" x14ac:dyDescent="0.3">
      <c r="A714" t="s">
        <v>2606</v>
      </c>
      <c r="B714" s="33">
        <v>45721</v>
      </c>
      <c r="C714" t="s">
        <v>99</v>
      </c>
      <c r="D714" t="s">
        <v>2607</v>
      </c>
      <c r="E714" t="s">
        <v>179</v>
      </c>
      <c r="F714" t="s">
        <v>177</v>
      </c>
      <c r="G714" t="s">
        <v>166</v>
      </c>
      <c r="H714" t="s">
        <v>162</v>
      </c>
      <c r="I714">
        <v>679</v>
      </c>
      <c r="J714" t="s">
        <v>270</v>
      </c>
      <c r="K714" t="s">
        <v>1299</v>
      </c>
      <c r="L714" t="s">
        <v>2237</v>
      </c>
      <c r="M714" t="s">
        <v>2075</v>
      </c>
      <c r="N714">
        <v>109</v>
      </c>
      <c r="O714">
        <v>34</v>
      </c>
      <c r="P714">
        <v>13</v>
      </c>
      <c r="Q714" t="s">
        <v>73</v>
      </c>
      <c r="R714" t="s">
        <v>238</v>
      </c>
      <c r="S714" t="s">
        <v>239</v>
      </c>
      <c r="T714">
        <v>180</v>
      </c>
      <c r="U714">
        <v>116</v>
      </c>
      <c r="V714">
        <v>64.44</v>
      </c>
      <c r="W714" t="s">
        <v>133</v>
      </c>
      <c r="X714">
        <v>7494</v>
      </c>
      <c r="Y714">
        <v>869304</v>
      </c>
      <c r="Z714">
        <v>40368</v>
      </c>
      <c r="AA714">
        <v>30160</v>
      </c>
      <c r="AB714">
        <v>939832</v>
      </c>
      <c r="AC714">
        <v>809579</v>
      </c>
      <c r="AD714">
        <v>130253</v>
      </c>
      <c r="AE714" t="s">
        <v>72</v>
      </c>
      <c r="AF714" t="s">
        <v>78</v>
      </c>
      <c r="AG714" t="s">
        <v>240</v>
      </c>
      <c r="AH714" t="s">
        <v>145</v>
      </c>
      <c r="AI714" t="s">
        <v>139</v>
      </c>
      <c r="AJ714" t="str">
        <f t="shared" si="11"/>
        <v>Mar</v>
      </c>
    </row>
    <row r="715" spans="1:36" x14ac:dyDescent="0.3">
      <c r="A715" t="s">
        <v>2608</v>
      </c>
      <c r="B715" s="33">
        <v>45669</v>
      </c>
      <c r="C715" t="s">
        <v>97</v>
      </c>
      <c r="D715" t="s">
        <v>2609</v>
      </c>
      <c r="E715" t="s">
        <v>174</v>
      </c>
      <c r="F715" t="s">
        <v>173</v>
      </c>
      <c r="G715" t="s">
        <v>158</v>
      </c>
      <c r="H715" t="s">
        <v>161</v>
      </c>
      <c r="I715">
        <v>377</v>
      </c>
      <c r="J715" t="s">
        <v>600</v>
      </c>
      <c r="K715" t="s">
        <v>1536</v>
      </c>
      <c r="L715" t="s">
        <v>444</v>
      </c>
      <c r="M715" t="s">
        <v>1073</v>
      </c>
      <c r="N715">
        <v>72</v>
      </c>
      <c r="O715">
        <v>22</v>
      </c>
      <c r="P715">
        <v>12</v>
      </c>
      <c r="Q715" t="s">
        <v>73</v>
      </c>
      <c r="R715" t="s">
        <v>238</v>
      </c>
      <c r="S715" t="s">
        <v>239</v>
      </c>
      <c r="T715">
        <v>189</v>
      </c>
      <c r="U715">
        <v>118</v>
      </c>
      <c r="V715">
        <v>62.43</v>
      </c>
      <c r="W715" t="s">
        <v>135</v>
      </c>
      <c r="X715">
        <v>3691</v>
      </c>
      <c r="Y715">
        <v>435538</v>
      </c>
      <c r="Z715">
        <v>50858</v>
      </c>
      <c r="AA715">
        <v>31034</v>
      </c>
      <c r="AB715">
        <v>517430</v>
      </c>
      <c r="AC715">
        <v>305880</v>
      </c>
      <c r="AD715">
        <v>211550</v>
      </c>
      <c r="AE715" t="s">
        <v>78</v>
      </c>
      <c r="AF715" t="s">
        <v>78</v>
      </c>
      <c r="AG715" t="s">
        <v>240</v>
      </c>
      <c r="AH715" t="s">
        <v>144</v>
      </c>
      <c r="AI715" t="s">
        <v>140</v>
      </c>
      <c r="AJ715" t="str">
        <f t="shared" si="11"/>
        <v>Jan</v>
      </c>
    </row>
    <row r="716" spans="1:36" x14ac:dyDescent="0.3">
      <c r="A716" t="s">
        <v>2610</v>
      </c>
      <c r="B716" s="33">
        <v>45826</v>
      </c>
      <c r="C716" t="s">
        <v>95</v>
      </c>
      <c r="D716" t="s">
        <v>2611</v>
      </c>
      <c r="E716" t="s">
        <v>172</v>
      </c>
      <c r="F716" t="s">
        <v>179</v>
      </c>
      <c r="G716" t="s">
        <v>155</v>
      </c>
      <c r="H716" t="s">
        <v>166</v>
      </c>
      <c r="I716">
        <v>1185</v>
      </c>
      <c r="J716" t="s">
        <v>447</v>
      </c>
      <c r="K716" t="s">
        <v>1591</v>
      </c>
      <c r="L716" t="s">
        <v>447</v>
      </c>
      <c r="M716" t="s">
        <v>1349</v>
      </c>
      <c r="N716">
        <v>159</v>
      </c>
      <c r="O716">
        <v>0</v>
      </c>
      <c r="P716">
        <v>8</v>
      </c>
      <c r="Q716" t="s">
        <v>73</v>
      </c>
      <c r="R716" t="s">
        <v>238</v>
      </c>
      <c r="S716" t="s">
        <v>239</v>
      </c>
      <c r="T716">
        <v>180</v>
      </c>
      <c r="U716">
        <v>153</v>
      </c>
      <c r="V716">
        <v>85</v>
      </c>
      <c r="W716" t="s">
        <v>133</v>
      </c>
      <c r="X716">
        <v>4471</v>
      </c>
      <c r="Y716">
        <v>684063</v>
      </c>
      <c r="Z716">
        <v>39627</v>
      </c>
      <c r="AA716">
        <v>69156</v>
      </c>
      <c r="AB716">
        <v>792846</v>
      </c>
      <c r="AC716">
        <v>552144</v>
      </c>
      <c r="AD716">
        <v>240702</v>
      </c>
      <c r="AE716" t="s">
        <v>81</v>
      </c>
      <c r="AF716" t="s">
        <v>72</v>
      </c>
      <c r="AG716" t="s">
        <v>240</v>
      </c>
      <c r="AH716" t="s">
        <v>144</v>
      </c>
      <c r="AI716" t="s">
        <v>138</v>
      </c>
      <c r="AJ716" t="str">
        <f t="shared" si="11"/>
        <v>Jun</v>
      </c>
    </row>
    <row r="717" spans="1:36" x14ac:dyDescent="0.3">
      <c r="A717" t="s">
        <v>2612</v>
      </c>
      <c r="B717" s="33">
        <v>45692</v>
      </c>
      <c r="C717" t="s">
        <v>98</v>
      </c>
      <c r="D717" t="s">
        <v>2613</v>
      </c>
      <c r="E717" t="s">
        <v>174</v>
      </c>
      <c r="F717" t="s">
        <v>178</v>
      </c>
      <c r="G717" t="s">
        <v>158</v>
      </c>
      <c r="H717" t="s">
        <v>157</v>
      </c>
      <c r="I717">
        <v>1878</v>
      </c>
      <c r="J717" t="s">
        <v>566</v>
      </c>
      <c r="K717" t="s">
        <v>2614</v>
      </c>
      <c r="L717" t="s">
        <v>479</v>
      </c>
      <c r="M717" t="s">
        <v>2615</v>
      </c>
      <c r="N717">
        <v>236</v>
      </c>
      <c r="O717">
        <v>58</v>
      </c>
      <c r="P717">
        <v>57</v>
      </c>
      <c r="Q717" t="s">
        <v>76</v>
      </c>
      <c r="R717" t="s">
        <v>238</v>
      </c>
      <c r="S717" t="s">
        <v>239</v>
      </c>
      <c r="T717">
        <v>186</v>
      </c>
      <c r="U717">
        <v>164</v>
      </c>
      <c r="V717">
        <v>88.17</v>
      </c>
      <c r="W717" t="s">
        <v>135</v>
      </c>
      <c r="X717">
        <v>4566</v>
      </c>
      <c r="Y717">
        <v>748824</v>
      </c>
      <c r="Z717">
        <v>29028</v>
      </c>
      <c r="AA717">
        <v>85608</v>
      </c>
      <c r="AB717">
        <v>863460</v>
      </c>
      <c r="AC717">
        <v>628743</v>
      </c>
      <c r="AD717">
        <v>234717</v>
      </c>
      <c r="AE717" t="s">
        <v>78</v>
      </c>
      <c r="AF717" t="s">
        <v>75</v>
      </c>
      <c r="AG717" t="s">
        <v>240</v>
      </c>
      <c r="AH717" t="s">
        <v>145</v>
      </c>
      <c r="AI717" t="s">
        <v>138</v>
      </c>
      <c r="AJ717" t="str">
        <f t="shared" si="11"/>
        <v>Feb</v>
      </c>
    </row>
    <row r="718" spans="1:36" x14ac:dyDescent="0.3">
      <c r="A718" t="s">
        <v>2616</v>
      </c>
      <c r="B718" s="33">
        <v>45817</v>
      </c>
      <c r="C718" t="s">
        <v>98</v>
      </c>
      <c r="D718" t="s">
        <v>2617</v>
      </c>
      <c r="E718" t="s">
        <v>180</v>
      </c>
      <c r="F718" t="s">
        <v>173</v>
      </c>
      <c r="G718" t="s">
        <v>160</v>
      </c>
      <c r="H718" t="s">
        <v>161</v>
      </c>
      <c r="I718">
        <v>1104</v>
      </c>
      <c r="J718" t="s">
        <v>504</v>
      </c>
      <c r="K718" t="s">
        <v>867</v>
      </c>
      <c r="L718" t="s">
        <v>236</v>
      </c>
      <c r="M718" t="s">
        <v>1181</v>
      </c>
      <c r="N718">
        <v>181</v>
      </c>
      <c r="O718">
        <v>0</v>
      </c>
      <c r="P718">
        <v>20</v>
      </c>
      <c r="Q718" t="s">
        <v>73</v>
      </c>
      <c r="R718" t="s">
        <v>238</v>
      </c>
      <c r="S718" t="s">
        <v>239</v>
      </c>
      <c r="T718">
        <v>180</v>
      </c>
      <c r="U718">
        <v>134</v>
      </c>
      <c r="V718">
        <v>74.44</v>
      </c>
      <c r="W718" t="s">
        <v>133</v>
      </c>
      <c r="X718">
        <v>9617</v>
      </c>
      <c r="Y718">
        <v>1288678</v>
      </c>
      <c r="Z718">
        <v>32294</v>
      </c>
      <c r="AA718">
        <v>36582</v>
      </c>
      <c r="AB718">
        <v>1357554</v>
      </c>
      <c r="AC718">
        <v>977017</v>
      </c>
      <c r="AD718">
        <v>380537</v>
      </c>
      <c r="AE718" t="s">
        <v>81</v>
      </c>
      <c r="AF718" t="s">
        <v>78</v>
      </c>
      <c r="AG718" t="s">
        <v>240</v>
      </c>
      <c r="AH718" t="s">
        <v>147</v>
      </c>
      <c r="AI718" t="s">
        <v>139</v>
      </c>
      <c r="AJ718" t="str">
        <f t="shared" si="11"/>
        <v>Jun</v>
      </c>
    </row>
    <row r="719" spans="1:36" x14ac:dyDescent="0.3">
      <c r="A719" t="s">
        <v>2618</v>
      </c>
      <c r="B719" s="33">
        <v>45774</v>
      </c>
      <c r="C719" t="s">
        <v>95</v>
      </c>
      <c r="D719" t="s">
        <v>2619</v>
      </c>
      <c r="E719" t="s">
        <v>172</v>
      </c>
      <c r="F719" t="s">
        <v>180</v>
      </c>
      <c r="G719" t="s">
        <v>155</v>
      </c>
      <c r="H719" t="s">
        <v>160</v>
      </c>
      <c r="I719">
        <v>1957</v>
      </c>
      <c r="J719" t="s">
        <v>451</v>
      </c>
      <c r="K719" t="s">
        <v>2620</v>
      </c>
      <c r="N719">
        <v>301</v>
      </c>
      <c r="O719">
        <v>0</v>
      </c>
      <c r="P719">
        <v>0</v>
      </c>
      <c r="Q719" t="s">
        <v>67</v>
      </c>
      <c r="R719" t="s">
        <v>245</v>
      </c>
      <c r="S719" t="s">
        <v>122</v>
      </c>
      <c r="T719">
        <v>186</v>
      </c>
      <c r="U719">
        <v>0</v>
      </c>
      <c r="V719">
        <v>0</v>
      </c>
      <c r="W719" t="s">
        <v>133</v>
      </c>
      <c r="X719">
        <v>10445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81</v>
      </c>
      <c r="AF719" t="s">
        <v>81</v>
      </c>
      <c r="AG719" t="s">
        <v>240</v>
      </c>
      <c r="AH719" t="s">
        <v>144</v>
      </c>
      <c r="AI719" t="s">
        <v>139</v>
      </c>
      <c r="AJ719" t="str">
        <f t="shared" si="11"/>
        <v>Apr</v>
      </c>
    </row>
    <row r="720" spans="1:36" x14ac:dyDescent="0.3">
      <c r="A720" t="s">
        <v>2621</v>
      </c>
      <c r="B720" s="33">
        <v>45720</v>
      </c>
      <c r="C720" t="s">
        <v>97</v>
      </c>
      <c r="D720" t="s">
        <v>2622</v>
      </c>
      <c r="E720" t="s">
        <v>179</v>
      </c>
      <c r="F720" t="s">
        <v>174</v>
      </c>
      <c r="G720" t="s">
        <v>166</v>
      </c>
      <c r="H720" t="s">
        <v>158</v>
      </c>
      <c r="I720">
        <v>2019</v>
      </c>
      <c r="J720" t="s">
        <v>310</v>
      </c>
      <c r="K720" t="s">
        <v>2072</v>
      </c>
      <c r="L720" t="s">
        <v>310</v>
      </c>
      <c r="M720" t="s">
        <v>1047</v>
      </c>
      <c r="N720">
        <v>304</v>
      </c>
      <c r="O720">
        <v>0</v>
      </c>
      <c r="P720">
        <v>14</v>
      </c>
      <c r="Q720" t="s">
        <v>73</v>
      </c>
      <c r="R720" t="s">
        <v>238</v>
      </c>
      <c r="S720" t="s">
        <v>239</v>
      </c>
      <c r="T720">
        <v>189</v>
      </c>
      <c r="U720">
        <v>179</v>
      </c>
      <c r="V720">
        <v>94.71</v>
      </c>
      <c r="W720" t="s">
        <v>133</v>
      </c>
      <c r="X720">
        <v>2890</v>
      </c>
      <c r="Y720">
        <v>517310</v>
      </c>
      <c r="Z720">
        <v>80550</v>
      </c>
      <c r="AA720">
        <v>56564</v>
      </c>
      <c r="AB720">
        <v>654424</v>
      </c>
      <c r="AC720">
        <v>487481</v>
      </c>
      <c r="AD720">
        <v>166943</v>
      </c>
      <c r="AE720" t="s">
        <v>72</v>
      </c>
      <c r="AF720" t="s">
        <v>78</v>
      </c>
      <c r="AG720" t="s">
        <v>240</v>
      </c>
      <c r="AH720" t="s">
        <v>144</v>
      </c>
      <c r="AI720" t="s">
        <v>140</v>
      </c>
      <c r="AJ720" t="str">
        <f t="shared" si="11"/>
        <v>Mar</v>
      </c>
    </row>
    <row r="721" spans="1:36" x14ac:dyDescent="0.3">
      <c r="A721" t="s">
        <v>2623</v>
      </c>
      <c r="B721" s="33">
        <v>45981</v>
      </c>
      <c r="C721" t="s">
        <v>93</v>
      </c>
      <c r="D721" t="s">
        <v>2624</v>
      </c>
      <c r="E721" t="s">
        <v>172</v>
      </c>
      <c r="F721" t="s">
        <v>175</v>
      </c>
      <c r="G721" t="s">
        <v>155</v>
      </c>
      <c r="H721" t="s">
        <v>163</v>
      </c>
      <c r="I721">
        <v>963</v>
      </c>
      <c r="J721" t="s">
        <v>243</v>
      </c>
      <c r="K721" t="s">
        <v>2196</v>
      </c>
      <c r="L721" t="s">
        <v>2011</v>
      </c>
      <c r="M721" t="s">
        <v>1332</v>
      </c>
      <c r="N721">
        <v>127</v>
      </c>
      <c r="O721">
        <v>18</v>
      </c>
      <c r="P721">
        <v>10</v>
      </c>
      <c r="Q721" t="s">
        <v>73</v>
      </c>
      <c r="R721" t="s">
        <v>238</v>
      </c>
      <c r="S721" t="s">
        <v>239</v>
      </c>
      <c r="T721">
        <v>220</v>
      </c>
      <c r="U721">
        <v>181</v>
      </c>
      <c r="V721">
        <v>82.27</v>
      </c>
      <c r="W721" t="s">
        <v>133</v>
      </c>
      <c r="X721">
        <v>5378</v>
      </c>
      <c r="Y721">
        <v>973418</v>
      </c>
      <c r="Z721">
        <v>87061</v>
      </c>
      <c r="AA721">
        <v>75477</v>
      </c>
      <c r="AB721">
        <v>1135956</v>
      </c>
      <c r="AC721">
        <v>970760</v>
      </c>
      <c r="AD721">
        <v>165196</v>
      </c>
      <c r="AE721" t="s">
        <v>81</v>
      </c>
      <c r="AF721" t="s">
        <v>75</v>
      </c>
      <c r="AG721" t="s">
        <v>240</v>
      </c>
      <c r="AH721" t="s">
        <v>144</v>
      </c>
      <c r="AI721" t="s">
        <v>139</v>
      </c>
      <c r="AJ721" t="str">
        <f t="shared" si="11"/>
        <v>Nov</v>
      </c>
    </row>
    <row r="722" spans="1:36" x14ac:dyDescent="0.3">
      <c r="A722" t="s">
        <v>2625</v>
      </c>
      <c r="B722" s="33">
        <v>45738</v>
      </c>
      <c r="C722" t="s">
        <v>93</v>
      </c>
      <c r="D722" t="s">
        <v>2626</v>
      </c>
      <c r="E722" t="s">
        <v>174</v>
      </c>
      <c r="F722" t="s">
        <v>173</v>
      </c>
      <c r="G722" t="s">
        <v>158</v>
      </c>
      <c r="H722" t="s">
        <v>161</v>
      </c>
      <c r="I722">
        <v>1587</v>
      </c>
      <c r="J722" t="s">
        <v>482</v>
      </c>
      <c r="K722" t="s">
        <v>2627</v>
      </c>
      <c r="L722" t="s">
        <v>1332</v>
      </c>
      <c r="M722" t="s">
        <v>2628</v>
      </c>
      <c r="N722">
        <v>232</v>
      </c>
      <c r="O722">
        <v>17</v>
      </c>
      <c r="P722">
        <v>28</v>
      </c>
      <c r="Q722" t="s">
        <v>73</v>
      </c>
      <c r="R722" t="s">
        <v>238</v>
      </c>
      <c r="S722" t="s">
        <v>239</v>
      </c>
      <c r="T722">
        <v>220</v>
      </c>
      <c r="U722">
        <v>153</v>
      </c>
      <c r="V722">
        <v>69.55</v>
      </c>
      <c r="W722" t="s">
        <v>135</v>
      </c>
      <c r="X722">
        <v>3697</v>
      </c>
      <c r="Y722">
        <v>565641</v>
      </c>
      <c r="Z722">
        <v>31365</v>
      </c>
      <c r="AA722">
        <v>115668</v>
      </c>
      <c r="AB722">
        <v>712674</v>
      </c>
      <c r="AC722">
        <v>563900</v>
      </c>
      <c r="AD722">
        <v>148774</v>
      </c>
      <c r="AE722" t="s">
        <v>78</v>
      </c>
      <c r="AF722" t="s">
        <v>78</v>
      </c>
      <c r="AG722" t="s">
        <v>240</v>
      </c>
      <c r="AH722" t="s">
        <v>145</v>
      </c>
      <c r="AI722" t="s">
        <v>140</v>
      </c>
      <c r="AJ722" t="str">
        <f t="shared" si="11"/>
        <v>Mar</v>
      </c>
    </row>
    <row r="723" spans="1:36" x14ac:dyDescent="0.3">
      <c r="A723" t="s">
        <v>2629</v>
      </c>
      <c r="B723" s="33">
        <v>45973</v>
      </c>
      <c r="C723" t="s">
        <v>93</v>
      </c>
      <c r="D723" t="s">
        <v>2630</v>
      </c>
      <c r="E723" t="s">
        <v>177</v>
      </c>
      <c r="F723" t="s">
        <v>179</v>
      </c>
      <c r="G723" t="s">
        <v>162</v>
      </c>
      <c r="H723" t="s">
        <v>166</v>
      </c>
      <c r="I723">
        <v>1529</v>
      </c>
      <c r="J723" t="s">
        <v>560</v>
      </c>
      <c r="K723" t="s">
        <v>1357</v>
      </c>
      <c r="L723" t="s">
        <v>1426</v>
      </c>
      <c r="M723" t="s">
        <v>495</v>
      </c>
      <c r="N723">
        <v>209</v>
      </c>
      <c r="O723">
        <v>22</v>
      </c>
      <c r="P723">
        <v>42</v>
      </c>
      <c r="Q723" t="s">
        <v>76</v>
      </c>
      <c r="R723" t="s">
        <v>238</v>
      </c>
      <c r="S723" t="s">
        <v>239</v>
      </c>
      <c r="T723">
        <v>186</v>
      </c>
      <c r="U723">
        <v>107</v>
      </c>
      <c r="V723">
        <v>57.53</v>
      </c>
      <c r="W723" t="s">
        <v>133</v>
      </c>
      <c r="X723">
        <v>8630</v>
      </c>
      <c r="Y723">
        <v>923410</v>
      </c>
      <c r="Z723">
        <v>44084</v>
      </c>
      <c r="AA723">
        <v>30281</v>
      </c>
      <c r="AB723">
        <v>997775</v>
      </c>
      <c r="AC723">
        <v>654453</v>
      </c>
      <c r="AD723">
        <v>343322</v>
      </c>
      <c r="AE723" t="s">
        <v>78</v>
      </c>
      <c r="AF723" t="s">
        <v>72</v>
      </c>
      <c r="AG723" t="s">
        <v>240</v>
      </c>
      <c r="AH723" t="s">
        <v>147</v>
      </c>
      <c r="AI723" t="s">
        <v>139</v>
      </c>
      <c r="AJ723" t="str">
        <f t="shared" si="11"/>
        <v>Nov</v>
      </c>
    </row>
    <row r="724" spans="1:36" x14ac:dyDescent="0.3">
      <c r="A724" t="s">
        <v>2631</v>
      </c>
      <c r="B724" s="33">
        <v>45708</v>
      </c>
      <c r="C724" t="s">
        <v>98</v>
      </c>
      <c r="D724" t="s">
        <v>2632</v>
      </c>
      <c r="E724" t="s">
        <v>173</v>
      </c>
      <c r="F724" t="s">
        <v>178</v>
      </c>
      <c r="G724" t="s">
        <v>161</v>
      </c>
      <c r="H724" t="s">
        <v>157</v>
      </c>
      <c r="I724">
        <v>1624</v>
      </c>
      <c r="J724" t="s">
        <v>325</v>
      </c>
      <c r="K724" t="s">
        <v>877</v>
      </c>
      <c r="N724">
        <v>249</v>
      </c>
      <c r="O724">
        <v>0</v>
      </c>
      <c r="P724">
        <v>0</v>
      </c>
      <c r="Q724" t="s">
        <v>67</v>
      </c>
      <c r="R724" t="s">
        <v>245</v>
      </c>
      <c r="S724" t="s">
        <v>120</v>
      </c>
      <c r="T724">
        <v>189</v>
      </c>
      <c r="U724">
        <v>0</v>
      </c>
      <c r="V724">
        <v>0</v>
      </c>
      <c r="W724" t="s">
        <v>134</v>
      </c>
      <c r="X724">
        <v>7873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78</v>
      </c>
      <c r="AF724" t="s">
        <v>75</v>
      </c>
      <c r="AG724" t="s">
        <v>240</v>
      </c>
      <c r="AH724" t="s">
        <v>147</v>
      </c>
      <c r="AI724" t="s">
        <v>138</v>
      </c>
      <c r="AJ724" t="str">
        <f t="shared" si="11"/>
        <v>Feb</v>
      </c>
    </row>
    <row r="725" spans="1:36" x14ac:dyDescent="0.3">
      <c r="A725" t="s">
        <v>2633</v>
      </c>
      <c r="B725" s="33">
        <v>45829</v>
      </c>
      <c r="C725" t="s">
        <v>93</v>
      </c>
      <c r="D725" t="s">
        <v>2634</v>
      </c>
      <c r="E725" t="s">
        <v>174</v>
      </c>
      <c r="F725" t="s">
        <v>180</v>
      </c>
      <c r="G725" t="s">
        <v>158</v>
      </c>
      <c r="H725" t="s">
        <v>160</v>
      </c>
      <c r="I725">
        <v>1265</v>
      </c>
      <c r="J725" t="s">
        <v>588</v>
      </c>
      <c r="K725" t="s">
        <v>1462</v>
      </c>
      <c r="L725" t="s">
        <v>2635</v>
      </c>
      <c r="M725" t="s">
        <v>666</v>
      </c>
      <c r="N725">
        <v>182</v>
      </c>
      <c r="O725">
        <v>36</v>
      </c>
      <c r="P725">
        <v>37</v>
      </c>
      <c r="Q725" t="s">
        <v>76</v>
      </c>
      <c r="R725" t="s">
        <v>238</v>
      </c>
      <c r="S725" t="s">
        <v>239</v>
      </c>
      <c r="T725">
        <v>180</v>
      </c>
      <c r="U725">
        <v>109</v>
      </c>
      <c r="V725">
        <v>60.56</v>
      </c>
      <c r="W725" t="s">
        <v>133</v>
      </c>
      <c r="X725">
        <v>10110</v>
      </c>
      <c r="Y725">
        <v>1101990</v>
      </c>
      <c r="Z725">
        <v>42074</v>
      </c>
      <c r="AA725">
        <v>42074</v>
      </c>
      <c r="AB725">
        <v>1186138</v>
      </c>
      <c r="AC725">
        <v>894161</v>
      </c>
      <c r="AD725">
        <v>291977</v>
      </c>
      <c r="AE725" t="s">
        <v>78</v>
      </c>
      <c r="AF725" t="s">
        <v>81</v>
      </c>
      <c r="AG725" t="s">
        <v>240</v>
      </c>
      <c r="AH725" t="s">
        <v>144</v>
      </c>
      <c r="AI725" t="s">
        <v>139</v>
      </c>
      <c r="AJ725" t="str">
        <f t="shared" si="11"/>
        <v>Jun</v>
      </c>
    </row>
    <row r="726" spans="1:36" x14ac:dyDescent="0.3">
      <c r="A726" t="s">
        <v>2636</v>
      </c>
      <c r="B726" s="33">
        <v>45702</v>
      </c>
      <c r="C726" t="s">
        <v>97</v>
      </c>
      <c r="D726" t="s">
        <v>2637</v>
      </c>
      <c r="E726" t="s">
        <v>181</v>
      </c>
      <c r="F726" t="s">
        <v>180</v>
      </c>
      <c r="G726" t="s">
        <v>159</v>
      </c>
      <c r="H726" t="s">
        <v>160</v>
      </c>
      <c r="I726">
        <v>1769</v>
      </c>
      <c r="J726" t="s">
        <v>408</v>
      </c>
      <c r="K726" t="s">
        <v>2638</v>
      </c>
      <c r="N726">
        <v>220</v>
      </c>
      <c r="O726">
        <v>0</v>
      </c>
      <c r="P726">
        <v>0</v>
      </c>
      <c r="Q726" t="s">
        <v>67</v>
      </c>
      <c r="R726" t="s">
        <v>245</v>
      </c>
      <c r="S726" t="s">
        <v>120</v>
      </c>
      <c r="T726">
        <v>180</v>
      </c>
      <c r="U726">
        <v>0</v>
      </c>
      <c r="V726">
        <v>0</v>
      </c>
      <c r="W726" t="s">
        <v>135</v>
      </c>
      <c r="X726">
        <v>4653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81</v>
      </c>
      <c r="AF726" t="s">
        <v>81</v>
      </c>
      <c r="AG726" t="s">
        <v>240</v>
      </c>
      <c r="AH726" t="s">
        <v>146</v>
      </c>
      <c r="AI726" t="s">
        <v>140</v>
      </c>
      <c r="AJ726" t="str">
        <f t="shared" si="11"/>
        <v>Feb</v>
      </c>
    </row>
    <row r="727" spans="1:36" x14ac:dyDescent="0.3">
      <c r="A727" t="s">
        <v>2639</v>
      </c>
      <c r="B727" s="33">
        <v>45839</v>
      </c>
      <c r="C727" t="s">
        <v>93</v>
      </c>
      <c r="D727" t="s">
        <v>2640</v>
      </c>
      <c r="E727" t="s">
        <v>175</v>
      </c>
      <c r="F727" t="s">
        <v>177</v>
      </c>
      <c r="G727" t="s">
        <v>163</v>
      </c>
      <c r="H727" t="s">
        <v>162</v>
      </c>
      <c r="I727">
        <v>858</v>
      </c>
      <c r="J727" t="s">
        <v>243</v>
      </c>
      <c r="K727" t="s">
        <v>952</v>
      </c>
      <c r="L727" t="s">
        <v>699</v>
      </c>
      <c r="M727" t="s">
        <v>1770</v>
      </c>
      <c r="N727">
        <v>121</v>
      </c>
      <c r="O727">
        <v>39</v>
      </c>
      <c r="P727">
        <v>65</v>
      </c>
      <c r="Q727" t="s">
        <v>76</v>
      </c>
      <c r="R727" t="s">
        <v>238</v>
      </c>
      <c r="S727" t="s">
        <v>239</v>
      </c>
      <c r="T727">
        <v>186</v>
      </c>
      <c r="U727">
        <v>165</v>
      </c>
      <c r="V727">
        <v>88.71</v>
      </c>
      <c r="W727" t="s">
        <v>133</v>
      </c>
      <c r="X727">
        <v>9759</v>
      </c>
      <c r="Y727">
        <v>1610235</v>
      </c>
      <c r="Z727">
        <v>27060</v>
      </c>
      <c r="AA727">
        <v>51315</v>
      </c>
      <c r="AB727">
        <v>1688610</v>
      </c>
      <c r="AC727">
        <v>1305604</v>
      </c>
      <c r="AD727">
        <v>383006</v>
      </c>
      <c r="AE727" t="s">
        <v>75</v>
      </c>
      <c r="AF727" t="s">
        <v>78</v>
      </c>
      <c r="AG727" t="s">
        <v>240</v>
      </c>
      <c r="AH727" t="s">
        <v>145</v>
      </c>
      <c r="AI727" t="s">
        <v>139</v>
      </c>
      <c r="AJ727" t="str">
        <f t="shared" si="11"/>
        <v>Jul</v>
      </c>
    </row>
    <row r="728" spans="1:36" x14ac:dyDescent="0.3">
      <c r="A728" t="s">
        <v>2641</v>
      </c>
      <c r="B728" s="33">
        <v>45735</v>
      </c>
      <c r="C728" t="s">
        <v>96</v>
      </c>
      <c r="D728" t="s">
        <v>2642</v>
      </c>
      <c r="E728" t="s">
        <v>179</v>
      </c>
      <c r="F728" t="s">
        <v>177</v>
      </c>
      <c r="G728" t="s">
        <v>166</v>
      </c>
      <c r="H728" t="s">
        <v>162</v>
      </c>
      <c r="I728">
        <v>807</v>
      </c>
      <c r="J728" t="s">
        <v>345</v>
      </c>
      <c r="K728" t="s">
        <v>2319</v>
      </c>
      <c r="L728" t="s">
        <v>561</v>
      </c>
      <c r="M728" t="s">
        <v>550</v>
      </c>
      <c r="N728">
        <v>129</v>
      </c>
      <c r="O728">
        <v>65</v>
      </c>
      <c r="P728">
        <v>94</v>
      </c>
      <c r="Q728" t="s">
        <v>76</v>
      </c>
      <c r="R728" t="s">
        <v>238</v>
      </c>
      <c r="S728" t="s">
        <v>239</v>
      </c>
      <c r="T728">
        <v>189</v>
      </c>
      <c r="U728">
        <v>112</v>
      </c>
      <c r="V728">
        <v>59.26</v>
      </c>
      <c r="W728" t="s">
        <v>135</v>
      </c>
      <c r="X728">
        <v>9248</v>
      </c>
      <c r="Y728">
        <v>1035776</v>
      </c>
      <c r="Z728">
        <v>37072</v>
      </c>
      <c r="AA728">
        <v>23296</v>
      </c>
      <c r="AB728">
        <v>1096144</v>
      </c>
      <c r="AC728">
        <v>640895</v>
      </c>
      <c r="AD728">
        <v>455249</v>
      </c>
      <c r="AE728" t="s">
        <v>72</v>
      </c>
      <c r="AF728" t="s">
        <v>78</v>
      </c>
      <c r="AG728" t="s">
        <v>240</v>
      </c>
      <c r="AH728" t="s">
        <v>144</v>
      </c>
      <c r="AI728" t="s">
        <v>139</v>
      </c>
      <c r="AJ728" t="str">
        <f t="shared" si="11"/>
        <v>Mar</v>
      </c>
    </row>
    <row r="729" spans="1:36" x14ac:dyDescent="0.3">
      <c r="A729" t="s">
        <v>2643</v>
      </c>
      <c r="B729" s="33">
        <v>45986</v>
      </c>
      <c r="C729" t="s">
        <v>96</v>
      </c>
      <c r="D729" t="s">
        <v>2644</v>
      </c>
      <c r="E729" t="s">
        <v>173</v>
      </c>
      <c r="F729" t="s">
        <v>176</v>
      </c>
      <c r="G729" t="s">
        <v>161</v>
      </c>
      <c r="H729" t="s">
        <v>156</v>
      </c>
      <c r="I729">
        <v>1572</v>
      </c>
      <c r="J729" t="s">
        <v>280</v>
      </c>
      <c r="K729" t="s">
        <v>1397</v>
      </c>
      <c r="L729" t="s">
        <v>353</v>
      </c>
      <c r="M729" t="s">
        <v>1397</v>
      </c>
      <c r="N729">
        <v>247</v>
      </c>
      <c r="O729">
        <v>0</v>
      </c>
      <c r="P729">
        <v>-10</v>
      </c>
      <c r="Q729" t="s">
        <v>70</v>
      </c>
      <c r="R729" t="s">
        <v>238</v>
      </c>
      <c r="S729" t="s">
        <v>239</v>
      </c>
      <c r="T729">
        <v>220</v>
      </c>
      <c r="U729">
        <v>196</v>
      </c>
      <c r="V729">
        <v>89.09</v>
      </c>
      <c r="W729" t="s">
        <v>133</v>
      </c>
      <c r="X729">
        <v>3642</v>
      </c>
      <c r="Y729">
        <v>713832</v>
      </c>
      <c r="Z729">
        <v>45080</v>
      </c>
      <c r="AA729">
        <v>94668</v>
      </c>
      <c r="AB729">
        <v>853580</v>
      </c>
      <c r="AC729">
        <v>508454</v>
      </c>
      <c r="AD729">
        <v>345126</v>
      </c>
      <c r="AE729" t="s">
        <v>78</v>
      </c>
      <c r="AF729" t="s">
        <v>81</v>
      </c>
      <c r="AG729" t="s">
        <v>240</v>
      </c>
      <c r="AH729" t="s">
        <v>144</v>
      </c>
      <c r="AI729" t="s">
        <v>139</v>
      </c>
      <c r="AJ729" t="str">
        <f t="shared" si="11"/>
        <v>Nov</v>
      </c>
    </row>
    <row r="730" spans="1:36" x14ac:dyDescent="0.3">
      <c r="A730" t="s">
        <v>2645</v>
      </c>
      <c r="B730" s="33">
        <v>45769</v>
      </c>
      <c r="C730" t="s">
        <v>93</v>
      </c>
      <c r="D730" t="s">
        <v>2646</v>
      </c>
      <c r="E730" t="s">
        <v>178</v>
      </c>
      <c r="F730" t="s">
        <v>181</v>
      </c>
      <c r="G730" t="s">
        <v>157</v>
      </c>
      <c r="H730" t="s">
        <v>159</v>
      </c>
      <c r="I730">
        <v>1118</v>
      </c>
      <c r="J730" t="s">
        <v>248</v>
      </c>
      <c r="K730" t="s">
        <v>2647</v>
      </c>
      <c r="L730" t="s">
        <v>444</v>
      </c>
      <c r="M730" t="s">
        <v>833</v>
      </c>
      <c r="N730">
        <v>182</v>
      </c>
      <c r="O730">
        <v>22</v>
      </c>
      <c r="P730">
        <v>8</v>
      </c>
      <c r="Q730" t="s">
        <v>73</v>
      </c>
      <c r="R730" t="s">
        <v>238</v>
      </c>
      <c r="S730" t="s">
        <v>239</v>
      </c>
      <c r="T730">
        <v>150</v>
      </c>
      <c r="U730">
        <v>115</v>
      </c>
      <c r="V730">
        <v>76.67</v>
      </c>
      <c r="W730" t="s">
        <v>133</v>
      </c>
      <c r="X730">
        <v>8254</v>
      </c>
      <c r="Y730">
        <v>949210</v>
      </c>
      <c r="Z730">
        <v>33580</v>
      </c>
      <c r="AA730">
        <v>66125</v>
      </c>
      <c r="AB730">
        <v>1048915</v>
      </c>
      <c r="AC730">
        <v>841752</v>
      </c>
      <c r="AD730">
        <v>207163</v>
      </c>
      <c r="AE730" t="s">
        <v>75</v>
      </c>
      <c r="AF730" t="s">
        <v>81</v>
      </c>
      <c r="AG730" t="s">
        <v>240</v>
      </c>
      <c r="AH730" t="s">
        <v>144</v>
      </c>
      <c r="AI730" t="s">
        <v>139</v>
      </c>
      <c r="AJ730" t="str">
        <f t="shared" si="11"/>
        <v>Apr</v>
      </c>
    </row>
    <row r="731" spans="1:36" x14ac:dyDescent="0.3">
      <c r="A731" t="s">
        <v>2648</v>
      </c>
      <c r="B731" s="33">
        <v>46000</v>
      </c>
      <c r="C731" t="s">
        <v>93</v>
      </c>
      <c r="D731" t="s">
        <v>2649</v>
      </c>
      <c r="E731" t="s">
        <v>176</v>
      </c>
      <c r="F731" t="s">
        <v>181</v>
      </c>
      <c r="G731" t="s">
        <v>156</v>
      </c>
      <c r="H731" t="s">
        <v>159</v>
      </c>
      <c r="I731">
        <v>2200</v>
      </c>
      <c r="J731" t="s">
        <v>264</v>
      </c>
      <c r="K731" t="s">
        <v>1112</v>
      </c>
      <c r="L731" t="s">
        <v>1182</v>
      </c>
      <c r="M731" t="s">
        <v>265</v>
      </c>
      <c r="N731">
        <v>323</v>
      </c>
      <c r="O731">
        <v>17</v>
      </c>
      <c r="P731">
        <v>17</v>
      </c>
      <c r="Q731" t="s">
        <v>73</v>
      </c>
      <c r="R731" t="s">
        <v>238</v>
      </c>
      <c r="S731" t="s">
        <v>239</v>
      </c>
      <c r="T731">
        <v>180</v>
      </c>
      <c r="U731">
        <v>135</v>
      </c>
      <c r="V731">
        <v>75</v>
      </c>
      <c r="W731" t="s">
        <v>133</v>
      </c>
      <c r="X731">
        <v>5738</v>
      </c>
      <c r="Y731">
        <v>774630</v>
      </c>
      <c r="Z731">
        <v>39825</v>
      </c>
      <c r="AA731">
        <v>60885</v>
      </c>
      <c r="AB731">
        <v>875340</v>
      </c>
      <c r="AC731">
        <v>629685</v>
      </c>
      <c r="AD731">
        <v>245655</v>
      </c>
      <c r="AE731" t="s">
        <v>81</v>
      </c>
      <c r="AF731" t="s">
        <v>81</v>
      </c>
      <c r="AG731" t="s">
        <v>240</v>
      </c>
      <c r="AH731" t="s">
        <v>146</v>
      </c>
      <c r="AI731" t="s">
        <v>138</v>
      </c>
      <c r="AJ731" t="str">
        <f t="shared" si="11"/>
        <v>Dec</v>
      </c>
    </row>
    <row r="732" spans="1:36" x14ac:dyDescent="0.3">
      <c r="A732" t="s">
        <v>2650</v>
      </c>
      <c r="B732" s="33">
        <v>45959</v>
      </c>
      <c r="C732" t="s">
        <v>93</v>
      </c>
      <c r="D732" t="s">
        <v>2651</v>
      </c>
      <c r="E732" t="s">
        <v>178</v>
      </c>
      <c r="F732" t="s">
        <v>177</v>
      </c>
      <c r="G732" t="s">
        <v>157</v>
      </c>
      <c r="H732" t="s">
        <v>162</v>
      </c>
      <c r="I732">
        <v>437</v>
      </c>
      <c r="J732" t="s">
        <v>280</v>
      </c>
      <c r="K732" t="s">
        <v>437</v>
      </c>
      <c r="L732" t="s">
        <v>353</v>
      </c>
      <c r="M732" t="s">
        <v>437</v>
      </c>
      <c r="N732">
        <v>71</v>
      </c>
      <c r="O732">
        <v>0</v>
      </c>
      <c r="P732">
        <v>-6</v>
      </c>
      <c r="Q732" t="s">
        <v>70</v>
      </c>
      <c r="R732" t="s">
        <v>238</v>
      </c>
      <c r="S732" t="s">
        <v>239</v>
      </c>
      <c r="T732">
        <v>150</v>
      </c>
      <c r="U732">
        <v>97</v>
      </c>
      <c r="V732">
        <v>64.67</v>
      </c>
      <c r="W732" t="s">
        <v>133</v>
      </c>
      <c r="X732">
        <v>7303</v>
      </c>
      <c r="Y732">
        <v>708391</v>
      </c>
      <c r="Z732">
        <v>33271</v>
      </c>
      <c r="AA732">
        <v>51022</v>
      </c>
      <c r="AB732">
        <v>792684</v>
      </c>
      <c r="AC732">
        <v>524498</v>
      </c>
      <c r="AD732">
        <v>268186</v>
      </c>
      <c r="AE732" t="s">
        <v>75</v>
      </c>
      <c r="AF732" t="s">
        <v>78</v>
      </c>
      <c r="AG732" t="s">
        <v>240</v>
      </c>
      <c r="AH732" t="s">
        <v>144</v>
      </c>
      <c r="AI732" t="s">
        <v>139</v>
      </c>
      <c r="AJ732" t="str">
        <f t="shared" si="11"/>
        <v>Oct</v>
      </c>
    </row>
    <row r="733" spans="1:36" x14ac:dyDescent="0.3">
      <c r="A733" t="s">
        <v>2652</v>
      </c>
      <c r="B733" s="33">
        <v>45823</v>
      </c>
      <c r="C733" t="s">
        <v>98</v>
      </c>
      <c r="D733" t="s">
        <v>2653</v>
      </c>
      <c r="E733" t="s">
        <v>175</v>
      </c>
      <c r="F733" t="s">
        <v>172</v>
      </c>
      <c r="G733" t="s">
        <v>163</v>
      </c>
      <c r="H733" t="s">
        <v>155</v>
      </c>
      <c r="I733">
        <v>1589</v>
      </c>
      <c r="J733" t="s">
        <v>1045</v>
      </c>
      <c r="K733" t="s">
        <v>856</v>
      </c>
      <c r="L733" t="s">
        <v>429</v>
      </c>
      <c r="M733" t="s">
        <v>500</v>
      </c>
      <c r="N733">
        <v>241</v>
      </c>
      <c r="O733">
        <v>6</v>
      </c>
      <c r="P733">
        <v>35</v>
      </c>
      <c r="Q733" t="s">
        <v>76</v>
      </c>
      <c r="R733" t="s">
        <v>238</v>
      </c>
      <c r="S733" t="s">
        <v>239</v>
      </c>
      <c r="T733">
        <v>189</v>
      </c>
      <c r="U733">
        <v>165</v>
      </c>
      <c r="V733">
        <v>87.3</v>
      </c>
      <c r="W733" t="s">
        <v>133</v>
      </c>
      <c r="X733">
        <v>4377</v>
      </c>
      <c r="Y733">
        <v>722205</v>
      </c>
      <c r="Z733">
        <v>40260</v>
      </c>
      <c r="AA733">
        <v>47355</v>
      </c>
      <c r="AB733">
        <v>809820</v>
      </c>
      <c r="AC733">
        <v>668995</v>
      </c>
      <c r="AD733">
        <v>140825</v>
      </c>
      <c r="AE733" t="s">
        <v>75</v>
      </c>
      <c r="AF733" t="s">
        <v>81</v>
      </c>
      <c r="AG733" t="s">
        <v>240</v>
      </c>
      <c r="AH733" t="s">
        <v>144</v>
      </c>
      <c r="AI733" t="s">
        <v>139</v>
      </c>
      <c r="AJ733" t="str">
        <f t="shared" si="11"/>
        <v>Jun</v>
      </c>
    </row>
    <row r="734" spans="1:36" x14ac:dyDescent="0.3">
      <c r="A734" t="s">
        <v>2654</v>
      </c>
      <c r="B734" s="33">
        <v>45966</v>
      </c>
      <c r="C734" t="s">
        <v>93</v>
      </c>
      <c r="D734" t="s">
        <v>2655</v>
      </c>
      <c r="E734" t="s">
        <v>178</v>
      </c>
      <c r="F734" t="s">
        <v>179</v>
      </c>
      <c r="G734" t="s">
        <v>157</v>
      </c>
      <c r="H734" t="s">
        <v>166</v>
      </c>
      <c r="I734">
        <v>2247</v>
      </c>
      <c r="J734" t="s">
        <v>469</v>
      </c>
      <c r="K734" t="s">
        <v>2656</v>
      </c>
      <c r="L734" t="s">
        <v>1435</v>
      </c>
      <c r="M734" t="s">
        <v>690</v>
      </c>
      <c r="N734">
        <v>298</v>
      </c>
      <c r="O734">
        <v>48</v>
      </c>
      <c r="P734">
        <v>58</v>
      </c>
      <c r="Q734" t="s">
        <v>76</v>
      </c>
      <c r="R734" t="s">
        <v>238</v>
      </c>
      <c r="S734" t="s">
        <v>239</v>
      </c>
      <c r="T734">
        <v>180</v>
      </c>
      <c r="U734">
        <v>168</v>
      </c>
      <c r="V734">
        <v>93.33</v>
      </c>
      <c r="W734" t="s">
        <v>134</v>
      </c>
      <c r="X734">
        <v>8714</v>
      </c>
      <c r="Y734">
        <v>1463952</v>
      </c>
      <c r="Z734">
        <v>86016</v>
      </c>
      <c r="AA734">
        <v>19488</v>
      </c>
      <c r="AB734">
        <v>1569456</v>
      </c>
      <c r="AC734">
        <v>960830</v>
      </c>
      <c r="AD734">
        <v>608626</v>
      </c>
      <c r="AE734" t="s">
        <v>75</v>
      </c>
      <c r="AF734" t="s">
        <v>72</v>
      </c>
      <c r="AG734" t="s">
        <v>240</v>
      </c>
      <c r="AH734" t="s">
        <v>145</v>
      </c>
      <c r="AI734" t="s">
        <v>138</v>
      </c>
      <c r="AJ734" t="str">
        <f t="shared" si="11"/>
        <v>Nov</v>
      </c>
    </row>
    <row r="735" spans="1:36" x14ac:dyDescent="0.3">
      <c r="A735" t="s">
        <v>2657</v>
      </c>
      <c r="B735" s="33">
        <v>45839</v>
      </c>
      <c r="C735" t="s">
        <v>99</v>
      </c>
      <c r="D735" t="s">
        <v>2658</v>
      </c>
      <c r="E735" t="s">
        <v>173</v>
      </c>
      <c r="F735" t="s">
        <v>181</v>
      </c>
      <c r="G735" t="s">
        <v>161</v>
      </c>
      <c r="H735" t="s">
        <v>159</v>
      </c>
      <c r="I735">
        <v>1918</v>
      </c>
      <c r="J735" t="s">
        <v>566</v>
      </c>
      <c r="K735" t="s">
        <v>2614</v>
      </c>
      <c r="L735" t="s">
        <v>244</v>
      </c>
      <c r="M735" t="s">
        <v>1246</v>
      </c>
      <c r="N735">
        <v>236</v>
      </c>
      <c r="O735">
        <v>19</v>
      </c>
      <c r="P735">
        <v>26</v>
      </c>
      <c r="Q735" t="s">
        <v>73</v>
      </c>
      <c r="R735" t="s">
        <v>238</v>
      </c>
      <c r="S735" t="s">
        <v>239</v>
      </c>
      <c r="T735">
        <v>180</v>
      </c>
      <c r="U735">
        <v>119</v>
      </c>
      <c r="V735">
        <v>66.11</v>
      </c>
      <c r="W735" t="s">
        <v>133</v>
      </c>
      <c r="X735">
        <v>10341</v>
      </c>
      <c r="Y735">
        <v>1230579</v>
      </c>
      <c r="Z735">
        <v>34629</v>
      </c>
      <c r="AA735">
        <v>86275</v>
      </c>
      <c r="AB735">
        <v>1351483</v>
      </c>
      <c r="AC735">
        <v>1111667</v>
      </c>
      <c r="AD735">
        <v>239816</v>
      </c>
      <c r="AE735" t="s">
        <v>78</v>
      </c>
      <c r="AF735" t="s">
        <v>81</v>
      </c>
      <c r="AG735" t="s">
        <v>240</v>
      </c>
      <c r="AH735" t="s">
        <v>146</v>
      </c>
      <c r="AI735" t="s">
        <v>138</v>
      </c>
      <c r="AJ735" t="str">
        <f t="shared" si="11"/>
        <v>Jul</v>
      </c>
    </row>
    <row r="736" spans="1:36" x14ac:dyDescent="0.3">
      <c r="A736" t="s">
        <v>2659</v>
      </c>
      <c r="B736" s="33">
        <v>45925</v>
      </c>
      <c r="C736" t="s">
        <v>99</v>
      </c>
      <c r="D736" t="s">
        <v>2660</v>
      </c>
      <c r="E736" t="s">
        <v>176</v>
      </c>
      <c r="F736" t="s">
        <v>181</v>
      </c>
      <c r="G736" t="s">
        <v>156</v>
      </c>
      <c r="H736" t="s">
        <v>159</v>
      </c>
      <c r="I736">
        <v>914</v>
      </c>
      <c r="J736" t="s">
        <v>469</v>
      </c>
      <c r="K736" t="s">
        <v>465</v>
      </c>
      <c r="L736" t="s">
        <v>2661</v>
      </c>
      <c r="M736" t="s">
        <v>1557</v>
      </c>
      <c r="N736">
        <v>138</v>
      </c>
      <c r="O736">
        <v>23</v>
      </c>
      <c r="P736">
        <v>22</v>
      </c>
      <c r="Q736" t="s">
        <v>73</v>
      </c>
      <c r="R736" t="s">
        <v>238</v>
      </c>
      <c r="S736" t="s">
        <v>239</v>
      </c>
      <c r="T736">
        <v>180</v>
      </c>
      <c r="U736">
        <v>164</v>
      </c>
      <c r="V736">
        <v>91.11</v>
      </c>
      <c r="W736" t="s">
        <v>133</v>
      </c>
      <c r="X736">
        <v>4339</v>
      </c>
      <c r="Y736">
        <v>711596</v>
      </c>
      <c r="Z736">
        <v>47068</v>
      </c>
      <c r="AA736">
        <v>129560</v>
      </c>
      <c r="AB736">
        <v>888224</v>
      </c>
      <c r="AC736">
        <v>689090</v>
      </c>
      <c r="AD736">
        <v>199134</v>
      </c>
      <c r="AE736" t="s">
        <v>81</v>
      </c>
      <c r="AF736" t="s">
        <v>81</v>
      </c>
      <c r="AG736" t="s">
        <v>240</v>
      </c>
      <c r="AH736" t="s">
        <v>144</v>
      </c>
      <c r="AI736" t="s">
        <v>138</v>
      </c>
      <c r="AJ736" t="str">
        <f t="shared" si="11"/>
        <v>Sep</v>
      </c>
    </row>
    <row r="737" spans="1:36" x14ac:dyDescent="0.3">
      <c r="A737" t="s">
        <v>2662</v>
      </c>
      <c r="B737" s="33">
        <v>45801</v>
      </c>
      <c r="C737" t="s">
        <v>93</v>
      </c>
      <c r="D737" t="s">
        <v>2663</v>
      </c>
      <c r="E737" t="s">
        <v>177</v>
      </c>
      <c r="F737" t="s">
        <v>180</v>
      </c>
      <c r="G737" t="s">
        <v>162</v>
      </c>
      <c r="H737" t="s">
        <v>160</v>
      </c>
      <c r="I737">
        <v>729</v>
      </c>
      <c r="J737" t="s">
        <v>248</v>
      </c>
      <c r="K737" t="s">
        <v>416</v>
      </c>
      <c r="L737" t="s">
        <v>1767</v>
      </c>
      <c r="M737" t="s">
        <v>2519</v>
      </c>
      <c r="N737">
        <v>124</v>
      </c>
      <c r="O737">
        <v>5</v>
      </c>
      <c r="P737">
        <v>9</v>
      </c>
      <c r="Q737" t="s">
        <v>73</v>
      </c>
      <c r="R737" t="s">
        <v>238</v>
      </c>
      <c r="S737" t="s">
        <v>239</v>
      </c>
      <c r="T737">
        <v>186</v>
      </c>
      <c r="U737">
        <v>175</v>
      </c>
      <c r="V737">
        <v>94.09</v>
      </c>
      <c r="W737" t="s">
        <v>133</v>
      </c>
      <c r="X737">
        <v>7705</v>
      </c>
      <c r="Y737">
        <v>1348375</v>
      </c>
      <c r="Z737">
        <v>90475</v>
      </c>
      <c r="AA737">
        <v>66850</v>
      </c>
      <c r="AB737">
        <v>1505700</v>
      </c>
      <c r="AC737">
        <v>1248918</v>
      </c>
      <c r="AD737">
        <v>256782</v>
      </c>
      <c r="AE737" t="s">
        <v>78</v>
      </c>
      <c r="AF737" t="s">
        <v>81</v>
      </c>
      <c r="AG737" t="s">
        <v>240</v>
      </c>
      <c r="AH737" t="s">
        <v>144</v>
      </c>
      <c r="AI737" t="s">
        <v>139</v>
      </c>
      <c r="AJ737" t="str">
        <f t="shared" si="11"/>
        <v>May</v>
      </c>
    </row>
    <row r="738" spans="1:36" x14ac:dyDescent="0.3">
      <c r="A738" t="s">
        <v>2664</v>
      </c>
      <c r="B738" s="33">
        <v>45802</v>
      </c>
      <c r="C738" t="s">
        <v>93</v>
      </c>
      <c r="D738" t="s">
        <v>2665</v>
      </c>
      <c r="E738" t="s">
        <v>176</v>
      </c>
      <c r="F738" t="s">
        <v>181</v>
      </c>
      <c r="G738" t="s">
        <v>156</v>
      </c>
      <c r="H738" t="s">
        <v>159</v>
      </c>
      <c r="I738">
        <v>1570</v>
      </c>
      <c r="J738" t="s">
        <v>368</v>
      </c>
      <c r="K738" t="s">
        <v>2666</v>
      </c>
      <c r="L738" t="s">
        <v>408</v>
      </c>
      <c r="M738" t="s">
        <v>411</v>
      </c>
      <c r="N738">
        <v>204</v>
      </c>
      <c r="O738">
        <v>0</v>
      </c>
      <c r="P738">
        <v>4</v>
      </c>
      <c r="Q738" t="s">
        <v>70</v>
      </c>
      <c r="R738" t="s">
        <v>238</v>
      </c>
      <c r="S738" t="s">
        <v>239</v>
      </c>
      <c r="T738">
        <v>150</v>
      </c>
      <c r="U738">
        <v>121</v>
      </c>
      <c r="V738">
        <v>80.67</v>
      </c>
      <c r="W738" t="s">
        <v>133</v>
      </c>
      <c r="X738">
        <v>10832</v>
      </c>
      <c r="Y738">
        <v>1310672</v>
      </c>
      <c r="Z738">
        <v>52998</v>
      </c>
      <c r="AA738">
        <v>32307</v>
      </c>
      <c r="AB738">
        <v>1395977</v>
      </c>
      <c r="AC738">
        <v>1176481</v>
      </c>
      <c r="AD738">
        <v>219496</v>
      </c>
      <c r="AE738" t="s">
        <v>81</v>
      </c>
      <c r="AF738" t="s">
        <v>81</v>
      </c>
      <c r="AG738" t="s">
        <v>240</v>
      </c>
      <c r="AH738" t="s">
        <v>144</v>
      </c>
      <c r="AI738" t="s">
        <v>139</v>
      </c>
      <c r="AJ738" t="str">
        <f t="shared" si="11"/>
        <v>May</v>
      </c>
    </row>
    <row r="739" spans="1:36" x14ac:dyDescent="0.3">
      <c r="A739" t="s">
        <v>2667</v>
      </c>
      <c r="B739" s="33">
        <v>45878</v>
      </c>
      <c r="C739" t="s">
        <v>93</v>
      </c>
      <c r="D739" t="s">
        <v>2668</v>
      </c>
      <c r="E739" t="s">
        <v>181</v>
      </c>
      <c r="F739" t="s">
        <v>178</v>
      </c>
      <c r="G739" t="s">
        <v>159</v>
      </c>
      <c r="H739" t="s">
        <v>157</v>
      </c>
      <c r="I739">
        <v>1620</v>
      </c>
      <c r="J739" t="s">
        <v>554</v>
      </c>
      <c r="K739" t="s">
        <v>2669</v>
      </c>
      <c r="L739" t="s">
        <v>1028</v>
      </c>
      <c r="M739" t="s">
        <v>1276</v>
      </c>
      <c r="N739">
        <v>231</v>
      </c>
      <c r="O739">
        <v>13</v>
      </c>
      <c r="P739">
        <v>14</v>
      </c>
      <c r="Q739" t="s">
        <v>73</v>
      </c>
      <c r="R739" t="s">
        <v>238</v>
      </c>
      <c r="S739" t="s">
        <v>239</v>
      </c>
      <c r="T739">
        <v>186</v>
      </c>
      <c r="U739">
        <v>138</v>
      </c>
      <c r="V739">
        <v>74.19</v>
      </c>
      <c r="W739" t="s">
        <v>133</v>
      </c>
      <c r="X739">
        <v>6894</v>
      </c>
      <c r="Y739">
        <v>951372</v>
      </c>
      <c r="Z739">
        <v>70656</v>
      </c>
      <c r="AA739">
        <v>99360</v>
      </c>
      <c r="AB739">
        <v>1121388</v>
      </c>
      <c r="AC739">
        <v>672817</v>
      </c>
      <c r="AD739">
        <v>448571</v>
      </c>
      <c r="AE739" t="s">
        <v>81</v>
      </c>
      <c r="AF739" t="s">
        <v>75</v>
      </c>
      <c r="AG739" t="s">
        <v>240</v>
      </c>
      <c r="AH739" t="s">
        <v>144</v>
      </c>
      <c r="AI739" t="s">
        <v>139</v>
      </c>
      <c r="AJ739" t="str">
        <f t="shared" si="11"/>
        <v>Aug</v>
      </c>
    </row>
    <row r="740" spans="1:36" x14ac:dyDescent="0.3">
      <c r="A740" t="s">
        <v>2670</v>
      </c>
      <c r="B740" s="33">
        <v>45900</v>
      </c>
      <c r="C740" t="s">
        <v>98</v>
      </c>
      <c r="D740" t="s">
        <v>2671</v>
      </c>
      <c r="E740" t="s">
        <v>178</v>
      </c>
      <c r="F740" t="s">
        <v>174</v>
      </c>
      <c r="G740" t="s">
        <v>157</v>
      </c>
      <c r="H740" t="s">
        <v>158</v>
      </c>
      <c r="I740">
        <v>1788</v>
      </c>
      <c r="J740" t="s">
        <v>342</v>
      </c>
      <c r="K740" t="s">
        <v>1887</v>
      </c>
      <c r="L740" t="s">
        <v>2672</v>
      </c>
      <c r="M740" t="s">
        <v>2673</v>
      </c>
      <c r="N740">
        <v>271</v>
      </c>
      <c r="O740">
        <v>17</v>
      </c>
      <c r="P740">
        <v>28</v>
      </c>
      <c r="Q740" t="s">
        <v>73</v>
      </c>
      <c r="R740" t="s">
        <v>238</v>
      </c>
      <c r="S740" t="s">
        <v>239</v>
      </c>
      <c r="T740">
        <v>150</v>
      </c>
      <c r="U740">
        <v>128</v>
      </c>
      <c r="V740">
        <v>85.33</v>
      </c>
      <c r="W740" t="s">
        <v>134</v>
      </c>
      <c r="X740">
        <v>5216</v>
      </c>
      <c r="Y740">
        <v>667648</v>
      </c>
      <c r="Z740">
        <v>63488</v>
      </c>
      <c r="AA740">
        <v>15872</v>
      </c>
      <c r="AB740">
        <v>747008</v>
      </c>
      <c r="AC740">
        <v>641910</v>
      </c>
      <c r="AD740">
        <v>105098</v>
      </c>
      <c r="AE740" t="s">
        <v>75</v>
      </c>
      <c r="AF740" t="s">
        <v>78</v>
      </c>
      <c r="AG740" t="s">
        <v>240</v>
      </c>
      <c r="AH740" t="s">
        <v>145</v>
      </c>
      <c r="AI740" t="s">
        <v>139</v>
      </c>
      <c r="AJ740" t="str">
        <f t="shared" si="11"/>
        <v>Aug</v>
      </c>
    </row>
    <row r="741" spans="1:36" x14ac:dyDescent="0.3">
      <c r="A741" t="s">
        <v>2674</v>
      </c>
      <c r="B741" s="33">
        <v>45849</v>
      </c>
      <c r="C741" t="s">
        <v>96</v>
      </c>
      <c r="D741" t="s">
        <v>2675</v>
      </c>
      <c r="E741" t="s">
        <v>181</v>
      </c>
      <c r="F741" t="s">
        <v>177</v>
      </c>
      <c r="G741" t="s">
        <v>159</v>
      </c>
      <c r="H741" t="s">
        <v>162</v>
      </c>
      <c r="I741">
        <v>762</v>
      </c>
      <c r="J741" t="s">
        <v>482</v>
      </c>
      <c r="K741" t="s">
        <v>483</v>
      </c>
      <c r="L741" t="s">
        <v>408</v>
      </c>
      <c r="M741" t="s">
        <v>2676</v>
      </c>
      <c r="N741">
        <v>112</v>
      </c>
      <c r="O741">
        <v>0</v>
      </c>
      <c r="P741">
        <v>33</v>
      </c>
      <c r="Q741" t="s">
        <v>76</v>
      </c>
      <c r="R741" t="s">
        <v>238</v>
      </c>
      <c r="S741" t="s">
        <v>239</v>
      </c>
      <c r="T741">
        <v>189</v>
      </c>
      <c r="U741">
        <v>185</v>
      </c>
      <c r="V741">
        <v>97.88</v>
      </c>
      <c r="W741" t="s">
        <v>133</v>
      </c>
      <c r="X741">
        <v>2864</v>
      </c>
      <c r="Y741">
        <v>529840</v>
      </c>
      <c r="Z741">
        <v>62715</v>
      </c>
      <c r="AA741">
        <v>129870</v>
      </c>
      <c r="AB741">
        <v>722425</v>
      </c>
      <c r="AC741">
        <v>449174</v>
      </c>
      <c r="AD741">
        <v>273251</v>
      </c>
      <c r="AE741" t="s">
        <v>81</v>
      </c>
      <c r="AF741" t="s">
        <v>78</v>
      </c>
      <c r="AG741" t="s">
        <v>240</v>
      </c>
      <c r="AH741" t="s">
        <v>145</v>
      </c>
      <c r="AI741" t="s">
        <v>140</v>
      </c>
      <c r="AJ741" t="str">
        <f t="shared" si="11"/>
        <v>Jul</v>
      </c>
    </row>
    <row r="742" spans="1:36" x14ac:dyDescent="0.3">
      <c r="A742" t="s">
        <v>2677</v>
      </c>
      <c r="B742" s="33">
        <v>45783</v>
      </c>
      <c r="C742" t="s">
        <v>95</v>
      </c>
      <c r="D742" t="s">
        <v>2678</v>
      </c>
      <c r="E742" t="s">
        <v>172</v>
      </c>
      <c r="F742" t="s">
        <v>179</v>
      </c>
      <c r="G742" t="s">
        <v>155</v>
      </c>
      <c r="H742" t="s">
        <v>166</v>
      </c>
      <c r="I742">
        <v>492</v>
      </c>
      <c r="J742" t="s">
        <v>243</v>
      </c>
      <c r="K742" t="s">
        <v>1724</v>
      </c>
      <c r="L742" t="s">
        <v>377</v>
      </c>
      <c r="M742" t="s">
        <v>1634</v>
      </c>
      <c r="N742">
        <v>91</v>
      </c>
      <c r="O742">
        <v>0</v>
      </c>
      <c r="P742">
        <v>19</v>
      </c>
      <c r="Q742" t="s">
        <v>73</v>
      </c>
      <c r="R742" t="s">
        <v>238</v>
      </c>
      <c r="S742" t="s">
        <v>239</v>
      </c>
      <c r="T742">
        <v>220</v>
      </c>
      <c r="U742">
        <v>140</v>
      </c>
      <c r="V742">
        <v>63.64</v>
      </c>
      <c r="W742" t="s">
        <v>133</v>
      </c>
      <c r="X742">
        <v>5971</v>
      </c>
      <c r="Y742">
        <v>835940</v>
      </c>
      <c r="Z742">
        <v>41020</v>
      </c>
      <c r="AA742">
        <v>25340</v>
      </c>
      <c r="AB742">
        <v>902300</v>
      </c>
      <c r="AC742">
        <v>734741</v>
      </c>
      <c r="AD742">
        <v>167559</v>
      </c>
      <c r="AE742" t="s">
        <v>81</v>
      </c>
      <c r="AF742" t="s">
        <v>72</v>
      </c>
      <c r="AG742" t="s">
        <v>240</v>
      </c>
      <c r="AH742" t="s">
        <v>144</v>
      </c>
      <c r="AI742" t="s">
        <v>140</v>
      </c>
      <c r="AJ742" t="str">
        <f t="shared" si="11"/>
        <v>May</v>
      </c>
    </row>
    <row r="743" spans="1:36" x14ac:dyDescent="0.3">
      <c r="A743" t="s">
        <v>2679</v>
      </c>
      <c r="B743" s="33">
        <v>45854</v>
      </c>
      <c r="C743" t="s">
        <v>95</v>
      </c>
      <c r="D743" t="s">
        <v>2680</v>
      </c>
      <c r="E743" t="s">
        <v>177</v>
      </c>
      <c r="F743" t="s">
        <v>173</v>
      </c>
      <c r="G743" t="s">
        <v>162</v>
      </c>
      <c r="H743" t="s">
        <v>161</v>
      </c>
      <c r="I743">
        <v>1317</v>
      </c>
      <c r="J743" t="s">
        <v>566</v>
      </c>
      <c r="K743" t="s">
        <v>1109</v>
      </c>
      <c r="L743" t="s">
        <v>654</v>
      </c>
      <c r="M743" t="s">
        <v>2681</v>
      </c>
      <c r="N743">
        <v>192</v>
      </c>
      <c r="O743">
        <v>22</v>
      </c>
      <c r="P743">
        <v>31</v>
      </c>
      <c r="Q743" t="s">
        <v>76</v>
      </c>
      <c r="R743" t="s">
        <v>238</v>
      </c>
      <c r="S743" t="s">
        <v>239</v>
      </c>
      <c r="T743">
        <v>150</v>
      </c>
      <c r="U743">
        <v>131</v>
      </c>
      <c r="V743">
        <v>87.33</v>
      </c>
      <c r="W743" t="s">
        <v>133</v>
      </c>
      <c r="X743">
        <v>7022</v>
      </c>
      <c r="Y743">
        <v>919882</v>
      </c>
      <c r="Z743">
        <v>48470</v>
      </c>
      <c r="AA743">
        <v>67596</v>
      </c>
      <c r="AB743">
        <v>1035948</v>
      </c>
      <c r="AC743">
        <v>885893</v>
      </c>
      <c r="AD743">
        <v>150055</v>
      </c>
      <c r="AE743" t="s">
        <v>78</v>
      </c>
      <c r="AF743" t="s">
        <v>78</v>
      </c>
      <c r="AG743" t="s">
        <v>240</v>
      </c>
      <c r="AH743" t="s">
        <v>146</v>
      </c>
      <c r="AI743" t="s">
        <v>139</v>
      </c>
      <c r="AJ743" t="str">
        <f t="shared" si="11"/>
        <v>Jul</v>
      </c>
    </row>
    <row r="744" spans="1:36" x14ac:dyDescent="0.3">
      <c r="A744" t="s">
        <v>2682</v>
      </c>
      <c r="B744" s="33">
        <v>45690</v>
      </c>
      <c r="C744" t="s">
        <v>95</v>
      </c>
      <c r="D744" t="s">
        <v>2683</v>
      </c>
      <c r="E744" t="s">
        <v>173</v>
      </c>
      <c r="F744" t="s">
        <v>179</v>
      </c>
      <c r="G744" t="s">
        <v>161</v>
      </c>
      <c r="H744" t="s">
        <v>166</v>
      </c>
      <c r="I744">
        <v>509</v>
      </c>
      <c r="J744" t="s">
        <v>504</v>
      </c>
      <c r="K744" t="s">
        <v>1342</v>
      </c>
      <c r="N744">
        <v>82</v>
      </c>
      <c r="O744">
        <v>0</v>
      </c>
      <c r="P744">
        <v>0</v>
      </c>
      <c r="Q744" t="s">
        <v>67</v>
      </c>
      <c r="R744" t="s">
        <v>245</v>
      </c>
      <c r="S744" t="s">
        <v>124</v>
      </c>
      <c r="T744">
        <v>189</v>
      </c>
      <c r="U744">
        <v>0</v>
      </c>
      <c r="V744">
        <v>0</v>
      </c>
      <c r="W744" t="s">
        <v>133</v>
      </c>
      <c r="X744">
        <v>9873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78</v>
      </c>
      <c r="AF744" t="s">
        <v>72</v>
      </c>
      <c r="AG744" t="s">
        <v>240</v>
      </c>
      <c r="AH744" t="s">
        <v>144</v>
      </c>
      <c r="AI744" t="s">
        <v>139</v>
      </c>
      <c r="AJ744" t="str">
        <f t="shared" si="11"/>
        <v>Feb</v>
      </c>
    </row>
    <row r="745" spans="1:36" x14ac:dyDescent="0.3">
      <c r="A745" t="s">
        <v>2684</v>
      </c>
      <c r="B745" s="33">
        <v>45752</v>
      </c>
      <c r="C745" t="s">
        <v>93</v>
      </c>
      <c r="D745" t="s">
        <v>2685</v>
      </c>
      <c r="E745" t="s">
        <v>176</v>
      </c>
      <c r="F745" t="s">
        <v>179</v>
      </c>
      <c r="G745" t="s">
        <v>156</v>
      </c>
      <c r="H745" t="s">
        <v>166</v>
      </c>
      <c r="I745">
        <v>2189</v>
      </c>
      <c r="J745" t="s">
        <v>636</v>
      </c>
      <c r="K745" t="s">
        <v>1566</v>
      </c>
      <c r="L745" t="s">
        <v>2147</v>
      </c>
      <c r="M745" t="s">
        <v>1042</v>
      </c>
      <c r="N745">
        <v>265</v>
      </c>
      <c r="O745">
        <v>14</v>
      </c>
      <c r="P745">
        <v>33</v>
      </c>
      <c r="Q745" t="s">
        <v>76</v>
      </c>
      <c r="R745" t="s">
        <v>238</v>
      </c>
      <c r="S745" t="s">
        <v>239</v>
      </c>
      <c r="T745">
        <v>189</v>
      </c>
      <c r="U745">
        <v>173</v>
      </c>
      <c r="V745">
        <v>91.53</v>
      </c>
      <c r="W745" t="s">
        <v>133</v>
      </c>
      <c r="X745">
        <v>10916</v>
      </c>
      <c r="Y745">
        <v>1888468</v>
      </c>
      <c r="Z745">
        <v>41693</v>
      </c>
      <c r="AA745">
        <v>86154</v>
      </c>
      <c r="AB745">
        <v>2016315</v>
      </c>
      <c r="AC745">
        <v>1387976</v>
      </c>
      <c r="AD745">
        <v>628339</v>
      </c>
      <c r="AE745" t="s">
        <v>81</v>
      </c>
      <c r="AF745" t="s">
        <v>72</v>
      </c>
      <c r="AG745" t="s">
        <v>240</v>
      </c>
      <c r="AH745" t="s">
        <v>146</v>
      </c>
      <c r="AI745" t="s">
        <v>139</v>
      </c>
      <c r="AJ745" t="str">
        <f t="shared" si="11"/>
        <v>Apr</v>
      </c>
    </row>
    <row r="746" spans="1:36" x14ac:dyDescent="0.3">
      <c r="A746" t="s">
        <v>2686</v>
      </c>
      <c r="B746" s="33">
        <v>46002</v>
      </c>
      <c r="C746" t="s">
        <v>99</v>
      </c>
      <c r="D746" t="s">
        <v>2687</v>
      </c>
      <c r="E746" t="s">
        <v>178</v>
      </c>
      <c r="F746" t="s">
        <v>176</v>
      </c>
      <c r="G746" t="s">
        <v>157</v>
      </c>
      <c r="H746" t="s">
        <v>156</v>
      </c>
      <c r="I746">
        <v>1780</v>
      </c>
      <c r="J746" t="s">
        <v>554</v>
      </c>
      <c r="K746" t="s">
        <v>442</v>
      </c>
      <c r="L746" t="s">
        <v>1403</v>
      </c>
      <c r="M746" t="s">
        <v>464</v>
      </c>
      <c r="N746">
        <v>262</v>
      </c>
      <c r="O746">
        <v>33</v>
      </c>
      <c r="P746">
        <v>45</v>
      </c>
      <c r="Q746" t="s">
        <v>76</v>
      </c>
      <c r="R746" t="s">
        <v>238</v>
      </c>
      <c r="S746" t="s">
        <v>239</v>
      </c>
      <c r="T746">
        <v>220</v>
      </c>
      <c r="U746">
        <v>174</v>
      </c>
      <c r="V746">
        <v>79.09</v>
      </c>
      <c r="W746" t="s">
        <v>133</v>
      </c>
      <c r="X746">
        <v>6168</v>
      </c>
      <c r="Y746">
        <v>1073232</v>
      </c>
      <c r="Z746">
        <v>49764</v>
      </c>
      <c r="AA746">
        <v>75342</v>
      </c>
      <c r="AB746">
        <v>1198338</v>
      </c>
      <c r="AC746">
        <v>902199</v>
      </c>
      <c r="AD746">
        <v>296139</v>
      </c>
      <c r="AE746" t="s">
        <v>75</v>
      </c>
      <c r="AF746" t="s">
        <v>81</v>
      </c>
      <c r="AG746" t="s">
        <v>240</v>
      </c>
      <c r="AH746" t="s">
        <v>147</v>
      </c>
      <c r="AI746" t="s">
        <v>139</v>
      </c>
      <c r="AJ746" t="str">
        <f t="shared" si="11"/>
        <v>Dec</v>
      </c>
    </row>
    <row r="747" spans="1:36" x14ac:dyDescent="0.3">
      <c r="A747" t="s">
        <v>2688</v>
      </c>
      <c r="B747" s="33">
        <v>45790</v>
      </c>
      <c r="C747" t="s">
        <v>98</v>
      </c>
      <c r="D747" t="s">
        <v>2689</v>
      </c>
      <c r="E747" t="s">
        <v>172</v>
      </c>
      <c r="F747" t="s">
        <v>179</v>
      </c>
      <c r="G747" t="s">
        <v>155</v>
      </c>
      <c r="H747" t="s">
        <v>166</v>
      </c>
      <c r="I747">
        <v>1998</v>
      </c>
      <c r="J747" t="s">
        <v>806</v>
      </c>
      <c r="K747" t="s">
        <v>2199</v>
      </c>
      <c r="L747" t="s">
        <v>2690</v>
      </c>
      <c r="M747" t="s">
        <v>2199</v>
      </c>
      <c r="N747">
        <v>269</v>
      </c>
      <c r="O747">
        <v>17</v>
      </c>
      <c r="P747">
        <v>-10</v>
      </c>
      <c r="Q747" t="s">
        <v>73</v>
      </c>
      <c r="R747" t="s">
        <v>238</v>
      </c>
      <c r="S747" t="s">
        <v>239</v>
      </c>
      <c r="T747">
        <v>150</v>
      </c>
      <c r="U747">
        <v>71</v>
      </c>
      <c r="V747">
        <v>47.33</v>
      </c>
      <c r="W747" t="s">
        <v>133</v>
      </c>
      <c r="X747">
        <v>3880</v>
      </c>
      <c r="Y747">
        <v>275480</v>
      </c>
      <c r="Z747">
        <v>27619</v>
      </c>
      <c r="AA747">
        <v>32447</v>
      </c>
      <c r="AB747">
        <v>335546</v>
      </c>
      <c r="AC747">
        <v>254404</v>
      </c>
      <c r="AD747">
        <v>81142</v>
      </c>
      <c r="AE747" t="s">
        <v>81</v>
      </c>
      <c r="AF747" t="s">
        <v>72</v>
      </c>
      <c r="AG747" t="s">
        <v>240</v>
      </c>
      <c r="AH747" t="s">
        <v>146</v>
      </c>
      <c r="AI747" t="s">
        <v>138</v>
      </c>
      <c r="AJ747" t="str">
        <f t="shared" si="11"/>
        <v>May</v>
      </c>
    </row>
    <row r="748" spans="1:36" x14ac:dyDescent="0.3">
      <c r="A748" t="s">
        <v>2691</v>
      </c>
      <c r="B748" s="33">
        <v>45686</v>
      </c>
      <c r="C748" t="s">
        <v>93</v>
      </c>
      <c r="D748" t="s">
        <v>2692</v>
      </c>
      <c r="E748" t="s">
        <v>173</v>
      </c>
      <c r="F748" t="s">
        <v>172</v>
      </c>
      <c r="G748" t="s">
        <v>161</v>
      </c>
      <c r="H748" t="s">
        <v>155</v>
      </c>
      <c r="I748">
        <v>865</v>
      </c>
      <c r="J748" t="s">
        <v>469</v>
      </c>
      <c r="K748" t="s">
        <v>1192</v>
      </c>
      <c r="L748" t="s">
        <v>310</v>
      </c>
      <c r="M748" t="s">
        <v>869</v>
      </c>
      <c r="N748">
        <v>145</v>
      </c>
      <c r="O748">
        <v>0</v>
      </c>
      <c r="P748">
        <v>26</v>
      </c>
      <c r="Q748" t="s">
        <v>73</v>
      </c>
      <c r="R748" t="s">
        <v>238</v>
      </c>
      <c r="S748" t="s">
        <v>239</v>
      </c>
      <c r="T748">
        <v>189</v>
      </c>
      <c r="U748">
        <v>115</v>
      </c>
      <c r="V748">
        <v>60.85</v>
      </c>
      <c r="W748" t="s">
        <v>135</v>
      </c>
      <c r="X748">
        <v>6398</v>
      </c>
      <c r="Y748">
        <v>735770</v>
      </c>
      <c r="Z748">
        <v>48990</v>
      </c>
      <c r="AA748">
        <v>25875</v>
      </c>
      <c r="AB748">
        <v>810635</v>
      </c>
      <c r="AC748">
        <v>629879</v>
      </c>
      <c r="AD748">
        <v>180756</v>
      </c>
      <c r="AE748" t="s">
        <v>78</v>
      </c>
      <c r="AF748" t="s">
        <v>81</v>
      </c>
      <c r="AG748" t="s">
        <v>240</v>
      </c>
      <c r="AH748" t="s">
        <v>144</v>
      </c>
      <c r="AI748" t="s">
        <v>140</v>
      </c>
      <c r="AJ748" t="str">
        <f t="shared" si="11"/>
        <v>Jan</v>
      </c>
    </row>
    <row r="749" spans="1:36" x14ac:dyDescent="0.3">
      <c r="A749" t="s">
        <v>2693</v>
      </c>
      <c r="B749" s="33">
        <v>45782</v>
      </c>
      <c r="C749" t="s">
        <v>93</v>
      </c>
      <c r="D749" t="s">
        <v>2694</v>
      </c>
      <c r="E749" t="s">
        <v>181</v>
      </c>
      <c r="F749" t="s">
        <v>179</v>
      </c>
      <c r="G749" t="s">
        <v>159</v>
      </c>
      <c r="H749" t="s">
        <v>166</v>
      </c>
      <c r="I749">
        <v>1560</v>
      </c>
      <c r="J749" t="s">
        <v>508</v>
      </c>
      <c r="K749" t="s">
        <v>2695</v>
      </c>
      <c r="L749" t="s">
        <v>635</v>
      </c>
      <c r="M749" t="s">
        <v>2696</v>
      </c>
      <c r="N749">
        <v>226</v>
      </c>
      <c r="O749">
        <v>23</v>
      </c>
      <c r="P749">
        <v>2</v>
      </c>
      <c r="Q749" t="s">
        <v>73</v>
      </c>
      <c r="R749" t="s">
        <v>238</v>
      </c>
      <c r="S749" t="s">
        <v>239</v>
      </c>
      <c r="T749">
        <v>186</v>
      </c>
      <c r="U749">
        <v>137</v>
      </c>
      <c r="V749">
        <v>73.66</v>
      </c>
      <c r="W749" t="s">
        <v>133</v>
      </c>
      <c r="X749">
        <v>4977</v>
      </c>
      <c r="Y749">
        <v>681849</v>
      </c>
      <c r="Z749">
        <v>40826</v>
      </c>
      <c r="AA749">
        <v>78227</v>
      </c>
      <c r="AB749">
        <v>800902</v>
      </c>
      <c r="AC749">
        <v>499624</v>
      </c>
      <c r="AD749">
        <v>301278</v>
      </c>
      <c r="AE749" t="s">
        <v>81</v>
      </c>
      <c r="AF749" t="s">
        <v>72</v>
      </c>
      <c r="AG749" t="s">
        <v>240</v>
      </c>
      <c r="AH749" t="s">
        <v>145</v>
      </c>
      <c r="AI749" t="s">
        <v>139</v>
      </c>
      <c r="AJ749" t="str">
        <f t="shared" si="11"/>
        <v>May</v>
      </c>
    </row>
    <row r="750" spans="1:36" x14ac:dyDescent="0.3">
      <c r="A750" t="s">
        <v>2697</v>
      </c>
      <c r="B750" s="33">
        <v>45803</v>
      </c>
      <c r="C750" t="s">
        <v>93</v>
      </c>
      <c r="D750" t="s">
        <v>2698</v>
      </c>
      <c r="E750" t="s">
        <v>178</v>
      </c>
      <c r="F750" t="s">
        <v>180</v>
      </c>
      <c r="G750" t="s">
        <v>157</v>
      </c>
      <c r="H750" t="s">
        <v>160</v>
      </c>
      <c r="I750">
        <v>1091</v>
      </c>
      <c r="J750" t="s">
        <v>236</v>
      </c>
      <c r="K750" t="s">
        <v>1852</v>
      </c>
      <c r="L750" t="s">
        <v>913</v>
      </c>
      <c r="M750" t="s">
        <v>711</v>
      </c>
      <c r="N750">
        <v>148</v>
      </c>
      <c r="O750">
        <v>12</v>
      </c>
      <c r="P750">
        <v>9</v>
      </c>
      <c r="Q750" t="s">
        <v>73</v>
      </c>
      <c r="R750" t="s">
        <v>238</v>
      </c>
      <c r="S750" t="s">
        <v>239</v>
      </c>
      <c r="T750">
        <v>220</v>
      </c>
      <c r="U750">
        <v>135</v>
      </c>
      <c r="V750">
        <v>61.36</v>
      </c>
      <c r="W750" t="s">
        <v>135</v>
      </c>
      <c r="X750">
        <v>6363</v>
      </c>
      <c r="Y750">
        <v>859005</v>
      </c>
      <c r="Z750">
        <v>26325</v>
      </c>
      <c r="AA750">
        <v>106650</v>
      </c>
      <c r="AB750">
        <v>991980</v>
      </c>
      <c r="AC750">
        <v>731663</v>
      </c>
      <c r="AD750">
        <v>260317</v>
      </c>
      <c r="AE750" t="s">
        <v>75</v>
      </c>
      <c r="AF750" t="s">
        <v>81</v>
      </c>
      <c r="AG750" t="s">
        <v>240</v>
      </c>
      <c r="AH750" t="s">
        <v>145</v>
      </c>
      <c r="AI750" t="s">
        <v>140</v>
      </c>
      <c r="AJ750" t="str">
        <f t="shared" si="11"/>
        <v>May</v>
      </c>
    </row>
    <row r="751" spans="1:36" x14ac:dyDescent="0.3">
      <c r="A751" t="s">
        <v>2699</v>
      </c>
      <c r="B751" s="33">
        <v>45735</v>
      </c>
      <c r="C751" t="s">
        <v>95</v>
      </c>
      <c r="D751" t="s">
        <v>2700</v>
      </c>
      <c r="E751" t="s">
        <v>175</v>
      </c>
      <c r="F751" t="s">
        <v>173</v>
      </c>
      <c r="G751" t="s">
        <v>163</v>
      </c>
      <c r="H751" t="s">
        <v>161</v>
      </c>
      <c r="I751">
        <v>2345</v>
      </c>
      <c r="J751" t="s">
        <v>971</v>
      </c>
      <c r="K751" t="s">
        <v>1635</v>
      </c>
      <c r="L751" t="s">
        <v>385</v>
      </c>
      <c r="M751" t="s">
        <v>2029</v>
      </c>
      <c r="N751">
        <v>327</v>
      </c>
      <c r="O751">
        <v>0</v>
      </c>
      <c r="P751">
        <v>11</v>
      </c>
      <c r="Q751" t="s">
        <v>73</v>
      </c>
      <c r="R751" t="s">
        <v>238</v>
      </c>
      <c r="S751" t="s">
        <v>239</v>
      </c>
      <c r="T751">
        <v>180</v>
      </c>
      <c r="U751">
        <v>102</v>
      </c>
      <c r="V751">
        <v>56.67</v>
      </c>
      <c r="W751" t="s">
        <v>135</v>
      </c>
      <c r="X751">
        <v>7165</v>
      </c>
      <c r="Y751">
        <v>730830</v>
      </c>
      <c r="Z751">
        <v>30396</v>
      </c>
      <c r="AA751">
        <v>48858</v>
      </c>
      <c r="AB751">
        <v>810084</v>
      </c>
      <c r="AC751">
        <v>587969</v>
      </c>
      <c r="AD751">
        <v>222115</v>
      </c>
      <c r="AE751" t="s">
        <v>75</v>
      </c>
      <c r="AF751" t="s">
        <v>78</v>
      </c>
      <c r="AG751" t="s">
        <v>240</v>
      </c>
      <c r="AH751" t="s">
        <v>144</v>
      </c>
      <c r="AI751" t="s">
        <v>138</v>
      </c>
      <c r="AJ751" t="str">
        <f t="shared" si="11"/>
        <v>Mar</v>
      </c>
    </row>
    <row r="752" spans="1:36" x14ac:dyDescent="0.3">
      <c r="A752" t="s">
        <v>2701</v>
      </c>
      <c r="B752" s="33">
        <v>45996</v>
      </c>
      <c r="C752" t="s">
        <v>99</v>
      </c>
      <c r="D752" t="s">
        <v>2702</v>
      </c>
      <c r="E752" t="s">
        <v>173</v>
      </c>
      <c r="F752" t="s">
        <v>174</v>
      </c>
      <c r="G752" t="s">
        <v>161</v>
      </c>
      <c r="H752" t="s">
        <v>158</v>
      </c>
      <c r="I752">
        <v>538</v>
      </c>
      <c r="J752" t="s">
        <v>529</v>
      </c>
      <c r="K752" t="s">
        <v>357</v>
      </c>
      <c r="L752" t="s">
        <v>768</v>
      </c>
      <c r="M752" t="s">
        <v>357</v>
      </c>
      <c r="N752">
        <v>90</v>
      </c>
      <c r="O752">
        <v>35</v>
      </c>
      <c r="P752">
        <v>-5</v>
      </c>
      <c r="Q752" t="s">
        <v>73</v>
      </c>
      <c r="R752" t="s">
        <v>238</v>
      </c>
      <c r="S752" t="s">
        <v>239</v>
      </c>
      <c r="T752">
        <v>150</v>
      </c>
      <c r="U752">
        <v>90</v>
      </c>
      <c r="V752">
        <v>60</v>
      </c>
      <c r="W752" t="s">
        <v>133</v>
      </c>
      <c r="X752">
        <v>6277</v>
      </c>
      <c r="Y752">
        <v>564930</v>
      </c>
      <c r="Z752">
        <v>32220</v>
      </c>
      <c r="AA752">
        <v>33930</v>
      </c>
      <c r="AB752">
        <v>631080</v>
      </c>
      <c r="AC752">
        <v>444563</v>
      </c>
      <c r="AD752">
        <v>186517</v>
      </c>
      <c r="AE752" t="s">
        <v>78</v>
      </c>
      <c r="AF752" t="s">
        <v>78</v>
      </c>
      <c r="AG752" t="s">
        <v>240</v>
      </c>
      <c r="AH752" t="s">
        <v>144</v>
      </c>
      <c r="AI752" t="s">
        <v>139</v>
      </c>
      <c r="AJ752" t="str">
        <f t="shared" si="11"/>
        <v>Dec</v>
      </c>
    </row>
    <row r="753" spans="1:36" x14ac:dyDescent="0.3">
      <c r="A753" t="s">
        <v>2703</v>
      </c>
      <c r="B753" s="33">
        <v>45993</v>
      </c>
      <c r="C753" t="s">
        <v>98</v>
      </c>
      <c r="D753" t="s">
        <v>2704</v>
      </c>
      <c r="E753" t="s">
        <v>178</v>
      </c>
      <c r="F753" t="s">
        <v>174</v>
      </c>
      <c r="G753" t="s">
        <v>157</v>
      </c>
      <c r="H753" t="s">
        <v>158</v>
      </c>
      <c r="I753">
        <v>1856</v>
      </c>
      <c r="J753" t="s">
        <v>744</v>
      </c>
      <c r="K753" t="s">
        <v>521</v>
      </c>
      <c r="L753" t="s">
        <v>659</v>
      </c>
      <c r="M753" t="s">
        <v>521</v>
      </c>
      <c r="N753">
        <v>260</v>
      </c>
      <c r="O753">
        <v>6</v>
      </c>
      <c r="P753">
        <v>-10</v>
      </c>
      <c r="Q753" t="s">
        <v>73</v>
      </c>
      <c r="R753" t="s">
        <v>238</v>
      </c>
      <c r="S753" t="s">
        <v>239</v>
      </c>
      <c r="T753">
        <v>186</v>
      </c>
      <c r="U753">
        <v>182</v>
      </c>
      <c r="V753">
        <v>97.85</v>
      </c>
      <c r="W753" t="s">
        <v>133</v>
      </c>
      <c r="X753">
        <v>9598</v>
      </c>
      <c r="Y753">
        <v>1746836</v>
      </c>
      <c r="Z753">
        <v>37310</v>
      </c>
      <c r="AA753">
        <v>83720</v>
      </c>
      <c r="AB753">
        <v>1867866</v>
      </c>
      <c r="AC753">
        <v>1602553</v>
      </c>
      <c r="AD753">
        <v>265313</v>
      </c>
      <c r="AE753" t="s">
        <v>75</v>
      </c>
      <c r="AF753" t="s">
        <v>78</v>
      </c>
      <c r="AG753" t="s">
        <v>240</v>
      </c>
      <c r="AH753" t="s">
        <v>144</v>
      </c>
      <c r="AI753" t="s">
        <v>138</v>
      </c>
      <c r="AJ753" t="str">
        <f t="shared" si="11"/>
        <v>Dec</v>
      </c>
    </row>
    <row r="754" spans="1:36" x14ac:dyDescent="0.3">
      <c r="A754" t="s">
        <v>2705</v>
      </c>
      <c r="B754" s="33">
        <v>45923</v>
      </c>
      <c r="C754" t="s">
        <v>93</v>
      </c>
      <c r="D754" t="s">
        <v>2706</v>
      </c>
      <c r="E754" t="s">
        <v>178</v>
      </c>
      <c r="F754" t="s">
        <v>179</v>
      </c>
      <c r="G754" t="s">
        <v>157</v>
      </c>
      <c r="H754" t="s">
        <v>166</v>
      </c>
      <c r="I754">
        <v>1607</v>
      </c>
      <c r="J754" t="s">
        <v>264</v>
      </c>
      <c r="K754" t="s">
        <v>492</v>
      </c>
      <c r="L754" t="s">
        <v>310</v>
      </c>
      <c r="M754" t="s">
        <v>1681</v>
      </c>
      <c r="N754">
        <v>210</v>
      </c>
      <c r="O754">
        <v>0</v>
      </c>
      <c r="P754">
        <v>26</v>
      </c>
      <c r="Q754" t="s">
        <v>73</v>
      </c>
      <c r="R754" t="s">
        <v>238</v>
      </c>
      <c r="S754" t="s">
        <v>239</v>
      </c>
      <c r="T754">
        <v>189</v>
      </c>
      <c r="U754">
        <v>140</v>
      </c>
      <c r="V754">
        <v>74.069999999999993</v>
      </c>
      <c r="W754" t="s">
        <v>135</v>
      </c>
      <c r="X754">
        <v>8232</v>
      </c>
      <c r="Y754">
        <v>1152480</v>
      </c>
      <c r="Z754">
        <v>76020</v>
      </c>
      <c r="AA754">
        <v>54880</v>
      </c>
      <c r="AB754">
        <v>1283380</v>
      </c>
      <c r="AC754">
        <v>809979</v>
      </c>
      <c r="AD754">
        <v>473401</v>
      </c>
      <c r="AE754" t="s">
        <v>75</v>
      </c>
      <c r="AF754" t="s">
        <v>72</v>
      </c>
      <c r="AG754" t="s">
        <v>240</v>
      </c>
      <c r="AH754" t="s">
        <v>144</v>
      </c>
      <c r="AI754" t="s">
        <v>139</v>
      </c>
      <c r="AJ754" t="str">
        <f t="shared" si="11"/>
        <v>Sep</v>
      </c>
    </row>
    <row r="755" spans="1:36" x14ac:dyDescent="0.3">
      <c r="A755" t="s">
        <v>2707</v>
      </c>
      <c r="B755" s="33">
        <v>45695</v>
      </c>
      <c r="C755" t="s">
        <v>93</v>
      </c>
      <c r="D755" t="s">
        <v>2708</v>
      </c>
      <c r="E755" t="s">
        <v>181</v>
      </c>
      <c r="F755" t="s">
        <v>175</v>
      </c>
      <c r="G755" t="s">
        <v>159</v>
      </c>
      <c r="H755" t="s">
        <v>163</v>
      </c>
      <c r="I755">
        <v>2029</v>
      </c>
      <c r="J755" t="s">
        <v>266</v>
      </c>
      <c r="K755" t="s">
        <v>971</v>
      </c>
      <c r="L755" t="s">
        <v>1343</v>
      </c>
      <c r="M755" t="s">
        <v>2033</v>
      </c>
      <c r="N755">
        <v>285</v>
      </c>
      <c r="O755">
        <v>29</v>
      </c>
      <c r="P755">
        <v>29</v>
      </c>
      <c r="Q755" t="s">
        <v>73</v>
      </c>
      <c r="R755" t="s">
        <v>238</v>
      </c>
      <c r="S755" t="s">
        <v>239</v>
      </c>
      <c r="T755">
        <v>150</v>
      </c>
      <c r="U755">
        <v>111</v>
      </c>
      <c r="V755">
        <v>74</v>
      </c>
      <c r="W755" t="s">
        <v>133</v>
      </c>
      <c r="X755">
        <v>4053</v>
      </c>
      <c r="Y755">
        <v>449883</v>
      </c>
      <c r="Z755">
        <v>58386</v>
      </c>
      <c r="AA755">
        <v>42735</v>
      </c>
      <c r="AB755">
        <v>551004</v>
      </c>
      <c r="AC755">
        <v>395294</v>
      </c>
      <c r="AD755">
        <v>155710</v>
      </c>
      <c r="AE755" t="s">
        <v>81</v>
      </c>
      <c r="AF755" t="s">
        <v>75</v>
      </c>
      <c r="AG755" t="s">
        <v>240</v>
      </c>
      <c r="AH755" t="s">
        <v>146</v>
      </c>
      <c r="AI755" t="s">
        <v>139</v>
      </c>
      <c r="AJ755" t="str">
        <f t="shared" si="11"/>
        <v>Feb</v>
      </c>
    </row>
    <row r="756" spans="1:36" x14ac:dyDescent="0.3">
      <c r="A756" t="s">
        <v>2709</v>
      </c>
      <c r="B756" s="33">
        <v>46022</v>
      </c>
      <c r="C756" t="s">
        <v>93</v>
      </c>
      <c r="D756" t="s">
        <v>2710</v>
      </c>
      <c r="E756" t="s">
        <v>177</v>
      </c>
      <c r="F756" t="s">
        <v>178</v>
      </c>
      <c r="G756" t="s">
        <v>162</v>
      </c>
      <c r="H756" t="s">
        <v>157</v>
      </c>
      <c r="I756">
        <v>2062</v>
      </c>
      <c r="J756" t="s">
        <v>520</v>
      </c>
      <c r="K756" t="s">
        <v>2711</v>
      </c>
      <c r="L756" t="s">
        <v>477</v>
      </c>
      <c r="M756" t="s">
        <v>2712</v>
      </c>
      <c r="N756">
        <v>275</v>
      </c>
      <c r="O756">
        <v>0</v>
      </c>
      <c r="P756">
        <v>6</v>
      </c>
      <c r="Q756" t="s">
        <v>73</v>
      </c>
      <c r="R756" t="s">
        <v>238</v>
      </c>
      <c r="S756" t="s">
        <v>239</v>
      </c>
      <c r="T756">
        <v>189</v>
      </c>
      <c r="U756">
        <v>116</v>
      </c>
      <c r="V756">
        <v>61.38</v>
      </c>
      <c r="W756" t="s">
        <v>133</v>
      </c>
      <c r="X756">
        <v>7495</v>
      </c>
      <c r="Y756">
        <v>869420</v>
      </c>
      <c r="Z756">
        <v>63568</v>
      </c>
      <c r="AA756">
        <v>72848</v>
      </c>
      <c r="AB756">
        <v>1005836</v>
      </c>
      <c r="AC756">
        <v>756328</v>
      </c>
      <c r="AD756">
        <v>249508</v>
      </c>
      <c r="AE756" t="s">
        <v>78</v>
      </c>
      <c r="AF756" t="s">
        <v>75</v>
      </c>
      <c r="AG756" t="s">
        <v>240</v>
      </c>
      <c r="AH756" t="s">
        <v>147</v>
      </c>
      <c r="AI756" t="s">
        <v>138</v>
      </c>
      <c r="AJ756" t="str">
        <f t="shared" si="11"/>
        <v>Dec</v>
      </c>
    </row>
    <row r="757" spans="1:36" x14ac:dyDescent="0.3">
      <c r="A757" t="s">
        <v>2713</v>
      </c>
      <c r="B757" s="33">
        <v>45836</v>
      </c>
      <c r="C757" t="s">
        <v>95</v>
      </c>
      <c r="D757" t="s">
        <v>2714</v>
      </c>
      <c r="E757" t="s">
        <v>172</v>
      </c>
      <c r="F757" t="s">
        <v>174</v>
      </c>
      <c r="G757" t="s">
        <v>155</v>
      </c>
      <c r="H757" t="s">
        <v>158</v>
      </c>
      <c r="I757">
        <v>1172</v>
      </c>
      <c r="J757" t="s">
        <v>385</v>
      </c>
      <c r="K757" t="s">
        <v>267</v>
      </c>
      <c r="L757" t="s">
        <v>2093</v>
      </c>
      <c r="M757" t="s">
        <v>388</v>
      </c>
      <c r="N757">
        <v>149</v>
      </c>
      <c r="O757">
        <v>26</v>
      </c>
      <c r="P757">
        <v>12</v>
      </c>
      <c r="Q757" t="s">
        <v>73</v>
      </c>
      <c r="R757" t="s">
        <v>238</v>
      </c>
      <c r="S757" t="s">
        <v>239</v>
      </c>
      <c r="T757">
        <v>186</v>
      </c>
      <c r="U757">
        <v>146</v>
      </c>
      <c r="V757">
        <v>78.489999999999995</v>
      </c>
      <c r="W757" t="s">
        <v>133</v>
      </c>
      <c r="X757">
        <v>8762</v>
      </c>
      <c r="Y757">
        <v>1279252</v>
      </c>
      <c r="Z757">
        <v>48618</v>
      </c>
      <c r="AA757">
        <v>82344</v>
      </c>
      <c r="AB757">
        <v>1410214</v>
      </c>
      <c r="AC757">
        <v>991680</v>
      </c>
      <c r="AD757">
        <v>418534</v>
      </c>
      <c r="AE757" t="s">
        <v>81</v>
      </c>
      <c r="AF757" t="s">
        <v>78</v>
      </c>
      <c r="AG757" t="s">
        <v>240</v>
      </c>
      <c r="AH757" t="s">
        <v>146</v>
      </c>
      <c r="AI757" t="s">
        <v>140</v>
      </c>
      <c r="AJ757" t="str">
        <f t="shared" si="11"/>
        <v>Jun</v>
      </c>
    </row>
    <row r="758" spans="1:36" x14ac:dyDescent="0.3">
      <c r="A758" t="s">
        <v>2715</v>
      </c>
      <c r="B758" s="33">
        <v>45842</v>
      </c>
      <c r="C758" t="s">
        <v>96</v>
      </c>
      <c r="D758" t="s">
        <v>2716</v>
      </c>
      <c r="E758" t="s">
        <v>174</v>
      </c>
      <c r="F758" t="s">
        <v>173</v>
      </c>
      <c r="G758" t="s">
        <v>158</v>
      </c>
      <c r="H758" t="s">
        <v>161</v>
      </c>
      <c r="I758">
        <v>1660</v>
      </c>
      <c r="J758" t="s">
        <v>588</v>
      </c>
      <c r="K758" t="s">
        <v>1495</v>
      </c>
      <c r="L758" t="s">
        <v>2717</v>
      </c>
      <c r="M758" t="s">
        <v>2001</v>
      </c>
      <c r="N758">
        <v>245</v>
      </c>
      <c r="O758">
        <v>9</v>
      </c>
      <c r="P758">
        <v>14</v>
      </c>
      <c r="Q758" t="s">
        <v>73</v>
      </c>
      <c r="R758" t="s">
        <v>238</v>
      </c>
      <c r="S758" t="s">
        <v>239</v>
      </c>
      <c r="T758">
        <v>186</v>
      </c>
      <c r="U758">
        <v>155</v>
      </c>
      <c r="V758">
        <v>83.33</v>
      </c>
      <c r="W758" t="s">
        <v>135</v>
      </c>
      <c r="X758">
        <v>7071</v>
      </c>
      <c r="Y758">
        <v>1096005</v>
      </c>
      <c r="Z758">
        <v>63705</v>
      </c>
      <c r="AA758">
        <v>66340</v>
      </c>
      <c r="AB758">
        <v>1226050</v>
      </c>
      <c r="AC758">
        <v>990160</v>
      </c>
      <c r="AD758">
        <v>235890</v>
      </c>
      <c r="AE758" t="s">
        <v>78</v>
      </c>
      <c r="AF758" t="s">
        <v>78</v>
      </c>
      <c r="AG758" t="s">
        <v>240</v>
      </c>
      <c r="AH758" t="s">
        <v>144</v>
      </c>
      <c r="AI758" t="s">
        <v>138</v>
      </c>
      <c r="AJ758" t="str">
        <f t="shared" si="11"/>
        <v>Jul</v>
      </c>
    </row>
    <row r="759" spans="1:36" x14ac:dyDescent="0.3">
      <c r="A759" t="s">
        <v>2718</v>
      </c>
      <c r="B759" s="33">
        <v>45938</v>
      </c>
      <c r="C759" t="s">
        <v>98</v>
      </c>
      <c r="D759" t="s">
        <v>2719</v>
      </c>
      <c r="E759" t="s">
        <v>172</v>
      </c>
      <c r="F759" t="s">
        <v>176</v>
      </c>
      <c r="G759" t="s">
        <v>155</v>
      </c>
      <c r="H759" t="s">
        <v>156</v>
      </c>
      <c r="I759">
        <v>826</v>
      </c>
      <c r="J759" t="s">
        <v>342</v>
      </c>
      <c r="K759" t="s">
        <v>1796</v>
      </c>
      <c r="L759" t="s">
        <v>639</v>
      </c>
      <c r="M759" t="s">
        <v>1796</v>
      </c>
      <c r="N759">
        <v>116</v>
      </c>
      <c r="O759">
        <v>0</v>
      </c>
      <c r="P759">
        <v>0</v>
      </c>
      <c r="Q759" t="s">
        <v>70</v>
      </c>
      <c r="R759" t="s">
        <v>238</v>
      </c>
      <c r="S759" t="s">
        <v>239</v>
      </c>
      <c r="T759">
        <v>220</v>
      </c>
      <c r="U759">
        <v>184</v>
      </c>
      <c r="V759">
        <v>83.64</v>
      </c>
      <c r="W759" t="s">
        <v>133</v>
      </c>
      <c r="X759">
        <v>4232</v>
      </c>
      <c r="Y759">
        <v>778688</v>
      </c>
      <c r="Z759">
        <v>64032</v>
      </c>
      <c r="AA759">
        <v>108008</v>
      </c>
      <c r="AB759">
        <v>950728</v>
      </c>
      <c r="AC759">
        <v>787675</v>
      </c>
      <c r="AD759">
        <v>163053</v>
      </c>
      <c r="AE759" t="s">
        <v>81</v>
      </c>
      <c r="AF759" t="s">
        <v>81</v>
      </c>
      <c r="AG759" t="s">
        <v>240</v>
      </c>
      <c r="AH759" t="s">
        <v>144</v>
      </c>
      <c r="AI759" t="s">
        <v>140</v>
      </c>
      <c r="AJ759" t="str">
        <f t="shared" si="11"/>
        <v>Oct</v>
      </c>
    </row>
    <row r="760" spans="1:36" x14ac:dyDescent="0.3">
      <c r="A760" t="s">
        <v>2720</v>
      </c>
      <c r="B760" s="33">
        <v>45908</v>
      </c>
      <c r="C760" t="s">
        <v>98</v>
      </c>
      <c r="D760" t="s">
        <v>2721</v>
      </c>
      <c r="E760" t="s">
        <v>178</v>
      </c>
      <c r="F760" t="s">
        <v>179</v>
      </c>
      <c r="G760" t="s">
        <v>157</v>
      </c>
      <c r="H760" t="s">
        <v>166</v>
      </c>
      <c r="I760">
        <v>1518</v>
      </c>
      <c r="J760" t="s">
        <v>457</v>
      </c>
      <c r="K760" t="s">
        <v>265</v>
      </c>
      <c r="L760" t="s">
        <v>459</v>
      </c>
      <c r="M760" t="s">
        <v>265</v>
      </c>
      <c r="N760">
        <v>220</v>
      </c>
      <c r="O760">
        <v>0</v>
      </c>
      <c r="P760">
        <v>-1</v>
      </c>
      <c r="Q760" t="s">
        <v>70</v>
      </c>
      <c r="R760" t="s">
        <v>238</v>
      </c>
      <c r="S760" t="s">
        <v>239</v>
      </c>
      <c r="T760">
        <v>180</v>
      </c>
      <c r="U760">
        <v>128</v>
      </c>
      <c r="V760">
        <v>71.11</v>
      </c>
      <c r="W760" t="s">
        <v>133</v>
      </c>
      <c r="X760">
        <v>10266</v>
      </c>
      <c r="Y760">
        <v>1314048</v>
      </c>
      <c r="Z760">
        <v>50816</v>
      </c>
      <c r="AA760">
        <v>50688</v>
      </c>
      <c r="AB760">
        <v>1415552</v>
      </c>
      <c r="AC760">
        <v>919337</v>
      </c>
      <c r="AD760">
        <v>496215</v>
      </c>
      <c r="AE760" t="s">
        <v>75</v>
      </c>
      <c r="AF760" t="s">
        <v>72</v>
      </c>
      <c r="AG760" t="s">
        <v>240</v>
      </c>
      <c r="AH760" t="s">
        <v>147</v>
      </c>
      <c r="AI760" t="s">
        <v>138</v>
      </c>
      <c r="AJ760" t="str">
        <f t="shared" si="11"/>
        <v>Sep</v>
      </c>
    </row>
    <row r="761" spans="1:36" x14ac:dyDescent="0.3">
      <c r="A761" t="s">
        <v>2722</v>
      </c>
      <c r="B761" s="33">
        <v>45755</v>
      </c>
      <c r="C761" t="s">
        <v>93</v>
      </c>
      <c r="D761" t="s">
        <v>2723</v>
      </c>
      <c r="E761" t="s">
        <v>178</v>
      </c>
      <c r="F761" t="s">
        <v>181</v>
      </c>
      <c r="G761" t="s">
        <v>157</v>
      </c>
      <c r="H761" t="s">
        <v>159</v>
      </c>
      <c r="I761">
        <v>932</v>
      </c>
      <c r="J761" t="s">
        <v>447</v>
      </c>
      <c r="K761" t="s">
        <v>495</v>
      </c>
      <c r="L761" t="s">
        <v>447</v>
      </c>
      <c r="M761" t="s">
        <v>495</v>
      </c>
      <c r="N761">
        <v>131</v>
      </c>
      <c r="O761">
        <v>0</v>
      </c>
      <c r="P761">
        <v>-10</v>
      </c>
      <c r="Q761" t="s">
        <v>70</v>
      </c>
      <c r="R761" t="s">
        <v>238</v>
      </c>
      <c r="S761" t="s">
        <v>239</v>
      </c>
      <c r="T761">
        <v>150</v>
      </c>
      <c r="U761">
        <v>108</v>
      </c>
      <c r="V761">
        <v>72</v>
      </c>
      <c r="W761" t="s">
        <v>133</v>
      </c>
      <c r="X761">
        <v>9008</v>
      </c>
      <c r="Y761">
        <v>972864</v>
      </c>
      <c r="Z761">
        <v>23544</v>
      </c>
      <c r="AA761">
        <v>17928</v>
      </c>
      <c r="AB761">
        <v>1014336</v>
      </c>
      <c r="AC761">
        <v>740840</v>
      </c>
      <c r="AD761">
        <v>273496</v>
      </c>
      <c r="AE761" t="s">
        <v>75</v>
      </c>
      <c r="AF761" t="s">
        <v>81</v>
      </c>
      <c r="AG761" t="s">
        <v>240</v>
      </c>
      <c r="AH761" t="s">
        <v>145</v>
      </c>
      <c r="AI761" t="s">
        <v>138</v>
      </c>
      <c r="AJ761" t="str">
        <f t="shared" si="11"/>
        <v>Apr</v>
      </c>
    </row>
    <row r="762" spans="1:36" x14ac:dyDescent="0.3">
      <c r="A762" t="s">
        <v>2724</v>
      </c>
      <c r="B762" s="33">
        <v>45675</v>
      </c>
      <c r="C762" t="s">
        <v>96</v>
      </c>
      <c r="D762" t="s">
        <v>2725</v>
      </c>
      <c r="E762" t="s">
        <v>178</v>
      </c>
      <c r="F762" t="s">
        <v>174</v>
      </c>
      <c r="G762" t="s">
        <v>157</v>
      </c>
      <c r="H762" t="s">
        <v>158</v>
      </c>
      <c r="I762">
        <v>1171</v>
      </c>
      <c r="J762" t="s">
        <v>744</v>
      </c>
      <c r="K762" t="s">
        <v>378</v>
      </c>
      <c r="L762" t="s">
        <v>377</v>
      </c>
      <c r="M762" t="s">
        <v>378</v>
      </c>
      <c r="N762">
        <v>180</v>
      </c>
      <c r="O762">
        <v>0</v>
      </c>
      <c r="P762">
        <v>-10</v>
      </c>
      <c r="Q762" t="s">
        <v>70</v>
      </c>
      <c r="R762" t="s">
        <v>238</v>
      </c>
      <c r="S762" t="s">
        <v>239</v>
      </c>
      <c r="T762">
        <v>189</v>
      </c>
      <c r="U762">
        <v>180</v>
      </c>
      <c r="V762">
        <v>95.24</v>
      </c>
      <c r="W762" t="s">
        <v>133</v>
      </c>
      <c r="X762">
        <v>7235</v>
      </c>
      <c r="Y762">
        <v>1302300</v>
      </c>
      <c r="Z762">
        <v>30240</v>
      </c>
      <c r="AA762">
        <v>127980</v>
      </c>
      <c r="AB762">
        <v>1460520</v>
      </c>
      <c r="AC762">
        <v>1159919</v>
      </c>
      <c r="AD762">
        <v>300601</v>
      </c>
      <c r="AE762" t="s">
        <v>75</v>
      </c>
      <c r="AF762" t="s">
        <v>78</v>
      </c>
      <c r="AG762" t="s">
        <v>240</v>
      </c>
      <c r="AH762" t="s">
        <v>144</v>
      </c>
      <c r="AI762" t="s">
        <v>139</v>
      </c>
      <c r="AJ762" t="str">
        <f t="shared" si="11"/>
        <v>Jan</v>
      </c>
    </row>
    <row r="763" spans="1:36" x14ac:dyDescent="0.3">
      <c r="A763" t="s">
        <v>2726</v>
      </c>
      <c r="B763" s="33">
        <v>45883</v>
      </c>
      <c r="C763" t="s">
        <v>97</v>
      </c>
      <c r="D763" t="s">
        <v>2727</v>
      </c>
      <c r="E763" t="s">
        <v>179</v>
      </c>
      <c r="F763" t="s">
        <v>176</v>
      </c>
      <c r="G763" t="s">
        <v>166</v>
      </c>
      <c r="H763" t="s">
        <v>156</v>
      </c>
      <c r="I763">
        <v>475</v>
      </c>
      <c r="J763" t="s">
        <v>286</v>
      </c>
      <c r="K763" t="s">
        <v>1420</v>
      </c>
      <c r="L763" t="s">
        <v>2728</v>
      </c>
      <c r="M763" t="s">
        <v>2729</v>
      </c>
      <c r="N763">
        <v>89</v>
      </c>
      <c r="O763">
        <v>3</v>
      </c>
      <c r="P763">
        <v>19</v>
      </c>
      <c r="Q763" t="s">
        <v>73</v>
      </c>
      <c r="R763" t="s">
        <v>238</v>
      </c>
      <c r="S763" t="s">
        <v>239</v>
      </c>
      <c r="T763">
        <v>186</v>
      </c>
      <c r="U763">
        <v>107</v>
      </c>
      <c r="V763">
        <v>57.53</v>
      </c>
      <c r="W763" t="s">
        <v>133</v>
      </c>
      <c r="X763">
        <v>8795</v>
      </c>
      <c r="Y763">
        <v>941065</v>
      </c>
      <c r="Z763">
        <v>56924</v>
      </c>
      <c r="AA763">
        <v>78324</v>
      </c>
      <c r="AB763">
        <v>1076313</v>
      </c>
      <c r="AC763">
        <v>911091</v>
      </c>
      <c r="AD763">
        <v>165222</v>
      </c>
      <c r="AE763" t="s">
        <v>72</v>
      </c>
      <c r="AF763" t="s">
        <v>81</v>
      </c>
      <c r="AG763" t="s">
        <v>240</v>
      </c>
      <c r="AH763" t="s">
        <v>146</v>
      </c>
      <c r="AI763" t="s">
        <v>139</v>
      </c>
      <c r="AJ763" t="str">
        <f t="shared" si="11"/>
        <v>Aug</v>
      </c>
    </row>
    <row r="764" spans="1:36" x14ac:dyDescent="0.3">
      <c r="A764" t="s">
        <v>2730</v>
      </c>
      <c r="B764" s="33">
        <v>45875</v>
      </c>
      <c r="C764" t="s">
        <v>95</v>
      </c>
      <c r="D764" t="s">
        <v>2731</v>
      </c>
      <c r="E764" t="s">
        <v>175</v>
      </c>
      <c r="F764" t="s">
        <v>176</v>
      </c>
      <c r="G764" t="s">
        <v>163</v>
      </c>
      <c r="H764" t="s">
        <v>156</v>
      </c>
      <c r="I764">
        <v>653</v>
      </c>
      <c r="J764" t="s">
        <v>572</v>
      </c>
      <c r="K764" t="s">
        <v>2732</v>
      </c>
      <c r="L764" t="s">
        <v>1897</v>
      </c>
      <c r="M764" t="s">
        <v>1144</v>
      </c>
      <c r="N764">
        <v>97</v>
      </c>
      <c r="O764">
        <v>33</v>
      </c>
      <c r="P764">
        <v>61</v>
      </c>
      <c r="Q764" t="s">
        <v>76</v>
      </c>
      <c r="R764" t="s">
        <v>238</v>
      </c>
      <c r="S764" t="s">
        <v>239</v>
      </c>
      <c r="T764">
        <v>189</v>
      </c>
      <c r="U764">
        <v>173</v>
      </c>
      <c r="V764">
        <v>91.53</v>
      </c>
      <c r="W764" t="s">
        <v>133</v>
      </c>
      <c r="X764">
        <v>8961</v>
      </c>
      <c r="Y764">
        <v>1550253</v>
      </c>
      <c r="Z764">
        <v>38060</v>
      </c>
      <c r="AA764">
        <v>47402</v>
      </c>
      <c r="AB764">
        <v>1635715</v>
      </c>
      <c r="AC764">
        <v>1082039</v>
      </c>
      <c r="AD764">
        <v>553676</v>
      </c>
      <c r="AE764" t="s">
        <v>75</v>
      </c>
      <c r="AF764" t="s">
        <v>81</v>
      </c>
      <c r="AG764" t="s">
        <v>240</v>
      </c>
      <c r="AH764" t="s">
        <v>144</v>
      </c>
      <c r="AI764" t="s">
        <v>138</v>
      </c>
      <c r="AJ764" t="str">
        <f t="shared" si="11"/>
        <v>Aug</v>
      </c>
    </row>
    <row r="765" spans="1:36" x14ac:dyDescent="0.3">
      <c r="A765" t="s">
        <v>2733</v>
      </c>
      <c r="B765" s="33">
        <v>45963</v>
      </c>
      <c r="C765" t="s">
        <v>95</v>
      </c>
      <c r="D765" t="s">
        <v>2734</v>
      </c>
      <c r="E765" t="s">
        <v>172</v>
      </c>
      <c r="F765" t="s">
        <v>179</v>
      </c>
      <c r="G765" t="s">
        <v>155</v>
      </c>
      <c r="H765" t="s">
        <v>166</v>
      </c>
      <c r="I765">
        <v>1943</v>
      </c>
      <c r="J765" t="s">
        <v>1045</v>
      </c>
      <c r="K765" t="s">
        <v>2735</v>
      </c>
      <c r="L765" t="s">
        <v>2202</v>
      </c>
      <c r="M765" t="s">
        <v>2519</v>
      </c>
      <c r="N765">
        <v>298</v>
      </c>
      <c r="O765">
        <v>5</v>
      </c>
      <c r="P765">
        <v>15</v>
      </c>
      <c r="Q765" t="s">
        <v>73</v>
      </c>
      <c r="R765" t="s">
        <v>238</v>
      </c>
      <c r="S765" t="s">
        <v>239</v>
      </c>
      <c r="T765">
        <v>220</v>
      </c>
      <c r="U765">
        <v>215</v>
      </c>
      <c r="V765">
        <v>97.73</v>
      </c>
      <c r="W765" t="s">
        <v>133</v>
      </c>
      <c r="X765">
        <v>3794</v>
      </c>
      <c r="Y765">
        <v>815710</v>
      </c>
      <c r="Z765">
        <v>79980</v>
      </c>
      <c r="AA765">
        <v>158025</v>
      </c>
      <c r="AB765">
        <v>1053715</v>
      </c>
      <c r="AC765">
        <v>739148</v>
      </c>
      <c r="AD765">
        <v>314567</v>
      </c>
      <c r="AE765" t="s">
        <v>81</v>
      </c>
      <c r="AF765" t="s">
        <v>72</v>
      </c>
      <c r="AG765" t="s">
        <v>240</v>
      </c>
      <c r="AH765" t="s">
        <v>147</v>
      </c>
      <c r="AI765" t="s">
        <v>140</v>
      </c>
      <c r="AJ765" t="str">
        <f t="shared" si="11"/>
        <v>Nov</v>
      </c>
    </row>
    <row r="766" spans="1:36" x14ac:dyDescent="0.3">
      <c r="A766" t="s">
        <v>2736</v>
      </c>
      <c r="B766" s="33">
        <v>45843</v>
      </c>
      <c r="C766" t="s">
        <v>93</v>
      </c>
      <c r="D766" t="s">
        <v>2737</v>
      </c>
      <c r="E766" t="s">
        <v>174</v>
      </c>
      <c r="F766" t="s">
        <v>180</v>
      </c>
      <c r="G766" t="s">
        <v>158</v>
      </c>
      <c r="H766" t="s">
        <v>160</v>
      </c>
      <c r="I766">
        <v>1816</v>
      </c>
      <c r="J766" t="s">
        <v>529</v>
      </c>
      <c r="K766" t="s">
        <v>2738</v>
      </c>
      <c r="L766" t="s">
        <v>529</v>
      </c>
      <c r="M766" t="s">
        <v>1529</v>
      </c>
      <c r="N766">
        <v>258</v>
      </c>
      <c r="O766">
        <v>15</v>
      </c>
      <c r="P766">
        <v>28</v>
      </c>
      <c r="Q766" t="s">
        <v>73</v>
      </c>
      <c r="R766" t="s">
        <v>238</v>
      </c>
      <c r="S766" t="s">
        <v>239</v>
      </c>
      <c r="T766">
        <v>180</v>
      </c>
      <c r="U766">
        <v>146</v>
      </c>
      <c r="V766">
        <v>81.11</v>
      </c>
      <c r="W766" t="s">
        <v>135</v>
      </c>
      <c r="X766">
        <v>8954</v>
      </c>
      <c r="Y766">
        <v>1307284</v>
      </c>
      <c r="Z766">
        <v>51100</v>
      </c>
      <c r="AA766">
        <v>14892</v>
      </c>
      <c r="AB766">
        <v>1373276</v>
      </c>
      <c r="AC766">
        <v>921771</v>
      </c>
      <c r="AD766">
        <v>451505</v>
      </c>
      <c r="AE766" t="s">
        <v>78</v>
      </c>
      <c r="AF766" t="s">
        <v>81</v>
      </c>
      <c r="AG766" t="s">
        <v>240</v>
      </c>
      <c r="AH766" t="s">
        <v>144</v>
      </c>
      <c r="AI766" t="s">
        <v>140</v>
      </c>
      <c r="AJ766" t="str">
        <f t="shared" si="11"/>
        <v>Jul</v>
      </c>
    </row>
    <row r="767" spans="1:36" x14ac:dyDescent="0.3">
      <c r="A767" t="s">
        <v>2739</v>
      </c>
      <c r="B767" s="33">
        <v>45746</v>
      </c>
      <c r="C767" t="s">
        <v>93</v>
      </c>
      <c r="D767" t="s">
        <v>2740</v>
      </c>
      <c r="E767" t="s">
        <v>172</v>
      </c>
      <c r="F767" t="s">
        <v>176</v>
      </c>
      <c r="G767" t="s">
        <v>155</v>
      </c>
      <c r="H767" t="s">
        <v>156</v>
      </c>
      <c r="I767">
        <v>401</v>
      </c>
      <c r="J767" t="s">
        <v>560</v>
      </c>
      <c r="K767" t="s">
        <v>2741</v>
      </c>
      <c r="L767" t="s">
        <v>1056</v>
      </c>
      <c r="M767" t="s">
        <v>2033</v>
      </c>
      <c r="N767">
        <v>69</v>
      </c>
      <c r="O767">
        <v>4</v>
      </c>
      <c r="P767">
        <v>5</v>
      </c>
      <c r="Q767" t="s">
        <v>73</v>
      </c>
      <c r="R767" t="s">
        <v>238</v>
      </c>
      <c r="S767" t="s">
        <v>239</v>
      </c>
      <c r="T767">
        <v>150</v>
      </c>
      <c r="U767">
        <v>107</v>
      </c>
      <c r="V767">
        <v>71.33</v>
      </c>
      <c r="W767" t="s">
        <v>134</v>
      </c>
      <c r="X767">
        <v>4154</v>
      </c>
      <c r="Y767">
        <v>444478</v>
      </c>
      <c r="Z767">
        <v>34240</v>
      </c>
      <c r="AA767">
        <v>33063</v>
      </c>
      <c r="AB767">
        <v>511781</v>
      </c>
      <c r="AC767">
        <v>315570</v>
      </c>
      <c r="AD767">
        <v>196211</v>
      </c>
      <c r="AE767" t="s">
        <v>81</v>
      </c>
      <c r="AF767" t="s">
        <v>81</v>
      </c>
      <c r="AG767" t="s">
        <v>240</v>
      </c>
      <c r="AH767" t="s">
        <v>144</v>
      </c>
      <c r="AI767" t="s">
        <v>139</v>
      </c>
      <c r="AJ767" t="str">
        <f t="shared" si="11"/>
        <v>Mar</v>
      </c>
    </row>
    <row r="768" spans="1:36" x14ac:dyDescent="0.3">
      <c r="A768" t="s">
        <v>2742</v>
      </c>
      <c r="B768" s="33">
        <v>45698</v>
      </c>
      <c r="C768" t="s">
        <v>95</v>
      </c>
      <c r="D768" t="s">
        <v>2743</v>
      </c>
      <c r="E768" t="s">
        <v>180</v>
      </c>
      <c r="F768" t="s">
        <v>177</v>
      </c>
      <c r="G768" t="s">
        <v>160</v>
      </c>
      <c r="H768" t="s">
        <v>162</v>
      </c>
      <c r="I768">
        <v>578</v>
      </c>
      <c r="J768" t="s">
        <v>377</v>
      </c>
      <c r="K768" t="s">
        <v>1946</v>
      </c>
      <c r="L768" t="s">
        <v>466</v>
      </c>
      <c r="M768" t="s">
        <v>1093</v>
      </c>
      <c r="N768">
        <v>86</v>
      </c>
      <c r="O768">
        <v>13</v>
      </c>
      <c r="P768">
        <v>25</v>
      </c>
      <c r="Q768" t="s">
        <v>73</v>
      </c>
      <c r="R768" t="s">
        <v>238</v>
      </c>
      <c r="S768" t="s">
        <v>239</v>
      </c>
      <c r="T768">
        <v>189</v>
      </c>
      <c r="U768">
        <v>141</v>
      </c>
      <c r="V768">
        <v>74.599999999999994</v>
      </c>
      <c r="W768" t="s">
        <v>134</v>
      </c>
      <c r="X768">
        <v>10699</v>
      </c>
      <c r="Y768">
        <v>1508559</v>
      </c>
      <c r="Z768">
        <v>29610</v>
      </c>
      <c r="AA768">
        <v>109557</v>
      </c>
      <c r="AB768">
        <v>1647726</v>
      </c>
      <c r="AC768">
        <v>1225872</v>
      </c>
      <c r="AD768">
        <v>421854</v>
      </c>
      <c r="AE768" t="s">
        <v>81</v>
      </c>
      <c r="AF768" t="s">
        <v>78</v>
      </c>
      <c r="AG768" t="s">
        <v>240</v>
      </c>
      <c r="AH768" t="s">
        <v>144</v>
      </c>
      <c r="AI768" t="s">
        <v>140</v>
      </c>
      <c r="AJ768" t="str">
        <f t="shared" si="11"/>
        <v>Feb</v>
      </c>
    </row>
    <row r="769" spans="1:36" x14ac:dyDescent="0.3">
      <c r="A769" t="s">
        <v>2744</v>
      </c>
      <c r="B769" s="33">
        <v>45863</v>
      </c>
      <c r="C769" t="s">
        <v>97</v>
      </c>
      <c r="D769" t="s">
        <v>2745</v>
      </c>
      <c r="E769" t="s">
        <v>176</v>
      </c>
      <c r="F769" t="s">
        <v>177</v>
      </c>
      <c r="G769" t="s">
        <v>156</v>
      </c>
      <c r="H769" t="s">
        <v>162</v>
      </c>
      <c r="I769">
        <v>1072</v>
      </c>
      <c r="J769" t="s">
        <v>469</v>
      </c>
      <c r="K769" t="s">
        <v>2746</v>
      </c>
      <c r="L769" t="s">
        <v>310</v>
      </c>
      <c r="M769" t="s">
        <v>2746</v>
      </c>
      <c r="N769">
        <v>157</v>
      </c>
      <c r="O769">
        <v>0</v>
      </c>
      <c r="P769">
        <v>-10</v>
      </c>
      <c r="Q769" t="s">
        <v>70</v>
      </c>
      <c r="R769" t="s">
        <v>238</v>
      </c>
      <c r="S769" t="s">
        <v>239</v>
      </c>
      <c r="T769">
        <v>180</v>
      </c>
      <c r="U769">
        <v>115</v>
      </c>
      <c r="V769">
        <v>63.89</v>
      </c>
      <c r="W769" t="s">
        <v>133</v>
      </c>
      <c r="X769">
        <v>4333</v>
      </c>
      <c r="Y769">
        <v>498295</v>
      </c>
      <c r="Z769">
        <v>36685</v>
      </c>
      <c r="AA769">
        <v>48530</v>
      </c>
      <c r="AB769">
        <v>583510</v>
      </c>
      <c r="AC769">
        <v>494942</v>
      </c>
      <c r="AD769">
        <v>88568</v>
      </c>
      <c r="AE769" t="s">
        <v>81</v>
      </c>
      <c r="AF769" t="s">
        <v>78</v>
      </c>
      <c r="AG769" t="s">
        <v>240</v>
      </c>
      <c r="AH769" t="s">
        <v>144</v>
      </c>
      <c r="AI769" t="s">
        <v>139</v>
      </c>
      <c r="AJ769" t="str">
        <f t="shared" si="11"/>
        <v>Jul</v>
      </c>
    </row>
    <row r="770" spans="1:36" x14ac:dyDescent="0.3">
      <c r="A770" t="s">
        <v>2747</v>
      </c>
      <c r="B770" s="33">
        <v>45834</v>
      </c>
      <c r="C770" t="s">
        <v>99</v>
      </c>
      <c r="D770" t="s">
        <v>2748</v>
      </c>
      <c r="E770" t="s">
        <v>177</v>
      </c>
      <c r="F770" t="s">
        <v>179</v>
      </c>
      <c r="G770" t="s">
        <v>162</v>
      </c>
      <c r="H770" t="s">
        <v>166</v>
      </c>
      <c r="I770">
        <v>1852</v>
      </c>
      <c r="J770" t="s">
        <v>731</v>
      </c>
      <c r="K770" t="s">
        <v>780</v>
      </c>
      <c r="L770" t="s">
        <v>2749</v>
      </c>
      <c r="M770" t="s">
        <v>1422</v>
      </c>
      <c r="N770">
        <v>247</v>
      </c>
      <c r="O770">
        <v>53</v>
      </c>
      <c r="P770">
        <v>74</v>
      </c>
      <c r="Q770" t="s">
        <v>76</v>
      </c>
      <c r="R770" t="s">
        <v>238</v>
      </c>
      <c r="S770" t="s">
        <v>239</v>
      </c>
      <c r="T770">
        <v>150</v>
      </c>
      <c r="U770">
        <v>123</v>
      </c>
      <c r="V770">
        <v>82</v>
      </c>
      <c r="W770" t="s">
        <v>135</v>
      </c>
      <c r="X770">
        <v>5893</v>
      </c>
      <c r="Y770">
        <v>724839</v>
      </c>
      <c r="Z770">
        <v>28536</v>
      </c>
      <c r="AA770">
        <v>63714</v>
      </c>
      <c r="AB770">
        <v>817089</v>
      </c>
      <c r="AC770">
        <v>486066</v>
      </c>
      <c r="AD770">
        <v>331023</v>
      </c>
      <c r="AE770" t="s">
        <v>78</v>
      </c>
      <c r="AF770" t="s">
        <v>72</v>
      </c>
      <c r="AG770" t="s">
        <v>240</v>
      </c>
      <c r="AH770" t="s">
        <v>144</v>
      </c>
      <c r="AI770" t="s">
        <v>139</v>
      </c>
      <c r="AJ770" t="str">
        <f t="shared" ref="AJ770:AJ833" si="12">TEXT(B770,"mmm")</f>
        <v>Jun</v>
      </c>
    </row>
    <row r="771" spans="1:36" x14ac:dyDescent="0.3">
      <c r="A771" t="s">
        <v>2750</v>
      </c>
      <c r="B771" s="33">
        <v>45963</v>
      </c>
      <c r="C771" t="s">
        <v>98</v>
      </c>
      <c r="D771" t="s">
        <v>2751</v>
      </c>
      <c r="E771" t="s">
        <v>174</v>
      </c>
      <c r="F771" t="s">
        <v>178</v>
      </c>
      <c r="G771" t="s">
        <v>158</v>
      </c>
      <c r="H771" t="s">
        <v>157</v>
      </c>
      <c r="I771">
        <v>1213</v>
      </c>
      <c r="J771" t="s">
        <v>613</v>
      </c>
      <c r="K771" t="s">
        <v>2752</v>
      </c>
      <c r="L771" t="s">
        <v>1195</v>
      </c>
      <c r="M771" t="s">
        <v>2753</v>
      </c>
      <c r="N771">
        <v>156</v>
      </c>
      <c r="O771">
        <v>37</v>
      </c>
      <c r="P771">
        <v>32</v>
      </c>
      <c r="Q771" t="s">
        <v>76</v>
      </c>
      <c r="R771" t="s">
        <v>238</v>
      </c>
      <c r="S771" t="s">
        <v>239</v>
      </c>
      <c r="T771">
        <v>189</v>
      </c>
      <c r="U771">
        <v>144</v>
      </c>
      <c r="V771">
        <v>76.19</v>
      </c>
      <c r="W771" t="s">
        <v>135</v>
      </c>
      <c r="X771">
        <v>5968</v>
      </c>
      <c r="Y771">
        <v>859392</v>
      </c>
      <c r="Z771">
        <v>61920</v>
      </c>
      <c r="AA771">
        <v>30096</v>
      </c>
      <c r="AB771">
        <v>951408</v>
      </c>
      <c r="AC771">
        <v>620158</v>
      </c>
      <c r="AD771">
        <v>331250</v>
      </c>
      <c r="AE771" t="s">
        <v>78</v>
      </c>
      <c r="AF771" t="s">
        <v>75</v>
      </c>
      <c r="AG771" t="s">
        <v>240</v>
      </c>
      <c r="AH771" t="s">
        <v>144</v>
      </c>
      <c r="AI771" t="s">
        <v>139</v>
      </c>
      <c r="AJ771" t="str">
        <f t="shared" si="12"/>
        <v>Nov</v>
      </c>
    </row>
    <row r="772" spans="1:36" x14ac:dyDescent="0.3">
      <c r="A772" t="s">
        <v>2754</v>
      </c>
      <c r="B772" s="33">
        <v>46004</v>
      </c>
      <c r="C772" t="s">
        <v>93</v>
      </c>
      <c r="D772" t="s">
        <v>2755</v>
      </c>
      <c r="E772" t="s">
        <v>173</v>
      </c>
      <c r="F772" t="s">
        <v>175</v>
      </c>
      <c r="G772" t="s">
        <v>161</v>
      </c>
      <c r="H772" t="s">
        <v>163</v>
      </c>
      <c r="I772">
        <v>759</v>
      </c>
      <c r="J772" t="s">
        <v>310</v>
      </c>
      <c r="K772" t="s">
        <v>2695</v>
      </c>
      <c r="L772" t="s">
        <v>405</v>
      </c>
      <c r="M772" t="s">
        <v>2756</v>
      </c>
      <c r="N772">
        <v>106</v>
      </c>
      <c r="O772">
        <v>32</v>
      </c>
      <c r="P772">
        <v>47</v>
      </c>
      <c r="Q772" t="s">
        <v>76</v>
      </c>
      <c r="R772" t="s">
        <v>238</v>
      </c>
      <c r="S772" t="s">
        <v>239</v>
      </c>
      <c r="T772">
        <v>180</v>
      </c>
      <c r="U772">
        <v>161</v>
      </c>
      <c r="V772">
        <v>89.44</v>
      </c>
      <c r="W772" t="s">
        <v>135</v>
      </c>
      <c r="X772">
        <v>6262</v>
      </c>
      <c r="Y772">
        <v>1008182</v>
      </c>
      <c r="Z772">
        <v>25116</v>
      </c>
      <c r="AA772">
        <v>37835</v>
      </c>
      <c r="AB772">
        <v>1071133</v>
      </c>
      <c r="AC772">
        <v>920890</v>
      </c>
      <c r="AD772">
        <v>150243</v>
      </c>
      <c r="AE772" t="s">
        <v>78</v>
      </c>
      <c r="AF772" t="s">
        <v>75</v>
      </c>
      <c r="AG772" t="s">
        <v>240</v>
      </c>
      <c r="AH772" t="s">
        <v>145</v>
      </c>
      <c r="AI772" t="s">
        <v>140</v>
      </c>
      <c r="AJ772" t="str">
        <f t="shared" si="12"/>
        <v>Dec</v>
      </c>
    </row>
    <row r="773" spans="1:36" x14ac:dyDescent="0.3">
      <c r="A773" t="s">
        <v>2757</v>
      </c>
      <c r="B773" s="33">
        <v>45771</v>
      </c>
      <c r="C773" t="s">
        <v>98</v>
      </c>
      <c r="D773" t="s">
        <v>2758</v>
      </c>
      <c r="E773" t="s">
        <v>174</v>
      </c>
      <c r="F773" t="s">
        <v>179</v>
      </c>
      <c r="G773" t="s">
        <v>158</v>
      </c>
      <c r="H773" t="s">
        <v>166</v>
      </c>
      <c r="I773">
        <v>2110</v>
      </c>
      <c r="J773" t="s">
        <v>391</v>
      </c>
      <c r="K773" t="s">
        <v>1346</v>
      </c>
      <c r="L773" t="s">
        <v>615</v>
      </c>
      <c r="M773" t="s">
        <v>1346</v>
      </c>
      <c r="N773">
        <v>310</v>
      </c>
      <c r="O773">
        <v>0</v>
      </c>
      <c r="P773">
        <v>-10</v>
      </c>
      <c r="Q773" t="s">
        <v>70</v>
      </c>
      <c r="R773" t="s">
        <v>238</v>
      </c>
      <c r="S773" t="s">
        <v>239</v>
      </c>
      <c r="T773">
        <v>180</v>
      </c>
      <c r="U773">
        <v>164</v>
      </c>
      <c r="V773">
        <v>91.11</v>
      </c>
      <c r="W773" t="s">
        <v>133</v>
      </c>
      <c r="X773">
        <v>7523</v>
      </c>
      <c r="Y773">
        <v>1233772</v>
      </c>
      <c r="Z773">
        <v>35424</v>
      </c>
      <c r="AA773">
        <v>102336</v>
      </c>
      <c r="AB773">
        <v>1371532</v>
      </c>
      <c r="AC773">
        <v>987062</v>
      </c>
      <c r="AD773">
        <v>384470</v>
      </c>
      <c r="AE773" t="s">
        <v>78</v>
      </c>
      <c r="AF773" t="s">
        <v>72</v>
      </c>
      <c r="AG773" t="s">
        <v>240</v>
      </c>
      <c r="AH773" t="s">
        <v>145</v>
      </c>
      <c r="AI773" t="s">
        <v>139</v>
      </c>
      <c r="AJ773" t="str">
        <f t="shared" si="12"/>
        <v>Apr</v>
      </c>
    </row>
    <row r="774" spans="1:36" x14ac:dyDescent="0.3">
      <c r="A774" t="s">
        <v>2759</v>
      </c>
      <c r="B774" s="33">
        <v>45961</v>
      </c>
      <c r="C774" t="s">
        <v>95</v>
      </c>
      <c r="D774" t="s">
        <v>2760</v>
      </c>
      <c r="E774" t="s">
        <v>180</v>
      </c>
      <c r="F774" t="s">
        <v>176</v>
      </c>
      <c r="G774" t="s">
        <v>160</v>
      </c>
      <c r="H774" t="s">
        <v>156</v>
      </c>
      <c r="I774">
        <v>798</v>
      </c>
      <c r="J774" t="s">
        <v>357</v>
      </c>
      <c r="K774" t="s">
        <v>1786</v>
      </c>
      <c r="L774" t="s">
        <v>2761</v>
      </c>
      <c r="M774" t="s">
        <v>744</v>
      </c>
      <c r="N774">
        <v>118</v>
      </c>
      <c r="O774">
        <v>2</v>
      </c>
      <c r="P774">
        <v>17</v>
      </c>
      <c r="Q774" t="s">
        <v>73</v>
      </c>
      <c r="R774" t="s">
        <v>238</v>
      </c>
      <c r="S774" t="s">
        <v>239</v>
      </c>
      <c r="T774">
        <v>180</v>
      </c>
      <c r="U774">
        <v>113</v>
      </c>
      <c r="V774">
        <v>62.78</v>
      </c>
      <c r="W774" t="s">
        <v>133</v>
      </c>
      <c r="X774">
        <v>3519</v>
      </c>
      <c r="Y774">
        <v>397647</v>
      </c>
      <c r="Z774">
        <v>28250</v>
      </c>
      <c r="AA774">
        <v>65879</v>
      </c>
      <c r="AB774">
        <v>491776</v>
      </c>
      <c r="AC774">
        <v>373696</v>
      </c>
      <c r="AD774">
        <v>118080</v>
      </c>
      <c r="AE774" t="s">
        <v>81</v>
      </c>
      <c r="AF774" t="s">
        <v>81</v>
      </c>
      <c r="AG774" t="s">
        <v>240</v>
      </c>
      <c r="AH774" t="s">
        <v>145</v>
      </c>
      <c r="AI774" t="s">
        <v>139</v>
      </c>
      <c r="AJ774" t="str">
        <f t="shared" si="12"/>
        <v>Oct</v>
      </c>
    </row>
    <row r="775" spans="1:36" x14ac:dyDescent="0.3">
      <c r="A775" t="s">
        <v>2762</v>
      </c>
      <c r="B775" s="33">
        <v>45947</v>
      </c>
      <c r="C775" t="s">
        <v>93</v>
      </c>
      <c r="D775" t="s">
        <v>2763</v>
      </c>
      <c r="E775" t="s">
        <v>175</v>
      </c>
      <c r="F775" t="s">
        <v>180</v>
      </c>
      <c r="G775" t="s">
        <v>163</v>
      </c>
      <c r="H775" t="s">
        <v>160</v>
      </c>
      <c r="I775">
        <v>1883</v>
      </c>
      <c r="J775" t="s">
        <v>385</v>
      </c>
      <c r="K775" t="s">
        <v>872</v>
      </c>
      <c r="L775" t="s">
        <v>2057</v>
      </c>
      <c r="M775" t="s">
        <v>2542</v>
      </c>
      <c r="N775">
        <v>250</v>
      </c>
      <c r="O775">
        <v>21</v>
      </c>
      <c r="P775">
        <v>23</v>
      </c>
      <c r="Q775" t="s">
        <v>73</v>
      </c>
      <c r="R775" t="s">
        <v>238</v>
      </c>
      <c r="S775" t="s">
        <v>239</v>
      </c>
      <c r="T775">
        <v>189</v>
      </c>
      <c r="U775">
        <v>131</v>
      </c>
      <c r="V775">
        <v>69.31</v>
      </c>
      <c r="W775" t="s">
        <v>133</v>
      </c>
      <c r="X775">
        <v>6743</v>
      </c>
      <c r="Y775">
        <v>883333</v>
      </c>
      <c r="Z775">
        <v>31178</v>
      </c>
      <c r="AA775">
        <v>73753</v>
      </c>
      <c r="AB775">
        <v>988264</v>
      </c>
      <c r="AC775">
        <v>852301</v>
      </c>
      <c r="AD775">
        <v>135963</v>
      </c>
      <c r="AE775" t="s">
        <v>75</v>
      </c>
      <c r="AF775" t="s">
        <v>81</v>
      </c>
      <c r="AG775" t="s">
        <v>240</v>
      </c>
      <c r="AH775" t="s">
        <v>144</v>
      </c>
      <c r="AI775" t="s">
        <v>140</v>
      </c>
      <c r="AJ775" t="str">
        <f t="shared" si="12"/>
        <v>Oct</v>
      </c>
    </row>
    <row r="776" spans="1:36" x14ac:dyDescent="0.3">
      <c r="A776" t="s">
        <v>2764</v>
      </c>
      <c r="B776" s="33">
        <v>45784</v>
      </c>
      <c r="C776" t="s">
        <v>95</v>
      </c>
      <c r="D776" t="s">
        <v>2765</v>
      </c>
      <c r="E776" t="s">
        <v>173</v>
      </c>
      <c r="F776" t="s">
        <v>174</v>
      </c>
      <c r="G776" t="s">
        <v>161</v>
      </c>
      <c r="H776" t="s">
        <v>158</v>
      </c>
      <c r="I776">
        <v>1342</v>
      </c>
      <c r="J776" t="s">
        <v>621</v>
      </c>
      <c r="K776" t="s">
        <v>703</v>
      </c>
      <c r="L776" t="s">
        <v>236</v>
      </c>
      <c r="M776" t="s">
        <v>2766</v>
      </c>
      <c r="N776">
        <v>207</v>
      </c>
      <c r="O776">
        <v>0</v>
      </c>
      <c r="P776">
        <v>2</v>
      </c>
      <c r="Q776" t="s">
        <v>70</v>
      </c>
      <c r="R776" t="s">
        <v>238</v>
      </c>
      <c r="S776" t="s">
        <v>239</v>
      </c>
      <c r="T776">
        <v>180</v>
      </c>
      <c r="U776">
        <v>170</v>
      </c>
      <c r="V776">
        <v>94.44</v>
      </c>
      <c r="W776" t="s">
        <v>133</v>
      </c>
      <c r="X776">
        <v>7119</v>
      </c>
      <c r="Y776">
        <v>1210230</v>
      </c>
      <c r="Z776">
        <v>71230</v>
      </c>
      <c r="AA776">
        <v>39610</v>
      </c>
      <c r="AB776">
        <v>1321070</v>
      </c>
      <c r="AC776">
        <v>801770</v>
      </c>
      <c r="AD776">
        <v>519300</v>
      </c>
      <c r="AE776" t="s">
        <v>78</v>
      </c>
      <c r="AF776" t="s">
        <v>78</v>
      </c>
      <c r="AG776" t="s">
        <v>240</v>
      </c>
      <c r="AH776" t="s">
        <v>146</v>
      </c>
      <c r="AI776" t="s">
        <v>140</v>
      </c>
      <c r="AJ776" t="str">
        <f t="shared" si="12"/>
        <v>May</v>
      </c>
    </row>
    <row r="777" spans="1:36" x14ac:dyDescent="0.3">
      <c r="A777" t="s">
        <v>2767</v>
      </c>
      <c r="B777" s="33">
        <v>45756</v>
      </c>
      <c r="C777" t="s">
        <v>97</v>
      </c>
      <c r="D777" t="s">
        <v>2768</v>
      </c>
      <c r="E777" t="s">
        <v>180</v>
      </c>
      <c r="F777" t="s">
        <v>173</v>
      </c>
      <c r="G777" t="s">
        <v>160</v>
      </c>
      <c r="H777" t="s">
        <v>161</v>
      </c>
      <c r="I777">
        <v>1266</v>
      </c>
      <c r="J777" t="s">
        <v>248</v>
      </c>
      <c r="K777" t="s">
        <v>2647</v>
      </c>
      <c r="L777" t="s">
        <v>1766</v>
      </c>
      <c r="M777" t="s">
        <v>2647</v>
      </c>
      <c r="N777">
        <v>182</v>
      </c>
      <c r="O777">
        <v>1</v>
      </c>
      <c r="P777">
        <v>0</v>
      </c>
      <c r="Q777" t="s">
        <v>73</v>
      </c>
      <c r="R777" t="s">
        <v>238</v>
      </c>
      <c r="S777" t="s">
        <v>239</v>
      </c>
      <c r="T777">
        <v>220</v>
      </c>
      <c r="U777">
        <v>155</v>
      </c>
      <c r="V777">
        <v>70.45</v>
      </c>
      <c r="W777" t="s">
        <v>133</v>
      </c>
      <c r="X777">
        <v>6272</v>
      </c>
      <c r="Y777">
        <v>972160</v>
      </c>
      <c r="Z777">
        <v>32240</v>
      </c>
      <c r="AA777">
        <v>25265</v>
      </c>
      <c r="AB777">
        <v>1029665</v>
      </c>
      <c r="AC777">
        <v>754920</v>
      </c>
      <c r="AD777">
        <v>274745</v>
      </c>
      <c r="AE777" t="s">
        <v>81</v>
      </c>
      <c r="AF777" t="s">
        <v>78</v>
      </c>
      <c r="AG777" t="s">
        <v>240</v>
      </c>
      <c r="AH777" t="s">
        <v>144</v>
      </c>
      <c r="AI777" t="s">
        <v>140</v>
      </c>
      <c r="AJ777" t="str">
        <f t="shared" si="12"/>
        <v>Apr</v>
      </c>
    </row>
    <row r="778" spans="1:36" x14ac:dyDescent="0.3">
      <c r="A778" t="s">
        <v>2769</v>
      </c>
      <c r="B778" s="33">
        <v>45755</v>
      </c>
      <c r="C778" t="s">
        <v>96</v>
      </c>
      <c r="D778" t="s">
        <v>2770</v>
      </c>
      <c r="E778" t="s">
        <v>176</v>
      </c>
      <c r="F778" t="s">
        <v>173</v>
      </c>
      <c r="G778" t="s">
        <v>156</v>
      </c>
      <c r="H778" t="s">
        <v>161</v>
      </c>
      <c r="I778">
        <v>1513</v>
      </c>
      <c r="J778" t="s">
        <v>1045</v>
      </c>
      <c r="K778" t="s">
        <v>671</v>
      </c>
      <c r="L778" t="s">
        <v>1515</v>
      </c>
      <c r="M778" t="s">
        <v>1725</v>
      </c>
      <c r="N778">
        <v>236</v>
      </c>
      <c r="O778">
        <v>31</v>
      </c>
      <c r="P778">
        <v>8</v>
      </c>
      <c r="Q778" t="s">
        <v>73</v>
      </c>
      <c r="R778" t="s">
        <v>238</v>
      </c>
      <c r="S778" t="s">
        <v>239</v>
      </c>
      <c r="T778">
        <v>189</v>
      </c>
      <c r="U778">
        <v>143</v>
      </c>
      <c r="V778">
        <v>75.66</v>
      </c>
      <c r="W778" t="s">
        <v>133</v>
      </c>
      <c r="X778">
        <v>2989</v>
      </c>
      <c r="Y778">
        <v>427427</v>
      </c>
      <c r="Z778">
        <v>75218</v>
      </c>
      <c r="AA778">
        <v>59202</v>
      </c>
      <c r="AB778">
        <v>561847</v>
      </c>
      <c r="AC778">
        <v>436434</v>
      </c>
      <c r="AD778">
        <v>125413</v>
      </c>
      <c r="AE778" t="s">
        <v>81</v>
      </c>
      <c r="AF778" t="s">
        <v>78</v>
      </c>
      <c r="AG778" t="s">
        <v>240</v>
      </c>
      <c r="AH778" t="s">
        <v>144</v>
      </c>
      <c r="AI778" t="s">
        <v>140</v>
      </c>
      <c r="AJ778" t="str">
        <f t="shared" si="12"/>
        <v>Apr</v>
      </c>
    </row>
    <row r="779" spans="1:36" x14ac:dyDescent="0.3">
      <c r="A779" t="s">
        <v>2771</v>
      </c>
      <c r="B779" s="33">
        <v>46001</v>
      </c>
      <c r="C779" t="s">
        <v>97</v>
      </c>
      <c r="D779" t="s">
        <v>2772</v>
      </c>
      <c r="E779" t="s">
        <v>178</v>
      </c>
      <c r="F779" t="s">
        <v>179</v>
      </c>
      <c r="G779" t="s">
        <v>157</v>
      </c>
      <c r="H779" t="s">
        <v>166</v>
      </c>
      <c r="I779">
        <v>477</v>
      </c>
      <c r="J779" t="s">
        <v>385</v>
      </c>
      <c r="K779" t="s">
        <v>1549</v>
      </c>
      <c r="L779" t="s">
        <v>385</v>
      </c>
      <c r="M779" t="s">
        <v>1549</v>
      </c>
      <c r="N779">
        <v>87</v>
      </c>
      <c r="O779">
        <v>0</v>
      </c>
      <c r="P779">
        <v>-10</v>
      </c>
      <c r="Q779" t="s">
        <v>70</v>
      </c>
      <c r="R779" t="s">
        <v>238</v>
      </c>
      <c r="S779" t="s">
        <v>239</v>
      </c>
      <c r="T779">
        <v>189</v>
      </c>
      <c r="U779">
        <v>129</v>
      </c>
      <c r="V779">
        <v>68.25</v>
      </c>
      <c r="W779" t="s">
        <v>133</v>
      </c>
      <c r="X779">
        <v>3935</v>
      </c>
      <c r="Y779">
        <v>507615</v>
      </c>
      <c r="Z779">
        <v>46827</v>
      </c>
      <c r="AA779">
        <v>96621</v>
      </c>
      <c r="AB779">
        <v>651063</v>
      </c>
      <c r="AC779">
        <v>563255</v>
      </c>
      <c r="AD779">
        <v>87808</v>
      </c>
      <c r="AE779" t="s">
        <v>75</v>
      </c>
      <c r="AF779" t="s">
        <v>72</v>
      </c>
      <c r="AG779" t="s">
        <v>240</v>
      </c>
      <c r="AH779" t="s">
        <v>145</v>
      </c>
      <c r="AI779" t="s">
        <v>139</v>
      </c>
      <c r="AJ779" t="str">
        <f t="shared" si="12"/>
        <v>Dec</v>
      </c>
    </row>
    <row r="780" spans="1:36" x14ac:dyDescent="0.3">
      <c r="A780" t="s">
        <v>2773</v>
      </c>
      <c r="B780" s="33">
        <v>45816</v>
      </c>
      <c r="C780" t="s">
        <v>96</v>
      </c>
      <c r="D780" t="s">
        <v>2774</v>
      </c>
      <c r="E780" t="s">
        <v>177</v>
      </c>
      <c r="F780" t="s">
        <v>173</v>
      </c>
      <c r="G780" t="s">
        <v>162</v>
      </c>
      <c r="H780" t="s">
        <v>161</v>
      </c>
      <c r="I780">
        <v>1356</v>
      </c>
      <c r="J780" t="s">
        <v>280</v>
      </c>
      <c r="K780" t="s">
        <v>2422</v>
      </c>
      <c r="L780" t="s">
        <v>2775</v>
      </c>
      <c r="M780" t="s">
        <v>310</v>
      </c>
      <c r="N780">
        <v>211</v>
      </c>
      <c r="O780">
        <v>19</v>
      </c>
      <c r="P780">
        <v>29</v>
      </c>
      <c r="Q780" t="s">
        <v>73</v>
      </c>
      <c r="R780" t="s">
        <v>238</v>
      </c>
      <c r="S780" t="s">
        <v>239</v>
      </c>
      <c r="T780">
        <v>150</v>
      </c>
      <c r="U780">
        <v>117</v>
      </c>
      <c r="V780">
        <v>78</v>
      </c>
      <c r="W780" t="s">
        <v>133</v>
      </c>
      <c r="X780">
        <v>4553</v>
      </c>
      <c r="Y780">
        <v>532701</v>
      </c>
      <c r="Z780">
        <v>33462</v>
      </c>
      <c r="AA780">
        <v>49140</v>
      </c>
      <c r="AB780">
        <v>615303</v>
      </c>
      <c r="AC780">
        <v>539000</v>
      </c>
      <c r="AD780">
        <v>76303</v>
      </c>
      <c r="AE780" t="s">
        <v>78</v>
      </c>
      <c r="AF780" t="s">
        <v>78</v>
      </c>
      <c r="AG780" t="s">
        <v>240</v>
      </c>
      <c r="AH780" t="s">
        <v>144</v>
      </c>
      <c r="AI780" t="s">
        <v>139</v>
      </c>
      <c r="AJ780" t="str">
        <f t="shared" si="12"/>
        <v>Jun</v>
      </c>
    </row>
    <row r="781" spans="1:36" x14ac:dyDescent="0.3">
      <c r="A781" t="s">
        <v>2776</v>
      </c>
      <c r="B781" s="33">
        <v>45993</v>
      </c>
      <c r="C781" t="s">
        <v>95</v>
      </c>
      <c r="D781" t="s">
        <v>2777</v>
      </c>
      <c r="E781" t="s">
        <v>177</v>
      </c>
      <c r="F781" t="s">
        <v>181</v>
      </c>
      <c r="G781" t="s">
        <v>162</v>
      </c>
      <c r="H781" t="s">
        <v>159</v>
      </c>
      <c r="I781">
        <v>671</v>
      </c>
      <c r="J781" t="s">
        <v>451</v>
      </c>
      <c r="K781" t="s">
        <v>719</v>
      </c>
      <c r="L781" t="s">
        <v>2406</v>
      </c>
      <c r="M781" t="s">
        <v>961</v>
      </c>
      <c r="N781">
        <v>106</v>
      </c>
      <c r="O781">
        <v>1</v>
      </c>
      <c r="P781">
        <v>6</v>
      </c>
      <c r="Q781" t="s">
        <v>73</v>
      </c>
      <c r="R781" t="s">
        <v>238</v>
      </c>
      <c r="S781" t="s">
        <v>239</v>
      </c>
      <c r="T781">
        <v>180</v>
      </c>
      <c r="U781">
        <v>135</v>
      </c>
      <c r="V781">
        <v>75</v>
      </c>
      <c r="W781" t="s">
        <v>133</v>
      </c>
      <c r="X781">
        <v>7209</v>
      </c>
      <c r="Y781">
        <v>973215</v>
      </c>
      <c r="Z781">
        <v>43740</v>
      </c>
      <c r="AA781">
        <v>37665</v>
      </c>
      <c r="AB781">
        <v>1054620</v>
      </c>
      <c r="AC781">
        <v>739855</v>
      </c>
      <c r="AD781">
        <v>314765</v>
      </c>
      <c r="AE781" t="s">
        <v>78</v>
      </c>
      <c r="AF781" t="s">
        <v>81</v>
      </c>
      <c r="AG781" t="s">
        <v>240</v>
      </c>
      <c r="AH781" t="s">
        <v>146</v>
      </c>
      <c r="AI781" t="s">
        <v>139</v>
      </c>
      <c r="AJ781" t="str">
        <f t="shared" si="12"/>
        <v>Dec</v>
      </c>
    </row>
    <row r="782" spans="1:36" x14ac:dyDescent="0.3">
      <c r="A782" t="s">
        <v>2778</v>
      </c>
      <c r="B782" s="33">
        <v>45732</v>
      </c>
      <c r="C782" t="s">
        <v>93</v>
      </c>
      <c r="D782" t="s">
        <v>2222</v>
      </c>
      <c r="E782" t="s">
        <v>175</v>
      </c>
      <c r="F782" t="s">
        <v>180</v>
      </c>
      <c r="G782" t="s">
        <v>163</v>
      </c>
      <c r="H782" t="s">
        <v>160</v>
      </c>
      <c r="I782">
        <v>1572</v>
      </c>
      <c r="J782" t="s">
        <v>514</v>
      </c>
      <c r="K782" t="s">
        <v>2065</v>
      </c>
      <c r="L782" t="s">
        <v>2779</v>
      </c>
      <c r="M782" t="s">
        <v>1140</v>
      </c>
      <c r="N782">
        <v>227</v>
      </c>
      <c r="O782">
        <v>38</v>
      </c>
      <c r="P782">
        <v>50</v>
      </c>
      <c r="Q782" t="s">
        <v>76</v>
      </c>
      <c r="R782" t="s">
        <v>238</v>
      </c>
      <c r="S782" t="s">
        <v>239</v>
      </c>
      <c r="T782">
        <v>220</v>
      </c>
      <c r="U782">
        <v>162</v>
      </c>
      <c r="V782">
        <v>73.64</v>
      </c>
      <c r="W782" t="s">
        <v>135</v>
      </c>
      <c r="X782">
        <v>10926</v>
      </c>
      <c r="Y782">
        <v>1770012</v>
      </c>
      <c r="Z782">
        <v>83592</v>
      </c>
      <c r="AA782">
        <v>37584</v>
      </c>
      <c r="AB782">
        <v>1891188</v>
      </c>
      <c r="AC782">
        <v>1268516</v>
      </c>
      <c r="AD782">
        <v>622672</v>
      </c>
      <c r="AE782" t="s">
        <v>75</v>
      </c>
      <c r="AF782" t="s">
        <v>81</v>
      </c>
      <c r="AG782" t="s">
        <v>240</v>
      </c>
      <c r="AH782" t="s">
        <v>144</v>
      </c>
      <c r="AI782" t="s">
        <v>139</v>
      </c>
      <c r="AJ782" t="str">
        <f t="shared" si="12"/>
        <v>Mar</v>
      </c>
    </row>
    <row r="783" spans="1:36" x14ac:dyDescent="0.3">
      <c r="A783" t="s">
        <v>2780</v>
      </c>
      <c r="B783" s="33">
        <v>45907</v>
      </c>
      <c r="C783" t="s">
        <v>93</v>
      </c>
      <c r="D783" t="s">
        <v>2781</v>
      </c>
      <c r="E783" t="s">
        <v>172</v>
      </c>
      <c r="F783" t="s">
        <v>178</v>
      </c>
      <c r="G783" t="s">
        <v>155</v>
      </c>
      <c r="H783" t="s">
        <v>157</v>
      </c>
      <c r="I783">
        <v>1958</v>
      </c>
      <c r="J783" t="s">
        <v>342</v>
      </c>
      <c r="K783" t="s">
        <v>2183</v>
      </c>
      <c r="L783" t="s">
        <v>639</v>
      </c>
      <c r="M783" t="s">
        <v>1505</v>
      </c>
      <c r="N783">
        <v>257</v>
      </c>
      <c r="O783">
        <v>0</v>
      </c>
      <c r="P783">
        <v>49</v>
      </c>
      <c r="Q783" t="s">
        <v>76</v>
      </c>
      <c r="R783" t="s">
        <v>238</v>
      </c>
      <c r="S783" t="s">
        <v>239</v>
      </c>
      <c r="T783">
        <v>180</v>
      </c>
      <c r="U783">
        <v>149</v>
      </c>
      <c r="V783">
        <v>82.78</v>
      </c>
      <c r="W783" t="s">
        <v>133</v>
      </c>
      <c r="X783">
        <v>5421</v>
      </c>
      <c r="Y783">
        <v>807729</v>
      </c>
      <c r="Z783">
        <v>38144</v>
      </c>
      <c r="AA783">
        <v>109664</v>
      </c>
      <c r="AB783">
        <v>955537</v>
      </c>
      <c r="AC783">
        <v>778409</v>
      </c>
      <c r="AD783">
        <v>177128</v>
      </c>
      <c r="AE783" t="s">
        <v>81</v>
      </c>
      <c r="AF783" t="s">
        <v>75</v>
      </c>
      <c r="AG783" t="s">
        <v>240</v>
      </c>
      <c r="AH783" t="s">
        <v>144</v>
      </c>
      <c r="AI783" t="s">
        <v>139</v>
      </c>
      <c r="AJ783" t="str">
        <f t="shared" si="12"/>
        <v>Sep</v>
      </c>
    </row>
    <row r="784" spans="1:36" x14ac:dyDescent="0.3">
      <c r="A784" t="s">
        <v>2782</v>
      </c>
      <c r="B784" s="33">
        <v>45689</v>
      </c>
      <c r="C784" t="s">
        <v>99</v>
      </c>
      <c r="D784" t="s">
        <v>2783</v>
      </c>
      <c r="E784" t="s">
        <v>176</v>
      </c>
      <c r="F784" t="s">
        <v>178</v>
      </c>
      <c r="G784" t="s">
        <v>156</v>
      </c>
      <c r="H784" t="s">
        <v>157</v>
      </c>
      <c r="I784">
        <v>2132</v>
      </c>
      <c r="J784" t="s">
        <v>474</v>
      </c>
      <c r="K784" t="s">
        <v>908</v>
      </c>
      <c r="N784">
        <v>291</v>
      </c>
      <c r="O784">
        <v>0</v>
      </c>
      <c r="P784">
        <v>0</v>
      </c>
      <c r="Q784" t="s">
        <v>67</v>
      </c>
      <c r="R784" t="s">
        <v>245</v>
      </c>
      <c r="S784" t="s">
        <v>120</v>
      </c>
      <c r="T784">
        <v>180</v>
      </c>
      <c r="U784">
        <v>0</v>
      </c>
      <c r="V784">
        <v>0</v>
      </c>
      <c r="W784" t="s">
        <v>133</v>
      </c>
      <c r="X784">
        <v>5894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81</v>
      </c>
      <c r="AF784" t="s">
        <v>75</v>
      </c>
      <c r="AG784" t="s">
        <v>240</v>
      </c>
      <c r="AH784" t="s">
        <v>144</v>
      </c>
      <c r="AI784" t="s">
        <v>138</v>
      </c>
      <c r="AJ784" t="str">
        <f t="shared" si="12"/>
        <v>Feb</v>
      </c>
    </row>
    <row r="785" spans="1:36" x14ac:dyDescent="0.3">
      <c r="A785" t="s">
        <v>2784</v>
      </c>
      <c r="B785" s="33">
        <v>45792</v>
      </c>
      <c r="C785" t="s">
        <v>98</v>
      </c>
      <c r="D785" t="s">
        <v>2785</v>
      </c>
      <c r="E785" t="s">
        <v>174</v>
      </c>
      <c r="F785" t="s">
        <v>173</v>
      </c>
      <c r="G785" t="s">
        <v>158</v>
      </c>
      <c r="H785" t="s">
        <v>161</v>
      </c>
      <c r="I785">
        <v>445</v>
      </c>
      <c r="J785" t="s">
        <v>581</v>
      </c>
      <c r="K785" t="s">
        <v>1781</v>
      </c>
      <c r="L785" t="s">
        <v>357</v>
      </c>
      <c r="M785" t="s">
        <v>1786</v>
      </c>
      <c r="N785">
        <v>73</v>
      </c>
      <c r="O785">
        <v>30</v>
      </c>
      <c r="P785">
        <v>45</v>
      </c>
      <c r="Q785" t="s">
        <v>76</v>
      </c>
      <c r="R785" t="s">
        <v>238</v>
      </c>
      <c r="S785" t="s">
        <v>239</v>
      </c>
      <c r="T785">
        <v>186</v>
      </c>
      <c r="U785">
        <v>138</v>
      </c>
      <c r="V785">
        <v>74.19</v>
      </c>
      <c r="W785" t="s">
        <v>135</v>
      </c>
      <c r="X785">
        <v>10841</v>
      </c>
      <c r="Y785">
        <v>1496058</v>
      </c>
      <c r="Z785">
        <v>38778</v>
      </c>
      <c r="AA785">
        <v>19734</v>
      </c>
      <c r="AB785">
        <v>1554570</v>
      </c>
      <c r="AC785">
        <v>1300506</v>
      </c>
      <c r="AD785">
        <v>254064</v>
      </c>
      <c r="AE785" t="s">
        <v>78</v>
      </c>
      <c r="AF785" t="s">
        <v>78</v>
      </c>
      <c r="AG785" t="s">
        <v>240</v>
      </c>
      <c r="AH785" t="s">
        <v>147</v>
      </c>
      <c r="AI785" t="s">
        <v>140</v>
      </c>
      <c r="AJ785" t="str">
        <f t="shared" si="12"/>
        <v>May</v>
      </c>
    </row>
    <row r="786" spans="1:36" x14ac:dyDescent="0.3">
      <c r="A786" t="s">
        <v>2786</v>
      </c>
      <c r="B786" s="33">
        <v>45953</v>
      </c>
      <c r="C786" t="s">
        <v>99</v>
      </c>
      <c r="D786" t="s">
        <v>2787</v>
      </c>
      <c r="E786" t="s">
        <v>172</v>
      </c>
      <c r="F786" t="s">
        <v>175</v>
      </c>
      <c r="G786" t="s">
        <v>155</v>
      </c>
      <c r="H786" t="s">
        <v>163</v>
      </c>
      <c r="I786">
        <v>405</v>
      </c>
      <c r="J786" t="s">
        <v>621</v>
      </c>
      <c r="K786" t="s">
        <v>1068</v>
      </c>
      <c r="L786" t="s">
        <v>2788</v>
      </c>
      <c r="M786" t="s">
        <v>463</v>
      </c>
      <c r="N786">
        <v>73</v>
      </c>
      <c r="O786">
        <v>49</v>
      </c>
      <c r="P786">
        <v>47</v>
      </c>
      <c r="Q786" t="s">
        <v>76</v>
      </c>
      <c r="R786" t="s">
        <v>238</v>
      </c>
      <c r="S786" t="s">
        <v>239</v>
      </c>
      <c r="T786">
        <v>186</v>
      </c>
      <c r="U786">
        <v>178</v>
      </c>
      <c r="V786">
        <v>95.7</v>
      </c>
      <c r="W786" t="s">
        <v>133</v>
      </c>
      <c r="X786">
        <v>6528</v>
      </c>
      <c r="Y786">
        <v>1161984</v>
      </c>
      <c r="Z786">
        <v>48950</v>
      </c>
      <c r="AA786">
        <v>141154</v>
      </c>
      <c r="AB786">
        <v>1352088</v>
      </c>
      <c r="AC786">
        <v>1014699</v>
      </c>
      <c r="AD786">
        <v>337389</v>
      </c>
      <c r="AE786" t="s">
        <v>81</v>
      </c>
      <c r="AF786" t="s">
        <v>75</v>
      </c>
      <c r="AG786" t="s">
        <v>240</v>
      </c>
      <c r="AH786" t="s">
        <v>144</v>
      </c>
      <c r="AI786" t="s">
        <v>140</v>
      </c>
      <c r="AJ786" t="str">
        <f t="shared" si="12"/>
        <v>Oct</v>
      </c>
    </row>
    <row r="787" spans="1:36" x14ac:dyDescent="0.3">
      <c r="A787" t="s">
        <v>2789</v>
      </c>
      <c r="B787" s="33">
        <v>45752</v>
      </c>
      <c r="C787" t="s">
        <v>96</v>
      </c>
      <c r="D787" t="s">
        <v>2790</v>
      </c>
      <c r="E787" t="s">
        <v>176</v>
      </c>
      <c r="F787" t="s">
        <v>179</v>
      </c>
      <c r="G787" t="s">
        <v>156</v>
      </c>
      <c r="H787" t="s">
        <v>166</v>
      </c>
      <c r="I787">
        <v>1425</v>
      </c>
      <c r="J787" t="s">
        <v>529</v>
      </c>
      <c r="K787" t="s">
        <v>377</v>
      </c>
      <c r="L787" t="s">
        <v>560</v>
      </c>
      <c r="M787" t="s">
        <v>2791</v>
      </c>
      <c r="N787">
        <v>180</v>
      </c>
      <c r="O787">
        <v>30</v>
      </c>
      <c r="P787">
        <v>55</v>
      </c>
      <c r="Q787" t="s">
        <v>76</v>
      </c>
      <c r="R787" t="s">
        <v>238</v>
      </c>
      <c r="S787" t="s">
        <v>239</v>
      </c>
      <c r="T787">
        <v>189</v>
      </c>
      <c r="U787">
        <v>85</v>
      </c>
      <c r="V787">
        <v>44.97</v>
      </c>
      <c r="W787" t="s">
        <v>134</v>
      </c>
      <c r="X787">
        <v>6411</v>
      </c>
      <c r="Y787">
        <v>544935</v>
      </c>
      <c r="Z787">
        <v>12835</v>
      </c>
      <c r="AA787">
        <v>9860</v>
      </c>
      <c r="AB787">
        <v>567630</v>
      </c>
      <c r="AC787">
        <v>410913</v>
      </c>
      <c r="AD787">
        <v>156717</v>
      </c>
      <c r="AE787" t="s">
        <v>81</v>
      </c>
      <c r="AF787" t="s">
        <v>72</v>
      </c>
      <c r="AG787" t="s">
        <v>240</v>
      </c>
      <c r="AH787" t="s">
        <v>146</v>
      </c>
      <c r="AI787" t="s">
        <v>140</v>
      </c>
      <c r="AJ787" t="str">
        <f t="shared" si="12"/>
        <v>Apr</v>
      </c>
    </row>
    <row r="788" spans="1:36" x14ac:dyDescent="0.3">
      <c r="A788" t="s">
        <v>2792</v>
      </c>
      <c r="B788" s="33">
        <v>45857</v>
      </c>
      <c r="C788" t="s">
        <v>99</v>
      </c>
      <c r="D788" t="s">
        <v>2793</v>
      </c>
      <c r="E788" t="s">
        <v>173</v>
      </c>
      <c r="F788" t="s">
        <v>181</v>
      </c>
      <c r="G788" t="s">
        <v>161</v>
      </c>
      <c r="H788" t="s">
        <v>159</v>
      </c>
      <c r="I788">
        <v>2217</v>
      </c>
      <c r="J788" t="s">
        <v>588</v>
      </c>
      <c r="K788" t="s">
        <v>2794</v>
      </c>
      <c r="L788" t="s">
        <v>258</v>
      </c>
      <c r="M788" t="s">
        <v>2794</v>
      </c>
      <c r="N788">
        <v>275</v>
      </c>
      <c r="O788">
        <v>0</v>
      </c>
      <c r="P788">
        <v>-7</v>
      </c>
      <c r="Q788" t="s">
        <v>70</v>
      </c>
      <c r="R788" t="s">
        <v>238</v>
      </c>
      <c r="S788" t="s">
        <v>239</v>
      </c>
      <c r="T788">
        <v>189</v>
      </c>
      <c r="U788">
        <v>123</v>
      </c>
      <c r="V788">
        <v>65.08</v>
      </c>
      <c r="W788" t="s">
        <v>135</v>
      </c>
      <c r="X788">
        <v>7194</v>
      </c>
      <c r="Y788">
        <v>884862</v>
      </c>
      <c r="Z788">
        <v>43050</v>
      </c>
      <c r="AA788">
        <v>28782</v>
      </c>
      <c r="AB788">
        <v>956694</v>
      </c>
      <c r="AC788">
        <v>666913</v>
      </c>
      <c r="AD788">
        <v>289781</v>
      </c>
      <c r="AE788" t="s">
        <v>78</v>
      </c>
      <c r="AF788" t="s">
        <v>81</v>
      </c>
      <c r="AG788" t="s">
        <v>240</v>
      </c>
      <c r="AH788" t="s">
        <v>147</v>
      </c>
      <c r="AI788" t="s">
        <v>138</v>
      </c>
      <c r="AJ788" t="str">
        <f t="shared" si="12"/>
        <v>Jul</v>
      </c>
    </row>
    <row r="789" spans="1:36" x14ac:dyDescent="0.3">
      <c r="A789" t="s">
        <v>2795</v>
      </c>
      <c r="B789" s="33">
        <v>45972</v>
      </c>
      <c r="C789" t="s">
        <v>93</v>
      </c>
      <c r="D789" t="s">
        <v>1753</v>
      </c>
      <c r="E789" t="s">
        <v>172</v>
      </c>
      <c r="F789" t="s">
        <v>180</v>
      </c>
      <c r="G789" t="s">
        <v>155</v>
      </c>
      <c r="H789" t="s">
        <v>160</v>
      </c>
      <c r="I789">
        <v>1333</v>
      </c>
      <c r="J789" t="s">
        <v>345</v>
      </c>
      <c r="K789" t="s">
        <v>2796</v>
      </c>
      <c r="L789" t="s">
        <v>1055</v>
      </c>
      <c r="M789" t="s">
        <v>359</v>
      </c>
      <c r="N789">
        <v>183</v>
      </c>
      <c r="O789">
        <v>28</v>
      </c>
      <c r="P789">
        <v>38</v>
      </c>
      <c r="Q789" t="s">
        <v>76</v>
      </c>
      <c r="R789" t="s">
        <v>238</v>
      </c>
      <c r="S789" t="s">
        <v>239</v>
      </c>
      <c r="T789">
        <v>220</v>
      </c>
      <c r="U789">
        <v>197</v>
      </c>
      <c r="V789">
        <v>89.55</v>
      </c>
      <c r="W789" t="s">
        <v>133</v>
      </c>
      <c r="X789">
        <v>9213</v>
      </c>
      <c r="Y789">
        <v>1814961</v>
      </c>
      <c r="Z789">
        <v>107168</v>
      </c>
      <c r="AA789">
        <v>51417</v>
      </c>
      <c r="AB789">
        <v>1973546</v>
      </c>
      <c r="AC789">
        <v>1734399</v>
      </c>
      <c r="AD789">
        <v>239147</v>
      </c>
      <c r="AE789" t="s">
        <v>81</v>
      </c>
      <c r="AF789" t="s">
        <v>81</v>
      </c>
      <c r="AG789" t="s">
        <v>240</v>
      </c>
      <c r="AH789" t="s">
        <v>144</v>
      </c>
      <c r="AI789" t="s">
        <v>140</v>
      </c>
      <c r="AJ789" t="str">
        <f t="shared" si="12"/>
        <v>Nov</v>
      </c>
    </row>
    <row r="790" spans="1:36" x14ac:dyDescent="0.3">
      <c r="A790" t="s">
        <v>2797</v>
      </c>
      <c r="B790" s="33">
        <v>45813</v>
      </c>
      <c r="C790" t="s">
        <v>93</v>
      </c>
      <c r="D790" t="s">
        <v>2798</v>
      </c>
      <c r="E790" t="s">
        <v>179</v>
      </c>
      <c r="F790" t="s">
        <v>174</v>
      </c>
      <c r="G790" t="s">
        <v>166</v>
      </c>
      <c r="H790" t="s">
        <v>158</v>
      </c>
      <c r="I790">
        <v>1901</v>
      </c>
      <c r="J790" t="s">
        <v>603</v>
      </c>
      <c r="K790" t="s">
        <v>1387</v>
      </c>
      <c r="L790" t="s">
        <v>2799</v>
      </c>
      <c r="M790" t="s">
        <v>1387</v>
      </c>
      <c r="N790">
        <v>236</v>
      </c>
      <c r="O790">
        <v>9</v>
      </c>
      <c r="P790">
        <v>-10</v>
      </c>
      <c r="Q790" t="s">
        <v>73</v>
      </c>
      <c r="R790" t="s">
        <v>238</v>
      </c>
      <c r="S790" t="s">
        <v>239</v>
      </c>
      <c r="T790">
        <v>180</v>
      </c>
      <c r="U790">
        <v>133</v>
      </c>
      <c r="V790">
        <v>73.89</v>
      </c>
      <c r="W790" t="s">
        <v>135</v>
      </c>
      <c r="X790">
        <v>9297</v>
      </c>
      <c r="Y790">
        <v>1236501</v>
      </c>
      <c r="Z790">
        <v>20083</v>
      </c>
      <c r="AA790">
        <v>54264</v>
      </c>
      <c r="AB790">
        <v>1310848</v>
      </c>
      <c r="AC790">
        <v>1078985</v>
      </c>
      <c r="AD790">
        <v>231863</v>
      </c>
      <c r="AE790" t="s">
        <v>72</v>
      </c>
      <c r="AF790" t="s">
        <v>78</v>
      </c>
      <c r="AG790" t="s">
        <v>240</v>
      </c>
      <c r="AH790" t="s">
        <v>144</v>
      </c>
      <c r="AI790" t="s">
        <v>139</v>
      </c>
      <c r="AJ790" t="str">
        <f t="shared" si="12"/>
        <v>Jun</v>
      </c>
    </row>
    <row r="791" spans="1:36" x14ac:dyDescent="0.3">
      <c r="A791" t="s">
        <v>2800</v>
      </c>
      <c r="B791" s="33">
        <v>46008</v>
      </c>
      <c r="C791" t="s">
        <v>95</v>
      </c>
      <c r="D791" t="s">
        <v>2801</v>
      </c>
      <c r="E791" t="s">
        <v>176</v>
      </c>
      <c r="F791" t="s">
        <v>173</v>
      </c>
      <c r="G791" t="s">
        <v>156</v>
      </c>
      <c r="H791" t="s">
        <v>161</v>
      </c>
      <c r="I791">
        <v>2220</v>
      </c>
      <c r="J791" t="s">
        <v>420</v>
      </c>
      <c r="K791" t="s">
        <v>1746</v>
      </c>
      <c r="L791" t="s">
        <v>1499</v>
      </c>
      <c r="M791" t="s">
        <v>724</v>
      </c>
      <c r="N791">
        <v>306</v>
      </c>
      <c r="O791">
        <v>27</v>
      </c>
      <c r="P791">
        <v>50</v>
      </c>
      <c r="Q791" t="s">
        <v>76</v>
      </c>
      <c r="R791" t="s">
        <v>238</v>
      </c>
      <c r="S791" t="s">
        <v>239</v>
      </c>
      <c r="T791">
        <v>189</v>
      </c>
      <c r="U791">
        <v>155</v>
      </c>
      <c r="V791">
        <v>82.01</v>
      </c>
      <c r="W791" t="s">
        <v>133</v>
      </c>
      <c r="X791">
        <v>7090</v>
      </c>
      <c r="Y791">
        <v>1098950</v>
      </c>
      <c r="Z791">
        <v>62000</v>
      </c>
      <c r="AA791">
        <v>84010</v>
      </c>
      <c r="AB791">
        <v>1244960</v>
      </c>
      <c r="AC791">
        <v>871248</v>
      </c>
      <c r="AD791">
        <v>373712</v>
      </c>
      <c r="AE791" t="s">
        <v>81</v>
      </c>
      <c r="AF791" t="s">
        <v>78</v>
      </c>
      <c r="AG791" t="s">
        <v>240</v>
      </c>
      <c r="AH791" t="s">
        <v>146</v>
      </c>
      <c r="AI791" t="s">
        <v>139</v>
      </c>
      <c r="AJ791" t="str">
        <f t="shared" si="12"/>
        <v>Dec</v>
      </c>
    </row>
    <row r="792" spans="1:36" x14ac:dyDescent="0.3">
      <c r="A792" t="s">
        <v>2802</v>
      </c>
      <c r="B792" s="33">
        <v>45679</v>
      </c>
      <c r="C792" t="s">
        <v>98</v>
      </c>
      <c r="D792" t="s">
        <v>2803</v>
      </c>
      <c r="E792" t="s">
        <v>174</v>
      </c>
      <c r="F792" t="s">
        <v>179</v>
      </c>
      <c r="G792" t="s">
        <v>158</v>
      </c>
      <c r="H792" t="s">
        <v>166</v>
      </c>
      <c r="I792">
        <v>580</v>
      </c>
      <c r="J792" t="s">
        <v>353</v>
      </c>
      <c r="K792" t="s">
        <v>2451</v>
      </c>
      <c r="L792" t="s">
        <v>2804</v>
      </c>
      <c r="M792" t="s">
        <v>2805</v>
      </c>
      <c r="N792">
        <v>93</v>
      </c>
      <c r="O792">
        <v>26</v>
      </c>
      <c r="P792">
        <v>3</v>
      </c>
      <c r="Q792" t="s">
        <v>73</v>
      </c>
      <c r="R792" t="s">
        <v>238</v>
      </c>
      <c r="S792" t="s">
        <v>239</v>
      </c>
      <c r="T792">
        <v>150</v>
      </c>
      <c r="U792">
        <v>136</v>
      </c>
      <c r="V792">
        <v>90.67</v>
      </c>
      <c r="W792" t="s">
        <v>133</v>
      </c>
      <c r="X792">
        <v>8736</v>
      </c>
      <c r="Y792">
        <v>1188096</v>
      </c>
      <c r="Z792">
        <v>29920</v>
      </c>
      <c r="AA792">
        <v>34952</v>
      </c>
      <c r="AB792">
        <v>1252968</v>
      </c>
      <c r="AC792">
        <v>773368</v>
      </c>
      <c r="AD792">
        <v>479600</v>
      </c>
      <c r="AE792" t="s">
        <v>78</v>
      </c>
      <c r="AF792" t="s">
        <v>72</v>
      </c>
      <c r="AG792" t="s">
        <v>240</v>
      </c>
      <c r="AH792" t="s">
        <v>144</v>
      </c>
      <c r="AI792" t="s">
        <v>138</v>
      </c>
      <c r="AJ792" t="str">
        <f t="shared" si="12"/>
        <v>Jan</v>
      </c>
    </row>
    <row r="793" spans="1:36" x14ac:dyDescent="0.3">
      <c r="A793" t="s">
        <v>2806</v>
      </c>
      <c r="B793" s="33">
        <v>45953</v>
      </c>
      <c r="C793" t="s">
        <v>95</v>
      </c>
      <c r="D793" t="s">
        <v>2807</v>
      </c>
      <c r="E793" t="s">
        <v>177</v>
      </c>
      <c r="F793" t="s">
        <v>175</v>
      </c>
      <c r="G793" t="s">
        <v>162</v>
      </c>
      <c r="H793" t="s">
        <v>163</v>
      </c>
      <c r="I793">
        <v>1910</v>
      </c>
      <c r="J793" t="s">
        <v>514</v>
      </c>
      <c r="K793" t="s">
        <v>1567</v>
      </c>
      <c r="L793" t="s">
        <v>311</v>
      </c>
      <c r="M793" t="s">
        <v>1567</v>
      </c>
      <c r="N793">
        <v>279</v>
      </c>
      <c r="O793">
        <v>34</v>
      </c>
      <c r="P793">
        <v>0</v>
      </c>
      <c r="Q793" t="s">
        <v>73</v>
      </c>
      <c r="R793" t="s">
        <v>238</v>
      </c>
      <c r="S793" t="s">
        <v>239</v>
      </c>
      <c r="T793">
        <v>220</v>
      </c>
      <c r="U793">
        <v>144</v>
      </c>
      <c r="V793">
        <v>65.45</v>
      </c>
      <c r="W793" t="s">
        <v>133</v>
      </c>
      <c r="X793">
        <v>2959</v>
      </c>
      <c r="Y793">
        <v>426096</v>
      </c>
      <c r="Z793">
        <v>32400</v>
      </c>
      <c r="AA793">
        <v>102240</v>
      </c>
      <c r="AB793">
        <v>560736</v>
      </c>
      <c r="AC793">
        <v>359477</v>
      </c>
      <c r="AD793">
        <v>201259</v>
      </c>
      <c r="AE793" t="s">
        <v>78</v>
      </c>
      <c r="AF793" t="s">
        <v>75</v>
      </c>
      <c r="AG793" t="s">
        <v>240</v>
      </c>
      <c r="AH793" t="s">
        <v>144</v>
      </c>
      <c r="AI793" t="s">
        <v>139</v>
      </c>
      <c r="AJ793" t="str">
        <f t="shared" si="12"/>
        <v>Oct</v>
      </c>
    </row>
    <row r="794" spans="1:36" x14ac:dyDescent="0.3">
      <c r="A794" t="s">
        <v>2808</v>
      </c>
      <c r="B794" s="33">
        <v>46009</v>
      </c>
      <c r="C794" t="s">
        <v>93</v>
      </c>
      <c r="D794" t="s">
        <v>2809</v>
      </c>
      <c r="E794" t="s">
        <v>174</v>
      </c>
      <c r="F794" t="s">
        <v>176</v>
      </c>
      <c r="G794" t="s">
        <v>158</v>
      </c>
      <c r="H794" t="s">
        <v>156</v>
      </c>
      <c r="I794">
        <v>1769</v>
      </c>
      <c r="J794" t="s">
        <v>345</v>
      </c>
      <c r="K794" t="s">
        <v>2676</v>
      </c>
      <c r="L794" t="s">
        <v>640</v>
      </c>
      <c r="M794" t="s">
        <v>2298</v>
      </c>
      <c r="N794">
        <v>265</v>
      </c>
      <c r="O794">
        <v>33</v>
      </c>
      <c r="P794">
        <v>45</v>
      </c>
      <c r="Q794" t="s">
        <v>76</v>
      </c>
      <c r="R794" t="s">
        <v>238</v>
      </c>
      <c r="S794" t="s">
        <v>239</v>
      </c>
      <c r="T794">
        <v>180</v>
      </c>
      <c r="U794">
        <v>129</v>
      </c>
      <c r="V794">
        <v>71.67</v>
      </c>
      <c r="W794" t="s">
        <v>133</v>
      </c>
      <c r="X794">
        <v>10550</v>
      </c>
      <c r="Y794">
        <v>1360950</v>
      </c>
      <c r="Z794">
        <v>61404</v>
      </c>
      <c r="AA794">
        <v>27477</v>
      </c>
      <c r="AB794">
        <v>1449831</v>
      </c>
      <c r="AC794">
        <v>1104047</v>
      </c>
      <c r="AD794">
        <v>345784</v>
      </c>
      <c r="AE794" t="s">
        <v>78</v>
      </c>
      <c r="AF794" t="s">
        <v>81</v>
      </c>
      <c r="AG794" t="s">
        <v>240</v>
      </c>
      <c r="AH794" t="s">
        <v>144</v>
      </c>
      <c r="AI794" t="s">
        <v>138</v>
      </c>
      <c r="AJ794" t="str">
        <f t="shared" si="12"/>
        <v>Dec</v>
      </c>
    </row>
    <row r="795" spans="1:36" x14ac:dyDescent="0.3">
      <c r="A795" t="s">
        <v>2810</v>
      </c>
      <c r="B795" s="33">
        <v>45869</v>
      </c>
      <c r="C795" t="s">
        <v>97</v>
      </c>
      <c r="D795" t="s">
        <v>2811</v>
      </c>
      <c r="E795" t="s">
        <v>172</v>
      </c>
      <c r="F795" t="s">
        <v>175</v>
      </c>
      <c r="G795" t="s">
        <v>155</v>
      </c>
      <c r="H795" t="s">
        <v>163</v>
      </c>
      <c r="I795">
        <v>588</v>
      </c>
      <c r="J795" t="s">
        <v>971</v>
      </c>
      <c r="K795" t="s">
        <v>598</v>
      </c>
      <c r="L795" t="s">
        <v>2812</v>
      </c>
      <c r="M795" t="s">
        <v>841</v>
      </c>
      <c r="N795">
        <v>94</v>
      </c>
      <c r="O795">
        <v>12</v>
      </c>
      <c r="P795">
        <v>21</v>
      </c>
      <c r="Q795" t="s">
        <v>73</v>
      </c>
      <c r="R795" t="s">
        <v>238</v>
      </c>
      <c r="S795" t="s">
        <v>239</v>
      </c>
      <c r="T795">
        <v>150</v>
      </c>
      <c r="U795">
        <v>89</v>
      </c>
      <c r="V795">
        <v>59.33</v>
      </c>
      <c r="W795" t="s">
        <v>133</v>
      </c>
      <c r="X795">
        <v>7373</v>
      </c>
      <c r="Y795">
        <v>656197</v>
      </c>
      <c r="Z795">
        <v>19936</v>
      </c>
      <c r="AA795">
        <v>68352</v>
      </c>
      <c r="AB795">
        <v>744485</v>
      </c>
      <c r="AC795">
        <v>544039</v>
      </c>
      <c r="AD795">
        <v>200446</v>
      </c>
      <c r="AE795" t="s">
        <v>81</v>
      </c>
      <c r="AF795" t="s">
        <v>75</v>
      </c>
      <c r="AG795" t="s">
        <v>240</v>
      </c>
      <c r="AH795" t="s">
        <v>145</v>
      </c>
      <c r="AI795" t="s">
        <v>139</v>
      </c>
      <c r="AJ795" t="str">
        <f t="shared" si="12"/>
        <v>Jul</v>
      </c>
    </row>
    <row r="796" spans="1:36" x14ac:dyDescent="0.3">
      <c r="A796" t="s">
        <v>2813</v>
      </c>
      <c r="B796" s="33">
        <v>45803</v>
      </c>
      <c r="C796" t="s">
        <v>93</v>
      </c>
      <c r="D796" t="s">
        <v>2814</v>
      </c>
      <c r="E796" t="s">
        <v>177</v>
      </c>
      <c r="F796" t="s">
        <v>173</v>
      </c>
      <c r="G796" t="s">
        <v>162</v>
      </c>
      <c r="H796" t="s">
        <v>161</v>
      </c>
      <c r="I796">
        <v>749</v>
      </c>
      <c r="J796" t="s">
        <v>605</v>
      </c>
      <c r="K796" t="s">
        <v>991</v>
      </c>
      <c r="L796" t="s">
        <v>2815</v>
      </c>
      <c r="M796" t="s">
        <v>961</v>
      </c>
      <c r="N796">
        <v>109</v>
      </c>
      <c r="O796">
        <v>4</v>
      </c>
      <c r="P796">
        <v>3</v>
      </c>
      <c r="Q796" t="s">
        <v>73</v>
      </c>
      <c r="R796" t="s">
        <v>238</v>
      </c>
      <c r="S796" t="s">
        <v>239</v>
      </c>
      <c r="T796">
        <v>180</v>
      </c>
      <c r="U796">
        <v>138</v>
      </c>
      <c r="V796">
        <v>76.67</v>
      </c>
      <c r="W796" t="s">
        <v>133</v>
      </c>
      <c r="X796">
        <v>9107</v>
      </c>
      <c r="Y796">
        <v>1256766</v>
      </c>
      <c r="Z796">
        <v>33534</v>
      </c>
      <c r="AA796">
        <v>48024</v>
      </c>
      <c r="AB796">
        <v>1338324</v>
      </c>
      <c r="AC796">
        <v>950406</v>
      </c>
      <c r="AD796">
        <v>387918</v>
      </c>
      <c r="AE796" t="s">
        <v>78</v>
      </c>
      <c r="AF796" t="s">
        <v>78</v>
      </c>
      <c r="AG796" t="s">
        <v>240</v>
      </c>
      <c r="AH796" t="s">
        <v>145</v>
      </c>
      <c r="AI796" t="s">
        <v>139</v>
      </c>
      <c r="AJ796" t="str">
        <f t="shared" si="12"/>
        <v>May</v>
      </c>
    </row>
    <row r="797" spans="1:36" x14ac:dyDescent="0.3">
      <c r="A797" t="s">
        <v>2816</v>
      </c>
      <c r="B797" s="33">
        <v>46008</v>
      </c>
      <c r="C797" t="s">
        <v>97</v>
      </c>
      <c r="D797" t="s">
        <v>2817</v>
      </c>
      <c r="E797" t="s">
        <v>179</v>
      </c>
      <c r="F797" t="s">
        <v>176</v>
      </c>
      <c r="G797" t="s">
        <v>166</v>
      </c>
      <c r="H797" t="s">
        <v>156</v>
      </c>
      <c r="I797">
        <v>783</v>
      </c>
      <c r="J797" t="s">
        <v>381</v>
      </c>
      <c r="K797" t="s">
        <v>2818</v>
      </c>
      <c r="L797" t="s">
        <v>304</v>
      </c>
      <c r="M797" t="s">
        <v>646</v>
      </c>
      <c r="N797">
        <v>119</v>
      </c>
      <c r="O797">
        <v>0</v>
      </c>
      <c r="P797">
        <v>22</v>
      </c>
      <c r="Q797" t="s">
        <v>73</v>
      </c>
      <c r="R797" t="s">
        <v>238</v>
      </c>
      <c r="S797" t="s">
        <v>239</v>
      </c>
      <c r="T797">
        <v>180</v>
      </c>
      <c r="U797">
        <v>128</v>
      </c>
      <c r="V797">
        <v>71.11</v>
      </c>
      <c r="W797" t="s">
        <v>133</v>
      </c>
      <c r="X797">
        <v>4996</v>
      </c>
      <c r="Y797">
        <v>639488</v>
      </c>
      <c r="Z797">
        <v>62592</v>
      </c>
      <c r="AA797">
        <v>26880</v>
      </c>
      <c r="AB797">
        <v>728960</v>
      </c>
      <c r="AC797">
        <v>588039</v>
      </c>
      <c r="AD797">
        <v>140921</v>
      </c>
      <c r="AE797" t="s">
        <v>72</v>
      </c>
      <c r="AF797" t="s">
        <v>81</v>
      </c>
      <c r="AG797" t="s">
        <v>240</v>
      </c>
      <c r="AH797" t="s">
        <v>145</v>
      </c>
      <c r="AI797" t="s">
        <v>139</v>
      </c>
      <c r="AJ797" t="str">
        <f t="shared" si="12"/>
        <v>Dec</v>
      </c>
    </row>
    <row r="798" spans="1:36" x14ac:dyDescent="0.3">
      <c r="A798" t="s">
        <v>2819</v>
      </c>
      <c r="B798" s="33">
        <v>45893</v>
      </c>
      <c r="C798" t="s">
        <v>97</v>
      </c>
      <c r="D798" t="s">
        <v>2820</v>
      </c>
      <c r="E798" t="s">
        <v>178</v>
      </c>
      <c r="F798" t="s">
        <v>176</v>
      </c>
      <c r="G798" t="s">
        <v>157</v>
      </c>
      <c r="H798" t="s">
        <v>156</v>
      </c>
      <c r="I798">
        <v>1526</v>
      </c>
      <c r="J798" t="s">
        <v>353</v>
      </c>
      <c r="K798" t="s">
        <v>1652</v>
      </c>
      <c r="L798" t="s">
        <v>280</v>
      </c>
      <c r="M798" t="s">
        <v>2119</v>
      </c>
      <c r="N798">
        <v>197</v>
      </c>
      <c r="O798">
        <v>45</v>
      </c>
      <c r="P798">
        <v>38</v>
      </c>
      <c r="Q798" t="s">
        <v>76</v>
      </c>
      <c r="R798" t="s">
        <v>238</v>
      </c>
      <c r="S798" t="s">
        <v>239</v>
      </c>
      <c r="T798">
        <v>180</v>
      </c>
      <c r="U798">
        <v>154</v>
      </c>
      <c r="V798">
        <v>85.56</v>
      </c>
      <c r="W798" t="s">
        <v>133</v>
      </c>
      <c r="X798">
        <v>3024</v>
      </c>
      <c r="Y798">
        <v>465696</v>
      </c>
      <c r="Z798">
        <v>82236</v>
      </c>
      <c r="AA798">
        <v>114268</v>
      </c>
      <c r="AB798">
        <v>662200</v>
      </c>
      <c r="AC798">
        <v>499295</v>
      </c>
      <c r="AD798">
        <v>162905</v>
      </c>
      <c r="AE798" t="s">
        <v>75</v>
      </c>
      <c r="AF798" t="s">
        <v>81</v>
      </c>
      <c r="AG798" t="s">
        <v>240</v>
      </c>
      <c r="AH798" t="s">
        <v>144</v>
      </c>
      <c r="AI798" t="s">
        <v>139</v>
      </c>
      <c r="AJ798" t="str">
        <f t="shared" si="12"/>
        <v>Aug</v>
      </c>
    </row>
    <row r="799" spans="1:36" x14ac:dyDescent="0.3">
      <c r="A799" t="s">
        <v>2821</v>
      </c>
      <c r="B799" s="33">
        <v>45861</v>
      </c>
      <c r="C799" t="s">
        <v>98</v>
      </c>
      <c r="D799" t="s">
        <v>2822</v>
      </c>
      <c r="E799" t="s">
        <v>177</v>
      </c>
      <c r="F799" t="s">
        <v>176</v>
      </c>
      <c r="G799" t="s">
        <v>162</v>
      </c>
      <c r="H799" t="s">
        <v>156</v>
      </c>
      <c r="I799">
        <v>1273</v>
      </c>
      <c r="J799" t="s">
        <v>514</v>
      </c>
      <c r="K799" t="s">
        <v>426</v>
      </c>
      <c r="L799" t="s">
        <v>2199</v>
      </c>
      <c r="M799" t="s">
        <v>982</v>
      </c>
      <c r="N799">
        <v>164</v>
      </c>
      <c r="O799">
        <v>29</v>
      </c>
      <c r="P799">
        <v>30</v>
      </c>
      <c r="Q799" t="s">
        <v>73</v>
      </c>
      <c r="R799" t="s">
        <v>238</v>
      </c>
      <c r="S799" t="s">
        <v>239</v>
      </c>
      <c r="T799">
        <v>189</v>
      </c>
      <c r="U799">
        <v>165</v>
      </c>
      <c r="V799">
        <v>87.3</v>
      </c>
      <c r="W799" t="s">
        <v>133</v>
      </c>
      <c r="X799">
        <v>5706</v>
      </c>
      <c r="Y799">
        <v>941490</v>
      </c>
      <c r="Z799">
        <v>59400</v>
      </c>
      <c r="AA799">
        <v>51645</v>
      </c>
      <c r="AB799">
        <v>1052535</v>
      </c>
      <c r="AC799">
        <v>769602</v>
      </c>
      <c r="AD799">
        <v>282933</v>
      </c>
      <c r="AE799" t="s">
        <v>78</v>
      </c>
      <c r="AF799" t="s">
        <v>81</v>
      </c>
      <c r="AG799" t="s">
        <v>240</v>
      </c>
      <c r="AH799" t="s">
        <v>144</v>
      </c>
      <c r="AI799" t="s">
        <v>138</v>
      </c>
      <c r="AJ799" t="str">
        <f t="shared" si="12"/>
        <v>Jul</v>
      </c>
    </row>
    <row r="800" spans="1:36" x14ac:dyDescent="0.3">
      <c r="A800" t="s">
        <v>2823</v>
      </c>
      <c r="B800" s="33">
        <v>45800</v>
      </c>
      <c r="C800" t="s">
        <v>93</v>
      </c>
      <c r="D800" t="s">
        <v>2824</v>
      </c>
      <c r="E800" t="s">
        <v>172</v>
      </c>
      <c r="F800" t="s">
        <v>181</v>
      </c>
      <c r="G800" t="s">
        <v>155</v>
      </c>
      <c r="H800" t="s">
        <v>159</v>
      </c>
      <c r="I800">
        <v>1397</v>
      </c>
      <c r="J800" t="s">
        <v>603</v>
      </c>
      <c r="K800" t="s">
        <v>1187</v>
      </c>
      <c r="L800" t="s">
        <v>1553</v>
      </c>
      <c r="M800" t="s">
        <v>868</v>
      </c>
      <c r="N800">
        <v>193</v>
      </c>
      <c r="O800">
        <v>26</v>
      </c>
      <c r="P800">
        <v>14</v>
      </c>
      <c r="Q800" t="s">
        <v>73</v>
      </c>
      <c r="R800" t="s">
        <v>238</v>
      </c>
      <c r="S800" t="s">
        <v>239</v>
      </c>
      <c r="T800">
        <v>180</v>
      </c>
      <c r="U800">
        <v>134</v>
      </c>
      <c r="V800">
        <v>74.44</v>
      </c>
      <c r="W800" t="s">
        <v>135</v>
      </c>
      <c r="X800">
        <v>9182</v>
      </c>
      <c r="Y800">
        <v>1230388</v>
      </c>
      <c r="Z800">
        <v>25594</v>
      </c>
      <c r="AA800">
        <v>14606</v>
      </c>
      <c r="AB800">
        <v>1270588</v>
      </c>
      <c r="AC800">
        <v>876567</v>
      </c>
      <c r="AD800">
        <v>394021</v>
      </c>
      <c r="AE800" t="s">
        <v>81</v>
      </c>
      <c r="AF800" t="s">
        <v>81</v>
      </c>
      <c r="AG800" t="s">
        <v>240</v>
      </c>
      <c r="AH800" t="s">
        <v>145</v>
      </c>
      <c r="AI800" t="s">
        <v>140</v>
      </c>
      <c r="AJ800" t="str">
        <f t="shared" si="12"/>
        <v>May</v>
      </c>
    </row>
    <row r="801" spans="1:36" x14ac:dyDescent="0.3">
      <c r="A801" t="s">
        <v>2825</v>
      </c>
      <c r="B801" s="33">
        <v>45731</v>
      </c>
      <c r="C801" t="s">
        <v>93</v>
      </c>
      <c r="D801" t="s">
        <v>2826</v>
      </c>
      <c r="E801" t="s">
        <v>172</v>
      </c>
      <c r="F801" t="s">
        <v>174</v>
      </c>
      <c r="G801" t="s">
        <v>155</v>
      </c>
      <c r="H801" t="s">
        <v>158</v>
      </c>
      <c r="I801">
        <v>1475</v>
      </c>
      <c r="J801" t="s">
        <v>633</v>
      </c>
      <c r="K801" t="s">
        <v>636</v>
      </c>
      <c r="L801" t="s">
        <v>2550</v>
      </c>
      <c r="M801" t="s">
        <v>2695</v>
      </c>
      <c r="N801">
        <v>210</v>
      </c>
      <c r="O801">
        <v>17</v>
      </c>
      <c r="P801">
        <v>16</v>
      </c>
      <c r="Q801" t="s">
        <v>73</v>
      </c>
      <c r="R801" t="s">
        <v>238</v>
      </c>
      <c r="S801" t="s">
        <v>239</v>
      </c>
      <c r="T801">
        <v>186</v>
      </c>
      <c r="U801">
        <v>168</v>
      </c>
      <c r="V801">
        <v>90.32</v>
      </c>
      <c r="W801" t="s">
        <v>133</v>
      </c>
      <c r="X801">
        <v>9881</v>
      </c>
      <c r="Y801">
        <v>1660008</v>
      </c>
      <c r="Z801">
        <v>78288</v>
      </c>
      <c r="AA801">
        <v>31080</v>
      </c>
      <c r="AB801">
        <v>1769376</v>
      </c>
      <c r="AC801">
        <v>1392113</v>
      </c>
      <c r="AD801">
        <v>377263</v>
      </c>
      <c r="AE801" t="s">
        <v>81</v>
      </c>
      <c r="AF801" t="s">
        <v>78</v>
      </c>
      <c r="AG801" t="s">
        <v>240</v>
      </c>
      <c r="AH801" t="s">
        <v>144</v>
      </c>
      <c r="AI801" t="s">
        <v>139</v>
      </c>
      <c r="AJ801" t="str">
        <f t="shared" si="12"/>
        <v>Mar</v>
      </c>
    </row>
    <row r="802" spans="1:36" x14ac:dyDescent="0.3">
      <c r="A802" t="s">
        <v>2827</v>
      </c>
      <c r="B802" s="33">
        <v>45712</v>
      </c>
      <c r="C802" t="s">
        <v>98</v>
      </c>
      <c r="D802" t="s">
        <v>2828</v>
      </c>
      <c r="E802" t="s">
        <v>174</v>
      </c>
      <c r="F802" t="s">
        <v>172</v>
      </c>
      <c r="G802" t="s">
        <v>158</v>
      </c>
      <c r="H802" t="s">
        <v>155</v>
      </c>
      <c r="I802">
        <v>1906</v>
      </c>
      <c r="J802" t="s">
        <v>286</v>
      </c>
      <c r="K802" t="s">
        <v>948</v>
      </c>
      <c r="L802" t="s">
        <v>453</v>
      </c>
      <c r="M802" t="s">
        <v>634</v>
      </c>
      <c r="N802">
        <v>292</v>
      </c>
      <c r="O802">
        <v>39</v>
      </c>
      <c r="P802">
        <v>39</v>
      </c>
      <c r="Q802" t="s">
        <v>76</v>
      </c>
      <c r="R802" t="s">
        <v>238</v>
      </c>
      <c r="S802" t="s">
        <v>239</v>
      </c>
      <c r="T802">
        <v>180</v>
      </c>
      <c r="U802">
        <v>163</v>
      </c>
      <c r="V802">
        <v>90.56</v>
      </c>
      <c r="W802" t="s">
        <v>133</v>
      </c>
      <c r="X802">
        <v>3655</v>
      </c>
      <c r="Y802">
        <v>595765</v>
      </c>
      <c r="Z802">
        <v>50367</v>
      </c>
      <c r="AA802">
        <v>44336</v>
      </c>
      <c r="AB802">
        <v>690468</v>
      </c>
      <c r="AC802">
        <v>544612</v>
      </c>
      <c r="AD802">
        <v>145856</v>
      </c>
      <c r="AE802" t="s">
        <v>78</v>
      </c>
      <c r="AF802" t="s">
        <v>81</v>
      </c>
      <c r="AG802" t="s">
        <v>240</v>
      </c>
      <c r="AH802" t="s">
        <v>144</v>
      </c>
      <c r="AI802" t="s">
        <v>139</v>
      </c>
      <c r="AJ802" t="str">
        <f t="shared" si="12"/>
        <v>Feb</v>
      </c>
    </row>
    <row r="803" spans="1:36" x14ac:dyDescent="0.3">
      <c r="A803" t="s">
        <v>2829</v>
      </c>
      <c r="B803" s="33">
        <v>45744</v>
      </c>
      <c r="C803" t="s">
        <v>95</v>
      </c>
      <c r="D803" t="s">
        <v>2830</v>
      </c>
      <c r="E803" t="s">
        <v>177</v>
      </c>
      <c r="F803" t="s">
        <v>175</v>
      </c>
      <c r="G803" t="s">
        <v>162</v>
      </c>
      <c r="H803" t="s">
        <v>163</v>
      </c>
      <c r="I803">
        <v>788</v>
      </c>
      <c r="J803" t="s">
        <v>1045</v>
      </c>
      <c r="K803" t="s">
        <v>2741</v>
      </c>
      <c r="L803" t="s">
        <v>639</v>
      </c>
      <c r="M803" t="s">
        <v>1549</v>
      </c>
      <c r="N803">
        <v>129</v>
      </c>
      <c r="O803">
        <v>0</v>
      </c>
      <c r="P803">
        <v>18</v>
      </c>
      <c r="Q803" t="s">
        <v>73</v>
      </c>
      <c r="R803" t="s">
        <v>238</v>
      </c>
      <c r="S803" t="s">
        <v>239</v>
      </c>
      <c r="T803">
        <v>180</v>
      </c>
      <c r="U803">
        <v>144</v>
      </c>
      <c r="V803">
        <v>80</v>
      </c>
      <c r="W803" t="s">
        <v>135</v>
      </c>
      <c r="X803">
        <v>3309</v>
      </c>
      <c r="Y803">
        <v>476496</v>
      </c>
      <c r="Z803">
        <v>68112</v>
      </c>
      <c r="AA803">
        <v>39600</v>
      </c>
      <c r="AB803">
        <v>584208</v>
      </c>
      <c r="AC803">
        <v>360895</v>
      </c>
      <c r="AD803">
        <v>223313</v>
      </c>
      <c r="AE803" t="s">
        <v>78</v>
      </c>
      <c r="AF803" t="s">
        <v>75</v>
      </c>
      <c r="AG803" t="s">
        <v>240</v>
      </c>
      <c r="AH803" t="s">
        <v>144</v>
      </c>
      <c r="AI803" t="s">
        <v>139</v>
      </c>
      <c r="AJ803" t="str">
        <f t="shared" si="12"/>
        <v>Mar</v>
      </c>
    </row>
    <row r="804" spans="1:36" x14ac:dyDescent="0.3">
      <c r="A804" t="s">
        <v>2831</v>
      </c>
      <c r="B804" s="33">
        <v>45692</v>
      </c>
      <c r="C804" t="s">
        <v>96</v>
      </c>
      <c r="D804" t="s">
        <v>2832</v>
      </c>
      <c r="E804" t="s">
        <v>173</v>
      </c>
      <c r="F804" t="s">
        <v>179</v>
      </c>
      <c r="G804" t="s">
        <v>161</v>
      </c>
      <c r="H804" t="s">
        <v>166</v>
      </c>
      <c r="I804">
        <v>1946</v>
      </c>
      <c r="J804" t="s">
        <v>381</v>
      </c>
      <c r="K804" t="s">
        <v>509</v>
      </c>
      <c r="L804" t="s">
        <v>1422</v>
      </c>
      <c r="M804" t="s">
        <v>985</v>
      </c>
      <c r="N804">
        <v>290</v>
      </c>
      <c r="O804">
        <v>21</v>
      </c>
      <c r="P804">
        <v>17</v>
      </c>
      <c r="Q804" t="s">
        <v>73</v>
      </c>
      <c r="R804" t="s">
        <v>238</v>
      </c>
      <c r="S804" t="s">
        <v>239</v>
      </c>
      <c r="T804">
        <v>180</v>
      </c>
      <c r="U804">
        <v>117</v>
      </c>
      <c r="V804">
        <v>65</v>
      </c>
      <c r="W804" t="s">
        <v>133</v>
      </c>
      <c r="X804">
        <v>10080</v>
      </c>
      <c r="Y804">
        <v>1179360</v>
      </c>
      <c r="Z804">
        <v>63063</v>
      </c>
      <c r="AA804">
        <v>87750</v>
      </c>
      <c r="AB804">
        <v>1330173</v>
      </c>
      <c r="AC804">
        <v>1076947</v>
      </c>
      <c r="AD804">
        <v>253226</v>
      </c>
      <c r="AE804" t="s">
        <v>78</v>
      </c>
      <c r="AF804" t="s">
        <v>72</v>
      </c>
      <c r="AG804" t="s">
        <v>240</v>
      </c>
      <c r="AH804" t="s">
        <v>146</v>
      </c>
      <c r="AI804" t="s">
        <v>140</v>
      </c>
      <c r="AJ804" t="str">
        <f t="shared" si="12"/>
        <v>Feb</v>
      </c>
    </row>
    <row r="805" spans="1:36" x14ac:dyDescent="0.3">
      <c r="A805" t="s">
        <v>2833</v>
      </c>
      <c r="B805" s="33">
        <v>45942</v>
      </c>
      <c r="C805" t="s">
        <v>93</v>
      </c>
      <c r="D805" t="s">
        <v>2834</v>
      </c>
      <c r="E805" t="s">
        <v>178</v>
      </c>
      <c r="F805" t="s">
        <v>174</v>
      </c>
      <c r="G805" t="s">
        <v>157</v>
      </c>
      <c r="H805" t="s">
        <v>158</v>
      </c>
      <c r="I805">
        <v>614</v>
      </c>
      <c r="J805" t="s">
        <v>362</v>
      </c>
      <c r="K805" t="s">
        <v>1601</v>
      </c>
      <c r="L805" t="s">
        <v>404</v>
      </c>
      <c r="M805" t="s">
        <v>1552</v>
      </c>
      <c r="N805">
        <v>97</v>
      </c>
      <c r="O805">
        <v>13</v>
      </c>
      <c r="P805">
        <v>16</v>
      </c>
      <c r="Q805" t="s">
        <v>73</v>
      </c>
      <c r="R805" t="s">
        <v>238</v>
      </c>
      <c r="S805" t="s">
        <v>239</v>
      </c>
      <c r="T805">
        <v>189</v>
      </c>
      <c r="U805">
        <v>135</v>
      </c>
      <c r="V805">
        <v>71.430000000000007</v>
      </c>
      <c r="W805" t="s">
        <v>133</v>
      </c>
      <c r="X805">
        <v>10659</v>
      </c>
      <c r="Y805">
        <v>1438965</v>
      </c>
      <c r="Z805">
        <v>68985</v>
      </c>
      <c r="AA805">
        <v>87210</v>
      </c>
      <c r="AB805">
        <v>1595160</v>
      </c>
      <c r="AC805">
        <v>1024306</v>
      </c>
      <c r="AD805">
        <v>570854</v>
      </c>
      <c r="AE805" t="s">
        <v>75</v>
      </c>
      <c r="AF805" t="s">
        <v>78</v>
      </c>
      <c r="AG805" t="s">
        <v>240</v>
      </c>
      <c r="AH805" t="s">
        <v>145</v>
      </c>
      <c r="AI805" t="s">
        <v>139</v>
      </c>
      <c r="AJ805" t="str">
        <f t="shared" si="12"/>
        <v>Oct</v>
      </c>
    </row>
    <row r="806" spans="1:36" x14ac:dyDescent="0.3">
      <c r="A806" t="s">
        <v>2835</v>
      </c>
      <c r="B806" s="33">
        <v>45883</v>
      </c>
      <c r="C806" t="s">
        <v>95</v>
      </c>
      <c r="D806" t="s">
        <v>2836</v>
      </c>
      <c r="E806" t="s">
        <v>179</v>
      </c>
      <c r="F806" t="s">
        <v>175</v>
      </c>
      <c r="G806" t="s">
        <v>166</v>
      </c>
      <c r="H806" t="s">
        <v>163</v>
      </c>
      <c r="I806">
        <v>1962</v>
      </c>
      <c r="J806" t="s">
        <v>621</v>
      </c>
      <c r="K806" t="s">
        <v>327</v>
      </c>
      <c r="L806" t="s">
        <v>1544</v>
      </c>
      <c r="M806" t="s">
        <v>2598</v>
      </c>
      <c r="N806">
        <v>251</v>
      </c>
      <c r="O806">
        <v>23</v>
      </c>
      <c r="P806">
        <v>23</v>
      </c>
      <c r="Q806" t="s">
        <v>73</v>
      </c>
      <c r="R806" t="s">
        <v>238</v>
      </c>
      <c r="S806" t="s">
        <v>239</v>
      </c>
      <c r="T806">
        <v>189</v>
      </c>
      <c r="U806">
        <v>123</v>
      </c>
      <c r="V806">
        <v>65.08</v>
      </c>
      <c r="W806" t="s">
        <v>133</v>
      </c>
      <c r="X806">
        <v>8468</v>
      </c>
      <c r="Y806">
        <v>1041564</v>
      </c>
      <c r="Z806">
        <v>26937</v>
      </c>
      <c r="AA806">
        <v>32964</v>
      </c>
      <c r="AB806">
        <v>1101465</v>
      </c>
      <c r="AC806">
        <v>919989</v>
      </c>
      <c r="AD806">
        <v>181476</v>
      </c>
      <c r="AE806" t="s">
        <v>72</v>
      </c>
      <c r="AF806" t="s">
        <v>75</v>
      </c>
      <c r="AG806" t="s">
        <v>240</v>
      </c>
      <c r="AH806" t="s">
        <v>147</v>
      </c>
      <c r="AI806" t="s">
        <v>138</v>
      </c>
      <c r="AJ806" t="str">
        <f t="shared" si="12"/>
        <v>Aug</v>
      </c>
    </row>
    <row r="807" spans="1:36" x14ac:dyDescent="0.3">
      <c r="A807" t="s">
        <v>2837</v>
      </c>
      <c r="B807" s="33">
        <v>45799</v>
      </c>
      <c r="C807" t="s">
        <v>96</v>
      </c>
      <c r="D807" t="s">
        <v>2838</v>
      </c>
      <c r="E807" t="s">
        <v>179</v>
      </c>
      <c r="F807" t="s">
        <v>180</v>
      </c>
      <c r="G807" t="s">
        <v>166</v>
      </c>
      <c r="H807" t="s">
        <v>160</v>
      </c>
      <c r="I807">
        <v>467</v>
      </c>
      <c r="J807" t="s">
        <v>626</v>
      </c>
      <c r="K807" t="s">
        <v>2413</v>
      </c>
      <c r="L807" t="s">
        <v>275</v>
      </c>
      <c r="M807" t="s">
        <v>1195</v>
      </c>
      <c r="N807">
        <v>78</v>
      </c>
      <c r="O807">
        <v>30</v>
      </c>
      <c r="P807">
        <v>19</v>
      </c>
      <c r="Q807" t="s">
        <v>73</v>
      </c>
      <c r="R807" t="s">
        <v>238</v>
      </c>
      <c r="S807" t="s">
        <v>239</v>
      </c>
      <c r="T807">
        <v>150</v>
      </c>
      <c r="U807">
        <v>138</v>
      </c>
      <c r="V807">
        <v>92</v>
      </c>
      <c r="W807" t="s">
        <v>133</v>
      </c>
      <c r="X807">
        <v>9346</v>
      </c>
      <c r="Y807">
        <v>1289748</v>
      </c>
      <c r="Z807">
        <v>48852</v>
      </c>
      <c r="AA807">
        <v>82524</v>
      </c>
      <c r="AB807">
        <v>1421124</v>
      </c>
      <c r="AC807">
        <v>907804</v>
      </c>
      <c r="AD807">
        <v>513320</v>
      </c>
      <c r="AE807" t="s">
        <v>72</v>
      </c>
      <c r="AF807" t="s">
        <v>81</v>
      </c>
      <c r="AG807" t="s">
        <v>240</v>
      </c>
      <c r="AH807" t="s">
        <v>145</v>
      </c>
      <c r="AI807" t="s">
        <v>139</v>
      </c>
      <c r="AJ807" t="str">
        <f t="shared" si="12"/>
        <v>May</v>
      </c>
    </row>
    <row r="808" spans="1:36" x14ac:dyDescent="0.3">
      <c r="A808" t="s">
        <v>2839</v>
      </c>
      <c r="B808" s="33">
        <v>45981</v>
      </c>
      <c r="C808" t="s">
        <v>93</v>
      </c>
      <c r="D808" t="s">
        <v>2840</v>
      </c>
      <c r="E808" t="s">
        <v>177</v>
      </c>
      <c r="F808" t="s">
        <v>178</v>
      </c>
      <c r="G808" t="s">
        <v>162</v>
      </c>
      <c r="H808" t="s">
        <v>157</v>
      </c>
      <c r="I808">
        <v>664</v>
      </c>
      <c r="J808" t="s">
        <v>1434</v>
      </c>
      <c r="K808" t="s">
        <v>2841</v>
      </c>
      <c r="L808" t="s">
        <v>683</v>
      </c>
      <c r="M808" t="s">
        <v>1201</v>
      </c>
      <c r="N808">
        <v>110</v>
      </c>
      <c r="O808">
        <v>25</v>
      </c>
      <c r="P808">
        <v>18</v>
      </c>
      <c r="Q808" t="s">
        <v>73</v>
      </c>
      <c r="R808" t="s">
        <v>238</v>
      </c>
      <c r="S808" t="s">
        <v>239</v>
      </c>
      <c r="T808">
        <v>186</v>
      </c>
      <c r="U808">
        <v>153</v>
      </c>
      <c r="V808">
        <v>82.26</v>
      </c>
      <c r="W808" t="s">
        <v>133</v>
      </c>
      <c r="X808">
        <v>9390</v>
      </c>
      <c r="Y808">
        <v>1436670</v>
      </c>
      <c r="Z808">
        <v>82008</v>
      </c>
      <c r="AA808">
        <v>73746</v>
      </c>
      <c r="AB808">
        <v>1592424</v>
      </c>
      <c r="AC808">
        <v>1020720</v>
      </c>
      <c r="AD808">
        <v>571704</v>
      </c>
      <c r="AE808" t="s">
        <v>78</v>
      </c>
      <c r="AF808" t="s">
        <v>75</v>
      </c>
      <c r="AG808" t="s">
        <v>240</v>
      </c>
      <c r="AH808" t="s">
        <v>145</v>
      </c>
      <c r="AI808" t="s">
        <v>139</v>
      </c>
      <c r="AJ808" t="str">
        <f t="shared" si="12"/>
        <v>Nov</v>
      </c>
    </row>
    <row r="809" spans="1:36" x14ac:dyDescent="0.3">
      <c r="A809" t="s">
        <v>2842</v>
      </c>
      <c r="B809" s="33">
        <v>45746</v>
      </c>
      <c r="C809" t="s">
        <v>97</v>
      </c>
      <c r="D809" t="s">
        <v>2843</v>
      </c>
      <c r="E809" t="s">
        <v>181</v>
      </c>
      <c r="F809" t="s">
        <v>173</v>
      </c>
      <c r="G809" t="s">
        <v>159</v>
      </c>
      <c r="H809" t="s">
        <v>161</v>
      </c>
      <c r="I809">
        <v>1491</v>
      </c>
      <c r="J809" t="s">
        <v>588</v>
      </c>
      <c r="K809" t="s">
        <v>739</v>
      </c>
      <c r="L809" t="s">
        <v>258</v>
      </c>
      <c r="M809" t="s">
        <v>1552</v>
      </c>
      <c r="N809">
        <v>231</v>
      </c>
      <c r="O809">
        <v>0</v>
      </c>
      <c r="P809">
        <v>2</v>
      </c>
      <c r="Q809" t="s">
        <v>70</v>
      </c>
      <c r="R809" t="s">
        <v>238</v>
      </c>
      <c r="S809" t="s">
        <v>239</v>
      </c>
      <c r="T809">
        <v>180</v>
      </c>
      <c r="U809">
        <v>134</v>
      </c>
      <c r="V809">
        <v>74.44</v>
      </c>
      <c r="W809" t="s">
        <v>133</v>
      </c>
      <c r="X809">
        <v>3160</v>
      </c>
      <c r="Y809">
        <v>423440</v>
      </c>
      <c r="Z809">
        <v>29748</v>
      </c>
      <c r="AA809">
        <v>29212</v>
      </c>
      <c r="AB809">
        <v>482400</v>
      </c>
      <c r="AC809">
        <v>390300</v>
      </c>
      <c r="AD809">
        <v>92100</v>
      </c>
      <c r="AE809" t="s">
        <v>81</v>
      </c>
      <c r="AF809" t="s">
        <v>78</v>
      </c>
      <c r="AG809" t="s">
        <v>240</v>
      </c>
      <c r="AH809" t="s">
        <v>144</v>
      </c>
      <c r="AI809" t="s">
        <v>138</v>
      </c>
      <c r="AJ809" t="str">
        <f t="shared" si="12"/>
        <v>Mar</v>
      </c>
    </row>
    <row r="810" spans="1:36" x14ac:dyDescent="0.3">
      <c r="A810" t="s">
        <v>2844</v>
      </c>
      <c r="B810" s="33">
        <v>45898</v>
      </c>
      <c r="C810" t="s">
        <v>99</v>
      </c>
      <c r="D810" t="s">
        <v>2845</v>
      </c>
      <c r="E810" t="s">
        <v>180</v>
      </c>
      <c r="F810" t="s">
        <v>173</v>
      </c>
      <c r="G810" t="s">
        <v>160</v>
      </c>
      <c r="H810" t="s">
        <v>161</v>
      </c>
      <c r="I810">
        <v>2389</v>
      </c>
      <c r="J810" t="s">
        <v>314</v>
      </c>
      <c r="K810" t="s">
        <v>2846</v>
      </c>
      <c r="L810" t="s">
        <v>357</v>
      </c>
      <c r="M810" t="s">
        <v>2847</v>
      </c>
      <c r="N810">
        <v>333</v>
      </c>
      <c r="O810">
        <v>30</v>
      </c>
      <c r="P810">
        <v>25</v>
      </c>
      <c r="Q810" t="s">
        <v>73</v>
      </c>
      <c r="R810" t="s">
        <v>238</v>
      </c>
      <c r="S810" t="s">
        <v>239</v>
      </c>
      <c r="T810">
        <v>189</v>
      </c>
      <c r="U810">
        <v>156</v>
      </c>
      <c r="V810">
        <v>82.54</v>
      </c>
      <c r="W810" t="s">
        <v>133</v>
      </c>
      <c r="X810">
        <v>10283</v>
      </c>
      <c r="Y810">
        <v>1604148</v>
      </c>
      <c r="Z810">
        <v>76284</v>
      </c>
      <c r="AA810">
        <v>107484</v>
      </c>
      <c r="AB810">
        <v>1787916</v>
      </c>
      <c r="AC810">
        <v>1224112</v>
      </c>
      <c r="AD810">
        <v>563804</v>
      </c>
      <c r="AE810" t="s">
        <v>81</v>
      </c>
      <c r="AF810" t="s">
        <v>78</v>
      </c>
      <c r="AG810" t="s">
        <v>240</v>
      </c>
      <c r="AH810" t="s">
        <v>146</v>
      </c>
      <c r="AI810" t="s">
        <v>140</v>
      </c>
      <c r="AJ810" t="str">
        <f t="shared" si="12"/>
        <v>Aug</v>
      </c>
    </row>
    <row r="811" spans="1:36" x14ac:dyDescent="0.3">
      <c r="A811" t="s">
        <v>2848</v>
      </c>
      <c r="B811" s="33">
        <v>45933</v>
      </c>
      <c r="C811" t="s">
        <v>93</v>
      </c>
      <c r="D811" t="s">
        <v>2849</v>
      </c>
      <c r="E811" t="s">
        <v>179</v>
      </c>
      <c r="F811" t="s">
        <v>176</v>
      </c>
      <c r="G811" t="s">
        <v>166</v>
      </c>
      <c r="H811" t="s">
        <v>156</v>
      </c>
      <c r="I811">
        <v>2007</v>
      </c>
      <c r="J811" t="s">
        <v>504</v>
      </c>
      <c r="K811" t="s">
        <v>2850</v>
      </c>
      <c r="N811">
        <v>238</v>
      </c>
      <c r="O811">
        <v>0</v>
      </c>
      <c r="P811">
        <v>0</v>
      </c>
      <c r="Q811" t="s">
        <v>67</v>
      </c>
      <c r="R811" t="s">
        <v>245</v>
      </c>
      <c r="S811" t="s">
        <v>122</v>
      </c>
      <c r="T811">
        <v>220</v>
      </c>
      <c r="U811">
        <v>0</v>
      </c>
      <c r="V811">
        <v>0</v>
      </c>
      <c r="W811" t="s">
        <v>135</v>
      </c>
      <c r="X811">
        <v>6818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72</v>
      </c>
      <c r="AF811" t="s">
        <v>81</v>
      </c>
      <c r="AG811" t="s">
        <v>240</v>
      </c>
      <c r="AH811" t="s">
        <v>145</v>
      </c>
      <c r="AI811" t="s">
        <v>139</v>
      </c>
      <c r="AJ811" t="str">
        <f t="shared" si="12"/>
        <v>Oct</v>
      </c>
    </row>
    <row r="812" spans="1:36" x14ac:dyDescent="0.3">
      <c r="A812" t="s">
        <v>2851</v>
      </c>
      <c r="B812" s="33">
        <v>45897</v>
      </c>
      <c r="C812" t="s">
        <v>93</v>
      </c>
      <c r="D812" t="s">
        <v>2852</v>
      </c>
      <c r="E812" t="s">
        <v>178</v>
      </c>
      <c r="F812" t="s">
        <v>176</v>
      </c>
      <c r="G812" t="s">
        <v>157</v>
      </c>
      <c r="H812" t="s">
        <v>156</v>
      </c>
      <c r="I812">
        <v>704</v>
      </c>
      <c r="J812" t="s">
        <v>518</v>
      </c>
      <c r="K812" t="s">
        <v>2853</v>
      </c>
      <c r="L812" t="s">
        <v>1445</v>
      </c>
      <c r="M812" t="s">
        <v>955</v>
      </c>
      <c r="N812">
        <v>109</v>
      </c>
      <c r="O812">
        <v>29</v>
      </c>
      <c r="P812">
        <v>51</v>
      </c>
      <c r="Q812" t="s">
        <v>76</v>
      </c>
      <c r="R812" t="s">
        <v>238</v>
      </c>
      <c r="S812" t="s">
        <v>239</v>
      </c>
      <c r="T812">
        <v>220</v>
      </c>
      <c r="U812">
        <v>155</v>
      </c>
      <c r="V812">
        <v>70.45</v>
      </c>
      <c r="W812" t="s">
        <v>135</v>
      </c>
      <c r="X812">
        <v>3667</v>
      </c>
      <c r="Y812">
        <v>568385</v>
      </c>
      <c r="Z812">
        <v>30380</v>
      </c>
      <c r="AA812">
        <v>16120</v>
      </c>
      <c r="AB812">
        <v>614885</v>
      </c>
      <c r="AC812">
        <v>510157</v>
      </c>
      <c r="AD812">
        <v>104728</v>
      </c>
      <c r="AE812" t="s">
        <v>75</v>
      </c>
      <c r="AF812" t="s">
        <v>81</v>
      </c>
      <c r="AG812" t="s">
        <v>240</v>
      </c>
      <c r="AH812" t="s">
        <v>145</v>
      </c>
      <c r="AI812" t="s">
        <v>139</v>
      </c>
      <c r="AJ812" t="str">
        <f t="shared" si="12"/>
        <v>Aug</v>
      </c>
    </row>
    <row r="813" spans="1:36" x14ac:dyDescent="0.3">
      <c r="A813" t="s">
        <v>2854</v>
      </c>
      <c r="B813" s="33">
        <v>45810</v>
      </c>
      <c r="C813" t="s">
        <v>96</v>
      </c>
      <c r="D813" t="s">
        <v>2855</v>
      </c>
      <c r="E813" t="s">
        <v>174</v>
      </c>
      <c r="F813" t="s">
        <v>176</v>
      </c>
      <c r="G813" t="s">
        <v>158</v>
      </c>
      <c r="H813" t="s">
        <v>156</v>
      </c>
      <c r="I813">
        <v>624</v>
      </c>
      <c r="J813" t="s">
        <v>336</v>
      </c>
      <c r="K813" t="s">
        <v>326</v>
      </c>
      <c r="L813" t="s">
        <v>1566</v>
      </c>
      <c r="M813" t="s">
        <v>343</v>
      </c>
      <c r="N813">
        <v>102</v>
      </c>
      <c r="O813">
        <v>25</v>
      </c>
      <c r="P813">
        <v>38</v>
      </c>
      <c r="Q813" t="s">
        <v>76</v>
      </c>
      <c r="R813" t="s">
        <v>238</v>
      </c>
      <c r="S813" t="s">
        <v>239</v>
      </c>
      <c r="T813">
        <v>189</v>
      </c>
      <c r="U813">
        <v>131</v>
      </c>
      <c r="V813">
        <v>69.31</v>
      </c>
      <c r="W813" t="s">
        <v>133</v>
      </c>
      <c r="X813">
        <v>9171</v>
      </c>
      <c r="Y813">
        <v>1201401</v>
      </c>
      <c r="Z813">
        <v>20829</v>
      </c>
      <c r="AA813">
        <v>32488</v>
      </c>
      <c r="AB813">
        <v>1254718</v>
      </c>
      <c r="AC813">
        <v>1080116</v>
      </c>
      <c r="AD813">
        <v>174602</v>
      </c>
      <c r="AE813" t="s">
        <v>78</v>
      </c>
      <c r="AF813" t="s">
        <v>81</v>
      </c>
      <c r="AG813" t="s">
        <v>240</v>
      </c>
      <c r="AH813" t="s">
        <v>146</v>
      </c>
      <c r="AI813" t="s">
        <v>140</v>
      </c>
      <c r="AJ813" t="str">
        <f t="shared" si="12"/>
        <v>Jun</v>
      </c>
    </row>
    <row r="814" spans="1:36" x14ac:dyDescent="0.3">
      <c r="A814" t="s">
        <v>2856</v>
      </c>
      <c r="B814" s="33">
        <v>45703</v>
      </c>
      <c r="C814" t="s">
        <v>95</v>
      </c>
      <c r="D814" t="s">
        <v>2857</v>
      </c>
      <c r="E814" t="s">
        <v>181</v>
      </c>
      <c r="F814" t="s">
        <v>177</v>
      </c>
      <c r="G814" t="s">
        <v>159</v>
      </c>
      <c r="H814" t="s">
        <v>162</v>
      </c>
      <c r="I814">
        <v>1622</v>
      </c>
      <c r="J814" t="s">
        <v>626</v>
      </c>
      <c r="K814" t="s">
        <v>451</v>
      </c>
      <c r="L814" t="s">
        <v>2858</v>
      </c>
      <c r="M814" t="s">
        <v>1865</v>
      </c>
      <c r="N814">
        <v>195</v>
      </c>
      <c r="O814">
        <v>24</v>
      </c>
      <c r="P814">
        <v>40</v>
      </c>
      <c r="Q814" t="s">
        <v>76</v>
      </c>
      <c r="R814" t="s">
        <v>238</v>
      </c>
      <c r="S814" t="s">
        <v>239</v>
      </c>
      <c r="T814">
        <v>189</v>
      </c>
      <c r="U814">
        <v>171</v>
      </c>
      <c r="V814">
        <v>90.48</v>
      </c>
      <c r="W814" t="s">
        <v>135</v>
      </c>
      <c r="X814">
        <v>5533</v>
      </c>
      <c r="Y814">
        <v>946143</v>
      </c>
      <c r="Z814">
        <v>81054</v>
      </c>
      <c r="AA814">
        <v>123462</v>
      </c>
      <c r="AB814">
        <v>1150659</v>
      </c>
      <c r="AC814">
        <v>802746</v>
      </c>
      <c r="AD814">
        <v>347913</v>
      </c>
      <c r="AE814" t="s">
        <v>81</v>
      </c>
      <c r="AF814" t="s">
        <v>78</v>
      </c>
      <c r="AG814" t="s">
        <v>240</v>
      </c>
      <c r="AH814" t="s">
        <v>147</v>
      </c>
      <c r="AI814" t="s">
        <v>139</v>
      </c>
      <c r="AJ814" t="str">
        <f t="shared" si="12"/>
        <v>Feb</v>
      </c>
    </row>
    <row r="815" spans="1:36" x14ac:dyDescent="0.3">
      <c r="A815" t="s">
        <v>2859</v>
      </c>
      <c r="B815" s="33">
        <v>45897</v>
      </c>
      <c r="C815" t="s">
        <v>93</v>
      </c>
      <c r="D815" t="s">
        <v>2860</v>
      </c>
      <c r="E815" t="s">
        <v>172</v>
      </c>
      <c r="F815" t="s">
        <v>180</v>
      </c>
      <c r="G815" t="s">
        <v>155</v>
      </c>
      <c r="H815" t="s">
        <v>160</v>
      </c>
      <c r="I815">
        <v>1598</v>
      </c>
      <c r="J815" t="s">
        <v>270</v>
      </c>
      <c r="K815" t="s">
        <v>2861</v>
      </c>
      <c r="L815" t="s">
        <v>615</v>
      </c>
      <c r="M815" t="s">
        <v>2862</v>
      </c>
      <c r="N815">
        <v>207</v>
      </c>
      <c r="O815">
        <v>0</v>
      </c>
      <c r="P815">
        <v>14</v>
      </c>
      <c r="Q815" t="s">
        <v>73</v>
      </c>
      <c r="R815" t="s">
        <v>238</v>
      </c>
      <c r="S815" t="s">
        <v>239</v>
      </c>
      <c r="T815">
        <v>186</v>
      </c>
      <c r="U815">
        <v>127</v>
      </c>
      <c r="V815">
        <v>68.28</v>
      </c>
      <c r="W815" t="s">
        <v>134</v>
      </c>
      <c r="X815">
        <v>5625</v>
      </c>
      <c r="Y815">
        <v>714375</v>
      </c>
      <c r="Z815">
        <v>33274</v>
      </c>
      <c r="AA815">
        <v>40894</v>
      </c>
      <c r="AB815">
        <v>788543</v>
      </c>
      <c r="AC815">
        <v>666683</v>
      </c>
      <c r="AD815">
        <v>121860</v>
      </c>
      <c r="AE815" t="s">
        <v>81</v>
      </c>
      <c r="AF815" t="s">
        <v>81</v>
      </c>
      <c r="AG815" t="s">
        <v>240</v>
      </c>
      <c r="AH815" t="s">
        <v>147</v>
      </c>
      <c r="AI815" t="s">
        <v>138</v>
      </c>
      <c r="AJ815" t="str">
        <f t="shared" si="12"/>
        <v>Aug</v>
      </c>
    </row>
    <row r="816" spans="1:36" x14ac:dyDescent="0.3">
      <c r="A816" t="s">
        <v>2863</v>
      </c>
      <c r="B816" s="33">
        <v>45826</v>
      </c>
      <c r="C816" t="s">
        <v>96</v>
      </c>
      <c r="D816" t="s">
        <v>2864</v>
      </c>
      <c r="E816" t="s">
        <v>180</v>
      </c>
      <c r="F816" t="s">
        <v>177</v>
      </c>
      <c r="G816" t="s">
        <v>160</v>
      </c>
      <c r="H816" t="s">
        <v>162</v>
      </c>
      <c r="I816">
        <v>2350</v>
      </c>
      <c r="J816" t="s">
        <v>482</v>
      </c>
      <c r="K816" t="s">
        <v>2865</v>
      </c>
      <c r="L816" t="s">
        <v>408</v>
      </c>
      <c r="M816" t="s">
        <v>2865</v>
      </c>
      <c r="N816">
        <v>339</v>
      </c>
      <c r="O816">
        <v>0</v>
      </c>
      <c r="P816">
        <v>-2</v>
      </c>
      <c r="Q816" t="s">
        <v>70</v>
      </c>
      <c r="R816" t="s">
        <v>238</v>
      </c>
      <c r="S816" t="s">
        <v>239</v>
      </c>
      <c r="T816">
        <v>189</v>
      </c>
      <c r="U816">
        <v>146</v>
      </c>
      <c r="V816">
        <v>77.25</v>
      </c>
      <c r="W816" t="s">
        <v>133</v>
      </c>
      <c r="X816">
        <v>6039</v>
      </c>
      <c r="Y816">
        <v>881694</v>
      </c>
      <c r="Z816">
        <v>62926</v>
      </c>
      <c r="AA816">
        <v>20002</v>
      </c>
      <c r="AB816">
        <v>964622</v>
      </c>
      <c r="AC816">
        <v>568530</v>
      </c>
      <c r="AD816">
        <v>396092</v>
      </c>
      <c r="AE816" t="s">
        <v>81</v>
      </c>
      <c r="AF816" t="s">
        <v>78</v>
      </c>
      <c r="AG816" t="s">
        <v>240</v>
      </c>
      <c r="AH816" t="s">
        <v>144</v>
      </c>
      <c r="AI816" t="s">
        <v>138</v>
      </c>
      <c r="AJ816" t="str">
        <f t="shared" si="12"/>
        <v>Jun</v>
      </c>
    </row>
    <row r="817" spans="1:36" x14ac:dyDescent="0.3">
      <c r="A817" t="s">
        <v>2866</v>
      </c>
      <c r="B817" s="33">
        <v>45760</v>
      </c>
      <c r="C817" t="s">
        <v>99</v>
      </c>
      <c r="D817" t="s">
        <v>2867</v>
      </c>
      <c r="E817" t="s">
        <v>179</v>
      </c>
      <c r="F817" t="s">
        <v>180</v>
      </c>
      <c r="G817" t="s">
        <v>166</v>
      </c>
      <c r="H817" t="s">
        <v>160</v>
      </c>
      <c r="I817">
        <v>542</v>
      </c>
      <c r="J817" t="s">
        <v>508</v>
      </c>
      <c r="K817" t="s">
        <v>823</v>
      </c>
      <c r="L817" t="s">
        <v>1383</v>
      </c>
      <c r="M817" t="s">
        <v>979</v>
      </c>
      <c r="N817">
        <v>100</v>
      </c>
      <c r="O817">
        <v>4</v>
      </c>
      <c r="P817">
        <v>13</v>
      </c>
      <c r="Q817" t="s">
        <v>73</v>
      </c>
      <c r="R817" t="s">
        <v>238</v>
      </c>
      <c r="S817" t="s">
        <v>239</v>
      </c>
      <c r="T817">
        <v>220</v>
      </c>
      <c r="U817">
        <v>149</v>
      </c>
      <c r="V817">
        <v>67.73</v>
      </c>
      <c r="W817" t="s">
        <v>133</v>
      </c>
      <c r="X817">
        <v>2907</v>
      </c>
      <c r="Y817">
        <v>433143</v>
      </c>
      <c r="Z817">
        <v>39932</v>
      </c>
      <c r="AA817">
        <v>37250</v>
      </c>
      <c r="AB817">
        <v>510325</v>
      </c>
      <c r="AC817">
        <v>356979</v>
      </c>
      <c r="AD817">
        <v>153346</v>
      </c>
      <c r="AE817" t="s">
        <v>72</v>
      </c>
      <c r="AF817" t="s">
        <v>81</v>
      </c>
      <c r="AG817" t="s">
        <v>240</v>
      </c>
      <c r="AH817" t="s">
        <v>144</v>
      </c>
      <c r="AI817" t="s">
        <v>140</v>
      </c>
      <c r="AJ817" t="str">
        <f t="shared" si="12"/>
        <v>Apr</v>
      </c>
    </row>
    <row r="818" spans="1:36" x14ac:dyDescent="0.3">
      <c r="A818" t="s">
        <v>2868</v>
      </c>
      <c r="B818" s="33">
        <v>45912</v>
      </c>
      <c r="C818" t="s">
        <v>93</v>
      </c>
      <c r="D818" t="s">
        <v>2869</v>
      </c>
      <c r="E818" t="s">
        <v>181</v>
      </c>
      <c r="F818" t="s">
        <v>173</v>
      </c>
      <c r="G818" t="s">
        <v>159</v>
      </c>
      <c r="H818" t="s">
        <v>161</v>
      </c>
      <c r="I818">
        <v>1838</v>
      </c>
      <c r="J818" t="s">
        <v>292</v>
      </c>
      <c r="K818" t="s">
        <v>603</v>
      </c>
      <c r="L818" t="s">
        <v>433</v>
      </c>
      <c r="M818" t="s">
        <v>2870</v>
      </c>
      <c r="N818">
        <v>225</v>
      </c>
      <c r="O818">
        <v>23</v>
      </c>
      <c r="P818">
        <v>8</v>
      </c>
      <c r="Q818" t="s">
        <v>73</v>
      </c>
      <c r="R818" t="s">
        <v>238</v>
      </c>
      <c r="S818" t="s">
        <v>239</v>
      </c>
      <c r="T818">
        <v>189</v>
      </c>
      <c r="U818">
        <v>134</v>
      </c>
      <c r="V818">
        <v>70.900000000000006</v>
      </c>
      <c r="W818" t="s">
        <v>133</v>
      </c>
      <c r="X818">
        <v>9593</v>
      </c>
      <c r="Y818">
        <v>1285462</v>
      </c>
      <c r="Z818">
        <v>63248</v>
      </c>
      <c r="AA818">
        <v>103850</v>
      </c>
      <c r="AB818">
        <v>1452560</v>
      </c>
      <c r="AC818">
        <v>929860</v>
      </c>
      <c r="AD818">
        <v>522700</v>
      </c>
      <c r="AE818" t="s">
        <v>81</v>
      </c>
      <c r="AF818" t="s">
        <v>78</v>
      </c>
      <c r="AG818" t="s">
        <v>240</v>
      </c>
      <c r="AH818" t="s">
        <v>146</v>
      </c>
      <c r="AI818" t="s">
        <v>139</v>
      </c>
      <c r="AJ818" t="str">
        <f t="shared" si="12"/>
        <v>Sep</v>
      </c>
    </row>
    <row r="819" spans="1:36" x14ac:dyDescent="0.3">
      <c r="A819" t="s">
        <v>2871</v>
      </c>
      <c r="B819" s="33">
        <v>45666</v>
      </c>
      <c r="C819" t="s">
        <v>93</v>
      </c>
      <c r="D819" t="s">
        <v>2872</v>
      </c>
      <c r="E819" t="s">
        <v>176</v>
      </c>
      <c r="F819" t="s">
        <v>172</v>
      </c>
      <c r="G819" t="s">
        <v>156</v>
      </c>
      <c r="H819" t="s">
        <v>155</v>
      </c>
      <c r="I819">
        <v>709</v>
      </c>
      <c r="J819" t="s">
        <v>474</v>
      </c>
      <c r="K819" t="s">
        <v>1052</v>
      </c>
      <c r="L819" t="s">
        <v>2873</v>
      </c>
      <c r="M819" t="s">
        <v>1052</v>
      </c>
      <c r="N819">
        <v>114</v>
      </c>
      <c r="O819">
        <v>11</v>
      </c>
      <c r="P819">
        <v>-10</v>
      </c>
      <c r="Q819" t="s">
        <v>73</v>
      </c>
      <c r="R819" t="s">
        <v>238</v>
      </c>
      <c r="S819" t="s">
        <v>239</v>
      </c>
      <c r="T819">
        <v>150</v>
      </c>
      <c r="U819">
        <v>121</v>
      </c>
      <c r="V819">
        <v>80.67</v>
      </c>
      <c r="W819" t="s">
        <v>133</v>
      </c>
      <c r="X819">
        <v>6277</v>
      </c>
      <c r="Y819">
        <v>759517</v>
      </c>
      <c r="Z819">
        <v>36784</v>
      </c>
      <c r="AA819">
        <v>34122</v>
      </c>
      <c r="AB819">
        <v>830423</v>
      </c>
      <c r="AC819">
        <v>510769</v>
      </c>
      <c r="AD819">
        <v>319654</v>
      </c>
      <c r="AE819" t="s">
        <v>81</v>
      </c>
      <c r="AF819" t="s">
        <v>81</v>
      </c>
      <c r="AG819" t="s">
        <v>240</v>
      </c>
      <c r="AH819" t="s">
        <v>144</v>
      </c>
      <c r="AI819" t="s">
        <v>139</v>
      </c>
      <c r="AJ819" t="str">
        <f t="shared" si="12"/>
        <v>Jan</v>
      </c>
    </row>
    <row r="820" spans="1:36" x14ac:dyDescent="0.3">
      <c r="A820" t="s">
        <v>2874</v>
      </c>
      <c r="B820" s="33">
        <v>45843</v>
      </c>
      <c r="C820" t="s">
        <v>98</v>
      </c>
      <c r="D820" t="s">
        <v>2875</v>
      </c>
      <c r="E820" t="s">
        <v>177</v>
      </c>
      <c r="F820" t="s">
        <v>181</v>
      </c>
      <c r="G820" t="s">
        <v>162</v>
      </c>
      <c r="H820" t="s">
        <v>159</v>
      </c>
      <c r="I820">
        <v>989</v>
      </c>
      <c r="J820" t="s">
        <v>1434</v>
      </c>
      <c r="K820" t="s">
        <v>2661</v>
      </c>
      <c r="L820" t="s">
        <v>2238</v>
      </c>
      <c r="M820" t="s">
        <v>863</v>
      </c>
      <c r="N820">
        <v>143</v>
      </c>
      <c r="O820">
        <v>2</v>
      </c>
      <c r="P820">
        <v>5</v>
      </c>
      <c r="Q820" t="s">
        <v>73</v>
      </c>
      <c r="R820" t="s">
        <v>238</v>
      </c>
      <c r="S820" t="s">
        <v>239</v>
      </c>
      <c r="T820">
        <v>150</v>
      </c>
      <c r="U820">
        <v>110</v>
      </c>
      <c r="V820">
        <v>73.33</v>
      </c>
      <c r="W820" t="s">
        <v>133</v>
      </c>
      <c r="X820">
        <v>9497</v>
      </c>
      <c r="Y820">
        <v>1044670</v>
      </c>
      <c r="Z820">
        <v>21890</v>
      </c>
      <c r="AA820">
        <v>23210</v>
      </c>
      <c r="AB820">
        <v>1089770</v>
      </c>
      <c r="AC820">
        <v>737375</v>
      </c>
      <c r="AD820">
        <v>352395</v>
      </c>
      <c r="AE820" t="s">
        <v>78</v>
      </c>
      <c r="AF820" t="s">
        <v>81</v>
      </c>
      <c r="AG820" t="s">
        <v>240</v>
      </c>
      <c r="AH820" t="s">
        <v>145</v>
      </c>
      <c r="AI820" t="s">
        <v>138</v>
      </c>
      <c r="AJ820" t="str">
        <f t="shared" si="12"/>
        <v>Jul</v>
      </c>
    </row>
    <row r="821" spans="1:36" x14ac:dyDescent="0.3">
      <c r="A821" t="s">
        <v>2876</v>
      </c>
      <c r="B821" s="33">
        <v>45883</v>
      </c>
      <c r="C821" t="s">
        <v>98</v>
      </c>
      <c r="D821" t="s">
        <v>2877</v>
      </c>
      <c r="E821" t="s">
        <v>180</v>
      </c>
      <c r="F821" t="s">
        <v>177</v>
      </c>
      <c r="G821" t="s">
        <v>160</v>
      </c>
      <c r="H821" t="s">
        <v>162</v>
      </c>
      <c r="I821">
        <v>1505</v>
      </c>
      <c r="J821" t="s">
        <v>1045</v>
      </c>
      <c r="K821" t="s">
        <v>877</v>
      </c>
      <c r="L821" t="s">
        <v>1596</v>
      </c>
      <c r="M821" t="s">
        <v>2878</v>
      </c>
      <c r="N821">
        <v>189</v>
      </c>
      <c r="O821">
        <v>8</v>
      </c>
      <c r="P821">
        <v>14</v>
      </c>
      <c r="Q821" t="s">
        <v>73</v>
      </c>
      <c r="R821" t="s">
        <v>238</v>
      </c>
      <c r="S821" t="s">
        <v>239</v>
      </c>
      <c r="T821">
        <v>186</v>
      </c>
      <c r="U821">
        <v>146</v>
      </c>
      <c r="V821">
        <v>78.489999999999995</v>
      </c>
      <c r="W821" t="s">
        <v>134</v>
      </c>
      <c r="X821">
        <v>4407</v>
      </c>
      <c r="Y821">
        <v>643422</v>
      </c>
      <c r="Z821">
        <v>52268</v>
      </c>
      <c r="AA821">
        <v>35478</v>
      </c>
      <c r="AB821">
        <v>731168</v>
      </c>
      <c r="AC821">
        <v>543140</v>
      </c>
      <c r="AD821">
        <v>188028</v>
      </c>
      <c r="AE821" t="s">
        <v>81</v>
      </c>
      <c r="AF821" t="s">
        <v>78</v>
      </c>
      <c r="AG821" t="s">
        <v>240</v>
      </c>
      <c r="AH821" t="s">
        <v>147</v>
      </c>
      <c r="AI821" t="s">
        <v>140</v>
      </c>
      <c r="AJ821" t="str">
        <f t="shared" si="12"/>
        <v>Aug</v>
      </c>
    </row>
    <row r="822" spans="1:36" x14ac:dyDescent="0.3">
      <c r="A822" t="s">
        <v>2879</v>
      </c>
      <c r="B822" s="33">
        <v>45895</v>
      </c>
      <c r="C822" t="s">
        <v>95</v>
      </c>
      <c r="D822" t="s">
        <v>2880</v>
      </c>
      <c r="E822" t="s">
        <v>179</v>
      </c>
      <c r="F822" t="s">
        <v>175</v>
      </c>
      <c r="G822" t="s">
        <v>166</v>
      </c>
      <c r="H822" t="s">
        <v>163</v>
      </c>
      <c r="I822">
        <v>909</v>
      </c>
      <c r="J822" t="s">
        <v>342</v>
      </c>
      <c r="K822" t="s">
        <v>2881</v>
      </c>
      <c r="L822" t="s">
        <v>327</v>
      </c>
      <c r="M822" t="s">
        <v>1924</v>
      </c>
      <c r="N822">
        <v>153</v>
      </c>
      <c r="O822">
        <v>11</v>
      </c>
      <c r="P822">
        <v>17</v>
      </c>
      <c r="Q822" t="s">
        <v>73</v>
      </c>
      <c r="R822" t="s">
        <v>238</v>
      </c>
      <c r="S822" t="s">
        <v>239</v>
      </c>
      <c r="T822">
        <v>186</v>
      </c>
      <c r="U822">
        <v>130</v>
      </c>
      <c r="V822">
        <v>69.89</v>
      </c>
      <c r="W822" t="s">
        <v>133</v>
      </c>
      <c r="X822">
        <v>7916</v>
      </c>
      <c r="Y822">
        <v>1029080</v>
      </c>
      <c r="Z822">
        <v>19890</v>
      </c>
      <c r="AA822">
        <v>26390</v>
      </c>
      <c r="AB822">
        <v>1075360</v>
      </c>
      <c r="AC822">
        <v>742713</v>
      </c>
      <c r="AD822">
        <v>332647</v>
      </c>
      <c r="AE822" t="s">
        <v>72</v>
      </c>
      <c r="AF822" t="s">
        <v>75</v>
      </c>
      <c r="AG822" t="s">
        <v>240</v>
      </c>
      <c r="AH822" t="s">
        <v>144</v>
      </c>
      <c r="AI822" t="s">
        <v>140</v>
      </c>
      <c r="AJ822" t="str">
        <f t="shared" si="12"/>
        <v>Aug</v>
      </c>
    </row>
    <row r="823" spans="1:36" x14ac:dyDescent="0.3">
      <c r="A823" t="s">
        <v>2882</v>
      </c>
      <c r="B823" s="33">
        <v>46008</v>
      </c>
      <c r="C823" t="s">
        <v>96</v>
      </c>
      <c r="D823" t="s">
        <v>2883</v>
      </c>
      <c r="E823" t="s">
        <v>181</v>
      </c>
      <c r="F823" t="s">
        <v>175</v>
      </c>
      <c r="G823" t="s">
        <v>159</v>
      </c>
      <c r="H823" t="s">
        <v>163</v>
      </c>
      <c r="I823">
        <v>1026</v>
      </c>
      <c r="J823" t="s">
        <v>408</v>
      </c>
      <c r="K823" t="s">
        <v>1888</v>
      </c>
      <c r="L823" t="s">
        <v>408</v>
      </c>
      <c r="M823" t="s">
        <v>1888</v>
      </c>
      <c r="N823">
        <v>168</v>
      </c>
      <c r="O823">
        <v>0</v>
      </c>
      <c r="P823">
        <v>-6</v>
      </c>
      <c r="Q823" t="s">
        <v>70</v>
      </c>
      <c r="R823" t="s">
        <v>238</v>
      </c>
      <c r="S823" t="s">
        <v>239</v>
      </c>
      <c r="T823">
        <v>186</v>
      </c>
      <c r="U823">
        <v>148</v>
      </c>
      <c r="V823">
        <v>79.569999999999993</v>
      </c>
      <c r="W823" t="s">
        <v>133</v>
      </c>
      <c r="X823">
        <v>5155</v>
      </c>
      <c r="Y823">
        <v>762940</v>
      </c>
      <c r="Z823">
        <v>73556</v>
      </c>
      <c r="AA823">
        <v>85100</v>
      </c>
      <c r="AB823">
        <v>921596</v>
      </c>
      <c r="AC823">
        <v>798168</v>
      </c>
      <c r="AD823">
        <v>123428</v>
      </c>
      <c r="AE823" t="s">
        <v>81</v>
      </c>
      <c r="AF823" t="s">
        <v>75</v>
      </c>
      <c r="AG823" t="s">
        <v>240</v>
      </c>
      <c r="AH823" t="s">
        <v>144</v>
      </c>
      <c r="AI823" t="s">
        <v>139</v>
      </c>
      <c r="AJ823" t="str">
        <f t="shared" si="12"/>
        <v>Dec</v>
      </c>
    </row>
    <row r="824" spans="1:36" x14ac:dyDescent="0.3">
      <c r="A824" t="s">
        <v>2884</v>
      </c>
      <c r="B824" s="33">
        <v>45839</v>
      </c>
      <c r="C824" t="s">
        <v>93</v>
      </c>
      <c r="D824" t="s">
        <v>2885</v>
      </c>
      <c r="E824" t="s">
        <v>181</v>
      </c>
      <c r="F824" t="s">
        <v>173</v>
      </c>
      <c r="G824" t="s">
        <v>159</v>
      </c>
      <c r="H824" t="s">
        <v>161</v>
      </c>
      <c r="I824">
        <v>1510</v>
      </c>
      <c r="J824" t="s">
        <v>391</v>
      </c>
      <c r="K824" t="s">
        <v>2466</v>
      </c>
      <c r="L824" t="s">
        <v>393</v>
      </c>
      <c r="M824" t="s">
        <v>807</v>
      </c>
      <c r="N824">
        <v>217</v>
      </c>
      <c r="O824">
        <v>13</v>
      </c>
      <c r="P824">
        <v>28</v>
      </c>
      <c r="Q824" t="s">
        <v>73</v>
      </c>
      <c r="R824" t="s">
        <v>238</v>
      </c>
      <c r="S824" t="s">
        <v>239</v>
      </c>
      <c r="T824">
        <v>189</v>
      </c>
      <c r="U824">
        <v>176</v>
      </c>
      <c r="V824">
        <v>93.12</v>
      </c>
      <c r="W824" t="s">
        <v>133</v>
      </c>
      <c r="X824">
        <v>6748</v>
      </c>
      <c r="Y824">
        <v>1187648</v>
      </c>
      <c r="Z824">
        <v>72688</v>
      </c>
      <c r="AA824">
        <v>59488</v>
      </c>
      <c r="AB824">
        <v>1319824</v>
      </c>
      <c r="AC824">
        <v>926885</v>
      </c>
      <c r="AD824">
        <v>392939</v>
      </c>
      <c r="AE824" t="s">
        <v>81</v>
      </c>
      <c r="AF824" t="s">
        <v>78</v>
      </c>
      <c r="AG824" t="s">
        <v>240</v>
      </c>
      <c r="AH824" t="s">
        <v>144</v>
      </c>
      <c r="AI824" t="s">
        <v>138</v>
      </c>
      <c r="AJ824" t="str">
        <f t="shared" si="12"/>
        <v>Jul</v>
      </c>
    </row>
    <row r="825" spans="1:36" x14ac:dyDescent="0.3">
      <c r="A825" t="s">
        <v>2886</v>
      </c>
      <c r="B825" s="33">
        <v>45714</v>
      </c>
      <c r="C825" t="s">
        <v>97</v>
      </c>
      <c r="D825" t="s">
        <v>2887</v>
      </c>
      <c r="E825" t="s">
        <v>176</v>
      </c>
      <c r="F825" t="s">
        <v>178</v>
      </c>
      <c r="G825" t="s">
        <v>156</v>
      </c>
      <c r="H825" t="s">
        <v>157</v>
      </c>
      <c r="I825">
        <v>1775</v>
      </c>
      <c r="J825" t="s">
        <v>588</v>
      </c>
      <c r="K825" t="s">
        <v>2001</v>
      </c>
      <c r="L825" t="s">
        <v>258</v>
      </c>
      <c r="M825" t="s">
        <v>604</v>
      </c>
      <c r="N825">
        <v>259</v>
      </c>
      <c r="O825">
        <v>0</v>
      </c>
      <c r="P825">
        <v>9</v>
      </c>
      <c r="Q825" t="s">
        <v>73</v>
      </c>
      <c r="R825" t="s">
        <v>238</v>
      </c>
      <c r="S825" t="s">
        <v>239</v>
      </c>
      <c r="T825">
        <v>150</v>
      </c>
      <c r="U825">
        <v>122</v>
      </c>
      <c r="V825">
        <v>81.33</v>
      </c>
      <c r="W825" t="s">
        <v>133</v>
      </c>
      <c r="X825">
        <v>9211</v>
      </c>
      <c r="Y825">
        <v>1123742</v>
      </c>
      <c r="Z825">
        <v>66368</v>
      </c>
      <c r="AA825">
        <v>25864</v>
      </c>
      <c r="AB825">
        <v>1215974</v>
      </c>
      <c r="AC825">
        <v>736822</v>
      </c>
      <c r="AD825">
        <v>479152</v>
      </c>
      <c r="AE825" t="s">
        <v>81</v>
      </c>
      <c r="AF825" t="s">
        <v>75</v>
      </c>
      <c r="AG825" t="s">
        <v>240</v>
      </c>
      <c r="AH825" t="s">
        <v>144</v>
      </c>
      <c r="AI825" t="s">
        <v>139</v>
      </c>
      <c r="AJ825" t="str">
        <f t="shared" si="12"/>
        <v>Feb</v>
      </c>
    </row>
    <row r="826" spans="1:36" x14ac:dyDescent="0.3">
      <c r="A826" t="s">
        <v>2888</v>
      </c>
      <c r="B826" s="33">
        <v>45764</v>
      </c>
      <c r="C826" t="s">
        <v>95</v>
      </c>
      <c r="D826" t="s">
        <v>2889</v>
      </c>
      <c r="E826" t="s">
        <v>179</v>
      </c>
      <c r="F826" t="s">
        <v>174</v>
      </c>
      <c r="G826" t="s">
        <v>166</v>
      </c>
      <c r="H826" t="s">
        <v>158</v>
      </c>
      <c r="I826">
        <v>971</v>
      </c>
      <c r="J826" t="s">
        <v>310</v>
      </c>
      <c r="K826" t="s">
        <v>1181</v>
      </c>
      <c r="L826" t="s">
        <v>863</v>
      </c>
      <c r="M826" t="s">
        <v>2202</v>
      </c>
      <c r="N826">
        <v>141</v>
      </c>
      <c r="O826">
        <v>28</v>
      </c>
      <c r="P826">
        <v>44</v>
      </c>
      <c r="Q826" t="s">
        <v>76</v>
      </c>
      <c r="R826" t="s">
        <v>238</v>
      </c>
      <c r="S826" t="s">
        <v>239</v>
      </c>
      <c r="T826">
        <v>186</v>
      </c>
      <c r="U826">
        <v>125</v>
      </c>
      <c r="V826">
        <v>67.2</v>
      </c>
      <c r="W826" t="s">
        <v>133</v>
      </c>
      <c r="X826">
        <v>10168</v>
      </c>
      <c r="Y826">
        <v>1271000</v>
      </c>
      <c r="Z826">
        <v>53125</v>
      </c>
      <c r="AA826">
        <v>81000</v>
      </c>
      <c r="AB826">
        <v>1405125</v>
      </c>
      <c r="AC826">
        <v>901570</v>
      </c>
      <c r="AD826">
        <v>503555</v>
      </c>
      <c r="AE826" t="s">
        <v>72</v>
      </c>
      <c r="AF826" t="s">
        <v>78</v>
      </c>
      <c r="AG826" t="s">
        <v>240</v>
      </c>
      <c r="AH826" t="s">
        <v>144</v>
      </c>
      <c r="AI826" t="s">
        <v>138</v>
      </c>
      <c r="AJ826" t="str">
        <f t="shared" si="12"/>
        <v>Apr</v>
      </c>
    </row>
    <row r="827" spans="1:36" x14ac:dyDescent="0.3">
      <c r="A827" t="s">
        <v>2890</v>
      </c>
      <c r="B827" s="33">
        <v>45777</v>
      </c>
      <c r="C827" t="s">
        <v>96</v>
      </c>
      <c r="D827" t="s">
        <v>2891</v>
      </c>
      <c r="E827" t="s">
        <v>175</v>
      </c>
      <c r="F827" t="s">
        <v>172</v>
      </c>
      <c r="G827" t="s">
        <v>163</v>
      </c>
      <c r="H827" t="s">
        <v>155</v>
      </c>
      <c r="I827">
        <v>1758</v>
      </c>
      <c r="J827" t="s">
        <v>514</v>
      </c>
      <c r="K827" t="s">
        <v>2065</v>
      </c>
      <c r="L827" t="s">
        <v>1817</v>
      </c>
      <c r="M827" t="s">
        <v>338</v>
      </c>
      <c r="N827">
        <v>227</v>
      </c>
      <c r="O827">
        <v>12</v>
      </c>
      <c r="P827">
        <v>14</v>
      </c>
      <c r="Q827" t="s">
        <v>73</v>
      </c>
      <c r="R827" t="s">
        <v>238</v>
      </c>
      <c r="S827" t="s">
        <v>239</v>
      </c>
      <c r="T827">
        <v>180</v>
      </c>
      <c r="U827">
        <v>170</v>
      </c>
      <c r="V827">
        <v>94.44</v>
      </c>
      <c r="W827" t="s">
        <v>133</v>
      </c>
      <c r="X827">
        <v>4240</v>
      </c>
      <c r="Y827">
        <v>720800</v>
      </c>
      <c r="Z827">
        <v>59670</v>
      </c>
      <c r="AA827">
        <v>27880</v>
      </c>
      <c r="AB827">
        <v>808350</v>
      </c>
      <c r="AC827">
        <v>656579</v>
      </c>
      <c r="AD827">
        <v>151771</v>
      </c>
      <c r="AE827" t="s">
        <v>75</v>
      </c>
      <c r="AF827" t="s">
        <v>81</v>
      </c>
      <c r="AG827" t="s">
        <v>240</v>
      </c>
      <c r="AH827" t="s">
        <v>144</v>
      </c>
      <c r="AI827" t="s">
        <v>138</v>
      </c>
      <c r="AJ827" t="str">
        <f t="shared" si="12"/>
        <v>Apr</v>
      </c>
    </row>
    <row r="828" spans="1:36" x14ac:dyDescent="0.3">
      <c r="A828" t="s">
        <v>2892</v>
      </c>
      <c r="B828" s="33">
        <v>45701</v>
      </c>
      <c r="C828" t="s">
        <v>98</v>
      </c>
      <c r="D828" t="s">
        <v>2893</v>
      </c>
      <c r="E828" t="s">
        <v>175</v>
      </c>
      <c r="F828" t="s">
        <v>172</v>
      </c>
      <c r="G828" t="s">
        <v>163</v>
      </c>
      <c r="H828" t="s">
        <v>155</v>
      </c>
      <c r="I828">
        <v>831</v>
      </c>
      <c r="J828" t="s">
        <v>385</v>
      </c>
      <c r="K828" t="s">
        <v>2527</v>
      </c>
      <c r="L828" t="s">
        <v>385</v>
      </c>
      <c r="M828" t="s">
        <v>2527</v>
      </c>
      <c r="N828">
        <v>117</v>
      </c>
      <c r="O828">
        <v>0</v>
      </c>
      <c r="P828">
        <v>-8</v>
      </c>
      <c r="Q828" t="s">
        <v>70</v>
      </c>
      <c r="R828" t="s">
        <v>238</v>
      </c>
      <c r="S828" t="s">
        <v>239</v>
      </c>
      <c r="T828">
        <v>186</v>
      </c>
      <c r="U828">
        <v>125</v>
      </c>
      <c r="V828">
        <v>67.2</v>
      </c>
      <c r="W828" t="s">
        <v>133</v>
      </c>
      <c r="X828">
        <v>3974</v>
      </c>
      <c r="Y828">
        <v>496750</v>
      </c>
      <c r="Z828">
        <v>32500</v>
      </c>
      <c r="AA828">
        <v>73375</v>
      </c>
      <c r="AB828">
        <v>602625</v>
      </c>
      <c r="AC828">
        <v>508314</v>
      </c>
      <c r="AD828">
        <v>94311</v>
      </c>
      <c r="AE828" t="s">
        <v>75</v>
      </c>
      <c r="AF828" t="s">
        <v>81</v>
      </c>
      <c r="AG828" t="s">
        <v>240</v>
      </c>
      <c r="AH828" t="s">
        <v>144</v>
      </c>
      <c r="AI828" t="s">
        <v>138</v>
      </c>
      <c r="AJ828" t="str">
        <f t="shared" si="12"/>
        <v>Feb</v>
      </c>
    </row>
    <row r="829" spans="1:36" x14ac:dyDescent="0.3">
      <c r="A829" t="s">
        <v>2894</v>
      </c>
      <c r="B829" s="33">
        <v>45740</v>
      </c>
      <c r="C829" t="s">
        <v>96</v>
      </c>
      <c r="D829" t="s">
        <v>2895</v>
      </c>
      <c r="E829" t="s">
        <v>175</v>
      </c>
      <c r="F829" t="s">
        <v>176</v>
      </c>
      <c r="G829" t="s">
        <v>163</v>
      </c>
      <c r="H829" t="s">
        <v>156</v>
      </c>
      <c r="I829">
        <v>2183</v>
      </c>
      <c r="J829" t="s">
        <v>266</v>
      </c>
      <c r="K829" t="s">
        <v>1690</v>
      </c>
      <c r="L829" t="s">
        <v>310</v>
      </c>
      <c r="M829" t="s">
        <v>2896</v>
      </c>
      <c r="N829">
        <v>260</v>
      </c>
      <c r="O829">
        <v>0</v>
      </c>
      <c r="P829">
        <v>17</v>
      </c>
      <c r="Q829" t="s">
        <v>73</v>
      </c>
      <c r="R829" t="s">
        <v>238</v>
      </c>
      <c r="S829" t="s">
        <v>239</v>
      </c>
      <c r="T829">
        <v>220</v>
      </c>
      <c r="U829">
        <v>181</v>
      </c>
      <c r="V829">
        <v>82.27</v>
      </c>
      <c r="W829" t="s">
        <v>133</v>
      </c>
      <c r="X829">
        <v>5201</v>
      </c>
      <c r="Y829">
        <v>941381</v>
      </c>
      <c r="Z829">
        <v>83441</v>
      </c>
      <c r="AA829">
        <v>36019</v>
      </c>
      <c r="AB829">
        <v>1060841</v>
      </c>
      <c r="AC829">
        <v>650682</v>
      </c>
      <c r="AD829">
        <v>410159</v>
      </c>
      <c r="AE829" t="s">
        <v>75</v>
      </c>
      <c r="AF829" t="s">
        <v>81</v>
      </c>
      <c r="AG829" t="s">
        <v>240</v>
      </c>
      <c r="AH829" t="s">
        <v>144</v>
      </c>
      <c r="AI829" t="s">
        <v>139</v>
      </c>
      <c r="AJ829" t="str">
        <f t="shared" si="12"/>
        <v>Mar</v>
      </c>
    </row>
    <row r="830" spans="1:36" x14ac:dyDescent="0.3">
      <c r="A830" t="s">
        <v>2897</v>
      </c>
      <c r="B830" s="33">
        <v>45787</v>
      </c>
      <c r="C830" t="s">
        <v>96</v>
      </c>
      <c r="D830" t="s">
        <v>2898</v>
      </c>
      <c r="E830" t="s">
        <v>174</v>
      </c>
      <c r="F830" t="s">
        <v>179</v>
      </c>
      <c r="G830" t="s">
        <v>158</v>
      </c>
      <c r="H830" t="s">
        <v>166</v>
      </c>
      <c r="I830">
        <v>1357</v>
      </c>
      <c r="J830" t="s">
        <v>243</v>
      </c>
      <c r="K830" t="s">
        <v>2899</v>
      </c>
      <c r="L830" t="s">
        <v>1174</v>
      </c>
      <c r="M830" t="s">
        <v>2030</v>
      </c>
      <c r="N830">
        <v>182</v>
      </c>
      <c r="O830">
        <v>7</v>
      </c>
      <c r="P830">
        <v>12</v>
      </c>
      <c r="Q830" t="s">
        <v>73</v>
      </c>
      <c r="R830" t="s">
        <v>238</v>
      </c>
      <c r="S830" t="s">
        <v>239</v>
      </c>
      <c r="T830">
        <v>150</v>
      </c>
      <c r="U830">
        <v>117</v>
      </c>
      <c r="V830">
        <v>78</v>
      </c>
      <c r="W830" t="s">
        <v>133</v>
      </c>
      <c r="X830">
        <v>9377</v>
      </c>
      <c r="Y830">
        <v>1097109</v>
      </c>
      <c r="Z830">
        <v>28548</v>
      </c>
      <c r="AA830">
        <v>31824</v>
      </c>
      <c r="AB830">
        <v>1157481</v>
      </c>
      <c r="AC830">
        <v>907804</v>
      </c>
      <c r="AD830">
        <v>249677</v>
      </c>
      <c r="AE830" t="s">
        <v>78</v>
      </c>
      <c r="AF830" t="s">
        <v>72</v>
      </c>
      <c r="AG830" t="s">
        <v>240</v>
      </c>
      <c r="AH830" t="s">
        <v>145</v>
      </c>
      <c r="AI830" t="s">
        <v>139</v>
      </c>
      <c r="AJ830" t="str">
        <f t="shared" si="12"/>
        <v>May</v>
      </c>
    </row>
    <row r="831" spans="1:36" x14ac:dyDescent="0.3">
      <c r="A831" t="s">
        <v>2900</v>
      </c>
      <c r="B831" s="33">
        <v>45727</v>
      </c>
      <c r="C831" t="s">
        <v>98</v>
      </c>
      <c r="D831" t="s">
        <v>2901</v>
      </c>
      <c r="E831" t="s">
        <v>174</v>
      </c>
      <c r="F831" t="s">
        <v>179</v>
      </c>
      <c r="G831" t="s">
        <v>158</v>
      </c>
      <c r="H831" t="s">
        <v>166</v>
      </c>
      <c r="I831">
        <v>1063</v>
      </c>
      <c r="J831" t="s">
        <v>408</v>
      </c>
      <c r="K831" t="s">
        <v>2902</v>
      </c>
      <c r="L831" t="s">
        <v>408</v>
      </c>
      <c r="M831" t="s">
        <v>2297</v>
      </c>
      <c r="N831">
        <v>156</v>
      </c>
      <c r="O831">
        <v>0</v>
      </c>
      <c r="P831">
        <v>7</v>
      </c>
      <c r="Q831" t="s">
        <v>73</v>
      </c>
      <c r="R831" t="s">
        <v>238</v>
      </c>
      <c r="S831" t="s">
        <v>239</v>
      </c>
      <c r="T831">
        <v>180</v>
      </c>
      <c r="U831">
        <v>136</v>
      </c>
      <c r="V831">
        <v>75.56</v>
      </c>
      <c r="W831" t="s">
        <v>135</v>
      </c>
      <c r="X831">
        <v>2911</v>
      </c>
      <c r="Y831">
        <v>395896</v>
      </c>
      <c r="Z831">
        <v>40392</v>
      </c>
      <c r="AA831">
        <v>64872</v>
      </c>
      <c r="AB831">
        <v>501160</v>
      </c>
      <c r="AC831">
        <v>422411</v>
      </c>
      <c r="AD831">
        <v>78749</v>
      </c>
      <c r="AE831" t="s">
        <v>78</v>
      </c>
      <c r="AF831" t="s">
        <v>72</v>
      </c>
      <c r="AG831" t="s">
        <v>240</v>
      </c>
      <c r="AH831" t="s">
        <v>146</v>
      </c>
      <c r="AI831" t="s">
        <v>138</v>
      </c>
      <c r="AJ831" t="str">
        <f t="shared" si="12"/>
        <v>Mar</v>
      </c>
    </row>
    <row r="832" spans="1:36" x14ac:dyDescent="0.3">
      <c r="A832" t="s">
        <v>2903</v>
      </c>
      <c r="B832" s="33">
        <v>45711</v>
      </c>
      <c r="C832" t="s">
        <v>95</v>
      </c>
      <c r="D832" t="s">
        <v>2904</v>
      </c>
      <c r="E832" t="s">
        <v>181</v>
      </c>
      <c r="F832" t="s">
        <v>173</v>
      </c>
      <c r="G832" t="s">
        <v>159</v>
      </c>
      <c r="H832" t="s">
        <v>161</v>
      </c>
      <c r="I832">
        <v>1601</v>
      </c>
      <c r="J832" t="s">
        <v>682</v>
      </c>
      <c r="K832" t="s">
        <v>2422</v>
      </c>
      <c r="L832" t="s">
        <v>2537</v>
      </c>
      <c r="M832" t="s">
        <v>2905</v>
      </c>
      <c r="N832">
        <v>211</v>
      </c>
      <c r="O832">
        <v>33</v>
      </c>
      <c r="P832">
        <v>32</v>
      </c>
      <c r="Q832" t="s">
        <v>76</v>
      </c>
      <c r="R832" t="s">
        <v>238</v>
      </c>
      <c r="S832" t="s">
        <v>239</v>
      </c>
      <c r="T832">
        <v>180</v>
      </c>
      <c r="U832">
        <v>116</v>
      </c>
      <c r="V832">
        <v>64.44</v>
      </c>
      <c r="W832" t="s">
        <v>133</v>
      </c>
      <c r="X832">
        <v>10528</v>
      </c>
      <c r="Y832">
        <v>1221248</v>
      </c>
      <c r="Z832">
        <v>22736</v>
      </c>
      <c r="AA832">
        <v>84216</v>
      </c>
      <c r="AB832">
        <v>1328200</v>
      </c>
      <c r="AC832">
        <v>1092808</v>
      </c>
      <c r="AD832">
        <v>235392</v>
      </c>
      <c r="AE832" t="s">
        <v>81</v>
      </c>
      <c r="AF832" t="s">
        <v>78</v>
      </c>
      <c r="AG832" t="s">
        <v>240</v>
      </c>
      <c r="AH832" t="s">
        <v>146</v>
      </c>
      <c r="AI832" t="s">
        <v>138</v>
      </c>
      <c r="AJ832" t="str">
        <f t="shared" si="12"/>
        <v>Feb</v>
      </c>
    </row>
    <row r="833" spans="1:36" x14ac:dyDescent="0.3">
      <c r="A833" t="s">
        <v>2906</v>
      </c>
      <c r="B833" s="33">
        <v>45790</v>
      </c>
      <c r="C833" t="s">
        <v>93</v>
      </c>
      <c r="D833" t="s">
        <v>2907</v>
      </c>
      <c r="E833" t="s">
        <v>172</v>
      </c>
      <c r="F833" t="s">
        <v>180</v>
      </c>
      <c r="G833" t="s">
        <v>155</v>
      </c>
      <c r="H833" t="s">
        <v>160</v>
      </c>
      <c r="I833">
        <v>1611</v>
      </c>
      <c r="J833" t="s">
        <v>292</v>
      </c>
      <c r="K833" t="s">
        <v>295</v>
      </c>
      <c r="L833" t="s">
        <v>2908</v>
      </c>
      <c r="M833" t="s">
        <v>272</v>
      </c>
      <c r="N833">
        <v>236</v>
      </c>
      <c r="O833">
        <v>27</v>
      </c>
      <c r="P833">
        <v>7</v>
      </c>
      <c r="Q833" t="s">
        <v>73</v>
      </c>
      <c r="R833" t="s">
        <v>238</v>
      </c>
      <c r="S833" t="s">
        <v>239</v>
      </c>
      <c r="T833">
        <v>150</v>
      </c>
      <c r="U833">
        <v>100</v>
      </c>
      <c r="V833">
        <v>66.67</v>
      </c>
      <c r="W833" t="s">
        <v>133</v>
      </c>
      <c r="X833">
        <v>10753</v>
      </c>
      <c r="Y833">
        <v>1075300</v>
      </c>
      <c r="Z833">
        <v>32500</v>
      </c>
      <c r="AA833">
        <v>72700</v>
      </c>
      <c r="AB833">
        <v>1180500</v>
      </c>
      <c r="AC833">
        <v>974241</v>
      </c>
      <c r="AD833">
        <v>206259</v>
      </c>
      <c r="AE833" t="s">
        <v>81</v>
      </c>
      <c r="AF833" t="s">
        <v>81</v>
      </c>
      <c r="AG833" t="s">
        <v>240</v>
      </c>
      <c r="AH833" t="s">
        <v>144</v>
      </c>
      <c r="AI833" t="s">
        <v>138</v>
      </c>
      <c r="AJ833" t="str">
        <f t="shared" si="12"/>
        <v>May</v>
      </c>
    </row>
    <row r="834" spans="1:36" x14ac:dyDescent="0.3">
      <c r="A834" t="s">
        <v>2909</v>
      </c>
      <c r="B834" s="33">
        <v>45891</v>
      </c>
      <c r="C834" t="s">
        <v>96</v>
      </c>
      <c r="D834" t="s">
        <v>2910</v>
      </c>
      <c r="E834" t="s">
        <v>181</v>
      </c>
      <c r="F834" t="s">
        <v>174</v>
      </c>
      <c r="G834" t="s">
        <v>159</v>
      </c>
      <c r="H834" t="s">
        <v>158</v>
      </c>
      <c r="I834">
        <v>742</v>
      </c>
      <c r="J834" t="s">
        <v>469</v>
      </c>
      <c r="K834" t="s">
        <v>2079</v>
      </c>
      <c r="L834" t="s">
        <v>264</v>
      </c>
      <c r="M834" t="s">
        <v>2911</v>
      </c>
      <c r="N834">
        <v>104</v>
      </c>
      <c r="O834">
        <v>30</v>
      </c>
      <c r="P834">
        <v>7</v>
      </c>
      <c r="Q834" t="s">
        <v>73</v>
      </c>
      <c r="R834" t="s">
        <v>238</v>
      </c>
      <c r="S834" t="s">
        <v>239</v>
      </c>
      <c r="T834">
        <v>220</v>
      </c>
      <c r="U834">
        <v>197</v>
      </c>
      <c r="V834">
        <v>89.55</v>
      </c>
      <c r="W834" t="s">
        <v>133</v>
      </c>
      <c r="X834">
        <v>9850</v>
      </c>
      <c r="Y834">
        <v>1940450</v>
      </c>
      <c r="Z834">
        <v>55751</v>
      </c>
      <c r="AA834">
        <v>83725</v>
      </c>
      <c r="AB834">
        <v>2079926</v>
      </c>
      <c r="AC834">
        <v>1681483</v>
      </c>
      <c r="AD834">
        <v>398443</v>
      </c>
      <c r="AE834" t="s">
        <v>81</v>
      </c>
      <c r="AF834" t="s">
        <v>78</v>
      </c>
      <c r="AG834" t="s">
        <v>240</v>
      </c>
      <c r="AH834" t="s">
        <v>146</v>
      </c>
      <c r="AI834" t="s">
        <v>140</v>
      </c>
      <c r="AJ834" t="str">
        <f t="shared" ref="AJ834:AJ897" si="13">TEXT(B834,"mmm")</f>
        <v>Aug</v>
      </c>
    </row>
    <row r="835" spans="1:36" x14ac:dyDescent="0.3">
      <c r="A835" t="s">
        <v>2912</v>
      </c>
      <c r="B835" s="33">
        <v>45841</v>
      </c>
      <c r="C835" t="s">
        <v>93</v>
      </c>
      <c r="D835" t="s">
        <v>2913</v>
      </c>
      <c r="E835" t="s">
        <v>174</v>
      </c>
      <c r="F835" t="s">
        <v>179</v>
      </c>
      <c r="G835" t="s">
        <v>158</v>
      </c>
      <c r="H835" t="s">
        <v>166</v>
      </c>
      <c r="I835">
        <v>1198</v>
      </c>
      <c r="J835" t="s">
        <v>588</v>
      </c>
      <c r="K835" t="s">
        <v>776</v>
      </c>
      <c r="L835" t="s">
        <v>258</v>
      </c>
      <c r="M835" t="s">
        <v>776</v>
      </c>
      <c r="N835">
        <v>162</v>
      </c>
      <c r="O835">
        <v>0</v>
      </c>
      <c r="P835">
        <v>0</v>
      </c>
      <c r="Q835" t="s">
        <v>70</v>
      </c>
      <c r="R835" t="s">
        <v>238</v>
      </c>
      <c r="S835" t="s">
        <v>239</v>
      </c>
      <c r="T835">
        <v>186</v>
      </c>
      <c r="U835">
        <v>135</v>
      </c>
      <c r="V835">
        <v>72.58</v>
      </c>
      <c r="W835" t="s">
        <v>135</v>
      </c>
      <c r="X835">
        <v>3544</v>
      </c>
      <c r="Y835">
        <v>478440</v>
      </c>
      <c r="Z835">
        <v>57510</v>
      </c>
      <c r="AA835">
        <v>73170</v>
      </c>
      <c r="AB835">
        <v>609120</v>
      </c>
      <c r="AC835">
        <v>480751</v>
      </c>
      <c r="AD835">
        <v>128369</v>
      </c>
      <c r="AE835" t="s">
        <v>78</v>
      </c>
      <c r="AF835" t="s">
        <v>72</v>
      </c>
      <c r="AG835" t="s">
        <v>240</v>
      </c>
      <c r="AH835" t="s">
        <v>144</v>
      </c>
      <c r="AI835" t="s">
        <v>140</v>
      </c>
      <c r="AJ835" t="str">
        <f t="shared" si="13"/>
        <v>Jul</v>
      </c>
    </row>
    <row r="836" spans="1:36" x14ac:dyDescent="0.3">
      <c r="A836" t="s">
        <v>2914</v>
      </c>
      <c r="B836" s="33">
        <v>45916</v>
      </c>
      <c r="C836" t="s">
        <v>95</v>
      </c>
      <c r="D836" t="s">
        <v>2915</v>
      </c>
      <c r="E836" t="s">
        <v>180</v>
      </c>
      <c r="F836" t="s">
        <v>178</v>
      </c>
      <c r="G836" t="s">
        <v>160</v>
      </c>
      <c r="H836" t="s">
        <v>157</v>
      </c>
      <c r="I836">
        <v>1744</v>
      </c>
      <c r="J836" t="s">
        <v>731</v>
      </c>
      <c r="K836" t="s">
        <v>2916</v>
      </c>
      <c r="L836" t="s">
        <v>797</v>
      </c>
      <c r="M836" t="s">
        <v>776</v>
      </c>
      <c r="N836">
        <v>238</v>
      </c>
      <c r="O836">
        <v>22</v>
      </c>
      <c r="P836">
        <v>44</v>
      </c>
      <c r="Q836" t="s">
        <v>76</v>
      </c>
      <c r="R836" t="s">
        <v>238</v>
      </c>
      <c r="S836" t="s">
        <v>239</v>
      </c>
      <c r="T836">
        <v>186</v>
      </c>
      <c r="U836">
        <v>147</v>
      </c>
      <c r="V836">
        <v>79.03</v>
      </c>
      <c r="W836" t="s">
        <v>133</v>
      </c>
      <c r="X836">
        <v>4497</v>
      </c>
      <c r="Y836">
        <v>661059</v>
      </c>
      <c r="Z836">
        <v>65856</v>
      </c>
      <c r="AA836">
        <v>91287</v>
      </c>
      <c r="AB836">
        <v>818202</v>
      </c>
      <c r="AC836">
        <v>648106</v>
      </c>
      <c r="AD836">
        <v>170096</v>
      </c>
      <c r="AE836" t="s">
        <v>81</v>
      </c>
      <c r="AF836" t="s">
        <v>75</v>
      </c>
      <c r="AG836" t="s">
        <v>240</v>
      </c>
      <c r="AH836" t="s">
        <v>144</v>
      </c>
      <c r="AI836" t="s">
        <v>140</v>
      </c>
      <c r="AJ836" t="str">
        <f t="shared" si="13"/>
        <v>Sep</v>
      </c>
    </row>
    <row r="837" spans="1:36" x14ac:dyDescent="0.3">
      <c r="A837" t="s">
        <v>2917</v>
      </c>
      <c r="B837" s="33">
        <v>45741</v>
      </c>
      <c r="C837" t="s">
        <v>96</v>
      </c>
      <c r="D837" t="s">
        <v>2918</v>
      </c>
      <c r="E837" t="s">
        <v>172</v>
      </c>
      <c r="F837" t="s">
        <v>176</v>
      </c>
      <c r="G837" t="s">
        <v>155</v>
      </c>
      <c r="H837" t="s">
        <v>156</v>
      </c>
      <c r="I837">
        <v>1675</v>
      </c>
      <c r="J837" t="s">
        <v>518</v>
      </c>
      <c r="K837" t="s">
        <v>2577</v>
      </c>
      <c r="L837" t="s">
        <v>561</v>
      </c>
      <c r="M837" t="s">
        <v>2919</v>
      </c>
      <c r="N837">
        <v>247</v>
      </c>
      <c r="O837">
        <v>5</v>
      </c>
      <c r="P837">
        <v>9</v>
      </c>
      <c r="Q837" t="s">
        <v>73</v>
      </c>
      <c r="R837" t="s">
        <v>238</v>
      </c>
      <c r="S837" t="s">
        <v>239</v>
      </c>
      <c r="T837">
        <v>180</v>
      </c>
      <c r="U837">
        <v>89</v>
      </c>
      <c r="V837">
        <v>49.44</v>
      </c>
      <c r="W837" t="s">
        <v>133</v>
      </c>
      <c r="X837">
        <v>5581</v>
      </c>
      <c r="Y837">
        <v>496709</v>
      </c>
      <c r="Z837">
        <v>44945</v>
      </c>
      <c r="AA837">
        <v>18690</v>
      </c>
      <c r="AB837">
        <v>560344</v>
      </c>
      <c r="AC837">
        <v>437083</v>
      </c>
      <c r="AD837">
        <v>123261</v>
      </c>
      <c r="AE837" t="s">
        <v>81</v>
      </c>
      <c r="AF837" t="s">
        <v>81</v>
      </c>
      <c r="AG837" t="s">
        <v>240</v>
      </c>
      <c r="AH837" t="s">
        <v>144</v>
      </c>
      <c r="AI837" t="s">
        <v>139</v>
      </c>
      <c r="AJ837" t="str">
        <f t="shared" si="13"/>
        <v>Mar</v>
      </c>
    </row>
    <row r="838" spans="1:36" x14ac:dyDescent="0.3">
      <c r="A838" t="s">
        <v>2920</v>
      </c>
      <c r="B838" s="33">
        <v>45884</v>
      </c>
      <c r="C838" t="s">
        <v>96</v>
      </c>
      <c r="D838" t="s">
        <v>2921</v>
      </c>
      <c r="E838" t="s">
        <v>173</v>
      </c>
      <c r="F838" t="s">
        <v>180</v>
      </c>
      <c r="G838" t="s">
        <v>161</v>
      </c>
      <c r="H838" t="s">
        <v>160</v>
      </c>
      <c r="I838">
        <v>705</v>
      </c>
      <c r="J838" t="s">
        <v>248</v>
      </c>
      <c r="K838" t="s">
        <v>2922</v>
      </c>
      <c r="L838" t="s">
        <v>1960</v>
      </c>
      <c r="M838" t="s">
        <v>488</v>
      </c>
      <c r="N838">
        <v>107</v>
      </c>
      <c r="O838">
        <v>36</v>
      </c>
      <c r="P838">
        <v>37</v>
      </c>
      <c r="Q838" t="s">
        <v>76</v>
      </c>
      <c r="R838" t="s">
        <v>238</v>
      </c>
      <c r="S838" t="s">
        <v>239</v>
      </c>
      <c r="T838">
        <v>189</v>
      </c>
      <c r="U838">
        <v>165</v>
      </c>
      <c r="V838">
        <v>87.3</v>
      </c>
      <c r="W838" t="s">
        <v>133</v>
      </c>
      <c r="X838">
        <v>3139</v>
      </c>
      <c r="Y838">
        <v>517935</v>
      </c>
      <c r="Z838">
        <v>59895</v>
      </c>
      <c r="AA838">
        <v>101970</v>
      </c>
      <c r="AB838">
        <v>679800</v>
      </c>
      <c r="AC838">
        <v>485734</v>
      </c>
      <c r="AD838">
        <v>194066</v>
      </c>
      <c r="AE838" t="s">
        <v>78</v>
      </c>
      <c r="AF838" t="s">
        <v>81</v>
      </c>
      <c r="AG838" t="s">
        <v>240</v>
      </c>
      <c r="AH838" t="s">
        <v>145</v>
      </c>
      <c r="AI838" t="s">
        <v>139</v>
      </c>
      <c r="AJ838" t="str">
        <f t="shared" si="13"/>
        <v>Aug</v>
      </c>
    </row>
    <row r="839" spans="1:36" x14ac:dyDescent="0.3">
      <c r="A839" t="s">
        <v>2923</v>
      </c>
      <c r="B839" s="33">
        <v>45968</v>
      </c>
      <c r="C839" t="s">
        <v>95</v>
      </c>
      <c r="D839" t="s">
        <v>2924</v>
      </c>
      <c r="E839" t="s">
        <v>179</v>
      </c>
      <c r="F839" t="s">
        <v>178</v>
      </c>
      <c r="G839" t="s">
        <v>166</v>
      </c>
      <c r="H839" t="s">
        <v>157</v>
      </c>
      <c r="I839">
        <v>988</v>
      </c>
      <c r="J839" t="s">
        <v>572</v>
      </c>
      <c r="K839" t="s">
        <v>495</v>
      </c>
      <c r="L839" t="s">
        <v>2925</v>
      </c>
      <c r="M839" t="s">
        <v>2519</v>
      </c>
      <c r="N839">
        <v>131</v>
      </c>
      <c r="O839">
        <v>3</v>
      </c>
      <c r="P839">
        <v>2</v>
      </c>
      <c r="Q839" t="s">
        <v>73</v>
      </c>
      <c r="R839" t="s">
        <v>238</v>
      </c>
      <c r="S839" t="s">
        <v>239</v>
      </c>
      <c r="T839">
        <v>186</v>
      </c>
      <c r="U839">
        <v>137</v>
      </c>
      <c r="V839">
        <v>73.66</v>
      </c>
      <c r="W839" t="s">
        <v>135</v>
      </c>
      <c r="X839">
        <v>9407</v>
      </c>
      <c r="Y839">
        <v>1288759</v>
      </c>
      <c r="Z839">
        <v>53293</v>
      </c>
      <c r="AA839">
        <v>79597</v>
      </c>
      <c r="AB839">
        <v>1421649</v>
      </c>
      <c r="AC839">
        <v>932389</v>
      </c>
      <c r="AD839">
        <v>489260</v>
      </c>
      <c r="AE839" t="s">
        <v>72</v>
      </c>
      <c r="AF839" t="s">
        <v>75</v>
      </c>
      <c r="AG839" t="s">
        <v>240</v>
      </c>
      <c r="AH839" t="s">
        <v>144</v>
      </c>
      <c r="AI839" t="s">
        <v>139</v>
      </c>
      <c r="AJ839" t="str">
        <f t="shared" si="13"/>
        <v>Nov</v>
      </c>
    </row>
    <row r="840" spans="1:36" x14ac:dyDescent="0.3">
      <c r="A840" t="s">
        <v>2926</v>
      </c>
      <c r="B840" s="33">
        <v>45993</v>
      </c>
      <c r="C840" t="s">
        <v>95</v>
      </c>
      <c r="D840" t="s">
        <v>2927</v>
      </c>
      <c r="E840" t="s">
        <v>172</v>
      </c>
      <c r="F840" t="s">
        <v>176</v>
      </c>
      <c r="G840" t="s">
        <v>155</v>
      </c>
      <c r="H840" t="s">
        <v>156</v>
      </c>
      <c r="I840">
        <v>2149</v>
      </c>
      <c r="J840" t="s">
        <v>258</v>
      </c>
      <c r="K840" t="s">
        <v>2928</v>
      </c>
      <c r="L840" t="s">
        <v>2513</v>
      </c>
      <c r="M840" t="s">
        <v>1746</v>
      </c>
      <c r="N840">
        <v>281</v>
      </c>
      <c r="O840">
        <v>16</v>
      </c>
      <c r="P840">
        <v>25</v>
      </c>
      <c r="Q840" t="s">
        <v>73</v>
      </c>
      <c r="R840" t="s">
        <v>238</v>
      </c>
      <c r="S840" t="s">
        <v>239</v>
      </c>
      <c r="T840">
        <v>180</v>
      </c>
      <c r="U840">
        <v>161</v>
      </c>
      <c r="V840">
        <v>89.44</v>
      </c>
      <c r="W840" t="s">
        <v>133</v>
      </c>
      <c r="X840">
        <v>5152</v>
      </c>
      <c r="Y840">
        <v>829472</v>
      </c>
      <c r="Z840">
        <v>81466</v>
      </c>
      <c r="AA840">
        <v>39767</v>
      </c>
      <c r="AB840">
        <v>950705</v>
      </c>
      <c r="AC840">
        <v>692296</v>
      </c>
      <c r="AD840">
        <v>258409</v>
      </c>
      <c r="AE840" t="s">
        <v>81</v>
      </c>
      <c r="AF840" t="s">
        <v>81</v>
      </c>
      <c r="AG840" t="s">
        <v>240</v>
      </c>
      <c r="AH840" t="s">
        <v>144</v>
      </c>
      <c r="AI840" t="s">
        <v>139</v>
      </c>
      <c r="AJ840" t="str">
        <f t="shared" si="13"/>
        <v>Dec</v>
      </c>
    </row>
    <row r="841" spans="1:36" x14ac:dyDescent="0.3">
      <c r="A841" t="s">
        <v>2929</v>
      </c>
      <c r="B841" s="33">
        <v>45847</v>
      </c>
      <c r="C841" t="s">
        <v>95</v>
      </c>
      <c r="D841" t="s">
        <v>2930</v>
      </c>
      <c r="E841" t="s">
        <v>177</v>
      </c>
      <c r="F841" t="s">
        <v>174</v>
      </c>
      <c r="G841" t="s">
        <v>162</v>
      </c>
      <c r="H841" t="s">
        <v>158</v>
      </c>
      <c r="I841">
        <v>949</v>
      </c>
      <c r="J841" t="s">
        <v>1045</v>
      </c>
      <c r="K841" t="s">
        <v>499</v>
      </c>
      <c r="L841" t="s">
        <v>1956</v>
      </c>
      <c r="M841" t="s">
        <v>2023</v>
      </c>
      <c r="N841">
        <v>155</v>
      </c>
      <c r="O841">
        <v>19</v>
      </c>
      <c r="P841">
        <v>44</v>
      </c>
      <c r="Q841" t="s">
        <v>76</v>
      </c>
      <c r="R841" t="s">
        <v>238</v>
      </c>
      <c r="S841" t="s">
        <v>239</v>
      </c>
      <c r="T841">
        <v>180</v>
      </c>
      <c r="U841">
        <v>156</v>
      </c>
      <c r="V841">
        <v>86.67</v>
      </c>
      <c r="W841" t="s">
        <v>133</v>
      </c>
      <c r="X841">
        <v>7973</v>
      </c>
      <c r="Y841">
        <v>1243788</v>
      </c>
      <c r="Z841">
        <v>80652</v>
      </c>
      <c r="AA841">
        <v>110448</v>
      </c>
      <c r="AB841">
        <v>1434888</v>
      </c>
      <c r="AC841">
        <v>860160</v>
      </c>
      <c r="AD841">
        <v>574728</v>
      </c>
      <c r="AE841" t="s">
        <v>78</v>
      </c>
      <c r="AF841" t="s">
        <v>78</v>
      </c>
      <c r="AG841" t="s">
        <v>240</v>
      </c>
      <c r="AH841" t="s">
        <v>144</v>
      </c>
      <c r="AI841" t="s">
        <v>138</v>
      </c>
      <c r="AJ841" t="str">
        <f t="shared" si="13"/>
        <v>Jul</v>
      </c>
    </row>
    <row r="842" spans="1:36" x14ac:dyDescent="0.3">
      <c r="A842" t="s">
        <v>2931</v>
      </c>
      <c r="B842" s="33">
        <v>45711</v>
      </c>
      <c r="C842" t="s">
        <v>97</v>
      </c>
      <c r="D842" t="s">
        <v>2932</v>
      </c>
      <c r="E842" t="s">
        <v>181</v>
      </c>
      <c r="F842" t="s">
        <v>179</v>
      </c>
      <c r="G842" t="s">
        <v>159</v>
      </c>
      <c r="H842" t="s">
        <v>166</v>
      </c>
      <c r="I842">
        <v>769</v>
      </c>
      <c r="J842" t="s">
        <v>280</v>
      </c>
      <c r="K842" t="s">
        <v>1383</v>
      </c>
      <c r="L842" t="s">
        <v>819</v>
      </c>
      <c r="M842" t="s">
        <v>1346</v>
      </c>
      <c r="N842">
        <v>124</v>
      </c>
      <c r="O842">
        <v>6</v>
      </c>
      <c r="P842">
        <v>6</v>
      </c>
      <c r="Q842" t="s">
        <v>73</v>
      </c>
      <c r="R842" t="s">
        <v>238</v>
      </c>
      <c r="S842" t="s">
        <v>239</v>
      </c>
      <c r="T842">
        <v>189</v>
      </c>
      <c r="U842">
        <v>137</v>
      </c>
      <c r="V842">
        <v>72.489999999999995</v>
      </c>
      <c r="W842" t="s">
        <v>133</v>
      </c>
      <c r="X842">
        <v>6420</v>
      </c>
      <c r="Y842">
        <v>879540</v>
      </c>
      <c r="Z842">
        <v>29592</v>
      </c>
      <c r="AA842">
        <v>98914</v>
      </c>
      <c r="AB842">
        <v>1008046</v>
      </c>
      <c r="AC842">
        <v>775889</v>
      </c>
      <c r="AD842">
        <v>232157</v>
      </c>
      <c r="AE842" t="s">
        <v>81</v>
      </c>
      <c r="AF842" t="s">
        <v>72</v>
      </c>
      <c r="AG842" t="s">
        <v>240</v>
      </c>
      <c r="AH842" t="s">
        <v>144</v>
      </c>
      <c r="AI842" t="s">
        <v>139</v>
      </c>
      <c r="AJ842" t="str">
        <f t="shared" si="13"/>
        <v>Feb</v>
      </c>
    </row>
    <row r="843" spans="1:36" x14ac:dyDescent="0.3">
      <c r="A843" t="s">
        <v>2933</v>
      </c>
      <c r="B843" s="33">
        <v>45670</v>
      </c>
      <c r="C843" t="s">
        <v>98</v>
      </c>
      <c r="D843" t="s">
        <v>2934</v>
      </c>
      <c r="E843" t="s">
        <v>179</v>
      </c>
      <c r="F843" t="s">
        <v>181</v>
      </c>
      <c r="G843" t="s">
        <v>166</v>
      </c>
      <c r="H843" t="s">
        <v>159</v>
      </c>
      <c r="I843">
        <v>724</v>
      </c>
      <c r="J843" t="s">
        <v>1045</v>
      </c>
      <c r="K843" t="s">
        <v>2656</v>
      </c>
      <c r="L843" t="s">
        <v>639</v>
      </c>
      <c r="M843" t="s">
        <v>1099</v>
      </c>
      <c r="N843">
        <v>118</v>
      </c>
      <c r="O843">
        <v>0</v>
      </c>
      <c r="P843">
        <v>40</v>
      </c>
      <c r="Q843" t="s">
        <v>76</v>
      </c>
      <c r="R843" t="s">
        <v>238</v>
      </c>
      <c r="S843" t="s">
        <v>239</v>
      </c>
      <c r="T843">
        <v>180</v>
      </c>
      <c r="U843">
        <v>169</v>
      </c>
      <c r="V843">
        <v>93.89</v>
      </c>
      <c r="W843" t="s">
        <v>133</v>
      </c>
      <c r="X843">
        <v>4199</v>
      </c>
      <c r="Y843">
        <v>709631</v>
      </c>
      <c r="Z843">
        <v>73684</v>
      </c>
      <c r="AA843">
        <v>98189</v>
      </c>
      <c r="AB843">
        <v>881504</v>
      </c>
      <c r="AC843">
        <v>588333</v>
      </c>
      <c r="AD843">
        <v>293171</v>
      </c>
      <c r="AE843" t="s">
        <v>72</v>
      </c>
      <c r="AF843" t="s">
        <v>81</v>
      </c>
      <c r="AG843" t="s">
        <v>240</v>
      </c>
      <c r="AH843" t="s">
        <v>146</v>
      </c>
      <c r="AI843" t="s">
        <v>139</v>
      </c>
      <c r="AJ843" t="str">
        <f t="shared" si="13"/>
        <v>Jan</v>
      </c>
    </row>
    <row r="844" spans="1:36" x14ac:dyDescent="0.3">
      <c r="A844" t="s">
        <v>2935</v>
      </c>
      <c r="B844" s="33">
        <v>45954</v>
      </c>
      <c r="C844" t="s">
        <v>93</v>
      </c>
      <c r="D844" t="s">
        <v>2936</v>
      </c>
      <c r="E844" t="s">
        <v>178</v>
      </c>
      <c r="F844" t="s">
        <v>180</v>
      </c>
      <c r="G844" t="s">
        <v>157</v>
      </c>
      <c r="H844" t="s">
        <v>160</v>
      </c>
      <c r="I844">
        <v>1737</v>
      </c>
      <c r="J844" t="s">
        <v>636</v>
      </c>
      <c r="K844" t="s">
        <v>1799</v>
      </c>
      <c r="L844" t="s">
        <v>463</v>
      </c>
      <c r="M844" t="s">
        <v>2113</v>
      </c>
      <c r="N844">
        <v>230</v>
      </c>
      <c r="O844">
        <v>0</v>
      </c>
      <c r="P844">
        <v>4</v>
      </c>
      <c r="Q844" t="s">
        <v>70</v>
      </c>
      <c r="R844" t="s">
        <v>238</v>
      </c>
      <c r="S844" t="s">
        <v>239</v>
      </c>
      <c r="T844">
        <v>189</v>
      </c>
      <c r="U844">
        <v>118</v>
      </c>
      <c r="V844">
        <v>62.43</v>
      </c>
      <c r="W844" t="s">
        <v>133</v>
      </c>
      <c r="X844">
        <v>4106</v>
      </c>
      <c r="Y844">
        <v>484508</v>
      </c>
      <c r="Z844">
        <v>23954</v>
      </c>
      <c r="AA844">
        <v>52510</v>
      </c>
      <c r="AB844">
        <v>560972</v>
      </c>
      <c r="AC844">
        <v>379991</v>
      </c>
      <c r="AD844">
        <v>180981</v>
      </c>
      <c r="AE844" t="s">
        <v>75</v>
      </c>
      <c r="AF844" t="s">
        <v>81</v>
      </c>
      <c r="AG844" t="s">
        <v>240</v>
      </c>
      <c r="AH844" t="s">
        <v>144</v>
      </c>
      <c r="AI844" t="s">
        <v>139</v>
      </c>
      <c r="AJ844" t="str">
        <f t="shared" si="13"/>
        <v>Oct</v>
      </c>
    </row>
    <row r="845" spans="1:36" x14ac:dyDescent="0.3">
      <c r="A845" t="s">
        <v>2937</v>
      </c>
      <c r="B845" s="33">
        <v>45878</v>
      </c>
      <c r="C845" t="s">
        <v>95</v>
      </c>
      <c r="D845" t="s">
        <v>2938</v>
      </c>
      <c r="E845" t="s">
        <v>174</v>
      </c>
      <c r="F845" t="s">
        <v>178</v>
      </c>
      <c r="G845" t="s">
        <v>158</v>
      </c>
      <c r="H845" t="s">
        <v>157</v>
      </c>
      <c r="I845">
        <v>1220</v>
      </c>
      <c r="J845" t="s">
        <v>518</v>
      </c>
      <c r="K845" t="s">
        <v>1394</v>
      </c>
      <c r="L845" t="s">
        <v>477</v>
      </c>
      <c r="M845" t="s">
        <v>1394</v>
      </c>
      <c r="N845">
        <v>181</v>
      </c>
      <c r="O845">
        <v>0</v>
      </c>
      <c r="P845">
        <v>-8</v>
      </c>
      <c r="Q845" t="s">
        <v>70</v>
      </c>
      <c r="R845" t="s">
        <v>238</v>
      </c>
      <c r="S845" t="s">
        <v>239</v>
      </c>
      <c r="T845">
        <v>189</v>
      </c>
      <c r="U845">
        <v>162</v>
      </c>
      <c r="V845">
        <v>85.71</v>
      </c>
      <c r="W845" t="s">
        <v>133</v>
      </c>
      <c r="X845">
        <v>8349</v>
      </c>
      <c r="Y845">
        <v>1352538</v>
      </c>
      <c r="Z845">
        <v>69498</v>
      </c>
      <c r="AA845">
        <v>121986</v>
      </c>
      <c r="AB845">
        <v>1544022</v>
      </c>
      <c r="AC845">
        <v>1120747</v>
      </c>
      <c r="AD845">
        <v>423275</v>
      </c>
      <c r="AE845" t="s">
        <v>78</v>
      </c>
      <c r="AF845" t="s">
        <v>75</v>
      </c>
      <c r="AG845" t="s">
        <v>240</v>
      </c>
      <c r="AH845" t="s">
        <v>146</v>
      </c>
      <c r="AI845" t="s">
        <v>139</v>
      </c>
      <c r="AJ845" t="str">
        <f t="shared" si="13"/>
        <v>Aug</v>
      </c>
    </row>
    <row r="846" spans="1:36" x14ac:dyDescent="0.3">
      <c r="A846" t="s">
        <v>2939</v>
      </c>
      <c r="B846" s="33">
        <v>45845</v>
      </c>
      <c r="C846" t="s">
        <v>95</v>
      </c>
      <c r="D846" t="s">
        <v>2940</v>
      </c>
      <c r="E846" t="s">
        <v>177</v>
      </c>
      <c r="F846" t="s">
        <v>173</v>
      </c>
      <c r="G846" t="s">
        <v>162</v>
      </c>
      <c r="H846" t="s">
        <v>161</v>
      </c>
      <c r="I846">
        <v>1143</v>
      </c>
      <c r="J846" t="s">
        <v>264</v>
      </c>
      <c r="K846" t="s">
        <v>2941</v>
      </c>
      <c r="L846" t="s">
        <v>310</v>
      </c>
      <c r="M846" t="s">
        <v>869</v>
      </c>
      <c r="N846">
        <v>169</v>
      </c>
      <c r="O846">
        <v>0</v>
      </c>
      <c r="P846">
        <v>2</v>
      </c>
      <c r="Q846" t="s">
        <v>70</v>
      </c>
      <c r="R846" t="s">
        <v>238</v>
      </c>
      <c r="S846" t="s">
        <v>239</v>
      </c>
      <c r="T846">
        <v>150</v>
      </c>
      <c r="U846">
        <v>92</v>
      </c>
      <c r="V846">
        <v>61.33</v>
      </c>
      <c r="W846" t="s">
        <v>133</v>
      </c>
      <c r="X846">
        <v>6899</v>
      </c>
      <c r="Y846">
        <v>634708</v>
      </c>
      <c r="Z846">
        <v>24656</v>
      </c>
      <c r="AA846">
        <v>55108</v>
      </c>
      <c r="AB846">
        <v>714472</v>
      </c>
      <c r="AC846">
        <v>487236</v>
      </c>
      <c r="AD846">
        <v>227236</v>
      </c>
      <c r="AE846" t="s">
        <v>78</v>
      </c>
      <c r="AF846" t="s">
        <v>78</v>
      </c>
      <c r="AG846" t="s">
        <v>240</v>
      </c>
      <c r="AH846" t="s">
        <v>145</v>
      </c>
      <c r="AI846" t="s">
        <v>139</v>
      </c>
      <c r="AJ846" t="str">
        <f t="shared" si="13"/>
        <v>Jul</v>
      </c>
    </row>
    <row r="847" spans="1:36" x14ac:dyDescent="0.3">
      <c r="A847" t="s">
        <v>2942</v>
      </c>
      <c r="B847" s="33">
        <v>45718</v>
      </c>
      <c r="C847" t="s">
        <v>93</v>
      </c>
      <c r="D847" t="s">
        <v>2943</v>
      </c>
      <c r="E847" t="s">
        <v>173</v>
      </c>
      <c r="F847" t="s">
        <v>179</v>
      </c>
      <c r="G847" t="s">
        <v>161</v>
      </c>
      <c r="H847" t="s">
        <v>166</v>
      </c>
      <c r="I847">
        <v>373</v>
      </c>
      <c r="J847" t="s">
        <v>605</v>
      </c>
      <c r="K847" t="s">
        <v>2490</v>
      </c>
      <c r="L847" t="s">
        <v>2944</v>
      </c>
      <c r="M847" t="s">
        <v>1272</v>
      </c>
      <c r="N847">
        <v>77</v>
      </c>
      <c r="O847">
        <v>28</v>
      </c>
      <c r="P847">
        <v>50</v>
      </c>
      <c r="Q847" t="s">
        <v>76</v>
      </c>
      <c r="R847" t="s">
        <v>238</v>
      </c>
      <c r="S847" t="s">
        <v>239</v>
      </c>
      <c r="T847">
        <v>180</v>
      </c>
      <c r="U847">
        <v>93</v>
      </c>
      <c r="V847">
        <v>51.67</v>
      </c>
      <c r="W847" t="s">
        <v>133</v>
      </c>
      <c r="X847">
        <v>10233</v>
      </c>
      <c r="Y847">
        <v>951669</v>
      </c>
      <c r="Z847">
        <v>40920</v>
      </c>
      <c r="AA847">
        <v>61938</v>
      </c>
      <c r="AB847">
        <v>1054527</v>
      </c>
      <c r="AC847">
        <v>924518</v>
      </c>
      <c r="AD847">
        <v>130009</v>
      </c>
      <c r="AE847" t="s">
        <v>78</v>
      </c>
      <c r="AF847" t="s">
        <v>72</v>
      </c>
      <c r="AG847" t="s">
        <v>240</v>
      </c>
      <c r="AH847" t="s">
        <v>144</v>
      </c>
      <c r="AI847" t="s">
        <v>138</v>
      </c>
      <c r="AJ847" t="str">
        <f t="shared" si="13"/>
        <v>Mar</v>
      </c>
    </row>
    <row r="848" spans="1:36" x14ac:dyDescent="0.3">
      <c r="A848" t="s">
        <v>2945</v>
      </c>
      <c r="B848" s="33">
        <v>45724</v>
      </c>
      <c r="C848" t="s">
        <v>95</v>
      </c>
      <c r="D848" t="s">
        <v>2946</v>
      </c>
      <c r="E848" t="s">
        <v>178</v>
      </c>
      <c r="F848" t="s">
        <v>176</v>
      </c>
      <c r="G848" t="s">
        <v>157</v>
      </c>
      <c r="H848" t="s">
        <v>156</v>
      </c>
      <c r="I848">
        <v>1455</v>
      </c>
      <c r="J848" t="s">
        <v>477</v>
      </c>
      <c r="K848" t="s">
        <v>2947</v>
      </c>
      <c r="L848" t="s">
        <v>1617</v>
      </c>
      <c r="M848" t="s">
        <v>2948</v>
      </c>
      <c r="N848">
        <v>208</v>
      </c>
      <c r="O848">
        <v>25</v>
      </c>
      <c r="P848">
        <v>22</v>
      </c>
      <c r="Q848" t="s">
        <v>73</v>
      </c>
      <c r="R848" t="s">
        <v>238</v>
      </c>
      <c r="S848" t="s">
        <v>239</v>
      </c>
      <c r="T848">
        <v>180</v>
      </c>
      <c r="U848">
        <v>153</v>
      </c>
      <c r="V848">
        <v>85</v>
      </c>
      <c r="W848" t="s">
        <v>133</v>
      </c>
      <c r="X848">
        <v>7349</v>
      </c>
      <c r="Y848">
        <v>1124397</v>
      </c>
      <c r="Z848">
        <v>79407</v>
      </c>
      <c r="AA848">
        <v>40545</v>
      </c>
      <c r="AB848">
        <v>1244349</v>
      </c>
      <c r="AC848">
        <v>1071033</v>
      </c>
      <c r="AD848">
        <v>173316</v>
      </c>
      <c r="AE848" t="s">
        <v>75</v>
      </c>
      <c r="AF848" t="s">
        <v>81</v>
      </c>
      <c r="AG848" t="s">
        <v>240</v>
      </c>
      <c r="AH848" t="s">
        <v>147</v>
      </c>
      <c r="AI848" t="s">
        <v>138</v>
      </c>
      <c r="AJ848" t="str">
        <f t="shared" si="13"/>
        <v>Mar</v>
      </c>
    </row>
    <row r="849" spans="1:36" x14ac:dyDescent="0.3">
      <c r="A849" t="s">
        <v>2949</v>
      </c>
      <c r="B849" s="33">
        <v>45966</v>
      </c>
      <c r="C849" t="s">
        <v>93</v>
      </c>
      <c r="D849" t="s">
        <v>2950</v>
      </c>
      <c r="E849" t="s">
        <v>180</v>
      </c>
      <c r="F849" t="s">
        <v>177</v>
      </c>
      <c r="G849" t="s">
        <v>160</v>
      </c>
      <c r="H849" t="s">
        <v>162</v>
      </c>
      <c r="I849">
        <v>759</v>
      </c>
      <c r="J849" t="s">
        <v>292</v>
      </c>
      <c r="K849" t="s">
        <v>2951</v>
      </c>
      <c r="L849" t="s">
        <v>626</v>
      </c>
      <c r="M849" t="s">
        <v>2951</v>
      </c>
      <c r="N849">
        <v>110</v>
      </c>
      <c r="O849">
        <v>0</v>
      </c>
      <c r="P849">
        <v>-7</v>
      </c>
      <c r="Q849" t="s">
        <v>70</v>
      </c>
      <c r="R849" t="s">
        <v>238</v>
      </c>
      <c r="S849" t="s">
        <v>239</v>
      </c>
      <c r="T849">
        <v>186</v>
      </c>
      <c r="U849">
        <v>146</v>
      </c>
      <c r="V849">
        <v>78.489999999999995</v>
      </c>
      <c r="W849" t="s">
        <v>134</v>
      </c>
      <c r="X849">
        <v>10265</v>
      </c>
      <c r="Y849">
        <v>1498690</v>
      </c>
      <c r="Z849">
        <v>35478</v>
      </c>
      <c r="AA849">
        <v>51392</v>
      </c>
      <c r="AB849">
        <v>1585560</v>
      </c>
      <c r="AC849">
        <v>1237156</v>
      </c>
      <c r="AD849">
        <v>348404</v>
      </c>
      <c r="AE849" t="s">
        <v>81</v>
      </c>
      <c r="AF849" t="s">
        <v>78</v>
      </c>
      <c r="AG849" t="s">
        <v>240</v>
      </c>
      <c r="AH849" t="s">
        <v>144</v>
      </c>
      <c r="AI849" t="s">
        <v>139</v>
      </c>
      <c r="AJ849" t="str">
        <f t="shared" si="13"/>
        <v>Nov</v>
      </c>
    </row>
    <row r="850" spans="1:36" x14ac:dyDescent="0.3">
      <c r="A850" t="s">
        <v>2952</v>
      </c>
      <c r="B850" s="33">
        <v>45871</v>
      </c>
      <c r="C850" t="s">
        <v>95</v>
      </c>
      <c r="D850" t="s">
        <v>2953</v>
      </c>
      <c r="E850" t="s">
        <v>181</v>
      </c>
      <c r="F850" t="s">
        <v>174</v>
      </c>
      <c r="G850" t="s">
        <v>159</v>
      </c>
      <c r="H850" t="s">
        <v>158</v>
      </c>
      <c r="I850">
        <v>1015</v>
      </c>
      <c r="J850" t="s">
        <v>391</v>
      </c>
      <c r="K850" t="s">
        <v>1163</v>
      </c>
      <c r="L850" t="s">
        <v>2954</v>
      </c>
      <c r="M850" t="s">
        <v>2870</v>
      </c>
      <c r="N850">
        <v>133</v>
      </c>
      <c r="O850">
        <v>31</v>
      </c>
      <c r="P850">
        <v>40</v>
      </c>
      <c r="Q850" t="s">
        <v>76</v>
      </c>
      <c r="R850" t="s">
        <v>238</v>
      </c>
      <c r="S850" t="s">
        <v>239</v>
      </c>
      <c r="T850">
        <v>180</v>
      </c>
      <c r="U850">
        <v>132</v>
      </c>
      <c r="V850">
        <v>73.33</v>
      </c>
      <c r="W850" t="s">
        <v>133</v>
      </c>
      <c r="X850">
        <v>5653</v>
      </c>
      <c r="Y850">
        <v>746196</v>
      </c>
      <c r="Z850">
        <v>58344</v>
      </c>
      <c r="AA850">
        <v>104016</v>
      </c>
      <c r="AB850">
        <v>908556</v>
      </c>
      <c r="AC850">
        <v>787703</v>
      </c>
      <c r="AD850">
        <v>120853</v>
      </c>
      <c r="AE850" t="s">
        <v>81</v>
      </c>
      <c r="AF850" t="s">
        <v>78</v>
      </c>
      <c r="AG850" t="s">
        <v>240</v>
      </c>
      <c r="AH850" t="s">
        <v>146</v>
      </c>
      <c r="AI850" t="s">
        <v>139</v>
      </c>
      <c r="AJ850" t="str">
        <f t="shared" si="13"/>
        <v>Aug</v>
      </c>
    </row>
    <row r="851" spans="1:36" x14ac:dyDescent="0.3">
      <c r="A851" t="s">
        <v>2955</v>
      </c>
      <c r="B851" s="33">
        <v>45742</v>
      </c>
      <c r="C851" t="s">
        <v>93</v>
      </c>
      <c r="D851" t="s">
        <v>2956</v>
      </c>
      <c r="E851" t="s">
        <v>175</v>
      </c>
      <c r="F851" t="s">
        <v>172</v>
      </c>
      <c r="G851" t="s">
        <v>163</v>
      </c>
      <c r="H851" t="s">
        <v>155</v>
      </c>
      <c r="I851">
        <v>2144</v>
      </c>
      <c r="J851" t="s">
        <v>304</v>
      </c>
      <c r="K851" t="s">
        <v>2957</v>
      </c>
      <c r="L851" t="s">
        <v>1422</v>
      </c>
      <c r="M851" t="s">
        <v>869</v>
      </c>
      <c r="N851">
        <v>323</v>
      </c>
      <c r="O851">
        <v>21</v>
      </c>
      <c r="P851">
        <v>28</v>
      </c>
      <c r="Q851" t="s">
        <v>73</v>
      </c>
      <c r="R851" t="s">
        <v>238</v>
      </c>
      <c r="S851" t="s">
        <v>239</v>
      </c>
      <c r="T851">
        <v>186</v>
      </c>
      <c r="U851">
        <v>126</v>
      </c>
      <c r="V851">
        <v>67.739999999999995</v>
      </c>
      <c r="W851" t="s">
        <v>135</v>
      </c>
      <c r="X851">
        <v>4662</v>
      </c>
      <c r="Y851">
        <v>587412</v>
      </c>
      <c r="Z851">
        <v>35280</v>
      </c>
      <c r="AA851">
        <v>99288</v>
      </c>
      <c r="AB851">
        <v>721980</v>
      </c>
      <c r="AC851">
        <v>626685</v>
      </c>
      <c r="AD851">
        <v>95295</v>
      </c>
      <c r="AE851" t="s">
        <v>75</v>
      </c>
      <c r="AF851" t="s">
        <v>81</v>
      </c>
      <c r="AG851" t="s">
        <v>240</v>
      </c>
      <c r="AH851" t="s">
        <v>144</v>
      </c>
      <c r="AI851" t="s">
        <v>139</v>
      </c>
      <c r="AJ851" t="str">
        <f t="shared" si="13"/>
        <v>Mar</v>
      </c>
    </row>
    <row r="852" spans="1:36" x14ac:dyDescent="0.3">
      <c r="A852" t="s">
        <v>2958</v>
      </c>
      <c r="B852" s="33">
        <v>45848</v>
      </c>
      <c r="C852" t="s">
        <v>96</v>
      </c>
      <c r="D852" t="s">
        <v>2959</v>
      </c>
      <c r="E852" t="s">
        <v>177</v>
      </c>
      <c r="F852" t="s">
        <v>174</v>
      </c>
      <c r="G852" t="s">
        <v>162</v>
      </c>
      <c r="H852" t="s">
        <v>158</v>
      </c>
      <c r="I852">
        <v>2163</v>
      </c>
      <c r="J852" t="s">
        <v>613</v>
      </c>
      <c r="K852" t="s">
        <v>2244</v>
      </c>
      <c r="L852" t="s">
        <v>1602</v>
      </c>
      <c r="M852" t="s">
        <v>2166</v>
      </c>
      <c r="N852">
        <v>301</v>
      </c>
      <c r="O852">
        <v>52</v>
      </c>
      <c r="P852">
        <v>70</v>
      </c>
      <c r="Q852" t="s">
        <v>76</v>
      </c>
      <c r="R852" t="s">
        <v>238</v>
      </c>
      <c r="S852" t="s">
        <v>239</v>
      </c>
      <c r="T852">
        <v>180</v>
      </c>
      <c r="U852">
        <v>90</v>
      </c>
      <c r="V852">
        <v>50</v>
      </c>
      <c r="W852" t="s">
        <v>133</v>
      </c>
      <c r="X852">
        <v>3928</v>
      </c>
      <c r="Y852">
        <v>353520</v>
      </c>
      <c r="Z852">
        <v>43740</v>
      </c>
      <c r="AA852">
        <v>56250</v>
      </c>
      <c r="AB852">
        <v>453510</v>
      </c>
      <c r="AC852">
        <v>398186</v>
      </c>
      <c r="AD852">
        <v>55324</v>
      </c>
      <c r="AE852" t="s">
        <v>78</v>
      </c>
      <c r="AF852" t="s">
        <v>78</v>
      </c>
      <c r="AG852" t="s">
        <v>240</v>
      </c>
      <c r="AH852" t="s">
        <v>147</v>
      </c>
      <c r="AI852" t="s">
        <v>139</v>
      </c>
      <c r="AJ852" t="str">
        <f t="shared" si="13"/>
        <v>Jul</v>
      </c>
    </row>
    <row r="853" spans="1:36" x14ac:dyDescent="0.3">
      <c r="A853" t="s">
        <v>2960</v>
      </c>
      <c r="B853" s="33">
        <v>45761</v>
      </c>
      <c r="C853" t="s">
        <v>98</v>
      </c>
      <c r="D853" t="s">
        <v>2961</v>
      </c>
      <c r="E853" t="s">
        <v>181</v>
      </c>
      <c r="F853" t="s">
        <v>177</v>
      </c>
      <c r="G853" t="s">
        <v>159</v>
      </c>
      <c r="H853" t="s">
        <v>162</v>
      </c>
      <c r="I853">
        <v>1747</v>
      </c>
      <c r="J853" t="s">
        <v>304</v>
      </c>
      <c r="K853" t="s">
        <v>253</v>
      </c>
      <c r="L853" t="s">
        <v>304</v>
      </c>
      <c r="M853" t="s">
        <v>253</v>
      </c>
      <c r="N853">
        <v>227</v>
      </c>
      <c r="O853">
        <v>0</v>
      </c>
      <c r="P853">
        <v>-9</v>
      </c>
      <c r="Q853" t="s">
        <v>70</v>
      </c>
      <c r="R853" t="s">
        <v>238</v>
      </c>
      <c r="S853" t="s">
        <v>239</v>
      </c>
      <c r="T853">
        <v>220</v>
      </c>
      <c r="U853">
        <v>149</v>
      </c>
      <c r="V853">
        <v>67.73</v>
      </c>
      <c r="W853" t="s">
        <v>133</v>
      </c>
      <c r="X853">
        <v>7007</v>
      </c>
      <c r="Y853">
        <v>1044043</v>
      </c>
      <c r="Z853">
        <v>35313</v>
      </c>
      <c r="AA853">
        <v>85675</v>
      </c>
      <c r="AB853">
        <v>1165031</v>
      </c>
      <c r="AC853">
        <v>944653</v>
      </c>
      <c r="AD853">
        <v>220378</v>
      </c>
      <c r="AE853" t="s">
        <v>81</v>
      </c>
      <c r="AF853" t="s">
        <v>78</v>
      </c>
      <c r="AG853" t="s">
        <v>240</v>
      </c>
      <c r="AH853" t="s">
        <v>146</v>
      </c>
      <c r="AI853" t="s">
        <v>140</v>
      </c>
      <c r="AJ853" t="str">
        <f t="shared" si="13"/>
        <v>Apr</v>
      </c>
    </row>
    <row r="854" spans="1:36" x14ac:dyDescent="0.3">
      <c r="A854" t="s">
        <v>2962</v>
      </c>
      <c r="B854" s="33">
        <v>45964</v>
      </c>
      <c r="C854" t="s">
        <v>95</v>
      </c>
      <c r="D854" t="s">
        <v>2963</v>
      </c>
      <c r="E854" t="s">
        <v>177</v>
      </c>
      <c r="F854" t="s">
        <v>172</v>
      </c>
      <c r="G854" t="s">
        <v>162</v>
      </c>
      <c r="H854" t="s">
        <v>155</v>
      </c>
      <c r="I854">
        <v>801</v>
      </c>
      <c r="J854" t="s">
        <v>310</v>
      </c>
      <c r="K854" t="s">
        <v>283</v>
      </c>
      <c r="L854" t="s">
        <v>863</v>
      </c>
      <c r="M854" t="s">
        <v>2964</v>
      </c>
      <c r="N854">
        <v>112</v>
      </c>
      <c r="O854">
        <v>28</v>
      </c>
      <c r="P854">
        <v>34</v>
      </c>
      <c r="Q854" t="s">
        <v>76</v>
      </c>
      <c r="R854" t="s">
        <v>238</v>
      </c>
      <c r="S854" t="s">
        <v>239</v>
      </c>
      <c r="T854">
        <v>180</v>
      </c>
      <c r="U854">
        <v>172</v>
      </c>
      <c r="V854">
        <v>95.56</v>
      </c>
      <c r="W854" t="s">
        <v>134</v>
      </c>
      <c r="X854">
        <v>6933</v>
      </c>
      <c r="Y854">
        <v>1192476</v>
      </c>
      <c r="Z854">
        <v>84968</v>
      </c>
      <c r="AA854">
        <v>52804</v>
      </c>
      <c r="AB854">
        <v>1330248</v>
      </c>
      <c r="AC854">
        <v>1130947</v>
      </c>
      <c r="AD854">
        <v>199301</v>
      </c>
      <c r="AE854" t="s">
        <v>78</v>
      </c>
      <c r="AF854" t="s">
        <v>81</v>
      </c>
      <c r="AG854" t="s">
        <v>240</v>
      </c>
      <c r="AH854" t="s">
        <v>144</v>
      </c>
      <c r="AI854" t="s">
        <v>139</v>
      </c>
      <c r="AJ854" t="str">
        <f t="shared" si="13"/>
        <v>Nov</v>
      </c>
    </row>
    <row r="855" spans="1:36" x14ac:dyDescent="0.3">
      <c r="A855" t="s">
        <v>2965</v>
      </c>
      <c r="B855" s="33">
        <v>45682</v>
      </c>
      <c r="C855" t="s">
        <v>93</v>
      </c>
      <c r="D855" t="s">
        <v>2966</v>
      </c>
      <c r="E855" t="s">
        <v>181</v>
      </c>
      <c r="F855" t="s">
        <v>179</v>
      </c>
      <c r="G855" t="s">
        <v>159</v>
      </c>
      <c r="H855" t="s">
        <v>166</v>
      </c>
      <c r="I855">
        <v>2126</v>
      </c>
      <c r="J855" t="s">
        <v>514</v>
      </c>
      <c r="K855" t="s">
        <v>758</v>
      </c>
      <c r="L855" t="s">
        <v>1186</v>
      </c>
      <c r="M855" t="s">
        <v>728</v>
      </c>
      <c r="N855">
        <v>292</v>
      </c>
      <c r="O855">
        <v>21</v>
      </c>
      <c r="P855">
        <v>22</v>
      </c>
      <c r="Q855" t="s">
        <v>73</v>
      </c>
      <c r="R855" t="s">
        <v>238</v>
      </c>
      <c r="S855" t="s">
        <v>239</v>
      </c>
      <c r="T855">
        <v>186</v>
      </c>
      <c r="U855">
        <v>156</v>
      </c>
      <c r="V855">
        <v>83.87</v>
      </c>
      <c r="W855" t="s">
        <v>133</v>
      </c>
      <c r="X855">
        <v>8273</v>
      </c>
      <c r="Y855">
        <v>1290588</v>
      </c>
      <c r="Z855">
        <v>54132</v>
      </c>
      <c r="AA855">
        <v>118872</v>
      </c>
      <c r="AB855">
        <v>1463592</v>
      </c>
      <c r="AC855">
        <v>1117269</v>
      </c>
      <c r="AD855">
        <v>346323</v>
      </c>
      <c r="AE855" t="s">
        <v>81</v>
      </c>
      <c r="AF855" t="s">
        <v>72</v>
      </c>
      <c r="AG855" t="s">
        <v>240</v>
      </c>
      <c r="AH855" t="s">
        <v>144</v>
      </c>
      <c r="AI855" t="s">
        <v>138</v>
      </c>
      <c r="AJ855" t="str">
        <f t="shared" si="13"/>
        <v>Jan</v>
      </c>
    </row>
    <row r="856" spans="1:36" x14ac:dyDescent="0.3">
      <c r="A856" t="s">
        <v>2967</v>
      </c>
      <c r="B856" s="33">
        <v>45915</v>
      </c>
      <c r="C856" t="s">
        <v>93</v>
      </c>
      <c r="D856" t="s">
        <v>771</v>
      </c>
      <c r="E856" t="s">
        <v>179</v>
      </c>
      <c r="F856" t="s">
        <v>173</v>
      </c>
      <c r="G856" t="s">
        <v>166</v>
      </c>
      <c r="H856" t="s">
        <v>161</v>
      </c>
      <c r="I856">
        <v>1688</v>
      </c>
      <c r="J856" t="s">
        <v>325</v>
      </c>
      <c r="K856" t="s">
        <v>1141</v>
      </c>
      <c r="L856" t="s">
        <v>1716</v>
      </c>
      <c r="M856" t="s">
        <v>447</v>
      </c>
      <c r="N856">
        <v>221</v>
      </c>
      <c r="O856">
        <v>5</v>
      </c>
      <c r="P856">
        <v>19</v>
      </c>
      <c r="Q856" t="s">
        <v>73</v>
      </c>
      <c r="R856" t="s">
        <v>238</v>
      </c>
      <c r="S856" t="s">
        <v>239</v>
      </c>
      <c r="T856">
        <v>150</v>
      </c>
      <c r="U856">
        <v>115</v>
      </c>
      <c r="V856">
        <v>76.67</v>
      </c>
      <c r="W856" t="s">
        <v>133</v>
      </c>
      <c r="X856">
        <v>7787</v>
      </c>
      <c r="Y856">
        <v>895505</v>
      </c>
      <c r="Z856">
        <v>21965</v>
      </c>
      <c r="AA856">
        <v>16790</v>
      </c>
      <c r="AB856">
        <v>934260</v>
      </c>
      <c r="AC856">
        <v>708725</v>
      </c>
      <c r="AD856">
        <v>225535</v>
      </c>
      <c r="AE856" t="s">
        <v>72</v>
      </c>
      <c r="AF856" t="s">
        <v>78</v>
      </c>
      <c r="AG856" t="s">
        <v>240</v>
      </c>
      <c r="AH856" t="s">
        <v>145</v>
      </c>
      <c r="AI856" t="s">
        <v>139</v>
      </c>
      <c r="AJ856" t="str">
        <f t="shared" si="13"/>
        <v>Sep</v>
      </c>
    </row>
    <row r="857" spans="1:36" x14ac:dyDescent="0.3">
      <c r="A857" t="s">
        <v>2968</v>
      </c>
      <c r="B857" s="33">
        <v>46022</v>
      </c>
      <c r="C857" t="s">
        <v>97</v>
      </c>
      <c r="D857" t="s">
        <v>2969</v>
      </c>
      <c r="E857" t="s">
        <v>178</v>
      </c>
      <c r="F857" t="s">
        <v>180</v>
      </c>
      <c r="G857" t="s">
        <v>157</v>
      </c>
      <c r="H857" t="s">
        <v>160</v>
      </c>
      <c r="I857">
        <v>442</v>
      </c>
      <c r="J857" t="s">
        <v>298</v>
      </c>
      <c r="K857" t="s">
        <v>2389</v>
      </c>
      <c r="L857" t="s">
        <v>258</v>
      </c>
      <c r="M857" t="s">
        <v>2389</v>
      </c>
      <c r="N857">
        <v>87</v>
      </c>
      <c r="O857">
        <v>0</v>
      </c>
      <c r="P857">
        <v>-1</v>
      </c>
      <c r="Q857" t="s">
        <v>70</v>
      </c>
      <c r="R857" t="s">
        <v>238</v>
      </c>
      <c r="S857" t="s">
        <v>239</v>
      </c>
      <c r="T857">
        <v>189</v>
      </c>
      <c r="U857">
        <v>101</v>
      </c>
      <c r="V857">
        <v>53.44</v>
      </c>
      <c r="W857" t="s">
        <v>133</v>
      </c>
      <c r="X857">
        <v>3234</v>
      </c>
      <c r="Y857">
        <v>326634</v>
      </c>
      <c r="Z857">
        <v>44541</v>
      </c>
      <c r="AA857">
        <v>33633</v>
      </c>
      <c r="AB857">
        <v>404808</v>
      </c>
      <c r="AC857">
        <v>262711</v>
      </c>
      <c r="AD857">
        <v>142097</v>
      </c>
      <c r="AE857" t="s">
        <v>75</v>
      </c>
      <c r="AF857" t="s">
        <v>81</v>
      </c>
      <c r="AG857" t="s">
        <v>240</v>
      </c>
      <c r="AH857" t="s">
        <v>144</v>
      </c>
      <c r="AI857" t="s">
        <v>140</v>
      </c>
      <c r="AJ857" t="str">
        <f t="shared" si="13"/>
        <v>Dec</v>
      </c>
    </row>
    <row r="858" spans="1:36" x14ac:dyDescent="0.3">
      <c r="A858" t="s">
        <v>2970</v>
      </c>
      <c r="B858" s="33">
        <v>45975</v>
      </c>
      <c r="C858" t="s">
        <v>97</v>
      </c>
      <c r="D858" t="s">
        <v>2971</v>
      </c>
      <c r="E858" t="s">
        <v>181</v>
      </c>
      <c r="F858" t="s">
        <v>172</v>
      </c>
      <c r="G858" t="s">
        <v>159</v>
      </c>
      <c r="H858" t="s">
        <v>155</v>
      </c>
      <c r="I858">
        <v>1782</v>
      </c>
      <c r="J858" t="s">
        <v>385</v>
      </c>
      <c r="K858" t="s">
        <v>1994</v>
      </c>
      <c r="L858" t="s">
        <v>385</v>
      </c>
      <c r="M858" t="s">
        <v>2542</v>
      </c>
      <c r="N858">
        <v>259</v>
      </c>
      <c r="O858">
        <v>0</v>
      </c>
      <c r="P858">
        <v>14</v>
      </c>
      <c r="Q858" t="s">
        <v>73</v>
      </c>
      <c r="R858" t="s">
        <v>238</v>
      </c>
      <c r="S858" t="s">
        <v>239</v>
      </c>
      <c r="T858">
        <v>180</v>
      </c>
      <c r="U858">
        <v>176</v>
      </c>
      <c r="V858">
        <v>97.78</v>
      </c>
      <c r="W858" t="s">
        <v>135</v>
      </c>
      <c r="X858">
        <v>4901</v>
      </c>
      <c r="Y858">
        <v>862576</v>
      </c>
      <c r="Z858">
        <v>71456</v>
      </c>
      <c r="AA858">
        <v>33264</v>
      </c>
      <c r="AB858">
        <v>967296</v>
      </c>
      <c r="AC858">
        <v>689111</v>
      </c>
      <c r="AD858">
        <v>278185</v>
      </c>
      <c r="AE858" t="s">
        <v>81</v>
      </c>
      <c r="AF858" t="s">
        <v>81</v>
      </c>
      <c r="AG858" t="s">
        <v>240</v>
      </c>
      <c r="AH858" t="s">
        <v>146</v>
      </c>
      <c r="AI858" t="s">
        <v>140</v>
      </c>
      <c r="AJ858" t="str">
        <f t="shared" si="13"/>
        <v>Nov</v>
      </c>
    </row>
    <row r="859" spans="1:36" x14ac:dyDescent="0.3">
      <c r="A859" t="s">
        <v>2972</v>
      </c>
      <c r="B859" s="33">
        <v>46004</v>
      </c>
      <c r="C859" t="s">
        <v>99</v>
      </c>
      <c r="D859" t="s">
        <v>2973</v>
      </c>
      <c r="E859" t="s">
        <v>177</v>
      </c>
      <c r="F859" t="s">
        <v>180</v>
      </c>
      <c r="G859" t="s">
        <v>162</v>
      </c>
      <c r="H859" t="s">
        <v>160</v>
      </c>
      <c r="I859">
        <v>1333</v>
      </c>
      <c r="J859" t="s">
        <v>474</v>
      </c>
      <c r="K859" t="s">
        <v>1318</v>
      </c>
      <c r="N859">
        <v>190</v>
      </c>
      <c r="O859">
        <v>0</v>
      </c>
      <c r="P859">
        <v>0</v>
      </c>
      <c r="Q859" t="s">
        <v>67</v>
      </c>
      <c r="R859" t="s">
        <v>245</v>
      </c>
      <c r="S859" t="s">
        <v>120</v>
      </c>
      <c r="T859">
        <v>180</v>
      </c>
      <c r="U859">
        <v>0</v>
      </c>
      <c r="V859">
        <v>0</v>
      </c>
      <c r="W859" t="s">
        <v>133</v>
      </c>
      <c r="X859">
        <v>3774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78</v>
      </c>
      <c r="AF859" t="s">
        <v>81</v>
      </c>
      <c r="AG859" t="s">
        <v>240</v>
      </c>
      <c r="AH859" t="s">
        <v>146</v>
      </c>
      <c r="AI859" t="s">
        <v>139</v>
      </c>
      <c r="AJ859" t="str">
        <f t="shared" si="13"/>
        <v>Dec</v>
      </c>
    </row>
    <row r="860" spans="1:36" x14ac:dyDescent="0.3">
      <c r="A860" t="s">
        <v>2974</v>
      </c>
      <c r="B860" s="33">
        <v>45819</v>
      </c>
      <c r="C860" t="s">
        <v>95</v>
      </c>
      <c r="D860" t="s">
        <v>2975</v>
      </c>
      <c r="E860" t="s">
        <v>178</v>
      </c>
      <c r="F860" t="s">
        <v>174</v>
      </c>
      <c r="G860" t="s">
        <v>157</v>
      </c>
      <c r="H860" t="s">
        <v>158</v>
      </c>
      <c r="I860">
        <v>1922</v>
      </c>
      <c r="J860" t="s">
        <v>469</v>
      </c>
      <c r="K860" t="s">
        <v>1268</v>
      </c>
      <c r="L860" t="s">
        <v>310</v>
      </c>
      <c r="M860" t="s">
        <v>1268</v>
      </c>
      <c r="N860">
        <v>273</v>
      </c>
      <c r="O860">
        <v>0</v>
      </c>
      <c r="P860">
        <v>-5</v>
      </c>
      <c r="Q860" t="s">
        <v>70</v>
      </c>
      <c r="R860" t="s">
        <v>238</v>
      </c>
      <c r="S860" t="s">
        <v>239</v>
      </c>
      <c r="T860">
        <v>150</v>
      </c>
      <c r="U860">
        <v>103</v>
      </c>
      <c r="V860">
        <v>68.67</v>
      </c>
      <c r="W860" t="s">
        <v>133</v>
      </c>
      <c r="X860">
        <v>5859</v>
      </c>
      <c r="Y860">
        <v>603477</v>
      </c>
      <c r="Z860">
        <v>51603</v>
      </c>
      <c r="AA860">
        <v>67465</v>
      </c>
      <c r="AB860">
        <v>722545</v>
      </c>
      <c r="AC860">
        <v>503219</v>
      </c>
      <c r="AD860">
        <v>219326</v>
      </c>
      <c r="AE860" t="s">
        <v>75</v>
      </c>
      <c r="AF860" t="s">
        <v>78</v>
      </c>
      <c r="AG860" t="s">
        <v>240</v>
      </c>
      <c r="AH860" t="s">
        <v>144</v>
      </c>
      <c r="AI860" t="s">
        <v>140</v>
      </c>
      <c r="AJ860" t="str">
        <f t="shared" si="13"/>
        <v>Jun</v>
      </c>
    </row>
    <row r="861" spans="1:36" x14ac:dyDescent="0.3">
      <c r="A861" t="s">
        <v>2976</v>
      </c>
      <c r="B861" s="33">
        <v>45903</v>
      </c>
      <c r="C861" t="s">
        <v>95</v>
      </c>
      <c r="D861" t="s">
        <v>2977</v>
      </c>
      <c r="E861" t="s">
        <v>173</v>
      </c>
      <c r="F861" t="s">
        <v>178</v>
      </c>
      <c r="G861" t="s">
        <v>161</v>
      </c>
      <c r="H861" t="s">
        <v>157</v>
      </c>
      <c r="I861">
        <v>2162</v>
      </c>
      <c r="J861" t="s">
        <v>504</v>
      </c>
      <c r="K861" t="s">
        <v>2493</v>
      </c>
      <c r="L861" t="s">
        <v>236</v>
      </c>
      <c r="M861" t="s">
        <v>555</v>
      </c>
      <c r="N861">
        <v>275</v>
      </c>
      <c r="O861">
        <v>0</v>
      </c>
      <c r="P861">
        <v>11</v>
      </c>
      <c r="Q861" t="s">
        <v>73</v>
      </c>
      <c r="R861" t="s">
        <v>238</v>
      </c>
      <c r="S861" t="s">
        <v>239</v>
      </c>
      <c r="T861">
        <v>180</v>
      </c>
      <c r="U861">
        <v>104</v>
      </c>
      <c r="V861">
        <v>57.78</v>
      </c>
      <c r="W861" t="s">
        <v>133</v>
      </c>
      <c r="X861">
        <v>8504</v>
      </c>
      <c r="Y861">
        <v>884416</v>
      </c>
      <c r="Z861">
        <v>16744</v>
      </c>
      <c r="AA861">
        <v>72488</v>
      </c>
      <c r="AB861">
        <v>973648</v>
      </c>
      <c r="AC861">
        <v>699662</v>
      </c>
      <c r="AD861">
        <v>273986</v>
      </c>
      <c r="AE861" t="s">
        <v>78</v>
      </c>
      <c r="AF861" t="s">
        <v>75</v>
      </c>
      <c r="AG861" t="s">
        <v>240</v>
      </c>
      <c r="AH861" t="s">
        <v>144</v>
      </c>
      <c r="AI861" t="s">
        <v>139</v>
      </c>
      <c r="AJ861" t="str">
        <f t="shared" si="13"/>
        <v>Sep</v>
      </c>
    </row>
    <row r="862" spans="1:36" x14ac:dyDescent="0.3">
      <c r="A862" t="s">
        <v>2978</v>
      </c>
      <c r="B862" s="33">
        <v>45694</v>
      </c>
      <c r="C862" t="s">
        <v>97</v>
      </c>
      <c r="D862" t="s">
        <v>2979</v>
      </c>
      <c r="E862" t="s">
        <v>179</v>
      </c>
      <c r="F862" t="s">
        <v>172</v>
      </c>
      <c r="G862" t="s">
        <v>166</v>
      </c>
      <c r="H862" t="s">
        <v>155</v>
      </c>
      <c r="I862">
        <v>1255</v>
      </c>
      <c r="J862" t="s">
        <v>588</v>
      </c>
      <c r="K862" t="s">
        <v>991</v>
      </c>
      <c r="L862" t="s">
        <v>258</v>
      </c>
      <c r="M862" t="s">
        <v>1300</v>
      </c>
      <c r="N862">
        <v>169</v>
      </c>
      <c r="O862">
        <v>0</v>
      </c>
      <c r="P862">
        <v>4</v>
      </c>
      <c r="Q862" t="s">
        <v>70</v>
      </c>
      <c r="R862" t="s">
        <v>238</v>
      </c>
      <c r="S862" t="s">
        <v>239</v>
      </c>
      <c r="T862">
        <v>220</v>
      </c>
      <c r="U862">
        <v>215</v>
      </c>
      <c r="V862">
        <v>97.73</v>
      </c>
      <c r="W862" t="s">
        <v>133</v>
      </c>
      <c r="X862">
        <v>3741</v>
      </c>
      <c r="Y862">
        <v>804315</v>
      </c>
      <c r="Z862">
        <v>58910</v>
      </c>
      <c r="AA862">
        <v>105350</v>
      </c>
      <c r="AB862">
        <v>968575</v>
      </c>
      <c r="AC862">
        <v>639843</v>
      </c>
      <c r="AD862">
        <v>328732</v>
      </c>
      <c r="AE862" t="s">
        <v>72</v>
      </c>
      <c r="AF862" t="s">
        <v>81</v>
      </c>
      <c r="AG862" t="s">
        <v>240</v>
      </c>
      <c r="AH862" t="s">
        <v>144</v>
      </c>
      <c r="AI862" t="s">
        <v>139</v>
      </c>
      <c r="AJ862" t="str">
        <f t="shared" si="13"/>
        <v>Feb</v>
      </c>
    </row>
    <row r="863" spans="1:36" x14ac:dyDescent="0.3">
      <c r="A863" t="s">
        <v>2980</v>
      </c>
      <c r="B863" s="33">
        <v>45699</v>
      </c>
      <c r="C863" t="s">
        <v>93</v>
      </c>
      <c r="D863" t="s">
        <v>2981</v>
      </c>
      <c r="E863" t="s">
        <v>174</v>
      </c>
      <c r="F863" t="s">
        <v>177</v>
      </c>
      <c r="G863" t="s">
        <v>158</v>
      </c>
      <c r="H863" t="s">
        <v>162</v>
      </c>
      <c r="I863">
        <v>1865</v>
      </c>
      <c r="J863" t="s">
        <v>298</v>
      </c>
      <c r="K863" t="s">
        <v>1605</v>
      </c>
      <c r="L863" t="s">
        <v>300</v>
      </c>
      <c r="M863" t="s">
        <v>452</v>
      </c>
      <c r="N863">
        <v>287</v>
      </c>
      <c r="O863">
        <v>20</v>
      </c>
      <c r="P863">
        <v>23</v>
      </c>
      <c r="Q863" t="s">
        <v>73</v>
      </c>
      <c r="R863" t="s">
        <v>238</v>
      </c>
      <c r="S863" t="s">
        <v>239</v>
      </c>
      <c r="T863">
        <v>220</v>
      </c>
      <c r="U863">
        <v>143</v>
      </c>
      <c r="V863">
        <v>65</v>
      </c>
      <c r="W863" t="s">
        <v>133</v>
      </c>
      <c r="X863">
        <v>4032</v>
      </c>
      <c r="Y863">
        <v>576576</v>
      </c>
      <c r="Z863">
        <v>52338</v>
      </c>
      <c r="AA863">
        <v>90805</v>
      </c>
      <c r="AB863">
        <v>719719</v>
      </c>
      <c r="AC863">
        <v>427310</v>
      </c>
      <c r="AD863">
        <v>292409</v>
      </c>
      <c r="AE863" t="s">
        <v>78</v>
      </c>
      <c r="AF863" t="s">
        <v>78</v>
      </c>
      <c r="AG863" t="s">
        <v>240</v>
      </c>
      <c r="AH863" t="s">
        <v>147</v>
      </c>
      <c r="AI863" t="s">
        <v>138</v>
      </c>
      <c r="AJ863" t="str">
        <f t="shared" si="13"/>
        <v>Feb</v>
      </c>
    </row>
    <row r="864" spans="1:36" x14ac:dyDescent="0.3">
      <c r="A864" t="s">
        <v>2982</v>
      </c>
      <c r="B864" s="33">
        <v>45659</v>
      </c>
      <c r="C864" t="s">
        <v>99</v>
      </c>
      <c r="D864" t="s">
        <v>2983</v>
      </c>
      <c r="E864" t="s">
        <v>175</v>
      </c>
      <c r="F864" t="s">
        <v>177</v>
      </c>
      <c r="G864" t="s">
        <v>163</v>
      </c>
      <c r="H864" t="s">
        <v>162</v>
      </c>
      <c r="I864">
        <v>1870</v>
      </c>
      <c r="J864" t="s">
        <v>270</v>
      </c>
      <c r="K864" t="s">
        <v>394</v>
      </c>
      <c r="L864" t="s">
        <v>615</v>
      </c>
      <c r="M864" t="s">
        <v>394</v>
      </c>
      <c r="N864">
        <v>263</v>
      </c>
      <c r="O864">
        <v>0</v>
      </c>
      <c r="P864">
        <v>-4</v>
      </c>
      <c r="Q864" t="s">
        <v>70</v>
      </c>
      <c r="R864" t="s">
        <v>238</v>
      </c>
      <c r="S864" t="s">
        <v>239</v>
      </c>
      <c r="T864">
        <v>189</v>
      </c>
      <c r="U864">
        <v>167</v>
      </c>
      <c r="V864">
        <v>88.36</v>
      </c>
      <c r="W864" t="s">
        <v>135</v>
      </c>
      <c r="X864">
        <v>6145</v>
      </c>
      <c r="Y864">
        <v>1026215</v>
      </c>
      <c r="Z864">
        <v>70140</v>
      </c>
      <c r="AA864">
        <v>132932</v>
      </c>
      <c r="AB864">
        <v>1229287</v>
      </c>
      <c r="AC864">
        <v>824645</v>
      </c>
      <c r="AD864">
        <v>404642</v>
      </c>
      <c r="AE864" t="s">
        <v>75</v>
      </c>
      <c r="AF864" t="s">
        <v>78</v>
      </c>
      <c r="AG864" t="s">
        <v>240</v>
      </c>
      <c r="AH864" t="s">
        <v>144</v>
      </c>
      <c r="AI864" t="s">
        <v>139</v>
      </c>
      <c r="AJ864" t="str">
        <f t="shared" si="13"/>
        <v>Jan</v>
      </c>
    </row>
    <row r="865" spans="1:36" x14ac:dyDescent="0.3">
      <c r="A865" t="s">
        <v>2984</v>
      </c>
      <c r="B865" s="33">
        <v>45672</v>
      </c>
      <c r="C865" t="s">
        <v>95</v>
      </c>
      <c r="D865" t="s">
        <v>2985</v>
      </c>
      <c r="E865" t="s">
        <v>179</v>
      </c>
      <c r="F865" t="s">
        <v>172</v>
      </c>
      <c r="G865" t="s">
        <v>166</v>
      </c>
      <c r="H865" t="s">
        <v>155</v>
      </c>
      <c r="I865">
        <v>394</v>
      </c>
      <c r="J865" t="s">
        <v>518</v>
      </c>
      <c r="K865" t="s">
        <v>2986</v>
      </c>
      <c r="L865" t="s">
        <v>1994</v>
      </c>
      <c r="M865" t="s">
        <v>942</v>
      </c>
      <c r="N865">
        <v>80</v>
      </c>
      <c r="O865">
        <v>19</v>
      </c>
      <c r="P865">
        <v>9</v>
      </c>
      <c r="Q865" t="s">
        <v>73</v>
      </c>
      <c r="R865" t="s">
        <v>238</v>
      </c>
      <c r="S865" t="s">
        <v>239</v>
      </c>
      <c r="T865">
        <v>180</v>
      </c>
      <c r="U865">
        <v>136</v>
      </c>
      <c r="V865">
        <v>75.56</v>
      </c>
      <c r="W865" t="s">
        <v>133</v>
      </c>
      <c r="X865">
        <v>4726</v>
      </c>
      <c r="Y865">
        <v>642736</v>
      </c>
      <c r="Z865">
        <v>67184</v>
      </c>
      <c r="AA865">
        <v>88536</v>
      </c>
      <c r="AB865">
        <v>798456</v>
      </c>
      <c r="AC865">
        <v>539527</v>
      </c>
      <c r="AD865">
        <v>258929</v>
      </c>
      <c r="AE865" t="s">
        <v>72</v>
      </c>
      <c r="AF865" t="s">
        <v>81</v>
      </c>
      <c r="AG865" t="s">
        <v>240</v>
      </c>
      <c r="AH865" t="s">
        <v>146</v>
      </c>
      <c r="AI865" t="s">
        <v>139</v>
      </c>
      <c r="AJ865" t="str">
        <f t="shared" si="13"/>
        <v>Jan</v>
      </c>
    </row>
    <row r="866" spans="1:36" x14ac:dyDescent="0.3">
      <c r="A866" t="s">
        <v>2987</v>
      </c>
      <c r="B866" s="33">
        <v>45901</v>
      </c>
      <c r="C866" t="s">
        <v>96</v>
      </c>
      <c r="D866" t="s">
        <v>2988</v>
      </c>
      <c r="E866" t="s">
        <v>177</v>
      </c>
      <c r="F866" t="s">
        <v>179</v>
      </c>
      <c r="G866" t="s">
        <v>162</v>
      </c>
      <c r="H866" t="s">
        <v>166</v>
      </c>
      <c r="I866">
        <v>1403</v>
      </c>
      <c r="J866" t="s">
        <v>520</v>
      </c>
      <c r="K866" t="s">
        <v>2989</v>
      </c>
      <c r="L866" t="s">
        <v>642</v>
      </c>
      <c r="M866" t="s">
        <v>1481</v>
      </c>
      <c r="N866">
        <v>191</v>
      </c>
      <c r="O866">
        <v>14</v>
      </c>
      <c r="P866">
        <v>18</v>
      </c>
      <c r="Q866" t="s">
        <v>73</v>
      </c>
      <c r="R866" t="s">
        <v>238</v>
      </c>
      <c r="S866" t="s">
        <v>239</v>
      </c>
      <c r="T866">
        <v>180</v>
      </c>
      <c r="U866">
        <v>156</v>
      </c>
      <c r="V866">
        <v>86.67</v>
      </c>
      <c r="W866" t="s">
        <v>133</v>
      </c>
      <c r="X866">
        <v>5973</v>
      </c>
      <c r="Y866">
        <v>931788</v>
      </c>
      <c r="Z866">
        <v>82212</v>
      </c>
      <c r="AA866">
        <v>47112</v>
      </c>
      <c r="AB866">
        <v>1061112</v>
      </c>
      <c r="AC866">
        <v>896842</v>
      </c>
      <c r="AD866">
        <v>164270</v>
      </c>
      <c r="AE866" t="s">
        <v>78</v>
      </c>
      <c r="AF866" t="s">
        <v>72</v>
      </c>
      <c r="AG866" t="s">
        <v>240</v>
      </c>
      <c r="AH866" t="s">
        <v>145</v>
      </c>
      <c r="AI866" t="s">
        <v>139</v>
      </c>
      <c r="AJ866" t="str">
        <f t="shared" si="13"/>
        <v>Sep</v>
      </c>
    </row>
    <row r="867" spans="1:36" x14ac:dyDescent="0.3">
      <c r="A867" t="s">
        <v>2990</v>
      </c>
      <c r="B867" s="33">
        <v>45726</v>
      </c>
      <c r="C867" t="s">
        <v>99</v>
      </c>
      <c r="D867" t="s">
        <v>2991</v>
      </c>
      <c r="E867" t="s">
        <v>178</v>
      </c>
      <c r="F867" t="s">
        <v>177</v>
      </c>
      <c r="G867" t="s">
        <v>157</v>
      </c>
      <c r="H867" t="s">
        <v>162</v>
      </c>
      <c r="I867">
        <v>1235</v>
      </c>
      <c r="J867" t="s">
        <v>381</v>
      </c>
      <c r="K867" t="s">
        <v>2992</v>
      </c>
      <c r="L867" t="s">
        <v>1360</v>
      </c>
      <c r="M867" t="s">
        <v>2139</v>
      </c>
      <c r="N867">
        <v>155</v>
      </c>
      <c r="O867">
        <v>14</v>
      </c>
      <c r="P867">
        <v>1</v>
      </c>
      <c r="Q867" t="s">
        <v>73</v>
      </c>
      <c r="R867" t="s">
        <v>238</v>
      </c>
      <c r="S867" t="s">
        <v>239</v>
      </c>
      <c r="T867">
        <v>189</v>
      </c>
      <c r="U867">
        <v>133</v>
      </c>
      <c r="V867">
        <v>70.37</v>
      </c>
      <c r="W867" t="s">
        <v>135</v>
      </c>
      <c r="X867">
        <v>8668</v>
      </c>
      <c r="Y867">
        <v>1152844</v>
      </c>
      <c r="Z867">
        <v>24073</v>
      </c>
      <c r="AA867">
        <v>40964</v>
      </c>
      <c r="AB867">
        <v>1217881</v>
      </c>
      <c r="AC867">
        <v>741914</v>
      </c>
      <c r="AD867">
        <v>475967</v>
      </c>
      <c r="AE867" t="s">
        <v>75</v>
      </c>
      <c r="AF867" t="s">
        <v>78</v>
      </c>
      <c r="AG867" t="s">
        <v>240</v>
      </c>
      <c r="AH867" t="s">
        <v>144</v>
      </c>
      <c r="AI867" t="s">
        <v>139</v>
      </c>
      <c r="AJ867" t="str">
        <f t="shared" si="13"/>
        <v>Mar</v>
      </c>
    </row>
    <row r="868" spans="1:36" x14ac:dyDescent="0.3">
      <c r="A868" t="s">
        <v>2993</v>
      </c>
      <c r="B868" s="33">
        <v>45879</v>
      </c>
      <c r="C868" t="s">
        <v>98</v>
      </c>
      <c r="D868" t="s">
        <v>2994</v>
      </c>
      <c r="E868" t="s">
        <v>179</v>
      </c>
      <c r="F868" t="s">
        <v>181</v>
      </c>
      <c r="G868" t="s">
        <v>166</v>
      </c>
      <c r="H868" t="s">
        <v>159</v>
      </c>
      <c r="I868">
        <v>1754</v>
      </c>
      <c r="J868" t="s">
        <v>408</v>
      </c>
      <c r="K868" t="s">
        <v>1407</v>
      </c>
      <c r="L868" t="s">
        <v>2647</v>
      </c>
      <c r="M868" t="s">
        <v>1407</v>
      </c>
      <c r="N868">
        <v>231</v>
      </c>
      <c r="O868">
        <v>2</v>
      </c>
      <c r="P868">
        <v>-10</v>
      </c>
      <c r="Q868" t="s">
        <v>73</v>
      </c>
      <c r="R868" t="s">
        <v>238</v>
      </c>
      <c r="S868" t="s">
        <v>239</v>
      </c>
      <c r="T868">
        <v>180</v>
      </c>
      <c r="U868">
        <v>155</v>
      </c>
      <c r="V868">
        <v>86.11</v>
      </c>
      <c r="W868" t="s">
        <v>133</v>
      </c>
      <c r="X868">
        <v>7264</v>
      </c>
      <c r="Y868">
        <v>1125920</v>
      </c>
      <c r="Z868">
        <v>80135</v>
      </c>
      <c r="AA868">
        <v>104315</v>
      </c>
      <c r="AB868">
        <v>1310370</v>
      </c>
      <c r="AC868">
        <v>1015592</v>
      </c>
      <c r="AD868">
        <v>294778</v>
      </c>
      <c r="AE868" t="s">
        <v>72</v>
      </c>
      <c r="AF868" t="s">
        <v>81</v>
      </c>
      <c r="AG868" t="s">
        <v>240</v>
      </c>
      <c r="AH868" t="s">
        <v>144</v>
      </c>
      <c r="AI868" t="s">
        <v>138</v>
      </c>
      <c r="AJ868" t="str">
        <f t="shared" si="13"/>
        <v>Aug</v>
      </c>
    </row>
    <row r="869" spans="1:36" x14ac:dyDescent="0.3">
      <c r="A869" t="s">
        <v>2995</v>
      </c>
      <c r="B869" s="33">
        <v>45946</v>
      </c>
      <c r="C869" t="s">
        <v>95</v>
      </c>
      <c r="D869" t="s">
        <v>2996</v>
      </c>
      <c r="E869" t="s">
        <v>177</v>
      </c>
      <c r="F869" t="s">
        <v>178</v>
      </c>
      <c r="G869" t="s">
        <v>162</v>
      </c>
      <c r="H869" t="s">
        <v>157</v>
      </c>
      <c r="I869">
        <v>1055</v>
      </c>
      <c r="J869" t="s">
        <v>603</v>
      </c>
      <c r="K869" t="s">
        <v>1601</v>
      </c>
      <c r="L869" t="s">
        <v>2997</v>
      </c>
      <c r="M869" t="s">
        <v>1187</v>
      </c>
      <c r="N869">
        <v>157</v>
      </c>
      <c r="O869">
        <v>17</v>
      </c>
      <c r="P869">
        <v>36</v>
      </c>
      <c r="Q869" t="s">
        <v>76</v>
      </c>
      <c r="R869" t="s">
        <v>238</v>
      </c>
      <c r="S869" t="s">
        <v>239</v>
      </c>
      <c r="T869">
        <v>189</v>
      </c>
      <c r="U869">
        <v>143</v>
      </c>
      <c r="V869">
        <v>75.66</v>
      </c>
      <c r="W869" t="s">
        <v>133</v>
      </c>
      <c r="X869">
        <v>8329</v>
      </c>
      <c r="Y869">
        <v>1191047</v>
      </c>
      <c r="Z869">
        <v>39754</v>
      </c>
      <c r="AA869">
        <v>83369</v>
      </c>
      <c r="AB869">
        <v>1314170</v>
      </c>
      <c r="AC869">
        <v>1127931</v>
      </c>
      <c r="AD869">
        <v>186239</v>
      </c>
      <c r="AE869" t="s">
        <v>78</v>
      </c>
      <c r="AF869" t="s">
        <v>75</v>
      </c>
      <c r="AG869" t="s">
        <v>240</v>
      </c>
      <c r="AH869" t="s">
        <v>145</v>
      </c>
      <c r="AI869" t="s">
        <v>140</v>
      </c>
      <c r="AJ869" t="str">
        <f t="shared" si="13"/>
        <v>Oct</v>
      </c>
    </row>
    <row r="870" spans="1:36" x14ac:dyDescent="0.3">
      <c r="A870" t="s">
        <v>2998</v>
      </c>
      <c r="B870" s="33">
        <v>45710</v>
      </c>
      <c r="C870" t="s">
        <v>95</v>
      </c>
      <c r="D870" t="s">
        <v>2999</v>
      </c>
      <c r="E870" t="s">
        <v>180</v>
      </c>
      <c r="F870" t="s">
        <v>172</v>
      </c>
      <c r="G870" t="s">
        <v>160</v>
      </c>
      <c r="H870" t="s">
        <v>155</v>
      </c>
      <c r="I870">
        <v>796</v>
      </c>
      <c r="J870" t="s">
        <v>459</v>
      </c>
      <c r="K870" t="s">
        <v>599</v>
      </c>
      <c r="L870" t="s">
        <v>459</v>
      </c>
      <c r="M870" t="s">
        <v>2193</v>
      </c>
      <c r="N870">
        <v>126</v>
      </c>
      <c r="O870">
        <v>0</v>
      </c>
      <c r="P870">
        <v>5</v>
      </c>
      <c r="Q870" t="s">
        <v>70</v>
      </c>
      <c r="R870" t="s">
        <v>238</v>
      </c>
      <c r="S870" t="s">
        <v>239</v>
      </c>
      <c r="T870">
        <v>150</v>
      </c>
      <c r="U870">
        <v>117</v>
      </c>
      <c r="V870">
        <v>78</v>
      </c>
      <c r="W870" t="s">
        <v>135</v>
      </c>
      <c r="X870">
        <v>7150</v>
      </c>
      <c r="Y870">
        <v>836550</v>
      </c>
      <c r="Z870">
        <v>59319</v>
      </c>
      <c r="AA870">
        <v>63531</v>
      </c>
      <c r="AB870">
        <v>959400</v>
      </c>
      <c r="AC870">
        <v>631425</v>
      </c>
      <c r="AD870">
        <v>327975</v>
      </c>
      <c r="AE870" t="s">
        <v>81</v>
      </c>
      <c r="AF870" t="s">
        <v>81</v>
      </c>
      <c r="AG870" t="s">
        <v>240</v>
      </c>
      <c r="AH870" t="s">
        <v>146</v>
      </c>
      <c r="AI870" t="s">
        <v>139</v>
      </c>
      <c r="AJ870" t="str">
        <f t="shared" si="13"/>
        <v>Feb</v>
      </c>
    </row>
    <row r="871" spans="1:36" x14ac:dyDescent="0.3">
      <c r="A871" t="s">
        <v>3000</v>
      </c>
      <c r="B871" s="33">
        <v>45902</v>
      </c>
      <c r="C871" t="s">
        <v>93</v>
      </c>
      <c r="D871" t="s">
        <v>3001</v>
      </c>
      <c r="E871" t="s">
        <v>175</v>
      </c>
      <c r="F871" t="s">
        <v>173</v>
      </c>
      <c r="G871" t="s">
        <v>163</v>
      </c>
      <c r="H871" t="s">
        <v>161</v>
      </c>
      <c r="I871">
        <v>913</v>
      </c>
      <c r="J871" t="s">
        <v>275</v>
      </c>
      <c r="K871" t="s">
        <v>1326</v>
      </c>
      <c r="L871" t="s">
        <v>3002</v>
      </c>
      <c r="M871" t="s">
        <v>1292</v>
      </c>
      <c r="N871">
        <v>155</v>
      </c>
      <c r="O871">
        <v>26</v>
      </c>
      <c r="P871">
        <v>37</v>
      </c>
      <c r="Q871" t="s">
        <v>76</v>
      </c>
      <c r="R871" t="s">
        <v>238</v>
      </c>
      <c r="S871" t="s">
        <v>239</v>
      </c>
      <c r="T871">
        <v>180</v>
      </c>
      <c r="U871">
        <v>137</v>
      </c>
      <c r="V871">
        <v>76.11</v>
      </c>
      <c r="W871" t="s">
        <v>133</v>
      </c>
      <c r="X871">
        <v>2894</v>
      </c>
      <c r="Y871">
        <v>396478</v>
      </c>
      <c r="Z871">
        <v>51238</v>
      </c>
      <c r="AA871">
        <v>89324</v>
      </c>
      <c r="AB871">
        <v>537040</v>
      </c>
      <c r="AC871">
        <v>396752</v>
      </c>
      <c r="AD871">
        <v>140288</v>
      </c>
      <c r="AE871" t="s">
        <v>75</v>
      </c>
      <c r="AF871" t="s">
        <v>78</v>
      </c>
      <c r="AG871" t="s">
        <v>240</v>
      </c>
      <c r="AH871" t="s">
        <v>147</v>
      </c>
      <c r="AI871" t="s">
        <v>138</v>
      </c>
      <c r="AJ871" t="str">
        <f t="shared" si="13"/>
        <v>Sep</v>
      </c>
    </row>
    <row r="872" spans="1:36" x14ac:dyDescent="0.3">
      <c r="A872" t="s">
        <v>3003</v>
      </c>
      <c r="B872" s="33">
        <v>45982</v>
      </c>
      <c r="C872" t="s">
        <v>96</v>
      </c>
      <c r="D872" t="s">
        <v>3004</v>
      </c>
      <c r="E872" t="s">
        <v>180</v>
      </c>
      <c r="F872" t="s">
        <v>179</v>
      </c>
      <c r="G872" t="s">
        <v>160</v>
      </c>
      <c r="H872" t="s">
        <v>166</v>
      </c>
      <c r="I872">
        <v>1832</v>
      </c>
      <c r="J872" t="s">
        <v>554</v>
      </c>
      <c r="K872" t="s">
        <v>1796</v>
      </c>
      <c r="L872" t="s">
        <v>305</v>
      </c>
      <c r="M872" t="s">
        <v>2005</v>
      </c>
      <c r="N872">
        <v>236</v>
      </c>
      <c r="O872">
        <v>35</v>
      </c>
      <c r="P872">
        <v>15</v>
      </c>
      <c r="Q872" t="s">
        <v>73</v>
      </c>
      <c r="R872" t="s">
        <v>238</v>
      </c>
      <c r="S872" t="s">
        <v>239</v>
      </c>
      <c r="T872">
        <v>180</v>
      </c>
      <c r="U872">
        <v>129</v>
      </c>
      <c r="V872">
        <v>71.67</v>
      </c>
      <c r="W872" t="s">
        <v>133</v>
      </c>
      <c r="X872">
        <v>8687</v>
      </c>
      <c r="Y872">
        <v>1120623</v>
      </c>
      <c r="Z872">
        <v>32121</v>
      </c>
      <c r="AA872">
        <v>85914</v>
      </c>
      <c r="AB872">
        <v>1238658</v>
      </c>
      <c r="AC872">
        <v>1071798</v>
      </c>
      <c r="AD872">
        <v>166860</v>
      </c>
      <c r="AE872" t="s">
        <v>81</v>
      </c>
      <c r="AF872" t="s">
        <v>72</v>
      </c>
      <c r="AG872" t="s">
        <v>240</v>
      </c>
      <c r="AH872" t="s">
        <v>145</v>
      </c>
      <c r="AI872" t="s">
        <v>139</v>
      </c>
      <c r="AJ872" t="str">
        <f t="shared" si="13"/>
        <v>Nov</v>
      </c>
    </row>
    <row r="873" spans="1:36" x14ac:dyDescent="0.3">
      <c r="A873" t="s">
        <v>3005</v>
      </c>
      <c r="B873" s="33">
        <v>45761</v>
      </c>
      <c r="C873" t="s">
        <v>95</v>
      </c>
      <c r="D873" t="s">
        <v>3006</v>
      </c>
      <c r="E873" t="s">
        <v>181</v>
      </c>
      <c r="F873" t="s">
        <v>179</v>
      </c>
      <c r="G873" t="s">
        <v>159</v>
      </c>
      <c r="H873" t="s">
        <v>166</v>
      </c>
      <c r="I873">
        <v>2117</v>
      </c>
      <c r="J873" t="s">
        <v>457</v>
      </c>
      <c r="K873" t="s">
        <v>584</v>
      </c>
      <c r="L873" t="s">
        <v>459</v>
      </c>
      <c r="M873" t="s">
        <v>584</v>
      </c>
      <c r="N873">
        <v>292</v>
      </c>
      <c r="O873">
        <v>0</v>
      </c>
      <c r="P873">
        <v>-10</v>
      </c>
      <c r="Q873" t="s">
        <v>70</v>
      </c>
      <c r="R873" t="s">
        <v>238</v>
      </c>
      <c r="S873" t="s">
        <v>239</v>
      </c>
      <c r="T873">
        <v>180</v>
      </c>
      <c r="U873">
        <v>146</v>
      </c>
      <c r="V873">
        <v>81.11</v>
      </c>
      <c r="W873" t="s">
        <v>133</v>
      </c>
      <c r="X873">
        <v>9552</v>
      </c>
      <c r="Y873">
        <v>1394592</v>
      </c>
      <c r="Z873">
        <v>73876</v>
      </c>
      <c r="AA873">
        <v>14600</v>
      </c>
      <c r="AB873">
        <v>1483068</v>
      </c>
      <c r="AC873">
        <v>1285644</v>
      </c>
      <c r="AD873">
        <v>197424</v>
      </c>
      <c r="AE873" t="s">
        <v>81</v>
      </c>
      <c r="AF873" t="s">
        <v>72</v>
      </c>
      <c r="AG873" t="s">
        <v>240</v>
      </c>
      <c r="AH873" t="s">
        <v>146</v>
      </c>
      <c r="AI873" t="s">
        <v>139</v>
      </c>
      <c r="AJ873" t="str">
        <f t="shared" si="13"/>
        <v>Apr</v>
      </c>
    </row>
    <row r="874" spans="1:36" x14ac:dyDescent="0.3">
      <c r="A874" t="s">
        <v>3007</v>
      </c>
      <c r="B874" s="33">
        <v>46002</v>
      </c>
      <c r="C874" t="s">
        <v>98</v>
      </c>
      <c r="D874" t="s">
        <v>3008</v>
      </c>
      <c r="E874" t="s">
        <v>175</v>
      </c>
      <c r="F874" t="s">
        <v>181</v>
      </c>
      <c r="G874" t="s">
        <v>163</v>
      </c>
      <c r="H874" t="s">
        <v>159</v>
      </c>
      <c r="I874">
        <v>380</v>
      </c>
      <c r="J874" t="s">
        <v>520</v>
      </c>
      <c r="K874" t="s">
        <v>533</v>
      </c>
      <c r="L874" t="s">
        <v>2519</v>
      </c>
      <c r="M874" t="s">
        <v>1414</v>
      </c>
      <c r="N874">
        <v>66</v>
      </c>
      <c r="O874">
        <v>13</v>
      </c>
      <c r="P874">
        <v>5</v>
      </c>
      <c r="Q874" t="s">
        <v>73</v>
      </c>
      <c r="R874" t="s">
        <v>238</v>
      </c>
      <c r="S874" t="s">
        <v>239</v>
      </c>
      <c r="T874">
        <v>189</v>
      </c>
      <c r="U874">
        <v>178</v>
      </c>
      <c r="V874">
        <v>94.18</v>
      </c>
      <c r="W874" t="s">
        <v>135</v>
      </c>
      <c r="X874">
        <v>5532</v>
      </c>
      <c r="Y874">
        <v>984696</v>
      </c>
      <c r="Z874">
        <v>65682</v>
      </c>
      <c r="AA874">
        <v>54112</v>
      </c>
      <c r="AB874">
        <v>1104490</v>
      </c>
      <c r="AC874">
        <v>740213</v>
      </c>
      <c r="AD874">
        <v>364277</v>
      </c>
      <c r="AE874" t="s">
        <v>75</v>
      </c>
      <c r="AF874" t="s">
        <v>81</v>
      </c>
      <c r="AG874" t="s">
        <v>240</v>
      </c>
      <c r="AH874" t="s">
        <v>145</v>
      </c>
      <c r="AI874" t="s">
        <v>139</v>
      </c>
      <c r="AJ874" t="str">
        <f t="shared" si="13"/>
        <v>Dec</v>
      </c>
    </row>
    <row r="875" spans="1:36" x14ac:dyDescent="0.3">
      <c r="A875" t="s">
        <v>3009</v>
      </c>
      <c r="B875" s="33">
        <v>45912</v>
      </c>
      <c r="C875" t="s">
        <v>98</v>
      </c>
      <c r="D875" t="s">
        <v>3010</v>
      </c>
      <c r="E875" t="s">
        <v>178</v>
      </c>
      <c r="F875" t="s">
        <v>174</v>
      </c>
      <c r="G875" t="s">
        <v>157</v>
      </c>
      <c r="H875" t="s">
        <v>158</v>
      </c>
      <c r="I875">
        <v>2343</v>
      </c>
      <c r="J875" t="s">
        <v>280</v>
      </c>
      <c r="K875" t="s">
        <v>2078</v>
      </c>
      <c r="L875" t="s">
        <v>353</v>
      </c>
      <c r="M875" t="s">
        <v>2048</v>
      </c>
      <c r="N875">
        <v>341</v>
      </c>
      <c r="O875">
        <v>0</v>
      </c>
      <c r="P875">
        <v>6</v>
      </c>
      <c r="Q875" t="s">
        <v>73</v>
      </c>
      <c r="R875" t="s">
        <v>238</v>
      </c>
      <c r="S875" t="s">
        <v>239</v>
      </c>
      <c r="T875">
        <v>220</v>
      </c>
      <c r="U875">
        <v>177</v>
      </c>
      <c r="V875">
        <v>80.45</v>
      </c>
      <c r="W875" t="s">
        <v>133</v>
      </c>
      <c r="X875">
        <v>2854</v>
      </c>
      <c r="Y875">
        <v>505158</v>
      </c>
      <c r="Z875">
        <v>74340</v>
      </c>
      <c r="AA875">
        <v>35223</v>
      </c>
      <c r="AB875">
        <v>614721</v>
      </c>
      <c r="AC875">
        <v>489047</v>
      </c>
      <c r="AD875">
        <v>125674</v>
      </c>
      <c r="AE875" t="s">
        <v>75</v>
      </c>
      <c r="AF875" t="s">
        <v>78</v>
      </c>
      <c r="AG875" t="s">
        <v>240</v>
      </c>
      <c r="AH875" t="s">
        <v>144</v>
      </c>
      <c r="AI875" t="s">
        <v>140</v>
      </c>
      <c r="AJ875" t="str">
        <f t="shared" si="13"/>
        <v>Sep</v>
      </c>
    </row>
    <row r="876" spans="1:36" x14ac:dyDescent="0.3">
      <c r="A876" t="s">
        <v>3011</v>
      </c>
      <c r="B876" s="33">
        <v>45773</v>
      </c>
      <c r="C876" t="s">
        <v>96</v>
      </c>
      <c r="D876" t="s">
        <v>3012</v>
      </c>
      <c r="E876" t="s">
        <v>176</v>
      </c>
      <c r="F876" t="s">
        <v>180</v>
      </c>
      <c r="G876" t="s">
        <v>156</v>
      </c>
      <c r="H876" t="s">
        <v>160</v>
      </c>
      <c r="I876">
        <v>709</v>
      </c>
      <c r="J876" t="s">
        <v>420</v>
      </c>
      <c r="K876" t="s">
        <v>353</v>
      </c>
      <c r="L876" t="s">
        <v>258</v>
      </c>
      <c r="M876" t="s">
        <v>1651</v>
      </c>
      <c r="N876">
        <v>120</v>
      </c>
      <c r="O876">
        <v>0</v>
      </c>
      <c r="P876">
        <v>1</v>
      </c>
      <c r="Q876" t="s">
        <v>70</v>
      </c>
      <c r="R876" t="s">
        <v>238</v>
      </c>
      <c r="S876" t="s">
        <v>239</v>
      </c>
      <c r="T876">
        <v>189</v>
      </c>
      <c r="U876">
        <v>131</v>
      </c>
      <c r="V876">
        <v>69.31</v>
      </c>
      <c r="W876" t="s">
        <v>133</v>
      </c>
      <c r="X876">
        <v>8007</v>
      </c>
      <c r="Y876">
        <v>1048917</v>
      </c>
      <c r="Z876">
        <v>70609</v>
      </c>
      <c r="AA876">
        <v>104407</v>
      </c>
      <c r="AB876">
        <v>1223933</v>
      </c>
      <c r="AC876">
        <v>715894</v>
      </c>
      <c r="AD876">
        <v>508039</v>
      </c>
      <c r="AE876" t="s">
        <v>81</v>
      </c>
      <c r="AF876" t="s">
        <v>81</v>
      </c>
      <c r="AG876" t="s">
        <v>240</v>
      </c>
      <c r="AH876" t="s">
        <v>146</v>
      </c>
      <c r="AI876" t="s">
        <v>139</v>
      </c>
      <c r="AJ876" t="str">
        <f t="shared" si="13"/>
        <v>Apr</v>
      </c>
    </row>
    <row r="877" spans="1:36" x14ac:dyDescent="0.3">
      <c r="A877" t="s">
        <v>3013</v>
      </c>
      <c r="B877" s="33">
        <v>45875</v>
      </c>
      <c r="C877" t="s">
        <v>97</v>
      </c>
      <c r="D877" t="s">
        <v>3014</v>
      </c>
      <c r="E877" t="s">
        <v>175</v>
      </c>
      <c r="F877" t="s">
        <v>181</v>
      </c>
      <c r="G877" t="s">
        <v>163</v>
      </c>
      <c r="H877" t="s">
        <v>159</v>
      </c>
      <c r="I877">
        <v>2280</v>
      </c>
      <c r="J877" t="s">
        <v>492</v>
      </c>
      <c r="K877" t="s">
        <v>1994</v>
      </c>
      <c r="L877" t="s">
        <v>639</v>
      </c>
      <c r="M877" t="s">
        <v>3015</v>
      </c>
      <c r="N877">
        <v>319</v>
      </c>
      <c r="O877">
        <v>0</v>
      </c>
      <c r="P877">
        <v>24</v>
      </c>
      <c r="Q877" t="s">
        <v>73</v>
      </c>
      <c r="R877" t="s">
        <v>238</v>
      </c>
      <c r="S877" t="s">
        <v>239</v>
      </c>
      <c r="T877">
        <v>180</v>
      </c>
      <c r="U877">
        <v>124</v>
      </c>
      <c r="V877">
        <v>68.89</v>
      </c>
      <c r="W877" t="s">
        <v>133</v>
      </c>
      <c r="X877">
        <v>7174</v>
      </c>
      <c r="Y877">
        <v>889576</v>
      </c>
      <c r="Z877">
        <v>60760</v>
      </c>
      <c r="AA877">
        <v>52948</v>
      </c>
      <c r="AB877">
        <v>1003284</v>
      </c>
      <c r="AC877">
        <v>631766</v>
      </c>
      <c r="AD877">
        <v>371518</v>
      </c>
      <c r="AE877" t="s">
        <v>75</v>
      </c>
      <c r="AF877" t="s">
        <v>81</v>
      </c>
      <c r="AG877" t="s">
        <v>240</v>
      </c>
      <c r="AH877" t="s">
        <v>144</v>
      </c>
      <c r="AI877" t="s">
        <v>139</v>
      </c>
      <c r="AJ877" t="str">
        <f t="shared" si="13"/>
        <v>Aug</v>
      </c>
    </row>
    <row r="878" spans="1:36" x14ac:dyDescent="0.3">
      <c r="A878" t="s">
        <v>3016</v>
      </c>
      <c r="B878" s="33">
        <v>45980</v>
      </c>
      <c r="C878" t="s">
        <v>93</v>
      </c>
      <c r="D878" t="s">
        <v>3017</v>
      </c>
      <c r="E878" t="s">
        <v>177</v>
      </c>
      <c r="F878" t="s">
        <v>180</v>
      </c>
      <c r="G878" t="s">
        <v>162</v>
      </c>
      <c r="H878" t="s">
        <v>160</v>
      </c>
      <c r="I878">
        <v>1135</v>
      </c>
      <c r="J878" t="s">
        <v>503</v>
      </c>
      <c r="K878" t="s">
        <v>398</v>
      </c>
      <c r="L878" t="s">
        <v>236</v>
      </c>
      <c r="M878" t="s">
        <v>554</v>
      </c>
      <c r="N878">
        <v>163</v>
      </c>
      <c r="O878">
        <v>0</v>
      </c>
      <c r="P878">
        <v>2</v>
      </c>
      <c r="Q878" t="s">
        <v>70</v>
      </c>
      <c r="R878" t="s">
        <v>238</v>
      </c>
      <c r="S878" t="s">
        <v>239</v>
      </c>
      <c r="T878">
        <v>220</v>
      </c>
      <c r="U878">
        <v>192</v>
      </c>
      <c r="V878">
        <v>87.27</v>
      </c>
      <c r="W878" t="s">
        <v>133</v>
      </c>
      <c r="X878">
        <v>2966</v>
      </c>
      <c r="Y878">
        <v>569472</v>
      </c>
      <c r="Z878">
        <v>86208</v>
      </c>
      <c r="AA878">
        <v>41664</v>
      </c>
      <c r="AB878">
        <v>697344</v>
      </c>
      <c r="AC878">
        <v>496574</v>
      </c>
      <c r="AD878">
        <v>200770</v>
      </c>
      <c r="AE878" t="s">
        <v>78</v>
      </c>
      <c r="AF878" t="s">
        <v>81</v>
      </c>
      <c r="AG878" t="s">
        <v>240</v>
      </c>
      <c r="AH878" t="s">
        <v>145</v>
      </c>
      <c r="AI878" t="s">
        <v>139</v>
      </c>
      <c r="AJ878" t="str">
        <f t="shared" si="13"/>
        <v>Nov</v>
      </c>
    </row>
    <row r="879" spans="1:36" x14ac:dyDescent="0.3">
      <c r="A879" t="s">
        <v>3018</v>
      </c>
      <c r="B879" s="33">
        <v>45855</v>
      </c>
      <c r="C879" t="s">
        <v>97</v>
      </c>
      <c r="D879" t="s">
        <v>3019</v>
      </c>
      <c r="E879" t="s">
        <v>174</v>
      </c>
      <c r="F879" t="s">
        <v>180</v>
      </c>
      <c r="G879" t="s">
        <v>158</v>
      </c>
      <c r="H879" t="s">
        <v>160</v>
      </c>
      <c r="I879">
        <v>1386</v>
      </c>
      <c r="J879" t="s">
        <v>504</v>
      </c>
      <c r="K879" t="s">
        <v>513</v>
      </c>
      <c r="L879" t="s">
        <v>1080</v>
      </c>
      <c r="M879" t="s">
        <v>1905</v>
      </c>
      <c r="N879">
        <v>211</v>
      </c>
      <c r="O879">
        <v>14</v>
      </c>
      <c r="P879">
        <v>19</v>
      </c>
      <c r="Q879" t="s">
        <v>73</v>
      </c>
      <c r="R879" t="s">
        <v>238</v>
      </c>
      <c r="S879" t="s">
        <v>239</v>
      </c>
      <c r="T879">
        <v>186</v>
      </c>
      <c r="U879">
        <v>172</v>
      </c>
      <c r="V879">
        <v>92.47</v>
      </c>
      <c r="W879" t="s">
        <v>133</v>
      </c>
      <c r="X879">
        <v>4725</v>
      </c>
      <c r="Y879">
        <v>812700</v>
      </c>
      <c r="Z879">
        <v>28036</v>
      </c>
      <c r="AA879">
        <v>80840</v>
      </c>
      <c r="AB879">
        <v>921576</v>
      </c>
      <c r="AC879">
        <v>789186</v>
      </c>
      <c r="AD879">
        <v>132390</v>
      </c>
      <c r="AE879" t="s">
        <v>78</v>
      </c>
      <c r="AF879" t="s">
        <v>81</v>
      </c>
      <c r="AG879" t="s">
        <v>240</v>
      </c>
      <c r="AH879" t="s">
        <v>146</v>
      </c>
      <c r="AI879" t="s">
        <v>138</v>
      </c>
      <c r="AJ879" t="str">
        <f t="shared" si="13"/>
        <v>Jul</v>
      </c>
    </row>
    <row r="880" spans="1:36" x14ac:dyDescent="0.3">
      <c r="A880" t="s">
        <v>3020</v>
      </c>
      <c r="B880" s="33">
        <v>45903</v>
      </c>
      <c r="C880" t="s">
        <v>96</v>
      </c>
      <c r="D880" t="s">
        <v>3021</v>
      </c>
      <c r="E880" t="s">
        <v>177</v>
      </c>
      <c r="F880" t="s">
        <v>176</v>
      </c>
      <c r="G880" t="s">
        <v>162</v>
      </c>
      <c r="H880" t="s">
        <v>156</v>
      </c>
      <c r="I880">
        <v>2043</v>
      </c>
      <c r="J880" t="s">
        <v>463</v>
      </c>
      <c r="K880" t="s">
        <v>442</v>
      </c>
      <c r="L880" t="s">
        <v>2078</v>
      </c>
      <c r="M880" t="s">
        <v>1014</v>
      </c>
      <c r="N880">
        <v>262</v>
      </c>
      <c r="O880">
        <v>41</v>
      </c>
      <c r="P880">
        <v>50</v>
      </c>
      <c r="Q880" t="s">
        <v>76</v>
      </c>
      <c r="R880" t="s">
        <v>238</v>
      </c>
      <c r="S880" t="s">
        <v>239</v>
      </c>
      <c r="T880">
        <v>150</v>
      </c>
      <c r="U880">
        <v>145</v>
      </c>
      <c r="V880">
        <v>96.67</v>
      </c>
      <c r="W880" t="s">
        <v>133</v>
      </c>
      <c r="X880">
        <v>3331</v>
      </c>
      <c r="Y880">
        <v>482995</v>
      </c>
      <c r="Z880">
        <v>76995</v>
      </c>
      <c r="AA880">
        <v>69600</v>
      </c>
      <c r="AB880">
        <v>629590</v>
      </c>
      <c r="AC880">
        <v>525385</v>
      </c>
      <c r="AD880">
        <v>104205</v>
      </c>
      <c r="AE880" t="s">
        <v>78</v>
      </c>
      <c r="AF880" t="s">
        <v>81</v>
      </c>
      <c r="AG880" t="s">
        <v>240</v>
      </c>
      <c r="AH880" t="s">
        <v>144</v>
      </c>
      <c r="AI880" t="s">
        <v>139</v>
      </c>
      <c r="AJ880" t="str">
        <f t="shared" si="13"/>
        <v>Sep</v>
      </c>
    </row>
    <row r="881" spans="1:36" x14ac:dyDescent="0.3">
      <c r="A881" t="s">
        <v>3022</v>
      </c>
      <c r="B881" s="33">
        <v>45970</v>
      </c>
      <c r="C881" t="s">
        <v>96</v>
      </c>
      <c r="D881" t="s">
        <v>3023</v>
      </c>
      <c r="E881" t="s">
        <v>174</v>
      </c>
      <c r="F881" t="s">
        <v>173</v>
      </c>
      <c r="G881" t="s">
        <v>158</v>
      </c>
      <c r="H881" t="s">
        <v>161</v>
      </c>
      <c r="I881">
        <v>741</v>
      </c>
      <c r="J881" t="s">
        <v>463</v>
      </c>
      <c r="K881" t="s">
        <v>1992</v>
      </c>
      <c r="L881" t="s">
        <v>2089</v>
      </c>
      <c r="M881" t="s">
        <v>1992</v>
      </c>
      <c r="N881">
        <v>117</v>
      </c>
      <c r="O881">
        <v>4</v>
      </c>
      <c r="P881">
        <v>-10</v>
      </c>
      <c r="Q881" t="s">
        <v>73</v>
      </c>
      <c r="R881" t="s">
        <v>238</v>
      </c>
      <c r="S881" t="s">
        <v>239</v>
      </c>
      <c r="T881">
        <v>220</v>
      </c>
      <c r="U881">
        <v>172</v>
      </c>
      <c r="V881">
        <v>78.180000000000007</v>
      </c>
      <c r="W881" t="s">
        <v>133</v>
      </c>
      <c r="X881">
        <v>6526</v>
      </c>
      <c r="Y881">
        <v>1122472</v>
      </c>
      <c r="Z881">
        <v>54180</v>
      </c>
      <c r="AA881">
        <v>105264</v>
      </c>
      <c r="AB881">
        <v>1281916</v>
      </c>
      <c r="AC881">
        <v>1092876</v>
      </c>
      <c r="AD881">
        <v>189040</v>
      </c>
      <c r="AE881" t="s">
        <v>78</v>
      </c>
      <c r="AF881" t="s">
        <v>78</v>
      </c>
      <c r="AG881" t="s">
        <v>240</v>
      </c>
      <c r="AH881" t="s">
        <v>144</v>
      </c>
      <c r="AI881" t="s">
        <v>139</v>
      </c>
      <c r="AJ881" t="str">
        <f t="shared" si="13"/>
        <v>Nov</v>
      </c>
    </row>
    <row r="882" spans="1:36" x14ac:dyDescent="0.3">
      <c r="A882" t="s">
        <v>3024</v>
      </c>
      <c r="B882" s="33">
        <v>45718</v>
      </c>
      <c r="C882" t="s">
        <v>99</v>
      </c>
      <c r="D882" t="s">
        <v>3025</v>
      </c>
      <c r="E882" t="s">
        <v>175</v>
      </c>
      <c r="F882" t="s">
        <v>173</v>
      </c>
      <c r="G882" t="s">
        <v>163</v>
      </c>
      <c r="H882" t="s">
        <v>161</v>
      </c>
      <c r="I882">
        <v>1782</v>
      </c>
      <c r="J882" t="s">
        <v>744</v>
      </c>
      <c r="K882" t="s">
        <v>2846</v>
      </c>
      <c r="L882" t="s">
        <v>477</v>
      </c>
      <c r="M882" t="s">
        <v>2902</v>
      </c>
      <c r="N882">
        <v>213</v>
      </c>
      <c r="O882">
        <v>60</v>
      </c>
      <c r="P882">
        <v>63</v>
      </c>
      <c r="Q882" t="s">
        <v>76</v>
      </c>
      <c r="R882" t="s">
        <v>238</v>
      </c>
      <c r="S882" t="s">
        <v>239</v>
      </c>
      <c r="T882">
        <v>186</v>
      </c>
      <c r="U882">
        <v>167</v>
      </c>
      <c r="V882">
        <v>89.78</v>
      </c>
      <c r="W882" t="s">
        <v>133</v>
      </c>
      <c r="X882">
        <v>9386</v>
      </c>
      <c r="Y882">
        <v>1567462</v>
      </c>
      <c r="Z882">
        <v>59285</v>
      </c>
      <c r="AA882">
        <v>129425</v>
      </c>
      <c r="AB882">
        <v>1756172</v>
      </c>
      <c r="AC882">
        <v>1248396</v>
      </c>
      <c r="AD882">
        <v>507776</v>
      </c>
      <c r="AE882" t="s">
        <v>75</v>
      </c>
      <c r="AF882" t="s">
        <v>78</v>
      </c>
      <c r="AG882" t="s">
        <v>240</v>
      </c>
      <c r="AH882" t="s">
        <v>146</v>
      </c>
      <c r="AI882" t="s">
        <v>139</v>
      </c>
      <c r="AJ882" t="str">
        <f t="shared" si="13"/>
        <v>Mar</v>
      </c>
    </row>
    <row r="883" spans="1:36" x14ac:dyDescent="0.3">
      <c r="A883" t="s">
        <v>3026</v>
      </c>
      <c r="B883" s="33">
        <v>45846</v>
      </c>
      <c r="C883" t="s">
        <v>96</v>
      </c>
      <c r="D883" t="s">
        <v>3027</v>
      </c>
      <c r="E883" t="s">
        <v>181</v>
      </c>
      <c r="F883" t="s">
        <v>179</v>
      </c>
      <c r="G883" t="s">
        <v>159</v>
      </c>
      <c r="H883" t="s">
        <v>166</v>
      </c>
      <c r="I883">
        <v>1145</v>
      </c>
      <c r="J883" t="s">
        <v>605</v>
      </c>
      <c r="K883" t="s">
        <v>1601</v>
      </c>
      <c r="L883" t="s">
        <v>3028</v>
      </c>
      <c r="M883" t="s">
        <v>1828</v>
      </c>
      <c r="N883">
        <v>157</v>
      </c>
      <c r="O883">
        <v>25</v>
      </c>
      <c r="P883">
        <v>34</v>
      </c>
      <c r="Q883" t="s">
        <v>76</v>
      </c>
      <c r="R883" t="s">
        <v>238</v>
      </c>
      <c r="S883" t="s">
        <v>239</v>
      </c>
      <c r="T883">
        <v>189</v>
      </c>
      <c r="U883">
        <v>121</v>
      </c>
      <c r="V883">
        <v>64.02</v>
      </c>
      <c r="W883" t="s">
        <v>134</v>
      </c>
      <c r="X883">
        <v>6446</v>
      </c>
      <c r="Y883">
        <v>779966</v>
      </c>
      <c r="Z883">
        <v>57475</v>
      </c>
      <c r="AA883">
        <v>70059</v>
      </c>
      <c r="AB883">
        <v>907500</v>
      </c>
      <c r="AC883">
        <v>589760</v>
      </c>
      <c r="AD883">
        <v>317740</v>
      </c>
      <c r="AE883" t="s">
        <v>81</v>
      </c>
      <c r="AF883" t="s">
        <v>72</v>
      </c>
      <c r="AG883" t="s">
        <v>240</v>
      </c>
      <c r="AH883" t="s">
        <v>144</v>
      </c>
      <c r="AI883" t="s">
        <v>138</v>
      </c>
      <c r="AJ883" t="str">
        <f t="shared" si="13"/>
        <v>Jul</v>
      </c>
    </row>
    <row r="884" spans="1:36" x14ac:dyDescent="0.3">
      <c r="A884" t="s">
        <v>3029</v>
      </c>
      <c r="B884" s="33">
        <v>45990</v>
      </c>
      <c r="C884" t="s">
        <v>96</v>
      </c>
      <c r="D884" t="s">
        <v>3030</v>
      </c>
      <c r="E884" t="s">
        <v>174</v>
      </c>
      <c r="F884" t="s">
        <v>173</v>
      </c>
      <c r="G884" t="s">
        <v>158</v>
      </c>
      <c r="H884" t="s">
        <v>161</v>
      </c>
      <c r="I884">
        <v>2326</v>
      </c>
      <c r="J884" t="s">
        <v>474</v>
      </c>
      <c r="K884" t="s">
        <v>377</v>
      </c>
      <c r="L884" t="s">
        <v>459</v>
      </c>
      <c r="M884" t="s">
        <v>377</v>
      </c>
      <c r="N884">
        <v>300</v>
      </c>
      <c r="O884">
        <v>0</v>
      </c>
      <c r="P884">
        <v>-6</v>
      </c>
      <c r="Q884" t="s">
        <v>70</v>
      </c>
      <c r="R884" t="s">
        <v>238</v>
      </c>
      <c r="S884" t="s">
        <v>239</v>
      </c>
      <c r="T884">
        <v>186</v>
      </c>
      <c r="U884">
        <v>168</v>
      </c>
      <c r="V884">
        <v>90.32</v>
      </c>
      <c r="W884" t="s">
        <v>133</v>
      </c>
      <c r="X884">
        <v>4420</v>
      </c>
      <c r="Y884">
        <v>742560</v>
      </c>
      <c r="Z884">
        <v>32592</v>
      </c>
      <c r="AA884">
        <v>101136</v>
      </c>
      <c r="AB884">
        <v>876288</v>
      </c>
      <c r="AC884">
        <v>619479</v>
      </c>
      <c r="AD884">
        <v>256809</v>
      </c>
      <c r="AE884" t="s">
        <v>78</v>
      </c>
      <c r="AF884" t="s">
        <v>78</v>
      </c>
      <c r="AG884" t="s">
        <v>240</v>
      </c>
      <c r="AH884" t="s">
        <v>147</v>
      </c>
      <c r="AI884" t="s">
        <v>139</v>
      </c>
      <c r="AJ884" t="str">
        <f t="shared" si="13"/>
        <v>Nov</v>
      </c>
    </row>
    <row r="885" spans="1:36" x14ac:dyDescent="0.3">
      <c r="A885" t="s">
        <v>3031</v>
      </c>
      <c r="B885" s="33">
        <v>45738</v>
      </c>
      <c r="C885" t="s">
        <v>96</v>
      </c>
      <c r="D885" t="s">
        <v>3032</v>
      </c>
      <c r="E885" t="s">
        <v>178</v>
      </c>
      <c r="F885" t="s">
        <v>172</v>
      </c>
      <c r="G885" t="s">
        <v>157</v>
      </c>
      <c r="H885" t="s">
        <v>155</v>
      </c>
      <c r="I885">
        <v>816</v>
      </c>
      <c r="J885" t="s">
        <v>806</v>
      </c>
      <c r="K885" t="s">
        <v>2263</v>
      </c>
      <c r="L885" t="s">
        <v>2243</v>
      </c>
      <c r="M885" t="s">
        <v>722</v>
      </c>
      <c r="N885">
        <v>125</v>
      </c>
      <c r="O885">
        <v>42</v>
      </c>
      <c r="P885">
        <v>43</v>
      </c>
      <c r="Q885" t="s">
        <v>76</v>
      </c>
      <c r="R885" t="s">
        <v>238</v>
      </c>
      <c r="S885" t="s">
        <v>239</v>
      </c>
      <c r="T885">
        <v>220</v>
      </c>
      <c r="U885">
        <v>170</v>
      </c>
      <c r="V885">
        <v>77.27</v>
      </c>
      <c r="W885" t="s">
        <v>133</v>
      </c>
      <c r="X885">
        <v>4432</v>
      </c>
      <c r="Y885">
        <v>753440</v>
      </c>
      <c r="Z885">
        <v>26010</v>
      </c>
      <c r="AA885">
        <v>91460</v>
      </c>
      <c r="AB885">
        <v>870910</v>
      </c>
      <c r="AC885">
        <v>729861</v>
      </c>
      <c r="AD885">
        <v>141049</v>
      </c>
      <c r="AE885" t="s">
        <v>75</v>
      </c>
      <c r="AF885" t="s">
        <v>81</v>
      </c>
      <c r="AG885" t="s">
        <v>240</v>
      </c>
      <c r="AH885" t="s">
        <v>145</v>
      </c>
      <c r="AI885" t="s">
        <v>140</v>
      </c>
      <c r="AJ885" t="str">
        <f t="shared" si="13"/>
        <v>Mar</v>
      </c>
    </row>
    <row r="886" spans="1:36" x14ac:dyDescent="0.3">
      <c r="A886" t="s">
        <v>3033</v>
      </c>
      <c r="B886" s="33">
        <v>45891</v>
      </c>
      <c r="C886" t="s">
        <v>93</v>
      </c>
      <c r="D886" t="s">
        <v>3034</v>
      </c>
      <c r="E886" t="s">
        <v>173</v>
      </c>
      <c r="F886" t="s">
        <v>174</v>
      </c>
      <c r="G886" t="s">
        <v>161</v>
      </c>
      <c r="H886" t="s">
        <v>158</v>
      </c>
      <c r="I886">
        <v>1645</v>
      </c>
      <c r="J886" t="s">
        <v>518</v>
      </c>
      <c r="K886" t="s">
        <v>855</v>
      </c>
      <c r="N886">
        <v>203</v>
      </c>
      <c r="O886">
        <v>0</v>
      </c>
      <c r="P886">
        <v>0</v>
      </c>
      <c r="Q886" t="s">
        <v>67</v>
      </c>
      <c r="R886" t="s">
        <v>245</v>
      </c>
      <c r="S886" t="s">
        <v>123</v>
      </c>
      <c r="T886">
        <v>186</v>
      </c>
      <c r="U886">
        <v>0</v>
      </c>
      <c r="V886">
        <v>0</v>
      </c>
      <c r="W886" t="s">
        <v>133</v>
      </c>
      <c r="X886">
        <v>10920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78</v>
      </c>
      <c r="AF886" t="s">
        <v>78</v>
      </c>
      <c r="AG886" t="s">
        <v>240</v>
      </c>
      <c r="AH886" t="s">
        <v>144</v>
      </c>
      <c r="AI886" t="s">
        <v>139</v>
      </c>
      <c r="AJ886" t="str">
        <f t="shared" si="13"/>
        <v>Aug</v>
      </c>
    </row>
    <row r="887" spans="1:36" x14ac:dyDescent="0.3">
      <c r="A887" t="s">
        <v>3035</v>
      </c>
      <c r="B887" s="33">
        <v>45895</v>
      </c>
      <c r="C887" t="s">
        <v>93</v>
      </c>
      <c r="D887" t="s">
        <v>3036</v>
      </c>
      <c r="E887" t="s">
        <v>179</v>
      </c>
      <c r="F887" t="s">
        <v>181</v>
      </c>
      <c r="G887" t="s">
        <v>166</v>
      </c>
      <c r="H887" t="s">
        <v>159</v>
      </c>
      <c r="I887">
        <v>1176</v>
      </c>
      <c r="J887" t="s">
        <v>325</v>
      </c>
      <c r="K887" t="s">
        <v>3037</v>
      </c>
      <c r="L887" t="s">
        <v>645</v>
      </c>
      <c r="M887" t="s">
        <v>1014</v>
      </c>
      <c r="N887">
        <v>172</v>
      </c>
      <c r="O887">
        <v>48</v>
      </c>
      <c r="P887">
        <v>80</v>
      </c>
      <c r="Q887" t="s">
        <v>76</v>
      </c>
      <c r="R887" t="s">
        <v>238</v>
      </c>
      <c r="S887" t="s">
        <v>239</v>
      </c>
      <c r="T887">
        <v>189</v>
      </c>
      <c r="U887">
        <v>139</v>
      </c>
      <c r="V887">
        <v>73.540000000000006</v>
      </c>
      <c r="W887" t="s">
        <v>133</v>
      </c>
      <c r="X887">
        <v>10346</v>
      </c>
      <c r="Y887">
        <v>1438094</v>
      </c>
      <c r="Z887">
        <v>58519</v>
      </c>
      <c r="AA887">
        <v>89377</v>
      </c>
      <c r="AB887">
        <v>1585990</v>
      </c>
      <c r="AC887">
        <v>1156467</v>
      </c>
      <c r="AD887">
        <v>429523</v>
      </c>
      <c r="AE887" t="s">
        <v>72</v>
      </c>
      <c r="AF887" t="s">
        <v>81</v>
      </c>
      <c r="AG887" t="s">
        <v>240</v>
      </c>
      <c r="AH887" t="s">
        <v>147</v>
      </c>
      <c r="AI887" t="s">
        <v>139</v>
      </c>
      <c r="AJ887" t="str">
        <f t="shared" si="13"/>
        <v>Aug</v>
      </c>
    </row>
    <row r="888" spans="1:36" x14ac:dyDescent="0.3">
      <c r="A888" t="s">
        <v>3038</v>
      </c>
      <c r="B888" s="33">
        <v>45981</v>
      </c>
      <c r="C888" t="s">
        <v>93</v>
      </c>
      <c r="D888" t="s">
        <v>3039</v>
      </c>
      <c r="E888" t="s">
        <v>172</v>
      </c>
      <c r="F888" t="s">
        <v>176</v>
      </c>
      <c r="G888" t="s">
        <v>155</v>
      </c>
      <c r="H888" t="s">
        <v>156</v>
      </c>
      <c r="I888">
        <v>1956</v>
      </c>
      <c r="J888" t="s">
        <v>325</v>
      </c>
      <c r="K888" t="s">
        <v>2527</v>
      </c>
      <c r="L888" t="s">
        <v>459</v>
      </c>
      <c r="M888" t="s">
        <v>2527</v>
      </c>
      <c r="N888">
        <v>237</v>
      </c>
      <c r="O888">
        <v>0</v>
      </c>
      <c r="P888">
        <v>-10</v>
      </c>
      <c r="Q888" t="s">
        <v>70</v>
      </c>
      <c r="R888" t="s">
        <v>238</v>
      </c>
      <c r="S888" t="s">
        <v>239</v>
      </c>
      <c r="T888">
        <v>186</v>
      </c>
      <c r="U888">
        <v>132</v>
      </c>
      <c r="V888">
        <v>70.97</v>
      </c>
      <c r="W888" t="s">
        <v>133</v>
      </c>
      <c r="X888">
        <v>10463</v>
      </c>
      <c r="Y888">
        <v>1381116</v>
      </c>
      <c r="Z888">
        <v>67452</v>
      </c>
      <c r="AA888">
        <v>70092</v>
      </c>
      <c r="AB888">
        <v>1518660</v>
      </c>
      <c r="AC888">
        <v>1036237</v>
      </c>
      <c r="AD888">
        <v>482423</v>
      </c>
      <c r="AE888" t="s">
        <v>81</v>
      </c>
      <c r="AF888" t="s">
        <v>81</v>
      </c>
      <c r="AG888" t="s">
        <v>240</v>
      </c>
      <c r="AH888" t="s">
        <v>144</v>
      </c>
      <c r="AI888" t="s">
        <v>138</v>
      </c>
      <c r="AJ888" t="str">
        <f t="shared" si="13"/>
        <v>Nov</v>
      </c>
    </row>
    <row r="889" spans="1:36" x14ac:dyDescent="0.3">
      <c r="A889" t="s">
        <v>3040</v>
      </c>
      <c r="B889" s="33">
        <v>45721</v>
      </c>
      <c r="C889" t="s">
        <v>93</v>
      </c>
      <c r="D889" t="s">
        <v>3041</v>
      </c>
      <c r="E889" t="s">
        <v>178</v>
      </c>
      <c r="F889" t="s">
        <v>174</v>
      </c>
      <c r="G889" t="s">
        <v>157</v>
      </c>
      <c r="H889" t="s">
        <v>158</v>
      </c>
      <c r="I889">
        <v>2369</v>
      </c>
      <c r="J889" t="s">
        <v>626</v>
      </c>
      <c r="K889" t="s">
        <v>1360</v>
      </c>
      <c r="L889" t="s">
        <v>3042</v>
      </c>
      <c r="M889" t="s">
        <v>1205</v>
      </c>
      <c r="N889">
        <v>314</v>
      </c>
      <c r="O889">
        <v>88</v>
      </c>
      <c r="P889">
        <v>98</v>
      </c>
      <c r="Q889" t="s">
        <v>76</v>
      </c>
      <c r="R889" t="s">
        <v>238</v>
      </c>
      <c r="S889" t="s">
        <v>239</v>
      </c>
      <c r="T889">
        <v>189</v>
      </c>
      <c r="U889">
        <v>118</v>
      </c>
      <c r="V889">
        <v>62.43</v>
      </c>
      <c r="W889" t="s">
        <v>133</v>
      </c>
      <c r="X889">
        <v>6097</v>
      </c>
      <c r="Y889">
        <v>719446</v>
      </c>
      <c r="Z889">
        <v>64782</v>
      </c>
      <c r="AA889">
        <v>54162</v>
      </c>
      <c r="AB889">
        <v>838390</v>
      </c>
      <c r="AC889">
        <v>535449</v>
      </c>
      <c r="AD889">
        <v>302941</v>
      </c>
      <c r="AE889" t="s">
        <v>75</v>
      </c>
      <c r="AF889" t="s">
        <v>78</v>
      </c>
      <c r="AG889" t="s">
        <v>240</v>
      </c>
      <c r="AH889" t="s">
        <v>146</v>
      </c>
      <c r="AI889" t="s">
        <v>140</v>
      </c>
      <c r="AJ889" t="str">
        <f t="shared" si="13"/>
        <v>Mar</v>
      </c>
    </row>
    <row r="890" spans="1:36" x14ac:dyDescent="0.3">
      <c r="A890" t="s">
        <v>3043</v>
      </c>
      <c r="B890" s="33">
        <v>46012</v>
      </c>
      <c r="C890" t="s">
        <v>96</v>
      </c>
      <c r="D890" t="s">
        <v>3044</v>
      </c>
      <c r="E890" t="s">
        <v>177</v>
      </c>
      <c r="F890" t="s">
        <v>173</v>
      </c>
      <c r="G890" t="s">
        <v>162</v>
      </c>
      <c r="H890" t="s">
        <v>161</v>
      </c>
      <c r="I890">
        <v>2211</v>
      </c>
      <c r="J890" t="s">
        <v>469</v>
      </c>
      <c r="K890" t="s">
        <v>581</v>
      </c>
      <c r="L890" t="s">
        <v>2620</v>
      </c>
      <c r="M890" t="s">
        <v>1047</v>
      </c>
      <c r="N890">
        <v>300</v>
      </c>
      <c r="O890">
        <v>1</v>
      </c>
      <c r="P890">
        <v>18</v>
      </c>
      <c r="Q890" t="s">
        <v>73</v>
      </c>
      <c r="R890" t="s">
        <v>238</v>
      </c>
      <c r="S890" t="s">
        <v>239</v>
      </c>
      <c r="T890">
        <v>180</v>
      </c>
      <c r="U890">
        <v>155</v>
      </c>
      <c r="V890">
        <v>86.11</v>
      </c>
      <c r="W890" t="s">
        <v>133</v>
      </c>
      <c r="X890">
        <v>4872</v>
      </c>
      <c r="Y890">
        <v>755160</v>
      </c>
      <c r="Z890">
        <v>38285</v>
      </c>
      <c r="AA890">
        <v>56885</v>
      </c>
      <c r="AB890">
        <v>850330</v>
      </c>
      <c r="AC890">
        <v>629179</v>
      </c>
      <c r="AD890">
        <v>221151</v>
      </c>
      <c r="AE890" t="s">
        <v>78</v>
      </c>
      <c r="AF890" t="s">
        <v>78</v>
      </c>
      <c r="AG890" t="s">
        <v>240</v>
      </c>
      <c r="AH890" t="s">
        <v>145</v>
      </c>
      <c r="AI890" t="s">
        <v>138</v>
      </c>
      <c r="AJ890" t="str">
        <f t="shared" si="13"/>
        <v>Dec</v>
      </c>
    </row>
    <row r="891" spans="1:36" x14ac:dyDescent="0.3">
      <c r="A891" t="s">
        <v>3045</v>
      </c>
      <c r="B891" s="33">
        <v>45903</v>
      </c>
      <c r="C891" t="s">
        <v>93</v>
      </c>
      <c r="D891" t="s">
        <v>3046</v>
      </c>
      <c r="E891" t="s">
        <v>173</v>
      </c>
      <c r="F891" t="s">
        <v>178</v>
      </c>
      <c r="G891" t="s">
        <v>161</v>
      </c>
      <c r="H891" t="s">
        <v>157</v>
      </c>
      <c r="I891">
        <v>1130</v>
      </c>
      <c r="J891" t="s">
        <v>477</v>
      </c>
      <c r="K891" t="s">
        <v>3047</v>
      </c>
      <c r="L891" t="s">
        <v>1575</v>
      </c>
      <c r="M891" t="s">
        <v>551</v>
      </c>
      <c r="N891">
        <v>175</v>
      </c>
      <c r="O891">
        <v>17</v>
      </c>
      <c r="P891">
        <v>10</v>
      </c>
      <c r="Q891" t="s">
        <v>73</v>
      </c>
      <c r="R891" t="s">
        <v>238</v>
      </c>
      <c r="S891" t="s">
        <v>239</v>
      </c>
      <c r="T891">
        <v>180</v>
      </c>
      <c r="U891">
        <v>156</v>
      </c>
      <c r="V891">
        <v>86.67</v>
      </c>
      <c r="W891" t="s">
        <v>134</v>
      </c>
      <c r="X891">
        <v>8510</v>
      </c>
      <c r="Y891">
        <v>1327560</v>
      </c>
      <c r="Z891">
        <v>66768</v>
      </c>
      <c r="AA891">
        <v>111072</v>
      </c>
      <c r="AB891">
        <v>1505400</v>
      </c>
      <c r="AC891">
        <v>1312372</v>
      </c>
      <c r="AD891">
        <v>193028</v>
      </c>
      <c r="AE891" t="s">
        <v>78</v>
      </c>
      <c r="AF891" t="s">
        <v>75</v>
      </c>
      <c r="AG891" t="s">
        <v>240</v>
      </c>
      <c r="AH891" t="s">
        <v>144</v>
      </c>
      <c r="AI891" t="s">
        <v>139</v>
      </c>
      <c r="AJ891" t="str">
        <f t="shared" si="13"/>
        <v>Sep</v>
      </c>
    </row>
    <row r="892" spans="1:36" x14ac:dyDescent="0.3">
      <c r="A892" t="s">
        <v>3048</v>
      </c>
      <c r="B892" s="33">
        <v>45889</v>
      </c>
      <c r="C892" t="s">
        <v>95</v>
      </c>
      <c r="D892" t="s">
        <v>3049</v>
      </c>
      <c r="E892" t="s">
        <v>174</v>
      </c>
      <c r="F892" t="s">
        <v>180</v>
      </c>
      <c r="G892" t="s">
        <v>158</v>
      </c>
      <c r="H892" t="s">
        <v>160</v>
      </c>
      <c r="I892">
        <v>1971</v>
      </c>
      <c r="J892" t="s">
        <v>581</v>
      </c>
      <c r="K892" t="s">
        <v>249</v>
      </c>
      <c r="L892" t="s">
        <v>581</v>
      </c>
      <c r="M892" t="s">
        <v>1247</v>
      </c>
      <c r="N892">
        <v>243</v>
      </c>
      <c r="O892">
        <v>0</v>
      </c>
      <c r="P892">
        <v>5</v>
      </c>
      <c r="Q892" t="s">
        <v>70</v>
      </c>
      <c r="R892" t="s">
        <v>238</v>
      </c>
      <c r="S892" t="s">
        <v>239</v>
      </c>
      <c r="T892">
        <v>189</v>
      </c>
      <c r="U892">
        <v>172</v>
      </c>
      <c r="V892">
        <v>91.01</v>
      </c>
      <c r="W892" t="s">
        <v>135</v>
      </c>
      <c r="X892">
        <v>4074</v>
      </c>
      <c r="Y892">
        <v>700728</v>
      </c>
      <c r="Z892">
        <v>47300</v>
      </c>
      <c r="AA892">
        <v>75336</v>
      </c>
      <c r="AB892">
        <v>823364</v>
      </c>
      <c r="AC892">
        <v>701906</v>
      </c>
      <c r="AD892">
        <v>121458</v>
      </c>
      <c r="AE892" t="s">
        <v>78</v>
      </c>
      <c r="AF892" t="s">
        <v>81</v>
      </c>
      <c r="AG892" t="s">
        <v>240</v>
      </c>
      <c r="AH892" t="s">
        <v>144</v>
      </c>
      <c r="AI892" t="s">
        <v>139</v>
      </c>
      <c r="AJ892" t="str">
        <f t="shared" si="13"/>
        <v>Aug</v>
      </c>
    </row>
    <row r="893" spans="1:36" x14ac:dyDescent="0.3">
      <c r="A893" t="s">
        <v>3050</v>
      </c>
      <c r="B893" s="33">
        <v>45802</v>
      </c>
      <c r="C893" t="s">
        <v>95</v>
      </c>
      <c r="D893" t="s">
        <v>3051</v>
      </c>
      <c r="E893" t="s">
        <v>173</v>
      </c>
      <c r="F893" t="s">
        <v>179</v>
      </c>
      <c r="G893" t="s">
        <v>161</v>
      </c>
      <c r="H893" t="s">
        <v>166</v>
      </c>
      <c r="I893">
        <v>1519</v>
      </c>
      <c r="J893" t="s">
        <v>397</v>
      </c>
      <c r="K893" t="s">
        <v>2199</v>
      </c>
      <c r="L893" t="s">
        <v>2550</v>
      </c>
      <c r="M893" t="s">
        <v>2026</v>
      </c>
      <c r="N893">
        <v>209</v>
      </c>
      <c r="O893">
        <v>17</v>
      </c>
      <c r="P893">
        <v>39</v>
      </c>
      <c r="Q893" t="s">
        <v>76</v>
      </c>
      <c r="R893" t="s">
        <v>238</v>
      </c>
      <c r="S893" t="s">
        <v>239</v>
      </c>
      <c r="T893">
        <v>220</v>
      </c>
      <c r="U893">
        <v>130</v>
      </c>
      <c r="V893">
        <v>59.09</v>
      </c>
      <c r="W893" t="s">
        <v>135</v>
      </c>
      <c r="X893">
        <v>10030</v>
      </c>
      <c r="Y893">
        <v>1303900</v>
      </c>
      <c r="Z893">
        <v>32370</v>
      </c>
      <c r="AA893">
        <v>69550</v>
      </c>
      <c r="AB893">
        <v>1405820</v>
      </c>
      <c r="AC893">
        <v>847111</v>
      </c>
      <c r="AD893">
        <v>558709</v>
      </c>
      <c r="AE893" t="s">
        <v>78</v>
      </c>
      <c r="AF893" t="s">
        <v>72</v>
      </c>
      <c r="AG893" t="s">
        <v>240</v>
      </c>
      <c r="AH893" t="s">
        <v>144</v>
      </c>
      <c r="AI893" t="s">
        <v>138</v>
      </c>
      <c r="AJ893" t="str">
        <f t="shared" si="13"/>
        <v>May</v>
      </c>
    </row>
    <row r="894" spans="1:36" x14ac:dyDescent="0.3">
      <c r="A894" t="s">
        <v>3052</v>
      </c>
      <c r="B894" s="33">
        <v>45913</v>
      </c>
      <c r="C894" t="s">
        <v>96</v>
      </c>
      <c r="D894" t="s">
        <v>3053</v>
      </c>
      <c r="E894" t="s">
        <v>180</v>
      </c>
      <c r="F894" t="s">
        <v>175</v>
      </c>
      <c r="G894" t="s">
        <v>160</v>
      </c>
      <c r="H894" t="s">
        <v>163</v>
      </c>
      <c r="I894">
        <v>1286</v>
      </c>
      <c r="J894" t="s">
        <v>1434</v>
      </c>
      <c r="K894" t="s">
        <v>463</v>
      </c>
      <c r="L894" t="s">
        <v>536</v>
      </c>
      <c r="M894" t="s">
        <v>2086</v>
      </c>
      <c r="N894">
        <v>180</v>
      </c>
      <c r="O894">
        <v>16</v>
      </c>
      <c r="P894">
        <v>10</v>
      </c>
      <c r="Q894" t="s">
        <v>73</v>
      </c>
      <c r="R894" t="s">
        <v>238</v>
      </c>
      <c r="S894" t="s">
        <v>239</v>
      </c>
      <c r="T894">
        <v>180</v>
      </c>
      <c r="U894">
        <v>167</v>
      </c>
      <c r="V894">
        <v>92.78</v>
      </c>
      <c r="W894" t="s">
        <v>133</v>
      </c>
      <c r="X894">
        <v>10226</v>
      </c>
      <c r="Y894">
        <v>1707742</v>
      </c>
      <c r="Z894">
        <v>47595</v>
      </c>
      <c r="AA894">
        <v>49599</v>
      </c>
      <c r="AB894">
        <v>1804936</v>
      </c>
      <c r="AC894">
        <v>1416035</v>
      </c>
      <c r="AD894">
        <v>388901</v>
      </c>
      <c r="AE894" t="s">
        <v>81</v>
      </c>
      <c r="AF894" t="s">
        <v>75</v>
      </c>
      <c r="AG894" t="s">
        <v>240</v>
      </c>
      <c r="AH894" t="s">
        <v>145</v>
      </c>
      <c r="AI894" t="s">
        <v>140</v>
      </c>
      <c r="AJ894" t="str">
        <f t="shared" si="13"/>
        <v>Sep</v>
      </c>
    </row>
    <row r="895" spans="1:36" x14ac:dyDescent="0.3">
      <c r="A895" t="s">
        <v>3054</v>
      </c>
      <c r="B895" s="33">
        <v>45762</v>
      </c>
      <c r="C895" t="s">
        <v>95</v>
      </c>
      <c r="D895" t="s">
        <v>3055</v>
      </c>
      <c r="E895" t="s">
        <v>175</v>
      </c>
      <c r="F895" t="s">
        <v>178</v>
      </c>
      <c r="G895" t="s">
        <v>163</v>
      </c>
      <c r="H895" t="s">
        <v>157</v>
      </c>
      <c r="I895">
        <v>1485</v>
      </c>
      <c r="J895" t="s">
        <v>518</v>
      </c>
      <c r="K895" t="s">
        <v>3056</v>
      </c>
      <c r="L895" t="s">
        <v>414</v>
      </c>
      <c r="M895" t="s">
        <v>2947</v>
      </c>
      <c r="N895">
        <v>204</v>
      </c>
      <c r="O895">
        <v>15</v>
      </c>
      <c r="P895">
        <v>4</v>
      </c>
      <c r="Q895" t="s">
        <v>73</v>
      </c>
      <c r="R895" t="s">
        <v>238</v>
      </c>
      <c r="S895" t="s">
        <v>239</v>
      </c>
      <c r="T895">
        <v>189</v>
      </c>
      <c r="U895">
        <v>142</v>
      </c>
      <c r="V895">
        <v>75.13</v>
      </c>
      <c r="W895" t="s">
        <v>133</v>
      </c>
      <c r="X895">
        <v>5457</v>
      </c>
      <c r="Y895">
        <v>774894</v>
      </c>
      <c r="Z895">
        <v>76822</v>
      </c>
      <c r="AA895">
        <v>71568</v>
      </c>
      <c r="AB895">
        <v>923284</v>
      </c>
      <c r="AC895">
        <v>557166</v>
      </c>
      <c r="AD895">
        <v>366118</v>
      </c>
      <c r="AE895" t="s">
        <v>75</v>
      </c>
      <c r="AF895" t="s">
        <v>75</v>
      </c>
      <c r="AG895" t="s">
        <v>240</v>
      </c>
      <c r="AH895" t="s">
        <v>144</v>
      </c>
      <c r="AI895" t="s">
        <v>139</v>
      </c>
      <c r="AJ895" t="str">
        <f t="shared" si="13"/>
        <v>Apr</v>
      </c>
    </row>
    <row r="896" spans="1:36" x14ac:dyDescent="0.3">
      <c r="A896" t="s">
        <v>3057</v>
      </c>
      <c r="B896" s="33">
        <v>45864</v>
      </c>
      <c r="C896" t="s">
        <v>93</v>
      </c>
      <c r="D896" t="s">
        <v>3058</v>
      </c>
      <c r="E896" t="s">
        <v>178</v>
      </c>
      <c r="F896" t="s">
        <v>176</v>
      </c>
      <c r="G896" t="s">
        <v>157</v>
      </c>
      <c r="H896" t="s">
        <v>156</v>
      </c>
      <c r="I896">
        <v>2371</v>
      </c>
      <c r="J896" t="s">
        <v>603</v>
      </c>
      <c r="K896" t="s">
        <v>622</v>
      </c>
      <c r="L896" t="s">
        <v>2000</v>
      </c>
      <c r="M896" t="s">
        <v>2089</v>
      </c>
      <c r="N896">
        <v>294</v>
      </c>
      <c r="O896">
        <v>54</v>
      </c>
      <c r="P896">
        <v>70</v>
      </c>
      <c r="Q896" t="s">
        <v>76</v>
      </c>
      <c r="R896" t="s">
        <v>238</v>
      </c>
      <c r="S896" t="s">
        <v>239</v>
      </c>
      <c r="T896">
        <v>150</v>
      </c>
      <c r="U896">
        <v>122</v>
      </c>
      <c r="V896">
        <v>81.33</v>
      </c>
      <c r="W896" t="s">
        <v>134</v>
      </c>
      <c r="X896">
        <v>9469</v>
      </c>
      <c r="Y896">
        <v>1155218</v>
      </c>
      <c r="Z896">
        <v>23790</v>
      </c>
      <c r="AA896">
        <v>14030</v>
      </c>
      <c r="AB896">
        <v>1193038</v>
      </c>
      <c r="AC896">
        <v>742540</v>
      </c>
      <c r="AD896">
        <v>450498</v>
      </c>
      <c r="AE896" t="s">
        <v>75</v>
      </c>
      <c r="AF896" t="s">
        <v>81</v>
      </c>
      <c r="AG896" t="s">
        <v>240</v>
      </c>
      <c r="AH896" t="s">
        <v>146</v>
      </c>
      <c r="AI896" t="s">
        <v>139</v>
      </c>
      <c r="AJ896" t="str">
        <f t="shared" si="13"/>
        <v>Jul</v>
      </c>
    </row>
    <row r="897" spans="1:36" x14ac:dyDescent="0.3">
      <c r="A897" t="s">
        <v>3059</v>
      </c>
      <c r="B897" s="33">
        <v>45898</v>
      </c>
      <c r="C897" t="s">
        <v>99</v>
      </c>
      <c r="D897" t="s">
        <v>3060</v>
      </c>
      <c r="E897" t="s">
        <v>172</v>
      </c>
      <c r="F897" t="s">
        <v>180</v>
      </c>
      <c r="G897" t="s">
        <v>155</v>
      </c>
      <c r="H897" t="s">
        <v>160</v>
      </c>
      <c r="I897">
        <v>1387</v>
      </c>
      <c r="J897" t="s">
        <v>377</v>
      </c>
      <c r="K897" t="s">
        <v>1065</v>
      </c>
      <c r="L897" t="s">
        <v>337</v>
      </c>
      <c r="M897" t="s">
        <v>2899</v>
      </c>
      <c r="N897">
        <v>175</v>
      </c>
      <c r="O897">
        <v>19</v>
      </c>
      <c r="P897">
        <v>7</v>
      </c>
      <c r="Q897" t="s">
        <v>73</v>
      </c>
      <c r="R897" t="s">
        <v>238</v>
      </c>
      <c r="S897" t="s">
        <v>239</v>
      </c>
      <c r="T897">
        <v>150</v>
      </c>
      <c r="U897">
        <v>140</v>
      </c>
      <c r="V897">
        <v>93.33</v>
      </c>
      <c r="W897" t="s">
        <v>133</v>
      </c>
      <c r="X897">
        <v>6804</v>
      </c>
      <c r="Y897">
        <v>952560</v>
      </c>
      <c r="Z897">
        <v>29820</v>
      </c>
      <c r="AA897">
        <v>35980</v>
      </c>
      <c r="AB897">
        <v>1018360</v>
      </c>
      <c r="AC897">
        <v>722446</v>
      </c>
      <c r="AD897">
        <v>295914</v>
      </c>
      <c r="AE897" t="s">
        <v>81</v>
      </c>
      <c r="AF897" t="s">
        <v>81</v>
      </c>
      <c r="AG897" t="s">
        <v>240</v>
      </c>
      <c r="AH897" t="s">
        <v>144</v>
      </c>
      <c r="AI897" t="s">
        <v>139</v>
      </c>
      <c r="AJ897" t="str">
        <f t="shared" si="13"/>
        <v>Aug</v>
      </c>
    </row>
    <row r="898" spans="1:36" x14ac:dyDescent="0.3">
      <c r="A898" t="s">
        <v>3061</v>
      </c>
      <c r="B898" s="33">
        <v>45712</v>
      </c>
      <c r="C898" t="s">
        <v>97</v>
      </c>
      <c r="D898" t="s">
        <v>3062</v>
      </c>
      <c r="E898" t="s">
        <v>173</v>
      </c>
      <c r="F898" t="s">
        <v>178</v>
      </c>
      <c r="G898" t="s">
        <v>161</v>
      </c>
      <c r="H898" t="s">
        <v>157</v>
      </c>
      <c r="I898">
        <v>836</v>
      </c>
      <c r="J898" t="s">
        <v>633</v>
      </c>
      <c r="K898" t="s">
        <v>2620</v>
      </c>
      <c r="L898" t="s">
        <v>452</v>
      </c>
      <c r="M898" t="s">
        <v>1856</v>
      </c>
      <c r="N898">
        <v>121</v>
      </c>
      <c r="O898">
        <v>70</v>
      </c>
      <c r="P898">
        <v>79</v>
      </c>
      <c r="Q898" t="s">
        <v>76</v>
      </c>
      <c r="R898" t="s">
        <v>238</v>
      </c>
      <c r="S898" t="s">
        <v>239</v>
      </c>
      <c r="T898">
        <v>150</v>
      </c>
      <c r="U898">
        <v>90</v>
      </c>
      <c r="V898">
        <v>60</v>
      </c>
      <c r="W898" t="s">
        <v>133</v>
      </c>
      <c r="X898">
        <v>10198</v>
      </c>
      <c r="Y898">
        <v>917820</v>
      </c>
      <c r="Z898">
        <v>44010</v>
      </c>
      <c r="AA898">
        <v>53100</v>
      </c>
      <c r="AB898">
        <v>1014930</v>
      </c>
      <c r="AC898">
        <v>819031</v>
      </c>
      <c r="AD898">
        <v>195899</v>
      </c>
      <c r="AE898" t="s">
        <v>78</v>
      </c>
      <c r="AF898" t="s">
        <v>75</v>
      </c>
      <c r="AG898" t="s">
        <v>240</v>
      </c>
      <c r="AH898" t="s">
        <v>144</v>
      </c>
      <c r="AI898" t="s">
        <v>138</v>
      </c>
      <c r="AJ898" t="str">
        <f t="shared" ref="AJ898:AJ961" si="14">TEXT(B898,"mmm")</f>
        <v>Feb</v>
      </c>
    </row>
    <row r="899" spans="1:36" x14ac:dyDescent="0.3">
      <c r="A899" t="s">
        <v>3063</v>
      </c>
      <c r="B899" s="33">
        <v>45939</v>
      </c>
      <c r="C899" t="s">
        <v>98</v>
      </c>
      <c r="D899" t="s">
        <v>3064</v>
      </c>
      <c r="E899" t="s">
        <v>178</v>
      </c>
      <c r="F899" t="s">
        <v>176</v>
      </c>
      <c r="G899" t="s">
        <v>157</v>
      </c>
      <c r="H899" t="s">
        <v>156</v>
      </c>
      <c r="I899">
        <v>396</v>
      </c>
      <c r="J899" t="s">
        <v>508</v>
      </c>
      <c r="K899" t="s">
        <v>913</v>
      </c>
      <c r="L899" t="s">
        <v>2238</v>
      </c>
      <c r="M899" t="s">
        <v>3065</v>
      </c>
      <c r="N899">
        <v>72</v>
      </c>
      <c r="O899">
        <v>2</v>
      </c>
      <c r="P899">
        <v>12</v>
      </c>
      <c r="Q899" t="s">
        <v>73</v>
      </c>
      <c r="R899" t="s">
        <v>238</v>
      </c>
      <c r="S899" t="s">
        <v>239</v>
      </c>
      <c r="T899">
        <v>189</v>
      </c>
      <c r="U899">
        <v>166</v>
      </c>
      <c r="V899">
        <v>87.83</v>
      </c>
      <c r="W899" t="s">
        <v>133</v>
      </c>
      <c r="X899">
        <v>8518</v>
      </c>
      <c r="Y899">
        <v>1413988</v>
      </c>
      <c r="Z899">
        <v>31042</v>
      </c>
      <c r="AA899">
        <v>110224</v>
      </c>
      <c r="AB899">
        <v>1555254</v>
      </c>
      <c r="AC899">
        <v>1304510</v>
      </c>
      <c r="AD899">
        <v>250744</v>
      </c>
      <c r="AE899" t="s">
        <v>75</v>
      </c>
      <c r="AF899" t="s">
        <v>81</v>
      </c>
      <c r="AG899" t="s">
        <v>240</v>
      </c>
      <c r="AH899" t="s">
        <v>144</v>
      </c>
      <c r="AI899" t="s">
        <v>138</v>
      </c>
      <c r="AJ899" t="str">
        <f t="shared" si="14"/>
        <v>Oct</v>
      </c>
    </row>
    <row r="900" spans="1:36" x14ac:dyDescent="0.3">
      <c r="A900" t="s">
        <v>3066</v>
      </c>
      <c r="B900" s="33">
        <v>45707</v>
      </c>
      <c r="C900" t="s">
        <v>95</v>
      </c>
      <c r="D900" t="s">
        <v>3067</v>
      </c>
      <c r="E900" t="s">
        <v>180</v>
      </c>
      <c r="F900" t="s">
        <v>178</v>
      </c>
      <c r="G900" t="s">
        <v>160</v>
      </c>
      <c r="H900" t="s">
        <v>157</v>
      </c>
      <c r="I900">
        <v>1060</v>
      </c>
      <c r="J900" t="s">
        <v>414</v>
      </c>
      <c r="K900" t="s">
        <v>1137</v>
      </c>
      <c r="L900" t="s">
        <v>477</v>
      </c>
      <c r="M900" t="s">
        <v>2846</v>
      </c>
      <c r="N900">
        <v>150</v>
      </c>
      <c r="O900">
        <v>0</v>
      </c>
      <c r="P900">
        <v>3</v>
      </c>
      <c r="Q900" t="s">
        <v>70</v>
      </c>
      <c r="R900" t="s">
        <v>238</v>
      </c>
      <c r="S900" t="s">
        <v>239</v>
      </c>
      <c r="T900">
        <v>150</v>
      </c>
      <c r="U900">
        <v>122</v>
      </c>
      <c r="V900">
        <v>81.33</v>
      </c>
      <c r="W900" t="s">
        <v>133</v>
      </c>
      <c r="X900">
        <v>10682</v>
      </c>
      <c r="Y900">
        <v>1303204</v>
      </c>
      <c r="Z900">
        <v>38918</v>
      </c>
      <c r="AA900">
        <v>85156</v>
      </c>
      <c r="AB900">
        <v>1427278</v>
      </c>
      <c r="AC900">
        <v>1142246</v>
      </c>
      <c r="AD900">
        <v>285032</v>
      </c>
      <c r="AE900" t="s">
        <v>81</v>
      </c>
      <c r="AF900" t="s">
        <v>75</v>
      </c>
      <c r="AG900" t="s">
        <v>240</v>
      </c>
      <c r="AH900" t="s">
        <v>145</v>
      </c>
      <c r="AI900" t="s">
        <v>139</v>
      </c>
      <c r="AJ900" t="str">
        <f t="shared" si="14"/>
        <v>Feb</v>
      </c>
    </row>
    <row r="901" spans="1:36" x14ac:dyDescent="0.3">
      <c r="A901" t="s">
        <v>3068</v>
      </c>
      <c r="B901" s="33">
        <v>45660</v>
      </c>
      <c r="C901" t="s">
        <v>99</v>
      </c>
      <c r="D901" t="s">
        <v>3069</v>
      </c>
      <c r="E901" t="s">
        <v>173</v>
      </c>
      <c r="F901" t="s">
        <v>176</v>
      </c>
      <c r="G901" t="s">
        <v>161</v>
      </c>
      <c r="H901" t="s">
        <v>156</v>
      </c>
      <c r="I901">
        <v>1574</v>
      </c>
      <c r="J901" t="s">
        <v>588</v>
      </c>
      <c r="K901" t="s">
        <v>3070</v>
      </c>
      <c r="L901" t="s">
        <v>3071</v>
      </c>
      <c r="M901" t="s">
        <v>2001</v>
      </c>
      <c r="N901">
        <v>237</v>
      </c>
      <c r="O901">
        <v>22</v>
      </c>
      <c r="P901">
        <v>22</v>
      </c>
      <c r="Q901" t="s">
        <v>73</v>
      </c>
      <c r="R901" t="s">
        <v>238</v>
      </c>
      <c r="S901" t="s">
        <v>239</v>
      </c>
      <c r="T901">
        <v>180</v>
      </c>
      <c r="U901">
        <v>113</v>
      </c>
      <c r="V901">
        <v>62.78</v>
      </c>
      <c r="W901" t="s">
        <v>133</v>
      </c>
      <c r="X901">
        <v>4292</v>
      </c>
      <c r="Y901">
        <v>484996</v>
      </c>
      <c r="Z901">
        <v>19888</v>
      </c>
      <c r="AA901">
        <v>87688</v>
      </c>
      <c r="AB901">
        <v>592572</v>
      </c>
      <c r="AC901">
        <v>473332</v>
      </c>
      <c r="AD901">
        <v>119240</v>
      </c>
      <c r="AE901" t="s">
        <v>78</v>
      </c>
      <c r="AF901" t="s">
        <v>81</v>
      </c>
      <c r="AG901" t="s">
        <v>240</v>
      </c>
      <c r="AH901" t="s">
        <v>144</v>
      </c>
      <c r="AI901" t="s">
        <v>139</v>
      </c>
      <c r="AJ901" t="str">
        <f t="shared" si="14"/>
        <v>Jan</v>
      </c>
    </row>
    <row r="902" spans="1:36" x14ac:dyDescent="0.3">
      <c r="A902" t="s">
        <v>3072</v>
      </c>
      <c r="B902" s="33">
        <v>45904</v>
      </c>
      <c r="C902" t="s">
        <v>95</v>
      </c>
      <c r="D902" t="s">
        <v>3073</v>
      </c>
      <c r="E902" t="s">
        <v>178</v>
      </c>
      <c r="F902" t="s">
        <v>172</v>
      </c>
      <c r="G902" t="s">
        <v>157</v>
      </c>
      <c r="H902" t="s">
        <v>155</v>
      </c>
      <c r="I902">
        <v>2219</v>
      </c>
      <c r="J902" t="s">
        <v>243</v>
      </c>
      <c r="K902" t="s">
        <v>569</v>
      </c>
      <c r="L902" t="s">
        <v>2183</v>
      </c>
      <c r="M902" t="s">
        <v>1790</v>
      </c>
      <c r="N902">
        <v>333</v>
      </c>
      <c r="O902">
        <v>17</v>
      </c>
      <c r="P902">
        <v>20</v>
      </c>
      <c r="Q902" t="s">
        <v>73</v>
      </c>
      <c r="R902" t="s">
        <v>238</v>
      </c>
      <c r="S902" t="s">
        <v>239</v>
      </c>
      <c r="T902">
        <v>220</v>
      </c>
      <c r="U902">
        <v>138</v>
      </c>
      <c r="V902">
        <v>62.73</v>
      </c>
      <c r="W902" t="s">
        <v>133</v>
      </c>
      <c r="X902">
        <v>6570</v>
      </c>
      <c r="Y902">
        <v>906660</v>
      </c>
      <c r="Z902">
        <v>38916</v>
      </c>
      <c r="AA902">
        <v>17802</v>
      </c>
      <c r="AB902">
        <v>963378</v>
      </c>
      <c r="AC902">
        <v>760536</v>
      </c>
      <c r="AD902">
        <v>202842</v>
      </c>
      <c r="AE902" t="s">
        <v>75</v>
      </c>
      <c r="AF902" t="s">
        <v>81</v>
      </c>
      <c r="AG902" t="s">
        <v>240</v>
      </c>
      <c r="AH902" t="s">
        <v>145</v>
      </c>
      <c r="AI902" t="s">
        <v>139</v>
      </c>
      <c r="AJ902" t="str">
        <f t="shared" si="14"/>
        <v>Sep</v>
      </c>
    </row>
    <row r="903" spans="1:36" x14ac:dyDescent="0.3">
      <c r="A903" t="s">
        <v>3074</v>
      </c>
      <c r="B903" s="33">
        <v>45893</v>
      </c>
      <c r="C903" t="s">
        <v>93</v>
      </c>
      <c r="D903" t="s">
        <v>3075</v>
      </c>
      <c r="E903" t="s">
        <v>172</v>
      </c>
      <c r="F903" t="s">
        <v>173</v>
      </c>
      <c r="G903" t="s">
        <v>155</v>
      </c>
      <c r="H903" t="s">
        <v>161</v>
      </c>
      <c r="I903">
        <v>2320</v>
      </c>
      <c r="J903" t="s">
        <v>1045</v>
      </c>
      <c r="K903" t="s">
        <v>488</v>
      </c>
      <c r="L903" t="s">
        <v>3076</v>
      </c>
      <c r="M903" t="s">
        <v>3077</v>
      </c>
      <c r="N903">
        <v>324</v>
      </c>
      <c r="O903">
        <v>9</v>
      </c>
      <c r="P903">
        <v>17</v>
      </c>
      <c r="Q903" t="s">
        <v>73</v>
      </c>
      <c r="R903" t="s">
        <v>238</v>
      </c>
      <c r="S903" t="s">
        <v>239</v>
      </c>
      <c r="T903">
        <v>180</v>
      </c>
      <c r="U903">
        <v>144</v>
      </c>
      <c r="V903">
        <v>80</v>
      </c>
      <c r="W903" t="s">
        <v>133</v>
      </c>
      <c r="X903">
        <v>5666</v>
      </c>
      <c r="Y903">
        <v>815904</v>
      </c>
      <c r="Z903">
        <v>41472</v>
      </c>
      <c r="AA903">
        <v>25488</v>
      </c>
      <c r="AB903">
        <v>882864</v>
      </c>
      <c r="AC903">
        <v>740212</v>
      </c>
      <c r="AD903">
        <v>142652</v>
      </c>
      <c r="AE903" t="s">
        <v>81</v>
      </c>
      <c r="AF903" t="s">
        <v>78</v>
      </c>
      <c r="AG903" t="s">
        <v>240</v>
      </c>
      <c r="AH903" t="s">
        <v>144</v>
      </c>
      <c r="AI903" t="s">
        <v>138</v>
      </c>
      <c r="AJ903" t="str">
        <f t="shared" si="14"/>
        <v>Aug</v>
      </c>
    </row>
    <row r="904" spans="1:36" x14ac:dyDescent="0.3">
      <c r="A904" t="s">
        <v>3078</v>
      </c>
      <c r="B904" s="33">
        <v>45863</v>
      </c>
      <c r="C904" t="s">
        <v>93</v>
      </c>
      <c r="D904" t="s">
        <v>3079</v>
      </c>
      <c r="E904" t="s">
        <v>176</v>
      </c>
      <c r="F904" t="s">
        <v>172</v>
      </c>
      <c r="G904" t="s">
        <v>156</v>
      </c>
      <c r="H904" t="s">
        <v>155</v>
      </c>
      <c r="I904">
        <v>2020</v>
      </c>
      <c r="J904" t="s">
        <v>566</v>
      </c>
      <c r="K904" t="s">
        <v>2615</v>
      </c>
      <c r="L904" t="s">
        <v>1251</v>
      </c>
      <c r="M904" t="s">
        <v>3080</v>
      </c>
      <c r="N904">
        <v>293</v>
      </c>
      <c r="O904">
        <v>24</v>
      </c>
      <c r="P904">
        <v>21</v>
      </c>
      <c r="Q904" t="s">
        <v>73</v>
      </c>
      <c r="R904" t="s">
        <v>238</v>
      </c>
      <c r="S904" t="s">
        <v>239</v>
      </c>
      <c r="T904">
        <v>150</v>
      </c>
      <c r="U904">
        <v>124</v>
      </c>
      <c r="V904">
        <v>82.67</v>
      </c>
      <c r="W904" t="s">
        <v>135</v>
      </c>
      <c r="X904">
        <v>4767</v>
      </c>
      <c r="Y904">
        <v>591108</v>
      </c>
      <c r="Z904">
        <v>48484</v>
      </c>
      <c r="AA904">
        <v>30008</v>
      </c>
      <c r="AB904">
        <v>669600</v>
      </c>
      <c r="AC904">
        <v>501257</v>
      </c>
      <c r="AD904">
        <v>168343</v>
      </c>
      <c r="AE904" t="s">
        <v>81</v>
      </c>
      <c r="AF904" t="s">
        <v>81</v>
      </c>
      <c r="AG904" t="s">
        <v>240</v>
      </c>
      <c r="AH904" t="s">
        <v>144</v>
      </c>
      <c r="AI904" t="s">
        <v>139</v>
      </c>
      <c r="AJ904" t="str">
        <f t="shared" si="14"/>
        <v>Jul</v>
      </c>
    </row>
    <row r="905" spans="1:36" x14ac:dyDescent="0.3">
      <c r="A905" t="s">
        <v>3081</v>
      </c>
      <c r="B905" s="33">
        <v>45688</v>
      </c>
      <c r="C905" t="s">
        <v>95</v>
      </c>
      <c r="D905" t="s">
        <v>3082</v>
      </c>
      <c r="E905" t="s">
        <v>181</v>
      </c>
      <c r="F905" t="s">
        <v>175</v>
      </c>
      <c r="G905" t="s">
        <v>159</v>
      </c>
      <c r="H905" t="s">
        <v>163</v>
      </c>
      <c r="I905">
        <v>1542</v>
      </c>
      <c r="J905" t="s">
        <v>463</v>
      </c>
      <c r="K905" t="s">
        <v>3083</v>
      </c>
      <c r="L905" t="s">
        <v>691</v>
      </c>
      <c r="M905" t="s">
        <v>1639</v>
      </c>
      <c r="N905">
        <v>223</v>
      </c>
      <c r="O905">
        <v>36</v>
      </c>
      <c r="P905">
        <v>25</v>
      </c>
      <c r="Q905" t="s">
        <v>73</v>
      </c>
      <c r="R905" t="s">
        <v>238</v>
      </c>
      <c r="S905" t="s">
        <v>239</v>
      </c>
      <c r="T905">
        <v>220</v>
      </c>
      <c r="U905">
        <v>167</v>
      </c>
      <c r="V905">
        <v>75.91</v>
      </c>
      <c r="W905" t="s">
        <v>133</v>
      </c>
      <c r="X905">
        <v>3053</v>
      </c>
      <c r="Y905">
        <v>509851</v>
      </c>
      <c r="Z905">
        <v>37241</v>
      </c>
      <c r="AA905">
        <v>72478</v>
      </c>
      <c r="AB905">
        <v>619570</v>
      </c>
      <c r="AC905">
        <v>418721</v>
      </c>
      <c r="AD905">
        <v>200849</v>
      </c>
      <c r="AE905" t="s">
        <v>81</v>
      </c>
      <c r="AF905" t="s">
        <v>75</v>
      </c>
      <c r="AG905" t="s">
        <v>240</v>
      </c>
      <c r="AH905" t="s">
        <v>144</v>
      </c>
      <c r="AI905" t="s">
        <v>139</v>
      </c>
      <c r="AJ905" t="str">
        <f t="shared" si="14"/>
        <v>Jan</v>
      </c>
    </row>
    <row r="906" spans="1:36" x14ac:dyDescent="0.3">
      <c r="A906" t="s">
        <v>3084</v>
      </c>
      <c r="B906" s="33">
        <v>45930</v>
      </c>
      <c r="C906" t="s">
        <v>98</v>
      </c>
      <c r="D906" t="s">
        <v>3085</v>
      </c>
      <c r="E906" t="s">
        <v>178</v>
      </c>
      <c r="F906" t="s">
        <v>174</v>
      </c>
      <c r="G906" t="s">
        <v>157</v>
      </c>
      <c r="H906" t="s">
        <v>158</v>
      </c>
      <c r="I906">
        <v>1873</v>
      </c>
      <c r="J906" t="s">
        <v>529</v>
      </c>
      <c r="K906" t="s">
        <v>488</v>
      </c>
      <c r="L906" t="s">
        <v>3083</v>
      </c>
      <c r="M906" t="s">
        <v>707</v>
      </c>
      <c r="N906">
        <v>264</v>
      </c>
      <c r="O906">
        <v>43</v>
      </c>
      <c r="P906">
        <v>52</v>
      </c>
      <c r="Q906" t="s">
        <v>76</v>
      </c>
      <c r="R906" t="s">
        <v>238</v>
      </c>
      <c r="S906" t="s">
        <v>239</v>
      </c>
      <c r="T906">
        <v>189</v>
      </c>
      <c r="U906">
        <v>151</v>
      </c>
      <c r="V906">
        <v>79.89</v>
      </c>
      <c r="W906" t="s">
        <v>135</v>
      </c>
      <c r="X906">
        <v>10829</v>
      </c>
      <c r="Y906">
        <v>1635179</v>
      </c>
      <c r="Z906">
        <v>45602</v>
      </c>
      <c r="AA906">
        <v>96489</v>
      </c>
      <c r="AB906">
        <v>1777270</v>
      </c>
      <c r="AC906">
        <v>1483026</v>
      </c>
      <c r="AD906">
        <v>294244</v>
      </c>
      <c r="AE906" t="s">
        <v>75</v>
      </c>
      <c r="AF906" t="s">
        <v>78</v>
      </c>
      <c r="AG906" t="s">
        <v>240</v>
      </c>
      <c r="AH906" t="s">
        <v>144</v>
      </c>
      <c r="AI906" t="s">
        <v>140</v>
      </c>
      <c r="AJ906" t="str">
        <f t="shared" si="14"/>
        <v>Sep</v>
      </c>
    </row>
    <row r="907" spans="1:36" x14ac:dyDescent="0.3">
      <c r="A907" t="s">
        <v>3086</v>
      </c>
      <c r="B907" s="33">
        <v>45878</v>
      </c>
      <c r="C907" t="s">
        <v>93</v>
      </c>
      <c r="D907" t="s">
        <v>3087</v>
      </c>
      <c r="E907" t="s">
        <v>172</v>
      </c>
      <c r="F907" t="s">
        <v>178</v>
      </c>
      <c r="G907" t="s">
        <v>155</v>
      </c>
      <c r="H907" t="s">
        <v>157</v>
      </c>
      <c r="I907">
        <v>1804</v>
      </c>
      <c r="J907" t="s">
        <v>469</v>
      </c>
      <c r="K907" t="s">
        <v>749</v>
      </c>
      <c r="L907" t="s">
        <v>310</v>
      </c>
      <c r="M907" t="s">
        <v>909</v>
      </c>
      <c r="N907">
        <v>230</v>
      </c>
      <c r="O907">
        <v>0</v>
      </c>
      <c r="P907">
        <v>29</v>
      </c>
      <c r="Q907" t="s">
        <v>73</v>
      </c>
      <c r="R907" t="s">
        <v>238</v>
      </c>
      <c r="S907" t="s">
        <v>239</v>
      </c>
      <c r="T907">
        <v>220</v>
      </c>
      <c r="U907">
        <v>215</v>
      </c>
      <c r="V907">
        <v>97.73</v>
      </c>
      <c r="W907" t="s">
        <v>133</v>
      </c>
      <c r="X907">
        <v>5467</v>
      </c>
      <c r="Y907">
        <v>1175405</v>
      </c>
      <c r="Z907">
        <v>111585</v>
      </c>
      <c r="AA907">
        <v>85140</v>
      </c>
      <c r="AB907">
        <v>1372130</v>
      </c>
      <c r="AC907">
        <v>862061</v>
      </c>
      <c r="AD907">
        <v>510069</v>
      </c>
      <c r="AE907" t="s">
        <v>81</v>
      </c>
      <c r="AF907" t="s">
        <v>75</v>
      </c>
      <c r="AG907" t="s">
        <v>240</v>
      </c>
      <c r="AH907" t="s">
        <v>147</v>
      </c>
      <c r="AI907" t="s">
        <v>139</v>
      </c>
      <c r="AJ907" t="str">
        <f t="shared" si="14"/>
        <v>Aug</v>
      </c>
    </row>
    <row r="908" spans="1:36" x14ac:dyDescent="0.3">
      <c r="A908" t="s">
        <v>3088</v>
      </c>
      <c r="B908" s="33">
        <v>45974</v>
      </c>
      <c r="C908" t="s">
        <v>95</v>
      </c>
      <c r="D908" t="s">
        <v>3089</v>
      </c>
      <c r="E908" t="s">
        <v>178</v>
      </c>
      <c r="F908" t="s">
        <v>172</v>
      </c>
      <c r="G908" t="s">
        <v>157</v>
      </c>
      <c r="H908" t="s">
        <v>155</v>
      </c>
      <c r="I908">
        <v>475</v>
      </c>
      <c r="J908" t="s">
        <v>626</v>
      </c>
      <c r="K908" t="s">
        <v>1466</v>
      </c>
      <c r="L908" t="s">
        <v>3090</v>
      </c>
      <c r="M908" t="s">
        <v>1158</v>
      </c>
      <c r="N908">
        <v>92</v>
      </c>
      <c r="O908">
        <v>2</v>
      </c>
      <c r="P908">
        <v>4</v>
      </c>
      <c r="Q908" t="s">
        <v>73</v>
      </c>
      <c r="R908" t="s">
        <v>238</v>
      </c>
      <c r="S908" t="s">
        <v>239</v>
      </c>
      <c r="T908">
        <v>220</v>
      </c>
      <c r="U908">
        <v>172</v>
      </c>
      <c r="V908">
        <v>78.180000000000007</v>
      </c>
      <c r="W908" t="s">
        <v>135</v>
      </c>
      <c r="X908">
        <v>6211</v>
      </c>
      <c r="Y908">
        <v>1068292</v>
      </c>
      <c r="Z908">
        <v>48848</v>
      </c>
      <c r="AA908">
        <v>99760</v>
      </c>
      <c r="AB908">
        <v>1216900</v>
      </c>
      <c r="AC908">
        <v>1006129</v>
      </c>
      <c r="AD908">
        <v>210771</v>
      </c>
      <c r="AE908" t="s">
        <v>75</v>
      </c>
      <c r="AF908" t="s">
        <v>81</v>
      </c>
      <c r="AG908" t="s">
        <v>240</v>
      </c>
      <c r="AH908" t="s">
        <v>146</v>
      </c>
      <c r="AI908" t="s">
        <v>139</v>
      </c>
      <c r="AJ908" t="str">
        <f t="shared" si="14"/>
        <v>Nov</v>
      </c>
    </row>
    <row r="909" spans="1:36" x14ac:dyDescent="0.3">
      <c r="A909" t="s">
        <v>3091</v>
      </c>
      <c r="B909" s="33">
        <v>45950</v>
      </c>
      <c r="C909" t="s">
        <v>95</v>
      </c>
      <c r="D909" t="s">
        <v>3092</v>
      </c>
      <c r="E909" t="s">
        <v>176</v>
      </c>
      <c r="F909" t="s">
        <v>177</v>
      </c>
      <c r="G909" t="s">
        <v>156</v>
      </c>
      <c r="H909" t="s">
        <v>162</v>
      </c>
      <c r="I909">
        <v>1434</v>
      </c>
      <c r="J909" t="s">
        <v>292</v>
      </c>
      <c r="K909" t="s">
        <v>1292</v>
      </c>
      <c r="L909" t="s">
        <v>802</v>
      </c>
      <c r="M909" t="s">
        <v>453</v>
      </c>
      <c r="N909">
        <v>192</v>
      </c>
      <c r="O909">
        <v>7</v>
      </c>
      <c r="P909">
        <v>27</v>
      </c>
      <c r="Q909" t="s">
        <v>73</v>
      </c>
      <c r="R909" t="s">
        <v>238</v>
      </c>
      <c r="S909" t="s">
        <v>239</v>
      </c>
      <c r="T909">
        <v>150</v>
      </c>
      <c r="U909">
        <v>139</v>
      </c>
      <c r="V909">
        <v>92.67</v>
      </c>
      <c r="W909" t="s">
        <v>133</v>
      </c>
      <c r="X909">
        <v>9428</v>
      </c>
      <c r="Y909">
        <v>1310492</v>
      </c>
      <c r="Z909">
        <v>31414</v>
      </c>
      <c r="AA909">
        <v>101748</v>
      </c>
      <c r="AB909">
        <v>1443654</v>
      </c>
      <c r="AC909">
        <v>876139</v>
      </c>
      <c r="AD909">
        <v>567515</v>
      </c>
      <c r="AE909" t="s">
        <v>81</v>
      </c>
      <c r="AF909" t="s">
        <v>78</v>
      </c>
      <c r="AG909" t="s">
        <v>240</v>
      </c>
      <c r="AH909" t="s">
        <v>145</v>
      </c>
      <c r="AI909" t="s">
        <v>140</v>
      </c>
      <c r="AJ909" t="str">
        <f t="shared" si="14"/>
        <v>Oct</v>
      </c>
    </row>
    <row r="910" spans="1:36" x14ac:dyDescent="0.3">
      <c r="A910" t="s">
        <v>3093</v>
      </c>
      <c r="B910" s="33">
        <v>45744</v>
      </c>
      <c r="C910" t="s">
        <v>93</v>
      </c>
      <c r="D910" t="s">
        <v>3094</v>
      </c>
      <c r="E910" t="s">
        <v>178</v>
      </c>
      <c r="F910" t="s">
        <v>175</v>
      </c>
      <c r="G910" t="s">
        <v>157</v>
      </c>
      <c r="H910" t="s">
        <v>163</v>
      </c>
      <c r="I910">
        <v>1658</v>
      </c>
      <c r="J910" t="s">
        <v>503</v>
      </c>
      <c r="K910" t="s">
        <v>325</v>
      </c>
      <c r="L910" t="s">
        <v>299</v>
      </c>
      <c r="M910" t="s">
        <v>325</v>
      </c>
      <c r="N910">
        <v>225</v>
      </c>
      <c r="O910">
        <v>1</v>
      </c>
      <c r="P910">
        <v>-6</v>
      </c>
      <c r="Q910" t="s">
        <v>73</v>
      </c>
      <c r="R910" t="s">
        <v>238</v>
      </c>
      <c r="S910" t="s">
        <v>239</v>
      </c>
      <c r="T910">
        <v>180</v>
      </c>
      <c r="U910">
        <v>122</v>
      </c>
      <c r="V910">
        <v>67.78</v>
      </c>
      <c r="W910" t="s">
        <v>133</v>
      </c>
      <c r="X910">
        <v>4433</v>
      </c>
      <c r="Y910">
        <v>540826</v>
      </c>
      <c r="Z910">
        <v>19886</v>
      </c>
      <c r="AA910">
        <v>69174</v>
      </c>
      <c r="AB910">
        <v>629886</v>
      </c>
      <c r="AC910">
        <v>366502</v>
      </c>
      <c r="AD910">
        <v>263384</v>
      </c>
      <c r="AE910" t="s">
        <v>75</v>
      </c>
      <c r="AF910" t="s">
        <v>75</v>
      </c>
      <c r="AG910" t="s">
        <v>240</v>
      </c>
      <c r="AH910" t="s">
        <v>144</v>
      </c>
      <c r="AI910" t="s">
        <v>139</v>
      </c>
      <c r="AJ910" t="str">
        <f t="shared" si="14"/>
        <v>Mar</v>
      </c>
    </row>
    <row r="911" spans="1:36" x14ac:dyDescent="0.3">
      <c r="A911" t="s">
        <v>3095</v>
      </c>
      <c r="B911" s="33">
        <v>45997</v>
      </c>
      <c r="C911" t="s">
        <v>96</v>
      </c>
      <c r="D911" t="s">
        <v>3096</v>
      </c>
      <c r="E911" t="s">
        <v>173</v>
      </c>
      <c r="F911" t="s">
        <v>175</v>
      </c>
      <c r="G911" t="s">
        <v>161</v>
      </c>
      <c r="H911" t="s">
        <v>163</v>
      </c>
      <c r="I911">
        <v>1527</v>
      </c>
      <c r="J911" t="s">
        <v>514</v>
      </c>
      <c r="K911" t="s">
        <v>670</v>
      </c>
      <c r="L911" t="s">
        <v>985</v>
      </c>
      <c r="M911" t="s">
        <v>1567</v>
      </c>
      <c r="N911">
        <v>207</v>
      </c>
      <c r="O911">
        <v>67</v>
      </c>
      <c r="P911">
        <v>72</v>
      </c>
      <c r="Q911" t="s">
        <v>76</v>
      </c>
      <c r="R911" t="s">
        <v>238</v>
      </c>
      <c r="S911" t="s">
        <v>239</v>
      </c>
      <c r="T911">
        <v>180</v>
      </c>
      <c r="U911">
        <v>107</v>
      </c>
      <c r="V911">
        <v>59.44</v>
      </c>
      <c r="W911" t="s">
        <v>135</v>
      </c>
      <c r="X911">
        <v>6151</v>
      </c>
      <c r="Y911">
        <v>658157</v>
      </c>
      <c r="Z911">
        <v>54249</v>
      </c>
      <c r="AA911">
        <v>37557</v>
      </c>
      <c r="AB911">
        <v>749963</v>
      </c>
      <c r="AC911">
        <v>507454</v>
      </c>
      <c r="AD911">
        <v>242509</v>
      </c>
      <c r="AE911" t="s">
        <v>78</v>
      </c>
      <c r="AF911" t="s">
        <v>75</v>
      </c>
      <c r="AG911" t="s">
        <v>240</v>
      </c>
      <c r="AH911" t="s">
        <v>144</v>
      </c>
      <c r="AI911" t="s">
        <v>139</v>
      </c>
      <c r="AJ911" t="str">
        <f t="shared" si="14"/>
        <v>Dec</v>
      </c>
    </row>
    <row r="912" spans="1:36" x14ac:dyDescent="0.3">
      <c r="A912" t="s">
        <v>3097</v>
      </c>
      <c r="B912" s="33">
        <v>46001</v>
      </c>
      <c r="C912" t="s">
        <v>97</v>
      </c>
      <c r="D912" t="s">
        <v>3098</v>
      </c>
      <c r="E912" t="s">
        <v>172</v>
      </c>
      <c r="F912" t="s">
        <v>179</v>
      </c>
      <c r="G912" t="s">
        <v>155</v>
      </c>
      <c r="H912" t="s">
        <v>166</v>
      </c>
      <c r="I912">
        <v>1342</v>
      </c>
      <c r="J912" t="s">
        <v>633</v>
      </c>
      <c r="K912" t="s">
        <v>281</v>
      </c>
      <c r="L912" t="s">
        <v>1498</v>
      </c>
      <c r="M912" t="s">
        <v>759</v>
      </c>
      <c r="N912">
        <v>178</v>
      </c>
      <c r="O912">
        <v>7</v>
      </c>
      <c r="P912">
        <v>8</v>
      </c>
      <c r="Q912" t="s">
        <v>73</v>
      </c>
      <c r="R912" t="s">
        <v>238</v>
      </c>
      <c r="S912" t="s">
        <v>239</v>
      </c>
      <c r="T912">
        <v>189</v>
      </c>
      <c r="U912">
        <v>164</v>
      </c>
      <c r="V912">
        <v>86.77</v>
      </c>
      <c r="W912" t="s">
        <v>133</v>
      </c>
      <c r="X912">
        <v>9301</v>
      </c>
      <c r="Y912">
        <v>1525364</v>
      </c>
      <c r="Z912">
        <v>41164</v>
      </c>
      <c r="AA912">
        <v>19844</v>
      </c>
      <c r="AB912">
        <v>1586372</v>
      </c>
      <c r="AC912">
        <v>1191885</v>
      </c>
      <c r="AD912">
        <v>394487</v>
      </c>
      <c r="AE912" t="s">
        <v>81</v>
      </c>
      <c r="AF912" t="s">
        <v>72</v>
      </c>
      <c r="AG912" t="s">
        <v>240</v>
      </c>
      <c r="AH912" t="s">
        <v>144</v>
      </c>
      <c r="AI912" t="s">
        <v>139</v>
      </c>
      <c r="AJ912" t="str">
        <f t="shared" si="14"/>
        <v>Dec</v>
      </c>
    </row>
    <row r="913" spans="1:36" x14ac:dyDescent="0.3">
      <c r="A913" t="s">
        <v>3099</v>
      </c>
      <c r="B913" s="33">
        <v>46022</v>
      </c>
      <c r="C913" t="s">
        <v>98</v>
      </c>
      <c r="D913" t="s">
        <v>3100</v>
      </c>
      <c r="E913" t="s">
        <v>172</v>
      </c>
      <c r="F913" t="s">
        <v>178</v>
      </c>
      <c r="G913" t="s">
        <v>155</v>
      </c>
      <c r="H913" t="s">
        <v>157</v>
      </c>
      <c r="I913">
        <v>939</v>
      </c>
      <c r="J913" t="s">
        <v>248</v>
      </c>
      <c r="K913" t="s">
        <v>1946</v>
      </c>
      <c r="L913" t="s">
        <v>877</v>
      </c>
      <c r="M913" t="s">
        <v>2603</v>
      </c>
      <c r="N913">
        <v>146</v>
      </c>
      <c r="O913">
        <v>9</v>
      </c>
      <c r="P913">
        <v>29</v>
      </c>
      <c r="Q913" t="s">
        <v>73</v>
      </c>
      <c r="R913" t="s">
        <v>238</v>
      </c>
      <c r="S913" t="s">
        <v>239</v>
      </c>
      <c r="T913">
        <v>220</v>
      </c>
      <c r="U913">
        <v>215</v>
      </c>
      <c r="V913">
        <v>97.73</v>
      </c>
      <c r="W913" t="s">
        <v>135</v>
      </c>
      <c r="X913">
        <v>6833</v>
      </c>
      <c r="Y913">
        <v>1469095</v>
      </c>
      <c r="Z913">
        <v>109005</v>
      </c>
      <c r="AA913">
        <v>96965</v>
      </c>
      <c r="AB913">
        <v>1675065</v>
      </c>
      <c r="AC913">
        <v>1150718</v>
      </c>
      <c r="AD913">
        <v>524347</v>
      </c>
      <c r="AE913" t="s">
        <v>81</v>
      </c>
      <c r="AF913" t="s">
        <v>75</v>
      </c>
      <c r="AG913" t="s">
        <v>240</v>
      </c>
      <c r="AH913" t="s">
        <v>146</v>
      </c>
      <c r="AI913" t="s">
        <v>139</v>
      </c>
      <c r="AJ913" t="str">
        <f t="shared" si="14"/>
        <v>Dec</v>
      </c>
    </row>
    <row r="914" spans="1:36" x14ac:dyDescent="0.3">
      <c r="A914" t="s">
        <v>3101</v>
      </c>
      <c r="B914" s="33">
        <v>45840</v>
      </c>
      <c r="C914" t="s">
        <v>95</v>
      </c>
      <c r="D914" t="s">
        <v>3102</v>
      </c>
      <c r="E914" t="s">
        <v>174</v>
      </c>
      <c r="F914" t="s">
        <v>172</v>
      </c>
      <c r="G914" t="s">
        <v>158</v>
      </c>
      <c r="H914" t="s">
        <v>155</v>
      </c>
      <c r="I914">
        <v>1706</v>
      </c>
      <c r="J914" t="s">
        <v>397</v>
      </c>
      <c r="K914" t="s">
        <v>311</v>
      </c>
      <c r="L914" t="s">
        <v>633</v>
      </c>
      <c r="M914" t="s">
        <v>3103</v>
      </c>
      <c r="N914">
        <v>214</v>
      </c>
      <c r="O914">
        <v>0</v>
      </c>
      <c r="P914">
        <v>24</v>
      </c>
      <c r="Q914" t="s">
        <v>73</v>
      </c>
      <c r="R914" t="s">
        <v>238</v>
      </c>
      <c r="S914" t="s">
        <v>239</v>
      </c>
      <c r="T914">
        <v>180</v>
      </c>
      <c r="U914">
        <v>153</v>
      </c>
      <c r="V914">
        <v>85</v>
      </c>
      <c r="W914" t="s">
        <v>133</v>
      </c>
      <c r="X914">
        <v>10366</v>
      </c>
      <c r="Y914">
        <v>1585998</v>
      </c>
      <c r="Z914">
        <v>43299</v>
      </c>
      <c r="AA914">
        <v>48807</v>
      </c>
      <c r="AB914">
        <v>1678104</v>
      </c>
      <c r="AC914">
        <v>1080493</v>
      </c>
      <c r="AD914">
        <v>597611</v>
      </c>
      <c r="AE914" t="s">
        <v>78</v>
      </c>
      <c r="AF914" t="s">
        <v>81</v>
      </c>
      <c r="AG914" t="s">
        <v>240</v>
      </c>
      <c r="AH914" t="s">
        <v>144</v>
      </c>
      <c r="AI914" t="s">
        <v>140</v>
      </c>
      <c r="AJ914" t="str">
        <f t="shared" si="14"/>
        <v>Jul</v>
      </c>
    </row>
    <row r="915" spans="1:36" x14ac:dyDescent="0.3">
      <c r="A915" t="s">
        <v>3104</v>
      </c>
      <c r="B915" s="33">
        <v>45806</v>
      </c>
      <c r="C915" t="s">
        <v>93</v>
      </c>
      <c r="D915" t="s">
        <v>3105</v>
      </c>
      <c r="E915" t="s">
        <v>178</v>
      </c>
      <c r="F915" t="s">
        <v>181</v>
      </c>
      <c r="G915" t="s">
        <v>157</v>
      </c>
      <c r="H915" t="s">
        <v>159</v>
      </c>
      <c r="I915">
        <v>1442</v>
      </c>
      <c r="J915" t="s">
        <v>518</v>
      </c>
      <c r="K915" t="s">
        <v>3106</v>
      </c>
      <c r="L915" t="s">
        <v>477</v>
      </c>
      <c r="M915" t="s">
        <v>3107</v>
      </c>
      <c r="N915">
        <v>220</v>
      </c>
      <c r="O915">
        <v>0</v>
      </c>
      <c r="P915">
        <v>4</v>
      </c>
      <c r="Q915" t="s">
        <v>70</v>
      </c>
      <c r="R915" t="s">
        <v>238</v>
      </c>
      <c r="S915" t="s">
        <v>239</v>
      </c>
      <c r="T915">
        <v>150</v>
      </c>
      <c r="U915">
        <v>99</v>
      </c>
      <c r="V915">
        <v>66</v>
      </c>
      <c r="W915" t="s">
        <v>134</v>
      </c>
      <c r="X915">
        <v>6753</v>
      </c>
      <c r="Y915">
        <v>668547</v>
      </c>
      <c r="Z915">
        <v>52371</v>
      </c>
      <c r="AA915">
        <v>74943</v>
      </c>
      <c r="AB915">
        <v>795861</v>
      </c>
      <c r="AC915">
        <v>561523</v>
      </c>
      <c r="AD915">
        <v>234338</v>
      </c>
      <c r="AE915" t="s">
        <v>75</v>
      </c>
      <c r="AF915" t="s">
        <v>81</v>
      </c>
      <c r="AG915" t="s">
        <v>240</v>
      </c>
      <c r="AH915" t="s">
        <v>144</v>
      </c>
      <c r="AI915" t="s">
        <v>138</v>
      </c>
      <c r="AJ915" t="str">
        <f t="shared" si="14"/>
        <v>May</v>
      </c>
    </row>
    <row r="916" spans="1:36" x14ac:dyDescent="0.3">
      <c r="A916" t="s">
        <v>3108</v>
      </c>
      <c r="B916" s="33">
        <v>45934</v>
      </c>
      <c r="C916" t="s">
        <v>96</v>
      </c>
      <c r="D916" t="s">
        <v>3109</v>
      </c>
      <c r="E916" t="s">
        <v>174</v>
      </c>
      <c r="F916" t="s">
        <v>175</v>
      </c>
      <c r="G916" t="s">
        <v>158</v>
      </c>
      <c r="H916" t="s">
        <v>163</v>
      </c>
      <c r="I916">
        <v>490</v>
      </c>
      <c r="J916" t="s">
        <v>292</v>
      </c>
      <c r="K916" t="s">
        <v>3110</v>
      </c>
      <c r="L916" t="s">
        <v>3111</v>
      </c>
      <c r="M916" t="s">
        <v>1602</v>
      </c>
      <c r="N916">
        <v>86</v>
      </c>
      <c r="O916">
        <v>8</v>
      </c>
      <c r="P916">
        <v>26</v>
      </c>
      <c r="Q916" t="s">
        <v>73</v>
      </c>
      <c r="R916" t="s">
        <v>238</v>
      </c>
      <c r="S916" t="s">
        <v>239</v>
      </c>
      <c r="T916">
        <v>180</v>
      </c>
      <c r="U916">
        <v>121</v>
      </c>
      <c r="V916">
        <v>67.22</v>
      </c>
      <c r="W916" t="s">
        <v>133</v>
      </c>
      <c r="X916">
        <v>9485</v>
      </c>
      <c r="Y916">
        <v>1147685</v>
      </c>
      <c r="Z916">
        <v>56991</v>
      </c>
      <c r="AA916">
        <v>90387</v>
      </c>
      <c r="AB916">
        <v>1295063</v>
      </c>
      <c r="AC916">
        <v>1128641</v>
      </c>
      <c r="AD916">
        <v>166422</v>
      </c>
      <c r="AE916" t="s">
        <v>78</v>
      </c>
      <c r="AF916" t="s">
        <v>75</v>
      </c>
      <c r="AG916" t="s">
        <v>240</v>
      </c>
      <c r="AH916" t="s">
        <v>144</v>
      </c>
      <c r="AI916" t="s">
        <v>139</v>
      </c>
      <c r="AJ916" t="str">
        <f t="shared" si="14"/>
        <v>Oct</v>
      </c>
    </row>
    <row r="917" spans="1:36" x14ac:dyDescent="0.3">
      <c r="A917" t="s">
        <v>3112</v>
      </c>
      <c r="B917" s="33">
        <v>45851</v>
      </c>
      <c r="C917" t="s">
        <v>97</v>
      </c>
      <c r="D917" t="s">
        <v>3113</v>
      </c>
      <c r="E917" t="s">
        <v>176</v>
      </c>
      <c r="F917" t="s">
        <v>181</v>
      </c>
      <c r="G917" t="s">
        <v>156</v>
      </c>
      <c r="H917" t="s">
        <v>159</v>
      </c>
      <c r="I917">
        <v>1413</v>
      </c>
      <c r="J917" t="s">
        <v>682</v>
      </c>
      <c r="K917" t="s">
        <v>452</v>
      </c>
      <c r="L917" t="s">
        <v>353</v>
      </c>
      <c r="M917" t="s">
        <v>3065</v>
      </c>
      <c r="N917">
        <v>190</v>
      </c>
      <c r="O917">
        <v>0</v>
      </c>
      <c r="P917">
        <v>14</v>
      </c>
      <c r="Q917" t="s">
        <v>73</v>
      </c>
      <c r="R917" t="s">
        <v>238</v>
      </c>
      <c r="S917" t="s">
        <v>239</v>
      </c>
      <c r="T917">
        <v>189</v>
      </c>
      <c r="U917">
        <v>164</v>
      </c>
      <c r="V917">
        <v>86.77</v>
      </c>
      <c r="W917" t="s">
        <v>133</v>
      </c>
      <c r="X917">
        <v>10771</v>
      </c>
      <c r="Y917">
        <v>1766444</v>
      </c>
      <c r="Z917">
        <v>31488</v>
      </c>
      <c r="AA917">
        <v>118900</v>
      </c>
      <c r="AB917">
        <v>1916832</v>
      </c>
      <c r="AC917">
        <v>1414210</v>
      </c>
      <c r="AD917">
        <v>502622</v>
      </c>
      <c r="AE917" t="s">
        <v>81</v>
      </c>
      <c r="AF917" t="s">
        <v>81</v>
      </c>
      <c r="AG917" t="s">
        <v>240</v>
      </c>
      <c r="AH917" t="s">
        <v>144</v>
      </c>
      <c r="AI917" t="s">
        <v>138</v>
      </c>
      <c r="AJ917" t="str">
        <f t="shared" si="14"/>
        <v>Jul</v>
      </c>
    </row>
    <row r="918" spans="1:36" x14ac:dyDescent="0.3">
      <c r="A918" t="s">
        <v>3114</v>
      </c>
      <c r="B918" s="33">
        <v>45923</v>
      </c>
      <c r="C918" t="s">
        <v>93</v>
      </c>
      <c r="D918" t="s">
        <v>3115</v>
      </c>
      <c r="E918" t="s">
        <v>172</v>
      </c>
      <c r="F918" t="s">
        <v>176</v>
      </c>
      <c r="G918" t="s">
        <v>155</v>
      </c>
      <c r="H918" t="s">
        <v>156</v>
      </c>
      <c r="I918">
        <v>2393</v>
      </c>
      <c r="J918" t="s">
        <v>588</v>
      </c>
      <c r="K918" t="s">
        <v>818</v>
      </c>
      <c r="N918">
        <v>289</v>
      </c>
      <c r="O918">
        <v>0</v>
      </c>
      <c r="P918">
        <v>0</v>
      </c>
      <c r="Q918" t="s">
        <v>67</v>
      </c>
      <c r="R918" t="s">
        <v>245</v>
      </c>
      <c r="S918" t="s">
        <v>121</v>
      </c>
      <c r="T918">
        <v>186</v>
      </c>
      <c r="U918">
        <v>0</v>
      </c>
      <c r="V918">
        <v>0</v>
      </c>
      <c r="W918" t="s">
        <v>133</v>
      </c>
      <c r="X918">
        <v>3354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81</v>
      </c>
      <c r="AF918" t="s">
        <v>81</v>
      </c>
      <c r="AG918" t="s">
        <v>240</v>
      </c>
      <c r="AH918" t="s">
        <v>145</v>
      </c>
      <c r="AI918" t="s">
        <v>139</v>
      </c>
      <c r="AJ918" t="str">
        <f t="shared" si="14"/>
        <v>Sep</v>
      </c>
    </row>
    <row r="919" spans="1:36" x14ac:dyDescent="0.3">
      <c r="A919" t="s">
        <v>3116</v>
      </c>
      <c r="B919" s="33">
        <v>45725</v>
      </c>
      <c r="C919" t="s">
        <v>95</v>
      </c>
      <c r="D919" t="s">
        <v>3117</v>
      </c>
      <c r="E919" t="s">
        <v>176</v>
      </c>
      <c r="F919" t="s">
        <v>181</v>
      </c>
      <c r="G919" t="s">
        <v>156</v>
      </c>
      <c r="H919" t="s">
        <v>159</v>
      </c>
      <c r="I919">
        <v>1178</v>
      </c>
      <c r="J919" t="s">
        <v>636</v>
      </c>
      <c r="K919" t="s">
        <v>3118</v>
      </c>
      <c r="L919" t="s">
        <v>463</v>
      </c>
      <c r="M919" t="s">
        <v>3118</v>
      </c>
      <c r="N919">
        <v>183</v>
      </c>
      <c r="O919">
        <v>0</v>
      </c>
      <c r="P919">
        <v>-10</v>
      </c>
      <c r="Q919" t="s">
        <v>70</v>
      </c>
      <c r="R919" t="s">
        <v>238</v>
      </c>
      <c r="S919" t="s">
        <v>239</v>
      </c>
      <c r="T919">
        <v>180</v>
      </c>
      <c r="U919">
        <v>152</v>
      </c>
      <c r="V919">
        <v>84.44</v>
      </c>
      <c r="W919" t="s">
        <v>133</v>
      </c>
      <c r="X919">
        <v>9585</v>
      </c>
      <c r="Y919">
        <v>1456920</v>
      </c>
      <c r="Z919">
        <v>67488</v>
      </c>
      <c r="AA919">
        <v>60952</v>
      </c>
      <c r="AB919">
        <v>1585360</v>
      </c>
      <c r="AC919">
        <v>1091519</v>
      </c>
      <c r="AD919">
        <v>493841</v>
      </c>
      <c r="AE919" t="s">
        <v>81</v>
      </c>
      <c r="AF919" t="s">
        <v>81</v>
      </c>
      <c r="AG919" t="s">
        <v>240</v>
      </c>
      <c r="AH919" t="s">
        <v>144</v>
      </c>
      <c r="AI919" t="s">
        <v>140</v>
      </c>
      <c r="AJ919" t="str">
        <f t="shared" si="14"/>
        <v>Mar</v>
      </c>
    </row>
    <row r="920" spans="1:36" x14ac:dyDescent="0.3">
      <c r="A920" t="s">
        <v>3119</v>
      </c>
      <c r="B920" s="33">
        <v>46018</v>
      </c>
      <c r="C920" t="s">
        <v>98</v>
      </c>
      <c r="D920" t="s">
        <v>3120</v>
      </c>
      <c r="E920" t="s">
        <v>175</v>
      </c>
      <c r="F920" t="s">
        <v>178</v>
      </c>
      <c r="G920" t="s">
        <v>163</v>
      </c>
      <c r="H920" t="s">
        <v>157</v>
      </c>
      <c r="I920">
        <v>1812</v>
      </c>
      <c r="J920" t="s">
        <v>806</v>
      </c>
      <c r="K920" t="s">
        <v>1186</v>
      </c>
      <c r="L920" t="s">
        <v>304</v>
      </c>
      <c r="M920" t="s">
        <v>1186</v>
      </c>
      <c r="N920">
        <v>261</v>
      </c>
      <c r="O920">
        <v>0</v>
      </c>
      <c r="P920">
        <v>-10</v>
      </c>
      <c r="Q920" t="s">
        <v>70</v>
      </c>
      <c r="R920" t="s">
        <v>238</v>
      </c>
      <c r="S920" t="s">
        <v>239</v>
      </c>
      <c r="T920">
        <v>180</v>
      </c>
      <c r="U920">
        <v>110</v>
      </c>
      <c r="V920">
        <v>61.11</v>
      </c>
      <c r="W920" t="s">
        <v>133</v>
      </c>
      <c r="X920">
        <v>6868</v>
      </c>
      <c r="Y920">
        <v>755480</v>
      </c>
      <c r="Z920">
        <v>53790</v>
      </c>
      <c r="AA920">
        <v>49610</v>
      </c>
      <c r="AB920">
        <v>858880</v>
      </c>
      <c r="AC920">
        <v>708216</v>
      </c>
      <c r="AD920">
        <v>150664</v>
      </c>
      <c r="AE920" t="s">
        <v>75</v>
      </c>
      <c r="AF920" t="s">
        <v>75</v>
      </c>
      <c r="AG920" t="s">
        <v>240</v>
      </c>
      <c r="AH920" t="s">
        <v>144</v>
      </c>
      <c r="AI920" t="s">
        <v>139</v>
      </c>
      <c r="AJ920" t="str">
        <f t="shared" si="14"/>
        <v>Dec</v>
      </c>
    </row>
    <row r="921" spans="1:36" x14ac:dyDescent="0.3">
      <c r="A921" t="s">
        <v>3121</v>
      </c>
      <c r="B921" s="33">
        <v>46003</v>
      </c>
      <c r="C921" t="s">
        <v>95</v>
      </c>
      <c r="D921" t="s">
        <v>3122</v>
      </c>
      <c r="E921" t="s">
        <v>180</v>
      </c>
      <c r="F921" t="s">
        <v>181</v>
      </c>
      <c r="G921" t="s">
        <v>160</v>
      </c>
      <c r="H921" t="s">
        <v>159</v>
      </c>
      <c r="I921">
        <v>477</v>
      </c>
      <c r="J921" t="s">
        <v>1045</v>
      </c>
      <c r="K921" t="s">
        <v>1778</v>
      </c>
      <c r="L921" t="s">
        <v>687</v>
      </c>
      <c r="M921" t="s">
        <v>1047</v>
      </c>
      <c r="N921">
        <v>85</v>
      </c>
      <c r="O921">
        <v>27</v>
      </c>
      <c r="P921">
        <v>53</v>
      </c>
      <c r="Q921" t="s">
        <v>76</v>
      </c>
      <c r="R921" t="s">
        <v>238</v>
      </c>
      <c r="S921" t="s">
        <v>239</v>
      </c>
      <c r="T921">
        <v>220</v>
      </c>
      <c r="U921">
        <v>152</v>
      </c>
      <c r="V921">
        <v>69.09</v>
      </c>
      <c r="W921" t="s">
        <v>133</v>
      </c>
      <c r="X921">
        <v>7920</v>
      </c>
      <c r="Y921">
        <v>1203840</v>
      </c>
      <c r="Z921">
        <v>32072</v>
      </c>
      <c r="AA921">
        <v>67184</v>
      </c>
      <c r="AB921">
        <v>1303096</v>
      </c>
      <c r="AC921">
        <v>950722</v>
      </c>
      <c r="AD921">
        <v>352374</v>
      </c>
      <c r="AE921" t="s">
        <v>81</v>
      </c>
      <c r="AF921" t="s">
        <v>81</v>
      </c>
      <c r="AG921" t="s">
        <v>240</v>
      </c>
      <c r="AH921" t="s">
        <v>145</v>
      </c>
      <c r="AI921" t="s">
        <v>140</v>
      </c>
      <c r="AJ921" t="str">
        <f t="shared" si="14"/>
        <v>Dec</v>
      </c>
    </row>
    <row r="922" spans="1:36" x14ac:dyDescent="0.3">
      <c r="A922" t="s">
        <v>3123</v>
      </c>
      <c r="B922" s="33">
        <v>45846</v>
      </c>
      <c r="C922" t="s">
        <v>95</v>
      </c>
      <c r="D922" t="s">
        <v>3124</v>
      </c>
      <c r="E922" t="s">
        <v>180</v>
      </c>
      <c r="F922" t="s">
        <v>175</v>
      </c>
      <c r="G922" t="s">
        <v>160</v>
      </c>
      <c r="H922" t="s">
        <v>163</v>
      </c>
      <c r="I922">
        <v>959</v>
      </c>
      <c r="J922" t="s">
        <v>459</v>
      </c>
      <c r="K922" t="s">
        <v>2057</v>
      </c>
      <c r="L922" t="s">
        <v>459</v>
      </c>
      <c r="M922" t="s">
        <v>2052</v>
      </c>
      <c r="N922">
        <v>141</v>
      </c>
      <c r="O922">
        <v>0</v>
      </c>
      <c r="P922">
        <v>8</v>
      </c>
      <c r="Q922" t="s">
        <v>73</v>
      </c>
      <c r="R922" t="s">
        <v>238</v>
      </c>
      <c r="S922" t="s">
        <v>239</v>
      </c>
      <c r="T922">
        <v>189</v>
      </c>
      <c r="U922">
        <v>168</v>
      </c>
      <c r="V922">
        <v>88.89</v>
      </c>
      <c r="W922" t="s">
        <v>133</v>
      </c>
      <c r="X922">
        <v>5716</v>
      </c>
      <c r="Y922">
        <v>960288</v>
      </c>
      <c r="Z922">
        <v>49224</v>
      </c>
      <c r="AA922">
        <v>26040</v>
      </c>
      <c r="AB922">
        <v>1035552</v>
      </c>
      <c r="AC922">
        <v>662953</v>
      </c>
      <c r="AD922">
        <v>372599</v>
      </c>
      <c r="AE922" t="s">
        <v>81</v>
      </c>
      <c r="AF922" t="s">
        <v>75</v>
      </c>
      <c r="AG922" t="s">
        <v>240</v>
      </c>
      <c r="AH922" t="s">
        <v>147</v>
      </c>
      <c r="AI922" t="s">
        <v>138</v>
      </c>
      <c r="AJ922" t="str">
        <f t="shared" si="14"/>
        <v>Jul</v>
      </c>
    </row>
    <row r="923" spans="1:36" x14ac:dyDescent="0.3">
      <c r="A923" t="s">
        <v>3125</v>
      </c>
      <c r="B923" s="33">
        <v>45784</v>
      </c>
      <c r="C923" t="s">
        <v>93</v>
      </c>
      <c r="D923" t="s">
        <v>3126</v>
      </c>
      <c r="E923" t="s">
        <v>178</v>
      </c>
      <c r="F923" t="s">
        <v>172</v>
      </c>
      <c r="G923" t="s">
        <v>157</v>
      </c>
      <c r="H923" t="s">
        <v>155</v>
      </c>
      <c r="I923">
        <v>1186</v>
      </c>
      <c r="J923" t="s">
        <v>581</v>
      </c>
      <c r="K923" t="s">
        <v>2410</v>
      </c>
      <c r="L923" t="s">
        <v>581</v>
      </c>
      <c r="M923" t="s">
        <v>2410</v>
      </c>
      <c r="N923">
        <v>182</v>
      </c>
      <c r="O923">
        <v>0</v>
      </c>
      <c r="P923">
        <v>-10</v>
      </c>
      <c r="Q923" t="s">
        <v>70</v>
      </c>
      <c r="R923" t="s">
        <v>238</v>
      </c>
      <c r="S923" t="s">
        <v>239</v>
      </c>
      <c r="T923">
        <v>180</v>
      </c>
      <c r="U923">
        <v>166</v>
      </c>
      <c r="V923">
        <v>92.22</v>
      </c>
      <c r="W923" t="s">
        <v>133</v>
      </c>
      <c r="X923">
        <v>6622</v>
      </c>
      <c r="Y923">
        <v>1099252</v>
      </c>
      <c r="Z923">
        <v>26394</v>
      </c>
      <c r="AA923">
        <v>66566</v>
      </c>
      <c r="AB923">
        <v>1192212</v>
      </c>
      <c r="AC923">
        <v>756212</v>
      </c>
      <c r="AD923">
        <v>436000</v>
      </c>
      <c r="AE923" t="s">
        <v>75</v>
      </c>
      <c r="AF923" t="s">
        <v>81</v>
      </c>
      <c r="AG923" t="s">
        <v>240</v>
      </c>
      <c r="AH923" t="s">
        <v>144</v>
      </c>
      <c r="AI923" t="s">
        <v>139</v>
      </c>
      <c r="AJ923" t="str">
        <f t="shared" si="14"/>
        <v>May</v>
      </c>
    </row>
    <row r="924" spans="1:36" x14ac:dyDescent="0.3">
      <c r="A924" t="s">
        <v>3127</v>
      </c>
      <c r="B924" s="33">
        <v>46014</v>
      </c>
      <c r="C924" t="s">
        <v>95</v>
      </c>
      <c r="D924" t="s">
        <v>3128</v>
      </c>
      <c r="E924" t="s">
        <v>180</v>
      </c>
      <c r="F924" t="s">
        <v>174</v>
      </c>
      <c r="G924" t="s">
        <v>160</v>
      </c>
      <c r="H924" t="s">
        <v>158</v>
      </c>
      <c r="I924">
        <v>571</v>
      </c>
      <c r="J924" t="s">
        <v>345</v>
      </c>
      <c r="K924" t="s">
        <v>1144</v>
      </c>
      <c r="L924" t="s">
        <v>377</v>
      </c>
      <c r="M924" t="s">
        <v>2530</v>
      </c>
      <c r="N924">
        <v>98</v>
      </c>
      <c r="O924">
        <v>0</v>
      </c>
      <c r="P924">
        <v>15</v>
      </c>
      <c r="Q924" t="s">
        <v>73</v>
      </c>
      <c r="R924" t="s">
        <v>238</v>
      </c>
      <c r="S924" t="s">
        <v>239</v>
      </c>
      <c r="T924">
        <v>180</v>
      </c>
      <c r="U924">
        <v>149</v>
      </c>
      <c r="V924">
        <v>82.78</v>
      </c>
      <c r="W924" t="s">
        <v>133</v>
      </c>
      <c r="X924">
        <v>10245</v>
      </c>
      <c r="Y924">
        <v>1526505</v>
      </c>
      <c r="Z924">
        <v>50362</v>
      </c>
      <c r="AA924">
        <v>41273</v>
      </c>
      <c r="AB924">
        <v>1618140</v>
      </c>
      <c r="AC924">
        <v>1056081</v>
      </c>
      <c r="AD924">
        <v>562059</v>
      </c>
      <c r="AE924" t="s">
        <v>81</v>
      </c>
      <c r="AF924" t="s">
        <v>78</v>
      </c>
      <c r="AG924" t="s">
        <v>240</v>
      </c>
      <c r="AH924" t="s">
        <v>145</v>
      </c>
      <c r="AI924" t="s">
        <v>139</v>
      </c>
      <c r="AJ924" t="str">
        <f t="shared" si="14"/>
        <v>Dec</v>
      </c>
    </row>
    <row r="925" spans="1:36" x14ac:dyDescent="0.3">
      <c r="A925" t="s">
        <v>3129</v>
      </c>
      <c r="B925" s="33">
        <v>45851</v>
      </c>
      <c r="C925" t="s">
        <v>93</v>
      </c>
      <c r="D925" t="s">
        <v>3130</v>
      </c>
      <c r="E925" t="s">
        <v>174</v>
      </c>
      <c r="F925" t="s">
        <v>181</v>
      </c>
      <c r="G925" t="s">
        <v>158</v>
      </c>
      <c r="H925" t="s">
        <v>159</v>
      </c>
      <c r="I925">
        <v>512</v>
      </c>
      <c r="J925" t="s">
        <v>633</v>
      </c>
      <c r="K925" t="s">
        <v>3065</v>
      </c>
      <c r="L925" t="s">
        <v>1006</v>
      </c>
      <c r="M925" t="s">
        <v>622</v>
      </c>
      <c r="N925">
        <v>84</v>
      </c>
      <c r="O925">
        <v>38</v>
      </c>
      <c r="P925">
        <v>30</v>
      </c>
      <c r="Q925" t="s">
        <v>73</v>
      </c>
      <c r="R925" t="s">
        <v>238</v>
      </c>
      <c r="S925" t="s">
        <v>239</v>
      </c>
      <c r="T925">
        <v>189</v>
      </c>
      <c r="U925">
        <v>164</v>
      </c>
      <c r="V925">
        <v>86.77</v>
      </c>
      <c r="W925" t="s">
        <v>135</v>
      </c>
      <c r="X925">
        <v>9028</v>
      </c>
      <c r="Y925">
        <v>1480592</v>
      </c>
      <c r="Z925">
        <v>56580</v>
      </c>
      <c r="AA925">
        <v>68060</v>
      </c>
      <c r="AB925">
        <v>1605232</v>
      </c>
      <c r="AC925">
        <v>1002638</v>
      </c>
      <c r="AD925">
        <v>602594</v>
      </c>
      <c r="AE925" t="s">
        <v>78</v>
      </c>
      <c r="AF925" t="s">
        <v>81</v>
      </c>
      <c r="AG925" t="s">
        <v>240</v>
      </c>
      <c r="AH925" t="s">
        <v>144</v>
      </c>
      <c r="AI925" t="s">
        <v>138</v>
      </c>
      <c r="AJ925" t="str">
        <f t="shared" si="14"/>
        <v>Jul</v>
      </c>
    </row>
    <row r="926" spans="1:36" x14ac:dyDescent="0.3">
      <c r="A926" t="s">
        <v>3131</v>
      </c>
      <c r="B926" s="33">
        <v>45677</v>
      </c>
      <c r="C926" t="s">
        <v>95</v>
      </c>
      <c r="D926" t="s">
        <v>3132</v>
      </c>
      <c r="E926" t="s">
        <v>178</v>
      </c>
      <c r="F926" t="s">
        <v>181</v>
      </c>
      <c r="G926" t="s">
        <v>157</v>
      </c>
      <c r="H926" t="s">
        <v>159</v>
      </c>
      <c r="I926">
        <v>1871</v>
      </c>
      <c r="J926" t="s">
        <v>806</v>
      </c>
      <c r="K926" t="s">
        <v>2695</v>
      </c>
      <c r="L926" t="s">
        <v>2498</v>
      </c>
      <c r="M926" t="s">
        <v>788</v>
      </c>
      <c r="N926">
        <v>286</v>
      </c>
      <c r="O926">
        <v>29</v>
      </c>
      <c r="P926">
        <v>48</v>
      </c>
      <c r="Q926" t="s">
        <v>76</v>
      </c>
      <c r="R926" t="s">
        <v>238</v>
      </c>
      <c r="S926" t="s">
        <v>239</v>
      </c>
      <c r="T926">
        <v>180</v>
      </c>
      <c r="U926">
        <v>118</v>
      </c>
      <c r="V926">
        <v>65.56</v>
      </c>
      <c r="W926" t="s">
        <v>133</v>
      </c>
      <c r="X926">
        <v>5623</v>
      </c>
      <c r="Y926">
        <v>663514</v>
      </c>
      <c r="Z926">
        <v>63484</v>
      </c>
      <c r="AA926">
        <v>77054</v>
      </c>
      <c r="AB926">
        <v>804052</v>
      </c>
      <c r="AC926">
        <v>559897</v>
      </c>
      <c r="AD926">
        <v>244155</v>
      </c>
      <c r="AE926" t="s">
        <v>75</v>
      </c>
      <c r="AF926" t="s">
        <v>81</v>
      </c>
      <c r="AG926" t="s">
        <v>240</v>
      </c>
      <c r="AH926" t="s">
        <v>145</v>
      </c>
      <c r="AI926" t="s">
        <v>138</v>
      </c>
      <c r="AJ926" t="str">
        <f t="shared" si="14"/>
        <v>Jan</v>
      </c>
    </row>
    <row r="927" spans="1:36" x14ac:dyDescent="0.3">
      <c r="A927" t="s">
        <v>3133</v>
      </c>
      <c r="B927" s="33">
        <v>45846</v>
      </c>
      <c r="C927" t="s">
        <v>95</v>
      </c>
      <c r="D927" t="s">
        <v>3134</v>
      </c>
      <c r="E927" t="s">
        <v>179</v>
      </c>
      <c r="F927" t="s">
        <v>176</v>
      </c>
      <c r="G927" t="s">
        <v>166</v>
      </c>
      <c r="H927" t="s">
        <v>156</v>
      </c>
      <c r="I927">
        <v>1213</v>
      </c>
      <c r="J927" t="s">
        <v>314</v>
      </c>
      <c r="K927" t="s">
        <v>2144</v>
      </c>
      <c r="N927">
        <v>181</v>
      </c>
      <c r="O927">
        <v>0</v>
      </c>
      <c r="P927">
        <v>0</v>
      </c>
      <c r="Q927" t="s">
        <v>67</v>
      </c>
      <c r="R927" t="s">
        <v>245</v>
      </c>
      <c r="S927" t="s">
        <v>120</v>
      </c>
      <c r="T927">
        <v>150</v>
      </c>
      <c r="U927">
        <v>0</v>
      </c>
      <c r="V927">
        <v>0</v>
      </c>
      <c r="W927" t="s">
        <v>133</v>
      </c>
      <c r="X927">
        <v>9563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72</v>
      </c>
      <c r="AF927" t="s">
        <v>81</v>
      </c>
      <c r="AG927" t="s">
        <v>240</v>
      </c>
      <c r="AH927" t="s">
        <v>144</v>
      </c>
      <c r="AI927" t="s">
        <v>138</v>
      </c>
      <c r="AJ927" t="str">
        <f t="shared" si="14"/>
        <v>Jul</v>
      </c>
    </row>
    <row r="928" spans="1:36" x14ac:dyDescent="0.3">
      <c r="A928" t="s">
        <v>3135</v>
      </c>
      <c r="B928" s="33">
        <v>45753</v>
      </c>
      <c r="C928" t="s">
        <v>97</v>
      </c>
      <c r="D928" t="s">
        <v>3136</v>
      </c>
      <c r="E928" t="s">
        <v>173</v>
      </c>
      <c r="F928" t="s">
        <v>180</v>
      </c>
      <c r="G928" t="s">
        <v>161</v>
      </c>
      <c r="H928" t="s">
        <v>160</v>
      </c>
      <c r="I928">
        <v>2025</v>
      </c>
      <c r="J928" t="s">
        <v>520</v>
      </c>
      <c r="K928" t="s">
        <v>415</v>
      </c>
      <c r="L928" t="s">
        <v>477</v>
      </c>
      <c r="M928" t="s">
        <v>3137</v>
      </c>
      <c r="N928">
        <v>299</v>
      </c>
      <c r="O928">
        <v>0</v>
      </c>
      <c r="P928">
        <v>5</v>
      </c>
      <c r="Q928" t="s">
        <v>70</v>
      </c>
      <c r="R928" t="s">
        <v>238</v>
      </c>
      <c r="S928" t="s">
        <v>239</v>
      </c>
      <c r="T928">
        <v>180</v>
      </c>
      <c r="U928">
        <v>120</v>
      </c>
      <c r="V928">
        <v>66.67</v>
      </c>
      <c r="W928" t="s">
        <v>133</v>
      </c>
      <c r="X928">
        <v>5000</v>
      </c>
      <c r="Y928">
        <v>600000</v>
      </c>
      <c r="Z928">
        <v>29400</v>
      </c>
      <c r="AA928">
        <v>79680</v>
      </c>
      <c r="AB928">
        <v>709080</v>
      </c>
      <c r="AC928">
        <v>425073</v>
      </c>
      <c r="AD928">
        <v>284007</v>
      </c>
      <c r="AE928" t="s">
        <v>78</v>
      </c>
      <c r="AF928" t="s">
        <v>81</v>
      </c>
      <c r="AG928" t="s">
        <v>240</v>
      </c>
      <c r="AH928" t="s">
        <v>144</v>
      </c>
      <c r="AI928" t="s">
        <v>138</v>
      </c>
      <c r="AJ928" t="str">
        <f t="shared" si="14"/>
        <v>Apr</v>
      </c>
    </row>
    <row r="929" spans="1:36" x14ac:dyDescent="0.3">
      <c r="A929" t="s">
        <v>3138</v>
      </c>
      <c r="B929" s="33">
        <v>45869</v>
      </c>
      <c r="C929" t="s">
        <v>93</v>
      </c>
      <c r="D929" t="s">
        <v>3139</v>
      </c>
      <c r="E929" t="s">
        <v>176</v>
      </c>
      <c r="F929" t="s">
        <v>175</v>
      </c>
      <c r="G929" t="s">
        <v>156</v>
      </c>
      <c r="H929" t="s">
        <v>163</v>
      </c>
      <c r="I929">
        <v>2115</v>
      </c>
      <c r="J929" t="s">
        <v>345</v>
      </c>
      <c r="K929" t="s">
        <v>3140</v>
      </c>
      <c r="N929">
        <v>295</v>
      </c>
      <c r="O929">
        <v>0</v>
      </c>
      <c r="P929">
        <v>0</v>
      </c>
      <c r="Q929" t="s">
        <v>67</v>
      </c>
      <c r="R929" t="s">
        <v>245</v>
      </c>
      <c r="S929" t="s">
        <v>121</v>
      </c>
      <c r="T929">
        <v>150</v>
      </c>
      <c r="U929">
        <v>0</v>
      </c>
      <c r="V929">
        <v>0</v>
      </c>
      <c r="W929" t="s">
        <v>133</v>
      </c>
      <c r="X929">
        <v>9564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81</v>
      </c>
      <c r="AF929" t="s">
        <v>75</v>
      </c>
      <c r="AG929" t="s">
        <v>240</v>
      </c>
      <c r="AH929" t="s">
        <v>144</v>
      </c>
      <c r="AI929" t="s">
        <v>139</v>
      </c>
      <c r="AJ929" t="str">
        <f t="shared" si="14"/>
        <v>Jul</v>
      </c>
    </row>
    <row r="930" spans="1:36" x14ac:dyDescent="0.3">
      <c r="A930" t="s">
        <v>3141</v>
      </c>
      <c r="B930" s="33">
        <v>45960</v>
      </c>
      <c r="C930" t="s">
        <v>96</v>
      </c>
      <c r="D930" t="s">
        <v>3142</v>
      </c>
      <c r="E930" t="s">
        <v>179</v>
      </c>
      <c r="F930" t="s">
        <v>176</v>
      </c>
      <c r="G930" t="s">
        <v>166</v>
      </c>
      <c r="H930" t="s">
        <v>156</v>
      </c>
      <c r="I930">
        <v>1662</v>
      </c>
      <c r="J930" t="s">
        <v>258</v>
      </c>
      <c r="K930" t="s">
        <v>1518</v>
      </c>
      <c r="L930" t="s">
        <v>1386</v>
      </c>
      <c r="M930" t="s">
        <v>2238</v>
      </c>
      <c r="N930">
        <v>200</v>
      </c>
      <c r="O930">
        <v>44</v>
      </c>
      <c r="P930">
        <v>42</v>
      </c>
      <c r="Q930" t="s">
        <v>76</v>
      </c>
      <c r="R930" t="s">
        <v>238</v>
      </c>
      <c r="S930" t="s">
        <v>239</v>
      </c>
      <c r="T930">
        <v>150</v>
      </c>
      <c r="U930">
        <v>103</v>
      </c>
      <c r="V930">
        <v>68.67</v>
      </c>
      <c r="W930" t="s">
        <v>133</v>
      </c>
      <c r="X930">
        <v>6381</v>
      </c>
      <c r="Y930">
        <v>657243</v>
      </c>
      <c r="Z930">
        <v>32239</v>
      </c>
      <c r="AA930">
        <v>63242</v>
      </c>
      <c r="AB930">
        <v>752724</v>
      </c>
      <c r="AC930">
        <v>522455</v>
      </c>
      <c r="AD930">
        <v>230269</v>
      </c>
      <c r="AE930" t="s">
        <v>72</v>
      </c>
      <c r="AF930" t="s">
        <v>81</v>
      </c>
      <c r="AG930" t="s">
        <v>240</v>
      </c>
      <c r="AH930" t="s">
        <v>146</v>
      </c>
      <c r="AI930" t="s">
        <v>139</v>
      </c>
      <c r="AJ930" t="str">
        <f t="shared" si="14"/>
        <v>Oct</v>
      </c>
    </row>
    <row r="931" spans="1:36" x14ac:dyDescent="0.3">
      <c r="A931" t="s">
        <v>3143</v>
      </c>
      <c r="B931" s="33">
        <v>45815</v>
      </c>
      <c r="C931" t="s">
        <v>96</v>
      </c>
      <c r="D931" t="s">
        <v>3144</v>
      </c>
      <c r="E931" t="s">
        <v>175</v>
      </c>
      <c r="F931" t="s">
        <v>177</v>
      </c>
      <c r="G931" t="s">
        <v>163</v>
      </c>
      <c r="H931" t="s">
        <v>162</v>
      </c>
      <c r="I931">
        <v>1341</v>
      </c>
      <c r="J931" t="s">
        <v>971</v>
      </c>
      <c r="K931" t="s">
        <v>1887</v>
      </c>
      <c r="L931" t="s">
        <v>599</v>
      </c>
      <c r="M931" t="s">
        <v>530</v>
      </c>
      <c r="N931">
        <v>211</v>
      </c>
      <c r="O931">
        <v>6</v>
      </c>
      <c r="P931">
        <v>9</v>
      </c>
      <c r="Q931" t="s">
        <v>73</v>
      </c>
      <c r="R931" t="s">
        <v>238</v>
      </c>
      <c r="S931" t="s">
        <v>239</v>
      </c>
      <c r="T931">
        <v>189</v>
      </c>
      <c r="U931">
        <v>185</v>
      </c>
      <c r="V931">
        <v>97.88</v>
      </c>
      <c r="W931" t="s">
        <v>133</v>
      </c>
      <c r="X931">
        <v>9752</v>
      </c>
      <c r="Y931">
        <v>1804120</v>
      </c>
      <c r="Z931">
        <v>57535</v>
      </c>
      <c r="AA931">
        <v>74185</v>
      </c>
      <c r="AB931">
        <v>1935840</v>
      </c>
      <c r="AC931">
        <v>1646789</v>
      </c>
      <c r="AD931">
        <v>289051</v>
      </c>
      <c r="AE931" t="s">
        <v>75</v>
      </c>
      <c r="AF931" t="s">
        <v>78</v>
      </c>
      <c r="AG931" t="s">
        <v>240</v>
      </c>
      <c r="AH931" t="s">
        <v>145</v>
      </c>
      <c r="AI931" t="s">
        <v>138</v>
      </c>
      <c r="AJ931" t="str">
        <f t="shared" si="14"/>
        <v>Jun</v>
      </c>
    </row>
    <row r="932" spans="1:36" x14ac:dyDescent="0.3">
      <c r="A932" t="s">
        <v>3145</v>
      </c>
      <c r="B932" s="33">
        <v>45918</v>
      </c>
      <c r="C932" t="s">
        <v>93</v>
      </c>
      <c r="D932" t="s">
        <v>3146</v>
      </c>
      <c r="E932" t="s">
        <v>179</v>
      </c>
      <c r="F932" t="s">
        <v>174</v>
      </c>
      <c r="G932" t="s">
        <v>166</v>
      </c>
      <c r="H932" t="s">
        <v>158</v>
      </c>
      <c r="I932">
        <v>1935</v>
      </c>
      <c r="J932" t="s">
        <v>459</v>
      </c>
      <c r="K932" t="s">
        <v>1213</v>
      </c>
      <c r="L932" t="s">
        <v>2026</v>
      </c>
      <c r="M932" t="s">
        <v>250</v>
      </c>
      <c r="N932">
        <v>267</v>
      </c>
      <c r="O932">
        <v>8</v>
      </c>
      <c r="P932">
        <v>5</v>
      </c>
      <c r="Q932" t="s">
        <v>73</v>
      </c>
      <c r="R932" t="s">
        <v>238</v>
      </c>
      <c r="S932" t="s">
        <v>239</v>
      </c>
      <c r="T932">
        <v>189</v>
      </c>
      <c r="U932">
        <v>134</v>
      </c>
      <c r="V932">
        <v>70.900000000000006</v>
      </c>
      <c r="W932" t="s">
        <v>134</v>
      </c>
      <c r="X932">
        <v>10058</v>
      </c>
      <c r="Y932">
        <v>1347772</v>
      </c>
      <c r="Z932">
        <v>67000</v>
      </c>
      <c r="AA932">
        <v>71422</v>
      </c>
      <c r="AB932">
        <v>1486194</v>
      </c>
      <c r="AC932">
        <v>1213942</v>
      </c>
      <c r="AD932">
        <v>272252</v>
      </c>
      <c r="AE932" t="s">
        <v>72</v>
      </c>
      <c r="AF932" t="s">
        <v>78</v>
      </c>
      <c r="AG932" t="s">
        <v>240</v>
      </c>
      <c r="AH932" t="s">
        <v>145</v>
      </c>
      <c r="AI932" t="s">
        <v>138</v>
      </c>
      <c r="AJ932" t="str">
        <f t="shared" si="14"/>
        <v>Sep</v>
      </c>
    </row>
    <row r="933" spans="1:36" x14ac:dyDescent="0.3">
      <c r="A933" t="s">
        <v>3147</v>
      </c>
      <c r="B933" s="33">
        <v>45997</v>
      </c>
      <c r="C933" t="s">
        <v>96</v>
      </c>
      <c r="D933" t="s">
        <v>3148</v>
      </c>
      <c r="E933" t="s">
        <v>181</v>
      </c>
      <c r="F933" t="s">
        <v>176</v>
      </c>
      <c r="G933" t="s">
        <v>159</v>
      </c>
      <c r="H933" t="s">
        <v>156</v>
      </c>
      <c r="I933">
        <v>2198</v>
      </c>
      <c r="J933" t="s">
        <v>621</v>
      </c>
      <c r="K933" t="s">
        <v>3149</v>
      </c>
      <c r="L933" t="s">
        <v>696</v>
      </c>
      <c r="M933" t="s">
        <v>1426</v>
      </c>
      <c r="N933">
        <v>309</v>
      </c>
      <c r="O933">
        <v>25</v>
      </c>
      <c r="P933">
        <v>13</v>
      </c>
      <c r="Q933" t="s">
        <v>73</v>
      </c>
      <c r="R933" t="s">
        <v>238</v>
      </c>
      <c r="S933" t="s">
        <v>239</v>
      </c>
      <c r="T933">
        <v>186</v>
      </c>
      <c r="U933">
        <v>151</v>
      </c>
      <c r="V933">
        <v>81.180000000000007</v>
      </c>
      <c r="W933" t="s">
        <v>133</v>
      </c>
      <c r="X933">
        <v>3008</v>
      </c>
      <c r="Y933">
        <v>454208</v>
      </c>
      <c r="Z933">
        <v>42582</v>
      </c>
      <c r="AA933">
        <v>72480</v>
      </c>
      <c r="AB933">
        <v>569270</v>
      </c>
      <c r="AC933">
        <v>365520</v>
      </c>
      <c r="AD933">
        <v>203750</v>
      </c>
      <c r="AE933" t="s">
        <v>81</v>
      </c>
      <c r="AF933" t="s">
        <v>81</v>
      </c>
      <c r="AG933" t="s">
        <v>240</v>
      </c>
      <c r="AH933" t="s">
        <v>144</v>
      </c>
      <c r="AI933" t="s">
        <v>139</v>
      </c>
      <c r="AJ933" t="str">
        <f t="shared" si="14"/>
        <v>Dec</v>
      </c>
    </row>
    <row r="934" spans="1:36" x14ac:dyDescent="0.3">
      <c r="A934" t="s">
        <v>3150</v>
      </c>
      <c r="B934" s="33">
        <v>45723</v>
      </c>
      <c r="C934" t="s">
        <v>98</v>
      </c>
      <c r="D934" t="s">
        <v>3151</v>
      </c>
      <c r="E934" t="s">
        <v>175</v>
      </c>
      <c r="F934" t="s">
        <v>181</v>
      </c>
      <c r="G934" t="s">
        <v>163</v>
      </c>
      <c r="H934" t="s">
        <v>159</v>
      </c>
      <c r="I934">
        <v>1640</v>
      </c>
      <c r="J934" t="s">
        <v>529</v>
      </c>
      <c r="K934" t="s">
        <v>852</v>
      </c>
      <c r="L934" t="s">
        <v>982</v>
      </c>
      <c r="M934" t="s">
        <v>1997</v>
      </c>
      <c r="N934">
        <v>232</v>
      </c>
      <c r="O934">
        <v>14</v>
      </c>
      <c r="P934">
        <v>17</v>
      </c>
      <c r="Q934" t="s">
        <v>73</v>
      </c>
      <c r="R934" t="s">
        <v>238</v>
      </c>
      <c r="S934" t="s">
        <v>239</v>
      </c>
      <c r="T934">
        <v>189</v>
      </c>
      <c r="U934">
        <v>169</v>
      </c>
      <c r="V934">
        <v>89.42</v>
      </c>
      <c r="W934" t="s">
        <v>133</v>
      </c>
      <c r="X934">
        <v>3635</v>
      </c>
      <c r="Y934">
        <v>614315</v>
      </c>
      <c r="Z934">
        <v>76557</v>
      </c>
      <c r="AA934">
        <v>53235</v>
      </c>
      <c r="AB934">
        <v>744107</v>
      </c>
      <c r="AC934">
        <v>579244</v>
      </c>
      <c r="AD934">
        <v>164863</v>
      </c>
      <c r="AE934" t="s">
        <v>75</v>
      </c>
      <c r="AF934" t="s">
        <v>81</v>
      </c>
      <c r="AG934" t="s">
        <v>240</v>
      </c>
      <c r="AH934" t="s">
        <v>146</v>
      </c>
      <c r="AI934" t="s">
        <v>139</v>
      </c>
      <c r="AJ934" t="str">
        <f t="shared" si="14"/>
        <v>Mar</v>
      </c>
    </row>
    <row r="935" spans="1:36" x14ac:dyDescent="0.3">
      <c r="A935" t="s">
        <v>3152</v>
      </c>
      <c r="B935" s="33">
        <v>45937</v>
      </c>
      <c r="C935" t="s">
        <v>97</v>
      </c>
      <c r="D935" t="s">
        <v>3153</v>
      </c>
      <c r="E935" t="s">
        <v>178</v>
      </c>
      <c r="F935" t="s">
        <v>180</v>
      </c>
      <c r="G935" t="s">
        <v>157</v>
      </c>
      <c r="H935" t="s">
        <v>160</v>
      </c>
      <c r="I935">
        <v>1575</v>
      </c>
      <c r="J935" t="s">
        <v>605</v>
      </c>
      <c r="K935" t="s">
        <v>306</v>
      </c>
      <c r="L935" t="s">
        <v>3154</v>
      </c>
      <c r="M935" t="s">
        <v>1989</v>
      </c>
      <c r="N935">
        <v>200</v>
      </c>
      <c r="O935">
        <v>64</v>
      </c>
      <c r="P935">
        <v>67</v>
      </c>
      <c r="Q935" t="s">
        <v>76</v>
      </c>
      <c r="R935" t="s">
        <v>238</v>
      </c>
      <c r="S935" t="s">
        <v>239</v>
      </c>
      <c r="T935">
        <v>180</v>
      </c>
      <c r="U935">
        <v>176</v>
      </c>
      <c r="V935">
        <v>97.78</v>
      </c>
      <c r="W935" t="s">
        <v>133</v>
      </c>
      <c r="X935">
        <v>9156</v>
      </c>
      <c r="Y935">
        <v>1611456</v>
      </c>
      <c r="Z935">
        <v>51392</v>
      </c>
      <c r="AA935">
        <v>85888</v>
      </c>
      <c r="AB935">
        <v>1748736</v>
      </c>
      <c r="AC935">
        <v>1153461</v>
      </c>
      <c r="AD935">
        <v>595275</v>
      </c>
      <c r="AE935" t="s">
        <v>75</v>
      </c>
      <c r="AF935" t="s">
        <v>81</v>
      </c>
      <c r="AG935" t="s">
        <v>240</v>
      </c>
      <c r="AH935" t="s">
        <v>145</v>
      </c>
      <c r="AI935" t="s">
        <v>139</v>
      </c>
      <c r="AJ935" t="str">
        <f t="shared" si="14"/>
        <v>Oct</v>
      </c>
    </row>
    <row r="936" spans="1:36" x14ac:dyDescent="0.3">
      <c r="A936" t="s">
        <v>3155</v>
      </c>
      <c r="B936" s="33">
        <v>45769</v>
      </c>
      <c r="C936" t="s">
        <v>95</v>
      </c>
      <c r="D936" t="s">
        <v>3156</v>
      </c>
      <c r="E936" t="s">
        <v>178</v>
      </c>
      <c r="F936" t="s">
        <v>174</v>
      </c>
      <c r="G936" t="s">
        <v>157</v>
      </c>
      <c r="H936" t="s">
        <v>158</v>
      </c>
      <c r="I936">
        <v>1770</v>
      </c>
      <c r="J936" t="s">
        <v>385</v>
      </c>
      <c r="K936" t="s">
        <v>2673</v>
      </c>
      <c r="L936" t="s">
        <v>2337</v>
      </c>
      <c r="M936" t="s">
        <v>1425</v>
      </c>
      <c r="N936">
        <v>239</v>
      </c>
      <c r="O936">
        <v>40</v>
      </c>
      <c r="P936">
        <v>35</v>
      </c>
      <c r="Q936" t="s">
        <v>76</v>
      </c>
      <c r="R936" t="s">
        <v>238</v>
      </c>
      <c r="S936" t="s">
        <v>239</v>
      </c>
      <c r="T936">
        <v>189</v>
      </c>
      <c r="U936">
        <v>141</v>
      </c>
      <c r="V936">
        <v>74.599999999999994</v>
      </c>
      <c r="W936" t="s">
        <v>133</v>
      </c>
      <c r="X936">
        <v>3369</v>
      </c>
      <c r="Y936">
        <v>475029</v>
      </c>
      <c r="Z936">
        <v>67821</v>
      </c>
      <c r="AA936">
        <v>94188</v>
      </c>
      <c r="AB936">
        <v>637038</v>
      </c>
      <c r="AC936">
        <v>456438</v>
      </c>
      <c r="AD936">
        <v>180600</v>
      </c>
      <c r="AE936" t="s">
        <v>75</v>
      </c>
      <c r="AF936" t="s">
        <v>78</v>
      </c>
      <c r="AG936" t="s">
        <v>240</v>
      </c>
      <c r="AH936" t="s">
        <v>147</v>
      </c>
      <c r="AI936" t="s">
        <v>139</v>
      </c>
      <c r="AJ936" t="str">
        <f t="shared" si="14"/>
        <v>Apr</v>
      </c>
    </row>
    <row r="937" spans="1:36" x14ac:dyDescent="0.3">
      <c r="A937" t="s">
        <v>3157</v>
      </c>
      <c r="B937" s="33">
        <v>46017</v>
      </c>
      <c r="C937" t="s">
        <v>96</v>
      </c>
      <c r="D937" t="s">
        <v>3158</v>
      </c>
      <c r="E937" t="s">
        <v>178</v>
      </c>
      <c r="F937" t="s">
        <v>172</v>
      </c>
      <c r="G937" t="s">
        <v>157</v>
      </c>
      <c r="H937" t="s">
        <v>155</v>
      </c>
      <c r="I937">
        <v>1319</v>
      </c>
      <c r="J937" t="s">
        <v>258</v>
      </c>
      <c r="K937" t="s">
        <v>3159</v>
      </c>
      <c r="L937" t="s">
        <v>3160</v>
      </c>
      <c r="M937" t="s">
        <v>276</v>
      </c>
      <c r="N937">
        <v>175</v>
      </c>
      <c r="O937">
        <v>19</v>
      </c>
      <c r="P937">
        <v>46</v>
      </c>
      <c r="Q937" t="s">
        <v>76</v>
      </c>
      <c r="R937" t="s">
        <v>238</v>
      </c>
      <c r="S937" t="s">
        <v>239</v>
      </c>
      <c r="T937">
        <v>220</v>
      </c>
      <c r="U937">
        <v>120</v>
      </c>
      <c r="V937">
        <v>54.55</v>
      </c>
      <c r="W937" t="s">
        <v>133</v>
      </c>
      <c r="X937">
        <v>5231</v>
      </c>
      <c r="Y937">
        <v>627720</v>
      </c>
      <c r="Z937">
        <v>27120</v>
      </c>
      <c r="AA937">
        <v>39960</v>
      </c>
      <c r="AB937">
        <v>694800</v>
      </c>
      <c r="AC937">
        <v>597304</v>
      </c>
      <c r="AD937">
        <v>97496</v>
      </c>
      <c r="AE937" t="s">
        <v>75</v>
      </c>
      <c r="AF937" t="s">
        <v>81</v>
      </c>
      <c r="AG937" t="s">
        <v>240</v>
      </c>
      <c r="AH937" t="s">
        <v>147</v>
      </c>
      <c r="AI937" t="s">
        <v>138</v>
      </c>
      <c r="AJ937" t="str">
        <f t="shared" si="14"/>
        <v>Dec</v>
      </c>
    </row>
    <row r="938" spans="1:36" x14ac:dyDescent="0.3">
      <c r="A938" t="s">
        <v>3161</v>
      </c>
      <c r="B938" s="33">
        <v>45765</v>
      </c>
      <c r="C938" t="s">
        <v>93</v>
      </c>
      <c r="D938" t="s">
        <v>3162</v>
      </c>
      <c r="E938" t="s">
        <v>173</v>
      </c>
      <c r="F938" t="s">
        <v>172</v>
      </c>
      <c r="G938" t="s">
        <v>161</v>
      </c>
      <c r="H938" t="s">
        <v>155</v>
      </c>
      <c r="I938">
        <v>954</v>
      </c>
      <c r="J938" t="s">
        <v>342</v>
      </c>
      <c r="K938" t="s">
        <v>3163</v>
      </c>
      <c r="L938" t="s">
        <v>639</v>
      </c>
      <c r="M938" t="s">
        <v>3163</v>
      </c>
      <c r="N938">
        <v>141</v>
      </c>
      <c r="O938">
        <v>0</v>
      </c>
      <c r="P938">
        <v>-10</v>
      </c>
      <c r="Q938" t="s">
        <v>70</v>
      </c>
      <c r="R938" t="s">
        <v>238</v>
      </c>
      <c r="S938" t="s">
        <v>239</v>
      </c>
      <c r="T938">
        <v>150</v>
      </c>
      <c r="U938">
        <v>116</v>
      </c>
      <c r="V938">
        <v>77.33</v>
      </c>
      <c r="W938" t="s">
        <v>135</v>
      </c>
      <c r="X938">
        <v>3261</v>
      </c>
      <c r="Y938">
        <v>378276</v>
      </c>
      <c r="Z938">
        <v>52200</v>
      </c>
      <c r="AA938">
        <v>54752</v>
      </c>
      <c r="AB938">
        <v>485228</v>
      </c>
      <c r="AC938">
        <v>420930</v>
      </c>
      <c r="AD938">
        <v>64298</v>
      </c>
      <c r="AE938" t="s">
        <v>78</v>
      </c>
      <c r="AF938" t="s">
        <v>81</v>
      </c>
      <c r="AG938" t="s">
        <v>240</v>
      </c>
      <c r="AH938" t="s">
        <v>146</v>
      </c>
      <c r="AI938" t="s">
        <v>138</v>
      </c>
      <c r="AJ938" t="str">
        <f t="shared" si="14"/>
        <v>Apr</v>
      </c>
    </row>
    <row r="939" spans="1:36" x14ac:dyDescent="0.3">
      <c r="A939" t="s">
        <v>3164</v>
      </c>
      <c r="B939" s="33">
        <v>46007</v>
      </c>
      <c r="C939" t="s">
        <v>98</v>
      </c>
      <c r="D939" t="s">
        <v>3165</v>
      </c>
      <c r="E939" t="s">
        <v>179</v>
      </c>
      <c r="F939" t="s">
        <v>173</v>
      </c>
      <c r="G939" t="s">
        <v>166</v>
      </c>
      <c r="H939" t="s">
        <v>161</v>
      </c>
      <c r="I939">
        <v>2013</v>
      </c>
      <c r="J939" t="s">
        <v>1434</v>
      </c>
      <c r="K939" t="s">
        <v>2850</v>
      </c>
      <c r="L939" t="s">
        <v>633</v>
      </c>
      <c r="M939" t="s">
        <v>829</v>
      </c>
      <c r="N939">
        <v>298</v>
      </c>
      <c r="O939">
        <v>0</v>
      </c>
      <c r="P939">
        <v>6</v>
      </c>
      <c r="Q939" t="s">
        <v>73</v>
      </c>
      <c r="R939" t="s">
        <v>238</v>
      </c>
      <c r="S939" t="s">
        <v>239</v>
      </c>
      <c r="T939">
        <v>150</v>
      </c>
      <c r="U939">
        <v>117</v>
      </c>
      <c r="V939">
        <v>78</v>
      </c>
      <c r="W939" t="s">
        <v>133</v>
      </c>
      <c r="X939">
        <v>9645</v>
      </c>
      <c r="Y939">
        <v>1128465</v>
      </c>
      <c r="Z939">
        <v>56979</v>
      </c>
      <c r="AA939">
        <v>42705</v>
      </c>
      <c r="AB939">
        <v>1228149</v>
      </c>
      <c r="AC939">
        <v>893161</v>
      </c>
      <c r="AD939">
        <v>334988</v>
      </c>
      <c r="AE939" t="s">
        <v>72</v>
      </c>
      <c r="AF939" t="s">
        <v>78</v>
      </c>
      <c r="AG939" t="s">
        <v>240</v>
      </c>
      <c r="AH939" t="s">
        <v>144</v>
      </c>
      <c r="AI939" t="s">
        <v>140</v>
      </c>
      <c r="AJ939" t="str">
        <f t="shared" si="14"/>
        <v>Dec</v>
      </c>
    </row>
    <row r="940" spans="1:36" x14ac:dyDescent="0.3">
      <c r="A940" t="s">
        <v>3166</v>
      </c>
      <c r="B940" s="33">
        <v>45810</v>
      </c>
      <c r="C940" t="s">
        <v>99</v>
      </c>
      <c r="D940" t="s">
        <v>3167</v>
      </c>
      <c r="E940" t="s">
        <v>176</v>
      </c>
      <c r="F940" t="s">
        <v>181</v>
      </c>
      <c r="G940" t="s">
        <v>156</v>
      </c>
      <c r="H940" t="s">
        <v>159</v>
      </c>
      <c r="I940">
        <v>1066</v>
      </c>
      <c r="J940" t="s">
        <v>477</v>
      </c>
      <c r="K940" t="s">
        <v>3168</v>
      </c>
      <c r="L940" t="s">
        <v>520</v>
      </c>
      <c r="M940" t="s">
        <v>3169</v>
      </c>
      <c r="N940">
        <v>144</v>
      </c>
      <c r="O940">
        <v>45</v>
      </c>
      <c r="P940">
        <v>50</v>
      </c>
      <c r="Q940" t="s">
        <v>76</v>
      </c>
      <c r="R940" t="s">
        <v>238</v>
      </c>
      <c r="S940" t="s">
        <v>239</v>
      </c>
      <c r="T940">
        <v>189</v>
      </c>
      <c r="U940">
        <v>140</v>
      </c>
      <c r="V940">
        <v>74.069999999999993</v>
      </c>
      <c r="W940" t="s">
        <v>133</v>
      </c>
      <c r="X940">
        <v>10866</v>
      </c>
      <c r="Y940">
        <v>1521240</v>
      </c>
      <c r="Z940">
        <v>66500</v>
      </c>
      <c r="AA940">
        <v>17920</v>
      </c>
      <c r="AB940">
        <v>1605660</v>
      </c>
      <c r="AC940">
        <v>1394070</v>
      </c>
      <c r="AD940">
        <v>211590</v>
      </c>
      <c r="AE940" t="s">
        <v>81</v>
      </c>
      <c r="AF940" t="s">
        <v>81</v>
      </c>
      <c r="AG940" t="s">
        <v>240</v>
      </c>
      <c r="AH940" t="s">
        <v>144</v>
      </c>
      <c r="AI940" t="s">
        <v>138</v>
      </c>
      <c r="AJ940" t="str">
        <f t="shared" si="14"/>
        <v>Jun</v>
      </c>
    </row>
    <row r="941" spans="1:36" x14ac:dyDescent="0.3">
      <c r="A941" t="s">
        <v>3170</v>
      </c>
      <c r="B941" s="33">
        <v>45896</v>
      </c>
      <c r="C941" t="s">
        <v>95</v>
      </c>
      <c r="D941" t="s">
        <v>3171</v>
      </c>
      <c r="E941" t="s">
        <v>178</v>
      </c>
      <c r="F941" t="s">
        <v>175</v>
      </c>
      <c r="G941" t="s">
        <v>157</v>
      </c>
      <c r="H941" t="s">
        <v>163</v>
      </c>
      <c r="I941">
        <v>2102</v>
      </c>
      <c r="J941" t="s">
        <v>633</v>
      </c>
      <c r="K941" t="s">
        <v>2259</v>
      </c>
      <c r="L941" t="s">
        <v>2794</v>
      </c>
      <c r="M941" t="s">
        <v>2116</v>
      </c>
      <c r="N941">
        <v>323</v>
      </c>
      <c r="O941">
        <v>35</v>
      </c>
      <c r="P941">
        <v>42</v>
      </c>
      <c r="Q941" t="s">
        <v>76</v>
      </c>
      <c r="R941" t="s">
        <v>238</v>
      </c>
      <c r="S941" t="s">
        <v>239</v>
      </c>
      <c r="T941">
        <v>220</v>
      </c>
      <c r="U941">
        <v>206</v>
      </c>
      <c r="V941">
        <v>93.64</v>
      </c>
      <c r="W941" t="s">
        <v>135</v>
      </c>
      <c r="X941">
        <v>9927</v>
      </c>
      <c r="Y941">
        <v>2044962</v>
      </c>
      <c r="Z941">
        <v>78486</v>
      </c>
      <c r="AA941">
        <v>22866</v>
      </c>
      <c r="AB941">
        <v>2146314</v>
      </c>
      <c r="AC941">
        <v>1576849</v>
      </c>
      <c r="AD941">
        <v>569465</v>
      </c>
      <c r="AE941" t="s">
        <v>75</v>
      </c>
      <c r="AF941" t="s">
        <v>75</v>
      </c>
      <c r="AG941" t="s">
        <v>240</v>
      </c>
      <c r="AH941" t="s">
        <v>144</v>
      </c>
      <c r="AI941" t="s">
        <v>139</v>
      </c>
      <c r="AJ941" t="str">
        <f t="shared" si="14"/>
        <v>Aug</v>
      </c>
    </row>
    <row r="942" spans="1:36" x14ac:dyDescent="0.3">
      <c r="A942" t="s">
        <v>3172</v>
      </c>
      <c r="B942" s="33">
        <v>45916</v>
      </c>
      <c r="C942" t="s">
        <v>99</v>
      </c>
      <c r="D942" t="s">
        <v>3173</v>
      </c>
      <c r="E942" t="s">
        <v>172</v>
      </c>
      <c r="F942" t="s">
        <v>178</v>
      </c>
      <c r="G942" t="s">
        <v>155</v>
      </c>
      <c r="H942" t="s">
        <v>157</v>
      </c>
      <c r="I942">
        <v>2314</v>
      </c>
      <c r="J942" t="s">
        <v>621</v>
      </c>
      <c r="K942" t="s">
        <v>925</v>
      </c>
      <c r="L942" t="s">
        <v>1989</v>
      </c>
      <c r="M942" t="s">
        <v>316</v>
      </c>
      <c r="N942">
        <v>344</v>
      </c>
      <c r="O942">
        <v>27</v>
      </c>
      <c r="P942">
        <v>36</v>
      </c>
      <c r="Q942" t="s">
        <v>76</v>
      </c>
      <c r="R942" t="s">
        <v>238</v>
      </c>
      <c r="S942" t="s">
        <v>239</v>
      </c>
      <c r="T942">
        <v>186</v>
      </c>
      <c r="U942">
        <v>124</v>
      </c>
      <c r="V942">
        <v>66.67</v>
      </c>
      <c r="W942" t="s">
        <v>133</v>
      </c>
      <c r="X942">
        <v>7930</v>
      </c>
      <c r="Y942">
        <v>983320</v>
      </c>
      <c r="Z942">
        <v>45508</v>
      </c>
      <c r="AA942">
        <v>52204</v>
      </c>
      <c r="AB942">
        <v>1081032</v>
      </c>
      <c r="AC942">
        <v>919008</v>
      </c>
      <c r="AD942">
        <v>162024</v>
      </c>
      <c r="AE942" t="s">
        <v>81</v>
      </c>
      <c r="AF942" t="s">
        <v>75</v>
      </c>
      <c r="AG942" t="s">
        <v>240</v>
      </c>
      <c r="AH942" t="s">
        <v>144</v>
      </c>
      <c r="AI942" t="s">
        <v>138</v>
      </c>
      <c r="AJ942" t="str">
        <f t="shared" si="14"/>
        <v>Sep</v>
      </c>
    </row>
    <row r="943" spans="1:36" x14ac:dyDescent="0.3">
      <c r="A943" t="s">
        <v>3174</v>
      </c>
      <c r="B943" s="33">
        <v>45846</v>
      </c>
      <c r="C943" t="s">
        <v>97</v>
      </c>
      <c r="D943" t="s">
        <v>3175</v>
      </c>
      <c r="E943" t="s">
        <v>181</v>
      </c>
      <c r="F943" t="s">
        <v>178</v>
      </c>
      <c r="G943" t="s">
        <v>159</v>
      </c>
      <c r="H943" t="s">
        <v>157</v>
      </c>
      <c r="I943">
        <v>2261</v>
      </c>
      <c r="J943" t="s">
        <v>633</v>
      </c>
      <c r="K943" t="s">
        <v>3176</v>
      </c>
      <c r="L943" t="s">
        <v>633</v>
      </c>
      <c r="M943" t="s">
        <v>3176</v>
      </c>
      <c r="N943">
        <v>287</v>
      </c>
      <c r="O943">
        <v>0</v>
      </c>
      <c r="P943">
        <v>-1</v>
      </c>
      <c r="Q943" t="s">
        <v>70</v>
      </c>
      <c r="R943" t="s">
        <v>238</v>
      </c>
      <c r="S943" t="s">
        <v>239</v>
      </c>
      <c r="T943">
        <v>150</v>
      </c>
      <c r="U943">
        <v>96</v>
      </c>
      <c r="V943">
        <v>64</v>
      </c>
      <c r="W943" t="s">
        <v>134</v>
      </c>
      <c r="X943">
        <v>3069</v>
      </c>
      <c r="Y943">
        <v>294624</v>
      </c>
      <c r="Z943">
        <v>26208</v>
      </c>
      <c r="AA943">
        <v>76128</v>
      </c>
      <c r="AB943">
        <v>396960</v>
      </c>
      <c r="AC943">
        <v>314665</v>
      </c>
      <c r="AD943">
        <v>82295</v>
      </c>
      <c r="AE943" t="s">
        <v>81</v>
      </c>
      <c r="AF943" t="s">
        <v>75</v>
      </c>
      <c r="AG943" t="s">
        <v>240</v>
      </c>
      <c r="AH943" t="s">
        <v>145</v>
      </c>
      <c r="AI943" t="s">
        <v>140</v>
      </c>
      <c r="AJ943" t="str">
        <f t="shared" si="14"/>
        <v>Jul</v>
      </c>
    </row>
    <row r="944" spans="1:36" x14ac:dyDescent="0.3">
      <c r="A944" t="s">
        <v>3177</v>
      </c>
      <c r="B944" s="33">
        <v>45835</v>
      </c>
      <c r="C944" t="s">
        <v>96</v>
      </c>
      <c r="D944" t="s">
        <v>3178</v>
      </c>
      <c r="E944" t="s">
        <v>177</v>
      </c>
      <c r="F944" t="s">
        <v>175</v>
      </c>
      <c r="G944" t="s">
        <v>162</v>
      </c>
      <c r="H944" t="s">
        <v>163</v>
      </c>
      <c r="I944">
        <v>2222</v>
      </c>
      <c r="J944" t="s">
        <v>381</v>
      </c>
      <c r="K944" t="s">
        <v>2574</v>
      </c>
      <c r="N944">
        <v>264</v>
      </c>
      <c r="O944">
        <v>0</v>
      </c>
      <c r="P944">
        <v>0</v>
      </c>
      <c r="Q944" t="s">
        <v>67</v>
      </c>
      <c r="R944" t="s">
        <v>245</v>
      </c>
      <c r="S944" t="s">
        <v>122</v>
      </c>
      <c r="T944">
        <v>189</v>
      </c>
      <c r="U944">
        <v>0</v>
      </c>
      <c r="V944">
        <v>0</v>
      </c>
      <c r="W944" t="s">
        <v>135</v>
      </c>
      <c r="X944">
        <v>5309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78</v>
      </c>
      <c r="AF944" t="s">
        <v>75</v>
      </c>
      <c r="AG944" t="s">
        <v>240</v>
      </c>
      <c r="AH944" t="s">
        <v>145</v>
      </c>
      <c r="AI944" t="s">
        <v>139</v>
      </c>
      <c r="AJ944" t="str">
        <f t="shared" si="14"/>
        <v>Jun</v>
      </c>
    </row>
    <row r="945" spans="1:36" x14ac:dyDescent="0.3">
      <c r="A945" t="s">
        <v>3179</v>
      </c>
      <c r="B945" s="33">
        <v>45894</v>
      </c>
      <c r="C945" t="s">
        <v>93</v>
      </c>
      <c r="D945" t="s">
        <v>3180</v>
      </c>
      <c r="E945" t="s">
        <v>176</v>
      </c>
      <c r="F945" t="s">
        <v>172</v>
      </c>
      <c r="G945" t="s">
        <v>156</v>
      </c>
      <c r="H945" t="s">
        <v>155</v>
      </c>
      <c r="I945">
        <v>877</v>
      </c>
      <c r="J945" t="s">
        <v>560</v>
      </c>
      <c r="K945" t="s">
        <v>2878</v>
      </c>
      <c r="L945" t="s">
        <v>385</v>
      </c>
      <c r="M945" t="s">
        <v>3181</v>
      </c>
      <c r="N945">
        <v>143</v>
      </c>
      <c r="O945">
        <v>0</v>
      </c>
      <c r="P945">
        <v>21</v>
      </c>
      <c r="Q945" t="s">
        <v>73</v>
      </c>
      <c r="R945" t="s">
        <v>238</v>
      </c>
      <c r="S945" t="s">
        <v>239</v>
      </c>
      <c r="T945">
        <v>189</v>
      </c>
      <c r="U945">
        <v>138</v>
      </c>
      <c r="V945">
        <v>73.02</v>
      </c>
      <c r="W945" t="s">
        <v>135</v>
      </c>
      <c r="X945">
        <v>5150</v>
      </c>
      <c r="Y945">
        <v>710700</v>
      </c>
      <c r="Z945">
        <v>54234</v>
      </c>
      <c r="AA945">
        <v>69000</v>
      </c>
      <c r="AB945">
        <v>833934</v>
      </c>
      <c r="AC945">
        <v>663142</v>
      </c>
      <c r="AD945">
        <v>170792</v>
      </c>
      <c r="AE945" t="s">
        <v>81</v>
      </c>
      <c r="AF945" t="s">
        <v>81</v>
      </c>
      <c r="AG945" t="s">
        <v>240</v>
      </c>
      <c r="AH945" t="s">
        <v>146</v>
      </c>
      <c r="AI945" t="s">
        <v>138</v>
      </c>
      <c r="AJ945" t="str">
        <f t="shared" si="14"/>
        <v>Aug</v>
      </c>
    </row>
    <row r="946" spans="1:36" x14ac:dyDescent="0.3">
      <c r="A946" t="s">
        <v>3182</v>
      </c>
      <c r="B946" s="33">
        <v>45682</v>
      </c>
      <c r="C946" t="s">
        <v>95</v>
      </c>
      <c r="D946" t="s">
        <v>3183</v>
      </c>
      <c r="E946" t="s">
        <v>180</v>
      </c>
      <c r="F946" t="s">
        <v>174</v>
      </c>
      <c r="G946" t="s">
        <v>160</v>
      </c>
      <c r="H946" t="s">
        <v>158</v>
      </c>
      <c r="I946">
        <v>944</v>
      </c>
      <c r="J946" t="s">
        <v>626</v>
      </c>
      <c r="K946" t="s">
        <v>2586</v>
      </c>
      <c r="L946" t="s">
        <v>3184</v>
      </c>
      <c r="M946" t="s">
        <v>3185</v>
      </c>
      <c r="N946">
        <v>149</v>
      </c>
      <c r="O946">
        <v>19</v>
      </c>
      <c r="P946">
        <v>9</v>
      </c>
      <c r="Q946" t="s">
        <v>73</v>
      </c>
      <c r="R946" t="s">
        <v>238</v>
      </c>
      <c r="S946" t="s">
        <v>239</v>
      </c>
      <c r="T946">
        <v>180</v>
      </c>
      <c r="U946">
        <v>151</v>
      </c>
      <c r="V946">
        <v>83.89</v>
      </c>
      <c r="W946" t="s">
        <v>133</v>
      </c>
      <c r="X946">
        <v>3460</v>
      </c>
      <c r="Y946">
        <v>522460</v>
      </c>
      <c r="Z946">
        <v>66591</v>
      </c>
      <c r="AA946">
        <v>47263</v>
      </c>
      <c r="AB946">
        <v>636314</v>
      </c>
      <c r="AC946">
        <v>393420</v>
      </c>
      <c r="AD946">
        <v>242894</v>
      </c>
      <c r="AE946" t="s">
        <v>81</v>
      </c>
      <c r="AF946" t="s">
        <v>78</v>
      </c>
      <c r="AG946" t="s">
        <v>240</v>
      </c>
      <c r="AH946" t="s">
        <v>144</v>
      </c>
      <c r="AI946" t="s">
        <v>138</v>
      </c>
      <c r="AJ946" t="str">
        <f t="shared" si="14"/>
        <v>Jan</v>
      </c>
    </row>
    <row r="947" spans="1:36" x14ac:dyDescent="0.3">
      <c r="A947" t="s">
        <v>3186</v>
      </c>
      <c r="B947" s="33">
        <v>45961</v>
      </c>
      <c r="C947" t="s">
        <v>96</v>
      </c>
      <c r="D947" t="s">
        <v>3187</v>
      </c>
      <c r="E947" t="s">
        <v>176</v>
      </c>
      <c r="F947" t="s">
        <v>173</v>
      </c>
      <c r="G947" t="s">
        <v>156</v>
      </c>
      <c r="H947" t="s">
        <v>161</v>
      </c>
      <c r="I947">
        <v>939</v>
      </c>
      <c r="J947" t="s">
        <v>636</v>
      </c>
      <c r="K947" t="s">
        <v>3188</v>
      </c>
      <c r="L947" t="s">
        <v>2089</v>
      </c>
      <c r="M947" t="s">
        <v>687</v>
      </c>
      <c r="N947">
        <v>132</v>
      </c>
      <c r="O947">
        <v>4</v>
      </c>
      <c r="P947">
        <v>15</v>
      </c>
      <c r="Q947" t="s">
        <v>73</v>
      </c>
      <c r="R947" t="s">
        <v>238</v>
      </c>
      <c r="S947" t="s">
        <v>239</v>
      </c>
      <c r="T947">
        <v>180</v>
      </c>
      <c r="U947">
        <v>132</v>
      </c>
      <c r="V947">
        <v>73.33</v>
      </c>
      <c r="W947" t="s">
        <v>133</v>
      </c>
      <c r="X947">
        <v>4404</v>
      </c>
      <c r="Y947">
        <v>581328</v>
      </c>
      <c r="Z947">
        <v>68112</v>
      </c>
      <c r="AA947">
        <v>78144</v>
      </c>
      <c r="AB947">
        <v>727584</v>
      </c>
      <c r="AC947">
        <v>524936</v>
      </c>
      <c r="AD947">
        <v>202648</v>
      </c>
      <c r="AE947" t="s">
        <v>81</v>
      </c>
      <c r="AF947" t="s">
        <v>78</v>
      </c>
      <c r="AG947" t="s">
        <v>240</v>
      </c>
      <c r="AH947" t="s">
        <v>145</v>
      </c>
      <c r="AI947" t="s">
        <v>140</v>
      </c>
      <c r="AJ947" t="str">
        <f t="shared" si="14"/>
        <v>Oct</v>
      </c>
    </row>
    <row r="948" spans="1:36" x14ac:dyDescent="0.3">
      <c r="A948" t="s">
        <v>3189</v>
      </c>
      <c r="B948" s="33">
        <v>45926</v>
      </c>
      <c r="C948" t="s">
        <v>93</v>
      </c>
      <c r="D948" t="s">
        <v>3190</v>
      </c>
      <c r="E948" t="s">
        <v>176</v>
      </c>
      <c r="F948" t="s">
        <v>178</v>
      </c>
      <c r="G948" t="s">
        <v>156</v>
      </c>
      <c r="H948" t="s">
        <v>157</v>
      </c>
      <c r="I948">
        <v>1168</v>
      </c>
      <c r="J948" t="s">
        <v>1045</v>
      </c>
      <c r="K948" t="s">
        <v>813</v>
      </c>
      <c r="L948" t="s">
        <v>555</v>
      </c>
      <c r="M948" t="s">
        <v>1010</v>
      </c>
      <c r="N948">
        <v>179</v>
      </c>
      <c r="O948">
        <v>46</v>
      </c>
      <c r="P948">
        <v>29</v>
      </c>
      <c r="Q948" t="s">
        <v>73</v>
      </c>
      <c r="R948" t="s">
        <v>238</v>
      </c>
      <c r="S948" t="s">
        <v>239</v>
      </c>
      <c r="T948">
        <v>180</v>
      </c>
      <c r="U948">
        <v>85</v>
      </c>
      <c r="V948">
        <v>47.22</v>
      </c>
      <c r="W948" t="s">
        <v>133</v>
      </c>
      <c r="X948">
        <v>2856</v>
      </c>
      <c r="Y948">
        <v>242760</v>
      </c>
      <c r="Z948">
        <v>25415</v>
      </c>
      <c r="AA948">
        <v>14875</v>
      </c>
      <c r="AB948">
        <v>283050</v>
      </c>
      <c r="AC948">
        <v>237263</v>
      </c>
      <c r="AD948">
        <v>45787</v>
      </c>
      <c r="AE948" t="s">
        <v>81</v>
      </c>
      <c r="AF948" t="s">
        <v>75</v>
      </c>
      <c r="AG948" t="s">
        <v>240</v>
      </c>
      <c r="AH948" t="s">
        <v>144</v>
      </c>
      <c r="AI948" t="s">
        <v>140</v>
      </c>
      <c r="AJ948" t="str">
        <f t="shared" si="14"/>
        <v>Sep</v>
      </c>
    </row>
    <row r="949" spans="1:36" x14ac:dyDescent="0.3">
      <c r="A949" t="s">
        <v>3191</v>
      </c>
      <c r="B949" s="33">
        <v>45985</v>
      </c>
      <c r="C949" t="s">
        <v>95</v>
      </c>
      <c r="D949" t="s">
        <v>3192</v>
      </c>
      <c r="E949" t="s">
        <v>181</v>
      </c>
      <c r="F949" t="s">
        <v>180</v>
      </c>
      <c r="G949" t="s">
        <v>159</v>
      </c>
      <c r="H949" t="s">
        <v>160</v>
      </c>
      <c r="I949">
        <v>742</v>
      </c>
      <c r="J949" t="s">
        <v>325</v>
      </c>
      <c r="K949" t="s">
        <v>3193</v>
      </c>
      <c r="L949" t="s">
        <v>459</v>
      </c>
      <c r="M949" t="s">
        <v>3193</v>
      </c>
      <c r="N949">
        <v>119</v>
      </c>
      <c r="O949">
        <v>0</v>
      </c>
      <c r="P949">
        <v>-8</v>
      </c>
      <c r="Q949" t="s">
        <v>70</v>
      </c>
      <c r="R949" t="s">
        <v>238</v>
      </c>
      <c r="S949" t="s">
        <v>239</v>
      </c>
      <c r="T949">
        <v>150</v>
      </c>
      <c r="U949">
        <v>147</v>
      </c>
      <c r="V949">
        <v>98</v>
      </c>
      <c r="W949" t="s">
        <v>135</v>
      </c>
      <c r="X949">
        <v>10205</v>
      </c>
      <c r="Y949">
        <v>1500135</v>
      </c>
      <c r="Z949">
        <v>72618</v>
      </c>
      <c r="AA949">
        <v>49539</v>
      </c>
      <c r="AB949">
        <v>1622292</v>
      </c>
      <c r="AC949">
        <v>984786</v>
      </c>
      <c r="AD949">
        <v>637506</v>
      </c>
      <c r="AE949" t="s">
        <v>81</v>
      </c>
      <c r="AF949" t="s">
        <v>81</v>
      </c>
      <c r="AG949" t="s">
        <v>240</v>
      </c>
      <c r="AH949" t="s">
        <v>147</v>
      </c>
      <c r="AI949" t="s">
        <v>139</v>
      </c>
      <c r="AJ949" t="str">
        <f t="shared" si="14"/>
        <v>Nov</v>
      </c>
    </row>
    <row r="950" spans="1:36" x14ac:dyDescent="0.3">
      <c r="A950" t="s">
        <v>3194</v>
      </c>
      <c r="B950" s="33">
        <v>45996</v>
      </c>
      <c r="C950" t="s">
        <v>97</v>
      </c>
      <c r="D950" t="s">
        <v>3195</v>
      </c>
      <c r="E950" t="s">
        <v>176</v>
      </c>
      <c r="F950" t="s">
        <v>177</v>
      </c>
      <c r="G950" t="s">
        <v>156</v>
      </c>
      <c r="H950" t="s">
        <v>162</v>
      </c>
      <c r="I950">
        <v>1458</v>
      </c>
      <c r="J950" t="s">
        <v>391</v>
      </c>
      <c r="K950" t="s">
        <v>3196</v>
      </c>
      <c r="L950" t="s">
        <v>665</v>
      </c>
      <c r="M950" t="s">
        <v>545</v>
      </c>
      <c r="N950">
        <v>200</v>
      </c>
      <c r="O950">
        <v>25</v>
      </c>
      <c r="P950">
        <v>52</v>
      </c>
      <c r="Q950" t="s">
        <v>76</v>
      </c>
      <c r="R950" t="s">
        <v>238</v>
      </c>
      <c r="S950" t="s">
        <v>239</v>
      </c>
      <c r="T950">
        <v>180</v>
      </c>
      <c r="U950">
        <v>139</v>
      </c>
      <c r="V950">
        <v>77.22</v>
      </c>
      <c r="W950" t="s">
        <v>133</v>
      </c>
      <c r="X950">
        <v>3127</v>
      </c>
      <c r="Y950">
        <v>434653</v>
      </c>
      <c r="Z950">
        <v>53793</v>
      </c>
      <c r="AA950">
        <v>30441</v>
      </c>
      <c r="AB950">
        <v>518887</v>
      </c>
      <c r="AC950">
        <v>423888</v>
      </c>
      <c r="AD950">
        <v>94999</v>
      </c>
      <c r="AE950" t="s">
        <v>81</v>
      </c>
      <c r="AF950" t="s">
        <v>78</v>
      </c>
      <c r="AG950" t="s">
        <v>240</v>
      </c>
      <c r="AH950" t="s">
        <v>147</v>
      </c>
      <c r="AI950" t="s">
        <v>138</v>
      </c>
      <c r="AJ950" t="str">
        <f t="shared" si="14"/>
        <v>Dec</v>
      </c>
    </row>
    <row r="951" spans="1:36" x14ac:dyDescent="0.3">
      <c r="A951" t="s">
        <v>3197</v>
      </c>
      <c r="B951" s="33">
        <v>45855</v>
      </c>
      <c r="C951" t="s">
        <v>93</v>
      </c>
      <c r="D951" t="s">
        <v>3198</v>
      </c>
      <c r="E951" t="s">
        <v>177</v>
      </c>
      <c r="F951" t="s">
        <v>175</v>
      </c>
      <c r="G951" t="s">
        <v>162</v>
      </c>
      <c r="H951" t="s">
        <v>163</v>
      </c>
      <c r="I951">
        <v>1593</v>
      </c>
      <c r="J951" t="s">
        <v>474</v>
      </c>
      <c r="K951" t="s">
        <v>1212</v>
      </c>
      <c r="L951" t="s">
        <v>459</v>
      </c>
      <c r="M951" t="s">
        <v>2403</v>
      </c>
      <c r="N951">
        <v>211</v>
      </c>
      <c r="O951">
        <v>0</v>
      </c>
      <c r="P951">
        <v>13</v>
      </c>
      <c r="Q951" t="s">
        <v>73</v>
      </c>
      <c r="R951" t="s">
        <v>238</v>
      </c>
      <c r="S951" t="s">
        <v>239</v>
      </c>
      <c r="T951">
        <v>186</v>
      </c>
      <c r="U951">
        <v>146</v>
      </c>
      <c r="V951">
        <v>78.489999999999995</v>
      </c>
      <c r="W951" t="s">
        <v>135</v>
      </c>
      <c r="X951">
        <v>6937</v>
      </c>
      <c r="Y951">
        <v>1012802</v>
      </c>
      <c r="Z951">
        <v>48034</v>
      </c>
      <c r="AA951">
        <v>58692</v>
      </c>
      <c r="AB951">
        <v>1119528</v>
      </c>
      <c r="AC951">
        <v>778678</v>
      </c>
      <c r="AD951">
        <v>340850</v>
      </c>
      <c r="AE951" t="s">
        <v>78</v>
      </c>
      <c r="AF951" t="s">
        <v>75</v>
      </c>
      <c r="AG951" t="s">
        <v>240</v>
      </c>
      <c r="AH951" t="s">
        <v>144</v>
      </c>
      <c r="AI951" t="s">
        <v>139</v>
      </c>
      <c r="AJ951" t="str">
        <f t="shared" si="14"/>
        <v>Jul</v>
      </c>
    </row>
    <row r="952" spans="1:36" x14ac:dyDescent="0.3">
      <c r="A952" t="s">
        <v>3199</v>
      </c>
      <c r="B952" s="33">
        <v>45819</v>
      </c>
      <c r="C952" t="s">
        <v>99</v>
      </c>
      <c r="D952" t="s">
        <v>3200</v>
      </c>
      <c r="E952" t="s">
        <v>176</v>
      </c>
      <c r="F952" t="s">
        <v>173</v>
      </c>
      <c r="G952" t="s">
        <v>156</v>
      </c>
      <c r="H952" t="s">
        <v>161</v>
      </c>
      <c r="I952">
        <v>606</v>
      </c>
      <c r="J952" t="s">
        <v>529</v>
      </c>
      <c r="K952" t="s">
        <v>1567</v>
      </c>
      <c r="L952" t="s">
        <v>1695</v>
      </c>
      <c r="M952" t="s">
        <v>3201</v>
      </c>
      <c r="N952">
        <v>99</v>
      </c>
      <c r="O952">
        <v>13</v>
      </c>
      <c r="P952">
        <v>12</v>
      </c>
      <c r="Q952" t="s">
        <v>73</v>
      </c>
      <c r="R952" t="s">
        <v>238</v>
      </c>
      <c r="S952" t="s">
        <v>239</v>
      </c>
      <c r="T952">
        <v>220</v>
      </c>
      <c r="U952">
        <v>166</v>
      </c>
      <c r="V952">
        <v>75.45</v>
      </c>
      <c r="W952" t="s">
        <v>133</v>
      </c>
      <c r="X952">
        <v>10362</v>
      </c>
      <c r="Y952">
        <v>1720092</v>
      </c>
      <c r="Z952">
        <v>43990</v>
      </c>
      <c r="AA952">
        <v>117362</v>
      </c>
      <c r="AB952">
        <v>1881444</v>
      </c>
      <c r="AC952">
        <v>1589098</v>
      </c>
      <c r="AD952">
        <v>292346</v>
      </c>
      <c r="AE952" t="s">
        <v>81</v>
      </c>
      <c r="AF952" t="s">
        <v>78</v>
      </c>
      <c r="AG952" t="s">
        <v>240</v>
      </c>
      <c r="AH952" t="s">
        <v>144</v>
      </c>
      <c r="AI952" t="s">
        <v>140</v>
      </c>
      <c r="AJ952" t="str">
        <f t="shared" si="14"/>
        <v>Jun</v>
      </c>
    </row>
    <row r="953" spans="1:36" x14ac:dyDescent="0.3">
      <c r="A953" t="s">
        <v>3202</v>
      </c>
      <c r="B953" s="33">
        <v>45944</v>
      </c>
      <c r="C953" t="s">
        <v>96</v>
      </c>
      <c r="D953" t="s">
        <v>3203</v>
      </c>
      <c r="E953" t="s">
        <v>173</v>
      </c>
      <c r="F953" t="s">
        <v>175</v>
      </c>
      <c r="G953" t="s">
        <v>161</v>
      </c>
      <c r="H953" t="s">
        <v>163</v>
      </c>
      <c r="I953">
        <v>999</v>
      </c>
      <c r="J953" t="s">
        <v>518</v>
      </c>
      <c r="K953" t="s">
        <v>3204</v>
      </c>
      <c r="L953" t="s">
        <v>561</v>
      </c>
      <c r="M953" t="s">
        <v>3204</v>
      </c>
      <c r="N953">
        <v>135</v>
      </c>
      <c r="O953">
        <v>5</v>
      </c>
      <c r="P953">
        <v>0</v>
      </c>
      <c r="Q953" t="s">
        <v>73</v>
      </c>
      <c r="R953" t="s">
        <v>238</v>
      </c>
      <c r="S953" t="s">
        <v>239</v>
      </c>
      <c r="T953">
        <v>150</v>
      </c>
      <c r="U953">
        <v>117</v>
      </c>
      <c r="V953">
        <v>78</v>
      </c>
      <c r="W953" t="s">
        <v>133</v>
      </c>
      <c r="X953">
        <v>7687</v>
      </c>
      <c r="Y953">
        <v>899379</v>
      </c>
      <c r="Z953">
        <v>27261</v>
      </c>
      <c r="AA953">
        <v>55575</v>
      </c>
      <c r="AB953">
        <v>982215</v>
      </c>
      <c r="AC953">
        <v>786857</v>
      </c>
      <c r="AD953">
        <v>195358</v>
      </c>
      <c r="AE953" t="s">
        <v>78</v>
      </c>
      <c r="AF953" t="s">
        <v>75</v>
      </c>
      <c r="AG953" t="s">
        <v>240</v>
      </c>
      <c r="AH953" t="s">
        <v>144</v>
      </c>
      <c r="AI953" t="s">
        <v>139</v>
      </c>
      <c r="AJ953" t="str">
        <f t="shared" si="14"/>
        <v>Oct</v>
      </c>
    </row>
    <row r="954" spans="1:36" x14ac:dyDescent="0.3">
      <c r="A954" t="s">
        <v>3205</v>
      </c>
      <c r="B954" s="33">
        <v>45823</v>
      </c>
      <c r="C954" t="s">
        <v>93</v>
      </c>
      <c r="D954" t="s">
        <v>3206</v>
      </c>
      <c r="E954" t="s">
        <v>180</v>
      </c>
      <c r="F954" t="s">
        <v>173</v>
      </c>
      <c r="G954" t="s">
        <v>160</v>
      </c>
      <c r="H954" t="s">
        <v>161</v>
      </c>
      <c r="I954">
        <v>1386</v>
      </c>
      <c r="J954" t="s">
        <v>286</v>
      </c>
      <c r="K954" t="s">
        <v>536</v>
      </c>
      <c r="L954" t="s">
        <v>3207</v>
      </c>
      <c r="M954" t="s">
        <v>542</v>
      </c>
      <c r="N954">
        <v>196</v>
      </c>
      <c r="O954">
        <v>16</v>
      </c>
      <c r="P954">
        <v>42</v>
      </c>
      <c r="Q954" t="s">
        <v>76</v>
      </c>
      <c r="R954" t="s">
        <v>238</v>
      </c>
      <c r="S954" t="s">
        <v>239</v>
      </c>
      <c r="T954">
        <v>150</v>
      </c>
      <c r="U954">
        <v>132</v>
      </c>
      <c r="V954">
        <v>88</v>
      </c>
      <c r="W954" t="s">
        <v>134</v>
      </c>
      <c r="X954">
        <v>6150</v>
      </c>
      <c r="Y954">
        <v>811800</v>
      </c>
      <c r="Z954">
        <v>51876</v>
      </c>
      <c r="AA954">
        <v>63228</v>
      </c>
      <c r="AB954">
        <v>926904</v>
      </c>
      <c r="AC954">
        <v>569663</v>
      </c>
      <c r="AD954">
        <v>357241</v>
      </c>
      <c r="AE954" t="s">
        <v>81</v>
      </c>
      <c r="AF954" t="s">
        <v>78</v>
      </c>
      <c r="AG954" t="s">
        <v>240</v>
      </c>
      <c r="AH954" t="s">
        <v>144</v>
      </c>
      <c r="AI954" t="s">
        <v>138</v>
      </c>
      <c r="AJ954" t="str">
        <f t="shared" si="14"/>
        <v>Jun</v>
      </c>
    </row>
    <row r="955" spans="1:36" x14ac:dyDescent="0.3">
      <c r="A955" t="s">
        <v>3208</v>
      </c>
      <c r="B955" s="33">
        <v>45770</v>
      </c>
      <c r="C955" t="s">
        <v>93</v>
      </c>
      <c r="D955" t="s">
        <v>3209</v>
      </c>
      <c r="E955" t="s">
        <v>174</v>
      </c>
      <c r="F955" t="s">
        <v>176</v>
      </c>
      <c r="G955" t="s">
        <v>158</v>
      </c>
      <c r="H955" t="s">
        <v>156</v>
      </c>
      <c r="I955">
        <v>372</v>
      </c>
      <c r="J955" t="s">
        <v>603</v>
      </c>
      <c r="K955" t="s">
        <v>1096</v>
      </c>
      <c r="L955" t="s">
        <v>2815</v>
      </c>
      <c r="M955" t="s">
        <v>1096</v>
      </c>
      <c r="N955">
        <v>65</v>
      </c>
      <c r="O955">
        <v>4</v>
      </c>
      <c r="P955">
        <v>-9</v>
      </c>
      <c r="Q955" t="s">
        <v>73</v>
      </c>
      <c r="R955" t="s">
        <v>238</v>
      </c>
      <c r="S955" t="s">
        <v>239</v>
      </c>
      <c r="T955">
        <v>150</v>
      </c>
      <c r="U955">
        <v>112</v>
      </c>
      <c r="V955">
        <v>74.67</v>
      </c>
      <c r="W955" t="s">
        <v>133</v>
      </c>
      <c r="X955">
        <v>5462</v>
      </c>
      <c r="Y955">
        <v>611744</v>
      </c>
      <c r="Z955">
        <v>25648</v>
      </c>
      <c r="AA955">
        <v>56672</v>
      </c>
      <c r="AB955">
        <v>694064</v>
      </c>
      <c r="AC955">
        <v>435243</v>
      </c>
      <c r="AD955">
        <v>258821</v>
      </c>
      <c r="AE955" t="s">
        <v>78</v>
      </c>
      <c r="AF955" t="s">
        <v>81</v>
      </c>
      <c r="AG955" t="s">
        <v>240</v>
      </c>
      <c r="AH955" t="s">
        <v>145</v>
      </c>
      <c r="AI955" t="s">
        <v>139</v>
      </c>
      <c r="AJ955" t="str">
        <f t="shared" si="14"/>
        <v>Apr</v>
      </c>
    </row>
    <row r="956" spans="1:36" x14ac:dyDescent="0.3">
      <c r="A956" t="s">
        <v>3210</v>
      </c>
      <c r="B956" s="33">
        <v>45899</v>
      </c>
      <c r="C956" t="s">
        <v>93</v>
      </c>
      <c r="D956" t="s">
        <v>3211</v>
      </c>
      <c r="E956" t="s">
        <v>173</v>
      </c>
      <c r="F956" t="s">
        <v>181</v>
      </c>
      <c r="G956" t="s">
        <v>161</v>
      </c>
      <c r="H956" t="s">
        <v>159</v>
      </c>
      <c r="I956">
        <v>2129</v>
      </c>
      <c r="J956" t="s">
        <v>633</v>
      </c>
      <c r="K956" t="s">
        <v>1192</v>
      </c>
      <c r="L956" t="s">
        <v>2928</v>
      </c>
      <c r="M956" t="s">
        <v>429</v>
      </c>
      <c r="N956">
        <v>265</v>
      </c>
      <c r="O956">
        <v>41</v>
      </c>
      <c r="P956">
        <v>41</v>
      </c>
      <c r="Q956" t="s">
        <v>76</v>
      </c>
      <c r="R956" t="s">
        <v>238</v>
      </c>
      <c r="S956" t="s">
        <v>239</v>
      </c>
      <c r="T956">
        <v>189</v>
      </c>
      <c r="U956">
        <v>185</v>
      </c>
      <c r="V956">
        <v>97.88</v>
      </c>
      <c r="W956" t="s">
        <v>133</v>
      </c>
      <c r="X956">
        <v>7244</v>
      </c>
      <c r="Y956">
        <v>1340140</v>
      </c>
      <c r="Z956">
        <v>70485</v>
      </c>
      <c r="AA956">
        <v>38850</v>
      </c>
      <c r="AB956">
        <v>1449475</v>
      </c>
      <c r="AC956">
        <v>1105823</v>
      </c>
      <c r="AD956">
        <v>343652</v>
      </c>
      <c r="AE956" t="s">
        <v>78</v>
      </c>
      <c r="AF956" t="s">
        <v>81</v>
      </c>
      <c r="AG956" t="s">
        <v>240</v>
      </c>
      <c r="AH956" t="s">
        <v>145</v>
      </c>
      <c r="AI956" t="s">
        <v>139</v>
      </c>
      <c r="AJ956" t="str">
        <f t="shared" si="14"/>
        <v>Aug</v>
      </c>
    </row>
    <row r="957" spans="1:36" x14ac:dyDescent="0.3">
      <c r="A957" t="s">
        <v>3212</v>
      </c>
      <c r="B957" s="33">
        <v>45778</v>
      </c>
      <c r="C957" t="s">
        <v>93</v>
      </c>
      <c r="D957" t="s">
        <v>3213</v>
      </c>
      <c r="E957" t="s">
        <v>179</v>
      </c>
      <c r="F957" t="s">
        <v>181</v>
      </c>
      <c r="G957" t="s">
        <v>166</v>
      </c>
      <c r="H957" t="s">
        <v>159</v>
      </c>
      <c r="I957">
        <v>2338</v>
      </c>
      <c r="J957" t="s">
        <v>292</v>
      </c>
      <c r="K957" t="s">
        <v>2083</v>
      </c>
      <c r="L957" t="s">
        <v>3214</v>
      </c>
      <c r="M957" t="s">
        <v>807</v>
      </c>
      <c r="N957">
        <v>275</v>
      </c>
      <c r="O957">
        <v>20</v>
      </c>
      <c r="P957">
        <v>30</v>
      </c>
      <c r="Q957" t="s">
        <v>73</v>
      </c>
      <c r="R957" t="s">
        <v>238</v>
      </c>
      <c r="S957" t="s">
        <v>239</v>
      </c>
      <c r="T957">
        <v>220</v>
      </c>
      <c r="U957">
        <v>144</v>
      </c>
      <c r="V957">
        <v>65.45</v>
      </c>
      <c r="W957" t="s">
        <v>135</v>
      </c>
      <c r="X957">
        <v>3295</v>
      </c>
      <c r="Y957">
        <v>474480</v>
      </c>
      <c r="Z957">
        <v>34992</v>
      </c>
      <c r="AA957">
        <v>104256</v>
      </c>
      <c r="AB957">
        <v>613728</v>
      </c>
      <c r="AC957">
        <v>413167</v>
      </c>
      <c r="AD957">
        <v>200561</v>
      </c>
      <c r="AE957" t="s">
        <v>72</v>
      </c>
      <c r="AF957" t="s">
        <v>81</v>
      </c>
      <c r="AG957" t="s">
        <v>240</v>
      </c>
      <c r="AH957" t="s">
        <v>147</v>
      </c>
      <c r="AI957" t="s">
        <v>138</v>
      </c>
      <c r="AJ957" t="str">
        <f t="shared" si="14"/>
        <v>May</v>
      </c>
    </row>
    <row r="958" spans="1:36" x14ac:dyDescent="0.3">
      <c r="A958" t="s">
        <v>3215</v>
      </c>
      <c r="B958" s="33">
        <v>45812</v>
      </c>
      <c r="C958" t="s">
        <v>97</v>
      </c>
      <c r="D958" t="s">
        <v>3216</v>
      </c>
      <c r="E958" t="s">
        <v>173</v>
      </c>
      <c r="F958" t="s">
        <v>172</v>
      </c>
      <c r="G958" t="s">
        <v>161</v>
      </c>
      <c r="H958" t="s">
        <v>155</v>
      </c>
      <c r="I958">
        <v>1721</v>
      </c>
      <c r="J958" t="s">
        <v>682</v>
      </c>
      <c r="K958" t="s">
        <v>724</v>
      </c>
      <c r="L958" t="s">
        <v>650</v>
      </c>
      <c r="M958" t="s">
        <v>425</v>
      </c>
      <c r="N958">
        <v>236</v>
      </c>
      <c r="O958">
        <v>24</v>
      </c>
      <c r="P958">
        <v>38</v>
      </c>
      <c r="Q958" t="s">
        <v>76</v>
      </c>
      <c r="R958" t="s">
        <v>238</v>
      </c>
      <c r="S958" t="s">
        <v>239</v>
      </c>
      <c r="T958">
        <v>186</v>
      </c>
      <c r="U958">
        <v>177</v>
      </c>
      <c r="V958">
        <v>95.16</v>
      </c>
      <c r="W958" t="s">
        <v>133</v>
      </c>
      <c r="X958">
        <v>8491</v>
      </c>
      <c r="Y958">
        <v>1502907</v>
      </c>
      <c r="Z958">
        <v>30267</v>
      </c>
      <c r="AA958">
        <v>85491</v>
      </c>
      <c r="AB958">
        <v>1618665</v>
      </c>
      <c r="AC958">
        <v>1164745</v>
      </c>
      <c r="AD958">
        <v>453920</v>
      </c>
      <c r="AE958" t="s">
        <v>78</v>
      </c>
      <c r="AF958" t="s">
        <v>81</v>
      </c>
      <c r="AG958" t="s">
        <v>240</v>
      </c>
      <c r="AH958" t="s">
        <v>145</v>
      </c>
      <c r="AI958" t="s">
        <v>139</v>
      </c>
      <c r="AJ958" t="str">
        <f t="shared" si="14"/>
        <v>Jun</v>
      </c>
    </row>
    <row r="959" spans="1:36" x14ac:dyDescent="0.3">
      <c r="A959" t="s">
        <v>3217</v>
      </c>
      <c r="B959" s="33">
        <v>45715</v>
      </c>
      <c r="C959" t="s">
        <v>98</v>
      </c>
      <c r="D959" t="s">
        <v>3218</v>
      </c>
      <c r="E959" t="s">
        <v>172</v>
      </c>
      <c r="F959" t="s">
        <v>180</v>
      </c>
      <c r="G959" t="s">
        <v>155</v>
      </c>
      <c r="H959" t="s">
        <v>160</v>
      </c>
      <c r="I959">
        <v>1111</v>
      </c>
      <c r="J959" t="s">
        <v>492</v>
      </c>
      <c r="K959" t="s">
        <v>769</v>
      </c>
      <c r="L959" t="s">
        <v>2598</v>
      </c>
      <c r="M959" t="s">
        <v>386</v>
      </c>
      <c r="N959">
        <v>152</v>
      </c>
      <c r="O959">
        <v>34</v>
      </c>
      <c r="P959">
        <v>44</v>
      </c>
      <c r="Q959" t="s">
        <v>76</v>
      </c>
      <c r="R959" t="s">
        <v>238</v>
      </c>
      <c r="S959" t="s">
        <v>239</v>
      </c>
      <c r="T959">
        <v>189</v>
      </c>
      <c r="U959">
        <v>157</v>
      </c>
      <c r="V959">
        <v>83.07</v>
      </c>
      <c r="W959" t="s">
        <v>133</v>
      </c>
      <c r="X959">
        <v>5228</v>
      </c>
      <c r="Y959">
        <v>820796</v>
      </c>
      <c r="Z959">
        <v>37994</v>
      </c>
      <c r="AA959">
        <v>97183</v>
      </c>
      <c r="AB959">
        <v>955973</v>
      </c>
      <c r="AC959">
        <v>673057</v>
      </c>
      <c r="AD959">
        <v>282916</v>
      </c>
      <c r="AE959" t="s">
        <v>81</v>
      </c>
      <c r="AF959" t="s">
        <v>81</v>
      </c>
      <c r="AG959" t="s">
        <v>240</v>
      </c>
      <c r="AH959" t="s">
        <v>144</v>
      </c>
      <c r="AI959" t="s">
        <v>138</v>
      </c>
      <c r="AJ959" t="str">
        <f t="shared" si="14"/>
        <v>Feb</v>
      </c>
    </row>
    <row r="960" spans="1:36" x14ac:dyDescent="0.3">
      <c r="A960" t="s">
        <v>3219</v>
      </c>
      <c r="B960" s="33">
        <v>45697</v>
      </c>
      <c r="C960" t="s">
        <v>97</v>
      </c>
      <c r="D960" t="s">
        <v>3220</v>
      </c>
      <c r="E960" t="s">
        <v>177</v>
      </c>
      <c r="F960" t="s">
        <v>176</v>
      </c>
      <c r="G960" t="s">
        <v>162</v>
      </c>
      <c r="H960" t="s">
        <v>156</v>
      </c>
      <c r="I960">
        <v>2098</v>
      </c>
      <c r="J960" t="s">
        <v>639</v>
      </c>
      <c r="K960" t="s">
        <v>3221</v>
      </c>
      <c r="L960" t="s">
        <v>1894</v>
      </c>
      <c r="M960" t="s">
        <v>1505</v>
      </c>
      <c r="N960">
        <v>267</v>
      </c>
      <c r="O960">
        <v>20</v>
      </c>
      <c r="P960">
        <v>39</v>
      </c>
      <c r="Q960" t="s">
        <v>76</v>
      </c>
      <c r="R960" t="s">
        <v>238</v>
      </c>
      <c r="S960" t="s">
        <v>239</v>
      </c>
      <c r="T960">
        <v>180</v>
      </c>
      <c r="U960">
        <v>143</v>
      </c>
      <c r="V960">
        <v>79.44</v>
      </c>
      <c r="W960" t="s">
        <v>133</v>
      </c>
      <c r="X960">
        <v>3118</v>
      </c>
      <c r="Y960">
        <v>445874</v>
      </c>
      <c r="Z960">
        <v>54626</v>
      </c>
      <c r="AA960">
        <v>106535</v>
      </c>
      <c r="AB960">
        <v>607035</v>
      </c>
      <c r="AC960">
        <v>379362</v>
      </c>
      <c r="AD960">
        <v>227673</v>
      </c>
      <c r="AE960" t="s">
        <v>78</v>
      </c>
      <c r="AF960" t="s">
        <v>81</v>
      </c>
      <c r="AG960" t="s">
        <v>240</v>
      </c>
      <c r="AH960" t="s">
        <v>144</v>
      </c>
      <c r="AI960" t="s">
        <v>140</v>
      </c>
      <c r="AJ960" t="str">
        <f t="shared" si="14"/>
        <v>Feb</v>
      </c>
    </row>
    <row r="961" spans="1:36" x14ac:dyDescent="0.3">
      <c r="A961" t="s">
        <v>3222</v>
      </c>
      <c r="B961" s="33">
        <v>45670</v>
      </c>
      <c r="C961" t="s">
        <v>95</v>
      </c>
      <c r="D961" t="s">
        <v>3223</v>
      </c>
      <c r="E961" t="s">
        <v>181</v>
      </c>
      <c r="F961" t="s">
        <v>174</v>
      </c>
      <c r="G961" t="s">
        <v>159</v>
      </c>
      <c r="H961" t="s">
        <v>158</v>
      </c>
      <c r="I961">
        <v>917</v>
      </c>
      <c r="J961" t="s">
        <v>280</v>
      </c>
      <c r="K961" t="s">
        <v>1495</v>
      </c>
      <c r="N961">
        <v>125</v>
      </c>
      <c r="O961">
        <v>0</v>
      </c>
      <c r="P961">
        <v>0</v>
      </c>
      <c r="Q961" t="s">
        <v>67</v>
      </c>
      <c r="R961" t="s">
        <v>245</v>
      </c>
      <c r="S961" t="s">
        <v>124</v>
      </c>
      <c r="T961">
        <v>180</v>
      </c>
      <c r="U961">
        <v>0</v>
      </c>
      <c r="V961">
        <v>0</v>
      </c>
      <c r="W961" t="s">
        <v>133</v>
      </c>
      <c r="X961">
        <v>4168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81</v>
      </c>
      <c r="AF961" t="s">
        <v>78</v>
      </c>
      <c r="AG961" t="s">
        <v>240</v>
      </c>
      <c r="AH961" t="s">
        <v>144</v>
      </c>
      <c r="AI961" t="s">
        <v>139</v>
      </c>
      <c r="AJ961" t="str">
        <f t="shared" si="14"/>
        <v>Jan</v>
      </c>
    </row>
    <row r="962" spans="1:36" x14ac:dyDescent="0.3">
      <c r="A962" t="s">
        <v>3224</v>
      </c>
      <c r="B962" s="33">
        <v>45803</v>
      </c>
      <c r="C962" t="s">
        <v>96</v>
      </c>
      <c r="D962" t="s">
        <v>3225</v>
      </c>
      <c r="E962" t="s">
        <v>181</v>
      </c>
      <c r="F962" t="s">
        <v>179</v>
      </c>
      <c r="G962" t="s">
        <v>159</v>
      </c>
      <c r="H962" t="s">
        <v>166</v>
      </c>
      <c r="I962">
        <v>436</v>
      </c>
      <c r="J962" t="s">
        <v>362</v>
      </c>
      <c r="K962" t="s">
        <v>394</v>
      </c>
      <c r="L962" t="s">
        <v>353</v>
      </c>
      <c r="M962" t="s">
        <v>1843</v>
      </c>
      <c r="N962">
        <v>83</v>
      </c>
      <c r="O962">
        <v>0</v>
      </c>
      <c r="P962">
        <v>4</v>
      </c>
      <c r="Q962" t="s">
        <v>70</v>
      </c>
      <c r="R962" t="s">
        <v>238</v>
      </c>
      <c r="S962" t="s">
        <v>239</v>
      </c>
      <c r="T962">
        <v>150</v>
      </c>
      <c r="U962">
        <v>131</v>
      </c>
      <c r="V962">
        <v>87.33</v>
      </c>
      <c r="W962" t="s">
        <v>134</v>
      </c>
      <c r="X962">
        <v>4823</v>
      </c>
      <c r="Y962">
        <v>631813</v>
      </c>
      <c r="Z962">
        <v>65369</v>
      </c>
      <c r="AA962">
        <v>70347</v>
      </c>
      <c r="AB962">
        <v>767529</v>
      </c>
      <c r="AC962">
        <v>592532</v>
      </c>
      <c r="AD962">
        <v>174997</v>
      </c>
      <c r="AE962" t="s">
        <v>81</v>
      </c>
      <c r="AF962" t="s">
        <v>72</v>
      </c>
      <c r="AG962" t="s">
        <v>240</v>
      </c>
      <c r="AH962" t="s">
        <v>144</v>
      </c>
      <c r="AI962" t="s">
        <v>140</v>
      </c>
      <c r="AJ962" t="str">
        <f t="shared" ref="AJ962:AJ1025" si="15">TEXT(B962,"mmm")</f>
        <v>May</v>
      </c>
    </row>
    <row r="963" spans="1:36" x14ac:dyDescent="0.3">
      <c r="A963" t="s">
        <v>3226</v>
      </c>
      <c r="B963" s="33">
        <v>45938</v>
      </c>
      <c r="C963" t="s">
        <v>95</v>
      </c>
      <c r="D963" t="s">
        <v>3227</v>
      </c>
      <c r="E963" t="s">
        <v>177</v>
      </c>
      <c r="F963" t="s">
        <v>178</v>
      </c>
      <c r="G963" t="s">
        <v>162</v>
      </c>
      <c r="H963" t="s">
        <v>157</v>
      </c>
      <c r="I963">
        <v>581</v>
      </c>
      <c r="J963" t="s">
        <v>397</v>
      </c>
      <c r="K963" t="s">
        <v>2228</v>
      </c>
      <c r="L963" t="s">
        <v>3228</v>
      </c>
      <c r="M963" t="s">
        <v>2288</v>
      </c>
      <c r="N963">
        <v>89</v>
      </c>
      <c r="O963">
        <v>8</v>
      </c>
      <c r="P963">
        <v>5</v>
      </c>
      <c r="Q963" t="s">
        <v>73</v>
      </c>
      <c r="R963" t="s">
        <v>238</v>
      </c>
      <c r="S963" t="s">
        <v>239</v>
      </c>
      <c r="T963">
        <v>150</v>
      </c>
      <c r="U963">
        <v>89</v>
      </c>
      <c r="V963">
        <v>59.33</v>
      </c>
      <c r="W963" t="s">
        <v>133</v>
      </c>
      <c r="X963">
        <v>5231</v>
      </c>
      <c r="Y963">
        <v>465559</v>
      </c>
      <c r="Z963">
        <v>45657</v>
      </c>
      <c r="AA963">
        <v>29459</v>
      </c>
      <c r="AB963">
        <v>540675</v>
      </c>
      <c r="AC963">
        <v>350524</v>
      </c>
      <c r="AD963">
        <v>190151</v>
      </c>
      <c r="AE963" t="s">
        <v>78</v>
      </c>
      <c r="AF963" t="s">
        <v>75</v>
      </c>
      <c r="AG963" t="s">
        <v>240</v>
      </c>
      <c r="AH963" t="s">
        <v>146</v>
      </c>
      <c r="AI963" t="s">
        <v>139</v>
      </c>
      <c r="AJ963" t="str">
        <f t="shared" si="15"/>
        <v>Oct</v>
      </c>
    </row>
    <row r="964" spans="1:36" x14ac:dyDescent="0.3">
      <c r="A964" t="s">
        <v>3229</v>
      </c>
      <c r="B964" s="33">
        <v>45950</v>
      </c>
      <c r="C964" t="s">
        <v>93</v>
      </c>
      <c r="D964" t="s">
        <v>3230</v>
      </c>
      <c r="E964" t="s">
        <v>172</v>
      </c>
      <c r="F964" t="s">
        <v>174</v>
      </c>
      <c r="G964" t="s">
        <v>155</v>
      </c>
      <c r="H964" t="s">
        <v>158</v>
      </c>
      <c r="I964">
        <v>2025</v>
      </c>
      <c r="J964" t="s">
        <v>385</v>
      </c>
      <c r="K964" t="s">
        <v>3231</v>
      </c>
      <c r="L964" t="s">
        <v>562</v>
      </c>
      <c r="M964" t="s">
        <v>1986</v>
      </c>
      <c r="N964">
        <v>261</v>
      </c>
      <c r="O964">
        <v>24</v>
      </c>
      <c r="P964">
        <v>31</v>
      </c>
      <c r="Q964" t="s">
        <v>76</v>
      </c>
      <c r="R964" t="s">
        <v>238</v>
      </c>
      <c r="S964" t="s">
        <v>239</v>
      </c>
      <c r="T964">
        <v>180</v>
      </c>
      <c r="U964">
        <v>129</v>
      </c>
      <c r="V964">
        <v>71.67</v>
      </c>
      <c r="W964" t="s">
        <v>133</v>
      </c>
      <c r="X964">
        <v>8815</v>
      </c>
      <c r="Y964">
        <v>1137135</v>
      </c>
      <c r="Z964">
        <v>58566</v>
      </c>
      <c r="AA964">
        <v>35604</v>
      </c>
      <c r="AB964">
        <v>1231305</v>
      </c>
      <c r="AC964">
        <v>1039004</v>
      </c>
      <c r="AD964">
        <v>192301</v>
      </c>
      <c r="AE964" t="s">
        <v>81</v>
      </c>
      <c r="AF964" t="s">
        <v>78</v>
      </c>
      <c r="AG964" t="s">
        <v>240</v>
      </c>
      <c r="AH964" t="s">
        <v>145</v>
      </c>
      <c r="AI964" t="s">
        <v>139</v>
      </c>
      <c r="AJ964" t="str">
        <f t="shared" si="15"/>
        <v>Oct</v>
      </c>
    </row>
    <row r="965" spans="1:36" x14ac:dyDescent="0.3">
      <c r="A965" t="s">
        <v>3232</v>
      </c>
      <c r="B965" s="33">
        <v>45831</v>
      </c>
      <c r="C965" t="s">
        <v>98</v>
      </c>
      <c r="D965" t="s">
        <v>3233</v>
      </c>
      <c r="E965" t="s">
        <v>174</v>
      </c>
      <c r="F965" t="s">
        <v>178</v>
      </c>
      <c r="G965" t="s">
        <v>158</v>
      </c>
      <c r="H965" t="s">
        <v>157</v>
      </c>
      <c r="I965">
        <v>1953</v>
      </c>
      <c r="J965" t="s">
        <v>633</v>
      </c>
      <c r="K965" t="s">
        <v>2964</v>
      </c>
      <c r="N965">
        <v>266</v>
      </c>
      <c r="O965">
        <v>0</v>
      </c>
      <c r="P965">
        <v>0</v>
      </c>
      <c r="Q965" t="s">
        <v>67</v>
      </c>
      <c r="R965" t="s">
        <v>245</v>
      </c>
      <c r="S965" t="s">
        <v>123</v>
      </c>
      <c r="T965">
        <v>180</v>
      </c>
      <c r="U965">
        <v>0</v>
      </c>
      <c r="V965">
        <v>0</v>
      </c>
      <c r="W965" t="s">
        <v>133</v>
      </c>
      <c r="X965">
        <v>6679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78</v>
      </c>
      <c r="AF965" t="s">
        <v>75</v>
      </c>
      <c r="AG965" t="s">
        <v>240</v>
      </c>
      <c r="AH965" t="s">
        <v>144</v>
      </c>
      <c r="AI965" t="s">
        <v>140</v>
      </c>
      <c r="AJ965" t="str">
        <f t="shared" si="15"/>
        <v>Jun</v>
      </c>
    </row>
    <row r="966" spans="1:36" x14ac:dyDescent="0.3">
      <c r="A966" t="s">
        <v>3234</v>
      </c>
      <c r="B966" s="33">
        <v>45673</v>
      </c>
      <c r="C966" t="s">
        <v>99</v>
      </c>
      <c r="D966" t="s">
        <v>3235</v>
      </c>
      <c r="E966" t="s">
        <v>176</v>
      </c>
      <c r="F966" t="s">
        <v>175</v>
      </c>
      <c r="G966" t="s">
        <v>156</v>
      </c>
      <c r="H966" t="s">
        <v>163</v>
      </c>
      <c r="I966">
        <v>873</v>
      </c>
      <c r="J966" t="s">
        <v>397</v>
      </c>
      <c r="K966" t="s">
        <v>2503</v>
      </c>
      <c r="L966" t="s">
        <v>633</v>
      </c>
      <c r="M966" t="s">
        <v>2503</v>
      </c>
      <c r="N966">
        <v>145</v>
      </c>
      <c r="O966">
        <v>0</v>
      </c>
      <c r="P966">
        <v>-10</v>
      </c>
      <c r="Q966" t="s">
        <v>70</v>
      </c>
      <c r="R966" t="s">
        <v>238</v>
      </c>
      <c r="S966" t="s">
        <v>239</v>
      </c>
      <c r="T966">
        <v>150</v>
      </c>
      <c r="U966">
        <v>143</v>
      </c>
      <c r="V966">
        <v>95.33</v>
      </c>
      <c r="W966" t="s">
        <v>133</v>
      </c>
      <c r="X966">
        <v>5615</v>
      </c>
      <c r="Y966">
        <v>802945</v>
      </c>
      <c r="Z966">
        <v>55484</v>
      </c>
      <c r="AA966">
        <v>29029</v>
      </c>
      <c r="AB966">
        <v>887458</v>
      </c>
      <c r="AC966">
        <v>639744</v>
      </c>
      <c r="AD966">
        <v>247714</v>
      </c>
      <c r="AE966" t="s">
        <v>81</v>
      </c>
      <c r="AF966" t="s">
        <v>75</v>
      </c>
      <c r="AG966" t="s">
        <v>240</v>
      </c>
      <c r="AH966" t="s">
        <v>145</v>
      </c>
      <c r="AI966" t="s">
        <v>139</v>
      </c>
      <c r="AJ966" t="str">
        <f t="shared" si="15"/>
        <v>Jan</v>
      </c>
    </row>
    <row r="967" spans="1:36" x14ac:dyDescent="0.3">
      <c r="A967" t="s">
        <v>3236</v>
      </c>
      <c r="B967" s="33">
        <v>45804</v>
      </c>
      <c r="C967" t="s">
        <v>93</v>
      </c>
      <c r="D967" t="s">
        <v>3237</v>
      </c>
      <c r="E967" t="s">
        <v>179</v>
      </c>
      <c r="F967" t="s">
        <v>178</v>
      </c>
      <c r="G967" t="s">
        <v>166</v>
      </c>
      <c r="H967" t="s">
        <v>157</v>
      </c>
      <c r="I967">
        <v>1879</v>
      </c>
      <c r="J967" t="s">
        <v>603</v>
      </c>
      <c r="K967" t="s">
        <v>1606</v>
      </c>
      <c r="L967" t="s">
        <v>605</v>
      </c>
      <c r="M967" t="s">
        <v>913</v>
      </c>
      <c r="N967">
        <v>242</v>
      </c>
      <c r="O967">
        <v>0</v>
      </c>
      <c r="P967">
        <v>10</v>
      </c>
      <c r="Q967" t="s">
        <v>73</v>
      </c>
      <c r="R967" t="s">
        <v>238</v>
      </c>
      <c r="S967" t="s">
        <v>239</v>
      </c>
      <c r="T967">
        <v>180</v>
      </c>
      <c r="U967">
        <v>129</v>
      </c>
      <c r="V967">
        <v>71.67</v>
      </c>
      <c r="W967" t="s">
        <v>133</v>
      </c>
      <c r="X967">
        <v>8932</v>
      </c>
      <c r="Y967">
        <v>1152228</v>
      </c>
      <c r="Z967">
        <v>29025</v>
      </c>
      <c r="AA967">
        <v>19221</v>
      </c>
      <c r="AB967">
        <v>1200474</v>
      </c>
      <c r="AC967">
        <v>936954</v>
      </c>
      <c r="AD967">
        <v>263520</v>
      </c>
      <c r="AE967" t="s">
        <v>72</v>
      </c>
      <c r="AF967" t="s">
        <v>75</v>
      </c>
      <c r="AG967" t="s">
        <v>240</v>
      </c>
      <c r="AH967" t="s">
        <v>146</v>
      </c>
      <c r="AI967" t="s">
        <v>138</v>
      </c>
      <c r="AJ967" t="str">
        <f t="shared" si="15"/>
        <v>May</v>
      </c>
    </row>
    <row r="968" spans="1:36" x14ac:dyDescent="0.3">
      <c r="A968" t="s">
        <v>3238</v>
      </c>
      <c r="B968" s="33">
        <v>45967</v>
      </c>
      <c r="C968" t="s">
        <v>93</v>
      </c>
      <c r="D968" t="s">
        <v>3239</v>
      </c>
      <c r="E968" t="s">
        <v>172</v>
      </c>
      <c r="F968" t="s">
        <v>181</v>
      </c>
      <c r="G968" t="s">
        <v>155</v>
      </c>
      <c r="H968" t="s">
        <v>159</v>
      </c>
      <c r="I968">
        <v>590</v>
      </c>
      <c r="J968" t="s">
        <v>508</v>
      </c>
      <c r="K968" t="s">
        <v>2288</v>
      </c>
      <c r="L968" t="s">
        <v>3240</v>
      </c>
      <c r="M968" t="s">
        <v>2288</v>
      </c>
      <c r="N968">
        <v>94</v>
      </c>
      <c r="O968">
        <v>6</v>
      </c>
      <c r="P968">
        <v>-3</v>
      </c>
      <c r="Q968" t="s">
        <v>73</v>
      </c>
      <c r="R968" t="s">
        <v>238</v>
      </c>
      <c r="S968" t="s">
        <v>239</v>
      </c>
      <c r="T968">
        <v>180</v>
      </c>
      <c r="U968">
        <v>117</v>
      </c>
      <c r="V968">
        <v>65</v>
      </c>
      <c r="W968" t="s">
        <v>133</v>
      </c>
      <c r="X968">
        <v>9932</v>
      </c>
      <c r="Y968">
        <v>1162044</v>
      </c>
      <c r="Z968">
        <v>24921</v>
      </c>
      <c r="AA968">
        <v>17199</v>
      </c>
      <c r="AB968">
        <v>1204164</v>
      </c>
      <c r="AC968">
        <v>911556</v>
      </c>
      <c r="AD968">
        <v>292608</v>
      </c>
      <c r="AE968" t="s">
        <v>81</v>
      </c>
      <c r="AF968" t="s">
        <v>81</v>
      </c>
      <c r="AG968" t="s">
        <v>240</v>
      </c>
      <c r="AH968" t="s">
        <v>146</v>
      </c>
      <c r="AI968" t="s">
        <v>139</v>
      </c>
      <c r="AJ968" t="str">
        <f t="shared" si="15"/>
        <v>Nov</v>
      </c>
    </row>
    <row r="969" spans="1:36" x14ac:dyDescent="0.3">
      <c r="A969" t="s">
        <v>3241</v>
      </c>
      <c r="B969" s="33">
        <v>46009</v>
      </c>
      <c r="C969" t="s">
        <v>93</v>
      </c>
      <c r="D969" t="s">
        <v>3242</v>
      </c>
      <c r="E969" t="s">
        <v>181</v>
      </c>
      <c r="F969" t="s">
        <v>172</v>
      </c>
      <c r="G969" t="s">
        <v>159</v>
      </c>
      <c r="H969" t="s">
        <v>155</v>
      </c>
      <c r="I969">
        <v>1770</v>
      </c>
      <c r="J969" t="s">
        <v>605</v>
      </c>
      <c r="K969" t="s">
        <v>1860</v>
      </c>
      <c r="N969">
        <v>249</v>
      </c>
      <c r="O969">
        <v>0</v>
      </c>
      <c r="P969">
        <v>0</v>
      </c>
      <c r="Q969" t="s">
        <v>67</v>
      </c>
      <c r="R969" t="s">
        <v>245</v>
      </c>
      <c r="S969" t="s">
        <v>120</v>
      </c>
      <c r="T969">
        <v>180</v>
      </c>
      <c r="U969">
        <v>0</v>
      </c>
      <c r="V969">
        <v>0</v>
      </c>
      <c r="W969" t="s">
        <v>134</v>
      </c>
      <c r="X969">
        <v>8945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81</v>
      </c>
      <c r="AF969" t="s">
        <v>81</v>
      </c>
      <c r="AG969" t="s">
        <v>240</v>
      </c>
      <c r="AH969" t="s">
        <v>144</v>
      </c>
      <c r="AI969" t="s">
        <v>138</v>
      </c>
      <c r="AJ969" t="str">
        <f t="shared" si="15"/>
        <v>Dec</v>
      </c>
    </row>
    <row r="970" spans="1:36" x14ac:dyDescent="0.3">
      <c r="A970" t="s">
        <v>3243</v>
      </c>
      <c r="B970" s="33">
        <v>45666</v>
      </c>
      <c r="C970" t="s">
        <v>93</v>
      </c>
      <c r="D970" t="s">
        <v>3244</v>
      </c>
      <c r="E970" t="s">
        <v>181</v>
      </c>
      <c r="F970" t="s">
        <v>174</v>
      </c>
      <c r="G970" t="s">
        <v>159</v>
      </c>
      <c r="H970" t="s">
        <v>158</v>
      </c>
      <c r="I970">
        <v>2076</v>
      </c>
      <c r="J970" t="s">
        <v>286</v>
      </c>
      <c r="K970" t="s">
        <v>354</v>
      </c>
      <c r="L970" t="s">
        <v>333</v>
      </c>
      <c r="M970" t="s">
        <v>2330</v>
      </c>
      <c r="N970">
        <v>311</v>
      </c>
      <c r="O970">
        <v>38</v>
      </c>
      <c r="P970">
        <v>29</v>
      </c>
      <c r="Q970" t="s">
        <v>73</v>
      </c>
      <c r="R970" t="s">
        <v>238</v>
      </c>
      <c r="S970" t="s">
        <v>239</v>
      </c>
      <c r="T970">
        <v>180</v>
      </c>
      <c r="U970">
        <v>104</v>
      </c>
      <c r="V970">
        <v>57.78</v>
      </c>
      <c r="W970" t="s">
        <v>133</v>
      </c>
      <c r="X970">
        <v>6165</v>
      </c>
      <c r="Y970">
        <v>641160</v>
      </c>
      <c r="Z970">
        <v>40144</v>
      </c>
      <c r="AA970">
        <v>26936</v>
      </c>
      <c r="AB970">
        <v>708240</v>
      </c>
      <c r="AC970">
        <v>550661</v>
      </c>
      <c r="AD970">
        <v>157579</v>
      </c>
      <c r="AE970" t="s">
        <v>81</v>
      </c>
      <c r="AF970" t="s">
        <v>78</v>
      </c>
      <c r="AG970" t="s">
        <v>240</v>
      </c>
      <c r="AH970" t="s">
        <v>144</v>
      </c>
      <c r="AI970" t="s">
        <v>138</v>
      </c>
      <c r="AJ970" t="str">
        <f t="shared" si="15"/>
        <v>Jan</v>
      </c>
    </row>
    <row r="971" spans="1:36" x14ac:dyDescent="0.3">
      <c r="A971" t="s">
        <v>3245</v>
      </c>
      <c r="B971" s="33">
        <v>45992</v>
      </c>
      <c r="C971" t="s">
        <v>96</v>
      </c>
      <c r="D971" t="s">
        <v>3246</v>
      </c>
      <c r="E971" t="s">
        <v>173</v>
      </c>
      <c r="F971" t="s">
        <v>177</v>
      </c>
      <c r="G971" t="s">
        <v>161</v>
      </c>
      <c r="H971" t="s">
        <v>162</v>
      </c>
      <c r="I971">
        <v>1696</v>
      </c>
      <c r="J971" t="s">
        <v>304</v>
      </c>
      <c r="K971" t="s">
        <v>2112</v>
      </c>
      <c r="L971" t="s">
        <v>304</v>
      </c>
      <c r="M971" t="s">
        <v>2112</v>
      </c>
      <c r="N971">
        <v>219</v>
      </c>
      <c r="O971">
        <v>0</v>
      </c>
      <c r="P971">
        <v>-3</v>
      </c>
      <c r="Q971" t="s">
        <v>70</v>
      </c>
      <c r="R971" t="s">
        <v>238</v>
      </c>
      <c r="S971" t="s">
        <v>239</v>
      </c>
      <c r="T971">
        <v>150</v>
      </c>
      <c r="U971">
        <v>99</v>
      </c>
      <c r="V971">
        <v>66</v>
      </c>
      <c r="W971" t="s">
        <v>133</v>
      </c>
      <c r="X971">
        <v>6787</v>
      </c>
      <c r="Y971">
        <v>671913</v>
      </c>
      <c r="Z971">
        <v>40194</v>
      </c>
      <c r="AA971">
        <v>35739</v>
      </c>
      <c r="AB971">
        <v>747846</v>
      </c>
      <c r="AC971">
        <v>453425</v>
      </c>
      <c r="AD971">
        <v>294421</v>
      </c>
      <c r="AE971" t="s">
        <v>78</v>
      </c>
      <c r="AF971" t="s">
        <v>78</v>
      </c>
      <c r="AG971" t="s">
        <v>240</v>
      </c>
      <c r="AH971" t="s">
        <v>144</v>
      </c>
      <c r="AI971" t="s">
        <v>140</v>
      </c>
      <c r="AJ971" t="str">
        <f t="shared" si="15"/>
        <v>Dec</v>
      </c>
    </row>
    <row r="972" spans="1:36" x14ac:dyDescent="0.3">
      <c r="A972" t="s">
        <v>3247</v>
      </c>
      <c r="B972" s="33">
        <v>45692</v>
      </c>
      <c r="C972" t="s">
        <v>96</v>
      </c>
      <c r="D972" t="s">
        <v>3248</v>
      </c>
      <c r="E972" t="s">
        <v>176</v>
      </c>
      <c r="F972" t="s">
        <v>174</v>
      </c>
      <c r="G972" t="s">
        <v>156</v>
      </c>
      <c r="H972" t="s">
        <v>158</v>
      </c>
      <c r="I972">
        <v>840</v>
      </c>
      <c r="J972" t="s">
        <v>447</v>
      </c>
      <c r="K972" t="s">
        <v>1994</v>
      </c>
      <c r="L972" t="s">
        <v>447</v>
      </c>
      <c r="M972" t="s">
        <v>1994</v>
      </c>
      <c r="N972">
        <v>139</v>
      </c>
      <c r="O972">
        <v>0</v>
      </c>
      <c r="P972">
        <v>-9</v>
      </c>
      <c r="Q972" t="s">
        <v>70</v>
      </c>
      <c r="R972" t="s">
        <v>238</v>
      </c>
      <c r="S972" t="s">
        <v>239</v>
      </c>
      <c r="T972">
        <v>180</v>
      </c>
      <c r="U972">
        <v>150</v>
      </c>
      <c r="V972">
        <v>83.33</v>
      </c>
      <c r="W972" t="s">
        <v>133</v>
      </c>
      <c r="X972">
        <v>6763</v>
      </c>
      <c r="Y972">
        <v>1014450</v>
      </c>
      <c r="Z972">
        <v>52200</v>
      </c>
      <c r="AA972">
        <v>105300</v>
      </c>
      <c r="AB972">
        <v>1171950</v>
      </c>
      <c r="AC972">
        <v>901197</v>
      </c>
      <c r="AD972">
        <v>270753</v>
      </c>
      <c r="AE972" t="s">
        <v>81</v>
      </c>
      <c r="AF972" t="s">
        <v>78</v>
      </c>
      <c r="AG972" t="s">
        <v>240</v>
      </c>
      <c r="AH972" t="s">
        <v>145</v>
      </c>
      <c r="AI972" t="s">
        <v>140</v>
      </c>
      <c r="AJ972" t="str">
        <f t="shared" si="15"/>
        <v>Feb</v>
      </c>
    </row>
    <row r="973" spans="1:36" x14ac:dyDescent="0.3">
      <c r="A973" t="s">
        <v>3249</v>
      </c>
      <c r="B973" s="33">
        <v>45766</v>
      </c>
      <c r="C973" t="s">
        <v>96</v>
      </c>
      <c r="D973" t="s">
        <v>3250</v>
      </c>
      <c r="E973" t="s">
        <v>175</v>
      </c>
      <c r="F973" t="s">
        <v>181</v>
      </c>
      <c r="G973" t="s">
        <v>163</v>
      </c>
      <c r="H973" t="s">
        <v>159</v>
      </c>
      <c r="I973">
        <v>2167</v>
      </c>
      <c r="J973" t="s">
        <v>270</v>
      </c>
      <c r="K973" t="s">
        <v>1286</v>
      </c>
      <c r="L973" t="s">
        <v>1158</v>
      </c>
      <c r="M973" t="s">
        <v>1720</v>
      </c>
      <c r="N973">
        <v>286</v>
      </c>
      <c r="O973">
        <v>36</v>
      </c>
      <c r="P973">
        <v>32</v>
      </c>
      <c r="Q973" t="s">
        <v>76</v>
      </c>
      <c r="R973" t="s">
        <v>238</v>
      </c>
      <c r="S973" t="s">
        <v>239</v>
      </c>
      <c r="T973">
        <v>180</v>
      </c>
      <c r="U973">
        <v>101</v>
      </c>
      <c r="V973">
        <v>56.11</v>
      </c>
      <c r="W973" t="s">
        <v>133</v>
      </c>
      <c r="X973">
        <v>3787</v>
      </c>
      <c r="Y973">
        <v>382487</v>
      </c>
      <c r="Z973">
        <v>27573</v>
      </c>
      <c r="AA973">
        <v>60903</v>
      </c>
      <c r="AB973">
        <v>470963</v>
      </c>
      <c r="AC973">
        <v>328964</v>
      </c>
      <c r="AD973">
        <v>141999</v>
      </c>
      <c r="AE973" t="s">
        <v>75</v>
      </c>
      <c r="AF973" t="s">
        <v>81</v>
      </c>
      <c r="AG973" t="s">
        <v>240</v>
      </c>
      <c r="AH973" t="s">
        <v>145</v>
      </c>
      <c r="AI973" t="s">
        <v>139</v>
      </c>
      <c r="AJ973" t="str">
        <f t="shared" si="15"/>
        <v>Apr</v>
      </c>
    </row>
    <row r="974" spans="1:36" x14ac:dyDescent="0.3">
      <c r="A974" t="s">
        <v>3251</v>
      </c>
      <c r="B974" s="33">
        <v>46015</v>
      </c>
      <c r="C974" t="s">
        <v>95</v>
      </c>
      <c r="D974" t="s">
        <v>3252</v>
      </c>
      <c r="E974" t="s">
        <v>177</v>
      </c>
      <c r="F974" t="s">
        <v>180</v>
      </c>
      <c r="G974" t="s">
        <v>162</v>
      </c>
      <c r="H974" t="s">
        <v>160</v>
      </c>
      <c r="I974">
        <v>2237</v>
      </c>
      <c r="J974" t="s">
        <v>258</v>
      </c>
      <c r="K974" t="s">
        <v>928</v>
      </c>
      <c r="L974" t="s">
        <v>3185</v>
      </c>
      <c r="M974" t="s">
        <v>1182</v>
      </c>
      <c r="N974">
        <v>326</v>
      </c>
      <c r="O974">
        <v>38</v>
      </c>
      <c r="P974">
        <v>51</v>
      </c>
      <c r="Q974" t="s">
        <v>76</v>
      </c>
      <c r="R974" t="s">
        <v>238</v>
      </c>
      <c r="S974" t="s">
        <v>239</v>
      </c>
      <c r="T974">
        <v>186</v>
      </c>
      <c r="U974">
        <v>123</v>
      </c>
      <c r="V974">
        <v>66.13</v>
      </c>
      <c r="W974" t="s">
        <v>133</v>
      </c>
      <c r="X974">
        <v>7470</v>
      </c>
      <c r="Y974">
        <v>918810</v>
      </c>
      <c r="Z974">
        <v>51168</v>
      </c>
      <c r="AA974">
        <v>83025</v>
      </c>
      <c r="AB974">
        <v>1053003</v>
      </c>
      <c r="AC974">
        <v>919771</v>
      </c>
      <c r="AD974">
        <v>133232</v>
      </c>
      <c r="AE974" t="s">
        <v>78</v>
      </c>
      <c r="AF974" t="s">
        <v>81</v>
      </c>
      <c r="AG974" t="s">
        <v>240</v>
      </c>
      <c r="AH974" t="s">
        <v>144</v>
      </c>
      <c r="AI974" t="s">
        <v>138</v>
      </c>
      <c r="AJ974" t="str">
        <f t="shared" si="15"/>
        <v>Dec</v>
      </c>
    </row>
    <row r="975" spans="1:36" x14ac:dyDescent="0.3">
      <c r="A975" t="s">
        <v>3253</v>
      </c>
      <c r="B975" s="33">
        <v>45745</v>
      </c>
      <c r="C975" t="s">
        <v>98</v>
      </c>
      <c r="D975" t="s">
        <v>3254</v>
      </c>
      <c r="E975" t="s">
        <v>178</v>
      </c>
      <c r="F975" t="s">
        <v>181</v>
      </c>
      <c r="G975" t="s">
        <v>157</v>
      </c>
      <c r="H975" t="s">
        <v>159</v>
      </c>
      <c r="I975">
        <v>1352</v>
      </c>
      <c r="J975" t="s">
        <v>243</v>
      </c>
      <c r="K975" t="s">
        <v>2853</v>
      </c>
      <c r="L975" t="s">
        <v>377</v>
      </c>
      <c r="M975" t="s">
        <v>315</v>
      </c>
      <c r="N975">
        <v>169</v>
      </c>
      <c r="O975">
        <v>0</v>
      </c>
      <c r="P975">
        <v>12</v>
      </c>
      <c r="Q975" t="s">
        <v>73</v>
      </c>
      <c r="R975" t="s">
        <v>238</v>
      </c>
      <c r="S975" t="s">
        <v>239</v>
      </c>
      <c r="T975">
        <v>180</v>
      </c>
      <c r="U975">
        <v>163</v>
      </c>
      <c r="V975">
        <v>90.56</v>
      </c>
      <c r="W975" t="s">
        <v>133</v>
      </c>
      <c r="X975">
        <v>2882</v>
      </c>
      <c r="Y975">
        <v>469766</v>
      </c>
      <c r="Z975">
        <v>52486</v>
      </c>
      <c r="AA975">
        <v>127792</v>
      </c>
      <c r="AB975">
        <v>650044</v>
      </c>
      <c r="AC975">
        <v>466735</v>
      </c>
      <c r="AD975">
        <v>183309</v>
      </c>
      <c r="AE975" t="s">
        <v>75</v>
      </c>
      <c r="AF975" t="s">
        <v>81</v>
      </c>
      <c r="AG975" t="s">
        <v>240</v>
      </c>
      <c r="AH975" t="s">
        <v>145</v>
      </c>
      <c r="AI975" t="s">
        <v>139</v>
      </c>
      <c r="AJ975" t="str">
        <f t="shared" si="15"/>
        <v>Mar</v>
      </c>
    </row>
    <row r="976" spans="1:36" x14ac:dyDescent="0.3">
      <c r="A976" t="s">
        <v>3255</v>
      </c>
      <c r="B976" s="33">
        <v>45906</v>
      </c>
      <c r="C976" t="s">
        <v>99</v>
      </c>
      <c r="D976" t="s">
        <v>3256</v>
      </c>
      <c r="E976" t="s">
        <v>180</v>
      </c>
      <c r="F976" t="s">
        <v>174</v>
      </c>
      <c r="G976" t="s">
        <v>160</v>
      </c>
      <c r="H976" t="s">
        <v>158</v>
      </c>
      <c r="I976">
        <v>2385</v>
      </c>
      <c r="J976" t="s">
        <v>385</v>
      </c>
      <c r="K976" t="s">
        <v>3077</v>
      </c>
      <c r="L976" t="s">
        <v>1638</v>
      </c>
      <c r="M976" t="s">
        <v>482</v>
      </c>
      <c r="N976">
        <v>281</v>
      </c>
      <c r="O976">
        <v>32</v>
      </c>
      <c r="P976">
        <v>49</v>
      </c>
      <c r="Q976" t="s">
        <v>76</v>
      </c>
      <c r="R976" t="s">
        <v>238</v>
      </c>
      <c r="S976" t="s">
        <v>239</v>
      </c>
      <c r="T976">
        <v>180</v>
      </c>
      <c r="U976">
        <v>142</v>
      </c>
      <c r="V976">
        <v>78.89</v>
      </c>
      <c r="W976" t="s">
        <v>133</v>
      </c>
      <c r="X976">
        <v>10395</v>
      </c>
      <c r="Y976">
        <v>1476090</v>
      </c>
      <c r="Z976">
        <v>76112</v>
      </c>
      <c r="AA976">
        <v>47996</v>
      </c>
      <c r="AB976">
        <v>1600198</v>
      </c>
      <c r="AC976">
        <v>1375196</v>
      </c>
      <c r="AD976">
        <v>225002</v>
      </c>
      <c r="AE976" t="s">
        <v>81</v>
      </c>
      <c r="AF976" t="s">
        <v>78</v>
      </c>
      <c r="AG976" t="s">
        <v>240</v>
      </c>
      <c r="AH976" t="s">
        <v>144</v>
      </c>
      <c r="AI976" t="s">
        <v>139</v>
      </c>
      <c r="AJ976" t="str">
        <f t="shared" si="15"/>
        <v>Sep</v>
      </c>
    </row>
    <row r="977" spans="1:36" x14ac:dyDescent="0.3">
      <c r="A977" t="s">
        <v>3257</v>
      </c>
      <c r="B977" s="33">
        <v>45669</v>
      </c>
      <c r="C977" t="s">
        <v>96</v>
      </c>
      <c r="D977" t="s">
        <v>3258</v>
      </c>
      <c r="E977" t="s">
        <v>175</v>
      </c>
      <c r="F977" t="s">
        <v>172</v>
      </c>
      <c r="G977" t="s">
        <v>163</v>
      </c>
      <c r="H977" t="s">
        <v>155</v>
      </c>
      <c r="I977">
        <v>2007</v>
      </c>
      <c r="J977" t="s">
        <v>381</v>
      </c>
      <c r="K977" t="s">
        <v>711</v>
      </c>
      <c r="L977" t="s">
        <v>304</v>
      </c>
      <c r="M977" t="s">
        <v>711</v>
      </c>
      <c r="N977">
        <v>277</v>
      </c>
      <c r="O977">
        <v>0</v>
      </c>
      <c r="P977">
        <v>-1</v>
      </c>
      <c r="Q977" t="s">
        <v>70</v>
      </c>
      <c r="R977" t="s">
        <v>238</v>
      </c>
      <c r="S977" t="s">
        <v>239</v>
      </c>
      <c r="T977">
        <v>189</v>
      </c>
      <c r="U977">
        <v>147</v>
      </c>
      <c r="V977">
        <v>77.78</v>
      </c>
      <c r="W977" t="s">
        <v>134</v>
      </c>
      <c r="X977">
        <v>10116</v>
      </c>
      <c r="Y977">
        <v>1487052</v>
      </c>
      <c r="Z977">
        <v>63651</v>
      </c>
      <c r="AA977">
        <v>68649</v>
      </c>
      <c r="AB977">
        <v>1619352</v>
      </c>
      <c r="AC977">
        <v>1161601</v>
      </c>
      <c r="AD977">
        <v>457751</v>
      </c>
      <c r="AE977" t="s">
        <v>75</v>
      </c>
      <c r="AF977" t="s">
        <v>81</v>
      </c>
      <c r="AG977" t="s">
        <v>240</v>
      </c>
      <c r="AH977" t="s">
        <v>144</v>
      </c>
      <c r="AI977" t="s">
        <v>139</v>
      </c>
      <c r="AJ977" t="str">
        <f t="shared" si="15"/>
        <v>Jan</v>
      </c>
    </row>
    <row r="978" spans="1:36" x14ac:dyDescent="0.3">
      <c r="A978" t="s">
        <v>3259</v>
      </c>
      <c r="B978" s="33">
        <v>46011</v>
      </c>
      <c r="C978" t="s">
        <v>95</v>
      </c>
      <c r="D978" t="s">
        <v>3260</v>
      </c>
      <c r="E978" t="s">
        <v>174</v>
      </c>
      <c r="F978" t="s">
        <v>181</v>
      </c>
      <c r="G978" t="s">
        <v>158</v>
      </c>
      <c r="H978" t="s">
        <v>159</v>
      </c>
      <c r="I978">
        <v>393</v>
      </c>
      <c r="J978" t="s">
        <v>314</v>
      </c>
      <c r="K978" t="s">
        <v>669</v>
      </c>
      <c r="L978" t="s">
        <v>581</v>
      </c>
      <c r="M978" t="s">
        <v>3261</v>
      </c>
      <c r="N978">
        <v>68</v>
      </c>
      <c r="O978">
        <v>0</v>
      </c>
      <c r="P978">
        <v>18</v>
      </c>
      <c r="Q978" t="s">
        <v>73</v>
      </c>
      <c r="R978" t="s">
        <v>238</v>
      </c>
      <c r="S978" t="s">
        <v>239</v>
      </c>
      <c r="T978">
        <v>180</v>
      </c>
      <c r="U978">
        <v>123</v>
      </c>
      <c r="V978">
        <v>68.33</v>
      </c>
      <c r="W978" t="s">
        <v>135</v>
      </c>
      <c r="X978">
        <v>5739</v>
      </c>
      <c r="Y978">
        <v>705897</v>
      </c>
      <c r="Z978">
        <v>30135</v>
      </c>
      <c r="AA978">
        <v>92988</v>
      </c>
      <c r="AB978">
        <v>829020</v>
      </c>
      <c r="AC978">
        <v>707042</v>
      </c>
      <c r="AD978">
        <v>121978</v>
      </c>
      <c r="AE978" t="s">
        <v>78</v>
      </c>
      <c r="AF978" t="s">
        <v>81</v>
      </c>
      <c r="AG978" t="s">
        <v>240</v>
      </c>
      <c r="AH978" t="s">
        <v>144</v>
      </c>
      <c r="AI978" t="s">
        <v>140</v>
      </c>
      <c r="AJ978" t="str">
        <f t="shared" si="15"/>
        <v>Dec</v>
      </c>
    </row>
    <row r="979" spans="1:36" x14ac:dyDescent="0.3">
      <c r="A979" t="s">
        <v>3262</v>
      </c>
      <c r="B979" s="33">
        <v>45906</v>
      </c>
      <c r="C979" t="s">
        <v>98</v>
      </c>
      <c r="D979" t="s">
        <v>2704</v>
      </c>
      <c r="E979" t="s">
        <v>174</v>
      </c>
      <c r="F979" t="s">
        <v>180</v>
      </c>
      <c r="G979" t="s">
        <v>158</v>
      </c>
      <c r="H979" t="s">
        <v>160</v>
      </c>
      <c r="I979">
        <v>1226</v>
      </c>
      <c r="J979" t="s">
        <v>414</v>
      </c>
      <c r="K979" t="s">
        <v>3263</v>
      </c>
      <c r="L979" t="s">
        <v>1255</v>
      </c>
      <c r="M979" t="s">
        <v>1072</v>
      </c>
      <c r="N979">
        <v>169</v>
      </c>
      <c r="O979">
        <v>16</v>
      </c>
      <c r="P979">
        <v>11</v>
      </c>
      <c r="Q979" t="s">
        <v>73</v>
      </c>
      <c r="R979" t="s">
        <v>238</v>
      </c>
      <c r="S979" t="s">
        <v>239</v>
      </c>
      <c r="T979">
        <v>186</v>
      </c>
      <c r="U979">
        <v>115</v>
      </c>
      <c r="V979">
        <v>61.83</v>
      </c>
      <c r="W979" t="s">
        <v>133</v>
      </c>
      <c r="X979">
        <v>7627</v>
      </c>
      <c r="Y979">
        <v>877105</v>
      </c>
      <c r="Z979">
        <v>33810</v>
      </c>
      <c r="AA979">
        <v>43240</v>
      </c>
      <c r="AB979">
        <v>954155</v>
      </c>
      <c r="AC979">
        <v>822695</v>
      </c>
      <c r="AD979">
        <v>131460</v>
      </c>
      <c r="AE979" t="s">
        <v>78</v>
      </c>
      <c r="AF979" t="s">
        <v>81</v>
      </c>
      <c r="AG979" t="s">
        <v>240</v>
      </c>
      <c r="AH979" t="s">
        <v>146</v>
      </c>
      <c r="AI979" t="s">
        <v>138</v>
      </c>
      <c r="AJ979" t="str">
        <f t="shared" si="15"/>
        <v>Sep</v>
      </c>
    </row>
    <row r="980" spans="1:36" x14ac:dyDescent="0.3">
      <c r="A980" t="s">
        <v>3264</v>
      </c>
      <c r="B980" s="33">
        <v>45976</v>
      </c>
      <c r="C980" t="s">
        <v>98</v>
      </c>
      <c r="D980" t="s">
        <v>3265</v>
      </c>
      <c r="E980" t="s">
        <v>176</v>
      </c>
      <c r="F980" t="s">
        <v>172</v>
      </c>
      <c r="G980" t="s">
        <v>156</v>
      </c>
      <c r="H980" t="s">
        <v>155</v>
      </c>
      <c r="I980">
        <v>1309</v>
      </c>
      <c r="J980" t="s">
        <v>292</v>
      </c>
      <c r="K980" t="s">
        <v>810</v>
      </c>
      <c r="L980" t="s">
        <v>626</v>
      </c>
      <c r="M980" t="s">
        <v>3207</v>
      </c>
      <c r="N980">
        <v>187</v>
      </c>
      <c r="O980">
        <v>0</v>
      </c>
      <c r="P980">
        <v>9</v>
      </c>
      <c r="Q980" t="s">
        <v>73</v>
      </c>
      <c r="R980" t="s">
        <v>238</v>
      </c>
      <c r="S980" t="s">
        <v>239</v>
      </c>
      <c r="T980">
        <v>180</v>
      </c>
      <c r="U980">
        <v>111</v>
      </c>
      <c r="V980">
        <v>61.67</v>
      </c>
      <c r="W980" t="s">
        <v>133</v>
      </c>
      <c r="X980">
        <v>7573</v>
      </c>
      <c r="Y980">
        <v>840603</v>
      </c>
      <c r="Z980">
        <v>24309</v>
      </c>
      <c r="AA980">
        <v>51393</v>
      </c>
      <c r="AB980">
        <v>916305</v>
      </c>
      <c r="AC980">
        <v>696344</v>
      </c>
      <c r="AD980">
        <v>219961</v>
      </c>
      <c r="AE980" t="s">
        <v>81</v>
      </c>
      <c r="AF980" t="s">
        <v>81</v>
      </c>
      <c r="AG980" t="s">
        <v>240</v>
      </c>
      <c r="AH980" t="s">
        <v>146</v>
      </c>
      <c r="AI980" t="s">
        <v>139</v>
      </c>
      <c r="AJ980" t="str">
        <f t="shared" si="15"/>
        <v>Nov</v>
      </c>
    </row>
    <row r="981" spans="1:36" x14ac:dyDescent="0.3">
      <c r="A981" t="s">
        <v>3266</v>
      </c>
      <c r="B981" s="33">
        <v>45680</v>
      </c>
      <c r="C981" t="s">
        <v>93</v>
      </c>
      <c r="D981" t="s">
        <v>3267</v>
      </c>
      <c r="E981" t="s">
        <v>175</v>
      </c>
      <c r="F981" t="s">
        <v>177</v>
      </c>
      <c r="G981" t="s">
        <v>163</v>
      </c>
      <c r="H981" t="s">
        <v>162</v>
      </c>
      <c r="I981">
        <v>808</v>
      </c>
      <c r="J981" t="s">
        <v>621</v>
      </c>
      <c r="K981" t="s">
        <v>2523</v>
      </c>
      <c r="L981" t="s">
        <v>2263</v>
      </c>
      <c r="M981" t="s">
        <v>3268</v>
      </c>
      <c r="N981">
        <v>128</v>
      </c>
      <c r="O981">
        <v>5</v>
      </c>
      <c r="P981">
        <v>3</v>
      </c>
      <c r="Q981" t="s">
        <v>73</v>
      </c>
      <c r="R981" t="s">
        <v>238</v>
      </c>
      <c r="S981" t="s">
        <v>239</v>
      </c>
      <c r="T981">
        <v>220</v>
      </c>
      <c r="U981">
        <v>197</v>
      </c>
      <c r="V981">
        <v>89.55</v>
      </c>
      <c r="W981" t="s">
        <v>133</v>
      </c>
      <c r="X981">
        <v>6367</v>
      </c>
      <c r="Y981">
        <v>1254299</v>
      </c>
      <c r="Z981">
        <v>53584</v>
      </c>
      <c r="AA981">
        <v>20291</v>
      </c>
      <c r="AB981">
        <v>1328174</v>
      </c>
      <c r="AC981">
        <v>883977</v>
      </c>
      <c r="AD981">
        <v>444197</v>
      </c>
      <c r="AE981" t="s">
        <v>75</v>
      </c>
      <c r="AF981" t="s">
        <v>78</v>
      </c>
      <c r="AG981" t="s">
        <v>240</v>
      </c>
      <c r="AH981" t="s">
        <v>144</v>
      </c>
      <c r="AI981" t="s">
        <v>139</v>
      </c>
      <c r="AJ981" t="str">
        <f t="shared" si="15"/>
        <v>Jan</v>
      </c>
    </row>
    <row r="982" spans="1:36" x14ac:dyDescent="0.3">
      <c r="A982" t="s">
        <v>3269</v>
      </c>
      <c r="B982" s="33">
        <v>45865</v>
      </c>
      <c r="C982" t="s">
        <v>99</v>
      </c>
      <c r="D982" t="s">
        <v>3270</v>
      </c>
      <c r="E982" t="s">
        <v>180</v>
      </c>
      <c r="F982" t="s">
        <v>174</v>
      </c>
      <c r="G982" t="s">
        <v>160</v>
      </c>
      <c r="H982" t="s">
        <v>158</v>
      </c>
      <c r="I982">
        <v>1132</v>
      </c>
      <c r="J982" t="s">
        <v>451</v>
      </c>
      <c r="K982" t="s">
        <v>755</v>
      </c>
      <c r="L982" t="s">
        <v>605</v>
      </c>
      <c r="M982" t="s">
        <v>633</v>
      </c>
      <c r="N982">
        <v>144</v>
      </c>
      <c r="O982">
        <v>0</v>
      </c>
      <c r="P982">
        <v>36</v>
      </c>
      <c r="Q982" t="s">
        <v>76</v>
      </c>
      <c r="R982" t="s">
        <v>238</v>
      </c>
      <c r="S982" t="s">
        <v>239</v>
      </c>
      <c r="T982">
        <v>180</v>
      </c>
      <c r="U982">
        <v>164</v>
      </c>
      <c r="V982">
        <v>91.11</v>
      </c>
      <c r="W982" t="s">
        <v>133</v>
      </c>
      <c r="X982">
        <v>6812</v>
      </c>
      <c r="Y982">
        <v>1117168</v>
      </c>
      <c r="Z982">
        <v>31816</v>
      </c>
      <c r="AA982">
        <v>119884</v>
      </c>
      <c r="AB982">
        <v>1268868</v>
      </c>
      <c r="AC982">
        <v>908667</v>
      </c>
      <c r="AD982">
        <v>360201</v>
      </c>
      <c r="AE982" t="s">
        <v>81</v>
      </c>
      <c r="AF982" t="s">
        <v>78</v>
      </c>
      <c r="AG982" t="s">
        <v>240</v>
      </c>
      <c r="AH982" t="s">
        <v>146</v>
      </c>
      <c r="AI982" t="s">
        <v>138</v>
      </c>
      <c r="AJ982" t="str">
        <f t="shared" si="15"/>
        <v>Jul</v>
      </c>
    </row>
    <row r="983" spans="1:36" x14ac:dyDescent="0.3">
      <c r="A983" t="s">
        <v>3271</v>
      </c>
      <c r="B983" s="33">
        <v>45719</v>
      </c>
      <c r="C983" t="s">
        <v>96</v>
      </c>
      <c r="D983" t="s">
        <v>3272</v>
      </c>
      <c r="E983" t="s">
        <v>173</v>
      </c>
      <c r="F983" t="s">
        <v>179</v>
      </c>
      <c r="G983" t="s">
        <v>161</v>
      </c>
      <c r="H983" t="s">
        <v>166</v>
      </c>
      <c r="I983">
        <v>2155</v>
      </c>
      <c r="J983" t="s">
        <v>636</v>
      </c>
      <c r="K983" t="s">
        <v>2881</v>
      </c>
      <c r="N983">
        <v>273</v>
      </c>
      <c r="O983">
        <v>0</v>
      </c>
      <c r="P983">
        <v>0</v>
      </c>
      <c r="Q983" t="s">
        <v>67</v>
      </c>
      <c r="R983" t="s">
        <v>245</v>
      </c>
      <c r="S983" t="s">
        <v>120</v>
      </c>
      <c r="T983">
        <v>180</v>
      </c>
      <c r="U983">
        <v>0</v>
      </c>
      <c r="V983">
        <v>0</v>
      </c>
      <c r="W983" t="s">
        <v>135</v>
      </c>
      <c r="X983">
        <v>10028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78</v>
      </c>
      <c r="AF983" t="s">
        <v>72</v>
      </c>
      <c r="AG983" t="s">
        <v>240</v>
      </c>
      <c r="AH983" t="s">
        <v>146</v>
      </c>
      <c r="AI983" t="s">
        <v>139</v>
      </c>
      <c r="AJ983" t="str">
        <f t="shared" si="15"/>
        <v>Mar</v>
      </c>
    </row>
    <row r="984" spans="1:36" x14ac:dyDescent="0.3">
      <c r="A984" t="s">
        <v>3273</v>
      </c>
      <c r="B984" s="33">
        <v>45885</v>
      </c>
      <c r="C984" t="s">
        <v>96</v>
      </c>
      <c r="D984" t="s">
        <v>3274</v>
      </c>
      <c r="E984" t="s">
        <v>180</v>
      </c>
      <c r="F984" t="s">
        <v>174</v>
      </c>
      <c r="G984" t="s">
        <v>160</v>
      </c>
      <c r="H984" t="s">
        <v>158</v>
      </c>
      <c r="I984">
        <v>1164</v>
      </c>
      <c r="J984" t="s">
        <v>385</v>
      </c>
      <c r="K984" t="s">
        <v>600</v>
      </c>
      <c r="L984" t="s">
        <v>700</v>
      </c>
      <c r="M984" t="s">
        <v>908</v>
      </c>
      <c r="N984">
        <v>150</v>
      </c>
      <c r="O984">
        <v>1</v>
      </c>
      <c r="P984">
        <v>21</v>
      </c>
      <c r="Q984" t="s">
        <v>73</v>
      </c>
      <c r="R984" t="s">
        <v>238</v>
      </c>
      <c r="S984" t="s">
        <v>239</v>
      </c>
      <c r="T984">
        <v>189</v>
      </c>
      <c r="U984">
        <v>115</v>
      </c>
      <c r="V984">
        <v>60.85</v>
      </c>
      <c r="W984" t="s">
        <v>133</v>
      </c>
      <c r="X984">
        <v>10718</v>
      </c>
      <c r="Y984">
        <v>1232570</v>
      </c>
      <c r="Z984">
        <v>30705</v>
      </c>
      <c r="AA984">
        <v>80730</v>
      </c>
      <c r="AB984">
        <v>1344005</v>
      </c>
      <c r="AC984">
        <v>1164774</v>
      </c>
      <c r="AD984">
        <v>179231</v>
      </c>
      <c r="AE984" t="s">
        <v>81</v>
      </c>
      <c r="AF984" t="s">
        <v>78</v>
      </c>
      <c r="AG984" t="s">
        <v>240</v>
      </c>
      <c r="AH984" t="s">
        <v>144</v>
      </c>
      <c r="AI984" t="s">
        <v>140</v>
      </c>
      <c r="AJ984" t="str">
        <f t="shared" si="15"/>
        <v>Aug</v>
      </c>
    </row>
    <row r="985" spans="1:36" x14ac:dyDescent="0.3">
      <c r="A985" t="s">
        <v>3275</v>
      </c>
      <c r="B985" s="33">
        <v>45905</v>
      </c>
      <c r="C985" t="s">
        <v>93</v>
      </c>
      <c r="D985" t="s">
        <v>3276</v>
      </c>
      <c r="E985" t="s">
        <v>177</v>
      </c>
      <c r="F985" t="s">
        <v>181</v>
      </c>
      <c r="G985" t="s">
        <v>162</v>
      </c>
      <c r="H985" t="s">
        <v>159</v>
      </c>
      <c r="I985">
        <v>1843</v>
      </c>
      <c r="J985" t="s">
        <v>588</v>
      </c>
      <c r="K985" t="s">
        <v>2794</v>
      </c>
      <c r="L985" t="s">
        <v>258</v>
      </c>
      <c r="M985" t="s">
        <v>3277</v>
      </c>
      <c r="N985">
        <v>275</v>
      </c>
      <c r="O985">
        <v>0</v>
      </c>
      <c r="P985">
        <v>8</v>
      </c>
      <c r="Q985" t="s">
        <v>73</v>
      </c>
      <c r="R985" t="s">
        <v>238</v>
      </c>
      <c r="S985" t="s">
        <v>239</v>
      </c>
      <c r="T985">
        <v>220</v>
      </c>
      <c r="U985">
        <v>181</v>
      </c>
      <c r="V985">
        <v>82.27</v>
      </c>
      <c r="W985" t="s">
        <v>133</v>
      </c>
      <c r="X985">
        <v>6767</v>
      </c>
      <c r="Y985">
        <v>1224827</v>
      </c>
      <c r="Z985">
        <v>83260</v>
      </c>
      <c r="AA985">
        <v>58101</v>
      </c>
      <c r="AB985">
        <v>1366188</v>
      </c>
      <c r="AC985">
        <v>888327</v>
      </c>
      <c r="AD985">
        <v>477861</v>
      </c>
      <c r="AE985" t="s">
        <v>78</v>
      </c>
      <c r="AF985" t="s">
        <v>81</v>
      </c>
      <c r="AG985" t="s">
        <v>240</v>
      </c>
      <c r="AH985" t="s">
        <v>144</v>
      </c>
      <c r="AI985" t="s">
        <v>139</v>
      </c>
      <c r="AJ985" t="str">
        <f t="shared" si="15"/>
        <v>Sep</v>
      </c>
    </row>
    <row r="986" spans="1:36" x14ac:dyDescent="0.3">
      <c r="A986" t="s">
        <v>3278</v>
      </c>
      <c r="B986" s="33">
        <v>45856</v>
      </c>
      <c r="C986" t="s">
        <v>93</v>
      </c>
      <c r="D986" t="s">
        <v>3279</v>
      </c>
      <c r="E986" t="s">
        <v>179</v>
      </c>
      <c r="F986" t="s">
        <v>176</v>
      </c>
      <c r="G986" t="s">
        <v>166</v>
      </c>
      <c r="H986" t="s">
        <v>156</v>
      </c>
      <c r="I986">
        <v>834</v>
      </c>
      <c r="J986" t="s">
        <v>381</v>
      </c>
      <c r="K986" t="s">
        <v>994</v>
      </c>
      <c r="L986" t="s">
        <v>545</v>
      </c>
      <c r="M986" t="s">
        <v>622</v>
      </c>
      <c r="N986">
        <v>142</v>
      </c>
      <c r="O986">
        <v>12</v>
      </c>
      <c r="P986">
        <v>32</v>
      </c>
      <c r="Q986" t="s">
        <v>76</v>
      </c>
      <c r="R986" t="s">
        <v>238</v>
      </c>
      <c r="S986" t="s">
        <v>239</v>
      </c>
      <c r="T986">
        <v>180</v>
      </c>
      <c r="U986">
        <v>145</v>
      </c>
      <c r="V986">
        <v>80.56</v>
      </c>
      <c r="W986" t="s">
        <v>133</v>
      </c>
      <c r="X986">
        <v>2887</v>
      </c>
      <c r="Y986">
        <v>418615</v>
      </c>
      <c r="Z986">
        <v>42050</v>
      </c>
      <c r="AA986">
        <v>109475</v>
      </c>
      <c r="AB986">
        <v>570140</v>
      </c>
      <c r="AC986">
        <v>440806</v>
      </c>
      <c r="AD986">
        <v>129334</v>
      </c>
      <c r="AE986" t="s">
        <v>72</v>
      </c>
      <c r="AF986" t="s">
        <v>81</v>
      </c>
      <c r="AG986" t="s">
        <v>240</v>
      </c>
      <c r="AH986" t="s">
        <v>144</v>
      </c>
      <c r="AI986" t="s">
        <v>139</v>
      </c>
      <c r="AJ986" t="str">
        <f t="shared" si="15"/>
        <v>Jul</v>
      </c>
    </row>
    <row r="987" spans="1:36" x14ac:dyDescent="0.3">
      <c r="A987" t="s">
        <v>3280</v>
      </c>
      <c r="B987" s="33">
        <v>45670</v>
      </c>
      <c r="C987" t="s">
        <v>93</v>
      </c>
      <c r="D987" t="s">
        <v>3281</v>
      </c>
      <c r="E987" t="s">
        <v>174</v>
      </c>
      <c r="F987" t="s">
        <v>173</v>
      </c>
      <c r="G987" t="s">
        <v>158</v>
      </c>
      <c r="H987" t="s">
        <v>161</v>
      </c>
      <c r="I987">
        <v>558</v>
      </c>
      <c r="J987" t="s">
        <v>603</v>
      </c>
      <c r="K987" t="s">
        <v>938</v>
      </c>
      <c r="L987" t="s">
        <v>605</v>
      </c>
      <c r="M987" t="s">
        <v>938</v>
      </c>
      <c r="N987">
        <v>85</v>
      </c>
      <c r="O987">
        <v>0</v>
      </c>
      <c r="P987">
        <v>-3</v>
      </c>
      <c r="Q987" t="s">
        <v>70</v>
      </c>
      <c r="R987" t="s">
        <v>238</v>
      </c>
      <c r="S987" t="s">
        <v>239</v>
      </c>
      <c r="T987">
        <v>180</v>
      </c>
      <c r="U987">
        <v>142</v>
      </c>
      <c r="V987">
        <v>78.89</v>
      </c>
      <c r="W987" t="s">
        <v>133</v>
      </c>
      <c r="X987">
        <v>9038</v>
      </c>
      <c r="Y987">
        <v>1283396</v>
      </c>
      <c r="Z987">
        <v>59356</v>
      </c>
      <c r="AA987">
        <v>65320</v>
      </c>
      <c r="AB987">
        <v>1408072</v>
      </c>
      <c r="AC987">
        <v>1093888</v>
      </c>
      <c r="AD987">
        <v>314184</v>
      </c>
      <c r="AE987" t="s">
        <v>78</v>
      </c>
      <c r="AF987" t="s">
        <v>78</v>
      </c>
      <c r="AG987" t="s">
        <v>240</v>
      </c>
      <c r="AH987" t="s">
        <v>146</v>
      </c>
      <c r="AI987" t="s">
        <v>138</v>
      </c>
      <c r="AJ987" t="str">
        <f t="shared" si="15"/>
        <v>Jan</v>
      </c>
    </row>
    <row r="988" spans="1:36" x14ac:dyDescent="0.3">
      <c r="A988" t="s">
        <v>3282</v>
      </c>
      <c r="B988" s="33">
        <v>45844</v>
      </c>
      <c r="C988" t="s">
        <v>96</v>
      </c>
      <c r="D988" t="s">
        <v>3283</v>
      </c>
      <c r="E988" t="s">
        <v>177</v>
      </c>
      <c r="F988" t="s">
        <v>178</v>
      </c>
      <c r="G988" t="s">
        <v>162</v>
      </c>
      <c r="H988" t="s">
        <v>157</v>
      </c>
      <c r="I988">
        <v>1000</v>
      </c>
      <c r="J988" t="s">
        <v>368</v>
      </c>
      <c r="K988" t="s">
        <v>773</v>
      </c>
      <c r="L988" t="s">
        <v>408</v>
      </c>
      <c r="M988" t="s">
        <v>773</v>
      </c>
      <c r="N988">
        <v>158</v>
      </c>
      <c r="O988">
        <v>0</v>
      </c>
      <c r="P988">
        <v>-10</v>
      </c>
      <c r="Q988" t="s">
        <v>70</v>
      </c>
      <c r="R988" t="s">
        <v>238</v>
      </c>
      <c r="S988" t="s">
        <v>239</v>
      </c>
      <c r="T988">
        <v>189</v>
      </c>
      <c r="U988">
        <v>153</v>
      </c>
      <c r="V988">
        <v>80.95</v>
      </c>
      <c r="W988" t="s">
        <v>133</v>
      </c>
      <c r="X988">
        <v>9499</v>
      </c>
      <c r="Y988">
        <v>1453347</v>
      </c>
      <c r="Z988">
        <v>67320</v>
      </c>
      <c r="AA988">
        <v>85527</v>
      </c>
      <c r="AB988">
        <v>1606194</v>
      </c>
      <c r="AC988">
        <v>1066169</v>
      </c>
      <c r="AD988">
        <v>540025</v>
      </c>
      <c r="AE988" t="s">
        <v>78</v>
      </c>
      <c r="AF988" t="s">
        <v>75</v>
      </c>
      <c r="AG988" t="s">
        <v>240</v>
      </c>
      <c r="AH988" t="s">
        <v>144</v>
      </c>
      <c r="AI988" t="s">
        <v>139</v>
      </c>
      <c r="AJ988" t="str">
        <f t="shared" si="15"/>
        <v>Jul</v>
      </c>
    </row>
    <row r="989" spans="1:36" x14ac:dyDescent="0.3">
      <c r="A989" t="s">
        <v>3284</v>
      </c>
      <c r="B989" s="33">
        <v>45896</v>
      </c>
      <c r="C989" t="s">
        <v>93</v>
      </c>
      <c r="D989" t="s">
        <v>3285</v>
      </c>
      <c r="E989" t="s">
        <v>175</v>
      </c>
      <c r="F989" t="s">
        <v>174</v>
      </c>
      <c r="G989" t="s">
        <v>163</v>
      </c>
      <c r="H989" t="s">
        <v>158</v>
      </c>
      <c r="I989">
        <v>1316</v>
      </c>
      <c r="J989" t="s">
        <v>377</v>
      </c>
      <c r="K989" t="s">
        <v>448</v>
      </c>
      <c r="L989" t="s">
        <v>744</v>
      </c>
      <c r="M989" t="s">
        <v>792</v>
      </c>
      <c r="N989">
        <v>189</v>
      </c>
      <c r="O989">
        <v>15</v>
      </c>
      <c r="P989">
        <v>41</v>
      </c>
      <c r="Q989" t="s">
        <v>76</v>
      </c>
      <c r="R989" t="s">
        <v>238</v>
      </c>
      <c r="S989" t="s">
        <v>239</v>
      </c>
      <c r="T989">
        <v>189</v>
      </c>
      <c r="U989">
        <v>157</v>
      </c>
      <c r="V989">
        <v>83.07</v>
      </c>
      <c r="W989" t="s">
        <v>133</v>
      </c>
      <c r="X989">
        <v>10252</v>
      </c>
      <c r="Y989">
        <v>1609564</v>
      </c>
      <c r="Z989">
        <v>63585</v>
      </c>
      <c r="AA989">
        <v>64056</v>
      </c>
      <c r="AB989">
        <v>1737205</v>
      </c>
      <c r="AC989">
        <v>1389574</v>
      </c>
      <c r="AD989">
        <v>347631</v>
      </c>
      <c r="AE989" t="s">
        <v>75</v>
      </c>
      <c r="AF989" t="s">
        <v>78</v>
      </c>
      <c r="AG989" t="s">
        <v>240</v>
      </c>
      <c r="AH989" t="s">
        <v>144</v>
      </c>
      <c r="AI989" t="s">
        <v>140</v>
      </c>
      <c r="AJ989" t="str">
        <f t="shared" si="15"/>
        <v>Aug</v>
      </c>
    </row>
    <row r="990" spans="1:36" x14ac:dyDescent="0.3">
      <c r="A990" t="s">
        <v>3286</v>
      </c>
      <c r="B990" s="33">
        <v>45896</v>
      </c>
      <c r="C990" t="s">
        <v>96</v>
      </c>
      <c r="D990" t="s">
        <v>3287</v>
      </c>
      <c r="E990" t="s">
        <v>172</v>
      </c>
      <c r="F990" t="s">
        <v>173</v>
      </c>
      <c r="G990" t="s">
        <v>155</v>
      </c>
      <c r="H990" t="s">
        <v>161</v>
      </c>
      <c r="I990">
        <v>790</v>
      </c>
      <c r="J990" t="s">
        <v>605</v>
      </c>
      <c r="K990" t="s">
        <v>991</v>
      </c>
      <c r="L990" t="s">
        <v>3288</v>
      </c>
      <c r="M990" t="s">
        <v>1300</v>
      </c>
      <c r="N990">
        <v>109</v>
      </c>
      <c r="O990">
        <v>6</v>
      </c>
      <c r="P990">
        <v>4</v>
      </c>
      <c r="Q990" t="s">
        <v>73</v>
      </c>
      <c r="R990" t="s">
        <v>238</v>
      </c>
      <c r="S990" t="s">
        <v>239</v>
      </c>
      <c r="T990">
        <v>220</v>
      </c>
      <c r="U990">
        <v>182</v>
      </c>
      <c r="V990">
        <v>82.73</v>
      </c>
      <c r="W990" t="s">
        <v>133</v>
      </c>
      <c r="X990">
        <v>5005</v>
      </c>
      <c r="Y990">
        <v>910910</v>
      </c>
      <c r="Z990">
        <v>94640</v>
      </c>
      <c r="AA990">
        <v>37856</v>
      </c>
      <c r="AB990">
        <v>1043406</v>
      </c>
      <c r="AC990">
        <v>839097</v>
      </c>
      <c r="AD990">
        <v>204309</v>
      </c>
      <c r="AE990" t="s">
        <v>81</v>
      </c>
      <c r="AF990" t="s">
        <v>78</v>
      </c>
      <c r="AG990" t="s">
        <v>240</v>
      </c>
      <c r="AH990" t="s">
        <v>146</v>
      </c>
      <c r="AI990" t="s">
        <v>139</v>
      </c>
      <c r="AJ990" t="str">
        <f t="shared" si="15"/>
        <v>Aug</v>
      </c>
    </row>
    <row r="991" spans="1:36" x14ac:dyDescent="0.3">
      <c r="A991" t="s">
        <v>3289</v>
      </c>
      <c r="B991" s="33">
        <v>45987</v>
      </c>
      <c r="C991" t="s">
        <v>98</v>
      </c>
      <c r="D991" t="s">
        <v>3290</v>
      </c>
      <c r="E991" t="s">
        <v>174</v>
      </c>
      <c r="F991" t="s">
        <v>177</v>
      </c>
      <c r="G991" t="s">
        <v>158</v>
      </c>
      <c r="H991" t="s">
        <v>162</v>
      </c>
      <c r="I991">
        <v>968</v>
      </c>
      <c r="J991" t="s">
        <v>469</v>
      </c>
      <c r="K991" t="s">
        <v>2964</v>
      </c>
      <c r="L991" t="s">
        <v>1182</v>
      </c>
      <c r="M991" t="s">
        <v>2964</v>
      </c>
      <c r="N991">
        <v>146</v>
      </c>
      <c r="O991">
        <v>17</v>
      </c>
      <c r="P991">
        <v>-4</v>
      </c>
      <c r="Q991" t="s">
        <v>73</v>
      </c>
      <c r="R991" t="s">
        <v>238</v>
      </c>
      <c r="S991" t="s">
        <v>239</v>
      </c>
      <c r="T991">
        <v>186</v>
      </c>
      <c r="U991">
        <v>143</v>
      </c>
      <c r="V991">
        <v>76.88</v>
      </c>
      <c r="W991" t="s">
        <v>133</v>
      </c>
      <c r="X991">
        <v>10574</v>
      </c>
      <c r="Y991">
        <v>1512082</v>
      </c>
      <c r="Z991">
        <v>30459</v>
      </c>
      <c r="AA991">
        <v>49335</v>
      </c>
      <c r="AB991">
        <v>1591876</v>
      </c>
      <c r="AC991">
        <v>1262752</v>
      </c>
      <c r="AD991">
        <v>329124</v>
      </c>
      <c r="AE991" t="s">
        <v>78</v>
      </c>
      <c r="AF991" t="s">
        <v>78</v>
      </c>
      <c r="AG991" t="s">
        <v>240</v>
      </c>
      <c r="AH991" t="s">
        <v>146</v>
      </c>
      <c r="AI991" t="s">
        <v>138</v>
      </c>
      <c r="AJ991" t="str">
        <f t="shared" si="15"/>
        <v>Nov</v>
      </c>
    </row>
    <row r="992" spans="1:36" x14ac:dyDescent="0.3">
      <c r="A992" t="s">
        <v>3291</v>
      </c>
      <c r="B992" s="33">
        <v>45917</v>
      </c>
      <c r="C992" t="s">
        <v>95</v>
      </c>
      <c r="D992" t="s">
        <v>3292</v>
      </c>
      <c r="E992" t="s">
        <v>178</v>
      </c>
      <c r="F992" t="s">
        <v>180</v>
      </c>
      <c r="G992" t="s">
        <v>157</v>
      </c>
      <c r="H992" t="s">
        <v>160</v>
      </c>
      <c r="I992">
        <v>928</v>
      </c>
      <c r="J992" t="s">
        <v>385</v>
      </c>
      <c r="K992" t="s">
        <v>3293</v>
      </c>
      <c r="L992" t="s">
        <v>385</v>
      </c>
      <c r="M992" t="s">
        <v>669</v>
      </c>
      <c r="N992">
        <v>124</v>
      </c>
      <c r="O992">
        <v>0</v>
      </c>
      <c r="P992">
        <v>4</v>
      </c>
      <c r="Q992" t="s">
        <v>70</v>
      </c>
      <c r="R992" t="s">
        <v>238</v>
      </c>
      <c r="S992" t="s">
        <v>239</v>
      </c>
      <c r="T992">
        <v>186</v>
      </c>
      <c r="U992">
        <v>171</v>
      </c>
      <c r="V992">
        <v>91.94</v>
      </c>
      <c r="W992" t="s">
        <v>133</v>
      </c>
      <c r="X992">
        <v>4981</v>
      </c>
      <c r="Y992">
        <v>851751</v>
      </c>
      <c r="Z992">
        <v>93366</v>
      </c>
      <c r="AA992">
        <v>100206</v>
      </c>
      <c r="AB992">
        <v>1045323</v>
      </c>
      <c r="AC992">
        <v>903273</v>
      </c>
      <c r="AD992">
        <v>142050</v>
      </c>
      <c r="AE992" t="s">
        <v>75</v>
      </c>
      <c r="AF992" t="s">
        <v>81</v>
      </c>
      <c r="AG992" t="s">
        <v>240</v>
      </c>
      <c r="AH992" t="s">
        <v>145</v>
      </c>
      <c r="AI992" t="s">
        <v>139</v>
      </c>
      <c r="AJ992" t="str">
        <f t="shared" si="15"/>
        <v>Sep</v>
      </c>
    </row>
    <row r="993" spans="1:36" x14ac:dyDescent="0.3">
      <c r="A993" t="s">
        <v>3294</v>
      </c>
      <c r="B993" s="33">
        <v>45776</v>
      </c>
      <c r="C993" t="s">
        <v>93</v>
      </c>
      <c r="D993" t="s">
        <v>3295</v>
      </c>
      <c r="E993" t="s">
        <v>173</v>
      </c>
      <c r="F993" t="s">
        <v>175</v>
      </c>
      <c r="G993" t="s">
        <v>161</v>
      </c>
      <c r="H993" t="s">
        <v>163</v>
      </c>
      <c r="I993">
        <v>1585</v>
      </c>
      <c r="J993" t="s">
        <v>572</v>
      </c>
      <c r="K993" t="s">
        <v>951</v>
      </c>
      <c r="L993" t="s">
        <v>669</v>
      </c>
      <c r="M993" t="s">
        <v>1393</v>
      </c>
      <c r="N993">
        <v>247</v>
      </c>
      <c r="O993">
        <v>8</v>
      </c>
      <c r="P993">
        <v>15</v>
      </c>
      <c r="Q993" t="s">
        <v>73</v>
      </c>
      <c r="R993" t="s">
        <v>238</v>
      </c>
      <c r="S993" t="s">
        <v>239</v>
      </c>
      <c r="T993">
        <v>150</v>
      </c>
      <c r="U993">
        <v>119</v>
      </c>
      <c r="V993">
        <v>79.33</v>
      </c>
      <c r="W993" t="s">
        <v>133</v>
      </c>
      <c r="X993">
        <v>10462</v>
      </c>
      <c r="Y993">
        <v>1244978</v>
      </c>
      <c r="Z993">
        <v>45934</v>
      </c>
      <c r="AA993">
        <v>14399</v>
      </c>
      <c r="AB993">
        <v>1305311</v>
      </c>
      <c r="AC993">
        <v>938910</v>
      </c>
      <c r="AD993">
        <v>366401</v>
      </c>
      <c r="AE993" t="s">
        <v>78</v>
      </c>
      <c r="AF993" t="s">
        <v>75</v>
      </c>
      <c r="AG993" t="s">
        <v>240</v>
      </c>
      <c r="AH993" t="s">
        <v>144</v>
      </c>
      <c r="AI993" t="s">
        <v>140</v>
      </c>
      <c r="AJ993" t="str">
        <f t="shared" si="15"/>
        <v>Apr</v>
      </c>
    </row>
    <row r="994" spans="1:36" x14ac:dyDescent="0.3">
      <c r="A994" t="s">
        <v>3296</v>
      </c>
      <c r="B994" s="33">
        <v>45674</v>
      </c>
      <c r="C994" t="s">
        <v>95</v>
      </c>
      <c r="D994" t="s">
        <v>3297</v>
      </c>
      <c r="E994" t="s">
        <v>175</v>
      </c>
      <c r="F994" t="s">
        <v>173</v>
      </c>
      <c r="G994" t="s">
        <v>163</v>
      </c>
      <c r="H994" t="s">
        <v>161</v>
      </c>
      <c r="I994">
        <v>1331</v>
      </c>
      <c r="J994" t="s">
        <v>731</v>
      </c>
      <c r="K994" t="s">
        <v>3298</v>
      </c>
      <c r="L994" t="s">
        <v>1626</v>
      </c>
      <c r="M994" t="s">
        <v>1833</v>
      </c>
      <c r="N994">
        <v>170</v>
      </c>
      <c r="O994">
        <v>40</v>
      </c>
      <c r="P994">
        <v>32</v>
      </c>
      <c r="Q994" t="s">
        <v>76</v>
      </c>
      <c r="R994" t="s">
        <v>238</v>
      </c>
      <c r="S994" t="s">
        <v>239</v>
      </c>
      <c r="T994">
        <v>180</v>
      </c>
      <c r="U994">
        <v>136</v>
      </c>
      <c r="V994">
        <v>75.56</v>
      </c>
      <c r="W994" t="s">
        <v>135</v>
      </c>
      <c r="X994">
        <v>3412</v>
      </c>
      <c r="Y994">
        <v>464032</v>
      </c>
      <c r="Z994">
        <v>36448</v>
      </c>
      <c r="AA994">
        <v>93704</v>
      </c>
      <c r="AB994">
        <v>594184</v>
      </c>
      <c r="AC994">
        <v>389424</v>
      </c>
      <c r="AD994">
        <v>204760</v>
      </c>
      <c r="AE994" t="s">
        <v>75</v>
      </c>
      <c r="AF994" t="s">
        <v>78</v>
      </c>
      <c r="AG994" t="s">
        <v>240</v>
      </c>
      <c r="AH994" t="s">
        <v>147</v>
      </c>
      <c r="AI994" t="s">
        <v>140</v>
      </c>
      <c r="AJ994" t="str">
        <f t="shared" si="15"/>
        <v>Jan</v>
      </c>
    </row>
    <row r="995" spans="1:36" x14ac:dyDescent="0.3">
      <c r="A995" t="s">
        <v>3299</v>
      </c>
      <c r="B995" s="33">
        <v>45932</v>
      </c>
      <c r="C995" t="s">
        <v>97</v>
      </c>
      <c r="D995" t="s">
        <v>3300</v>
      </c>
      <c r="E995" t="s">
        <v>176</v>
      </c>
      <c r="F995" t="s">
        <v>174</v>
      </c>
      <c r="G995" t="s">
        <v>156</v>
      </c>
      <c r="H995" t="s">
        <v>158</v>
      </c>
      <c r="I995">
        <v>1808</v>
      </c>
      <c r="J995" t="s">
        <v>474</v>
      </c>
      <c r="K995" t="s">
        <v>836</v>
      </c>
      <c r="L995" t="s">
        <v>459</v>
      </c>
      <c r="M995" t="s">
        <v>836</v>
      </c>
      <c r="N995">
        <v>228</v>
      </c>
      <c r="O995">
        <v>0</v>
      </c>
      <c r="P995">
        <v>-10</v>
      </c>
      <c r="Q995" t="s">
        <v>70</v>
      </c>
      <c r="R995" t="s">
        <v>238</v>
      </c>
      <c r="S995" t="s">
        <v>239</v>
      </c>
      <c r="T995">
        <v>189</v>
      </c>
      <c r="U995">
        <v>185</v>
      </c>
      <c r="V995">
        <v>97.88</v>
      </c>
      <c r="W995" t="s">
        <v>133</v>
      </c>
      <c r="X995">
        <v>10730</v>
      </c>
      <c r="Y995">
        <v>1985050</v>
      </c>
      <c r="Z995">
        <v>96755</v>
      </c>
      <c r="AA995">
        <v>123025</v>
      </c>
      <c r="AB995">
        <v>2204830</v>
      </c>
      <c r="AC995">
        <v>1884961</v>
      </c>
      <c r="AD995">
        <v>319869</v>
      </c>
      <c r="AE995" t="s">
        <v>81</v>
      </c>
      <c r="AF995" t="s">
        <v>78</v>
      </c>
      <c r="AG995" t="s">
        <v>240</v>
      </c>
      <c r="AH995" t="s">
        <v>144</v>
      </c>
      <c r="AI995" t="s">
        <v>139</v>
      </c>
      <c r="AJ995" t="str">
        <f t="shared" si="15"/>
        <v>Oct</v>
      </c>
    </row>
    <row r="996" spans="1:36" x14ac:dyDescent="0.3">
      <c r="A996" t="s">
        <v>3301</v>
      </c>
      <c r="B996" s="33">
        <v>45738</v>
      </c>
      <c r="C996" t="s">
        <v>95</v>
      </c>
      <c r="D996" t="s">
        <v>3302</v>
      </c>
      <c r="E996" t="s">
        <v>173</v>
      </c>
      <c r="F996" t="s">
        <v>180</v>
      </c>
      <c r="G996" t="s">
        <v>161</v>
      </c>
      <c r="H996" t="s">
        <v>160</v>
      </c>
      <c r="I996">
        <v>547</v>
      </c>
      <c r="J996" t="s">
        <v>588</v>
      </c>
      <c r="K996" t="s">
        <v>261</v>
      </c>
      <c r="L996" t="s">
        <v>258</v>
      </c>
      <c r="M996" t="s">
        <v>333</v>
      </c>
      <c r="N996">
        <v>92</v>
      </c>
      <c r="O996">
        <v>0</v>
      </c>
      <c r="P996">
        <v>6</v>
      </c>
      <c r="Q996" t="s">
        <v>73</v>
      </c>
      <c r="R996" t="s">
        <v>238</v>
      </c>
      <c r="S996" t="s">
        <v>239</v>
      </c>
      <c r="T996">
        <v>220</v>
      </c>
      <c r="U996">
        <v>212</v>
      </c>
      <c r="V996">
        <v>96.36</v>
      </c>
      <c r="W996" t="s">
        <v>133</v>
      </c>
      <c r="X996">
        <v>4888</v>
      </c>
      <c r="Y996">
        <v>1036256</v>
      </c>
      <c r="Z996">
        <v>72292</v>
      </c>
      <c r="AA996">
        <v>93916</v>
      </c>
      <c r="AB996">
        <v>1202464</v>
      </c>
      <c r="AC996">
        <v>963748</v>
      </c>
      <c r="AD996">
        <v>238716</v>
      </c>
      <c r="AE996" t="s">
        <v>78</v>
      </c>
      <c r="AF996" t="s">
        <v>81</v>
      </c>
      <c r="AG996" t="s">
        <v>240</v>
      </c>
      <c r="AH996" t="s">
        <v>144</v>
      </c>
      <c r="AI996" t="s">
        <v>139</v>
      </c>
      <c r="AJ996" t="str">
        <f t="shared" si="15"/>
        <v>Mar</v>
      </c>
    </row>
    <row r="997" spans="1:36" x14ac:dyDescent="0.3">
      <c r="A997" t="s">
        <v>3303</v>
      </c>
      <c r="B997" s="33">
        <v>45974</v>
      </c>
      <c r="C997" t="s">
        <v>93</v>
      </c>
      <c r="D997" t="s">
        <v>3304</v>
      </c>
      <c r="E997" t="s">
        <v>178</v>
      </c>
      <c r="F997" t="s">
        <v>174</v>
      </c>
      <c r="G997" t="s">
        <v>157</v>
      </c>
      <c r="H997" t="s">
        <v>158</v>
      </c>
      <c r="I997">
        <v>1212</v>
      </c>
      <c r="J997" t="s">
        <v>304</v>
      </c>
      <c r="K997" t="s">
        <v>1906</v>
      </c>
      <c r="L997" t="s">
        <v>381</v>
      </c>
      <c r="M997" t="s">
        <v>1202</v>
      </c>
      <c r="N997">
        <v>186</v>
      </c>
      <c r="O997">
        <v>15</v>
      </c>
      <c r="P997">
        <v>27</v>
      </c>
      <c r="Q997" t="s">
        <v>73</v>
      </c>
      <c r="R997" t="s">
        <v>238</v>
      </c>
      <c r="S997" t="s">
        <v>239</v>
      </c>
      <c r="T997">
        <v>220</v>
      </c>
      <c r="U997">
        <v>188</v>
      </c>
      <c r="V997">
        <v>85.45</v>
      </c>
      <c r="W997" t="s">
        <v>135</v>
      </c>
      <c r="X997">
        <v>7996</v>
      </c>
      <c r="Y997">
        <v>1503248</v>
      </c>
      <c r="Z997">
        <v>33088</v>
      </c>
      <c r="AA997">
        <v>47752</v>
      </c>
      <c r="AB997">
        <v>1584088</v>
      </c>
      <c r="AC997">
        <v>1289204</v>
      </c>
      <c r="AD997">
        <v>294884</v>
      </c>
      <c r="AE997" t="s">
        <v>75</v>
      </c>
      <c r="AF997" t="s">
        <v>78</v>
      </c>
      <c r="AG997" t="s">
        <v>240</v>
      </c>
      <c r="AH997" t="s">
        <v>146</v>
      </c>
      <c r="AI997" t="s">
        <v>140</v>
      </c>
      <c r="AJ997" t="str">
        <f t="shared" si="15"/>
        <v>Nov</v>
      </c>
    </row>
    <row r="998" spans="1:36" x14ac:dyDescent="0.3">
      <c r="A998" t="s">
        <v>3305</v>
      </c>
      <c r="B998" s="33">
        <v>45762</v>
      </c>
      <c r="C998" t="s">
        <v>95</v>
      </c>
      <c r="D998" t="s">
        <v>3306</v>
      </c>
      <c r="E998" t="s">
        <v>181</v>
      </c>
      <c r="F998" t="s">
        <v>173</v>
      </c>
      <c r="G998" t="s">
        <v>159</v>
      </c>
      <c r="H998" t="s">
        <v>161</v>
      </c>
      <c r="I998">
        <v>2055</v>
      </c>
      <c r="J998" t="s">
        <v>457</v>
      </c>
      <c r="K998" t="s">
        <v>886</v>
      </c>
      <c r="L998" t="s">
        <v>459</v>
      </c>
      <c r="M998" t="s">
        <v>584</v>
      </c>
      <c r="N998">
        <v>278</v>
      </c>
      <c r="O998">
        <v>0</v>
      </c>
      <c r="P998">
        <v>14</v>
      </c>
      <c r="Q998" t="s">
        <v>73</v>
      </c>
      <c r="R998" t="s">
        <v>238</v>
      </c>
      <c r="S998" t="s">
        <v>239</v>
      </c>
      <c r="T998">
        <v>180</v>
      </c>
      <c r="U998">
        <v>160</v>
      </c>
      <c r="V998">
        <v>88.89</v>
      </c>
      <c r="W998" t="s">
        <v>133</v>
      </c>
      <c r="X998">
        <v>8525</v>
      </c>
      <c r="Y998">
        <v>1364000</v>
      </c>
      <c r="Z998">
        <v>40800</v>
      </c>
      <c r="AA998">
        <v>111200</v>
      </c>
      <c r="AB998">
        <v>1516000</v>
      </c>
      <c r="AC998">
        <v>1143393</v>
      </c>
      <c r="AD998">
        <v>372607</v>
      </c>
      <c r="AE998" t="s">
        <v>81</v>
      </c>
      <c r="AF998" t="s">
        <v>78</v>
      </c>
      <c r="AG998" t="s">
        <v>240</v>
      </c>
      <c r="AH998" t="s">
        <v>145</v>
      </c>
      <c r="AI998" t="s">
        <v>140</v>
      </c>
      <c r="AJ998" t="str">
        <f t="shared" si="15"/>
        <v>Apr</v>
      </c>
    </row>
    <row r="999" spans="1:36" x14ac:dyDescent="0.3">
      <c r="A999" t="s">
        <v>3307</v>
      </c>
      <c r="B999" s="33">
        <v>45795</v>
      </c>
      <c r="C999" t="s">
        <v>97</v>
      </c>
      <c r="D999" t="s">
        <v>3308</v>
      </c>
      <c r="E999" t="s">
        <v>172</v>
      </c>
      <c r="F999" t="s">
        <v>178</v>
      </c>
      <c r="G999" t="s">
        <v>155</v>
      </c>
      <c r="H999" t="s">
        <v>157</v>
      </c>
      <c r="I999">
        <v>405</v>
      </c>
      <c r="J999" t="s">
        <v>474</v>
      </c>
      <c r="K999" t="s">
        <v>3076</v>
      </c>
      <c r="L999" t="s">
        <v>1716</v>
      </c>
      <c r="M999" t="s">
        <v>3076</v>
      </c>
      <c r="N999">
        <v>69</v>
      </c>
      <c r="O999">
        <v>5</v>
      </c>
      <c r="P999">
        <v>-3</v>
      </c>
      <c r="Q999" t="s">
        <v>73</v>
      </c>
      <c r="R999" t="s">
        <v>238</v>
      </c>
      <c r="S999" t="s">
        <v>239</v>
      </c>
      <c r="T999">
        <v>180</v>
      </c>
      <c r="U999">
        <v>170</v>
      </c>
      <c r="V999">
        <v>94.44</v>
      </c>
      <c r="W999" t="s">
        <v>133</v>
      </c>
      <c r="X999">
        <v>7428</v>
      </c>
      <c r="Y999">
        <v>1262760</v>
      </c>
      <c r="Z999">
        <v>36890</v>
      </c>
      <c r="AA999">
        <v>38250</v>
      </c>
      <c r="AB999">
        <v>1337900</v>
      </c>
      <c r="AC999">
        <v>973633</v>
      </c>
      <c r="AD999">
        <v>364267</v>
      </c>
      <c r="AE999" t="s">
        <v>81</v>
      </c>
      <c r="AF999" t="s">
        <v>75</v>
      </c>
      <c r="AG999" t="s">
        <v>240</v>
      </c>
      <c r="AH999" t="s">
        <v>144</v>
      </c>
      <c r="AI999" t="s">
        <v>138</v>
      </c>
      <c r="AJ999" t="str">
        <f t="shared" si="15"/>
        <v>May</v>
      </c>
    </row>
    <row r="1000" spans="1:36" x14ac:dyDescent="0.3">
      <c r="A1000" t="s">
        <v>3309</v>
      </c>
      <c r="B1000" s="33">
        <v>45897</v>
      </c>
      <c r="C1000" t="s">
        <v>93</v>
      </c>
      <c r="D1000" t="s">
        <v>3310</v>
      </c>
      <c r="E1000" t="s">
        <v>176</v>
      </c>
      <c r="F1000" t="s">
        <v>175</v>
      </c>
      <c r="G1000" t="s">
        <v>156</v>
      </c>
      <c r="H1000" t="s">
        <v>163</v>
      </c>
      <c r="I1000">
        <v>1821</v>
      </c>
      <c r="J1000" t="s">
        <v>292</v>
      </c>
      <c r="K1000" t="s">
        <v>2753</v>
      </c>
      <c r="L1000" t="s">
        <v>626</v>
      </c>
      <c r="M1000" t="s">
        <v>2862</v>
      </c>
      <c r="N1000">
        <v>248</v>
      </c>
      <c r="O1000">
        <v>0</v>
      </c>
      <c r="P1000">
        <v>33</v>
      </c>
      <c r="Q1000" t="s">
        <v>76</v>
      </c>
      <c r="R1000" t="s">
        <v>238</v>
      </c>
      <c r="S1000" t="s">
        <v>239</v>
      </c>
      <c r="T1000">
        <v>180</v>
      </c>
      <c r="U1000">
        <v>136</v>
      </c>
      <c r="V1000">
        <v>75.56</v>
      </c>
      <c r="W1000" t="s">
        <v>133</v>
      </c>
      <c r="X1000">
        <v>3499</v>
      </c>
      <c r="Y1000">
        <v>475864</v>
      </c>
      <c r="Z1000">
        <v>70040</v>
      </c>
      <c r="AA1000">
        <v>31280</v>
      </c>
      <c r="AB1000">
        <v>577184</v>
      </c>
      <c r="AC1000">
        <v>460048</v>
      </c>
      <c r="AD1000">
        <v>117136</v>
      </c>
      <c r="AE1000" t="s">
        <v>81</v>
      </c>
      <c r="AF1000" t="s">
        <v>75</v>
      </c>
      <c r="AG1000" t="s">
        <v>240</v>
      </c>
      <c r="AH1000" t="s">
        <v>144</v>
      </c>
      <c r="AI1000" t="s">
        <v>139</v>
      </c>
      <c r="AJ1000" t="str">
        <f t="shared" si="15"/>
        <v>Aug</v>
      </c>
    </row>
    <row r="1001" spans="1:36" x14ac:dyDescent="0.3">
      <c r="A1001" t="s">
        <v>3311</v>
      </c>
      <c r="B1001" s="33">
        <v>45923</v>
      </c>
      <c r="C1001" t="s">
        <v>93</v>
      </c>
      <c r="D1001" t="s">
        <v>3312</v>
      </c>
      <c r="E1001" t="s">
        <v>174</v>
      </c>
      <c r="F1001" t="s">
        <v>178</v>
      </c>
      <c r="G1001" t="s">
        <v>158</v>
      </c>
      <c r="H1001" t="s">
        <v>157</v>
      </c>
      <c r="I1001">
        <v>1301</v>
      </c>
      <c r="J1001" t="s">
        <v>248</v>
      </c>
      <c r="K1001" t="s">
        <v>358</v>
      </c>
      <c r="L1001" t="s">
        <v>877</v>
      </c>
      <c r="M1001" t="s">
        <v>2008</v>
      </c>
      <c r="N1001">
        <v>206</v>
      </c>
      <c r="O1001">
        <v>9</v>
      </c>
      <c r="P1001">
        <v>17</v>
      </c>
      <c r="Q1001" t="s">
        <v>73</v>
      </c>
      <c r="R1001" t="s">
        <v>238</v>
      </c>
      <c r="S1001" t="s">
        <v>239</v>
      </c>
      <c r="T1001">
        <v>220</v>
      </c>
      <c r="U1001">
        <v>212</v>
      </c>
      <c r="V1001">
        <v>96.36</v>
      </c>
      <c r="W1001" t="s">
        <v>133</v>
      </c>
      <c r="X1001">
        <v>9998</v>
      </c>
      <c r="Y1001">
        <v>2119576</v>
      </c>
      <c r="Z1001">
        <v>33284</v>
      </c>
      <c r="AA1001">
        <v>27984</v>
      </c>
      <c r="AB1001">
        <v>2180844</v>
      </c>
      <c r="AC1001">
        <v>1423910</v>
      </c>
      <c r="AD1001">
        <v>756934</v>
      </c>
      <c r="AE1001" t="s">
        <v>78</v>
      </c>
      <c r="AF1001" t="s">
        <v>75</v>
      </c>
      <c r="AG1001" t="s">
        <v>240</v>
      </c>
      <c r="AH1001" t="s">
        <v>145</v>
      </c>
      <c r="AI1001" t="s">
        <v>139</v>
      </c>
      <c r="AJ1001" t="str">
        <f t="shared" si="15"/>
        <v>Sep</v>
      </c>
    </row>
    <row r="1002" spans="1:36" x14ac:dyDescent="0.3">
      <c r="A1002" t="s">
        <v>3313</v>
      </c>
      <c r="B1002" s="33">
        <v>45885</v>
      </c>
      <c r="C1002" t="s">
        <v>93</v>
      </c>
      <c r="D1002" t="s">
        <v>3314</v>
      </c>
      <c r="E1002" t="s">
        <v>173</v>
      </c>
      <c r="F1002" t="s">
        <v>175</v>
      </c>
      <c r="G1002" t="s">
        <v>161</v>
      </c>
      <c r="H1002" t="s">
        <v>163</v>
      </c>
      <c r="I1002">
        <v>561</v>
      </c>
      <c r="J1002" t="s">
        <v>613</v>
      </c>
      <c r="K1002" t="s">
        <v>1386</v>
      </c>
      <c r="L1002" t="s">
        <v>3042</v>
      </c>
      <c r="M1002" t="s">
        <v>1299</v>
      </c>
      <c r="N1002">
        <v>104</v>
      </c>
      <c r="O1002">
        <v>28</v>
      </c>
      <c r="P1002">
        <v>5</v>
      </c>
      <c r="Q1002" t="s">
        <v>73</v>
      </c>
      <c r="R1002" t="s">
        <v>238</v>
      </c>
      <c r="S1002" t="s">
        <v>239</v>
      </c>
      <c r="T1002">
        <v>186</v>
      </c>
      <c r="U1002">
        <v>96</v>
      </c>
      <c r="V1002">
        <v>51.61</v>
      </c>
      <c r="W1002" t="s">
        <v>133</v>
      </c>
      <c r="X1002">
        <v>10549</v>
      </c>
      <c r="Y1002">
        <v>1012704</v>
      </c>
      <c r="Z1002">
        <v>20064</v>
      </c>
      <c r="AA1002">
        <v>26688</v>
      </c>
      <c r="AB1002">
        <v>1059456</v>
      </c>
      <c r="AC1002">
        <v>896829</v>
      </c>
      <c r="AD1002">
        <v>162627</v>
      </c>
      <c r="AE1002" t="s">
        <v>78</v>
      </c>
      <c r="AF1002" t="s">
        <v>75</v>
      </c>
      <c r="AG1002" t="s">
        <v>240</v>
      </c>
      <c r="AH1002" t="s">
        <v>147</v>
      </c>
      <c r="AI1002" t="s">
        <v>138</v>
      </c>
      <c r="AJ1002" t="str">
        <f t="shared" si="15"/>
        <v>Aug</v>
      </c>
    </row>
    <row r="1003" spans="1:36" x14ac:dyDescent="0.3">
      <c r="A1003" t="s">
        <v>3315</v>
      </c>
      <c r="B1003" s="33">
        <v>45951</v>
      </c>
      <c r="C1003" t="s">
        <v>99</v>
      </c>
      <c r="D1003" t="s">
        <v>3316</v>
      </c>
      <c r="E1003" t="s">
        <v>180</v>
      </c>
      <c r="F1003" t="s">
        <v>178</v>
      </c>
      <c r="G1003" t="s">
        <v>160</v>
      </c>
      <c r="H1003" t="s">
        <v>157</v>
      </c>
      <c r="I1003">
        <v>1588</v>
      </c>
      <c r="J1003" t="s">
        <v>482</v>
      </c>
      <c r="K1003" t="s">
        <v>2919</v>
      </c>
      <c r="L1003" t="s">
        <v>1881</v>
      </c>
      <c r="M1003" t="s">
        <v>3317</v>
      </c>
      <c r="N1003">
        <v>196</v>
      </c>
      <c r="O1003">
        <v>40</v>
      </c>
      <c r="P1003">
        <v>52</v>
      </c>
      <c r="Q1003" t="s">
        <v>76</v>
      </c>
      <c r="R1003" t="s">
        <v>238</v>
      </c>
      <c r="S1003" t="s">
        <v>239</v>
      </c>
      <c r="T1003">
        <v>180</v>
      </c>
      <c r="U1003">
        <v>125</v>
      </c>
      <c r="V1003">
        <v>69.44</v>
      </c>
      <c r="W1003" t="s">
        <v>133</v>
      </c>
      <c r="X1003">
        <v>8101</v>
      </c>
      <c r="Y1003">
        <v>1012625</v>
      </c>
      <c r="Z1003">
        <v>61375</v>
      </c>
      <c r="AA1003">
        <v>15125</v>
      </c>
      <c r="AB1003">
        <v>1089125</v>
      </c>
      <c r="AC1003">
        <v>731708</v>
      </c>
      <c r="AD1003">
        <v>357417</v>
      </c>
      <c r="AE1003" t="s">
        <v>81</v>
      </c>
      <c r="AF1003" t="s">
        <v>75</v>
      </c>
      <c r="AG1003" t="s">
        <v>240</v>
      </c>
      <c r="AH1003" t="s">
        <v>144</v>
      </c>
      <c r="AI1003" t="s">
        <v>139</v>
      </c>
      <c r="AJ1003" t="str">
        <f t="shared" si="15"/>
        <v>Oct</v>
      </c>
    </row>
    <row r="1004" spans="1:36" x14ac:dyDescent="0.3">
      <c r="A1004" t="s">
        <v>3318</v>
      </c>
      <c r="B1004" s="33">
        <v>45991</v>
      </c>
      <c r="C1004" t="s">
        <v>96</v>
      </c>
      <c r="D1004" t="s">
        <v>3319</v>
      </c>
      <c r="E1004" t="s">
        <v>175</v>
      </c>
      <c r="F1004" t="s">
        <v>180</v>
      </c>
      <c r="G1004" t="s">
        <v>163</v>
      </c>
      <c r="H1004" t="s">
        <v>160</v>
      </c>
      <c r="I1004">
        <v>1817</v>
      </c>
      <c r="J1004" t="s">
        <v>286</v>
      </c>
      <c r="K1004" t="s">
        <v>2288</v>
      </c>
      <c r="L1004" t="s">
        <v>740</v>
      </c>
      <c r="M1004" t="s">
        <v>2288</v>
      </c>
      <c r="N1004">
        <v>274</v>
      </c>
      <c r="O1004">
        <v>8</v>
      </c>
      <c r="P1004">
        <v>-10</v>
      </c>
      <c r="Q1004" t="s">
        <v>73</v>
      </c>
      <c r="R1004" t="s">
        <v>238</v>
      </c>
      <c r="S1004" t="s">
        <v>239</v>
      </c>
      <c r="T1004">
        <v>220</v>
      </c>
      <c r="U1004">
        <v>162</v>
      </c>
      <c r="V1004">
        <v>73.64</v>
      </c>
      <c r="W1004" t="s">
        <v>133</v>
      </c>
      <c r="X1004">
        <v>7086</v>
      </c>
      <c r="Y1004">
        <v>1147932</v>
      </c>
      <c r="Z1004">
        <v>45522</v>
      </c>
      <c r="AA1004">
        <v>91044</v>
      </c>
      <c r="AB1004">
        <v>1284498</v>
      </c>
      <c r="AC1004">
        <v>942843</v>
      </c>
      <c r="AD1004">
        <v>341655</v>
      </c>
      <c r="AE1004" t="s">
        <v>75</v>
      </c>
      <c r="AF1004" t="s">
        <v>81</v>
      </c>
      <c r="AG1004" t="s">
        <v>240</v>
      </c>
      <c r="AH1004" t="s">
        <v>144</v>
      </c>
      <c r="AI1004" t="s">
        <v>139</v>
      </c>
      <c r="AJ1004" t="str">
        <f t="shared" si="15"/>
        <v>Nov</v>
      </c>
    </row>
    <row r="1005" spans="1:36" x14ac:dyDescent="0.3">
      <c r="A1005" t="s">
        <v>3320</v>
      </c>
      <c r="B1005" s="33">
        <v>45895</v>
      </c>
      <c r="C1005" t="s">
        <v>96</v>
      </c>
      <c r="D1005" t="s">
        <v>3321</v>
      </c>
      <c r="E1005" t="s">
        <v>173</v>
      </c>
      <c r="F1005" t="s">
        <v>174</v>
      </c>
      <c r="G1005" t="s">
        <v>161</v>
      </c>
      <c r="H1005" t="s">
        <v>158</v>
      </c>
      <c r="I1005">
        <v>997</v>
      </c>
      <c r="J1005" t="s">
        <v>304</v>
      </c>
      <c r="K1005" t="s">
        <v>287</v>
      </c>
      <c r="L1005" t="s">
        <v>437</v>
      </c>
      <c r="M1005" t="s">
        <v>352</v>
      </c>
      <c r="N1005">
        <v>163</v>
      </c>
      <c r="O1005">
        <v>11</v>
      </c>
      <c r="P1005">
        <v>16</v>
      </c>
      <c r="Q1005" t="s">
        <v>73</v>
      </c>
      <c r="R1005" t="s">
        <v>238</v>
      </c>
      <c r="S1005" t="s">
        <v>239</v>
      </c>
      <c r="T1005">
        <v>189</v>
      </c>
      <c r="U1005">
        <v>167</v>
      </c>
      <c r="V1005">
        <v>88.36</v>
      </c>
      <c r="W1005" t="s">
        <v>133</v>
      </c>
      <c r="X1005">
        <v>2812</v>
      </c>
      <c r="Y1005">
        <v>469604</v>
      </c>
      <c r="Z1005">
        <v>68804</v>
      </c>
      <c r="AA1005">
        <v>54108</v>
      </c>
      <c r="AB1005">
        <v>592516</v>
      </c>
      <c r="AC1005">
        <v>431512</v>
      </c>
      <c r="AD1005">
        <v>161004</v>
      </c>
      <c r="AE1005" t="s">
        <v>78</v>
      </c>
      <c r="AF1005" t="s">
        <v>78</v>
      </c>
      <c r="AG1005" t="s">
        <v>240</v>
      </c>
      <c r="AH1005" t="s">
        <v>144</v>
      </c>
      <c r="AI1005" t="s">
        <v>139</v>
      </c>
      <c r="AJ1005" t="str">
        <f t="shared" si="15"/>
        <v>Aug</v>
      </c>
    </row>
    <row r="1006" spans="1:36" x14ac:dyDescent="0.3">
      <c r="A1006" t="s">
        <v>3322</v>
      </c>
      <c r="B1006" s="33">
        <v>45865</v>
      </c>
      <c r="C1006" t="s">
        <v>95</v>
      </c>
      <c r="D1006" t="s">
        <v>3323</v>
      </c>
      <c r="E1006" t="s">
        <v>181</v>
      </c>
      <c r="F1006" t="s">
        <v>180</v>
      </c>
      <c r="G1006" t="s">
        <v>159</v>
      </c>
      <c r="H1006" t="s">
        <v>160</v>
      </c>
      <c r="I1006">
        <v>2115</v>
      </c>
      <c r="J1006" t="s">
        <v>345</v>
      </c>
      <c r="K1006" t="s">
        <v>3324</v>
      </c>
      <c r="L1006" t="s">
        <v>618</v>
      </c>
      <c r="M1006" t="s">
        <v>3324</v>
      </c>
      <c r="N1006">
        <v>262</v>
      </c>
      <c r="O1006">
        <v>9</v>
      </c>
      <c r="P1006">
        <v>-3</v>
      </c>
      <c r="Q1006" t="s">
        <v>73</v>
      </c>
      <c r="R1006" t="s">
        <v>238</v>
      </c>
      <c r="S1006" t="s">
        <v>239</v>
      </c>
      <c r="T1006">
        <v>150</v>
      </c>
      <c r="U1006">
        <v>131</v>
      </c>
      <c r="V1006">
        <v>87.33</v>
      </c>
      <c r="W1006" t="s">
        <v>133</v>
      </c>
      <c r="X1006">
        <v>6486</v>
      </c>
      <c r="Y1006">
        <v>849666</v>
      </c>
      <c r="Z1006">
        <v>57771</v>
      </c>
      <c r="AA1006">
        <v>94058</v>
      </c>
      <c r="AB1006">
        <v>1001495</v>
      </c>
      <c r="AC1006">
        <v>755432</v>
      </c>
      <c r="AD1006">
        <v>246063</v>
      </c>
      <c r="AE1006" t="s">
        <v>81</v>
      </c>
      <c r="AF1006" t="s">
        <v>81</v>
      </c>
      <c r="AG1006" t="s">
        <v>240</v>
      </c>
      <c r="AH1006" t="s">
        <v>144</v>
      </c>
      <c r="AI1006" t="s">
        <v>140</v>
      </c>
      <c r="AJ1006" t="str">
        <f t="shared" si="15"/>
        <v>Jul</v>
      </c>
    </row>
    <row r="1007" spans="1:36" x14ac:dyDescent="0.3">
      <c r="A1007" t="s">
        <v>3325</v>
      </c>
      <c r="B1007" s="33">
        <v>46005</v>
      </c>
      <c r="C1007" t="s">
        <v>93</v>
      </c>
      <c r="D1007" t="s">
        <v>3326</v>
      </c>
      <c r="E1007" t="s">
        <v>181</v>
      </c>
      <c r="F1007" t="s">
        <v>178</v>
      </c>
      <c r="G1007" t="s">
        <v>159</v>
      </c>
      <c r="H1007" t="s">
        <v>157</v>
      </c>
      <c r="I1007">
        <v>1333</v>
      </c>
      <c r="J1007" t="s">
        <v>391</v>
      </c>
      <c r="K1007" t="s">
        <v>537</v>
      </c>
      <c r="L1007" t="s">
        <v>3327</v>
      </c>
      <c r="M1007" t="s">
        <v>304</v>
      </c>
      <c r="N1007">
        <v>212</v>
      </c>
      <c r="O1007">
        <v>12</v>
      </c>
      <c r="P1007">
        <v>28</v>
      </c>
      <c r="Q1007" t="s">
        <v>73</v>
      </c>
      <c r="R1007" t="s">
        <v>238</v>
      </c>
      <c r="S1007" t="s">
        <v>239</v>
      </c>
      <c r="T1007">
        <v>189</v>
      </c>
      <c r="U1007">
        <v>138</v>
      </c>
      <c r="V1007">
        <v>73.02</v>
      </c>
      <c r="W1007" t="s">
        <v>134</v>
      </c>
      <c r="X1007">
        <v>3541</v>
      </c>
      <c r="Y1007">
        <v>488658</v>
      </c>
      <c r="Z1007">
        <v>66792</v>
      </c>
      <c r="AA1007">
        <v>77556</v>
      </c>
      <c r="AB1007">
        <v>633006</v>
      </c>
      <c r="AC1007">
        <v>444384</v>
      </c>
      <c r="AD1007">
        <v>188622</v>
      </c>
      <c r="AE1007" t="s">
        <v>81</v>
      </c>
      <c r="AF1007" t="s">
        <v>75</v>
      </c>
      <c r="AG1007" t="s">
        <v>240</v>
      </c>
      <c r="AH1007" t="s">
        <v>144</v>
      </c>
      <c r="AI1007" t="s">
        <v>140</v>
      </c>
      <c r="AJ1007" t="str">
        <f t="shared" si="15"/>
        <v>Dec</v>
      </c>
    </row>
    <row r="1008" spans="1:36" x14ac:dyDescent="0.3">
      <c r="A1008" t="s">
        <v>3328</v>
      </c>
      <c r="B1008" s="33">
        <v>45916</v>
      </c>
      <c r="C1008" t="s">
        <v>95</v>
      </c>
      <c r="D1008" t="s">
        <v>3329</v>
      </c>
      <c r="E1008" t="s">
        <v>177</v>
      </c>
      <c r="F1008" t="s">
        <v>181</v>
      </c>
      <c r="G1008" t="s">
        <v>162</v>
      </c>
      <c r="H1008" t="s">
        <v>159</v>
      </c>
      <c r="I1008">
        <v>2176</v>
      </c>
      <c r="J1008" t="s">
        <v>621</v>
      </c>
      <c r="K1008" t="s">
        <v>385</v>
      </c>
      <c r="L1008" t="s">
        <v>504</v>
      </c>
      <c r="M1008" t="s">
        <v>338</v>
      </c>
      <c r="N1008">
        <v>300</v>
      </c>
      <c r="O1008">
        <v>45</v>
      </c>
      <c r="P1008">
        <v>61</v>
      </c>
      <c r="Q1008" t="s">
        <v>76</v>
      </c>
      <c r="R1008" t="s">
        <v>238</v>
      </c>
      <c r="S1008" t="s">
        <v>239</v>
      </c>
      <c r="T1008">
        <v>180</v>
      </c>
      <c r="U1008">
        <v>137</v>
      </c>
      <c r="V1008">
        <v>76.11</v>
      </c>
      <c r="W1008" t="s">
        <v>133</v>
      </c>
      <c r="X1008">
        <v>4971</v>
      </c>
      <c r="Y1008">
        <v>681027</v>
      </c>
      <c r="Z1008">
        <v>56033</v>
      </c>
      <c r="AA1008">
        <v>36716</v>
      </c>
      <c r="AB1008">
        <v>773776</v>
      </c>
      <c r="AC1008">
        <v>602004</v>
      </c>
      <c r="AD1008">
        <v>171772</v>
      </c>
      <c r="AE1008" t="s">
        <v>78</v>
      </c>
      <c r="AF1008" t="s">
        <v>81</v>
      </c>
      <c r="AG1008" t="s">
        <v>240</v>
      </c>
      <c r="AH1008" t="s">
        <v>144</v>
      </c>
      <c r="AI1008" t="s">
        <v>140</v>
      </c>
      <c r="AJ1008" t="str">
        <f t="shared" si="15"/>
        <v>Sep</v>
      </c>
    </row>
    <row r="1009" spans="1:36" x14ac:dyDescent="0.3">
      <c r="A1009" t="s">
        <v>3330</v>
      </c>
      <c r="B1009" s="33">
        <v>45857</v>
      </c>
      <c r="C1009" t="s">
        <v>93</v>
      </c>
      <c r="D1009" t="s">
        <v>3331</v>
      </c>
      <c r="E1009" t="s">
        <v>173</v>
      </c>
      <c r="F1009" t="s">
        <v>179</v>
      </c>
      <c r="G1009" t="s">
        <v>161</v>
      </c>
      <c r="H1009" t="s">
        <v>166</v>
      </c>
      <c r="I1009">
        <v>525</v>
      </c>
      <c r="J1009" t="s">
        <v>482</v>
      </c>
      <c r="K1009" t="s">
        <v>1393</v>
      </c>
      <c r="L1009" t="s">
        <v>525</v>
      </c>
      <c r="M1009" t="s">
        <v>655</v>
      </c>
      <c r="N1009">
        <v>82</v>
      </c>
      <c r="O1009">
        <v>14</v>
      </c>
      <c r="P1009">
        <v>5</v>
      </c>
      <c r="Q1009" t="s">
        <v>73</v>
      </c>
      <c r="R1009" t="s">
        <v>238</v>
      </c>
      <c r="S1009" t="s">
        <v>239</v>
      </c>
      <c r="T1009">
        <v>180</v>
      </c>
      <c r="U1009">
        <v>122</v>
      </c>
      <c r="V1009">
        <v>67.78</v>
      </c>
      <c r="W1009" t="s">
        <v>135</v>
      </c>
      <c r="X1009">
        <v>5745</v>
      </c>
      <c r="Y1009">
        <v>700890</v>
      </c>
      <c r="Z1009">
        <v>39284</v>
      </c>
      <c r="AA1009">
        <v>80520</v>
      </c>
      <c r="AB1009">
        <v>820694</v>
      </c>
      <c r="AC1009">
        <v>687408</v>
      </c>
      <c r="AD1009">
        <v>133286</v>
      </c>
      <c r="AE1009" t="s">
        <v>78</v>
      </c>
      <c r="AF1009" t="s">
        <v>72</v>
      </c>
      <c r="AG1009" t="s">
        <v>240</v>
      </c>
      <c r="AH1009" t="s">
        <v>144</v>
      </c>
      <c r="AI1009" t="s">
        <v>140</v>
      </c>
      <c r="AJ1009" t="str">
        <f t="shared" si="15"/>
        <v>Jul</v>
      </c>
    </row>
    <row r="1010" spans="1:36" x14ac:dyDescent="0.3">
      <c r="A1010" t="s">
        <v>3332</v>
      </c>
      <c r="B1010" s="33">
        <v>45952</v>
      </c>
      <c r="C1010" t="s">
        <v>93</v>
      </c>
      <c r="D1010" t="s">
        <v>3333</v>
      </c>
      <c r="E1010" t="s">
        <v>172</v>
      </c>
      <c r="F1010" t="s">
        <v>176</v>
      </c>
      <c r="G1010" t="s">
        <v>155</v>
      </c>
      <c r="H1010" t="s">
        <v>156</v>
      </c>
      <c r="I1010">
        <v>2073</v>
      </c>
      <c r="J1010" t="s">
        <v>243</v>
      </c>
      <c r="K1010" t="s">
        <v>521</v>
      </c>
      <c r="L1010" t="s">
        <v>856</v>
      </c>
      <c r="M1010" t="s">
        <v>521</v>
      </c>
      <c r="N1010">
        <v>260</v>
      </c>
      <c r="O1010">
        <v>1</v>
      </c>
      <c r="P1010">
        <v>-10</v>
      </c>
      <c r="Q1010" t="s">
        <v>73</v>
      </c>
      <c r="R1010" t="s">
        <v>238</v>
      </c>
      <c r="S1010" t="s">
        <v>239</v>
      </c>
      <c r="T1010">
        <v>150</v>
      </c>
      <c r="U1010">
        <v>129</v>
      </c>
      <c r="V1010">
        <v>86</v>
      </c>
      <c r="W1010" t="s">
        <v>133</v>
      </c>
      <c r="X1010">
        <v>10731</v>
      </c>
      <c r="Y1010">
        <v>1384299</v>
      </c>
      <c r="Z1010">
        <v>42312</v>
      </c>
      <c r="AA1010">
        <v>28896</v>
      </c>
      <c r="AB1010">
        <v>1455507</v>
      </c>
      <c r="AC1010">
        <v>1066123</v>
      </c>
      <c r="AD1010">
        <v>389384</v>
      </c>
      <c r="AE1010" t="s">
        <v>81</v>
      </c>
      <c r="AF1010" t="s">
        <v>81</v>
      </c>
      <c r="AG1010" t="s">
        <v>240</v>
      </c>
      <c r="AH1010" t="s">
        <v>144</v>
      </c>
      <c r="AI1010" t="s">
        <v>138</v>
      </c>
      <c r="AJ1010" t="str">
        <f t="shared" si="15"/>
        <v>Oct</v>
      </c>
    </row>
    <row r="1011" spans="1:36" x14ac:dyDescent="0.3">
      <c r="A1011" t="s">
        <v>3334</v>
      </c>
      <c r="B1011" s="33">
        <v>45860</v>
      </c>
      <c r="C1011" t="s">
        <v>98</v>
      </c>
      <c r="D1011" t="s">
        <v>3335</v>
      </c>
      <c r="E1011" t="s">
        <v>179</v>
      </c>
      <c r="F1011" t="s">
        <v>180</v>
      </c>
      <c r="G1011" t="s">
        <v>166</v>
      </c>
      <c r="H1011" t="s">
        <v>160</v>
      </c>
      <c r="I1011">
        <v>2346</v>
      </c>
      <c r="J1011" t="s">
        <v>243</v>
      </c>
      <c r="K1011" t="s">
        <v>3336</v>
      </c>
      <c r="L1011" t="s">
        <v>744</v>
      </c>
      <c r="M1011" t="s">
        <v>1976</v>
      </c>
      <c r="N1011">
        <v>318</v>
      </c>
      <c r="O1011">
        <v>15</v>
      </c>
      <c r="P1011">
        <v>29</v>
      </c>
      <c r="Q1011" t="s">
        <v>73</v>
      </c>
      <c r="R1011" t="s">
        <v>238</v>
      </c>
      <c r="S1011" t="s">
        <v>239</v>
      </c>
      <c r="T1011">
        <v>150</v>
      </c>
      <c r="U1011">
        <v>119</v>
      </c>
      <c r="V1011">
        <v>79.33</v>
      </c>
      <c r="W1011" t="s">
        <v>133</v>
      </c>
      <c r="X1011">
        <v>9684</v>
      </c>
      <c r="Y1011">
        <v>1152396</v>
      </c>
      <c r="Z1011">
        <v>46648</v>
      </c>
      <c r="AA1011">
        <v>61285</v>
      </c>
      <c r="AB1011">
        <v>1260329</v>
      </c>
      <c r="AC1011">
        <v>1047003</v>
      </c>
      <c r="AD1011">
        <v>213326</v>
      </c>
      <c r="AE1011" t="s">
        <v>72</v>
      </c>
      <c r="AF1011" t="s">
        <v>81</v>
      </c>
      <c r="AG1011" t="s">
        <v>240</v>
      </c>
      <c r="AH1011" t="s">
        <v>145</v>
      </c>
      <c r="AI1011" t="s">
        <v>140</v>
      </c>
      <c r="AJ1011" t="str">
        <f t="shared" si="15"/>
        <v>Jul</v>
      </c>
    </row>
    <row r="1012" spans="1:36" x14ac:dyDescent="0.3">
      <c r="A1012" t="s">
        <v>3337</v>
      </c>
      <c r="B1012" s="33">
        <v>45991</v>
      </c>
      <c r="C1012" t="s">
        <v>99</v>
      </c>
      <c r="D1012" t="s">
        <v>3338</v>
      </c>
      <c r="E1012" t="s">
        <v>173</v>
      </c>
      <c r="F1012" t="s">
        <v>177</v>
      </c>
      <c r="G1012" t="s">
        <v>161</v>
      </c>
      <c r="H1012" t="s">
        <v>162</v>
      </c>
      <c r="I1012">
        <v>1890</v>
      </c>
      <c r="J1012" t="s">
        <v>362</v>
      </c>
      <c r="K1012" t="s">
        <v>3339</v>
      </c>
      <c r="N1012">
        <v>294</v>
      </c>
      <c r="O1012">
        <v>0</v>
      </c>
      <c r="P1012">
        <v>0</v>
      </c>
      <c r="Q1012" t="s">
        <v>67</v>
      </c>
      <c r="R1012" t="s">
        <v>245</v>
      </c>
      <c r="S1012" t="s">
        <v>124</v>
      </c>
      <c r="T1012">
        <v>180</v>
      </c>
      <c r="U1012">
        <v>0</v>
      </c>
      <c r="V1012">
        <v>0</v>
      </c>
      <c r="W1012" t="s">
        <v>135</v>
      </c>
      <c r="X1012">
        <v>7903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78</v>
      </c>
      <c r="AF1012" t="s">
        <v>78</v>
      </c>
      <c r="AG1012" t="s">
        <v>240</v>
      </c>
      <c r="AH1012" t="s">
        <v>145</v>
      </c>
      <c r="AI1012" t="s">
        <v>139</v>
      </c>
      <c r="AJ1012" t="str">
        <f t="shared" si="15"/>
        <v>Nov</v>
      </c>
    </row>
    <row r="1013" spans="1:36" x14ac:dyDescent="0.3">
      <c r="A1013" t="s">
        <v>3340</v>
      </c>
      <c r="B1013" s="33">
        <v>46012</v>
      </c>
      <c r="C1013" t="s">
        <v>93</v>
      </c>
      <c r="D1013" t="s">
        <v>3341</v>
      </c>
      <c r="E1013" t="s">
        <v>177</v>
      </c>
      <c r="F1013" t="s">
        <v>178</v>
      </c>
      <c r="G1013" t="s">
        <v>162</v>
      </c>
      <c r="H1013" t="s">
        <v>157</v>
      </c>
      <c r="I1013">
        <v>748</v>
      </c>
      <c r="J1013" t="s">
        <v>1434</v>
      </c>
      <c r="K1013" t="s">
        <v>1201</v>
      </c>
      <c r="L1013" t="s">
        <v>1271</v>
      </c>
      <c r="M1013" t="s">
        <v>1201</v>
      </c>
      <c r="N1013">
        <v>128</v>
      </c>
      <c r="O1013">
        <v>29</v>
      </c>
      <c r="P1013">
        <v>-4</v>
      </c>
      <c r="Q1013" t="s">
        <v>73</v>
      </c>
      <c r="R1013" t="s">
        <v>238</v>
      </c>
      <c r="S1013" t="s">
        <v>239</v>
      </c>
      <c r="T1013">
        <v>220</v>
      </c>
      <c r="U1013">
        <v>163</v>
      </c>
      <c r="V1013">
        <v>74.09</v>
      </c>
      <c r="W1013" t="s">
        <v>133</v>
      </c>
      <c r="X1013">
        <v>2878</v>
      </c>
      <c r="Y1013">
        <v>469114</v>
      </c>
      <c r="Z1013">
        <v>31785</v>
      </c>
      <c r="AA1013">
        <v>125673</v>
      </c>
      <c r="AB1013">
        <v>626572</v>
      </c>
      <c r="AC1013">
        <v>549718</v>
      </c>
      <c r="AD1013">
        <v>76854</v>
      </c>
      <c r="AE1013" t="s">
        <v>78</v>
      </c>
      <c r="AF1013" t="s">
        <v>75</v>
      </c>
      <c r="AG1013" t="s">
        <v>240</v>
      </c>
      <c r="AH1013" t="s">
        <v>144</v>
      </c>
      <c r="AI1013" t="s">
        <v>139</v>
      </c>
      <c r="AJ1013" t="str">
        <f t="shared" si="15"/>
        <v>Dec</v>
      </c>
    </row>
    <row r="1014" spans="1:36" x14ac:dyDescent="0.3">
      <c r="A1014" t="s">
        <v>3342</v>
      </c>
      <c r="B1014" s="33">
        <v>45759</v>
      </c>
      <c r="C1014" t="s">
        <v>99</v>
      </c>
      <c r="D1014" t="s">
        <v>3343</v>
      </c>
      <c r="E1014" t="s">
        <v>181</v>
      </c>
      <c r="F1014" t="s">
        <v>172</v>
      </c>
      <c r="G1014" t="s">
        <v>159</v>
      </c>
      <c r="H1014" t="s">
        <v>155</v>
      </c>
      <c r="I1014">
        <v>2068</v>
      </c>
      <c r="J1014" t="s">
        <v>566</v>
      </c>
      <c r="K1014" t="s">
        <v>3344</v>
      </c>
      <c r="L1014" t="s">
        <v>2319</v>
      </c>
      <c r="M1014" t="s">
        <v>1729</v>
      </c>
      <c r="N1014">
        <v>303</v>
      </c>
      <c r="O1014">
        <v>9</v>
      </c>
      <c r="P1014">
        <v>13</v>
      </c>
      <c r="Q1014" t="s">
        <v>73</v>
      </c>
      <c r="R1014" t="s">
        <v>238</v>
      </c>
      <c r="S1014" t="s">
        <v>239</v>
      </c>
      <c r="T1014">
        <v>180</v>
      </c>
      <c r="U1014">
        <v>118</v>
      </c>
      <c r="V1014">
        <v>65.56</v>
      </c>
      <c r="W1014" t="s">
        <v>133</v>
      </c>
      <c r="X1014">
        <v>5186</v>
      </c>
      <c r="Y1014">
        <v>611948</v>
      </c>
      <c r="Z1014">
        <v>53336</v>
      </c>
      <c r="AA1014">
        <v>81538</v>
      </c>
      <c r="AB1014">
        <v>746822</v>
      </c>
      <c r="AC1014">
        <v>524488</v>
      </c>
      <c r="AD1014">
        <v>222334</v>
      </c>
      <c r="AE1014" t="s">
        <v>81</v>
      </c>
      <c r="AF1014" t="s">
        <v>81</v>
      </c>
      <c r="AG1014" t="s">
        <v>240</v>
      </c>
      <c r="AH1014" t="s">
        <v>146</v>
      </c>
      <c r="AI1014" t="s">
        <v>139</v>
      </c>
      <c r="AJ1014" t="str">
        <f t="shared" si="15"/>
        <v>Apr</v>
      </c>
    </row>
    <row r="1015" spans="1:36" x14ac:dyDescent="0.3">
      <c r="A1015" t="s">
        <v>3345</v>
      </c>
      <c r="B1015" s="33">
        <v>45871</v>
      </c>
      <c r="C1015" t="s">
        <v>99</v>
      </c>
      <c r="D1015" t="s">
        <v>3346</v>
      </c>
      <c r="E1015" t="s">
        <v>176</v>
      </c>
      <c r="F1015" t="s">
        <v>173</v>
      </c>
      <c r="G1015" t="s">
        <v>156</v>
      </c>
      <c r="H1015" t="s">
        <v>161</v>
      </c>
      <c r="I1015">
        <v>1355</v>
      </c>
      <c r="J1015" t="s">
        <v>336</v>
      </c>
      <c r="K1015" t="s">
        <v>328</v>
      </c>
      <c r="L1015" t="s">
        <v>581</v>
      </c>
      <c r="M1015" t="s">
        <v>1309</v>
      </c>
      <c r="N1015">
        <v>203</v>
      </c>
      <c r="O1015">
        <v>0</v>
      </c>
      <c r="P1015">
        <v>21</v>
      </c>
      <c r="Q1015" t="s">
        <v>73</v>
      </c>
      <c r="R1015" t="s">
        <v>238</v>
      </c>
      <c r="S1015" t="s">
        <v>239</v>
      </c>
      <c r="T1015">
        <v>186</v>
      </c>
      <c r="U1015">
        <v>137</v>
      </c>
      <c r="V1015">
        <v>73.66</v>
      </c>
      <c r="W1015" t="s">
        <v>133</v>
      </c>
      <c r="X1015">
        <v>4937</v>
      </c>
      <c r="Y1015">
        <v>676369</v>
      </c>
      <c r="Z1015">
        <v>53978</v>
      </c>
      <c r="AA1015">
        <v>54389</v>
      </c>
      <c r="AB1015">
        <v>784736</v>
      </c>
      <c r="AC1015">
        <v>497534</v>
      </c>
      <c r="AD1015">
        <v>287202</v>
      </c>
      <c r="AE1015" t="s">
        <v>81</v>
      </c>
      <c r="AF1015" t="s">
        <v>78</v>
      </c>
      <c r="AG1015" t="s">
        <v>240</v>
      </c>
      <c r="AH1015" t="s">
        <v>145</v>
      </c>
      <c r="AI1015" t="s">
        <v>140</v>
      </c>
      <c r="AJ1015" t="str">
        <f t="shared" si="15"/>
        <v>Aug</v>
      </c>
    </row>
    <row r="1016" spans="1:36" x14ac:dyDescent="0.3">
      <c r="A1016" t="s">
        <v>3347</v>
      </c>
      <c r="B1016" s="33">
        <v>45927</v>
      </c>
      <c r="C1016" t="s">
        <v>93</v>
      </c>
      <c r="D1016" t="s">
        <v>3348</v>
      </c>
      <c r="E1016" t="s">
        <v>180</v>
      </c>
      <c r="F1016" t="s">
        <v>179</v>
      </c>
      <c r="G1016" t="s">
        <v>160</v>
      </c>
      <c r="H1016" t="s">
        <v>166</v>
      </c>
      <c r="I1016">
        <v>806</v>
      </c>
      <c r="J1016" t="s">
        <v>408</v>
      </c>
      <c r="K1016" t="s">
        <v>1487</v>
      </c>
      <c r="L1016" t="s">
        <v>942</v>
      </c>
      <c r="M1016" t="s">
        <v>322</v>
      </c>
      <c r="N1016">
        <v>111</v>
      </c>
      <c r="O1016">
        <v>29</v>
      </c>
      <c r="P1016">
        <v>12</v>
      </c>
      <c r="Q1016" t="s">
        <v>73</v>
      </c>
      <c r="R1016" t="s">
        <v>238</v>
      </c>
      <c r="S1016" t="s">
        <v>239</v>
      </c>
      <c r="T1016">
        <v>180</v>
      </c>
      <c r="U1016">
        <v>108</v>
      </c>
      <c r="V1016">
        <v>60</v>
      </c>
      <c r="W1016" t="s">
        <v>133</v>
      </c>
      <c r="X1016">
        <v>6538</v>
      </c>
      <c r="Y1016">
        <v>706104</v>
      </c>
      <c r="Z1016">
        <v>40824</v>
      </c>
      <c r="AA1016">
        <v>50436</v>
      </c>
      <c r="AB1016">
        <v>797364</v>
      </c>
      <c r="AC1016">
        <v>526658</v>
      </c>
      <c r="AD1016">
        <v>270706</v>
      </c>
      <c r="AE1016" t="s">
        <v>81</v>
      </c>
      <c r="AF1016" t="s">
        <v>72</v>
      </c>
      <c r="AG1016" t="s">
        <v>240</v>
      </c>
      <c r="AH1016" t="s">
        <v>144</v>
      </c>
      <c r="AI1016" t="s">
        <v>139</v>
      </c>
      <c r="AJ1016" t="str">
        <f t="shared" si="15"/>
        <v>Sep</v>
      </c>
    </row>
    <row r="1017" spans="1:36" x14ac:dyDescent="0.3">
      <c r="A1017" t="s">
        <v>3349</v>
      </c>
      <c r="B1017" s="33">
        <v>45818</v>
      </c>
      <c r="C1017" t="s">
        <v>99</v>
      </c>
      <c r="D1017" t="s">
        <v>3350</v>
      </c>
      <c r="E1017" t="s">
        <v>181</v>
      </c>
      <c r="F1017" t="s">
        <v>174</v>
      </c>
      <c r="G1017" t="s">
        <v>159</v>
      </c>
      <c r="H1017" t="s">
        <v>158</v>
      </c>
      <c r="I1017">
        <v>1135</v>
      </c>
      <c r="J1017" t="s">
        <v>397</v>
      </c>
      <c r="K1017" t="s">
        <v>2503</v>
      </c>
      <c r="L1017" t="s">
        <v>2794</v>
      </c>
      <c r="M1017" t="s">
        <v>2089</v>
      </c>
      <c r="N1017">
        <v>145</v>
      </c>
      <c r="O1017">
        <v>35</v>
      </c>
      <c r="P1017">
        <v>39</v>
      </c>
      <c r="Q1017" t="s">
        <v>76</v>
      </c>
      <c r="R1017" t="s">
        <v>238</v>
      </c>
      <c r="S1017" t="s">
        <v>239</v>
      </c>
      <c r="T1017">
        <v>189</v>
      </c>
      <c r="U1017">
        <v>163</v>
      </c>
      <c r="V1017">
        <v>86.24</v>
      </c>
      <c r="W1017" t="s">
        <v>133</v>
      </c>
      <c r="X1017">
        <v>7501</v>
      </c>
      <c r="Y1017">
        <v>1222663</v>
      </c>
      <c r="Z1017">
        <v>65037</v>
      </c>
      <c r="AA1017">
        <v>88998</v>
      </c>
      <c r="AB1017">
        <v>1376698</v>
      </c>
      <c r="AC1017">
        <v>909598</v>
      </c>
      <c r="AD1017">
        <v>467100</v>
      </c>
      <c r="AE1017" t="s">
        <v>81</v>
      </c>
      <c r="AF1017" t="s">
        <v>78</v>
      </c>
      <c r="AG1017" t="s">
        <v>240</v>
      </c>
      <c r="AH1017" t="s">
        <v>147</v>
      </c>
      <c r="AI1017" t="s">
        <v>138</v>
      </c>
      <c r="AJ1017" t="str">
        <f t="shared" si="15"/>
        <v>Jun</v>
      </c>
    </row>
    <row r="1018" spans="1:36" x14ac:dyDescent="0.3">
      <c r="A1018" t="s">
        <v>3351</v>
      </c>
      <c r="B1018" s="33">
        <v>45942</v>
      </c>
      <c r="C1018" t="s">
        <v>93</v>
      </c>
      <c r="D1018" t="s">
        <v>3352</v>
      </c>
      <c r="E1018" t="s">
        <v>180</v>
      </c>
      <c r="F1018" t="s">
        <v>181</v>
      </c>
      <c r="G1018" t="s">
        <v>160</v>
      </c>
      <c r="H1018" t="s">
        <v>159</v>
      </c>
      <c r="I1018">
        <v>1669</v>
      </c>
      <c r="J1018" t="s">
        <v>459</v>
      </c>
      <c r="K1018" t="s">
        <v>1099</v>
      </c>
      <c r="L1018" t="s">
        <v>459</v>
      </c>
      <c r="M1018" t="s">
        <v>1310</v>
      </c>
      <c r="N1018">
        <v>218</v>
      </c>
      <c r="O1018">
        <v>0</v>
      </c>
      <c r="P1018">
        <v>5</v>
      </c>
      <c r="Q1018" t="s">
        <v>70</v>
      </c>
      <c r="R1018" t="s">
        <v>238</v>
      </c>
      <c r="S1018" t="s">
        <v>239</v>
      </c>
      <c r="T1018">
        <v>189</v>
      </c>
      <c r="U1018">
        <v>132</v>
      </c>
      <c r="V1018">
        <v>69.84</v>
      </c>
      <c r="W1018" t="s">
        <v>134</v>
      </c>
      <c r="X1018">
        <v>3603</v>
      </c>
      <c r="Y1018">
        <v>475596</v>
      </c>
      <c r="Z1018">
        <v>54780</v>
      </c>
      <c r="AA1018">
        <v>45672</v>
      </c>
      <c r="AB1018">
        <v>576048</v>
      </c>
      <c r="AC1018">
        <v>374961</v>
      </c>
      <c r="AD1018">
        <v>201087</v>
      </c>
      <c r="AE1018" t="s">
        <v>81</v>
      </c>
      <c r="AF1018" t="s">
        <v>81</v>
      </c>
      <c r="AG1018" t="s">
        <v>240</v>
      </c>
      <c r="AH1018" t="s">
        <v>144</v>
      </c>
      <c r="AI1018" t="s">
        <v>138</v>
      </c>
      <c r="AJ1018" t="str">
        <f t="shared" si="15"/>
        <v>Oct</v>
      </c>
    </row>
    <row r="1019" spans="1:36" x14ac:dyDescent="0.3">
      <c r="A1019" t="s">
        <v>3353</v>
      </c>
      <c r="B1019" s="33">
        <v>45717</v>
      </c>
      <c r="C1019" t="s">
        <v>95</v>
      </c>
      <c r="D1019" t="s">
        <v>3354</v>
      </c>
      <c r="E1019" t="s">
        <v>176</v>
      </c>
      <c r="F1019" t="s">
        <v>173</v>
      </c>
      <c r="G1019" t="s">
        <v>156</v>
      </c>
      <c r="H1019" t="s">
        <v>161</v>
      </c>
      <c r="I1019">
        <v>1893</v>
      </c>
      <c r="J1019" t="s">
        <v>971</v>
      </c>
      <c r="K1019" t="s">
        <v>1255</v>
      </c>
      <c r="L1019" t="s">
        <v>1415</v>
      </c>
      <c r="M1019" t="s">
        <v>1255</v>
      </c>
      <c r="N1019">
        <v>256</v>
      </c>
      <c r="O1019">
        <v>7</v>
      </c>
      <c r="P1019">
        <v>-10</v>
      </c>
      <c r="Q1019" t="s">
        <v>73</v>
      </c>
      <c r="R1019" t="s">
        <v>238</v>
      </c>
      <c r="S1019" t="s">
        <v>239</v>
      </c>
      <c r="T1019">
        <v>189</v>
      </c>
      <c r="U1019">
        <v>109</v>
      </c>
      <c r="V1019">
        <v>57.67</v>
      </c>
      <c r="W1019" t="s">
        <v>134</v>
      </c>
      <c r="X1019">
        <v>10186</v>
      </c>
      <c r="Y1019">
        <v>1110274</v>
      </c>
      <c r="Z1019">
        <v>40875</v>
      </c>
      <c r="AA1019">
        <v>21909</v>
      </c>
      <c r="AB1019">
        <v>1173058</v>
      </c>
      <c r="AC1019">
        <v>838931</v>
      </c>
      <c r="AD1019">
        <v>334127</v>
      </c>
      <c r="AE1019" t="s">
        <v>81</v>
      </c>
      <c r="AF1019" t="s">
        <v>78</v>
      </c>
      <c r="AG1019" t="s">
        <v>240</v>
      </c>
      <c r="AH1019" t="s">
        <v>144</v>
      </c>
      <c r="AI1019" t="s">
        <v>139</v>
      </c>
      <c r="AJ1019" t="str">
        <f t="shared" si="15"/>
        <v>Mar</v>
      </c>
    </row>
    <row r="1020" spans="1:36" x14ac:dyDescent="0.3">
      <c r="A1020" t="s">
        <v>3355</v>
      </c>
      <c r="B1020" s="33">
        <v>45798</v>
      </c>
      <c r="C1020" t="s">
        <v>98</v>
      </c>
      <c r="D1020" t="s">
        <v>3356</v>
      </c>
      <c r="E1020" t="s">
        <v>177</v>
      </c>
      <c r="F1020" t="s">
        <v>174</v>
      </c>
      <c r="G1020" t="s">
        <v>162</v>
      </c>
      <c r="H1020" t="s">
        <v>158</v>
      </c>
      <c r="I1020">
        <v>1404</v>
      </c>
      <c r="J1020" t="s">
        <v>682</v>
      </c>
      <c r="K1020" t="s">
        <v>2139</v>
      </c>
      <c r="N1020">
        <v>216</v>
      </c>
      <c r="O1020">
        <v>0</v>
      </c>
      <c r="P1020">
        <v>0</v>
      </c>
      <c r="Q1020" t="s">
        <v>67</v>
      </c>
      <c r="R1020" t="s">
        <v>245</v>
      </c>
      <c r="S1020" t="s">
        <v>120</v>
      </c>
      <c r="T1020">
        <v>186</v>
      </c>
      <c r="U1020">
        <v>0</v>
      </c>
      <c r="V1020">
        <v>0</v>
      </c>
      <c r="W1020" t="s">
        <v>135</v>
      </c>
      <c r="X1020">
        <v>5734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78</v>
      </c>
      <c r="AF1020" t="s">
        <v>78</v>
      </c>
      <c r="AG1020" t="s">
        <v>240</v>
      </c>
      <c r="AH1020" t="s">
        <v>147</v>
      </c>
      <c r="AI1020" t="s">
        <v>139</v>
      </c>
      <c r="AJ1020" t="str">
        <f t="shared" si="15"/>
        <v>May</v>
      </c>
    </row>
    <row r="1021" spans="1:36" x14ac:dyDescent="0.3">
      <c r="A1021" t="s">
        <v>3357</v>
      </c>
      <c r="B1021" s="33">
        <v>45942</v>
      </c>
      <c r="C1021" t="s">
        <v>99</v>
      </c>
      <c r="D1021" t="s">
        <v>3358</v>
      </c>
      <c r="E1021" t="s">
        <v>177</v>
      </c>
      <c r="F1021" t="s">
        <v>179</v>
      </c>
      <c r="G1021" t="s">
        <v>162</v>
      </c>
      <c r="H1021" t="s">
        <v>166</v>
      </c>
      <c r="I1021">
        <v>1941</v>
      </c>
      <c r="J1021" t="s">
        <v>381</v>
      </c>
      <c r="K1021" t="s">
        <v>636</v>
      </c>
      <c r="L1021" t="s">
        <v>545</v>
      </c>
      <c r="M1021" t="s">
        <v>2779</v>
      </c>
      <c r="N1021">
        <v>270</v>
      </c>
      <c r="O1021">
        <v>12</v>
      </c>
      <c r="P1021">
        <v>8</v>
      </c>
      <c r="Q1021" t="s">
        <v>73</v>
      </c>
      <c r="R1021" t="s">
        <v>238</v>
      </c>
      <c r="S1021" t="s">
        <v>239</v>
      </c>
      <c r="T1021">
        <v>220</v>
      </c>
      <c r="U1021">
        <v>158</v>
      </c>
      <c r="V1021">
        <v>71.819999999999993</v>
      </c>
      <c r="W1021" t="s">
        <v>134</v>
      </c>
      <c r="X1021">
        <v>5311</v>
      </c>
      <c r="Y1021">
        <v>839138</v>
      </c>
      <c r="Z1021">
        <v>37604</v>
      </c>
      <c r="AA1021">
        <v>36498</v>
      </c>
      <c r="AB1021">
        <v>913240</v>
      </c>
      <c r="AC1021">
        <v>574764</v>
      </c>
      <c r="AD1021">
        <v>338476</v>
      </c>
      <c r="AE1021" t="s">
        <v>78</v>
      </c>
      <c r="AF1021" t="s">
        <v>72</v>
      </c>
      <c r="AG1021" t="s">
        <v>240</v>
      </c>
      <c r="AH1021" t="s">
        <v>144</v>
      </c>
      <c r="AI1021" t="s">
        <v>139</v>
      </c>
      <c r="AJ1021" t="str">
        <f t="shared" si="15"/>
        <v>Oct</v>
      </c>
    </row>
    <row r="1022" spans="1:36" x14ac:dyDescent="0.3">
      <c r="A1022" t="s">
        <v>3359</v>
      </c>
      <c r="B1022" s="33">
        <v>45993</v>
      </c>
      <c r="C1022" t="s">
        <v>93</v>
      </c>
      <c r="D1022" t="s">
        <v>3360</v>
      </c>
      <c r="E1022" t="s">
        <v>177</v>
      </c>
      <c r="F1022" t="s">
        <v>174</v>
      </c>
      <c r="G1022" t="s">
        <v>162</v>
      </c>
      <c r="H1022" t="s">
        <v>158</v>
      </c>
      <c r="I1022">
        <v>1665</v>
      </c>
      <c r="J1022" t="s">
        <v>615</v>
      </c>
      <c r="K1022" t="s">
        <v>776</v>
      </c>
      <c r="L1022" t="s">
        <v>3160</v>
      </c>
      <c r="M1022" t="s">
        <v>2345</v>
      </c>
      <c r="N1022">
        <v>222</v>
      </c>
      <c r="O1022">
        <v>79</v>
      </c>
      <c r="P1022">
        <v>53</v>
      </c>
      <c r="Q1022" t="s">
        <v>76</v>
      </c>
      <c r="R1022" t="s">
        <v>238</v>
      </c>
      <c r="S1022" t="s">
        <v>239</v>
      </c>
      <c r="T1022">
        <v>150</v>
      </c>
      <c r="U1022">
        <v>147</v>
      </c>
      <c r="V1022">
        <v>98</v>
      </c>
      <c r="W1022" t="s">
        <v>135</v>
      </c>
      <c r="X1022">
        <v>7294</v>
      </c>
      <c r="Y1022">
        <v>1072218</v>
      </c>
      <c r="Z1022">
        <v>33075</v>
      </c>
      <c r="AA1022">
        <v>84672</v>
      </c>
      <c r="AB1022">
        <v>1189965</v>
      </c>
      <c r="AC1022">
        <v>908893</v>
      </c>
      <c r="AD1022">
        <v>281072</v>
      </c>
      <c r="AE1022" t="s">
        <v>78</v>
      </c>
      <c r="AF1022" t="s">
        <v>78</v>
      </c>
      <c r="AG1022" t="s">
        <v>240</v>
      </c>
      <c r="AH1022" t="s">
        <v>146</v>
      </c>
      <c r="AI1022" t="s">
        <v>139</v>
      </c>
      <c r="AJ1022" t="str">
        <f t="shared" si="15"/>
        <v>Dec</v>
      </c>
    </row>
    <row r="1023" spans="1:36" x14ac:dyDescent="0.3">
      <c r="A1023" t="s">
        <v>3361</v>
      </c>
      <c r="B1023" s="33">
        <v>45910</v>
      </c>
      <c r="C1023" t="s">
        <v>93</v>
      </c>
      <c r="D1023" t="s">
        <v>3362</v>
      </c>
      <c r="E1023" t="s">
        <v>180</v>
      </c>
      <c r="F1023" t="s">
        <v>175</v>
      </c>
      <c r="G1023" t="s">
        <v>160</v>
      </c>
      <c r="H1023" t="s">
        <v>163</v>
      </c>
      <c r="I1023">
        <v>742</v>
      </c>
      <c r="J1023" t="s">
        <v>381</v>
      </c>
      <c r="K1023" t="s">
        <v>2489</v>
      </c>
      <c r="L1023" t="s">
        <v>1843</v>
      </c>
      <c r="M1023" t="s">
        <v>2788</v>
      </c>
      <c r="N1023">
        <v>111</v>
      </c>
      <c r="O1023">
        <v>27</v>
      </c>
      <c r="P1023">
        <v>58</v>
      </c>
      <c r="Q1023" t="s">
        <v>76</v>
      </c>
      <c r="R1023" t="s">
        <v>238</v>
      </c>
      <c r="S1023" t="s">
        <v>239</v>
      </c>
      <c r="T1023">
        <v>186</v>
      </c>
      <c r="U1023">
        <v>157</v>
      </c>
      <c r="V1023">
        <v>84.41</v>
      </c>
      <c r="W1023" t="s">
        <v>133</v>
      </c>
      <c r="X1023">
        <v>6915</v>
      </c>
      <c r="Y1023">
        <v>1085655</v>
      </c>
      <c r="Z1023">
        <v>36110</v>
      </c>
      <c r="AA1023">
        <v>51339</v>
      </c>
      <c r="AB1023">
        <v>1173104</v>
      </c>
      <c r="AC1023">
        <v>944949</v>
      </c>
      <c r="AD1023">
        <v>228155</v>
      </c>
      <c r="AE1023" t="s">
        <v>81</v>
      </c>
      <c r="AF1023" t="s">
        <v>75</v>
      </c>
      <c r="AG1023" t="s">
        <v>240</v>
      </c>
      <c r="AH1023" t="s">
        <v>145</v>
      </c>
      <c r="AI1023" t="s">
        <v>139</v>
      </c>
      <c r="AJ1023" t="str">
        <f t="shared" si="15"/>
        <v>Sep</v>
      </c>
    </row>
    <row r="1024" spans="1:36" x14ac:dyDescent="0.3">
      <c r="A1024" t="s">
        <v>3363</v>
      </c>
      <c r="B1024" s="33">
        <v>45896</v>
      </c>
      <c r="C1024" t="s">
        <v>95</v>
      </c>
      <c r="D1024" t="s">
        <v>3364</v>
      </c>
      <c r="E1024" t="s">
        <v>178</v>
      </c>
      <c r="F1024" t="s">
        <v>174</v>
      </c>
      <c r="G1024" t="s">
        <v>157</v>
      </c>
      <c r="H1024" t="s">
        <v>158</v>
      </c>
      <c r="I1024">
        <v>1660</v>
      </c>
      <c r="J1024" t="s">
        <v>314</v>
      </c>
      <c r="K1024" t="s">
        <v>2249</v>
      </c>
      <c r="L1024" t="s">
        <v>581</v>
      </c>
      <c r="M1024" t="s">
        <v>2249</v>
      </c>
      <c r="N1024">
        <v>222</v>
      </c>
      <c r="O1024">
        <v>0</v>
      </c>
      <c r="P1024">
        <v>-10</v>
      </c>
      <c r="Q1024" t="s">
        <v>70</v>
      </c>
      <c r="R1024" t="s">
        <v>238</v>
      </c>
      <c r="S1024" t="s">
        <v>239</v>
      </c>
      <c r="T1024">
        <v>220</v>
      </c>
      <c r="U1024">
        <v>215</v>
      </c>
      <c r="V1024">
        <v>97.73</v>
      </c>
      <c r="W1024" t="s">
        <v>133</v>
      </c>
      <c r="X1024">
        <v>5864</v>
      </c>
      <c r="Y1024">
        <v>1260760</v>
      </c>
      <c r="Z1024">
        <v>97180</v>
      </c>
      <c r="AA1024">
        <v>73745</v>
      </c>
      <c r="AB1024">
        <v>1431685</v>
      </c>
      <c r="AC1024">
        <v>1176793</v>
      </c>
      <c r="AD1024">
        <v>254892</v>
      </c>
      <c r="AE1024" t="s">
        <v>75</v>
      </c>
      <c r="AF1024" t="s">
        <v>78</v>
      </c>
      <c r="AG1024" t="s">
        <v>240</v>
      </c>
      <c r="AH1024" t="s">
        <v>147</v>
      </c>
      <c r="AI1024" t="s">
        <v>139</v>
      </c>
      <c r="AJ1024" t="str">
        <f t="shared" si="15"/>
        <v>Aug</v>
      </c>
    </row>
    <row r="1025" spans="1:36" x14ac:dyDescent="0.3">
      <c r="A1025" t="s">
        <v>3365</v>
      </c>
      <c r="B1025" s="33">
        <v>45815</v>
      </c>
      <c r="C1025" t="s">
        <v>93</v>
      </c>
      <c r="D1025" t="s">
        <v>1380</v>
      </c>
      <c r="E1025" t="s">
        <v>179</v>
      </c>
      <c r="F1025" t="s">
        <v>173</v>
      </c>
      <c r="G1025" t="s">
        <v>166</v>
      </c>
      <c r="H1025" t="s">
        <v>161</v>
      </c>
      <c r="I1025">
        <v>1400</v>
      </c>
      <c r="J1025" t="s">
        <v>613</v>
      </c>
      <c r="K1025" t="s">
        <v>2000</v>
      </c>
      <c r="L1025" t="s">
        <v>3366</v>
      </c>
      <c r="M1025" t="s">
        <v>1381</v>
      </c>
      <c r="N1025">
        <v>174</v>
      </c>
      <c r="O1025">
        <v>42</v>
      </c>
      <c r="P1025">
        <v>85</v>
      </c>
      <c r="Q1025" t="s">
        <v>76</v>
      </c>
      <c r="R1025" t="s">
        <v>238</v>
      </c>
      <c r="S1025" t="s">
        <v>239</v>
      </c>
      <c r="T1025">
        <v>180</v>
      </c>
      <c r="U1025">
        <v>138</v>
      </c>
      <c r="V1025">
        <v>76.67</v>
      </c>
      <c r="W1025" t="s">
        <v>135</v>
      </c>
      <c r="X1025">
        <v>5623</v>
      </c>
      <c r="Y1025">
        <v>775974</v>
      </c>
      <c r="Z1025">
        <v>42780</v>
      </c>
      <c r="AA1025">
        <v>71346</v>
      </c>
      <c r="AB1025">
        <v>890100</v>
      </c>
      <c r="AC1025">
        <v>585520</v>
      </c>
      <c r="AD1025">
        <v>304580</v>
      </c>
      <c r="AE1025" t="s">
        <v>72</v>
      </c>
      <c r="AF1025" t="s">
        <v>78</v>
      </c>
      <c r="AG1025" t="s">
        <v>240</v>
      </c>
      <c r="AH1025" t="s">
        <v>146</v>
      </c>
      <c r="AI1025" t="s">
        <v>139</v>
      </c>
      <c r="AJ1025" t="str">
        <f t="shared" si="15"/>
        <v>Jun</v>
      </c>
    </row>
    <row r="1026" spans="1:36" x14ac:dyDescent="0.3">
      <c r="A1026" t="s">
        <v>3367</v>
      </c>
      <c r="B1026" s="33">
        <v>45828</v>
      </c>
      <c r="C1026" t="s">
        <v>93</v>
      </c>
      <c r="D1026" t="s">
        <v>3368</v>
      </c>
      <c r="E1026" t="s">
        <v>180</v>
      </c>
      <c r="F1026" t="s">
        <v>178</v>
      </c>
      <c r="G1026" t="s">
        <v>160</v>
      </c>
      <c r="H1026" t="s">
        <v>157</v>
      </c>
      <c r="I1026">
        <v>1899</v>
      </c>
      <c r="J1026" t="s">
        <v>469</v>
      </c>
      <c r="K1026" t="s">
        <v>2812</v>
      </c>
      <c r="L1026" t="s">
        <v>310</v>
      </c>
      <c r="M1026" t="s">
        <v>2812</v>
      </c>
      <c r="N1026">
        <v>252</v>
      </c>
      <c r="O1026">
        <v>0</v>
      </c>
      <c r="P1026">
        <v>-10</v>
      </c>
      <c r="Q1026" t="s">
        <v>70</v>
      </c>
      <c r="R1026" t="s">
        <v>238</v>
      </c>
      <c r="S1026" t="s">
        <v>239</v>
      </c>
      <c r="T1026">
        <v>220</v>
      </c>
      <c r="U1026">
        <v>185</v>
      </c>
      <c r="V1026">
        <v>84.09</v>
      </c>
      <c r="W1026" t="s">
        <v>133</v>
      </c>
      <c r="X1026">
        <v>6668</v>
      </c>
      <c r="Y1026">
        <v>1233580</v>
      </c>
      <c r="Z1026">
        <v>81215</v>
      </c>
      <c r="AA1026">
        <v>66970</v>
      </c>
      <c r="AB1026">
        <v>1381765</v>
      </c>
      <c r="AC1026">
        <v>1193276</v>
      </c>
      <c r="AD1026">
        <v>188489</v>
      </c>
      <c r="AE1026" t="s">
        <v>81</v>
      </c>
      <c r="AF1026" t="s">
        <v>75</v>
      </c>
      <c r="AG1026" t="s">
        <v>240</v>
      </c>
      <c r="AH1026" t="s">
        <v>144</v>
      </c>
      <c r="AI1026" t="s">
        <v>139</v>
      </c>
      <c r="AJ1026" t="str">
        <f t="shared" ref="AJ1026:AJ1089" si="16">TEXT(B1026,"mmm")</f>
        <v>Jun</v>
      </c>
    </row>
    <row r="1027" spans="1:36" x14ac:dyDescent="0.3">
      <c r="A1027" t="s">
        <v>3369</v>
      </c>
      <c r="B1027" s="33">
        <v>45857</v>
      </c>
      <c r="C1027" t="s">
        <v>93</v>
      </c>
      <c r="D1027" t="s">
        <v>3370</v>
      </c>
      <c r="E1027" t="s">
        <v>176</v>
      </c>
      <c r="F1027" t="s">
        <v>174</v>
      </c>
      <c r="G1027" t="s">
        <v>156</v>
      </c>
      <c r="H1027" t="s">
        <v>158</v>
      </c>
      <c r="I1027">
        <v>2257</v>
      </c>
      <c r="J1027" t="s">
        <v>310</v>
      </c>
      <c r="K1027" t="s">
        <v>1243</v>
      </c>
      <c r="L1027" t="s">
        <v>354</v>
      </c>
      <c r="M1027" t="s">
        <v>751</v>
      </c>
      <c r="N1027">
        <v>268</v>
      </c>
      <c r="O1027">
        <v>11</v>
      </c>
      <c r="P1027">
        <v>14</v>
      </c>
      <c r="Q1027" t="s">
        <v>73</v>
      </c>
      <c r="R1027" t="s">
        <v>238</v>
      </c>
      <c r="S1027" t="s">
        <v>239</v>
      </c>
      <c r="T1027">
        <v>189</v>
      </c>
      <c r="U1027">
        <v>158</v>
      </c>
      <c r="V1027">
        <v>83.6</v>
      </c>
      <c r="W1027" t="s">
        <v>133</v>
      </c>
      <c r="X1027">
        <v>6093</v>
      </c>
      <c r="Y1027">
        <v>962694</v>
      </c>
      <c r="Z1027">
        <v>68888</v>
      </c>
      <c r="AA1027">
        <v>122292</v>
      </c>
      <c r="AB1027">
        <v>1153874</v>
      </c>
      <c r="AC1027">
        <v>892357</v>
      </c>
      <c r="AD1027">
        <v>261517</v>
      </c>
      <c r="AE1027" t="s">
        <v>81</v>
      </c>
      <c r="AF1027" t="s">
        <v>78</v>
      </c>
      <c r="AG1027" t="s">
        <v>240</v>
      </c>
      <c r="AH1027" t="s">
        <v>146</v>
      </c>
      <c r="AI1027" t="s">
        <v>139</v>
      </c>
      <c r="AJ1027" t="str">
        <f t="shared" si="16"/>
        <v>Jul</v>
      </c>
    </row>
    <row r="1028" spans="1:36" x14ac:dyDescent="0.3">
      <c r="A1028" t="s">
        <v>3371</v>
      </c>
      <c r="B1028" s="33">
        <v>45905</v>
      </c>
      <c r="C1028" t="s">
        <v>93</v>
      </c>
      <c r="D1028" t="s">
        <v>3372</v>
      </c>
      <c r="E1028" t="s">
        <v>180</v>
      </c>
      <c r="F1028" t="s">
        <v>181</v>
      </c>
      <c r="G1028" t="s">
        <v>160</v>
      </c>
      <c r="H1028" t="s">
        <v>159</v>
      </c>
      <c r="I1028">
        <v>2394</v>
      </c>
      <c r="J1028" t="s">
        <v>391</v>
      </c>
      <c r="K1028" t="s">
        <v>1387</v>
      </c>
      <c r="L1028" t="s">
        <v>1839</v>
      </c>
      <c r="M1028" t="s">
        <v>2288</v>
      </c>
      <c r="N1028">
        <v>356</v>
      </c>
      <c r="O1028">
        <v>41</v>
      </c>
      <c r="P1028">
        <v>38</v>
      </c>
      <c r="Q1028" t="s">
        <v>76</v>
      </c>
      <c r="R1028" t="s">
        <v>238</v>
      </c>
      <c r="S1028" t="s">
        <v>239</v>
      </c>
      <c r="T1028">
        <v>189</v>
      </c>
      <c r="U1028">
        <v>158</v>
      </c>
      <c r="V1028">
        <v>83.6</v>
      </c>
      <c r="W1028" t="s">
        <v>133</v>
      </c>
      <c r="X1028">
        <v>6278</v>
      </c>
      <c r="Y1028">
        <v>991924</v>
      </c>
      <c r="Z1028">
        <v>49138</v>
      </c>
      <c r="AA1028">
        <v>95116</v>
      </c>
      <c r="AB1028">
        <v>1136178</v>
      </c>
      <c r="AC1028">
        <v>758893</v>
      </c>
      <c r="AD1028">
        <v>377285</v>
      </c>
      <c r="AE1028" t="s">
        <v>81</v>
      </c>
      <c r="AF1028" t="s">
        <v>81</v>
      </c>
      <c r="AG1028" t="s">
        <v>240</v>
      </c>
      <c r="AH1028" t="s">
        <v>145</v>
      </c>
      <c r="AI1028" t="s">
        <v>140</v>
      </c>
      <c r="AJ1028" t="str">
        <f t="shared" si="16"/>
        <v>Sep</v>
      </c>
    </row>
    <row r="1029" spans="1:36" x14ac:dyDescent="0.3">
      <c r="A1029" t="s">
        <v>3373</v>
      </c>
      <c r="B1029" s="33">
        <v>45817</v>
      </c>
      <c r="C1029" t="s">
        <v>93</v>
      </c>
      <c r="D1029" t="s">
        <v>3374</v>
      </c>
      <c r="E1029" t="s">
        <v>177</v>
      </c>
      <c r="F1029" t="s">
        <v>181</v>
      </c>
      <c r="G1029" t="s">
        <v>162</v>
      </c>
      <c r="H1029" t="s">
        <v>159</v>
      </c>
      <c r="I1029">
        <v>642</v>
      </c>
      <c r="J1029" t="s">
        <v>639</v>
      </c>
      <c r="K1029" t="s">
        <v>3375</v>
      </c>
      <c r="L1029" t="s">
        <v>1956</v>
      </c>
      <c r="M1029" t="s">
        <v>2741</v>
      </c>
      <c r="N1029">
        <v>109</v>
      </c>
      <c r="O1029">
        <v>19</v>
      </c>
      <c r="P1029">
        <v>20</v>
      </c>
      <c r="Q1029" t="s">
        <v>73</v>
      </c>
      <c r="R1029" t="s">
        <v>238</v>
      </c>
      <c r="S1029" t="s">
        <v>239</v>
      </c>
      <c r="T1029">
        <v>180</v>
      </c>
      <c r="U1029">
        <v>115</v>
      </c>
      <c r="V1029">
        <v>63.89</v>
      </c>
      <c r="W1029" t="s">
        <v>133</v>
      </c>
      <c r="X1029">
        <v>9700</v>
      </c>
      <c r="Y1029">
        <v>1115500</v>
      </c>
      <c r="Z1029">
        <v>30130</v>
      </c>
      <c r="AA1029">
        <v>30475</v>
      </c>
      <c r="AB1029">
        <v>1176105</v>
      </c>
      <c r="AC1029">
        <v>890007</v>
      </c>
      <c r="AD1029">
        <v>286098</v>
      </c>
      <c r="AE1029" t="s">
        <v>78</v>
      </c>
      <c r="AF1029" t="s">
        <v>81</v>
      </c>
      <c r="AG1029" t="s">
        <v>240</v>
      </c>
      <c r="AH1029" t="s">
        <v>144</v>
      </c>
      <c r="AI1029" t="s">
        <v>140</v>
      </c>
      <c r="AJ1029" t="str">
        <f t="shared" si="16"/>
        <v>Jun</v>
      </c>
    </row>
    <row r="1030" spans="1:36" x14ac:dyDescent="0.3">
      <c r="A1030" t="s">
        <v>3376</v>
      </c>
      <c r="B1030" s="33">
        <v>45721</v>
      </c>
      <c r="C1030" t="s">
        <v>96</v>
      </c>
      <c r="D1030" t="s">
        <v>3377</v>
      </c>
      <c r="E1030" t="s">
        <v>172</v>
      </c>
      <c r="F1030" t="s">
        <v>180</v>
      </c>
      <c r="G1030" t="s">
        <v>155</v>
      </c>
      <c r="H1030" t="s">
        <v>160</v>
      </c>
      <c r="I1030">
        <v>722</v>
      </c>
      <c r="J1030" t="s">
        <v>342</v>
      </c>
      <c r="K1030" t="s">
        <v>1706</v>
      </c>
      <c r="L1030" t="s">
        <v>1719</v>
      </c>
      <c r="M1030" t="s">
        <v>2033</v>
      </c>
      <c r="N1030">
        <v>117</v>
      </c>
      <c r="O1030">
        <v>13</v>
      </c>
      <c r="P1030">
        <v>17</v>
      </c>
      <c r="Q1030" t="s">
        <v>73</v>
      </c>
      <c r="R1030" t="s">
        <v>238</v>
      </c>
      <c r="S1030" t="s">
        <v>239</v>
      </c>
      <c r="T1030">
        <v>189</v>
      </c>
      <c r="U1030">
        <v>137</v>
      </c>
      <c r="V1030">
        <v>72.489999999999995</v>
      </c>
      <c r="W1030" t="s">
        <v>133</v>
      </c>
      <c r="X1030">
        <v>10792</v>
      </c>
      <c r="Y1030">
        <v>1478504</v>
      </c>
      <c r="Z1030">
        <v>46991</v>
      </c>
      <c r="AA1030">
        <v>102887</v>
      </c>
      <c r="AB1030">
        <v>1628382</v>
      </c>
      <c r="AC1030">
        <v>1126115</v>
      </c>
      <c r="AD1030">
        <v>502267</v>
      </c>
      <c r="AE1030" t="s">
        <v>81</v>
      </c>
      <c r="AF1030" t="s">
        <v>81</v>
      </c>
      <c r="AG1030" t="s">
        <v>240</v>
      </c>
      <c r="AH1030" t="s">
        <v>145</v>
      </c>
      <c r="AI1030" t="s">
        <v>139</v>
      </c>
      <c r="AJ1030" t="str">
        <f t="shared" si="16"/>
        <v>Mar</v>
      </c>
    </row>
    <row r="1031" spans="1:36" x14ac:dyDescent="0.3">
      <c r="A1031" t="s">
        <v>3378</v>
      </c>
      <c r="B1031" s="33">
        <v>45706</v>
      </c>
      <c r="C1031" t="s">
        <v>96</v>
      </c>
      <c r="D1031" t="s">
        <v>3379</v>
      </c>
      <c r="E1031" t="s">
        <v>172</v>
      </c>
      <c r="F1031" t="s">
        <v>180</v>
      </c>
      <c r="G1031" t="s">
        <v>155</v>
      </c>
      <c r="H1031" t="s">
        <v>160</v>
      </c>
      <c r="I1031">
        <v>1957</v>
      </c>
      <c r="J1031" t="s">
        <v>588</v>
      </c>
      <c r="K1031" t="s">
        <v>1006</v>
      </c>
      <c r="L1031" t="s">
        <v>3380</v>
      </c>
      <c r="M1031" t="s">
        <v>1746</v>
      </c>
      <c r="N1031">
        <v>278</v>
      </c>
      <c r="O1031">
        <v>13</v>
      </c>
      <c r="P1031">
        <v>28</v>
      </c>
      <c r="Q1031" t="s">
        <v>73</v>
      </c>
      <c r="R1031" t="s">
        <v>238</v>
      </c>
      <c r="S1031" t="s">
        <v>239</v>
      </c>
      <c r="T1031">
        <v>150</v>
      </c>
      <c r="U1031">
        <v>82</v>
      </c>
      <c r="V1031">
        <v>54.67</v>
      </c>
      <c r="W1031" t="s">
        <v>133</v>
      </c>
      <c r="X1031">
        <v>3388</v>
      </c>
      <c r="Y1031">
        <v>277816</v>
      </c>
      <c r="Z1031">
        <v>17056</v>
      </c>
      <c r="AA1031">
        <v>24190</v>
      </c>
      <c r="AB1031">
        <v>319062</v>
      </c>
      <c r="AC1031">
        <v>225500</v>
      </c>
      <c r="AD1031">
        <v>93562</v>
      </c>
      <c r="AE1031" t="s">
        <v>81</v>
      </c>
      <c r="AF1031" t="s">
        <v>81</v>
      </c>
      <c r="AG1031" t="s">
        <v>240</v>
      </c>
      <c r="AH1031" t="s">
        <v>144</v>
      </c>
      <c r="AI1031" t="s">
        <v>140</v>
      </c>
      <c r="AJ1031" t="str">
        <f t="shared" si="16"/>
        <v>Feb</v>
      </c>
    </row>
    <row r="1032" spans="1:36" x14ac:dyDescent="0.3">
      <c r="A1032" t="s">
        <v>3381</v>
      </c>
      <c r="B1032" s="33">
        <v>45669</v>
      </c>
      <c r="C1032" t="s">
        <v>93</v>
      </c>
      <c r="D1032" t="s">
        <v>3382</v>
      </c>
      <c r="E1032" t="s">
        <v>180</v>
      </c>
      <c r="F1032" t="s">
        <v>176</v>
      </c>
      <c r="G1032" t="s">
        <v>160</v>
      </c>
      <c r="H1032" t="s">
        <v>156</v>
      </c>
      <c r="I1032">
        <v>2329</v>
      </c>
      <c r="J1032" t="s">
        <v>482</v>
      </c>
      <c r="K1032" t="s">
        <v>3383</v>
      </c>
      <c r="L1032" t="s">
        <v>533</v>
      </c>
      <c r="M1032" t="s">
        <v>3384</v>
      </c>
      <c r="N1032">
        <v>343</v>
      </c>
      <c r="O1032">
        <v>6</v>
      </c>
      <c r="P1032">
        <v>8</v>
      </c>
      <c r="Q1032" t="s">
        <v>73</v>
      </c>
      <c r="R1032" t="s">
        <v>238</v>
      </c>
      <c r="S1032" t="s">
        <v>239</v>
      </c>
      <c r="T1032">
        <v>180</v>
      </c>
      <c r="U1032">
        <v>171</v>
      </c>
      <c r="V1032">
        <v>95</v>
      </c>
      <c r="W1032" t="s">
        <v>135</v>
      </c>
      <c r="X1032">
        <v>8080</v>
      </c>
      <c r="Y1032">
        <v>1381680</v>
      </c>
      <c r="Z1032">
        <v>28044</v>
      </c>
      <c r="AA1032">
        <v>107046</v>
      </c>
      <c r="AB1032">
        <v>1516770</v>
      </c>
      <c r="AC1032">
        <v>942508</v>
      </c>
      <c r="AD1032">
        <v>574262</v>
      </c>
      <c r="AE1032" t="s">
        <v>81</v>
      </c>
      <c r="AF1032" t="s">
        <v>81</v>
      </c>
      <c r="AG1032" t="s">
        <v>240</v>
      </c>
      <c r="AH1032" t="s">
        <v>144</v>
      </c>
      <c r="AI1032" t="s">
        <v>139</v>
      </c>
      <c r="AJ1032" t="str">
        <f t="shared" si="16"/>
        <v>Jan</v>
      </c>
    </row>
    <row r="1033" spans="1:36" x14ac:dyDescent="0.3">
      <c r="A1033" t="s">
        <v>3385</v>
      </c>
      <c r="B1033" s="33">
        <v>45910</v>
      </c>
      <c r="C1033" t="s">
        <v>97</v>
      </c>
      <c r="D1033" t="s">
        <v>3386</v>
      </c>
      <c r="E1033" t="s">
        <v>175</v>
      </c>
      <c r="F1033" t="s">
        <v>179</v>
      </c>
      <c r="G1033" t="s">
        <v>163</v>
      </c>
      <c r="H1033" t="s">
        <v>166</v>
      </c>
      <c r="I1033">
        <v>1445</v>
      </c>
      <c r="J1033" t="s">
        <v>345</v>
      </c>
      <c r="K1033" t="s">
        <v>955</v>
      </c>
      <c r="L1033" t="s">
        <v>377</v>
      </c>
      <c r="M1033" t="s">
        <v>955</v>
      </c>
      <c r="N1033">
        <v>220</v>
      </c>
      <c r="O1033">
        <v>0</v>
      </c>
      <c r="P1033">
        <v>-2</v>
      </c>
      <c r="Q1033" t="s">
        <v>70</v>
      </c>
      <c r="R1033" t="s">
        <v>238</v>
      </c>
      <c r="S1033" t="s">
        <v>239</v>
      </c>
      <c r="T1033">
        <v>220</v>
      </c>
      <c r="U1033">
        <v>131</v>
      </c>
      <c r="V1033">
        <v>59.55</v>
      </c>
      <c r="W1033" t="s">
        <v>133</v>
      </c>
      <c r="X1033">
        <v>6810</v>
      </c>
      <c r="Y1033">
        <v>892110</v>
      </c>
      <c r="Z1033">
        <v>48339</v>
      </c>
      <c r="AA1033">
        <v>88687</v>
      </c>
      <c r="AB1033">
        <v>1029136</v>
      </c>
      <c r="AC1033">
        <v>715459</v>
      </c>
      <c r="AD1033">
        <v>313677</v>
      </c>
      <c r="AE1033" t="s">
        <v>75</v>
      </c>
      <c r="AF1033" t="s">
        <v>72</v>
      </c>
      <c r="AG1033" t="s">
        <v>240</v>
      </c>
      <c r="AH1033" t="s">
        <v>145</v>
      </c>
      <c r="AI1033" t="s">
        <v>139</v>
      </c>
      <c r="AJ1033" t="str">
        <f t="shared" si="16"/>
        <v>Sep</v>
      </c>
    </row>
    <row r="1034" spans="1:36" x14ac:dyDescent="0.3">
      <c r="A1034" t="s">
        <v>3387</v>
      </c>
      <c r="B1034" s="33">
        <v>45744</v>
      </c>
      <c r="C1034" t="s">
        <v>95</v>
      </c>
      <c r="D1034" t="s">
        <v>3388</v>
      </c>
      <c r="E1034" t="s">
        <v>174</v>
      </c>
      <c r="F1034" t="s">
        <v>175</v>
      </c>
      <c r="G1034" t="s">
        <v>158</v>
      </c>
      <c r="H1034" t="s">
        <v>163</v>
      </c>
      <c r="I1034">
        <v>1721</v>
      </c>
      <c r="J1034" t="s">
        <v>626</v>
      </c>
      <c r="K1034" t="s">
        <v>938</v>
      </c>
      <c r="L1034" t="s">
        <v>3389</v>
      </c>
      <c r="M1034" t="s">
        <v>3390</v>
      </c>
      <c r="N1034">
        <v>265</v>
      </c>
      <c r="O1034">
        <v>43</v>
      </c>
      <c r="P1034">
        <v>29</v>
      </c>
      <c r="Q1034" t="s">
        <v>73</v>
      </c>
      <c r="R1034" t="s">
        <v>238</v>
      </c>
      <c r="S1034" t="s">
        <v>239</v>
      </c>
      <c r="T1034">
        <v>189</v>
      </c>
      <c r="U1034">
        <v>174</v>
      </c>
      <c r="V1034">
        <v>92.06</v>
      </c>
      <c r="W1034" t="s">
        <v>133</v>
      </c>
      <c r="X1034">
        <v>5308</v>
      </c>
      <c r="Y1034">
        <v>923592</v>
      </c>
      <c r="Z1034">
        <v>68208</v>
      </c>
      <c r="AA1034">
        <v>99702</v>
      </c>
      <c r="AB1034">
        <v>1091502</v>
      </c>
      <c r="AC1034">
        <v>747065</v>
      </c>
      <c r="AD1034">
        <v>344437</v>
      </c>
      <c r="AE1034" t="s">
        <v>78</v>
      </c>
      <c r="AF1034" t="s">
        <v>75</v>
      </c>
      <c r="AG1034" t="s">
        <v>240</v>
      </c>
      <c r="AH1034" t="s">
        <v>145</v>
      </c>
      <c r="AI1034" t="s">
        <v>140</v>
      </c>
      <c r="AJ1034" t="str">
        <f t="shared" si="16"/>
        <v>Mar</v>
      </c>
    </row>
    <row r="1035" spans="1:36" x14ac:dyDescent="0.3">
      <c r="A1035" t="s">
        <v>3391</v>
      </c>
      <c r="B1035" s="33">
        <v>46013</v>
      </c>
      <c r="C1035" t="s">
        <v>95</v>
      </c>
      <c r="D1035" t="s">
        <v>3392</v>
      </c>
      <c r="E1035" t="s">
        <v>177</v>
      </c>
      <c r="F1035" t="s">
        <v>175</v>
      </c>
      <c r="G1035" t="s">
        <v>162</v>
      </c>
      <c r="H1035" t="s">
        <v>163</v>
      </c>
      <c r="I1035">
        <v>1637</v>
      </c>
      <c r="J1035" t="s">
        <v>310</v>
      </c>
      <c r="K1035" t="s">
        <v>492</v>
      </c>
      <c r="N1035">
        <v>210</v>
      </c>
      <c r="O1035">
        <v>0</v>
      </c>
      <c r="P1035">
        <v>0</v>
      </c>
      <c r="Q1035" t="s">
        <v>67</v>
      </c>
      <c r="R1035" t="s">
        <v>245</v>
      </c>
      <c r="S1035" t="s">
        <v>122</v>
      </c>
      <c r="T1035">
        <v>180</v>
      </c>
      <c r="U1035">
        <v>0</v>
      </c>
      <c r="V1035">
        <v>0</v>
      </c>
      <c r="W1035" t="s">
        <v>133</v>
      </c>
      <c r="X1035">
        <v>4259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78</v>
      </c>
      <c r="AF1035" t="s">
        <v>75</v>
      </c>
      <c r="AG1035" t="s">
        <v>240</v>
      </c>
      <c r="AH1035" t="s">
        <v>144</v>
      </c>
      <c r="AI1035" t="s">
        <v>139</v>
      </c>
      <c r="AJ1035" t="str">
        <f t="shared" si="16"/>
        <v>Dec</v>
      </c>
    </row>
    <row r="1036" spans="1:36" x14ac:dyDescent="0.3">
      <c r="A1036" t="s">
        <v>3393</v>
      </c>
      <c r="B1036" s="33">
        <v>45865</v>
      </c>
      <c r="C1036" t="s">
        <v>93</v>
      </c>
      <c r="D1036" t="s">
        <v>3394</v>
      </c>
      <c r="E1036" t="s">
        <v>175</v>
      </c>
      <c r="F1036" t="s">
        <v>176</v>
      </c>
      <c r="G1036" t="s">
        <v>163</v>
      </c>
      <c r="H1036" t="s">
        <v>156</v>
      </c>
      <c r="I1036">
        <v>2270</v>
      </c>
      <c r="J1036" t="s">
        <v>408</v>
      </c>
      <c r="K1036" t="s">
        <v>1729</v>
      </c>
      <c r="L1036" t="s">
        <v>654</v>
      </c>
      <c r="M1036" t="s">
        <v>3395</v>
      </c>
      <c r="N1036">
        <v>316</v>
      </c>
      <c r="O1036">
        <v>22</v>
      </c>
      <c r="P1036">
        <v>20</v>
      </c>
      <c r="Q1036" t="s">
        <v>73</v>
      </c>
      <c r="R1036" t="s">
        <v>238</v>
      </c>
      <c r="S1036" t="s">
        <v>239</v>
      </c>
      <c r="T1036">
        <v>220</v>
      </c>
      <c r="U1036">
        <v>215</v>
      </c>
      <c r="V1036">
        <v>97.73</v>
      </c>
      <c r="W1036" t="s">
        <v>133</v>
      </c>
      <c r="X1036">
        <v>8490</v>
      </c>
      <c r="Y1036">
        <v>1825350</v>
      </c>
      <c r="Z1036">
        <v>85785</v>
      </c>
      <c r="AA1036">
        <v>161465</v>
      </c>
      <c r="AB1036">
        <v>2072600</v>
      </c>
      <c r="AC1036">
        <v>1441743</v>
      </c>
      <c r="AD1036">
        <v>630857</v>
      </c>
      <c r="AE1036" t="s">
        <v>75</v>
      </c>
      <c r="AF1036" t="s">
        <v>81</v>
      </c>
      <c r="AG1036" t="s">
        <v>240</v>
      </c>
      <c r="AH1036" t="s">
        <v>144</v>
      </c>
      <c r="AI1036" t="s">
        <v>138</v>
      </c>
      <c r="AJ1036" t="str">
        <f t="shared" si="16"/>
        <v>Jul</v>
      </c>
    </row>
    <row r="1037" spans="1:36" x14ac:dyDescent="0.3">
      <c r="A1037" t="s">
        <v>3396</v>
      </c>
      <c r="B1037" s="33">
        <v>45848</v>
      </c>
      <c r="C1037" t="s">
        <v>97</v>
      </c>
      <c r="D1037" t="s">
        <v>3397</v>
      </c>
      <c r="E1037" t="s">
        <v>181</v>
      </c>
      <c r="F1037" t="s">
        <v>180</v>
      </c>
      <c r="G1037" t="s">
        <v>159</v>
      </c>
      <c r="H1037" t="s">
        <v>160</v>
      </c>
      <c r="I1037">
        <v>1532</v>
      </c>
      <c r="J1037" t="s">
        <v>397</v>
      </c>
      <c r="K1037" t="s">
        <v>311</v>
      </c>
      <c r="L1037" t="s">
        <v>633</v>
      </c>
      <c r="M1037" t="s">
        <v>3398</v>
      </c>
      <c r="N1037">
        <v>214</v>
      </c>
      <c r="O1037">
        <v>0</v>
      </c>
      <c r="P1037">
        <v>23</v>
      </c>
      <c r="Q1037" t="s">
        <v>73</v>
      </c>
      <c r="R1037" t="s">
        <v>238</v>
      </c>
      <c r="S1037" t="s">
        <v>239</v>
      </c>
      <c r="T1037">
        <v>180</v>
      </c>
      <c r="U1037">
        <v>173</v>
      </c>
      <c r="V1037">
        <v>96.11</v>
      </c>
      <c r="W1037" t="s">
        <v>135</v>
      </c>
      <c r="X1037">
        <v>4178</v>
      </c>
      <c r="Y1037">
        <v>722794</v>
      </c>
      <c r="Z1037">
        <v>62799</v>
      </c>
      <c r="AA1037">
        <v>58474</v>
      </c>
      <c r="AB1037">
        <v>844067</v>
      </c>
      <c r="AC1037">
        <v>594263</v>
      </c>
      <c r="AD1037">
        <v>249804</v>
      </c>
      <c r="AE1037" t="s">
        <v>81</v>
      </c>
      <c r="AF1037" t="s">
        <v>81</v>
      </c>
      <c r="AG1037" t="s">
        <v>240</v>
      </c>
      <c r="AH1037" t="s">
        <v>144</v>
      </c>
      <c r="AI1037" t="s">
        <v>139</v>
      </c>
      <c r="AJ1037" t="str">
        <f t="shared" si="16"/>
        <v>Jul</v>
      </c>
    </row>
    <row r="1038" spans="1:36" x14ac:dyDescent="0.3">
      <c r="A1038" t="s">
        <v>3399</v>
      </c>
      <c r="B1038" s="33">
        <v>45734</v>
      </c>
      <c r="C1038" t="s">
        <v>98</v>
      </c>
      <c r="D1038" t="s">
        <v>3400</v>
      </c>
      <c r="E1038" t="s">
        <v>173</v>
      </c>
      <c r="F1038" t="s">
        <v>177</v>
      </c>
      <c r="G1038" t="s">
        <v>161</v>
      </c>
      <c r="H1038" t="s">
        <v>162</v>
      </c>
      <c r="I1038">
        <v>632</v>
      </c>
      <c r="J1038" t="s">
        <v>600</v>
      </c>
      <c r="K1038" t="s">
        <v>918</v>
      </c>
      <c r="L1038" t="s">
        <v>1897</v>
      </c>
      <c r="M1038" t="s">
        <v>561</v>
      </c>
      <c r="N1038">
        <v>95</v>
      </c>
      <c r="O1038">
        <v>33</v>
      </c>
      <c r="P1038">
        <v>30</v>
      </c>
      <c r="Q1038" t="s">
        <v>73</v>
      </c>
      <c r="R1038" t="s">
        <v>238</v>
      </c>
      <c r="S1038" t="s">
        <v>239</v>
      </c>
      <c r="T1038">
        <v>150</v>
      </c>
      <c r="U1038">
        <v>67</v>
      </c>
      <c r="V1038">
        <v>44.67</v>
      </c>
      <c r="W1038" t="s">
        <v>134</v>
      </c>
      <c r="X1038">
        <v>3682</v>
      </c>
      <c r="Y1038">
        <v>246694</v>
      </c>
      <c r="Z1038">
        <v>36381</v>
      </c>
      <c r="AA1038">
        <v>52997</v>
      </c>
      <c r="AB1038">
        <v>336072</v>
      </c>
      <c r="AC1038">
        <v>239921</v>
      </c>
      <c r="AD1038">
        <v>96151</v>
      </c>
      <c r="AE1038" t="s">
        <v>78</v>
      </c>
      <c r="AF1038" t="s">
        <v>78</v>
      </c>
      <c r="AG1038" t="s">
        <v>240</v>
      </c>
      <c r="AH1038" t="s">
        <v>145</v>
      </c>
      <c r="AI1038" t="s">
        <v>138</v>
      </c>
      <c r="AJ1038" t="str">
        <f t="shared" si="16"/>
        <v>Mar</v>
      </c>
    </row>
    <row r="1039" spans="1:36" x14ac:dyDescent="0.3">
      <c r="A1039" t="s">
        <v>3401</v>
      </c>
      <c r="B1039" s="33">
        <v>45766</v>
      </c>
      <c r="C1039" t="s">
        <v>93</v>
      </c>
      <c r="D1039" t="s">
        <v>3402</v>
      </c>
      <c r="E1039" t="s">
        <v>178</v>
      </c>
      <c r="F1039" t="s">
        <v>176</v>
      </c>
      <c r="G1039" t="s">
        <v>157</v>
      </c>
      <c r="H1039" t="s">
        <v>156</v>
      </c>
      <c r="I1039">
        <v>872</v>
      </c>
      <c r="J1039" t="s">
        <v>514</v>
      </c>
      <c r="K1039" t="s">
        <v>842</v>
      </c>
      <c r="L1039" t="s">
        <v>867</v>
      </c>
      <c r="M1039" t="s">
        <v>2161</v>
      </c>
      <c r="N1039">
        <v>127</v>
      </c>
      <c r="O1039">
        <v>61</v>
      </c>
      <c r="P1039">
        <v>61</v>
      </c>
      <c r="Q1039" t="s">
        <v>76</v>
      </c>
      <c r="R1039" t="s">
        <v>238</v>
      </c>
      <c r="S1039" t="s">
        <v>239</v>
      </c>
      <c r="T1039">
        <v>220</v>
      </c>
      <c r="U1039">
        <v>198</v>
      </c>
      <c r="V1039">
        <v>90</v>
      </c>
      <c r="W1039" t="s">
        <v>133</v>
      </c>
      <c r="X1039">
        <v>8405</v>
      </c>
      <c r="Y1039">
        <v>1664190</v>
      </c>
      <c r="Z1039">
        <v>39600</v>
      </c>
      <c r="AA1039">
        <v>129492</v>
      </c>
      <c r="AB1039">
        <v>1833282</v>
      </c>
      <c r="AC1039">
        <v>1586783</v>
      </c>
      <c r="AD1039">
        <v>246499</v>
      </c>
      <c r="AE1039" t="s">
        <v>75</v>
      </c>
      <c r="AF1039" t="s">
        <v>81</v>
      </c>
      <c r="AG1039" t="s">
        <v>240</v>
      </c>
      <c r="AH1039" t="s">
        <v>144</v>
      </c>
      <c r="AI1039" t="s">
        <v>139</v>
      </c>
      <c r="AJ1039" t="str">
        <f t="shared" si="16"/>
        <v>Apr</v>
      </c>
    </row>
    <row r="1040" spans="1:36" x14ac:dyDescent="0.3">
      <c r="A1040" t="s">
        <v>3403</v>
      </c>
      <c r="B1040" s="33">
        <v>45708</v>
      </c>
      <c r="C1040" t="s">
        <v>97</v>
      </c>
      <c r="D1040" t="s">
        <v>3404</v>
      </c>
      <c r="E1040" t="s">
        <v>172</v>
      </c>
      <c r="F1040" t="s">
        <v>179</v>
      </c>
      <c r="G1040" t="s">
        <v>155</v>
      </c>
      <c r="H1040" t="s">
        <v>166</v>
      </c>
      <c r="I1040">
        <v>1471</v>
      </c>
      <c r="J1040" t="s">
        <v>613</v>
      </c>
      <c r="K1040" t="s">
        <v>3405</v>
      </c>
      <c r="L1040" t="s">
        <v>615</v>
      </c>
      <c r="M1040" t="s">
        <v>961</v>
      </c>
      <c r="N1040">
        <v>191</v>
      </c>
      <c r="O1040">
        <v>0</v>
      </c>
      <c r="P1040">
        <v>41</v>
      </c>
      <c r="Q1040" t="s">
        <v>76</v>
      </c>
      <c r="R1040" t="s">
        <v>238</v>
      </c>
      <c r="S1040" t="s">
        <v>239</v>
      </c>
      <c r="T1040">
        <v>220</v>
      </c>
      <c r="U1040">
        <v>167</v>
      </c>
      <c r="V1040">
        <v>75.91</v>
      </c>
      <c r="W1040" t="s">
        <v>134</v>
      </c>
      <c r="X1040">
        <v>3594</v>
      </c>
      <c r="Y1040">
        <v>600198</v>
      </c>
      <c r="Z1040">
        <v>29225</v>
      </c>
      <c r="AA1040">
        <v>43253</v>
      </c>
      <c r="AB1040">
        <v>672676</v>
      </c>
      <c r="AC1040">
        <v>405210</v>
      </c>
      <c r="AD1040">
        <v>267466</v>
      </c>
      <c r="AE1040" t="s">
        <v>81</v>
      </c>
      <c r="AF1040" t="s">
        <v>72</v>
      </c>
      <c r="AG1040" t="s">
        <v>240</v>
      </c>
      <c r="AH1040" t="s">
        <v>144</v>
      </c>
      <c r="AI1040" t="s">
        <v>138</v>
      </c>
      <c r="AJ1040" t="str">
        <f t="shared" si="16"/>
        <v>Feb</v>
      </c>
    </row>
    <row r="1041" spans="1:36" x14ac:dyDescent="0.3">
      <c r="A1041" t="s">
        <v>3406</v>
      </c>
      <c r="B1041" s="33">
        <v>45703</v>
      </c>
      <c r="C1041" t="s">
        <v>98</v>
      </c>
      <c r="D1041" t="s">
        <v>3407</v>
      </c>
      <c r="E1041" t="s">
        <v>179</v>
      </c>
      <c r="F1041" t="s">
        <v>181</v>
      </c>
      <c r="G1041" t="s">
        <v>166</v>
      </c>
      <c r="H1041" t="s">
        <v>159</v>
      </c>
      <c r="I1041">
        <v>2044</v>
      </c>
      <c r="J1041" t="s">
        <v>621</v>
      </c>
      <c r="K1041" t="s">
        <v>686</v>
      </c>
      <c r="L1041" t="s">
        <v>254</v>
      </c>
      <c r="M1041" t="s">
        <v>1102</v>
      </c>
      <c r="N1041">
        <v>250</v>
      </c>
      <c r="O1041">
        <v>41</v>
      </c>
      <c r="P1041">
        <v>67</v>
      </c>
      <c r="Q1041" t="s">
        <v>76</v>
      </c>
      <c r="R1041" t="s">
        <v>238</v>
      </c>
      <c r="S1041" t="s">
        <v>239</v>
      </c>
      <c r="T1041">
        <v>189</v>
      </c>
      <c r="U1041">
        <v>157</v>
      </c>
      <c r="V1041">
        <v>83.07</v>
      </c>
      <c r="W1041" t="s">
        <v>133</v>
      </c>
      <c r="X1041">
        <v>10461</v>
      </c>
      <c r="Y1041">
        <v>1642377</v>
      </c>
      <c r="Z1041">
        <v>54322</v>
      </c>
      <c r="AA1041">
        <v>74575</v>
      </c>
      <c r="AB1041">
        <v>1771274</v>
      </c>
      <c r="AC1041">
        <v>1313133</v>
      </c>
      <c r="AD1041">
        <v>458141</v>
      </c>
      <c r="AE1041" t="s">
        <v>72</v>
      </c>
      <c r="AF1041" t="s">
        <v>81</v>
      </c>
      <c r="AG1041" t="s">
        <v>240</v>
      </c>
      <c r="AH1041" t="s">
        <v>144</v>
      </c>
      <c r="AI1041" t="s">
        <v>140</v>
      </c>
      <c r="AJ1041" t="str">
        <f t="shared" si="16"/>
        <v>Feb</v>
      </c>
    </row>
    <row r="1042" spans="1:36" x14ac:dyDescent="0.3">
      <c r="A1042" t="s">
        <v>3408</v>
      </c>
      <c r="B1042" s="33">
        <v>45851</v>
      </c>
      <c r="C1042" t="s">
        <v>96</v>
      </c>
      <c r="D1042" t="s">
        <v>3409</v>
      </c>
      <c r="E1042" t="s">
        <v>174</v>
      </c>
      <c r="F1042" t="s">
        <v>175</v>
      </c>
      <c r="G1042" t="s">
        <v>158</v>
      </c>
      <c r="H1042" t="s">
        <v>163</v>
      </c>
      <c r="I1042">
        <v>1148</v>
      </c>
      <c r="J1042" t="s">
        <v>508</v>
      </c>
      <c r="K1042" t="s">
        <v>3410</v>
      </c>
      <c r="L1042" t="s">
        <v>633</v>
      </c>
      <c r="M1042" t="s">
        <v>264</v>
      </c>
      <c r="N1042">
        <v>147</v>
      </c>
      <c r="O1042">
        <v>0</v>
      </c>
      <c r="P1042">
        <v>3</v>
      </c>
      <c r="Q1042" t="s">
        <v>70</v>
      </c>
      <c r="R1042" t="s">
        <v>238</v>
      </c>
      <c r="S1042" t="s">
        <v>239</v>
      </c>
      <c r="T1042">
        <v>189</v>
      </c>
      <c r="U1042">
        <v>147</v>
      </c>
      <c r="V1042">
        <v>77.78</v>
      </c>
      <c r="W1042" t="s">
        <v>133</v>
      </c>
      <c r="X1042">
        <v>4658</v>
      </c>
      <c r="Y1042">
        <v>684726</v>
      </c>
      <c r="Z1042">
        <v>48951</v>
      </c>
      <c r="AA1042">
        <v>59682</v>
      </c>
      <c r="AB1042">
        <v>793359</v>
      </c>
      <c r="AC1042">
        <v>478805</v>
      </c>
      <c r="AD1042">
        <v>314554</v>
      </c>
      <c r="AE1042" t="s">
        <v>78</v>
      </c>
      <c r="AF1042" t="s">
        <v>75</v>
      </c>
      <c r="AG1042" t="s">
        <v>240</v>
      </c>
      <c r="AH1042" t="s">
        <v>144</v>
      </c>
      <c r="AI1042" t="s">
        <v>139</v>
      </c>
      <c r="AJ1042" t="str">
        <f t="shared" si="16"/>
        <v>Jul</v>
      </c>
    </row>
    <row r="1043" spans="1:36" x14ac:dyDescent="0.3">
      <c r="A1043" t="s">
        <v>3411</v>
      </c>
      <c r="B1043" s="33">
        <v>45918</v>
      </c>
      <c r="C1043" t="s">
        <v>98</v>
      </c>
      <c r="D1043" t="s">
        <v>3412</v>
      </c>
      <c r="E1043" t="s">
        <v>180</v>
      </c>
      <c r="F1043" t="s">
        <v>176</v>
      </c>
      <c r="G1043" t="s">
        <v>160</v>
      </c>
      <c r="H1043" t="s">
        <v>156</v>
      </c>
      <c r="I1043">
        <v>610</v>
      </c>
      <c r="J1043" t="s">
        <v>270</v>
      </c>
      <c r="K1043" t="s">
        <v>3413</v>
      </c>
      <c r="L1043" t="s">
        <v>2510</v>
      </c>
      <c r="M1043" t="s">
        <v>1740</v>
      </c>
      <c r="N1043">
        <v>92</v>
      </c>
      <c r="O1043">
        <v>21</v>
      </c>
      <c r="P1043">
        <v>26</v>
      </c>
      <c r="Q1043" t="s">
        <v>73</v>
      </c>
      <c r="R1043" t="s">
        <v>238</v>
      </c>
      <c r="S1043" t="s">
        <v>239</v>
      </c>
      <c r="T1043">
        <v>180</v>
      </c>
      <c r="U1043">
        <v>173</v>
      </c>
      <c r="V1043">
        <v>96.11</v>
      </c>
      <c r="W1043" t="s">
        <v>135</v>
      </c>
      <c r="X1043">
        <v>5198</v>
      </c>
      <c r="Y1043">
        <v>899254</v>
      </c>
      <c r="Z1043">
        <v>30621</v>
      </c>
      <c r="AA1043">
        <v>126463</v>
      </c>
      <c r="AB1043">
        <v>1056338</v>
      </c>
      <c r="AC1043">
        <v>673422</v>
      </c>
      <c r="AD1043">
        <v>382916</v>
      </c>
      <c r="AE1043" t="s">
        <v>81</v>
      </c>
      <c r="AF1043" t="s">
        <v>81</v>
      </c>
      <c r="AG1043" t="s">
        <v>240</v>
      </c>
      <c r="AH1043" t="s">
        <v>147</v>
      </c>
      <c r="AI1043" t="s">
        <v>139</v>
      </c>
      <c r="AJ1043" t="str">
        <f t="shared" si="16"/>
        <v>Sep</v>
      </c>
    </row>
    <row r="1044" spans="1:36" x14ac:dyDescent="0.3">
      <c r="A1044" t="s">
        <v>3414</v>
      </c>
      <c r="B1044" s="33">
        <v>45952</v>
      </c>
      <c r="C1044" t="s">
        <v>98</v>
      </c>
      <c r="D1044" t="s">
        <v>3415</v>
      </c>
      <c r="E1044" t="s">
        <v>175</v>
      </c>
      <c r="F1044" t="s">
        <v>178</v>
      </c>
      <c r="G1044" t="s">
        <v>163</v>
      </c>
      <c r="H1044" t="s">
        <v>157</v>
      </c>
      <c r="I1044">
        <v>438</v>
      </c>
      <c r="J1044" t="s">
        <v>420</v>
      </c>
      <c r="K1044" t="s">
        <v>3207</v>
      </c>
      <c r="L1044" t="s">
        <v>1662</v>
      </c>
      <c r="M1044" t="s">
        <v>3207</v>
      </c>
      <c r="N1044">
        <v>76</v>
      </c>
      <c r="O1044">
        <v>5</v>
      </c>
      <c r="P1044">
        <v>-7</v>
      </c>
      <c r="Q1044" t="s">
        <v>73</v>
      </c>
      <c r="R1044" t="s">
        <v>238</v>
      </c>
      <c r="S1044" t="s">
        <v>239</v>
      </c>
      <c r="T1044">
        <v>180</v>
      </c>
      <c r="U1044">
        <v>149</v>
      </c>
      <c r="V1044">
        <v>82.78</v>
      </c>
      <c r="W1044" t="s">
        <v>133</v>
      </c>
      <c r="X1044">
        <v>6726</v>
      </c>
      <c r="Y1044">
        <v>1002174</v>
      </c>
      <c r="Z1044">
        <v>25032</v>
      </c>
      <c r="AA1044">
        <v>19221</v>
      </c>
      <c r="AB1044">
        <v>1046427</v>
      </c>
      <c r="AC1044">
        <v>905645</v>
      </c>
      <c r="AD1044">
        <v>140782</v>
      </c>
      <c r="AE1044" t="s">
        <v>75</v>
      </c>
      <c r="AF1044" t="s">
        <v>75</v>
      </c>
      <c r="AG1044" t="s">
        <v>240</v>
      </c>
      <c r="AH1044" t="s">
        <v>144</v>
      </c>
      <c r="AI1044" t="s">
        <v>140</v>
      </c>
      <c r="AJ1044" t="str">
        <f t="shared" si="16"/>
        <v>Oct</v>
      </c>
    </row>
    <row r="1045" spans="1:36" x14ac:dyDescent="0.3">
      <c r="A1045" t="s">
        <v>3416</v>
      </c>
      <c r="B1045" s="33">
        <v>45735</v>
      </c>
      <c r="C1045" t="s">
        <v>96</v>
      </c>
      <c r="D1045" t="s">
        <v>3417</v>
      </c>
      <c r="E1045" t="s">
        <v>179</v>
      </c>
      <c r="F1045" t="s">
        <v>177</v>
      </c>
      <c r="G1045" t="s">
        <v>166</v>
      </c>
      <c r="H1045" t="s">
        <v>162</v>
      </c>
      <c r="I1045">
        <v>1786</v>
      </c>
      <c r="J1045" t="s">
        <v>243</v>
      </c>
      <c r="K1045" t="s">
        <v>2125</v>
      </c>
      <c r="L1045" t="s">
        <v>708</v>
      </c>
      <c r="M1045" t="s">
        <v>855</v>
      </c>
      <c r="N1045">
        <v>239</v>
      </c>
      <c r="O1045">
        <v>5</v>
      </c>
      <c r="P1045">
        <v>24</v>
      </c>
      <c r="Q1045" t="s">
        <v>73</v>
      </c>
      <c r="R1045" t="s">
        <v>238</v>
      </c>
      <c r="S1045" t="s">
        <v>239</v>
      </c>
      <c r="T1045">
        <v>220</v>
      </c>
      <c r="U1045">
        <v>167</v>
      </c>
      <c r="V1045">
        <v>75.91</v>
      </c>
      <c r="W1045" t="s">
        <v>133</v>
      </c>
      <c r="X1045">
        <v>5741</v>
      </c>
      <c r="Y1045">
        <v>958747</v>
      </c>
      <c r="Z1045">
        <v>51102</v>
      </c>
      <c r="AA1045">
        <v>20875</v>
      </c>
      <c r="AB1045">
        <v>1030724</v>
      </c>
      <c r="AC1045">
        <v>715529</v>
      </c>
      <c r="AD1045">
        <v>315195</v>
      </c>
      <c r="AE1045" t="s">
        <v>72</v>
      </c>
      <c r="AF1045" t="s">
        <v>78</v>
      </c>
      <c r="AG1045" t="s">
        <v>240</v>
      </c>
      <c r="AH1045" t="s">
        <v>145</v>
      </c>
      <c r="AI1045" t="s">
        <v>139</v>
      </c>
      <c r="AJ1045" t="str">
        <f t="shared" si="16"/>
        <v>Mar</v>
      </c>
    </row>
    <row r="1046" spans="1:36" x14ac:dyDescent="0.3">
      <c r="A1046" t="s">
        <v>3418</v>
      </c>
      <c r="B1046" s="33">
        <v>45911</v>
      </c>
      <c r="C1046" t="s">
        <v>95</v>
      </c>
      <c r="D1046" t="s">
        <v>3419</v>
      </c>
      <c r="E1046" t="s">
        <v>176</v>
      </c>
      <c r="F1046" t="s">
        <v>177</v>
      </c>
      <c r="G1046" t="s">
        <v>156</v>
      </c>
      <c r="H1046" t="s">
        <v>162</v>
      </c>
      <c r="I1046">
        <v>467</v>
      </c>
      <c r="J1046" t="s">
        <v>336</v>
      </c>
      <c r="K1046" t="s">
        <v>1010</v>
      </c>
      <c r="L1046" t="s">
        <v>2741</v>
      </c>
      <c r="M1046" t="s">
        <v>1960</v>
      </c>
      <c r="N1046">
        <v>88</v>
      </c>
      <c r="O1046">
        <v>9</v>
      </c>
      <c r="P1046">
        <v>8</v>
      </c>
      <c r="Q1046" t="s">
        <v>73</v>
      </c>
      <c r="R1046" t="s">
        <v>238</v>
      </c>
      <c r="S1046" t="s">
        <v>239</v>
      </c>
      <c r="T1046">
        <v>180</v>
      </c>
      <c r="U1046">
        <v>151</v>
      </c>
      <c r="V1046">
        <v>83.89</v>
      </c>
      <c r="W1046" t="s">
        <v>133</v>
      </c>
      <c r="X1046">
        <v>3925</v>
      </c>
      <c r="Y1046">
        <v>592675</v>
      </c>
      <c r="Z1046">
        <v>34881</v>
      </c>
      <c r="AA1046">
        <v>76255</v>
      </c>
      <c r="AB1046">
        <v>703811</v>
      </c>
      <c r="AC1046">
        <v>504543</v>
      </c>
      <c r="AD1046">
        <v>199268</v>
      </c>
      <c r="AE1046" t="s">
        <v>81</v>
      </c>
      <c r="AF1046" t="s">
        <v>78</v>
      </c>
      <c r="AG1046" t="s">
        <v>240</v>
      </c>
      <c r="AH1046" t="s">
        <v>144</v>
      </c>
      <c r="AI1046" t="s">
        <v>140</v>
      </c>
      <c r="AJ1046" t="str">
        <f t="shared" si="16"/>
        <v>Sep</v>
      </c>
    </row>
    <row r="1047" spans="1:36" x14ac:dyDescent="0.3">
      <c r="A1047" t="s">
        <v>3420</v>
      </c>
      <c r="B1047" s="33">
        <v>45938</v>
      </c>
      <c r="C1047" t="s">
        <v>95</v>
      </c>
      <c r="D1047" t="s">
        <v>3421</v>
      </c>
      <c r="E1047" t="s">
        <v>175</v>
      </c>
      <c r="F1047" t="s">
        <v>174</v>
      </c>
      <c r="G1047" t="s">
        <v>163</v>
      </c>
      <c r="H1047" t="s">
        <v>158</v>
      </c>
      <c r="I1047">
        <v>1897</v>
      </c>
      <c r="J1047" t="s">
        <v>336</v>
      </c>
      <c r="K1047" t="s">
        <v>3422</v>
      </c>
      <c r="L1047" t="s">
        <v>598</v>
      </c>
      <c r="M1047" t="s">
        <v>3423</v>
      </c>
      <c r="N1047">
        <v>292</v>
      </c>
      <c r="O1047">
        <v>34</v>
      </c>
      <c r="P1047">
        <v>27</v>
      </c>
      <c r="Q1047" t="s">
        <v>73</v>
      </c>
      <c r="R1047" t="s">
        <v>238</v>
      </c>
      <c r="S1047" t="s">
        <v>239</v>
      </c>
      <c r="T1047">
        <v>186</v>
      </c>
      <c r="U1047">
        <v>136</v>
      </c>
      <c r="V1047">
        <v>73.12</v>
      </c>
      <c r="W1047" t="s">
        <v>133</v>
      </c>
      <c r="X1047">
        <v>7094</v>
      </c>
      <c r="Y1047">
        <v>964784</v>
      </c>
      <c r="Z1047">
        <v>67592</v>
      </c>
      <c r="AA1047">
        <v>105672</v>
      </c>
      <c r="AB1047">
        <v>1138048</v>
      </c>
      <c r="AC1047">
        <v>993918</v>
      </c>
      <c r="AD1047">
        <v>144130</v>
      </c>
      <c r="AE1047" t="s">
        <v>75</v>
      </c>
      <c r="AF1047" t="s">
        <v>78</v>
      </c>
      <c r="AG1047" t="s">
        <v>240</v>
      </c>
      <c r="AH1047" t="s">
        <v>144</v>
      </c>
      <c r="AI1047" t="s">
        <v>139</v>
      </c>
      <c r="AJ1047" t="str">
        <f t="shared" si="16"/>
        <v>Oct</v>
      </c>
    </row>
    <row r="1048" spans="1:36" x14ac:dyDescent="0.3">
      <c r="A1048" t="s">
        <v>3424</v>
      </c>
      <c r="B1048" s="33">
        <v>45854</v>
      </c>
      <c r="C1048" t="s">
        <v>95</v>
      </c>
      <c r="D1048" t="s">
        <v>3425</v>
      </c>
      <c r="E1048" t="s">
        <v>180</v>
      </c>
      <c r="F1048" t="s">
        <v>179</v>
      </c>
      <c r="G1048" t="s">
        <v>160</v>
      </c>
      <c r="H1048" t="s">
        <v>166</v>
      </c>
      <c r="I1048">
        <v>1852</v>
      </c>
      <c r="J1048" t="s">
        <v>325</v>
      </c>
      <c r="K1048" t="s">
        <v>265</v>
      </c>
      <c r="L1048" t="s">
        <v>459</v>
      </c>
      <c r="M1048" t="s">
        <v>265</v>
      </c>
      <c r="N1048">
        <v>220</v>
      </c>
      <c r="O1048">
        <v>0</v>
      </c>
      <c r="P1048">
        <v>-10</v>
      </c>
      <c r="Q1048" t="s">
        <v>70</v>
      </c>
      <c r="R1048" t="s">
        <v>238</v>
      </c>
      <c r="S1048" t="s">
        <v>239</v>
      </c>
      <c r="T1048">
        <v>180</v>
      </c>
      <c r="U1048">
        <v>130</v>
      </c>
      <c r="V1048">
        <v>72.22</v>
      </c>
      <c r="W1048" t="s">
        <v>133</v>
      </c>
      <c r="X1048">
        <v>8757</v>
      </c>
      <c r="Y1048">
        <v>1138410</v>
      </c>
      <c r="Z1048">
        <v>59540</v>
      </c>
      <c r="AA1048">
        <v>90350</v>
      </c>
      <c r="AB1048">
        <v>1288300</v>
      </c>
      <c r="AC1048">
        <v>1119959</v>
      </c>
      <c r="AD1048">
        <v>168341</v>
      </c>
      <c r="AE1048" t="s">
        <v>81</v>
      </c>
      <c r="AF1048" t="s">
        <v>72</v>
      </c>
      <c r="AG1048" t="s">
        <v>240</v>
      </c>
      <c r="AH1048" t="s">
        <v>144</v>
      </c>
      <c r="AI1048" t="s">
        <v>138</v>
      </c>
      <c r="AJ1048" t="str">
        <f t="shared" si="16"/>
        <v>Jul</v>
      </c>
    </row>
    <row r="1049" spans="1:36" x14ac:dyDescent="0.3">
      <c r="A1049" t="s">
        <v>3426</v>
      </c>
      <c r="B1049" s="33">
        <v>45682</v>
      </c>
      <c r="C1049" t="s">
        <v>95</v>
      </c>
      <c r="D1049" t="s">
        <v>3427</v>
      </c>
      <c r="E1049" t="s">
        <v>180</v>
      </c>
      <c r="F1049" t="s">
        <v>176</v>
      </c>
      <c r="G1049" t="s">
        <v>160</v>
      </c>
      <c r="H1049" t="s">
        <v>156</v>
      </c>
      <c r="I1049">
        <v>1154</v>
      </c>
      <c r="J1049" t="s">
        <v>469</v>
      </c>
      <c r="K1049" t="s">
        <v>1061</v>
      </c>
      <c r="L1049" t="s">
        <v>864</v>
      </c>
      <c r="M1049" t="s">
        <v>3428</v>
      </c>
      <c r="N1049">
        <v>163</v>
      </c>
      <c r="O1049">
        <v>63</v>
      </c>
      <c r="P1049">
        <v>53</v>
      </c>
      <c r="Q1049" t="s">
        <v>76</v>
      </c>
      <c r="R1049" t="s">
        <v>238</v>
      </c>
      <c r="S1049" t="s">
        <v>239</v>
      </c>
      <c r="T1049">
        <v>180</v>
      </c>
      <c r="U1049">
        <v>172</v>
      </c>
      <c r="V1049">
        <v>95.56</v>
      </c>
      <c r="W1049" t="s">
        <v>133</v>
      </c>
      <c r="X1049">
        <v>8203</v>
      </c>
      <c r="Y1049">
        <v>1410916</v>
      </c>
      <c r="Z1049">
        <v>34744</v>
      </c>
      <c r="AA1049">
        <v>66392</v>
      </c>
      <c r="AB1049">
        <v>1512052</v>
      </c>
      <c r="AC1049">
        <v>1280524</v>
      </c>
      <c r="AD1049">
        <v>231528</v>
      </c>
      <c r="AE1049" t="s">
        <v>81</v>
      </c>
      <c r="AF1049" t="s">
        <v>81</v>
      </c>
      <c r="AG1049" t="s">
        <v>240</v>
      </c>
      <c r="AH1049" t="s">
        <v>145</v>
      </c>
      <c r="AI1049" t="s">
        <v>140</v>
      </c>
      <c r="AJ1049" t="str">
        <f t="shared" si="16"/>
        <v>Jan</v>
      </c>
    </row>
    <row r="1050" spans="1:36" x14ac:dyDescent="0.3">
      <c r="A1050" t="s">
        <v>3429</v>
      </c>
      <c r="B1050" s="33">
        <v>45946</v>
      </c>
      <c r="C1050" t="s">
        <v>98</v>
      </c>
      <c r="D1050" t="s">
        <v>3430</v>
      </c>
      <c r="E1050" t="s">
        <v>173</v>
      </c>
      <c r="F1050" t="s">
        <v>172</v>
      </c>
      <c r="G1050" t="s">
        <v>161</v>
      </c>
      <c r="H1050" t="s">
        <v>155</v>
      </c>
      <c r="I1050">
        <v>958</v>
      </c>
      <c r="J1050" t="s">
        <v>971</v>
      </c>
      <c r="K1050" t="s">
        <v>1213</v>
      </c>
      <c r="L1050" t="s">
        <v>2113</v>
      </c>
      <c r="M1050" t="s">
        <v>1088</v>
      </c>
      <c r="N1050">
        <v>147</v>
      </c>
      <c r="O1050">
        <v>54</v>
      </c>
      <c r="P1050">
        <v>82</v>
      </c>
      <c r="Q1050" t="s">
        <v>76</v>
      </c>
      <c r="R1050" t="s">
        <v>238</v>
      </c>
      <c r="S1050" t="s">
        <v>239</v>
      </c>
      <c r="T1050">
        <v>180</v>
      </c>
      <c r="U1050">
        <v>118</v>
      </c>
      <c r="V1050">
        <v>65.56</v>
      </c>
      <c r="W1050" t="s">
        <v>133</v>
      </c>
      <c r="X1050">
        <v>10985</v>
      </c>
      <c r="Y1050">
        <v>1296230</v>
      </c>
      <c r="Z1050">
        <v>40474</v>
      </c>
      <c r="AA1050">
        <v>93456</v>
      </c>
      <c r="AB1050">
        <v>1430160</v>
      </c>
      <c r="AC1050">
        <v>1119322</v>
      </c>
      <c r="AD1050">
        <v>310838</v>
      </c>
      <c r="AE1050" t="s">
        <v>78</v>
      </c>
      <c r="AF1050" t="s">
        <v>81</v>
      </c>
      <c r="AG1050" t="s">
        <v>240</v>
      </c>
      <c r="AH1050" t="s">
        <v>144</v>
      </c>
      <c r="AI1050" t="s">
        <v>139</v>
      </c>
      <c r="AJ1050" t="str">
        <f t="shared" si="16"/>
        <v>Oct</v>
      </c>
    </row>
    <row r="1051" spans="1:36" x14ac:dyDescent="0.3">
      <c r="A1051" t="s">
        <v>3431</v>
      </c>
      <c r="B1051" s="33">
        <v>45967</v>
      </c>
      <c r="C1051" t="s">
        <v>95</v>
      </c>
      <c r="D1051" t="s">
        <v>3432</v>
      </c>
      <c r="E1051" t="s">
        <v>177</v>
      </c>
      <c r="F1051" t="s">
        <v>174</v>
      </c>
      <c r="G1051" t="s">
        <v>162</v>
      </c>
      <c r="H1051" t="s">
        <v>158</v>
      </c>
      <c r="I1051">
        <v>692</v>
      </c>
      <c r="J1051" t="s">
        <v>613</v>
      </c>
      <c r="K1051" t="s">
        <v>1916</v>
      </c>
      <c r="L1051" t="s">
        <v>615</v>
      </c>
      <c r="M1051" t="s">
        <v>1916</v>
      </c>
      <c r="N1051">
        <v>101</v>
      </c>
      <c r="O1051">
        <v>0</v>
      </c>
      <c r="P1051">
        <v>-3</v>
      </c>
      <c r="Q1051" t="s">
        <v>70</v>
      </c>
      <c r="R1051" t="s">
        <v>238</v>
      </c>
      <c r="S1051" t="s">
        <v>239</v>
      </c>
      <c r="T1051">
        <v>186</v>
      </c>
      <c r="U1051">
        <v>158</v>
      </c>
      <c r="V1051">
        <v>84.95</v>
      </c>
      <c r="W1051" t="s">
        <v>133</v>
      </c>
      <c r="X1051">
        <v>6432</v>
      </c>
      <c r="Y1051">
        <v>1016256</v>
      </c>
      <c r="Z1051">
        <v>28598</v>
      </c>
      <c r="AA1051">
        <v>121502</v>
      </c>
      <c r="AB1051">
        <v>1166356</v>
      </c>
      <c r="AC1051">
        <v>772831</v>
      </c>
      <c r="AD1051">
        <v>393525</v>
      </c>
      <c r="AE1051" t="s">
        <v>78</v>
      </c>
      <c r="AF1051" t="s">
        <v>78</v>
      </c>
      <c r="AG1051" t="s">
        <v>240</v>
      </c>
      <c r="AH1051" t="s">
        <v>144</v>
      </c>
      <c r="AI1051" t="s">
        <v>139</v>
      </c>
      <c r="AJ1051" t="str">
        <f t="shared" si="16"/>
        <v>Nov</v>
      </c>
    </row>
    <row r="1052" spans="1:36" x14ac:dyDescent="0.3">
      <c r="A1052" t="s">
        <v>3433</v>
      </c>
      <c r="B1052" s="33">
        <v>45801</v>
      </c>
      <c r="C1052" t="s">
        <v>96</v>
      </c>
      <c r="D1052" t="s">
        <v>3434</v>
      </c>
      <c r="E1052" t="s">
        <v>176</v>
      </c>
      <c r="F1052" t="s">
        <v>178</v>
      </c>
      <c r="G1052" t="s">
        <v>156</v>
      </c>
      <c r="H1052" t="s">
        <v>157</v>
      </c>
      <c r="I1052">
        <v>1129</v>
      </c>
      <c r="J1052" t="s">
        <v>504</v>
      </c>
      <c r="K1052" t="s">
        <v>3398</v>
      </c>
      <c r="L1052" t="s">
        <v>1068</v>
      </c>
      <c r="M1052" t="s">
        <v>1504</v>
      </c>
      <c r="N1052">
        <v>177</v>
      </c>
      <c r="O1052">
        <v>73</v>
      </c>
      <c r="P1052">
        <v>85</v>
      </c>
      <c r="Q1052" t="s">
        <v>76</v>
      </c>
      <c r="R1052" t="s">
        <v>238</v>
      </c>
      <c r="S1052" t="s">
        <v>239</v>
      </c>
      <c r="T1052">
        <v>189</v>
      </c>
      <c r="U1052">
        <v>128</v>
      </c>
      <c r="V1052">
        <v>67.72</v>
      </c>
      <c r="W1052" t="s">
        <v>133</v>
      </c>
      <c r="X1052">
        <v>8925</v>
      </c>
      <c r="Y1052">
        <v>1142400</v>
      </c>
      <c r="Z1052">
        <v>70272</v>
      </c>
      <c r="AA1052">
        <v>82432</v>
      </c>
      <c r="AB1052">
        <v>1295104</v>
      </c>
      <c r="AC1052">
        <v>940067</v>
      </c>
      <c r="AD1052">
        <v>355037</v>
      </c>
      <c r="AE1052" t="s">
        <v>81</v>
      </c>
      <c r="AF1052" t="s">
        <v>75</v>
      </c>
      <c r="AG1052" t="s">
        <v>240</v>
      </c>
      <c r="AH1052" t="s">
        <v>145</v>
      </c>
      <c r="AI1052" t="s">
        <v>138</v>
      </c>
      <c r="AJ1052" t="str">
        <f t="shared" si="16"/>
        <v>May</v>
      </c>
    </row>
    <row r="1053" spans="1:36" x14ac:dyDescent="0.3">
      <c r="A1053" t="s">
        <v>3435</v>
      </c>
      <c r="B1053" s="33">
        <v>45944</v>
      </c>
      <c r="C1053" t="s">
        <v>97</v>
      </c>
      <c r="D1053" t="s">
        <v>3436</v>
      </c>
      <c r="E1053" t="s">
        <v>181</v>
      </c>
      <c r="F1053" t="s">
        <v>179</v>
      </c>
      <c r="G1053" t="s">
        <v>159</v>
      </c>
      <c r="H1053" t="s">
        <v>166</v>
      </c>
      <c r="I1053">
        <v>570</v>
      </c>
      <c r="J1053" t="s">
        <v>280</v>
      </c>
      <c r="K1053" t="s">
        <v>577</v>
      </c>
      <c r="L1053" t="s">
        <v>2466</v>
      </c>
      <c r="M1053" t="s">
        <v>1601</v>
      </c>
      <c r="N1053">
        <v>86</v>
      </c>
      <c r="O1053">
        <v>37</v>
      </c>
      <c r="P1053">
        <v>11</v>
      </c>
      <c r="Q1053" t="s">
        <v>73</v>
      </c>
      <c r="R1053" t="s">
        <v>238</v>
      </c>
      <c r="S1053" t="s">
        <v>239</v>
      </c>
      <c r="T1053">
        <v>189</v>
      </c>
      <c r="U1053">
        <v>157</v>
      </c>
      <c r="V1053">
        <v>83.07</v>
      </c>
      <c r="W1053" t="s">
        <v>135</v>
      </c>
      <c r="X1053">
        <v>4071</v>
      </c>
      <c r="Y1053">
        <v>639147</v>
      </c>
      <c r="Z1053">
        <v>59346</v>
      </c>
      <c r="AA1053">
        <v>55892</v>
      </c>
      <c r="AB1053">
        <v>754385</v>
      </c>
      <c r="AC1053">
        <v>527295</v>
      </c>
      <c r="AD1053">
        <v>227090</v>
      </c>
      <c r="AE1053" t="s">
        <v>81</v>
      </c>
      <c r="AF1053" t="s">
        <v>72</v>
      </c>
      <c r="AG1053" t="s">
        <v>240</v>
      </c>
      <c r="AH1053" t="s">
        <v>147</v>
      </c>
      <c r="AI1053" t="s">
        <v>139</v>
      </c>
      <c r="AJ1053" t="str">
        <f t="shared" si="16"/>
        <v>Oct</v>
      </c>
    </row>
    <row r="1054" spans="1:36" x14ac:dyDescent="0.3">
      <c r="A1054" t="s">
        <v>3437</v>
      </c>
      <c r="B1054" s="33">
        <v>45991</v>
      </c>
      <c r="C1054" t="s">
        <v>95</v>
      </c>
      <c r="D1054" t="s">
        <v>3438</v>
      </c>
      <c r="E1054" t="s">
        <v>179</v>
      </c>
      <c r="F1054" t="s">
        <v>172</v>
      </c>
      <c r="G1054" t="s">
        <v>166</v>
      </c>
      <c r="H1054" t="s">
        <v>155</v>
      </c>
      <c r="I1054">
        <v>955</v>
      </c>
      <c r="J1054" t="s">
        <v>474</v>
      </c>
      <c r="K1054" t="s">
        <v>1415</v>
      </c>
      <c r="L1054" t="s">
        <v>459</v>
      </c>
      <c r="M1054" t="s">
        <v>2057</v>
      </c>
      <c r="N1054">
        <v>127</v>
      </c>
      <c r="O1054">
        <v>0</v>
      </c>
      <c r="P1054">
        <v>14</v>
      </c>
      <c r="Q1054" t="s">
        <v>73</v>
      </c>
      <c r="R1054" t="s">
        <v>238</v>
      </c>
      <c r="S1054" t="s">
        <v>239</v>
      </c>
      <c r="T1054">
        <v>186</v>
      </c>
      <c r="U1054">
        <v>145</v>
      </c>
      <c r="V1054">
        <v>77.959999999999994</v>
      </c>
      <c r="W1054" t="s">
        <v>133</v>
      </c>
      <c r="X1054">
        <v>6318</v>
      </c>
      <c r="Y1054">
        <v>916110</v>
      </c>
      <c r="Z1054">
        <v>59740</v>
      </c>
      <c r="AA1054">
        <v>105995</v>
      </c>
      <c r="AB1054">
        <v>1081845</v>
      </c>
      <c r="AC1054">
        <v>886367</v>
      </c>
      <c r="AD1054">
        <v>195478</v>
      </c>
      <c r="AE1054" t="s">
        <v>72</v>
      </c>
      <c r="AF1054" t="s">
        <v>81</v>
      </c>
      <c r="AG1054" t="s">
        <v>240</v>
      </c>
      <c r="AH1054" t="s">
        <v>144</v>
      </c>
      <c r="AI1054" t="s">
        <v>139</v>
      </c>
      <c r="AJ1054" t="str">
        <f t="shared" si="16"/>
        <v>Nov</v>
      </c>
    </row>
    <row r="1055" spans="1:36" x14ac:dyDescent="0.3">
      <c r="A1055" t="s">
        <v>3439</v>
      </c>
      <c r="B1055" s="33">
        <v>45801</v>
      </c>
      <c r="C1055" t="s">
        <v>97</v>
      </c>
      <c r="D1055" t="s">
        <v>3440</v>
      </c>
      <c r="E1055" t="s">
        <v>177</v>
      </c>
      <c r="F1055" t="s">
        <v>178</v>
      </c>
      <c r="G1055" t="s">
        <v>162</v>
      </c>
      <c r="H1055" t="s">
        <v>157</v>
      </c>
      <c r="I1055">
        <v>2059</v>
      </c>
      <c r="J1055" t="s">
        <v>447</v>
      </c>
      <c r="K1055" t="s">
        <v>772</v>
      </c>
      <c r="L1055" t="s">
        <v>447</v>
      </c>
      <c r="M1055" t="s">
        <v>772</v>
      </c>
      <c r="N1055">
        <v>318</v>
      </c>
      <c r="O1055">
        <v>0</v>
      </c>
      <c r="P1055">
        <v>-10</v>
      </c>
      <c r="Q1055" t="s">
        <v>70</v>
      </c>
      <c r="R1055" t="s">
        <v>238</v>
      </c>
      <c r="S1055" t="s">
        <v>239</v>
      </c>
      <c r="T1055">
        <v>150</v>
      </c>
      <c r="U1055">
        <v>106</v>
      </c>
      <c r="V1055">
        <v>70.67</v>
      </c>
      <c r="W1055" t="s">
        <v>133</v>
      </c>
      <c r="X1055">
        <v>3138</v>
      </c>
      <c r="Y1055">
        <v>332628</v>
      </c>
      <c r="Z1055">
        <v>29150</v>
      </c>
      <c r="AA1055">
        <v>28408</v>
      </c>
      <c r="AB1055">
        <v>390186</v>
      </c>
      <c r="AC1055">
        <v>227250</v>
      </c>
      <c r="AD1055">
        <v>162936</v>
      </c>
      <c r="AE1055" t="s">
        <v>78</v>
      </c>
      <c r="AF1055" t="s">
        <v>75</v>
      </c>
      <c r="AG1055" t="s">
        <v>240</v>
      </c>
      <c r="AH1055" t="s">
        <v>146</v>
      </c>
      <c r="AI1055" t="s">
        <v>140</v>
      </c>
      <c r="AJ1055" t="str">
        <f t="shared" si="16"/>
        <v>May</v>
      </c>
    </row>
    <row r="1056" spans="1:36" x14ac:dyDescent="0.3">
      <c r="A1056" t="s">
        <v>3441</v>
      </c>
      <c r="B1056" s="33">
        <v>45795</v>
      </c>
      <c r="C1056" t="s">
        <v>98</v>
      </c>
      <c r="D1056" t="s">
        <v>3442</v>
      </c>
      <c r="E1056" t="s">
        <v>176</v>
      </c>
      <c r="F1056" t="s">
        <v>173</v>
      </c>
      <c r="G1056" t="s">
        <v>156</v>
      </c>
      <c r="H1056" t="s">
        <v>161</v>
      </c>
      <c r="I1056">
        <v>1509</v>
      </c>
      <c r="J1056" t="s">
        <v>397</v>
      </c>
      <c r="K1056" t="s">
        <v>305</v>
      </c>
      <c r="L1056" t="s">
        <v>2928</v>
      </c>
      <c r="M1056" t="s">
        <v>1060</v>
      </c>
      <c r="N1056">
        <v>215</v>
      </c>
      <c r="O1056">
        <v>41</v>
      </c>
      <c r="P1056">
        <v>66</v>
      </c>
      <c r="Q1056" t="s">
        <v>76</v>
      </c>
      <c r="R1056" t="s">
        <v>238</v>
      </c>
      <c r="S1056" t="s">
        <v>239</v>
      </c>
      <c r="T1056">
        <v>189</v>
      </c>
      <c r="U1056">
        <v>142</v>
      </c>
      <c r="V1056">
        <v>75.13</v>
      </c>
      <c r="W1056" t="s">
        <v>133</v>
      </c>
      <c r="X1056">
        <v>9472</v>
      </c>
      <c r="Y1056">
        <v>1345024</v>
      </c>
      <c r="Z1056">
        <v>41464</v>
      </c>
      <c r="AA1056">
        <v>52682</v>
      </c>
      <c r="AB1056">
        <v>1439170</v>
      </c>
      <c r="AC1056">
        <v>837471</v>
      </c>
      <c r="AD1056">
        <v>601699</v>
      </c>
      <c r="AE1056" t="s">
        <v>81</v>
      </c>
      <c r="AF1056" t="s">
        <v>78</v>
      </c>
      <c r="AG1056" t="s">
        <v>240</v>
      </c>
      <c r="AH1056" t="s">
        <v>145</v>
      </c>
      <c r="AI1056" t="s">
        <v>139</v>
      </c>
      <c r="AJ1056" t="str">
        <f t="shared" si="16"/>
        <v>May</v>
      </c>
    </row>
    <row r="1057" spans="1:36" x14ac:dyDescent="0.3">
      <c r="A1057" t="s">
        <v>3443</v>
      </c>
      <c r="B1057" s="33">
        <v>45675</v>
      </c>
      <c r="C1057" t="s">
        <v>99</v>
      </c>
      <c r="D1057" t="s">
        <v>3444</v>
      </c>
      <c r="E1057" t="s">
        <v>175</v>
      </c>
      <c r="F1057" t="s">
        <v>177</v>
      </c>
      <c r="G1057" t="s">
        <v>163</v>
      </c>
      <c r="H1057" t="s">
        <v>162</v>
      </c>
      <c r="I1057">
        <v>1390</v>
      </c>
      <c r="J1057" t="s">
        <v>447</v>
      </c>
      <c r="K1057" t="s">
        <v>1353</v>
      </c>
      <c r="L1057" t="s">
        <v>447</v>
      </c>
      <c r="M1057" t="s">
        <v>1353</v>
      </c>
      <c r="N1057">
        <v>203</v>
      </c>
      <c r="O1057">
        <v>0</v>
      </c>
      <c r="P1057">
        <v>-2</v>
      </c>
      <c r="Q1057" t="s">
        <v>70</v>
      </c>
      <c r="R1057" t="s">
        <v>238</v>
      </c>
      <c r="S1057" t="s">
        <v>239</v>
      </c>
      <c r="T1057">
        <v>189</v>
      </c>
      <c r="U1057">
        <v>150</v>
      </c>
      <c r="V1057">
        <v>79.37</v>
      </c>
      <c r="W1057" t="s">
        <v>135</v>
      </c>
      <c r="X1057">
        <v>3867</v>
      </c>
      <c r="Y1057">
        <v>580050</v>
      </c>
      <c r="Z1057">
        <v>78900</v>
      </c>
      <c r="AA1057">
        <v>59100</v>
      </c>
      <c r="AB1057">
        <v>718050</v>
      </c>
      <c r="AC1057">
        <v>474746</v>
      </c>
      <c r="AD1057">
        <v>243304</v>
      </c>
      <c r="AE1057" t="s">
        <v>75</v>
      </c>
      <c r="AF1057" t="s">
        <v>78</v>
      </c>
      <c r="AG1057" t="s">
        <v>240</v>
      </c>
      <c r="AH1057" t="s">
        <v>145</v>
      </c>
      <c r="AI1057" t="s">
        <v>140</v>
      </c>
      <c r="AJ1057" t="str">
        <f t="shared" si="16"/>
        <v>Jan</v>
      </c>
    </row>
    <row r="1058" spans="1:36" x14ac:dyDescent="0.3">
      <c r="A1058" t="s">
        <v>3445</v>
      </c>
      <c r="B1058" s="33">
        <v>45788</v>
      </c>
      <c r="C1058" t="s">
        <v>93</v>
      </c>
      <c r="D1058" t="s">
        <v>3446</v>
      </c>
      <c r="E1058" t="s">
        <v>172</v>
      </c>
      <c r="F1058" t="s">
        <v>180</v>
      </c>
      <c r="G1058" t="s">
        <v>155</v>
      </c>
      <c r="H1058" t="s">
        <v>160</v>
      </c>
      <c r="I1058">
        <v>1254</v>
      </c>
      <c r="J1058" t="s">
        <v>474</v>
      </c>
      <c r="K1058" t="s">
        <v>925</v>
      </c>
      <c r="N1058">
        <v>164</v>
      </c>
      <c r="O1058">
        <v>0</v>
      </c>
      <c r="P1058">
        <v>0</v>
      </c>
      <c r="Q1058" t="s">
        <v>67</v>
      </c>
      <c r="R1058" t="s">
        <v>245</v>
      </c>
      <c r="S1058" t="s">
        <v>120</v>
      </c>
      <c r="T1058">
        <v>180</v>
      </c>
      <c r="U1058">
        <v>0</v>
      </c>
      <c r="V1058">
        <v>0</v>
      </c>
      <c r="W1058" t="s">
        <v>133</v>
      </c>
      <c r="X1058">
        <v>8663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81</v>
      </c>
      <c r="AF1058" t="s">
        <v>81</v>
      </c>
      <c r="AG1058" t="s">
        <v>240</v>
      </c>
      <c r="AH1058" t="s">
        <v>146</v>
      </c>
      <c r="AI1058" t="s">
        <v>139</v>
      </c>
      <c r="AJ1058" t="str">
        <f t="shared" si="16"/>
        <v>May</v>
      </c>
    </row>
    <row r="1059" spans="1:36" x14ac:dyDescent="0.3">
      <c r="A1059" t="s">
        <v>3447</v>
      </c>
      <c r="B1059" s="33">
        <v>45853</v>
      </c>
      <c r="C1059" t="s">
        <v>93</v>
      </c>
      <c r="D1059" t="s">
        <v>3448</v>
      </c>
      <c r="E1059" t="s">
        <v>180</v>
      </c>
      <c r="F1059" t="s">
        <v>173</v>
      </c>
      <c r="G1059" t="s">
        <v>160</v>
      </c>
      <c r="H1059" t="s">
        <v>161</v>
      </c>
      <c r="I1059">
        <v>950</v>
      </c>
      <c r="J1059" t="s">
        <v>603</v>
      </c>
      <c r="K1059" t="s">
        <v>2690</v>
      </c>
      <c r="L1059" t="s">
        <v>605</v>
      </c>
      <c r="M1059" t="s">
        <v>439</v>
      </c>
      <c r="N1059">
        <v>137</v>
      </c>
      <c r="O1059">
        <v>0</v>
      </c>
      <c r="P1059">
        <v>5</v>
      </c>
      <c r="Q1059" t="s">
        <v>70</v>
      </c>
      <c r="R1059" t="s">
        <v>238</v>
      </c>
      <c r="S1059" t="s">
        <v>239</v>
      </c>
      <c r="T1059">
        <v>220</v>
      </c>
      <c r="U1059">
        <v>154</v>
      </c>
      <c r="V1059">
        <v>70</v>
      </c>
      <c r="W1059" t="s">
        <v>133</v>
      </c>
      <c r="X1059">
        <v>4500</v>
      </c>
      <c r="Y1059">
        <v>693000</v>
      </c>
      <c r="Z1059">
        <v>81774</v>
      </c>
      <c r="AA1059">
        <v>48972</v>
      </c>
      <c r="AB1059">
        <v>823746</v>
      </c>
      <c r="AC1059">
        <v>520788</v>
      </c>
      <c r="AD1059">
        <v>302958</v>
      </c>
      <c r="AE1059" t="s">
        <v>81</v>
      </c>
      <c r="AF1059" t="s">
        <v>78</v>
      </c>
      <c r="AG1059" t="s">
        <v>240</v>
      </c>
      <c r="AH1059" t="s">
        <v>146</v>
      </c>
      <c r="AI1059" t="s">
        <v>138</v>
      </c>
      <c r="AJ1059" t="str">
        <f t="shared" si="16"/>
        <v>Jul</v>
      </c>
    </row>
    <row r="1060" spans="1:36" x14ac:dyDescent="0.3">
      <c r="A1060" t="s">
        <v>3449</v>
      </c>
      <c r="B1060" s="33">
        <v>45957</v>
      </c>
      <c r="C1060" t="s">
        <v>93</v>
      </c>
      <c r="D1060" t="s">
        <v>3450</v>
      </c>
      <c r="E1060" t="s">
        <v>175</v>
      </c>
      <c r="F1060" t="s">
        <v>181</v>
      </c>
      <c r="G1060" t="s">
        <v>163</v>
      </c>
      <c r="H1060" t="s">
        <v>159</v>
      </c>
      <c r="I1060">
        <v>963</v>
      </c>
      <c r="J1060" t="s">
        <v>414</v>
      </c>
      <c r="K1060" t="s">
        <v>3451</v>
      </c>
      <c r="L1060" t="s">
        <v>3452</v>
      </c>
      <c r="M1060" t="s">
        <v>3453</v>
      </c>
      <c r="N1060">
        <v>154</v>
      </c>
      <c r="O1060">
        <v>20</v>
      </c>
      <c r="P1060">
        <v>23</v>
      </c>
      <c r="Q1060" t="s">
        <v>73</v>
      </c>
      <c r="R1060" t="s">
        <v>238</v>
      </c>
      <c r="S1060" t="s">
        <v>239</v>
      </c>
      <c r="T1060">
        <v>189</v>
      </c>
      <c r="U1060">
        <v>178</v>
      </c>
      <c r="V1060">
        <v>94.18</v>
      </c>
      <c r="W1060" t="s">
        <v>133</v>
      </c>
      <c r="X1060">
        <v>9348</v>
      </c>
      <c r="Y1060">
        <v>1663944</v>
      </c>
      <c r="Z1060">
        <v>38270</v>
      </c>
      <c r="AA1060">
        <v>87220</v>
      </c>
      <c r="AB1060">
        <v>1789434</v>
      </c>
      <c r="AC1060">
        <v>1549365</v>
      </c>
      <c r="AD1060">
        <v>240069</v>
      </c>
      <c r="AE1060" t="s">
        <v>75</v>
      </c>
      <c r="AF1060" t="s">
        <v>81</v>
      </c>
      <c r="AG1060" t="s">
        <v>240</v>
      </c>
      <c r="AH1060" t="s">
        <v>145</v>
      </c>
      <c r="AI1060" t="s">
        <v>139</v>
      </c>
      <c r="AJ1060" t="str">
        <f t="shared" si="16"/>
        <v>Oct</v>
      </c>
    </row>
    <row r="1061" spans="1:36" x14ac:dyDescent="0.3">
      <c r="A1061" t="s">
        <v>3454</v>
      </c>
      <c r="B1061" s="33">
        <v>45842</v>
      </c>
      <c r="C1061" t="s">
        <v>93</v>
      </c>
      <c r="D1061" t="s">
        <v>3455</v>
      </c>
      <c r="E1061" t="s">
        <v>180</v>
      </c>
      <c r="F1061" t="s">
        <v>177</v>
      </c>
      <c r="G1061" t="s">
        <v>160</v>
      </c>
      <c r="H1061" t="s">
        <v>162</v>
      </c>
      <c r="I1061">
        <v>2282</v>
      </c>
      <c r="J1061" t="s">
        <v>971</v>
      </c>
      <c r="K1061" t="s">
        <v>1648</v>
      </c>
      <c r="L1061" t="s">
        <v>385</v>
      </c>
      <c r="M1061" t="s">
        <v>1648</v>
      </c>
      <c r="N1061">
        <v>331</v>
      </c>
      <c r="O1061">
        <v>0</v>
      </c>
      <c r="P1061">
        <v>-10</v>
      </c>
      <c r="Q1061" t="s">
        <v>70</v>
      </c>
      <c r="R1061" t="s">
        <v>238</v>
      </c>
      <c r="S1061" t="s">
        <v>239</v>
      </c>
      <c r="T1061">
        <v>150</v>
      </c>
      <c r="U1061">
        <v>123</v>
      </c>
      <c r="V1061">
        <v>82</v>
      </c>
      <c r="W1061" t="s">
        <v>135</v>
      </c>
      <c r="X1061">
        <v>6509</v>
      </c>
      <c r="Y1061">
        <v>800607</v>
      </c>
      <c r="Z1061">
        <v>32472</v>
      </c>
      <c r="AA1061">
        <v>86469</v>
      </c>
      <c r="AB1061">
        <v>919548</v>
      </c>
      <c r="AC1061">
        <v>758207</v>
      </c>
      <c r="AD1061">
        <v>161341</v>
      </c>
      <c r="AE1061" t="s">
        <v>81</v>
      </c>
      <c r="AF1061" t="s">
        <v>78</v>
      </c>
      <c r="AG1061" t="s">
        <v>240</v>
      </c>
      <c r="AH1061" t="s">
        <v>144</v>
      </c>
      <c r="AI1061" t="s">
        <v>140</v>
      </c>
      <c r="AJ1061" t="str">
        <f t="shared" si="16"/>
        <v>Jul</v>
      </c>
    </row>
    <row r="1062" spans="1:36" x14ac:dyDescent="0.3">
      <c r="A1062" t="s">
        <v>3456</v>
      </c>
      <c r="B1062" s="33">
        <v>45939</v>
      </c>
      <c r="C1062" t="s">
        <v>98</v>
      </c>
      <c r="D1062" t="s">
        <v>3457</v>
      </c>
      <c r="E1062" t="s">
        <v>177</v>
      </c>
      <c r="F1062" t="s">
        <v>178</v>
      </c>
      <c r="G1062" t="s">
        <v>162</v>
      </c>
      <c r="H1062" t="s">
        <v>157</v>
      </c>
      <c r="I1062">
        <v>1761</v>
      </c>
      <c r="J1062" t="s">
        <v>385</v>
      </c>
      <c r="K1062" t="s">
        <v>2410</v>
      </c>
      <c r="L1062" t="s">
        <v>1365</v>
      </c>
      <c r="M1062" t="s">
        <v>1309</v>
      </c>
      <c r="N1062">
        <v>242</v>
      </c>
      <c r="O1062">
        <v>41</v>
      </c>
      <c r="P1062">
        <v>42</v>
      </c>
      <c r="Q1062" t="s">
        <v>76</v>
      </c>
      <c r="R1062" t="s">
        <v>238</v>
      </c>
      <c r="S1062" t="s">
        <v>239</v>
      </c>
      <c r="T1062">
        <v>180</v>
      </c>
      <c r="U1062">
        <v>156</v>
      </c>
      <c r="V1062">
        <v>86.67</v>
      </c>
      <c r="W1062" t="s">
        <v>133</v>
      </c>
      <c r="X1062">
        <v>7466</v>
      </c>
      <c r="Y1062">
        <v>1164696</v>
      </c>
      <c r="Z1062">
        <v>59124</v>
      </c>
      <c r="AA1062">
        <v>81120</v>
      </c>
      <c r="AB1062">
        <v>1304940</v>
      </c>
      <c r="AC1062">
        <v>1128303</v>
      </c>
      <c r="AD1062">
        <v>176637</v>
      </c>
      <c r="AE1062" t="s">
        <v>78</v>
      </c>
      <c r="AF1062" t="s">
        <v>75</v>
      </c>
      <c r="AG1062" t="s">
        <v>240</v>
      </c>
      <c r="AH1062" t="s">
        <v>145</v>
      </c>
      <c r="AI1062" t="s">
        <v>139</v>
      </c>
      <c r="AJ1062" t="str">
        <f t="shared" si="16"/>
        <v>Oct</v>
      </c>
    </row>
    <row r="1063" spans="1:36" x14ac:dyDescent="0.3">
      <c r="A1063" t="s">
        <v>3458</v>
      </c>
      <c r="B1063" s="33">
        <v>45994</v>
      </c>
      <c r="C1063" t="s">
        <v>93</v>
      </c>
      <c r="D1063" t="s">
        <v>3459</v>
      </c>
      <c r="E1063" t="s">
        <v>181</v>
      </c>
      <c r="F1063" t="s">
        <v>175</v>
      </c>
      <c r="G1063" t="s">
        <v>159</v>
      </c>
      <c r="H1063" t="s">
        <v>163</v>
      </c>
      <c r="I1063">
        <v>2284</v>
      </c>
      <c r="J1063" t="s">
        <v>420</v>
      </c>
      <c r="K1063" t="s">
        <v>3460</v>
      </c>
      <c r="L1063" t="s">
        <v>2043</v>
      </c>
      <c r="M1063" t="s">
        <v>3460</v>
      </c>
      <c r="N1063">
        <v>332</v>
      </c>
      <c r="O1063">
        <v>4</v>
      </c>
      <c r="P1063">
        <v>0</v>
      </c>
      <c r="Q1063" t="s">
        <v>73</v>
      </c>
      <c r="R1063" t="s">
        <v>238</v>
      </c>
      <c r="S1063" t="s">
        <v>239</v>
      </c>
      <c r="T1063">
        <v>189</v>
      </c>
      <c r="U1063">
        <v>123</v>
      </c>
      <c r="V1063">
        <v>65.08</v>
      </c>
      <c r="W1063" t="s">
        <v>133</v>
      </c>
      <c r="X1063">
        <v>6438</v>
      </c>
      <c r="Y1063">
        <v>791874</v>
      </c>
      <c r="Z1063">
        <v>36162</v>
      </c>
      <c r="AA1063">
        <v>41082</v>
      </c>
      <c r="AB1063">
        <v>869118</v>
      </c>
      <c r="AC1063">
        <v>668627</v>
      </c>
      <c r="AD1063">
        <v>200491</v>
      </c>
      <c r="AE1063" t="s">
        <v>81</v>
      </c>
      <c r="AF1063" t="s">
        <v>75</v>
      </c>
      <c r="AG1063" t="s">
        <v>240</v>
      </c>
      <c r="AH1063" t="s">
        <v>146</v>
      </c>
      <c r="AI1063" t="s">
        <v>138</v>
      </c>
      <c r="AJ1063" t="str">
        <f t="shared" si="16"/>
        <v>Dec</v>
      </c>
    </row>
    <row r="1064" spans="1:36" x14ac:dyDescent="0.3">
      <c r="A1064" t="s">
        <v>3461</v>
      </c>
      <c r="B1064" s="33">
        <v>45980</v>
      </c>
      <c r="C1064" t="s">
        <v>98</v>
      </c>
      <c r="D1064" t="s">
        <v>3462</v>
      </c>
      <c r="E1064" t="s">
        <v>180</v>
      </c>
      <c r="F1064" t="s">
        <v>179</v>
      </c>
      <c r="G1064" t="s">
        <v>160</v>
      </c>
      <c r="H1064" t="s">
        <v>166</v>
      </c>
      <c r="I1064">
        <v>383</v>
      </c>
      <c r="J1064" t="s">
        <v>264</v>
      </c>
      <c r="K1064" t="s">
        <v>470</v>
      </c>
      <c r="N1064">
        <v>79</v>
      </c>
      <c r="O1064">
        <v>0</v>
      </c>
      <c r="P1064">
        <v>0</v>
      </c>
      <c r="Q1064" t="s">
        <v>67</v>
      </c>
      <c r="R1064" t="s">
        <v>245</v>
      </c>
      <c r="S1064" t="s">
        <v>123</v>
      </c>
      <c r="T1064">
        <v>220</v>
      </c>
      <c r="U1064">
        <v>0</v>
      </c>
      <c r="V1064">
        <v>0</v>
      </c>
      <c r="W1064" t="s">
        <v>133</v>
      </c>
      <c r="X1064">
        <v>4056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81</v>
      </c>
      <c r="AF1064" t="s">
        <v>72</v>
      </c>
      <c r="AG1064" t="s">
        <v>240</v>
      </c>
      <c r="AH1064" t="s">
        <v>145</v>
      </c>
      <c r="AI1064" t="s">
        <v>139</v>
      </c>
      <c r="AJ1064" t="str">
        <f t="shared" si="16"/>
        <v>Nov</v>
      </c>
    </row>
    <row r="1065" spans="1:36" x14ac:dyDescent="0.3">
      <c r="A1065" t="s">
        <v>3463</v>
      </c>
      <c r="B1065" s="33">
        <v>45932</v>
      </c>
      <c r="C1065" t="s">
        <v>93</v>
      </c>
      <c r="D1065" t="s">
        <v>3464</v>
      </c>
      <c r="E1065" t="s">
        <v>174</v>
      </c>
      <c r="F1065" t="s">
        <v>179</v>
      </c>
      <c r="G1065" t="s">
        <v>158</v>
      </c>
      <c r="H1065" t="s">
        <v>166</v>
      </c>
      <c r="I1065">
        <v>1211</v>
      </c>
      <c r="J1065" t="s">
        <v>469</v>
      </c>
      <c r="K1065" t="s">
        <v>869</v>
      </c>
      <c r="L1065" t="s">
        <v>1202</v>
      </c>
      <c r="M1065" t="s">
        <v>687</v>
      </c>
      <c r="N1065">
        <v>171</v>
      </c>
      <c r="O1065">
        <v>33</v>
      </c>
      <c r="P1065">
        <v>36</v>
      </c>
      <c r="Q1065" t="s">
        <v>76</v>
      </c>
      <c r="R1065" t="s">
        <v>238</v>
      </c>
      <c r="S1065" t="s">
        <v>239</v>
      </c>
      <c r="T1065">
        <v>189</v>
      </c>
      <c r="U1065">
        <v>126</v>
      </c>
      <c r="V1065">
        <v>66.67</v>
      </c>
      <c r="W1065" t="s">
        <v>133</v>
      </c>
      <c r="X1065">
        <v>6167</v>
      </c>
      <c r="Y1065">
        <v>777042</v>
      </c>
      <c r="Z1065">
        <v>23688</v>
      </c>
      <c r="AA1065">
        <v>33768</v>
      </c>
      <c r="AB1065">
        <v>834498</v>
      </c>
      <c r="AC1065">
        <v>560322</v>
      </c>
      <c r="AD1065">
        <v>274176</v>
      </c>
      <c r="AE1065" t="s">
        <v>78</v>
      </c>
      <c r="AF1065" t="s">
        <v>72</v>
      </c>
      <c r="AG1065" t="s">
        <v>240</v>
      </c>
      <c r="AH1065" t="s">
        <v>145</v>
      </c>
      <c r="AI1065" t="s">
        <v>139</v>
      </c>
      <c r="AJ1065" t="str">
        <f t="shared" si="16"/>
        <v>Oct</v>
      </c>
    </row>
    <row r="1066" spans="1:36" x14ac:dyDescent="0.3">
      <c r="A1066" t="s">
        <v>3465</v>
      </c>
      <c r="B1066" s="33">
        <v>45866</v>
      </c>
      <c r="C1066" t="s">
        <v>97</v>
      </c>
      <c r="D1066" t="s">
        <v>3466</v>
      </c>
      <c r="E1066" t="s">
        <v>181</v>
      </c>
      <c r="F1066" t="s">
        <v>174</v>
      </c>
      <c r="G1066" t="s">
        <v>159</v>
      </c>
      <c r="H1066" t="s">
        <v>158</v>
      </c>
      <c r="I1066">
        <v>933</v>
      </c>
      <c r="J1066" t="s">
        <v>258</v>
      </c>
      <c r="K1066" t="s">
        <v>1420</v>
      </c>
      <c r="L1066" t="s">
        <v>945</v>
      </c>
      <c r="M1066" t="s">
        <v>682</v>
      </c>
      <c r="N1066">
        <v>149</v>
      </c>
      <c r="O1066">
        <v>6</v>
      </c>
      <c r="P1066">
        <v>1</v>
      </c>
      <c r="Q1066" t="s">
        <v>73</v>
      </c>
      <c r="R1066" t="s">
        <v>238</v>
      </c>
      <c r="S1066" t="s">
        <v>239</v>
      </c>
      <c r="T1066">
        <v>150</v>
      </c>
      <c r="U1066">
        <v>114</v>
      </c>
      <c r="V1066">
        <v>76</v>
      </c>
      <c r="W1066" t="s">
        <v>133</v>
      </c>
      <c r="X1066">
        <v>10539</v>
      </c>
      <c r="Y1066">
        <v>1201446</v>
      </c>
      <c r="Z1066">
        <v>38532</v>
      </c>
      <c r="AA1066">
        <v>41724</v>
      </c>
      <c r="AB1066">
        <v>1281702</v>
      </c>
      <c r="AC1066">
        <v>904876</v>
      </c>
      <c r="AD1066">
        <v>376826</v>
      </c>
      <c r="AE1066" t="s">
        <v>81</v>
      </c>
      <c r="AF1066" t="s">
        <v>78</v>
      </c>
      <c r="AG1066" t="s">
        <v>240</v>
      </c>
      <c r="AH1066" t="s">
        <v>144</v>
      </c>
      <c r="AI1066" t="s">
        <v>139</v>
      </c>
      <c r="AJ1066" t="str">
        <f t="shared" si="16"/>
        <v>Jul</v>
      </c>
    </row>
    <row r="1067" spans="1:36" x14ac:dyDescent="0.3">
      <c r="A1067" t="s">
        <v>3467</v>
      </c>
      <c r="B1067" s="33">
        <v>46003</v>
      </c>
      <c r="C1067" t="s">
        <v>98</v>
      </c>
      <c r="D1067" t="s">
        <v>3468</v>
      </c>
      <c r="E1067" t="s">
        <v>175</v>
      </c>
      <c r="F1067" t="s">
        <v>179</v>
      </c>
      <c r="G1067" t="s">
        <v>163</v>
      </c>
      <c r="H1067" t="s">
        <v>166</v>
      </c>
      <c r="I1067">
        <v>1688</v>
      </c>
      <c r="J1067" t="s">
        <v>504</v>
      </c>
      <c r="K1067" t="s">
        <v>2361</v>
      </c>
      <c r="L1067" t="s">
        <v>646</v>
      </c>
      <c r="M1067" t="s">
        <v>3469</v>
      </c>
      <c r="N1067">
        <v>243</v>
      </c>
      <c r="O1067">
        <v>21</v>
      </c>
      <c r="P1067">
        <v>18</v>
      </c>
      <c r="Q1067" t="s">
        <v>73</v>
      </c>
      <c r="R1067" t="s">
        <v>238</v>
      </c>
      <c r="S1067" t="s">
        <v>239</v>
      </c>
      <c r="T1067">
        <v>180</v>
      </c>
      <c r="U1067">
        <v>96</v>
      </c>
      <c r="V1067">
        <v>53.33</v>
      </c>
      <c r="W1067" t="s">
        <v>133</v>
      </c>
      <c r="X1067">
        <v>5324</v>
      </c>
      <c r="Y1067">
        <v>511104</v>
      </c>
      <c r="Z1067">
        <v>47232</v>
      </c>
      <c r="AA1067">
        <v>10464</v>
      </c>
      <c r="AB1067">
        <v>568800</v>
      </c>
      <c r="AC1067">
        <v>415149</v>
      </c>
      <c r="AD1067">
        <v>153651</v>
      </c>
      <c r="AE1067" t="s">
        <v>75</v>
      </c>
      <c r="AF1067" t="s">
        <v>72</v>
      </c>
      <c r="AG1067" t="s">
        <v>240</v>
      </c>
      <c r="AH1067" t="s">
        <v>145</v>
      </c>
      <c r="AI1067" t="s">
        <v>139</v>
      </c>
      <c r="AJ1067" t="str">
        <f t="shared" si="16"/>
        <v>Dec</v>
      </c>
    </row>
    <row r="1068" spans="1:36" x14ac:dyDescent="0.3">
      <c r="A1068" t="s">
        <v>3470</v>
      </c>
      <c r="B1068" s="33">
        <v>45904</v>
      </c>
      <c r="C1068" t="s">
        <v>98</v>
      </c>
      <c r="D1068" t="s">
        <v>3471</v>
      </c>
      <c r="E1068" t="s">
        <v>175</v>
      </c>
      <c r="F1068" t="s">
        <v>181</v>
      </c>
      <c r="G1068" t="s">
        <v>163</v>
      </c>
      <c r="H1068" t="s">
        <v>159</v>
      </c>
      <c r="I1068">
        <v>1520</v>
      </c>
      <c r="J1068" t="s">
        <v>420</v>
      </c>
      <c r="K1068" t="s">
        <v>1272</v>
      </c>
      <c r="L1068" t="s">
        <v>258</v>
      </c>
      <c r="M1068" t="s">
        <v>1272</v>
      </c>
      <c r="N1068">
        <v>187</v>
      </c>
      <c r="O1068">
        <v>0</v>
      </c>
      <c r="P1068">
        <v>-10</v>
      </c>
      <c r="Q1068" t="s">
        <v>70</v>
      </c>
      <c r="R1068" t="s">
        <v>238</v>
      </c>
      <c r="S1068" t="s">
        <v>239</v>
      </c>
      <c r="T1068">
        <v>189</v>
      </c>
      <c r="U1068">
        <v>158</v>
      </c>
      <c r="V1068">
        <v>83.6</v>
      </c>
      <c r="W1068" t="s">
        <v>133</v>
      </c>
      <c r="X1068">
        <v>6484</v>
      </c>
      <c r="Y1068">
        <v>1024472</v>
      </c>
      <c r="Z1068">
        <v>85478</v>
      </c>
      <c r="AA1068">
        <v>98276</v>
      </c>
      <c r="AB1068">
        <v>1208226</v>
      </c>
      <c r="AC1068">
        <v>965897</v>
      </c>
      <c r="AD1068">
        <v>242329</v>
      </c>
      <c r="AE1068" t="s">
        <v>75</v>
      </c>
      <c r="AF1068" t="s">
        <v>81</v>
      </c>
      <c r="AG1068" t="s">
        <v>240</v>
      </c>
      <c r="AH1068" t="s">
        <v>147</v>
      </c>
      <c r="AI1068" t="s">
        <v>138</v>
      </c>
      <c r="AJ1068" t="str">
        <f t="shared" si="16"/>
        <v>Sep</v>
      </c>
    </row>
    <row r="1069" spans="1:36" x14ac:dyDescent="0.3">
      <c r="A1069" t="s">
        <v>3472</v>
      </c>
      <c r="B1069" s="33">
        <v>45948</v>
      </c>
      <c r="C1069" t="s">
        <v>95</v>
      </c>
      <c r="D1069" t="s">
        <v>3473</v>
      </c>
      <c r="E1069" t="s">
        <v>181</v>
      </c>
      <c r="F1069" t="s">
        <v>180</v>
      </c>
      <c r="G1069" t="s">
        <v>159</v>
      </c>
      <c r="H1069" t="s">
        <v>160</v>
      </c>
      <c r="I1069">
        <v>1416</v>
      </c>
      <c r="J1069" t="s">
        <v>508</v>
      </c>
      <c r="K1069" t="s">
        <v>1454</v>
      </c>
      <c r="L1069" t="s">
        <v>1554</v>
      </c>
      <c r="M1069" t="s">
        <v>283</v>
      </c>
      <c r="N1069">
        <v>196</v>
      </c>
      <c r="O1069">
        <v>37</v>
      </c>
      <c r="P1069">
        <v>36</v>
      </c>
      <c r="Q1069" t="s">
        <v>76</v>
      </c>
      <c r="R1069" t="s">
        <v>238</v>
      </c>
      <c r="S1069" t="s">
        <v>239</v>
      </c>
      <c r="T1069">
        <v>186</v>
      </c>
      <c r="U1069">
        <v>164</v>
      </c>
      <c r="V1069">
        <v>88.17</v>
      </c>
      <c r="W1069" t="s">
        <v>133</v>
      </c>
      <c r="X1069">
        <v>6816</v>
      </c>
      <c r="Y1069">
        <v>1117824</v>
      </c>
      <c r="Z1069">
        <v>75440</v>
      </c>
      <c r="AA1069">
        <v>112012</v>
      </c>
      <c r="AB1069">
        <v>1305276</v>
      </c>
      <c r="AC1069">
        <v>1018779</v>
      </c>
      <c r="AD1069">
        <v>286497</v>
      </c>
      <c r="AE1069" t="s">
        <v>81</v>
      </c>
      <c r="AF1069" t="s">
        <v>81</v>
      </c>
      <c r="AG1069" t="s">
        <v>240</v>
      </c>
      <c r="AH1069" t="s">
        <v>144</v>
      </c>
      <c r="AI1069" t="s">
        <v>138</v>
      </c>
      <c r="AJ1069" t="str">
        <f t="shared" si="16"/>
        <v>Oct</v>
      </c>
    </row>
    <row r="1070" spans="1:36" x14ac:dyDescent="0.3">
      <c r="A1070" t="s">
        <v>3474</v>
      </c>
      <c r="B1070" s="33">
        <v>45903</v>
      </c>
      <c r="C1070" t="s">
        <v>97</v>
      </c>
      <c r="D1070" t="s">
        <v>3475</v>
      </c>
      <c r="E1070" t="s">
        <v>180</v>
      </c>
      <c r="F1070" t="s">
        <v>175</v>
      </c>
      <c r="G1070" t="s">
        <v>160</v>
      </c>
      <c r="H1070" t="s">
        <v>163</v>
      </c>
      <c r="I1070">
        <v>1811</v>
      </c>
      <c r="J1070" t="s">
        <v>626</v>
      </c>
      <c r="K1070" t="s">
        <v>364</v>
      </c>
      <c r="L1070" t="s">
        <v>626</v>
      </c>
      <c r="M1070" t="s">
        <v>2862</v>
      </c>
      <c r="N1070">
        <v>262</v>
      </c>
      <c r="O1070">
        <v>0</v>
      </c>
      <c r="P1070">
        <v>19</v>
      </c>
      <c r="Q1070" t="s">
        <v>73</v>
      </c>
      <c r="R1070" t="s">
        <v>238</v>
      </c>
      <c r="S1070" t="s">
        <v>239</v>
      </c>
      <c r="T1070">
        <v>189</v>
      </c>
      <c r="U1070">
        <v>146</v>
      </c>
      <c r="V1070">
        <v>77.25</v>
      </c>
      <c r="W1070" t="s">
        <v>133</v>
      </c>
      <c r="X1070">
        <v>10851</v>
      </c>
      <c r="Y1070">
        <v>1584246</v>
      </c>
      <c r="Z1070">
        <v>33726</v>
      </c>
      <c r="AA1070">
        <v>50516</v>
      </c>
      <c r="AB1070">
        <v>1668488</v>
      </c>
      <c r="AC1070">
        <v>1082110</v>
      </c>
      <c r="AD1070">
        <v>586378</v>
      </c>
      <c r="AE1070" t="s">
        <v>81</v>
      </c>
      <c r="AF1070" t="s">
        <v>75</v>
      </c>
      <c r="AG1070" t="s">
        <v>240</v>
      </c>
      <c r="AH1070" t="s">
        <v>144</v>
      </c>
      <c r="AI1070" t="s">
        <v>140</v>
      </c>
      <c r="AJ1070" t="str">
        <f t="shared" si="16"/>
        <v>Sep</v>
      </c>
    </row>
    <row r="1071" spans="1:36" x14ac:dyDescent="0.3">
      <c r="A1071" t="s">
        <v>3476</v>
      </c>
      <c r="B1071" s="33">
        <v>45692</v>
      </c>
      <c r="C1071" t="s">
        <v>93</v>
      </c>
      <c r="D1071" t="s">
        <v>3477</v>
      </c>
      <c r="E1071" t="s">
        <v>175</v>
      </c>
      <c r="F1071" t="s">
        <v>176</v>
      </c>
      <c r="G1071" t="s">
        <v>163</v>
      </c>
      <c r="H1071" t="s">
        <v>156</v>
      </c>
      <c r="I1071">
        <v>744</v>
      </c>
      <c r="J1071" t="s">
        <v>357</v>
      </c>
      <c r="K1071" t="s">
        <v>1786</v>
      </c>
      <c r="L1071" t="s">
        <v>581</v>
      </c>
      <c r="M1071" t="s">
        <v>3478</v>
      </c>
      <c r="N1071">
        <v>118</v>
      </c>
      <c r="O1071">
        <v>0</v>
      </c>
      <c r="P1071">
        <v>10</v>
      </c>
      <c r="Q1071" t="s">
        <v>73</v>
      </c>
      <c r="R1071" t="s">
        <v>238</v>
      </c>
      <c r="S1071" t="s">
        <v>239</v>
      </c>
      <c r="T1071">
        <v>220</v>
      </c>
      <c r="U1071">
        <v>178</v>
      </c>
      <c r="V1071">
        <v>80.91</v>
      </c>
      <c r="W1071" t="s">
        <v>133</v>
      </c>
      <c r="X1071">
        <v>3856</v>
      </c>
      <c r="Y1071">
        <v>686368</v>
      </c>
      <c r="Z1071">
        <v>64436</v>
      </c>
      <c r="AA1071">
        <v>119438</v>
      </c>
      <c r="AB1071">
        <v>870242</v>
      </c>
      <c r="AC1071">
        <v>649551</v>
      </c>
      <c r="AD1071">
        <v>220691</v>
      </c>
      <c r="AE1071" t="s">
        <v>75</v>
      </c>
      <c r="AF1071" t="s">
        <v>81</v>
      </c>
      <c r="AG1071" t="s">
        <v>240</v>
      </c>
      <c r="AH1071" t="s">
        <v>144</v>
      </c>
      <c r="AI1071" t="s">
        <v>139</v>
      </c>
      <c r="AJ1071" t="str">
        <f t="shared" si="16"/>
        <v>Feb</v>
      </c>
    </row>
    <row r="1072" spans="1:36" x14ac:dyDescent="0.3">
      <c r="A1072" t="s">
        <v>3479</v>
      </c>
      <c r="B1072" s="33">
        <v>45936</v>
      </c>
      <c r="C1072" t="s">
        <v>93</v>
      </c>
      <c r="D1072" t="s">
        <v>3480</v>
      </c>
      <c r="E1072" t="s">
        <v>180</v>
      </c>
      <c r="F1072" t="s">
        <v>175</v>
      </c>
      <c r="G1072" t="s">
        <v>160</v>
      </c>
      <c r="H1072" t="s">
        <v>163</v>
      </c>
      <c r="I1072">
        <v>1319</v>
      </c>
      <c r="J1072" t="s">
        <v>447</v>
      </c>
      <c r="K1072" t="s">
        <v>833</v>
      </c>
      <c r="L1072" t="s">
        <v>447</v>
      </c>
      <c r="M1072" t="s">
        <v>833</v>
      </c>
      <c r="N1072">
        <v>190</v>
      </c>
      <c r="O1072">
        <v>0</v>
      </c>
      <c r="P1072">
        <v>-5</v>
      </c>
      <c r="Q1072" t="s">
        <v>70</v>
      </c>
      <c r="R1072" t="s">
        <v>238</v>
      </c>
      <c r="S1072" t="s">
        <v>239</v>
      </c>
      <c r="T1072">
        <v>220</v>
      </c>
      <c r="U1072">
        <v>188</v>
      </c>
      <c r="V1072">
        <v>85.45</v>
      </c>
      <c r="W1072" t="s">
        <v>135</v>
      </c>
      <c r="X1072">
        <v>8049</v>
      </c>
      <c r="Y1072">
        <v>1513212</v>
      </c>
      <c r="Z1072">
        <v>34028</v>
      </c>
      <c r="AA1072">
        <v>131788</v>
      </c>
      <c r="AB1072">
        <v>1679028</v>
      </c>
      <c r="AC1072">
        <v>1129579</v>
      </c>
      <c r="AD1072">
        <v>549449</v>
      </c>
      <c r="AE1072" t="s">
        <v>81</v>
      </c>
      <c r="AF1072" t="s">
        <v>75</v>
      </c>
      <c r="AG1072" t="s">
        <v>240</v>
      </c>
      <c r="AH1072" t="s">
        <v>144</v>
      </c>
      <c r="AI1072" t="s">
        <v>138</v>
      </c>
      <c r="AJ1072" t="str">
        <f t="shared" si="16"/>
        <v>Oct</v>
      </c>
    </row>
    <row r="1073" spans="1:36" x14ac:dyDescent="0.3">
      <c r="A1073" t="s">
        <v>3481</v>
      </c>
      <c r="B1073" s="33">
        <v>45704</v>
      </c>
      <c r="C1073" t="s">
        <v>97</v>
      </c>
      <c r="D1073" t="s">
        <v>3482</v>
      </c>
      <c r="E1073" t="s">
        <v>178</v>
      </c>
      <c r="F1073" t="s">
        <v>179</v>
      </c>
      <c r="G1073" t="s">
        <v>157</v>
      </c>
      <c r="H1073" t="s">
        <v>166</v>
      </c>
      <c r="I1073">
        <v>2264</v>
      </c>
      <c r="J1073" t="s">
        <v>280</v>
      </c>
      <c r="K1073" t="s">
        <v>405</v>
      </c>
      <c r="L1073" t="s">
        <v>2454</v>
      </c>
      <c r="M1073" t="s">
        <v>1756</v>
      </c>
      <c r="N1073">
        <v>272</v>
      </c>
      <c r="O1073">
        <v>18</v>
      </c>
      <c r="P1073">
        <v>21</v>
      </c>
      <c r="Q1073" t="s">
        <v>73</v>
      </c>
      <c r="R1073" t="s">
        <v>238</v>
      </c>
      <c r="S1073" t="s">
        <v>239</v>
      </c>
      <c r="T1073">
        <v>186</v>
      </c>
      <c r="U1073">
        <v>165</v>
      </c>
      <c r="V1073">
        <v>88.71</v>
      </c>
      <c r="W1073" t="s">
        <v>135</v>
      </c>
      <c r="X1073">
        <v>4818</v>
      </c>
      <c r="Y1073">
        <v>794970</v>
      </c>
      <c r="Z1073">
        <v>49830</v>
      </c>
      <c r="AA1073">
        <v>30030</v>
      </c>
      <c r="AB1073">
        <v>874830</v>
      </c>
      <c r="AC1073">
        <v>557829</v>
      </c>
      <c r="AD1073">
        <v>317001</v>
      </c>
      <c r="AE1073" t="s">
        <v>75</v>
      </c>
      <c r="AF1073" t="s">
        <v>72</v>
      </c>
      <c r="AG1073" t="s">
        <v>240</v>
      </c>
      <c r="AH1073" t="s">
        <v>144</v>
      </c>
      <c r="AI1073" t="s">
        <v>138</v>
      </c>
      <c r="AJ1073" t="str">
        <f t="shared" si="16"/>
        <v>Feb</v>
      </c>
    </row>
    <row r="1074" spans="1:36" x14ac:dyDescent="0.3">
      <c r="A1074" t="s">
        <v>3483</v>
      </c>
      <c r="B1074" s="33">
        <v>46019</v>
      </c>
      <c r="C1074" t="s">
        <v>93</v>
      </c>
      <c r="D1074" t="s">
        <v>3484</v>
      </c>
      <c r="E1074" t="s">
        <v>175</v>
      </c>
      <c r="F1074" t="s">
        <v>172</v>
      </c>
      <c r="G1074" t="s">
        <v>163</v>
      </c>
      <c r="H1074" t="s">
        <v>155</v>
      </c>
      <c r="I1074">
        <v>1565</v>
      </c>
      <c r="J1074" t="s">
        <v>1045</v>
      </c>
      <c r="K1074" t="s">
        <v>585</v>
      </c>
      <c r="L1074" t="s">
        <v>639</v>
      </c>
      <c r="M1074" t="s">
        <v>856</v>
      </c>
      <c r="N1074">
        <v>234</v>
      </c>
      <c r="O1074">
        <v>0</v>
      </c>
      <c r="P1074">
        <v>7</v>
      </c>
      <c r="Q1074" t="s">
        <v>73</v>
      </c>
      <c r="R1074" t="s">
        <v>238</v>
      </c>
      <c r="S1074" t="s">
        <v>239</v>
      </c>
      <c r="T1074">
        <v>150</v>
      </c>
      <c r="U1074">
        <v>113</v>
      </c>
      <c r="V1074">
        <v>75.33</v>
      </c>
      <c r="W1074" t="s">
        <v>133</v>
      </c>
      <c r="X1074">
        <v>7941</v>
      </c>
      <c r="Y1074">
        <v>897333</v>
      </c>
      <c r="Z1074">
        <v>55144</v>
      </c>
      <c r="AA1074">
        <v>67800</v>
      </c>
      <c r="AB1074">
        <v>1020277</v>
      </c>
      <c r="AC1074">
        <v>691955</v>
      </c>
      <c r="AD1074">
        <v>328322</v>
      </c>
      <c r="AE1074" t="s">
        <v>75</v>
      </c>
      <c r="AF1074" t="s">
        <v>81</v>
      </c>
      <c r="AG1074" t="s">
        <v>240</v>
      </c>
      <c r="AH1074" t="s">
        <v>146</v>
      </c>
      <c r="AI1074" t="s">
        <v>139</v>
      </c>
      <c r="AJ1074" t="str">
        <f t="shared" si="16"/>
        <v>Dec</v>
      </c>
    </row>
    <row r="1075" spans="1:36" x14ac:dyDescent="0.3">
      <c r="A1075" t="s">
        <v>3485</v>
      </c>
      <c r="B1075" s="33">
        <v>45668</v>
      </c>
      <c r="C1075" t="s">
        <v>93</v>
      </c>
      <c r="D1075" t="s">
        <v>3486</v>
      </c>
      <c r="E1075" t="s">
        <v>178</v>
      </c>
      <c r="F1075" t="s">
        <v>176</v>
      </c>
      <c r="G1075" t="s">
        <v>157</v>
      </c>
      <c r="H1075" t="s">
        <v>156</v>
      </c>
      <c r="I1075">
        <v>694</v>
      </c>
      <c r="J1075" t="s">
        <v>971</v>
      </c>
      <c r="K1075" t="s">
        <v>813</v>
      </c>
      <c r="L1075" t="s">
        <v>1268</v>
      </c>
      <c r="M1075" t="s">
        <v>1658</v>
      </c>
      <c r="N1075">
        <v>119</v>
      </c>
      <c r="O1075">
        <v>33</v>
      </c>
      <c r="P1075">
        <v>22</v>
      </c>
      <c r="Q1075" t="s">
        <v>73</v>
      </c>
      <c r="R1075" t="s">
        <v>238</v>
      </c>
      <c r="S1075" t="s">
        <v>239</v>
      </c>
      <c r="T1075">
        <v>180</v>
      </c>
      <c r="U1075">
        <v>176</v>
      </c>
      <c r="V1075">
        <v>97.78</v>
      </c>
      <c r="W1075" t="s">
        <v>133</v>
      </c>
      <c r="X1075">
        <v>5230</v>
      </c>
      <c r="Y1075">
        <v>920480</v>
      </c>
      <c r="Z1075">
        <v>32912</v>
      </c>
      <c r="AA1075">
        <v>86416</v>
      </c>
      <c r="AB1075">
        <v>1039808</v>
      </c>
      <c r="AC1075">
        <v>889232</v>
      </c>
      <c r="AD1075">
        <v>150576</v>
      </c>
      <c r="AE1075" t="s">
        <v>75</v>
      </c>
      <c r="AF1075" t="s">
        <v>81</v>
      </c>
      <c r="AG1075" t="s">
        <v>240</v>
      </c>
      <c r="AH1075" t="s">
        <v>144</v>
      </c>
      <c r="AI1075" t="s">
        <v>138</v>
      </c>
      <c r="AJ1075" t="str">
        <f t="shared" si="16"/>
        <v>Jan</v>
      </c>
    </row>
    <row r="1076" spans="1:36" x14ac:dyDescent="0.3">
      <c r="A1076" t="s">
        <v>3487</v>
      </c>
      <c r="B1076" s="33">
        <v>45698</v>
      </c>
      <c r="C1076" t="s">
        <v>98</v>
      </c>
      <c r="D1076" t="s">
        <v>3488</v>
      </c>
      <c r="E1076" t="s">
        <v>178</v>
      </c>
      <c r="F1076" t="s">
        <v>172</v>
      </c>
      <c r="G1076" t="s">
        <v>157</v>
      </c>
      <c r="H1076" t="s">
        <v>155</v>
      </c>
      <c r="I1076">
        <v>1410</v>
      </c>
      <c r="J1076" t="s">
        <v>353</v>
      </c>
      <c r="K1076" t="s">
        <v>994</v>
      </c>
      <c r="L1076" t="s">
        <v>2273</v>
      </c>
      <c r="M1076" t="s">
        <v>3489</v>
      </c>
      <c r="N1076">
        <v>202</v>
      </c>
      <c r="O1076">
        <v>31</v>
      </c>
      <c r="P1076">
        <v>58</v>
      </c>
      <c r="Q1076" t="s">
        <v>76</v>
      </c>
      <c r="R1076" t="s">
        <v>238</v>
      </c>
      <c r="S1076" t="s">
        <v>239</v>
      </c>
      <c r="T1076">
        <v>220</v>
      </c>
      <c r="U1076">
        <v>195</v>
      </c>
      <c r="V1076">
        <v>88.64</v>
      </c>
      <c r="W1076" t="s">
        <v>133</v>
      </c>
      <c r="X1076">
        <v>6760</v>
      </c>
      <c r="Y1076">
        <v>1318200</v>
      </c>
      <c r="Z1076">
        <v>63960</v>
      </c>
      <c r="AA1076">
        <v>114855</v>
      </c>
      <c r="AB1076">
        <v>1497015</v>
      </c>
      <c r="AC1076">
        <v>907042</v>
      </c>
      <c r="AD1076">
        <v>589973</v>
      </c>
      <c r="AE1076" t="s">
        <v>75</v>
      </c>
      <c r="AF1076" t="s">
        <v>81</v>
      </c>
      <c r="AG1076" t="s">
        <v>240</v>
      </c>
      <c r="AH1076" t="s">
        <v>144</v>
      </c>
      <c r="AI1076" t="s">
        <v>139</v>
      </c>
      <c r="AJ1076" t="str">
        <f t="shared" si="16"/>
        <v>Feb</v>
      </c>
    </row>
    <row r="1077" spans="1:36" x14ac:dyDescent="0.3">
      <c r="A1077" t="s">
        <v>3490</v>
      </c>
      <c r="B1077" s="33">
        <v>45891</v>
      </c>
      <c r="C1077" t="s">
        <v>98</v>
      </c>
      <c r="D1077" t="s">
        <v>3491</v>
      </c>
      <c r="E1077" t="s">
        <v>176</v>
      </c>
      <c r="F1077" t="s">
        <v>174</v>
      </c>
      <c r="G1077" t="s">
        <v>156</v>
      </c>
      <c r="H1077" t="s">
        <v>158</v>
      </c>
      <c r="I1077">
        <v>818</v>
      </c>
      <c r="J1077" t="s">
        <v>554</v>
      </c>
      <c r="K1077" t="s">
        <v>2234</v>
      </c>
      <c r="L1077" t="s">
        <v>470</v>
      </c>
      <c r="M1077" t="s">
        <v>1894</v>
      </c>
      <c r="N1077">
        <v>114</v>
      </c>
      <c r="O1077">
        <v>19</v>
      </c>
      <c r="P1077">
        <v>26</v>
      </c>
      <c r="Q1077" t="s">
        <v>73</v>
      </c>
      <c r="R1077" t="s">
        <v>238</v>
      </c>
      <c r="S1077" t="s">
        <v>239</v>
      </c>
      <c r="T1077">
        <v>189</v>
      </c>
      <c r="U1077">
        <v>143</v>
      </c>
      <c r="V1077">
        <v>75.66</v>
      </c>
      <c r="W1077" t="s">
        <v>133</v>
      </c>
      <c r="X1077">
        <v>8970</v>
      </c>
      <c r="Y1077">
        <v>1282710</v>
      </c>
      <c r="Z1077">
        <v>30459</v>
      </c>
      <c r="AA1077">
        <v>22737</v>
      </c>
      <c r="AB1077">
        <v>1335906</v>
      </c>
      <c r="AC1077">
        <v>1133018</v>
      </c>
      <c r="AD1077">
        <v>202888</v>
      </c>
      <c r="AE1077" t="s">
        <v>81</v>
      </c>
      <c r="AF1077" t="s">
        <v>78</v>
      </c>
      <c r="AG1077" t="s">
        <v>240</v>
      </c>
      <c r="AH1077" t="s">
        <v>144</v>
      </c>
      <c r="AI1077" t="s">
        <v>139</v>
      </c>
      <c r="AJ1077" t="str">
        <f t="shared" si="16"/>
        <v>Aug</v>
      </c>
    </row>
    <row r="1078" spans="1:36" x14ac:dyDescent="0.3">
      <c r="A1078" t="s">
        <v>3492</v>
      </c>
      <c r="B1078" s="33">
        <v>45744</v>
      </c>
      <c r="C1078" t="s">
        <v>97</v>
      </c>
      <c r="D1078" t="s">
        <v>3493</v>
      </c>
      <c r="E1078" t="s">
        <v>178</v>
      </c>
      <c r="F1078" t="s">
        <v>177</v>
      </c>
      <c r="G1078" t="s">
        <v>157</v>
      </c>
      <c r="H1078" t="s">
        <v>162</v>
      </c>
      <c r="I1078">
        <v>2225</v>
      </c>
      <c r="J1078" t="s">
        <v>325</v>
      </c>
      <c r="K1078" t="s">
        <v>337</v>
      </c>
      <c r="L1078" t="s">
        <v>2026</v>
      </c>
      <c r="M1078" t="s">
        <v>3494</v>
      </c>
      <c r="N1078">
        <v>319</v>
      </c>
      <c r="O1078">
        <v>8</v>
      </c>
      <c r="P1078">
        <v>23</v>
      </c>
      <c r="Q1078" t="s">
        <v>73</v>
      </c>
      <c r="R1078" t="s">
        <v>238</v>
      </c>
      <c r="S1078" t="s">
        <v>239</v>
      </c>
      <c r="T1078">
        <v>180</v>
      </c>
      <c r="U1078">
        <v>146</v>
      </c>
      <c r="V1078">
        <v>81.11</v>
      </c>
      <c r="W1078" t="s">
        <v>135</v>
      </c>
      <c r="X1078">
        <v>4109</v>
      </c>
      <c r="Y1078">
        <v>599914</v>
      </c>
      <c r="Z1078">
        <v>26864</v>
      </c>
      <c r="AA1078">
        <v>92272</v>
      </c>
      <c r="AB1078">
        <v>719050</v>
      </c>
      <c r="AC1078">
        <v>520904</v>
      </c>
      <c r="AD1078">
        <v>198146</v>
      </c>
      <c r="AE1078" t="s">
        <v>75</v>
      </c>
      <c r="AF1078" t="s">
        <v>78</v>
      </c>
      <c r="AG1078" t="s">
        <v>240</v>
      </c>
      <c r="AH1078" t="s">
        <v>147</v>
      </c>
      <c r="AI1078" t="s">
        <v>139</v>
      </c>
      <c r="AJ1078" t="str">
        <f t="shared" si="16"/>
        <v>Mar</v>
      </c>
    </row>
    <row r="1079" spans="1:36" x14ac:dyDescent="0.3">
      <c r="A1079" t="s">
        <v>3495</v>
      </c>
      <c r="B1079" s="33">
        <v>45896</v>
      </c>
      <c r="C1079" t="s">
        <v>99</v>
      </c>
      <c r="D1079" t="s">
        <v>3496</v>
      </c>
      <c r="E1079" t="s">
        <v>180</v>
      </c>
      <c r="F1079" t="s">
        <v>178</v>
      </c>
      <c r="G1079" t="s">
        <v>160</v>
      </c>
      <c r="H1079" t="s">
        <v>157</v>
      </c>
      <c r="I1079">
        <v>1645</v>
      </c>
      <c r="J1079" t="s">
        <v>420</v>
      </c>
      <c r="K1079" t="s">
        <v>394</v>
      </c>
      <c r="L1079" t="s">
        <v>1674</v>
      </c>
      <c r="M1079" t="s">
        <v>1919</v>
      </c>
      <c r="N1079">
        <v>203</v>
      </c>
      <c r="O1079">
        <v>12</v>
      </c>
      <c r="P1079">
        <v>2</v>
      </c>
      <c r="Q1079" t="s">
        <v>73</v>
      </c>
      <c r="R1079" t="s">
        <v>238</v>
      </c>
      <c r="S1079" t="s">
        <v>239</v>
      </c>
      <c r="T1079">
        <v>189</v>
      </c>
      <c r="U1079">
        <v>115</v>
      </c>
      <c r="V1079">
        <v>60.85</v>
      </c>
      <c r="W1079" t="s">
        <v>133</v>
      </c>
      <c r="X1079">
        <v>10797</v>
      </c>
      <c r="Y1079">
        <v>1241655</v>
      </c>
      <c r="Z1079">
        <v>23805</v>
      </c>
      <c r="AA1079">
        <v>23805</v>
      </c>
      <c r="AB1079">
        <v>1289265</v>
      </c>
      <c r="AC1079">
        <v>842133</v>
      </c>
      <c r="AD1079">
        <v>447132</v>
      </c>
      <c r="AE1079" t="s">
        <v>81</v>
      </c>
      <c r="AF1079" t="s">
        <v>75</v>
      </c>
      <c r="AG1079" t="s">
        <v>240</v>
      </c>
      <c r="AH1079" t="s">
        <v>144</v>
      </c>
      <c r="AI1079" t="s">
        <v>138</v>
      </c>
      <c r="AJ1079" t="str">
        <f t="shared" si="16"/>
        <v>Aug</v>
      </c>
    </row>
    <row r="1080" spans="1:36" x14ac:dyDescent="0.3">
      <c r="A1080" t="s">
        <v>3497</v>
      </c>
      <c r="B1080" s="33">
        <v>45822</v>
      </c>
      <c r="C1080" t="s">
        <v>98</v>
      </c>
      <c r="D1080" t="s">
        <v>3498</v>
      </c>
      <c r="E1080" t="s">
        <v>179</v>
      </c>
      <c r="F1080" t="s">
        <v>177</v>
      </c>
      <c r="G1080" t="s">
        <v>166</v>
      </c>
      <c r="H1080" t="s">
        <v>162</v>
      </c>
      <c r="I1080">
        <v>1928</v>
      </c>
      <c r="J1080" t="s">
        <v>615</v>
      </c>
      <c r="K1080" t="s">
        <v>633</v>
      </c>
      <c r="L1080" t="s">
        <v>3499</v>
      </c>
      <c r="M1080" t="s">
        <v>3500</v>
      </c>
      <c r="N1080">
        <v>300</v>
      </c>
      <c r="O1080">
        <v>1</v>
      </c>
      <c r="P1080">
        <v>22</v>
      </c>
      <c r="Q1080" t="s">
        <v>73</v>
      </c>
      <c r="R1080" t="s">
        <v>238</v>
      </c>
      <c r="S1080" t="s">
        <v>239</v>
      </c>
      <c r="T1080">
        <v>186</v>
      </c>
      <c r="U1080">
        <v>137</v>
      </c>
      <c r="V1080">
        <v>73.66</v>
      </c>
      <c r="W1080" t="s">
        <v>133</v>
      </c>
      <c r="X1080">
        <v>4848</v>
      </c>
      <c r="Y1080">
        <v>664176</v>
      </c>
      <c r="Z1080">
        <v>35483</v>
      </c>
      <c r="AA1080">
        <v>22331</v>
      </c>
      <c r="AB1080">
        <v>721990</v>
      </c>
      <c r="AC1080">
        <v>494609</v>
      </c>
      <c r="AD1080">
        <v>227381</v>
      </c>
      <c r="AE1080" t="s">
        <v>72</v>
      </c>
      <c r="AF1080" t="s">
        <v>78</v>
      </c>
      <c r="AG1080" t="s">
        <v>240</v>
      </c>
      <c r="AH1080" t="s">
        <v>144</v>
      </c>
      <c r="AI1080" t="s">
        <v>139</v>
      </c>
      <c r="AJ1080" t="str">
        <f t="shared" si="16"/>
        <v>Jun</v>
      </c>
    </row>
    <row r="1081" spans="1:36" x14ac:dyDescent="0.3">
      <c r="A1081" t="s">
        <v>3501</v>
      </c>
      <c r="B1081" s="33">
        <v>46014</v>
      </c>
      <c r="C1081" t="s">
        <v>99</v>
      </c>
      <c r="D1081" t="s">
        <v>3502</v>
      </c>
      <c r="E1081" t="s">
        <v>176</v>
      </c>
      <c r="F1081" t="s">
        <v>175</v>
      </c>
      <c r="G1081" t="s">
        <v>156</v>
      </c>
      <c r="H1081" t="s">
        <v>163</v>
      </c>
      <c r="I1081">
        <v>2355</v>
      </c>
      <c r="J1081" t="s">
        <v>451</v>
      </c>
      <c r="K1081" t="s">
        <v>964</v>
      </c>
      <c r="N1081">
        <v>314</v>
      </c>
      <c r="O1081">
        <v>0</v>
      </c>
      <c r="P1081">
        <v>0</v>
      </c>
      <c r="Q1081" t="s">
        <v>67</v>
      </c>
      <c r="R1081" t="s">
        <v>245</v>
      </c>
      <c r="S1081" t="s">
        <v>122</v>
      </c>
      <c r="T1081">
        <v>150</v>
      </c>
      <c r="U1081">
        <v>0</v>
      </c>
      <c r="V1081">
        <v>0</v>
      </c>
      <c r="W1081" t="s">
        <v>135</v>
      </c>
      <c r="X1081">
        <v>9513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81</v>
      </c>
      <c r="AF1081" t="s">
        <v>75</v>
      </c>
      <c r="AG1081" t="s">
        <v>240</v>
      </c>
      <c r="AH1081" t="s">
        <v>144</v>
      </c>
      <c r="AI1081" t="s">
        <v>139</v>
      </c>
      <c r="AJ1081" t="str">
        <f t="shared" si="16"/>
        <v>Dec</v>
      </c>
    </row>
    <row r="1082" spans="1:36" x14ac:dyDescent="0.3">
      <c r="A1082" t="s">
        <v>3503</v>
      </c>
      <c r="B1082" s="33">
        <v>45843</v>
      </c>
      <c r="C1082" t="s">
        <v>93</v>
      </c>
      <c r="D1082" t="s">
        <v>3504</v>
      </c>
      <c r="E1082" t="s">
        <v>172</v>
      </c>
      <c r="F1082" t="s">
        <v>180</v>
      </c>
      <c r="G1082" t="s">
        <v>155</v>
      </c>
      <c r="H1082" t="s">
        <v>160</v>
      </c>
      <c r="I1082">
        <v>1786</v>
      </c>
      <c r="J1082" t="s">
        <v>482</v>
      </c>
      <c r="K1082" t="s">
        <v>2614</v>
      </c>
      <c r="L1082" t="s">
        <v>1953</v>
      </c>
      <c r="M1082" t="s">
        <v>3505</v>
      </c>
      <c r="N1082">
        <v>236</v>
      </c>
      <c r="O1082">
        <v>35</v>
      </c>
      <c r="P1082">
        <v>29</v>
      </c>
      <c r="Q1082" t="s">
        <v>73</v>
      </c>
      <c r="R1082" t="s">
        <v>238</v>
      </c>
      <c r="S1082" t="s">
        <v>239</v>
      </c>
      <c r="T1082">
        <v>186</v>
      </c>
      <c r="U1082">
        <v>121</v>
      </c>
      <c r="V1082">
        <v>65.05</v>
      </c>
      <c r="W1082" t="s">
        <v>133</v>
      </c>
      <c r="X1082">
        <v>7688</v>
      </c>
      <c r="Y1082">
        <v>930248</v>
      </c>
      <c r="Z1082">
        <v>26983</v>
      </c>
      <c r="AA1082">
        <v>32186</v>
      </c>
      <c r="AB1082">
        <v>989417</v>
      </c>
      <c r="AC1082">
        <v>744510</v>
      </c>
      <c r="AD1082">
        <v>244907</v>
      </c>
      <c r="AE1082" t="s">
        <v>81</v>
      </c>
      <c r="AF1082" t="s">
        <v>81</v>
      </c>
      <c r="AG1082" t="s">
        <v>240</v>
      </c>
      <c r="AH1082" t="s">
        <v>147</v>
      </c>
      <c r="AI1082" t="s">
        <v>138</v>
      </c>
      <c r="AJ1082" t="str">
        <f t="shared" si="16"/>
        <v>Jul</v>
      </c>
    </row>
    <row r="1083" spans="1:36" x14ac:dyDescent="0.3">
      <c r="A1083" t="s">
        <v>3506</v>
      </c>
      <c r="B1083" s="33">
        <v>45661</v>
      </c>
      <c r="C1083" t="s">
        <v>95</v>
      </c>
      <c r="D1083" t="s">
        <v>3507</v>
      </c>
      <c r="E1083" t="s">
        <v>173</v>
      </c>
      <c r="F1083" t="s">
        <v>174</v>
      </c>
      <c r="G1083" t="s">
        <v>161</v>
      </c>
      <c r="H1083" t="s">
        <v>158</v>
      </c>
      <c r="I1083">
        <v>619</v>
      </c>
      <c r="J1083" t="s">
        <v>503</v>
      </c>
      <c r="K1083" t="s">
        <v>405</v>
      </c>
      <c r="L1083" t="s">
        <v>236</v>
      </c>
      <c r="M1083" t="s">
        <v>1202</v>
      </c>
      <c r="N1083">
        <v>92</v>
      </c>
      <c r="O1083">
        <v>0</v>
      </c>
      <c r="P1083">
        <v>1</v>
      </c>
      <c r="Q1083" t="s">
        <v>70</v>
      </c>
      <c r="R1083" t="s">
        <v>238</v>
      </c>
      <c r="S1083" t="s">
        <v>239</v>
      </c>
      <c r="T1083">
        <v>189</v>
      </c>
      <c r="U1083">
        <v>144</v>
      </c>
      <c r="V1083">
        <v>76.19</v>
      </c>
      <c r="W1083" t="s">
        <v>133</v>
      </c>
      <c r="X1083">
        <v>5888</v>
      </c>
      <c r="Y1083">
        <v>847872</v>
      </c>
      <c r="Z1083">
        <v>37440</v>
      </c>
      <c r="AA1083">
        <v>84528</v>
      </c>
      <c r="AB1083">
        <v>969840</v>
      </c>
      <c r="AC1083">
        <v>619956</v>
      </c>
      <c r="AD1083">
        <v>349884</v>
      </c>
      <c r="AE1083" t="s">
        <v>78</v>
      </c>
      <c r="AF1083" t="s">
        <v>78</v>
      </c>
      <c r="AG1083" t="s">
        <v>240</v>
      </c>
      <c r="AH1083" t="s">
        <v>145</v>
      </c>
      <c r="AI1083" t="s">
        <v>138</v>
      </c>
      <c r="AJ1083" t="str">
        <f t="shared" si="16"/>
        <v>Jan</v>
      </c>
    </row>
    <row r="1084" spans="1:36" x14ac:dyDescent="0.3">
      <c r="A1084" t="s">
        <v>3508</v>
      </c>
      <c r="B1084" s="33">
        <v>45660</v>
      </c>
      <c r="C1084" t="s">
        <v>95</v>
      </c>
      <c r="D1084" t="s">
        <v>3509</v>
      </c>
      <c r="E1084" t="s">
        <v>174</v>
      </c>
      <c r="F1084" t="s">
        <v>181</v>
      </c>
      <c r="G1084" t="s">
        <v>158</v>
      </c>
      <c r="H1084" t="s">
        <v>159</v>
      </c>
      <c r="I1084">
        <v>801</v>
      </c>
      <c r="J1084" t="s">
        <v>581</v>
      </c>
      <c r="K1084" t="s">
        <v>659</v>
      </c>
      <c r="L1084" t="s">
        <v>1039</v>
      </c>
      <c r="M1084" t="s">
        <v>659</v>
      </c>
      <c r="N1084">
        <v>126</v>
      </c>
      <c r="O1084">
        <v>3</v>
      </c>
      <c r="P1084">
        <v>-8</v>
      </c>
      <c r="Q1084" t="s">
        <v>73</v>
      </c>
      <c r="R1084" t="s">
        <v>238</v>
      </c>
      <c r="S1084" t="s">
        <v>239</v>
      </c>
      <c r="T1084">
        <v>180</v>
      </c>
      <c r="U1084">
        <v>104</v>
      </c>
      <c r="V1084">
        <v>57.78</v>
      </c>
      <c r="W1084" t="s">
        <v>133</v>
      </c>
      <c r="X1084">
        <v>9132</v>
      </c>
      <c r="Y1084">
        <v>949728</v>
      </c>
      <c r="Z1084">
        <v>26728</v>
      </c>
      <c r="AA1084">
        <v>21112</v>
      </c>
      <c r="AB1084">
        <v>997568</v>
      </c>
      <c r="AC1084">
        <v>743723</v>
      </c>
      <c r="AD1084">
        <v>253845</v>
      </c>
      <c r="AE1084" t="s">
        <v>78</v>
      </c>
      <c r="AF1084" t="s">
        <v>81</v>
      </c>
      <c r="AG1084" t="s">
        <v>240</v>
      </c>
      <c r="AH1084" t="s">
        <v>144</v>
      </c>
      <c r="AI1084" t="s">
        <v>139</v>
      </c>
      <c r="AJ1084" t="str">
        <f t="shared" si="16"/>
        <v>Jan</v>
      </c>
    </row>
    <row r="1085" spans="1:36" x14ac:dyDescent="0.3">
      <c r="A1085" t="s">
        <v>3510</v>
      </c>
      <c r="B1085" s="33">
        <v>45669</v>
      </c>
      <c r="C1085" t="s">
        <v>97</v>
      </c>
      <c r="D1085" t="s">
        <v>3511</v>
      </c>
      <c r="E1085" t="s">
        <v>179</v>
      </c>
      <c r="F1085" t="s">
        <v>174</v>
      </c>
      <c r="G1085" t="s">
        <v>166</v>
      </c>
      <c r="H1085" t="s">
        <v>158</v>
      </c>
      <c r="I1085">
        <v>1239</v>
      </c>
      <c r="J1085" t="s">
        <v>353</v>
      </c>
      <c r="K1085" t="s">
        <v>890</v>
      </c>
      <c r="L1085" t="s">
        <v>353</v>
      </c>
      <c r="M1085" t="s">
        <v>890</v>
      </c>
      <c r="N1085">
        <v>183</v>
      </c>
      <c r="O1085">
        <v>0</v>
      </c>
      <c r="P1085">
        <v>-8</v>
      </c>
      <c r="Q1085" t="s">
        <v>70</v>
      </c>
      <c r="R1085" t="s">
        <v>238</v>
      </c>
      <c r="S1085" t="s">
        <v>239</v>
      </c>
      <c r="T1085">
        <v>180</v>
      </c>
      <c r="U1085">
        <v>176</v>
      </c>
      <c r="V1085">
        <v>97.78</v>
      </c>
      <c r="W1085" t="s">
        <v>133</v>
      </c>
      <c r="X1085">
        <v>7735</v>
      </c>
      <c r="Y1085">
        <v>1361360</v>
      </c>
      <c r="Z1085">
        <v>96624</v>
      </c>
      <c r="AA1085">
        <v>27632</v>
      </c>
      <c r="AB1085">
        <v>1485616</v>
      </c>
      <c r="AC1085">
        <v>1160494</v>
      </c>
      <c r="AD1085">
        <v>325122</v>
      </c>
      <c r="AE1085" t="s">
        <v>72</v>
      </c>
      <c r="AF1085" t="s">
        <v>78</v>
      </c>
      <c r="AG1085" t="s">
        <v>240</v>
      </c>
      <c r="AH1085" t="s">
        <v>144</v>
      </c>
      <c r="AI1085" t="s">
        <v>139</v>
      </c>
      <c r="AJ1085" t="str">
        <f t="shared" si="16"/>
        <v>Jan</v>
      </c>
    </row>
    <row r="1086" spans="1:36" x14ac:dyDescent="0.3">
      <c r="A1086" t="s">
        <v>3512</v>
      </c>
      <c r="B1086" s="33">
        <v>45988</v>
      </c>
      <c r="C1086" t="s">
        <v>93</v>
      </c>
      <c r="D1086" t="s">
        <v>3513</v>
      </c>
      <c r="E1086" t="s">
        <v>177</v>
      </c>
      <c r="F1086" t="s">
        <v>178</v>
      </c>
      <c r="G1086" t="s">
        <v>162</v>
      </c>
      <c r="H1086" t="s">
        <v>157</v>
      </c>
      <c r="I1086">
        <v>1247</v>
      </c>
      <c r="J1086" t="s">
        <v>368</v>
      </c>
      <c r="K1086" t="s">
        <v>1888</v>
      </c>
      <c r="L1086" t="s">
        <v>408</v>
      </c>
      <c r="M1086" t="s">
        <v>3514</v>
      </c>
      <c r="N1086">
        <v>168</v>
      </c>
      <c r="O1086">
        <v>0</v>
      </c>
      <c r="P1086">
        <v>8</v>
      </c>
      <c r="Q1086" t="s">
        <v>73</v>
      </c>
      <c r="R1086" t="s">
        <v>238</v>
      </c>
      <c r="S1086" t="s">
        <v>239</v>
      </c>
      <c r="T1086">
        <v>186</v>
      </c>
      <c r="U1086">
        <v>121</v>
      </c>
      <c r="V1086">
        <v>65.05</v>
      </c>
      <c r="W1086" t="s">
        <v>133</v>
      </c>
      <c r="X1086">
        <v>7473</v>
      </c>
      <c r="Y1086">
        <v>904233</v>
      </c>
      <c r="Z1086">
        <v>58927</v>
      </c>
      <c r="AA1086">
        <v>66187</v>
      </c>
      <c r="AB1086">
        <v>1029347</v>
      </c>
      <c r="AC1086">
        <v>633623</v>
      </c>
      <c r="AD1086">
        <v>395724</v>
      </c>
      <c r="AE1086" t="s">
        <v>78</v>
      </c>
      <c r="AF1086" t="s">
        <v>75</v>
      </c>
      <c r="AG1086" t="s">
        <v>240</v>
      </c>
      <c r="AH1086" t="s">
        <v>144</v>
      </c>
      <c r="AI1086" t="s">
        <v>140</v>
      </c>
      <c r="AJ1086" t="str">
        <f t="shared" si="16"/>
        <v>Nov</v>
      </c>
    </row>
    <row r="1087" spans="1:36" x14ac:dyDescent="0.3">
      <c r="A1087" t="s">
        <v>3515</v>
      </c>
      <c r="B1087" s="33">
        <v>45818</v>
      </c>
      <c r="C1087" t="s">
        <v>95</v>
      </c>
      <c r="D1087" t="s">
        <v>3516</v>
      </c>
      <c r="E1087" t="s">
        <v>179</v>
      </c>
      <c r="F1087" t="s">
        <v>177</v>
      </c>
      <c r="G1087" t="s">
        <v>166</v>
      </c>
      <c r="H1087" t="s">
        <v>162</v>
      </c>
      <c r="I1087">
        <v>2229</v>
      </c>
      <c r="J1087" t="s">
        <v>304</v>
      </c>
      <c r="K1087" t="s">
        <v>2746</v>
      </c>
      <c r="L1087" t="s">
        <v>304</v>
      </c>
      <c r="M1087" t="s">
        <v>325</v>
      </c>
      <c r="N1087">
        <v>337</v>
      </c>
      <c r="O1087">
        <v>0</v>
      </c>
      <c r="P1087">
        <v>8</v>
      </c>
      <c r="Q1087" t="s">
        <v>73</v>
      </c>
      <c r="R1087" t="s">
        <v>238</v>
      </c>
      <c r="S1087" t="s">
        <v>239</v>
      </c>
      <c r="T1087">
        <v>189</v>
      </c>
      <c r="U1087">
        <v>176</v>
      </c>
      <c r="V1087">
        <v>93.12</v>
      </c>
      <c r="W1087" t="s">
        <v>133</v>
      </c>
      <c r="X1087">
        <v>5172</v>
      </c>
      <c r="Y1087">
        <v>910272</v>
      </c>
      <c r="Z1087">
        <v>52800</v>
      </c>
      <c r="AA1087">
        <v>113520</v>
      </c>
      <c r="AB1087">
        <v>1076592</v>
      </c>
      <c r="AC1087">
        <v>770103</v>
      </c>
      <c r="AD1087">
        <v>306489</v>
      </c>
      <c r="AE1087" t="s">
        <v>72</v>
      </c>
      <c r="AF1087" t="s">
        <v>78</v>
      </c>
      <c r="AG1087" t="s">
        <v>240</v>
      </c>
      <c r="AH1087" t="s">
        <v>144</v>
      </c>
      <c r="AI1087" t="s">
        <v>139</v>
      </c>
      <c r="AJ1087" t="str">
        <f t="shared" si="16"/>
        <v>Jun</v>
      </c>
    </row>
    <row r="1088" spans="1:36" x14ac:dyDescent="0.3">
      <c r="A1088" t="s">
        <v>3517</v>
      </c>
      <c r="B1088" s="33">
        <v>45973</v>
      </c>
      <c r="C1088" t="s">
        <v>93</v>
      </c>
      <c r="D1088" t="s">
        <v>3518</v>
      </c>
      <c r="E1088" t="s">
        <v>177</v>
      </c>
      <c r="F1088" t="s">
        <v>175</v>
      </c>
      <c r="G1088" t="s">
        <v>162</v>
      </c>
      <c r="H1088" t="s">
        <v>163</v>
      </c>
      <c r="I1088">
        <v>1741</v>
      </c>
      <c r="J1088" t="s">
        <v>314</v>
      </c>
      <c r="K1088" t="s">
        <v>1445</v>
      </c>
      <c r="L1088" t="s">
        <v>336</v>
      </c>
      <c r="M1088" t="s">
        <v>874</v>
      </c>
      <c r="N1088">
        <v>209</v>
      </c>
      <c r="O1088">
        <v>15</v>
      </c>
      <c r="P1088">
        <v>7</v>
      </c>
      <c r="Q1088" t="s">
        <v>73</v>
      </c>
      <c r="R1088" t="s">
        <v>238</v>
      </c>
      <c r="S1088" t="s">
        <v>239</v>
      </c>
      <c r="T1088">
        <v>189</v>
      </c>
      <c r="U1088">
        <v>145</v>
      </c>
      <c r="V1088">
        <v>76.72</v>
      </c>
      <c r="W1088" t="s">
        <v>133</v>
      </c>
      <c r="X1088">
        <v>5173</v>
      </c>
      <c r="Y1088">
        <v>750085</v>
      </c>
      <c r="Z1088">
        <v>46545</v>
      </c>
      <c r="AA1088">
        <v>26535</v>
      </c>
      <c r="AB1088">
        <v>823165</v>
      </c>
      <c r="AC1088">
        <v>584351</v>
      </c>
      <c r="AD1088">
        <v>238814</v>
      </c>
      <c r="AE1088" t="s">
        <v>78</v>
      </c>
      <c r="AF1088" t="s">
        <v>75</v>
      </c>
      <c r="AG1088" t="s">
        <v>240</v>
      </c>
      <c r="AH1088" t="s">
        <v>144</v>
      </c>
      <c r="AI1088" t="s">
        <v>138</v>
      </c>
      <c r="AJ1088" t="str">
        <f t="shared" si="16"/>
        <v>Nov</v>
      </c>
    </row>
    <row r="1089" spans="1:36" x14ac:dyDescent="0.3">
      <c r="A1089" t="s">
        <v>3519</v>
      </c>
      <c r="B1089" s="33">
        <v>45961</v>
      </c>
      <c r="C1089" t="s">
        <v>95</v>
      </c>
      <c r="D1089" t="s">
        <v>3520</v>
      </c>
      <c r="E1089" t="s">
        <v>172</v>
      </c>
      <c r="F1089" t="s">
        <v>175</v>
      </c>
      <c r="G1089" t="s">
        <v>155</v>
      </c>
      <c r="H1089" t="s">
        <v>163</v>
      </c>
      <c r="I1089">
        <v>1610</v>
      </c>
      <c r="J1089" t="s">
        <v>744</v>
      </c>
      <c r="K1089" t="s">
        <v>2125</v>
      </c>
      <c r="L1089" t="s">
        <v>1073</v>
      </c>
      <c r="M1089" t="s">
        <v>3521</v>
      </c>
      <c r="N1089">
        <v>239</v>
      </c>
      <c r="O1089">
        <v>24</v>
      </c>
      <c r="P1089">
        <v>34</v>
      </c>
      <c r="Q1089" t="s">
        <v>76</v>
      </c>
      <c r="R1089" t="s">
        <v>238</v>
      </c>
      <c r="S1089" t="s">
        <v>239</v>
      </c>
      <c r="T1089">
        <v>220</v>
      </c>
      <c r="U1089">
        <v>144</v>
      </c>
      <c r="V1089">
        <v>65.45</v>
      </c>
      <c r="W1089" t="s">
        <v>133</v>
      </c>
      <c r="X1089">
        <v>7901</v>
      </c>
      <c r="Y1089">
        <v>1137744</v>
      </c>
      <c r="Z1089">
        <v>76752</v>
      </c>
      <c r="AA1089">
        <v>106704</v>
      </c>
      <c r="AB1089">
        <v>1321200</v>
      </c>
      <c r="AC1089">
        <v>830430</v>
      </c>
      <c r="AD1089">
        <v>490770</v>
      </c>
      <c r="AE1089" t="s">
        <v>81</v>
      </c>
      <c r="AF1089" t="s">
        <v>75</v>
      </c>
      <c r="AG1089" t="s">
        <v>240</v>
      </c>
      <c r="AH1089" t="s">
        <v>145</v>
      </c>
      <c r="AI1089" t="s">
        <v>140</v>
      </c>
      <c r="AJ1089" t="str">
        <f t="shared" si="16"/>
        <v>Oct</v>
      </c>
    </row>
    <row r="1090" spans="1:36" x14ac:dyDescent="0.3">
      <c r="A1090" t="s">
        <v>3522</v>
      </c>
      <c r="B1090" s="33">
        <v>45863</v>
      </c>
      <c r="C1090" t="s">
        <v>96</v>
      </c>
      <c r="D1090" t="s">
        <v>3523</v>
      </c>
      <c r="E1090" t="s">
        <v>180</v>
      </c>
      <c r="F1090" t="s">
        <v>173</v>
      </c>
      <c r="G1090" t="s">
        <v>160</v>
      </c>
      <c r="H1090" t="s">
        <v>161</v>
      </c>
      <c r="I1090">
        <v>1496</v>
      </c>
      <c r="J1090" t="s">
        <v>447</v>
      </c>
      <c r="K1090" t="s">
        <v>1332</v>
      </c>
      <c r="L1090" t="s">
        <v>447</v>
      </c>
      <c r="M1090" t="s">
        <v>1251</v>
      </c>
      <c r="N1090">
        <v>197</v>
      </c>
      <c r="O1090">
        <v>0</v>
      </c>
      <c r="P1090">
        <v>7</v>
      </c>
      <c r="Q1090" t="s">
        <v>73</v>
      </c>
      <c r="R1090" t="s">
        <v>238</v>
      </c>
      <c r="S1090" t="s">
        <v>239</v>
      </c>
      <c r="T1090">
        <v>150</v>
      </c>
      <c r="U1090">
        <v>99</v>
      </c>
      <c r="V1090">
        <v>66</v>
      </c>
      <c r="W1090" t="s">
        <v>133</v>
      </c>
      <c r="X1090">
        <v>6545</v>
      </c>
      <c r="Y1090">
        <v>647955</v>
      </c>
      <c r="Z1090">
        <v>16830</v>
      </c>
      <c r="AA1090">
        <v>17226</v>
      </c>
      <c r="AB1090">
        <v>682011</v>
      </c>
      <c r="AC1090">
        <v>410075</v>
      </c>
      <c r="AD1090">
        <v>271936</v>
      </c>
      <c r="AE1090" t="s">
        <v>81</v>
      </c>
      <c r="AF1090" t="s">
        <v>78</v>
      </c>
      <c r="AG1090" t="s">
        <v>240</v>
      </c>
      <c r="AH1090" t="s">
        <v>144</v>
      </c>
      <c r="AI1090" t="s">
        <v>138</v>
      </c>
      <c r="AJ1090" t="str">
        <f t="shared" ref="AJ1090:AJ1153" si="17">TEXT(B1090,"mmm")</f>
        <v>Jul</v>
      </c>
    </row>
    <row r="1091" spans="1:36" x14ac:dyDescent="0.3">
      <c r="A1091" t="s">
        <v>3524</v>
      </c>
      <c r="B1091" s="33">
        <v>45777</v>
      </c>
      <c r="C1091" t="s">
        <v>98</v>
      </c>
      <c r="D1091" t="s">
        <v>3525</v>
      </c>
      <c r="E1091" t="s">
        <v>176</v>
      </c>
      <c r="F1091" t="s">
        <v>173</v>
      </c>
      <c r="G1091" t="s">
        <v>156</v>
      </c>
      <c r="H1091" t="s">
        <v>161</v>
      </c>
      <c r="I1091">
        <v>1527</v>
      </c>
      <c r="J1091" t="s">
        <v>626</v>
      </c>
      <c r="K1091" t="s">
        <v>1163</v>
      </c>
      <c r="L1091" t="s">
        <v>626</v>
      </c>
      <c r="M1091" t="s">
        <v>1163</v>
      </c>
      <c r="N1091">
        <v>193</v>
      </c>
      <c r="O1091">
        <v>0</v>
      </c>
      <c r="P1091">
        <v>-9</v>
      </c>
      <c r="Q1091" t="s">
        <v>70</v>
      </c>
      <c r="R1091" t="s">
        <v>238</v>
      </c>
      <c r="S1091" t="s">
        <v>239</v>
      </c>
      <c r="T1091">
        <v>189</v>
      </c>
      <c r="U1091">
        <v>185</v>
      </c>
      <c r="V1091">
        <v>97.88</v>
      </c>
      <c r="W1091" t="s">
        <v>135</v>
      </c>
      <c r="X1091">
        <v>7244</v>
      </c>
      <c r="Y1091">
        <v>1340140</v>
      </c>
      <c r="Z1091">
        <v>28860</v>
      </c>
      <c r="AA1091">
        <v>110815</v>
      </c>
      <c r="AB1091">
        <v>1479815</v>
      </c>
      <c r="AC1091">
        <v>1037594</v>
      </c>
      <c r="AD1091">
        <v>442221</v>
      </c>
      <c r="AE1091" t="s">
        <v>81</v>
      </c>
      <c r="AF1091" t="s">
        <v>78</v>
      </c>
      <c r="AG1091" t="s">
        <v>240</v>
      </c>
      <c r="AH1091" t="s">
        <v>145</v>
      </c>
      <c r="AI1091" t="s">
        <v>138</v>
      </c>
      <c r="AJ1091" t="str">
        <f t="shared" si="17"/>
        <v>Apr</v>
      </c>
    </row>
    <row r="1092" spans="1:36" x14ac:dyDescent="0.3">
      <c r="A1092" t="s">
        <v>3526</v>
      </c>
      <c r="B1092" s="33">
        <v>45971</v>
      </c>
      <c r="C1092" t="s">
        <v>93</v>
      </c>
      <c r="D1092" t="s">
        <v>1646</v>
      </c>
      <c r="E1092" t="s">
        <v>177</v>
      </c>
      <c r="F1092" t="s">
        <v>173</v>
      </c>
      <c r="G1092" t="s">
        <v>162</v>
      </c>
      <c r="H1092" t="s">
        <v>161</v>
      </c>
      <c r="I1092">
        <v>1626</v>
      </c>
      <c r="J1092" t="s">
        <v>636</v>
      </c>
      <c r="K1092" t="s">
        <v>1799</v>
      </c>
      <c r="L1092" t="s">
        <v>463</v>
      </c>
      <c r="M1092" t="s">
        <v>581</v>
      </c>
      <c r="N1092">
        <v>230</v>
      </c>
      <c r="O1092">
        <v>0</v>
      </c>
      <c r="P1092">
        <v>10</v>
      </c>
      <c r="Q1092" t="s">
        <v>73</v>
      </c>
      <c r="R1092" t="s">
        <v>238</v>
      </c>
      <c r="S1092" t="s">
        <v>239</v>
      </c>
      <c r="T1092">
        <v>150</v>
      </c>
      <c r="U1092">
        <v>128</v>
      </c>
      <c r="V1092">
        <v>85.33</v>
      </c>
      <c r="W1092" t="s">
        <v>133</v>
      </c>
      <c r="X1092">
        <v>6291</v>
      </c>
      <c r="Y1092">
        <v>805248</v>
      </c>
      <c r="Z1092">
        <v>19328</v>
      </c>
      <c r="AA1092">
        <v>31872</v>
      </c>
      <c r="AB1092">
        <v>856448</v>
      </c>
      <c r="AC1092">
        <v>624548</v>
      </c>
      <c r="AD1092">
        <v>231900</v>
      </c>
      <c r="AE1092" t="s">
        <v>78</v>
      </c>
      <c r="AF1092" t="s">
        <v>78</v>
      </c>
      <c r="AG1092" t="s">
        <v>240</v>
      </c>
      <c r="AH1092" t="s">
        <v>145</v>
      </c>
      <c r="AI1092" t="s">
        <v>140</v>
      </c>
      <c r="AJ1092" t="str">
        <f t="shared" si="17"/>
        <v>Nov</v>
      </c>
    </row>
    <row r="1093" spans="1:36" x14ac:dyDescent="0.3">
      <c r="A1093" t="s">
        <v>3527</v>
      </c>
      <c r="B1093" s="33">
        <v>45666</v>
      </c>
      <c r="C1093" t="s">
        <v>93</v>
      </c>
      <c r="D1093" t="s">
        <v>3528</v>
      </c>
      <c r="E1093" t="s">
        <v>179</v>
      </c>
      <c r="F1093" t="s">
        <v>174</v>
      </c>
      <c r="G1093" t="s">
        <v>166</v>
      </c>
      <c r="H1093" t="s">
        <v>158</v>
      </c>
      <c r="I1093">
        <v>2197</v>
      </c>
      <c r="J1093" t="s">
        <v>572</v>
      </c>
      <c r="K1093" t="s">
        <v>3324</v>
      </c>
      <c r="L1093" t="s">
        <v>572</v>
      </c>
      <c r="M1093" t="s">
        <v>674</v>
      </c>
      <c r="N1093">
        <v>322</v>
      </c>
      <c r="O1093">
        <v>15</v>
      </c>
      <c r="P1093">
        <v>17</v>
      </c>
      <c r="Q1093" t="s">
        <v>73</v>
      </c>
      <c r="R1093" t="s">
        <v>238</v>
      </c>
      <c r="S1093" t="s">
        <v>239</v>
      </c>
      <c r="T1093">
        <v>189</v>
      </c>
      <c r="U1093">
        <v>129</v>
      </c>
      <c r="V1093">
        <v>68.25</v>
      </c>
      <c r="W1093" t="s">
        <v>133</v>
      </c>
      <c r="X1093">
        <v>6361</v>
      </c>
      <c r="Y1093">
        <v>820569</v>
      </c>
      <c r="Z1093">
        <v>63726</v>
      </c>
      <c r="AA1093">
        <v>60243</v>
      </c>
      <c r="AB1093">
        <v>944538</v>
      </c>
      <c r="AC1093">
        <v>598449</v>
      </c>
      <c r="AD1093">
        <v>346089</v>
      </c>
      <c r="AE1093" t="s">
        <v>72</v>
      </c>
      <c r="AF1093" t="s">
        <v>78</v>
      </c>
      <c r="AG1093" t="s">
        <v>240</v>
      </c>
      <c r="AH1093" t="s">
        <v>144</v>
      </c>
      <c r="AI1093" t="s">
        <v>139</v>
      </c>
      <c r="AJ1093" t="str">
        <f t="shared" si="17"/>
        <v>Jan</v>
      </c>
    </row>
    <row r="1094" spans="1:36" x14ac:dyDescent="0.3">
      <c r="A1094" t="s">
        <v>3529</v>
      </c>
      <c r="B1094" s="33">
        <v>45991</v>
      </c>
      <c r="C1094" t="s">
        <v>99</v>
      </c>
      <c r="D1094" t="s">
        <v>3530</v>
      </c>
      <c r="E1094" t="s">
        <v>175</v>
      </c>
      <c r="F1094" t="s">
        <v>174</v>
      </c>
      <c r="G1094" t="s">
        <v>163</v>
      </c>
      <c r="H1094" t="s">
        <v>158</v>
      </c>
      <c r="I1094">
        <v>1335</v>
      </c>
      <c r="J1094" t="s">
        <v>477</v>
      </c>
      <c r="K1094" t="s">
        <v>2847</v>
      </c>
      <c r="L1094" t="s">
        <v>2738</v>
      </c>
      <c r="M1094" t="s">
        <v>3169</v>
      </c>
      <c r="N1094">
        <v>178</v>
      </c>
      <c r="O1094">
        <v>18</v>
      </c>
      <c r="P1094">
        <v>16</v>
      </c>
      <c r="Q1094" t="s">
        <v>73</v>
      </c>
      <c r="R1094" t="s">
        <v>238</v>
      </c>
      <c r="S1094" t="s">
        <v>239</v>
      </c>
      <c r="T1094">
        <v>189</v>
      </c>
      <c r="U1094">
        <v>147</v>
      </c>
      <c r="V1094">
        <v>77.78</v>
      </c>
      <c r="W1094" t="s">
        <v>135</v>
      </c>
      <c r="X1094">
        <v>9521</v>
      </c>
      <c r="Y1094">
        <v>1399587</v>
      </c>
      <c r="Z1094">
        <v>36015</v>
      </c>
      <c r="AA1094">
        <v>35868</v>
      </c>
      <c r="AB1094">
        <v>1471470</v>
      </c>
      <c r="AC1094">
        <v>983453</v>
      </c>
      <c r="AD1094">
        <v>488017</v>
      </c>
      <c r="AE1094" t="s">
        <v>75</v>
      </c>
      <c r="AF1094" t="s">
        <v>78</v>
      </c>
      <c r="AG1094" t="s">
        <v>240</v>
      </c>
      <c r="AH1094" t="s">
        <v>145</v>
      </c>
      <c r="AI1094" t="s">
        <v>139</v>
      </c>
      <c r="AJ1094" t="str">
        <f t="shared" si="17"/>
        <v>Nov</v>
      </c>
    </row>
    <row r="1095" spans="1:36" x14ac:dyDescent="0.3">
      <c r="A1095" t="s">
        <v>3531</v>
      </c>
      <c r="B1095" s="33">
        <v>45808</v>
      </c>
      <c r="C1095" t="s">
        <v>93</v>
      </c>
      <c r="D1095" t="s">
        <v>3532</v>
      </c>
      <c r="E1095" t="s">
        <v>177</v>
      </c>
      <c r="F1095" t="s">
        <v>174</v>
      </c>
      <c r="G1095" t="s">
        <v>162</v>
      </c>
      <c r="H1095" t="s">
        <v>158</v>
      </c>
      <c r="I1095">
        <v>705</v>
      </c>
      <c r="J1095" t="s">
        <v>368</v>
      </c>
      <c r="K1095" t="s">
        <v>550</v>
      </c>
      <c r="L1095" t="s">
        <v>408</v>
      </c>
      <c r="M1095" t="s">
        <v>550</v>
      </c>
      <c r="N1095">
        <v>103</v>
      </c>
      <c r="O1095">
        <v>0</v>
      </c>
      <c r="P1095">
        <v>0</v>
      </c>
      <c r="Q1095" t="s">
        <v>70</v>
      </c>
      <c r="R1095" t="s">
        <v>238</v>
      </c>
      <c r="S1095" t="s">
        <v>239</v>
      </c>
      <c r="T1095">
        <v>220</v>
      </c>
      <c r="U1095">
        <v>152</v>
      </c>
      <c r="V1095">
        <v>69.09</v>
      </c>
      <c r="W1095" t="s">
        <v>133</v>
      </c>
      <c r="X1095">
        <v>4244</v>
      </c>
      <c r="Y1095">
        <v>645088</v>
      </c>
      <c r="Z1095">
        <v>72960</v>
      </c>
      <c r="AA1095">
        <v>84512</v>
      </c>
      <c r="AB1095">
        <v>802560</v>
      </c>
      <c r="AC1095">
        <v>610077</v>
      </c>
      <c r="AD1095">
        <v>192483</v>
      </c>
      <c r="AE1095" t="s">
        <v>78</v>
      </c>
      <c r="AF1095" t="s">
        <v>78</v>
      </c>
      <c r="AG1095" t="s">
        <v>240</v>
      </c>
      <c r="AH1095" t="s">
        <v>144</v>
      </c>
      <c r="AI1095" t="s">
        <v>139</v>
      </c>
      <c r="AJ1095" t="str">
        <f t="shared" si="17"/>
        <v>May</v>
      </c>
    </row>
    <row r="1096" spans="1:36" x14ac:dyDescent="0.3">
      <c r="A1096" t="s">
        <v>3533</v>
      </c>
      <c r="B1096" s="33">
        <v>45997</v>
      </c>
      <c r="C1096" t="s">
        <v>99</v>
      </c>
      <c r="D1096" t="s">
        <v>3534</v>
      </c>
      <c r="E1096" t="s">
        <v>176</v>
      </c>
      <c r="F1096" t="s">
        <v>174</v>
      </c>
      <c r="G1096" t="s">
        <v>156</v>
      </c>
      <c r="H1096" t="s">
        <v>158</v>
      </c>
      <c r="I1096">
        <v>1308</v>
      </c>
      <c r="J1096" t="s">
        <v>560</v>
      </c>
      <c r="K1096" t="s">
        <v>2060</v>
      </c>
      <c r="L1096" t="s">
        <v>2254</v>
      </c>
      <c r="M1096" t="s">
        <v>1887</v>
      </c>
      <c r="N1096">
        <v>167</v>
      </c>
      <c r="O1096">
        <v>48</v>
      </c>
      <c r="P1096">
        <v>44</v>
      </c>
      <c r="Q1096" t="s">
        <v>76</v>
      </c>
      <c r="R1096" t="s">
        <v>238</v>
      </c>
      <c r="S1096" t="s">
        <v>239</v>
      </c>
      <c r="T1096">
        <v>150</v>
      </c>
      <c r="U1096">
        <v>115</v>
      </c>
      <c r="V1096">
        <v>76.67</v>
      </c>
      <c r="W1096" t="s">
        <v>134</v>
      </c>
      <c r="X1096">
        <v>8029</v>
      </c>
      <c r="Y1096">
        <v>923335</v>
      </c>
      <c r="Z1096">
        <v>46345</v>
      </c>
      <c r="AA1096">
        <v>83145</v>
      </c>
      <c r="AB1096">
        <v>1052825</v>
      </c>
      <c r="AC1096">
        <v>814354</v>
      </c>
      <c r="AD1096">
        <v>238471</v>
      </c>
      <c r="AE1096" t="s">
        <v>81</v>
      </c>
      <c r="AF1096" t="s">
        <v>78</v>
      </c>
      <c r="AG1096" t="s">
        <v>240</v>
      </c>
      <c r="AH1096" t="s">
        <v>144</v>
      </c>
      <c r="AI1096" t="s">
        <v>138</v>
      </c>
      <c r="AJ1096" t="str">
        <f t="shared" si="17"/>
        <v>Dec</v>
      </c>
    </row>
    <row r="1097" spans="1:36" x14ac:dyDescent="0.3">
      <c r="A1097" t="s">
        <v>3535</v>
      </c>
      <c r="B1097" s="33">
        <v>45694</v>
      </c>
      <c r="C1097" t="s">
        <v>98</v>
      </c>
      <c r="D1097" t="s">
        <v>3536</v>
      </c>
      <c r="E1097" t="s">
        <v>172</v>
      </c>
      <c r="F1097" t="s">
        <v>181</v>
      </c>
      <c r="G1097" t="s">
        <v>155</v>
      </c>
      <c r="H1097" t="s">
        <v>159</v>
      </c>
      <c r="I1097">
        <v>1550</v>
      </c>
      <c r="J1097" t="s">
        <v>581</v>
      </c>
      <c r="K1097" t="s">
        <v>1994</v>
      </c>
      <c r="N1097">
        <v>199</v>
      </c>
      <c r="O1097">
        <v>0</v>
      </c>
      <c r="P1097">
        <v>0</v>
      </c>
      <c r="Q1097" t="s">
        <v>67</v>
      </c>
      <c r="R1097" t="s">
        <v>245</v>
      </c>
      <c r="S1097" t="s">
        <v>121</v>
      </c>
      <c r="T1097">
        <v>150</v>
      </c>
      <c r="U1097">
        <v>0</v>
      </c>
      <c r="V1097">
        <v>0</v>
      </c>
      <c r="W1097" t="s">
        <v>133</v>
      </c>
      <c r="X1097">
        <v>4360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81</v>
      </c>
      <c r="AF1097" t="s">
        <v>81</v>
      </c>
      <c r="AG1097" t="s">
        <v>240</v>
      </c>
      <c r="AH1097" t="s">
        <v>145</v>
      </c>
      <c r="AI1097" t="s">
        <v>139</v>
      </c>
      <c r="AJ1097" t="str">
        <f t="shared" si="17"/>
        <v>Feb</v>
      </c>
    </row>
    <row r="1098" spans="1:36" x14ac:dyDescent="0.3">
      <c r="A1098" t="s">
        <v>3537</v>
      </c>
      <c r="B1098" s="33">
        <v>45813</v>
      </c>
      <c r="C1098" t="s">
        <v>98</v>
      </c>
      <c r="D1098" t="s">
        <v>3538</v>
      </c>
      <c r="E1098" t="s">
        <v>181</v>
      </c>
      <c r="F1098" t="s">
        <v>177</v>
      </c>
      <c r="G1098" t="s">
        <v>159</v>
      </c>
      <c r="H1098" t="s">
        <v>162</v>
      </c>
      <c r="I1098">
        <v>2337</v>
      </c>
      <c r="J1098" t="s">
        <v>243</v>
      </c>
      <c r="K1098" t="s">
        <v>3539</v>
      </c>
      <c r="L1098" t="s">
        <v>1400</v>
      </c>
      <c r="M1098" t="s">
        <v>3539</v>
      </c>
      <c r="N1098">
        <v>327</v>
      </c>
      <c r="O1098">
        <v>2</v>
      </c>
      <c r="P1098">
        <v>-10</v>
      </c>
      <c r="Q1098" t="s">
        <v>73</v>
      </c>
      <c r="R1098" t="s">
        <v>238</v>
      </c>
      <c r="S1098" t="s">
        <v>239</v>
      </c>
      <c r="T1098">
        <v>150</v>
      </c>
      <c r="U1098">
        <v>108</v>
      </c>
      <c r="V1098">
        <v>72</v>
      </c>
      <c r="W1098" t="s">
        <v>133</v>
      </c>
      <c r="X1098">
        <v>8401</v>
      </c>
      <c r="Y1098">
        <v>907308</v>
      </c>
      <c r="Z1098">
        <v>55080</v>
      </c>
      <c r="AA1098">
        <v>39636</v>
      </c>
      <c r="AB1098">
        <v>1002024</v>
      </c>
      <c r="AC1098">
        <v>744612</v>
      </c>
      <c r="AD1098">
        <v>257412</v>
      </c>
      <c r="AE1098" t="s">
        <v>81</v>
      </c>
      <c r="AF1098" t="s">
        <v>78</v>
      </c>
      <c r="AG1098" t="s">
        <v>240</v>
      </c>
      <c r="AH1098" t="s">
        <v>144</v>
      </c>
      <c r="AI1098" t="s">
        <v>139</v>
      </c>
      <c r="AJ1098" t="str">
        <f t="shared" si="17"/>
        <v>Jun</v>
      </c>
    </row>
    <row r="1099" spans="1:36" x14ac:dyDescent="0.3">
      <c r="A1099" t="s">
        <v>3540</v>
      </c>
      <c r="B1099" s="33">
        <v>45722</v>
      </c>
      <c r="C1099" t="s">
        <v>96</v>
      </c>
      <c r="D1099" t="s">
        <v>3541</v>
      </c>
      <c r="E1099" t="s">
        <v>173</v>
      </c>
      <c r="F1099" t="s">
        <v>174</v>
      </c>
      <c r="G1099" t="s">
        <v>161</v>
      </c>
      <c r="H1099" t="s">
        <v>158</v>
      </c>
      <c r="I1099">
        <v>549</v>
      </c>
      <c r="J1099" t="s">
        <v>368</v>
      </c>
      <c r="K1099" t="s">
        <v>655</v>
      </c>
      <c r="L1099" t="s">
        <v>2319</v>
      </c>
      <c r="M1099" t="s">
        <v>792</v>
      </c>
      <c r="N1099">
        <v>87</v>
      </c>
      <c r="O1099">
        <v>9</v>
      </c>
      <c r="P1099">
        <v>23</v>
      </c>
      <c r="Q1099" t="s">
        <v>73</v>
      </c>
      <c r="R1099" t="s">
        <v>238</v>
      </c>
      <c r="S1099" t="s">
        <v>239</v>
      </c>
      <c r="T1099">
        <v>180</v>
      </c>
      <c r="U1099">
        <v>143</v>
      </c>
      <c r="V1099">
        <v>79.44</v>
      </c>
      <c r="W1099" t="s">
        <v>133</v>
      </c>
      <c r="X1099">
        <v>5014</v>
      </c>
      <c r="Y1099">
        <v>717002</v>
      </c>
      <c r="Z1099">
        <v>67210</v>
      </c>
      <c r="AA1099">
        <v>61490</v>
      </c>
      <c r="AB1099">
        <v>845702</v>
      </c>
      <c r="AC1099">
        <v>593755</v>
      </c>
      <c r="AD1099">
        <v>251947</v>
      </c>
      <c r="AE1099" t="s">
        <v>78</v>
      </c>
      <c r="AF1099" t="s">
        <v>78</v>
      </c>
      <c r="AG1099" t="s">
        <v>240</v>
      </c>
      <c r="AH1099" t="s">
        <v>147</v>
      </c>
      <c r="AI1099" t="s">
        <v>139</v>
      </c>
      <c r="AJ1099" t="str">
        <f t="shared" si="17"/>
        <v>Mar</v>
      </c>
    </row>
    <row r="1100" spans="1:36" x14ac:dyDescent="0.3">
      <c r="A1100" t="s">
        <v>3542</v>
      </c>
      <c r="B1100" s="33">
        <v>45896</v>
      </c>
      <c r="C1100" t="s">
        <v>99</v>
      </c>
      <c r="D1100" t="s">
        <v>3543</v>
      </c>
      <c r="E1100" t="s">
        <v>178</v>
      </c>
      <c r="F1100" t="s">
        <v>179</v>
      </c>
      <c r="G1100" t="s">
        <v>157</v>
      </c>
      <c r="H1100" t="s">
        <v>166</v>
      </c>
      <c r="I1100">
        <v>2323</v>
      </c>
      <c r="J1100" t="s">
        <v>588</v>
      </c>
      <c r="K1100" t="s">
        <v>890</v>
      </c>
      <c r="N1100">
        <v>303</v>
      </c>
      <c r="O1100">
        <v>0</v>
      </c>
      <c r="P1100">
        <v>0</v>
      </c>
      <c r="Q1100" t="s">
        <v>67</v>
      </c>
      <c r="R1100" t="s">
        <v>245</v>
      </c>
      <c r="S1100" t="s">
        <v>120</v>
      </c>
      <c r="T1100">
        <v>180</v>
      </c>
      <c r="U1100">
        <v>0</v>
      </c>
      <c r="V1100">
        <v>0</v>
      </c>
      <c r="W1100" t="s">
        <v>133</v>
      </c>
      <c r="X1100">
        <v>7981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75</v>
      </c>
      <c r="AF1100" t="s">
        <v>72</v>
      </c>
      <c r="AG1100" t="s">
        <v>240</v>
      </c>
      <c r="AH1100" t="s">
        <v>144</v>
      </c>
      <c r="AI1100" t="s">
        <v>138</v>
      </c>
      <c r="AJ1100" t="str">
        <f t="shared" si="17"/>
        <v>Aug</v>
      </c>
    </row>
    <row r="1101" spans="1:36" x14ac:dyDescent="0.3">
      <c r="A1101" t="s">
        <v>3544</v>
      </c>
      <c r="B1101" s="33">
        <v>45883</v>
      </c>
      <c r="C1101" t="s">
        <v>97</v>
      </c>
      <c r="D1101" t="s">
        <v>947</v>
      </c>
      <c r="E1101" t="s">
        <v>178</v>
      </c>
      <c r="F1101" t="s">
        <v>174</v>
      </c>
      <c r="G1101" t="s">
        <v>157</v>
      </c>
      <c r="H1101" t="s">
        <v>158</v>
      </c>
      <c r="I1101">
        <v>1962</v>
      </c>
      <c r="J1101" t="s">
        <v>474</v>
      </c>
      <c r="K1101" t="s">
        <v>1820</v>
      </c>
      <c r="L1101" t="s">
        <v>459</v>
      </c>
      <c r="M1101" t="s">
        <v>1820</v>
      </c>
      <c r="N1101">
        <v>258</v>
      </c>
      <c r="O1101">
        <v>0</v>
      </c>
      <c r="P1101">
        <v>-8</v>
      </c>
      <c r="Q1101" t="s">
        <v>70</v>
      </c>
      <c r="R1101" t="s">
        <v>238</v>
      </c>
      <c r="S1101" t="s">
        <v>239</v>
      </c>
      <c r="T1101">
        <v>186</v>
      </c>
      <c r="U1101">
        <v>177</v>
      </c>
      <c r="V1101">
        <v>95.16</v>
      </c>
      <c r="W1101" t="s">
        <v>133</v>
      </c>
      <c r="X1101">
        <v>8225</v>
      </c>
      <c r="Y1101">
        <v>1455825</v>
      </c>
      <c r="Z1101">
        <v>85491</v>
      </c>
      <c r="AA1101">
        <v>130449</v>
      </c>
      <c r="AB1101">
        <v>1671765</v>
      </c>
      <c r="AC1101">
        <v>1335662</v>
      </c>
      <c r="AD1101">
        <v>336103</v>
      </c>
      <c r="AE1101" t="s">
        <v>75</v>
      </c>
      <c r="AF1101" t="s">
        <v>78</v>
      </c>
      <c r="AG1101" t="s">
        <v>240</v>
      </c>
      <c r="AH1101" t="s">
        <v>145</v>
      </c>
      <c r="AI1101" t="s">
        <v>139</v>
      </c>
      <c r="AJ1101" t="str">
        <f t="shared" si="17"/>
        <v>Aug</v>
      </c>
    </row>
    <row r="1102" spans="1:36" x14ac:dyDescent="0.3">
      <c r="A1102" t="s">
        <v>3545</v>
      </c>
      <c r="B1102" s="33">
        <v>45680</v>
      </c>
      <c r="C1102" t="s">
        <v>97</v>
      </c>
      <c r="D1102" t="s">
        <v>3546</v>
      </c>
      <c r="E1102" t="s">
        <v>172</v>
      </c>
      <c r="F1102" t="s">
        <v>181</v>
      </c>
      <c r="G1102" t="s">
        <v>155</v>
      </c>
      <c r="H1102" t="s">
        <v>159</v>
      </c>
      <c r="I1102">
        <v>615</v>
      </c>
      <c r="J1102" t="s">
        <v>581</v>
      </c>
      <c r="K1102" t="s">
        <v>250</v>
      </c>
      <c r="L1102" t="s">
        <v>848</v>
      </c>
      <c r="M1102" t="s">
        <v>388</v>
      </c>
      <c r="N1102">
        <v>92</v>
      </c>
      <c r="O1102">
        <v>12</v>
      </c>
      <c r="P1102">
        <v>9</v>
      </c>
      <c r="Q1102" t="s">
        <v>73</v>
      </c>
      <c r="R1102" t="s">
        <v>238</v>
      </c>
      <c r="S1102" t="s">
        <v>239</v>
      </c>
      <c r="T1102">
        <v>220</v>
      </c>
      <c r="U1102">
        <v>158</v>
      </c>
      <c r="V1102">
        <v>71.819999999999993</v>
      </c>
      <c r="W1102" t="s">
        <v>133</v>
      </c>
      <c r="X1102">
        <v>5598</v>
      </c>
      <c r="Y1102">
        <v>884484</v>
      </c>
      <c r="Z1102">
        <v>24964</v>
      </c>
      <c r="AA1102">
        <v>89902</v>
      </c>
      <c r="AB1102">
        <v>999350</v>
      </c>
      <c r="AC1102">
        <v>839215</v>
      </c>
      <c r="AD1102">
        <v>160135</v>
      </c>
      <c r="AE1102" t="s">
        <v>81</v>
      </c>
      <c r="AF1102" t="s">
        <v>81</v>
      </c>
      <c r="AG1102" t="s">
        <v>240</v>
      </c>
      <c r="AH1102" t="s">
        <v>144</v>
      </c>
      <c r="AI1102" t="s">
        <v>139</v>
      </c>
      <c r="AJ1102" t="str">
        <f t="shared" si="17"/>
        <v>Jan</v>
      </c>
    </row>
    <row r="1103" spans="1:36" x14ac:dyDescent="0.3">
      <c r="A1103" t="s">
        <v>3547</v>
      </c>
      <c r="B1103" s="33">
        <v>45711</v>
      </c>
      <c r="C1103" t="s">
        <v>95</v>
      </c>
      <c r="D1103" t="s">
        <v>3548</v>
      </c>
      <c r="E1103" t="s">
        <v>175</v>
      </c>
      <c r="F1103" t="s">
        <v>173</v>
      </c>
      <c r="G1103" t="s">
        <v>163</v>
      </c>
      <c r="H1103" t="s">
        <v>161</v>
      </c>
      <c r="I1103">
        <v>573</v>
      </c>
      <c r="J1103" t="s">
        <v>280</v>
      </c>
      <c r="K1103" t="s">
        <v>1126</v>
      </c>
      <c r="L1103" t="s">
        <v>353</v>
      </c>
      <c r="M1103" t="s">
        <v>1126</v>
      </c>
      <c r="N1103">
        <v>91</v>
      </c>
      <c r="O1103">
        <v>0</v>
      </c>
      <c r="P1103">
        <v>-10</v>
      </c>
      <c r="Q1103" t="s">
        <v>70</v>
      </c>
      <c r="R1103" t="s">
        <v>238</v>
      </c>
      <c r="S1103" t="s">
        <v>239</v>
      </c>
      <c r="T1103">
        <v>189</v>
      </c>
      <c r="U1103">
        <v>153</v>
      </c>
      <c r="V1103">
        <v>80.95</v>
      </c>
      <c r="W1103" t="s">
        <v>135</v>
      </c>
      <c r="X1103">
        <v>7404</v>
      </c>
      <c r="Y1103">
        <v>1132812</v>
      </c>
      <c r="Z1103">
        <v>38862</v>
      </c>
      <c r="AA1103">
        <v>79407</v>
      </c>
      <c r="AB1103">
        <v>1251081</v>
      </c>
      <c r="AC1103">
        <v>1061202</v>
      </c>
      <c r="AD1103">
        <v>189879</v>
      </c>
      <c r="AE1103" t="s">
        <v>75</v>
      </c>
      <c r="AF1103" t="s">
        <v>78</v>
      </c>
      <c r="AG1103" t="s">
        <v>240</v>
      </c>
      <c r="AH1103" t="s">
        <v>144</v>
      </c>
      <c r="AI1103" t="s">
        <v>138</v>
      </c>
      <c r="AJ1103" t="str">
        <f t="shared" si="17"/>
        <v>Feb</v>
      </c>
    </row>
    <row r="1104" spans="1:36" x14ac:dyDescent="0.3">
      <c r="A1104" t="s">
        <v>3549</v>
      </c>
      <c r="B1104" s="33">
        <v>45778</v>
      </c>
      <c r="C1104" t="s">
        <v>98</v>
      </c>
      <c r="D1104" t="s">
        <v>3550</v>
      </c>
      <c r="E1104" t="s">
        <v>181</v>
      </c>
      <c r="F1104" t="s">
        <v>172</v>
      </c>
      <c r="G1104" t="s">
        <v>159</v>
      </c>
      <c r="H1104" t="s">
        <v>155</v>
      </c>
      <c r="I1104">
        <v>1055</v>
      </c>
      <c r="J1104" t="s">
        <v>325</v>
      </c>
      <c r="K1104" t="s">
        <v>1799</v>
      </c>
      <c r="L1104" t="s">
        <v>459</v>
      </c>
      <c r="M1104" t="s">
        <v>1799</v>
      </c>
      <c r="N1104">
        <v>170</v>
      </c>
      <c r="O1104">
        <v>0</v>
      </c>
      <c r="P1104">
        <v>-5</v>
      </c>
      <c r="Q1104" t="s">
        <v>70</v>
      </c>
      <c r="R1104" t="s">
        <v>238</v>
      </c>
      <c r="S1104" t="s">
        <v>239</v>
      </c>
      <c r="T1104">
        <v>186</v>
      </c>
      <c r="U1104">
        <v>156</v>
      </c>
      <c r="V1104">
        <v>83.87</v>
      </c>
      <c r="W1104" t="s">
        <v>133</v>
      </c>
      <c r="X1104">
        <v>7634</v>
      </c>
      <c r="Y1104">
        <v>1190904</v>
      </c>
      <c r="Z1104">
        <v>67080</v>
      </c>
      <c r="AA1104">
        <v>18876</v>
      </c>
      <c r="AB1104">
        <v>1276860</v>
      </c>
      <c r="AC1104">
        <v>1003362</v>
      </c>
      <c r="AD1104">
        <v>273498</v>
      </c>
      <c r="AE1104" t="s">
        <v>81</v>
      </c>
      <c r="AF1104" t="s">
        <v>81</v>
      </c>
      <c r="AG1104" t="s">
        <v>240</v>
      </c>
      <c r="AH1104" t="s">
        <v>145</v>
      </c>
      <c r="AI1104" t="s">
        <v>139</v>
      </c>
      <c r="AJ1104" t="str">
        <f t="shared" si="17"/>
        <v>May</v>
      </c>
    </row>
    <row r="1105" spans="1:36" x14ac:dyDescent="0.3">
      <c r="A1105" t="s">
        <v>3551</v>
      </c>
      <c r="B1105" s="33">
        <v>45800</v>
      </c>
      <c r="C1105" t="s">
        <v>97</v>
      </c>
      <c r="D1105" t="s">
        <v>3552</v>
      </c>
      <c r="E1105" t="s">
        <v>181</v>
      </c>
      <c r="F1105" t="s">
        <v>174</v>
      </c>
      <c r="G1105" t="s">
        <v>159</v>
      </c>
      <c r="H1105" t="s">
        <v>158</v>
      </c>
      <c r="I1105">
        <v>490</v>
      </c>
      <c r="J1105" t="s">
        <v>566</v>
      </c>
      <c r="K1105" t="s">
        <v>3168</v>
      </c>
      <c r="L1105" t="s">
        <v>408</v>
      </c>
      <c r="M1105" t="s">
        <v>956</v>
      </c>
      <c r="N1105">
        <v>84</v>
      </c>
      <c r="O1105">
        <v>0</v>
      </c>
      <c r="P1105">
        <v>20</v>
      </c>
      <c r="Q1105" t="s">
        <v>73</v>
      </c>
      <c r="R1105" t="s">
        <v>238</v>
      </c>
      <c r="S1105" t="s">
        <v>239</v>
      </c>
      <c r="T1105">
        <v>150</v>
      </c>
      <c r="U1105">
        <v>106</v>
      </c>
      <c r="V1105">
        <v>70.67</v>
      </c>
      <c r="W1105" t="s">
        <v>133</v>
      </c>
      <c r="X1105">
        <v>5373</v>
      </c>
      <c r="Y1105">
        <v>569538</v>
      </c>
      <c r="Z1105">
        <v>18974</v>
      </c>
      <c r="AA1105">
        <v>22154</v>
      </c>
      <c r="AB1105">
        <v>610666</v>
      </c>
      <c r="AC1105">
        <v>421182</v>
      </c>
      <c r="AD1105">
        <v>189484</v>
      </c>
      <c r="AE1105" t="s">
        <v>81</v>
      </c>
      <c r="AF1105" t="s">
        <v>78</v>
      </c>
      <c r="AG1105" t="s">
        <v>240</v>
      </c>
      <c r="AH1105" t="s">
        <v>144</v>
      </c>
      <c r="AI1105" t="s">
        <v>139</v>
      </c>
      <c r="AJ1105" t="str">
        <f t="shared" si="17"/>
        <v>May</v>
      </c>
    </row>
    <row r="1106" spans="1:36" x14ac:dyDescent="0.3">
      <c r="A1106" t="s">
        <v>3553</v>
      </c>
      <c r="B1106" s="33">
        <v>45710</v>
      </c>
      <c r="C1106" t="s">
        <v>95</v>
      </c>
      <c r="D1106" t="s">
        <v>3554</v>
      </c>
      <c r="E1106" t="s">
        <v>181</v>
      </c>
      <c r="F1106" t="s">
        <v>179</v>
      </c>
      <c r="G1106" t="s">
        <v>159</v>
      </c>
      <c r="H1106" t="s">
        <v>166</v>
      </c>
      <c r="I1106">
        <v>2028</v>
      </c>
      <c r="J1106" t="s">
        <v>298</v>
      </c>
      <c r="K1106" t="s">
        <v>890</v>
      </c>
      <c r="L1106" t="s">
        <v>432</v>
      </c>
      <c r="M1106" t="s">
        <v>2288</v>
      </c>
      <c r="N1106">
        <v>303</v>
      </c>
      <c r="O1106">
        <v>8</v>
      </c>
      <c r="P1106">
        <v>31</v>
      </c>
      <c r="Q1106" t="s">
        <v>76</v>
      </c>
      <c r="R1106" t="s">
        <v>238</v>
      </c>
      <c r="S1106" t="s">
        <v>239</v>
      </c>
      <c r="T1106">
        <v>220</v>
      </c>
      <c r="U1106">
        <v>153</v>
      </c>
      <c r="V1106">
        <v>69.55</v>
      </c>
      <c r="W1106" t="s">
        <v>135</v>
      </c>
      <c r="X1106">
        <v>9710</v>
      </c>
      <c r="Y1106">
        <v>1485630</v>
      </c>
      <c r="Z1106">
        <v>27387</v>
      </c>
      <c r="AA1106">
        <v>28152</v>
      </c>
      <c r="AB1106">
        <v>1541169</v>
      </c>
      <c r="AC1106">
        <v>1044148</v>
      </c>
      <c r="AD1106">
        <v>497021</v>
      </c>
      <c r="AE1106" t="s">
        <v>81</v>
      </c>
      <c r="AF1106" t="s">
        <v>72</v>
      </c>
      <c r="AG1106" t="s">
        <v>240</v>
      </c>
      <c r="AH1106" t="s">
        <v>144</v>
      </c>
      <c r="AI1106" t="s">
        <v>139</v>
      </c>
      <c r="AJ1106" t="str">
        <f t="shared" si="17"/>
        <v>Feb</v>
      </c>
    </row>
    <row r="1107" spans="1:36" x14ac:dyDescent="0.3">
      <c r="A1107" t="s">
        <v>3555</v>
      </c>
      <c r="B1107" s="33">
        <v>45906</v>
      </c>
      <c r="C1107" t="s">
        <v>93</v>
      </c>
      <c r="D1107" t="s">
        <v>3556</v>
      </c>
      <c r="E1107" t="s">
        <v>178</v>
      </c>
      <c r="F1107" t="s">
        <v>177</v>
      </c>
      <c r="G1107" t="s">
        <v>157</v>
      </c>
      <c r="H1107" t="s">
        <v>162</v>
      </c>
      <c r="I1107">
        <v>1948</v>
      </c>
      <c r="J1107" t="s">
        <v>381</v>
      </c>
      <c r="K1107" t="s">
        <v>463</v>
      </c>
      <c r="L1107" t="s">
        <v>2345</v>
      </c>
      <c r="M1107" t="s">
        <v>514</v>
      </c>
      <c r="N1107">
        <v>240</v>
      </c>
      <c r="O1107">
        <v>35</v>
      </c>
      <c r="P1107">
        <v>15</v>
      </c>
      <c r="Q1107" t="s">
        <v>73</v>
      </c>
      <c r="R1107" t="s">
        <v>238</v>
      </c>
      <c r="S1107" t="s">
        <v>239</v>
      </c>
      <c r="T1107">
        <v>180</v>
      </c>
      <c r="U1107">
        <v>144</v>
      </c>
      <c r="V1107">
        <v>80</v>
      </c>
      <c r="W1107" t="s">
        <v>133</v>
      </c>
      <c r="X1107">
        <v>7198</v>
      </c>
      <c r="Y1107">
        <v>1036512</v>
      </c>
      <c r="Z1107">
        <v>35712</v>
      </c>
      <c r="AA1107">
        <v>58320</v>
      </c>
      <c r="AB1107">
        <v>1130544</v>
      </c>
      <c r="AC1107">
        <v>967295</v>
      </c>
      <c r="AD1107">
        <v>163249</v>
      </c>
      <c r="AE1107" t="s">
        <v>75</v>
      </c>
      <c r="AF1107" t="s">
        <v>78</v>
      </c>
      <c r="AG1107" t="s">
        <v>240</v>
      </c>
      <c r="AH1107" t="s">
        <v>144</v>
      </c>
      <c r="AI1107" t="s">
        <v>139</v>
      </c>
      <c r="AJ1107" t="str">
        <f t="shared" si="17"/>
        <v>Sep</v>
      </c>
    </row>
    <row r="1108" spans="1:36" x14ac:dyDescent="0.3">
      <c r="A1108" t="s">
        <v>3557</v>
      </c>
      <c r="B1108" s="33">
        <v>45771</v>
      </c>
      <c r="C1108" t="s">
        <v>95</v>
      </c>
      <c r="D1108" t="s">
        <v>3558</v>
      </c>
      <c r="E1108" t="s">
        <v>177</v>
      </c>
      <c r="F1108" t="s">
        <v>181</v>
      </c>
      <c r="G1108" t="s">
        <v>162</v>
      </c>
      <c r="H1108" t="s">
        <v>159</v>
      </c>
      <c r="I1108">
        <v>2097</v>
      </c>
      <c r="J1108" t="s">
        <v>342</v>
      </c>
      <c r="K1108" t="s">
        <v>1055</v>
      </c>
      <c r="L1108" t="s">
        <v>686</v>
      </c>
      <c r="M1108" t="s">
        <v>1055</v>
      </c>
      <c r="N1108">
        <v>268</v>
      </c>
      <c r="O1108">
        <v>10</v>
      </c>
      <c r="P1108">
        <v>-1</v>
      </c>
      <c r="Q1108" t="s">
        <v>73</v>
      </c>
      <c r="R1108" t="s">
        <v>238</v>
      </c>
      <c r="S1108" t="s">
        <v>239</v>
      </c>
      <c r="T1108">
        <v>220</v>
      </c>
      <c r="U1108">
        <v>191</v>
      </c>
      <c r="V1108">
        <v>86.82</v>
      </c>
      <c r="W1108" t="s">
        <v>133</v>
      </c>
      <c r="X1108">
        <v>9876</v>
      </c>
      <c r="Y1108">
        <v>1886316</v>
      </c>
      <c r="Z1108">
        <v>86905</v>
      </c>
      <c r="AA1108">
        <v>78310</v>
      </c>
      <c r="AB1108">
        <v>2051531</v>
      </c>
      <c r="AC1108">
        <v>1453034</v>
      </c>
      <c r="AD1108">
        <v>598497</v>
      </c>
      <c r="AE1108" t="s">
        <v>78</v>
      </c>
      <c r="AF1108" t="s">
        <v>81</v>
      </c>
      <c r="AG1108" t="s">
        <v>240</v>
      </c>
      <c r="AH1108" t="s">
        <v>144</v>
      </c>
      <c r="AI1108" t="s">
        <v>140</v>
      </c>
      <c r="AJ1108" t="str">
        <f t="shared" si="17"/>
        <v>Apr</v>
      </c>
    </row>
    <row r="1109" spans="1:36" x14ac:dyDescent="0.3">
      <c r="A1109" t="s">
        <v>3559</v>
      </c>
      <c r="B1109" s="33">
        <v>45950</v>
      </c>
      <c r="C1109" t="s">
        <v>98</v>
      </c>
      <c r="D1109" t="s">
        <v>3560</v>
      </c>
      <c r="E1109" t="s">
        <v>175</v>
      </c>
      <c r="F1109" t="s">
        <v>174</v>
      </c>
      <c r="G1109" t="s">
        <v>163</v>
      </c>
      <c r="H1109" t="s">
        <v>158</v>
      </c>
      <c r="I1109">
        <v>429</v>
      </c>
      <c r="J1109" t="s">
        <v>971</v>
      </c>
      <c r="K1109" t="s">
        <v>1047</v>
      </c>
      <c r="L1109" t="s">
        <v>385</v>
      </c>
      <c r="M1109" t="s">
        <v>1047</v>
      </c>
      <c r="N1109">
        <v>78</v>
      </c>
      <c r="O1109">
        <v>0</v>
      </c>
      <c r="P1109">
        <v>0</v>
      </c>
      <c r="Q1109" t="s">
        <v>70</v>
      </c>
      <c r="R1109" t="s">
        <v>238</v>
      </c>
      <c r="S1109" t="s">
        <v>239</v>
      </c>
      <c r="T1109">
        <v>220</v>
      </c>
      <c r="U1109">
        <v>155</v>
      </c>
      <c r="V1109">
        <v>70.45</v>
      </c>
      <c r="W1109" t="s">
        <v>133</v>
      </c>
      <c r="X1109">
        <v>3047</v>
      </c>
      <c r="Y1109">
        <v>472285</v>
      </c>
      <c r="Z1109">
        <v>42780</v>
      </c>
      <c r="AA1109">
        <v>92690</v>
      </c>
      <c r="AB1109">
        <v>607755</v>
      </c>
      <c r="AC1109">
        <v>425585</v>
      </c>
      <c r="AD1109">
        <v>182170</v>
      </c>
      <c r="AE1109" t="s">
        <v>75</v>
      </c>
      <c r="AF1109" t="s">
        <v>78</v>
      </c>
      <c r="AG1109" t="s">
        <v>240</v>
      </c>
      <c r="AH1109" t="s">
        <v>146</v>
      </c>
      <c r="AI1109" t="s">
        <v>139</v>
      </c>
      <c r="AJ1109" t="str">
        <f t="shared" si="17"/>
        <v>Oct</v>
      </c>
    </row>
    <row r="1110" spans="1:36" x14ac:dyDescent="0.3">
      <c r="A1110" t="s">
        <v>3561</v>
      </c>
      <c r="B1110" s="33">
        <v>45738</v>
      </c>
      <c r="C1110" t="s">
        <v>93</v>
      </c>
      <c r="D1110" t="s">
        <v>3562</v>
      </c>
      <c r="E1110" t="s">
        <v>172</v>
      </c>
      <c r="F1110" t="s">
        <v>176</v>
      </c>
      <c r="G1110" t="s">
        <v>155</v>
      </c>
      <c r="H1110" t="s">
        <v>156</v>
      </c>
      <c r="I1110">
        <v>2185</v>
      </c>
      <c r="J1110" t="s">
        <v>731</v>
      </c>
      <c r="K1110" t="s">
        <v>2083</v>
      </c>
      <c r="L1110" t="s">
        <v>731</v>
      </c>
      <c r="M1110" t="s">
        <v>1272</v>
      </c>
      <c r="N1110">
        <v>275</v>
      </c>
      <c r="O1110">
        <v>15</v>
      </c>
      <c r="P1110">
        <v>32</v>
      </c>
      <c r="Q1110" t="s">
        <v>76</v>
      </c>
      <c r="R1110" t="s">
        <v>238</v>
      </c>
      <c r="S1110" t="s">
        <v>239</v>
      </c>
      <c r="T1110">
        <v>220</v>
      </c>
      <c r="U1110">
        <v>196</v>
      </c>
      <c r="V1110">
        <v>89.09</v>
      </c>
      <c r="W1110" t="s">
        <v>135</v>
      </c>
      <c r="X1110">
        <v>6701</v>
      </c>
      <c r="Y1110">
        <v>1313396</v>
      </c>
      <c r="Z1110">
        <v>85260</v>
      </c>
      <c r="AA1110">
        <v>108584</v>
      </c>
      <c r="AB1110">
        <v>1507240</v>
      </c>
      <c r="AC1110">
        <v>1175275</v>
      </c>
      <c r="AD1110">
        <v>331965</v>
      </c>
      <c r="AE1110" t="s">
        <v>81</v>
      </c>
      <c r="AF1110" t="s">
        <v>81</v>
      </c>
      <c r="AG1110" t="s">
        <v>240</v>
      </c>
      <c r="AH1110" t="s">
        <v>144</v>
      </c>
      <c r="AI1110" t="s">
        <v>139</v>
      </c>
      <c r="AJ1110" t="str">
        <f t="shared" si="17"/>
        <v>Mar</v>
      </c>
    </row>
    <row r="1111" spans="1:36" x14ac:dyDescent="0.3">
      <c r="A1111" t="s">
        <v>3563</v>
      </c>
      <c r="B1111" s="33">
        <v>45891</v>
      </c>
      <c r="C1111" t="s">
        <v>96</v>
      </c>
      <c r="D1111" t="s">
        <v>3564</v>
      </c>
      <c r="E1111" t="s">
        <v>174</v>
      </c>
      <c r="F1111" t="s">
        <v>178</v>
      </c>
      <c r="G1111" t="s">
        <v>158</v>
      </c>
      <c r="H1111" t="s">
        <v>157</v>
      </c>
      <c r="I1111">
        <v>1322</v>
      </c>
      <c r="J1111" t="s">
        <v>633</v>
      </c>
      <c r="K1111" t="s">
        <v>2523</v>
      </c>
      <c r="N1111">
        <v>188</v>
      </c>
      <c r="O1111">
        <v>0</v>
      </c>
      <c r="P1111">
        <v>0</v>
      </c>
      <c r="Q1111" t="s">
        <v>67</v>
      </c>
      <c r="R1111" t="s">
        <v>245</v>
      </c>
      <c r="S1111" t="s">
        <v>120</v>
      </c>
      <c r="T1111">
        <v>150</v>
      </c>
      <c r="U1111">
        <v>0</v>
      </c>
      <c r="V1111">
        <v>0</v>
      </c>
      <c r="W1111" t="s">
        <v>133</v>
      </c>
      <c r="X1111">
        <v>9014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78</v>
      </c>
      <c r="AF1111" t="s">
        <v>75</v>
      </c>
      <c r="AG1111" t="s">
        <v>240</v>
      </c>
      <c r="AH1111" t="s">
        <v>144</v>
      </c>
      <c r="AI1111" t="s">
        <v>139</v>
      </c>
      <c r="AJ1111" t="str">
        <f t="shared" si="17"/>
        <v>Aug</v>
      </c>
    </row>
    <row r="1112" spans="1:36" x14ac:dyDescent="0.3">
      <c r="A1112" t="s">
        <v>3565</v>
      </c>
      <c r="B1112" s="33">
        <v>46006</v>
      </c>
      <c r="C1112" t="s">
        <v>98</v>
      </c>
      <c r="D1112" t="s">
        <v>3566</v>
      </c>
      <c r="E1112" t="s">
        <v>174</v>
      </c>
      <c r="F1112" t="s">
        <v>177</v>
      </c>
      <c r="G1112" t="s">
        <v>158</v>
      </c>
      <c r="H1112" t="s">
        <v>162</v>
      </c>
      <c r="I1112">
        <v>2240</v>
      </c>
      <c r="J1112" t="s">
        <v>362</v>
      </c>
      <c r="K1112" t="s">
        <v>2112</v>
      </c>
      <c r="L1112" t="s">
        <v>3154</v>
      </c>
      <c r="M1112" t="s">
        <v>2112</v>
      </c>
      <c r="N1112">
        <v>279</v>
      </c>
      <c r="O1112">
        <v>4</v>
      </c>
      <c r="P1112">
        <v>-4</v>
      </c>
      <c r="Q1112" t="s">
        <v>73</v>
      </c>
      <c r="R1112" t="s">
        <v>238</v>
      </c>
      <c r="S1112" t="s">
        <v>239</v>
      </c>
      <c r="T1112">
        <v>180</v>
      </c>
      <c r="U1112">
        <v>144</v>
      </c>
      <c r="V1112">
        <v>80</v>
      </c>
      <c r="W1112" t="s">
        <v>135</v>
      </c>
      <c r="X1112">
        <v>4020</v>
      </c>
      <c r="Y1112">
        <v>578880</v>
      </c>
      <c r="Z1112">
        <v>29232</v>
      </c>
      <c r="AA1112">
        <v>88272</v>
      </c>
      <c r="AB1112">
        <v>696384</v>
      </c>
      <c r="AC1112">
        <v>611357</v>
      </c>
      <c r="AD1112">
        <v>85027</v>
      </c>
      <c r="AE1112" t="s">
        <v>78</v>
      </c>
      <c r="AF1112" t="s">
        <v>78</v>
      </c>
      <c r="AG1112" t="s">
        <v>240</v>
      </c>
      <c r="AH1112" t="s">
        <v>144</v>
      </c>
      <c r="AI1112" t="s">
        <v>138</v>
      </c>
      <c r="AJ1112" t="str">
        <f t="shared" si="17"/>
        <v>Dec</v>
      </c>
    </row>
    <row r="1113" spans="1:36" x14ac:dyDescent="0.3">
      <c r="A1113" t="s">
        <v>3567</v>
      </c>
      <c r="B1113" s="33">
        <v>45795</v>
      </c>
      <c r="C1113" t="s">
        <v>93</v>
      </c>
      <c r="D1113" t="s">
        <v>3568</v>
      </c>
      <c r="E1113" t="s">
        <v>172</v>
      </c>
      <c r="F1113" t="s">
        <v>180</v>
      </c>
      <c r="G1113" t="s">
        <v>155</v>
      </c>
      <c r="H1113" t="s">
        <v>160</v>
      </c>
      <c r="I1113">
        <v>568</v>
      </c>
      <c r="J1113" t="s">
        <v>266</v>
      </c>
      <c r="K1113" t="s">
        <v>1403</v>
      </c>
      <c r="N1113">
        <v>93</v>
      </c>
      <c r="O1113">
        <v>0</v>
      </c>
      <c r="P1113">
        <v>0</v>
      </c>
      <c r="Q1113" t="s">
        <v>67</v>
      </c>
      <c r="R1113" t="s">
        <v>245</v>
      </c>
      <c r="S1113" t="s">
        <v>123</v>
      </c>
      <c r="T1113">
        <v>220</v>
      </c>
      <c r="U1113">
        <v>0</v>
      </c>
      <c r="V1113">
        <v>0</v>
      </c>
      <c r="W1113" t="s">
        <v>133</v>
      </c>
      <c r="X1113">
        <v>3771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81</v>
      </c>
      <c r="AF1113" t="s">
        <v>81</v>
      </c>
      <c r="AG1113" t="s">
        <v>240</v>
      </c>
      <c r="AH1113" t="s">
        <v>147</v>
      </c>
      <c r="AI1113" t="s">
        <v>139</v>
      </c>
      <c r="AJ1113" t="str">
        <f t="shared" si="17"/>
        <v>May</v>
      </c>
    </row>
    <row r="1114" spans="1:36" x14ac:dyDescent="0.3">
      <c r="A1114" t="s">
        <v>3569</v>
      </c>
      <c r="B1114" s="33">
        <v>45959</v>
      </c>
      <c r="C1114" t="s">
        <v>99</v>
      </c>
      <c r="D1114" t="s">
        <v>3570</v>
      </c>
      <c r="E1114" t="s">
        <v>178</v>
      </c>
      <c r="F1114" t="s">
        <v>176</v>
      </c>
      <c r="G1114" t="s">
        <v>157</v>
      </c>
      <c r="H1114" t="s">
        <v>156</v>
      </c>
      <c r="I1114">
        <v>1364</v>
      </c>
      <c r="J1114" t="s">
        <v>636</v>
      </c>
      <c r="K1114" t="s">
        <v>2052</v>
      </c>
      <c r="L1114" t="s">
        <v>463</v>
      </c>
      <c r="M1114" t="s">
        <v>2052</v>
      </c>
      <c r="N1114">
        <v>209</v>
      </c>
      <c r="O1114">
        <v>0</v>
      </c>
      <c r="P1114">
        <v>0</v>
      </c>
      <c r="Q1114" t="s">
        <v>70</v>
      </c>
      <c r="R1114" t="s">
        <v>238</v>
      </c>
      <c r="S1114" t="s">
        <v>239</v>
      </c>
      <c r="T1114">
        <v>189</v>
      </c>
      <c r="U1114">
        <v>185</v>
      </c>
      <c r="V1114">
        <v>97.88</v>
      </c>
      <c r="W1114" t="s">
        <v>133</v>
      </c>
      <c r="X1114">
        <v>3372</v>
      </c>
      <c r="Y1114">
        <v>623820</v>
      </c>
      <c r="Z1114">
        <v>61420</v>
      </c>
      <c r="AA1114">
        <v>19980</v>
      </c>
      <c r="AB1114">
        <v>705220</v>
      </c>
      <c r="AC1114">
        <v>602194</v>
      </c>
      <c r="AD1114">
        <v>103026</v>
      </c>
      <c r="AE1114" t="s">
        <v>75</v>
      </c>
      <c r="AF1114" t="s">
        <v>81</v>
      </c>
      <c r="AG1114" t="s">
        <v>240</v>
      </c>
      <c r="AH1114" t="s">
        <v>144</v>
      </c>
      <c r="AI1114" t="s">
        <v>140</v>
      </c>
      <c r="AJ1114" t="str">
        <f t="shared" si="17"/>
        <v>Oct</v>
      </c>
    </row>
    <row r="1115" spans="1:36" x14ac:dyDescent="0.3">
      <c r="A1115" t="s">
        <v>3571</v>
      </c>
      <c r="B1115" s="33">
        <v>45822</v>
      </c>
      <c r="C1115" t="s">
        <v>96</v>
      </c>
      <c r="D1115" t="s">
        <v>3572</v>
      </c>
      <c r="E1115" t="s">
        <v>177</v>
      </c>
      <c r="F1115" t="s">
        <v>172</v>
      </c>
      <c r="G1115" t="s">
        <v>162</v>
      </c>
      <c r="H1115" t="s">
        <v>155</v>
      </c>
      <c r="I1115">
        <v>1150</v>
      </c>
      <c r="J1115" t="s">
        <v>414</v>
      </c>
      <c r="K1115" t="s">
        <v>550</v>
      </c>
      <c r="L1115" t="s">
        <v>488</v>
      </c>
      <c r="M1115" t="s">
        <v>1120</v>
      </c>
      <c r="N1115">
        <v>163</v>
      </c>
      <c r="O1115">
        <v>24</v>
      </c>
      <c r="P1115">
        <v>13</v>
      </c>
      <c r="Q1115" t="s">
        <v>73</v>
      </c>
      <c r="R1115" t="s">
        <v>238</v>
      </c>
      <c r="S1115" t="s">
        <v>239</v>
      </c>
      <c r="T1115">
        <v>180</v>
      </c>
      <c r="U1115">
        <v>133</v>
      </c>
      <c r="V1115">
        <v>73.89</v>
      </c>
      <c r="W1115" t="s">
        <v>133</v>
      </c>
      <c r="X1115">
        <v>3855</v>
      </c>
      <c r="Y1115">
        <v>512715</v>
      </c>
      <c r="Z1115">
        <v>67298</v>
      </c>
      <c r="AA1115">
        <v>74746</v>
      </c>
      <c r="AB1115">
        <v>654759</v>
      </c>
      <c r="AC1115">
        <v>463978</v>
      </c>
      <c r="AD1115">
        <v>190781</v>
      </c>
      <c r="AE1115" t="s">
        <v>78</v>
      </c>
      <c r="AF1115" t="s">
        <v>81</v>
      </c>
      <c r="AG1115" t="s">
        <v>240</v>
      </c>
      <c r="AH1115" t="s">
        <v>146</v>
      </c>
      <c r="AI1115" t="s">
        <v>139</v>
      </c>
      <c r="AJ1115" t="str">
        <f t="shared" si="17"/>
        <v>Jun</v>
      </c>
    </row>
    <row r="1116" spans="1:36" x14ac:dyDescent="0.3">
      <c r="A1116" t="s">
        <v>3573</v>
      </c>
      <c r="B1116" s="33">
        <v>46014</v>
      </c>
      <c r="C1116" t="s">
        <v>97</v>
      </c>
      <c r="D1116" t="s">
        <v>3574</v>
      </c>
      <c r="E1116" t="s">
        <v>181</v>
      </c>
      <c r="F1116" t="s">
        <v>177</v>
      </c>
      <c r="G1116" t="s">
        <v>159</v>
      </c>
      <c r="H1116" t="s">
        <v>162</v>
      </c>
      <c r="I1116">
        <v>706</v>
      </c>
      <c r="J1116" t="s">
        <v>325</v>
      </c>
      <c r="K1116" t="s">
        <v>385</v>
      </c>
      <c r="L1116" t="s">
        <v>882</v>
      </c>
      <c r="M1116" t="s">
        <v>1751</v>
      </c>
      <c r="N1116">
        <v>120</v>
      </c>
      <c r="O1116">
        <v>32</v>
      </c>
      <c r="P1116">
        <v>38</v>
      </c>
      <c r="Q1116" t="s">
        <v>76</v>
      </c>
      <c r="R1116" t="s">
        <v>238</v>
      </c>
      <c r="S1116" t="s">
        <v>239</v>
      </c>
      <c r="T1116">
        <v>180</v>
      </c>
      <c r="U1116">
        <v>157</v>
      </c>
      <c r="V1116">
        <v>87.22</v>
      </c>
      <c r="W1116" t="s">
        <v>133</v>
      </c>
      <c r="X1116">
        <v>4789</v>
      </c>
      <c r="Y1116">
        <v>751873</v>
      </c>
      <c r="Z1116">
        <v>59032</v>
      </c>
      <c r="AA1116">
        <v>98596</v>
      </c>
      <c r="AB1116">
        <v>909501</v>
      </c>
      <c r="AC1116">
        <v>610624</v>
      </c>
      <c r="AD1116">
        <v>298877</v>
      </c>
      <c r="AE1116" t="s">
        <v>81</v>
      </c>
      <c r="AF1116" t="s">
        <v>78</v>
      </c>
      <c r="AG1116" t="s">
        <v>240</v>
      </c>
      <c r="AH1116" t="s">
        <v>146</v>
      </c>
      <c r="AI1116" t="s">
        <v>140</v>
      </c>
      <c r="AJ1116" t="str">
        <f t="shared" si="17"/>
        <v>Dec</v>
      </c>
    </row>
    <row r="1117" spans="1:36" x14ac:dyDescent="0.3">
      <c r="A1117" t="s">
        <v>3575</v>
      </c>
      <c r="B1117" s="33">
        <v>45769</v>
      </c>
      <c r="C1117" t="s">
        <v>98</v>
      </c>
      <c r="D1117" t="s">
        <v>3576</v>
      </c>
      <c r="E1117" t="s">
        <v>181</v>
      </c>
      <c r="F1117" t="s">
        <v>179</v>
      </c>
      <c r="G1117" t="s">
        <v>159</v>
      </c>
      <c r="H1117" t="s">
        <v>166</v>
      </c>
      <c r="I1117">
        <v>1530</v>
      </c>
      <c r="J1117" t="s">
        <v>304</v>
      </c>
      <c r="K1117" t="s">
        <v>1929</v>
      </c>
      <c r="L1117" t="s">
        <v>2805</v>
      </c>
      <c r="M1117" t="s">
        <v>349</v>
      </c>
      <c r="N1117">
        <v>216</v>
      </c>
      <c r="O1117">
        <v>36</v>
      </c>
      <c r="P1117">
        <v>51</v>
      </c>
      <c r="Q1117" t="s">
        <v>76</v>
      </c>
      <c r="R1117" t="s">
        <v>238</v>
      </c>
      <c r="S1117" t="s">
        <v>239</v>
      </c>
      <c r="T1117">
        <v>180</v>
      </c>
      <c r="U1117">
        <v>116</v>
      </c>
      <c r="V1117">
        <v>64.44</v>
      </c>
      <c r="W1117" t="s">
        <v>135</v>
      </c>
      <c r="X1117">
        <v>6068</v>
      </c>
      <c r="Y1117">
        <v>703888</v>
      </c>
      <c r="Z1117">
        <v>32944</v>
      </c>
      <c r="AA1117">
        <v>15544</v>
      </c>
      <c r="AB1117">
        <v>752376</v>
      </c>
      <c r="AC1117">
        <v>611828</v>
      </c>
      <c r="AD1117">
        <v>140548</v>
      </c>
      <c r="AE1117" t="s">
        <v>81</v>
      </c>
      <c r="AF1117" t="s">
        <v>72</v>
      </c>
      <c r="AG1117" t="s">
        <v>240</v>
      </c>
      <c r="AH1117" t="s">
        <v>144</v>
      </c>
      <c r="AI1117" t="s">
        <v>139</v>
      </c>
      <c r="AJ1117" t="str">
        <f t="shared" si="17"/>
        <v>Apr</v>
      </c>
    </row>
    <row r="1118" spans="1:36" x14ac:dyDescent="0.3">
      <c r="A1118" t="s">
        <v>3577</v>
      </c>
      <c r="B1118" s="33">
        <v>45999</v>
      </c>
      <c r="C1118" t="s">
        <v>93</v>
      </c>
      <c r="D1118" t="s">
        <v>3578</v>
      </c>
      <c r="E1118" t="s">
        <v>172</v>
      </c>
      <c r="F1118" t="s">
        <v>176</v>
      </c>
      <c r="G1118" t="s">
        <v>155</v>
      </c>
      <c r="H1118" t="s">
        <v>156</v>
      </c>
      <c r="I1118">
        <v>1029</v>
      </c>
      <c r="J1118" t="s">
        <v>518</v>
      </c>
      <c r="K1118" t="s">
        <v>968</v>
      </c>
      <c r="L1118" t="s">
        <v>1994</v>
      </c>
      <c r="M1118" t="s">
        <v>550</v>
      </c>
      <c r="N1118">
        <v>155</v>
      </c>
      <c r="O1118">
        <v>19</v>
      </c>
      <c r="P1118">
        <v>8</v>
      </c>
      <c r="Q1118" t="s">
        <v>73</v>
      </c>
      <c r="R1118" t="s">
        <v>238</v>
      </c>
      <c r="S1118" t="s">
        <v>239</v>
      </c>
      <c r="T1118">
        <v>189</v>
      </c>
      <c r="U1118">
        <v>152</v>
      </c>
      <c r="V1118">
        <v>80.42</v>
      </c>
      <c r="W1118" t="s">
        <v>133</v>
      </c>
      <c r="X1118">
        <v>4035</v>
      </c>
      <c r="Y1118">
        <v>613320</v>
      </c>
      <c r="Z1118">
        <v>46208</v>
      </c>
      <c r="AA1118">
        <v>119168</v>
      </c>
      <c r="AB1118">
        <v>778696</v>
      </c>
      <c r="AC1118">
        <v>526356</v>
      </c>
      <c r="AD1118">
        <v>252340</v>
      </c>
      <c r="AE1118" t="s">
        <v>81</v>
      </c>
      <c r="AF1118" t="s">
        <v>81</v>
      </c>
      <c r="AG1118" t="s">
        <v>240</v>
      </c>
      <c r="AH1118" t="s">
        <v>144</v>
      </c>
      <c r="AI1118" t="s">
        <v>139</v>
      </c>
      <c r="AJ1118" t="str">
        <f t="shared" si="17"/>
        <v>Dec</v>
      </c>
    </row>
    <row r="1119" spans="1:36" x14ac:dyDescent="0.3">
      <c r="A1119" t="s">
        <v>3579</v>
      </c>
      <c r="B1119" s="33">
        <v>46019</v>
      </c>
      <c r="C1119" t="s">
        <v>93</v>
      </c>
      <c r="D1119" t="s">
        <v>3580</v>
      </c>
      <c r="E1119" t="s">
        <v>178</v>
      </c>
      <c r="F1119" t="s">
        <v>173</v>
      </c>
      <c r="G1119" t="s">
        <v>157</v>
      </c>
      <c r="H1119" t="s">
        <v>161</v>
      </c>
      <c r="I1119">
        <v>1669</v>
      </c>
      <c r="J1119" t="s">
        <v>377</v>
      </c>
      <c r="K1119" t="s">
        <v>968</v>
      </c>
      <c r="L1119" t="s">
        <v>1057</v>
      </c>
      <c r="M1119" t="s">
        <v>1170</v>
      </c>
      <c r="N1119">
        <v>215</v>
      </c>
      <c r="O1119">
        <v>38</v>
      </c>
      <c r="P1119">
        <v>46</v>
      </c>
      <c r="Q1119" t="s">
        <v>76</v>
      </c>
      <c r="R1119" t="s">
        <v>238</v>
      </c>
      <c r="S1119" t="s">
        <v>239</v>
      </c>
      <c r="T1119">
        <v>189</v>
      </c>
      <c r="U1119">
        <v>127</v>
      </c>
      <c r="V1119">
        <v>67.2</v>
      </c>
      <c r="W1119" t="s">
        <v>133</v>
      </c>
      <c r="X1119">
        <v>4636</v>
      </c>
      <c r="Y1119">
        <v>588772</v>
      </c>
      <c r="Z1119">
        <v>53594</v>
      </c>
      <c r="AA1119">
        <v>99060</v>
      </c>
      <c r="AB1119">
        <v>741426</v>
      </c>
      <c r="AC1119">
        <v>482701</v>
      </c>
      <c r="AD1119">
        <v>258725</v>
      </c>
      <c r="AE1119" t="s">
        <v>75</v>
      </c>
      <c r="AF1119" t="s">
        <v>78</v>
      </c>
      <c r="AG1119" t="s">
        <v>240</v>
      </c>
      <c r="AH1119" t="s">
        <v>145</v>
      </c>
      <c r="AI1119" t="s">
        <v>139</v>
      </c>
      <c r="AJ1119" t="str">
        <f t="shared" si="17"/>
        <v>Dec</v>
      </c>
    </row>
    <row r="1120" spans="1:36" x14ac:dyDescent="0.3">
      <c r="A1120" t="s">
        <v>3581</v>
      </c>
      <c r="B1120" s="33">
        <v>45986</v>
      </c>
      <c r="C1120" t="s">
        <v>99</v>
      </c>
      <c r="D1120" t="s">
        <v>3582</v>
      </c>
      <c r="E1120" t="s">
        <v>173</v>
      </c>
      <c r="F1120" t="s">
        <v>181</v>
      </c>
      <c r="G1120" t="s">
        <v>161</v>
      </c>
      <c r="H1120" t="s">
        <v>159</v>
      </c>
      <c r="I1120">
        <v>1253</v>
      </c>
      <c r="J1120" t="s">
        <v>636</v>
      </c>
      <c r="K1120" t="s">
        <v>1426</v>
      </c>
      <c r="L1120" t="s">
        <v>463</v>
      </c>
      <c r="M1120" t="s">
        <v>2093</v>
      </c>
      <c r="N1120">
        <v>202</v>
      </c>
      <c r="O1120">
        <v>0</v>
      </c>
      <c r="P1120">
        <v>4</v>
      </c>
      <c r="Q1120" t="s">
        <v>70</v>
      </c>
      <c r="R1120" t="s">
        <v>238</v>
      </c>
      <c r="S1120" t="s">
        <v>239</v>
      </c>
      <c r="T1120">
        <v>186</v>
      </c>
      <c r="U1120">
        <v>151</v>
      </c>
      <c r="V1120">
        <v>81.180000000000007</v>
      </c>
      <c r="W1120" t="s">
        <v>134</v>
      </c>
      <c r="X1120">
        <v>8923</v>
      </c>
      <c r="Y1120">
        <v>1347373</v>
      </c>
      <c r="Z1120">
        <v>71272</v>
      </c>
      <c r="AA1120">
        <v>90902</v>
      </c>
      <c r="AB1120">
        <v>1509547</v>
      </c>
      <c r="AC1120">
        <v>1092106</v>
      </c>
      <c r="AD1120">
        <v>417441</v>
      </c>
      <c r="AE1120" t="s">
        <v>78</v>
      </c>
      <c r="AF1120" t="s">
        <v>81</v>
      </c>
      <c r="AG1120" t="s">
        <v>240</v>
      </c>
      <c r="AH1120" t="s">
        <v>145</v>
      </c>
      <c r="AI1120" t="s">
        <v>139</v>
      </c>
      <c r="AJ1120" t="str">
        <f t="shared" si="17"/>
        <v>Nov</v>
      </c>
    </row>
    <row r="1121" spans="1:36" x14ac:dyDescent="0.3">
      <c r="A1121" t="s">
        <v>3583</v>
      </c>
      <c r="B1121" s="33">
        <v>45787</v>
      </c>
      <c r="C1121" t="s">
        <v>93</v>
      </c>
      <c r="D1121" t="s">
        <v>3584</v>
      </c>
      <c r="E1121" t="s">
        <v>172</v>
      </c>
      <c r="F1121" t="s">
        <v>178</v>
      </c>
      <c r="G1121" t="s">
        <v>155</v>
      </c>
      <c r="H1121" t="s">
        <v>157</v>
      </c>
      <c r="I1121">
        <v>1992</v>
      </c>
      <c r="J1121" t="s">
        <v>554</v>
      </c>
      <c r="K1121" t="s">
        <v>442</v>
      </c>
      <c r="L1121" t="s">
        <v>1315</v>
      </c>
      <c r="M1121" t="s">
        <v>1567</v>
      </c>
      <c r="N1121">
        <v>262</v>
      </c>
      <c r="O1121">
        <v>2</v>
      </c>
      <c r="P1121">
        <v>17</v>
      </c>
      <c r="Q1121" t="s">
        <v>73</v>
      </c>
      <c r="R1121" t="s">
        <v>238</v>
      </c>
      <c r="S1121" t="s">
        <v>239</v>
      </c>
      <c r="T1121">
        <v>189</v>
      </c>
      <c r="U1121">
        <v>127</v>
      </c>
      <c r="V1121">
        <v>67.2</v>
      </c>
      <c r="W1121" t="s">
        <v>133</v>
      </c>
      <c r="X1121">
        <v>10825</v>
      </c>
      <c r="Y1121">
        <v>1374775</v>
      </c>
      <c r="Z1121">
        <v>56134</v>
      </c>
      <c r="AA1121">
        <v>95758</v>
      </c>
      <c r="AB1121">
        <v>1526667</v>
      </c>
      <c r="AC1121">
        <v>888420</v>
      </c>
      <c r="AD1121">
        <v>638247</v>
      </c>
      <c r="AE1121" t="s">
        <v>81</v>
      </c>
      <c r="AF1121" t="s">
        <v>75</v>
      </c>
      <c r="AG1121" t="s">
        <v>240</v>
      </c>
      <c r="AH1121" t="s">
        <v>144</v>
      </c>
      <c r="AI1121" t="s">
        <v>139</v>
      </c>
      <c r="AJ1121" t="str">
        <f t="shared" si="17"/>
        <v>May</v>
      </c>
    </row>
    <row r="1122" spans="1:36" x14ac:dyDescent="0.3">
      <c r="A1122" t="s">
        <v>3585</v>
      </c>
      <c r="B1122" s="33">
        <v>45743</v>
      </c>
      <c r="C1122" t="s">
        <v>97</v>
      </c>
      <c r="D1122" t="s">
        <v>3586</v>
      </c>
      <c r="E1122" t="s">
        <v>181</v>
      </c>
      <c r="F1122" t="s">
        <v>179</v>
      </c>
      <c r="G1122" t="s">
        <v>159</v>
      </c>
      <c r="H1122" t="s">
        <v>166</v>
      </c>
      <c r="I1122">
        <v>868</v>
      </c>
      <c r="J1122" t="s">
        <v>1434</v>
      </c>
      <c r="K1122" t="s">
        <v>3587</v>
      </c>
      <c r="L1122" t="s">
        <v>633</v>
      </c>
      <c r="M1122" t="s">
        <v>3587</v>
      </c>
      <c r="N1122">
        <v>146</v>
      </c>
      <c r="O1122">
        <v>0</v>
      </c>
      <c r="P1122">
        <v>-10</v>
      </c>
      <c r="Q1122" t="s">
        <v>70</v>
      </c>
      <c r="R1122" t="s">
        <v>238</v>
      </c>
      <c r="S1122" t="s">
        <v>239</v>
      </c>
      <c r="T1122">
        <v>180</v>
      </c>
      <c r="U1122">
        <v>131</v>
      </c>
      <c r="V1122">
        <v>72.78</v>
      </c>
      <c r="W1122" t="s">
        <v>135</v>
      </c>
      <c r="X1122">
        <v>3410</v>
      </c>
      <c r="Y1122">
        <v>446710</v>
      </c>
      <c r="Z1122">
        <v>44802</v>
      </c>
      <c r="AA1122">
        <v>42706</v>
      </c>
      <c r="AB1122">
        <v>534218</v>
      </c>
      <c r="AC1122">
        <v>413661</v>
      </c>
      <c r="AD1122">
        <v>120557</v>
      </c>
      <c r="AE1122" t="s">
        <v>81</v>
      </c>
      <c r="AF1122" t="s">
        <v>72</v>
      </c>
      <c r="AG1122" t="s">
        <v>240</v>
      </c>
      <c r="AH1122" t="s">
        <v>145</v>
      </c>
      <c r="AI1122" t="s">
        <v>138</v>
      </c>
      <c r="AJ1122" t="str">
        <f t="shared" si="17"/>
        <v>Mar</v>
      </c>
    </row>
    <row r="1123" spans="1:36" x14ac:dyDescent="0.3">
      <c r="A1123" t="s">
        <v>3588</v>
      </c>
      <c r="B1123" s="33">
        <v>45924</v>
      </c>
      <c r="C1123" t="s">
        <v>99</v>
      </c>
      <c r="D1123" t="s">
        <v>3589</v>
      </c>
      <c r="E1123" t="s">
        <v>175</v>
      </c>
      <c r="F1123" t="s">
        <v>174</v>
      </c>
      <c r="G1123" t="s">
        <v>163</v>
      </c>
      <c r="H1123" t="s">
        <v>158</v>
      </c>
      <c r="I1123">
        <v>2071</v>
      </c>
      <c r="J1123" t="s">
        <v>381</v>
      </c>
      <c r="K1123" t="s">
        <v>3590</v>
      </c>
      <c r="L1123" t="s">
        <v>304</v>
      </c>
      <c r="M1123" t="s">
        <v>1061</v>
      </c>
      <c r="N1123">
        <v>312</v>
      </c>
      <c r="O1123">
        <v>0</v>
      </c>
      <c r="P1123">
        <v>31</v>
      </c>
      <c r="Q1123" t="s">
        <v>76</v>
      </c>
      <c r="R1123" t="s">
        <v>238</v>
      </c>
      <c r="S1123" t="s">
        <v>239</v>
      </c>
      <c r="T1123">
        <v>189</v>
      </c>
      <c r="U1123">
        <v>178</v>
      </c>
      <c r="V1123">
        <v>94.18</v>
      </c>
      <c r="W1123" t="s">
        <v>133</v>
      </c>
      <c r="X1123">
        <v>7082</v>
      </c>
      <c r="Y1123">
        <v>1260596</v>
      </c>
      <c r="Z1123">
        <v>88288</v>
      </c>
      <c r="AA1123">
        <v>128516</v>
      </c>
      <c r="AB1123">
        <v>1477400</v>
      </c>
      <c r="AC1123">
        <v>1004249</v>
      </c>
      <c r="AD1123">
        <v>473151</v>
      </c>
      <c r="AE1123" t="s">
        <v>75</v>
      </c>
      <c r="AF1123" t="s">
        <v>78</v>
      </c>
      <c r="AG1123" t="s">
        <v>240</v>
      </c>
      <c r="AH1123" t="s">
        <v>145</v>
      </c>
      <c r="AI1123" t="s">
        <v>138</v>
      </c>
      <c r="AJ1123" t="str">
        <f t="shared" si="17"/>
        <v>Sep</v>
      </c>
    </row>
    <row r="1124" spans="1:36" x14ac:dyDescent="0.3">
      <c r="A1124" t="s">
        <v>3591</v>
      </c>
      <c r="B1124" s="33">
        <v>45885</v>
      </c>
      <c r="C1124" t="s">
        <v>93</v>
      </c>
      <c r="D1124" t="s">
        <v>3592</v>
      </c>
      <c r="E1124" t="s">
        <v>179</v>
      </c>
      <c r="F1124" t="s">
        <v>177</v>
      </c>
      <c r="G1124" t="s">
        <v>166</v>
      </c>
      <c r="H1124" t="s">
        <v>162</v>
      </c>
      <c r="I1124">
        <v>565</v>
      </c>
      <c r="J1124" t="s">
        <v>270</v>
      </c>
      <c r="K1124" t="s">
        <v>899</v>
      </c>
      <c r="L1124" t="s">
        <v>615</v>
      </c>
      <c r="M1124" t="s">
        <v>1161</v>
      </c>
      <c r="N1124">
        <v>99</v>
      </c>
      <c r="O1124">
        <v>0</v>
      </c>
      <c r="P1124">
        <v>9</v>
      </c>
      <c r="Q1124" t="s">
        <v>73</v>
      </c>
      <c r="R1124" t="s">
        <v>238</v>
      </c>
      <c r="S1124" t="s">
        <v>239</v>
      </c>
      <c r="T1124">
        <v>180</v>
      </c>
      <c r="U1124">
        <v>101</v>
      </c>
      <c r="V1124">
        <v>56.11</v>
      </c>
      <c r="W1124" t="s">
        <v>133</v>
      </c>
      <c r="X1124">
        <v>3027</v>
      </c>
      <c r="Y1124">
        <v>305727</v>
      </c>
      <c r="Z1124">
        <v>52419</v>
      </c>
      <c r="AA1124">
        <v>23836</v>
      </c>
      <c r="AB1124">
        <v>381982</v>
      </c>
      <c r="AC1124">
        <v>320800</v>
      </c>
      <c r="AD1124">
        <v>61182</v>
      </c>
      <c r="AE1124" t="s">
        <v>72</v>
      </c>
      <c r="AF1124" t="s">
        <v>78</v>
      </c>
      <c r="AG1124" t="s">
        <v>240</v>
      </c>
      <c r="AH1124" t="s">
        <v>145</v>
      </c>
      <c r="AI1124" t="s">
        <v>140</v>
      </c>
      <c r="AJ1124" t="str">
        <f t="shared" si="17"/>
        <v>Aug</v>
      </c>
    </row>
    <row r="1125" spans="1:36" x14ac:dyDescent="0.3">
      <c r="A1125" t="s">
        <v>3593</v>
      </c>
      <c r="B1125" s="33">
        <v>45849</v>
      </c>
      <c r="C1125" t="s">
        <v>96</v>
      </c>
      <c r="D1125" t="s">
        <v>3594</v>
      </c>
      <c r="E1125" t="s">
        <v>172</v>
      </c>
      <c r="F1125" t="s">
        <v>179</v>
      </c>
      <c r="G1125" t="s">
        <v>155</v>
      </c>
      <c r="H1125" t="s">
        <v>166</v>
      </c>
      <c r="I1125">
        <v>1451</v>
      </c>
      <c r="J1125" t="s">
        <v>639</v>
      </c>
      <c r="K1125" t="s">
        <v>3595</v>
      </c>
      <c r="L1125" t="s">
        <v>426</v>
      </c>
      <c r="M1125" t="s">
        <v>618</v>
      </c>
      <c r="N1125">
        <v>228</v>
      </c>
      <c r="O1125">
        <v>44</v>
      </c>
      <c r="P1125">
        <v>21</v>
      </c>
      <c r="Q1125" t="s">
        <v>73</v>
      </c>
      <c r="R1125" t="s">
        <v>238</v>
      </c>
      <c r="S1125" t="s">
        <v>239</v>
      </c>
      <c r="T1125">
        <v>180</v>
      </c>
      <c r="U1125">
        <v>123</v>
      </c>
      <c r="V1125">
        <v>68.33</v>
      </c>
      <c r="W1125" t="s">
        <v>135</v>
      </c>
      <c r="X1125">
        <v>9937</v>
      </c>
      <c r="Y1125">
        <v>1222251</v>
      </c>
      <c r="Z1125">
        <v>30012</v>
      </c>
      <c r="AA1125">
        <v>96801</v>
      </c>
      <c r="AB1125">
        <v>1349064</v>
      </c>
      <c r="AC1125">
        <v>1040172</v>
      </c>
      <c r="AD1125">
        <v>308892</v>
      </c>
      <c r="AE1125" t="s">
        <v>81</v>
      </c>
      <c r="AF1125" t="s">
        <v>72</v>
      </c>
      <c r="AG1125" t="s">
        <v>240</v>
      </c>
      <c r="AH1125" t="s">
        <v>144</v>
      </c>
      <c r="AI1125" t="s">
        <v>140</v>
      </c>
      <c r="AJ1125" t="str">
        <f t="shared" si="17"/>
        <v>Jul</v>
      </c>
    </row>
    <row r="1126" spans="1:36" x14ac:dyDescent="0.3">
      <c r="A1126" t="s">
        <v>3596</v>
      </c>
      <c r="B1126" s="33">
        <v>45913</v>
      </c>
      <c r="C1126" t="s">
        <v>97</v>
      </c>
      <c r="D1126" t="s">
        <v>3597</v>
      </c>
      <c r="E1126" t="s">
        <v>172</v>
      </c>
      <c r="F1126" t="s">
        <v>178</v>
      </c>
      <c r="G1126" t="s">
        <v>155</v>
      </c>
      <c r="H1126" t="s">
        <v>157</v>
      </c>
      <c r="I1126">
        <v>1650</v>
      </c>
      <c r="J1126" t="s">
        <v>264</v>
      </c>
      <c r="K1126" t="s">
        <v>687</v>
      </c>
      <c r="L1126" t="s">
        <v>2120</v>
      </c>
      <c r="M1126" t="s">
        <v>557</v>
      </c>
      <c r="N1126">
        <v>207</v>
      </c>
      <c r="O1126">
        <v>21</v>
      </c>
      <c r="P1126">
        <v>31</v>
      </c>
      <c r="Q1126" t="s">
        <v>76</v>
      </c>
      <c r="R1126" t="s">
        <v>238</v>
      </c>
      <c r="S1126" t="s">
        <v>239</v>
      </c>
      <c r="T1126">
        <v>189</v>
      </c>
      <c r="U1126">
        <v>170</v>
      </c>
      <c r="V1126">
        <v>89.95</v>
      </c>
      <c r="W1126" t="s">
        <v>133</v>
      </c>
      <c r="X1126">
        <v>6748</v>
      </c>
      <c r="Y1126">
        <v>1147160</v>
      </c>
      <c r="Z1126">
        <v>88400</v>
      </c>
      <c r="AA1126">
        <v>112540</v>
      </c>
      <c r="AB1126">
        <v>1348100</v>
      </c>
      <c r="AC1126">
        <v>1064835</v>
      </c>
      <c r="AD1126">
        <v>283265</v>
      </c>
      <c r="AE1126" t="s">
        <v>81</v>
      </c>
      <c r="AF1126" t="s">
        <v>75</v>
      </c>
      <c r="AG1126" t="s">
        <v>240</v>
      </c>
      <c r="AH1126" t="s">
        <v>145</v>
      </c>
      <c r="AI1126" t="s">
        <v>138</v>
      </c>
      <c r="AJ1126" t="str">
        <f t="shared" si="17"/>
        <v>Sep</v>
      </c>
    </row>
    <row r="1127" spans="1:36" x14ac:dyDescent="0.3">
      <c r="A1127" t="s">
        <v>3598</v>
      </c>
      <c r="B1127" s="33">
        <v>45873</v>
      </c>
      <c r="C1127" t="s">
        <v>93</v>
      </c>
      <c r="D1127" t="s">
        <v>3599</v>
      </c>
      <c r="E1127" t="s">
        <v>181</v>
      </c>
      <c r="F1127" t="s">
        <v>175</v>
      </c>
      <c r="G1127" t="s">
        <v>159</v>
      </c>
      <c r="H1127" t="s">
        <v>163</v>
      </c>
      <c r="I1127">
        <v>1003</v>
      </c>
      <c r="J1127" t="s">
        <v>377</v>
      </c>
      <c r="K1127" t="s">
        <v>1064</v>
      </c>
      <c r="L1127" t="s">
        <v>2011</v>
      </c>
      <c r="M1127" t="s">
        <v>3600</v>
      </c>
      <c r="N1127">
        <v>162</v>
      </c>
      <c r="O1127">
        <v>18</v>
      </c>
      <c r="P1127">
        <v>15</v>
      </c>
      <c r="Q1127" t="s">
        <v>73</v>
      </c>
      <c r="R1127" t="s">
        <v>238</v>
      </c>
      <c r="S1127" t="s">
        <v>239</v>
      </c>
      <c r="T1127">
        <v>189</v>
      </c>
      <c r="U1127">
        <v>164</v>
      </c>
      <c r="V1127">
        <v>86.77</v>
      </c>
      <c r="W1127" t="s">
        <v>135</v>
      </c>
      <c r="X1127">
        <v>5179</v>
      </c>
      <c r="Y1127">
        <v>849356</v>
      </c>
      <c r="Z1127">
        <v>52152</v>
      </c>
      <c r="AA1127">
        <v>126444</v>
      </c>
      <c r="AB1127">
        <v>1027952</v>
      </c>
      <c r="AC1127">
        <v>779477</v>
      </c>
      <c r="AD1127">
        <v>248475</v>
      </c>
      <c r="AE1127" t="s">
        <v>81</v>
      </c>
      <c r="AF1127" t="s">
        <v>75</v>
      </c>
      <c r="AG1127" t="s">
        <v>240</v>
      </c>
      <c r="AH1127" t="s">
        <v>144</v>
      </c>
      <c r="AI1127" t="s">
        <v>138</v>
      </c>
      <c r="AJ1127" t="str">
        <f t="shared" si="17"/>
        <v>Aug</v>
      </c>
    </row>
    <row r="1128" spans="1:36" x14ac:dyDescent="0.3">
      <c r="A1128" t="s">
        <v>3601</v>
      </c>
      <c r="B1128" s="33">
        <v>45961</v>
      </c>
      <c r="C1128" t="s">
        <v>98</v>
      </c>
      <c r="D1128" t="s">
        <v>3602</v>
      </c>
      <c r="E1128" t="s">
        <v>178</v>
      </c>
      <c r="F1128" t="s">
        <v>176</v>
      </c>
      <c r="G1128" t="s">
        <v>157</v>
      </c>
      <c r="H1128" t="s">
        <v>156</v>
      </c>
      <c r="I1128">
        <v>799</v>
      </c>
      <c r="J1128" t="s">
        <v>508</v>
      </c>
      <c r="K1128" t="s">
        <v>354</v>
      </c>
      <c r="L1128" t="s">
        <v>3603</v>
      </c>
      <c r="M1128" t="s">
        <v>1435</v>
      </c>
      <c r="N1128">
        <v>131</v>
      </c>
      <c r="O1128">
        <v>40</v>
      </c>
      <c r="P1128">
        <v>37</v>
      </c>
      <c r="Q1128" t="s">
        <v>76</v>
      </c>
      <c r="R1128" t="s">
        <v>238</v>
      </c>
      <c r="S1128" t="s">
        <v>239</v>
      </c>
      <c r="T1128">
        <v>180</v>
      </c>
      <c r="U1128">
        <v>154</v>
      </c>
      <c r="V1128">
        <v>85.56</v>
      </c>
      <c r="W1128" t="s">
        <v>135</v>
      </c>
      <c r="X1128">
        <v>3521</v>
      </c>
      <c r="Y1128">
        <v>542234</v>
      </c>
      <c r="Z1128">
        <v>69916</v>
      </c>
      <c r="AA1128">
        <v>57134</v>
      </c>
      <c r="AB1128">
        <v>669284</v>
      </c>
      <c r="AC1128">
        <v>420989</v>
      </c>
      <c r="AD1128">
        <v>248295</v>
      </c>
      <c r="AE1128" t="s">
        <v>75</v>
      </c>
      <c r="AF1128" t="s">
        <v>81</v>
      </c>
      <c r="AG1128" t="s">
        <v>240</v>
      </c>
      <c r="AH1128" t="s">
        <v>146</v>
      </c>
      <c r="AI1128" t="s">
        <v>138</v>
      </c>
      <c r="AJ1128" t="str">
        <f t="shared" si="17"/>
        <v>Oct</v>
      </c>
    </row>
    <row r="1129" spans="1:36" x14ac:dyDescent="0.3">
      <c r="A1129" t="s">
        <v>3604</v>
      </c>
      <c r="B1129" s="33">
        <v>45712</v>
      </c>
      <c r="C1129" t="s">
        <v>93</v>
      </c>
      <c r="D1129" t="s">
        <v>3605</v>
      </c>
      <c r="E1129" t="s">
        <v>176</v>
      </c>
      <c r="F1129" t="s">
        <v>172</v>
      </c>
      <c r="G1129" t="s">
        <v>156</v>
      </c>
      <c r="H1129" t="s">
        <v>155</v>
      </c>
      <c r="I1129">
        <v>803</v>
      </c>
      <c r="J1129" t="s">
        <v>264</v>
      </c>
      <c r="K1129" t="s">
        <v>1051</v>
      </c>
      <c r="L1129" t="s">
        <v>354</v>
      </c>
      <c r="M1129" t="s">
        <v>3590</v>
      </c>
      <c r="N1129">
        <v>109</v>
      </c>
      <c r="O1129">
        <v>11</v>
      </c>
      <c r="P1129">
        <v>23</v>
      </c>
      <c r="Q1129" t="s">
        <v>73</v>
      </c>
      <c r="R1129" t="s">
        <v>238</v>
      </c>
      <c r="S1129" t="s">
        <v>239</v>
      </c>
      <c r="T1129">
        <v>220</v>
      </c>
      <c r="U1129">
        <v>166</v>
      </c>
      <c r="V1129">
        <v>75.45</v>
      </c>
      <c r="W1129" t="s">
        <v>133</v>
      </c>
      <c r="X1129">
        <v>9430</v>
      </c>
      <c r="Y1129">
        <v>1565380</v>
      </c>
      <c r="Z1129">
        <v>47808</v>
      </c>
      <c r="AA1129">
        <v>18426</v>
      </c>
      <c r="AB1129">
        <v>1631614</v>
      </c>
      <c r="AC1129">
        <v>1314307</v>
      </c>
      <c r="AD1129">
        <v>317307</v>
      </c>
      <c r="AE1129" t="s">
        <v>81</v>
      </c>
      <c r="AF1129" t="s">
        <v>81</v>
      </c>
      <c r="AG1129" t="s">
        <v>240</v>
      </c>
      <c r="AH1129" t="s">
        <v>145</v>
      </c>
      <c r="AI1129" t="s">
        <v>138</v>
      </c>
      <c r="AJ1129" t="str">
        <f t="shared" si="17"/>
        <v>Feb</v>
      </c>
    </row>
    <row r="1130" spans="1:36" x14ac:dyDescent="0.3">
      <c r="A1130" t="s">
        <v>3606</v>
      </c>
      <c r="B1130" s="33">
        <v>45911</v>
      </c>
      <c r="C1130" t="s">
        <v>98</v>
      </c>
      <c r="D1130" t="s">
        <v>3607</v>
      </c>
      <c r="E1130" t="s">
        <v>175</v>
      </c>
      <c r="F1130" t="s">
        <v>173</v>
      </c>
      <c r="G1130" t="s">
        <v>163</v>
      </c>
      <c r="H1130" t="s">
        <v>161</v>
      </c>
      <c r="I1130">
        <v>626</v>
      </c>
      <c r="J1130" t="s">
        <v>503</v>
      </c>
      <c r="K1130" t="s">
        <v>3608</v>
      </c>
      <c r="L1130" t="s">
        <v>1397</v>
      </c>
      <c r="M1130" t="s">
        <v>1007</v>
      </c>
      <c r="N1130">
        <v>97</v>
      </c>
      <c r="O1130">
        <v>67</v>
      </c>
      <c r="P1130">
        <v>87</v>
      </c>
      <c r="Q1130" t="s">
        <v>76</v>
      </c>
      <c r="R1130" t="s">
        <v>238</v>
      </c>
      <c r="S1130" t="s">
        <v>239</v>
      </c>
      <c r="T1130">
        <v>180</v>
      </c>
      <c r="U1130">
        <v>125</v>
      </c>
      <c r="V1130">
        <v>69.44</v>
      </c>
      <c r="W1130" t="s">
        <v>133</v>
      </c>
      <c r="X1130">
        <v>2964</v>
      </c>
      <c r="Y1130">
        <v>370500</v>
      </c>
      <c r="Z1130">
        <v>60375</v>
      </c>
      <c r="AA1130">
        <v>96000</v>
      </c>
      <c r="AB1130">
        <v>526875</v>
      </c>
      <c r="AC1130">
        <v>430330</v>
      </c>
      <c r="AD1130">
        <v>96545</v>
      </c>
      <c r="AE1130" t="s">
        <v>75</v>
      </c>
      <c r="AF1130" t="s">
        <v>78</v>
      </c>
      <c r="AG1130" t="s">
        <v>240</v>
      </c>
      <c r="AH1130" t="s">
        <v>146</v>
      </c>
      <c r="AI1130" t="s">
        <v>139</v>
      </c>
      <c r="AJ1130" t="str">
        <f t="shared" si="17"/>
        <v>Sep</v>
      </c>
    </row>
    <row r="1131" spans="1:36" x14ac:dyDescent="0.3">
      <c r="A1131" t="s">
        <v>3609</v>
      </c>
      <c r="B1131" s="33">
        <v>45740</v>
      </c>
      <c r="C1131" t="s">
        <v>95</v>
      </c>
      <c r="D1131" t="s">
        <v>3610</v>
      </c>
      <c r="E1131" t="s">
        <v>179</v>
      </c>
      <c r="F1131" t="s">
        <v>173</v>
      </c>
      <c r="G1131" t="s">
        <v>166</v>
      </c>
      <c r="H1131" t="s">
        <v>161</v>
      </c>
      <c r="I1131">
        <v>1132</v>
      </c>
      <c r="J1131" t="s">
        <v>447</v>
      </c>
      <c r="K1131" t="s">
        <v>563</v>
      </c>
      <c r="L1131" t="s">
        <v>447</v>
      </c>
      <c r="M1131" t="s">
        <v>2156</v>
      </c>
      <c r="N1131">
        <v>169</v>
      </c>
      <c r="O1131">
        <v>0</v>
      </c>
      <c r="P1131">
        <v>16</v>
      </c>
      <c r="Q1131" t="s">
        <v>73</v>
      </c>
      <c r="R1131" t="s">
        <v>238</v>
      </c>
      <c r="S1131" t="s">
        <v>239</v>
      </c>
      <c r="T1131">
        <v>186</v>
      </c>
      <c r="U1131">
        <v>105</v>
      </c>
      <c r="V1131">
        <v>56.45</v>
      </c>
      <c r="W1131" t="s">
        <v>133</v>
      </c>
      <c r="X1131">
        <v>3815</v>
      </c>
      <c r="Y1131">
        <v>400575</v>
      </c>
      <c r="Z1131">
        <v>45885</v>
      </c>
      <c r="AA1131">
        <v>47670</v>
      </c>
      <c r="AB1131">
        <v>494130</v>
      </c>
      <c r="AC1131">
        <v>347572</v>
      </c>
      <c r="AD1131">
        <v>146558</v>
      </c>
      <c r="AE1131" t="s">
        <v>72</v>
      </c>
      <c r="AF1131" t="s">
        <v>78</v>
      </c>
      <c r="AG1131" t="s">
        <v>240</v>
      </c>
      <c r="AH1131" t="s">
        <v>144</v>
      </c>
      <c r="AI1131" t="s">
        <v>140</v>
      </c>
      <c r="AJ1131" t="str">
        <f t="shared" si="17"/>
        <v>Mar</v>
      </c>
    </row>
    <row r="1132" spans="1:36" x14ac:dyDescent="0.3">
      <c r="A1132" t="s">
        <v>3611</v>
      </c>
      <c r="B1132" s="33">
        <v>45988</v>
      </c>
      <c r="C1132" t="s">
        <v>97</v>
      </c>
      <c r="D1132" t="s">
        <v>3612</v>
      </c>
      <c r="E1132" t="s">
        <v>177</v>
      </c>
      <c r="F1132" t="s">
        <v>179</v>
      </c>
      <c r="G1132" t="s">
        <v>162</v>
      </c>
      <c r="H1132" t="s">
        <v>166</v>
      </c>
      <c r="I1132">
        <v>1818</v>
      </c>
      <c r="J1132" t="s">
        <v>560</v>
      </c>
      <c r="K1132" t="s">
        <v>1090</v>
      </c>
      <c r="L1132" t="s">
        <v>2193</v>
      </c>
      <c r="M1132" t="s">
        <v>2196</v>
      </c>
      <c r="N1132">
        <v>280</v>
      </c>
      <c r="O1132">
        <v>11</v>
      </c>
      <c r="P1132">
        <v>27</v>
      </c>
      <c r="Q1132" t="s">
        <v>73</v>
      </c>
      <c r="R1132" t="s">
        <v>238</v>
      </c>
      <c r="S1132" t="s">
        <v>239</v>
      </c>
      <c r="T1132">
        <v>189</v>
      </c>
      <c r="U1132">
        <v>168</v>
      </c>
      <c r="V1132">
        <v>88.89</v>
      </c>
      <c r="W1132" t="s">
        <v>134</v>
      </c>
      <c r="X1132">
        <v>9317</v>
      </c>
      <c r="Y1132">
        <v>1565256</v>
      </c>
      <c r="Z1132">
        <v>31920</v>
      </c>
      <c r="AA1132">
        <v>32424</v>
      </c>
      <c r="AB1132">
        <v>1629600</v>
      </c>
      <c r="AC1132">
        <v>1011201</v>
      </c>
      <c r="AD1132">
        <v>618399</v>
      </c>
      <c r="AE1132" t="s">
        <v>78</v>
      </c>
      <c r="AF1132" t="s">
        <v>72</v>
      </c>
      <c r="AG1132" t="s">
        <v>240</v>
      </c>
      <c r="AH1132" t="s">
        <v>144</v>
      </c>
      <c r="AI1132" t="s">
        <v>139</v>
      </c>
      <c r="AJ1132" t="str">
        <f t="shared" si="17"/>
        <v>Nov</v>
      </c>
    </row>
    <row r="1133" spans="1:36" x14ac:dyDescent="0.3">
      <c r="A1133" t="s">
        <v>3613</v>
      </c>
      <c r="B1133" s="33">
        <v>45942</v>
      </c>
      <c r="C1133" t="s">
        <v>99</v>
      </c>
      <c r="D1133" t="s">
        <v>3614</v>
      </c>
      <c r="E1133" t="s">
        <v>178</v>
      </c>
      <c r="F1133" t="s">
        <v>173</v>
      </c>
      <c r="G1133" t="s">
        <v>157</v>
      </c>
      <c r="H1133" t="s">
        <v>161</v>
      </c>
      <c r="I1133">
        <v>1012</v>
      </c>
      <c r="J1133" t="s">
        <v>447</v>
      </c>
      <c r="K1133" t="s">
        <v>328</v>
      </c>
      <c r="L1133" t="s">
        <v>1010</v>
      </c>
      <c r="M1133" t="s">
        <v>2520</v>
      </c>
      <c r="N1133">
        <v>143</v>
      </c>
      <c r="O1133">
        <v>28</v>
      </c>
      <c r="P1133">
        <v>36</v>
      </c>
      <c r="Q1133" t="s">
        <v>76</v>
      </c>
      <c r="R1133" t="s">
        <v>238</v>
      </c>
      <c r="S1133" t="s">
        <v>239</v>
      </c>
      <c r="T1133">
        <v>150</v>
      </c>
      <c r="U1133">
        <v>113</v>
      </c>
      <c r="V1133">
        <v>75.33</v>
      </c>
      <c r="W1133" t="s">
        <v>133</v>
      </c>
      <c r="X1133">
        <v>9260</v>
      </c>
      <c r="Y1133">
        <v>1046380</v>
      </c>
      <c r="Z1133">
        <v>18871</v>
      </c>
      <c r="AA1133">
        <v>66105</v>
      </c>
      <c r="AB1133">
        <v>1131356</v>
      </c>
      <c r="AC1133">
        <v>760378</v>
      </c>
      <c r="AD1133">
        <v>370978</v>
      </c>
      <c r="AE1133" t="s">
        <v>75</v>
      </c>
      <c r="AF1133" t="s">
        <v>78</v>
      </c>
      <c r="AG1133" t="s">
        <v>240</v>
      </c>
      <c r="AH1133" t="s">
        <v>144</v>
      </c>
      <c r="AI1133" t="s">
        <v>139</v>
      </c>
      <c r="AJ1133" t="str">
        <f t="shared" si="17"/>
        <v>Oct</v>
      </c>
    </row>
    <row r="1134" spans="1:36" x14ac:dyDescent="0.3">
      <c r="A1134" t="s">
        <v>3615</v>
      </c>
      <c r="B1134" s="33">
        <v>45687</v>
      </c>
      <c r="C1134" t="s">
        <v>95</v>
      </c>
      <c r="D1134" t="s">
        <v>3616</v>
      </c>
      <c r="E1134" t="s">
        <v>172</v>
      </c>
      <c r="F1134" t="s">
        <v>174</v>
      </c>
      <c r="G1134" t="s">
        <v>155</v>
      </c>
      <c r="H1134" t="s">
        <v>158</v>
      </c>
      <c r="I1134">
        <v>669</v>
      </c>
      <c r="J1134" t="s">
        <v>292</v>
      </c>
      <c r="K1134" t="s">
        <v>3617</v>
      </c>
      <c r="L1134" t="s">
        <v>3618</v>
      </c>
      <c r="M1134" t="s">
        <v>899</v>
      </c>
      <c r="N1134">
        <v>118</v>
      </c>
      <c r="O1134">
        <v>36</v>
      </c>
      <c r="P1134">
        <v>41</v>
      </c>
      <c r="Q1134" t="s">
        <v>76</v>
      </c>
      <c r="R1134" t="s">
        <v>238</v>
      </c>
      <c r="S1134" t="s">
        <v>239</v>
      </c>
      <c r="T1134">
        <v>180</v>
      </c>
      <c r="U1134">
        <v>158</v>
      </c>
      <c r="V1134">
        <v>87.78</v>
      </c>
      <c r="W1134" t="s">
        <v>133</v>
      </c>
      <c r="X1134">
        <v>9582</v>
      </c>
      <c r="Y1134">
        <v>1513956</v>
      </c>
      <c r="Z1134">
        <v>31126</v>
      </c>
      <c r="AA1134">
        <v>56880</v>
      </c>
      <c r="AB1134">
        <v>1601962</v>
      </c>
      <c r="AC1134">
        <v>1124526</v>
      </c>
      <c r="AD1134">
        <v>477436</v>
      </c>
      <c r="AE1134" t="s">
        <v>81</v>
      </c>
      <c r="AF1134" t="s">
        <v>78</v>
      </c>
      <c r="AG1134" t="s">
        <v>240</v>
      </c>
      <c r="AH1134" t="s">
        <v>144</v>
      </c>
      <c r="AI1134" t="s">
        <v>140</v>
      </c>
      <c r="AJ1134" t="str">
        <f t="shared" si="17"/>
        <v>Jan</v>
      </c>
    </row>
    <row r="1135" spans="1:36" x14ac:dyDescent="0.3">
      <c r="A1135" t="s">
        <v>3619</v>
      </c>
      <c r="B1135" s="33">
        <v>45997</v>
      </c>
      <c r="C1135" t="s">
        <v>96</v>
      </c>
      <c r="D1135" t="s">
        <v>3620</v>
      </c>
      <c r="E1135" t="s">
        <v>177</v>
      </c>
      <c r="F1135" t="s">
        <v>172</v>
      </c>
      <c r="G1135" t="s">
        <v>162</v>
      </c>
      <c r="H1135" t="s">
        <v>155</v>
      </c>
      <c r="I1135">
        <v>1967</v>
      </c>
      <c r="J1135" t="s">
        <v>554</v>
      </c>
      <c r="K1135" t="s">
        <v>316</v>
      </c>
      <c r="L1135" t="s">
        <v>463</v>
      </c>
      <c r="M1135" t="s">
        <v>316</v>
      </c>
      <c r="N1135">
        <v>260</v>
      </c>
      <c r="O1135">
        <v>0</v>
      </c>
      <c r="P1135">
        <v>-10</v>
      </c>
      <c r="Q1135" t="s">
        <v>70</v>
      </c>
      <c r="R1135" t="s">
        <v>238</v>
      </c>
      <c r="S1135" t="s">
        <v>239</v>
      </c>
      <c r="T1135">
        <v>186</v>
      </c>
      <c r="U1135">
        <v>167</v>
      </c>
      <c r="V1135">
        <v>89.78</v>
      </c>
      <c r="W1135" t="s">
        <v>135</v>
      </c>
      <c r="X1135">
        <v>7325</v>
      </c>
      <c r="Y1135">
        <v>1223275</v>
      </c>
      <c r="Z1135">
        <v>34402</v>
      </c>
      <c r="AA1135">
        <v>30394</v>
      </c>
      <c r="AB1135">
        <v>1288071</v>
      </c>
      <c r="AC1135">
        <v>961997</v>
      </c>
      <c r="AD1135">
        <v>326074</v>
      </c>
      <c r="AE1135" t="s">
        <v>78</v>
      </c>
      <c r="AF1135" t="s">
        <v>81</v>
      </c>
      <c r="AG1135" t="s">
        <v>240</v>
      </c>
      <c r="AH1135" t="s">
        <v>145</v>
      </c>
      <c r="AI1135" t="s">
        <v>138</v>
      </c>
      <c r="AJ1135" t="str">
        <f t="shared" si="17"/>
        <v>Dec</v>
      </c>
    </row>
    <row r="1136" spans="1:36" x14ac:dyDescent="0.3">
      <c r="A1136" t="s">
        <v>3621</v>
      </c>
      <c r="B1136" s="33">
        <v>45855</v>
      </c>
      <c r="C1136" t="s">
        <v>98</v>
      </c>
      <c r="D1136" t="s">
        <v>3622</v>
      </c>
      <c r="E1136" t="s">
        <v>174</v>
      </c>
      <c r="F1136" t="s">
        <v>173</v>
      </c>
      <c r="G1136" t="s">
        <v>158</v>
      </c>
      <c r="H1136" t="s">
        <v>161</v>
      </c>
      <c r="I1136">
        <v>1169</v>
      </c>
      <c r="J1136" t="s">
        <v>572</v>
      </c>
      <c r="K1136" t="s">
        <v>3015</v>
      </c>
      <c r="L1136" t="s">
        <v>658</v>
      </c>
      <c r="M1136" t="s">
        <v>244</v>
      </c>
      <c r="N1136">
        <v>163</v>
      </c>
      <c r="O1136">
        <v>39</v>
      </c>
      <c r="P1136">
        <v>36</v>
      </c>
      <c r="Q1136" t="s">
        <v>76</v>
      </c>
      <c r="R1136" t="s">
        <v>238</v>
      </c>
      <c r="S1136" t="s">
        <v>239</v>
      </c>
      <c r="T1136">
        <v>150</v>
      </c>
      <c r="U1136">
        <v>89</v>
      </c>
      <c r="V1136">
        <v>59.33</v>
      </c>
      <c r="W1136" t="s">
        <v>134</v>
      </c>
      <c r="X1136">
        <v>4061</v>
      </c>
      <c r="Y1136">
        <v>361429</v>
      </c>
      <c r="Z1136">
        <v>26522</v>
      </c>
      <c r="AA1136">
        <v>60342</v>
      </c>
      <c r="AB1136">
        <v>448293</v>
      </c>
      <c r="AC1136">
        <v>330356</v>
      </c>
      <c r="AD1136">
        <v>117937</v>
      </c>
      <c r="AE1136" t="s">
        <v>78</v>
      </c>
      <c r="AF1136" t="s">
        <v>78</v>
      </c>
      <c r="AG1136" t="s">
        <v>240</v>
      </c>
      <c r="AH1136" t="s">
        <v>147</v>
      </c>
      <c r="AI1136" t="s">
        <v>138</v>
      </c>
      <c r="AJ1136" t="str">
        <f t="shared" si="17"/>
        <v>Jul</v>
      </c>
    </row>
    <row r="1137" spans="1:36" x14ac:dyDescent="0.3">
      <c r="A1137" t="s">
        <v>3623</v>
      </c>
      <c r="B1137" s="33">
        <v>45744</v>
      </c>
      <c r="C1137" t="s">
        <v>96</v>
      </c>
      <c r="D1137" t="s">
        <v>3624</v>
      </c>
      <c r="E1137" t="s">
        <v>177</v>
      </c>
      <c r="F1137" t="s">
        <v>173</v>
      </c>
      <c r="G1137" t="s">
        <v>162</v>
      </c>
      <c r="H1137" t="s">
        <v>161</v>
      </c>
      <c r="I1137">
        <v>2098</v>
      </c>
      <c r="J1137" t="s">
        <v>397</v>
      </c>
      <c r="K1137" t="s">
        <v>788</v>
      </c>
      <c r="N1137">
        <v>274</v>
      </c>
      <c r="O1137">
        <v>0</v>
      </c>
      <c r="P1137">
        <v>0</v>
      </c>
      <c r="Q1137" t="s">
        <v>67</v>
      </c>
      <c r="R1137" t="s">
        <v>245</v>
      </c>
      <c r="S1137" t="s">
        <v>122</v>
      </c>
      <c r="T1137">
        <v>150</v>
      </c>
      <c r="U1137">
        <v>0</v>
      </c>
      <c r="V1137">
        <v>0</v>
      </c>
      <c r="W1137" t="s">
        <v>133</v>
      </c>
      <c r="X1137">
        <v>6919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78</v>
      </c>
      <c r="AF1137" t="s">
        <v>78</v>
      </c>
      <c r="AG1137" t="s">
        <v>240</v>
      </c>
      <c r="AH1137" t="s">
        <v>145</v>
      </c>
      <c r="AI1137" t="s">
        <v>139</v>
      </c>
      <c r="AJ1137" t="str">
        <f t="shared" si="17"/>
        <v>Mar</v>
      </c>
    </row>
    <row r="1138" spans="1:36" x14ac:dyDescent="0.3">
      <c r="A1138" t="s">
        <v>3625</v>
      </c>
      <c r="B1138" s="33">
        <v>46018</v>
      </c>
      <c r="C1138" t="s">
        <v>93</v>
      </c>
      <c r="D1138" t="s">
        <v>3626</v>
      </c>
      <c r="E1138" t="s">
        <v>176</v>
      </c>
      <c r="F1138" t="s">
        <v>175</v>
      </c>
      <c r="G1138" t="s">
        <v>156</v>
      </c>
      <c r="H1138" t="s">
        <v>163</v>
      </c>
      <c r="I1138">
        <v>1117</v>
      </c>
      <c r="J1138" t="s">
        <v>560</v>
      </c>
      <c r="K1138" t="s">
        <v>679</v>
      </c>
      <c r="L1138" t="s">
        <v>385</v>
      </c>
      <c r="M1138" t="s">
        <v>679</v>
      </c>
      <c r="N1138">
        <v>163</v>
      </c>
      <c r="O1138">
        <v>0</v>
      </c>
      <c r="P1138">
        <v>-2</v>
      </c>
      <c r="Q1138" t="s">
        <v>70</v>
      </c>
      <c r="R1138" t="s">
        <v>238</v>
      </c>
      <c r="S1138" t="s">
        <v>239</v>
      </c>
      <c r="T1138">
        <v>220</v>
      </c>
      <c r="U1138">
        <v>180</v>
      </c>
      <c r="V1138">
        <v>81.819999999999993</v>
      </c>
      <c r="W1138" t="s">
        <v>133</v>
      </c>
      <c r="X1138">
        <v>9998</v>
      </c>
      <c r="Y1138">
        <v>1799640</v>
      </c>
      <c r="Z1138">
        <v>27540</v>
      </c>
      <c r="AA1138">
        <v>109440</v>
      </c>
      <c r="AB1138">
        <v>1936620</v>
      </c>
      <c r="AC1138">
        <v>1616906</v>
      </c>
      <c r="AD1138">
        <v>319714</v>
      </c>
      <c r="AE1138" t="s">
        <v>81</v>
      </c>
      <c r="AF1138" t="s">
        <v>75</v>
      </c>
      <c r="AG1138" t="s">
        <v>240</v>
      </c>
      <c r="AH1138" t="s">
        <v>146</v>
      </c>
      <c r="AI1138" t="s">
        <v>139</v>
      </c>
      <c r="AJ1138" t="str">
        <f t="shared" si="17"/>
        <v>Dec</v>
      </c>
    </row>
    <row r="1139" spans="1:36" x14ac:dyDescent="0.3">
      <c r="A1139" t="s">
        <v>3627</v>
      </c>
      <c r="B1139" s="33">
        <v>45661</v>
      </c>
      <c r="C1139" t="s">
        <v>99</v>
      </c>
      <c r="D1139" t="s">
        <v>3628</v>
      </c>
      <c r="E1139" t="s">
        <v>174</v>
      </c>
      <c r="F1139" t="s">
        <v>172</v>
      </c>
      <c r="G1139" t="s">
        <v>158</v>
      </c>
      <c r="H1139" t="s">
        <v>155</v>
      </c>
      <c r="I1139">
        <v>1860</v>
      </c>
      <c r="J1139" t="s">
        <v>345</v>
      </c>
      <c r="K1139" t="s">
        <v>3107</v>
      </c>
      <c r="L1139" t="s">
        <v>1725</v>
      </c>
      <c r="M1139" t="s">
        <v>3107</v>
      </c>
      <c r="N1139">
        <v>284</v>
      </c>
      <c r="O1139">
        <v>4</v>
      </c>
      <c r="P1139">
        <v>-3</v>
      </c>
      <c r="Q1139" t="s">
        <v>73</v>
      </c>
      <c r="R1139" t="s">
        <v>238</v>
      </c>
      <c r="S1139" t="s">
        <v>239</v>
      </c>
      <c r="T1139">
        <v>180</v>
      </c>
      <c r="U1139">
        <v>176</v>
      </c>
      <c r="V1139">
        <v>97.78</v>
      </c>
      <c r="W1139" t="s">
        <v>135</v>
      </c>
      <c r="X1139">
        <v>9996</v>
      </c>
      <c r="Y1139">
        <v>1759296</v>
      </c>
      <c r="Z1139">
        <v>85184</v>
      </c>
      <c r="AA1139">
        <v>59312</v>
      </c>
      <c r="AB1139">
        <v>1903792</v>
      </c>
      <c r="AC1139">
        <v>1319349</v>
      </c>
      <c r="AD1139">
        <v>584443</v>
      </c>
      <c r="AE1139" t="s">
        <v>78</v>
      </c>
      <c r="AF1139" t="s">
        <v>81</v>
      </c>
      <c r="AG1139" t="s">
        <v>240</v>
      </c>
      <c r="AH1139" t="s">
        <v>146</v>
      </c>
      <c r="AI1139" t="s">
        <v>139</v>
      </c>
      <c r="AJ1139" t="str">
        <f t="shared" si="17"/>
        <v>Jan</v>
      </c>
    </row>
    <row r="1140" spans="1:36" x14ac:dyDescent="0.3">
      <c r="A1140" t="s">
        <v>3629</v>
      </c>
      <c r="B1140" s="33">
        <v>45689</v>
      </c>
      <c r="C1140" t="s">
        <v>93</v>
      </c>
      <c r="D1140" t="s">
        <v>3630</v>
      </c>
      <c r="E1140" t="s">
        <v>180</v>
      </c>
      <c r="F1140" t="s">
        <v>181</v>
      </c>
      <c r="G1140" t="s">
        <v>160</v>
      </c>
      <c r="H1140" t="s">
        <v>159</v>
      </c>
      <c r="I1140">
        <v>1678</v>
      </c>
      <c r="J1140" t="s">
        <v>357</v>
      </c>
      <c r="K1140" t="s">
        <v>1349</v>
      </c>
      <c r="L1140" t="s">
        <v>2260</v>
      </c>
      <c r="M1140" t="s">
        <v>2647</v>
      </c>
      <c r="N1140">
        <v>227</v>
      </c>
      <c r="O1140">
        <v>6</v>
      </c>
      <c r="P1140">
        <v>15</v>
      </c>
      <c r="Q1140" t="s">
        <v>73</v>
      </c>
      <c r="R1140" t="s">
        <v>238</v>
      </c>
      <c r="S1140" t="s">
        <v>239</v>
      </c>
      <c r="T1140">
        <v>220</v>
      </c>
      <c r="U1140">
        <v>203</v>
      </c>
      <c r="V1140">
        <v>92.27</v>
      </c>
      <c r="W1140" t="s">
        <v>133</v>
      </c>
      <c r="X1140">
        <v>5048</v>
      </c>
      <c r="Y1140">
        <v>1024744</v>
      </c>
      <c r="Z1140">
        <v>69223</v>
      </c>
      <c r="AA1140">
        <v>89320</v>
      </c>
      <c r="AB1140">
        <v>1183287</v>
      </c>
      <c r="AC1140">
        <v>816430</v>
      </c>
      <c r="AD1140">
        <v>366857</v>
      </c>
      <c r="AE1140" t="s">
        <v>81</v>
      </c>
      <c r="AF1140" t="s">
        <v>81</v>
      </c>
      <c r="AG1140" t="s">
        <v>240</v>
      </c>
      <c r="AH1140" t="s">
        <v>145</v>
      </c>
      <c r="AI1140" t="s">
        <v>139</v>
      </c>
      <c r="AJ1140" t="str">
        <f t="shared" si="17"/>
        <v>Feb</v>
      </c>
    </row>
    <row r="1141" spans="1:36" x14ac:dyDescent="0.3">
      <c r="A1141" t="s">
        <v>3631</v>
      </c>
      <c r="B1141" s="33">
        <v>46017</v>
      </c>
      <c r="C1141" t="s">
        <v>93</v>
      </c>
      <c r="D1141" t="s">
        <v>3632</v>
      </c>
      <c r="E1141" t="s">
        <v>176</v>
      </c>
      <c r="F1141" t="s">
        <v>175</v>
      </c>
      <c r="G1141" t="s">
        <v>156</v>
      </c>
      <c r="H1141" t="s">
        <v>163</v>
      </c>
      <c r="I1141">
        <v>1080</v>
      </c>
      <c r="J1141" t="s">
        <v>529</v>
      </c>
      <c r="K1141" t="s">
        <v>444</v>
      </c>
      <c r="L1141" t="s">
        <v>2193</v>
      </c>
      <c r="M1141" t="s">
        <v>444</v>
      </c>
      <c r="N1141">
        <v>142</v>
      </c>
      <c r="O1141">
        <v>11</v>
      </c>
      <c r="P1141">
        <v>-5</v>
      </c>
      <c r="Q1141" t="s">
        <v>73</v>
      </c>
      <c r="R1141" t="s">
        <v>238</v>
      </c>
      <c r="S1141" t="s">
        <v>239</v>
      </c>
      <c r="T1141">
        <v>220</v>
      </c>
      <c r="U1141">
        <v>179</v>
      </c>
      <c r="V1141">
        <v>81.36</v>
      </c>
      <c r="W1141" t="s">
        <v>133</v>
      </c>
      <c r="X1141">
        <v>3678</v>
      </c>
      <c r="Y1141">
        <v>658362</v>
      </c>
      <c r="Z1141">
        <v>58354</v>
      </c>
      <c r="AA1141">
        <v>82698</v>
      </c>
      <c r="AB1141">
        <v>799414</v>
      </c>
      <c r="AC1141">
        <v>688390</v>
      </c>
      <c r="AD1141">
        <v>111024</v>
      </c>
      <c r="AE1141" t="s">
        <v>81</v>
      </c>
      <c r="AF1141" t="s">
        <v>75</v>
      </c>
      <c r="AG1141" t="s">
        <v>240</v>
      </c>
      <c r="AH1141" t="s">
        <v>146</v>
      </c>
      <c r="AI1141" t="s">
        <v>138</v>
      </c>
      <c r="AJ1141" t="str">
        <f t="shared" si="17"/>
        <v>Dec</v>
      </c>
    </row>
    <row r="1142" spans="1:36" x14ac:dyDescent="0.3">
      <c r="A1142" t="s">
        <v>3633</v>
      </c>
      <c r="B1142" s="33">
        <v>45783</v>
      </c>
      <c r="C1142" t="s">
        <v>96</v>
      </c>
      <c r="D1142" t="s">
        <v>3634</v>
      </c>
      <c r="E1142" t="s">
        <v>179</v>
      </c>
      <c r="F1142" t="s">
        <v>173</v>
      </c>
      <c r="G1142" t="s">
        <v>166</v>
      </c>
      <c r="H1142" t="s">
        <v>161</v>
      </c>
      <c r="I1142">
        <v>960</v>
      </c>
      <c r="J1142" t="s">
        <v>342</v>
      </c>
      <c r="K1142" t="s">
        <v>1707</v>
      </c>
      <c r="N1142">
        <v>133</v>
      </c>
      <c r="O1142">
        <v>0</v>
      </c>
      <c r="P1142">
        <v>0</v>
      </c>
      <c r="Q1142" t="s">
        <v>67</v>
      </c>
      <c r="R1142" t="s">
        <v>245</v>
      </c>
      <c r="S1142" t="s">
        <v>122</v>
      </c>
      <c r="T1142">
        <v>189</v>
      </c>
      <c r="U1142">
        <v>0</v>
      </c>
      <c r="V1142">
        <v>0</v>
      </c>
      <c r="W1142" t="s">
        <v>133</v>
      </c>
      <c r="X1142">
        <v>6362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72</v>
      </c>
      <c r="AF1142" t="s">
        <v>78</v>
      </c>
      <c r="AG1142" t="s">
        <v>240</v>
      </c>
      <c r="AH1142" t="s">
        <v>146</v>
      </c>
      <c r="AI1142" t="s">
        <v>138</v>
      </c>
      <c r="AJ1142" t="str">
        <f t="shared" si="17"/>
        <v>May</v>
      </c>
    </row>
    <row r="1143" spans="1:36" x14ac:dyDescent="0.3">
      <c r="A1143" t="s">
        <v>3635</v>
      </c>
      <c r="B1143" s="33">
        <v>45780</v>
      </c>
      <c r="C1143" t="s">
        <v>97</v>
      </c>
      <c r="D1143" t="s">
        <v>3636</v>
      </c>
      <c r="E1143" t="s">
        <v>175</v>
      </c>
      <c r="F1143" t="s">
        <v>174</v>
      </c>
      <c r="G1143" t="s">
        <v>163</v>
      </c>
      <c r="H1143" t="s">
        <v>158</v>
      </c>
      <c r="I1143">
        <v>1352</v>
      </c>
      <c r="J1143" t="s">
        <v>304</v>
      </c>
      <c r="K1143" t="s">
        <v>979</v>
      </c>
      <c r="L1143" t="s">
        <v>3637</v>
      </c>
      <c r="M1143" t="s">
        <v>2661</v>
      </c>
      <c r="N1143">
        <v>173</v>
      </c>
      <c r="O1143">
        <v>8</v>
      </c>
      <c r="P1143">
        <v>30</v>
      </c>
      <c r="Q1143" t="s">
        <v>73</v>
      </c>
      <c r="R1143" t="s">
        <v>238</v>
      </c>
      <c r="S1143" t="s">
        <v>239</v>
      </c>
      <c r="T1143">
        <v>180</v>
      </c>
      <c r="U1143">
        <v>104</v>
      </c>
      <c r="V1143">
        <v>57.78</v>
      </c>
      <c r="W1143" t="s">
        <v>133</v>
      </c>
      <c r="X1143">
        <v>7238</v>
      </c>
      <c r="Y1143">
        <v>752752</v>
      </c>
      <c r="Z1143">
        <v>50024</v>
      </c>
      <c r="AA1143">
        <v>57720</v>
      </c>
      <c r="AB1143">
        <v>860496</v>
      </c>
      <c r="AC1143">
        <v>721872</v>
      </c>
      <c r="AD1143">
        <v>138624</v>
      </c>
      <c r="AE1143" t="s">
        <v>75</v>
      </c>
      <c r="AF1143" t="s">
        <v>78</v>
      </c>
      <c r="AG1143" t="s">
        <v>240</v>
      </c>
      <c r="AH1143" t="s">
        <v>144</v>
      </c>
      <c r="AI1143" t="s">
        <v>140</v>
      </c>
      <c r="AJ1143" t="str">
        <f t="shared" si="17"/>
        <v>May</v>
      </c>
    </row>
    <row r="1144" spans="1:36" x14ac:dyDescent="0.3">
      <c r="A1144" t="s">
        <v>3638</v>
      </c>
      <c r="B1144" s="33">
        <v>45867</v>
      </c>
      <c r="C1144" t="s">
        <v>93</v>
      </c>
      <c r="D1144" t="s">
        <v>3639</v>
      </c>
      <c r="E1144" t="s">
        <v>175</v>
      </c>
      <c r="F1144" t="s">
        <v>176</v>
      </c>
      <c r="G1144" t="s">
        <v>163</v>
      </c>
      <c r="H1144" t="s">
        <v>156</v>
      </c>
      <c r="I1144">
        <v>487</v>
      </c>
      <c r="J1144" t="s">
        <v>474</v>
      </c>
      <c r="K1144" t="s">
        <v>1572</v>
      </c>
      <c r="L1144" t="s">
        <v>1061</v>
      </c>
      <c r="M1144" t="s">
        <v>1426</v>
      </c>
      <c r="N1144">
        <v>89</v>
      </c>
      <c r="O1144">
        <v>43</v>
      </c>
      <c r="P1144">
        <v>53</v>
      </c>
      <c r="Q1144" t="s">
        <v>76</v>
      </c>
      <c r="R1144" t="s">
        <v>238</v>
      </c>
      <c r="S1144" t="s">
        <v>239</v>
      </c>
      <c r="T1144">
        <v>220</v>
      </c>
      <c r="U1144">
        <v>102</v>
      </c>
      <c r="V1144">
        <v>46.36</v>
      </c>
      <c r="W1144" t="s">
        <v>133</v>
      </c>
      <c r="X1144">
        <v>9236</v>
      </c>
      <c r="Y1144">
        <v>942072</v>
      </c>
      <c r="Z1144">
        <v>17340</v>
      </c>
      <c r="AA1144">
        <v>26520</v>
      </c>
      <c r="AB1144">
        <v>985932</v>
      </c>
      <c r="AC1144">
        <v>732817</v>
      </c>
      <c r="AD1144">
        <v>253115</v>
      </c>
      <c r="AE1144" t="s">
        <v>75</v>
      </c>
      <c r="AF1144" t="s">
        <v>81</v>
      </c>
      <c r="AG1144" t="s">
        <v>240</v>
      </c>
      <c r="AH1144" t="s">
        <v>144</v>
      </c>
      <c r="AI1144" t="s">
        <v>139</v>
      </c>
      <c r="AJ1144" t="str">
        <f t="shared" si="17"/>
        <v>Jul</v>
      </c>
    </row>
    <row r="1145" spans="1:36" x14ac:dyDescent="0.3">
      <c r="A1145" t="s">
        <v>3640</v>
      </c>
      <c r="B1145" s="33">
        <v>45707</v>
      </c>
      <c r="C1145" t="s">
        <v>97</v>
      </c>
      <c r="D1145" t="s">
        <v>3641</v>
      </c>
      <c r="E1145" t="s">
        <v>177</v>
      </c>
      <c r="F1145" t="s">
        <v>175</v>
      </c>
      <c r="G1145" t="s">
        <v>162</v>
      </c>
      <c r="H1145" t="s">
        <v>163</v>
      </c>
      <c r="I1145">
        <v>1761</v>
      </c>
      <c r="J1145" t="s">
        <v>298</v>
      </c>
      <c r="K1145" t="s">
        <v>1470</v>
      </c>
      <c r="L1145" t="s">
        <v>3642</v>
      </c>
      <c r="M1145" t="s">
        <v>301</v>
      </c>
      <c r="N1145">
        <v>220</v>
      </c>
      <c r="O1145">
        <v>80</v>
      </c>
      <c r="P1145">
        <v>84</v>
      </c>
      <c r="Q1145" t="s">
        <v>76</v>
      </c>
      <c r="R1145" t="s">
        <v>238</v>
      </c>
      <c r="S1145" t="s">
        <v>239</v>
      </c>
      <c r="T1145">
        <v>189</v>
      </c>
      <c r="U1145">
        <v>99</v>
      </c>
      <c r="V1145">
        <v>52.38</v>
      </c>
      <c r="W1145" t="s">
        <v>133</v>
      </c>
      <c r="X1145">
        <v>10283</v>
      </c>
      <c r="Y1145">
        <v>1018017</v>
      </c>
      <c r="Z1145">
        <v>26334</v>
      </c>
      <c r="AA1145">
        <v>43659</v>
      </c>
      <c r="AB1145">
        <v>1088010</v>
      </c>
      <c r="AC1145">
        <v>715083</v>
      </c>
      <c r="AD1145">
        <v>372927</v>
      </c>
      <c r="AE1145" t="s">
        <v>78</v>
      </c>
      <c r="AF1145" t="s">
        <v>75</v>
      </c>
      <c r="AG1145" t="s">
        <v>240</v>
      </c>
      <c r="AH1145" t="s">
        <v>144</v>
      </c>
      <c r="AI1145" t="s">
        <v>138</v>
      </c>
      <c r="AJ1145" t="str">
        <f t="shared" si="17"/>
        <v>Feb</v>
      </c>
    </row>
    <row r="1146" spans="1:36" x14ac:dyDescent="0.3">
      <c r="A1146" t="s">
        <v>3643</v>
      </c>
      <c r="B1146" s="33">
        <v>45768</v>
      </c>
      <c r="C1146" t="s">
        <v>93</v>
      </c>
      <c r="D1146" t="s">
        <v>3644</v>
      </c>
      <c r="E1146" t="s">
        <v>173</v>
      </c>
      <c r="F1146" t="s">
        <v>178</v>
      </c>
      <c r="G1146" t="s">
        <v>161</v>
      </c>
      <c r="H1146" t="s">
        <v>157</v>
      </c>
      <c r="I1146">
        <v>653</v>
      </c>
      <c r="J1146" t="s">
        <v>520</v>
      </c>
      <c r="K1146" t="s">
        <v>1265</v>
      </c>
      <c r="L1146" t="s">
        <v>1427</v>
      </c>
      <c r="M1146" t="s">
        <v>1959</v>
      </c>
      <c r="N1146">
        <v>114</v>
      </c>
      <c r="O1146">
        <v>48</v>
      </c>
      <c r="P1146">
        <v>74</v>
      </c>
      <c r="Q1146" t="s">
        <v>76</v>
      </c>
      <c r="R1146" t="s">
        <v>238</v>
      </c>
      <c r="S1146" t="s">
        <v>239</v>
      </c>
      <c r="T1146">
        <v>180</v>
      </c>
      <c r="U1146">
        <v>164</v>
      </c>
      <c r="V1146">
        <v>91.11</v>
      </c>
      <c r="W1146" t="s">
        <v>133</v>
      </c>
      <c r="X1146">
        <v>8709</v>
      </c>
      <c r="Y1146">
        <v>1428276</v>
      </c>
      <c r="Z1146">
        <v>79212</v>
      </c>
      <c r="AA1146">
        <v>61336</v>
      </c>
      <c r="AB1146">
        <v>1568824</v>
      </c>
      <c r="AC1146">
        <v>1096751</v>
      </c>
      <c r="AD1146">
        <v>472073</v>
      </c>
      <c r="AE1146" t="s">
        <v>78</v>
      </c>
      <c r="AF1146" t="s">
        <v>75</v>
      </c>
      <c r="AG1146" t="s">
        <v>240</v>
      </c>
      <c r="AH1146" t="s">
        <v>144</v>
      </c>
      <c r="AI1146" t="s">
        <v>139</v>
      </c>
      <c r="AJ1146" t="str">
        <f t="shared" si="17"/>
        <v>Apr</v>
      </c>
    </row>
    <row r="1147" spans="1:36" x14ac:dyDescent="0.3">
      <c r="A1147" t="s">
        <v>3645</v>
      </c>
      <c r="B1147" s="33">
        <v>45801</v>
      </c>
      <c r="C1147" t="s">
        <v>97</v>
      </c>
      <c r="D1147" t="s">
        <v>3646</v>
      </c>
      <c r="E1147" t="s">
        <v>181</v>
      </c>
      <c r="F1147" t="s">
        <v>180</v>
      </c>
      <c r="G1147" t="s">
        <v>159</v>
      </c>
      <c r="H1147" t="s">
        <v>160</v>
      </c>
      <c r="I1147">
        <v>1275</v>
      </c>
      <c r="J1147" t="s">
        <v>626</v>
      </c>
      <c r="K1147" t="s">
        <v>451</v>
      </c>
      <c r="L1147" t="s">
        <v>3647</v>
      </c>
      <c r="M1147" t="s">
        <v>627</v>
      </c>
      <c r="N1147">
        <v>195</v>
      </c>
      <c r="O1147">
        <v>10</v>
      </c>
      <c r="P1147">
        <v>34</v>
      </c>
      <c r="Q1147" t="s">
        <v>76</v>
      </c>
      <c r="R1147" t="s">
        <v>238</v>
      </c>
      <c r="S1147" t="s">
        <v>239</v>
      </c>
      <c r="T1147">
        <v>186</v>
      </c>
      <c r="U1147">
        <v>173</v>
      </c>
      <c r="V1147">
        <v>93.01</v>
      </c>
      <c r="W1147" t="s">
        <v>133</v>
      </c>
      <c r="X1147">
        <v>4859</v>
      </c>
      <c r="Y1147">
        <v>840607</v>
      </c>
      <c r="Z1147">
        <v>38406</v>
      </c>
      <c r="AA1147">
        <v>87365</v>
      </c>
      <c r="AB1147">
        <v>966378</v>
      </c>
      <c r="AC1147">
        <v>721116</v>
      </c>
      <c r="AD1147">
        <v>245262</v>
      </c>
      <c r="AE1147" t="s">
        <v>81</v>
      </c>
      <c r="AF1147" t="s">
        <v>81</v>
      </c>
      <c r="AG1147" t="s">
        <v>240</v>
      </c>
      <c r="AH1147" t="s">
        <v>145</v>
      </c>
      <c r="AI1147" t="s">
        <v>140</v>
      </c>
      <c r="AJ1147" t="str">
        <f t="shared" si="17"/>
        <v>May</v>
      </c>
    </row>
    <row r="1148" spans="1:36" x14ac:dyDescent="0.3">
      <c r="A1148" t="s">
        <v>3648</v>
      </c>
      <c r="B1148" s="33">
        <v>45777</v>
      </c>
      <c r="C1148" t="s">
        <v>97</v>
      </c>
      <c r="D1148" t="s">
        <v>3649</v>
      </c>
      <c r="E1148" t="s">
        <v>172</v>
      </c>
      <c r="F1148" t="s">
        <v>175</v>
      </c>
      <c r="G1148" t="s">
        <v>155</v>
      </c>
      <c r="H1148" t="s">
        <v>163</v>
      </c>
      <c r="I1148">
        <v>615</v>
      </c>
      <c r="J1148" t="s">
        <v>469</v>
      </c>
      <c r="K1148" t="s">
        <v>305</v>
      </c>
      <c r="L1148" t="s">
        <v>2112</v>
      </c>
      <c r="M1148" t="s">
        <v>2695</v>
      </c>
      <c r="N1148">
        <v>95</v>
      </c>
      <c r="O1148">
        <v>39</v>
      </c>
      <c r="P1148">
        <v>11</v>
      </c>
      <c r="Q1148" t="s">
        <v>73</v>
      </c>
      <c r="R1148" t="s">
        <v>238</v>
      </c>
      <c r="S1148" t="s">
        <v>239</v>
      </c>
      <c r="T1148">
        <v>220</v>
      </c>
      <c r="U1148">
        <v>154</v>
      </c>
      <c r="V1148">
        <v>70</v>
      </c>
      <c r="W1148" t="s">
        <v>133</v>
      </c>
      <c r="X1148">
        <v>6278</v>
      </c>
      <c r="Y1148">
        <v>966812</v>
      </c>
      <c r="Z1148">
        <v>65604</v>
      </c>
      <c r="AA1148">
        <v>109956</v>
      </c>
      <c r="AB1148">
        <v>1142372</v>
      </c>
      <c r="AC1148">
        <v>665550</v>
      </c>
      <c r="AD1148">
        <v>476822</v>
      </c>
      <c r="AE1148" t="s">
        <v>81</v>
      </c>
      <c r="AF1148" t="s">
        <v>75</v>
      </c>
      <c r="AG1148" t="s">
        <v>240</v>
      </c>
      <c r="AH1148" t="s">
        <v>145</v>
      </c>
      <c r="AI1148" t="s">
        <v>138</v>
      </c>
      <c r="AJ1148" t="str">
        <f t="shared" si="17"/>
        <v>Apr</v>
      </c>
    </row>
    <row r="1149" spans="1:36" x14ac:dyDescent="0.3">
      <c r="A1149" t="s">
        <v>3650</v>
      </c>
      <c r="B1149" s="33">
        <v>45789</v>
      </c>
      <c r="C1149" t="s">
        <v>93</v>
      </c>
      <c r="D1149" t="s">
        <v>3651</v>
      </c>
      <c r="E1149" t="s">
        <v>172</v>
      </c>
      <c r="F1149" t="s">
        <v>177</v>
      </c>
      <c r="G1149" t="s">
        <v>155</v>
      </c>
      <c r="H1149" t="s">
        <v>162</v>
      </c>
      <c r="I1149">
        <v>1056</v>
      </c>
      <c r="J1149" t="s">
        <v>572</v>
      </c>
      <c r="K1149" t="s">
        <v>1275</v>
      </c>
      <c r="L1149" t="s">
        <v>2060</v>
      </c>
      <c r="M1149" t="s">
        <v>1085</v>
      </c>
      <c r="N1149">
        <v>152</v>
      </c>
      <c r="O1149">
        <v>47</v>
      </c>
      <c r="P1149">
        <v>61</v>
      </c>
      <c r="Q1149" t="s">
        <v>76</v>
      </c>
      <c r="R1149" t="s">
        <v>238</v>
      </c>
      <c r="S1149" t="s">
        <v>239</v>
      </c>
      <c r="T1149">
        <v>180</v>
      </c>
      <c r="U1149">
        <v>165</v>
      </c>
      <c r="V1149">
        <v>91.67</v>
      </c>
      <c r="W1149" t="s">
        <v>133</v>
      </c>
      <c r="X1149">
        <v>6760</v>
      </c>
      <c r="Y1149">
        <v>1115400</v>
      </c>
      <c r="Z1149">
        <v>30360</v>
      </c>
      <c r="AA1149">
        <v>18810</v>
      </c>
      <c r="AB1149">
        <v>1164570</v>
      </c>
      <c r="AC1149">
        <v>894810</v>
      </c>
      <c r="AD1149">
        <v>269760</v>
      </c>
      <c r="AE1149" t="s">
        <v>81</v>
      </c>
      <c r="AF1149" t="s">
        <v>78</v>
      </c>
      <c r="AG1149" t="s">
        <v>240</v>
      </c>
      <c r="AH1149" t="s">
        <v>146</v>
      </c>
      <c r="AI1149" t="s">
        <v>139</v>
      </c>
      <c r="AJ1149" t="str">
        <f t="shared" si="17"/>
        <v>May</v>
      </c>
    </row>
    <row r="1150" spans="1:36" x14ac:dyDescent="0.3">
      <c r="A1150" t="s">
        <v>3652</v>
      </c>
      <c r="B1150" s="33">
        <v>45937</v>
      </c>
      <c r="C1150" t="s">
        <v>95</v>
      </c>
      <c r="D1150" t="s">
        <v>3653</v>
      </c>
      <c r="E1150" t="s">
        <v>172</v>
      </c>
      <c r="F1150" t="s">
        <v>179</v>
      </c>
      <c r="G1150" t="s">
        <v>155</v>
      </c>
      <c r="H1150" t="s">
        <v>166</v>
      </c>
      <c r="I1150">
        <v>1318</v>
      </c>
      <c r="J1150" t="s">
        <v>581</v>
      </c>
      <c r="K1150" t="s">
        <v>1275</v>
      </c>
      <c r="L1150" t="s">
        <v>1039</v>
      </c>
      <c r="M1150" t="s">
        <v>520</v>
      </c>
      <c r="N1150">
        <v>212</v>
      </c>
      <c r="O1150">
        <v>3</v>
      </c>
      <c r="P1150">
        <v>13</v>
      </c>
      <c r="Q1150" t="s">
        <v>73</v>
      </c>
      <c r="R1150" t="s">
        <v>238</v>
      </c>
      <c r="S1150" t="s">
        <v>239</v>
      </c>
      <c r="T1150">
        <v>220</v>
      </c>
      <c r="U1150">
        <v>133</v>
      </c>
      <c r="V1150">
        <v>60.45</v>
      </c>
      <c r="W1150" t="s">
        <v>133</v>
      </c>
      <c r="X1150">
        <v>9236</v>
      </c>
      <c r="Y1150">
        <v>1228388</v>
      </c>
      <c r="Z1150">
        <v>36442</v>
      </c>
      <c r="AA1150">
        <v>43757</v>
      </c>
      <c r="AB1150">
        <v>1308587</v>
      </c>
      <c r="AC1150">
        <v>912601</v>
      </c>
      <c r="AD1150">
        <v>395986</v>
      </c>
      <c r="AE1150" t="s">
        <v>81</v>
      </c>
      <c r="AF1150" t="s">
        <v>72</v>
      </c>
      <c r="AG1150" t="s">
        <v>240</v>
      </c>
      <c r="AH1150" t="s">
        <v>144</v>
      </c>
      <c r="AI1150" t="s">
        <v>139</v>
      </c>
      <c r="AJ1150" t="str">
        <f t="shared" si="17"/>
        <v>Oct</v>
      </c>
    </row>
    <row r="1151" spans="1:36" x14ac:dyDescent="0.3">
      <c r="A1151" t="s">
        <v>3654</v>
      </c>
      <c r="B1151" s="33">
        <v>45659</v>
      </c>
      <c r="C1151" t="s">
        <v>96</v>
      </c>
      <c r="D1151" t="s">
        <v>3655</v>
      </c>
      <c r="E1151" t="s">
        <v>173</v>
      </c>
      <c r="F1151" t="s">
        <v>178</v>
      </c>
      <c r="G1151" t="s">
        <v>161</v>
      </c>
      <c r="H1151" t="s">
        <v>157</v>
      </c>
      <c r="I1151">
        <v>363</v>
      </c>
      <c r="J1151" t="s">
        <v>391</v>
      </c>
      <c r="K1151" t="s">
        <v>2043</v>
      </c>
      <c r="L1151" t="s">
        <v>665</v>
      </c>
      <c r="M1151" t="s">
        <v>3071</v>
      </c>
      <c r="N1151">
        <v>64</v>
      </c>
      <c r="O1151">
        <v>25</v>
      </c>
      <c r="P1151">
        <v>18</v>
      </c>
      <c r="Q1151" t="s">
        <v>73</v>
      </c>
      <c r="R1151" t="s">
        <v>238</v>
      </c>
      <c r="S1151" t="s">
        <v>239</v>
      </c>
      <c r="T1151">
        <v>189</v>
      </c>
      <c r="U1151">
        <v>123</v>
      </c>
      <c r="V1151">
        <v>65.08</v>
      </c>
      <c r="W1151" t="s">
        <v>133</v>
      </c>
      <c r="X1151">
        <v>9255</v>
      </c>
      <c r="Y1151">
        <v>1138365</v>
      </c>
      <c r="Z1151">
        <v>44649</v>
      </c>
      <c r="AA1151">
        <v>17466</v>
      </c>
      <c r="AB1151">
        <v>1200480</v>
      </c>
      <c r="AC1151">
        <v>717489</v>
      </c>
      <c r="AD1151">
        <v>482991</v>
      </c>
      <c r="AE1151" t="s">
        <v>78</v>
      </c>
      <c r="AF1151" t="s">
        <v>75</v>
      </c>
      <c r="AG1151" t="s">
        <v>240</v>
      </c>
      <c r="AH1151" t="s">
        <v>146</v>
      </c>
      <c r="AI1151" t="s">
        <v>140</v>
      </c>
      <c r="AJ1151" t="str">
        <f t="shared" si="17"/>
        <v>Jan</v>
      </c>
    </row>
    <row r="1152" spans="1:36" x14ac:dyDescent="0.3">
      <c r="A1152" t="s">
        <v>3656</v>
      </c>
      <c r="B1152" s="33">
        <v>45986</v>
      </c>
      <c r="C1152" t="s">
        <v>98</v>
      </c>
      <c r="D1152" t="s">
        <v>3657</v>
      </c>
      <c r="E1152" t="s">
        <v>180</v>
      </c>
      <c r="F1152" t="s">
        <v>172</v>
      </c>
      <c r="G1152" t="s">
        <v>160</v>
      </c>
      <c r="H1152" t="s">
        <v>155</v>
      </c>
      <c r="I1152">
        <v>463</v>
      </c>
      <c r="J1152" t="s">
        <v>518</v>
      </c>
      <c r="K1152" t="s">
        <v>358</v>
      </c>
      <c r="L1152" t="s">
        <v>1505</v>
      </c>
      <c r="M1152" t="s">
        <v>1881</v>
      </c>
      <c r="N1152">
        <v>86</v>
      </c>
      <c r="O1152">
        <v>6</v>
      </c>
      <c r="P1152">
        <v>14</v>
      </c>
      <c r="Q1152" t="s">
        <v>73</v>
      </c>
      <c r="R1152" t="s">
        <v>238</v>
      </c>
      <c r="S1152" t="s">
        <v>239</v>
      </c>
      <c r="T1152">
        <v>180</v>
      </c>
      <c r="U1152">
        <v>133</v>
      </c>
      <c r="V1152">
        <v>73.89</v>
      </c>
      <c r="W1152" t="s">
        <v>133</v>
      </c>
      <c r="X1152">
        <v>9287</v>
      </c>
      <c r="Y1152">
        <v>1235171</v>
      </c>
      <c r="Z1152">
        <v>25137</v>
      </c>
      <c r="AA1152">
        <v>68229</v>
      </c>
      <c r="AB1152">
        <v>1328537</v>
      </c>
      <c r="AC1152">
        <v>1033933</v>
      </c>
      <c r="AD1152">
        <v>294604</v>
      </c>
      <c r="AE1152" t="s">
        <v>81</v>
      </c>
      <c r="AF1152" t="s">
        <v>81</v>
      </c>
      <c r="AG1152" t="s">
        <v>240</v>
      </c>
      <c r="AH1152" t="s">
        <v>144</v>
      </c>
      <c r="AI1152" t="s">
        <v>138</v>
      </c>
      <c r="AJ1152" t="str">
        <f t="shared" si="17"/>
        <v>Nov</v>
      </c>
    </row>
    <row r="1153" spans="1:36" x14ac:dyDescent="0.3">
      <c r="A1153" t="s">
        <v>3658</v>
      </c>
      <c r="B1153" s="33">
        <v>45874</v>
      </c>
      <c r="C1153" t="s">
        <v>95</v>
      </c>
      <c r="D1153" t="s">
        <v>3659</v>
      </c>
      <c r="E1153" t="s">
        <v>174</v>
      </c>
      <c r="F1153" t="s">
        <v>173</v>
      </c>
      <c r="G1153" t="s">
        <v>158</v>
      </c>
      <c r="H1153" t="s">
        <v>161</v>
      </c>
      <c r="I1153">
        <v>1357</v>
      </c>
      <c r="J1153" t="s">
        <v>560</v>
      </c>
      <c r="K1153" t="s">
        <v>498</v>
      </c>
      <c r="L1153" t="s">
        <v>385</v>
      </c>
      <c r="M1153" t="s">
        <v>498</v>
      </c>
      <c r="N1153">
        <v>170</v>
      </c>
      <c r="O1153">
        <v>0</v>
      </c>
      <c r="P1153">
        <v>-9</v>
      </c>
      <c r="Q1153" t="s">
        <v>70</v>
      </c>
      <c r="R1153" t="s">
        <v>238</v>
      </c>
      <c r="S1153" t="s">
        <v>239</v>
      </c>
      <c r="T1153">
        <v>180</v>
      </c>
      <c r="U1153">
        <v>108</v>
      </c>
      <c r="V1153">
        <v>60</v>
      </c>
      <c r="W1153" t="s">
        <v>135</v>
      </c>
      <c r="X1153">
        <v>5619</v>
      </c>
      <c r="Y1153">
        <v>606852</v>
      </c>
      <c r="Z1153">
        <v>32508</v>
      </c>
      <c r="AA1153">
        <v>24840</v>
      </c>
      <c r="AB1153">
        <v>664200</v>
      </c>
      <c r="AC1153">
        <v>535714</v>
      </c>
      <c r="AD1153">
        <v>128486</v>
      </c>
      <c r="AE1153" t="s">
        <v>78</v>
      </c>
      <c r="AF1153" t="s">
        <v>78</v>
      </c>
      <c r="AG1153" t="s">
        <v>240</v>
      </c>
      <c r="AH1153" t="s">
        <v>144</v>
      </c>
      <c r="AI1153" t="s">
        <v>138</v>
      </c>
      <c r="AJ1153" t="str">
        <f t="shared" si="17"/>
        <v>Aug</v>
      </c>
    </row>
    <row r="1154" spans="1:36" x14ac:dyDescent="0.3">
      <c r="A1154" t="s">
        <v>3660</v>
      </c>
      <c r="B1154" s="33">
        <v>45699</v>
      </c>
      <c r="C1154" t="s">
        <v>95</v>
      </c>
      <c r="D1154" t="s">
        <v>3661</v>
      </c>
      <c r="E1154" t="s">
        <v>180</v>
      </c>
      <c r="F1154" t="s">
        <v>173</v>
      </c>
      <c r="G1154" t="s">
        <v>160</v>
      </c>
      <c r="H1154" t="s">
        <v>161</v>
      </c>
      <c r="I1154">
        <v>986</v>
      </c>
      <c r="J1154" t="s">
        <v>605</v>
      </c>
      <c r="K1154" t="s">
        <v>2345</v>
      </c>
      <c r="L1154" t="s">
        <v>1865</v>
      </c>
      <c r="M1154" t="s">
        <v>868</v>
      </c>
      <c r="N1154">
        <v>155</v>
      </c>
      <c r="O1154">
        <v>55</v>
      </c>
      <c r="P1154">
        <v>52</v>
      </c>
      <c r="Q1154" t="s">
        <v>76</v>
      </c>
      <c r="R1154" t="s">
        <v>238</v>
      </c>
      <c r="S1154" t="s">
        <v>239</v>
      </c>
      <c r="T1154">
        <v>180</v>
      </c>
      <c r="U1154">
        <v>150</v>
      </c>
      <c r="V1154">
        <v>83.33</v>
      </c>
      <c r="W1154" t="s">
        <v>135</v>
      </c>
      <c r="X1154">
        <v>7899</v>
      </c>
      <c r="Y1154">
        <v>1184850</v>
      </c>
      <c r="Z1154">
        <v>47100</v>
      </c>
      <c r="AA1154">
        <v>48300</v>
      </c>
      <c r="AB1154">
        <v>1280250</v>
      </c>
      <c r="AC1154">
        <v>1102356</v>
      </c>
      <c r="AD1154">
        <v>177894</v>
      </c>
      <c r="AE1154" t="s">
        <v>81</v>
      </c>
      <c r="AF1154" t="s">
        <v>78</v>
      </c>
      <c r="AG1154" t="s">
        <v>240</v>
      </c>
      <c r="AH1154" t="s">
        <v>144</v>
      </c>
      <c r="AI1154" t="s">
        <v>139</v>
      </c>
      <c r="AJ1154" t="str">
        <f t="shared" ref="AJ1154:AJ1217" si="18">TEXT(B1154,"mmm")</f>
        <v>Feb</v>
      </c>
    </row>
    <row r="1155" spans="1:36" x14ac:dyDescent="0.3">
      <c r="A1155" t="s">
        <v>3662</v>
      </c>
      <c r="B1155" s="33">
        <v>45682</v>
      </c>
      <c r="C1155" t="s">
        <v>95</v>
      </c>
      <c r="D1155" t="s">
        <v>3663</v>
      </c>
      <c r="E1155" t="s">
        <v>175</v>
      </c>
      <c r="F1155" t="s">
        <v>176</v>
      </c>
      <c r="G1155" t="s">
        <v>163</v>
      </c>
      <c r="H1155" t="s">
        <v>156</v>
      </c>
      <c r="I1155">
        <v>2377</v>
      </c>
      <c r="J1155" t="s">
        <v>633</v>
      </c>
      <c r="K1155" t="s">
        <v>3664</v>
      </c>
      <c r="L1155" t="s">
        <v>1828</v>
      </c>
      <c r="M1155" t="s">
        <v>599</v>
      </c>
      <c r="N1155">
        <v>338</v>
      </c>
      <c r="O1155">
        <v>11</v>
      </c>
      <c r="P1155">
        <v>28</v>
      </c>
      <c r="Q1155" t="s">
        <v>73</v>
      </c>
      <c r="R1155" t="s">
        <v>238</v>
      </c>
      <c r="S1155" t="s">
        <v>239</v>
      </c>
      <c r="T1155">
        <v>150</v>
      </c>
      <c r="U1155">
        <v>89</v>
      </c>
      <c r="V1155">
        <v>59.33</v>
      </c>
      <c r="W1155" t="s">
        <v>133</v>
      </c>
      <c r="X1155">
        <v>3867</v>
      </c>
      <c r="Y1155">
        <v>344163</v>
      </c>
      <c r="Z1155">
        <v>33731</v>
      </c>
      <c r="AA1155">
        <v>30527</v>
      </c>
      <c r="AB1155">
        <v>408421</v>
      </c>
      <c r="AC1155">
        <v>249741</v>
      </c>
      <c r="AD1155">
        <v>158680</v>
      </c>
      <c r="AE1155" t="s">
        <v>75</v>
      </c>
      <c r="AF1155" t="s">
        <v>81</v>
      </c>
      <c r="AG1155" t="s">
        <v>240</v>
      </c>
      <c r="AH1155" t="s">
        <v>144</v>
      </c>
      <c r="AI1155" t="s">
        <v>138</v>
      </c>
      <c r="AJ1155" t="str">
        <f t="shared" si="18"/>
        <v>Jan</v>
      </c>
    </row>
    <row r="1156" spans="1:36" x14ac:dyDescent="0.3">
      <c r="A1156" t="s">
        <v>3665</v>
      </c>
      <c r="B1156" s="33">
        <v>45919</v>
      </c>
      <c r="C1156" t="s">
        <v>95</v>
      </c>
      <c r="D1156" t="s">
        <v>3666</v>
      </c>
      <c r="E1156" t="s">
        <v>180</v>
      </c>
      <c r="F1156" t="s">
        <v>181</v>
      </c>
      <c r="G1156" t="s">
        <v>160</v>
      </c>
      <c r="H1156" t="s">
        <v>159</v>
      </c>
      <c r="I1156">
        <v>1187</v>
      </c>
      <c r="J1156" t="s">
        <v>292</v>
      </c>
      <c r="K1156" t="s">
        <v>899</v>
      </c>
      <c r="L1156" t="s">
        <v>3667</v>
      </c>
      <c r="M1156" t="s">
        <v>2045</v>
      </c>
      <c r="N1156">
        <v>159</v>
      </c>
      <c r="O1156">
        <v>18</v>
      </c>
      <c r="P1156">
        <v>20</v>
      </c>
      <c r="Q1156" t="s">
        <v>73</v>
      </c>
      <c r="R1156" t="s">
        <v>238</v>
      </c>
      <c r="S1156" t="s">
        <v>239</v>
      </c>
      <c r="T1156">
        <v>186</v>
      </c>
      <c r="U1156">
        <v>173</v>
      </c>
      <c r="V1156">
        <v>93.01</v>
      </c>
      <c r="W1156" t="s">
        <v>133</v>
      </c>
      <c r="X1156">
        <v>10397</v>
      </c>
      <c r="Y1156">
        <v>1798681</v>
      </c>
      <c r="Z1156">
        <v>50516</v>
      </c>
      <c r="AA1156">
        <v>130788</v>
      </c>
      <c r="AB1156">
        <v>1979985</v>
      </c>
      <c r="AC1156">
        <v>1332998</v>
      </c>
      <c r="AD1156">
        <v>646987</v>
      </c>
      <c r="AE1156" t="s">
        <v>81</v>
      </c>
      <c r="AF1156" t="s">
        <v>81</v>
      </c>
      <c r="AG1156" t="s">
        <v>240</v>
      </c>
      <c r="AH1156" t="s">
        <v>144</v>
      </c>
      <c r="AI1156" t="s">
        <v>140</v>
      </c>
      <c r="AJ1156" t="str">
        <f t="shared" si="18"/>
        <v>Sep</v>
      </c>
    </row>
    <row r="1157" spans="1:36" x14ac:dyDescent="0.3">
      <c r="A1157" t="s">
        <v>3668</v>
      </c>
      <c r="B1157" s="33">
        <v>45694</v>
      </c>
      <c r="C1157" t="s">
        <v>97</v>
      </c>
      <c r="D1157" t="s">
        <v>3669</v>
      </c>
      <c r="E1157" t="s">
        <v>172</v>
      </c>
      <c r="F1157" t="s">
        <v>180</v>
      </c>
      <c r="G1157" t="s">
        <v>155</v>
      </c>
      <c r="H1157" t="s">
        <v>160</v>
      </c>
      <c r="I1157">
        <v>1115</v>
      </c>
      <c r="J1157" t="s">
        <v>243</v>
      </c>
      <c r="K1157" t="s">
        <v>1263</v>
      </c>
      <c r="L1157" t="s">
        <v>377</v>
      </c>
      <c r="M1157" t="s">
        <v>573</v>
      </c>
      <c r="N1157">
        <v>152</v>
      </c>
      <c r="O1157">
        <v>0</v>
      </c>
      <c r="P1157">
        <v>21</v>
      </c>
      <c r="Q1157" t="s">
        <v>73</v>
      </c>
      <c r="R1157" t="s">
        <v>238</v>
      </c>
      <c r="S1157" t="s">
        <v>239</v>
      </c>
      <c r="T1157">
        <v>180</v>
      </c>
      <c r="U1157">
        <v>104</v>
      </c>
      <c r="V1157">
        <v>57.78</v>
      </c>
      <c r="W1157" t="s">
        <v>133</v>
      </c>
      <c r="X1157">
        <v>3928</v>
      </c>
      <c r="Y1157">
        <v>408512</v>
      </c>
      <c r="Z1157">
        <v>41704</v>
      </c>
      <c r="AA1157">
        <v>39520</v>
      </c>
      <c r="AB1157">
        <v>489736</v>
      </c>
      <c r="AC1157">
        <v>336160</v>
      </c>
      <c r="AD1157">
        <v>153576</v>
      </c>
      <c r="AE1157" t="s">
        <v>81</v>
      </c>
      <c r="AF1157" t="s">
        <v>81</v>
      </c>
      <c r="AG1157" t="s">
        <v>240</v>
      </c>
      <c r="AH1157" t="s">
        <v>147</v>
      </c>
      <c r="AI1157" t="s">
        <v>140</v>
      </c>
      <c r="AJ1157" t="str">
        <f t="shared" si="18"/>
        <v>Feb</v>
      </c>
    </row>
    <row r="1158" spans="1:36" x14ac:dyDescent="0.3">
      <c r="A1158" t="s">
        <v>3670</v>
      </c>
      <c r="B1158" s="33">
        <v>45757</v>
      </c>
      <c r="C1158" t="s">
        <v>99</v>
      </c>
      <c r="D1158" t="s">
        <v>3671</v>
      </c>
      <c r="E1158" t="s">
        <v>176</v>
      </c>
      <c r="F1158" t="s">
        <v>173</v>
      </c>
      <c r="G1158" t="s">
        <v>156</v>
      </c>
      <c r="H1158" t="s">
        <v>161</v>
      </c>
      <c r="I1158">
        <v>2035</v>
      </c>
      <c r="J1158" t="s">
        <v>731</v>
      </c>
      <c r="K1158" t="s">
        <v>1494</v>
      </c>
      <c r="L1158" t="s">
        <v>626</v>
      </c>
      <c r="M1158" t="s">
        <v>2537</v>
      </c>
      <c r="N1158">
        <v>250</v>
      </c>
      <c r="O1158">
        <v>0</v>
      </c>
      <c r="P1158">
        <v>23</v>
      </c>
      <c r="Q1158" t="s">
        <v>73</v>
      </c>
      <c r="R1158" t="s">
        <v>238</v>
      </c>
      <c r="S1158" t="s">
        <v>239</v>
      </c>
      <c r="T1158">
        <v>180</v>
      </c>
      <c r="U1158">
        <v>160</v>
      </c>
      <c r="V1158">
        <v>88.89</v>
      </c>
      <c r="W1158" t="s">
        <v>133</v>
      </c>
      <c r="X1158">
        <v>5762</v>
      </c>
      <c r="Y1158">
        <v>921920</v>
      </c>
      <c r="Z1158">
        <v>58880</v>
      </c>
      <c r="AA1158">
        <v>83200</v>
      </c>
      <c r="AB1158">
        <v>1064000</v>
      </c>
      <c r="AC1158">
        <v>754304</v>
      </c>
      <c r="AD1158">
        <v>309696</v>
      </c>
      <c r="AE1158" t="s">
        <v>81</v>
      </c>
      <c r="AF1158" t="s">
        <v>78</v>
      </c>
      <c r="AG1158" t="s">
        <v>240</v>
      </c>
      <c r="AH1158" t="s">
        <v>144</v>
      </c>
      <c r="AI1158" t="s">
        <v>140</v>
      </c>
      <c r="AJ1158" t="str">
        <f t="shared" si="18"/>
        <v>Apr</v>
      </c>
    </row>
    <row r="1159" spans="1:36" x14ac:dyDescent="0.3">
      <c r="A1159" t="s">
        <v>3672</v>
      </c>
      <c r="B1159" s="33">
        <v>45819</v>
      </c>
      <c r="C1159" t="s">
        <v>93</v>
      </c>
      <c r="D1159" t="s">
        <v>3673</v>
      </c>
      <c r="E1159" t="s">
        <v>173</v>
      </c>
      <c r="F1159" t="s">
        <v>177</v>
      </c>
      <c r="G1159" t="s">
        <v>161</v>
      </c>
      <c r="H1159" t="s">
        <v>162</v>
      </c>
      <c r="I1159">
        <v>1289</v>
      </c>
      <c r="J1159" t="s">
        <v>286</v>
      </c>
      <c r="K1159" t="s">
        <v>397</v>
      </c>
      <c r="L1159" t="s">
        <v>1865</v>
      </c>
      <c r="M1159" t="s">
        <v>1080</v>
      </c>
      <c r="N1159">
        <v>195</v>
      </c>
      <c r="O1159">
        <v>55</v>
      </c>
      <c r="P1159">
        <v>59</v>
      </c>
      <c r="Q1159" t="s">
        <v>76</v>
      </c>
      <c r="R1159" t="s">
        <v>238</v>
      </c>
      <c r="S1159" t="s">
        <v>239</v>
      </c>
      <c r="T1159">
        <v>186</v>
      </c>
      <c r="U1159">
        <v>136</v>
      </c>
      <c r="V1159">
        <v>73.12</v>
      </c>
      <c r="W1159" t="s">
        <v>133</v>
      </c>
      <c r="X1159">
        <v>6791</v>
      </c>
      <c r="Y1159">
        <v>923576</v>
      </c>
      <c r="Z1159">
        <v>31144</v>
      </c>
      <c r="AA1159">
        <v>32504</v>
      </c>
      <c r="AB1159">
        <v>987224</v>
      </c>
      <c r="AC1159">
        <v>576730</v>
      </c>
      <c r="AD1159">
        <v>410494</v>
      </c>
      <c r="AE1159" t="s">
        <v>78</v>
      </c>
      <c r="AF1159" t="s">
        <v>78</v>
      </c>
      <c r="AG1159" t="s">
        <v>240</v>
      </c>
      <c r="AH1159" t="s">
        <v>144</v>
      </c>
      <c r="AI1159" t="s">
        <v>139</v>
      </c>
      <c r="AJ1159" t="str">
        <f t="shared" si="18"/>
        <v>Jun</v>
      </c>
    </row>
    <row r="1160" spans="1:36" x14ac:dyDescent="0.3">
      <c r="A1160" t="s">
        <v>3674</v>
      </c>
      <c r="B1160" s="33">
        <v>45894</v>
      </c>
      <c r="C1160" t="s">
        <v>97</v>
      </c>
      <c r="D1160" t="s">
        <v>3675</v>
      </c>
      <c r="E1160" t="s">
        <v>176</v>
      </c>
      <c r="F1160" t="s">
        <v>180</v>
      </c>
      <c r="G1160" t="s">
        <v>156</v>
      </c>
      <c r="H1160" t="s">
        <v>160</v>
      </c>
      <c r="I1160">
        <v>449</v>
      </c>
      <c r="J1160" t="s">
        <v>600</v>
      </c>
      <c r="K1160" t="s">
        <v>745</v>
      </c>
      <c r="L1160" t="s">
        <v>877</v>
      </c>
      <c r="M1160" t="s">
        <v>1073</v>
      </c>
      <c r="N1160">
        <v>76</v>
      </c>
      <c r="O1160">
        <v>9</v>
      </c>
      <c r="P1160">
        <v>8</v>
      </c>
      <c r="Q1160" t="s">
        <v>73</v>
      </c>
      <c r="R1160" t="s">
        <v>238</v>
      </c>
      <c r="S1160" t="s">
        <v>239</v>
      </c>
      <c r="T1160">
        <v>186</v>
      </c>
      <c r="U1160">
        <v>130</v>
      </c>
      <c r="V1160">
        <v>69.89</v>
      </c>
      <c r="W1160" t="s">
        <v>133</v>
      </c>
      <c r="X1160">
        <v>4419</v>
      </c>
      <c r="Y1160">
        <v>574470</v>
      </c>
      <c r="Z1160">
        <v>63440</v>
      </c>
      <c r="AA1160">
        <v>92690</v>
      </c>
      <c r="AB1160">
        <v>730600</v>
      </c>
      <c r="AC1160">
        <v>466494</v>
      </c>
      <c r="AD1160">
        <v>264106</v>
      </c>
      <c r="AE1160" t="s">
        <v>81</v>
      </c>
      <c r="AF1160" t="s">
        <v>81</v>
      </c>
      <c r="AG1160" t="s">
        <v>240</v>
      </c>
      <c r="AH1160" t="s">
        <v>146</v>
      </c>
      <c r="AI1160" t="s">
        <v>139</v>
      </c>
      <c r="AJ1160" t="str">
        <f t="shared" si="18"/>
        <v>Aug</v>
      </c>
    </row>
    <row r="1161" spans="1:36" x14ac:dyDescent="0.3">
      <c r="A1161" t="s">
        <v>3676</v>
      </c>
      <c r="B1161" s="33">
        <v>45797</v>
      </c>
      <c r="C1161" t="s">
        <v>97</v>
      </c>
      <c r="D1161" t="s">
        <v>3677</v>
      </c>
      <c r="E1161" t="s">
        <v>174</v>
      </c>
      <c r="F1161" t="s">
        <v>173</v>
      </c>
      <c r="G1161" t="s">
        <v>158</v>
      </c>
      <c r="H1161" t="s">
        <v>161</v>
      </c>
      <c r="I1161">
        <v>2168</v>
      </c>
      <c r="J1161" t="s">
        <v>451</v>
      </c>
      <c r="K1161" t="s">
        <v>662</v>
      </c>
      <c r="L1161" t="s">
        <v>3207</v>
      </c>
      <c r="M1161" t="s">
        <v>3678</v>
      </c>
      <c r="N1161">
        <v>279</v>
      </c>
      <c r="O1161">
        <v>16</v>
      </c>
      <c r="P1161">
        <v>25</v>
      </c>
      <c r="Q1161" t="s">
        <v>73</v>
      </c>
      <c r="R1161" t="s">
        <v>238</v>
      </c>
      <c r="S1161" t="s">
        <v>239</v>
      </c>
      <c r="T1161">
        <v>150</v>
      </c>
      <c r="U1161">
        <v>122</v>
      </c>
      <c r="V1161">
        <v>81.33</v>
      </c>
      <c r="W1161" t="s">
        <v>134</v>
      </c>
      <c r="X1161">
        <v>8209</v>
      </c>
      <c r="Y1161">
        <v>1001498</v>
      </c>
      <c r="Z1161">
        <v>47092</v>
      </c>
      <c r="AA1161">
        <v>71980</v>
      </c>
      <c r="AB1161">
        <v>1120570</v>
      </c>
      <c r="AC1161">
        <v>725044</v>
      </c>
      <c r="AD1161">
        <v>395526</v>
      </c>
      <c r="AE1161" t="s">
        <v>78</v>
      </c>
      <c r="AF1161" t="s">
        <v>78</v>
      </c>
      <c r="AG1161" t="s">
        <v>240</v>
      </c>
      <c r="AH1161" t="s">
        <v>145</v>
      </c>
      <c r="AI1161" t="s">
        <v>140</v>
      </c>
      <c r="AJ1161" t="str">
        <f t="shared" si="18"/>
        <v>May</v>
      </c>
    </row>
    <row r="1162" spans="1:36" x14ac:dyDescent="0.3">
      <c r="A1162" t="s">
        <v>3679</v>
      </c>
      <c r="B1162" s="33">
        <v>45671</v>
      </c>
      <c r="C1162" t="s">
        <v>93</v>
      </c>
      <c r="D1162" t="s">
        <v>3680</v>
      </c>
      <c r="E1162" t="s">
        <v>181</v>
      </c>
      <c r="F1162" t="s">
        <v>180</v>
      </c>
      <c r="G1162" t="s">
        <v>159</v>
      </c>
      <c r="H1162" t="s">
        <v>160</v>
      </c>
      <c r="I1162">
        <v>757</v>
      </c>
      <c r="J1162" t="s">
        <v>566</v>
      </c>
      <c r="K1162" t="s">
        <v>1487</v>
      </c>
      <c r="L1162" t="s">
        <v>833</v>
      </c>
      <c r="M1162" t="s">
        <v>1487</v>
      </c>
      <c r="N1162">
        <v>111</v>
      </c>
      <c r="O1162">
        <v>10</v>
      </c>
      <c r="P1162">
        <v>0</v>
      </c>
      <c r="Q1162" t="s">
        <v>73</v>
      </c>
      <c r="R1162" t="s">
        <v>238</v>
      </c>
      <c r="S1162" t="s">
        <v>239</v>
      </c>
      <c r="T1162">
        <v>150</v>
      </c>
      <c r="U1162">
        <v>135</v>
      </c>
      <c r="V1162">
        <v>90</v>
      </c>
      <c r="W1162" t="s">
        <v>135</v>
      </c>
      <c r="X1162">
        <v>8926</v>
      </c>
      <c r="Y1162">
        <v>1205010</v>
      </c>
      <c r="Z1162">
        <v>24435</v>
      </c>
      <c r="AA1162">
        <v>37260</v>
      </c>
      <c r="AB1162">
        <v>1266705</v>
      </c>
      <c r="AC1162">
        <v>900507</v>
      </c>
      <c r="AD1162">
        <v>366198</v>
      </c>
      <c r="AE1162" t="s">
        <v>81</v>
      </c>
      <c r="AF1162" t="s">
        <v>81</v>
      </c>
      <c r="AG1162" t="s">
        <v>240</v>
      </c>
      <c r="AH1162" t="s">
        <v>145</v>
      </c>
      <c r="AI1162" t="s">
        <v>139</v>
      </c>
      <c r="AJ1162" t="str">
        <f t="shared" si="18"/>
        <v>Jan</v>
      </c>
    </row>
    <row r="1163" spans="1:36" x14ac:dyDescent="0.3">
      <c r="A1163" t="s">
        <v>3681</v>
      </c>
      <c r="B1163" s="33">
        <v>45692</v>
      </c>
      <c r="C1163" t="s">
        <v>97</v>
      </c>
      <c r="D1163" t="s">
        <v>3682</v>
      </c>
      <c r="E1163" t="s">
        <v>178</v>
      </c>
      <c r="F1163" t="s">
        <v>177</v>
      </c>
      <c r="G1163" t="s">
        <v>157</v>
      </c>
      <c r="H1163" t="s">
        <v>162</v>
      </c>
      <c r="I1163">
        <v>2308</v>
      </c>
      <c r="J1163" t="s">
        <v>744</v>
      </c>
      <c r="K1163" t="s">
        <v>3683</v>
      </c>
      <c r="L1163" t="s">
        <v>1055</v>
      </c>
      <c r="M1163" t="s">
        <v>3684</v>
      </c>
      <c r="N1163">
        <v>277</v>
      </c>
      <c r="O1163">
        <v>28</v>
      </c>
      <c r="P1163">
        <v>26</v>
      </c>
      <c r="Q1163" t="s">
        <v>73</v>
      </c>
      <c r="R1163" t="s">
        <v>238</v>
      </c>
      <c r="S1163" t="s">
        <v>239</v>
      </c>
      <c r="T1163">
        <v>150</v>
      </c>
      <c r="U1163">
        <v>119</v>
      </c>
      <c r="V1163">
        <v>79.33</v>
      </c>
      <c r="W1163" t="s">
        <v>133</v>
      </c>
      <c r="X1163">
        <v>9804</v>
      </c>
      <c r="Y1163">
        <v>1166676</v>
      </c>
      <c r="Z1163">
        <v>53074</v>
      </c>
      <c r="AA1163">
        <v>80920</v>
      </c>
      <c r="AB1163">
        <v>1300670</v>
      </c>
      <c r="AC1163">
        <v>934429</v>
      </c>
      <c r="AD1163">
        <v>366241</v>
      </c>
      <c r="AE1163" t="s">
        <v>75</v>
      </c>
      <c r="AF1163" t="s">
        <v>78</v>
      </c>
      <c r="AG1163" t="s">
        <v>240</v>
      </c>
      <c r="AH1163" t="s">
        <v>144</v>
      </c>
      <c r="AI1163" t="s">
        <v>139</v>
      </c>
      <c r="AJ1163" t="str">
        <f t="shared" si="18"/>
        <v>Feb</v>
      </c>
    </row>
    <row r="1164" spans="1:36" x14ac:dyDescent="0.3">
      <c r="A1164" t="s">
        <v>3685</v>
      </c>
      <c r="B1164" s="33">
        <v>45906</v>
      </c>
      <c r="C1164" t="s">
        <v>99</v>
      </c>
      <c r="D1164" t="s">
        <v>3686</v>
      </c>
      <c r="E1164" t="s">
        <v>181</v>
      </c>
      <c r="F1164" t="s">
        <v>180</v>
      </c>
      <c r="G1164" t="s">
        <v>159</v>
      </c>
      <c r="H1164" t="s">
        <v>160</v>
      </c>
      <c r="I1164">
        <v>590</v>
      </c>
      <c r="J1164" t="s">
        <v>243</v>
      </c>
      <c r="K1164" t="s">
        <v>1425</v>
      </c>
      <c r="L1164" t="s">
        <v>377</v>
      </c>
      <c r="M1164" t="s">
        <v>249</v>
      </c>
      <c r="N1164">
        <v>94</v>
      </c>
      <c r="O1164">
        <v>0</v>
      </c>
      <c r="P1164">
        <v>29</v>
      </c>
      <c r="Q1164" t="s">
        <v>73</v>
      </c>
      <c r="R1164" t="s">
        <v>238</v>
      </c>
      <c r="S1164" t="s">
        <v>239</v>
      </c>
      <c r="T1164">
        <v>189</v>
      </c>
      <c r="U1164">
        <v>149</v>
      </c>
      <c r="V1164">
        <v>78.84</v>
      </c>
      <c r="W1164" t="s">
        <v>133</v>
      </c>
      <c r="X1164">
        <v>8831</v>
      </c>
      <c r="Y1164">
        <v>1315819</v>
      </c>
      <c r="Z1164">
        <v>28012</v>
      </c>
      <c r="AA1164">
        <v>30992</v>
      </c>
      <c r="AB1164">
        <v>1374823</v>
      </c>
      <c r="AC1164">
        <v>1186412</v>
      </c>
      <c r="AD1164">
        <v>188411</v>
      </c>
      <c r="AE1164" t="s">
        <v>81</v>
      </c>
      <c r="AF1164" t="s">
        <v>81</v>
      </c>
      <c r="AG1164" t="s">
        <v>240</v>
      </c>
      <c r="AH1164" t="s">
        <v>144</v>
      </c>
      <c r="AI1164" t="s">
        <v>140</v>
      </c>
      <c r="AJ1164" t="str">
        <f t="shared" si="18"/>
        <v>Sep</v>
      </c>
    </row>
    <row r="1165" spans="1:36" x14ac:dyDescent="0.3">
      <c r="A1165" t="s">
        <v>3687</v>
      </c>
      <c r="B1165" s="33">
        <v>45763</v>
      </c>
      <c r="C1165" t="s">
        <v>97</v>
      </c>
      <c r="D1165" t="s">
        <v>3688</v>
      </c>
      <c r="E1165" t="s">
        <v>173</v>
      </c>
      <c r="F1165" t="s">
        <v>175</v>
      </c>
      <c r="G1165" t="s">
        <v>161</v>
      </c>
      <c r="H1165" t="s">
        <v>163</v>
      </c>
      <c r="I1165">
        <v>438</v>
      </c>
      <c r="J1165" t="s">
        <v>270</v>
      </c>
      <c r="K1165" t="s">
        <v>2461</v>
      </c>
      <c r="L1165" t="s">
        <v>3689</v>
      </c>
      <c r="M1165" t="s">
        <v>3690</v>
      </c>
      <c r="N1165">
        <v>83</v>
      </c>
      <c r="O1165">
        <v>16</v>
      </c>
      <c r="P1165">
        <v>29</v>
      </c>
      <c r="Q1165" t="s">
        <v>73</v>
      </c>
      <c r="R1165" t="s">
        <v>238</v>
      </c>
      <c r="S1165" t="s">
        <v>239</v>
      </c>
      <c r="T1165">
        <v>180</v>
      </c>
      <c r="U1165">
        <v>135</v>
      </c>
      <c r="V1165">
        <v>75</v>
      </c>
      <c r="W1165" t="s">
        <v>135</v>
      </c>
      <c r="X1165">
        <v>4852</v>
      </c>
      <c r="Y1165">
        <v>655020</v>
      </c>
      <c r="Z1165">
        <v>48600</v>
      </c>
      <c r="AA1165">
        <v>17280</v>
      </c>
      <c r="AB1165">
        <v>720900</v>
      </c>
      <c r="AC1165">
        <v>551231</v>
      </c>
      <c r="AD1165">
        <v>169669</v>
      </c>
      <c r="AE1165" t="s">
        <v>78</v>
      </c>
      <c r="AF1165" t="s">
        <v>75</v>
      </c>
      <c r="AG1165" t="s">
        <v>240</v>
      </c>
      <c r="AH1165" t="s">
        <v>144</v>
      </c>
      <c r="AI1165" t="s">
        <v>139</v>
      </c>
      <c r="AJ1165" t="str">
        <f t="shared" si="18"/>
        <v>Apr</v>
      </c>
    </row>
    <row r="1166" spans="1:36" x14ac:dyDescent="0.3">
      <c r="A1166" t="s">
        <v>3691</v>
      </c>
      <c r="B1166" s="33">
        <v>45814</v>
      </c>
      <c r="C1166" t="s">
        <v>93</v>
      </c>
      <c r="D1166" t="s">
        <v>3692</v>
      </c>
      <c r="E1166" t="s">
        <v>179</v>
      </c>
      <c r="F1166" t="s">
        <v>180</v>
      </c>
      <c r="G1166" t="s">
        <v>166</v>
      </c>
      <c r="H1166" t="s">
        <v>160</v>
      </c>
      <c r="I1166">
        <v>2091</v>
      </c>
      <c r="J1166" t="s">
        <v>345</v>
      </c>
      <c r="K1166" t="s">
        <v>1252</v>
      </c>
      <c r="L1166" t="s">
        <v>1357</v>
      </c>
      <c r="M1166" t="s">
        <v>3693</v>
      </c>
      <c r="N1166">
        <v>274</v>
      </c>
      <c r="O1166">
        <v>29</v>
      </c>
      <c r="P1166">
        <v>60</v>
      </c>
      <c r="Q1166" t="s">
        <v>76</v>
      </c>
      <c r="R1166" t="s">
        <v>238</v>
      </c>
      <c r="S1166" t="s">
        <v>239</v>
      </c>
      <c r="T1166">
        <v>220</v>
      </c>
      <c r="U1166">
        <v>192</v>
      </c>
      <c r="V1166">
        <v>87.27</v>
      </c>
      <c r="W1166" t="s">
        <v>133</v>
      </c>
      <c r="X1166">
        <v>9049</v>
      </c>
      <c r="Y1166">
        <v>1737408</v>
      </c>
      <c r="Z1166">
        <v>44352</v>
      </c>
      <c r="AA1166">
        <v>84672</v>
      </c>
      <c r="AB1166">
        <v>1866432</v>
      </c>
      <c r="AC1166">
        <v>1464193</v>
      </c>
      <c r="AD1166">
        <v>402239</v>
      </c>
      <c r="AE1166" t="s">
        <v>72</v>
      </c>
      <c r="AF1166" t="s">
        <v>81</v>
      </c>
      <c r="AG1166" t="s">
        <v>240</v>
      </c>
      <c r="AH1166" t="s">
        <v>145</v>
      </c>
      <c r="AI1166" t="s">
        <v>140</v>
      </c>
      <c r="AJ1166" t="str">
        <f t="shared" si="18"/>
        <v>Jun</v>
      </c>
    </row>
    <row r="1167" spans="1:36" x14ac:dyDescent="0.3">
      <c r="A1167" t="s">
        <v>3694</v>
      </c>
      <c r="B1167" s="33">
        <v>45936</v>
      </c>
      <c r="C1167" t="s">
        <v>93</v>
      </c>
      <c r="D1167" t="s">
        <v>3695</v>
      </c>
      <c r="E1167" t="s">
        <v>177</v>
      </c>
      <c r="F1167" t="s">
        <v>178</v>
      </c>
      <c r="G1167" t="s">
        <v>162</v>
      </c>
      <c r="H1167" t="s">
        <v>157</v>
      </c>
      <c r="I1167">
        <v>1860</v>
      </c>
      <c r="J1167" t="s">
        <v>613</v>
      </c>
      <c r="K1167" t="s">
        <v>1470</v>
      </c>
      <c r="L1167" t="s">
        <v>3696</v>
      </c>
      <c r="M1167" t="s">
        <v>306</v>
      </c>
      <c r="N1167">
        <v>280</v>
      </c>
      <c r="O1167">
        <v>17</v>
      </c>
      <c r="P1167">
        <v>40</v>
      </c>
      <c r="Q1167" t="s">
        <v>76</v>
      </c>
      <c r="R1167" t="s">
        <v>238</v>
      </c>
      <c r="S1167" t="s">
        <v>239</v>
      </c>
      <c r="T1167">
        <v>150</v>
      </c>
      <c r="U1167">
        <v>142</v>
      </c>
      <c r="V1167">
        <v>94.67</v>
      </c>
      <c r="W1167" t="s">
        <v>133</v>
      </c>
      <c r="X1167">
        <v>8038</v>
      </c>
      <c r="Y1167">
        <v>1141396</v>
      </c>
      <c r="Z1167">
        <v>72988</v>
      </c>
      <c r="AA1167">
        <v>71284</v>
      </c>
      <c r="AB1167">
        <v>1285668</v>
      </c>
      <c r="AC1167">
        <v>1126587</v>
      </c>
      <c r="AD1167">
        <v>159081</v>
      </c>
      <c r="AE1167" t="s">
        <v>78</v>
      </c>
      <c r="AF1167" t="s">
        <v>75</v>
      </c>
      <c r="AG1167" t="s">
        <v>240</v>
      </c>
      <c r="AH1167" t="s">
        <v>145</v>
      </c>
      <c r="AI1167" t="s">
        <v>140</v>
      </c>
      <c r="AJ1167" t="str">
        <f t="shared" si="18"/>
        <v>Oct</v>
      </c>
    </row>
    <row r="1168" spans="1:36" x14ac:dyDescent="0.3">
      <c r="A1168" t="s">
        <v>3697</v>
      </c>
      <c r="B1168" s="33">
        <v>45980</v>
      </c>
      <c r="C1168" t="s">
        <v>93</v>
      </c>
      <c r="D1168" t="s">
        <v>3698</v>
      </c>
      <c r="E1168" t="s">
        <v>180</v>
      </c>
      <c r="F1168" t="s">
        <v>173</v>
      </c>
      <c r="G1168" t="s">
        <v>160</v>
      </c>
      <c r="H1168" t="s">
        <v>161</v>
      </c>
      <c r="I1168">
        <v>1227</v>
      </c>
      <c r="J1168" t="s">
        <v>504</v>
      </c>
      <c r="K1168" t="s">
        <v>3398</v>
      </c>
      <c r="L1168" t="s">
        <v>236</v>
      </c>
      <c r="M1168" t="s">
        <v>2873</v>
      </c>
      <c r="N1168">
        <v>177</v>
      </c>
      <c r="O1168">
        <v>0</v>
      </c>
      <c r="P1168">
        <v>14</v>
      </c>
      <c r="Q1168" t="s">
        <v>73</v>
      </c>
      <c r="R1168" t="s">
        <v>238</v>
      </c>
      <c r="S1168" t="s">
        <v>239</v>
      </c>
      <c r="T1168">
        <v>220</v>
      </c>
      <c r="U1168">
        <v>166</v>
      </c>
      <c r="V1168">
        <v>75.45</v>
      </c>
      <c r="W1168" t="s">
        <v>133</v>
      </c>
      <c r="X1168">
        <v>9408</v>
      </c>
      <c r="Y1168">
        <v>1561728</v>
      </c>
      <c r="Z1168">
        <v>51792</v>
      </c>
      <c r="AA1168">
        <v>74700</v>
      </c>
      <c r="AB1168">
        <v>1688220</v>
      </c>
      <c r="AC1168">
        <v>1428901</v>
      </c>
      <c r="AD1168">
        <v>259319</v>
      </c>
      <c r="AE1168" t="s">
        <v>81</v>
      </c>
      <c r="AF1168" t="s">
        <v>78</v>
      </c>
      <c r="AG1168" t="s">
        <v>240</v>
      </c>
      <c r="AH1168" t="s">
        <v>146</v>
      </c>
      <c r="AI1168" t="s">
        <v>138</v>
      </c>
      <c r="AJ1168" t="str">
        <f t="shared" si="18"/>
        <v>Nov</v>
      </c>
    </row>
    <row r="1169" spans="1:36" x14ac:dyDescent="0.3">
      <c r="A1169" t="s">
        <v>3699</v>
      </c>
      <c r="B1169" s="33">
        <v>45743</v>
      </c>
      <c r="C1169" t="s">
        <v>93</v>
      </c>
      <c r="D1169" t="s">
        <v>3700</v>
      </c>
      <c r="E1169" t="s">
        <v>177</v>
      </c>
      <c r="F1169" t="s">
        <v>179</v>
      </c>
      <c r="G1169" t="s">
        <v>162</v>
      </c>
      <c r="H1169" t="s">
        <v>166</v>
      </c>
      <c r="I1169">
        <v>2311</v>
      </c>
      <c r="J1169" t="s">
        <v>342</v>
      </c>
      <c r="K1169" t="s">
        <v>872</v>
      </c>
      <c r="L1169" t="s">
        <v>492</v>
      </c>
      <c r="M1169" t="s">
        <v>3701</v>
      </c>
      <c r="N1169">
        <v>310</v>
      </c>
      <c r="O1169">
        <v>30</v>
      </c>
      <c r="P1169">
        <v>46</v>
      </c>
      <c r="Q1169" t="s">
        <v>76</v>
      </c>
      <c r="R1169" t="s">
        <v>238</v>
      </c>
      <c r="S1169" t="s">
        <v>239</v>
      </c>
      <c r="T1169">
        <v>150</v>
      </c>
      <c r="U1169">
        <v>115</v>
      </c>
      <c r="V1169">
        <v>76.67</v>
      </c>
      <c r="W1169" t="s">
        <v>134</v>
      </c>
      <c r="X1169">
        <v>10033</v>
      </c>
      <c r="Y1169">
        <v>1153795</v>
      </c>
      <c r="Z1169">
        <v>59800</v>
      </c>
      <c r="AA1169">
        <v>77510</v>
      </c>
      <c r="AB1169">
        <v>1291105</v>
      </c>
      <c r="AC1169">
        <v>942531</v>
      </c>
      <c r="AD1169">
        <v>348574</v>
      </c>
      <c r="AE1169" t="s">
        <v>78</v>
      </c>
      <c r="AF1169" t="s">
        <v>72</v>
      </c>
      <c r="AG1169" t="s">
        <v>240</v>
      </c>
      <c r="AH1169" t="s">
        <v>147</v>
      </c>
      <c r="AI1169" t="s">
        <v>139</v>
      </c>
      <c r="AJ1169" t="str">
        <f t="shared" si="18"/>
        <v>Mar</v>
      </c>
    </row>
    <row r="1170" spans="1:36" x14ac:dyDescent="0.3">
      <c r="A1170" t="s">
        <v>3702</v>
      </c>
      <c r="B1170" s="33">
        <v>45788</v>
      </c>
      <c r="C1170" t="s">
        <v>96</v>
      </c>
      <c r="D1170" t="s">
        <v>3703</v>
      </c>
      <c r="E1170" t="s">
        <v>181</v>
      </c>
      <c r="F1170" t="s">
        <v>173</v>
      </c>
      <c r="G1170" t="s">
        <v>159</v>
      </c>
      <c r="H1170" t="s">
        <v>161</v>
      </c>
      <c r="I1170">
        <v>1031</v>
      </c>
      <c r="J1170" t="s">
        <v>280</v>
      </c>
      <c r="K1170" t="s">
        <v>1434</v>
      </c>
      <c r="L1170" t="s">
        <v>364</v>
      </c>
      <c r="M1170" t="s">
        <v>1652</v>
      </c>
      <c r="N1170">
        <v>150</v>
      </c>
      <c r="O1170">
        <v>22</v>
      </c>
      <c r="P1170">
        <v>47</v>
      </c>
      <c r="Q1170" t="s">
        <v>76</v>
      </c>
      <c r="R1170" t="s">
        <v>238</v>
      </c>
      <c r="S1170" t="s">
        <v>239</v>
      </c>
      <c r="T1170">
        <v>189</v>
      </c>
      <c r="U1170">
        <v>110</v>
      </c>
      <c r="V1170">
        <v>58.2</v>
      </c>
      <c r="W1170" t="s">
        <v>133</v>
      </c>
      <c r="X1170">
        <v>3928</v>
      </c>
      <c r="Y1170">
        <v>432080</v>
      </c>
      <c r="Z1170">
        <v>21230</v>
      </c>
      <c r="AA1170">
        <v>50050</v>
      </c>
      <c r="AB1170">
        <v>503360</v>
      </c>
      <c r="AC1170">
        <v>381298</v>
      </c>
      <c r="AD1170">
        <v>122062</v>
      </c>
      <c r="AE1170" t="s">
        <v>81</v>
      </c>
      <c r="AF1170" t="s">
        <v>78</v>
      </c>
      <c r="AG1170" t="s">
        <v>240</v>
      </c>
      <c r="AH1170" t="s">
        <v>145</v>
      </c>
      <c r="AI1170" t="s">
        <v>140</v>
      </c>
      <c r="AJ1170" t="str">
        <f t="shared" si="18"/>
        <v>May</v>
      </c>
    </row>
    <row r="1171" spans="1:36" x14ac:dyDescent="0.3">
      <c r="A1171" t="s">
        <v>3704</v>
      </c>
      <c r="B1171" s="33">
        <v>45928</v>
      </c>
      <c r="C1171" t="s">
        <v>99</v>
      </c>
      <c r="D1171" t="s">
        <v>3705</v>
      </c>
      <c r="E1171" t="s">
        <v>172</v>
      </c>
      <c r="F1171" t="s">
        <v>181</v>
      </c>
      <c r="G1171" t="s">
        <v>155</v>
      </c>
      <c r="H1171" t="s">
        <v>159</v>
      </c>
      <c r="I1171">
        <v>986</v>
      </c>
      <c r="J1171" t="s">
        <v>626</v>
      </c>
      <c r="K1171" t="s">
        <v>3160</v>
      </c>
      <c r="L1171" t="s">
        <v>626</v>
      </c>
      <c r="M1171" t="s">
        <v>978</v>
      </c>
      <c r="N1171">
        <v>139</v>
      </c>
      <c r="O1171">
        <v>0</v>
      </c>
      <c r="P1171">
        <v>27</v>
      </c>
      <c r="Q1171" t="s">
        <v>73</v>
      </c>
      <c r="R1171" t="s">
        <v>238</v>
      </c>
      <c r="S1171" t="s">
        <v>239</v>
      </c>
      <c r="T1171">
        <v>150</v>
      </c>
      <c r="U1171">
        <v>107</v>
      </c>
      <c r="V1171">
        <v>71.33</v>
      </c>
      <c r="W1171" t="s">
        <v>133</v>
      </c>
      <c r="X1171">
        <v>10503</v>
      </c>
      <c r="Y1171">
        <v>1123821</v>
      </c>
      <c r="Z1171">
        <v>58208</v>
      </c>
      <c r="AA1171">
        <v>58743</v>
      </c>
      <c r="AB1171">
        <v>1240772</v>
      </c>
      <c r="AC1171">
        <v>901356</v>
      </c>
      <c r="AD1171">
        <v>339416</v>
      </c>
      <c r="AE1171" t="s">
        <v>81</v>
      </c>
      <c r="AF1171" t="s">
        <v>81</v>
      </c>
      <c r="AG1171" t="s">
        <v>240</v>
      </c>
      <c r="AH1171" t="s">
        <v>144</v>
      </c>
      <c r="AI1171" t="s">
        <v>139</v>
      </c>
      <c r="AJ1171" t="str">
        <f t="shared" si="18"/>
        <v>Sep</v>
      </c>
    </row>
    <row r="1172" spans="1:36" x14ac:dyDescent="0.3">
      <c r="A1172" t="s">
        <v>3706</v>
      </c>
      <c r="B1172" s="33">
        <v>45679</v>
      </c>
      <c r="C1172" t="s">
        <v>93</v>
      </c>
      <c r="D1172" t="s">
        <v>3707</v>
      </c>
      <c r="E1172" t="s">
        <v>181</v>
      </c>
      <c r="F1172" t="s">
        <v>174</v>
      </c>
      <c r="G1172" t="s">
        <v>159</v>
      </c>
      <c r="H1172" t="s">
        <v>158</v>
      </c>
      <c r="I1172">
        <v>729</v>
      </c>
      <c r="J1172" t="s">
        <v>554</v>
      </c>
      <c r="K1172" t="s">
        <v>647</v>
      </c>
      <c r="L1172" t="s">
        <v>3708</v>
      </c>
      <c r="M1172" t="s">
        <v>1439</v>
      </c>
      <c r="N1172">
        <v>116</v>
      </c>
      <c r="O1172">
        <v>40</v>
      </c>
      <c r="P1172">
        <v>57</v>
      </c>
      <c r="Q1172" t="s">
        <v>76</v>
      </c>
      <c r="R1172" t="s">
        <v>238</v>
      </c>
      <c r="S1172" t="s">
        <v>239</v>
      </c>
      <c r="T1172">
        <v>180</v>
      </c>
      <c r="U1172">
        <v>150</v>
      </c>
      <c r="V1172">
        <v>83.33</v>
      </c>
      <c r="W1172" t="s">
        <v>135</v>
      </c>
      <c r="X1172">
        <v>10461</v>
      </c>
      <c r="Y1172">
        <v>1569150</v>
      </c>
      <c r="Z1172">
        <v>74850</v>
      </c>
      <c r="AA1172">
        <v>83700</v>
      </c>
      <c r="AB1172">
        <v>1727700</v>
      </c>
      <c r="AC1172">
        <v>1453424</v>
      </c>
      <c r="AD1172">
        <v>274276</v>
      </c>
      <c r="AE1172" t="s">
        <v>81</v>
      </c>
      <c r="AF1172" t="s">
        <v>78</v>
      </c>
      <c r="AG1172" t="s">
        <v>240</v>
      </c>
      <c r="AH1172" t="s">
        <v>144</v>
      </c>
      <c r="AI1172" t="s">
        <v>139</v>
      </c>
      <c r="AJ1172" t="str">
        <f t="shared" si="18"/>
        <v>Jan</v>
      </c>
    </row>
    <row r="1173" spans="1:36" x14ac:dyDescent="0.3">
      <c r="A1173" t="s">
        <v>3709</v>
      </c>
      <c r="B1173" s="33">
        <v>46019</v>
      </c>
      <c r="C1173" t="s">
        <v>95</v>
      </c>
      <c r="D1173" t="s">
        <v>3710</v>
      </c>
      <c r="E1173" t="s">
        <v>179</v>
      </c>
      <c r="F1173" t="s">
        <v>181</v>
      </c>
      <c r="G1173" t="s">
        <v>166</v>
      </c>
      <c r="H1173" t="s">
        <v>159</v>
      </c>
      <c r="I1173">
        <v>1424</v>
      </c>
      <c r="J1173" t="s">
        <v>469</v>
      </c>
      <c r="K1173" t="s">
        <v>1031</v>
      </c>
      <c r="L1173" t="s">
        <v>2120</v>
      </c>
      <c r="M1173" t="s">
        <v>3711</v>
      </c>
      <c r="N1173">
        <v>196</v>
      </c>
      <c r="O1173">
        <v>21</v>
      </c>
      <c r="P1173">
        <v>33</v>
      </c>
      <c r="Q1173" t="s">
        <v>76</v>
      </c>
      <c r="R1173" t="s">
        <v>238</v>
      </c>
      <c r="S1173" t="s">
        <v>239</v>
      </c>
      <c r="T1173">
        <v>180</v>
      </c>
      <c r="U1173">
        <v>111</v>
      </c>
      <c r="V1173">
        <v>61.67</v>
      </c>
      <c r="W1173" t="s">
        <v>135</v>
      </c>
      <c r="X1173">
        <v>5072</v>
      </c>
      <c r="Y1173">
        <v>562992</v>
      </c>
      <c r="Z1173">
        <v>53835</v>
      </c>
      <c r="AA1173">
        <v>22422</v>
      </c>
      <c r="AB1173">
        <v>639249</v>
      </c>
      <c r="AC1173">
        <v>562305</v>
      </c>
      <c r="AD1173">
        <v>76944</v>
      </c>
      <c r="AE1173" t="s">
        <v>72</v>
      </c>
      <c r="AF1173" t="s">
        <v>81</v>
      </c>
      <c r="AG1173" t="s">
        <v>240</v>
      </c>
      <c r="AH1173" t="s">
        <v>144</v>
      </c>
      <c r="AI1173" t="s">
        <v>140</v>
      </c>
      <c r="AJ1173" t="str">
        <f t="shared" si="18"/>
        <v>Dec</v>
      </c>
    </row>
    <row r="1174" spans="1:36" x14ac:dyDescent="0.3">
      <c r="A1174" t="s">
        <v>3712</v>
      </c>
      <c r="B1174" s="33">
        <v>45842</v>
      </c>
      <c r="C1174" t="s">
        <v>93</v>
      </c>
      <c r="D1174" t="s">
        <v>2706</v>
      </c>
      <c r="E1174" t="s">
        <v>180</v>
      </c>
      <c r="F1174" t="s">
        <v>175</v>
      </c>
      <c r="G1174" t="s">
        <v>160</v>
      </c>
      <c r="H1174" t="s">
        <v>163</v>
      </c>
      <c r="I1174">
        <v>794</v>
      </c>
      <c r="J1174" t="s">
        <v>377</v>
      </c>
      <c r="K1174" t="s">
        <v>2530</v>
      </c>
      <c r="L1174" t="s">
        <v>377</v>
      </c>
      <c r="M1174" t="s">
        <v>1414</v>
      </c>
      <c r="N1174">
        <v>113</v>
      </c>
      <c r="O1174">
        <v>0</v>
      </c>
      <c r="P1174">
        <v>18</v>
      </c>
      <c r="Q1174" t="s">
        <v>73</v>
      </c>
      <c r="R1174" t="s">
        <v>238</v>
      </c>
      <c r="S1174" t="s">
        <v>239</v>
      </c>
      <c r="T1174">
        <v>180</v>
      </c>
      <c r="U1174">
        <v>130</v>
      </c>
      <c r="V1174">
        <v>72.22</v>
      </c>
      <c r="W1174" t="s">
        <v>135</v>
      </c>
      <c r="X1174">
        <v>5799</v>
      </c>
      <c r="Y1174">
        <v>753870</v>
      </c>
      <c r="Z1174">
        <v>22490</v>
      </c>
      <c r="AA1174">
        <v>59280</v>
      </c>
      <c r="AB1174">
        <v>835640</v>
      </c>
      <c r="AC1174">
        <v>527648</v>
      </c>
      <c r="AD1174">
        <v>307992</v>
      </c>
      <c r="AE1174" t="s">
        <v>81</v>
      </c>
      <c r="AF1174" t="s">
        <v>75</v>
      </c>
      <c r="AG1174" t="s">
        <v>240</v>
      </c>
      <c r="AH1174" t="s">
        <v>144</v>
      </c>
      <c r="AI1174" t="s">
        <v>140</v>
      </c>
      <c r="AJ1174" t="str">
        <f t="shared" si="18"/>
        <v>Jul</v>
      </c>
    </row>
    <row r="1175" spans="1:36" x14ac:dyDescent="0.3">
      <c r="A1175" t="s">
        <v>3713</v>
      </c>
      <c r="B1175" s="33">
        <v>45753</v>
      </c>
      <c r="C1175" t="s">
        <v>95</v>
      </c>
      <c r="D1175" t="s">
        <v>3714</v>
      </c>
      <c r="E1175" t="s">
        <v>176</v>
      </c>
      <c r="F1175" t="s">
        <v>172</v>
      </c>
      <c r="G1175" t="s">
        <v>156</v>
      </c>
      <c r="H1175" t="s">
        <v>155</v>
      </c>
      <c r="I1175">
        <v>2323</v>
      </c>
      <c r="J1175" t="s">
        <v>613</v>
      </c>
      <c r="K1175" t="s">
        <v>1126</v>
      </c>
      <c r="L1175" t="s">
        <v>615</v>
      </c>
      <c r="M1175" t="s">
        <v>1933</v>
      </c>
      <c r="N1175">
        <v>271</v>
      </c>
      <c r="O1175">
        <v>0</v>
      </c>
      <c r="P1175">
        <v>1</v>
      </c>
      <c r="Q1175" t="s">
        <v>70</v>
      </c>
      <c r="R1175" t="s">
        <v>238</v>
      </c>
      <c r="S1175" t="s">
        <v>239</v>
      </c>
      <c r="T1175">
        <v>180</v>
      </c>
      <c r="U1175">
        <v>142</v>
      </c>
      <c r="V1175">
        <v>78.89</v>
      </c>
      <c r="W1175" t="s">
        <v>135</v>
      </c>
      <c r="X1175">
        <v>10835</v>
      </c>
      <c r="Y1175">
        <v>1538570</v>
      </c>
      <c r="Z1175">
        <v>39760</v>
      </c>
      <c r="AA1175">
        <v>85626</v>
      </c>
      <c r="AB1175">
        <v>1663956</v>
      </c>
      <c r="AC1175">
        <v>1102064</v>
      </c>
      <c r="AD1175">
        <v>561892</v>
      </c>
      <c r="AE1175" t="s">
        <v>81</v>
      </c>
      <c r="AF1175" t="s">
        <v>81</v>
      </c>
      <c r="AG1175" t="s">
        <v>240</v>
      </c>
      <c r="AH1175" t="s">
        <v>144</v>
      </c>
      <c r="AI1175" t="s">
        <v>140</v>
      </c>
      <c r="AJ1175" t="str">
        <f t="shared" si="18"/>
        <v>Apr</v>
      </c>
    </row>
    <row r="1176" spans="1:36" x14ac:dyDescent="0.3">
      <c r="A1176" t="s">
        <v>3715</v>
      </c>
      <c r="B1176" s="33">
        <v>45707</v>
      </c>
      <c r="C1176" t="s">
        <v>93</v>
      </c>
      <c r="D1176" t="s">
        <v>3716</v>
      </c>
      <c r="E1176" t="s">
        <v>172</v>
      </c>
      <c r="F1176" t="s">
        <v>177</v>
      </c>
      <c r="G1176" t="s">
        <v>155</v>
      </c>
      <c r="H1176" t="s">
        <v>162</v>
      </c>
      <c r="I1176">
        <v>855</v>
      </c>
      <c r="J1176" t="s">
        <v>243</v>
      </c>
      <c r="K1176" t="s">
        <v>1622</v>
      </c>
      <c r="L1176" t="s">
        <v>500</v>
      </c>
      <c r="M1176" t="s">
        <v>2030</v>
      </c>
      <c r="N1176">
        <v>141</v>
      </c>
      <c r="O1176">
        <v>36</v>
      </c>
      <c r="P1176">
        <v>53</v>
      </c>
      <c r="Q1176" t="s">
        <v>76</v>
      </c>
      <c r="R1176" t="s">
        <v>238</v>
      </c>
      <c r="S1176" t="s">
        <v>239</v>
      </c>
      <c r="T1176">
        <v>180</v>
      </c>
      <c r="U1176">
        <v>133</v>
      </c>
      <c r="V1176">
        <v>73.89</v>
      </c>
      <c r="W1176" t="s">
        <v>133</v>
      </c>
      <c r="X1176">
        <v>9678</v>
      </c>
      <c r="Y1176">
        <v>1287174</v>
      </c>
      <c r="Z1176">
        <v>27398</v>
      </c>
      <c r="AA1176">
        <v>52269</v>
      </c>
      <c r="AB1176">
        <v>1366841</v>
      </c>
      <c r="AC1176">
        <v>1020882</v>
      </c>
      <c r="AD1176">
        <v>345959</v>
      </c>
      <c r="AE1176" t="s">
        <v>81</v>
      </c>
      <c r="AF1176" t="s">
        <v>78</v>
      </c>
      <c r="AG1176" t="s">
        <v>240</v>
      </c>
      <c r="AH1176" t="s">
        <v>144</v>
      </c>
      <c r="AI1176" t="s">
        <v>139</v>
      </c>
      <c r="AJ1176" t="str">
        <f t="shared" si="18"/>
        <v>Feb</v>
      </c>
    </row>
    <row r="1177" spans="1:36" x14ac:dyDescent="0.3">
      <c r="A1177" t="s">
        <v>3717</v>
      </c>
      <c r="B1177" s="33">
        <v>45842</v>
      </c>
      <c r="C1177" t="s">
        <v>96</v>
      </c>
      <c r="D1177" t="s">
        <v>3718</v>
      </c>
      <c r="E1177" t="s">
        <v>178</v>
      </c>
      <c r="F1177" t="s">
        <v>177</v>
      </c>
      <c r="G1177" t="s">
        <v>157</v>
      </c>
      <c r="H1177" t="s">
        <v>162</v>
      </c>
      <c r="I1177">
        <v>1657</v>
      </c>
      <c r="J1177" t="s">
        <v>292</v>
      </c>
      <c r="K1177" t="s">
        <v>2490</v>
      </c>
      <c r="L1177" t="s">
        <v>626</v>
      </c>
      <c r="M1177" t="s">
        <v>2490</v>
      </c>
      <c r="N1177">
        <v>257</v>
      </c>
      <c r="O1177">
        <v>0</v>
      </c>
      <c r="P1177">
        <v>-10</v>
      </c>
      <c r="Q1177" t="s">
        <v>70</v>
      </c>
      <c r="R1177" t="s">
        <v>238</v>
      </c>
      <c r="S1177" t="s">
        <v>239</v>
      </c>
      <c r="T1177">
        <v>150</v>
      </c>
      <c r="U1177">
        <v>124</v>
      </c>
      <c r="V1177">
        <v>82.67</v>
      </c>
      <c r="W1177" t="s">
        <v>133</v>
      </c>
      <c r="X1177">
        <v>2826</v>
      </c>
      <c r="Y1177">
        <v>350424</v>
      </c>
      <c r="Z1177">
        <v>20088</v>
      </c>
      <c r="AA1177">
        <v>80972</v>
      </c>
      <c r="AB1177">
        <v>451484</v>
      </c>
      <c r="AC1177">
        <v>317288</v>
      </c>
      <c r="AD1177">
        <v>134196</v>
      </c>
      <c r="AE1177" t="s">
        <v>75</v>
      </c>
      <c r="AF1177" t="s">
        <v>78</v>
      </c>
      <c r="AG1177" t="s">
        <v>240</v>
      </c>
      <c r="AH1177" t="s">
        <v>144</v>
      </c>
      <c r="AI1177" t="s">
        <v>139</v>
      </c>
      <c r="AJ1177" t="str">
        <f t="shared" si="18"/>
        <v>Jul</v>
      </c>
    </row>
    <row r="1178" spans="1:36" x14ac:dyDescent="0.3">
      <c r="A1178" t="s">
        <v>3719</v>
      </c>
      <c r="B1178" s="33">
        <v>45802</v>
      </c>
      <c r="C1178" t="s">
        <v>93</v>
      </c>
      <c r="D1178" t="s">
        <v>3720</v>
      </c>
      <c r="E1178" t="s">
        <v>178</v>
      </c>
      <c r="F1178" t="s">
        <v>180</v>
      </c>
      <c r="G1178" t="s">
        <v>157</v>
      </c>
      <c r="H1178" t="s">
        <v>160</v>
      </c>
      <c r="I1178">
        <v>1848</v>
      </c>
      <c r="J1178" t="s">
        <v>463</v>
      </c>
      <c r="K1178" t="s">
        <v>2214</v>
      </c>
      <c r="L1178" t="s">
        <v>2433</v>
      </c>
      <c r="M1178" t="s">
        <v>1549</v>
      </c>
      <c r="N1178">
        <v>235</v>
      </c>
      <c r="O1178">
        <v>39</v>
      </c>
      <c r="P1178">
        <v>32</v>
      </c>
      <c r="Q1178" t="s">
        <v>76</v>
      </c>
      <c r="R1178" t="s">
        <v>238</v>
      </c>
      <c r="S1178" t="s">
        <v>239</v>
      </c>
      <c r="T1178">
        <v>220</v>
      </c>
      <c r="U1178">
        <v>197</v>
      </c>
      <c r="V1178">
        <v>89.55</v>
      </c>
      <c r="W1178" t="s">
        <v>133</v>
      </c>
      <c r="X1178">
        <v>8327</v>
      </c>
      <c r="Y1178">
        <v>1640419</v>
      </c>
      <c r="Z1178">
        <v>32505</v>
      </c>
      <c r="AA1178">
        <v>101455</v>
      </c>
      <c r="AB1178">
        <v>1774379</v>
      </c>
      <c r="AC1178">
        <v>1259715</v>
      </c>
      <c r="AD1178">
        <v>514664</v>
      </c>
      <c r="AE1178" t="s">
        <v>75</v>
      </c>
      <c r="AF1178" t="s">
        <v>81</v>
      </c>
      <c r="AG1178" t="s">
        <v>240</v>
      </c>
      <c r="AH1178" t="s">
        <v>147</v>
      </c>
      <c r="AI1178" t="s">
        <v>139</v>
      </c>
      <c r="AJ1178" t="str">
        <f t="shared" si="18"/>
        <v>May</v>
      </c>
    </row>
    <row r="1179" spans="1:36" x14ac:dyDescent="0.3">
      <c r="A1179" t="s">
        <v>3721</v>
      </c>
      <c r="B1179" s="33">
        <v>45670</v>
      </c>
      <c r="C1179" t="s">
        <v>93</v>
      </c>
      <c r="D1179" t="s">
        <v>3722</v>
      </c>
      <c r="E1179" t="s">
        <v>173</v>
      </c>
      <c r="F1179" t="s">
        <v>181</v>
      </c>
      <c r="G1179" t="s">
        <v>161</v>
      </c>
      <c r="H1179" t="s">
        <v>159</v>
      </c>
      <c r="I1179">
        <v>598</v>
      </c>
      <c r="J1179" t="s">
        <v>457</v>
      </c>
      <c r="K1179" t="s">
        <v>426</v>
      </c>
      <c r="L1179" t="s">
        <v>867</v>
      </c>
      <c r="M1179" t="s">
        <v>426</v>
      </c>
      <c r="N1179">
        <v>104</v>
      </c>
      <c r="O1179">
        <v>1</v>
      </c>
      <c r="P1179">
        <v>-10</v>
      </c>
      <c r="Q1179" t="s">
        <v>73</v>
      </c>
      <c r="R1179" t="s">
        <v>238</v>
      </c>
      <c r="S1179" t="s">
        <v>239</v>
      </c>
      <c r="T1179">
        <v>220</v>
      </c>
      <c r="U1179">
        <v>116</v>
      </c>
      <c r="V1179">
        <v>52.73</v>
      </c>
      <c r="W1179" t="s">
        <v>133</v>
      </c>
      <c r="X1179">
        <v>9899</v>
      </c>
      <c r="Y1179">
        <v>1148284</v>
      </c>
      <c r="Z1179">
        <v>20068</v>
      </c>
      <c r="AA1179">
        <v>73892</v>
      </c>
      <c r="AB1179">
        <v>1242244</v>
      </c>
      <c r="AC1179">
        <v>965669</v>
      </c>
      <c r="AD1179">
        <v>276575</v>
      </c>
      <c r="AE1179" t="s">
        <v>78</v>
      </c>
      <c r="AF1179" t="s">
        <v>81</v>
      </c>
      <c r="AG1179" t="s">
        <v>240</v>
      </c>
      <c r="AH1179" t="s">
        <v>144</v>
      </c>
      <c r="AI1179" t="s">
        <v>139</v>
      </c>
      <c r="AJ1179" t="str">
        <f t="shared" si="18"/>
        <v>Jan</v>
      </c>
    </row>
    <row r="1180" spans="1:36" x14ac:dyDescent="0.3">
      <c r="A1180" t="s">
        <v>3723</v>
      </c>
      <c r="B1180" s="33">
        <v>45785</v>
      </c>
      <c r="C1180" t="s">
        <v>93</v>
      </c>
      <c r="D1180" t="s">
        <v>3724</v>
      </c>
      <c r="E1180" t="s">
        <v>178</v>
      </c>
      <c r="F1180" t="s">
        <v>174</v>
      </c>
      <c r="G1180" t="s">
        <v>157</v>
      </c>
      <c r="H1180" t="s">
        <v>158</v>
      </c>
      <c r="I1180">
        <v>1378</v>
      </c>
      <c r="J1180" t="s">
        <v>280</v>
      </c>
      <c r="K1180" t="s">
        <v>3460</v>
      </c>
      <c r="L1180" t="s">
        <v>2537</v>
      </c>
      <c r="M1180" t="s">
        <v>622</v>
      </c>
      <c r="N1180">
        <v>212</v>
      </c>
      <c r="O1180">
        <v>33</v>
      </c>
      <c r="P1180">
        <v>22</v>
      </c>
      <c r="Q1180" t="s">
        <v>73</v>
      </c>
      <c r="R1180" t="s">
        <v>238</v>
      </c>
      <c r="S1180" t="s">
        <v>239</v>
      </c>
      <c r="T1180">
        <v>150</v>
      </c>
      <c r="U1180">
        <v>91</v>
      </c>
      <c r="V1180">
        <v>60.67</v>
      </c>
      <c r="W1180" t="s">
        <v>134</v>
      </c>
      <c r="X1180">
        <v>3437</v>
      </c>
      <c r="Y1180">
        <v>312767</v>
      </c>
      <c r="Z1180">
        <v>40859</v>
      </c>
      <c r="AA1180">
        <v>41587</v>
      </c>
      <c r="AB1180">
        <v>395213</v>
      </c>
      <c r="AC1180">
        <v>278193</v>
      </c>
      <c r="AD1180">
        <v>117020</v>
      </c>
      <c r="AE1180" t="s">
        <v>75</v>
      </c>
      <c r="AF1180" t="s">
        <v>78</v>
      </c>
      <c r="AG1180" t="s">
        <v>240</v>
      </c>
      <c r="AH1180" t="s">
        <v>144</v>
      </c>
      <c r="AI1180" t="s">
        <v>139</v>
      </c>
      <c r="AJ1180" t="str">
        <f t="shared" si="18"/>
        <v>May</v>
      </c>
    </row>
    <row r="1181" spans="1:36" x14ac:dyDescent="0.3">
      <c r="A1181" t="s">
        <v>3725</v>
      </c>
      <c r="B1181" s="33">
        <v>45952</v>
      </c>
      <c r="C1181" t="s">
        <v>98</v>
      </c>
      <c r="D1181" t="s">
        <v>3726</v>
      </c>
      <c r="E1181" t="s">
        <v>181</v>
      </c>
      <c r="F1181" t="s">
        <v>175</v>
      </c>
      <c r="G1181" t="s">
        <v>159</v>
      </c>
      <c r="H1181" t="s">
        <v>163</v>
      </c>
      <c r="I1181">
        <v>492</v>
      </c>
      <c r="J1181" t="s">
        <v>581</v>
      </c>
      <c r="K1181" t="s">
        <v>1089</v>
      </c>
      <c r="L1181" t="s">
        <v>1310</v>
      </c>
      <c r="M1181" t="s">
        <v>1174</v>
      </c>
      <c r="N1181">
        <v>91</v>
      </c>
      <c r="O1181">
        <v>43</v>
      </c>
      <c r="P1181">
        <v>36</v>
      </c>
      <c r="Q1181" t="s">
        <v>76</v>
      </c>
      <c r="R1181" t="s">
        <v>238</v>
      </c>
      <c r="S1181" t="s">
        <v>239</v>
      </c>
      <c r="T1181">
        <v>189</v>
      </c>
      <c r="U1181">
        <v>166</v>
      </c>
      <c r="V1181">
        <v>87.83</v>
      </c>
      <c r="W1181" t="s">
        <v>133</v>
      </c>
      <c r="X1181">
        <v>8705</v>
      </c>
      <c r="Y1181">
        <v>1445030</v>
      </c>
      <c r="Z1181">
        <v>64740</v>
      </c>
      <c r="AA1181">
        <v>26062</v>
      </c>
      <c r="AB1181">
        <v>1535832</v>
      </c>
      <c r="AC1181">
        <v>1217493</v>
      </c>
      <c r="AD1181">
        <v>318339</v>
      </c>
      <c r="AE1181" t="s">
        <v>81</v>
      </c>
      <c r="AF1181" t="s">
        <v>75</v>
      </c>
      <c r="AG1181" t="s">
        <v>240</v>
      </c>
      <c r="AH1181" t="s">
        <v>146</v>
      </c>
      <c r="AI1181" t="s">
        <v>138</v>
      </c>
      <c r="AJ1181" t="str">
        <f t="shared" si="18"/>
        <v>Oct</v>
      </c>
    </row>
    <row r="1182" spans="1:36" x14ac:dyDescent="0.3">
      <c r="A1182" t="s">
        <v>3727</v>
      </c>
      <c r="B1182" s="33">
        <v>46020</v>
      </c>
      <c r="C1182" t="s">
        <v>96</v>
      </c>
      <c r="D1182" t="s">
        <v>3728</v>
      </c>
      <c r="E1182" t="s">
        <v>179</v>
      </c>
      <c r="F1182" t="s">
        <v>175</v>
      </c>
      <c r="G1182" t="s">
        <v>166</v>
      </c>
      <c r="H1182" t="s">
        <v>163</v>
      </c>
      <c r="I1182">
        <v>2066</v>
      </c>
      <c r="J1182" t="s">
        <v>971</v>
      </c>
      <c r="K1182" t="s">
        <v>1950</v>
      </c>
      <c r="L1182" t="s">
        <v>385</v>
      </c>
      <c r="M1182" t="s">
        <v>563</v>
      </c>
      <c r="N1182">
        <v>267</v>
      </c>
      <c r="O1182">
        <v>0</v>
      </c>
      <c r="P1182">
        <v>22</v>
      </c>
      <c r="Q1182" t="s">
        <v>73</v>
      </c>
      <c r="R1182" t="s">
        <v>238</v>
      </c>
      <c r="S1182" t="s">
        <v>239</v>
      </c>
      <c r="T1182">
        <v>150</v>
      </c>
      <c r="U1182">
        <v>127</v>
      </c>
      <c r="V1182">
        <v>84.67</v>
      </c>
      <c r="W1182" t="s">
        <v>133</v>
      </c>
      <c r="X1182">
        <v>7093</v>
      </c>
      <c r="Y1182">
        <v>900811</v>
      </c>
      <c r="Z1182">
        <v>53086</v>
      </c>
      <c r="AA1182">
        <v>99314</v>
      </c>
      <c r="AB1182">
        <v>1053211</v>
      </c>
      <c r="AC1182">
        <v>780892</v>
      </c>
      <c r="AD1182">
        <v>272319</v>
      </c>
      <c r="AE1182" t="s">
        <v>72</v>
      </c>
      <c r="AF1182" t="s">
        <v>75</v>
      </c>
      <c r="AG1182" t="s">
        <v>240</v>
      </c>
      <c r="AH1182" t="s">
        <v>146</v>
      </c>
      <c r="AI1182" t="s">
        <v>138</v>
      </c>
      <c r="AJ1182" t="str">
        <f t="shared" si="18"/>
        <v>Dec</v>
      </c>
    </row>
    <row r="1183" spans="1:36" x14ac:dyDescent="0.3">
      <c r="A1183" t="s">
        <v>3729</v>
      </c>
      <c r="B1183" s="33">
        <v>45965</v>
      </c>
      <c r="C1183" t="s">
        <v>98</v>
      </c>
      <c r="D1183" t="s">
        <v>3730</v>
      </c>
      <c r="E1183" t="s">
        <v>179</v>
      </c>
      <c r="F1183" t="s">
        <v>177</v>
      </c>
      <c r="G1183" t="s">
        <v>166</v>
      </c>
      <c r="H1183" t="s">
        <v>162</v>
      </c>
      <c r="I1183">
        <v>1367</v>
      </c>
      <c r="J1183" t="s">
        <v>408</v>
      </c>
      <c r="K1183" t="s">
        <v>1177</v>
      </c>
      <c r="L1183" t="s">
        <v>1353</v>
      </c>
      <c r="M1183" t="s">
        <v>1177</v>
      </c>
      <c r="N1183">
        <v>171</v>
      </c>
      <c r="O1183">
        <v>23</v>
      </c>
      <c r="P1183">
        <v>0</v>
      </c>
      <c r="Q1183" t="s">
        <v>73</v>
      </c>
      <c r="R1183" t="s">
        <v>238</v>
      </c>
      <c r="S1183" t="s">
        <v>239</v>
      </c>
      <c r="T1183">
        <v>220</v>
      </c>
      <c r="U1183">
        <v>187</v>
      </c>
      <c r="V1183">
        <v>85</v>
      </c>
      <c r="W1183" t="s">
        <v>133</v>
      </c>
      <c r="X1183">
        <v>6471</v>
      </c>
      <c r="Y1183">
        <v>1210077</v>
      </c>
      <c r="Z1183">
        <v>75174</v>
      </c>
      <c r="AA1183">
        <v>127908</v>
      </c>
      <c r="AB1183">
        <v>1413159</v>
      </c>
      <c r="AC1183">
        <v>995924</v>
      </c>
      <c r="AD1183">
        <v>417235</v>
      </c>
      <c r="AE1183" t="s">
        <v>72</v>
      </c>
      <c r="AF1183" t="s">
        <v>78</v>
      </c>
      <c r="AG1183" t="s">
        <v>240</v>
      </c>
      <c r="AH1183" t="s">
        <v>146</v>
      </c>
      <c r="AI1183" t="s">
        <v>139</v>
      </c>
      <c r="AJ1183" t="str">
        <f t="shared" si="18"/>
        <v>Nov</v>
      </c>
    </row>
    <row r="1184" spans="1:36" x14ac:dyDescent="0.3">
      <c r="A1184" t="s">
        <v>3731</v>
      </c>
      <c r="B1184" s="33">
        <v>45997</v>
      </c>
      <c r="C1184" t="s">
        <v>97</v>
      </c>
      <c r="D1184" t="s">
        <v>3732</v>
      </c>
      <c r="E1184" t="s">
        <v>177</v>
      </c>
      <c r="F1184" t="s">
        <v>176</v>
      </c>
      <c r="G1184" t="s">
        <v>162</v>
      </c>
      <c r="H1184" t="s">
        <v>156</v>
      </c>
      <c r="I1184">
        <v>2183</v>
      </c>
      <c r="J1184" t="s">
        <v>391</v>
      </c>
      <c r="K1184" t="s">
        <v>2545</v>
      </c>
      <c r="L1184" t="s">
        <v>589</v>
      </c>
      <c r="M1184" t="s">
        <v>1434</v>
      </c>
      <c r="N1184">
        <v>298</v>
      </c>
      <c r="O1184">
        <v>11</v>
      </c>
      <c r="P1184">
        <v>32</v>
      </c>
      <c r="Q1184" t="s">
        <v>76</v>
      </c>
      <c r="R1184" t="s">
        <v>238</v>
      </c>
      <c r="S1184" t="s">
        <v>239</v>
      </c>
      <c r="T1184">
        <v>150</v>
      </c>
      <c r="U1184">
        <v>132</v>
      </c>
      <c r="V1184">
        <v>88</v>
      </c>
      <c r="W1184" t="s">
        <v>133</v>
      </c>
      <c r="X1184">
        <v>10591</v>
      </c>
      <c r="Y1184">
        <v>1398012</v>
      </c>
      <c r="Z1184">
        <v>34848</v>
      </c>
      <c r="AA1184">
        <v>102564</v>
      </c>
      <c r="AB1184">
        <v>1535424</v>
      </c>
      <c r="AC1184">
        <v>1115703</v>
      </c>
      <c r="AD1184">
        <v>419721</v>
      </c>
      <c r="AE1184" t="s">
        <v>78</v>
      </c>
      <c r="AF1184" t="s">
        <v>81</v>
      </c>
      <c r="AG1184" t="s">
        <v>240</v>
      </c>
      <c r="AH1184" t="s">
        <v>146</v>
      </c>
      <c r="AI1184" t="s">
        <v>139</v>
      </c>
      <c r="AJ1184" t="str">
        <f t="shared" si="18"/>
        <v>Dec</v>
      </c>
    </row>
    <row r="1185" spans="1:36" x14ac:dyDescent="0.3">
      <c r="A1185" t="s">
        <v>3733</v>
      </c>
      <c r="B1185" s="33">
        <v>45978</v>
      </c>
      <c r="C1185" t="s">
        <v>95</v>
      </c>
      <c r="D1185" t="s">
        <v>3734</v>
      </c>
      <c r="E1185" t="s">
        <v>174</v>
      </c>
      <c r="F1185" t="s">
        <v>173</v>
      </c>
      <c r="G1185" t="s">
        <v>158</v>
      </c>
      <c r="H1185" t="s">
        <v>161</v>
      </c>
      <c r="I1185">
        <v>1189</v>
      </c>
      <c r="J1185" t="s">
        <v>345</v>
      </c>
      <c r="K1185" t="s">
        <v>1648</v>
      </c>
      <c r="L1185" t="s">
        <v>500</v>
      </c>
      <c r="M1185" t="s">
        <v>1972</v>
      </c>
      <c r="N1185">
        <v>151</v>
      </c>
      <c r="O1185">
        <v>36</v>
      </c>
      <c r="P1185">
        <v>58</v>
      </c>
      <c r="Q1185" t="s">
        <v>76</v>
      </c>
      <c r="R1185" t="s">
        <v>238</v>
      </c>
      <c r="S1185" t="s">
        <v>239</v>
      </c>
      <c r="T1185">
        <v>180</v>
      </c>
      <c r="U1185">
        <v>134</v>
      </c>
      <c r="V1185">
        <v>74.44</v>
      </c>
      <c r="W1185" t="s">
        <v>133</v>
      </c>
      <c r="X1185">
        <v>9774</v>
      </c>
      <c r="Y1185">
        <v>1309716</v>
      </c>
      <c r="Z1185">
        <v>50116</v>
      </c>
      <c r="AA1185">
        <v>104922</v>
      </c>
      <c r="AB1185">
        <v>1464754</v>
      </c>
      <c r="AC1185">
        <v>1164609</v>
      </c>
      <c r="AD1185">
        <v>300145</v>
      </c>
      <c r="AE1185" t="s">
        <v>78</v>
      </c>
      <c r="AF1185" t="s">
        <v>78</v>
      </c>
      <c r="AG1185" t="s">
        <v>240</v>
      </c>
      <c r="AH1185" t="s">
        <v>145</v>
      </c>
      <c r="AI1185" t="s">
        <v>138</v>
      </c>
      <c r="AJ1185" t="str">
        <f t="shared" si="18"/>
        <v>Nov</v>
      </c>
    </row>
    <row r="1186" spans="1:36" x14ac:dyDescent="0.3">
      <c r="A1186" t="s">
        <v>3735</v>
      </c>
      <c r="B1186" s="33">
        <v>45901</v>
      </c>
      <c r="C1186" t="s">
        <v>93</v>
      </c>
      <c r="D1186" t="s">
        <v>3736</v>
      </c>
      <c r="E1186" t="s">
        <v>176</v>
      </c>
      <c r="F1186" t="s">
        <v>173</v>
      </c>
      <c r="G1186" t="s">
        <v>156</v>
      </c>
      <c r="H1186" t="s">
        <v>161</v>
      </c>
      <c r="I1186">
        <v>976</v>
      </c>
      <c r="J1186" t="s">
        <v>560</v>
      </c>
      <c r="K1186" t="s">
        <v>267</v>
      </c>
      <c r="L1186" t="s">
        <v>2812</v>
      </c>
      <c r="M1186" t="s">
        <v>458</v>
      </c>
      <c r="N1186">
        <v>149</v>
      </c>
      <c r="O1186">
        <v>12</v>
      </c>
      <c r="P1186">
        <v>28</v>
      </c>
      <c r="Q1186" t="s">
        <v>73</v>
      </c>
      <c r="R1186" t="s">
        <v>238</v>
      </c>
      <c r="S1186" t="s">
        <v>239</v>
      </c>
      <c r="T1186">
        <v>180</v>
      </c>
      <c r="U1186">
        <v>115</v>
      </c>
      <c r="V1186">
        <v>63.89</v>
      </c>
      <c r="W1186" t="s">
        <v>133</v>
      </c>
      <c r="X1186">
        <v>3849</v>
      </c>
      <c r="Y1186">
        <v>442635</v>
      </c>
      <c r="Z1186">
        <v>36455</v>
      </c>
      <c r="AA1186">
        <v>73945</v>
      </c>
      <c r="AB1186">
        <v>553035</v>
      </c>
      <c r="AC1186">
        <v>428030</v>
      </c>
      <c r="AD1186">
        <v>125005</v>
      </c>
      <c r="AE1186" t="s">
        <v>81</v>
      </c>
      <c r="AF1186" t="s">
        <v>78</v>
      </c>
      <c r="AG1186" t="s">
        <v>240</v>
      </c>
      <c r="AH1186" t="s">
        <v>144</v>
      </c>
      <c r="AI1186" t="s">
        <v>139</v>
      </c>
      <c r="AJ1186" t="str">
        <f t="shared" si="18"/>
        <v>Sep</v>
      </c>
    </row>
    <row r="1187" spans="1:36" x14ac:dyDescent="0.3">
      <c r="A1187" t="s">
        <v>3737</v>
      </c>
      <c r="B1187" s="33">
        <v>45845</v>
      </c>
      <c r="C1187" t="s">
        <v>95</v>
      </c>
      <c r="D1187" t="s">
        <v>3738</v>
      </c>
      <c r="E1187" t="s">
        <v>178</v>
      </c>
      <c r="F1187" t="s">
        <v>174</v>
      </c>
      <c r="G1187" t="s">
        <v>157</v>
      </c>
      <c r="H1187" t="s">
        <v>158</v>
      </c>
      <c r="I1187">
        <v>883</v>
      </c>
      <c r="J1187" t="s">
        <v>474</v>
      </c>
      <c r="K1187" t="s">
        <v>562</v>
      </c>
      <c r="L1187" t="s">
        <v>459</v>
      </c>
      <c r="M1187" t="s">
        <v>562</v>
      </c>
      <c r="N1187">
        <v>144</v>
      </c>
      <c r="O1187">
        <v>0</v>
      </c>
      <c r="P1187">
        <v>0</v>
      </c>
      <c r="Q1187" t="s">
        <v>70</v>
      </c>
      <c r="R1187" t="s">
        <v>238</v>
      </c>
      <c r="S1187" t="s">
        <v>239</v>
      </c>
      <c r="T1187">
        <v>189</v>
      </c>
      <c r="U1187">
        <v>157</v>
      </c>
      <c r="V1187">
        <v>83.07</v>
      </c>
      <c r="W1187" t="s">
        <v>133</v>
      </c>
      <c r="X1187">
        <v>3205</v>
      </c>
      <c r="Y1187">
        <v>503185</v>
      </c>
      <c r="Z1187">
        <v>36267</v>
      </c>
      <c r="AA1187">
        <v>18840</v>
      </c>
      <c r="AB1187">
        <v>558292</v>
      </c>
      <c r="AC1187">
        <v>489236</v>
      </c>
      <c r="AD1187">
        <v>69056</v>
      </c>
      <c r="AE1187" t="s">
        <v>75</v>
      </c>
      <c r="AF1187" t="s">
        <v>78</v>
      </c>
      <c r="AG1187" t="s">
        <v>240</v>
      </c>
      <c r="AH1187" t="s">
        <v>144</v>
      </c>
      <c r="AI1187" t="s">
        <v>139</v>
      </c>
      <c r="AJ1187" t="str">
        <f t="shared" si="18"/>
        <v>Jul</v>
      </c>
    </row>
    <row r="1188" spans="1:36" x14ac:dyDescent="0.3">
      <c r="A1188" t="s">
        <v>3739</v>
      </c>
      <c r="B1188" s="33">
        <v>46000</v>
      </c>
      <c r="C1188" t="s">
        <v>97</v>
      </c>
      <c r="D1188" t="s">
        <v>3740</v>
      </c>
      <c r="E1188" t="s">
        <v>180</v>
      </c>
      <c r="F1188" t="s">
        <v>176</v>
      </c>
      <c r="G1188" t="s">
        <v>160</v>
      </c>
      <c r="H1188" t="s">
        <v>156</v>
      </c>
      <c r="I1188">
        <v>1960</v>
      </c>
      <c r="J1188" t="s">
        <v>345</v>
      </c>
      <c r="K1188" t="s">
        <v>3140</v>
      </c>
      <c r="L1188" t="s">
        <v>377</v>
      </c>
      <c r="M1188" t="s">
        <v>3741</v>
      </c>
      <c r="N1188">
        <v>295</v>
      </c>
      <c r="O1188">
        <v>0</v>
      </c>
      <c r="P1188">
        <v>3</v>
      </c>
      <c r="Q1188" t="s">
        <v>70</v>
      </c>
      <c r="R1188" t="s">
        <v>238</v>
      </c>
      <c r="S1188" t="s">
        <v>239</v>
      </c>
      <c r="T1188">
        <v>220</v>
      </c>
      <c r="U1188">
        <v>200</v>
      </c>
      <c r="V1188">
        <v>90.91</v>
      </c>
      <c r="W1188" t="s">
        <v>135</v>
      </c>
      <c r="X1188">
        <v>9095</v>
      </c>
      <c r="Y1188">
        <v>1819000</v>
      </c>
      <c r="Z1188">
        <v>67600</v>
      </c>
      <c r="AA1188">
        <v>155000</v>
      </c>
      <c r="AB1188">
        <v>2041600</v>
      </c>
      <c r="AC1188">
        <v>1335451</v>
      </c>
      <c r="AD1188">
        <v>706149</v>
      </c>
      <c r="AE1188" t="s">
        <v>81</v>
      </c>
      <c r="AF1188" t="s">
        <v>81</v>
      </c>
      <c r="AG1188" t="s">
        <v>240</v>
      </c>
      <c r="AH1188" t="s">
        <v>146</v>
      </c>
      <c r="AI1188" t="s">
        <v>140</v>
      </c>
      <c r="AJ1188" t="str">
        <f t="shared" si="18"/>
        <v>Dec</v>
      </c>
    </row>
    <row r="1189" spans="1:36" x14ac:dyDescent="0.3">
      <c r="A1189" t="s">
        <v>3742</v>
      </c>
      <c r="B1189" s="33">
        <v>45714</v>
      </c>
      <c r="C1189" t="s">
        <v>95</v>
      </c>
      <c r="D1189" t="s">
        <v>3743</v>
      </c>
      <c r="E1189" t="s">
        <v>176</v>
      </c>
      <c r="F1189" t="s">
        <v>181</v>
      </c>
      <c r="G1189" t="s">
        <v>156</v>
      </c>
      <c r="H1189" t="s">
        <v>159</v>
      </c>
      <c r="I1189">
        <v>1519</v>
      </c>
      <c r="J1189" t="s">
        <v>474</v>
      </c>
      <c r="K1189" t="s">
        <v>2403</v>
      </c>
      <c r="L1189" t="s">
        <v>2873</v>
      </c>
      <c r="M1189" t="s">
        <v>2403</v>
      </c>
      <c r="N1189">
        <v>224</v>
      </c>
      <c r="O1189">
        <v>11</v>
      </c>
      <c r="P1189">
        <v>-10</v>
      </c>
      <c r="Q1189" t="s">
        <v>73</v>
      </c>
      <c r="R1189" t="s">
        <v>238</v>
      </c>
      <c r="S1189" t="s">
        <v>239</v>
      </c>
      <c r="T1189">
        <v>180</v>
      </c>
      <c r="U1189">
        <v>171</v>
      </c>
      <c r="V1189">
        <v>95</v>
      </c>
      <c r="W1189" t="s">
        <v>133</v>
      </c>
      <c r="X1189">
        <v>10818</v>
      </c>
      <c r="Y1189">
        <v>1849878</v>
      </c>
      <c r="Z1189">
        <v>63954</v>
      </c>
      <c r="AA1189">
        <v>71820</v>
      </c>
      <c r="AB1189">
        <v>1985652</v>
      </c>
      <c r="AC1189">
        <v>1157190</v>
      </c>
      <c r="AD1189">
        <v>828462</v>
      </c>
      <c r="AE1189" t="s">
        <v>81</v>
      </c>
      <c r="AF1189" t="s">
        <v>81</v>
      </c>
      <c r="AG1189" t="s">
        <v>240</v>
      </c>
      <c r="AH1189" t="s">
        <v>147</v>
      </c>
      <c r="AI1189" t="s">
        <v>139</v>
      </c>
      <c r="AJ1189" t="str">
        <f t="shared" si="18"/>
        <v>Feb</v>
      </c>
    </row>
    <row r="1190" spans="1:36" x14ac:dyDescent="0.3">
      <c r="A1190" t="s">
        <v>3744</v>
      </c>
      <c r="B1190" s="33">
        <v>45857</v>
      </c>
      <c r="C1190" t="s">
        <v>93</v>
      </c>
      <c r="D1190" t="s">
        <v>3745</v>
      </c>
      <c r="E1190" t="s">
        <v>176</v>
      </c>
      <c r="F1190" t="s">
        <v>172</v>
      </c>
      <c r="G1190" t="s">
        <v>156</v>
      </c>
      <c r="H1190" t="s">
        <v>155</v>
      </c>
      <c r="I1190">
        <v>688</v>
      </c>
      <c r="J1190" t="s">
        <v>258</v>
      </c>
      <c r="K1190" t="s">
        <v>2014</v>
      </c>
      <c r="L1190" t="s">
        <v>1674</v>
      </c>
      <c r="M1190" t="s">
        <v>1279</v>
      </c>
      <c r="N1190">
        <v>102</v>
      </c>
      <c r="O1190">
        <v>12</v>
      </c>
      <c r="P1190">
        <v>39</v>
      </c>
      <c r="Q1190" t="s">
        <v>76</v>
      </c>
      <c r="R1190" t="s">
        <v>238</v>
      </c>
      <c r="S1190" t="s">
        <v>239</v>
      </c>
      <c r="T1190">
        <v>220</v>
      </c>
      <c r="U1190">
        <v>132</v>
      </c>
      <c r="V1190">
        <v>60</v>
      </c>
      <c r="W1190" t="s">
        <v>133</v>
      </c>
      <c r="X1190">
        <v>5570</v>
      </c>
      <c r="Y1190">
        <v>735240</v>
      </c>
      <c r="Z1190">
        <v>56760</v>
      </c>
      <c r="AA1190">
        <v>38940</v>
      </c>
      <c r="AB1190">
        <v>830940</v>
      </c>
      <c r="AC1190">
        <v>508749</v>
      </c>
      <c r="AD1190">
        <v>322191</v>
      </c>
      <c r="AE1190" t="s">
        <v>81</v>
      </c>
      <c r="AF1190" t="s">
        <v>81</v>
      </c>
      <c r="AG1190" t="s">
        <v>240</v>
      </c>
      <c r="AH1190" t="s">
        <v>144</v>
      </c>
      <c r="AI1190" t="s">
        <v>138</v>
      </c>
      <c r="AJ1190" t="str">
        <f t="shared" si="18"/>
        <v>Jul</v>
      </c>
    </row>
    <row r="1191" spans="1:36" x14ac:dyDescent="0.3">
      <c r="A1191" t="s">
        <v>3746</v>
      </c>
      <c r="B1191" s="33">
        <v>45998</v>
      </c>
      <c r="C1191" t="s">
        <v>95</v>
      </c>
      <c r="D1191" t="s">
        <v>3747</v>
      </c>
      <c r="E1191" t="s">
        <v>172</v>
      </c>
      <c r="F1191" t="s">
        <v>178</v>
      </c>
      <c r="G1191" t="s">
        <v>155</v>
      </c>
      <c r="H1191" t="s">
        <v>157</v>
      </c>
      <c r="I1191">
        <v>2282</v>
      </c>
      <c r="J1191" t="s">
        <v>336</v>
      </c>
      <c r="K1191" t="s">
        <v>3422</v>
      </c>
      <c r="L1191" t="s">
        <v>1767</v>
      </c>
      <c r="M1191" t="s">
        <v>1137</v>
      </c>
      <c r="N1191">
        <v>292</v>
      </c>
      <c r="O1191">
        <v>65</v>
      </c>
      <c r="P1191">
        <v>38</v>
      </c>
      <c r="Q1191" t="s">
        <v>76</v>
      </c>
      <c r="R1191" t="s">
        <v>238</v>
      </c>
      <c r="S1191" t="s">
        <v>239</v>
      </c>
      <c r="T1191">
        <v>186</v>
      </c>
      <c r="U1191">
        <v>145</v>
      </c>
      <c r="V1191">
        <v>77.959999999999994</v>
      </c>
      <c r="W1191" t="s">
        <v>133</v>
      </c>
      <c r="X1191">
        <v>4205</v>
      </c>
      <c r="Y1191">
        <v>609725</v>
      </c>
      <c r="Z1191">
        <v>72500</v>
      </c>
      <c r="AA1191">
        <v>87435</v>
      </c>
      <c r="AB1191">
        <v>769660</v>
      </c>
      <c r="AC1191">
        <v>606790</v>
      </c>
      <c r="AD1191">
        <v>162870</v>
      </c>
      <c r="AE1191" t="s">
        <v>81</v>
      </c>
      <c r="AF1191" t="s">
        <v>75</v>
      </c>
      <c r="AG1191" t="s">
        <v>240</v>
      </c>
      <c r="AH1191" t="s">
        <v>145</v>
      </c>
      <c r="AI1191" t="s">
        <v>138</v>
      </c>
      <c r="AJ1191" t="str">
        <f t="shared" si="18"/>
        <v>Dec</v>
      </c>
    </row>
    <row r="1192" spans="1:36" x14ac:dyDescent="0.3">
      <c r="A1192" t="s">
        <v>3748</v>
      </c>
      <c r="B1192" s="33">
        <v>45877</v>
      </c>
      <c r="C1192" t="s">
        <v>99</v>
      </c>
      <c r="D1192" t="s">
        <v>3749</v>
      </c>
      <c r="E1192" t="s">
        <v>176</v>
      </c>
      <c r="F1192" t="s">
        <v>178</v>
      </c>
      <c r="G1192" t="s">
        <v>156</v>
      </c>
      <c r="H1192" t="s">
        <v>157</v>
      </c>
      <c r="I1192">
        <v>1874</v>
      </c>
      <c r="J1192" t="s">
        <v>381</v>
      </c>
      <c r="K1192" t="s">
        <v>1403</v>
      </c>
      <c r="L1192" t="s">
        <v>392</v>
      </c>
      <c r="M1192" t="s">
        <v>2695</v>
      </c>
      <c r="N1192">
        <v>273</v>
      </c>
      <c r="O1192">
        <v>6</v>
      </c>
      <c r="P1192">
        <v>13</v>
      </c>
      <c r="Q1192" t="s">
        <v>73</v>
      </c>
      <c r="R1192" t="s">
        <v>238</v>
      </c>
      <c r="S1192" t="s">
        <v>239</v>
      </c>
      <c r="T1192">
        <v>180</v>
      </c>
      <c r="U1192">
        <v>122</v>
      </c>
      <c r="V1192">
        <v>67.78</v>
      </c>
      <c r="W1192" t="s">
        <v>133</v>
      </c>
      <c r="X1192">
        <v>10149</v>
      </c>
      <c r="Y1192">
        <v>1238178</v>
      </c>
      <c r="Z1192">
        <v>22448</v>
      </c>
      <c r="AA1192">
        <v>49044</v>
      </c>
      <c r="AB1192">
        <v>1309670</v>
      </c>
      <c r="AC1192">
        <v>1062680</v>
      </c>
      <c r="AD1192">
        <v>246990</v>
      </c>
      <c r="AE1192" t="s">
        <v>81</v>
      </c>
      <c r="AF1192" t="s">
        <v>75</v>
      </c>
      <c r="AG1192" t="s">
        <v>240</v>
      </c>
      <c r="AH1192" t="s">
        <v>145</v>
      </c>
      <c r="AI1192" t="s">
        <v>138</v>
      </c>
      <c r="AJ1192" t="str">
        <f t="shared" si="18"/>
        <v>Aug</v>
      </c>
    </row>
    <row r="1193" spans="1:36" x14ac:dyDescent="0.3">
      <c r="A1193" t="s">
        <v>3750</v>
      </c>
      <c r="B1193" s="33">
        <v>45776</v>
      </c>
      <c r="C1193" t="s">
        <v>99</v>
      </c>
      <c r="D1193" t="s">
        <v>3751</v>
      </c>
      <c r="E1193" t="s">
        <v>181</v>
      </c>
      <c r="F1193" t="s">
        <v>175</v>
      </c>
      <c r="G1193" t="s">
        <v>159</v>
      </c>
      <c r="H1193" t="s">
        <v>163</v>
      </c>
      <c r="I1193">
        <v>1326</v>
      </c>
      <c r="J1193" t="s">
        <v>266</v>
      </c>
      <c r="K1193" t="s">
        <v>869</v>
      </c>
      <c r="L1193" t="s">
        <v>1929</v>
      </c>
      <c r="M1193" t="s">
        <v>494</v>
      </c>
      <c r="N1193">
        <v>171</v>
      </c>
      <c r="O1193">
        <v>36</v>
      </c>
      <c r="P1193">
        <v>42</v>
      </c>
      <c r="Q1193" t="s">
        <v>76</v>
      </c>
      <c r="R1193" t="s">
        <v>238</v>
      </c>
      <c r="S1193" t="s">
        <v>239</v>
      </c>
      <c r="T1193">
        <v>150</v>
      </c>
      <c r="U1193">
        <v>115</v>
      </c>
      <c r="V1193">
        <v>76.67</v>
      </c>
      <c r="W1193" t="s">
        <v>134</v>
      </c>
      <c r="X1193">
        <v>9202</v>
      </c>
      <c r="Y1193">
        <v>1058230</v>
      </c>
      <c r="Z1193">
        <v>22425</v>
      </c>
      <c r="AA1193">
        <v>51175</v>
      </c>
      <c r="AB1193">
        <v>1131830</v>
      </c>
      <c r="AC1193">
        <v>876526</v>
      </c>
      <c r="AD1193">
        <v>255304</v>
      </c>
      <c r="AE1193" t="s">
        <v>81</v>
      </c>
      <c r="AF1193" t="s">
        <v>75</v>
      </c>
      <c r="AG1193" t="s">
        <v>240</v>
      </c>
      <c r="AH1193" t="s">
        <v>145</v>
      </c>
      <c r="AI1193" t="s">
        <v>139</v>
      </c>
      <c r="AJ1193" t="str">
        <f t="shared" si="18"/>
        <v>Apr</v>
      </c>
    </row>
    <row r="1194" spans="1:36" x14ac:dyDescent="0.3">
      <c r="A1194" t="s">
        <v>3752</v>
      </c>
      <c r="B1194" s="33">
        <v>45708</v>
      </c>
      <c r="C1194" t="s">
        <v>97</v>
      </c>
      <c r="D1194" t="s">
        <v>3753</v>
      </c>
      <c r="E1194" t="s">
        <v>178</v>
      </c>
      <c r="F1194" t="s">
        <v>179</v>
      </c>
      <c r="G1194" t="s">
        <v>157</v>
      </c>
      <c r="H1194" t="s">
        <v>166</v>
      </c>
      <c r="I1194">
        <v>1712</v>
      </c>
      <c r="J1194" t="s">
        <v>603</v>
      </c>
      <c r="K1194" t="s">
        <v>1605</v>
      </c>
      <c r="L1194" t="s">
        <v>605</v>
      </c>
      <c r="M1194" t="s">
        <v>1430</v>
      </c>
      <c r="N1194">
        <v>227</v>
      </c>
      <c r="O1194">
        <v>0</v>
      </c>
      <c r="P1194">
        <v>1</v>
      </c>
      <c r="Q1194" t="s">
        <v>70</v>
      </c>
      <c r="R1194" t="s">
        <v>238</v>
      </c>
      <c r="S1194" t="s">
        <v>239</v>
      </c>
      <c r="T1194">
        <v>189</v>
      </c>
      <c r="U1194">
        <v>174</v>
      </c>
      <c r="V1194">
        <v>92.06</v>
      </c>
      <c r="W1194" t="s">
        <v>133</v>
      </c>
      <c r="X1194">
        <v>7478</v>
      </c>
      <c r="Y1194">
        <v>1301172</v>
      </c>
      <c r="Z1194">
        <v>59856</v>
      </c>
      <c r="AA1194">
        <v>104226</v>
      </c>
      <c r="AB1194">
        <v>1465254</v>
      </c>
      <c r="AC1194">
        <v>1146584</v>
      </c>
      <c r="AD1194">
        <v>318670</v>
      </c>
      <c r="AE1194" t="s">
        <v>75</v>
      </c>
      <c r="AF1194" t="s">
        <v>72</v>
      </c>
      <c r="AG1194" t="s">
        <v>240</v>
      </c>
      <c r="AH1194" t="s">
        <v>144</v>
      </c>
      <c r="AI1194" t="s">
        <v>140</v>
      </c>
      <c r="AJ1194" t="str">
        <f t="shared" si="18"/>
        <v>Feb</v>
      </c>
    </row>
    <row r="1195" spans="1:36" x14ac:dyDescent="0.3">
      <c r="A1195" t="s">
        <v>3754</v>
      </c>
      <c r="B1195" s="33">
        <v>46016</v>
      </c>
      <c r="C1195" t="s">
        <v>98</v>
      </c>
      <c r="D1195" t="s">
        <v>3755</v>
      </c>
      <c r="E1195" t="s">
        <v>181</v>
      </c>
      <c r="F1195" t="s">
        <v>178</v>
      </c>
      <c r="G1195" t="s">
        <v>159</v>
      </c>
      <c r="H1195" t="s">
        <v>157</v>
      </c>
      <c r="I1195">
        <v>2042</v>
      </c>
      <c r="J1195" t="s">
        <v>280</v>
      </c>
      <c r="K1195" t="s">
        <v>2330</v>
      </c>
      <c r="L1195" t="s">
        <v>650</v>
      </c>
      <c r="M1195" t="s">
        <v>3756</v>
      </c>
      <c r="N1195">
        <v>280</v>
      </c>
      <c r="O1195">
        <v>24</v>
      </c>
      <c r="P1195">
        <v>17</v>
      </c>
      <c r="Q1195" t="s">
        <v>73</v>
      </c>
      <c r="R1195" t="s">
        <v>238</v>
      </c>
      <c r="S1195" t="s">
        <v>239</v>
      </c>
      <c r="T1195">
        <v>180</v>
      </c>
      <c r="U1195">
        <v>151</v>
      </c>
      <c r="V1195">
        <v>83.89</v>
      </c>
      <c r="W1195" t="s">
        <v>134</v>
      </c>
      <c r="X1195">
        <v>5346</v>
      </c>
      <c r="Y1195">
        <v>807246</v>
      </c>
      <c r="Z1195">
        <v>45602</v>
      </c>
      <c r="AA1195">
        <v>54964</v>
      </c>
      <c r="AB1195">
        <v>907812</v>
      </c>
      <c r="AC1195">
        <v>585162</v>
      </c>
      <c r="AD1195">
        <v>322650</v>
      </c>
      <c r="AE1195" t="s">
        <v>81</v>
      </c>
      <c r="AF1195" t="s">
        <v>75</v>
      </c>
      <c r="AG1195" t="s">
        <v>240</v>
      </c>
      <c r="AH1195" t="s">
        <v>147</v>
      </c>
      <c r="AI1195" t="s">
        <v>139</v>
      </c>
      <c r="AJ1195" t="str">
        <f t="shared" si="18"/>
        <v>Dec</v>
      </c>
    </row>
    <row r="1196" spans="1:36" x14ac:dyDescent="0.3">
      <c r="A1196" t="s">
        <v>3757</v>
      </c>
      <c r="B1196" s="33">
        <v>45987</v>
      </c>
      <c r="C1196" t="s">
        <v>95</v>
      </c>
      <c r="D1196" t="s">
        <v>3758</v>
      </c>
      <c r="E1196" t="s">
        <v>178</v>
      </c>
      <c r="F1196" t="s">
        <v>176</v>
      </c>
      <c r="G1196" t="s">
        <v>157</v>
      </c>
      <c r="H1196" t="s">
        <v>156</v>
      </c>
      <c r="I1196">
        <v>437</v>
      </c>
      <c r="J1196" t="s">
        <v>518</v>
      </c>
      <c r="K1196" t="s">
        <v>2986</v>
      </c>
      <c r="L1196" t="s">
        <v>477</v>
      </c>
      <c r="M1196" t="s">
        <v>376</v>
      </c>
      <c r="N1196">
        <v>80</v>
      </c>
      <c r="O1196">
        <v>0</v>
      </c>
      <c r="P1196">
        <v>14</v>
      </c>
      <c r="Q1196" t="s">
        <v>73</v>
      </c>
      <c r="R1196" t="s">
        <v>238</v>
      </c>
      <c r="S1196" t="s">
        <v>239</v>
      </c>
      <c r="T1196">
        <v>186</v>
      </c>
      <c r="U1196">
        <v>158</v>
      </c>
      <c r="V1196">
        <v>84.95</v>
      </c>
      <c r="W1196" t="s">
        <v>133</v>
      </c>
      <c r="X1196">
        <v>5359</v>
      </c>
      <c r="Y1196">
        <v>846722</v>
      </c>
      <c r="Z1196">
        <v>37288</v>
      </c>
      <c r="AA1196">
        <v>101752</v>
      </c>
      <c r="AB1196">
        <v>985762</v>
      </c>
      <c r="AC1196">
        <v>793329</v>
      </c>
      <c r="AD1196">
        <v>192433</v>
      </c>
      <c r="AE1196" t="s">
        <v>75</v>
      </c>
      <c r="AF1196" t="s">
        <v>81</v>
      </c>
      <c r="AG1196" t="s">
        <v>240</v>
      </c>
      <c r="AH1196" t="s">
        <v>144</v>
      </c>
      <c r="AI1196" t="s">
        <v>139</v>
      </c>
      <c r="AJ1196" t="str">
        <f t="shared" si="18"/>
        <v>Nov</v>
      </c>
    </row>
    <row r="1197" spans="1:36" x14ac:dyDescent="0.3">
      <c r="A1197" t="s">
        <v>3759</v>
      </c>
      <c r="B1197" s="33">
        <v>45869</v>
      </c>
      <c r="C1197" t="s">
        <v>98</v>
      </c>
      <c r="D1197" t="s">
        <v>3760</v>
      </c>
      <c r="E1197" t="s">
        <v>175</v>
      </c>
      <c r="F1197" t="s">
        <v>179</v>
      </c>
      <c r="G1197" t="s">
        <v>163</v>
      </c>
      <c r="H1197" t="s">
        <v>166</v>
      </c>
      <c r="I1197">
        <v>379</v>
      </c>
      <c r="J1197" t="s">
        <v>357</v>
      </c>
      <c r="K1197" t="s">
        <v>1077</v>
      </c>
      <c r="N1197">
        <v>70</v>
      </c>
      <c r="O1197">
        <v>0</v>
      </c>
      <c r="P1197">
        <v>0</v>
      </c>
      <c r="Q1197" t="s">
        <v>67</v>
      </c>
      <c r="R1197" t="s">
        <v>245</v>
      </c>
      <c r="S1197" t="s">
        <v>120</v>
      </c>
      <c r="T1197">
        <v>186</v>
      </c>
      <c r="U1197">
        <v>0</v>
      </c>
      <c r="V1197">
        <v>0</v>
      </c>
      <c r="W1197" t="s">
        <v>135</v>
      </c>
      <c r="X1197">
        <v>3634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75</v>
      </c>
      <c r="AF1197" t="s">
        <v>72</v>
      </c>
      <c r="AG1197" t="s">
        <v>240</v>
      </c>
      <c r="AH1197" t="s">
        <v>146</v>
      </c>
      <c r="AI1197" t="s">
        <v>138</v>
      </c>
      <c r="AJ1197" t="str">
        <f t="shared" si="18"/>
        <v>Jul</v>
      </c>
    </row>
    <row r="1198" spans="1:36" x14ac:dyDescent="0.3">
      <c r="A1198" t="s">
        <v>3761</v>
      </c>
      <c r="B1198" s="33">
        <v>45944</v>
      </c>
      <c r="C1198" t="s">
        <v>95</v>
      </c>
      <c r="D1198" t="s">
        <v>3762</v>
      </c>
      <c r="E1198" t="s">
        <v>174</v>
      </c>
      <c r="F1198" t="s">
        <v>179</v>
      </c>
      <c r="G1198" t="s">
        <v>158</v>
      </c>
      <c r="H1198" t="s">
        <v>166</v>
      </c>
      <c r="I1198">
        <v>2310</v>
      </c>
      <c r="J1198" t="s">
        <v>477</v>
      </c>
      <c r="K1198" t="s">
        <v>3763</v>
      </c>
      <c r="L1198" t="s">
        <v>477</v>
      </c>
      <c r="M1198" t="s">
        <v>3763</v>
      </c>
      <c r="N1198">
        <v>324</v>
      </c>
      <c r="O1198">
        <v>0</v>
      </c>
      <c r="P1198">
        <v>0</v>
      </c>
      <c r="Q1198" t="s">
        <v>70</v>
      </c>
      <c r="R1198" t="s">
        <v>238</v>
      </c>
      <c r="S1198" t="s">
        <v>239</v>
      </c>
      <c r="T1198">
        <v>220</v>
      </c>
      <c r="U1198">
        <v>205</v>
      </c>
      <c r="V1198">
        <v>93.18</v>
      </c>
      <c r="W1198" t="s">
        <v>135</v>
      </c>
      <c r="X1198">
        <v>7922</v>
      </c>
      <c r="Y1198">
        <v>1624010</v>
      </c>
      <c r="Z1198">
        <v>109675</v>
      </c>
      <c r="AA1198">
        <v>111520</v>
      </c>
      <c r="AB1198">
        <v>1845205</v>
      </c>
      <c r="AC1198">
        <v>1372295</v>
      </c>
      <c r="AD1198">
        <v>472910</v>
      </c>
      <c r="AE1198" t="s">
        <v>78</v>
      </c>
      <c r="AF1198" t="s">
        <v>72</v>
      </c>
      <c r="AG1198" t="s">
        <v>240</v>
      </c>
      <c r="AH1198" t="s">
        <v>144</v>
      </c>
      <c r="AI1198" t="s">
        <v>139</v>
      </c>
      <c r="AJ1198" t="str">
        <f t="shared" si="18"/>
        <v>Oct</v>
      </c>
    </row>
    <row r="1199" spans="1:36" x14ac:dyDescent="0.3">
      <c r="A1199" t="s">
        <v>3764</v>
      </c>
      <c r="B1199" s="33">
        <v>45831</v>
      </c>
      <c r="C1199" t="s">
        <v>99</v>
      </c>
      <c r="D1199" t="s">
        <v>3765</v>
      </c>
      <c r="E1199" t="s">
        <v>177</v>
      </c>
      <c r="F1199" t="s">
        <v>178</v>
      </c>
      <c r="G1199" t="s">
        <v>162</v>
      </c>
      <c r="H1199" t="s">
        <v>157</v>
      </c>
      <c r="I1199">
        <v>2034</v>
      </c>
      <c r="J1199" t="s">
        <v>258</v>
      </c>
      <c r="K1199" t="s">
        <v>1498</v>
      </c>
      <c r="L1199" t="s">
        <v>258</v>
      </c>
      <c r="M1199" t="s">
        <v>1498</v>
      </c>
      <c r="N1199">
        <v>247</v>
      </c>
      <c r="O1199">
        <v>0</v>
      </c>
      <c r="P1199">
        <v>-10</v>
      </c>
      <c r="Q1199" t="s">
        <v>70</v>
      </c>
      <c r="R1199" t="s">
        <v>238</v>
      </c>
      <c r="S1199" t="s">
        <v>239</v>
      </c>
      <c r="T1199">
        <v>189</v>
      </c>
      <c r="U1199">
        <v>166</v>
      </c>
      <c r="V1199">
        <v>87.83</v>
      </c>
      <c r="W1199" t="s">
        <v>133</v>
      </c>
      <c r="X1199">
        <v>9195</v>
      </c>
      <c r="Y1199">
        <v>1526370</v>
      </c>
      <c r="Z1199">
        <v>59760</v>
      </c>
      <c r="AA1199">
        <v>21580</v>
      </c>
      <c r="AB1199">
        <v>1607710</v>
      </c>
      <c r="AC1199">
        <v>1140077</v>
      </c>
      <c r="AD1199">
        <v>467633</v>
      </c>
      <c r="AE1199" t="s">
        <v>78</v>
      </c>
      <c r="AF1199" t="s">
        <v>75</v>
      </c>
      <c r="AG1199" t="s">
        <v>240</v>
      </c>
      <c r="AH1199" t="s">
        <v>144</v>
      </c>
      <c r="AI1199" t="s">
        <v>140</v>
      </c>
      <c r="AJ1199" t="str">
        <f t="shared" si="18"/>
        <v>Jun</v>
      </c>
    </row>
    <row r="1200" spans="1:36" x14ac:dyDescent="0.3">
      <c r="A1200" t="s">
        <v>3766</v>
      </c>
      <c r="B1200" s="33">
        <v>45984</v>
      </c>
      <c r="C1200" t="s">
        <v>99</v>
      </c>
      <c r="D1200" t="s">
        <v>3767</v>
      </c>
      <c r="E1200" t="s">
        <v>176</v>
      </c>
      <c r="F1200" t="s">
        <v>181</v>
      </c>
      <c r="G1200" t="s">
        <v>156</v>
      </c>
      <c r="H1200" t="s">
        <v>159</v>
      </c>
      <c r="I1200">
        <v>1645</v>
      </c>
      <c r="J1200" t="s">
        <v>298</v>
      </c>
      <c r="K1200" t="s">
        <v>2498</v>
      </c>
      <c r="L1200" t="s">
        <v>300</v>
      </c>
      <c r="M1200" t="s">
        <v>1187</v>
      </c>
      <c r="N1200">
        <v>209</v>
      </c>
      <c r="O1200">
        <v>20</v>
      </c>
      <c r="P1200">
        <v>44</v>
      </c>
      <c r="Q1200" t="s">
        <v>76</v>
      </c>
      <c r="R1200" t="s">
        <v>238</v>
      </c>
      <c r="S1200" t="s">
        <v>239</v>
      </c>
      <c r="T1200">
        <v>189</v>
      </c>
      <c r="U1200">
        <v>126</v>
      </c>
      <c r="V1200">
        <v>66.67</v>
      </c>
      <c r="W1200" t="s">
        <v>133</v>
      </c>
      <c r="X1200">
        <v>6180</v>
      </c>
      <c r="Y1200">
        <v>778680</v>
      </c>
      <c r="Z1200">
        <v>26082</v>
      </c>
      <c r="AA1200">
        <v>64386</v>
      </c>
      <c r="AB1200">
        <v>869148</v>
      </c>
      <c r="AC1200">
        <v>763827</v>
      </c>
      <c r="AD1200">
        <v>105321</v>
      </c>
      <c r="AE1200" t="s">
        <v>81</v>
      </c>
      <c r="AF1200" t="s">
        <v>81</v>
      </c>
      <c r="AG1200" t="s">
        <v>240</v>
      </c>
      <c r="AH1200" t="s">
        <v>144</v>
      </c>
      <c r="AI1200" t="s">
        <v>138</v>
      </c>
      <c r="AJ1200" t="str">
        <f t="shared" si="18"/>
        <v>Nov</v>
      </c>
    </row>
    <row r="1201" spans="1:36" x14ac:dyDescent="0.3">
      <c r="A1201" t="s">
        <v>3768</v>
      </c>
      <c r="B1201" s="33">
        <v>45763</v>
      </c>
      <c r="C1201" t="s">
        <v>96</v>
      </c>
      <c r="D1201" t="s">
        <v>3769</v>
      </c>
      <c r="E1201" t="s">
        <v>172</v>
      </c>
      <c r="F1201" t="s">
        <v>180</v>
      </c>
      <c r="G1201" t="s">
        <v>155</v>
      </c>
      <c r="H1201" t="s">
        <v>160</v>
      </c>
      <c r="I1201">
        <v>933</v>
      </c>
      <c r="J1201" t="s">
        <v>566</v>
      </c>
      <c r="K1201" t="s">
        <v>2569</v>
      </c>
      <c r="N1201">
        <v>135</v>
      </c>
      <c r="O1201">
        <v>0</v>
      </c>
      <c r="P1201">
        <v>0</v>
      </c>
      <c r="Q1201" t="s">
        <v>67</v>
      </c>
      <c r="R1201" t="s">
        <v>245</v>
      </c>
      <c r="S1201" t="s">
        <v>121</v>
      </c>
      <c r="T1201">
        <v>189</v>
      </c>
      <c r="U1201">
        <v>0</v>
      </c>
      <c r="V1201">
        <v>0</v>
      </c>
      <c r="W1201" t="s">
        <v>133</v>
      </c>
      <c r="X1201">
        <v>6547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81</v>
      </c>
      <c r="AF1201" t="s">
        <v>81</v>
      </c>
      <c r="AG1201" t="s">
        <v>240</v>
      </c>
      <c r="AH1201" t="s">
        <v>144</v>
      </c>
      <c r="AI1201" t="s">
        <v>138</v>
      </c>
      <c r="AJ1201" t="str">
        <f t="shared" si="18"/>
        <v>Apr</v>
      </c>
    </row>
    <row r="1202" spans="1:36" x14ac:dyDescent="0.3">
      <c r="A1202" t="s">
        <v>3770</v>
      </c>
      <c r="B1202" s="33">
        <v>45932</v>
      </c>
      <c r="C1202" t="s">
        <v>93</v>
      </c>
      <c r="D1202" t="s">
        <v>3771</v>
      </c>
      <c r="E1202" t="s">
        <v>180</v>
      </c>
      <c r="F1202" t="s">
        <v>177</v>
      </c>
      <c r="G1202" t="s">
        <v>160</v>
      </c>
      <c r="H1202" t="s">
        <v>162</v>
      </c>
      <c r="I1202">
        <v>1502</v>
      </c>
      <c r="J1202" t="s">
        <v>566</v>
      </c>
      <c r="K1202" t="s">
        <v>1980</v>
      </c>
      <c r="L1202" t="s">
        <v>408</v>
      </c>
      <c r="M1202" t="s">
        <v>1980</v>
      </c>
      <c r="N1202">
        <v>212</v>
      </c>
      <c r="O1202">
        <v>0</v>
      </c>
      <c r="P1202">
        <v>-2</v>
      </c>
      <c r="Q1202" t="s">
        <v>70</v>
      </c>
      <c r="R1202" t="s">
        <v>238</v>
      </c>
      <c r="S1202" t="s">
        <v>239</v>
      </c>
      <c r="T1202">
        <v>189</v>
      </c>
      <c r="U1202">
        <v>128</v>
      </c>
      <c r="V1202">
        <v>67.72</v>
      </c>
      <c r="W1202" t="s">
        <v>133</v>
      </c>
      <c r="X1202">
        <v>2933</v>
      </c>
      <c r="Y1202">
        <v>375424</v>
      </c>
      <c r="Z1202">
        <v>64128</v>
      </c>
      <c r="AA1202">
        <v>37120</v>
      </c>
      <c r="AB1202">
        <v>476672</v>
      </c>
      <c r="AC1202">
        <v>348630</v>
      </c>
      <c r="AD1202">
        <v>128042</v>
      </c>
      <c r="AE1202" t="s">
        <v>81</v>
      </c>
      <c r="AF1202" t="s">
        <v>78</v>
      </c>
      <c r="AG1202" t="s">
        <v>240</v>
      </c>
      <c r="AH1202" t="s">
        <v>145</v>
      </c>
      <c r="AI1202" t="s">
        <v>139</v>
      </c>
      <c r="AJ1202" t="str">
        <f t="shared" si="18"/>
        <v>Oct</v>
      </c>
    </row>
    <row r="1203" spans="1:36" x14ac:dyDescent="0.3">
      <c r="A1203" t="s">
        <v>3772</v>
      </c>
      <c r="B1203" s="33">
        <v>45796</v>
      </c>
      <c r="C1203" t="s">
        <v>98</v>
      </c>
      <c r="D1203" t="s">
        <v>3773</v>
      </c>
      <c r="E1203" t="s">
        <v>178</v>
      </c>
      <c r="F1203" t="s">
        <v>181</v>
      </c>
      <c r="G1203" t="s">
        <v>157</v>
      </c>
      <c r="H1203" t="s">
        <v>159</v>
      </c>
      <c r="I1203">
        <v>945</v>
      </c>
      <c r="J1203" t="s">
        <v>636</v>
      </c>
      <c r="K1203" t="s">
        <v>1032</v>
      </c>
      <c r="L1203" t="s">
        <v>283</v>
      </c>
      <c r="M1203" t="s">
        <v>1777</v>
      </c>
      <c r="N1203">
        <v>144</v>
      </c>
      <c r="O1203">
        <v>52</v>
      </c>
      <c r="P1203">
        <v>46</v>
      </c>
      <c r="Q1203" t="s">
        <v>76</v>
      </c>
      <c r="R1203" t="s">
        <v>238</v>
      </c>
      <c r="S1203" t="s">
        <v>239</v>
      </c>
      <c r="T1203">
        <v>180</v>
      </c>
      <c r="U1203">
        <v>148</v>
      </c>
      <c r="V1203">
        <v>82.22</v>
      </c>
      <c r="W1203" t="s">
        <v>133</v>
      </c>
      <c r="X1203">
        <v>3250</v>
      </c>
      <c r="Y1203">
        <v>481000</v>
      </c>
      <c r="Z1203">
        <v>60976</v>
      </c>
      <c r="AA1203">
        <v>87320</v>
      </c>
      <c r="AB1203">
        <v>629296</v>
      </c>
      <c r="AC1203">
        <v>404856</v>
      </c>
      <c r="AD1203">
        <v>224440</v>
      </c>
      <c r="AE1203" t="s">
        <v>75</v>
      </c>
      <c r="AF1203" t="s">
        <v>81</v>
      </c>
      <c r="AG1203" t="s">
        <v>240</v>
      </c>
      <c r="AH1203" t="s">
        <v>144</v>
      </c>
      <c r="AI1203" t="s">
        <v>139</v>
      </c>
      <c r="AJ1203" t="str">
        <f t="shared" si="18"/>
        <v>May</v>
      </c>
    </row>
    <row r="1204" spans="1:36" x14ac:dyDescent="0.3">
      <c r="A1204" t="s">
        <v>3774</v>
      </c>
      <c r="B1204" s="33">
        <v>45955</v>
      </c>
      <c r="C1204" t="s">
        <v>93</v>
      </c>
      <c r="D1204" t="s">
        <v>3775</v>
      </c>
      <c r="E1204" t="s">
        <v>180</v>
      </c>
      <c r="F1204" t="s">
        <v>174</v>
      </c>
      <c r="G1204" t="s">
        <v>160</v>
      </c>
      <c r="H1204" t="s">
        <v>158</v>
      </c>
      <c r="I1204">
        <v>734</v>
      </c>
      <c r="J1204" t="s">
        <v>682</v>
      </c>
      <c r="K1204" t="s">
        <v>3776</v>
      </c>
      <c r="L1204" t="s">
        <v>2438</v>
      </c>
      <c r="M1204" t="s">
        <v>1434</v>
      </c>
      <c r="N1204">
        <v>114</v>
      </c>
      <c r="O1204">
        <v>23</v>
      </c>
      <c r="P1204">
        <v>36</v>
      </c>
      <c r="Q1204" t="s">
        <v>76</v>
      </c>
      <c r="R1204" t="s">
        <v>238</v>
      </c>
      <c r="S1204" t="s">
        <v>239</v>
      </c>
      <c r="T1204">
        <v>150</v>
      </c>
      <c r="U1204">
        <v>105</v>
      </c>
      <c r="V1204">
        <v>70</v>
      </c>
      <c r="W1204" t="s">
        <v>133</v>
      </c>
      <c r="X1204">
        <v>8548</v>
      </c>
      <c r="Y1204">
        <v>897540</v>
      </c>
      <c r="Z1204">
        <v>37485</v>
      </c>
      <c r="AA1204">
        <v>64050</v>
      </c>
      <c r="AB1204">
        <v>999075</v>
      </c>
      <c r="AC1204">
        <v>771187</v>
      </c>
      <c r="AD1204">
        <v>227888</v>
      </c>
      <c r="AE1204" t="s">
        <v>81</v>
      </c>
      <c r="AF1204" t="s">
        <v>78</v>
      </c>
      <c r="AG1204" t="s">
        <v>240</v>
      </c>
      <c r="AH1204" t="s">
        <v>144</v>
      </c>
      <c r="AI1204" t="s">
        <v>139</v>
      </c>
      <c r="AJ1204" t="str">
        <f t="shared" si="18"/>
        <v>Oct</v>
      </c>
    </row>
    <row r="1205" spans="1:36" x14ac:dyDescent="0.3">
      <c r="A1205" t="s">
        <v>3777</v>
      </c>
      <c r="B1205" s="33">
        <v>45691</v>
      </c>
      <c r="C1205" t="s">
        <v>97</v>
      </c>
      <c r="D1205" t="s">
        <v>3778</v>
      </c>
      <c r="E1205" t="s">
        <v>180</v>
      </c>
      <c r="F1205" t="s">
        <v>178</v>
      </c>
      <c r="G1205" t="s">
        <v>160</v>
      </c>
      <c r="H1205" t="s">
        <v>157</v>
      </c>
      <c r="I1205">
        <v>2336</v>
      </c>
      <c r="J1205" t="s">
        <v>1510</v>
      </c>
      <c r="K1205" t="s">
        <v>2850</v>
      </c>
      <c r="L1205" t="s">
        <v>304</v>
      </c>
      <c r="M1205" t="s">
        <v>639</v>
      </c>
      <c r="N1205">
        <v>358</v>
      </c>
      <c r="O1205">
        <v>0</v>
      </c>
      <c r="P1205">
        <v>2</v>
      </c>
      <c r="Q1205" t="s">
        <v>70</v>
      </c>
      <c r="R1205" t="s">
        <v>238</v>
      </c>
      <c r="S1205" t="s">
        <v>239</v>
      </c>
      <c r="T1205">
        <v>150</v>
      </c>
      <c r="U1205">
        <v>147</v>
      </c>
      <c r="V1205">
        <v>98</v>
      </c>
      <c r="W1205" t="s">
        <v>133</v>
      </c>
      <c r="X1205">
        <v>2932</v>
      </c>
      <c r="Y1205">
        <v>431004</v>
      </c>
      <c r="Z1205">
        <v>50862</v>
      </c>
      <c r="AA1205">
        <v>65562</v>
      </c>
      <c r="AB1205">
        <v>547428</v>
      </c>
      <c r="AC1205">
        <v>375632</v>
      </c>
      <c r="AD1205">
        <v>171796</v>
      </c>
      <c r="AE1205" t="s">
        <v>81</v>
      </c>
      <c r="AF1205" t="s">
        <v>75</v>
      </c>
      <c r="AG1205" t="s">
        <v>240</v>
      </c>
      <c r="AH1205" t="s">
        <v>145</v>
      </c>
      <c r="AI1205" t="s">
        <v>139</v>
      </c>
      <c r="AJ1205" t="str">
        <f t="shared" si="18"/>
        <v>Feb</v>
      </c>
    </row>
    <row r="1206" spans="1:36" x14ac:dyDescent="0.3">
      <c r="A1206" t="s">
        <v>3779</v>
      </c>
      <c r="B1206" s="33">
        <v>45776</v>
      </c>
      <c r="C1206" t="s">
        <v>93</v>
      </c>
      <c r="D1206" t="s">
        <v>3780</v>
      </c>
      <c r="E1206" t="s">
        <v>175</v>
      </c>
      <c r="F1206" t="s">
        <v>179</v>
      </c>
      <c r="G1206" t="s">
        <v>163</v>
      </c>
      <c r="H1206" t="s">
        <v>166</v>
      </c>
      <c r="I1206">
        <v>712</v>
      </c>
      <c r="J1206" t="s">
        <v>1434</v>
      </c>
      <c r="K1206" t="s">
        <v>287</v>
      </c>
      <c r="L1206" t="s">
        <v>868</v>
      </c>
      <c r="M1206" t="s">
        <v>1068</v>
      </c>
      <c r="N1206">
        <v>103</v>
      </c>
      <c r="O1206">
        <v>27</v>
      </c>
      <c r="P1206">
        <v>30</v>
      </c>
      <c r="Q1206" t="s">
        <v>73</v>
      </c>
      <c r="R1206" t="s">
        <v>238</v>
      </c>
      <c r="S1206" t="s">
        <v>239</v>
      </c>
      <c r="T1206">
        <v>189</v>
      </c>
      <c r="U1206">
        <v>150</v>
      </c>
      <c r="V1206">
        <v>79.37</v>
      </c>
      <c r="W1206" t="s">
        <v>133</v>
      </c>
      <c r="X1206">
        <v>5193</v>
      </c>
      <c r="Y1206">
        <v>778950</v>
      </c>
      <c r="Z1206">
        <v>72750</v>
      </c>
      <c r="AA1206">
        <v>95700</v>
      </c>
      <c r="AB1206">
        <v>947400</v>
      </c>
      <c r="AC1206">
        <v>662158</v>
      </c>
      <c r="AD1206">
        <v>285242</v>
      </c>
      <c r="AE1206" t="s">
        <v>75</v>
      </c>
      <c r="AF1206" t="s">
        <v>72</v>
      </c>
      <c r="AG1206" t="s">
        <v>240</v>
      </c>
      <c r="AH1206" t="s">
        <v>147</v>
      </c>
      <c r="AI1206" t="s">
        <v>138</v>
      </c>
      <c r="AJ1206" t="str">
        <f t="shared" si="18"/>
        <v>Apr</v>
      </c>
    </row>
    <row r="1207" spans="1:36" x14ac:dyDescent="0.3">
      <c r="A1207" t="s">
        <v>3781</v>
      </c>
      <c r="B1207" s="33">
        <v>45983</v>
      </c>
      <c r="C1207" t="s">
        <v>98</v>
      </c>
      <c r="D1207" t="s">
        <v>3782</v>
      </c>
      <c r="E1207" t="s">
        <v>180</v>
      </c>
      <c r="F1207" t="s">
        <v>173</v>
      </c>
      <c r="G1207" t="s">
        <v>160</v>
      </c>
      <c r="H1207" t="s">
        <v>161</v>
      </c>
      <c r="I1207">
        <v>2235</v>
      </c>
      <c r="J1207" t="s">
        <v>621</v>
      </c>
      <c r="K1207" t="s">
        <v>1439</v>
      </c>
      <c r="L1207" t="s">
        <v>236</v>
      </c>
      <c r="M1207" t="s">
        <v>2116</v>
      </c>
      <c r="N1207">
        <v>293</v>
      </c>
      <c r="O1207">
        <v>0</v>
      </c>
      <c r="P1207">
        <v>12</v>
      </c>
      <c r="Q1207" t="s">
        <v>73</v>
      </c>
      <c r="R1207" t="s">
        <v>238</v>
      </c>
      <c r="S1207" t="s">
        <v>239</v>
      </c>
      <c r="T1207">
        <v>186</v>
      </c>
      <c r="U1207">
        <v>131</v>
      </c>
      <c r="V1207">
        <v>70.430000000000007</v>
      </c>
      <c r="W1207" t="s">
        <v>133</v>
      </c>
      <c r="X1207">
        <v>6826</v>
      </c>
      <c r="Y1207">
        <v>894206</v>
      </c>
      <c r="Z1207">
        <v>47553</v>
      </c>
      <c r="AA1207">
        <v>95761</v>
      </c>
      <c r="AB1207">
        <v>1037520</v>
      </c>
      <c r="AC1207">
        <v>626630</v>
      </c>
      <c r="AD1207">
        <v>410890</v>
      </c>
      <c r="AE1207" t="s">
        <v>81</v>
      </c>
      <c r="AF1207" t="s">
        <v>78</v>
      </c>
      <c r="AG1207" t="s">
        <v>240</v>
      </c>
      <c r="AH1207" t="s">
        <v>144</v>
      </c>
      <c r="AI1207" t="s">
        <v>138</v>
      </c>
      <c r="AJ1207" t="str">
        <f t="shared" si="18"/>
        <v>Nov</v>
      </c>
    </row>
    <row r="1208" spans="1:36" x14ac:dyDescent="0.3">
      <c r="A1208" t="s">
        <v>3783</v>
      </c>
      <c r="B1208" s="33">
        <v>45679</v>
      </c>
      <c r="C1208" t="s">
        <v>93</v>
      </c>
      <c r="D1208" t="s">
        <v>3784</v>
      </c>
      <c r="E1208" t="s">
        <v>178</v>
      </c>
      <c r="F1208" t="s">
        <v>174</v>
      </c>
      <c r="G1208" t="s">
        <v>157</v>
      </c>
      <c r="H1208" t="s">
        <v>158</v>
      </c>
      <c r="I1208">
        <v>1259</v>
      </c>
      <c r="J1208" t="s">
        <v>325</v>
      </c>
      <c r="K1208" t="s">
        <v>971</v>
      </c>
      <c r="L1208" t="s">
        <v>459</v>
      </c>
      <c r="M1208" t="s">
        <v>3375</v>
      </c>
      <c r="N1208">
        <v>165</v>
      </c>
      <c r="O1208">
        <v>0</v>
      </c>
      <c r="P1208">
        <v>4</v>
      </c>
      <c r="Q1208" t="s">
        <v>70</v>
      </c>
      <c r="R1208" t="s">
        <v>238</v>
      </c>
      <c r="S1208" t="s">
        <v>239</v>
      </c>
      <c r="T1208">
        <v>189</v>
      </c>
      <c r="U1208">
        <v>185</v>
      </c>
      <c r="V1208">
        <v>97.88</v>
      </c>
      <c r="W1208" t="s">
        <v>134</v>
      </c>
      <c r="X1208">
        <v>10675</v>
      </c>
      <c r="Y1208">
        <v>1974875</v>
      </c>
      <c r="Z1208">
        <v>89170</v>
      </c>
      <c r="AA1208">
        <v>41440</v>
      </c>
      <c r="AB1208">
        <v>2105485</v>
      </c>
      <c r="AC1208">
        <v>1238594</v>
      </c>
      <c r="AD1208">
        <v>866891</v>
      </c>
      <c r="AE1208" t="s">
        <v>75</v>
      </c>
      <c r="AF1208" t="s">
        <v>78</v>
      </c>
      <c r="AG1208" t="s">
        <v>240</v>
      </c>
      <c r="AH1208" t="s">
        <v>145</v>
      </c>
      <c r="AI1208" t="s">
        <v>138</v>
      </c>
      <c r="AJ1208" t="str">
        <f t="shared" si="18"/>
        <v>Jan</v>
      </c>
    </row>
    <row r="1209" spans="1:36" x14ac:dyDescent="0.3">
      <c r="A1209" t="s">
        <v>3785</v>
      </c>
      <c r="B1209" s="33">
        <v>45830</v>
      </c>
      <c r="C1209" t="s">
        <v>93</v>
      </c>
      <c r="D1209" t="s">
        <v>3786</v>
      </c>
      <c r="E1209" t="s">
        <v>180</v>
      </c>
      <c r="F1209" t="s">
        <v>175</v>
      </c>
      <c r="G1209" t="s">
        <v>160</v>
      </c>
      <c r="H1209" t="s">
        <v>163</v>
      </c>
      <c r="I1209">
        <v>1207</v>
      </c>
      <c r="J1209" t="s">
        <v>414</v>
      </c>
      <c r="K1209" t="s">
        <v>483</v>
      </c>
      <c r="L1209" t="s">
        <v>1575</v>
      </c>
      <c r="M1209" t="s">
        <v>1121</v>
      </c>
      <c r="N1209">
        <v>172</v>
      </c>
      <c r="O1209">
        <v>17</v>
      </c>
      <c r="P1209">
        <v>15</v>
      </c>
      <c r="Q1209" t="s">
        <v>73</v>
      </c>
      <c r="R1209" t="s">
        <v>238</v>
      </c>
      <c r="S1209" t="s">
        <v>239</v>
      </c>
      <c r="T1209">
        <v>180</v>
      </c>
      <c r="U1209">
        <v>150</v>
      </c>
      <c r="V1209">
        <v>83.33</v>
      </c>
      <c r="W1209" t="s">
        <v>133</v>
      </c>
      <c r="X1209">
        <v>3622</v>
      </c>
      <c r="Y1209">
        <v>543300</v>
      </c>
      <c r="Z1209">
        <v>41550</v>
      </c>
      <c r="AA1209">
        <v>94650</v>
      </c>
      <c r="AB1209">
        <v>679500</v>
      </c>
      <c r="AC1209">
        <v>567337</v>
      </c>
      <c r="AD1209">
        <v>112163</v>
      </c>
      <c r="AE1209" t="s">
        <v>81</v>
      </c>
      <c r="AF1209" t="s">
        <v>75</v>
      </c>
      <c r="AG1209" t="s">
        <v>240</v>
      </c>
      <c r="AH1209" t="s">
        <v>146</v>
      </c>
      <c r="AI1209" t="s">
        <v>140</v>
      </c>
      <c r="AJ1209" t="str">
        <f t="shared" si="18"/>
        <v>Jun</v>
      </c>
    </row>
    <row r="1210" spans="1:36" x14ac:dyDescent="0.3">
      <c r="A1210" t="s">
        <v>3787</v>
      </c>
      <c r="B1210" s="33">
        <v>45802</v>
      </c>
      <c r="C1210" t="s">
        <v>98</v>
      </c>
      <c r="D1210" t="s">
        <v>3788</v>
      </c>
      <c r="E1210" t="s">
        <v>174</v>
      </c>
      <c r="F1210" t="s">
        <v>177</v>
      </c>
      <c r="G1210" t="s">
        <v>158</v>
      </c>
      <c r="H1210" t="s">
        <v>162</v>
      </c>
      <c r="I1210">
        <v>2073</v>
      </c>
      <c r="J1210" t="s">
        <v>682</v>
      </c>
      <c r="K1210" t="s">
        <v>1910</v>
      </c>
      <c r="L1210" t="s">
        <v>939</v>
      </c>
      <c r="M1210" t="s">
        <v>2086</v>
      </c>
      <c r="N1210">
        <v>252</v>
      </c>
      <c r="O1210">
        <v>38</v>
      </c>
      <c r="P1210">
        <v>58</v>
      </c>
      <c r="Q1210" t="s">
        <v>76</v>
      </c>
      <c r="R1210" t="s">
        <v>238</v>
      </c>
      <c r="S1210" t="s">
        <v>239</v>
      </c>
      <c r="T1210">
        <v>189</v>
      </c>
      <c r="U1210">
        <v>106</v>
      </c>
      <c r="V1210">
        <v>56.08</v>
      </c>
      <c r="W1210" t="s">
        <v>133</v>
      </c>
      <c r="X1210">
        <v>5795</v>
      </c>
      <c r="Y1210">
        <v>614270</v>
      </c>
      <c r="Z1210">
        <v>38690</v>
      </c>
      <c r="AA1210">
        <v>33390</v>
      </c>
      <c r="AB1210">
        <v>686350</v>
      </c>
      <c r="AC1210">
        <v>420478</v>
      </c>
      <c r="AD1210">
        <v>265872</v>
      </c>
      <c r="AE1210" t="s">
        <v>78</v>
      </c>
      <c r="AF1210" t="s">
        <v>78</v>
      </c>
      <c r="AG1210" t="s">
        <v>240</v>
      </c>
      <c r="AH1210" t="s">
        <v>144</v>
      </c>
      <c r="AI1210" t="s">
        <v>139</v>
      </c>
      <c r="AJ1210" t="str">
        <f t="shared" si="18"/>
        <v>May</v>
      </c>
    </row>
    <row r="1211" spans="1:36" x14ac:dyDescent="0.3">
      <c r="A1211" t="s">
        <v>3789</v>
      </c>
      <c r="B1211" s="33">
        <v>45686</v>
      </c>
      <c r="C1211" t="s">
        <v>97</v>
      </c>
      <c r="D1211" t="s">
        <v>3790</v>
      </c>
      <c r="E1211" t="s">
        <v>180</v>
      </c>
      <c r="F1211" t="s">
        <v>181</v>
      </c>
      <c r="G1211" t="s">
        <v>160</v>
      </c>
      <c r="H1211" t="s">
        <v>159</v>
      </c>
      <c r="I1211">
        <v>498</v>
      </c>
      <c r="J1211" t="s">
        <v>451</v>
      </c>
      <c r="K1211" t="s">
        <v>2454</v>
      </c>
      <c r="L1211" t="s">
        <v>1163</v>
      </c>
      <c r="M1211" t="s">
        <v>2454</v>
      </c>
      <c r="N1211">
        <v>78</v>
      </c>
      <c r="O1211">
        <v>13</v>
      </c>
      <c r="P1211">
        <v>-10</v>
      </c>
      <c r="Q1211" t="s">
        <v>73</v>
      </c>
      <c r="R1211" t="s">
        <v>238</v>
      </c>
      <c r="S1211" t="s">
        <v>239</v>
      </c>
      <c r="T1211">
        <v>180</v>
      </c>
      <c r="U1211">
        <v>116</v>
      </c>
      <c r="V1211">
        <v>64.44</v>
      </c>
      <c r="W1211" t="s">
        <v>133</v>
      </c>
      <c r="X1211">
        <v>9471</v>
      </c>
      <c r="Y1211">
        <v>1098636</v>
      </c>
      <c r="Z1211">
        <v>21692</v>
      </c>
      <c r="AA1211">
        <v>91408</v>
      </c>
      <c r="AB1211">
        <v>1211736</v>
      </c>
      <c r="AC1211">
        <v>973134</v>
      </c>
      <c r="AD1211">
        <v>238602</v>
      </c>
      <c r="AE1211" t="s">
        <v>81</v>
      </c>
      <c r="AF1211" t="s">
        <v>81</v>
      </c>
      <c r="AG1211" t="s">
        <v>240</v>
      </c>
      <c r="AH1211" t="s">
        <v>144</v>
      </c>
      <c r="AI1211" t="s">
        <v>138</v>
      </c>
      <c r="AJ1211" t="str">
        <f t="shared" si="18"/>
        <v>Jan</v>
      </c>
    </row>
    <row r="1212" spans="1:36" x14ac:dyDescent="0.3">
      <c r="A1212" t="s">
        <v>3791</v>
      </c>
      <c r="B1212" s="33">
        <v>45727</v>
      </c>
      <c r="C1212" t="s">
        <v>98</v>
      </c>
      <c r="D1212" t="s">
        <v>3792</v>
      </c>
      <c r="E1212" t="s">
        <v>174</v>
      </c>
      <c r="F1212" t="s">
        <v>176</v>
      </c>
      <c r="G1212" t="s">
        <v>158</v>
      </c>
      <c r="H1212" t="s">
        <v>156</v>
      </c>
      <c r="I1212">
        <v>910</v>
      </c>
      <c r="J1212" t="s">
        <v>1434</v>
      </c>
      <c r="K1212" t="s">
        <v>354</v>
      </c>
      <c r="L1212" t="s">
        <v>1495</v>
      </c>
      <c r="M1212" t="s">
        <v>2190</v>
      </c>
      <c r="N1212">
        <v>131</v>
      </c>
      <c r="O1212">
        <v>5</v>
      </c>
      <c r="P1212">
        <v>30</v>
      </c>
      <c r="Q1212" t="s">
        <v>73</v>
      </c>
      <c r="R1212" t="s">
        <v>238</v>
      </c>
      <c r="S1212" t="s">
        <v>239</v>
      </c>
      <c r="T1212">
        <v>220</v>
      </c>
      <c r="U1212">
        <v>215</v>
      </c>
      <c r="V1212">
        <v>97.73</v>
      </c>
      <c r="W1212" t="s">
        <v>135</v>
      </c>
      <c r="X1212">
        <v>3927</v>
      </c>
      <c r="Y1212">
        <v>844305</v>
      </c>
      <c r="Z1212">
        <v>100190</v>
      </c>
      <c r="AA1212">
        <v>147705</v>
      </c>
      <c r="AB1212">
        <v>1092200</v>
      </c>
      <c r="AC1212">
        <v>751081</v>
      </c>
      <c r="AD1212">
        <v>341119</v>
      </c>
      <c r="AE1212" t="s">
        <v>78</v>
      </c>
      <c r="AF1212" t="s">
        <v>81</v>
      </c>
      <c r="AG1212" t="s">
        <v>240</v>
      </c>
      <c r="AH1212" t="s">
        <v>144</v>
      </c>
      <c r="AI1212" t="s">
        <v>138</v>
      </c>
      <c r="AJ1212" t="str">
        <f t="shared" si="18"/>
        <v>Mar</v>
      </c>
    </row>
    <row r="1213" spans="1:36" x14ac:dyDescent="0.3">
      <c r="A1213" t="s">
        <v>3793</v>
      </c>
      <c r="B1213" s="33">
        <v>45862</v>
      </c>
      <c r="C1213" t="s">
        <v>99</v>
      </c>
      <c r="D1213" t="s">
        <v>3794</v>
      </c>
      <c r="E1213" t="s">
        <v>174</v>
      </c>
      <c r="F1213" t="s">
        <v>175</v>
      </c>
      <c r="G1213" t="s">
        <v>158</v>
      </c>
      <c r="H1213" t="s">
        <v>163</v>
      </c>
      <c r="I1213">
        <v>562</v>
      </c>
      <c r="J1213" t="s">
        <v>459</v>
      </c>
      <c r="K1213" t="s">
        <v>1515</v>
      </c>
      <c r="L1213" t="s">
        <v>2360</v>
      </c>
      <c r="M1213" t="s">
        <v>1130</v>
      </c>
      <c r="N1213">
        <v>91</v>
      </c>
      <c r="O1213">
        <v>42</v>
      </c>
      <c r="P1213">
        <v>82</v>
      </c>
      <c r="Q1213" t="s">
        <v>76</v>
      </c>
      <c r="R1213" t="s">
        <v>238</v>
      </c>
      <c r="S1213" t="s">
        <v>239</v>
      </c>
      <c r="T1213">
        <v>150</v>
      </c>
      <c r="U1213">
        <v>95</v>
      </c>
      <c r="V1213">
        <v>63.33</v>
      </c>
      <c r="W1213" t="s">
        <v>134</v>
      </c>
      <c r="X1213">
        <v>8751</v>
      </c>
      <c r="Y1213">
        <v>831345</v>
      </c>
      <c r="Z1213">
        <v>26220</v>
      </c>
      <c r="AA1213">
        <v>45220</v>
      </c>
      <c r="AB1213">
        <v>902785</v>
      </c>
      <c r="AC1213">
        <v>564403</v>
      </c>
      <c r="AD1213">
        <v>338382</v>
      </c>
      <c r="AE1213" t="s">
        <v>78</v>
      </c>
      <c r="AF1213" t="s">
        <v>75</v>
      </c>
      <c r="AG1213" t="s">
        <v>240</v>
      </c>
      <c r="AH1213" t="s">
        <v>147</v>
      </c>
      <c r="AI1213" t="s">
        <v>139</v>
      </c>
      <c r="AJ1213" t="str">
        <f t="shared" si="18"/>
        <v>Jul</v>
      </c>
    </row>
    <row r="1214" spans="1:36" x14ac:dyDescent="0.3">
      <c r="A1214" t="s">
        <v>3795</v>
      </c>
      <c r="B1214" s="33">
        <v>45874</v>
      </c>
      <c r="C1214" t="s">
        <v>97</v>
      </c>
      <c r="D1214" t="s">
        <v>3796</v>
      </c>
      <c r="E1214" t="s">
        <v>175</v>
      </c>
      <c r="F1214" t="s">
        <v>178</v>
      </c>
      <c r="G1214" t="s">
        <v>163</v>
      </c>
      <c r="H1214" t="s">
        <v>157</v>
      </c>
      <c r="I1214">
        <v>1901</v>
      </c>
      <c r="J1214" t="s">
        <v>605</v>
      </c>
      <c r="K1214" t="s">
        <v>2327</v>
      </c>
      <c r="L1214" t="s">
        <v>605</v>
      </c>
      <c r="M1214" t="s">
        <v>2327</v>
      </c>
      <c r="N1214">
        <v>286</v>
      </c>
      <c r="O1214">
        <v>0</v>
      </c>
      <c r="P1214">
        <v>0</v>
      </c>
      <c r="Q1214" t="s">
        <v>70</v>
      </c>
      <c r="R1214" t="s">
        <v>238</v>
      </c>
      <c r="S1214" t="s">
        <v>239</v>
      </c>
      <c r="T1214">
        <v>180</v>
      </c>
      <c r="U1214">
        <v>139</v>
      </c>
      <c r="V1214">
        <v>77.22</v>
      </c>
      <c r="W1214" t="s">
        <v>133</v>
      </c>
      <c r="X1214">
        <v>9826</v>
      </c>
      <c r="Y1214">
        <v>1365814</v>
      </c>
      <c r="Z1214">
        <v>28217</v>
      </c>
      <c r="AA1214">
        <v>24742</v>
      </c>
      <c r="AB1214">
        <v>1418773</v>
      </c>
      <c r="AC1214">
        <v>933329</v>
      </c>
      <c r="AD1214">
        <v>485444</v>
      </c>
      <c r="AE1214" t="s">
        <v>75</v>
      </c>
      <c r="AF1214" t="s">
        <v>75</v>
      </c>
      <c r="AG1214" t="s">
        <v>240</v>
      </c>
      <c r="AH1214" t="s">
        <v>146</v>
      </c>
      <c r="AI1214" t="s">
        <v>138</v>
      </c>
      <c r="AJ1214" t="str">
        <f t="shared" si="18"/>
        <v>Aug</v>
      </c>
    </row>
    <row r="1215" spans="1:36" x14ac:dyDescent="0.3">
      <c r="A1215" t="s">
        <v>3797</v>
      </c>
      <c r="B1215" s="33">
        <v>46011</v>
      </c>
      <c r="C1215" t="s">
        <v>95</v>
      </c>
      <c r="D1215" t="s">
        <v>3798</v>
      </c>
      <c r="E1215" t="s">
        <v>173</v>
      </c>
      <c r="F1215" t="s">
        <v>180</v>
      </c>
      <c r="G1215" t="s">
        <v>161</v>
      </c>
      <c r="H1215" t="s">
        <v>160</v>
      </c>
      <c r="I1215">
        <v>542</v>
      </c>
      <c r="J1215" t="s">
        <v>345</v>
      </c>
      <c r="K1215" t="s">
        <v>1617</v>
      </c>
      <c r="L1215" t="s">
        <v>377</v>
      </c>
      <c r="M1215" t="s">
        <v>1617</v>
      </c>
      <c r="N1215">
        <v>85</v>
      </c>
      <c r="O1215">
        <v>0</v>
      </c>
      <c r="P1215">
        <v>-5</v>
      </c>
      <c r="Q1215" t="s">
        <v>70</v>
      </c>
      <c r="R1215" t="s">
        <v>238</v>
      </c>
      <c r="S1215" t="s">
        <v>239</v>
      </c>
      <c r="T1215">
        <v>189</v>
      </c>
      <c r="U1215">
        <v>137</v>
      </c>
      <c r="V1215">
        <v>72.489999999999995</v>
      </c>
      <c r="W1215" t="s">
        <v>133</v>
      </c>
      <c r="X1215">
        <v>4021</v>
      </c>
      <c r="Y1215">
        <v>550877</v>
      </c>
      <c r="Z1215">
        <v>27674</v>
      </c>
      <c r="AA1215">
        <v>102750</v>
      </c>
      <c r="AB1215">
        <v>681301</v>
      </c>
      <c r="AC1215">
        <v>459667</v>
      </c>
      <c r="AD1215">
        <v>221634</v>
      </c>
      <c r="AE1215" t="s">
        <v>78</v>
      </c>
      <c r="AF1215" t="s">
        <v>81</v>
      </c>
      <c r="AG1215" t="s">
        <v>240</v>
      </c>
      <c r="AH1215" t="s">
        <v>144</v>
      </c>
      <c r="AI1215" t="s">
        <v>139</v>
      </c>
      <c r="AJ1215" t="str">
        <f t="shared" si="18"/>
        <v>Dec</v>
      </c>
    </row>
    <row r="1216" spans="1:36" x14ac:dyDescent="0.3">
      <c r="A1216" t="s">
        <v>3799</v>
      </c>
      <c r="B1216" s="33">
        <v>45745</v>
      </c>
      <c r="C1216" t="s">
        <v>99</v>
      </c>
      <c r="D1216" t="s">
        <v>3800</v>
      </c>
      <c r="E1216" t="s">
        <v>173</v>
      </c>
      <c r="F1216" t="s">
        <v>178</v>
      </c>
      <c r="G1216" t="s">
        <v>161</v>
      </c>
      <c r="H1216" t="s">
        <v>157</v>
      </c>
      <c r="I1216">
        <v>910</v>
      </c>
      <c r="J1216" t="s">
        <v>336</v>
      </c>
      <c r="K1216" t="s">
        <v>1725</v>
      </c>
      <c r="L1216" t="s">
        <v>581</v>
      </c>
      <c r="M1216" t="s">
        <v>745</v>
      </c>
      <c r="N1216">
        <v>124</v>
      </c>
      <c r="O1216">
        <v>0</v>
      </c>
      <c r="P1216">
        <v>12</v>
      </c>
      <c r="Q1216" t="s">
        <v>73</v>
      </c>
      <c r="R1216" t="s">
        <v>238</v>
      </c>
      <c r="S1216" t="s">
        <v>239</v>
      </c>
      <c r="T1216">
        <v>180</v>
      </c>
      <c r="U1216">
        <v>137</v>
      </c>
      <c r="V1216">
        <v>76.11</v>
      </c>
      <c r="W1216" t="s">
        <v>133</v>
      </c>
      <c r="X1216">
        <v>10449</v>
      </c>
      <c r="Y1216">
        <v>1431513</v>
      </c>
      <c r="Z1216">
        <v>60691</v>
      </c>
      <c r="AA1216">
        <v>75350</v>
      </c>
      <c r="AB1216">
        <v>1567554</v>
      </c>
      <c r="AC1216">
        <v>980863</v>
      </c>
      <c r="AD1216">
        <v>586691</v>
      </c>
      <c r="AE1216" t="s">
        <v>78</v>
      </c>
      <c r="AF1216" t="s">
        <v>75</v>
      </c>
      <c r="AG1216" t="s">
        <v>240</v>
      </c>
      <c r="AH1216" t="s">
        <v>146</v>
      </c>
      <c r="AI1216" t="s">
        <v>140</v>
      </c>
      <c r="AJ1216" t="str">
        <f t="shared" si="18"/>
        <v>Mar</v>
      </c>
    </row>
    <row r="1217" spans="1:36" x14ac:dyDescent="0.3">
      <c r="A1217" t="s">
        <v>3801</v>
      </c>
      <c r="B1217" s="33">
        <v>45700</v>
      </c>
      <c r="C1217" t="s">
        <v>95</v>
      </c>
      <c r="D1217" t="s">
        <v>3802</v>
      </c>
      <c r="E1217" t="s">
        <v>179</v>
      </c>
      <c r="F1217" t="s">
        <v>173</v>
      </c>
      <c r="G1217" t="s">
        <v>166</v>
      </c>
      <c r="H1217" t="s">
        <v>161</v>
      </c>
      <c r="I1217">
        <v>1170</v>
      </c>
      <c r="J1217" t="s">
        <v>566</v>
      </c>
      <c r="K1217" t="s">
        <v>1473</v>
      </c>
      <c r="L1217" t="s">
        <v>408</v>
      </c>
      <c r="M1217" t="s">
        <v>1473</v>
      </c>
      <c r="N1217">
        <v>155</v>
      </c>
      <c r="O1217">
        <v>0</v>
      </c>
      <c r="P1217">
        <v>-10</v>
      </c>
      <c r="Q1217" t="s">
        <v>70</v>
      </c>
      <c r="R1217" t="s">
        <v>238</v>
      </c>
      <c r="S1217" t="s">
        <v>239</v>
      </c>
      <c r="T1217">
        <v>189</v>
      </c>
      <c r="U1217">
        <v>169</v>
      </c>
      <c r="V1217">
        <v>89.42</v>
      </c>
      <c r="W1217" t="s">
        <v>133</v>
      </c>
      <c r="X1217">
        <v>7746</v>
      </c>
      <c r="Y1217">
        <v>1309074</v>
      </c>
      <c r="Z1217">
        <v>45461</v>
      </c>
      <c r="AA1217">
        <v>103597</v>
      </c>
      <c r="AB1217">
        <v>1458132</v>
      </c>
      <c r="AC1217">
        <v>1122772</v>
      </c>
      <c r="AD1217">
        <v>335360</v>
      </c>
      <c r="AE1217" t="s">
        <v>72</v>
      </c>
      <c r="AF1217" t="s">
        <v>78</v>
      </c>
      <c r="AG1217" t="s">
        <v>240</v>
      </c>
      <c r="AH1217" t="s">
        <v>144</v>
      </c>
      <c r="AI1217" t="s">
        <v>139</v>
      </c>
      <c r="AJ1217" t="str">
        <f t="shared" si="18"/>
        <v>Feb</v>
      </c>
    </row>
    <row r="1218" spans="1:36" x14ac:dyDescent="0.3">
      <c r="A1218" t="s">
        <v>3803</v>
      </c>
      <c r="B1218" s="33">
        <v>45802</v>
      </c>
      <c r="C1218" t="s">
        <v>99</v>
      </c>
      <c r="D1218" t="s">
        <v>3804</v>
      </c>
      <c r="E1218" t="s">
        <v>177</v>
      </c>
      <c r="F1218" t="s">
        <v>175</v>
      </c>
      <c r="G1218" t="s">
        <v>162</v>
      </c>
      <c r="H1218" t="s">
        <v>163</v>
      </c>
      <c r="I1218">
        <v>434</v>
      </c>
      <c r="J1218" t="s">
        <v>806</v>
      </c>
      <c r="K1218" t="s">
        <v>2001</v>
      </c>
      <c r="L1218" t="s">
        <v>1281</v>
      </c>
      <c r="M1218" t="s">
        <v>3277</v>
      </c>
      <c r="N1218">
        <v>79</v>
      </c>
      <c r="O1218">
        <v>1</v>
      </c>
      <c r="P1218">
        <v>24</v>
      </c>
      <c r="Q1218" t="s">
        <v>73</v>
      </c>
      <c r="R1218" t="s">
        <v>238</v>
      </c>
      <c r="S1218" t="s">
        <v>239</v>
      </c>
      <c r="T1218">
        <v>189</v>
      </c>
      <c r="U1218">
        <v>154</v>
      </c>
      <c r="V1218">
        <v>81.48</v>
      </c>
      <c r="W1218" t="s">
        <v>135</v>
      </c>
      <c r="X1218">
        <v>9881</v>
      </c>
      <c r="Y1218">
        <v>1521674</v>
      </c>
      <c r="Z1218">
        <v>72842</v>
      </c>
      <c r="AA1218">
        <v>39732</v>
      </c>
      <c r="AB1218">
        <v>1634248</v>
      </c>
      <c r="AC1218">
        <v>1210720</v>
      </c>
      <c r="AD1218">
        <v>423528</v>
      </c>
      <c r="AE1218" t="s">
        <v>78</v>
      </c>
      <c r="AF1218" t="s">
        <v>75</v>
      </c>
      <c r="AG1218" t="s">
        <v>240</v>
      </c>
      <c r="AH1218" t="s">
        <v>144</v>
      </c>
      <c r="AI1218" t="s">
        <v>138</v>
      </c>
      <c r="AJ1218" t="str">
        <f t="shared" ref="AJ1218:AJ1281" si="19">TEXT(B1218,"mmm")</f>
        <v>May</v>
      </c>
    </row>
    <row r="1219" spans="1:36" x14ac:dyDescent="0.3">
      <c r="A1219" t="s">
        <v>3805</v>
      </c>
      <c r="B1219" s="33">
        <v>45797</v>
      </c>
      <c r="C1219" t="s">
        <v>97</v>
      </c>
      <c r="D1219" t="s">
        <v>3806</v>
      </c>
      <c r="E1219" t="s">
        <v>181</v>
      </c>
      <c r="F1219" t="s">
        <v>172</v>
      </c>
      <c r="G1219" t="s">
        <v>159</v>
      </c>
      <c r="H1219" t="s">
        <v>155</v>
      </c>
      <c r="I1219">
        <v>1956</v>
      </c>
      <c r="J1219" t="s">
        <v>236</v>
      </c>
      <c r="K1219" t="s">
        <v>1719</v>
      </c>
      <c r="L1219" t="s">
        <v>1431</v>
      </c>
      <c r="M1219" t="s">
        <v>494</v>
      </c>
      <c r="N1219">
        <v>253</v>
      </c>
      <c r="O1219">
        <v>13</v>
      </c>
      <c r="P1219">
        <v>20</v>
      </c>
      <c r="Q1219" t="s">
        <v>73</v>
      </c>
      <c r="R1219" t="s">
        <v>238</v>
      </c>
      <c r="S1219" t="s">
        <v>239</v>
      </c>
      <c r="T1219">
        <v>150</v>
      </c>
      <c r="U1219">
        <v>110</v>
      </c>
      <c r="V1219">
        <v>73.33</v>
      </c>
      <c r="W1219" t="s">
        <v>133</v>
      </c>
      <c r="X1219">
        <v>4199</v>
      </c>
      <c r="Y1219">
        <v>461890</v>
      </c>
      <c r="Z1219">
        <v>33110</v>
      </c>
      <c r="AA1219">
        <v>78650</v>
      </c>
      <c r="AB1219">
        <v>573650</v>
      </c>
      <c r="AC1219">
        <v>483958</v>
      </c>
      <c r="AD1219">
        <v>89692</v>
      </c>
      <c r="AE1219" t="s">
        <v>81</v>
      </c>
      <c r="AF1219" t="s">
        <v>81</v>
      </c>
      <c r="AG1219" t="s">
        <v>240</v>
      </c>
      <c r="AH1219" t="s">
        <v>144</v>
      </c>
      <c r="AI1219" t="s">
        <v>138</v>
      </c>
      <c r="AJ1219" t="str">
        <f t="shared" si="19"/>
        <v>May</v>
      </c>
    </row>
    <row r="1220" spans="1:36" x14ac:dyDescent="0.3">
      <c r="A1220" t="s">
        <v>3807</v>
      </c>
      <c r="B1220" s="33">
        <v>45658</v>
      </c>
      <c r="C1220" t="s">
        <v>93</v>
      </c>
      <c r="D1220" t="s">
        <v>3808</v>
      </c>
      <c r="E1220" t="s">
        <v>178</v>
      </c>
      <c r="F1220" t="s">
        <v>176</v>
      </c>
      <c r="G1220" t="s">
        <v>157</v>
      </c>
      <c r="H1220" t="s">
        <v>156</v>
      </c>
      <c r="I1220">
        <v>1938</v>
      </c>
      <c r="J1220" t="s">
        <v>474</v>
      </c>
      <c r="K1220" t="s">
        <v>3201</v>
      </c>
      <c r="L1220" t="s">
        <v>1716</v>
      </c>
      <c r="M1220" t="s">
        <v>3293</v>
      </c>
      <c r="N1220">
        <v>231</v>
      </c>
      <c r="O1220">
        <v>5</v>
      </c>
      <c r="P1220">
        <v>13</v>
      </c>
      <c r="Q1220" t="s">
        <v>73</v>
      </c>
      <c r="R1220" t="s">
        <v>238</v>
      </c>
      <c r="S1220" t="s">
        <v>239</v>
      </c>
      <c r="T1220">
        <v>220</v>
      </c>
      <c r="U1220">
        <v>163</v>
      </c>
      <c r="V1220">
        <v>74.09</v>
      </c>
      <c r="W1220" t="s">
        <v>135</v>
      </c>
      <c r="X1220">
        <v>8386</v>
      </c>
      <c r="Y1220">
        <v>1366918</v>
      </c>
      <c r="Z1220">
        <v>58517</v>
      </c>
      <c r="AA1220">
        <v>98452</v>
      </c>
      <c r="AB1220">
        <v>1523887</v>
      </c>
      <c r="AC1220">
        <v>1153458</v>
      </c>
      <c r="AD1220">
        <v>370429</v>
      </c>
      <c r="AE1220" t="s">
        <v>75</v>
      </c>
      <c r="AF1220" t="s">
        <v>81</v>
      </c>
      <c r="AG1220" t="s">
        <v>240</v>
      </c>
      <c r="AH1220" t="s">
        <v>146</v>
      </c>
      <c r="AI1220" t="s">
        <v>138</v>
      </c>
      <c r="AJ1220" t="str">
        <f t="shared" si="19"/>
        <v>Jan</v>
      </c>
    </row>
    <row r="1221" spans="1:36" x14ac:dyDescent="0.3">
      <c r="A1221" t="s">
        <v>3809</v>
      </c>
      <c r="B1221" s="33">
        <v>46022</v>
      </c>
      <c r="C1221" t="s">
        <v>93</v>
      </c>
      <c r="D1221" t="s">
        <v>3810</v>
      </c>
      <c r="E1221" t="s">
        <v>175</v>
      </c>
      <c r="F1221" t="s">
        <v>181</v>
      </c>
      <c r="G1221" t="s">
        <v>163</v>
      </c>
      <c r="H1221" t="s">
        <v>159</v>
      </c>
      <c r="I1221">
        <v>593</v>
      </c>
      <c r="J1221" t="s">
        <v>342</v>
      </c>
      <c r="K1221" t="s">
        <v>2065</v>
      </c>
      <c r="L1221" t="s">
        <v>842</v>
      </c>
      <c r="M1221" t="s">
        <v>338</v>
      </c>
      <c r="N1221">
        <v>107</v>
      </c>
      <c r="O1221">
        <v>7</v>
      </c>
      <c r="P1221">
        <v>14</v>
      </c>
      <c r="Q1221" t="s">
        <v>73</v>
      </c>
      <c r="R1221" t="s">
        <v>238</v>
      </c>
      <c r="S1221" t="s">
        <v>239</v>
      </c>
      <c r="T1221">
        <v>180</v>
      </c>
      <c r="U1221">
        <v>136</v>
      </c>
      <c r="V1221">
        <v>75.56</v>
      </c>
      <c r="W1221" t="s">
        <v>133</v>
      </c>
      <c r="X1221">
        <v>8244</v>
      </c>
      <c r="Y1221">
        <v>1121184</v>
      </c>
      <c r="Z1221">
        <v>65144</v>
      </c>
      <c r="AA1221">
        <v>75480</v>
      </c>
      <c r="AB1221">
        <v>1261808</v>
      </c>
      <c r="AC1221">
        <v>1020781</v>
      </c>
      <c r="AD1221">
        <v>241027</v>
      </c>
      <c r="AE1221" t="s">
        <v>75</v>
      </c>
      <c r="AF1221" t="s">
        <v>81</v>
      </c>
      <c r="AG1221" t="s">
        <v>240</v>
      </c>
      <c r="AH1221" t="s">
        <v>145</v>
      </c>
      <c r="AI1221" t="s">
        <v>140</v>
      </c>
      <c r="AJ1221" t="str">
        <f t="shared" si="19"/>
        <v>Dec</v>
      </c>
    </row>
    <row r="1222" spans="1:36" x14ac:dyDescent="0.3">
      <c r="A1222" t="s">
        <v>3811</v>
      </c>
      <c r="B1222" s="33">
        <v>46012</v>
      </c>
      <c r="C1222" t="s">
        <v>99</v>
      </c>
      <c r="D1222" t="s">
        <v>3812</v>
      </c>
      <c r="E1222" t="s">
        <v>179</v>
      </c>
      <c r="F1222" t="s">
        <v>181</v>
      </c>
      <c r="G1222" t="s">
        <v>166</v>
      </c>
      <c r="H1222" t="s">
        <v>159</v>
      </c>
      <c r="I1222">
        <v>872</v>
      </c>
      <c r="J1222" t="s">
        <v>368</v>
      </c>
      <c r="K1222" t="s">
        <v>3813</v>
      </c>
      <c r="L1222" t="s">
        <v>1251</v>
      </c>
      <c r="M1222" t="s">
        <v>1377</v>
      </c>
      <c r="N1222">
        <v>126</v>
      </c>
      <c r="O1222">
        <v>24</v>
      </c>
      <c r="P1222">
        <v>24</v>
      </c>
      <c r="Q1222" t="s">
        <v>73</v>
      </c>
      <c r="R1222" t="s">
        <v>238</v>
      </c>
      <c r="S1222" t="s">
        <v>239</v>
      </c>
      <c r="T1222">
        <v>150</v>
      </c>
      <c r="U1222">
        <v>128</v>
      </c>
      <c r="V1222">
        <v>85.33</v>
      </c>
      <c r="W1222" t="s">
        <v>133</v>
      </c>
      <c r="X1222">
        <v>4164</v>
      </c>
      <c r="Y1222">
        <v>532992</v>
      </c>
      <c r="Z1222">
        <v>49792</v>
      </c>
      <c r="AA1222">
        <v>60416</v>
      </c>
      <c r="AB1222">
        <v>643200</v>
      </c>
      <c r="AC1222">
        <v>520477</v>
      </c>
      <c r="AD1222">
        <v>122723</v>
      </c>
      <c r="AE1222" t="s">
        <v>72</v>
      </c>
      <c r="AF1222" t="s">
        <v>81</v>
      </c>
      <c r="AG1222" t="s">
        <v>240</v>
      </c>
      <c r="AH1222" t="s">
        <v>144</v>
      </c>
      <c r="AI1222" t="s">
        <v>138</v>
      </c>
      <c r="AJ1222" t="str">
        <f t="shared" si="19"/>
        <v>Dec</v>
      </c>
    </row>
    <row r="1223" spans="1:36" x14ac:dyDescent="0.3">
      <c r="A1223" t="s">
        <v>3814</v>
      </c>
      <c r="B1223" s="33">
        <v>45703</v>
      </c>
      <c r="C1223" t="s">
        <v>96</v>
      </c>
      <c r="D1223" t="s">
        <v>3815</v>
      </c>
      <c r="E1223" t="s">
        <v>176</v>
      </c>
      <c r="F1223" t="s">
        <v>177</v>
      </c>
      <c r="G1223" t="s">
        <v>156</v>
      </c>
      <c r="H1223" t="s">
        <v>162</v>
      </c>
      <c r="I1223">
        <v>1613</v>
      </c>
      <c r="J1223" t="s">
        <v>298</v>
      </c>
      <c r="K1223" t="s">
        <v>1518</v>
      </c>
      <c r="L1223" t="s">
        <v>3816</v>
      </c>
      <c r="M1223" t="s">
        <v>1644</v>
      </c>
      <c r="N1223">
        <v>200</v>
      </c>
      <c r="O1223">
        <v>24</v>
      </c>
      <c r="P1223">
        <v>32</v>
      </c>
      <c r="Q1223" t="s">
        <v>76</v>
      </c>
      <c r="R1223" t="s">
        <v>238</v>
      </c>
      <c r="S1223" t="s">
        <v>239</v>
      </c>
      <c r="T1223">
        <v>186</v>
      </c>
      <c r="U1223">
        <v>132</v>
      </c>
      <c r="V1223">
        <v>70.97</v>
      </c>
      <c r="W1223" t="s">
        <v>133</v>
      </c>
      <c r="X1223">
        <v>2936</v>
      </c>
      <c r="Y1223">
        <v>387552</v>
      </c>
      <c r="Z1223">
        <v>34980</v>
      </c>
      <c r="AA1223">
        <v>59400</v>
      </c>
      <c r="AB1223">
        <v>481932</v>
      </c>
      <c r="AC1223">
        <v>366514</v>
      </c>
      <c r="AD1223">
        <v>115418</v>
      </c>
      <c r="AE1223" t="s">
        <v>81</v>
      </c>
      <c r="AF1223" t="s">
        <v>78</v>
      </c>
      <c r="AG1223" t="s">
        <v>240</v>
      </c>
      <c r="AH1223" t="s">
        <v>147</v>
      </c>
      <c r="AI1223" t="s">
        <v>140</v>
      </c>
      <c r="AJ1223" t="str">
        <f t="shared" si="19"/>
        <v>Feb</v>
      </c>
    </row>
    <row r="1224" spans="1:36" x14ac:dyDescent="0.3">
      <c r="A1224" t="s">
        <v>3817</v>
      </c>
      <c r="B1224" s="33">
        <v>46020</v>
      </c>
      <c r="C1224" t="s">
        <v>93</v>
      </c>
      <c r="D1224" t="s">
        <v>3818</v>
      </c>
      <c r="E1224" t="s">
        <v>181</v>
      </c>
      <c r="F1224" t="s">
        <v>173</v>
      </c>
      <c r="G1224" t="s">
        <v>159</v>
      </c>
      <c r="H1224" t="s">
        <v>161</v>
      </c>
      <c r="I1224">
        <v>632</v>
      </c>
      <c r="J1224" t="s">
        <v>572</v>
      </c>
      <c r="K1224" t="s">
        <v>3819</v>
      </c>
      <c r="L1224" t="s">
        <v>447</v>
      </c>
      <c r="M1224" t="s">
        <v>3819</v>
      </c>
      <c r="N1224">
        <v>111</v>
      </c>
      <c r="O1224">
        <v>0</v>
      </c>
      <c r="P1224">
        <v>-10</v>
      </c>
      <c r="Q1224" t="s">
        <v>70</v>
      </c>
      <c r="R1224" t="s">
        <v>238</v>
      </c>
      <c r="S1224" t="s">
        <v>239</v>
      </c>
      <c r="T1224">
        <v>189</v>
      </c>
      <c r="U1224">
        <v>169</v>
      </c>
      <c r="V1224">
        <v>89.42</v>
      </c>
      <c r="W1224" t="s">
        <v>133</v>
      </c>
      <c r="X1224">
        <v>3059</v>
      </c>
      <c r="Y1224">
        <v>516971</v>
      </c>
      <c r="Z1224">
        <v>62023</v>
      </c>
      <c r="AA1224">
        <v>127933</v>
      </c>
      <c r="AB1224">
        <v>706927</v>
      </c>
      <c r="AC1224">
        <v>467693</v>
      </c>
      <c r="AD1224">
        <v>239234</v>
      </c>
      <c r="AE1224" t="s">
        <v>81</v>
      </c>
      <c r="AF1224" t="s">
        <v>78</v>
      </c>
      <c r="AG1224" t="s">
        <v>240</v>
      </c>
      <c r="AH1224" t="s">
        <v>144</v>
      </c>
      <c r="AI1224" t="s">
        <v>139</v>
      </c>
      <c r="AJ1224" t="str">
        <f t="shared" si="19"/>
        <v>Dec</v>
      </c>
    </row>
    <row r="1225" spans="1:36" x14ac:dyDescent="0.3">
      <c r="A1225" t="s">
        <v>3820</v>
      </c>
      <c r="B1225" s="33">
        <v>45661</v>
      </c>
      <c r="C1225" t="s">
        <v>93</v>
      </c>
      <c r="D1225" t="s">
        <v>3821</v>
      </c>
      <c r="E1225" t="s">
        <v>178</v>
      </c>
      <c r="F1225" t="s">
        <v>181</v>
      </c>
      <c r="G1225" t="s">
        <v>157</v>
      </c>
      <c r="H1225" t="s">
        <v>159</v>
      </c>
      <c r="I1225">
        <v>1605</v>
      </c>
      <c r="J1225" t="s">
        <v>1434</v>
      </c>
      <c r="K1225" t="s">
        <v>514</v>
      </c>
      <c r="L1225" t="s">
        <v>3277</v>
      </c>
      <c r="M1225" t="s">
        <v>2049</v>
      </c>
      <c r="N1225">
        <v>195</v>
      </c>
      <c r="O1225">
        <v>43</v>
      </c>
      <c r="P1225">
        <v>58</v>
      </c>
      <c r="Q1225" t="s">
        <v>76</v>
      </c>
      <c r="R1225" t="s">
        <v>238</v>
      </c>
      <c r="S1225" t="s">
        <v>239</v>
      </c>
      <c r="T1225">
        <v>186</v>
      </c>
      <c r="U1225">
        <v>155</v>
      </c>
      <c r="V1225">
        <v>83.33</v>
      </c>
      <c r="W1225" t="s">
        <v>133</v>
      </c>
      <c r="X1225">
        <v>7660</v>
      </c>
      <c r="Y1225">
        <v>1187300</v>
      </c>
      <c r="Z1225">
        <v>80910</v>
      </c>
      <c r="AA1225">
        <v>102610</v>
      </c>
      <c r="AB1225">
        <v>1370820</v>
      </c>
      <c r="AC1225">
        <v>1133758</v>
      </c>
      <c r="AD1225">
        <v>237062</v>
      </c>
      <c r="AE1225" t="s">
        <v>75</v>
      </c>
      <c r="AF1225" t="s">
        <v>81</v>
      </c>
      <c r="AG1225" t="s">
        <v>240</v>
      </c>
      <c r="AH1225" t="s">
        <v>146</v>
      </c>
      <c r="AI1225" t="s">
        <v>138</v>
      </c>
      <c r="AJ1225" t="str">
        <f t="shared" si="19"/>
        <v>Jan</v>
      </c>
    </row>
    <row r="1226" spans="1:36" x14ac:dyDescent="0.3">
      <c r="A1226" t="s">
        <v>3822</v>
      </c>
      <c r="B1226" s="33">
        <v>45825</v>
      </c>
      <c r="C1226" t="s">
        <v>93</v>
      </c>
      <c r="D1226" t="s">
        <v>3823</v>
      </c>
      <c r="E1226" t="s">
        <v>178</v>
      </c>
      <c r="F1226" t="s">
        <v>176</v>
      </c>
      <c r="G1226" t="s">
        <v>157</v>
      </c>
      <c r="H1226" t="s">
        <v>156</v>
      </c>
      <c r="I1226">
        <v>1133</v>
      </c>
      <c r="J1226" t="s">
        <v>600</v>
      </c>
      <c r="K1226" t="s">
        <v>1617</v>
      </c>
      <c r="L1226" t="s">
        <v>708</v>
      </c>
      <c r="M1226" t="s">
        <v>654</v>
      </c>
      <c r="N1226">
        <v>145</v>
      </c>
      <c r="O1226">
        <v>65</v>
      </c>
      <c r="P1226">
        <v>57</v>
      </c>
      <c r="Q1226" t="s">
        <v>76</v>
      </c>
      <c r="R1226" t="s">
        <v>238</v>
      </c>
      <c r="S1226" t="s">
        <v>239</v>
      </c>
      <c r="T1226">
        <v>180</v>
      </c>
      <c r="U1226">
        <v>161</v>
      </c>
      <c r="V1226">
        <v>89.44</v>
      </c>
      <c r="W1226" t="s">
        <v>133</v>
      </c>
      <c r="X1226">
        <v>10972</v>
      </c>
      <c r="Y1226">
        <v>1766492</v>
      </c>
      <c r="Z1226">
        <v>88228</v>
      </c>
      <c r="AA1226">
        <v>95312</v>
      </c>
      <c r="AB1226">
        <v>1950032</v>
      </c>
      <c r="AC1226">
        <v>1202395</v>
      </c>
      <c r="AD1226">
        <v>747637</v>
      </c>
      <c r="AE1226" t="s">
        <v>75</v>
      </c>
      <c r="AF1226" t="s">
        <v>81</v>
      </c>
      <c r="AG1226" t="s">
        <v>240</v>
      </c>
      <c r="AH1226" t="s">
        <v>147</v>
      </c>
      <c r="AI1226" t="s">
        <v>138</v>
      </c>
      <c r="AJ1226" t="str">
        <f t="shared" si="19"/>
        <v>Jun</v>
      </c>
    </row>
    <row r="1227" spans="1:36" x14ac:dyDescent="0.3">
      <c r="A1227" t="s">
        <v>3824</v>
      </c>
      <c r="B1227" s="33">
        <v>45831</v>
      </c>
      <c r="C1227" t="s">
        <v>97</v>
      </c>
      <c r="D1227" t="s">
        <v>3825</v>
      </c>
      <c r="E1227" t="s">
        <v>174</v>
      </c>
      <c r="F1227" t="s">
        <v>176</v>
      </c>
      <c r="G1227" t="s">
        <v>158</v>
      </c>
      <c r="H1227" t="s">
        <v>156</v>
      </c>
      <c r="I1227">
        <v>1080</v>
      </c>
      <c r="J1227" t="s">
        <v>304</v>
      </c>
      <c r="K1227" t="s">
        <v>2992</v>
      </c>
      <c r="L1227" t="s">
        <v>807</v>
      </c>
      <c r="M1227" t="s">
        <v>2120</v>
      </c>
      <c r="N1227">
        <v>155</v>
      </c>
      <c r="O1227">
        <v>5</v>
      </c>
      <c r="P1227">
        <v>46</v>
      </c>
      <c r="Q1227" t="s">
        <v>76</v>
      </c>
      <c r="R1227" t="s">
        <v>238</v>
      </c>
      <c r="S1227" t="s">
        <v>239</v>
      </c>
      <c r="T1227">
        <v>189</v>
      </c>
      <c r="U1227">
        <v>150</v>
      </c>
      <c r="V1227">
        <v>79.37</v>
      </c>
      <c r="W1227" t="s">
        <v>133</v>
      </c>
      <c r="X1227">
        <v>5356</v>
      </c>
      <c r="Y1227">
        <v>803400</v>
      </c>
      <c r="Z1227">
        <v>81600</v>
      </c>
      <c r="AA1227">
        <v>47850</v>
      </c>
      <c r="AB1227">
        <v>932850</v>
      </c>
      <c r="AC1227">
        <v>806659</v>
      </c>
      <c r="AD1227">
        <v>126191</v>
      </c>
      <c r="AE1227" t="s">
        <v>78</v>
      </c>
      <c r="AF1227" t="s">
        <v>81</v>
      </c>
      <c r="AG1227" t="s">
        <v>240</v>
      </c>
      <c r="AH1227" t="s">
        <v>144</v>
      </c>
      <c r="AI1227" t="s">
        <v>139</v>
      </c>
      <c r="AJ1227" t="str">
        <f t="shared" si="19"/>
        <v>Jun</v>
      </c>
    </row>
    <row r="1228" spans="1:36" x14ac:dyDescent="0.3">
      <c r="A1228" t="s">
        <v>3826</v>
      </c>
      <c r="B1228" s="33">
        <v>45787</v>
      </c>
      <c r="C1228" t="s">
        <v>93</v>
      </c>
      <c r="D1228" t="s">
        <v>3827</v>
      </c>
      <c r="E1228" t="s">
        <v>179</v>
      </c>
      <c r="F1228" t="s">
        <v>178</v>
      </c>
      <c r="G1228" t="s">
        <v>166</v>
      </c>
      <c r="H1228" t="s">
        <v>157</v>
      </c>
      <c r="I1228">
        <v>1631</v>
      </c>
      <c r="J1228" t="s">
        <v>270</v>
      </c>
      <c r="K1228" t="s">
        <v>1420</v>
      </c>
      <c r="L1228" t="s">
        <v>3828</v>
      </c>
      <c r="M1228" t="s">
        <v>807</v>
      </c>
      <c r="N1228">
        <v>209</v>
      </c>
      <c r="O1228">
        <v>35</v>
      </c>
      <c r="P1228">
        <v>36</v>
      </c>
      <c r="Q1228" t="s">
        <v>76</v>
      </c>
      <c r="R1228" t="s">
        <v>238</v>
      </c>
      <c r="S1228" t="s">
        <v>239</v>
      </c>
      <c r="T1228">
        <v>180</v>
      </c>
      <c r="U1228">
        <v>138</v>
      </c>
      <c r="V1228">
        <v>76.67</v>
      </c>
      <c r="W1228" t="s">
        <v>133</v>
      </c>
      <c r="X1228">
        <v>8890</v>
      </c>
      <c r="Y1228">
        <v>1226820</v>
      </c>
      <c r="Z1228">
        <v>27324</v>
      </c>
      <c r="AA1228">
        <v>64446</v>
      </c>
      <c r="AB1228">
        <v>1318590</v>
      </c>
      <c r="AC1228">
        <v>978623</v>
      </c>
      <c r="AD1228">
        <v>339967</v>
      </c>
      <c r="AE1228" t="s">
        <v>72</v>
      </c>
      <c r="AF1228" t="s">
        <v>75</v>
      </c>
      <c r="AG1228" t="s">
        <v>240</v>
      </c>
      <c r="AH1228" t="s">
        <v>144</v>
      </c>
      <c r="AI1228" t="s">
        <v>138</v>
      </c>
      <c r="AJ1228" t="str">
        <f t="shared" si="19"/>
        <v>May</v>
      </c>
    </row>
    <row r="1229" spans="1:36" x14ac:dyDescent="0.3">
      <c r="A1229" t="s">
        <v>3829</v>
      </c>
      <c r="B1229" s="33">
        <v>45734</v>
      </c>
      <c r="C1229" t="s">
        <v>97</v>
      </c>
      <c r="D1229" t="s">
        <v>3830</v>
      </c>
      <c r="E1229" t="s">
        <v>181</v>
      </c>
      <c r="F1229" t="s">
        <v>179</v>
      </c>
      <c r="G1229" t="s">
        <v>159</v>
      </c>
      <c r="H1229" t="s">
        <v>166</v>
      </c>
      <c r="I1229">
        <v>1869</v>
      </c>
      <c r="J1229" t="s">
        <v>243</v>
      </c>
      <c r="K1229" t="s">
        <v>3169</v>
      </c>
      <c r="L1229" t="s">
        <v>377</v>
      </c>
      <c r="M1229" t="s">
        <v>3831</v>
      </c>
      <c r="N1229">
        <v>254</v>
      </c>
      <c r="O1229">
        <v>0</v>
      </c>
      <c r="P1229">
        <v>18</v>
      </c>
      <c r="Q1229" t="s">
        <v>73</v>
      </c>
      <c r="R1229" t="s">
        <v>238</v>
      </c>
      <c r="S1229" t="s">
        <v>239</v>
      </c>
      <c r="T1229">
        <v>189</v>
      </c>
      <c r="U1229">
        <v>178</v>
      </c>
      <c r="V1229">
        <v>94.18</v>
      </c>
      <c r="W1229" t="s">
        <v>133</v>
      </c>
      <c r="X1229">
        <v>8837</v>
      </c>
      <c r="Y1229">
        <v>1572986</v>
      </c>
      <c r="Z1229">
        <v>50018</v>
      </c>
      <c r="AA1229">
        <v>31328</v>
      </c>
      <c r="AB1229">
        <v>1654332</v>
      </c>
      <c r="AC1229">
        <v>1225704</v>
      </c>
      <c r="AD1229">
        <v>428628</v>
      </c>
      <c r="AE1229" t="s">
        <v>81</v>
      </c>
      <c r="AF1229" t="s">
        <v>72</v>
      </c>
      <c r="AG1229" t="s">
        <v>240</v>
      </c>
      <c r="AH1229" t="s">
        <v>144</v>
      </c>
      <c r="AI1229" t="s">
        <v>138</v>
      </c>
      <c r="AJ1229" t="str">
        <f t="shared" si="19"/>
        <v>Mar</v>
      </c>
    </row>
    <row r="1230" spans="1:36" x14ac:dyDescent="0.3">
      <c r="A1230" t="s">
        <v>3832</v>
      </c>
      <c r="B1230" s="33">
        <v>45884</v>
      </c>
      <c r="C1230" t="s">
        <v>93</v>
      </c>
      <c r="D1230" t="s">
        <v>3833</v>
      </c>
      <c r="E1230" t="s">
        <v>180</v>
      </c>
      <c r="F1230" t="s">
        <v>181</v>
      </c>
      <c r="G1230" t="s">
        <v>160</v>
      </c>
      <c r="H1230" t="s">
        <v>159</v>
      </c>
      <c r="I1230">
        <v>812</v>
      </c>
      <c r="J1230" t="s">
        <v>280</v>
      </c>
      <c r="K1230" t="s">
        <v>3834</v>
      </c>
      <c r="L1230" t="s">
        <v>819</v>
      </c>
      <c r="M1230" t="s">
        <v>536</v>
      </c>
      <c r="N1230">
        <v>119</v>
      </c>
      <c r="O1230">
        <v>6</v>
      </c>
      <c r="P1230">
        <v>17</v>
      </c>
      <c r="Q1230" t="s">
        <v>73</v>
      </c>
      <c r="R1230" t="s">
        <v>238</v>
      </c>
      <c r="S1230" t="s">
        <v>239</v>
      </c>
      <c r="T1230">
        <v>180</v>
      </c>
      <c r="U1230">
        <v>160</v>
      </c>
      <c r="V1230">
        <v>88.89</v>
      </c>
      <c r="W1230" t="s">
        <v>135</v>
      </c>
      <c r="X1230">
        <v>3553</v>
      </c>
      <c r="Y1230">
        <v>568480</v>
      </c>
      <c r="Z1230">
        <v>42080</v>
      </c>
      <c r="AA1230">
        <v>124480</v>
      </c>
      <c r="AB1230">
        <v>735040</v>
      </c>
      <c r="AC1230">
        <v>513033</v>
      </c>
      <c r="AD1230">
        <v>222007</v>
      </c>
      <c r="AE1230" t="s">
        <v>81</v>
      </c>
      <c r="AF1230" t="s">
        <v>81</v>
      </c>
      <c r="AG1230" t="s">
        <v>240</v>
      </c>
      <c r="AH1230" t="s">
        <v>144</v>
      </c>
      <c r="AI1230" t="s">
        <v>140</v>
      </c>
      <c r="AJ1230" t="str">
        <f t="shared" si="19"/>
        <v>Aug</v>
      </c>
    </row>
    <row r="1231" spans="1:36" x14ac:dyDescent="0.3">
      <c r="A1231" t="s">
        <v>3835</v>
      </c>
      <c r="B1231" s="33">
        <v>45834</v>
      </c>
      <c r="C1231" t="s">
        <v>97</v>
      </c>
      <c r="D1231" t="s">
        <v>3836</v>
      </c>
      <c r="E1231" t="s">
        <v>180</v>
      </c>
      <c r="F1231" t="s">
        <v>174</v>
      </c>
      <c r="G1231" t="s">
        <v>160</v>
      </c>
      <c r="H1231" t="s">
        <v>158</v>
      </c>
      <c r="I1231">
        <v>2074</v>
      </c>
      <c r="J1231" t="s">
        <v>248</v>
      </c>
      <c r="K1231" t="s">
        <v>3453</v>
      </c>
      <c r="L1231" t="s">
        <v>1035</v>
      </c>
      <c r="M1231" t="s">
        <v>3837</v>
      </c>
      <c r="N1231">
        <v>297</v>
      </c>
      <c r="O1231">
        <v>37</v>
      </c>
      <c r="P1231">
        <v>55</v>
      </c>
      <c r="Q1231" t="s">
        <v>76</v>
      </c>
      <c r="R1231" t="s">
        <v>238</v>
      </c>
      <c r="S1231" t="s">
        <v>239</v>
      </c>
      <c r="T1231">
        <v>180</v>
      </c>
      <c r="U1231">
        <v>126</v>
      </c>
      <c r="V1231">
        <v>70</v>
      </c>
      <c r="W1231" t="s">
        <v>133</v>
      </c>
      <c r="X1231">
        <v>7883</v>
      </c>
      <c r="Y1231">
        <v>993258</v>
      </c>
      <c r="Z1231">
        <v>56574</v>
      </c>
      <c r="AA1231">
        <v>67410</v>
      </c>
      <c r="AB1231">
        <v>1117242</v>
      </c>
      <c r="AC1231">
        <v>707358</v>
      </c>
      <c r="AD1231">
        <v>409884</v>
      </c>
      <c r="AE1231" t="s">
        <v>81</v>
      </c>
      <c r="AF1231" t="s">
        <v>78</v>
      </c>
      <c r="AG1231" t="s">
        <v>240</v>
      </c>
      <c r="AH1231" t="s">
        <v>147</v>
      </c>
      <c r="AI1231" t="s">
        <v>139</v>
      </c>
      <c r="AJ1231" t="str">
        <f t="shared" si="19"/>
        <v>Jun</v>
      </c>
    </row>
    <row r="1232" spans="1:36" x14ac:dyDescent="0.3">
      <c r="A1232" t="s">
        <v>3838</v>
      </c>
      <c r="B1232" s="33">
        <v>46022</v>
      </c>
      <c r="C1232" t="s">
        <v>97</v>
      </c>
      <c r="D1232" t="s">
        <v>3839</v>
      </c>
      <c r="E1232" t="s">
        <v>175</v>
      </c>
      <c r="F1232" t="s">
        <v>173</v>
      </c>
      <c r="G1232" t="s">
        <v>163</v>
      </c>
      <c r="H1232" t="s">
        <v>161</v>
      </c>
      <c r="I1232">
        <v>1079</v>
      </c>
      <c r="J1232" t="s">
        <v>457</v>
      </c>
      <c r="K1232" t="s">
        <v>1690</v>
      </c>
      <c r="L1232" t="s">
        <v>459</v>
      </c>
      <c r="M1232" t="s">
        <v>1690</v>
      </c>
      <c r="N1232">
        <v>140</v>
      </c>
      <c r="O1232">
        <v>0</v>
      </c>
      <c r="P1232">
        <v>-4</v>
      </c>
      <c r="Q1232" t="s">
        <v>70</v>
      </c>
      <c r="R1232" t="s">
        <v>238</v>
      </c>
      <c r="S1232" t="s">
        <v>239</v>
      </c>
      <c r="T1232">
        <v>180</v>
      </c>
      <c r="U1232">
        <v>137</v>
      </c>
      <c r="V1232">
        <v>76.11</v>
      </c>
      <c r="W1232" t="s">
        <v>133</v>
      </c>
      <c r="X1232">
        <v>3659</v>
      </c>
      <c r="Y1232">
        <v>501283</v>
      </c>
      <c r="Z1232">
        <v>57129</v>
      </c>
      <c r="AA1232">
        <v>85351</v>
      </c>
      <c r="AB1232">
        <v>643763</v>
      </c>
      <c r="AC1232">
        <v>453693</v>
      </c>
      <c r="AD1232">
        <v>190070</v>
      </c>
      <c r="AE1232" t="s">
        <v>75</v>
      </c>
      <c r="AF1232" t="s">
        <v>78</v>
      </c>
      <c r="AG1232" t="s">
        <v>240</v>
      </c>
      <c r="AH1232" t="s">
        <v>144</v>
      </c>
      <c r="AI1232" t="s">
        <v>138</v>
      </c>
      <c r="AJ1232" t="str">
        <f t="shared" si="19"/>
        <v>Dec</v>
      </c>
    </row>
    <row r="1233" spans="1:36" x14ac:dyDescent="0.3">
      <c r="A1233" t="s">
        <v>3840</v>
      </c>
      <c r="B1233" s="33">
        <v>45738</v>
      </c>
      <c r="C1233" t="s">
        <v>93</v>
      </c>
      <c r="D1233" t="s">
        <v>3841</v>
      </c>
      <c r="E1233" t="s">
        <v>179</v>
      </c>
      <c r="F1233" t="s">
        <v>180</v>
      </c>
      <c r="G1233" t="s">
        <v>166</v>
      </c>
      <c r="H1233" t="s">
        <v>160</v>
      </c>
      <c r="I1233">
        <v>1426</v>
      </c>
      <c r="J1233" t="s">
        <v>258</v>
      </c>
      <c r="K1233" t="s">
        <v>276</v>
      </c>
      <c r="L1233" t="s">
        <v>3842</v>
      </c>
      <c r="M1233" t="s">
        <v>3843</v>
      </c>
      <c r="N1233">
        <v>221</v>
      </c>
      <c r="O1233">
        <v>31</v>
      </c>
      <c r="P1233">
        <v>2</v>
      </c>
      <c r="Q1233" t="s">
        <v>73</v>
      </c>
      <c r="R1233" t="s">
        <v>238</v>
      </c>
      <c r="S1233" t="s">
        <v>239</v>
      </c>
      <c r="T1233">
        <v>150</v>
      </c>
      <c r="U1233">
        <v>124</v>
      </c>
      <c r="V1233">
        <v>82.67</v>
      </c>
      <c r="W1233" t="s">
        <v>133</v>
      </c>
      <c r="X1233">
        <v>9376</v>
      </c>
      <c r="Y1233">
        <v>1162624</v>
      </c>
      <c r="Z1233">
        <v>42656</v>
      </c>
      <c r="AA1233">
        <v>82336</v>
      </c>
      <c r="AB1233">
        <v>1287616</v>
      </c>
      <c r="AC1233">
        <v>1107825</v>
      </c>
      <c r="AD1233">
        <v>179791</v>
      </c>
      <c r="AE1233" t="s">
        <v>72</v>
      </c>
      <c r="AF1233" t="s">
        <v>81</v>
      </c>
      <c r="AG1233" t="s">
        <v>240</v>
      </c>
      <c r="AH1233" t="s">
        <v>144</v>
      </c>
      <c r="AI1233" t="s">
        <v>139</v>
      </c>
      <c r="AJ1233" t="str">
        <f t="shared" si="19"/>
        <v>Mar</v>
      </c>
    </row>
    <row r="1234" spans="1:36" x14ac:dyDescent="0.3">
      <c r="A1234" t="s">
        <v>3844</v>
      </c>
      <c r="B1234" s="33">
        <v>45777</v>
      </c>
      <c r="C1234" t="s">
        <v>98</v>
      </c>
      <c r="D1234" t="s">
        <v>3845</v>
      </c>
      <c r="E1234" t="s">
        <v>180</v>
      </c>
      <c r="F1234" t="s">
        <v>176</v>
      </c>
      <c r="G1234" t="s">
        <v>160</v>
      </c>
      <c r="H1234" t="s">
        <v>156</v>
      </c>
      <c r="I1234">
        <v>680</v>
      </c>
      <c r="J1234" t="s">
        <v>357</v>
      </c>
      <c r="K1234" t="s">
        <v>2169</v>
      </c>
      <c r="L1234" t="s">
        <v>2005</v>
      </c>
      <c r="M1234" t="s">
        <v>2169</v>
      </c>
      <c r="N1234">
        <v>113</v>
      </c>
      <c r="O1234">
        <v>11</v>
      </c>
      <c r="P1234">
        <v>-10</v>
      </c>
      <c r="Q1234" t="s">
        <v>73</v>
      </c>
      <c r="R1234" t="s">
        <v>238</v>
      </c>
      <c r="S1234" t="s">
        <v>239</v>
      </c>
      <c r="T1234">
        <v>180</v>
      </c>
      <c r="U1234">
        <v>135</v>
      </c>
      <c r="V1234">
        <v>75</v>
      </c>
      <c r="W1234" t="s">
        <v>133</v>
      </c>
      <c r="X1234">
        <v>5571</v>
      </c>
      <c r="Y1234">
        <v>752085</v>
      </c>
      <c r="Z1234">
        <v>36585</v>
      </c>
      <c r="AA1234">
        <v>28755</v>
      </c>
      <c r="AB1234">
        <v>817425</v>
      </c>
      <c r="AC1234">
        <v>520707</v>
      </c>
      <c r="AD1234">
        <v>296718</v>
      </c>
      <c r="AE1234" t="s">
        <v>81</v>
      </c>
      <c r="AF1234" t="s">
        <v>81</v>
      </c>
      <c r="AG1234" t="s">
        <v>240</v>
      </c>
      <c r="AH1234" t="s">
        <v>144</v>
      </c>
      <c r="AI1234" t="s">
        <v>139</v>
      </c>
      <c r="AJ1234" t="str">
        <f t="shared" si="19"/>
        <v>Apr</v>
      </c>
    </row>
    <row r="1235" spans="1:36" x14ac:dyDescent="0.3">
      <c r="A1235" t="s">
        <v>3846</v>
      </c>
      <c r="B1235" s="33">
        <v>45683</v>
      </c>
      <c r="C1235" t="s">
        <v>93</v>
      </c>
      <c r="D1235" t="s">
        <v>3374</v>
      </c>
      <c r="E1235" t="s">
        <v>181</v>
      </c>
      <c r="F1235" t="s">
        <v>178</v>
      </c>
      <c r="G1235" t="s">
        <v>159</v>
      </c>
      <c r="H1235" t="s">
        <v>157</v>
      </c>
      <c r="I1235">
        <v>1283</v>
      </c>
      <c r="J1235" t="s">
        <v>639</v>
      </c>
      <c r="K1235" t="s">
        <v>447</v>
      </c>
      <c r="L1235" t="s">
        <v>1415</v>
      </c>
      <c r="M1235" t="s">
        <v>377</v>
      </c>
      <c r="N1235">
        <v>180</v>
      </c>
      <c r="O1235">
        <v>67</v>
      </c>
      <c r="P1235">
        <v>60</v>
      </c>
      <c r="Q1235" t="s">
        <v>76</v>
      </c>
      <c r="R1235" t="s">
        <v>238</v>
      </c>
      <c r="S1235" t="s">
        <v>239</v>
      </c>
      <c r="T1235">
        <v>180</v>
      </c>
      <c r="U1235">
        <v>162</v>
      </c>
      <c r="V1235">
        <v>90</v>
      </c>
      <c r="W1235" t="s">
        <v>134</v>
      </c>
      <c r="X1235">
        <v>9678</v>
      </c>
      <c r="Y1235">
        <v>1567836</v>
      </c>
      <c r="Z1235">
        <v>69660</v>
      </c>
      <c r="AA1235">
        <v>32886</v>
      </c>
      <c r="AB1235">
        <v>1670382</v>
      </c>
      <c r="AC1235">
        <v>997882</v>
      </c>
      <c r="AD1235">
        <v>672500</v>
      </c>
      <c r="AE1235" t="s">
        <v>81</v>
      </c>
      <c r="AF1235" t="s">
        <v>75</v>
      </c>
      <c r="AG1235" t="s">
        <v>240</v>
      </c>
      <c r="AH1235" t="s">
        <v>147</v>
      </c>
      <c r="AI1235" t="s">
        <v>140</v>
      </c>
      <c r="AJ1235" t="str">
        <f t="shared" si="19"/>
        <v>Jan</v>
      </c>
    </row>
    <row r="1236" spans="1:36" x14ac:dyDescent="0.3">
      <c r="A1236" t="s">
        <v>3847</v>
      </c>
      <c r="B1236" s="33">
        <v>45783</v>
      </c>
      <c r="C1236" t="s">
        <v>93</v>
      </c>
      <c r="D1236" t="s">
        <v>3848</v>
      </c>
      <c r="E1236" t="s">
        <v>174</v>
      </c>
      <c r="F1236" t="s">
        <v>172</v>
      </c>
      <c r="G1236" t="s">
        <v>158</v>
      </c>
      <c r="H1236" t="s">
        <v>155</v>
      </c>
      <c r="I1236">
        <v>1426</v>
      </c>
      <c r="J1236" t="s">
        <v>469</v>
      </c>
      <c r="K1236" t="s">
        <v>2850</v>
      </c>
      <c r="L1236" t="s">
        <v>2661</v>
      </c>
      <c r="M1236" t="s">
        <v>829</v>
      </c>
      <c r="N1236">
        <v>178</v>
      </c>
      <c r="O1236">
        <v>23</v>
      </c>
      <c r="P1236">
        <v>6</v>
      </c>
      <c r="Q1236" t="s">
        <v>73</v>
      </c>
      <c r="R1236" t="s">
        <v>238</v>
      </c>
      <c r="S1236" t="s">
        <v>239</v>
      </c>
      <c r="T1236">
        <v>186</v>
      </c>
      <c r="U1236">
        <v>160</v>
      </c>
      <c r="V1236">
        <v>86.02</v>
      </c>
      <c r="W1236" t="s">
        <v>135</v>
      </c>
      <c r="X1236">
        <v>6308</v>
      </c>
      <c r="Y1236">
        <v>1009280</v>
      </c>
      <c r="Z1236">
        <v>72000</v>
      </c>
      <c r="AA1236">
        <v>20160</v>
      </c>
      <c r="AB1236">
        <v>1101440</v>
      </c>
      <c r="AC1236">
        <v>856627</v>
      </c>
      <c r="AD1236">
        <v>244813</v>
      </c>
      <c r="AE1236" t="s">
        <v>78</v>
      </c>
      <c r="AF1236" t="s">
        <v>81</v>
      </c>
      <c r="AG1236" t="s">
        <v>240</v>
      </c>
      <c r="AH1236" t="s">
        <v>147</v>
      </c>
      <c r="AI1236" t="s">
        <v>138</v>
      </c>
      <c r="AJ1236" t="str">
        <f t="shared" si="19"/>
        <v>May</v>
      </c>
    </row>
    <row r="1237" spans="1:36" x14ac:dyDescent="0.3">
      <c r="A1237" t="s">
        <v>3849</v>
      </c>
      <c r="B1237" s="33">
        <v>45860</v>
      </c>
      <c r="C1237" t="s">
        <v>95</v>
      </c>
      <c r="D1237" t="s">
        <v>3850</v>
      </c>
      <c r="E1237" t="s">
        <v>179</v>
      </c>
      <c r="F1237" t="s">
        <v>181</v>
      </c>
      <c r="G1237" t="s">
        <v>166</v>
      </c>
      <c r="H1237" t="s">
        <v>159</v>
      </c>
      <c r="I1237">
        <v>809</v>
      </c>
      <c r="J1237" t="s">
        <v>457</v>
      </c>
      <c r="K1237" t="s">
        <v>700</v>
      </c>
      <c r="L1237" t="s">
        <v>1240</v>
      </c>
      <c r="M1237" t="s">
        <v>700</v>
      </c>
      <c r="N1237">
        <v>121</v>
      </c>
      <c r="O1237">
        <v>3</v>
      </c>
      <c r="P1237">
        <v>-4</v>
      </c>
      <c r="Q1237" t="s">
        <v>73</v>
      </c>
      <c r="R1237" t="s">
        <v>238</v>
      </c>
      <c r="S1237" t="s">
        <v>239</v>
      </c>
      <c r="T1237">
        <v>186</v>
      </c>
      <c r="U1237">
        <v>145</v>
      </c>
      <c r="V1237">
        <v>77.959999999999994</v>
      </c>
      <c r="W1237" t="s">
        <v>134</v>
      </c>
      <c r="X1237">
        <v>9184</v>
      </c>
      <c r="Y1237">
        <v>1331680</v>
      </c>
      <c r="Z1237">
        <v>42340</v>
      </c>
      <c r="AA1237">
        <v>38570</v>
      </c>
      <c r="AB1237">
        <v>1412590</v>
      </c>
      <c r="AC1237">
        <v>1070042</v>
      </c>
      <c r="AD1237">
        <v>342548</v>
      </c>
      <c r="AE1237" t="s">
        <v>72</v>
      </c>
      <c r="AF1237" t="s">
        <v>81</v>
      </c>
      <c r="AG1237" t="s">
        <v>240</v>
      </c>
      <c r="AH1237" t="s">
        <v>144</v>
      </c>
      <c r="AI1237" t="s">
        <v>138</v>
      </c>
      <c r="AJ1237" t="str">
        <f t="shared" si="19"/>
        <v>Jul</v>
      </c>
    </row>
    <row r="1238" spans="1:36" x14ac:dyDescent="0.3">
      <c r="A1238" t="s">
        <v>3851</v>
      </c>
      <c r="B1238" s="33">
        <v>45991</v>
      </c>
      <c r="C1238" t="s">
        <v>95</v>
      </c>
      <c r="D1238" t="s">
        <v>3852</v>
      </c>
      <c r="E1238" t="s">
        <v>180</v>
      </c>
      <c r="F1238" t="s">
        <v>172</v>
      </c>
      <c r="G1238" t="s">
        <v>160</v>
      </c>
      <c r="H1238" t="s">
        <v>155</v>
      </c>
      <c r="I1238">
        <v>2068</v>
      </c>
      <c r="J1238" t="s">
        <v>420</v>
      </c>
      <c r="K1238" t="s">
        <v>1720</v>
      </c>
      <c r="L1238" t="s">
        <v>2306</v>
      </c>
      <c r="M1238" t="s">
        <v>1525</v>
      </c>
      <c r="N1238">
        <v>258</v>
      </c>
      <c r="O1238">
        <v>17</v>
      </c>
      <c r="P1238">
        <v>15</v>
      </c>
      <c r="Q1238" t="s">
        <v>73</v>
      </c>
      <c r="R1238" t="s">
        <v>238</v>
      </c>
      <c r="S1238" t="s">
        <v>239</v>
      </c>
      <c r="T1238">
        <v>150</v>
      </c>
      <c r="U1238">
        <v>147</v>
      </c>
      <c r="V1238">
        <v>98</v>
      </c>
      <c r="W1238" t="s">
        <v>133</v>
      </c>
      <c r="X1238">
        <v>2851</v>
      </c>
      <c r="Y1238">
        <v>419097</v>
      </c>
      <c r="Z1238">
        <v>64533</v>
      </c>
      <c r="AA1238">
        <v>79821</v>
      </c>
      <c r="AB1238">
        <v>563451</v>
      </c>
      <c r="AC1238">
        <v>443064</v>
      </c>
      <c r="AD1238">
        <v>120387</v>
      </c>
      <c r="AE1238" t="s">
        <v>81</v>
      </c>
      <c r="AF1238" t="s">
        <v>81</v>
      </c>
      <c r="AG1238" t="s">
        <v>240</v>
      </c>
      <c r="AH1238" t="s">
        <v>146</v>
      </c>
      <c r="AI1238" t="s">
        <v>139</v>
      </c>
      <c r="AJ1238" t="str">
        <f t="shared" si="19"/>
        <v>Nov</v>
      </c>
    </row>
    <row r="1239" spans="1:36" x14ac:dyDescent="0.3">
      <c r="A1239" t="s">
        <v>3853</v>
      </c>
      <c r="B1239" s="33">
        <v>45916</v>
      </c>
      <c r="C1239" t="s">
        <v>97</v>
      </c>
      <c r="D1239" t="s">
        <v>3854</v>
      </c>
      <c r="E1239" t="s">
        <v>174</v>
      </c>
      <c r="F1239" t="s">
        <v>176</v>
      </c>
      <c r="G1239" t="s">
        <v>158</v>
      </c>
      <c r="H1239" t="s">
        <v>156</v>
      </c>
      <c r="I1239">
        <v>2051</v>
      </c>
      <c r="J1239" t="s">
        <v>518</v>
      </c>
      <c r="K1239" t="s">
        <v>2102</v>
      </c>
      <c r="L1239" t="s">
        <v>328</v>
      </c>
      <c r="M1239" t="s">
        <v>3855</v>
      </c>
      <c r="N1239">
        <v>307</v>
      </c>
      <c r="O1239">
        <v>23</v>
      </c>
      <c r="P1239">
        <v>42</v>
      </c>
      <c r="Q1239" t="s">
        <v>76</v>
      </c>
      <c r="R1239" t="s">
        <v>238</v>
      </c>
      <c r="S1239" t="s">
        <v>239</v>
      </c>
      <c r="T1239">
        <v>186</v>
      </c>
      <c r="U1239">
        <v>174</v>
      </c>
      <c r="V1239">
        <v>93.55</v>
      </c>
      <c r="W1239" t="s">
        <v>133</v>
      </c>
      <c r="X1239">
        <v>7510</v>
      </c>
      <c r="Y1239">
        <v>1306740</v>
      </c>
      <c r="Z1239">
        <v>32364</v>
      </c>
      <c r="AA1239">
        <v>35670</v>
      </c>
      <c r="AB1239">
        <v>1374774</v>
      </c>
      <c r="AC1239">
        <v>1081781</v>
      </c>
      <c r="AD1239">
        <v>292993</v>
      </c>
      <c r="AE1239" t="s">
        <v>78</v>
      </c>
      <c r="AF1239" t="s">
        <v>81</v>
      </c>
      <c r="AG1239" t="s">
        <v>240</v>
      </c>
      <c r="AH1239" t="s">
        <v>144</v>
      </c>
      <c r="AI1239" t="s">
        <v>138</v>
      </c>
      <c r="AJ1239" t="str">
        <f t="shared" si="19"/>
        <v>Sep</v>
      </c>
    </row>
    <row r="1240" spans="1:36" x14ac:dyDescent="0.3">
      <c r="A1240" t="s">
        <v>3856</v>
      </c>
      <c r="B1240" s="33">
        <v>45856</v>
      </c>
      <c r="C1240" t="s">
        <v>97</v>
      </c>
      <c r="D1240" t="s">
        <v>3857</v>
      </c>
      <c r="E1240" t="s">
        <v>177</v>
      </c>
      <c r="F1240" t="s">
        <v>175</v>
      </c>
      <c r="G1240" t="s">
        <v>162</v>
      </c>
      <c r="H1240" t="s">
        <v>163</v>
      </c>
      <c r="I1240">
        <v>1310</v>
      </c>
      <c r="J1240" t="s">
        <v>325</v>
      </c>
      <c r="K1240" t="s">
        <v>1799</v>
      </c>
      <c r="L1240" t="s">
        <v>1716</v>
      </c>
      <c r="M1240" t="s">
        <v>3858</v>
      </c>
      <c r="N1240">
        <v>170</v>
      </c>
      <c r="O1240">
        <v>5</v>
      </c>
      <c r="P1240">
        <v>29</v>
      </c>
      <c r="Q1240" t="s">
        <v>73</v>
      </c>
      <c r="R1240" t="s">
        <v>238</v>
      </c>
      <c r="S1240" t="s">
        <v>239</v>
      </c>
      <c r="T1240">
        <v>150</v>
      </c>
      <c r="U1240">
        <v>72</v>
      </c>
      <c r="V1240">
        <v>48</v>
      </c>
      <c r="W1240" t="s">
        <v>133</v>
      </c>
      <c r="X1240">
        <v>3234</v>
      </c>
      <c r="Y1240">
        <v>232848</v>
      </c>
      <c r="Z1240">
        <v>30888</v>
      </c>
      <c r="AA1240">
        <v>51984</v>
      </c>
      <c r="AB1240">
        <v>315720</v>
      </c>
      <c r="AC1240">
        <v>251988</v>
      </c>
      <c r="AD1240">
        <v>63732</v>
      </c>
      <c r="AE1240" t="s">
        <v>78</v>
      </c>
      <c r="AF1240" t="s">
        <v>75</v>
      </c>
      <c r="AG1240" t="s">
        <v>240</v>
      </c>
      <c r="AH1240" t="s">
        <v>146</v>
      </c>
      <c r="AI1240" t="s">
        <v>139</v>
      </c>
      <c r="AJ1240" t="str">
        <f t="shared" si="19"/>
        <v>Jul</v>
      </c>
    </row>
    <row r="1241" spans="1:36" x14ac:dyDescent="0.3">
      <c r="A1241" t="s">
        <v>3859</v>
      </c>
      <c r="B1241" s="33">
        <v>45840</v>
      </c>
      <c r="C1241" t="s">
        <v>93</v>
      </c>
      <c r="D1241" t="s">
        <v>3860</v>
      </c>
      <c r="E1241" t="s">
        <v>174</v>
      </c>
      <c r="F1241" t="s">
        <v>180</v>
      </c>
      <c r="G1241" t="s">
        <v>158</v>
      </c>
      <c r="H1241" t="s">
        <v>160</v>
      </c>
      <c r="I1241">
        <v>730</v>
      </c>
      <c r="J1241" t="s">
        <v>381</v>
      </c>
      <c r="K1241" t="s">
        <v>2818</v>
      </c>
      <c r="L1241" t="s">
        <v>1422</v>
      </c>
      <c r="M1241" t="s">
        <v>236</v>
      </c>
      <c r="N1241">
        <v>119</v>
      </c>
      <c r="O1241">
        <v>21</v>
      </c>
      <c r="P1241">
        <v>1</v>
      </c>
      <c r="Q1241" t="s">
        <v>73</v>
      </c>
      <c r="R1241" t="s">
        <v>238</v>
      </c>
      <c r="S1241" t="s">
        <v>239</v>
      </c>
      <c r="T1241">
        <v>150</v>
      </c>
      <c r="U1241">
        <v>123</v>
      </c>
      <c r="V1241">
        <v>82</v>
      </c>
      <c r="W1241" t="s">
        <v>133</v>
      </c>
      <c r="X1241">
        <v>4645</v>
      </c>
      <c r="Y1241">
        <v>571335</v>
      </c>
      <c r="Z1241">
        <v>19065</v>
      </c>
      <c r="AA1241">
        <v>69618</v>
      </c>
      <c r="AB1241">
        <v>660018</v>
      </c>
      <c r="AC1241">
        <v>579554</v>
      </c>
      <c r="AD1241">
        <v>80464</v>
      </c>
      <c r="AE1241" t="s">
        <v>78</v>
      </c>
      <c r="AF1241" t="s">
        <v>81</v>
      </c>
      <c r="AG1241" t="s">
        <v>240</v>
      </c>
      <c r="AH1241" t="s">
        <v>144</v>
      </c>
      <c r="AI1241" t="s">
        <v>139</v>
      </c>
      <c r="AJ1241" t="str">
        <f t="shared" si="19"/>
        <v>Jul</v>
      </c>
    </row>
    <row r="1242" spans="1:36" x14ac:dyDescent="0.3">
      <c r="A1242" t="s">
        <v>3861</v>
      </c>
      <c r="B1242" s="33">
        <v>46004</v>
      </c>
      <c r="C1242" t="s">
        <v>93</v>
      </c>
      <c r="D1242" t="s">
        <v>3862</v>
      </c>
      <c r="E1242" t="s">
        <v>174</v>
      </c>
      <c r="F1242" t="s">
        <v>181</v>
      </c>
      <c r="G1242" t="s">
        <v>158</v>
      </c>
      <c r="H1242" t="s">
        <v>159</v>
      </c>
      <c r="I1242">
        <v>1688</v>
      </c>
      <c r="J1242" t="s">
        <v>381</v>
      </c>
      <c r="K1242" t="s">
        <v>634</v>
      </c>
      <c r="L1242" t="s">
        <v>304</v>
      </c>
      <c r="M1242" t="s">
        <v>289</v>
      </c>
      <c r="N1242">
        <v>211</v>
      </c>
      <c r="O1242">
        <v>0</v>
      </c>
      <c r="P1242">
        <v>7</v>
      </c>
      <c r="Q1242" t="s">
        <v>73</v>
      </c>
      <c r="R1242" t="s">
        <v>238</v>
      </c>
      <c r="S1242" t="s">
        <v>239</v>
      </c>
      <c r="T1242">
        <v>189</v>
      </c>
      <c r="U1242">
        <v>161</v>
      </c>
      <c r="V1242">
        <v>85.19</v>
      </c>
      <c r="W1242" t="s">
        <v>135</v>
      </c>
      <c r="X1242">
        <v>6790</v>
      </c>
      <c r="Y1242">
        <v>1093190</v>
      </c>
      <c r="Z1242">
        <v>51037</v>
      </c>
      <c r="AA1242">
        <v>27853</v>
      </c>
      <c r="AB1242">
        <v>1172080</v>
      </c>
      <c r="AC1242">
        <v>974216</v>
      </c>
      <c r="AD1242">
        <v>197864</v>
      </c>
      <c r="AE1242" t="s">
        <v>78</v>
      </c>
      <c r="AF1242" t="s">
        <v>81</v>
      </c>
      <c r="AG1242" t="s">
        <v>240</v>
      </c>
      <c r="AH1242" t="s">
        <v>146</v>
      </c>
      <c r="AI1242" t="s">
        <v>138</v>
      </c>
      <c r="AJ1242" t="str">
        <f t="shared" si="19"/>
        <v>Dec</v>
      </c>
    </row>
    <row r="1243" spans="1:36" x14ac:dyDescent="0.3">
      <c r="A1243" t="s">
        <v>3863</v>
      </c>
      <c r="B1243" s="33">
        <v>45761</v>
      </c>
      <c r="C1243" t="s">
        <v>95</v>
      </c>
      <c r="D1243" t="s">
        <v>3864</v>
      </c>
      <c r="E1243" t="s">
        <v>178</v>
      </c>
      <c r="F1243" t="s">
        <v>180</v>
      </c>
      <c r="G1243" t="s">
        <v>157</v>
      </c>
      <c r="H1243" t="s">
        <v>160</v>
      </c>
      <c r="I1243">
        <v>362</v>
      </c>
      <c r="J1243" t="s">
        <v>270</v>
      </c>
      <c r="K1243" t="s">
        <v>1662</v>
      </c>
      <c r="L1243" t="s">
        <v>3865</v>
      </c>
      <c r="M1243" t="s">
        <v>1499</v>
      </c>
      <c r="N1243">
        <v>65</v>
      </c>
      <c r="O1243">
        <v>9</v>
      </c>
      <c r="P1243">
        <v>22</v>
      </c>
      <c r="Q1243" t="s">
        <v>73</v>
      </c>
      <c r="R1243" t="s">
        <v>238</v>
      </c>
      <c r="S1243" t="s">
        <v>239</v>
      </c>
      <c r="T1243">
        <v>189</v>
      </c>
      <c r="U1243">
        <v>121</v>
      </c>
      <c r="V1243">
        <v>64.02</v>
      </c>
      <c r="W1243" t="s">
        <v>133</v>
      </c>
      <c r="X1243">
        <v>4074</v>
      </c>
      <c r="Y1243">
        <v>492954</v>
      </c>
      <c r="Z1243">
        <v>62799</v>
      </c>
      <c r="AA1243">
        <v>86757</v>
      </c>
      <c r="AB1243">
        <v>642510</v>
      </c>
      <c r="AC1243">
        <v>560155</v>
      </c>
      <c r="AD1243">
        <v>82355</v>
      </c>
      <c r="AE1243" t="s">
        <v>75</v>
      </c>
      <c r="AF1243" t="s">
        <v>81</v>
      </c>
      <c r="AG1243" t="s">
        <v>240</v>
      </c>
      <c r="AH1243" t="s">
        <v>146</v>
      </c>
      <c r="AI1243" t="s">
        <v>138</v>
      </c>
      <c r="AJ1243" t="str">
        <f t="shared" si="19"/>
        <v>Apr</v>
      </c>
    </row>
    <row r="1244" spans="1:36" x14ac:dyDescent="0.3">
      <c r="A1244" t="s">
        <v>3866</v>
      </c>
      <c r="B1244" s="33">
        <v>45692</v>
      </c>
      <c r="C1244" t="s">
        <v>93</v>
      </c>
      <c r="D1244" t="s">
        <v>3867</v>
      </c>
      <c r="E1244" t="s">
        <v>173</v>
      </c>
      <c r="F1244" t="s">
        <v>178</v>
      </c>
      <c r="G1244" t="s">
        <v>161</v>
      </c>
      <c r="H1244" t="s">
        <v>157</v>
      </c>
      <c r="I1244">
        <v>1862</v>
      </c>
      <c r="J1244" t="s">
        <v>298</v>
      </c>
      <c r="K1244" t="s">
        <v>1828</v>
      </c>
      <c r="L1244" t="s">
        <v>258</v>
      </c>
      <c r="M1244" t="s">
        <v>1828</v>
      </c>
      <c r="N1244">
        <v>251</v>
      </c>
      <c r="O1244">
        <v>0</v>
      </c>
      <c r="P1244">
        <v>0</v>
      </c>
      <c r="Q1244" t="s">
        <v>70</v>
      </c>
      <c r="R1244" t="s">
        <v>238</v>
      </c>
      <c r="S1244" t="s">
        <v>239</v>
      </c>
      <c r="T1244">
        <v>180</v>
      </c>
      <c r="U1244">
        <v>153</v>
      </c>
      <c r="V1244">
        <v>85</v>
      </c>
      <c r="W1244" t="s">
        <v>135</v>
      </c>
      <c r="X1244">
        <v>9554</v>
      </c>
      <c r="Y1244">
        <v>1461762</v>
      </c>
      <c r="Z1244">
        <v>56151</v>
      </c>
      <c r="AA1244">
        <v>75888</v>
      </c>
      <c r="AB1244">
        <v>1593801</v>
      </c>
      <c r="AC1244">
        <v>1020387</v>
      </c>
      <c r="AD1244">
        <v>573414</v>
      </c>
      <c r="AE1244" t="s">
        <v>78</v>
      </c>
      <c r="AF1244" t="s">
        <v>75</v>
      </c>
      <c r="AG1244" t="s">
        <v>240</v>
      </c>
      <c r="AH1244" t="s">
        <v>147</v>
      </c>
      <c r="AI1244" t="s">
        <v>139</v>
      </c>
      <c r="AJ1244" t="str">
        <f t="shared" si="19"/>
        <v>Feb</v>
      </c>
    </row>
    <row r="1245" spans="1:36" x14ac:dyDescent="0.3">
      <c r="A1245" t="s">
        <v>3868</v>
      </c>
      <c r="B1245" s="33">
        <v>45891</v>
      </c>
      <c r="C1245" t="s">
        <v>98</v>
      </c>
      <c r="D1245" t="s">
        <v>3869</v>
      </c>
      <c r="E1245" t="s">
        <v>180</v>
      </c>
      <c r="F1245" t="s">
        <v>175</v>
      </c>
      <c r="G1245" t="s">
        <v>160</v>
      </c>
      <c r="H1245" t="s">
        <v>163</v>
      </c>
      <c r="I1245">
        <v>1483</v>
      </c>
      <c r="J1245" t="s">
        <v>325</v>
      </c>
      <c r="K1245" t="s">
        <v>848</v>
      </c>
      <c r="L1245" t="s">
        <v>2964</v>
      </c>
      <c r="M1245" t="s">
        <v>873</v>
      </c>
      <c r="N1245">
        <v>192</v>
      </c>
      <c r="O1245">
        <v>26</v>
      </c>
      <c r="P1245">
        <v>5</v>
      </c>
      <c r="Q1245" t="s">
        <v>73</v>
      </c>
      <c r="R1245" t="s">
        <v>238</v>
      </c>
      <c r="S1245" t="s">
        <v>239</v>
      </c>
      <c r="T1245">
        <v>150</v>
      </c>
      <c r="U1245">
        <v>90</v>
      </c>
      <c r="V1245">
        <v>60</v>
      </c>
      <c r="W1245" t="s">
        <v>135</v>
      </c>
      <c r="X1245">
        <v>4744</v>
      </c>
      <c r="Y1245">
        <v>426960</v>
      </c>
      <c r="Z1245">
        <v>46710</v>
      </c>
      <c r="AA1245">
        <v>36990</v>
      </c>
      <c r="AB1245">
        <v>510660</v>
      </c>
      <c r="AC1245">
        <v>324075</v>
      </c>
      <c r="AD1245">
        <v>186585</v>
      </c>
      <c r="AE1245" t="s">
        <v>81</v>
      </c>
      <c r="AF1245" t="s">
        <v>75</v>
      </c>
      <c r="AG1245" t="s">
        <v>240</v>
      </c>
      <c r="AH1245" t="s">
        <v>144</v>
      </c>
      <c r="AI1245" t="s">
        <v>140</v>
      </c>
      <c r="AJ1245" t="str">
        <f t="shared" si="19"/>
        <v>Aug</v>
      </c>
    </row>
    <row r="1246" spans="1:36" x14ac:dyDescent="0.3">
      <c r="A1246" t="s">
        <v>3870</v>
      </c>
      <c r="B1246" s="33">
        <v>45779</v>
      </c>
      <c r="C1246" t="s">
        <v>93</v>
      </c>
      <c r="D1246" t="s">
        <v>3058</v>
      </c>
      <c r="E1246" t="s">
        <v>177</v>
      </c>
      <c r="F1246" t="s">
        <v>175</v>
      </c>
      <c r="G1246" t="s">
        <v>162</v>
      </c>
      <c r="H1246" t="s">
        <v>163</v>
      </c>
      <c r="I1246">
        <v>2043</v>
      </c>
      <c r="J1246" t="s">
        <v>469</v>
      </c>
      <c r="K1246" t="s">
        <v>1777</v>
      </c>
      <c r="L1246" t="s">
        <v>863</v>
      </c>
      <c r="M1246" t="s">
        <v>1799</v>
      </c>
      <c r="N1246">
        <v>250</v>
      </c>
      <c r="O1246">
        <v>28</v>
      </c>
      <c r="P1246">
        <v>40</v>
      </c>
      <c r="Q1246" t="s">
        <v>76</v>
      </c>
      <c r="R1246" t="s">
        <v>238</v>
      </c>
      <c r="S1246" t="s">
        <v>239</v>
      </c>
      <c r="T1246">
        <v>180</v>
      </c>
      <c r="U1246">
        <v>123</v>
      </c>
      <c r="V1246">
        <v>68.33</v>
      </c>
      <c r="W1246" t="s">
        <v>135</v>
      </c>
      <c r="X1246">
        <v>5111</v>
      </c>
      <c r="Y1246">
        <v>628653</v>
      </c>
      <c r="Z1246">
        <v>43665</v>
      </c>
      <c r="AA1246">
        <v>74538</v>
      </c>
      <c r="AB1246">
        <v>746856</v>
      </c>
      <c r="AC1246">
        <v>535398</v>
      </c>
      <c r="AD1246">
        <v>211458</v>
      </c>
      <c r="AE1246" t="s">
        <v>78</v>
      </c>
      <c r="AF1246" t="s">
        <v>75</v>
      </c>
      <c r="AG1246" t="s">
        <v>240</v>
      </c>
      <c r="AH1246" t="s">
        <v>144</v>
      </c>
      <c r="AI1246" t="s">
        <v>140</v>
      </c>
      <c r="AJ1246" t="str">
        <f t="shared" si="19"/>
        <v>May</v>
      </c>
    </row>
    <row r="1247" spans="1:36" x14ac:dyDescent="0.3">
      <c r="A1247" t="s">
        <v>3871</v>
      </c>
      <c r="B1247" s="33">
        <v>45723</v>
      </c>
      <c r="C1247" t="s">
        <v>95</v>
      </c>
      <c r="D1247" t="s">
        <v>3872</v>
      </c>
      <c r="E1247" t="s">
        <v>179</v>
      </c>
      <c r="F1247" t="s">
        <v>175</v>
      </c>
      <c r="G1247" t="s">
        <v>166</v>
      </c>
      <c r="H1247" t="s">
        <v>163</v>
      </c>
      <c r="I1247">
        <v>2281</v>
      </c>
      <c r="J1247" t="s">
        <v>377</v>
      </c>
      <c r="K1247" t="s">
        <v>3741</v>
      </c>
      <c r="L1247" t="s">
        <v>3873</v>
      </c>
      <c r="M1247" t="s">
        <v>3874</v>
      </c>
      <c r="N1247">
        <v>298</v>
      </c>
      <c r="O1247">
        <v>48</v>
      </c>
      <c r="P1247">
        <v>65</v>
      </c>
      <c r="Q1247" t="s">
        <v>76</v>
      </c>
      <c r="R1247" t="s">
        <v>238</v>
      </c>
      <c r="S1247" t="s">
        <v>239</v>
      </c>
      <c r="T1247">
        <v>220</v>
      </c>
      <c r="U1247">
        <v>154</v>
      </c>
      <c r="V1247">
        <v>70</v>
      </c>
      <c r="W1247" t="s">
        <v>135</v>
      </c>
      <c r="X1247">
        <v>8459</v>
      </c>
      <c r="Y1247">
        <v>1302686</v>
      </c>
      <c r="Z1247">
        <v>81312</v>
      </c>
      <c r="AA1247">
        <v>64988</v>
      </c>
      <c r="AB1247">
        <v>1448986</v>
      </c>
      <c r="AC1247">
        <v>1233357</v>
      </c>
      <c r="AD1247">
        <v>215629</v>
      </c>
      <c r="AE1247" t="s">
        <v>72</v>
      </c>
      <c r="AF1247" t="s">
        <v>75</v>
      </c>
      <c r="AG1247" t="s">
        <v>240</v>
      </c>
      <c r="AH1247" t="s">
        <v>144</v>
      </c>
      <c r="AI1247" t="s">
        <v>139</v>
      </c>
      <c r="AJ1247" t="str">
        <f t="shared" si="19"/>
        <v>Mar</v>
      </c>
    </row>
    <row r="1248" spans="1:36" x14ac:dyDescent="0.3">
      <c r="A1248" t="s">
        <v>3875</v>
      </c>
      <c r="B1248" s="33">
        <v>45725</v>
      </c>
      <c r="C1248" t="s">
        <v>98</v>
      </c>
      <c r="D1248" t="s">
        <v>3876</v>
      </c>
      <c r="E1248" t="s">
        <v>177</v>
      </c>
      <c r="F1248" t="s">
        <v>180</v>
      </c>
      <c r="G1248" t="s">
        <v>162</v>
      </c>
      <c r="H1248" t="s">
        <v>160</v>
      </c>
      <c r="I1248">
        <v>545</v>
      </c>
      <c r="J1248" t="s">
        <v>518</v>
      </c>
      <c r="K1248" t="s">
        <v>1085</v>
      </c>
      <c r="L1248" t="s">
        <v>1414</v>
      </c>
      <c r="M1248" t="s">
        <v>1303</v>
      </c>
      <c r="N1248">
        <v>93</v>
      </c>
      <c r="O1248">
        <v>71</v>
      </c>
      <c r="P1248">
        <v>103</v>
      </c>
      <c r="Q1248" t="s">
        <v>76</v>
      </c>
      <c r="R1248" t="s">
        <v>238</v>
      </c>
      <c r="S1248" t="s">
        <v>239</v>
      </c>
      <c r="T1248">
        <v>189</v>
      </c>
      <c r="U1248">
        <v>160</v>
      </c>
      <c r="V1248">
        <v>84.66</v>
      </c>
      <c r="W1248" t="s">
        <v>134</v>
      </c>
      <c r="X1248">
        <v>7081</v>
      </c>
      <c r="Y1248">
        <v>1132960</v>
      </c>
      <c r="Z1248">
        <v>24640</v>
      </c>
      <c r="AA1248">
        <v>105120</v>
      </c>
      <c r="AB1248">
        <v>1262720</v>
      </c>
      <c r="AC1248">
        <v>945063</v>
      </c>
      <c r="AD1248">
        <v>317657</v>
      </c>
      <c r="AE1248" t="s">
        <v>78</v>
      </c>
      <c r="AF1248" t="s">
        <v>81</v>
      </c>
      <c r="AG1248" t="s">
        <v>240</v>
      </c>
      <c r="AH1248" t="s">
        <v>144</v>
      </c>
      <c r="AI1248" t="s">
        <v>138</v>
      </c>
      <c r="AJ1248" t="str">
        <f t="shared" si="19"/>
        <v>Mar</v>
      </c>
    </row>
    <row r="1249" spans="1:36" x14ac:dyDescent="0.3">
      <c r="A1249" t="s">
        <v>3877</v>
      </c>
      <c r="B1249" s="33">
        <v>45880</v>
      </c>
      <c r="C1249" t="s">
        <v>95</v>
      </c>
      <c r="D1249" t="s">
        <v>3878</v>
      </c>
      <c r="E1249" t="s">
        <v>175</v>
      </c>
      <c r="F1249" t="s">
        <v>180</v>
      </c>
      <c r="G1249" t="s">
        <v>163</v>
      </c>
      <c r="H1249" t="s">
        <v>160</v>
      </c>
      <c r="I1249">
        <v>853</v>
      </c>
      <c r="J1249" t="s">
        <v>280</v>
      </c>
      <c r="K1249" t="s">
        <v>1187</v>
      </c>
      <c r="N1249">
        <v>133</v>
      </c>
      <c r="O1249">
        <v>0</v>
      </c>
      <c r="P1249">
        <v>0</v>
      </c>
      <c r="Q1249" t="s">
        <v>67</v>
      </c>
      <c r="R1249" t="s">
        <v>245</v>
      </c>
      <c r="S1249" t="s">
        <v>122</v>
      </c>
      <c r="T1249">
        <v>180</v>
      </c>
      <c r="U1249">
        <v>0</v>
      </c>
      <c r="V1249">
        <v>0</v>
      </c>
      <c r="W1249" t="s">
        <v>133</v>
      </c>
      <c r="X1249">
        <v>5474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75</v>
      </c>
      <c r="AF1249" t="s">
        <v>81</v>
      </c>
      <c r="AG1249" t="s">
        <v>240</v>
      </c>
      <c r="AH1249" t="s">
        <v>144</v>
      </c>
      <c r="AI1249" t="s">
        <v>139</v>
      </c>
      <c r="AJ1249" t="str">
        <f t="shared" si="19"/>
        <v>Aug</v>
      </c>
    </row>
    <row r="1250" spans="1:36" x14ac:dyDescent="0.3">
      <c r="A1250" t="s">
        <v>3879</v>
      </c>
      <c r="B1250" s="33">
        <v>45903</v>
      </c>
      <c r="C1250" t="s">
        <v>96</v>
      </c>
      <c r="D1250" t="s">
        <v>3880</v>
      </c>
      <c r="E1250" t="s">
        <v>178</v>
      </c>
      <c r="F1250" t="s">
        <v>173</v>
      </c>
      <c r="G1250" t="s">
        <v>157</v>
      </c>
      <c r="H1250" t="s">
        <v>161</v>
      </c>
      <c r="I1250">
        <v>2028</v>
      </c>
      <c r="J1250" t="s">
        <v>518</v>
      </c>
      <c r="K1250" t="s">
        <v>1976</v>
      </c>
      <c r="L1250" t="s">
        <v>1505</v>
      </c>
      <c r="M1250" t="s">
        <v>3881</v>
      </c>
      <c r="N1250">
        <v>287</v>
      </c>
      <c r="O1250">
        <v>6</v>
      </c>
      <c r="P1250">
        <v>1</v>
      </c>
      <c r="Q1250" t="s">
        <v>73</v>
      </c>
      <c r="R1250" t="s">
        <v>238</v>
      </c>
      <c r="S1250" t="s">
        <v>239</v>
      </c>
      <c r="T1250">
        <v>189</v>
      </c>
      <c r="U1250">
        <v>185</v>
      </c>
      <c r="V1250">
        <v>97.88</v>
      </c>
      <c r="W1250" t="s">
        <v>134</v>
      </c>
      <c r="X1250">
        <v>9377</v>
      </c>
      <c r="Y1250">
        <v>1734745</v>
      </c>
      <c r="Z1250">
        <v>71780</v>
      </c>
      <c r="AA1250">
        <v>31635</v>
      </c>
      <c r="AB1250">
        <v>1838160</v>
      </c>
      <c r="AC1250">
        <v>1307368</v>
      </c>
      <c r="AD1250">
        <v>530792</v>
      </c>
      <c r="AE1250" t="s">
        <v>75</v>
      </c>
      <c r="AF1250" t="s">
        <v>78</v>
      </c>
      <c r="AG1250" t="s">
        <v>240</v>
      </c>
      <c r="AH1250" t="s">
        <v>147</v>
      </c>
      <c r="AI1250" t="s">
        <v>139</v>
      </c>
      <c r="AJ1250" t="str">
        <f t="shared" si="19"/>
        <v>Sep</v>
      </c>
    </row>
    <row r="1251" spans="1:36" x14ac:dyDescent="0.3">
      <c r="A1251" t="s">
        <v>3882</v>
      </c>
      <c r="B1251" s="33">
        <v>45717</v>
      </c>
      <c r="C1251" t="s">
        <v>96</v>
      </c>
      <c r="D1251" t="s">
        <v>3883</v>
      </c>
      <c r="E1251" t="s">
        <v>172</v>
      </c>
      <c r="F1251" t="s">
        <v>177</v>
      </c>
      <c r="G1251" t="s">
        <v>155</v>
      </c>
      <c r="H1251" t="s">
        <v>162</v>
      </c>
      <c r="I1251">
        <v>2240</v>
      </c>
      <c r="J1251" t="s">
        <v>270</v>
      </c>
      <c r="K1251" t="s">
        <v>633</v>
      </c>
      <c r="L1251" t="s">
        <v>1602</v>
      </c>
      <c r="M1251" t="s">
        <v>3603</v>
      </c>
      <c r="N1251">
        <v>300</v>
      </c>
      <c r="O1251">
        <v>52</v>
      </c>
      <c r="P1251">
        <v>40</v>
      </c>
      <c r="Q1251" t="s">
        <v>76</v>
      </c>
      <c r="R1251" t="s">
        <v>238</v>
      </c>
      <c r="S1251" t="s">
        <v>239</v>
      </c>
      <c r="T1251">
        <v>180</v>
      </c>
      <c r="U1251">
        <v>108</v>
      </c>
      <c r="V1251">
        <v>60</v>
      </c>
      <c r="W1251" t="s">
        <v>133</v>
      </c>
      <c r="X1251">
        <v>9279</v>
      </c>
      <c r="Y1251">
        <v>1002132</v>
      </c>
      <c r="Z1251">
        <v>18900</v>
      </c>
      <c r="AA1251">
        <v>54648</v>
      </c>
      <c r="AB1251">
        <v>1075680</v>
      </c>
      <c r="AC1251">
        <v>712016</v>
      </c>
      <c r="AD1251">
        <v>363664</v>
      </c>
      <c r="AE1251" t="s">
        <v>81</v>
      </c>
      <c r="AF1251" t="s">
        <v>78</v>
      </c>
      <c r="AG1251" t="s">
        <v>240</v>
      </c>
      <c r="AH1251" t="s">
        <v>144</v>
      </c>
      <c r="AI1251" t="s">
        <v>138</v>
      </c>
      <c r="AJ1251" t="str">
        <f t="shared" si="19"/>
        <v>Mar</v>
      </c>
    </row>
    <row r="1252" spans="1:36" x14ac:dyDescent="0.3">
      <c r="A1252" t="s">
        <v>3884</v>
      </c>
      <c r="B1252" s="33">
        <v>45782</v>
      </c>
      <c r="C1252" t="s">
        <v>93</v>
      </c>
      <c r="D1252" t="s">
        <v>3885</v>
      </c>
      <c r="E1252" t="s">
        <v>177</v>
      </c>
      <c r="F1252" t="s">
        <v>178</v>
      </c>
      <c r="G1252" t="s">
        <v>162</v>
      </c>
      <c r="H1252" t="s">
        <v>157</v>
      </c>
      <c r="I1252">
        <v>1352</v>
      </c>
      <c r="J1252" t="s">
        <v>325</v>
      </c>
      <c r="K1252" t="s">
        <v>2214</v>
      </c>
      <c r="L1252" t="s">
        <v>459</v>
      </c>
      <c r="M1252" t="s">
        <v>2214</v>
      </c>
      <c r="N1252">
        <v>175</v>
      </c>
      <c r="O1252">
        <v>0</v>
      </c>
      <c r="P1252">
        <v>-10</v>
      </c>
      <c r="Q1252" t="s">
        <v>70</v>
      </c>
      <c r="R1252" t="s">
        <v>238</v>
      </c>
      <c r="S1252" t="s">
        <v>239</v>
      </c>
      <c r="T1252">
        <v>180</v>
      </c>
      <c r="U1252">
        <v>154</v>
      </c>
      <c r="V1252">
        <v>85.56</v>
      </c>
      <c r="W1252" t="s">
        <v>133</v>
      </c>
      <c r="X1252">
        <v>6907</v>
      </c>
      <c r="Y1252">
        <v>1063678</v>
      </c>
      <c r="Z1252">
        <v>41734</v>
      </c>
      <c r="AA1252">
        <v>99484</v>
      </c>
      <c r="AB1252">
        <v>1204896</v>
      </c>
      <c r="AC1252">
        <v>1037766</v>
      </c>
      <c r="AD1252">
        <v>167130</v>
      </c>
      <c r="AE1252" t="s">
        <v>78</v>
      </c>
      <c r="AF1252" t="s">
        <v>75</v>
      </c>
      <c r="AG1252" t="s">
        <v>240</v>
      </c>
      <c r="AH1252" t="s">
        <v>147</v>
      </c>
      <c r="AI1252" t="s">
        <v>138</v>
      </c>
      <c r="AJ1252" t="str">
        <f t="shared" si="19"/>
        <v>May</v>
      </c>
    </row>
    <row r="1253" spans="1:36" x14ac:dyDescent="0.3">
      <c r="A1253" t="s">
        <v>3886</v>
      </c>
      <c r="B1253" s="33">
        <v>45985</v>
      </c>
      <c r="C1253" t="s">
        <v>95</v>
      </c>
      <c r="D1253" t="s">
        <v>3887</v>
      </c>
      <c r="E1253" t="s">
        <v>174</v>
      </c>
      <c r="F1253" t="s">
        <v>177</v>
      </c>
      <c r="G1253" t="s">
        <v>158</v>
      </c>
      <c r="H1253" t="s">
        <v>162</v>
      </c>
      <c r="I1253">
        <v>2266</v>
      </c>
      <c r="J1253" t="s">
        <v>572</v>
      </c>
      <c r="K1253" t="s">
        <v>1198</v>
      </c>
      <c r="L1253" t="s">
        <v>572</v>
      </c>
      <c r="M1253" t="s">
        <v>3888</v>
      </c>
      <c r="N1253">
        <v>310</v>
      </c>
      <c r="O1253">
        <v>15</v>
      </c>
      <c r="P1253">
        <v>47</v>
      </c>
      <c r="Q1253" t="s">
        <v>76</v>
      </c>
      <c r="R1253" t="s">
        <v>238</v>
      </c>
      <c r="S1253" t="s">
        <v>239</v>
      </c>
      <c r="T1253">
        <v>220</v>
      </c>
      <c r="U1253">
        <v>198</v>
      </c>
      <c r="V1253">
        <v>90</v>
      </c>
      <c r="W1253" t="s">
        <v>133</v>
      </c>
      <c r="X1253">
        <v>9197</v>
      </c>
      <c r="Y1253">
        <v>1821006</v>
      </c>
      <c r="Z1253">
        <v>80784</v>
      </c>
      <c r="AA1253">
        <v>55638</v>
      </c>
      <c r="AB1253">
        <v>1957428</v>
      </c>
      <c r="AC1253">
        <v>1280344</v>
      </c>
      <c r="AD1253">
        <v>677084</v>
      </c>
      <c r="AE1253" t="s">
        <v>78</v>
      </c>
      <c r="AF1253" t="s">
        <v>78</v>
      </c>
      <c r="AG1253" t="s">
        <v>240</v>
      </c>
      <c r="AH1253" t="s">
        <v>146</v>
      </c>
      <c r="AI1253" t="s">
        <v>139</v>
      </c>
      <c r="AJ1253" t="str">
        <f t="shared" si="19"/>
        <v>Nov</v>
      </c>
    </row>
    <row r="1254" spans="1:36" x14ac:dyDescent="0.3">
      <c r="A1254" t="s">
        <v>3889</v>
      </c>
      <c r="B1254" s="33">
        <v>46019</v>
      </c>
      <c r="C1254" t="s">
        <v>93</v>
      </c>
      <c r="D1254" t="s">
        <v>3890</v>
      </c>
      <c r="E1254" t="s">
        <v>178</v>
      </c>
      <c r="F1254" t="s">
        <v>181</v>
      </c>
      <c r="G1254" t="s">
        <v>157</v>
      </c>
      <c r="H1254" t="s">
        <v>159</v>
      </c>
      <c r="I1254">
        <v>1971</v>
      </c>
      <c r="J1254" t="s">
        <v>266</v>
      </c>
      <c r="K1254" t="s">
        <v>3193</v>
      </c>
      <c r="L1254" t="s">
        <v>3410</v>
      </c>
      <c r="M1254" t="s">
        <v>1243</v>
      </c>
      <c r="N1254">
        <v>239</v>
      </c>
      <c r="O1254">
        <v>27</v>
      </c>
      <c r="P1254">
        <v>29</v>
      </c>
      <c r="Q1254" t="s">
        <v>73</v>
      </c>
      <c r="R1254" t="s">
        <v>238</v>
      </c>
      <c r="S1254" t="s">
        <v>239</v>
      </c>
      <c r="T1254">
        <v>189</v>
      </c>
      <c r="U1254">
        <v>135</v>
      </c>
      <c r="V1254">
        <v>71.430000000000007</v>
      </c>
      <c r="W1254" t="s">
        <v>133</v>
      </c>
      <c r="X1254">
        <v>6082</v>
      </c>
      <c r="Y1254">
        <v>821070</v>
      </c>
      <c r="Z1254">
        <v>27000</v>
      </c>
      <c r="AA1254">
        <v>90990</v>
      </c>
      <c r="AB1254">
        <v>939060</v>
      </c>
      <c r="AC1254">
        <v>575764</v>
      </c>
      <c r="AD1254">
        <v>363296</v>
      </c>
      <c r="AE1254" t="s">
        <v>75</v>
      </c>
      <c r="AF1254" t="s">
        <v>81</v>
      </c>
      <c r="AG1254" t="s">
        <v>240</v>
      </c>
      <c r="AH1254" t="s">
        <v>144</v>
      </c>
      <c r="AI1254" t="s">
        <v>140</v>
      </c>
      <c r="AJ1254" t="str">
        <f t="shared" si="19"/>
        <v>Dec</v>
      </c>
    </row>
    <row r="1255" spans="1:36" x14ac:dyDescent="0.3">
      <c r="A1255" t="s">
        <v>3891</v>
      </c>
      <c r="B1255" s="33">
        <v>45751</v>
      </c>
      <c r="C1255" t="s">
        <v>93</v>
      </c>
      <c r="D1255" t="s">
        <v>3892</v>
      </c>
      <c r="E1255" t="s">
        <v>177</v>
      </c>
      <c r="F1255" t="s">
        <v>176</v>
      </c>
      <c r="G1255" t="s">
        <v>162</v>
      </c>
      <c r="H1255" t="s">
        <v>156</v>
      </c>
      <c r="I1255">
        <v>2227</v>
      </c>
      <c r="J1255" t="s">
        <v>518</v>
      </c>
      <c r="K1255" t="s">
        <v>1868</v>
      </c>
      <c r="L1255" t="s">
        <v>3893</v>
      </c>
      <c r="M1255" t="s">
        <v>1246</v>
      </c>
      <c r="N1255">
        <v>263</v>
      </c>
      <c r="O1255">
        <v>54</v>
      </c>
      <c r="P1255">
        <v>59</v>
      </c>
      <c r="Q1255" t="s">
        <v>76</v>
      </c>
      <c r="R1255" t="s">
        <v>238</v>
      </c>
      <c r="S1255" t="s">
        <v>239</v>
      </c>
      <c r="T1255">
        <v>186</v>
      </c>
      <c r="U1255">
        <v>116</v>
      </c>
      <c r="V1255">
        <v>62.37</v>
      </c>
      <c r="W1255" t="s">
        <v>133</v>
      </c>
      <c r="X1255">
        <v>9266</v>
      </c>
      <c r="Y1255">
        <v>1074856</v>
      </c>
      <c r="Z1255">
        <v>29812</v>
      </c>
      <c r="AA1255">
        <v>63104</v>
      </c>
      <c r="AB1255">
        <v>1167772</v>
      </c>
      <c r="AC1255">
        <v>896867</v>
      </c>
      <c r="AD1255">
        <v>270905</v>
      </c>
      <c r="AE1255" t="s">
        <v>78</v>
      </c>
      <c r="AF1255" t="s">
        <v>81</v>
      </c>
      <c r="AG1255" t="s">
        <v>240</v>
      </c>
      <c r="AH1255" t="s">
        <v>147</v>
      </c>
      <c r="AI1255" t="s">
        <v>140</v>
      </c>
      <c r="AJ1255" t="str">
        <f t="shared" si="19"/>
        <v>Apr</v>
      </c>
    </row>
    <row r="1256" spans="1:36" x14ac:dyDescent="0.3">
      <c r="A1256" t="s">
        <v>3894</v>
      </c>
      <c r="B1256" s="33">
        <v>45904</v>
      </c>
      <c r="C1256" t="s">
        <v>96</v>
      </c>
      <c r="D1256" t="s">
        <v>3895</v>
      </c>
      <c r="E1256" t="s">
        <v>178</v>
      </c>
      <c r="F1256" t="s">
        <v>174</v>
      </c>
      <c r="G1256" t="s">
        <v>157</v>
      </c>
      <c r="H1256" t="s">
        <v>158</v>
      </c>
      <c r="I1256">
        <v>2088</v>
      </c>
      <c r="J1256" t="s">
        <v>636</v>
      </c>
      <c r="K1256" t="s">
        <v>1339</v>
      </c>
      <c r="L1256" t="s">
        <v>237</v>
      </c>
      <c r="M1256" t="s">
        <v>357</v>
      </c>
      <c r="N1256">
        <v>247</v>
      </c>
      <c r="O1256">
        <v>17</v>
      </c>
      <c r="P1256">
        <v>23</v>
      </c>
      <c r="Q1256" t="s">
        <v>73</v>
      </c>
      <c r="R1256" t="s">
        <v>238</v>
      </c>
      <c r="S1256" t="s">
        <v>239</v>
      </c>
      <c r="T1256">
        <v>186</v>
      </c>
      <c r="U1256">
        <v>136</v>
      </c>
      <c r="V1256">
        <v>73.12</v>
      </c>
      <c r="W1256" t="s">
        <v>133</v>
      </c>
      <c r="X1256">
        <v>10152</v>
      </c>
      <c r="Y1256">
        <v>1380672</v>
      </c>
      <c r="Z1256">
        <v>63512</v>
      </c>
      <c r="AA1256">
        <v>42704</v>
      </c>
      <c r="AB1256">
        <v>1486888</v>
      </c>
      <c r="AC1256">
        <v>990069</v>
      </c>
      <c r="AD1256">
        <v>496819</v>
      </c>
      <c r="AE1256" t="s">
        <v>75</v>
      </c>
      <c r="AF1256" t="s">
        <v>78</v>
      </c>
      <c r="AG1256" t="s">
        <v>240</v>
      </c>
      <c r="AH1256" t="s">
        <v>146</v>
      </c>
      <c r="AI1256" t="s">
        <v>138</v>
      </c>
      <c r="AJ1256" t="str">
        <f t="shared" si="19"/>
        <v>Sep</v>
      </c>
    </row>
    <row r="1257" spans="1:36" x14ac:dyDescent="0.3">
      <c r="A1257" t="s">
        <v>3896</v>
      </c>
      <c r="B1257" s="33">
        <v>45724</v>
      </c>
      <c r="C1257" t="s">
        <v>95</v>
      </c>
      <c r="D1257" t="s">
        <v>3897</v>
      </c>
      <c r="E1257" t="s">
        <v>177</v>
      </c>
      <c r="F1257" t="s">
        <v>179</v>
      </c>
      <c r="G1257" t="s">
        <v>162</v>
      </c>
      <c r="H1257" t="s">
        <v>166</v>
      </c>
      <c r="I1257">
        <v>1330</v>
      </c>
      <c r="J1257" t="s">
        <v>520</v>
      </c>
      <c r="K1257" t="s">
        <v>793</v>
      </c>
      <c r="L1257" t="s">
        <v>1994</v>
      </c>
      <c r="M1257" t="s">
        <v>2478</v>
      </c>
      <c r="N1257">
        <v>173</v>
      </c>
      <c r="O1257">
        <v>19</v>
      </c>
      <c r="P1257">
        <v>11</v>
      </c>
      <c r="Q1257" t="s">
        <v>73</v>
      </c>
      <c r="R1257" t="s">
        <v>238</v>
      </c>
      <c r="S1257" t="s">
        <v>239</v>
      </c>
      <c r="T1257">
        <v>220</v>
      </c>
      <c r="U1257">
        <v>179</v>
      </c>
      <c r="V1257">
        <v>81.36</v>
      </c>
      <c r="W1257" t="s">
        <v>133</v>
      </c>
      <c r="X1257">
        <v>8987</v>
      </c>
      <c r="Y1257">
        <v>1608673</v>
      </c>
      <c r="Z1257">
        <v>81087</v>
      </c>
      <c r="AA1257">
        <v>137651</v>
      </c>
      <c r="AB1257">
        <v>1827411</v>
      </c>
      <c r="AC1257">
        <v>1529474</v>
      </c>
      <c r="AD1257">
        <v>297937</v>
      </c>
      <c r="AE1257" t="s">
        <v>78</v>
      </c>
      <c r="AF1257" t="s">
        <v>72</v>
      </c>
      <c r="AG1257" t="s">
        <v>240</v>
      </c>
      <c r="AH1257" t="s">
        <v>144</v>
      </c>
      <c r="AI1257" t="s">
        <v>138</v>
      </c>
      <c r="AJ1257" t="str">
        <f t="shared" si="19"/>
        <v>Mar</v>
      </c>
    </row>
    <row r="1258" spans="1:36" x14ac:dyDescent="0.3">
      <c r="A1258" t="s">
        <v>3898</v>
      </c>
      <c r="B1258" s="33">
        <v>45788</v>
      </c>
      <c r="C1258" t="s">
        <v>93</v>
      </c>
      <c r="D1258" t="s">
        <v>3899</v>
      </c>
      <c r="E1258" t="s">
        <v>176</v>
      </c>
      <c r="F1258" t="s">
        <v>173</v>
      </c>
      <c r="G1258" t="s">
        <v>156</v>
      </c>
      <c r="H1258" t="s">
        <v>161</v>
      </c>
      <c r="I1258">
        <v>927</v>
      </c>
      <c r="J1258" t="s">
        <v>615</v>
      </c>
      <c r="K1258" t="s">
        <v>2389</v>
      </c>
      <c r="L1258" t="s">
        <v>1466</v>
      </c>
      <c r="M1258" t="s">
        <v>1279</v>
      </c>
      <c r="N1258">
        <v>147</v>
      </c>
      <c r="O1258">
        <v>32</v>
      </c>
      <c r="P1258">
        <v>54</v>
      </c>
      <c r="Q1258" t="s">
        <v>76</v>
      </c>
      <c r="R1258" t="s">
        <v>238</v>
      </c>
      <c r="S1258" t="s">
        <v>239</v>
      </c>
      <c r="T1258">
        <v>180</v>
      </c>
      <c r="U1258">
        <v>163</v>
      </c>
      <c r="V1258">
        <v>90.56</v>
      </c>
      <c r="W1258" t="s">
        <v>133</v>
      </c>
      <c r="X1258">
        <v>7932</v>
      </c>
      <c r="Y1258">
        <v>1292916</v>
      </c>
      <c r="Z1258">
        <v>44662</v>
      </c>
      <c r="AA1258">
        <v>44173</v>
      </c>
      <c r="AB1258">
        <v>1381751</v>
      </c>
      <c r="AC1258">
        <v>1112958</v>
      </c>
      <c r="AD1258">
        <v>268793</v>
      </c>
      <c r="AE1258" t="s">
        <v>81</v>
      </c>
      <c r="AF1258" t="s">
        <v>78</v>
      </c>
      <c r="AG1258" t="s">
        <v>240</v>
      </c>
      <c r="AH1258" t="s">
        <v>146</v>
      </c>
      <c r="AI1258" t="s">
        <v>139</v>
      </c>
      <c r="AJ1258" t="str">
        <f t="shared" si="19"/>
        <v>May</v>
      </c>
    </row>
    <row r="1259" spans="1:36" x14ac:dyDescent="0.3">
      <c r="A1259" t="s">
        <v>3900</v>
      </c>
      <c r="B1259" s="33">
        <v>45931</v>
      </c>
      <c r="C1259" t="s">
        <v>96</v>
      </c>
      <c r="D1259" t="s">
        <v>3901</v>
      </c>
      <c r="E1259" t="s">
        <v>177</v>
      </c>
      <c r="F1259" t="s">
        <v>179</v>
      </c>
      <c r="G1259" t="s">
        <v>162</v>
      </c>
      <c r="H1259" t="s">
        <v>166</v>
      </c>
      <c r="I1259">
        <v>2305</v>
      </c>
      <c r="J1259" t="s">
        <v>248</v>
      </c>
      <c r="K1259" t="s">
        <v>1072</v>
      </c>
      <c r="N1259">
        <v>300</v>
      </c>
      <c r="O1259">
        <v>0</v>
      </c>
      <c r="P1259">
        <v>0</v>
      </c>
      <c r="Q1259" t="s">
        <v>67</v>
      </c>
      <c r="R1259" t="s">
        <v>245</v>
      </c>
      <c r="S1259" t="s">
        <v>123</v>
      </c>
      <c r="T1259">
        <v>180</v>
      </c>
      <c r="U1259">
        <v>0</v>
      </c>
      <c r="V1259">
        <v>0</v>
      </c>
      <c r="W1259" t="s">
        <v>134</v>
      </c>
      <c r="X1259">
        <v>3333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78</v>
      </c>
      <c r="AF1259" t="s">
        <v>72</v>
      </c>
      <c r="AG1259" t="s">
        <v>240</v>
      </c>
      <c r="AH1259" t="s">
        <v>144</v>
      </c>
      <c r="AI1259" t="s">
        <v>140</v>
      </c>
      <c r="AJ1259" t="str">
        <f t="shared" si="19"/>
        <v>Oct</v>
      </c>
    </row>
    <row r="1260" spans="1:36" x14ac:dyDescent="0.3">
      <c r="A1260" t="s">
        <v>3902</v>
      </c>
      <c r="B1260" s="33">
        <v>45846</v>
      </c>
      <c r="C1260" t="s">
        <v>95</v>
      </c>
      <c r="D1260" t="s">
        <v>3903</v>
      </c>
      <c r="E1260" t="s">
        <v>172</v>
      </c>
      <c r="F1260" t="s">
        <v>181</v>
      </c>
      <c r="G1260" t="s">
        <v>155</v>
      </c>
      <c r="H1260" t="s">
        <v>159</v>
      </c>
      <c r="I1260">
        <v>2070</v>
      </c>
      <c r="J1260" t="s">
        <v>482</v>
      </c>
      <c r="K1260" t="s">
        <v>3137</v>
      </c>
      <c r="L1260" t="s">
        <v>1378</v>
      </c>
      <c r="M1260" t="s">
        <v>3137</v>
      </c>
      <c r="N1260">
        <v>244</v>
      </c>
      <c r="O1260">
        <v>4</v>
      </c>
      <c r="P1260">
        <v>-10</v>
      </c>
      <c r="Q1260" t="s">
        <v>73</v>
      </c>
      <c r="R1260" t="s">
        <v>238</v>
      </c>
      <c r="S1260" t="s">
        <v>239</v>
      </c>
      <c r="T1260">
        <v>220</v>
      </c>
      <c r="U1260">
        <v>215</v>
      </c>
      <c r="V1260">
        <v>97.73</v>
      </c>
      <c r="W1260" t="s">
        <v>133</v>
      </c>
      <c r="X1260">
        <v>8470</v>
      </c>
      <c r="Y1260">
        <v>1821050</v>
      </c>
      <c r="Z1260">
        <v>41065</v>
      </c>
      <c r="AA1260">
        <v>41495</v>
      </c>
      <c r="AB1260">
        <v>1903610</v>
      </c>
      <c r="AC1260">
        <v>1285912</v>
      </c>
      <c r="AD1260">
        <v>617698</v>
      </c>
      <c r="AE1260" t="s">
        <v>81</v>
      </c>
      <c r="AF1260" t="s">
        <v>81</v>
      </c>
      <c r="AG1260" t="s">
        <v>240</v>
      </c>
      <c r="AH1260" t="s">
        <v>144</v>
      </c>
      <c r="AI1260" t="s">
        <v>138</v>
      </c>
      <c r="AJ1260" t="str">
        <f t="shared" si="19"/>
        <v>Jul</v>
      </c>
    </row>
    <row r="1261" spans="1:36" x14ac:dyDescent="0.3">
      <c r="A1261" t="s">
        <v>3904</v>
      </c>
      <c r="B1261" s="33">
        <v>45844</v>
      </c>
      <c r="C1261" t="s">
        <v>93</v>
      </c>
      <c r="D1261" t="s">
        <v>3905</v>
      </c>
      <c r="E1261" t="s">
        <v>178</v>
      </c>
      <c r="F1261" t="s">
        <v>177</v>
      </c>
      <c r="G1261" t="s">
        <v>157</v>
      </c>
      <c r="H1261" t="s">
        <v>162</v>
      </c>
      <c r="I1261">
        <v>977</v>
      </c>
      <c r="J1261" t="s">
        <v>353</v>
      </c>
      <c r="K1261" t="s">
        <v>1500</v>
      </c>
      <c r="L1261" t="s">
        <v>353</v>
      </c>
      <c r="M1261" t="s">
        <v>818</v>
      </c>
      <c r="N1261">
        <v>159</v>
      </c>
      <c r="O1261">
        <v>0</v>
      </c>
      <c r="P1261">
        <v>10</v>
      </c>
      <c r="Q1261" t="s">
        <v>73</v>
      </c>
      <c r="R1261" t="s">
        <v>238</v>
      </c>
      <c r="S1261" t="s">
        <v>239</v>
      </c>
      <c r="T1261">
        <v>150</v>
      </c>
      <c r="U1261">
        <v>108</v>
      </c>
      <c r="V1261">
        <v>72</v>
      </c>
      <c r="W1261" t="s">
        <v>135</v>
      </c>
      <c r="X1261">
        <v>7340</v>
      </c>
      <c r="Y1261">
        <v>792720</v>
      </c>
      <c r="Z1261">
        <v>44712</v>
      </c>
      <c r="AA1261">
        <v>44064</v>
      </c>
      <c r="AB1261">
        <v>881496</v>
      </c>
      <c r="AC1261">
        <v>619059</v>
      </c>
      <c r="AD1261">
        <v>262437</v>
      </c>
      <c r="AE1261" t="s">
        <v>75</v>
      </c>
      <c r="AF1261" t="s">
        <v>78</v>
      </c>
      <c r="AG1261" t="s">
        <v>240</v>
      </c>
      <c r="AH1261" t="s">
        <v>146</v>
      </c>
      <c r="AI1261" t="s">
        <v>139</v>
      </c>
      <c r="AJ1261" t="str">
        <f t="shared" si="19"/>
        <v>Jul</v>
      </c>
    </row>
    <row r="1262" spans="1:36" x14ac:dyDescent="0.3">
      <c r="A1262" t="s">
        <v>3906</v>
      </c>
      <c r="B1262" s="33">
        <v>46012</v>
      </c>
      <c r="C1262" t="s">
        <v>93</v>
      </c>
      <c r="D1262" t="s">
        <v>3907</v>
      </c>
      <c r="E1262" t="s">
        <v>175</v>
      </c>
      <c r="F1262" t="s">
        <v>172</v>
      </c>
      <c r="G1262" t="s">
        <v>163</v>
      </c>
      <c r="H1262" t="s">
        <v>155</v>
      </c>
      <c r="I1262">
        <v>1216</v>
      </c>
      <c r="J1262" t="s">
        <v>806</v>
      </c>
      <c r="K1262" t="s">
        <v>2992</v>
      </c>
      <c r="L1262" t="s">
        <v>1919</v>
      </c>
      <c r="M1262" t="s">
        <v>2905</v>
      </c>
      <c r="N1262">
        <v>155</v>
      </c>
      <c r="O1262">
        <v>25</v>
      </c>
      <c r="P1262">
        <v>28</v>
      </c>
      <c r="Q1262" t="s">
        <v>73</v>
      </c>
      <c r="R1262" t="s">
        <v>238</v>
      </c>
      <c r="S1262" t="s">
        <v>239</v>
      </c>
      <c r="T1262">
        <v>220</v>
      </c>
      <c r="U1262">
        <v>143</v>
      </c>
      <c r="V1262">
        <v>65</v>
      </c>
      <c r="W1262" t="s">
        <v>133</v>
      </c>
      <c r="X1262">
        <v>4452</v>
      </c>
      <c r="Y1262">
        <v>636636</v>
      </c>
      <c r="Z1262">
        <v>77363</v>
      </c>
      <c r="AA1262">
        <v>15301</v>
      </c>
      <c r="AB1262">
        <v>729300</v>
      </c>
      <c r="AC1262">
        <v>453911</v>
      </c>
      <c r="AD1262">
        <v>275389</v>
      </c>
      <c r="AE1262" t="s">
        <v>75</v>
      </c>
      <c r="AF1262" t="s">
        <v>81</v>
      </c>
      <c r="AG1262" t="s">
        <v>240</v>
      </c>
      <c r="AH1262" t="s">
        <v>144</v>
      </c>
      <c r="AI1262" t="s">
        <v>138</v>
      </c>
      <c r="AJ1262" t="str">
        <f t="shared" si="19"/>
        <v>Dec</v>
      </c>
    </row>
    <row r="1263" spans="1:36" x14ac:dyDescent="0.3">
      <c r="A1263" t="s">
        <v>3908</v>
      </c>
      <c r="B1263" s="33">
        <v>45897</v>
      </c>
      <c r="C1263" t="s">
        <v>93</v>
      </c>
      <c r="D1263" t="s">
        <v>3909</v>
      </c>
      <c r="E1263" t="s">
        <v>172</v>
      </c>
      <c r="F1263" t="s">
        <v>173</v>
      </c>
      <c r="G1263" t="s">
        <v>155</v>
      </c>
      <c r="H1263" t="s">
        <v>161</v>
      </c>
      <c r="I1263">
        <v>2167</v>
      </c>
      <c r="J1263" t="s">
        <v>492</v>
      </c>
      <c r="K1263" t="s">
        <v>339</v>
      </c>
      <c r="L1263" t="s">
        <v>1404</v>
      </c>
      <c r="M1263" t="s">
        <v>477</v>
      </c>
      <c r="N1263">
        <v>265</v>
      </c>
      <c r="O1263">
        <v>41</v>
      </c>
      <c r="P1263">
        <v>35</v>
      </c>
      <c r="Q1263" t="s">
        <v>76</v>
      </c>
      <c r="R1263" t="s">
        <v>238</v>
      </c>
      <c r="S1263" t="s">
        <v>239</v>
      </c>
      <c r="T1263">
        <v>180</v>
      </c>
      <c r="U1263">
        <v>134</v>
      </c>
      <c r="V1263">
        <v>74.44</v>
      </c>
      <c r="W1263" t="s">
        <v>133</v>
      </c>
      <c r="X1263">
        <v>8937</v>
      </c>
      <c r="Y1263">
        <v>1197558</v>
      </c>
      <c r="Z1263">
        <v>23986</v>
      </c>
      <c r="AA1263">
        <v>17420</v>
      </c>
      <c r="AB1263">
        <v>1238964</v>
      </c>
      <c r="AC1263">
        <v>976405</v>
      </c>
      <c r="AD1263">
        <v>262559</v>
      </c>
      <c r="AE1263" t="s">
        <v>81</v>
      </c>
      <c r="AF1263" t="s">
        <v>78</v>
      </c>
      <c r="AG1263" t="s">
        <v>240</v>
      </c>
      <c r="AH1263" t="s">
        <v>145</v>
      </c>
      <c r="AI1263" t="s">
        <v>139</v>
      </c>
      <c r="AJ1263" t="str">
        <f t="shared" si="19"/>
        <v>Aug</v>
      </c>
    </row>
    <row r="1264" spans="1:36" x14ac:dyDescent="0.3">
      <c r="A1264" t="s">
        <v>3910</v>
      </c>
      <c r="B1264" s="33">
        <v>45828</v>
      </c>
      <c r="C1264" t="s">
        <v>96</v>
      </c>
      <c r="D1264" t="s">
        <v>3911</v>
      </c>
      <c r="E1264" t="s">
        <v>181</v>
      </c>
      <c r="F1264" t="s">
        <v>172</v>
      </c>
      <c r="G1264" t="s">
        <v>159</v>
      </c>
      <c r="H1264" t="s">
        <v>155</v>
      </c>
      <c r="I1264">
        <v>2079</v>
      </c>
      <c r="J1264" t="s">
        <v>377</v>
      </c>
      <c r="K1264" t="s">
        <v>772</v>
      </c>
      <c r="L1264" t="s">
        <v>1073</v>
      </c>
      <c r="M1264" t="s">
        <v>3912</v>
      </c>
      <c r="N1264">
        <v>258</v>
      </c>
      <c r="O1264">
        <v>24</v>
      </c>
      <c r="P1264">
        <v>42</v>
      </c>
      <c r="Q1264" t="s">
        <v>76</v>
      </c>
      <c r="R1264" t="s">
        <v>238</v>
      </c>
      <c r="S1264" t="s">
        <v>239</v>
      </c>
      <c r="T1264">
        <v>189</v>
      </c>
      <c r="U1264">
        <v>163</v>
      </c>
      <c r="V1264">
        <v>86.24</v>
      </c>
      <c r="W1264" t="s">
        <v>133</v>
      </c>
      <c r="X1264">
        <v>3094</v>
      </c>
      <c r="Y1264">
        <v>504322</v>
      </c>
      <c r="Z1264">
        <v>35208</v>
      </c>
      <c r="AA1264">
        <v>28036</v>
      </c>
      <c r="AB1264">
        <v>567566</v>
      </c>
      <c r="AC1264">
        <v>451772</v>
      </c>
      <c r="AD1264">
        <v>115794</v>
      </c>
      <c r="AE1264" t="s">
        <v>81</v>
      </c>
      <c r="AF1264" t="s">
        <v>81</v>
      </c>
      <c r="AG1264" t="s">
        <v>240</v>
      </c>
      <c r="AH1264" t="s">
        <v>144</v>
      </c>
      <c r="AI1264" t="s">
        <v>140</v>
      </c>
      <c r="AJ1264" t="str">
        <f t="shared" si="19"/>
        <v>Jun</v>
      </c>
    </row>
    <row r="1265" spans="1:36" x14ac:dyDescent="0.3">
      <c r="A1265" t="s">
        <v>3913</v>
      </c>
      <c r="B1265" s="33">
        <v>45852</v>
      </c>
      <c r="C1265" t="s">
        <v>95</v>
      </c>
      <c r="D1265" t="s">
        <v>3914</v>
      </c>
      <c r="E1265" t="s">
        <v>175</v>
      </c>
      <c r="F1265" t="s">
        <v>179</v>
      </c>
      <c r="G1265" t="s">
        <v>163</v>
      </c>
      <c r="H1265" t="s">
        <v>166</v>
      </c>
      <c r="I1265">
        <v>1953</v>
      </c>
      <c r="J1265" t="s">
        <v>636</v>
      </c>
      <c r="K1265" t="s">
        <v>598</v>
      </c>
      <c r="L1265" t="s">
        <v>1403</v>
      </c>
      <c r="M1265" t="s">
        <v>1113</v>
      </c>
      <c r="N1265">
        <v>274</v>
      </c>
      <c r="O1265">
        <v>33</v>
      </c>
      <c r="P1265">
        <v>19</v>
      </c>
      <c r="Q1265" t="s">
        <v>73</v>
      </c>
      <c r="R1265" t="s">
        <v>238</v>
      </c>
      <c r="S1265" t="s">
        <v>239</v>
      </c>
      <c r="T1265">
        <v>180</v>
      </c>
      <c r="U1265">
        <v>145</v>
      </c>
      <c r="V1265">
        <v>80.56</v>
      </c>
      <c r="W1265" t="s">
        <v>133</v>
      </c>
      <c r="X1265">
        <v>7167</v>
      </c>
      <c r="Y1265">
        <v>1039215</v>
      </c>
      <c r="Z1265">
        <v>71340</v>
      </c>
      <c r="AA1265">
        <v>32335</v>
      </c>
      <c r="AB1265">
        <v>1142890</v>
      </c>
      <c r="AC1265">
        <v>914944</v>
      </c>
      <c r="AD1265">
        <v>227946</v>
      </c>
      <c r="AE1265" t="s">
        <v>75</v>
      </c>
      <c r="AF1265" t="s">
        <v>72</v>
      </c>
      <c r="AG1265" t="s">
        <v>240</v>
      </c>
      <c r="AH1265" t="s">
        <v>144</v>
      </c>
      <c r="AI1265" t="s">
        <v>139</v>
      </c>
      <c r="AJ1265" t="str">
        <f t="shared" si="19"/>
        <v>Jul</v>
      </c>
    </row>
    <row r="1266" spans="1:36" x14ac:dyDescent="0.3">
      <c r="A1266" t="s">
        <v>3915</v>
      </c>
      <c r="B1266" s="33">
        <v>45766</v>
      </c>
      <c r="C1266" t="s">
        <v>98</v>
      </c>
      <c r="D1266" t="s">
        <v>3916</v>
      </c>
      <c r="E1266" t="s">
        <v>176</v>
      </c>
      <c r="F1266" t="s">
        <v>177</v>
      </c>
      <c r="G1266" t="s">
        <v>156</v>
      </c>
      <c r="H1266" t="s">
        <v>162</v>
      </c>
      <c r="I1266">
        <v>2004</v>
      </c>
      <c r="J1266" t="s">
        <v>385</v>
      </c>
      <c r="K1266" t="s">
        <v>1997</v>
      </c>
      <c r="L1266" t="s">
        <v>2116</v>
      </c>
      <c r="M1266" t="s">
        <v>3917</v>
      </c>
      <c r="N1266">
        <v>249</v>
      </c>
      <c r="O1266">
        <v>5</v>
      </c>
      <c r="P1266">
        <v>3</v>
      </c>
      <c r="Q1266" t="s">
        <v>73</v>
      </c>
      <c r="R1266" t="s">
        <v>238</v>
      </c>
      <c r="S1266" t="s">
        <v>239</v>
      </c>
      <c r="T1266">
        <v>189</v>
      </c>
      <c r="U1266">
        <v>148</v>
      </c>
      <c r="V1266">
        <v>78.31</v>
      </c>
      <c r="W1266" t="s">
        <v>133</v>
      </c>
      <c r="X1266">
        <v>7987</v>
      </c>
      <c r="Y1266">
        <v>1182076</v>
      </c>
      <c r="Z1266">
        <v>41440</v>
      </c>
      <c r="AA1266">
        <v>31080</v>
      </c>
      <c r="AB1266">
        <v>1254596</v>
      </c>
      <c r="AC1266">
        <v>889927</v>
      </c>
      <c r="AD1266">
        <v>364669</v>
      </c>
      <c r="AE1266" t="s">
        <v>81</v>
      </c>
      <c r="AF1266" t="s">
        <v>78</v>
      </c>
      <c r="AG1266" t="s">
        <v>240</v>
      </c>
      <c r="AH1266" t="s">
        <v>144</v>
      </c>
      <c r="AI1266" t="s">
        <v>139</v>
      </c>
      <c r="AJ1266" t="str">
        <f t="shared" si="19"/>
        <v>Apr</v>
      </c>
    </row>
    <row r="1267" spans="1:36" x14ac:dyDescent="0.3">
      <c r="A1267" t="s">
        <v>3918</v>
      </c>
      <c r="B1267" s="33">
        <v>45951</v>
      </c>
      <c r="C1267" t="s">
        <v>93</v>
      </c>
      <c r="D1267" t="s">
        <v>3919</v>
      </c>
      <c r="E1267" t="s">
        <v>174</v>
      </c>
      <c r="F1267" t="s">
        <v>176</v>
      </c>
      <c r="G1267" t="s">
        <v>158</v>
      </c>
      <c r="H1267" t="s">
        <v>156</v>
      </c>
      <c r="I1267">
        <v>568</v>
      </c>
      <c r="J1267" t="s">
        <v>298</v>
      </c>
      <c r="K1267" t="s">
        <v>259</v>
      </c>
      <c r="N1267">
        <v>89</v>
      </c>
      <c r="O1267">
        <v>0</v>
      </c>
      <c r="P1267">
        <v>0</v>
      </c>
      <c r="Q1267" t="s">
        <v>67</v>
      </c>
      <c r="R1267" t="s">
        <v>245</v>
      </c>
      <c r="S1267" t="s">
        <v>121</v>
      </c>
      <c r="T1267">
        <v>150</v>
      </c>
      <c r="U1267">
        <v>0</v>
      </c>
      <c r="V1267">
        <v>0</v>
      </c>
      <c r="W1267" t="s">
        <v>133</v>
      </c>
      <c r="X1267">
        <v>8964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78</v>
      </c>
      <c r="AF1267" t="s">
        <v>81</v>
      </c>
      <c r="AG1267" t="s">
        <v>240</v>
      </c>
      <c r="AH1267" t="s">
        <v>144</v>
      </c>
      <c r="AI1267" t="s">
        <v>139</v>
      </c>
      <c r="AJ1267" t="str">
        <f t="shared" si="19"/>
        <v>Oct</v>
      </c>
    </row>
    <row r="1268" spans="1:36" x14ac:dyDescent="0.3">
      <c r="A1268" t="s">
        <v>3920</v>
      </c>
      <c r="B1268" s="33">
        <v>46009</v>
      </c>
      <c r="C1268" t="s">
        <v>93</v>
      </c>
      <c r="D1268" t="s">
        <v>3921</v>
      </c>
      <c r="E1268" t="s">
        <v>179</v>
      </c>
      <c r="F1268" t="s">
        <v>180</v>
      </c>
      <c r="G1268" t="s">
        <v>166</v>
      </c>
      <c r="H1268" t="s">
        <v>160</v>
      </c>
      <c r="I1268">
        <v>2172</v>
      </c>
      <c r="J1268" t="s">
        <v>463</v>
      </c>
      <c r="K1268" t="s">
        <v>499</v>
      </c>
      <c r="L1268" t="s">
        <v>463</v>
      </c>
      <c r="M1268" t="s">
        <v>314</v>
      </c>
      <c r="N1268">
        <v>275</v>
      </c>
      <c r="O1268">
        <v>0</v>
      </c>
      <c r="P1268">
        <v>10</v>
      </c>
      <c r="Q1268" t="s">
        <v>73</v>
      </c>
      <c r="R1268" t="s">
        <v>238</v>
      </c>
      <c r="S1268" t="s">
        <v>239</v>
      </c>
      <c r="T1268">
        <v>189</v>
      </c>
      <c r="U1268">
        <v>159</v>
      </c>
      <c r="V1268">
        <v>84.13</v>
      </c>
      <c r="W1268" t="s">
        <v>133</v>
      </c>
      <c r="X1268">
        <v>8397</v>
      </c>
      <c r="Y1268">
        <v>1335123</v>
      </c>
      <c r="Z1268">
        <v>86496</v>
      </c>
      <c r="AA1268">
        <v>87132</v>
      </c>
      <c r="AB1268">
        <v>1508751</v>
      </c>
      <c r="AC1268">
        <v>1149196</v>
      </c>
      <c r="AD1268">
        <v>359555</v>
      </c>
      <c r="AE1268" t="s">
        <v>72</v>
      </c>
      <c r="AF1268" t="s">
        <v>81</v>
      </c>
      <c r="AG1268" t="s">
        <v>240</v>
      </c>
      <c r="AH1268" t="s">
        <v>146</v>
      </c>
      <c r="AI1268" t="s">
        <v>139</v>
      </c>
      <c r="AJ1268" t="str">
        <f t="shared" si="19"/>
        <v>Dec</v>
      </c>
    </row>
    <row r="1269" spans="1:36" x14ac:dyDescent="0.3">
      <c r="A1269" t="s">
        <v>3922</v>
      </c>
      <c r="B1269" s="33">
        <v>46009</v>
      </c>
      <c r="C1269" t="s">
        <v>95</v>
      </c>
      <c r="D1269" t="s">
        <v>3923</v>
      </c>
      <c r="E1269" t="s">
        <v>174</v>
      </c>
      <c r="F1269" t="s">
        <v>177</v>
      </c>
      <c r="G1269" t="s">
        <v>158</v>
      </c>
      <c r="H1269" t="s">
        <v>162</v>
      </c>
      <c r="I1269">
        <v>1217</v>
      </c>
      <c r="J1269" t="s">
        <v>492</v>
      </c>
      <c r="K1269" t="s">
        <v>1310</v>
      </c>
      <c r="L1269" t="s">
        <v>344</v>
      </c>
      <c r="M1269" t="s">
        <v>267</v>
      </c>
      <c r="N1269">
        <v>163</v>
      </c>
      <c r="O1269">
        <v>25</v>
      </c>
      <c r="P1269">
        <v>46</v>
      </c>
      <c r="Q1269" t="s">
        <v>76</v>
      </c>
      <c r="R1269" t="s">
        <v>238</v>
      </c>
      <c r="S1269" t="s">
        <v>239</v>
      </c>
      <c r="T1269">
        <v>189</v>
      </c>
      <c r="U1269">
        <v>127</v>
      </c>
      <c r="V1269">
        <v>67.2</v>
      </c>
      <c r="W1269" t="s">
        <v>133</v>
      </c>
      <c r="X1269">
        <v>8252</v>
      </c>
      <c r="Y1269">
        <v>1048004</v>
      </c>
      <c r="Z1269">
        <v>26924</v>
      </c>
      <c r="AA1269">
        <v>25654</v>
      </c>
      <c r="AB1269">
        <v>1100582</v>
      </c>
      <c r="AC1269">
        <v>729148</v>
      </c>
      <c r="AD1269">
        <v>371434</v>
      </c>
      <c r="AE1269" t="s">
        <v>78</v>
      </c>
      <c r="AF1269" t="s">
        <v>78</v>
      </c>
      <c r="AG1269" t="s">
        <v>240</v>
      </c>
      <c r="AH1269" t="s">
        <v>144</v>
      </c>
      <c r="AI1269" t="s">
        <v>139</v>
      </c>
      <c r="AJ1269" t="str">
        <f t="shared" si="19"/>
        <v>Dec</v>
      </c>
    </row>
    <row r="1270" spans="1:36" x14ac:dyDescent="0.3">
      <c r="A1270" t="s">
        <v>3924</v>
      </c>
      <c r="B1270" s="33">
        <v>45771</v>
      </c>
      <c r="C1270" t="s">
        <v>93</v>
      </c>
      <c r="D1270" t="s">
        <v>3925</v>
      </c>
      <c r="E1270" t="s">
        <v>172</v>
      </c>
      <c r="F1270" t="s">
        <v>179</v>
      </c>
      <c r="G1270" t="s">
        <v>155</v>
      </c>
      <c r="H1270" t="s">
        <v>166</v>
      </c>
      <c r="I1270">
        <v>1718</v>
      </c>
      <c r="J1270" t="s">
        <v>504</v>
      </c>
      <c r="K1270" t="s">
        <v>3926</v>
      </c>
      <c r="L1270" t="s">
        <v>254</v>
      </c>
      <c r="M1270" t="s">
        <v>344</v>
      </c>
      <c r="N1270">
        <v>219</v>
      </c>
      <c r="O1270">
        <v>41</v>
      </c>
      <c r="P1270">
        <v>46</v>
      </c>
      <c r="Q1270" t="s">
        <v>76</v>
      </c>
      <c r="R1270" t="s">
        <v>238</v>
      </c>
      <c r="S1270" t="s">
        <v>239</v>
      </c>
      <c r="T1270">
        <v>180</v>
      </c>
      <c r="U1270">
        <v>153</v>
      </c>
      <c r="V1270">
        <v>85</v>
      </c>
      <c r="W1270" t="s">
        <v>134</v>
      </c>
      <c r="X1270">
        <v>6469</v>
      </c>
      <c r="Y1270">
        <v>989757</v>
      </c>
      <c r="Z1270">
        <v>29988</v>
      </c>
      <c r="AA1270">
        <v>26928</v>
      </c>
      <c r="AB1270">
        <v>1046673</v>
      </c>
      <c r="AC1270">
        <v>824073</v>
      </c>
      <c r="AD1270">
        <v>222600</v>
      </c>
      <c r="AE1270" t="s">
        <v>81</v>
      </c>
      <c r="AF1270" t="s">
        <v>72</v>
      </c>
      <c r="AG1270" t="s">
        <v>240</v>
      </c>
      <c r="AH1270" t="s">
        <v>147</v>
      </c>
      <c r="AI1270" t="s">
        <v>138</v>
      </c>
      <c r="AJ1270" t="str">
        <f t="shared" si="19"/>
        <v>Apr</v>
      </c>
    </row>
    <row r="1271" spans="1:36" x14ac:dyDescent="0.3">
      <c r="A1271" t="s">
        <v>3927</v>
      </c>
      <c r="B1271" s="33">
        <v>45672</v>
      </c>
      <c r="C1271" t="s">
        <v>93</v>
      </c>
      <c r="D1271" t="s">
        <v>3928</v>
      </c>
      <c r="E1271" t="s">
        <v>181</v>
      </c>
      <c r="F1271" t="s">
        <v>179</v>
      </c>
      <c r="G1271" t="s">
        <v>159</v>
      </c>
      <c r="H1271" t="s">
        <v>166</v>
      </c>
      <c r="I1271">
        <v>645</v>
      </c>
      <c r="J1271" t="s">
        <v>357</v>
      </c>
      <c r="K1271" t="s">
        <v>671</v>
      </c>
      <c r="L1271" t="s">
        <v>2072</v>
      </c>
      <c r="M1271" t="s">
        <v>671</v>
      </c>
      <c r="N1271">
        <v>116</v>
      </c>
      <c r="O1271">
        <v>4</v>
      </c>
      <c r="P1271">
        <v>-1</v>
      </c>
      <c r="Q1271" t="s">
        <v>73</v>
      </c>
      <c r="R1271" t="s">
        <v>238</v>
      </c>
      <c r="S1271" t="s">
        <v>239</v>
      </c>
      <c r="T1271">
        <v>150</v>
      </c>
      <c r="U1271">
        <v>107</v>
      </c>
      <c r="V1271">
        <v>71.33</v>
      </c>
      <c r="W1271" t="s">
        <v>133</v>
      </c>
      <c r="X1271">
        <v>5061</v>
      </c>
      <c r="Y1271">
        <v>541527</v>
      </c>
      <c r="Z1271">
        <v>42265</v>
      </c>
      <c r="AA1271">
        <v>53072</v>
      </c>
      <c r="AB1271">
        <v>636864</v>
      </c>
      <c r="AC1271">
        <v>379553</v>
      </c>
      <c r="AD1271">
        <v>257311</v>
      </c>
      <c r="AE1271" t="s">
        <v>81</v>
      </c>
      <c r="AF1271" t="s">
        <v>72</v>
      </c>
      <c r="AG1271" t="s">
        <v>240</v>
      </c>
      <c r="AH1271" t="s">
        <v>144</v>
      </c>
      <c r="AI1271" t="s">
        <v>140</v>
      </c>
      <c r="AJ1271" t="str">
        <f t="shared" si="19"/>
        <v>Jan</v>
      </c>
    </row>
    <row r="1272" spans="1:36" x14ac:dyDescent="0.3">
      <c r="A1272" t="s">
        <v>3929</v>
      </c>
      <c r="B1272" s="33">
        <v>45838</v>
      </c>
      <c r="C1272" t="s">
        <v>95</v>
      </c>
      <c r="D1272" t="s">
        <v>3930</v>
      </c>
      <c r="E1272" t="s">
        <v>175</v>
      </c>
      <c r="F1272" t="s">
        <v>173</v>
      </c>
      <c r="G1272" t="s">
        <v>163</v>
      </c>
      <c r="H1272" t="s">
        <v>161</v>
      </c>
      <c r="I1272">
        <v>408</v>
      </c>
      <c r="J1272" t="s">
        <v>613</v>
      </c>
      <c r="K1272" t="s">
        <v>1477</v>
      </c>
      <c r="L1272" t="s">
        <v>1195</v>
      </c>
      <c r="M1272" t="s">
        <v>3690</v>
      </c>
      <c r="N1272">
        <v>78</v>
      </c>
      <c r="O1272">
        <v>37</v>
      </c>
      <c r="P1272">
        <v>34</v>
      </c>
      <c r="Q1272" t="s">
        <v>76</v>
      </c>
      <c r="R1272" t="s">
        <v>238</v>
      </c>
      <c r="S1272" t="s">
        <v>239</v>
      </c>
      <c r="T1272">
        <v>150</v>
      </c>
      <c r="U1272">
        <v>147</v>
      </c>
      <c r="V1272">
        <v>98</v>
      </c>
      <c r="W1272" t="s">
        <v>133</v>
      </c>
      <c r="X1272">
        <v>3996</v>
      </c>
      <c r="Y1272">
        <v>587412</v>
      </c>
      <c r="Z1272">
        <v>43953</v>
      </c>
      <c r="AA1272">
        <v>115101</v>
      </c>
      <c r="AB1272">
        <v>746466</v>
      </c>
      <c r="AC1272">
        <v>611607</v>
      </c>
      <c r="AD1272">
        <v>134859</v>
      </c>
      <c r="AE1272" t="s">
        <v>75</v>
      </c>
      <c r="AF1272" t="s">
        <v>78</v>
      </c>
      <c r="AG1272" t="s">
        <v>240</v>
      </c>
      <c r="AH1272" t="s">
        <v>147</v>
      </c>
      <c r="AI1272" t="s">
        <v>139</v>
      </c>
      <c r="AJ1272" t="str">
        <f t="shared" si="19"/>
        <v>Jun</v>
      </c>
    </row>
    <row r="1273" spans="1:36" x14ac:dyDescent="0.3">
      <c r="A1273" t="s">
        <v>3931</v>
      </c>
      <c r="B1273" s="33">
        <v>46008</v>
      </c>
      <c r="C1273" t="s">
        <v>93</v>
      </c>
      <c r="D1273" t="s">
        <v>3932</v>
      </c>
      <c r="E1273" t="s">
        <v>175</v>
      </c>
      <c r="F1273" t="s">
        <v>177</v>
      </c>
      <c r="G1273" t="s">
        <v>163</v>
      </c>
      <c r="H1273" t="s">
        <v>162</v>
      </c>
      <c r="I1273">
        <v>718</v>
      </c>
      <c r="J1273" t="s">
        <v>310</v>
      </c>
      <c r="K1273" t="s">
        <v>554</v>
      </c>
      <c r="N1273">
        <v>105</v>
      </c>
      <c r="O1273">
        <v>0</v>
      </c>
      <c r="P1273">
        <v>0</v>
      </c>
      <c r="Q1273" t="s">
        <v>67</v>
      </c>
      <c r="R1273" t="s">
        <v>245</v>
      </c>
      <c r="S1273" t="s">
        <v>120</v>
      </c>
      <c r="T1273">
        <v>180</v>
      </c>
      <c r="U1273">
        <v>0</v>
      </c>
      <c r="V1273">
        <v>0</v>
      </c>
      <c r="W1273" t="s">
        <v>133</v>
      </c>
      <c r="X1273">
        <v>3998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75</v>
      </c>
      <c r="AF1273" t="s">
        <v>78</v>
      </c>
      <c r="AG1273" t="s">
        <v>240</v>
      </c>
      <c r="AH1273" t="s">
        <v>144</v>
      </c>
      <c r="AI1273" t="s">
        <v>139</v>
      </c>
      <c r="AJ1273" t="str">
        <f t="shared" si="19"/>
        <v>Dec</v>
      </c>
    </row>
    <row r="1274" spans="1:36" x14ac:dyDescent="0.3">
      <c r="A1274" t="s">
        <v>3933</v>
      </c>
      <c r="B1274" s="33">
        <v>45976</v>
      </c>
      <c r="C1274" t="s">
        <v>93</v>
      </c>
      <c r="D1274" t="s">
        <v>3934</v>
      </c>
      <c r="E1274" t="s">
        <v>180</v>
      </c>
      <c r="F1274" t="s">
        <v>173</v>
      </c>
      <c r="G1274" t="s">
        <v>160</v>
      </c>
      <c r="H1274" t="s">
        <v>161</v>
      </c>
      <c r="I1274">
        <v>1773</v>
      </c>
      <c r="J1274" t="s">
        <v>451</v>
      </c>
      <c r="K1274" t="s">
        <v>1080</v>
      </c>
      <c r="L1274" t="s">
        <v>2775</v>
      </c>
      <c r="M1274" t="s">
        <v>1756</v>
      </c>
      <c r="N1274">
        <v>254</v>
      </c>
      <c r="O1274">
        <v>79</v>
      </c>
      <c r="P1274">
        <v>99</v>
      </c>
      <c r="Q1274" t="s">
        <v>76</v>
      </c>
      <c r="R1274" t="s">
        <v>238</v>
      </c>
      <c r="S1274" t="s">
        <v>239</v>
      </c>
      <c r="T1274">
        <v>220</v>
      </c>
      <c r="U1274">
        <v>169</v>
      </c>
      <c r="V1274">
        <v>76.819999999999993</v>
      </c>
      <c r="W1274" t="s">
        <v>133</v>
      </c>
      <c r="X1274">
        <v>7955</v>
      </c>
      <c r="Y1274">
        <v>1344395</v>
      </c>
      <c r="Z1274">
        <v>59826</v>
      </c>
      <c r="AA1274">
        <v>126750</v>
      </c>
      <c r="AB1274">
        <v>1530971</v>
      </c>
      <c r="AC1274">
        <v>1101670</v>
      </c>
      <c r="AD1274">
        <v>429301</v>
      </c>
      <c r="AE1274" t="s">
        <v>81</v>
      </c>
      <c r="AF1274" t="s">
        <v>78</v>
      </c>
      <c r="AG1274" t="s">
        <v>240</v>
      </c>
      <c r="AH1274" t="s">
        <v>144</v>
      </c>
      <c r="AI1274" t="s">
        <v>138</v>
      </c>
      <c r="AJ1274" t="str">
        <f t="shared" si="19"/>
        <v>Nov</v>
      </c>
    </row>
    <row r="1275" spans="1:36" x14ac:dyDescent="0.3">
      <c r="A1275" t="s">
        <v>3935</v>
      </c>
      <c r="B1275" s="33">
        <v>45909</v>
      </c>
      <c r="C1275" t="s">
        <v>95</v>
      </c>
      <c r="D1275" t="s">
        <v>3936</v>
      </c>
      <c r="E1275" t="s">
        <v>172</v>
      </c>
      <c r="F1275" t="s">
        <v>175</v>
      </c>
      <c r="G1275" t="s">
        <v>155</v>
      </c>
      <c r="H1275" t="s">
        <v>163</v>
      </c>
      <c r="I1275">
        <v>1725</v>
      </c>
      <c r="J1275" t="s">
        <v>275</v>
      </c>
      <c r="K1275" t="s">
        <v>819</v>
      </c>
      <c r="L1275" t="s">
        <v>626</v>
      </c>
      <c r="M1275" t="s">
        <v>819</v>
      </c>
      <c r="N1275">
        <v>246</v>
      </c>
      <c r="O1275">
        <v>0</v>
      </c>
      <c r="P1275">
        <v>-10</v>
      </c>
      <c r="Q1275" t="s">
        <v>70</v>
      </c>
      <c r="R1275" t="s">
        <v>238</v>
      </c>
      <c r="S1275" t="s">
        <v>239</v>
      </c>
      <c r="T1275">
        <v>220</v>
      </c>
      <c r="U1275">
        <v>161</v>
      </c>
      <c r="V1275">
        <v>73.180000000000007</v>
      </c>
      <c r="W1275" t="s">
        <v>133</v>
      </c>
      <c r="X1275">
        <v>8530</v>
      </c>
      <c r="Y1275">
        <v>1373330</v>
      </c>
      <c r="Z1275">
        <v>69230</v>
      </c>
      <c r="AA1275">
        <v>85813</v>
      </c>
      <c r="AB1275">
        <v>1528373</v>
      </c>
      <c r="AC1275">
        <v>1227450</v>
      </c>
      <c r="AD1275">
        <v>300923</v>
      </c>
      <c r="AE1275" t="s">
        <v>81</v>
      </c>
      <c r="AF1275" t="s">
        <v>75</v>
      </c>
      <c r="AG1275" t="s">
        <v>240</v>
      </c>
      <c r="AH1275" t="s">
        <v>146</v>
      </c>
      <c r="AI1275" t="s">
        <v>138</v>
      </c>
      <c r="AJ1275" t="str">
        <f t="shared" si="19"/>
        <v>Sep</v>
      </c>
    </row>
    <row r="1276" spans="1:36" x14ac:dyDescent="0.3">
      <c r="A1276" t="s">
        <v>3937</v>
      </c>
      <c r="B1276" s="33">
        <v>45787</v>
      </c>
      <c r="C1276" t="s">
        <v>98</v>
      </c>
      <c r="D1276" t="s">
        <v>3938</v>
      </c>
      <c r="E1276" t="s">
        <v>180</v>
      </c>
      <c r="F1276" t="s">
        <v>175</v>
      </c>
      <c r="G1276" t="s">
        <v>160</v>
      </c>
      <c r="H1276" t="s">
        <v>163</v>
      </c>
      <c r="I1276">
        <v>2327</v>
      </c>
      <c r="J1276" t="s">
        <v>385</v>
      </c>
      <c r="K1276" t="s">
        <v>410</v>
      </c>
      <c r="L1276" t="s">
        <v>385</v>
      </c>
      <c r="M1276" t="s">
        <v>410</v>
      </c>
      <c r="N1276">
        <v>313</v>
      </c>
      <c r="O1276">
        <v>0</v>
      </c>
      <c r="P1276">
        <v>-5</v>
      </c>
      <c r="Q1276" t="s">
        <v>70</v>
      </c>
      <c r="R1276" t="s">
        <v>238</v>
      </c>
      <c r="S1276" t="s">
        <v>239</v>
      </c>
      <c r="T1276">
        <v>150</v>
      </c>
      <c r="U1276">
        <v>140</v>
      </c>
      <c r="V1276">
        <v>93.33</v>
      </c>
      <c r="W1276" t="s">
        <v>133</v>
      </c>
      <c r="X1276">
        <v>3398</v>
      </c>
      <c r="Y1276">
        <v>475720</v>
      </c>
      <c r="Z1276">
        <v>25340</v>
      </c>
      <c r="AA1276">
        <v>50120</v>
      </c>
      <c r="AB1276">
        <v>551180</v>
      </c>
      <c r="AC1276">
        <v>355657</v>
      </c>
      <c r="AD1276">
        <v>195523</v>
      </c>
      <c r="AE1276" t="s">
        <v>81</v>
      </c>
      <c r="AF1276" t="s">
        <v>75</v>
      </c>
      <c r="AG1276" t="s">
        <v>240</v>
      </c>
      <c r="AH1276" t="s">
        <v>144</v>
      </c>
      <c r="AI1276" t="s">
        <v>139</v>
      </c>
      <c r="AJ1276" t="str">
        <f t="shared" si="19"/>
        <v>May</v>
      </c>
    </row>
    <row r="1277" spans="1:36" x14ac:dyDescent="0.3">
      <c r="A1277" t="s">
        <v>3939</v>
      </c>
      <c r="B1277" s="33">
        <v>45943</v>
      </c>
      <c r="C1277" t="s">
        <v>93</v>
      </c>
      <c r="D1277" t="s">
        <v>3940</v>
      </c>
      <c r="E1277" t="s">
        <v>175</v>
      </c>
      <c r="F1277" t="s">
        <v>174</v>
      </c>
      <c r="G1277" t="s">
        <v>163</v>
      </c>
      <c r="H1277" t="s">
        <v>158</v>
      </c>
      <c r="I1277">
        <v>1967</v>
      </c>
      <c r="J1277" t="s">
        <v>304</v>
      </c>
      <c r="K1277" t="s">
        <v>2523</v>
      </c>
      <c r="L1277" t="s">
        <v>1272</v>
      </c>
      <c r="M1277" t="s">
        <v>2523</v>
      </c>
      <c r="N1277">
        <v>248</v>
      </c>
      <c r="O1277">
        <v>7</v>
      </c>
      <c r="P1277">
        <v>0</v>
      </c>
      <c r="Q1277" t="s">
        <v>73</v>
      </c>
      <c r="R1277" t="s">
        <v>238</v>
      </c>
      <c r="S1277" t="s">
        <v>239</v>
      </c>
      <c r="T1277">
        <v>180</v>
      </c>
      <c r="U1277">
        <v>99</v>
      </c>
      <c r="V1277">
        <v>55</v>
      </c>
      <c r="W1277" t="s">
        <v>133</v>
      </c>
      <c r="X1277">
        <v>9579</v>
      </c>
      <c r="Y1277">
        <v>948321</v>
      </c>
      <c r="Z1277">
        <v>15642</v>
      </c>
      <c r="AA1277">
        <v>13761</v>
      </c>
      <c r="AB1277">
        <v>977724</v>
      </c>
      <c r="AC1277">
        <v>847879</v>
      </c>
      <c r="AD1277">
        <v>129845</v>
      </c>
      <c r="AE1277" t="s">
        <v>75</v>
      </c>
      <c r="AF1277" t="s">
        <v>78</v>
      </c>
      <c r="AG1277" t="s">
        <v>240</v>
      </c>
      <c r="AH1277" t="s">
        <v>144</v>
      </c>
      <c r="AI1277" t="s">
        <v>138</v>
      </c>
      <c r="AJ1277" t="str">
        <f t="shared" si="19"/>
        <v>Oct</v>
      </c>
    </row>
    <row r="1278" spans="1:36" x14ac:dyDescent="0.3">
      <c r="A1278" t="s">
        <v>3941</v>
      </c>
      <c r="B1278" s="33">
        <v>45660</v>
      </c>
      <c r="C1278" t="s">
        <v>95</v>
      </c>
      <c r="D1278" t="s">
        <v>3942</v>
      </c>
      <c r="E1278" t="s">
        <v>173</v>
      </c>
      <c r="F1278" t="s">
        <v>176</v>
      </c>
      <c r="G1278" t="s">
        <v>161</v>
      </c>
      <c r="H1278" t="s">
        <v>156</v>
      </c>
      <c r="I1278">
        <v>1824</v>
      </c>
      <c r="J1278" t="s">
        <v>342</v>
      </c>
      <c r="K1278" t="s">
        <v>1174</v>
      </c>
      <c r="N1278">
        <v>247</v>
      </c>
      <c r="O1278">
        <v>0</v>
      </c>
      <c r="P1278">
        <v>0</v>
      </c>
      <c r="Q1278" t="s">
        <v>67</v>
      </c>
      <c r="R1278" t="s">
        <v>245</v>
      </c>
      <c r="S1278" t="s">
        <v>120</v>
      </c>
      <c r="T1278">
        <v>180</v>
      </c>
      <c r="U1278">
        <v>0</v>
      </c>
      <c r="V1278">
        <v>0</v>
      </c>
      <c r="W1278" t="s">
        <v>133</v>
      </c>
      <c r="X1278">
        <v>4368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78</v>
      </c>
      <c r="AF1278" t="s">
        <v>81</v>
      </c>
      <c r="AG1278" t="s">
        <v>240</v>
      </c>
      <c r="AH1278" t="s">
        <v>147</v>
      </c>
      <c r="AI1278" t="s">
        <v>140</v>
      </c>
      <c r="AJ1278" t="str">
        <f t="shared" si="19"/>
        <v>Jan</v>
      </c>
    </row>
    <row r="1279" spans="1:36" x14ac:dyDescent="0.3">
      <c r="A1279" t="s">
        <v>3943</v>
      </c>
      <c r="B1279" s="33">
        <v>45900</v>
      </c>
      <c r="C1279" t="s">
        <v>95</v>
      </c>
      <c r="D1279" t="s">
        <v>3944</v>
      </c>
      <c r="E1279" t="s">
        <v>174</v>
      </c>
      <c r="F1279" t="s">
        <v>175</v>
      </c>
      <c r="G1279" t="s">
        <v>158</v>
      </c>
      <c r="H1279" t="s">
        <v>163</v>
      </c>
      <c r="I1279">
        <v>462</v>
      </c>
      <c r="J1279" t="s">
        <v>258</v>
      </c>
      <c r="K1279" t="s">
        <v>3642</v>
      </c>
      <c r="L1279" t="s">
        <v>3945</v>
      </c>
      <c r="M1279" t="s">
        <v>3946</v>
      </c>
      <c r="N1279">
        <v>80</v>
      </c>
      <c r="O1279">
        <v>14</v>
      </c>
      <c r="P1279">
        <v>11</v>
      </c>
      <c r="Q1279" t="s">
        <v>73</v>
      </c>
      <c r="R1279" t="s">
        <v>238</v>
      </c>
      <c r="S1279" t="s">
        <v>239</v>
      </c>
      <c r="T1279">
        <v>189</v>
      </c>
      <c r="U1279">
        <v>151</v>
      </c>
      <c r="V1279">
        <v>79.89</v>
      </c>
      <c r="W1279" t="s">
        <v>134</v>
      </c>
      <c r="X1279">
        <v>10102</v>
      </c>
      <c r="Y1279">
        <v>1525402</v>
      </c>
      <c r="Z1279">
        <v>78822</v>
      </c>
      <c r="AA1279">
        <v>84560</v>
      </c>
      <c r="AB1279">
        <v>1688784</v>
      </c>
      <c r="AC1279">
        <v>1187257</v>
      </c>
      <c r="AD1279">
        <v>501527</v>
      </c>
      <c r="AE1279" t="s">
        <v>78</v>
      </c>
      <c r="AF1279" t="s">
        <v>75</v>
      </c>
      <c r="AG1279" t="s">
        <v>240</v>
      </c>
      <c r="AH1279" t="s">
        <v>144</v>
      </c>
      <c r="AI1279" t="s">
        <v>139</v>
      </c>
      <c r="AJ1279" t="str">
        <f t="shared" si="19"/>
        <v>Aug</v>
      </c>
    </row>
    <row r="1280" spans="1:36" x14ac:dyDescent="0.3">
      <c r="A1280" t="s">
        <v>3947</v>
      </c>
      <c r="B1280" s="33">
        <v>45866</v>
      </c>
      <c r="C1280" t="s">
        <v>98</v>
      </c>
      <c r="D1280" t="s">
        <v>3948</v>
      </c>
      <c r="E1280" t="s">
        <v>173</v>
      </c>
      <c r="F1280" t="s">
        <v>180</v>
      </c>
      <c r="G1280" t="s">
        <v>161</v>
      </c>
      <c r="H1280" t="s">
        <v>160</v>
      </c>
      <c r="I1280">
        <v>903</v>
      </c>
      <c r="J1280" t="s">
        <v>325</v>
      </c>
      <c r="K1280" t="s">
        <v>1415</v>
      </c>
      <c r="L1280" t="s">
        <v>703</v>
      </c>
      <c r="M1280" t="s">
        <v>2113</v>
      </c>
      <c r="N1280">
        <v>127</v>
      </c>
      <c r="O1280">
        <v>27</v>
      </c>
      <c r="P1280">
        <v>47</v>
      </c>
      <c r="Q1280" t="s">
        <v>76</v>
      </c>
      <c r="R1280" t="s">
        <v>238</v>
      </c>
      <c r="S1280" t="s">
        <v>239</v>
      </c>
      <c r="T1280">
        <v>186</v>
      </c>
      <c r="U1280">
        <v>153</v>
      </c>
      <c r="V1280">
        <v>82.26</v>
      </c>
      <c r="W1280" t="s">
        <v>133</v>
      </c>
      <c r="X1280">
        <v>5144</v>
      </c>
      <c r="Y1280">
        <v>787032</v>
      </c>
      <c r="Z1280">
        <v>53856</v>
      </c>
      <c r="AA1280">
        <v>67626</v>
      </c>
      <c r="AB1280">
        <v>908514</v>
      </c>
      <c r="AC1280">
        <v>634609</v>
      </c>
      <c r="AD1280">
        <v>273905</v>
      </c>
      <c r="AE1280" t="s">
        <v>78</v>
      </c>
      <c r="AF1280" t="s">
        <v>81</v>
      </c>
      <c r="AG1280" t="s">
        <v>240</v>
      </c>
      <c r="AH1280" t="s">
        <v>147</v>
      </c>
      <c r="AI1280" t="s">
        <v>138</v>
      </c>
      <c r="AJ1280" t="str">
        <f t="shared" si="19"/>
        <v>Jul</v>
      </c>
    </row>
    <row r="1281" spans="1:36" x14ac:dyDescent="0.3">
      <c r="A1281" t="s">
        <v>3949</v>
      </c>
      <c r="B1281" s="33">
        <v>45699</v>
      </c>
      <c r="C1281" t="s">
        <v>93</v>
      </c>
      <c r="D1281" t="s">
        <v>3950</v>
      </c>
      <c r="E1281" t="s">
        <v>172</v>
      </c>
      <c r="F1281" t="s">
        <v>177</v>
      </c>
      <c r="G1281" t="s">
        <v>155</v>
      </c>
      <c r="H1281" t="s">
        <v>162</v>
      </c>
      <c r="I1281">
        <v>2205</v>
      </c>
      <c r="J1281" t="s">
        <v>397</v>
      </c>
      <c r="K1281" t="s">
        <v>513</v>
      </c>
      <c r="L1281" t="s">
        <v>633</v>
      </c>
      <c r="M1281" t="s">
        <v>513</v>
      </c>
      <c r="N1281">
        <v>271</v>
      </c>
      <c r="O1281">
        <v>0</v>
      </c>
      <c r="P1281">
        <v>-1</v>
      </c>
      <c r="Q1281" t="s">
        <v>70</v>
      </c>
      <c r="R1281" t="s">
        <v>238</v>
      </c>
      <c r="S1281" t="s">
        <v>239</v>
      </c>
      <c r="T1281">
        <v>220</v>
      </c>
      <c r="U1281">
        <v>146</v>
      </c>
      <c r="V1281">
        <v>66.36</v>
      </c>
      <c r="W1281" t="s">
        <v>133</v>
      </c>
      <c r="X1281">
        <v>10203</v>
      </c>
      <c r="Y1281">
        <v>1489638</v>
      </c>
      <c r="Z1281">
        <v>51392</v>
      </c>
      <c r="AA1281">
        <v>81176</v>
      </c>
      <c r="AB1281">
        <v>1622206</v>
      </c>
      <c r="AC1281">
        <v>1057829</v>
      </c>
      <c r="AD1281">
        <v>564377</v>
      </c>
      <c r="AE1281" t="s">
        <v>81</v>
      </c>
      <c r="AF1281" t="s">
        <v>78</v>
      </c>
      <c r="AG1281" t="s">
        <v>240</v>
      </c>
      <c r="AH1281" t="s">
        <v>145</v>
      </c>
      <c r="AI1281" t="s">
        <v>139</v>
      </c>
      <c r="AJ1281" t="str">
        <f t="shared" si="19"/>
        <v>Feb</v>
      </c>
    </row>
    <row r="1282" spans="1:36" x14ac:dyDescent="0.3">
      <c r="A1282" t="s">
        <v>3951</v>
      </c>
      <c r="B1282" s="33">
        <v>45823</v>
      </c>
      <c r="C1282" t="s">
        <v>93</v>
      </c>
      <c r="D1282" t="s">
        <v>3952</v>
      </c>
      <c r="E1282" t="s">
        <v>172</v>
      </c>
      <c r="F1282" t="s">
        <v>180</v>
      </c>
      <c r="G1282" t="s">
        <v>155</v>
      </c>
      <c r="H1282" t="s">
        <v>160</v>
      </c>
      <c r="I1282">
        <v>1460</v>
      </c>
      <c r="J1282" t="s">
        <v>1510</v>
      </c>
      <c r="K1282" t="s">
        <v>2661</v>
      </c>
      <c r="N1282">
        <v>203</v>
      </c>
      <c r="O1282">
        <v>0</v>
      </c>
      <c r="P1282">
        <v>0</v>
      </c>
      <c r="Q1282" t="s">
        <v>67</v>
      </c>
      <c r="R1282" t="s">
        <v>245</v>
      </c>
      <c r="S1282" t="s">
        <v>120</v>
      </c>
      <c r="T1282">
        <v>180</v>
      </c>
      <c r="U1282">
        <v>0</v>
      </c>
      <c r="V1282">
        <v>0</v>
      </c>
      <c r="W1282" t="s">
        <v>135</v>
      </c>
      <c r="X1282">
        <v>10433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81</v>
      </c>
      <c r="AF1282" t="s">
        <v>81</v>
      </c>
      <c r="AG1282" t="s">
        <v>240</v>
      </c>
      <c r="AH1282" t="s">
        <v>146</v>
      </c>
      <c r="AI1282" t="s">
        <v>139</v>
      </c>
      <c r="AJ1282" t="str">
        <f t="shared" ref="AJ1282:AJ1345" si="20">TEXT(B1282,"mmm")</f>
        <v>Jun</v>
      </c>
    </row>
    <row r="1283" spans="1:36" x14ac:dyDescent="0.3">
      <c r="A1283" t="s">
        <v>3953</v>
      </c>
      <c r="B1283" s="33">
        <v>45748</v>
      </c>
      <c r="C1283" t="s">
        <v>96</v>
      </c>
      <c r="D1283" t="s">
        <v>3954</v>
      </c>
      <c r="E1283" t="s">
        <v>172</v>
      </c>
      <c r="F1283" t="s">
        <v>178</v>
      </c>
      <c r="G1283" t="s">
        <v>155</v>
      </c>
      <c r="H1283" t="s">
        <v>157</v>
      </c>
      <c r="I1283">
        <v>732</v>
      </c>
      <c r="J1283" t="s">
        <v>682</v>
      </c>
      <c r="K1283" t="s">
        <v>1495</v>
      </c>
      <c r="L1283" t="s">
        <v>353</v>
      </c>
      <c r="M1283" t="s">
        <v>1828</v>
      </c>
      <c r="N1283">
        <v>125</v>
      </c>
      <c r="O1283">
        <v>0</v>
      </c>
      <c r="P1283">
        <v>6</v>
      </c>
      <c r="Q1283" t="s">
        <v>73</v>
      </c>
      <c r="R1283" t="s">
        <v>238</v>
      </c>
      <c r="S1283" t="s">
        <v>239</v>
      </c>
      <c r="T1283">
        <v>150</v>
      </c>
      <c r="U1283">
        <v>85</v>
      </c>
      <c r="V1283">
        <v>56.67</v>
      </c>
      <c r="W1283" t="s">
        <v>133</v>
      </c>
      <c r="X1283">
        <v>8966</v>
      </c>
      <c r="Y1283">
        <v>762110</v>
      </c>
      <c r="Z1283">
        <v>43860</v>
      </c>
      <c r="AA1283">
        <v>63750</v>
      </c>
      <c r="AB1283">
        <v>869720</v>
      </c>
      <c r="AC1283">
        <v>653379</v>
      </c>
      <c r="AD1283">
        <v>216341</v>
      </c>
      <c r="AE1283" t="s">
        <v>81</v>
      </c>
      <c r="AF1283" t="s">
        <v>75</v>
      </c>
      <c r="AG1283" t="s">
        <v>240</v>
      </c>
      <c r="AH1283" t="s">
        <v>145</v>
      </c>
      <c r="AI1283" t="s">
        <v>139</v>
      </c>
      <c r="AJ1283" t="str">
        <f t="shared" si="20"/>
        <v>Apr</v>
      </c>
    </row>
    <row r="1284" spans="1:36" x14ac:dyDescent="0.3">
      <c r="A1284" t="s">
        <v>3955</v>
      </c>
      <c r="B1284" s="33">
        <v>45778</v>
      </c>
      <c r="C1284" t="s">
        <v>96</v>
      </c>
      <c r="D1284" t="s">
        <v>3956</v>
      </c>
      <c r="E1284" t="s">
        <v>177</v>
      </c>
      <c r="F1284" t="s">
        <v>180</v>
      </c>
      <c r="G1284" t="s">
        <v>162</v>
      </c>
      <c r="H1284" t="s">
        <v>160</v>
      </c>
      <c r="I1284">
        <v>1552</v>
      </c>
      <c r="J1284" t="s">
        <v>381</v>
      </c>
      <c r="K1284" t="s">
        <v>348</v>
      </c>
      <c r="L1284" t="s">
        <v>3957</v>
      </c>
      <c r="M1284" t="s">
        <v>1417</v>
      </c>
      <c r="N1284">
        <v>245</v>
      </c>
      <c r="O1284">
        <v>3</v>
      </c>
      <c r="P1284">
        <v>17</v>
      </c>
      <c r="Q1284" t="s">
        <v>73</v>
      </c>
      <c r="R1284" t="s">
        <v>238</v>
      </c>
      <c r="S1284" t="s">
        <v>239</v>
      </c>
      <c r="T1284">
        <v>186</v>
      </c>
      <c r="U1284">
        <v>152</v>
      </c>
      <c r="V1284">
        <v>81.72</v>
      </c>
      <c r="W1284" t="s">
        <v>134</v>
      </c>
      <c r="X1284">
        <v>6921</v>
      </c>
      <c r="Y1284">
        <v>1051992</v>
      </c>
      <c r="Z1284">
        <v>60344</v>
      </c>
      <c r="AA1284">
        <v>49552</v>
      </c>
      <c r="AB1284">
        <v>1161888</v>
      </c>
      <c r="AC1284">
        <v>875437</v>
      </c>
      <c r="AD1284">
        <v>286451</v>
      </c>
      <c r="AE1284" t="s">
        <v>78</v>
      </c>
      <c r="AF1284" t="s">
        <v>81</v>
      </c>
      <c r="AG1284" t="s">
        <v>240</v>
      </c>
      <c r="AH1284" t="s">
        <v>144</v>
      </c>
      <c r="AI1284" t="s">
        <v>140</v>
      </c>
      <c r="AJ1284" t="str">
        <f t="shared" si="20"/>
        <v>May</v>
      </c>
    </row>
    <row r="1285" spans="1:36" x14ac:dyDescent="0.3">
      <c r="A1285" t="s">
        <v>3958</v>
      </c>
      <c r="B1285" s="33">
        <v>45726</v>
      </c>
      <c r="C1285" t="s">
        <v>95</v>
      </c>
      <c r="D1285" t="s">
        <v>3959</v>
      </c>
      <c r="E1285" t="s">
        <v>174</v>
      </c>
      <c r="F1285" t="s">
        <v>175</v>
      </c>
      <c r="G1285" t="s">
        <v>158</v>
      </c>
      <c r="H1285" t="s">
        <v>163</v>
      </c>
      <c r="I1285">
        <v>1322</v>
      </c>
      <c r="J1285" t="s">
        <v>469</v>
      </c>
      <c r="K1285" t="s">
        <v>2361</v>
      </c>
      <c r="L1285" t="s">
        <v>289</v>
      </c>
      <c r="M1285" t="s">
        <v>555</v>
      </c>
      <c r="N1285">
        <v>183</v>
      </c>
      <c r="O1285">
        <v>38</v>
      </c>
      <c r="P1285">
        <v>43</v>
      </c>
      <c r="Q1285" t="s">
        <v>76</v>
      </c>
      <c r="R1285" t="s">
        <v>238</v>
      </c>
      <c r="S1285" t="s">
        <v>239</v>
      </c>
      <c r="T1285">
        <v>220</v>
      </c>
      <c r="U1285">
        <v>177</v>
      </c>
      <c r="V1285">
        <v>80.45</v>
      </c>
      <c r="W1285" t="s">
        <v>133</v>
      </c>
      <c r="X1285">
        <v>10474</v>
      </c>
      <c r="Y1285">
        <v>1853898</v>
      </c>
      <c r="Z1285">
        <v>47790</v>
      </c>
      <c r="AA1285">
        <v>55932</v>
      </c>
      <c r="AB1285">
        <v>1957620</v>
      </c>
      <c r="AC1285">
        <v>1410674</v>
      </c>
      <c r="AD1285">
        <v>546946</v>
      </c>
      <c r="AE1285" t="s">
        <v>78</v>
      </c>
      <c r="AF1285" t="s">
        <v>75</v>
      </c>
      <c r="AG1285" t="s">
        <v>240</v>
      </c>
      <c r="AH1285" t="s">
        <v>145</v>
      </c>
      <c r="AI1285" t="s">
        <v>140</v>
      </c>
      <c r="AJ1285" t="str">
        <f t="shared" si="20"/>
        <v>Mar</v>
      </c>
    </row>
    <row r="1286" spans="1:36" x14ac:dyDescent="0.3">
      <c r="A1286" t="s">
        <v>3960</v>
      </c>
      <c r="B1286" s="33">
        <v>45899</v>
      </c>
      <c r="C1286" t="s">
        <v>96</v>
      </c>
      <c r="D1286" t="s">
        <v>3961</v>
      </c>
      <c r="E1286" t="s">
        <v>172</v>
      </c>
      <c r="F1286" t="s">
        <v>174</v>
      </c>
      <c r="G1286" t="s">
        <v>155</v>
      </c>
      <c r="H1286" t="s">
        <v>158</v>
      </c>
      <c r="I1286">
        <v>1677</v>
      </c>
      <c r="J1286" t="s">
        <v>1434</v>
      </c>
      <c r="K1286" t="s">
        <v>2199</v>
      </c>
      <c r="L1286" t="s">
        <v>633</v>
      </c>
      <c r="M1286" t="s">
        <v>2433</v>
      </c>
      <c r="N1286">
        <v>209</v>
      </c>
      <c r="O1286">
        <v>0</v>
      </c>
      <c r="P1286">
        <v>10</v>
      </c>
      <c r="Q1286" t="s">
        <v>73</v>
      </c>
      <c r="R1286" t="s">
        <v>238</v>
      </c>
      <c r="S1286" t="s">
        <v>239</v>
      </c>
      <c r="T1286">
        <v>150</v>
      </c>
      <c r="U1286">
        <v>134</v>
      </c>
      <c r="V1286">
        <v>89.33</v>
      </c>
      <c r="W1286" t="s">
        <v>135</v>
      </c>
      <c r="X1286">
        <v>5940</v>
      </c>
      <c r="Y1286">
        <v>795960</v>
      </c>
      <c r="Z1286">
        <v>69546</v>
      </c>
      <c r="AA1286">
        <v>85492</v>
      </c>
      <c r="AB1286">
        <v>950998</v>
      </c>
      <c r="AC1286">
        <v>741413</v>
      </c>
      <c r="AD1286">
        <v>209585</v>
      </c>
      <c r="AE1286" t="s">
        <v>81</v>
      </c>
      <c r="AF1286" t="s">
        <v>78</v>
      </c>
      <c r="AG1286" t="s">
        <v>240</v>
      </c>
      <c r="AH1286" t="s">
        <v>144</v>
      </c>
      <c r="AI1286" t="s">
        <v>138</v>
      </c>
      <c r="AJ1286" t="str">
        <f t="shared" si="20"/>
        <v>Aug</v>
      </c>
    </row>
    <row r="1287" spans="1:36" x14ac:dyDescent="0.3">
      <c r="A1287" t="s">
        <v>3962</v>
      </c>
      <c r="B1287" s="33">
        <v>45806</v>
      </c>
      <c r="C1287" t="s">
        <v>99</v>
      </c>
      <c r="D1287" t="s">
        <v>3963</v>
      </c>
      <c r="E1287" t="s">
        <v>179</v>
      </c>
      <c r="F1287" t="s">
        <v>181</v>
      </c>
      <c r="G1287" t="s">
        <v>166</v>
      </c>
      <c r="H1287" t="s">
        <v>159</v>
      </c>
      <c r="I1287">
        <v>717</v>
      </c>
      <c r="J1287" t="s">
        <v>474</v>
      </c>
      <c r="K1287" t="s">
        <v>1404</v>
      </c>
      <c r="L1287" t="s">
        <v>459</v>
      </c>
      <c r="M1287" t="s">
        <v>2116</v>
      </c>
      <c r="N1287">
        <v>101</v>
      </c>
      <c r="O1287">
        <v>0</v>
      </c>
      <c r="P1287">
        <v>24</v>
      </c>
      <c r="Q1287" t="s">
        <v>73</v>
      </c>
      <c r="R1287" t="s">
        <v>238</v>
      </c>
      <c r="S1287" t="s">
        <v>239</v>
      </c>
      <c r="T1287">
        <v>189</v>
      </c>
      <c r="U1287">
        <v>164</v>
      </c>
      <c r="V1287">
        <v>86.77</v>
      </c>
      <c r="W1287" t="s">
        <v>133</v>
      </c>
      <c r="X1287">
        <v>10572</v>
      </c>
      <c r="Y1287">
        <v>1733808</v>
      </c>
      <c r="Z1287">
        <v>80360</v>
      </c>
      <c r="AA1287">
        <v>118572</v>
      </c>
      <c r="AB1287">
        <v>1932740</v>
      </c>
      <c r="AC1287">
        <v>1179016</v>
      </c>
      <c r="AD1287">
        <v>753724</v>
      </c>
      <c r="AE1287" t="s">
        <v>72</v>
      </c>
      <c r="AF1287" t="s">
        <v>81</v>
      </c>
      <c r="AG1287" t="s">
        <v>240</v>
      </c>
      <c r="AH1287" t="s">
        <v>144</v>
      </c>
      <c r="AI1287" t="s">
        <v>138</v>
      </c>
      <c r="AJ1287" t="str">
        <f t="shared" si="20"/>
        <v>May</v>
      </c>
    </row>
    <row r="1288" spans="1:36" x14ac:dyDescent="0.3">
      <c r="A1288" t="s">
        <v>3964</v>
      </c>
      <c r="B1288" s="33">
        <v>45871</v>
      </c>
      <c r="C1288" t="s">
        <v>99</v>
      </c>
      <c r="D1288" t="s">
        <v>3965</v>
      </c>
      <c r="E1288" t="s">
        <v>179</v>
      </c>
      <c r="F1288" t="s">
        <v>174</v>
      </c>
      <c r="G1288" t="s">
        <v>166</v>
      </c>
      <c r="H1288" t="s">
        <v>158</v>
      </c>
      <c r="I1288">
        <v>2080</v>
      </c>
      <c r="J1288" t="s">
        <v>280</v>
      </c>
      <c r="K1288" t="s">
        <v>1069</v>
      </c>
      <c r="L1288" t="s">
        <v>1655</v>
      </c>
      <c r="M1288" t="s">
        <v>3966</v>
      </c>
      <c r="N1288">
        <v>292</v>
      </c>
      <c r="O1288">
        <v>16</v>
      </c>
      <c r="P1288">
        <v>34</v>
      </c>
      <c r="Q1288" t="s">
        <v>76</v>
      </c>
      <c r="R1288" t="s">
        <v>238</v>
      </c>
      <c r="S1288" t="s">
        <v>239</v>
      </c>
      <c r="T1288">
        <v>220</v>
      </c>
      <c r="U1288">
        <v>124</v>
      </c>
      <c r="V1288">
        <v>56.36</v>
      </c>
      <c r="W1288" t="s">
        <v>133</v>
      </c>
      <c r="X1288">
        <v>7480</v>
      </c>
      <c r="Y1288">
        <v>927520</v>
      </c>
      <c r="Z1288">
        <v>57908</v>
      </c>
      <c r="AA1288">
        <v>74276</v>
      </c>
      <c r="AB1288">
        <v>1059704</v>
      </c>
      <c r="AC1288">
        <v>676312</v>
      </c>
      <c r="AD1288">
        <v>383392</v>
      </c>
      <c r="AE1288" t="s">
        <v>72</v>
      </c>
      <c r="AF1288" t="s">
        <v>78</v>
      </c>
      <c r="AG1288" t="s">
        <v>240</v>
      </c>
      <c r="AH1288" t="s">
        <v>144</v>
      </c>
      <c r="AI1288" t="s">
        <v>140</v>
      </c>
      <c r="AJ1288" t="str">
        <f t="shared" si="20"/>
        <v>Aug</v>
      </c>
    </row>
    <row r="1289" spans="1:36" x14ac:dyDescent="0.3">
      <c r="A1289" t="s">
        <v>3967</v>
      </c>
      <c r="B1289" s="33">
        <v>45925</v>
      </c>
      <c r="C1289" t="s">
        <v>98</v>
      </c>
      <c r="D1289" t="s">
        <v>3968</v>
      </c>
      <c r="E1289" t="s">
        <v>179</v>
      </c>
      <c r="F1289" t="s">
        <v>181</v>
      </c>
      <c r="G1289" t="s">
        <v>166</v>
      </c>
      <c r="H1289" t="s">
        <v>159</v>
      </c>
      <c r="I1289">
        <v>356</v>
      </c>
      <c r="J1289" t="s">
        <v>572</v>
      </c>
      <c r="K1289" t="s">
        <v>3478</v>
      </c>
      <c r="L1289" t="s">
        <v>447</v>
      </c>
      <c r="M1289" t="s">
        <v>3478</v>
      </c>
      <c r="N1289">
        <v>68</v>
      </c>
      <c r="O1289">
        <v>0</v>
      </c>
      <c r="P1289">
        <v>-5</v>
      </c>
      <c r="Q1289" t="s">
        <v>70</v>
      </c>
      <c r="R1289" t="s">
        <v>238</v>
      </c>
      <c r="S1289" t="s">
        <v>239</v>
      </c>
      <c r="T1289">
        <v>186</v>
      </c>
      <c r="U1289">
        <v>114</v>
      </c>
      <c r="V1289">
        <v>61.29</v>
      </c>
      <c r="W1289" t="s">
        <v>133</v>
      </c>
      <c r="X1289">
        <v>10537</v>
      </c>
      <c r="Y1289">
        <v>1201218</v>
      </c>
      <c r="Z1289">
        <v>50730</v>
      </c>
      <c r="AA1289">
        <v>38760</v>
      </c>
      <c r="AB1289">
        <v>1290708</v>
      </c>
      <c r="AC1289">
        <v>1026163</v>
      </c>
      <c r="AD1289">
        <v>264545</v>
      </c>
      <c r="AE1289" t="s">
        <v>72</v>
      </c>
      <c r="AF1289" t="s">
        <v>81</v>
      </c>
      <c r="AG1289" t="s">
        <v>240</v>
      </c>
      <c r="AH1289" t="s">
        <v>145</v>
      </c>
      <c r="AI1289" t="s">
        <v>140</v>
      </c>
      <c r="AJ1289" t="str">
        <f t="shared" si="20"/>
        <v>Sep</v>
      </c>
    </row>
    <row r="1290" spans="1:36" x14ac:dyDescent="0.3">
      <c r="A1290" t="s">
        <v>3969</v>
      </c>
      <c r="B1290" s="33">
        <v>45989</v>
      </c>
      <c r="C1290" t="s">
        <v>95</v>
      </c>
      <c r="D1290" t="s">
        <v>3970</v>
      </c>
      <c r="E1290" t="s">
        <v>178</v>
      </c>
      <c r="F1290" t="s">
        <v>173</v>
      </c>
      <c r="G1290" t="s">
        <v>157</v>
      </c>
      <c r="H1290" t="s">
        <v>161</v>
      </c>
      <c r="I1290">
        <v>994</v>
      </c>
      <c r="J1290" t="s">
        <v>243</v>
      </c>
      <c r="K1290" t="s">
        <v>244</v>
      </c>
      <c r="L1290" t="s">
        <v>659</v>
      </c>
      <c r="M1290" t="s">
        <v>378</v>
      </c>
      <c r="N1290">
        <v>139</v>
      </c>
      <c r="O1290">
        <v>6</v>
      </c>
      <c r="P1290">
        <v>41</v>
      </c>
      <c r="Q1290" t="s">
        <v>76</v>
      </c>
      <c r="R1290" t="s">
        <v>238</v>
      </c>
      <c r="S1290" t="s">
        <v>239</v>
      </c>
      <c r="T1290">
        <v>150</v>
      </c>
      <c r="U1290">
        <v>111</v>
      </c>
      <c r="V1290">
        <v>74</v>
      </c>
      <c r="W1290" t="s">
        <v>134</v>
      </c>
      <c r="X1290">
        <v>9209</v>
      </c>
      <c r="Y1290">
        <v>1022199</v>
      </c>
      <c r="Z1290">
        <v>19092</v>
      </c>
      <c r="AA1290">
        <v>78588</v>
      </c>
      <c r="AB1290">
        <v>1119879</v>
      </c>
      <c r="AC1290">
        <v>703470</v>
      </c>
      <c r="AD1290">
        <v>416409</v>
      </c>
      <c r="AE1290" t="s">
        <v>75</v>
      </c>
      <c r="AF1290" t="s">
        <v>78</v>
      </c>
      <c r="AG1290" t="s">
        <v>240</v>
      </c>
      <c r="AH1290" t="s">
        <v>144</v>
      </c>
      <c r="AI1290" t="s">
        <v>139</v>
      </c>
      <c r="AJ1290" t="str">
        <f t="shared" si="20"/>
        <v>Nov</v>
      </c>
    </row>
    <row r="1291" spans="1:36" x14ac:dyDescent="0.3">
      <c r="A1291" t="s">
        <v>3971</v>
      </c>
      <c r="B1291" s="33">
        <v>45679</v>
      </c>
      <c r="C1291" t="s">
        <v>93</v>
      </c>
      <c r="D1291" t="s">
        <v>3972</v>
      </c>
      <c r="E1291" t="s">
        <v>176</v>
      </c>
      <c r="F1291" t="s">
        <v>178</v>
      </c>
      <c r="G1291" t="s">
        <v>156</v>
      </c>
      <c r="H1291" t="s">
        <v>157</v>
      </c>
      <c r="I1291">
        <v>2045</v>
      </c>
      <c r="J1291" t="s">
        <v>682</v>
      </c>
      <c r="K1291" t="s">
        <v>3410</v>
      </c>
      <c r="L1291" t="s">
        <v>3973</v>
      </c>
      <c r="M1291" t="s">
        <v>3756</v>
      </c>
      <c r="N1291">
        <v>267</v>
      </c>
      <c r="O1291">
        <v>9</v>
      </c>
      <c r="P1291">
        <v>30</v>
      </c>
      <c r="Q1291" t="s">
        <v>73</v>
      </c>
      <c r="R1291" t="s">
        <v>238</v>
      </c>
      <c r="S1291" t="s">
        <v>239</v>
      </c>
      <c r="T1291">
        <v>186</v>
      </c>
      <c r="U1291">
        <v>143</v>
      </c>
      <c r="V1291">
        <v>76.88</v>
      </c>
      <c r="W1291" t="s">
        <v>133</v>
      </c>
      <c r="X1291">
        <v>8343</v>
      </c>
      <c r="Y1291">
        <v>1193049</v>
      </c>
      <c r="Z1291">
        <v>34320</v>
      </c>
      <c r="AA1291">
        <v>107679</v>
      </c>
      <c r="AB1291">
        <v>1335048</v>
      </c>
      <c r="AC1291">
        <v>935459</v>
      </c>
      <c r="AD1291">
        <v>399589</v>
      </c>
      <c r="AE1291" t="s">
        <v>81</v>
      </c>
      <c r="AF1291" t="s">
        <v>75</v>
      </c>
      <c r="AG1291" t="s">
        <v>240</v>
      </c>
      <c r="AH1291" t="s">
        <v>144</v>
      </c>
      <c r="AI1291" t="s">
        <v>139</v>
      </c>
      <c r="AJ1291" t="str">
        <f t="shared" si="20"/>
        <v>Jan</v>
      </c>
    </row>
    <row r="1292" spans="1:36" x14ac:dyDescent="0.3">
      <c r="A1292" t="s">
        <v>3974</v>
      </c>
      <c r="B1292" s="33">
        <v>45782</v>
      </c>
      <c r="C1292" t="s">
        <v>96</v>
      </c>
      <c r="D1292" t="s">
        <v>3975</v>
      </c>
      <c r="E1292" t="s">
        <v>177</v>
      </c>
      <c r="F1292" t="s">
        <v>179</v>
      </c>
      <c r="G1292" t="s">
        <v>162</v>
      </c>
      <c r="H1292" t="s">
        <v>166</v>
      </c>
      <c r="I1292">
        <v>972</v>
      </c>
      <c r="J1292" t="s">
        <v>357</v>
      </c>
      <c r="K1292" t="s">
        <v>1227</v>
      </c>
      <c r="L1292" t="s">
        <v>581</v>
      </c>
      <c r="M1292" t="s">
        <v>1055</v>
      </c>
      <c r="N1292">
        <v>130</v>
      </c>
      <c r="O1292">
        <v>0</v>
      </c>
      <c r="P1292">
        <v>18</v>
      </c>
      <c r="Q1292" t="s">
        <v>73</v>
      </c>
      <c r="R1292" t="s">
        <v>238</v>
      </c>
      <c r="S1292" t="s">
        <v>239</v>
      </c>
      <c r="T1292">
        <v>186</v>
      </c>
      <c r="U1292">
        <v>98</v>
      </c>
      <c r="V1292">
        <v>52.69</v>
      </c>
      <c r="W1292" t="s">
        <v>133</v>
      </c>
      <c r="X1292">
        <v>6028</v>
      </c>
      <c r="Y1292">
        <v>590744</v>
      </c>
      <c r="Z1292">
        <v>47236</v>
      </c>
      <c r="AA1292">
        <v>37926</v>
      </c>
      <c r="AB1292">
        <v>675906</v>
      </c>
      <c r="AC1292">
        <v>423682</v>
      </c>
      <c r="AD1292">
        <v>252224</v>
      </c>
      <c r="AE1292" t="s">
        <v>78</v>
      </c>
      <c r="AF1292" t="s">
        <v>72</v>
      </c>
      <c r="AG1292" t="s">
        <v>240</v>
      </c>
      <c r="AH1292" t="s">
        <v>147</v>
      </c>
      <c r="AI1292" t="s">
        <v>139</v>
      </c>
      <c r="AJ1292" t="str">
        <f t="shared" si="20"/>
        <v>May</v>
      </c>
    </row>
    <row r="1293" spans="1:36" x14ac:dyDescent="0.3">
      <c r="A1293" t="s">
        <v>3976</v>
      </c>
      <c r="B1293" s="33">
        <v>45855</v>
      </c>
      <c r="C1293" t="s">
        <v>96</v>
      </c>
      <c r="D1293" t="s">
        <v>3977</v>
      </c>
      <c r="E1293" t="s">
        <v>175</v>
      </c>
      <c r="F1293" t="s">
        <v>174</v>
      </c>
      <c r="G1293" t="s">
        <v>163</v>
      </c>
      <c r="H1293" t="s">
        <v>158</v>
      </c>
      <c r="I1293">
        <v>1115</v>
      </c>
      <c r="J1293" t="s">
        <v>639</v>
      </c>
      <c r="K1293" t="s">
        <v>1811</v>
      </c>
      <c r="L1293" t="s">
        <v>429</v>
      </c>
      <c r="M1293" t="s">
        <v>3978</v>
      </c>
      <c r="N1293">
        <v>169</v>
      </c>
      <c r="O1293">
        <v>6</v>
      </c>
      <c r="P1293">
        <v>28</v>
      </c>
      <c r="Q1293" t="s">
        <v>73</v>
      </c>
      <c r="R1293" t="s">
        <v>238</v>
      </c>
      <c r="S1293" t="s">
        <v>239</v>
      </c>
      <c r="T1293">
        <v>150</v>
      </c>
      <c r="U1293">
        <v>92</v>
      </c>
      <c r="V1293">
        <v>61.33</v>
      </c>
      <c r="W1293" t="s">
        <v>133</v>
      </c>
      <c r="X1293">
        <v>10100</v>
      </c>
      <c r="Y1293">
        <v>929200</v>
      </c>
      <c r="Z1293">
        <v>29532</v>
      </c>
      <c r="AA1293">
        <v>66700</v>
      </c>
      <c r="AB1293">
        <v>1025432</v>
      </c>
      <c r="AC1293">
        <v>727092</v>
      </c>
      <c r="AD1293">
        <v>298340</v>
      </c>
      <c r="AE1293" t="s">
        <v>75</v>
      </c>
      <c r="AF1293" t="s">
        <v>78</v>
      </c>
      <c r="AG1293" t="s">
        <v>240</v>
      </c>
      <c r="AH1293" t="s">
        <v>144</v>
      </c>
      <c r="AI1293" t="s">
        <v>139</v>
      </c>
      <c r="AJ1293" t="str">
        <f t="shared" si="20"/>
        <v>Jul</v>
      </c>
    </row>
    <row r="1294" spans="1:36" x14ac:dyDescent="0.3">
      <c r="A1294" t="s">
        <v>3979</v>
      </c>
      <c r="B1294" s="33">
        <v>45968</v>
      </c>
      <c r="C1294" t="s">
        <v>97</v>
      </c>
      <c r="D1294" t="s">
        <v>3980</v>
      </c>
      <c r="E1294" t="s">
        <v>172</v>
      </c>
      <c r="F1294" t="s">
        <v>175</v>
      </c>
      <c r="G1294" t="s">
        <v>155</v>
      </c>
      <c r="H1294" t="s">
        <v>163</v>
      </c>
      <c r="I1294">
        <v>2335</v>
      </c>
      <c r="J1294" t="s">
        <v>368</v>
      </c>
      <c r="K1294" t="s">
        <v>3981</v>
      </c>
      <c r="L1294" t="s">
        <v>1979</v>
      </c>
      <c r="M1294" t="s">
        <v>3982</v>
      </c>
      <c r="N1294">
        <v>324</v>
      </c>
      <c r="O1294">
        <v>28</v>
      </c>
      <c r="P1294">
        <v>49</v>
      </c>
      <c r="Q1294" t="s">
        <v>76</v>
      </c>
      <c r="R1294" t="s">
        <v>238</v>
      </c>
      <c r="S1294" t="s">
        <v>239</v>
      </c>
      <c r="T1294">
        <v>189</v>
      </c>
      <c r="U1294">
        <v>121</v>
      </c>
      <c r="V1294">
        <v>64.02</v>
      </c>
      <c r="W1294" t="s">
        <v>133</v>
      </c>
      <c r="X1294">
        <v>6836</v>
      </c>
      <c r="Y1294">
        <v>827156</v>
      </c>
      <c r="Z1294">
        <v>36784</v>
      </c>
      <c r="AA1294">
        <v>63041</v>
      </c>
      <c r="AB1294">
        <v>926981</v>
      </c>
      <c r="AC1294">
        <v>796710</v>
      </c>
      <c r="AD1294">
        <v>130271</v>
      </c>
      <c r="AE1294" t="s">
        <v>81</v>
      </c>
      <c r="AF1294" t="s">
        <v>75</v>
      </c>
      <c r="AG1294" t="s">
        <v>240</v>
      </c>
      <c r="AH1294" t="s">
        <v>144</v>
      </c>
      <c r="AI1294" t="s">
        <v>138</v>
      </c>
      <c r="AJ1294" t="str">
        <f t="shared" si="20"/>
        <v>Nov</v>
      </c>
    </row>
    <row r="1295" spans="1:36" x14ac:dyDescent="0.3">
      <c r="A1295" t="s">
        <v>3983</v>
      </c>
      <c r="B1295" s="33">
        <v>45784</v>
      </c>
      <c r="C1295" t="s">
        <v>97</v>
      </c>
      <c r="D1295" t="s">
        <v>3984</v>
      </c>
      <c r="E1295" t="s">
        <v>174</v>
      </c>
      <c r="F1295" t="s">
        <v>175</v>
      </c>
      <c r="G1295" t="s">
        <v>158</v>
      </c>
      <c r="H1295" t="s">
        <v>163</v>
      </c>
      <c r="I1295">
        <v>909</v>
      </c>
      <c r="J1295" t="s">
        <v>572</v>
      </c>
      <c r="K1295" t="s">
        <v>1997</v>
      </c>
      <c r="L1295" t="s">
        <v>600</v>
      </c>
      <c r="M1295" t="s">
        <v>3985</v>
      </c>
      <c r="N1295">
        <v>129</v>
      </c>
      <c r="O1295">
        <v>30</v>
      </c>
      <c r="P1295">
        <v>26</v>
      </c>
      <c r="Q1295" t="s">
        <v>73</v>
      </c>
      <c r="R1295" t="s">
        <v>238</v>
      </c>
      <c r="S1295" t="s">
        <v>239</v>
      </c>
      <c r="T1295">
        <v>180</v>
      </c>
      <c r="U1295">
        <v>149</v>
      </c>
      <c r="V1295">
        <v>82.78</v>
      </c>
      <c r="W1295" t="s">
        <v>135</v>
      </c>
      <c r="X1295">
        <v>6792</v>
      </c>
      <c r="Y1295">
        <v>1012008</v>
      </c>
      <c r="Z1295">
        <v>64219</v>
      </c>
      <c r="AA1295">
        <v>102065</v>
      </c>
      <c r="AB1295">
        <v>1178292</v>
      </c>
      <c r="AC1295">
        <v>964612</v>
      </c>
      <c r="AD1295">
        <v>213680</v>
      </c>
      <c r="AE1295" t="s">
        <v>78</v>
      </c>
      <c r="AF1295" t="s">
        <v>75</v>
      </c>
      <c r="AG1295" t="s">
        <v>240</v>
      </c>
      <c r="AH1295" t="s">
        <v>144</v>
      </c>
      <c r="AI1295" t="s">
        <v>139</v>
      </c>
      <c r="AJ1295" t="str">
        <f t="shared" si="20"/>
        <v>May</v>
      </c>
    </row>
    <row r="1296" spans="1:36" x14ac:dyDescent="0.3">
      <c r="A1296" t="s">
        <v>3986</v>
      </c>
      <c r="B1296" s="33">
        <v>45986</v>
      </c>
      <c r="C1296" t="s">
        <v>98</v>
      </c>
      <c r="D1296" t="s">
        <v>3987</v>
      </c>
      <c r="E1296" t="s">
        <v>173</v>
      </c>
      <c r="F1296" t="s">
        <v>178</v>
      </c>
      <c r="G1296" t="s">
        <v>161</v>
      </c>
      <c r="H1296" t="s">
        <v>157</v>
      </c>
      <c r="I1296">
        <v>2282</v>
      </c>
      <c r="J1296" t="s">
        <v>1045</v>
      </c>
      <c r="K1296" t="s">
        <v>414</v>
      </c>
      <c r="L1296" t="s">
        <v>639</v>
      </c>
      <c r="M1296" t="s">
        <v>1724</v>
      </c>
      <c r="N1296">
        <v>315</v>
      </c>
      <c r="O1296">
        <v>0</v>
      </c>
      <c r="P1296">
        <v>16</v>
      </c>
      <c r="Q1296" t="s">
        <v>73</v>
      </c>
      <c r="R1296" t="s">
        <v>238</v>
      </c>
      <c r="S1296" t="s">
        <v>239</v>
      </c>
      <c r="T1296">
        <v>220</v>
      </c>
      <c r="U1296">
        <v>184</v>
      </c>
      <c r="V1296">
        <v>83.64</v>
      </c>
      <c r="W1296" t="s">
        <v>135</v>
      </c>
      <c r="X1296">
        <v>5703</v>
      </c>
      <c r="Y1296">
        <v>1049352</v>
      </c>
      <c r="Z1296">
        <v>99912</v>
      </c>
      <c r="AA1296">
        <v>127880</v>
      </c>
      <c r="AB1296">
        <v>1277144</v>
      </c>
      <c r="AC1296">
        <v>1018022</v>
      </c>
      <c r="AD1296">
        <v>259122</v>
      </c>
      <c r="AE1296" t="s">
        <v>78</v>
      </c>
      <c r="AF1296" t="s">
        <v>75</v>
      </c>
      <c r="AG1296" t="s">
        <v>240</v>
      </c>
      <c r="AH1296" t="s">
        <v>147</v>
      </c>
      <c r="AI1296" t="s">
        <v>139</v>
      </c>
      <c r="AJ1296" t="str">
        <f t="shared" si="20"/>
        <v>Nov</v>
      </c>
    </row>
    <row r="1297" spans="1:36" x14ac:dyDescent="0.3">
      <c r="A1297" t="s">
        <v>3988</v>
      </c>
      <c r="B1297" s="33">
        <v>45724</v>
      </c>
      <c r="C1297" t="s">
        <v>93</v>
      </c>
      <c r="D1297" t="s">
        <v>3989</v>
      </c>
      <c r="E1297" t="s">
        <v>175</v>
      </c>
      <c r="F1297" t="s">
        <v>178</v>
      </c>
      <c r="G1297" t="s">
        <v>163</v>
      </c>
      <c r="H1297" t="s">
        <v>157</v>
      </c>
      <c r="I1297">
        <v>472</v>
      </c>
      <c r="J1297" t="s">
        <v>397</v>
      </c>
      <c r="K1297" t="s">
        <v>1652</v>
      </c>
      <c r="L1297" t="s">
        <v>633</v>
      </c>
      <c r="M1297" t="s">
        <v>2288</v>
      </c>
      <c r="N1297">
        <v>77</v>
      </c>
      <c r="O1297">
        <v>0</v>
      </c>
      <c r="P1297">
        <v>17</v>
      </c>
      <c r="Q1297" t="s">
        <v>73</v>
      </c>
      <c r="R1297" t="s">
        <v>238</v>
      </c>
      <c r="S1297" t="s">
        <v>239</v>
      </c>
      <c r="T1297">
        <v>150</v>
      </c>
      <c r="U1297">
        <v>139</v>
      </c>
      <c r="V1297">
        <v>92.67</v>
      </c>
      <c r="W1297" t="s">
        <v>133</v>
      </c>
      <c r="X1297">
        <v>5004</v>
      </c>
      <c r="Y1297">
        <v>695556</v>
      </c>
      <c r="Z1297">
        <v>70751</v>
      </c>
      <c r="AA1297">
        <v>49484</v>
      </c>
      <c r="AB1297">
        <v>815791</v>
      </c>
      <c r="AC1297">
        <v>580654</v>
      </c>
      <c r="AD1297">
        <v>235137</v>
      </c>
      <c r="AE1297" t="s">
        <v>75</v>
      </c>
      <c r="AF1297" t="s">
        <v>75</v>
      </c>
      <c r="AG1297" t="s">
        <v>240</v>
      </c>
      <c r="AH1297" t="s">
        <v>144</v>
      </c>
      <c r="AI1297" t="s">
        <v>140</v>
      </c>
      <c r="AJ1297" t="str">
        <f t="shared" si="20"/>
        <v>Mar</v>
      </c>
    </row>
    <row r="1298" spans="1:36" x14ac:dyDescent="0.3">
      <c r="A1298" t="s">
        <v>3990</v>
      </c>
      <c r="B1298" s="33">
        <v>45956</v>
      </c>
      <c r="C1298" t="s">
        <v>97</v>
      </c>
      <c r="D1298" t="s">
        <v>3991</v>
      </c>
      <c r="E1298" t="s">
        <v>180</v>
      </c>
      <c r="F1298" t="s">
        <v>172</v>
      </c>
      <c r="G1298" t="s">
        <v>160</v>
      </c>
      <c r="H1298" t="s">
        <v>155</v>
      </c>
      <c r="I1298">
        <v>1805</v>
      </c>
      <c r="J1298" t="s">
        <v>508</v>
      </c>
      <c r="K1298" t="s">
        <v>554</v>
      </c>
      <c r="L1298" t="s">
        <v>633</v>
      </c>
      <c r="M1298" t="s">
        <v>3398</v>
      </c>
      <c r="N1298">
        <v>225</v>
      </c>
      <c r="O1298">
        <v>0</v>
      </c>
      <c r="P1298">
        <v>12</v>
      </c>
      <c r="Q1298" t="s">
        <v>73</v>
      </c>
      <c r="R1298" t="s">
        <v>238</v>
      </c>
      <c r="S1298" t="s">
        <v>239</v>
      </c>
      <c r="T1298">
        <v>189</v>
      </c>
      <c r="U1298">
        <v>152</v>
      </c>
      <c r="V1298">
        <v>80.42</v>
      </c>
      <c r="W1298" t="s">
        <v>133</v>
      </c>
      <c r="X1298">
        <v>4802</v>
      </c>
      <c r="Y1298">
        <v>729904</v>
      </c>
      <c r="Z1298">
        <v>69920</v>
      </c>
      <c r="AA1298">
        <v>31920</v>
      </c>
      <c r="AB1298">
        <v>831744</v>
      </c>
      <c r="AC1298">
        <v>716136</v>
      </c>
      <c r="AD1298">
        <v>115608</v>
      </c>
      <c r="AE1298" t="s">
        <v>81</v>
      </c>
      <c r="AF1298" t="s">
        <v>81</v>
      </c>
      <c r="AG1298" t="s">
        <v>240</v>
      </c>
      <c r="AH1298" t="s">
        <v>146</v>
      </c>
      <c r="AI1298" t="s">
        <v>139</v>
      </c>
      <c r="AJ1298" t="str">
        <f t="shared" si="20"/>
        <v>Oct</v>
      </c>
    </row>
    <row r="1299" spans="1:36" x14ac:dyDescent="0.3">
      <c r="A1299" t="s">
        <v>3992</v>
      </c>
      <c r="B1299" s="33">
        <v>45953</v>
      </c>
      <c r="C1299" t="s">
        <v>97</v>
      </c>
      <c r="D1299" t="s">
        <v>3993</v>
      </c>
      <c r="E1299" t="s">
        <v>178</v>
      </c>
      <c r="F1299" t="s">
        <v>179</v>
      </c>
      <c r="G1299" t="s">
        <v>157</v>
      </c>
      <c r="H1299" t="s">
        <v>166</v>
      </c>
      <c r="I1299">
        <v>2319</v>
      </c>
      <c r="J1299" t="s">
        <v>508</v>
      </c>
      <c r="K1299" t="s">
        <v>645</v>
      </c>
      <c r="L1299" t="s">
        <v>633</v>
      </c>
      <c r="M1299" t="s">
        <v>645</v>
      </c>
      <c r="N1299">
        <v>288</v>
      </c>
      <c r="O1299">
        <v>0</v>
      </c>
      <c r="P1299">
        <v>-10</v>
      </c>
      <c r="Q1299" t="s">
        <v>70</v>
      </c>
      <c r="R1299" t="s">
        <v>238</v>
      </c>
      <c r="S1299" t="s">
        <v>239</v>
      </c>
      <c r="T1299">
        <v>180</v>
      </c>
      <c r="U1299">
        <v>176</v>
      </c>
      <c r="V1299">
        <v>97.78</v>
      </c>
      <c r="W1299" t="s">
        <v>133</v>
      </c>
      <c r="X1299">
        <v>7962</v>
      </c>
      <c r="Y1299">
        <v>1401312</v>
      </c>
      <c r="Z1299">
        <v>58432</v>
      </c>
      <c r="AA1299">
        <v>140096</v>
      </c>
      <c r="AB1299">
        <v>1599840</v>
      </c>
      <c r="AC1299">
        <v>992877</v>
      </c>
      <c r="AD1299">
        <v>606963</v>
      </c>
      <c r="AE1299" t="s">
        <v>75</v>
      </c>
      <c r="AF1299" t="s">
        <v>72</v>
      </c>
      <c r="AG1299" t="s">
        <v>240</v>
      </c>
      <c r="AH1299" t="s">
        <v>146</v>
      </c>
      <c r="AI1299" t="s">
        <v>138</v>
      </c>
      <c r="AJ1299" t="str">
        <f t="shared" si="20"/>
        <v>Oct</v>
      </c>
    </row>
    <row r="1300" spans="1:36" x14ac:dyDescent="0.3">
      <c r="A1300" t="s">
        <v>3994</v>
      </c>
      <c r="B1300" s="33">
        <v>45658</v>
      </c>
      <c r="C1300" t="s">
        <v>95</v>
      </c>
      <c r="D1300" t="s">
        <v>3995</v>
      </c>
      <c r="E1300" t="s">
        <v>172</v>
      </c>
      <c r="F1300" t="s">
        <v>178</v>
      </c>
      <c r="G1300" t="s">
        <v>155</v>
      </c>
      <c r="H1300" t="s">
        <v>157</v>
      </c>
      <c r="I1300">
        <v>1751</v>
      </c>
      <c r="J1300" t="s">
        <v>336</v>
      </c>
      <c r="K1300" t="s">
        <v>1591</v>
      </c>
      <c r="L1300" t="s">
        <v>499</v>
      </c>
      <c r="M1300" t="s">
        <v>2196</v>
      </c>
      <c r="N1300">
        <v>219</v>
      </c>
      <c r="O1300">
        <v>35</v>
      </c>
      <c r="P1300">
        <v>28</v>
      </c>
      <c r="Q1300" t="s">
        <v>73</v>
      </c>
      <c r="R1300" t="s">
        <v>238</v>
      </c>
      <c r="S1300" t="s">
        <v>239</v>
      </c>
      <c r="T1300">
        <v>180</v>
      </c>
      <c r="U1300">
        <v>133</v>
      </c>
      <c r="V1300">
        <v>73.89</v>
      </c>
      <c r="W1300" t="s">
        <v>133</v>
      </c>
      <c r="X1300">
        <v>7968</v>
      </c>
      <c r="Y1300">
        <v>1059744</v>
      </c>
      <c r="Z1300">
        <v>20349</v>
      </c>
      <c r="AA1300">
        <v>104671</v>
      </c>
      <c r="AB1300">
        <v>1184764</v>
      </c>
      <c r="AC1300">
        <v>829595</v>
      </c>
      <c r="AD1300">
        <v>355169</v>
      </c>
      <c r="AE1300" t="s">
        <v>81</v>
      </c>
      <c r="AF1300" t="s">
        <v>75</v>
      </c>
      <c r="AG1300" t="s">
        <v>240</v>
      </c>
      <c r="AH1300" t="s">
        <v>146</v>
      </c>
      <c r="AI1300" t="s">
        <v>138</v>
      </c>
      <c r="AJ1300" t="str">
        <f t="shared" si="20"/>
        <v>Jan</v>
      </c>
    </row>
    <row r="1301" spans="1:36" x14ac:dyDescent="0.3">
      <c r="A1301" t="s">
        <v>3996</v>
      </c>
      <c r="B1301" s="33">
        <v>45943</v>
      </c>
      <c r="C1301" t="s">
        <v>99</v>
      </c>
      <c r="D1301" t="s">
        <v>3997</v>
      </c>
      <c r="E1301" t="s">
        <v>175</v>
      </c>
      <c r="F1301" t="s">
        <v>172</v>
      </c>
      <c r="G1301" t="s">
        <v>163</v>
      </c>
      <c r="H1301" t="s">
        <v>155</v>
      </c>
      <c r="I1301">
        <v>867</v>
      </c>
      <c r="J1301" t="s">
        <v>463</v>
      </c>
      <c r="K1301" t="s">
        <v>2589</v>
      </c>
      <c r="L1301" t="s">
        <v>463</v>
      </c>
      <c r="M1301" t="s">
        <v>2589</v>
      </c>
      <c r="N1301">
        <v>121</v>
      </c>
      <c r="O1301">
        <v>0</v>
      </c>
      <c r="P1301">
        <v>-7</v>
      </c>
      <c r="Q1301" t="s">
        <v>70</v>
      </c>
      <c r="R1301" t="s">
        <v>238</v>
      </c>
      <c r="S1301" t="s">
        <v>239</v>
      </c>
      <c r="T1301">
        <v>186</v>
      </c>
      <c r="U1301">
        <v>125</v>
      </c>
      <c r="V1301">
        <v>67.2</v>
      </c>
      <c r="W1301" t="s">
        <v>133</v>
      </c>
      <c r="X1301">
        <v>5346</v>
      </c>
      <c r="Y1301">
        <v>668250</v>
      </c>
      <c r="Z1301">
        <v>40375</v>
      </c>
      <c r="AA1301">
        <v>95250</v>
      </c>
      <c r="AB1301">
        <v>803875</v>
      </c>
      <c r="AC1301">
        <v>673521</v>
      </c>
      <c r="AD1301">
        <v>130354</v>
      </c>
      <c r="AE1301" t="s">
        <v>75</v>
      </c>
      <c r="AF1301" t="s">
        <v>81</v>
      </c>
      <c r="AG1301" t="s">
        <v>240</v>
      </c>
      <c r="AH1301" t="s">
        <v>144</v>
      </c>
      <c r="AI1301" t="s">
        <v>138</v>
      </c>
      <c r="AJ1301" t="str">
        <f t="shared" si="20"/>
        <v>Oct</v>
      </c>
    </row>
    <row r="1302" spans="1:36" x14ac:dyDescent="0.3">
      <c r="A1302" t="s">
        <v>3998</v>
      </c>
      <c r="B1302" s="33">
        <v>45700</v>
      </c>
      <c r="C1302" t="s">
        <v>93</v>
      </c>
      <c r="D1302" t="s">
        <v>3999</v>
      </c>
      <c r="E1302" t="s">
        <v>177</v>
      </c>
      <c r="F1302" t="s">
        <v>179</v>
      </c>
      <c r="G1302" t="s">
        <v>162</v>
      </c>
      <c r="H1302" t="s">
        <v>166</v>
      </c>
      <c r="I1302">
        <v>2392</v>
      </c>
      <c r="J1302" t="s">
        <v>572</v>
      </c>
      <c r="K1302" t="s">
        <v>567</v>
      </c>
      <c r="N1302">
        <v>326</v>
      </c>
      <c r="O1302">
        <v>0</v>
      </c>
      <c r="P1302">
        <v>0</v>
      </c>
      <c r="Q1302" t="s">
        <v>67</v>
      </c>
      <c r="R1302" t="s">
        <v>245</v>
      </c>
      <c r="S1302" t="s">
        <v>124</v>
      </c>
      <c r="T1302">
        <v>150</v>
      </c>
      <c r="U1302">
        <v>0</v>
      </c>
      <c r="V1302">
        <v>0</v>
      </c>
      <c r="W1302" t="s">
        <v>133</v>
      </c>
      <c r="X1302">
        <v>4413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78</v>
      </c>
      <c r="AF1302" t="s">
        <v>72</v>
      </c>
      <c r="AG1302" t="s">
        <v>240</v>
      </c>
      <c r="AH1302" t="s">
        <v>144</v>
      </c>
      <c r="AI1302" t="s">
        <v>139</v>
      </c>
      <c r="AJ1302" t="str">
        <f t="shared" si="20"/>
        <v>Feb</v>
      </c>
    </row>
    <row r="1303" spans="1:36" x14ac:dyDescent="0.3">
      <c r="A1303" t="s">
        <v>4000</v>
      </c>
      <c r="B1303" s="33">
        <v>46016</v>
      </c>
      <c r="C1303" t="s">
        <v>93</v>
      </c>
      <c r="D1303" t="s">
        <v>4001</v>
      </c>
      <c r="E1303" t="s">
        <v>172</v>
      </c>
      <c r="F1303" t="s">
        <v>177</v>
      </c>
      <c r="G1303" t="s">
        <v>155</v>
      </c>
      <c r="H1303" t="s">
        <v>162</v>
      </c>
      <c r="I1303">
        <v>2059</v>
      </c>
      <c r="J1303" t="s">
        <v>639</v>
      </c>
      <c r="K1303" t="s">
        <v>2791</v>
      </c>
      <c r="L1303" t="s">
        <v>4002</v>
      </c>
      <c r="M1303" t="s">
        <v>249</v>
      </c>
      <c r="N1303">
        <v>295</v>
      </c>
      <c r="O1303">
        <v>28</v>
      </c>
      <c r="P1303">
        <v>68</v>
      </c>
      <c r="Q1303" t="s">
        <v>76</v>
      </c>
      <c r="R1303" t="s">
        <v>238</v>
      </c>
      <c r="S1303" t="s">
        <v>239</v>
      </c>
      <c r="T1303">
        <v>150</v>
      </c>
      <c r="U1303">
        <v>113</v>
      </c>
      <c r="V1303">
        <v>75.33</v>
      </c>
      <c r="W1303" t="s">
        <v>135</v>
      </c>
      <c r="X1303">
        <v>7899</v>
      </c>
      <c r="Y1303">
        <v>892587</v>
      </c>
      <c r="Z1303">
        <v>24069</v>
      </c>
      <c r="AA1303">
        <v>45878</v>
      </c>
      <c r="AB1303">
        <v>962534</v>
      </c>
      <c r="AC1303">
        <v>746723</v>
      </c>
      <c r="AD1303">
        <v>215811</v>
      </c>
      <c r="AE1303" t="s">
        <v>81</v>
      </c>
      <c r="AF1303" t="s">
        <v>78</v>
      </c>
      <c r="AG1303" t="s">
        <v>240</v>
      </c>
      <c r="AH1303" t="s">
        <v>144</v>
      </c>
      <c r="AI1303" t="s">
        <v>138</v>
      </c>
      <c r="AJ1303" t="str">
        <f t="shared" si="20"/>
        <v>Dec</v>
      </c>
    </row>
    <row r="1304" spans="1:36" x14ac:dyDescent="0.3">
      <c r="A1304" t="s">
        <v>4003</v>
      </c>
      <c r="B1304" s="33">
        <v>45848</v>
      </c>
      <c r="C1304" t="s">
        <v>95</v>
      </c>
      <c r="D1304" t="s">
        <v>4004</v>
      </c>
      <c r="E1304" t="s">
        <v>175</v>
      </c>
      <c r="F1304" t="s">
        <v>177</v>
      </c>
      <c r="G1304" t="s">
        <v>163</v>
      </c>
      <c r="H1304" t="s">
        <v>162</v>
      </c>
      <c r="I1304">
        <v>1145</v>
      </c>
      <c r="J1304" t="s">
        <v>613</v>
      </c>
      <c r="K1304" t="s">
        <v>3946</v>
      </c>
      <c r="L1304" t="s">
        <v>270</v>
      </c>
      <c r="M1304" t="s">
        <v>2000</v>
      </c>
      <c r="N1304">
        <v>151</v>
      </c>
      <c r="O1304">
        <v>15</v>
      </c>
      <c r="P1304">
        <v>23</v>
      </c>
      <c r="Q1304" t="s">
        <v>73</v>
      </c>
      <c r="R1304" t="s">
        <v>238</v>
      </c>
      <c r="S1304" t="s">
        <v>239</v>
      </c>
      <c r="T1304">
        <v>180</v>
      </c>
      <c r="U1304">
        <v>139</v>
      </c>
      <c r="V1304">
        <v>77.22</v>
      </c>
      <c r="W1304" t="s">
        <v>135</v>
      </c>
      <c r="X1304">
        <v>8765</v>
      </c>
      <c r="Y1304">
        <v>1218335</v>
      </c>
      <c r="Z1304">
        <v>35445</v>
      </c>
      <c r="AA1304">
        <v>17097</v>
      </c>
      <c r="AB1304">
        <v>1270877</v>
      </c>
      <c r="AC1304">
        <v>832372</v>
      </c>
      <c r="AD1304">
        <v>438505</v>
      </c>
      <c r="AE1304" t="s">
        <v>75</v>
      </c>
      <c r="AF1304" t="s">
        <v>78</v>
      </c>
      <c r="AG1304" t="s">
        <v>240</v>
      </c>
      <c r="AH1304" t="s">
        <v>144</v>
      </c>
      <c r="AI1304" t="s">
        <v>139</v>
      </c>
      <c r="AJ1304" t="str">
        <f t="shared" si="20"/>
        <v>Jul</v>
      </c>
    </row>
    <row r="1305" spans="1:36" x14ac:dyDescent="0.3">
      <c r="A1305" t="s">
        <v>4005</v>
      </c>
      <c r="B1305" s="33">
        <v>45920</v>
      </c>
      <c r="C1305" t="s">
        <v>93</v>
      </c>
      <c r="D1305" t="s">
        <v>4006</v>
      </c>
      <c r="E1305" t="s">
        <v>175</v>
      </c>
      <c r="F1305" t="s">
        <v>173</v>
      </c>
      <c r="G1305" t="s">
        <v>163</v>
      </c>
      <c r="H1305" t="s">
        <v>161</v>
      </c>
      <c r="I1305">
        <v>489</v>
      </c>
      <c r="J1305" t="s">
        <v>377</v>
      </c>
      <c r="K1305" t="s">
        <v>3452</v>
      </c>
      <c r="L1305" t="s">
        <v>339</v>
      </c>
      <c r="M1305" t="s">
        <v>2647</v>
      </c>
      <c r="N1305">
        <v>80</v>
      </c>
      <c r="O1305">
        <v>25</v>
      </c>
      <c r="P1305">
        <v>42</v>
      </c>
      <c r="Q1305" t="s">
        <v>76</v>
      </c>
      <c r="R1305" t="s">
        <v>238</v>
      </c>
      <c r="S1305" t="s">
        <v>239</v>
      </c>
      <c r="T1305">
        <v>220</v>
      </c>
      <c r="U1305">
        <v>99</v>
      </c>
      <c r="V1305">
        <v>45</v>
      </c>
      <c r="W1305" t="s">
        <v>135</v>
      </c>
      <c r="X1305">
        <v>5219</v>
      </c>
      <c r="Y1305">
        <v>516681</v>
      </c>
      <c r="Z1305">
        <v>37719</v>
      </c>
      <c r="AA1305">
        <v>26037</v>
      </c>
      <c r="AB1305">
        <v>580437</v>
      </c>
      <c r="AC1305">
        <v>383249</v>
      </c>
      <c r="AD1305">
        <v>197188</v>
      </c>
      <c r="AE1305" t="s">
        <v>75</v>
      </c>
      <c r="AF1305" t="s">
        <v>78</v>
      </c>
      <c r="AG1305" t="s">
        <v>240</v>
      </c>
      <c r="AH1305" t="s">
        <v>144</v>
      </c>
      <c r="AI1305" t="s">
        <v>139</v>
      </c>
      <c r="AJ1305" t="str">
        <f t="shared" si="20"/>
        <v>Sep</v>
      </c>
    </row>
    <row r="1306" spans="1:36" x14ac:dyDescent="0.3">
      <c r="A1306" t="s">
        <v>4007</v>
      </c>
      <c r="B1306" s="33">
        <v>45855</v>
      </c>
      <c r="C1306" t="s">
        <v>95</v>
      </c>
      <c r="D1306" t="s">
        <v>4008</v>
      </c>
      <c r="E1306" t="s">
        <v>174</v>
      </c>
      <c r="F1306" t="s">
        <v>176</v>
      </c>
      <c r="G1306" t="s">
        <v>158</v>
      </c>
      <c r="H1306" t="s">
        <v>156</v>
      </c>
      <c r="I1306">
        <v>2385</v>
      </c>
      <c r="J1306" t="s">
        <v>621</v>
      </c>
      <c r="K1306" t="s">
        <v>529</v>
      </c>
      <c r="L1306" t="s">
        <v>2303</v>
      </c>
      <c r="M1306" t="s">
        <v>3083</v>
      </c>
      <c r="N1306">
        <v>315</v>
      </c>
      <c r="O1306">
        <v>19</v>
      </c>
      <c r="P1306">
        <v>28</v>
      </c>
      <c r="Q1306" t="s">
        <v>73</v>
      </c>
      <c r="R1306" t="s">
        <v>238</v>
      </c>
      <c r="S1306" t="s">
        <v>239</v>
      </c>
      <c r="T1306">
        <v>150</v>
      </c>
      <c r="U1306">
        <v>87</v>
      </c>
      <c r="V1306">
        <v>58</v>
      </c>
      <c r="W1306" t="s">
        <v>135</v>
      </c>
      <c r="X1306">
        <v>8980</v>
      </c>
      <c r="Y1306">
        <v>781260</v>
      </c>
      <c r="Z1306">
        <v>13920</v>
      </c>
      <c r="AA1306">
        <v>63162</v>
      </c>
      <c r="AB1306">
        <v>858342</v>
      </c>
      <c r="AC1306">
        <v>532893</v>
      </c>
      <c r="AD1306">
        <v>325449</v>
      </c>
      <c r="AE1306" t="s">
        <v>78</v>
      </c>
      <c r="AF1306" t="s">
        <v>81</v>
      </c>
      <c r="AG1306" t="s">
        <v>240</v>
      </c>
      <c r="AH1306" t="s">
        <v>145</v>
      </c>
      <c r="AI1306" t="s">
        <v>139</v>
      </c>
      <c r="AJ1306" t="str">
        <f t="shared" si="20"/>
        <v>Jul</v>
      </c>
    </row>
    <row r="1307" spans="1:36" x14ac:dyDescent="0.3">
      <c r="A1307" t="s">
        <v>4009</v>
      </c>
      <c r="B1307" s="33">
        <v>45797</v>
      </c>
      <c r="C1307" t="s">
        <v>96</v>
      </c>
      <c r="D1307" t="s">
        <v>4010</v>
      </c>
      <c r="E1307" t="s">
        <v>173</v>
      </c>
      <c r="F1307" t="s">
        <v>179</v>
      </c>
      <c r="G1307" t="s">
        <v>161</v>
      </c>
      <c r="H1307" t="s">
        <v>166</v>
      </c>
      <c r="I1307">
        <v>1592</v>
      </c>
      <c r="J1307" t="s">
        <v>385</v>
      </c>
      <c r="K1307" t="s">
        <v>764</v>
      </c>
      <c r="L1307" t="s">
        <v>385</v>
      </c>
      <c r="M1307" t="s">
        <v>764</v>
      </c>
      <c r="N1307">
        <v>247</v>
      </c>
      <c r="O1307">
        <v>0</v>
      </c>
      <c r="P1307">
        <v>0</v>
      </c>
      <c r="Q1307" t="s">
        <v>70</v>
      </c>
      <c r="R1307" t="s">
        <v>238</v>
      </c>
      <c r="S1307" t="s">
        <v>239</v>
      </c>
      <c r="T1307">
        <v>189</v>
      </c>
      <c r="U1307">
        <v>156</v>
      </c>
      <c r="V1307">
        <v>82.54</v>
      </c>
      <c r="W1307" t="s">
        <v>133</v>
      </c>
      <c r="X1307">
        <v>5934</v>
      </c>
      <c r="Y1307">
        <v>925704</v>
      </c>
      <c r="Z1307">
        <v>31356</v>
      </c>
      <c r="AA1307">
        <v>68796</v>
      </c>
      <c r="AB1307">
        <v>1025856</v>
      </c>
      <c r="AC1307">
        <v>814338</v>
      </c>
      <c r="AD1307">
        <v>211518</v>
      </c>
      <c r="AE1307" t="s">
        <v>78</v>
      </c>
      <c r="AF1307" t="s">
        <v>72</v>
      </c>
      <c r="AG1307" t="s">
        <v>240</v>
      </c>
      <c r="AH1307" t="s">
        <v>146</v>
      </c>
      <c r="AI1307" t="s">
        <v>140</v>
      </c>
      <c r="AJ1307" t="str">
        <f t="shared" si="20"/>
        <v>May</v>
      </c>
    </row>
    <row r="1308" spans="1:36" x14ac:dyDescent="0.3">
      <c r="A1308" t="s">
        <v>4011</v>
      </c>
      <c r="B1308" s="33">
        <v>46005</v>
      </c>
      <c r="C1308" t="s">
        <v>95</v>
      </c>
      <c r="D1308" t="s">
        <v>4012</v>
      </c>
      <c r="E1308" t="s">
        <v>179</v>
      </c>
      <c r="F1308" t="s">
        <v>173</v>
      </c>
      <c r="G1308" t="s">
        <v>166</v>
      </c>
      <c r="H1308" t="s">
        <v>161</v>
      </c>
      <c r="I1308">
        <v>1361</v>
      </c>
      <c r="J1308" t="s">
        <v>744</v>
      </c>
      <c r="K1308" t="s">
        <v>479</v>
      </c>
      <c r="L1308" t="s">
        <v>745</v>
      </c>
      <c r="M1308" t="s">
        <v>315</v>
      </c>
      <c r="N1308">
        <v>178</v>
      </c>
      <c r="O1308">
        <v>16</v>
      </c>
      <c r="P1308">
        <v>3</v>
      </c>
      <c r="Q1308" t="s">
        <v>73</v>
      </c>
      <c r="R1308" t="s">
        <v>238</v>
      </c>
      <c r="S1308" t="s">
        <v>239</v>
      </c>
      <c r="T1308">
        <v>180</v>
      </c>
      <c r="U1308">
        <v>163</v>
      </c>
      <c r="V1308">
        <v>90.56</v>
      </c>
      <c r="W1308" t="s">
        <v>135</v>
      </c>
      <c r="X1308">
        <v>3340</v>
      </c>
      <c r="Y1308">
        <v>544420</v>
      </c>
      <c r="Z1308">
        <v>75469</v>
      </c>
      <c r="AA1308">
        <v>57050</v>
      </c>
      <c r="AB1308">
        <v>676939</v>
      </c>
      <c r="AC1308">
        <v>497249</v>
      </c>
      <c r="AD1308">
        <v>179690</v>
      </c>
      <c r="AE1308" t="s">
        <v>72</v>
      </c>
      <c r="AF1308" t="s">
        <v>78</v>
      </c>
      <c r="AG1308" t="s">
        <v>240</v>
      </c>
      <c r="AH1308" t="s">
        <v>144</v>
      </c>
      <c r="AI1308" t="s">
        <v>140</v>
      </c>
      <c r="AJ1308" t="str">
        <f t="shared" si="20"/>
        <v>Dec</v>
      </c>
    </row>
    <row r="1309" spans="1:36" x14ac:dyDescent="0.3">
      <c r="A1309" t="s">
        <v>4013</v>
      </c>
      <c r="B1309" s="33">
        <v>45701</v>
      </c>
      <c r="C1309" t="s">
        <v>96</v>
      </c>
      <c r="D1309" t="s">
        <v>4014</v>
      </c>
      <c r="E1309" t="s">
        <v>174</v>
      </c>
      <c r="F1309" t="s">
        <v>179</v>
      </c>
      <c r="G1309" t="s">
        <v>158</v>
      </c>
      <c r="H1309" t="s">
        <v>166</v>
      </c>
      <c r="I1309">
        <v>1994</v>
      </c>
      <c r="J1309" t="s">
        <v>264</v>
      </c>
      <c r="K1309" t="s">
        <v>2260</v>
      </c>
      <c r="L1309" t="s">
        <v>1068</v>
      </c>
      <c r="M1309" t="s">
        <v>2005</v>
      </c>
      <c r="N1309">
        <v>306</v>
      </c>
      <c r="O1309">
        <v>13</v>
      </c>
      <c r="P1309">
        <v>5</v>
      </c>
      <c r="Q1309" t="s">
        <v>73</v>
      </c>
      <c r="R1309" t="s">
        <v>238</v>
      </c>
      <c r="S1309" t="s">
        <v>239</v>
      </c>
      <c r="T1309">
        <v>189</v>
      </c>
      <c r="U1309">
        <v>144</v>
      </c>
      <c r="V1309">
        <v>76.19</v>
      </c>
      <c r="W1309" t="s">
        <v>133</v>
      </c>
      <c r="X1309">
        <v>8405</v>
      </c>
      <c r="Y1309">
        <v>1210320</v>
      </c>
      <c r="Z1309">
        <v>34272</v>
      </c>
      <c r="AA1309">
        <v>90720</v>
      </c>
      <c r="AB1309">
        <v>1335312</v>
      </c>
      <c r="AC1309">
        <v>1000377</v>
      </c>
      <c r="AD1309">
        <v>334935</v>
      </c>
      <c r="AE1309" t="s">
        <v>78</v>
      </c>
      <c r="AF1309" t="s">
        <v>72</v>
      </c>
      <c r="AG1309" t="s">
        <v>240</v>
      </c>
      <c r="AH1309" t="s">
        <v>145</v>
      </c>
      <c r="AI1309" t="s">
        <v>140</v>
      </c>
      <c r="AJ1309" t="str">
        <f t="shared" si="20"/>
        <v>Feb</v>
      </c>
    </row>
    <row r="1310" spans="1:36" x14ac:dyDescent="0.3">
      <c r="A1310" t="s">
        <v>4015</v>
      </c>
      <c r="B1310" s="33">
        <v>46014</v>
      </c>
      <c r="C1310" t="s">
        <v>99</v>
      </c>
      <c r="D1310" t="s">
        <v>4016</v>
      </c>
      <c r="E1310" t="s">
        <v>178</v>
      </c>
      <c r="F1310" t="s">
        <v>180</v>
      </c>
      <c r="G1310" t="s">
        <v>157</v>
      </c>
      <c r="H1310" t="s">
        <v>160</v>
      </c>
      <c r="I1310">
        <v>1008</v>
      </c>
      <c r="J1310" t="s">
        <v>560</v>
      </c>
      <c r="K1310" t="s">
        <v>3181</v>
      </c>
      <c r="L1310" t="s">
        <v>925</v>
      </c>
      <c r="M1310" t="s">
        <v>500</v>
      </c>
      <c r="N1310">
        <v>164</v>
      </c>
      <c r="O1310">
        <v>44</v>
      </c>
      <c r="P1310">
        <v>52</v>
      </c>
      <c r="Q1310" t="s">
        <v>76</v>
      </c>
      <c r="R1310" t="s">
        <v>238</v>
      </c>
      <c r="S1310" t="s">
        <v>239</v>
      </c>
      <c r="T1310">
        <v>150</v>
      </c>
      <c r="U1310">
        <v>81</v>
      </c>
      <c r="V1310">
        <v>54</v>
      </c>
      <c r="W1310" t="s">
        <v>135</v>
      </c>
      <c r="X1310">
        <v>7908</v>
      </c>
      <c r="Y1310">
        <v>640548</v>
      </c>
      <c r="Z1310">
        <v>13284</v>
      </c>
      <c r="AA1310">
        <v>18387</v>
      </c>
      <c r="AB1310">
        <v>672219</v>
      </c>
      <c r="AC1310">
        <v>509851</v>
      </c>
      <c r="AD1310">
        <v>162368</v>
      </c>
      <c r="AE1310" t="s">
        <v>75</v>
      </c>
      <c r="AF1310" t="s">
        <v>81</v>
      </c>
      <c r="AG1310" t="s">
        <v>240</v>
      </c>
      <c r="AH1310" t="s">
        <v>144</v>
      </c>
      <c r="AI1310" t="s">
        <v>140</v>
      </c>
      <c r="AJ1310" t="str">
        <f t="shared" si="20"/>
        <v>Dec</v>
      </c>
    </row>
    <row r="1311" spans="1:36" x14ac:dyDescent="0.3">
      <c r="A1311" t="s">
        <v>4017</v>
      </c>
      <c r="B1311" s="33">
        <v>45668</v>
      </c>
      <c r="C1311" t="s">
        <v>98</v>
      </c>
      <c r="D1311" t="s">
        <v>4018</v>
      </c>
      <c r="E1311" t="s">
        <v>176</v>
      </c>
      <c r="F1311" t="s">
        <v>173</v>
      </c>
      <c r="G1311" t="s">
        <v>156</v>
      </c>
      <c r="H1311" t="s">
        <v>161</v>
      </c>
      <c r="I1311">
        <v>1326</v>
      </c>
      <c r="J1311" t="s">
        <v>345</v>
      </c>
      <c r="K1311" t="s">
        <v>4019</v>
      </c>
      <c r="L1311" t="s">
        <v>2732</v>
      </c>
      <c r="M1311" t="s">
        <v>956</v>
      </c>
      <c r="N1311">
        <v>203</v>
      </c>
      <c r="O1311">
        <v>37</v>
      </c>
      <c r="P1311">
        <v>21</v>
      </c>
      <c r="Q1311" t="s">
        <v>73</v>
      </c>
      <c r="R1311" t="s">
        <v>238</v>
      </c>
      <c r="S1311" t="s">
        <v>239</v>
      </c>
      <c r="T1311">
        <v>220</v>
      </c>
      <c r="U1311">
        <v>178</v>
      </c>
      <c r="V1311">
        <v>80.91</v>
      </c>
      <c r="W1311" t="s">
        <v>133</v>
      </c>
      <c r="X1311">
        <v>5110</v>
      </c>
      <c r="Y1311">
        <v>909580</v>
      </c>
      <c r="Z1311">
        <v>54646</v>
      </c>
      <c r="AA1311">
        <v>38626</v>
      </c>
      <c r="AB1311">
        <v>1002852</v>
      </c>
      <c r="AC1311">
        <v>738974</v>
      </c>
      <c r="AD1311">
        <v>263878</v>
      </c>
      <c r="AE1311" t="s">
        <v>81</v>
      </c>
      <c r="AF1311" t="s">
        <v>78</v>
      </c>
      <c r="AG1311" t="s">
        <v>240</v>
      </c>
      <c r="AH1311" t="s">
        <v>145</v>
      </c>
      <c r="AI1311" t="s">
        <v>140</v>
      </c>
      <c r="AJ1311" t="str">
        <f t="shared" si="20"/>
        <v>Jan</v>
      </c>
    </row>
    <row r="1312" spans="1:36" x14ac:dyDescent="0.3">
      <c r="A1312" t="s">
        <v>4020</v>
      </c>
      <c r="B1312" s="33">
        <v>45862</v>
      </c>
      <c r="C1312" t="s">
        <v>95</v>
      </c>
      <c r="D1312" t="s">
        <v>4021</v>
      </c>
      <c r="E1312" t="s">
        <v>178</v>
      </c>
      <c r="F1312" t="s">
        <v>172</v>
      </c>
      <c r="G1312" t="s">
        <v>157</v>
      </c>
      <c r="H1312" t="s">
        <v>155</v>
      </c>
      <c r="I1312">
        <v>1501</v>
      </c>
      <c r="J1312" t="s">
        <v>385</v>
      </c>
      <c r="K1312" t="s">
        <v>1536</v>
      </c>
      <c r="L1312" t="s">
        <v>3149</v>
      </c>
      <c r="M1312" t="s">
        <v>3494</v>
      </c>
      <c r="N1312">
        <v>192</v>
      </c>
      <c r="O1312">
        <v>9</v>
      </c>
      <c r="P1312">
        <v>30</v>
      </c>
      <c r="Q1312" t="s">
        <v>73</v>
      </c>
      <c r="R1312" t="s">
        <v>238</v>
      </c>
      <c r="S1312" t="s">
        <v>239</v>
      </c>
      <c r="T1312">
        <v>220</v>
      </c>
      <c r="U1312">
        <v>134</v>
      </c>
      <c r="V1312">
        <v>60.91</v>
      </c>
      <c r="W1312" t="s">
        <v>133</v>
      </c>
      <c r="X1312">
        <v>4696</v>
      </c>
      <c r="Y1312">
        <v>629264</v>
      </c>
      <c r="Z1312">
        <v>30552</v>
      </c>
      <c r="AA1312">
        <v>59630</v>
      </c>
      <c r="AB1312">
        <v>719446</v>
      </c>
      <c r="AC1312">
        <v>600909</v>
      </c>
      <c r="AD1312">
        <v>118537</v>
      </c>
      <c r="AE1312" t="s">
        <v>75</v>
      </c>
      <c r="AF1312" t="s">
        <v>81</v>
      </c>
      <c r="AG1312" t="s">
        <v>240</v>
      </c>
      <c r="AH1312" t="s">
        <v>146</v>
      </c>
      <c r="AI1312" t="s">
        <v>140</v>
      </c>
      <c r="AJ1312" t="str">
        <f t="shared" si="20"/>
        <v>Jul</v>
      </c>
    </row>
    <row r="1313" spans="1:36" x14ac:dyDescent="0.3">
      <c r="A1313" t="s">
        <v>4022</v>
      </c>
      <c r="B1313" s="33">
        <v>45775</v>
      </c>
      <c r="C1313" t="s">
        <v>93</v>
      </c>
      <c r="D1313" t="s">
        <v>4023</v>
      </c>
      <c r="E1313" t="s">
        <v>180</v>
      </c>
      <c r="F1313" t="s">
        <v>174</v>
      </c>
      <c r="G1313" t="s">
        <v>160</v>
      </c>
      <c r="H1313" t="s">
        <v>158</v>
      </c>
      <c r="I1313">
        <v>2374</v>
      </c>
      <c r="J1313" t="s">
        <v>492</v>
      </c>
      <c r="K1313" t="s">
        <v>2735</v>
      </c>
      <c r="L1313" t="s">
        <v>342</v>
      </c>
      <c r="M1313" t="s">
        <v>872</v>
      </c>
      <c r="N1313">
        <v>298</v>
      </c>
      <c r="O1313">
        <v>15</v>
      </c>
      <c r="P1313">
        <v>12</v>
      </c>
      <c r="Q1313" t="s">
        <v>73</v>
      </c>
      <c r="R1313" t="s">
        <v>238</v>
      </c>
      <c r="S1313" t="s">
        <v>239</v>
      </c>
      <c r="T1313">
        <v>189</v>
      </c>
      <c r="U1313">
        <v>154</v>
      </c>
      <c r="V1313">
        <v>81.48</v>
      </c>
      <c r="W1313" t="s">
        <v>135</v>
      </c>
      <c r="X1313">
        <v>3797</v>
      </c>
      <c r="Y1313">
        <v>584738</v>
      </c>
      <c r="Z1313">
        <v>38962</v>
      </c>
      <c r="AA1313">
        <v>52822</v>
      </c>
      <c r="AB1313">
        <v>676522</v>
      </c>
      <c r="AC1313">
        <v>477986</v>
      </c>
      <c r="AD1313">
        <v>198536</v>
      </c>
      <c r="AE1313" t="s">
        <v>81</v>
      </c>
      <c r="AF1313" t="s">
        <v>78</v>
      </c>
      <c r="AG1313" t="s">
        <v>240</v>
      </c>
      <c r="AH1313" t="s">
        <v>146</v>
      </c>
      <c r="AI1313" t="s">
        <v>139</v>
      </c>
      <c r="AJ1313" t="str">
        <f t="shared" si="20"/>
        <v>Apr</v>
      </c>
    </row>
    <row r="1314" spans="1:36" x14ac:dyDescent="0.3">
      <c r="A1314" t="s">
        <v>4024</v>
      </c>
      <c r="B1314" s="33">
        <v>45840</v>
      </c>
      <c r="C1314" t="s">
        <v>96</v>
      </c>
      <c r="D1314" t="s">
        <v>4025</v>
      </c>
      <c r="E1314" t="s">
        <v>172</v>
      </c>
      <c r="F1314" t="s">
        <v>181</v>
      </c>
      <c r="G1314" t="s">
        <v>155</v>
      </c>
      <c r="H1314" t="s">
        <v>159</v>
      </c>
      <c r="I1314">
        <v>380</v>
      </c>
      <c r="J1314" t="s">
        <v>560</v>
      </c>
      <c r="K1314" t="s">
        <v>336</v>
      </c>
      <c r="L1314" t="s">
        <v>2193</v>
      </c>
      <c r="M1314" t="s">
        <v>442</v>
      </c>
      <c r="N1314">
        <v>75</v>
      </c>
      <c r="O1314">
        <v>11</v>
      </c>
      <c r="P1314">
        <v>7</v>
      </c>
      <c r="Q1314" t="s">
        <v>73</v>
      </c>
      <c r="R1314" t="s">
        <v>238</v>
      </c>
      <c r="S1314" t="s">
        <v>239</v>
      </c>
      <c r="T1314">
        <v>150</v>
      </c>
      <c r="U1314">
        <v>89</v>
      </c>
      <c r="V1314">
        <v>59.33</v>
      </c>
      <c r="W1314" t="s">
        <v>133</v>
      </c>
      <c r="X1314">
        <v>5965</v>
      </c>
      <c r="Y1314">
        <v>530885</v>
      </c>
      <c r="Z1314">
        <v>36401</v>
      </c>
      <c r="AA1314">
        <v>18334</v>
      </c>
      <c r="AB1314">
        <v>585620</v>
      </c>
      <c r="AC1314">
        <v>508184</v>
      </c>
      <c r="AD1314">
        <v>77436</v>
      </c>
      <c r="AE1314" t="s">
        <v>81</v>
      </c>
      <c r="AF1314" t="s">
        <v>81</v>
      </c>
      <c r="AG1314" t="s">
        <v>240</v>
      </c>
      <c r="AH1314" t="s">
        <v>144</v>
      </c>
      <c r="AI1314" t="s">
        <v>139</v>
      </c>
      <c r="AJ1314" t="str">
        <f t="shared" si="20"/>
        <v>Jul</v>
      </c>
    </row>
    <row r="1315" spans="1:36" x14ac:dyDescent="0.3">
      <c r="A1315" t="s">
        <v>4026</v>
      </c>
      <c r="B1315" s="33">
        <v>45739</v>
      </c>
      <c r="C1315" t="s">
        <v>93</v>
      </c>
      <c r="D1315" t="s">
        <v>4027</v>
      </c>
      <c r="E1315" t="s">
        <v>178</v>
      </c>
      <c r="F1315" t="s">
        <v>175</v>
      </c>
      <c r="G1315" t="s">
        <v>157</v>
      </c>
      <c r="H1315" t="s">
        <v>163</v>
      </c>
      <c r="I1315">
        <v>1954</v>
      </c>
      <c r="J1315" t="s">
        <v>566</v>
      </c>
      <c r="K1315" t="s">
        <v>417</v>
      </c>
      <c r="L1315" t="s">
        <v>4028</v>
      </c>
      <c r="M1315" t="s">
        <v>4029</v>
      </c>
      <c r="N1315">
        <v>281</v>
      </c>
      <c r="O1315">
        <v>50</v>
      </c>
      <c r="P1315">
        <v>45</v>
      </c>
      <c r="Q1315" t="s">
        <v>76</v>
      </c>
      <c r="R1315" t="s">
        <v>238</v>
      </c>
      <c r="S1315" t="s">
        <v>239</v>
      </c>
      <c r="T1315">
        <v>189</v>
      </c>
      <c r="U1315">
        <v>129</v>
      </c>
      <c r="V1315">
        <v>68.25</v>
      </c>
      <c r="W1315" t="s">
        <v>133</v>
      </c>
      <c r="X1315">
        <v>8803</v>
      </c>
      <c r="Y1315">
        <v>1135587</v>
      </c>
      <c r="Z1315">
        <v>50310</v>
      </c>
      <c r="AA1315">
        <v>34056</v>
      </c>
      <c r="AB1315">
        <v>1219953</v>
      </c>
      <c r="AC1315">
        <v>817462</v>
      </c>
      <c r="AD1315">
        <v>402491</v>
      </c>
      <c r="AE1315" t="s">
        <v>75</v>
      </c>
      <c r="AF1315" t="s">
        <v>75</v>
      </c>
      <c r="AG1315" t="s">
        <v>240</v>
      </c>
      <c r="AH1315" t="s">
        <v>144</v>
      </c>
      <c r="AI1315" t="s">
        <v>140</v>
      </c>
      <c r="AJ1315" t="str">
        <f t="shared" si="20"/>
        <v>Mar</v>
      </c>
    </row>
    <row r="1316" spans="1:36" x14ac:dyDescent="0.3">
      <c r="A1316" t="s">
        <v>4030</v>
      </c>
      <c r="B1316" s="33">
        <v>45836</v>
      </c>
      <c r="C1316" t="s">
        <v>98</v>
      </c>
      <c r="D1316" t="s">
        <v>4031</v>
      </c>
      <c r="E1316" t="s">
        <v>176</v>
      </c>
      <c r="F1316" t="s">
        <v>180</v>
      </c>
      <c r="G1316" t="s">
        <v>156</v>
      </c>
      <c r="H1316" t="s">
        <v>160</v>
      </c>
      <c r="I1316">
        <v>2241</v>
      </c>
      <c r="J1316" t="s">
        <v>744</v>
      </c>
      <c r="K1316" t="s">
        <v>4032</v>
      </c>
      <c r="L1316" t="s">
        <v>343</v>
      </c>
      <c r="M1316" t="s">
        <v>1759</v>
      </c>
      <c r="N1316">
        <v>336</v>
      </c>
      <c r="O1316">
        <v>20</v>
      </c>
      <c r="P1316">
        <v>18</v>
      </c>
      <c r="Q1316" t="s">
        <v>73</v>
      </c>
      <c r="R1316" t="s">
        <v>238</v>
      </c>
      <c r="S1316" t="s">
        <v>239</v>
      </c>
      <c r="T1316">
        <v>180</v>
      </c>
      <c r="U1316">
        <v>149</v>
      </c>
      <c r="V1316">
        <v>82.78</v>
      </c>
      <c r="W1316" t="s">
        <v>133</v>
      </c>
      <c r="X1316">
        <v>6204</v>
      </c>
      <c r="Y1316">
        <v>924396</v>
      </c>
      <c r="Z1316">
        <v>23840</v>
      </c>
      <c r="AA1316">
        <v>84930</v>
      </c>
      <c r="AB1316">
        <v>1033166</v>
      </c>
      <c r="AC1316">
        <v>655832</v>
      </c>
      <c r="AD1316">
        <v>377334</v>
      </c>
      <c r="AE1316" t="s">
        <v>81</v>
      </c>
      <c r="AF1316" t="s">
        <v>81</v>
      </c>
      <c r="AG1316" t="s">
        <v>240</v>
      </c>
      <c r="AH1316" t="s">
        <v>145</v>
      </c>
      <c r="AI1316" t="s">
        <v>139</v>
      </c>
      <c r="AJ1316" t="str">
        <f t="shared" si="20"/>
        <v>Jun</v>
      </c>
    </row>
    <row r="1317" spans="1:36" x14ac:dyDescent="0.3">
      <c r="A1317" t="s">
        <v>4033</v>
      </c>
      <c r="B1317" s="33">
        <v>46007</v>
      </c>
      <c r="C1317" t="s">
        <v>99</v>
      </c>
      <c r="D1317" t="s">
        <v>4034</v>
      </c>
      <c r="E1317" t="s">
        <v>178</v>
      </c>
      <c r="F1317" t="s">
        <v>181</v>
      </c>
      <c r="G1317" t="s">
        <v>157</v>
      </c>
      <c r="H1317" t="s">
        <v>159</v>
      </c>
      <c r="I1317">
        <v>2144</v>
      </c>
      <c r="J1317" t="s">
        <v>503</v>
      </c>
      <c r="K1317" t="s">
        <v>492</v>
      </c>
      <c r="L1317" t="s">
        <v>236</v>
      </c>
      <c r="M1317" t="s">
        <v>1011</v>
      </c>
      <c r="N1317">
        <v>270</v>
      </c>
      <c r="O1317">
        <v>0</v>
      </c>
      <c r="P1317">
        <v>32</v>
      </c>
      <c r="Q1317" t="s">
        <v>76</v>
      </c>
      <c r="R1317" t="s">
        <v>238</v>
      </c>
      <c r="S1317" t="s">
        <v>239</v>
      </c>
      <c r="T1317">
        <v>186</v>
      </c>
      <c r="U1317">
        <v>135</v>
      </c>
      <c r="V1317">
        <v>72.58</v>
      </c>
      <c r="W1317" t="s">
        <v>133</v>
      </c>
      <c r="X1317">
        <v>8800</v>
      </c>
      <c r="Y1317">
        <v>1188000</v>
      </c>
      <c r="Z1317">
        <v>32940</v>
      </c>
      <c r="AA1317">
        <v>23895</v>
      </c>
      <c r="AB1317">
        <v>1244835</v>
      </c>
      <c r="AC1317">
        <v>961842</v>
      </c>
      <c r="AD1317">
        <v>282993</v>
      </c>
      <c r="AE1317" t="s">
        <v>75</v>
      </c>
      <c r="AF1317" t="s">
        <v>81</v>
      </c>
      <c r="AG1317" t="s">
        <v>240</v>
      </c>
      <c r="AH1317" t="s">
        <v>144</v>
      </c>
      <c r="AI1317" t="s">
        <v>138</v>
      </c>
      <c r="AJ1317" t="str">
        <f t="shared" si="20"/>
        <v>Dec</v>
      </c>
    </row>
    <row r="1318" spans="1:36" x14ac:dyDescent="0.3">
      <c r="A1318" t="s">
        <v>4035</v>
      </c>
      <c r="B1318" s="33">
        <v>45786</v>
      </c>
      <c r="C1318" t="s">
        <v>95</v>
      </c>
      <c r="D1318" t="s">
        <v>4036</v>
      </c>
      <c r="E1318" t="s">
        <v>181</v>
      </c>
      <c r="F1318" t="s">
        <v>176</v>
      </c>
      <c r="G1318" t="s">
        <v>159</v>
      </c>
      <c r="H1318" t="s">
        <v>156</v>
      </c>
      <c r="I1318">
        <v>584</v>
      </c>
      <c r="J1318" t="s">
        <v>258</v>
      </c>
      <c r="K1318" t="s">
        <v>2014</v>
      </c>
      <c r="L1318" t="s">
        <v>1740</v>
      </c>
      <c r="M1318" t="s">
        <v>4037</v>
      </c>
      <c r="N1318">
        <v>102</v>
      </c>
      <c r="O1318">
        <v>58</v>
      </c>
      <c r="P1318">
        <v>57</v>
      </c>
      <c r="Q1318" t="s">
        <v>76</v>
      </c>
      <c r="R1318" t="s">
        <v>238</v>
      </c>
      <c r="S1318" t="s">
        <v>239</v>
      </c>
      <c r="T1318">
        <v>180</v>
      </c>
      <c r="U1318">
        <v>158</v>
      </c>
      <c r="V1318">
        <v>87.78</v>
      </c>
      <c r="W1318" t="s">
        <v>133</v>
      </c>
      <c r="X1318">
        <v>6810</v>
      </c>
      <c r="Y1318">
        <v>1075980</v>
      </c>
      <c r="Z1318">
        <v>25122</v>
      </c>
      <c r="AA1318">
        <v>29704</v>
      </c>
      <c r="AB1318">
        <v>1130806</v>
      </c>
      <c r="AC1318">
        <v>992320</v>
      </c>
      <c r="AD1318">
        <v>138486</v>
      </c>
      <c r="AE1318" t="s">
        <v>81</v>
      </c>
      <c r="AF1318" t="s">
        <v>81</v>
      </c>
      <c r="AG1318" t="s">
        <v>240</v>
      </c>
      <c r="AH1318" t="s">
        <v>145</v>
      </c>
      <c r="AI1318" t="s">
        <v>139</v>
      </c>
      <c r="AJ1318" t="str">
        <f t="shared" si="20"/>
        <v>May</v>
      </c>
    </row>
    <row r="1319" spans="1:36" x14ac:dyDescent="0.3">
      <c r="A1319" t="s">
        <v>4038</v>
      </c>
      <c r="B1319" s="33">
        <v>45690</v>
      </c>
      <c r="C1319" t="s">
        <v>96</v>
      </c>
      <c r="D1319" t="s">
        <v>4039</v>
      </c>
      <c r="E1319" t="s">
        <v>180</v>
      </c>
      <c r="F1319" t="s">
        <v>172</v>
      </c>
      <c r="G1319" t="s">
        <v>160</v>
      </c>
      <c r="H1319" t="s">
        <v>155</v>
      </c>
      <c r="I1319">
        <v>888</v>
      </c>
      <c r="J1319" t="s">
        <v>310</v>
      </c>
      <c r="K1319" t="s">
        <v>867</v>
      </c>
      <c r="L1319" t="s">
        <v>2120</v>
      </c>
      <c r="M1319" t="s">
        <v>867</v>
      </c>
      <c r="N1319">
        <v>121</v>
      </c>
      <c r="O1319">
        <v>21</v>
      </c>
      <c r="P1319">
        <v>0</v>
      </c>
      <c r="Q1319" t="s">
        <v>73</v>
      </c>
      <c r="R1319" t="s">
        <v>238</v>
      </c>
      <c r="S1319" t="s">
        <v>239</v>
      </c>
      <c r="T1319">
        <v>180</v>
      </c>
      <c r="U1319">
        <v>154</v>
      </c>
      <c r="V1319">
        <v>85.56</v>
      </c>
      <c r="W1319" t="s">
        <v>133</v>
      </c>
      <c r="X1319">
        <v>3758</v>
      </c>
      <c r="Y1319">
        <v>578732</v>
      </c>
      <c r="Z1319">
        <v>43736</v>
      </c>
      <c r="AA1319">
        <v>67144</v>
      </c>
      <c r="AB1319">
        <v>689612</v>
      </c>
      <c r="AC1319">
        <v>462418</v>
      </c>
      <c r="AD1319">
        <v>227194</v>
      </c>
      <c r="AE1319" t="s">
        <v>81</v>
      </c>
      <c r="AF1319" t="s">
        <v>81</v>
      </c>
      <c r="AG1319" t="s">
        <v>240</v>
      </c>
      <c r="AH1319" t="s">
        <v>145</v>
      </c>
      <c r="AI1319" t="s">
        <v>139</v>
      </c>
      <c r="AJ1319" t="str">
        <f t="shared" si="20"/>
        <v>Feb</v>
      </c>
    </row>
    <row r="1320" spans="1:36" x14ac:dyDescent="0.3">
      <c r="A1320" t="s">
        <v>4040</v>
      </c>
      <c r="B1320" s="33">
        <v>45854</v>
      </c>
      <c r="C1320" t="s">
        <v>95</v>
      </c>
      <c r="D1320" t="s">
        <v>4041</v>
      </c>
      <c r="E1320" t="s">
        <v>172</v>
      </c>
      <c r="F1320" t="s">
        <v>178</v>
      </c>
      <c r="G1320" t="s">
        <v>155</v>
      </c>
      <c r="H1320" t="s">
        <v>157</v>
      </c>
      <c r="I1320">
        <v>2144</v>
      </c>
      <c r="J1320" t="s">
        <v>280</v>
      </c>
      <c r="K1320" t="s">
        <v>2190</v>
      </c>
      <c r="L1320" t="s">
        <v>682</v>
      </c>
      <c r="M1320" t="s">
        <v>2199</v>
      </c>
      <c r="N1320">
        <v>281</v>
      </c>
      <c r="O1320">
        <v>30</v>
      </c>
      <c r="P1320">
        <v>48</v>
      </c>
      <c r="Q1320" t="s">
        <v>76</v>
      </c>
      <c r="R1320" t="s">
        <v>238</v>
      </c>
      <c r="S1320" t="s">
        <v>239</v>
      </c>
      <c r="T1320">
        <v>150</v>
      </c>
      <c r="U1320">
        <v>138</v>
      </c>
      <c r="V1320">
        <v>92</v>
      </c>
      <c r="W1320" t="s">
        <v>133</v>
      </c>
      <c r="X1320">
        <v>9529</v>
      </c>
      <c r="Y1320">
        <v>1315002</v>
      </c>
      <c r="Z1320">
        <v>73416</v>
      </c>
      <c r="AA1320">
        <v>106536</v>
      </c>
      <c r="AB1320">
        <v>1494954</v>
      </c>
      <c r="AC1320">
        <v>975671</v>
      </c>
      <c r="AD1320">
        <v>519283</v>
      </c>
      <c r="AE1320" t="s">
        <v>81</v>
      </c>
      <c r="AF1320" t="s">
        <v>75</v>
      </c>
      <c r="AG1320" t="s">
        <v>240</v>
      </c>
      <c r="AH1320" t="s">
        <v>146</v>
      </c>
      <c r="AI1320" t="s">
        <v>139</v>
      </c>
      <c r="AJ1320" t="str">
        <f t="shared" si="20"/>
        <v>Jul</v>
      </c>
    </row>
    <row r="1321" spans="1:36" x14ac:dyDescent="0.3">
      <c r="A1321" t="s">
        <v>4042</v>
      </c>
      <c r="B1321" s="33">
        <v>45855</v>
      </c>
      <c r="C1321" t="s">
        <v>93</v>
      </c>
      <c r="D1321" t="s">
        <v>4043</v>
      </c>
      <c r="E1321" t="s">
        <v>174</v>
      </c>
      <c r="F1321" t="s">
        <v>175</v>
      </c>
      <c r="G1321" t="s">
        <v>158</v>
      </c>
      <c r="H1321" t="s">
        <v>163</v>
      </c>
      <c r="I1321">
        <v>589</v>
      </c>
      <c r="J1321" t="s">
        <v>280</v>
      </c>
      <c r="K1321" t="s">
        <v>276</v>
      </c>
      <c r="L1321" t="s">
        <v>1420</v>
      </c>
      <c r="M1321" t="s">
        <v>1187</v>
      </c>
      <c r="N1321">
        <v>101</v>
      </c>
      <c r="O1321">
        <v>29</v>
      </c>
      <c r="P1321">
        <v>32</v>
      </c>
      <c r="Q1321" t="s">
        <v>76</v>
      </c>
      <c r="R1321" t="s">
        <v>238</v>
      </c>
      <c r="S1321" t="s">
        <v>239</v>
      </c>
      <c r="T1321">
        <v>186</v>
      </c>
      <c r="U1321">
        <v>165</v>
      </c>
      <c r="V1321">
        <v>88.71</v>
      </c>
      <c r="W1321" t="s">
        <v>133</v>
      </c>
      <c r="X1321">
        <v>4519</v>
      </c>
      <c r="Y1321">
        <v>745635</v>
      </c>
      <c r="Z1321">
        <v>47190</v>
      </c>
      <c r="AA1321">
        <v>64350</v>
      </c>
      <c r="AB1321">
        <v>857175</v>
      </c>
      <c r="AC1321">
        <v>519867</v>
      </c>
      <c r="AD1321">
        <v>337308</v>
      </c>
      <c r="AE1321" t="s">
        <v>78</v>
      </c>
      <c r="AF1321" t="s">
        <v>75</v>
      </c>
      <c r="AG1321" t="s">
        <v>240</v>
      </c>
      <c r="AH1321" t="s">
        <v>145</v>
      </c>
      <c r="AI1321" t="s">
        <v>139</v>
      </c>
      <c r="AJ1321" t="str">
        <f t="shared" si="20"/>
        <v>Jul</v>
      </c>
    </row>
    <row r="1322" spans="1:36" x14ac:dyDescent="0.3">
      <c r="A1322" t="s">
        <v>4044</v>
      </c>
      <c r="B1322" s="33">
        <v>45758</v>
      </c>
      <c r="C1322" t="s">
        <v>97</v>
      </c>
      <c r="D1322" t="s">
        <v>4045</v>
      </c>
      <c r="E1322" t="s">
        <v>177</v>
      </c>
      <c r="F1322" t="s">
        <v>178</v>
      </c>
      <c r="G1322" t="s">
        <v>162</v>
      </c>
      <c r="H1322" t="s">
        <v>157</v>
      </c>
      <c r="I1322">
        <v>2164</v>
      </c>
      <c r="J1322" t="s">
        <v>615</v>
      </c>
      <c r="K1322" t="s">
        <v>1360</v>
      </c>
      <c r="L1322" t="s">
        <v>615</v>
      </c>
      <c r="M1322" t="s">
        <v>1360</v>
      </c>
      <c r="N1322">
        <v>254</v>
      </c>
      <c r="O1322">
        <v>0</v>
      </c>
      <c r="P1322">
        <v>0</v>
      </c>
      <c r="Q1322" t="s">
        <v>70</v>
      </c>
      <c r="R1322" t="s">
        <v>238</v>
      </c>
      <c r="S1322" t="s">
        <v>239</v>
      </c>
      <c r="T1322">
        <v>220</v>
      </c>
      <c r="U1322">
        <v>196</v>
      </c>
      <c r="V1322">
        <v>89.09</v>
      </c>
      <c r="W1322" t="s">
        <v>133</v>
      </c>
      <c r="X1322">
        <v>5370</v>
      </c>
      <c r="Y1322">
        <v>1052520</v>
      </c>
      <c r="Z1322">
        <v>52136</v>
      </c>
      <c r="AA1322">
        <v>71344</v>
      </c>
      <c r="AB1322">
        <v>1176000</v>
      </c>
      <c r="AC1322">
        <v>702449</v>
      </c>
      <c r="AD1322">
        <v>473551</v>
      </c>
      <c r="AE1322" t="s">
        <v>78</v>
      </c>
      <c r="AF1322" t="s">
        <v>75</v>
      </c>
      <c r="AG1322" t="s">
        <v>240</v>
      </c>
      <c r="AH1322" t="s">
        <v>144</v>
      </c>
      <c r="AI1322" t="s">
        <v>140</v>
      </c>
      <c r="AJ1322" t="str">
        <f t="shared" si="20"/>
        <v>Apr</v>
      </c>
    </row>
    <row r="1323" spans="1:36" x14ac:dyDescent="0.3">
      <c r="A1323" t="s">
        <v>4046</v>
      </c>
      <c r="B1323" s="33">
        <v>45711</v>
      </c>
      <c r="C1323" t="s">
        <v>93</v>
      </c>
      <c r="D1323" t="s">
        <v>4047</v>
      </c>
      <c r="E1323" t="s">
        <v>179</v>
      </c>
      <c r="F1323" t="s">
        <v>180</v>
      </c>
      <c r="G1323" t="s">
        <v>166</v>
      </c>
      <c r="H1323" t="s">
        <v>160</v>
      </c>
      <c r="I1323">
        <v>1332</v>
      </c>
      <c r="J1323" t="s">
        <v>459</v>
      </c>
      <c r="K1323" t="s">
        <v>1566</v>
      </c>
      <c r="L1323" t="s">
        <v>703</v>
      </c>
      <c r="M1323" t="s">
        <v>1811</v>
      </c>
      <c r="N1323">
        <v>205</v>
      </c>
      <c r="O1323">
        <v>27</v>
      </c>
      <c r="P1323">
        <v>24</v>
      </c>
      <c r="Q1323" t="s">
        <v>73</v>
      </c>
      <c r="R1323" t="s">
        <v>238</v>
      </c>
      <c r="S1323" t="s">
        <v>239</v>
      </c>
      <c r="T1323">
        <v>189</v>
      </c>
      <c r="U1323">
        <v>158</v>
      </c>
      <c r="V1323">
        <v>83.6</v>
      </c>
      <c r="W1323" t="s">
        <v>133</v>
      </c>
      <c r="X1323">
        <v>9619</v>
      </c>
      <c r="Y1323">
        <v>1519802</v>
      </c>
      <c r="Z1323">
        <v>65886</v>
      </c>
      <c r="AA1323">
        <v>16116</v>
      </c>
      <c r="AB1323">
        <v>1601804</v>
      </c>
      <c r="AC1323">
        <v>1242062</v>
      </c>
      <c r="AD1323">
        <v>359742</v>
      </c>
      <c r="AE1323" t="s">
        <v>72</v>
      </c>
      <c r="AF1323" t="s">
        <v>81</v>
      </c>
      <c r="AG1323" t="s">
        <v>240</v>
      </c>
      <c r="AH1323" t="s">
        <v>144</v>
      </c>
      <c r="AI1323" t="s">
        <v>139</v>
      </c>
      <c r="AJ1323" t="str">
        <f t="shared" si="20"/>
        <v>Feb</v>
      </c>
    </row>
    <row r="1324" spans="1:36" x14ac:dyDescent="0.3">
      <c r="A1324" t="s">
        <v>4048</v>
      </c>
      <c r="B1324" s="33">
        <v>45940</v>
      </c>
      <c r="C1324" t="s">
        <v>93</v>
      </c>
      <c r="D1324" t="s">
        <v>4049</v>
      </c>
      <c r="E1324" t="s">
        <v>174</v>
      </c>
      <c r="F1324" t="s">
        <v>177</v>
      </c>
      <c r="G1324" t="s">
        <v>158</v>
      </c>
      <c r="H1324" t="s">
        <v>162</v>
      </c>
      <c r="I1324">
        <v>474</v>
      </c>
      <c r="J1324" t="s">
        <v>381</v>
      </c>
      <c r="K1324" t="s">
        <v>922</v>
      </c>
      <c r="L1324" t="s">
        <v>1462</v>
      </c>
      <c r="M1324" t="s">
        <v>1500</v>
      </c>
      <c r="N1324">
        <v>91</v>
      </c>
      <c r="O1324">
        <v>2</v>
      </c>
      <c r="P1324">
        <v>8</v>
      </c>
      <c r="Q1324" t="s">
        <v>73</v>
      </c>
      <c r="R1324" t="s">
        <v>238</v>
      </c>
      <c r="S1324" t="s">
        <v>239</v>
      </c>
      <c r="T1324">
        <v>150</v>
      </c>
      <c r="U1324">
        <v>121</v>
      </c>
      <c r="V1324">
        <v>80.67</v>
      </c>
      <c r="W1324" t="s">
        <v>135</v>
      </c>
      <c r="X1324">
        <v>7496</v>
      </c>
      <c r="Y1324">
        <v>907016</v>
      </c>
      <c r="Z1324">
        <v>59653</v>
      </c>
      <c r="AA1324">
        <v>12705</v>
      </c>
      <c r="AB1324">
        <v>979374</v>
      </c>
      <c r="AC1324">
        <v>825881</v>
      </c>
      <c r="AD1324">
        <v>153493</v>
      </c>
      <c r="AE1324" t="s">
        <v>78</v>
      </c>
      <c r="AF1324" t="s">
        <v>78</v>
      </c>
      <c r="AG1324" t="s">
        <v>240</v>
      </c>
      <c r="AH1324" t="s">
        <v>144</v>
      </c>
      <c r="AI1324" t="s">
        <v>139</v>
      </c>
      <c r="AJ1324" t="str">
        <f t="shared" si="20"/>
        <v>Oct</v>
      </c>
    </row>
    <row r="1325" spans="1:36" x14ac:dyDescent="0.3">
      <c r="A1325" t="s">
        <v>4050</v>
      </c>
      <c r="B1325" s="33">
        <v>45841</v>
      </c>
      <c r="C1325" t="s">
        <v>99</v>
      </c>
      <c r="D1325" t="s">
        <v>4051</v>
      </c>
      <c r="E1325" t="s">
        <v>179</v>
      </c>
      <c r="F1325" t="s">
        <v>176</v>
      </c>
      <c r="G1325" t="s">
        <v>166</v>
      </c>
      <c r="H1325" t="s">
        <v>156</v>
      </c>
      <c r="I1325">
        <v>1786</v>
      </c>
      <c r="J1325" t="s">
        <v>280</v>
      </c>
      <c r="K1325" t="s">
        <v>662</v>
      </c>
      <c r="L1325" t="s">
        <v>1279</v>
      </c>
      <c r="M1325" t="s">
        <v>1201</v>
      </c>
      <c r="N1325">
        <v>219</v>
      </c>
      <c r="O1325">
        <v>21</v>
      </c>
      <c r="P1325">
        <v>29</v>
      </c>
      <c r="Q1325" t="s">
        <v>73</v>
      </c>
      <c r="R1325" t="s">
        <v>238</v>
      </c>
      <c r="S1325" t="s">
        <v>239</v>
      </c>
      <c r="T1325">
        <v>180</v>
      </c>
      <c r="U1325">
        <v>139</v>
      </c>
      <c r="V1325">
        <v>77.22</v>
      </c>
      <c r="W1325" t="s">
        <v>133</v>
      </c>
      <c r="X1325">
        <v>10761</v>
      </c>
      <c r="Y1325">
        <v>1495779</v>
      </c>
      <c r="Z1325">
        <v>49484</v>
      </c>
      <c r="AA1325">
        <v>24464</v>
      </c>
      <c r="AB1325">
        <v>1569727</v>
      </c>
      <c r="AC1325">
        <v>1161862</v>
      </c>
      <c r="AD1325">
        <v>407865</v>
      </c>
      <c r="AE1325" t="s">
        <v>72</v>
      </c>
      <c r="AF1325" t="s">
        <v>81</v>
      </c>
      <c r="AG1325" t="s">
        <v>240</v>
      </c>
      <c r="AH1325" t="s">
        <v>144</v>
      </c>
      <c r="AI1325" t="s">
        <v>138</v>
      </c>
      <c r="AJ1325" t="str">
        <f t="shared" si="20"/>
        <v>Jul</v>
      </c>
    </row>
    <row r="1326" spans="1:36" x14ac:dyDescent="0.3">
      <c r="A1326" t="s">
        <v>4052</v>
      </c>
      <c r="B1326" s="33">
        <v>45833</v>
      </c>
      <c r="C1326" t="s">
        <v>96</v>
      </c>
      <c r="D1326" t="s">
        <v>4053</v>
      </c>
      <c r="E1326" t="s">
        <v>174</v>
      </c>
      <c r="F1326" t="s">
        <v>173</v>
      </c>
      <c r="G1326" t="s">
        <v>158</v>
      </c>
      <c r="H1326" t="s">
        <v>161</v>
      </c>
      <c r="I1326">
        <v>2091</v>
      </c>
      <c r="J1326" t="s">
        <v>613</v>
      </c>
      <c r="K1326" t="s">
        <v>914</v>
      </c>
      <c r="L1326" t="s">
        <v>3865</v>
      </c>
      <c r="M1326" t="s">
        <v>2498</v>
      </c>
      <c r="N1326">
        <v>256</v>
      </c>
      <c r="O1326">
        <v>9</v>
      </c>
      <c r="P1326">
        <v>13</v>
      </c>
      <c r="Q1326" t="s">
        <v>73</v>
      </c>
      <c r="R1326" t="s">
        <v>238</v>
      </c>
      <c r="S1326" t="s">
        <v>239</v>
      </c>
      <c r="T1326">
        <v>150</v>
      </c>
      <c r="U1326">
        <v>125</v>
      </c>
      <c r="V1326">
        <v>83.33</v>
      </c>
      <c r="W1326" t="s">
        <v>133</v>
      </c>
      <c r="X1326">
        <v>5966</v>
      </c>
      <c r="Y1326">
        <v>745750</v>
      </c>
      <c r="Z1326">
        <v>67875</v>
      </c>
      <c r="AA1326">
        <v>27875</v>
      </c>
      <c r="AB1326">
        <v>841500</v>
      </c>
      <c r="AC1326">
        <v>582423</v>
      </c>
      <c r="AD1326">
        <v>259077</v>
      </c>
      <c r="AE1326" t="s">
        <v>78</v>
      </c>
      <c r="AF1326" t="s">
        <v>78</v>
      </c>
      <c r="AG1326" t="s">
        <v>240</v>
      </c>
      <c r="AH1326" t="s">
        <v>144</v>
      </c>
      <c r="AI1326" t="s">
        <v>140</v>
      </c>
      <c r="AJ1326" t="str">
        <f t="shared" si="20"/>
        <v>Jun</v>
      </c>
    </row>
    <row r="1327" spans="1:36" x14ac:dyDescent="0.3">
      <c r="A1327" t="s">
        <v>4054</v>
      </c>
      <c r="B1327" s="33">
        <v>45958</v>
      </c>
      <c r="C1327" t="s">
        <v>97</v>
      </c>
      <c r="D1327" t="s">
        <v>4055</v>
      </c>
      <c r="E1327" t="s">
        <v>179</v>
      </c>
      <c r="F1327" t="s">
        <v>173</v>
      </c>
      <c r="G1327" t="s">
        <v>166</v>
      </c>
      <c r="H1327" t="s">
        <v>161</v>
      </c>
      <c r="I1327">
        <v>1676</v>
      </c>
      <c r="J1327" t="s">
        <v>731</v>
      </c>
      <c r="K1327" t="s">
        <v>1833</v>
      </c>
      <c r="L1327" t="s">
        <v>4056</v>
      </c>
      <c r="M1327" t="s">
        <v>286</v>
      </c>
      <c r="N1327">
        <v>202</v>
      </c>
      <c r="O1327">
        <v>12</v>
      </c>
      <c r="P1327">
        <v>8</v>
      </c>
      <c r="Q1327" t="s">
        <v>73</v>
      </c>
      <c r="R1327" t="s">
        <v>238</v>
      </c>
      <c r="S1327" t="s">
        <v>239</v>
      </c>
      <c r="T1327">
        <v>189</v>
      </c>
      <c r="U1327">
        <v>152</v>
      </c>
      <c r="V1327">
        <v>80.42</v>
      </c>
      <c r="W1327" t="s">
        <v>133</v>
      </c>
      <c r="X1327">
        <v>5608</v>
      </c>
      <c r="Y1327">
        <v>852416</v>
      </c>
      <c r="Z1327">
        <v>76912</v>
      </c>
      <c r="AA1327">
        <v>111416</v>
      </c>
      <c r="AB1327">
        <v>1040744</v>
      </c>
      <c r="AC1327">
        <v>815772</v>
      </c>
      <c r="AD1327">
        <v>224972</v>
      </c>
      <c r="AE1327" t="s">
        <v>72</v>
      </c>
      <c r="AF1327" t="s">
        <v>78</v>
      </c>
      <c r="AG1327" t="s">
        <v>240</v>
      </c>
      <c r="AH1327" t="s">
        <v>144</v>
      </c>
      <c r="AI1327" t="s">
        <v>138</v>
      </c>
      <c r="AJ1327" t="str">
        <f t="shared" si="20"/>
        <v>Oct</v>
      </c>
    </row>
    <row r="1328" spans="1:36" x14ac:dyDescent="0.3">
      <c r="A1328" t="s">
        <v>4057</v>
      </c>
      <c r="B1328" s="33">
        <v>45762</v>
      </c>
      <c r="C1328" t="s">
        <v>95</v>
      </c>
      <c r="D1328" t="s">
        <v>4058</v>
      </c>
      <c r="E1328" t="s">
        <v>174</v>
      </c>
      <c r="F1328" t="s">
        <v>181</v>
      </c>
      <c r="G1328" t="s">
        <v>158</v>
      </c>
      <c r="H1328" t="s">
        <v>159</v>
      </c>
      <c r="I1328">
        <v>1833</v>
      </c>
      <c r="J1328" t="s">
        <v>463</v>
      </c>
      <c r="K1328" t="s">
        <v>1038</v>
      </c>
      <c r="L1328" t="s">
        <v>2147</v>
      </c>
      <c r="M1328" t="s">
        <v>3037</v>
      </c>
      <c r="N1328">
        <v>226</v>
      </c>
      <c r="O1328">
        <v>14</v>
      </c>
      <c r="P1328">
        <v>6</v>
      </c>
      <c r="Q1328" t="s">
        <v>73</v>
      </c>
      <c r="R1328" t="s">
        <v>238</v>
      </c>
      <c r="S1328" t="s">
        <v>239</v>
      </c>
      <c r="T1328">
        <v>186</v>
      </c>
      <c r="U1328">
        <v>182</v>
      </c>
      <c r="V1328">
        <v>97.85</v>
      </c>
      <c r="W1328" t="s">
        <v>133</v>
      </c>
      <c r="X1328">
        <v>5679</v>
      </c>
      <c r="Y1328">
        <v>1033578</v>
      </c>
      <c r="Z1328">
        <v>74802</v>
      </c>
      <c r="AA1328">
        <v>137046</v>
      </c>
      <c r="AB1328">
        <v>1245426</v>
      </c>
      <c r="AC1328">
        <v>898421</v>
      </c>
      <c r="AD1328">
        <v>347005</v>
      </c>
      <c r="AE1328" t="s">
        <v>78</v>
      </c>
      <c r="AF1328" t="s">
        <v>81</v>
      </c>
      <c r="AG1328" t="s">
        <v>240</v>
      </c>
      <c r="AH1328" t="s">
        <v>145</v>
      </c>
      <c r="AI1328" t="s">
        <v>139</v>
      </c>
      <c r="AJ1328" t="str">
        <f t="shared" si="20"/>
        <v>Apr</v>
      </c>
    </row>
    <row r="1329" spans="1:36" x14ac:dyDescent="0.3">
      <c r="A1329" t="s">
        <v>4059</v>
      </c>
      <c r="B1329" s="33">
        <v>45829</v>
      </c>
      <c r="C1329" t="s">
        <v>93</v>
      </c>
      <c r="D1329" t="s">
        <v>4060</v>
      </c>
      <c r="E1329" t="s">
        <v>175</v>
      </c>
      <c r="F1329" t="s">
        <v>178</v>
      </c>
      <c r="G1329" t="s">
        <v>163</v>
      </c>
      <c r="H1329" t="s">
        <v>157</v>
      </c>
      <c r="I1329">
        <v>1531</v>
      </c>
      <c r="J1329" t="s">
        <v>514</v>
      </c>
      <c r="K1329" t="s">
        <v>3375</v>
      </c>
      <c r="L1329" t="s">
        <v>864</v>
      </c>
      <c r="M1329" t="s">
        <v>848</v>
      </c>
      <c r="N1329">
        <v>229</v>
      </c>
      <c r="O1329">
        <v>3</v>
      </c>
      <c r="P1329">
        <v>23</v>
      </c>
      <c r="Q1329" t="s">
        <v>73</v>
      </c>
      <c r="R1329" t="s">
        <v>238</v>
      </c>
      <c r="S1329" t="s">
        <v>239</v>
      </c>
      <c r="T1329">
        <v>220</v>
      </c>
      <c r="U1329">
        <v>147</v>
      </c>
      <c r="V1329">
        <v>66.819999999999993</v>
      </c>
      <c r="W1329" t="s">
        <v>133</v>
      </c>
      <c r="X1329">
        <v>5442</v>
      </c>
      <c r="Y1329">
        <v>799974</v>
      </c>
      <c r="Z1329">
        <v>25725</v>
      </c>
      <c r="AA1329">
        <v>108633</v>
      </c>
      <c r="AB1329">
        <v>934332</v>
      </c>
      <c r="AC1329">
        <v>696870</v>
      </c>
      <c r="AD1329">
        <v>237462</v>
      </c>
      <c r="AE1329" t="s">
        <v>75</v>
      </c>
      <c r="AF1329" t="s">
        <v>75</v>
      </c>
      <c r="AG1329" t="s">
        <v>240</v>
      </c>
      <c r="AH1329" t="s">
        <v>147</v>
      </c>
      <c r="AI1329" t="s">
        <v>139</v>
      </c>
      <c r="AJ1329" t="str">
        <f t="shared" si="20"/>
        <v>Jun</v>
      </c>
    </row>
    <row r="1330" spans="1:36" x14ac:dyDescent="0.3">
      <c r="A1330" t="s">
        <v>4061</v>
      </c>
      <c r="B1330" s="33">
        <v>45861</v>
      </c>
      <c r="C1330" t="s">
        <v>99</v>
      </c>
      <c r="D1330" t="s">
        <v>4062</v>
      </c>
      <c r="E1330" t="s">
        <v>174</v>
      </c>
      <c r="F1330" t="s">
        <v>175</v>
      </c>
      <c r="G1330" t="s">
        <v>158</v>
      </c>
      <c r="H1330" t="s">
        <v>163</v>
      </c>
      <c r="I1330">
        <v>551</v>
      </c>
      <c r="J1330" t="s">
        <v>377</v>
      </c>
      <c r="K1330" t="s">
        <v>2249</v>
      </c>
      <c r="L1330" t="s">
        <v>2036</v>
      </c>
      <c r="M1330" t="s">
        <v>4028</v>
      </c>
      <c r="N1330">
        <v>102</v>
      </c>
      <c r="O1330">
        <v>63</v>
      </c>
      <c r="P1330">
        <v>68</v>
      </c>
      <c r="Q1330" t="s">
        <v>76</v>
      </c>
      <c r="R1330" t="s">
        <v>238</v>
      </c>
      <c r="S1330" t="s">
        <v>239</v>
      </c>
      <c r="T1330">
        <v>150</v>
      </c>
      <c r="U1330">
        <v>119</v>
      </c>
      <c r="V1330">
        <v>79.33</v>
      </c>
      <c r="W1330" t="s">
        <v>135</v>
      </c>
      <c r="X1330">
        <v>9125</v>
      </c>
      <c r="Y1330">
        <v>1085875</v>
      </c>
      <c r="Z1330">
        <v>48552</v>
      </c>
      <c r="AA1330">
        <v>67592</v>
      </c>
      <c r="AB1330">
        <v>1202019</v>
      </c>
      <c r="AC1330">
        <v>1035128</v>
      </c>
      <c r="AD1330">
        <v>166891</v>
      </c>
      <c r="AE1330" t="s">
        <v>78</v>
      </c>
      <c r="AF1330" t="s">
        <v>75</v>
      </c>
      <c r="AG1330" t="s">
        <v>240</v>
      </c>
      <c r="AH1330" t="s">
        <v>144</v>
      </c>
      <c r="AI1330" t="s">
        <v>139</v>
      </c>
      <c r="AJ1330" t="str">
        <f t="shared" si="20"/>
        <v>Jul</v>
      </c>
    </row>
    <row r="1331" spans="1:36" x14ac:dyDescent="0.3">
      <c r="A1331" t="s">
        <v>4063</v>
      </c>
      <c r="B1331" s="33">
        <v>45777</v>
      </c>
      <c r="C1331" t="s">
        <v>95</v>
      </c>
      <c r="D1331" t="s">
        <v>4064</v>
      </c>
      <c r="E1331" t="s">
        <v>180</v>
      </c>
      <c r="F1331" t="s">
        <v>173</v>
      </c>
      <c r="G1331" t="s">
        <v>160</v>
      </c>
      <c r="H1331" t="s">
        <v>161</v>
      </c>
      <c r="I1331">
        <v>2075</v>
      </c>
      <c r="J1331" t="s">
        <v>731</v>
      </c>
      <c r="K1331" t="s">
        <v>1381</v>
      </c>
      <c r="L1331" t="s">
        <v>626</v>
      </c>
      <c r="M1331" t="s">
        <v>4065</v>
      </c>
      <c r="N1331">
        <v>319</v>
      </c>
      <c r="O1331">
        <v>0</v>
      </c>
      <c r="P1331">
        <v>19</v>
      </c>
      <c r="Q1331" t="s">
        <v>73</v>
      </c>
      <c r="R1331" t="s">
        <v>238</v>
      </c>
      <c r="S1331" t="s">
        <v>239</v>
      </c>
      <c r="T1331">
        <v>180</v>
      </c>
      <c r="U1331">
        <v>125</v>
      </c>
      <c r="V1331">
        <v>69.44</v>
      </c>
      <c r="W1331" t="s">
        <v>133</v>
      </c>
      <c r="X1331">
        <v>7601</v>
      </c>
      <c r="Y1331">
        <v>950125</v>
      </c>
      <c r="Z1331">
        <v>46500</v>
      </c>
      <c r="AA1331">
        <v>89750</v>
      </c>
      <c r="AB1331">
        <v>1086375</v>
      </c>
      <c r="AC1331">
        <v>811655</v>
      </c>
      <c r="AD1331">
        <v>274720</v>
      </c>
      <c r="AE1331" t="s">
        <v>81</v>
      </c>
      <c r="AF1331" t="s">
        <v>78</v>
      </c>
      <c r="AG1331" t="s">
        <v>240</v>
      </c>
      <c r="AH1331" t="s">
        <v>144</v>
      </c>
      <c r="AI1331" t="s">
        <v>139</v>
      </c>
      <c r="AJ1331" t="str">
        <f t="shared" si="20"/>
        <v>Apr</v>
      </c>
    </row>
    <row r="1332" spans="1:36" x14ac:dyDescent="0.3">
      <c r="A1332" t="s">
        <v>4066</v>
      </c>
      <c r="B1332" s="33">
        <v>45975</v>
      </c>
      <c r="C1332" t="s">
        <v>98</v>
      </c>
      <c r="D1332" t="s">
        <v>4067</v>
      </c>
      <c r="E1332" t="s">
        <v>176</v>
      </c>
      <c r="F1332" t="s">
        <v>175</v>
      </c>
      <c r="G1332" t="s">
        <v>156</v>
      </c>
      <c r="H1332" t="s">
        <v>163</v>
      </c>
      <c r="I1332">
        <v>1813</v>
      </c>
      <c r="J1332" t="s">
        <v>639</v>
      </c>
      <c r="K1332" t="s">
        <v>460</v>
      </c>
      <c r="L1332" t="s">
        <v>639</v>
      </c>
      <c r="M1332" t="s">
        <v>3221</v>
      </c>
      <c r="N1332">
        <v>262</v>
      </c>
      <c r="O1332">
        <v>0</v>
      </c>
      <c r="P1332">
        <v>5</v>
      </c>
      <c r="Q1332" t="s">
        <v>70</v>
      </c>
      <c r="R1332" t="s">
        <v>238</v>
      </c>
      <c r="S1332" t="s">
        <v>239</v>
      </c>
      <c r="T1332">
        <v>220</v>
      </c>
      <c r="U1332">
        <v>191</v>
      </c>
      <c r="V1332">
        <v>86.82</v>
      </c>
      <c r="W1332" t="s">
        <v>133</v>
      </c>
      <c r="X1332">
        <v>9196</v>
      </c>
      <c r="Y1332">
        <v>1756436</v>
      </c>
      <c r="Z1332">
        <v>86332</v>
      </c>
      <c r="AA1332">
        <v>68187</v>
      </c>
      <c r="AB1332">
        <v>1910955</v>
      </c>
      <c r="AC1332">
        <v>1560036</v>
      </c>
      <c r="AD1332">
        <v>350919</v>
      </c>
      <c r="AE1332" t="s">
        <v>81</v>
      </c>
      <c r="AF1332" t="s">
        <v>75</v>
      </c>
      <c r="AG1332" t="s">
        <v>240</v>
      </c>
      <c r="AH1332" t="s">
        <v>144</v>
      </c>
      <c r="AI1332" t="s">
        <v>139</v>
      </c>
      <c r="AJ1332" t="str">
        <f t="shared" si="20"/>
        <v>Nov</v>
      </c>
    </row>
    <row r="1333" spans="1:36" x14ac:dyDescent="0.3">
      <c r="A1333" t="s">
        <v>4068</v>
      </c>
      <c r="B1333" s="33">
        <v>45827</v>
      </c>
      <c r="C1333" t="s">
        <v>93</v>
      </c>
      <c r="D1333" t="s">
        <v>4069</v>
      </c>
      <c r="E1333" t="s">
        <v>173</v>
      </c>
      <c r="F1333" t="s">
        <v>181</v>
      </c>
      <c r="G1333" t="s">
        <v>161</v>
      </c>
      <c r="H1333" t="s">
        <v>159</v>
      </c>
      <c r="I1333">
        <v>394</v>
      </c>
      <c r="J1333" t="s">
        <v>310</v>
      </c>
      <c r="K1333" t="s">
        <v>2523</v>
      </c>
      <c r="L1333" t="s">
        <v>310</v>
      </c>
      <c r="M1333" t="s">
        <v>3268</v>
      </c>
      <c r="N1333">
        <v>68</v>
      </c>
      <c r="O1333">
        <v>0</v>
      </c>
      <c r="P1333">
        <v>3</v>
      </c>
      <c r="Q1333" t="s">
        <v>70</v>
      </c>
      <c r="R1333" t="s">
        <v>238</v>
      </c>
      <c r="S1333" t="s">
        <v>239</v>
      </c>
      <c r="T1333">
        <v>180</v>
      </c>
      <c r="U1333">
        <v>134</v>
      </c>
      <c r="V1333">
        <v>74.44</v>
      </c>
      <c r="W1333" t="s">
        <v>133</v>
      </c>
      <c r="X1333">
        <v>9023</v>
      </c>
      <c r="Y1333">
        <v>1209082</v>
      </c>
      <c r="Z1333">
        <v>50518</v>
      </c>
      <c r="AA1333">
        <v>77988</v>
      </c>
      <c r="AB1333">
        <v>1337588</v>
      </c>
      <c r="AC1333">
        <v>1161635</v>
      </c>
      <c r="AD1333">
        <v>175953</v>
      </c>
      <c r="AE1333" t="s">
        <v>78</v>
      </c>
      <c r="AF1333" t="s">
        <v>81</v>
      </c>
      <c r="AG1333" t="s">
        <v>240</v>
      </c>
      <c r="AH1333" t="s">
        <v>147</v>
      </c>
      <c r="AI1333" t="s">
        <v>139</v>
      </c>
      <c r="AJ1333" t="str">
        <f t="shared" si="20"/>
        <v>Jun</v>
      </c>
    </row>
    <row r="1334" spans="1:36" x14ac:dyDescent="0.3">
      <c r="A1334" t="s">
        <v>4070</v>
      </c>
      <c r="B1334" s="33">
        <v>45936</v>
      </c>
      <c r="C1334" t="s">
        <v>98</v>
      </c>
      <c r="D1334" t="s">
        <v>4071</v>
      </c>
      <c r="E1334" t="s">
        <v>173</v>
      </c>
      <c r="F1334" t="s">
        <v>172</v>
      </c>
      <c r="G1334" t="s">
        <v>161</v>
      </c>
      <c r="H1334" t="s">
        <v>155</v>
      </c>
      <c r="I1334">
        <v>1128</v>
      </c>
      <c r="J1334" t="s">
        <v>514</v>
      </c>
      <c r="K1334" t="s">
        <v>4072</v>
      </c>
      <c r="L1334" t="s">
        <v>2873</v>
      </c>
      <c r="M1334" t="s">
        <v>873</v>
      </c>
      <c r="N1334">
        <v>162</v>
      </c>
      <c r="O1334">
        <v>71</v>
      </c>
      <c r="P1334">
        <v>95</v>
      </c>
      <c r="Q1334" t="s">
        <v>76</v>
      </c>
      <c r="R1334" t="s">
        <v>238</v>
      </c>
      <c r="S1334" t="s">
        <v>239</v>
      </c>
      <c r="T1334">
        <v>220</v>
      </c>
      <c r="U1334">
        <v>140</v>
      </c>
      <c r="V1334">
        <v>63.64</v>
      </c>
      <c r="W1334" t="s">
        <v>133</v>
      </c>
      <c r="X1334">
        <v>7442</v>
      </c>
      <c r="Y1334">
        <v>1041880</v>
      </c>
      <c r="Z1334">
        <v>31640</v>
      </c>
      <c r="AA1334">
        <v>111440</v>
      </c>
      <c r="AB1334">
        <v>1184960</v>
      </c>
      <c r="AC1334">
        <v>733706</v>
      </c>
      <c r="AD1334">
        <v>451254</v>
      </c>
      <c r="AE1334" t="s">
        <v>78</v>
      </c>
      <c r="AF1334" t="s">
        <v>81</v>
      </c>
      <c r="AG1334" t="s">
        <v>240</v>
      </c>
      <c r="AH1334" t="s">
        <v>144</v>
      </c>
      <c r="AI1334" t="s">
        <v>138</v>
      </c>
      <c r="AJ1334" t="str">
        <f t="shared" si="20"/>
        <v>Oct</v>
      </c>
    </row>
    <row r="1335" spans="1:36" x14ac:dyDescent="0.3">
      <c r="A1335" t="s">
        <v>4073</v>
      </c>
      <c r="B1335" s="33">
        <v>45977</v>
      </c>
      <c r="C1335" t="s">
        <v>96</v>
      </c>
      <c r="D1335" t="s">
        <v>4074</v>
      </c>
      <c r="E1335" t="s">
        <v>181</v>
      </c>
      <c r="F1335" t="s">
        <v>177</v>
      </c>
      <c r="G1335" t="s">
        <v>159</v>
      </c>
      <c r="H1335" t="s">
        <v>162</v>
      </c>
      <c r="I1335">
        <v>398</v>
      </c>
      <c r="J1335" t="s">
        <v>492</v>
      </c>
      <c r="K1335" t="s">
        <v>2161</v>
      </c>
      <c r="L1335" t="s">
        <v>639</v>
      </c>
      <c r="M1335" t="s">
        <v>2161</v>
      </c>
      <c r="N1335">
        <v>68</v>
      </c>
      <c r="O1335">
        <v>0</v>
      </c>
      <c r="P1335">
        <v>-10</v>
      </c>
      <c r="Q1335" t="s">
        <v>70</v>
      </c>
      <c r="R1335" t="s">
        <v>238</v>
      </c>
      <c r="S1335" t="s">
        <v>239</v>
      </c>
      <c r="T1335">
        <v>180</v>
      </c>
      <c r="U1335">
        <v>139</v>
      </c>
      <c r="V1335">
        <v>77.22</v>
      </c>
      <c r="W1335" t="s">
        <v>133</v>
      </c>
      <c r="X1335">
        <v>5520</v>
      </c>
      <c r="Y1335">
        <v>767280</v>
      </c>
      <c r="Z1335">
        <v>45175</v>
      </c>
      <c r="AA1335">
        <v>26132</v>
      </c>
      <c r="AB1335">
        <v>838587</v>
      </c>
      <c r="AC1335">
        <v>499639</v>
      </c>
      <c r="AD1335">
        <v>338948</v>
      </c>
      <c r="AE1335" t="s">
        <v>81</v>
      </c>
      <c r="AF1335" t="s">
        <v>78</v>
      </c>
      <c r="AG1335" t="s">
        <v>240</v>
      </c>
      <c r="AH1335" t="s">
        <v>146</v>
      </c>
      <c r="AI1335" t="s">
        <v>138</v>
      </c>
      <c r="AJ1335" t="str">
        <f t="shared" si="20"/>
        <v>Nov</v>
      </c>
    </row>
    <row r="1336" spans="1:36" x14ac:dyDescent="0.3">
      <c r="A1336" t="s">
        <v>4075</v>
      </c>
      <c r="B1336" s="33">
        <v>45681</v>
      </c>
      <c r="C1336" t="s">
        <v>93</v>
      </c>
      <c r="D1336" t="s">
        <v>4076</v>
      </c>
      <c r="E1336" t="s">
        <v>174</v>
      </c>
      <c r="F1336" t="s">
        <v>173</v>
      </c>
      <c r="G1336" t="s">
        <v>158</v>
      </c>
      <c r="H1336" t="s">
        <v>161</v>
      </c>
      <c r="I1336">
        <v>2138</v>
      </c>
      <c r="J1336" t="s">
        <v>408</v>
      </c>
      <c r="K1336" t="s">
        <v>4077</v>
      </c>
      <c r="L1336" t="s">
        <v>1408</v>
      </c>
      <c r="M1336" t="s">
        <v>2615</v>
      </c>
      <c r="N1336">
        <v>253</v>
      </c>
      <c r="O1336">
        <v>37</v>
      </c>
      <c r="P1336">
        <v>40</v>
      </c>
      <c r="Q1336" t="s">
        <v>76</v>
      </c>
      <c r="R1336" t="s">
        <v>238</v>
      </c>
      <c r="S1336" t="s">
        <v>239</v>
      </c>
      <c r="T1336">
        <v>220</v>
      </c>
      <c r="U1336">
        <v>129</v>
      </c>
      <c r="V1336">
        <v>58.64</v>
      </c>
      <c r="W1336" t="s">
        <v>133</v>
      </c>
      <c r="X1336">
        <v>4003</v>
      </c>
      <c r="Y1336">
        <v>516387</v>
      </c>
      <c r="Z1336">
        <v>29283</v>
      </c>
      <c r="AA1336">
        <v>97137</v>
      </c>
      <c r="AB1336">
        <v>642807</v>
      </c>
      <c r="AC1336">
        <v>501562</v>
      </c>
      <c r="AD1336">
        <v>141245</v>
      </c>
      <c r="AE1336" t="s">
        <v>78</v>
      </c>
      <c r="AF1336" t="s">
        <v>78</v>
      </c>
      <c r="AG1336" t="s">
        <v>240</v>
      </c>
      <c r="AH1336" t="s">
        <v>144</v>
      </c>
      <c r="AI1336" t="s">
        <v>138</v>
      </c>
      <c r="AJ1336" t="str">
        <f t="shared" si="20"/>
        <v>Jan</v>
      </c>
    </row>
    <row r="1337" spans="1:36" x14ac:dyDescent="0.3">
      <c r="A1337" t="s">
        <v>4078</v>
      </c>
      <c r="B1337" s="33">
        <v>45845</v>
      </c>
      <c r="C1337" t="s">
        <v>95</v>
      </c>
      <c r="D1337" t="s">
        <v>4079</v>
      </c>
      <c r="E1337" t="s">
        <v>180</v>
      </c>
      <c r="F1337" t="s">
        <v>178</v>
      </c>
      <c r="G1337" t="s">
        <v>160</v>
      </c>
      <c r="H1337" t="s">
        <v>157</v>
      </c>
      <c r="I1337">
        <v>2113</v>
      </c>
      <c r="J1337" t="s">
        <v>362</v>
      </c>
      <c r="K1337" t="s">
        <v>1343</v>
      </c>
      <c r="L1337" t="s">
        <v>353</v>
      </c>
      <c r="M1337" t="s">
        <v>1929</v>
      </c>
      <c r="N1337">
        <v>269</v>
      </c>
      <c r="O1337">
        <v>0</v>
      </c>
      <c r="P1337">
        <v>7</v>
      </c>
      <c r="Q1337" t="s">
        <v>73</v>
      </c>
      <c r="R1337" t="s">
        <v>238</v>
      </c>
      <c r="S1337" t="s">
        <v>239</v>
      </c>
      <c r="T1337">
        <v>189</v>
      </c>
      <c r="U1337">
        <v>102</v>
      </c>
      <c r="V1337">
        <v>53.97</v>
      </c>
      <c r="W1337" t="s">
        <v>135</v>
      </c>
      <c r="X1337">
        <v>3335</v>
      </c>
      <c r="Y1337">
        <v>340170</v>
      </c>
      <c r="Z1337">
        <v>49164</v>
      </c>
      <c r="AA1337">
        <v>79152</v>
      </c>
      <c r="AB1337">
        <v>468486</v>
      </c>
      <c r="AC1337">
        <v>346008</v>
      </c>
      <c r="AD1337">
        <v>122478</v>
      </c>
      <c r="AE1337" t="s">
        <v>81</v>
      </c>
      <c r="AF1337" t="s">
        <v>75</v>
      </c>
      <c r="AG1337" t="s">
        <v>240</v>
      </c>
      <c r="AH1337" t="s">
        <v>146</v>
      </c>
      <c r="AI1337" t="s">
        <v>140</v>
      </c>
      <c r="AJ1337" t="str">
        <f t="shared" si="20"/>
        <v>Jul</v>
      </c>
    </row>
    <row r="1338" spans="1:36" x14ac:dyDescent="0.3">
      <c r="A1338" t="s">
        <v>4080</v>
      </c>
      <c r="B1338" s="33">
        <v>45928</v>
      </c>
      <c r="C1338" t="s">
        <v>96</v>
      </c>
      <c r="D1338" t="s">
        <v>4081</v>
      </c>
      <c r="E1338" t="s">
        <v>179</v>
      </c>
      <c r="F1338" t="s">
        <v>172</v>
      </c>
      <c r="G1338" t="s">
        <v>166</v>
      </c>
      <c r="H1338" t="s">
        <v>155</v>
      </c>
      <c r="I1338">
        <v>596</v>
      </c>
      <c r="J1338" t="s">
        <v>529</v>
      </c>
      <c r="K1338" t="s">
        <v>1699</v>
      </c>
      <c r="L1338" t="s">
        <v>1011</v>
      </c>
      <c r="M1338" t="s">
        <v>1699</v>
      </c>
      <c r="N1338">
        <v>102</v>
      </c>
      <c r="O1338">
        <v>2</v>
      </c>
      <c r="P1338">
        <v>0</v>
      </c>
      <c r="Q1338" t="s">
        <v>73</v>
      </c>
      <c r="R1338" t="s">
        <v>238</v>
      </c>
      <c r="S1338" t="s">
        <v>239</v>
      </c>
      <c r="T1338">
        <v>150</v>
      </c>
      <c r="U1338">
        <v>122</v>
      </c>
      <c r="V1338">
        <v>81.33</v>
      </c>
      <c r="W1338" t="s">
        <v>133</v>
      </c>
      <c r="X1338">
        <v>5053</v>
      </c>
      <c r="Y1338">
        <v>616466</v>
      </c>
      <c r="Z1338">
        <v>21472</v>
      </c>
      <c r="AA1338">
        <v>58194</v>
      </c>
      <c r="AB1338">
        <v>696132</v>
      </c>
      <c r="AC1338">
        <v>610442</v>
      </c>
      <c r="AD1338">
        <v>85690</v>
      </c>
      <c r="AE1338" t="s">
        <v>72</v>
      </c>
      <c r="AF1338" t="s">
        <v>81</v>
      </c>
      <c r="AG1338" t="s">
        <v>240</v>
      </c>
      <c r="AH1338" t="s">
        <v>146</v>
      </c>
      <c r="AI1338" t="s">
        <v>139</v>
      </c>
      <c r="AJ1338" t="str">
        <f t="shared" si="20"/>
        <v>Sep</v>
      </c>
    </row>
    <row r="1339" spans="1:36" x14ac:dyDescent="0.3">
      <c r="A1339" t="s">
        <v>4082</v>
      </c>
      <c r="B1339" s="33">
        <v>45720</v>
      </c>
      <c r="C1339" t="s">
        <v>98</v>
      </c>
      <c r="D1339" t="s">
        <v>4083</v>
      </c>
      <c r="E1339" t="s">
        <v>180</v>
      </c>
      <c r="F1339" t="s">
        <v>178</v>
      </c>
      <c r="G1339" t="s">
        <v>160</v>
      </c>
      <c r="H1339" t="s">
        <v>157</v>
      </c>
      <c r="I1339">
        <v>1996</v>
      </c>
      <c r="J1339" t="s">
        <v>1045</v>
      </c>
      <c r="K1339" t="s">
        <v>918</v>
      </c>
      <c r="L1339" t="s">
        <v>2259</v>
      </c>
      <c r="M1339" t="s">
        <v>2738</v>
      </c>
      <c r="N1339">
        <v>275</v>
      </c>
      <c r="O1339">
        <v>23</v>
      </c>
      <c r="P1339">
        <v>43</v>
      </c>
      <c r="Q1339" t="s">
        <v>76</v>
      </c>
      <c r="R1339" t="s">
        <v>238</v>
      </c>
      <c r="S1339" t="s">
        <v>239</v>
      </c>
      <c r="T1339">
        <v>180</v>
      </c>
      <c r="U1339">
        <v>160</v>
      </c>
      <c r="V1339">
        <v>88.89</v>
      </c>
      <c r="W1339" t="s">
        <v>133</v>
      </c>
      <c r="X1339">
        <v>5928</v>
      </c>
      <c r="Y1339">
        <v>948480</v>
      </c>
      <c r="Z1339">
        <v>49440</v>
      </c>
      <c r="AA1339">
        <v>36160</v>
      </c>
      <c r="AB1339">
        <v>1034080</v>
      </c>
      <c r="AC1339">
        <v>683508</v>
      </c>
      <c r="AD1339">
        <v>350572</v>
      </c>
      <c r="AE1339" t="s">
        <v>81</v>
      </c>
      <c r="AF1339" t="s">
        <v>75</v>
      </c>
      <c r="AG1339" t="s">
        <v>240</v>
      </c>
      <c r="AH1339" t="s">
        <v>144</v>
      </c>
      <c r="AI1339" t="s">
        <v>140</v>
      </c>
      <c r="AJ1339" t="str">
        <f t="shared" si="20"/>
        <v>Mar</v>
      </c>
    </row>
    <row r="1340" spans="1:36" x14ac:dyDescent="0.3">
      <c r="A1340" t="s">
        <v>4084</v>
      </c>
      <c r="B1340" s="33">
        <v>45673</v>
      </c>
      <c r="C1340" t="s">
        <v>93</v>
      </c>
      <c r="D1340" t="s">
        <v>4001</v>
      </c>
      <c r="E1340" t="s">
        <v>177</v>
      </c>
      <c r="F1340" t="s">
        <v>178</v>
      </c>
      <c r="G1340" t="s">
        <v>162</v>
      </c>
      <c r="H1340" t="s">
        <v>157</v>
      </c>
      <c r="I1340">
        <v>1047</v>
      </c>
      <c r="J1340" t="s">
        <v>639</v>
      </c>
      <c r="K1340" t="s">
        <v>3163</v>
      </c>
      <c r="L1340" t="s">
        <v>529</v>
      </c>
      <c r="M1340" t="s">
        <v>1659</v>
      </c>
      <c r="N1340">
        <v>141</v>
      </c>
      <c r="O1340">
        <v>75</v>
      </c>
      <c r="P1340">
        <v>64</v>
      </c>
      <c r="Q1340" t="s">
        <v>76</v>
      </c>
      <c r="R1340" t="s">
        <v>238</v>
      </c>
      <c r="S1340" t="s">
        <v>239</v>
      </c>
      <c r="T1340">
        <v>180</v>
      </c>
      <c r="U1340">
        <v>134</v>
      </c>
      <c r="V1340">
        <v>74.44</v>
      </c>
      <c r="W1340" t="s">
        <v>133</v>
      </c>
      <c r="X1340">
        <v>5107</v>
      </c>
      <c r="Y1340">
        <v>684338</v>
      </c>
      <c r="Z1340">
        <v>61238</v>
      </c>
      <c r="AA1340">
        <v>67268</v>
      </c>
      <c r="AB1340">
        <v>812844</v>
      </c>
      <c r="AC1340">
        <v>627114</v>
      </c>
      <c r="AD1340">
        <v>185730</v>
      </c>
      <c r="AE1340" t="s">
        <v>78</v>
      </c>
      <c r="AF1340" t="s">
        <v>75</v>
      </c>
      <c r="AG1340" t="s">
        <v>240</v>
      </c>
      <c r="AH1340" t="s">
        <v>144</v>
      </c>
      <c r="AI1340" t="s">
        <v>138</v>
      </c>
      <c r="AJ1340" t="str">
        <f t="shared" si="20"/>
        <v>Jan</v>
      </c>
    </row>
    <row r="1341" spans="1:36" x14ac:dyDescent="0.3">
      <c r="A1341" t="s">
        <v>4085</v>
      </c>
      <c r="B1341" s="33">
        <v>45695</v>
      </c>
      <c r="C1341" t="s">
        <v>93</v>
      </c>
      <c r="D1341" t="s">
        <v>4086</v>
      </c>
      <c r="E1341" t="s">
        <v>181</v>
      </c>
      <c r="F1341" t="s">
        <v>178</v>
      </c>
      <c r="G1341" t="s">
        <v>159</v>
      </c>
      <c r="H1341" t="s">
        <v>157</v>
      </c>
      <c r="I1341">
        <v>1604</v>
      </c>
      <c r="J1341" t="s">
        <v>336</v>
      </c>
      <c r="K1341" t="s">
        <v>2603</v>
      </c>
      <c r="L1341" t="s">
        <v>848</v>
      </c>
      <c r="M1341" t="s">
        <v>2986</v>
      </c>
      <c r="N1341">
        <v>235</v>
      </c>
      <c r="O1341">
        <v>12</v>
      </c>
      <c r="P1341">
        <v>25</v>
      </c>
      <c r="Q1341" t="s">
        <v>73</v>
      </c>
      <c r="R1341" t="s">
        <v>238</v>
      </c>
      <c r="S1341" t="s">
        <v>239</v>
      </c>
      <c r="T1341">
        <v>189</v>
      </c>
      <c r="U1341">
        <v>176</v>
      </c>
      <c r="V1341">
        <v>93.12</v>
      </c>
      <c r="W1341" t="s">
        <v>133</v>
      </c>
      <c r="X1341">
        <v>9401</v>
      </c>
      <c r="Y1341">
        <v>1654576</v>
      </c>
      <c r="Z1341">
        <v>29040</v>
      </c>
      <c r="AA1341">
        <v>121440</v>
      </c>
      <c r="AB1341">
        <v>1805056</v>
      </c>
      <c r="AC1341">
        <v>1305568</v>
      </c>
      <c r="AD1341">
        <v>499488</v>
      </c>
      <c r="AE1341" t="s">
        <v>81</v>
      </c>
      <c r="AF1341" t="s">
        <v>75</v>
      </c>
      <c r="AG1341" t="s">
        <v>240</v>
      </c>
      <c r="AH1341" t="s">
        <v>146</v>
      </c>
      <c r="AI1341" t="s">
        <v>139</v>
      </c>
      <c r="AJ1341" t="str">
        <f t="shared" si="20"/>
        <v>Feb</v>
      </c>
    </row>
    <row r="1342" spans="1:36" x14ac:dyDescent="0.3">
      <c r="A1342" t="s">
        <v>4087</v>
      </c>
      <c r="B1342" s="33">
        <v>45745</v>
      </c>
      <c r="C1342" t="s">
        <v>95</v>
      </c>
      <c r="D1342" t="s">
        <v>4088</v>
      </c>
      <c r="E1342" t="s">
        <v>178</v>
      </c>
      <c r="F1342" t="s">
        <v>179</v>
      </c>
      <c r="G1342" t="s">
        <v>157</v>
      </c>
      <c r="H1342" t="s">
        <v>166</v>
      </c>
      <c r="I1342">
        <v>1280</v>
      </c>
      <c r="J1342" t="s">
        <v>682</v>
      </c>
      <c r="K1342" t="s">
        <v>2928</v>
      </c>
      <c r="L1342" t="s">
        <v>280</v>
      </c>
      <c r="M1342" t="s">
        <v>4089</v>
      </c>
      <c r="N1342">
        <v>161</v>
      </c>
      <c r="O1342">
        <v>45</v>
      </c>
      <c r="P1342">
        <v>70</v>
      </c>
      <c r="Q1342" t="s">
        <v>76</v>
      </c>
      <c r="R1342" t="s">
        <v>238</v>
      </c>
      <c r="S1342" t="s">
        <v>239</v>
      </c>
      <c r="T1342">
        <v>150</v>
      </c>
      <c r="U1342">
        <v>144</v>
      </c>
      <c r="V1342">
        <v>96</v>
      </c>
      <c r="W1342" t="s">
        <v>135</v>
      </c>
      <c r="X1342">
        <v>3580</v>
      </c>
      <c r="Y1342">
        <v>515520</v>
      </c>
      <c r="Z1342">
        <v>66096</v>
      </c>
      <c r="AA1342">
        <v>29520</v>
      </c>
      <c r="AB1342">
        <v>611136</v>
      </c>
      <c r="AC1342">
        <v>398896</v>
      </c>
      <c r="AD1342">
        <v>212240</v>
      </c>
      <c r="AE1342" t="s">
        <v>75</v>
      </c>
      <c r="AF1342" t="s">
        <v>72</v>
      </c>
      <c r="AG1342" t="s">
        <v>240</v>
      </c>
      <c r="AH1342" t="s">
        <v>144</v>
      </c>
      <c r="AI1342" t="s">
        <v>139</v>
      </c>
      <c r="AJ1342" t="str">
        <f t="shared" si="20"/>
        <v>Mar</v>
      </c>
    </row>
    <row r="1343" spans="1:36" x14ac:dyDescent="0.3">
      <c r="A1343" t="s">
        <v>4090</v>
      </c>
      <c r="B1343" s="33">
        <v>46005</v>
      </c>
      <c r="C1343" t="s">
        <v>93</v>
      </c>
      <c r="D1343" t="s">
        <v>4091</v>
      </c>
      <c r="E1343" t="s">
        <v>172</v>
      </c>
      <c r="F1343" t="s">
        <v>181</v>
      </c>
      <c r="G1343" t="s">
        <v>155</v>
      </c>
      <c r="H1343" t="s">
        <v>159</v>
      </c>
      <c r="I1343">
        <v>550</v>
      </c>
      <c r="J1343" t="s">
        <v>362</v>
      </c>
      <c r="K1343" t="s">
        <v>755</v>
      </c>
      <c r="L1343" t="s">
        <v>353</v>
      </c>
      <c r="M1343" t="s">
        <v>1601</v>
      </c>
      <c r="N1343">
        <v>84</v>
      </c>
      <c r="O1343">
        <v>0</v>
      </c>
      <c r="P1343">
        <v>13</v>
      </c>
      <c r="Q1343" t="s">
        <v>73</v>
      </c>
      <c r="R1343" t="s">
        <v>238</v>
      </c>
      <c r="S1343" t="s">
        <v>239</v>
      </c>
      <c r="T1343">
        <v>180</v>
      </c>
      <c r="U1343">
        <v>176</v>
      </c>
      <c r="V1343">
        <v>97.78</v>
      </c>
      <c r="W1343" t="s">
        <v>133</v>
      </c>
      <c r="X1343">
        <v>3165</v>
      </c>
      <c r="Y1343">
        <v>557040</v>
      </c>
      <c r="Z1343">
        <v>91696</v>
      </c>
      <c r="AA1343">
        <v>111408</v>
      </c>
      <c r="AB1343">
        <v>760144</v>
      </c>
      <c r="AC1343">
        <v>622247</v>
      </c>
      <c r="AD1343">
        <v>137897</v>
      </c>
      <c r="AE1343" t="s">
        <v>81</v>
      </c>
      <c r="AF1343" t="s">
        <v>81</v>
      </c>
      <c r="AG1343" t="s">
        <v>240</v>
      </c>
      <c r="AH1343" t="s">
        <v>144</v>
      </c>
      <c r="AI1343" t="s">
        <v>138</v>
      </c>
      <c r="AJ1343" t="str">
        <f t="shared" si="20"/>
        <v>Dec</v>
      </c>
    </row>
    <row r="1344" spans="1:36" x14ac:dyDescent="0.3">
      <c r="A1344" t="s">
        <v>4092</v>
      </c>
      <c r="B1344" s="33">
        <v>45928</v>
      </c>
      <c r="C1344" t="s">
        <v>98</v>
      </c>
      <c r="D1344" t="s">
        <v>4093</v>
      </c>
      <c r="E1344" t="s">
        <v>177</v>
      </c>
      <c r="F1344" t="s">
        <v>181</v>
      </c>
      <c r="G1344" t="s">
        <v>162</v>
      </c>
      <c r="H1344" t="s">
        <v>159</v>
      </c>
      <c r="I1344">
        <v>431</v>
      </c>
      <c r="J1344" t="s">
        <v>615</v>
      </c>
      <c r="K1344" t="s">
        <v>2306</v>
      </c>
      <c r="N1344">
        <v>77</v>
      </c>
      <c r="O1344">
        <v>0</v>
      </c>
      <c r="P1344">
        <v>0</v>
      </c>
      <c r="Q1344" t="s">
        <v>67</v>
      </c>
      <c r="R1344" t="s">
        <v>245</v>
      </c>
      <c r="S1344" t="s">
        <v>120</v>
      </c>
      <c r="T1344">
        <v>189</v>
      </c>
      <c r="U1344">
        <v>0</v>
      </c>
      <c r="V1344">
        <v>0</v>
      </c>
      <c r="W1344" t="s">
        <v>133</v>
      </c>
      <c r="X1344">
        <v>3178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78</v>
      </c>
      <c r="AF1344" t="s">
        <v>81</v>
      </c>
      <c r="AG1344" t="s">
        <v>240</v>
      </c>
      <c r="AH1344" t="s">
        <v>144</v>
      </c>
      <c r="AI1344" t="s">
        <v>138</v>
      </c>
      <c r="AJ1344" t="str">
        <f t="shared" si="20"/>
        <v>Sep</v>
      </c>
    </row>
    <row r="1345" spans="1:36" x14ac:dyDescent="0.3">
      <c r="A1345" t="s">
        <v>4094</v>
      </c>
      <c r="B1345" s="33">
        <v>46021</v>
      </c>
      <c r="C1345" t="s">
        <v>98</v>
      </c>
      <c r="D1345" t="s">
        <v>4095</v>
      </c>
      <c r="E1345" t="s">
        <v>181</v>
      </c>
      <c r="F1345" t="s">
        <v>172</v>
      </c>
      <c r="G1345" t="s">
        <v>159</v>
      </c>
      <c r="H1345" t="s">
        <v>155</v>
      </c>
      <c r="I1345">
        <v>2269</v>
      </c>
      <c r="J1345" t="s">
        <v>342</v>
      </c>
      <c r="K1345" t="s">
        <v>339</v>
      </c>
      <c r="L1345" t="s">
        <v>639</v>
      </c>
      <c r="M1345" t="s">
        <v>500</v>
      </c>
      <c r="N1345">
        <v>265</v>
      </c>
      <c r="O1345">
        <v>0</v>
      </c>
      <c r="P1345">
        <v>11</v>
      </c>
      <c r="Q1345" t="s">
        <v>73</v>
      </c>
      <c r="R1345" t="s">
        <v>238</v>
      </c>
      <c r="S1345" t="s">
        <v>239</v>
      </c>
      <c r="T1345">
        <v>189</v>
      </c>
      <c r="U1345">
        <v>144</v>
      </c>
      <c r="V1345">
        <v>76.19</v>
      </c>
      <c r="W1345" t="s">
        <v>134</v>
      </c>
      <c r="X1345">
        <v>6969</v>
      </c>
      <c r="Y1345">
        <v>1003536</v>
      </c>
      <c r="Z1345">
        <v>35280</v>
      </c>
      <c r="AA1345">
        <v>27504</v>
      </c>
      <c r="AB1345">
        <v>1066320</v>
      </c>
      <c r="AC1345">
        <v>830991</v>
      </c>
      <c r="AD1345">
        <v>235329</v>
      </c>
      <c r="AE1345" t="s">
        <v>81</v>
      </c>
      <c r="AF1345" t="s">
        <v>81</v>
      </c>
      <c r="AG1345" t="s">
        <v>240</v>
      </c>
      <c r="AH1345" t="s">
        <v>145</v>
      </c>
      <c r="AI1345" t="s">
        <v>139</v>
      </c>
      <c r="AJ1345" t="str">
        <f t="shared" si="20"/>
        <v>Dec</v>
      </c>
    </row>
    <row r="1346" spans="1:36" x14ac:dyDescent="0.3">
      <c r="A1346" t="s">
        <v>4096</v>
      </c>
      <c r="B1346" s="33">
        <v>45692</v>
      </c>
      <c r="C1346" t="s">
        <v>97</v>
      </c>
      <c r="D1346" t="s">
        <v>4097</v>
      </c>
      <c r="E1346" t="s">
        <v>180</v>
      </c>
      <c r="F1346" t="s">
        <v>174</v>
      </c>
      <c r="G1346" t="s">
        <v>160</v>
      </c>
      <c r="H1346" t="s">
        <v>158</v>
      </c>
      <c r="I1346">
        <v>1730</v>
      </c>
      <c r="J1346" t="s">
        <v>682</v>
      </c>
      <c r="K1346" t="s">
        <v>254</v>
      </c>
      <c r="L1346" t="s">
        <v>364</v>
      </c>
      <c r="M1346" t="s">
        <v>622</v>
      </c>
      <c r="N1346">
        <v>221</v>
      </c>
      <c r="O1346">
        <v>22</v>
      </c>
      <c r="P1346">
        <v>13</v>
      </c>
      <c r="Q1346" t="s">
        <v>73</v>
      </c>
      <c r="R1346" t="s">
        <v>238</v>
      </c>
      <c r="S1346" t="s">
        <v>239</v>
      </c>
      <c r="T1346">
        <v>220</v>
      </c>
      <c r="U1346">
        <v>137</v>
      </c>
      <c r="V1346">
        <v>62.27</v>
      </c>
      <c r="W1346" t="s">
        <v>133</v>
      </c>
      <c r="X1346">
        <v>3752</v>
      </c>
      <c r="Y1346">
        <v>514024</v>
      </c>
      <c r="Z1346">
        <v>68226</v>
      </c>
      <c r="AA1346">
        <v>30962</v>
      </c>
      <c r="AB1346">
        <v>613212</v>
      </c>
      <c r="AC1346">
        <v>500124</v>
      </c>
      <c r="AD1346">
        <v>113088</v>
      </c>
      <c r="AE1346" t="s">
        <v>81</v>
      </c>
      <c r="AF1346" t="s">
        <v>78</v>
      </c>
      <c r="AG1346" t="s">
        <v>240</v>
      </c>
      <c r="AH1346" t="s">
        <v>146</v>
      </c>
      <c r="AI1346" t="s">
        <v>138</v>
      </c>
      <c r="AJ1346" t="str">
        <f t="shared" ref="AJ1346:AJ1409" si="21">TEXT(B1346,"mmm")</f>
        <v>Feb</v>
      </c>
    </row>
    <row r="1347" spans="1:36" x14ac:dyDescent="0.3">
      <c r="A1347" t="s">
        <v>4098</v>
      </c>
      <c r="B1347" s="33">
        <v>45701</v>
      </c>
      <c r="C1347" t="s">
        <v>93</v>
      </c>
      <c r="D1347" t="s">
        <v>1438</v>
      </c>
      <c r="E1347" t="s">
        <v>180</v>
      </c>
      <c r="F1347" t="s">
        <v>178</v>
      </c>
      <c r="G1347" t="s">
        <v>160</v>
      </c>
      <c r="H1347" t="s">
        <v>157</v>
      </c>
      <c r="I1347">
        <v>1162</v>
      </c>
      <c r="J1347" t="s">
        <v>345</v>
      </c>
      <c r="K1347" t="s">
        <v>448</v>
      </c>
      <c r="L1347" t="s">
        <v>337</v>
      </c>
      <c r="M1347" t="s">
        <v>322</v>
      </c>
      <c r="N1347">
        <v>189</v>
      </c>
      <c r="O1347">
        <v>19</v>
      </c>
      <c r="P1347">
        <v>54</v>
      </c>
      <c r="Q1347" t="s">
        <v>76</v>
      </c>
      <c r="R1347" t="s">
        <v>238</v>
      </c>
      <c r="S1347" t="s">
        <v>239</v>
      </c>
      <c r="T1347">
        <v>220</v>
      </c>
      <c r="U1347">
        <v>186</v>
      </c>
      <c r="V1347">
        <v>84.55</v>
      </c>
      <c r="W1347" t="s">
        <v>135</v>
      </c>
      <c r="X1347">
        <v>8426</v>
      </c>
      <c r="Y1347">
        <v>1567236</v>
      </c>
      <c r="Z1347">
        <v>36828</v>
      </c>
      <c r="AA1347">
        <v>111228</v>
      </c>
      <c r="AB1347">
        <v>1715292</v>
      </c>
      <c r="AC1347">
        <v>1361849</v>
      </c>
      <c r="AD1347">
        <v>353443</v>
      </c>
      <c r="AE1347" t="s">
        <v>81</v>
      </c>
      <c r="AF1347" t="s">
        <v>75</v>
      </c>
      <c r="AG1347" t="s">
        <v>240</v>
      </c>
      <c r="AH1347" t="s">
        <v>145</v>
      </c>
      <c r="AI1347" t="s">
        <v>140</v>
      </c>
      <c r="AJ1347" t="str">
        <f t="shared" si="21"/>
        <v>Feb</v>
      </c>
    </row>
    <row r="1348" spans="1:36" x14ac:dyDescent="0.3">
      <c r="A1348" t="s">
        <v>4099</v>
      </c>
      <c r="B1348" s="33">
        <v>45706</v>
      </c>
      <c r="C1348" t="s">
        <v>95</v>
      </c>
      <c r="D1348" t="s">
        <v>4100</v>
      </c>
      <c r="E1348" t="s">
        <v>180</v>
      </c>
      <c r="F1348" t="s">
        <v>173</v>
      </c>
      <c r="G1348" t="s">
        <v>160</v>
      </c>
      <c r="H1348" t="s">
        <v>161</v>
      </c>
      <c r="I1348">
        <v>626</v>
      </c>
      <c r="J1348" t="s">
        <v>457</v>
      </c>
      <c r="K1348" t="s">
        <v>555</v>
      </c>
      <c r="L1348" t="s">
        <v>459</v>
      </c>
      <c r="M1348" t="s">
        <v>555</v>
      </c>
      <c r="N1348">
        <v>106</v>
      </c>
      <c r="O1348">
        <v>0</v>
      </c>
      <c r="P1348">
        <v>-7</v>
      </c>
      <c r="Q1348" t="s">
        <v>70</v>
      </c>
      <c r="R1348" t="s">
        <v>238</v>
      </c>
      <c r="S1348" t="s">
        <v>239</v>
      </c>
      <c r="T1348">
        <v>180</v>
      </c>
      <c r="U1348">
        <v>155</v>
      </c>
      <c r="V1348">
        <v>86.11</v>
      </c>
      <c r="W1348" t="s">
        <v>133</v>
      </c>
      <c r="X1348">
        <v>5222</v>
      </c>
      <c r="Y1348">
        <v>809410</v>
      </c>
      <c r="Z1348">
        <v>52700</v>
      </c>
      <c r="AA1348">
        <v>66960</v>
      </c>
      <c r="AB1348">
        <v>929070</v>
      </c>
      <c r="AC1348">
        <v>566862</v>
      </c>
      <c r="AD1348">
        <v>362208</v>
      </c>
      <c r="AE1348" t="s">
        <v>81</v>
      </c>
      <c r="AF1348" t="s">
        <v>78</v>
      </c>
      <c r="AG1348" t="s">
        <v>240</v>
      </c>
      <c r="AH1348" t="s">
        <v>145</v>
      </c>
      <c r="AI1348" t="s">
        <v>139</v>
      </c>
      <c r="AJ1348" t="str">
        <f t="shared" si="21"/>
        <v>Feb</v>
      </c>
    </row>
    <row r="1349" spans="1:36" x14ac:dyDescent="0.3">
      <c r="A1349" t="s">
        <v>4101</v>
      </c>
      <c r="B1349" s="33">
        <v>46014</v>
      </c>
      <c r="C1349" t="s">
        <v>93</v>
      </c>
      <c r="D1349" t="s">
        <v>4102</v>
      </c>
      <c r="E1349" t="s">
        <v>179</v>
      </c>
      <c r="F1349" t="s">
        <v>173</v>
      </c>
      <c r="G1349" t="s">
        <v>166</v>
      </c>
      <c r="H1349" t="s">
        <v>161</v>
      </c>
      <c r="I1349">
        <v>776</v>
      </c>
      <c r="J1349" t="s">
        <v>600</v>
      </c>
      <c r="K1349" t="s">
        <v>852</v>
      </c>
      <c r="L1349" t="s">
        <v>1447</v>
      </c>
      <c r="M1349" t="s">
        <v>764</v>
      </c>
      <c r="N1349">
        <v>112</v>
      </c>
      <c r="O1349">
        <v>20</v>
      </c>
      <c r="P1349">
        <v>15</v>
      </c>
      <c r="Q1349" t="s">
        <v>73</v>
      </c>
      <c r="R1349" t="s">
        <v>238</v>
      </c>
      <c r="S1349" t="s">
        <v>239</v>
      </c>
      <c r="T1349">
        <v>180</v>
      </c>
      <c r="U1349">
        <v>167</v>
      </c>
      <c r="V1349">
        <v>92.78</v>
      </c>
      <c r="W1349" t="s">
        <v>135</v>
      </c>
      <c r="X1349">
        <v>5318</v>
      </c>
      <c r="Y1349">
        <v>888106</v>
      </c>
      <c r="Z1349">
        <v>38911</v>
      </c>
      <c r="AA1349">
        <v>51269</v>
      </c>
      <c r="AB1349">
        <v>978286</v>
      </c>
      <c r="AC1349">
        <v>807316</v>
      </c>
      <c r="AD1349">
        <v>170970</v>
      </c>
      <c r="AE1349" t="s">
        <v>72</v>
      </c>
      <c r="AF1349" t="s">
        <v>78</v>
      </c>
      <c r="AG1349" t="s">
        <v>240</v>
      </c>
      <c r="AH1349" t="s">
        <v>146</v>
      </c>
      <c r="AI1349" t="s">
        <v>139</v>
      </c>
      <c r="AJ1349" t="str">
        <f t="shared" si="21"/>
        <v>Dec</v>
      </c>
    </row>
    <row r="1350" spans="1:36" x14ac:dyDescent="0.3">
      <c r="A1350" t="s">
        <v>4103</v>
      </c>
      <c r="B1350" s="33">
        <v>45911</v>
      </c>
      <c r="C1350" t="s">
        <v>99</v>
      </c>
      <c r="D1350" t="s">
        <v>4104</v>
      </c>
      <c r="E1350" t="s">
        <v>173</v>
      </c>
      <c r="F1350" t="s">
        <v>179</v>
      </c>
      <c r="G1350" t="s">
        <v>161</v>
      </c>
      <c r="H1350" t="s">
        <v>166</v>
      </c>
      <c r="I1350">
        <v>1011</v>
      </c>
      <c r="J1350" t="s">
        <v>581</v>
      </c>
      <c r="K1350" t="s">
        <v>500</v>
      </c>
      <c r="L1350" t="s">
        <v>2527</v>
      </c>
      <c r="M1350" t="s">
        <v>3231</v>
      </c>
      <c r="N1350">
        <v>156</v>
      </c>
      <c r="O1350">
        <v>57</v>
      </c>
      <c r="P1350">
        <v>45</v>
      </c>
      <c r="Q1350" t="s">
        <v>76</v>
      </c>
      <c r="R1350" t="s">
        <v>238</v>
      </c>
      <c r="S1350" t="s">
        <v>239</v>
      </c>
      <c r="T1350">
        <v>180</v>
      </c>
      <c r="U1350">
        <v>157</v>
      </c>
      <c r="V1350">
        <v>87.22</v>
      </c>
      <c r="W1350" t="s">
        <v>133</v>
      </c>
      <c r="X1350">
        <v>3044</v>
      </c>
      <c r="Y1350">
        <v>477908</v>
      </c>
      <c r="Z1350">
        <v>39564</v>
      </c>
      <c r="AA1350">
        <v>83995</v>
      </c>
      <c r="AB1350">
        <v>601467</v>
      </c>
      <c r="AC1350">
        <v>410572</v>
      </c>
      <c r="AD1350">
        <v>190895</v>
      </c>
      <c r="AE1350" t="s">
        <v>78</v>
      </c>
      <c r="AF1350" t="s">
        <v>72</v>
      </c>
      <c r="AG1350" t="s">
        <v>240</v>
      </c>
      <c r="AH1350" t="s">
        <v>145</v>
      </c>
      <c r="AI1350" t="s">
        <v>140</v>
      </c>
      <c r="AJ1350" t="str">
        <f t="shared" si="21"/>
        <v>Sep</v>
      </c>
    </row>
    <row r="1351" spans="1:36" x14ac:dyDescent="0.3">
      <c r="A1351" t="s">
        <v>4105</v>
      </c>
      <c r="B1351" s="33">
        <v>45791</v>
      </c>
      <c r="C1351" t="s">
        <v>97</v>
      </c>
      <c r="D1351" t="s">
        <v>4106</v>
      </c>
      <c r="E1351" t="s">
        <v>176</v>
      </c>
      <c r="F1351" t="s">
        <v>172</v>
      </c>
      <c r="G1351" t="s">
        <v>156</v>
      </c>
      <c r="H1351" t="s">
        <v>155</v>
      </c>
      <c r="I1351">
        <v>1273</v>
      </c>
      <c r="J1351" t="s">
        <v>414</v>
      </c>
      <c r="K1351" t="s">
        <v>3813</v>
      </c>
      <c r="L1351" t="s">
        <v>328</v>
      </c>
      <c r="M1351" t="s">
        <v>1481</v>
      </c>
      <c r="N1351">
        <v>186</v>
      </c>
      <c r="O1351">
        <v>23</v>
      </c>
      <c r="P1351">
        <v>23</v>
      </c>
      <c r="Q1351" t="s">
        <v>73</v>
      </c>
      <c r="R1351" t="s">
        <v>238</v>
      </c>
      <c r="S1351" t="s">
        <v>239</v>
      </c>
      <c r="T1351">
        <v>189</v>
      </c>
      <c r="U1351">
        <v>165</v>
      </c>
      <c r="V1351">
        <v>87.3</v>
      </c>
      <c r="W1351" t="s">
        <v>133</v>
      </c>
      <c r="X1351">
        <v>6479</v>
      </c>
      <c r="Y1351">
        <v>1069035</v>
      </c>
      <c r="Z1351">
        <v>46035</v>
      </c>
      <c r="AA1351">
        <v>118800</v>
      </c>
      <c r="AB1351">
        <v>1233870</v>
      </c>
      <c r="AC1351">
        <v>859110</v>
      </c>
      <c r="AD1351">
        <v>374760</v>
      </c>
      <c r="AE1351" t="s">
        <v>81</v>
      </c>
      <c r="AF1351" t="s">
        <v>81</v>
      </c>
      <c r="AG1351" t="s">
        <v>240</v>
      </c>
      <c r="AH1351" t="s">
        <v>145</v>
      </c>
      <c r="AI1351" t="s">
        <v>138</v>
      </c>
      <c r="AJ1351" t="str">
        <f t="shared" si="21"/>
        <v>May</v>
      </c>
    </row>
    <row r="1352" spans="1:36" x14ac:dyDescent="0.3">
      <c r="A1352" t="s">
        <v>4107</v>
      </c>
      <c r="B1352" s="33">
        <v>46009</v>
      </c>
      <c r="C1352" t="s">
        <v>95</v>
      </c>
      <c r="D1352" t="s">
        <v>4108</v>
      </c>
      <c r="E1352" t="s">
        <v>178</v>
      </c>
      <c r="F1352" t="s">
        <v>175</v>
      </c>
      <c r="G1352" t="s">
        <v>157</v>
      </c>
      <c r="H1352" t="s">
        <v>163</v>
      </c>
      <c r="I1352">
        <v>1209</v>
      </c>
      <c r="J1352" t="s">
        <v>236</v>
      </c>
      <c r="K1352" t="s">
        <v>867</v>
      </c>
      <c r="L1352" t="s">
        <v>915</v>
      </c>
      <c r="M1352" t="s">
        <v>2202</v>
      </c>
      <c r="N1352">
        <v>181</v>
      </c>
      <c r="O1352">
        <v>37</v>
      </c>
      <c r="P1352">
        <v>64</v>
      </c>
      <c r="Q1352" t="s">
        <v>76</v>
      </c>
      <c r="R1352" t="s">
        <v>238</v>
      </c>
      <c r="S1352" t="s">
        <v>239</v>
      </c>
      <c r="T1352">
        <v>189</v>
      </c>
      <c r="U1352">
        <v>157</v>
      </c>
      <c r="V1352">
        <v>83.07</v>
      </c>
      <c r="W1352" t="s">
        <v>133</v>
      </c>
      <c r="X1352">
        <v>10880</v>
      </c>
      <c r="Y1352">
        <v>1708160</v>
      </c>
      <c r="Z1352">
        <v>74575</v>
      </c>
      <c r="AA1352">
        <v>95456</v>
      </c>
      <c r="AB1352">
        <v>1878191</v>
      </c>
      <c r="AC1352">
        <v>1622469</v>
      </c>
      <c r="AD1352">
        <v>255722</v>
      </c>
      <c r="AE1352" t="s">
        <v>75</v>
      </c>
      <c r="AF1352" t="s">
        <v>75</v>
      </c>
      <c r="AG1352" t="s">
        <v>240</v>
      </c>
      <c r="AH1352" t="s">
        <v>147</v>
      </c>
      <c r="AI1352" t="s">
        <v>139</v>
      </c>
      <c r="AJ1352" t="str">
        <f t="shared" si="21"/>
        <v>Dec</v>
      </c>
    </row>
    <row r="1353" spans="1:36" x14ac:dyDescent="0.3">
      <c r="A1353" t="s">
        <v>4109</v>
      </c>
      <c r="B1353" s="33">
        <v>45905</v>
      </c>
      <c r="C1353" t="s">
        <v>97</v>
      </c>
      <c r="D1353" t="s">
        <v>4110</v>
      </c>
      <c r="E1353" t="s">
        <v>177</v>
      </c>
      <c r="F1353" t="s">
        <v>179</v>
      </c>
      <c r="G1353" t="s">
        <v>162</v>
      </c>
      <c r="H1353" t="s">
        <v>166</v>
      </c>
      <c r="I1353">
        <v>1675</v>
      </c>
      <c r="J1353" t="s">
        <v>408</v>
      </c>
      <c r="K1353" t="s">
        <v>3137</v>
      </c>
      <c r="L1353" t="s">
        <v>1635</v>
      </c>
      <c r="M1353" t="s">
        <v>4111</v>
      </c>
      <c r="N1353">
        <v>244</v>
      </c>
      <c r="O1353">
        <v>27</v>
      </c>
      <c r="P1353">
        <v>30</v>
      </c>
      <c r="Q1353" t="s">
        <v>73</v>
      </c>
      <c r="R1353" t="s">
        <v>238</v>
      </c>
      <c r="S1353" t="s">
        <v>239</v>
      </c>
      <c r="T1353">
        <v>180</v>
      </c>
      <c r="U1353">
        <v>146</v>
      </c>
      <c r="V1353">
        <v>81.11</v>
      </c>
      <c r="W1353" t="s">
        <v>133</v>
      </c>
      <c r="X1353">
        <v>3854</v>
      </c>
      <c r="Y1353">
        <v>562684</v>
      </c>
      <c r="Z1353">
        <v>46574</v>
      </c>
      <c r="AA1353">
        <v>20878</v>
      </c>
      <c r="AB1353">
        <v>630136</v>
      </c>
      <c r="AC1353">
        <v>434785</v>
      </c>
      <c r="AD1353">
        <v>195351</v>
      </c>
      <c r="AE1353" t="s">
        <v>78</v>
      </c>
      <c r="AF1353" t="s">
        <v>72</v>
      </c>
      <c r="AG1353" t="s">
        <v>240</v>
      </c>
      <c r="AH1353" t="s">
        <v>144</v>
      </c>
      <c r="AI1353" t="s">
        <v>138</v>
      </c>
      <c r="AJ1353" t="str">
        <f t="shared" si="21"/>
        <v>Sep</v>
      </c>
    </row>
    <row r="1354" spans="1:36" x14ac:dyDescent="0.3">
      <c r="A1354" t="s">
        <v>4112</v>
      </c>
      <c r="B1354" s="33">
        <v>45743</v>
      </c>
      <c r="C1354" t="s">
        <v>93</v>
      </c>
      <c r="D1354" t="s">
        <v>4113</v>
      </c>
      <c r="E1354" t="s">
        <v>172</v>
      </c>
      <c r="F1354" t="s">
        <v>173</v>
      </c>
      <c r="G1354" t="s">
        <v>155</v>
      </c>
      <c r="H1354" t="s">
        <v>161</v>
      </c>
      <c r="I1354">
        <v>979</v>
      </c>
      <c r="J1354" t="s">
        <v>264</v>
      </c>
      <c r="K1354" t="s">
        <v>2964</v>
      </c>
      <c r="L1354" t="s">
        <v>3410</v>
      </c>
      <c r="M1354" t="s">
        <v>2361</v>
      </c>
      <c r="N1354">
        <v>146</v>
      </c>
      <c r="O1354">
        <v>27</v>
      </c>
      <c r="P1354">
        <v>37</v>
      </c>
      <c r="Q1354" t="s">
        <v>76</v>
      </c>
      <c r="R1354" t="s">
        <v>238</v>
      </c>
      <c r="S1354" t="s">
        <v>239</v>
      </c>
      <c r="T1354">
        <v>150</v>
      </c>
      <c r="U1354">
        <v>144</v>
      </c>
      <c r="V1354">
        <v>96</v>
      </c>
      <c r="W1354" t="s">
        <v>134</v>
      </c>
      <c r="X1354">
        <v>5388</v>
      </c>
      <c r="Y1354">
        <v>775872</v>
      </c>
      <c r="Z1354">
        <v>67824</v>
      </c>
      <c r="AA1354">
        <v>80352</v>
      </c>
      <c r="AB1354">
        <v>924048</v>
      </c>
      <c r="AC1354">
        <v>773675</v>
      </c>
      <c r="AD1354">
        <v>150373</v>
      </c>
      <c r="AE1354" t="s">
        <v>81</v>
      </c>
      <c r="AF1354" t="s">
        <v>78</v>
      </c>
      <c r="AG1354" t="s">
        <v>240</v>
      </c>
      <c r="AH1354" t="s">
        <v>144</v>
      </c>
      <c r="AI1354" t="s">
        <v>139</v>
      </c>
      <c r="AJ1354" t="str">
        <f t="shared" si="21"/>
        <v>Mar</v>
      </c>
    </row>
    <row r="1355" spans="1:36" x14ac:dyDescent="0.3">
      <c r="A1355" t="s">
        <v>4114</v>
      </c>
      <c r="B1355" s="33">
        <v>45816</v>
      </c>
      <c r="C1355" t="s">
        <v>97</v>
      </c>
      <c r="D1355" t="s">
        <v>4115</v>
      </c>
      <c r="E1355" t="s">
        <v>179</v>
      </c>
      <c r="F1355" t="s">
        <v>172</v>
      </c>
      <c r="G1355" t="s">
        <v>166</v>
      </c>
      <c r="H1355" t="s">
        <v>155</v>
      </c>
      <c r="I1355">
        <v>1260</v>
      </c>
      <c r="J1355" t="s">
        <v>605</v>
      </c>
      <c r="K1355" t="s">
        <v>2082</v>
      </c>
      <c r="L1355" t="s">
        <v>4116</v>
      </c>
      <c r="M1355" t="s">
        <v>2550</v>
      </c>
      <c r="N1355">
        <v>170</v>
      </c>
      <c r="O1355">
        <v>21</v>
      </c>
      <c r="P1355">
        <v>27</v>
      </c>
      <c r="Q1355" t="s">
        <v>73</v>
      </c>
      <c r="R1355" t="s">
        <v>238</v>
      </c>
      <c r="S1355" t="s">
        <v>239</v>
      </c>
      <c r="T1355">
        <v>180</v>
      </c>
      <c r="U1355">
        <v>121</v>
      </c>
      <c r="V1355">
        <v>67.22</v>
      </c>
      <c r="W1355" t="s">
        <v>133</v>
      </c>
      <c r="X1355">
        <v>7088</v>
      </c>
      <c r="Y1355">
        <v>857648</v>
      </c>
      <c r="Z1355">
        <v>30008</v>
      </c>
      <c r="AA1355">
        <v>25652</v>
      </c>
      <c r="AB1355">
        <v>913308</v>
      </c>
      <c r="AC1355">
        <v>649620</v>
      </c>
      <c r="AD1355">
        <v>263688</v>
      </c>
      <c r="AE1355" t="s">
        <v>72</v>
      </c>
      <c r="AF1355" t="s">
        <v>81</v>
      </c>
      <c r="AG1355" t="s">
        <v>240</v>
      </c>
      <c r="AH1355" t="s">
        <v>144</v>
      </c>
      <c r="AI1355" t="s">
        <v>139</v>
      </c>
      <c r="AJ1355" t="str">
        <f t="shared" si="21"/>
        <v>Jun</v>
      </c>
    </row>
    <row r="1356" spans="1:36" x14ac:dyDescent="0.3">
      <c r="A1356" t="s">
        <v>4117</v>
      </c>
      <c r="B1356" s="33">
        <v>45862</v>
      </c>
      <c r="C1356" t="s">
        <v>95</v>
      </c>
      <c r="D1356" t="s">
        <v>4118</v>
      </c>
      <c r="E1356" t="s">
        <v>181</v>
      </c>
      <c r="F1356" t="s">
        <v>179</v>
      </c>
      <c r="G1356" t="s">
        <v>159</v>
      </c>
      <c r="H1356" t="s">
        <v>166</v>
      </c>
      <c r="I1356">
        <v>1910</v>
      </c>
      <c r="J1356" t="s">
        <v>447</v>
      </c>
      <c r="K1356" t="s">
        <v>4119</v>
      </c>
      <c r="L1356" t="s">
        <v>1766</v>
      </c>
      <c r="M1356" t="s">
        <v>4119</v>
      </c>
      <c r="N1356">
        <v>251</v>
      </c>
      <c r="O1356">
        <v>1</v>
      </c>
      <c r="P1356">
        <v>-8</v>
      </c>
      <c r="Q1356" t="s">
        <v>73</v>
      </c>
      <c r="R1356" t="s">
        <v>238</v>
      </c>
      <c r="S1356" t="s">
        <v>239</v>
      </c>
      <c r="T1356">
        <v>180</v>
      </c>
      <c r="U1356">
        <v>137</v>
      </c>
      <c r="V1356">
        <v>76.11</v>
      </c>
      <c r="W1356" t="s">
        <v>133</v>
      </c>
      <c r="X1356">
        <v>5221</v>
      </c>
      <c r="Y1356">
        <v>715277</v>
      </c>
      <c r="Z1356">
        <v>29044</v>
      </c>
      <c r="AA1356">
        <v>38771</v>
      </c>
      <c r="AB1356">
        <v>783092</v>
      </c>
      <c r="AC1356">
        <v>465420</v>
      </c>
      <c r="AD1356">
        <v>317672</v>
      </c>
      <c r="AE1356" t="s">
        <v>81</v>
      </c>
      <c r="AF1356" t="s">
        <v>72</v>
      </c>
      <c r="AG1356" t="s">
        <v>240</v>
      </c>
      <c r="AH1356" t="s">
        <v>144</v>
      </c>
      <c r="AI1356" t="s">
        <v>140</v>
      </c>
      <c r="AJ1356" t="str">
        <f t="shared" si="21"/>
        <v>Jul</v>
      </c>
    </row>
    <row r="1357" spans="1:36" x14ac:dyDescent="0.3">
      <c r="A1357" t="s">
        <v>4120</v>
      </c>
      <c r="B1357" s="33">
        <v>45803</v>
      </c>
      <c r="C1357" t="s">
        <v>95</v>
      </c>
      <c r="D1357" t="s">
        <v>4121</v>
      </c>
      <c r="E1357" t="s">
        <v>178</v>
      </c>
      <c r="F1357" t="s">
        <v>181</v>
      </c>
      <c r="G1357" t="s">
        <v>157</v>
      </c>
      <c r="H1357" t="s">
        <v>159</v>
      </c>
      <c r="I1357">
        <v>951</v>
      </c>
      <c r="J1357" t="s">
        <v>1510</v>
      </c>
      <c r="K1357" t="s">
        <v>1652</v>
      </c>
      <c r="L1357" t="s">
        <v>807</v>
      </c>
      <c r="M1357" t="s">
        <v>928</v>
      </c>
      <c r="N1357">
        <v>137</v>
      </c>
      <c r="O1357">
        <v>5</v>
      </c>
      <c r="P1357">
        <v>9</v>
      </c>
      <c r="Q1357" t="s">
        <v>73</v>
      </c>
      <c r="R1357" t="s">
        <v>238</v>
      </c>
      <c r="S1357" t="s">
        <v>239</v>
      </c>
      <c r="T1357">
        <v>180</v>
      </c>
      <c r="U1357">
        <v>170</v>
      </c>
      <c r="V1357">
        <v>94.44</v>
      </c>
      <c r="W1357" t="s">
        <v>133</v>
      </c>
      <c r="X1357">
        <v>7321</v>
      </c>
      <c r="Y1357">
        <v>1244570</v>
      </c>
      <c r="Z1357">
        <v>67320</v>
      </c>
      <c r="AA1357">
        <v>126990</v>
      </c>
      <c r="AB1357">
        <v>1438880</v>
      </c>
      <c r="AC1357">
        <v>1128378</v>
      </c>
      <c r="AD1357">
        <v>310502</v>
      </c>
      <c r="AE1357" t="s">
        <v>75</v>
      </c>
      <c r="AF1357" t="s">
        <v>81</v>
      </c>
      <c r="AG1357" t="s">
        <v>240</v>
      </c>
      <c r="AH1357" t="s">
        <v>145</v>
      </c>
      <c r="AI1357" t="s">
        <v>139</v>
      </c>
      <c r="AJ1357" t="str">
        <f t="shared" si="21"/>
        <v>May</v>
      </c>
    </row>
    <row r="1358" spans="1:36" x14ac:dyDescent="0.3">
      <c r="A1358" t="s">
        <v>4122</v>
      </c>
      <c r="B1358" s="33">
        <v>45878</v>
      </c>
      <c r="C1358" t="s">
        <v>97</v>
      </c>
      <c r="D1358" t="s">
        <v>1146</v>
      </c>
      <c r="E1358" t="s">
        <v>181</v>
      </c>
      <c r="F1358" t="s">
        <v>174</v>
      </c>
      <c r="G1358" t="s">
        <v>159</v>
      </c>
      <c r="H1358" t="s">
        <v>158</v>
      </c>
      <c r="I1358">
        <v>1889</v>
      </c>
      <c r="J1358" t="s">
        <v>588</v>
      </c>
      <c r="K1358" t="s">
        <v>1006</v>
      </c>
      <c r="L1358" t="s">
        <v>2459</v>
      </c>
      <c r="M1358" t="s">
        <v>2313</v>
      </c>
      <c r="N1358">
        <v>278</v>
      </c>
      <c r="O1358">
        <v>3</v>
      </c>
      <c r="P1358">
        <v>4</v>
      </c>
      <c r="Q1358" t="s">
        <v>73</v>
      </c>
      <c r="R1358" t="s">
        <v>238</v>
      </c>
      <c r="S1358" t="s">
        <v>239</v>
      </c>
      <c r="T1358">
        <v>186</v>
      </c>
      <c r="U1358">
        <v>108</v>
      </c>
      <c r="V1358">
        <v>58.06</v>
      </c>
      <c r="W1358" t="s">
        <v>133</v>
      </c>
      <c r="X1358">
        <v>7901</v>
      </c>
      <c r="Y1358">
        <v>853308</v>
      </c>
      <c r="Z1358">
        <v>32508</v>
      </c>
      <c r="AA1358">
        <v>49896</v>
      </c>
      <c r="AB1358">
        <v>935712</v>
      </c>
      <c r="AC1358">
        <v>586459</v>
      </c>
      <c r="AD1358">
        <v>349253</v>
      </c>
      <c r="AE1358" t="s">
        <v>81</v>
      </c>
      <c r="AF1358" t="s">
        <v>78</v>
      </c>
      <c r="AG1358" t="s">
        <v>240</v>
      </c>
      <c r="AH1358" t="s">
        <v>144</v>
      </c>
      <c r="AI1358" t="s">
        <v>138</v>
      </c>
      <c r="AJ1358" t="str">
        <f t="shared" si="21"/>
        <v>Aug</v>
      </c>
    </row>
    <row r="1359" spans="1:36" x14ac:dyDescent="0.3">
      <c r="A1359" t="s">
        <v>4123</v>
      </c>
      <c r="B1359" s="33">
        <v>45663</v>
      </c>
      <c r="C1359" t="s">
        <v>99</v>
      </c>
      <c r="D1359" t="s">
        <v>4124</v>
      </c>
      <c r="E1359" t="s">
        <v>175</v>
      </c>
      <c r="F1359" t="s">
        <v>173</v>
      </c>
      <c r="G1359" t="s">
        <v>163</v>
      </c>
      <c r="H1359" t="s">
        <v>161</v>
      </c>
      <c r="I1359">
        <v>1610</v>
      </c>
      <c r="J1359" t="s">
        <v>397</v>
      </c>
      <c r="K1359" t="s">
        <v>470</v>
      </c>
      <c r="L1359" t="s">
        <v>633</v>
      </c>
      <c r="M1359" t="s">
        <v>470</v>
      </c>
      <c r="N1359">
        <v>199</v>
      </c>
      <c r="O1359">
        <v>0</v>
      </c>
      <c r="P1359">
        <v>0</v>
      </c>
      <c r="Q1359" t="s">
        <v>70</v>
      </c>
      <c r="R1359" t="s">
        <v>238</v>
      </c>
      <c r="S1359" t="s">
        <v>239</v>
      </c>
      <c r="T1359">
        <v>180</v>
      </c>
      <c r="U1359">
        <v>170</v>
      </c>
      <c r="V1359">
        <v>94.44</v>
      </c>
      <c r="W1359" t="s">
        <v>134</v>
      </c>
      <c r="X1359">
        <v>5112</v>
      </c>
      <c r="Y1359">
        <v>869040</v>
      </c>
      <c r="Z1359">
        <v>69190</v>
      </c>
      <c r="AA1359">
        <v>48960</v>
      </c>
      <c r="AB1359">
        <v>987190</v>
      </c>
      <c r="AC1359">
        <v>666921</v>
      </c>
      <c r="AD1359">
        <v>320269</v>
      </c>
      <c r="AE1359" t="s">
        <v>75</v>
      </c>
      <c r="AF1359" t="s">
        <v>78</v>
      </c>
      <c r="AG1359" t="s">
        <v>240</v>
      </c>
      <c r="AH1359" t="s">
        <v>144</v>
      </c>
      <c r="AI1359" t="s">
        <v>139</v>
      </c>
      <c r="AJ1359" t="str">
        <f t="shared" si="21"/>
        <v>Jan</v>
      </c>
    </row>
    <row r="1360" spans="1:36" x14ac:dyDescent="0.3">
      <c r="A1360" t="s">
        <v>4125</v>
      </c>
      <c r="B1360" s="33">
        <v>45909</v>
      </c>
      <c r="C1360" t="s">
        <v>96</v>
      </c>
      <c r="D1360" t="s">
        <v>4126</v>
      </c>
      <c r="E1360" t="s">
        <v>177</v>
      </c>
      <c r="F1360" t="s">
        <v>181</v>
      </c>
      <c r="G1360" t="s">
        <v>162</v>
      </c>
      <c r="H1360" t="s">
        <v>159</v>
      </c>
      <c r="I1360">
        <v>2031</v>
      </c>
      <c r="J1360" t="s">
        <v>581</v>
      </c>
      <c r="K1360" t="s">
        <v>1353</v>
      </c>
      <c r="L1360" t="s">
        <v>581</v>
      </c>
      <c r="M1360" t="s">
        <v>1353</v>
      </c>
      <c r="N1360">
        <v>263</v>
      </c>
      <c r="O1360">
        <v>0</v>
      </c>
      <c r="P1360">
        <v>-10</v>
      </c>
      <c r="Q1360" t="s">
        <v>70</v>
      </c>
      <c r="R1360" t="s">
        <v>238</v>
      </c>
      <c r="S1360" t="s">
        <v>239</v>
      </c>
      <c r="T1360">
        <v>150</v>
      </c>
      <c r="U1360">
        <v>111</v>
      </c>
      <c r="V1360">
        <v>74</v>
      </c>
      <c r="W1360" t="s">
        <v>133</v>
      </c>
      <c r="X1360">
        <v>10464</v>
      </c>
      <c r="Y1360">
        <v>1161504</v>
      </c>
      <c r="Z1360">
        <v>41625</v>
      </c>
      <c r="AA1360">
        <v>27639</v>
      </c>
      <c r="AB1360">
        <v>1230768</v>
      </c>
      <c r="AC1360">
        <v>864370</v>
      </c>
      <c r="AD1360">
        <v>366398</v>
      </c>
      <c r="AE1360" t="s">
        <v>78</v>
      </c>
      <c r="AF1360" t="s">
        <v>81</v>
      </c>
      <c r="AG1360" t="s">
        <v>240</v>
      </c>
      <c r="AH1360" t="s">
        <v>147</v>
      </c>
      <c r="AI1360" t="s">
        <v>139</v>
      </c>
      <c r="AJ1360" t="str">
        <f t="shared" si="21"/>
        <v>Sep</v>
      </c>
    </row>
    <row r="1361" spans="1:36" x14ac:dyDescent="0.3">
      <c r="A1361" t="s">
        <v>4127</v>
      </c>
      <c r="B1361" s="33">
        <v>45663</v>
      </c>
      <c r="C1361" t="s">
        <v>98</v>
      </c>
      <c r="D1361" t="s">
        <v>4128</v>
      </c>
      <c r="E1361" t="s">
        <v>174</v>
      </c>
      <c r="F1361" t="s">
        <v>176</v>
      </c>
      <c r="G1361" t="s">
        <v>158</v>
      </c>
      <c r="H1361" t="s">
        <v>156</v>
      </c>
      <c r="I1361">
        <v>2380</v>
      </c>
      <c r="J1361" t="s">
        <v>626</v>
      </c>
      <c r="K1361" t="s">
        <v>1258</v>
      </c>
      <c r="L1361" t="s">
        <v>626</v>
      </c>
      <c r="M1361" t="s">
        <v>4065</v>
      </c>
      <c r="N1361">
        <v>309</v>
      </c>
      <c r="O1361">
        <v>0</v>
      </c>
      <c r="P1361">
        <v>29</v>
      </c>
      <c r="Q1361" t="s">
        <v>73</v>
      </c>
      <c r="R1361" t="s">
        <v>238</v>
      </c>
      <c r="S1361" t="s">
        <v>239</v>
      </c>
      <c r="T1361">
        <v>189</v>
      </c>
      <c r="U1361">
        <v>117</v>
      </c>
      <c r="V1361">
        <v>61.9</v>
      </c>
      <c r="W1361" t="s">
        <v>133</v>
      </c>
      <c r="X1361">
        <v>3082</v>
      </c>
      <c r="Y1361">
        <v>360594</v>
      </c>
      <c r="Z1361">
        <v>54756</v>
      </c>
      <c r="AA1361">
        <v>78624</v>
      </c>
      <c r="AB1361">
        <v>493974</v>
      </c>
      <c r="AC1361">
        <v>290681</v>
      </c>
      <c r="AD1361">
        <v>203293</v>
      </c>
      <c r="AE1361" t="s">
        <v>78</v>
      </c>
      <c r="AF1361" t="s">
        <v>81</v>
      </c>
      <c r="AG1361" t="s">
        <v>240</v>
      </c>
      <c r="AH1361" t="s">
        <v>144</v>
      </c>
      <c r="AI1361" t="s">
        <v>139</v>
      </c>
      <c r="AJ1361" t="str">
        <f t="shared" si="21"/>
        <v>Jan</v>
      </c>
    </row>
    <row r="1362" spans="1:36" x14ac:dyDescent="0.3">
      <c r="A1362" t="s">
        <v>4129</v>
      </c>
      <c r="B1362" s="33">
        <v>45885</v>
      </c>
      <c r="C1362" t="s">
        <v>93</v>
      </c>
      <c r="D1362" t="s">
        <v>4130</v>
      </c>
      <c r="E1362" t="s">
        <v>174</v>
      </c>
      <c r="F1362" t="s">
        <v>176</v>
      </c>
      <c r="G1362" t="s">
        <v>158</v>
      </c>
      <c r="H1362" t="s">
        <v>156</v>
      </c>
      <c r="I1362">
        <v>2373</v>
      </c>
      <c r="J1362" t="s">
        <v>447</v>
      </c>
      <c r="K1362" t="s">
        <v>4131</v>
      </c>
      <c r="L1362" t="s">
        <v>1077</v>
      </c>
      <c r="M1362" t="s">
        <v>2847</v>
      </c>
      <c r="N1362">
        <v>278</v>
      </c>
      <c r="O1362">
        <v>10</v>
      </c>
      <c r="P1362">
        <v>20</v>
      </c>
      <c r="Q1362" t="s">
        <v>73</v>
      </c>
      <c r="R1362" t="s">
        <v>238</v>
      </c>
      <c r="S1362" t="s">
        <v>239</v>
      </c>
      <c r="T1362">
        <v>186</v>
      </c>
      <c r="U1362">
        <v>166</v>
      </c>
      <c r="V1362">
        <v>89.25</v>
      </c>
      <c r="W1362" t="s">
        <v>133</v>
      </c>
      <c r="X1362">
        <v>6757</v>
      </c>
      <c r="Y1362">
        <v>1121662</v>
      </c>
      <c r="Z1362">
        <v>68060</v>
      </c>
      <c r="AA1362">
        <v>112382</v>
      </c>
      <c r="AB1362">
        <v>1302104</v>
      </c>
      <c r="AC1362">
        <v>793467</v>
      </c>
      <c r="AD1362">
        <v>508637</v>
      </c>
      <c r="AE1362" t="s">
        <v>78</v>
      </c>
      <c r="AF1362" t="s">
        <v>81</v>
      </c>
      <c r="AG1362" t="s">
        <v>240</v>
      </c>
      <c r="AH1362" t="s">
        <v>144</v>
      </c>
      <c r="AI1362" t="s">
        <v>140</v>
      </c>
      <c r="AJ1362" t="str">
        <f t="shared" si="21"/>
        <v>Aug</v>
      </c>
    </row>
    <row r="1363" spans="1:36" x14ac:dyDescent="0.3">
      <c r="A1363" t="s">
        <v>4132</v>
      </c>
      <c r="B1363" s="33">
        <v>45801</v>
      </c>
      <c r="C1363" t="s">
        <v>95</v>
      </c>
      <c r="D1363" t="s">
        <v>4133</v>
      </c>
      <c r="E1363" t="s">
        <v>172</v>
      </c>
      <c r="F1363" t="s">
        <v>176</v>
      </c>
      <c r="G1363" t="s">
        <v>155</v>
      </c>
      <c r="H1363" t="s">
        <v>156</v>
      </c>
      <c r="I1363">
        <v>2211</v>
      </c>
      <c r="J1363" t="s">
        <v>626</v>
      </c>
      <c r="K1363" t="s">
        <v>961</v>
      </c>
      <c r="L1363" t="s">
        <v>626</v>
      </c>
      <c r="M1363" t="s">
        <v>1360</v>
      </c>
      <c r="N1363">
        <v>292</v>
      </c>
      <c r="O1363">
        <v>0</v>
      </c>
      <c r="P1363">
        <v>22</v>
      </c>
      <c r="Q1363" t="s">
        <v>73</v>
      </c>
      <c r="R1363" t="s">
        <v>238</v>
      </c>
      <c r="S1363" t="s">
        <v>239</v>
      </c>
      <c r="T1363">
        <v>220</v>
      </c>
      <c r="U1363">
        <v>110</v>
      </c>
      <c r="V1363">
        <v>50</v>
      </c>
      <c r="W1363" t="s">
        <v>135</v>
      </c>
      <c r="X1363">
        <v>8311</v>
      </c>
      <c r="Y1363">
        <v>914210</v>
      </c>
      <c r="Z1363">
        <v>59180</v>
      </c>
      <c r="AA1363">
        <v>73920</v>
      </c>
      <c r="AB1363">
        <v>1047310</v>
      </c>
      <c r="AC1363">
        <v>887795</v>
      </c>
      <c r="AD1363">
        <v>159515</v>
      </c>
      <c r="AE1363" t="s">
        <v>81</v>
      </c>
      <c r="AF1363" t="s">
        <v>81</v>
      </c>
      <c r="AG1363" t="s">
        <v>240</v>
      </c>
      <c r="AH1363" t="s">
        <v>144</v>
      </c>
      <c r="AI1363" t="s">
        <v>138</v>
      </c>
      <c r="AJ1363" t="str">
        <f t="shared" si="21"/>
        <v>May</v>
      </c>
    </row>
    <row r="1364" spans="1:36" x14ac:dyDescent="0.3">
      <c r="A1364" t="s">
        <v>4134</v>
      </c>
      <c r="B1364" s="33">
        <v>45940</v>
      </c>
      <c r="C1364" t="s">
        <v>93</v>
      </c>
      <c r="D1364" t="s">
        <v>4135</v>
      </c>
      <c r="E1364" t="s">
        <v>177</v>
      </c>
      <c r="F1364" t="s">
        <v>178</v>
      </c>
      <c r="G1364" t="s">
        <v>162</v>
      </c>
      <c r="H1364" t="s">
        <v>157</v>
      </c>
      <c r="I1364">
        <v>1999</v>
      </c>
      <c r="J1364" t="s">
        <v>806</v>
      </c>
      <c r="K1364" t="s">
        <v>514</v>
      </c>
      <c r="N1364">
        <v>255</v>
      </c>
      <c r="O1364">
        <v>0</v>
      </c>
      <c r="P1364">
        <v>0</v>
      </c>
      <c r="Q1364" t="s">
        <v>67</v>
      </c>
      <c r="R1364" t="s">
        <v>245</v>
      </c>
      <c r="S1364" t="s">
        <v>120</v>
      </c>
      <c r="T1364">
        <v>186</v>
      </c>
      <c r="U1364">
        <v>0</v>
      </c>
      <c r="V1364">
        <v>0</v>
      </c>
      <c r="W1364" t="s">
        <v>133</v>
      </c>
      <c r="X1364">
        <v>6903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">
        <v>78</v>
      </c>
      <c r="AF1364" t="s">
        <v>75</v>
      </c>
      <c r="AG1364" t="s">
        <v>240</v>
      </c>
      <c r="AH1364" t="s">
        <v>144</v>
      </c>
      <c r="AI1364" t="s">
        <v>140</v>
      </c>
      <c r="AJ1364" t="str">
        <f t="shared" si="21"/>
        <v>Oct</v>
      </c>
    </row>
    <row r="1365" spans="1:36" x14ac:dyDescent="0.3">
      <c r="A1365" t="s">
        <v>4136</v>
      </c>
      <c r="B1365" s="33">
        <v>45719</v>
      </c>
      <c r="C1365" t="s">
        <v>93</v>
      </c>
      <c r="D1365" t="s">
        <v>4137</v>
      </c>
      <c r="E1365" t="s">
        <v>176</v>
      </c>
      <c r="F1365" t="s">
        <v>180</v>
      </c>
      <c r="G1365" t="s">
        <v>156</v>
      </c>
      <c r="H1365" t="s">
        <v>160</v>
      </c>
      <c r="I1365">
        <v>671</v>
      </c>
      <c r="J1365" t="s">
        <v>626</v>
      </c>
      <c r="K1365" t="s">
        <v>391</v>
      </c>
      <c r="L1365" t="s">
        <v>626</v>
      </c>
      <c r="M1365" t="s">
        <v>391</v>
      </c>
      <c r="N1365">
        <v>105</v>
      </c>
      <c r="O1365">
        <v>0</v>
      </c>
      <c r="P1365">
        <v>0</v>
      </c>
      <c r="Q1365" t="s">
        <v>70</v>
      </c>
      <c r="R1365" t="s">
        <v>238</v>
      </c>
      <c r="S1365" t="s">
        <v>239</v>
      </c>
      <c r="T1365">
        <v>189</v>
      </c>
      <c r="U1365">
        <v>185</v>
      </c>
      <c r="V1365">
        <v>97.88</v>
      </c>
      <c r="W1365" t="s">
        <v>135</v>
      </c>
      <c r="X1365">
        <v>9355</v>
      </c>
      <c r="Y1365">
        <v>1730675</v>
      </c>
      <c r="Z1365">
        <v>97680</v>
      </c>
      <c r="AA1365">
        <v>119880</v>
      </c>
      <c r="AB1365">
        <v>1948235</v>
      </c>
      <c r="AC1365">
        <v>1628218</v>
      </c>
      <c r="AD1365">
        <v>320017</v>
      </c>
      <c r="AE1365" t="s">
        <v>81</v>
      </c>
      <c r="AF1365" t="s">
        <v>81</v>
      </c>
      <c r="AG1365" t="s">
        <v>240</v>
      </c>
      <c r="AH1365" t="s">
        <v>144</v>
      </c>
      <c r="AI1365" t="s">
        <v>140</v>
      </c>
      <c r="AJ1365" t="str">
        <f t="shared" si="21"/>
        <v>Mar</v>
      </c>
    </row>
    <row r="1366" spans="1:36" x14ac:dyDescent="0.3">
      <c r="A1366" t="s">
        <v>4138</v>
      </c>
      <c r="B1366" s="33">
        <v>45888</v>
      </c>
      <c r="C1366" t="s">
        <v>93</v>
      </c>
      <c r="D1366" t="s">
        <v>4139</v>
      </c>
      <c r="E1366" t="s">
        <v>179</v>
      </c>
      <c r="F1366" t="s">
        <v>175</v>
      </c>
      <c r="G1366" t="s">
        <v>166</v>
      </c>
      <c r="H1366" t="s">
        <v>163</v>
      </c>
      <c r="I1366">
        <v>1064</v>
      </c>
      <c r="J1366" t="s">
        <v>572</v>
      </c>
      <c r="K1366" t="s">
        <v>1575</v>
      </c>
      <c r="L1366" t="s">
        <v>447</v>
      </c>
      <c r="M1366" t="s">
        <v>1575</v>
      </c>
      <c r="N1366">
        <v>137</v>
      </c>
      <c r="O1366">
        <v>0</v>
      </c>
      <c r="P1366">
        <v>-2</v>
      </c>
      <c r="Q1366" t="s">
        <v>70</v>
      </c>
      <c r="R1366" t="s">
        <v>238</v>
      </c>
      <c r="S1366" t="s">
        <v>239</v>
      </c>
      <c r="T1366">
        <v>150</v>
      </c>
      <c r="U1366">
        <v>124</v>
      </c>
      <c r="V1366">
        <v>82.67</v>
      </c>
      <c r="W1366" t="s">
        <v>133</v>
      </c>
      <c r="X1366">
        <v>4523</v>
      </c>
      <c r="Y1366">
        <v>560852</v>
      </c>
      <c r="Z1366">
        <v>47616</v>
      </c>
      <c r="AA1366">
        <v>63240</v>
      </c>
      <c r="AB1366">
        <v>671708</v>
      </c>
      <c r="AC1366">
        <v>497678</v>
      </c>
      <c r="AD1366">
        <v>174030</v>
      </c>
      <c r="AE1366" t="s">
        <v>72</v>
      </c>
      <c r="AF1366" t="s">
        <v>75</v>
      </c>
      <c r="AG1366" t="s">
        <v>240</v>
      </c>
      <c r="AH1366" t="s">
        <v>145</v>
      </c>
      <c r="AI1366" t="s">
        <v>139</v>
      </c>
      <c r="AJ1366" t="str">
        <f t="shared" si="21"/>
        <v>Aug</v>
      </c>
    </row>
    <row r="1367" spans="1:36" x14ac:dyDescent="0.3">
      <c r="A1367" t="s">
        <v>4140</v>
      </c>
      <c r="B1367" s="33">
        <v>45700</v>
      </c>
      <c r="C1367" t="s">
        <v>98</v>
      </c>
      <c r="D1367" t="s">
        <v>4141</v>
      </c>
      <c r="E1367" t="s">
        <v>173</v>
      </c>
      <c r="F1367" t="s">
        <v>177</v>
      </c>
      <c r="G1367" t="s">
        <v>161</v>
      </c>
      <c r="H1367" t="s">
        <v>162</v>
      </c>
      <c r="I1367">
        <v>967</v>
      </c>
      <c r="J1367" t="s">
        <v>459</v>
      </c>
      <c r="K1367" t="s">
        <v>387</v>
      </c>
      <c r="L1367" t="s">
        <v>3590</v>
      </c>
      <c r="M1367" t="s">
        <v>387</v>
      </c>
      <c r="N1367">
        <v>138</v>
      </c>
      <c r="O1367">
        <v>12</v>
      </c>
      <c r="P1367">
        <v>-10</v>
      </c>
      <c r="Q1367" t="s">
        <v>73</v>
      </c>
      <c r="R1367" t="s">
        <v>238</v>
      </c>
      <c r="S1367" t="s">
        <v>239</v>
      </c>
      <c r="T1367">
        <v>180</v>
      </c>
      <c r="U1367">
        <v>121</v>
      </c>
      <c r="V1367">
        <v>67.22</v>
      </c>
      <c r="W1367" t="s">
        <v>133</v>
      </c>
      <c r="X1367">
        <v>2990</v>
      </c>
      <c r="Y1367">
        <v>361790</v>
      </c>
      <c r="Z1367">
        <v>50215</v>
      </c>
      <c r="AA1367">
        <v>19239</v>
      </c>
      <c r="AB1367">
        <v>431244</v>
      </c>
      <c r="AC1367">
        <v>258995</v>
      </c>
      <c r="AD1367">
        <v>172249</v>
      </c>
      <c r="AE1367" t="s">
        <v>78</v>
      </c>
      <c r="AF1367" t="s">
        <v>78</v>
      </c>
      <c r="AG1367" t="s">
        <v>240</v>
      </c>
      <c r="AH1367" t="s">
        <v>146</v>
      </c>
      <c r="AI1367" t="s">
        <v>139</v>
      </c>
      <c r="AJ1367" t="str">
        <f t="shared" si="21"/>
        <v>Feb</v>
      </c>
    </row>
    <row r="1368" spans="1:36" x14ac:dyDescent="0.3">
      <c r="A1368" t="s">
        <v>4142</v>
      </c>
      <c r="B1368" s="33">
        <v>45829</v>
      </c>
      <c r="C1368" t="s">
        <v>97</v>
      </c>
      <c r="D1368" t="s">
        <v>4143</v>
      </c>
      <c r="E1368" t="s">
        <v>176</v>
      </c>
      <c r="F1368" t="s">
        <v>179</v>
      </c>
      <c r="G1368" t="s">
        <v>156</v>
      </c>
      <c r="H1368" t="s">
        <v>166</v>
      </c>
      <c r="I1368">
        <v>1191</v>
      </c>
      <c r="J1368" t="s">
        <v>603</v>
      </c>
      <c r="K1368" t="s">
        <v>1510</v>
      </c>
      <c r="L1368" t="s">
        <v>2406</v>
      </c>
      <c r="M1368" t="s">
        <v>1510</v>
      </c>
      <c r="N1368">
        <v>150</v>
      </c>
      <c r="O1368">
        <v>1</v>
      </c>
      <c r="P1368">
        <v>-6</v>
      </c>
      <c r="Q1368" t="s">
        <v>73</v>
      </c>
      <c r="R1368" t="s">
        <v>238</v>
      </c>
      <c r="S1368" t="s">
        <v>239</v>
      </c>
      <c r="T1368">
        <v>180</v>
      </c>
      <c r="U1368">
        <v>145</v>
      </c>
      <c r="V1368">
        <v>80.56</v>
      </c>
      <c r="W1368" t="s">
        <v>133</v>
      </c>
      <c r="X1368">
        <v>4314</v>
      </c>
      <c r="Y1368">
        <v>625530</v>
      </c>
      <c r="Z1368">
        <v>57420</v>
      </c>
      <c r="AA1368">
        <v>91640</v>
      </c>
      <c r="AB1368">
        <v>774590</v>
      </c>
      <c r="AC1368">
        <v>555393</v>
      </c>
      <c r="AD1368">
        <v>219197</v>
      </c>
      <c r="AE1368" t="s">
        <v>81</v>
      </c>
      <c r="AF1368" t="s">
        <v>72</v>
      </c>
      <c r="AG1368" t="s">
        <v>240</v>
      </c>
      <c r="AH1368" t="s">
        <v>144</v>
      </c>
      <c r="AI1368" t="s">
        <v>140</v>
      </c>
      <c r="AJ1368" t="str">
        <f t="shared" si="21"/>
        <v>Jun</v>
      </c>
    </row>
    <row r="1369" spans="1:36" x14ac:dyDescent="0.3">
      <c r="A1369" t="s">
        <v>4144</v>
      </c>
      <c r="B1369" s="33">
        <v>45760</v>
      </c>
      <c r="C1369" t="s">
        <v>93</v>
      </c>
      <c r="D1369" t="s">
        <v>4145</v>
      </c>
      <c r="E1369" t="s">
        <v>172</v>
      </c>
      <c r="F1369" t="s">
        <v>177</v>
      </c>
      <c r="G1369" t="s">
        <v>155</v>
      </c>
      <c r="H1369" t="s">
        <v>162</v>
      </c>
      <c r="I1369">
        <v>2073</v>
      </c>
      <c r="J1369" t="s">
        <v>275</v>
      </c>
      <c r="K1369" t="s">
        <v>304</v>
      </c>
      <c r="L1369" t="s">
        <v>4146</v>
      </c>
      <c r="M1369" t="s">
        <v>304</v>
      </c>
      <c r="N1369">
        <v>300</v>
      </c>
      <c r="O1369">
        <v>3</v>
      </c>
      <c r="P1369">
        <v>-6</v>
      </c>
      <c r="Q1369" t="s">
        <v>73</v>
      </c>
      <c r="R1369" t="s">
        <v>238</v>
      </c>
      <c r="S1369" t="s">
        <v>239</v>
      </c>
      <c r="T1369">
        <v>150</v>
      </c>
      <c r="U1369">
        <v>131</v>
      </c>
      <c r="V1369">
        <v>87.33</v>
      </c>
      <c r="W1369" t="s">
        <v>133</v>
      </c>
      <c r="X1369">
        <v>7577</v>
      </c>
      <c r="Y1369">
        <v>992587</v>
      </c>
      <c r="Z1369">
        <v>31833</v>
      </c>
      <c r="AA1369">
        <v>17947</v>
      </c>
      <c r="AB1369">
        <v>1042367</v>
      </c>
      <c r="AC1369">
        <v>689442</v>
      </c>
      <c r="AD1369">
        <v>352925</v>
      </c>
      <c r="AE1369" t="s">
        <v>81</v>
      </c>
      <c r="AF1369" t="s">
        <v>78</v>
      </c>
      <c r="AG1369" t="s">
        <v>240</v>
      </c>
      <c r="AH1369" t="s">
        <v>147</v>
      </c>
      <c r="AI1369" t="s">
        <v>138</v>
      </c>
      <c r="AJ1369" t="str">
        <f t="shared" si="21"/>
        <v>Apr</v>
      </c>
    </row>
    <row r="1370" spans="1:36" x14ac:dyDescent="0.3">
      <c r="A1370" t="s">
        <v>4147</v>
      </c>
      <c r="B1370" s="33">
        <v>45784</v>
      </c>
      <c r="C1370" t="s">
        <v>95</v>
      </c>
      <c r="D1370" t="s">
        <v>4148</v>
      </c>
      <c r="E1370" t="s">
        <v>180</v>
      </c>
      <c r="F1370" t="s">
        <v>174</v>
      </c>
      <c r="G1370" t="s">
        <v>160</v>
      </c>
      <c r="H1370" t="s">
        <v>158</v>
      </c>
      <c r="I1370">
        <v>1860</v>
      </c>
      <c r="J1370" t="s">
        <v>463</v>
      </c>
      <c r="K1370" t="s">
        <v>2072</v>
      </c>
      <c r="L1370" t="s">
        <v>2089</v>
      </c>
      <c r="M1370" t="s">
        <v>1549</v>
      </c>
      <c r="N1370">
        <v>244</v>
      </c>
      <c r="O1370">
        <v>4</v>
      </c>
      <c r="P1370">
        <v>23</v>
      </c>
      <c r="Q1370" t="s">
        <v>73</v>
      </c>
      <c r="R1370" t="s">
        <v>238</v>
      </c>
      <c r="S1370" t="s">
        <v>239</v>
      </c>
      <c r="T1370">
        <v>189</v>
      </c>
      <c r="U1370">
        <v>124</v>
      </c>
      <c r="V1370">
        <v>65.61</v>
      </c>
      <c r="W1370" t="s">
        <v>133</v>
      </c>
      <c r="X1370">
        <v>10183</v>
      </c>
      <c r="Y1370">
        <v>1262692</v>
      </c>
      <c r="Z1370">
        <v>24924</v>
      </c>
      <c r="AA1370">
        <v>80228</v>
      </c>
      <c r="AB1370">
        <v>1367844</v>
      </c>
      <c r="AC1370">
        <v>1130819</v>
      </c>
      <c r="AD1370">
        <v>237025</v>
      </c>
      <c r="AE1370" t="s">
        <v>81</v>
      </c>
      <c r="AF1370" t="s">
        <v>78</v>
      </c>
      <c r="AG1370" t="s">
        <v>240</v>
      </c>
      <c r="AH1370" t="s">
        <v>146</v>
      </c>
      <c r="AI1370" t="s">
        <v>138</v>
      </c>
      <c r="AJ1370" t="str">
        <f t="shared" si="21"/>
        <v>May</v>
      </c>
    </row>
    <row r="1371" spans="1:36" x14ac:dyDescent="0.3">
      <c r="A1371" t="s">
        <v>4149</v>
      </c>
      <c r="B1371" s="33">
        <v>45725</v>
      </c>
      <c r="C1371" t="s">
        <v>98</v>
      </c>
      <c r="D1371" t="s">
        <v>4150</v>
      </c>
      <c r="E1371" t="s">
        <v>173</v>
      </c>
      <c r="F1371" t="s">
        <v>177</v>
      </c>
      <c r="G1371" t="s">
        <v>161</v>
      </c>
      <c r="H1371" t="s">
        <v>162</v>
      </c>
      <c r="I1371">
        <v>699</v>
      </c>
      <c r="J1371" t="s">
        <v>275</v>
      </c>
      <c r="K1371" t="s">
        <v>3617</v>
      </c>
      <c r="L1371" t="s">
        <v>277</v>
      </c>
      <c r="M1371" t="s">
        <v>3617</v>
      </c>
      <c r="N1371">
        <v>118</v>
      </c>
      <c r="O1371">
        <v>28</v>
      </c>
      <c r="P1371">
        <v>-3</v>
      </c>
      <c r="Q1371" t="s">
        <v>73</v>
      </c>
      <c r="R1371" t="s">
        <v>238</v>
      </c>
      <c r="S1371" t="s">
        <v>239</v>
      </c>
      <c r="T1371">
        <v>189</v>
      </c>
      <c r="U1371">
        <v>146</v>
      </c>
      <c r="V1371">
        <v>77.25</v>
      </c>
      <c r="W1371" t="s">
        <v>133</v>
      </c>
      <c r="X1371">
        <v>7805</v>
      </c>
      <c r="Y1371">
        <v>1139530</v>
      </c>
      <c r="Z1371">
        <v>29784</v>
      </c>
      <c r="AA1371">
        <v>54020</v>
      </c>
      <c r="AB1371">
        <v>1223334</v>
      </c>
      <c r="AC1371">
        <v>783217</v>
      </c>
      <c r="AD1371">
        <v>440117</v>
      </c>
      <c r="AE1371" t="s">
        <v>78</v>
      </c>
      <c r="AF1371" t="s">
        <v>78</v>
      </c>
      <c r="AG1371" t="s">
        <v>240</v>
      </c>
      <c r="AH1371" t="s">
        <v>146</v>
      </c>
      <c r="AI1371" t="s">
        <v>140</v>
      </c>
      <c r="AJ1371" t="str">
        <f t="shared" si="21"/>
        <v>Mar</v>
      </c>
    </row>
    <row r="1372" spans="1:36" x14ac:dyDescent="0.3">
      <c r="A1372" t="s">
        <v>4151</v>
      </c>
      <c r="B1372" s="33">
        <v>45897</v>
      </c>
      <c r="C1372" t="s">
        <v>95</v>
      </c>
      <c r="D1372" t="s">
        <v>4152</v>
      </c>
      <c r="E1372" t="s">
        <v>177</v>
      </c>
      <c r="F1372" t="s">
        <v>173</v>
      </c>
      <c r="G1372" t="s">
        <v>162</v>
      </c>
      <c r="H1372" t="s">
        <v>161</v>
      </c>
      <c r="I1372">
        <v>1201</v>
      </c>
      <c r="J1372" t="s">
        <v>236</v>
      </c>
      <c r="K1372" t="s">
        <v>985</v>
      </c>
      <c r="L1372" t="s">
        <v>1511</v>
      </c>
      <c r="M1372" t="s">
        <v>1557</v>
      </c>
      <c r="N1372">
        <v>187</v>
      </c>
      <c r="O1372">
        <v>20</v>
      </c>
      <c r="P1372">
        <v>33</v>
      </c>
      <c r="Q1372" t="s">
        <v>76</v>
      </c>
      <c r="R1372" t="s">
        <v>238</v>
      </c>
      <c r="S1372" t="s">
        <v>239</v>
      </c>
      <c r="T1372">
        <v>220</v>
      </c>
      <c r="U1372">
        <v>139</v>
      </c>
      <c r="V1372">
        <v>63.18</v>
      </c>
      <c r="W1372" t="s">
        <v>135</v>
      </c>
      <c r="X1372">
        <v>4764</v>
      </c>
      <c r="Y1372">
        <v>662196</v>
      </c>
      <c r="Z1372">
        <v>51569</v>
      </c>
      <c r="AA1372">
        <v>27522</v>
      </c>
      <c r="AB1372">
        <v>741287</v>
      </c>
      <c r="AC1372">
        <v>621985</v>
      </c>
      <c r="AD1372">
        <v>119302</v>
      </c>
      <c r="AE1372" t="s">
        <v>78</v>
      </c>
      <c r="AF1372" t="s">
        <v>78</v>
      </c>
      <c r="AG1372" t="s">
        <v>240</v>
      </c>
      <c r="AH1372" t="s">
        <v>144</v>
      </c>
      <c r="AI1372" t="s">
        <v>139</v>
      </c>
      <c r="AJ1372" t="str">
        <f t="shared" si="21"/>
        <v>Aug</v>
      </c>
    </row>
    <row r="1373" spans="1:36" x14ac:dyDescent="0.3">
      <c r="A1373" t="s">
        <v>4153</v>
      </c>
      <c r="B1373" s="33">
        <v>45812</v>
      </c>
      <c r="C1373" t="s">
        <v>93</v>
      </c>
      <c r="D1373" t="s">
        <v>4154</v>
      </c>
      <c r="E1373" t="s">
        <v>173</v>
      </c>
      <c r="F1373" t="s">
        <v>174</v>
      </c>
      <c r="G1373" t="s">
        <v>161</v>
      </c>
      <c r="H1373" t="s">
        <v>158</v>
      </c>
      <c r="I1373">
        <v>1397</v>
      </c>
      <c r="J1373" t="s">
        <v>554</v>
      </c>
      <c r="K1373" t="s">
        <v>2376</v>
      </c>
      <c r="L1373" t="s">
        <v>463</v>
      </c>
      <c r="M1373" t="s">
        <v>2376</v>
      </c>
      <c r="N1373">
        <v>211</v>
      </c>
      <c r="O1373">
        <v>0</v>
      </c>
      <c r="P1373">
        <v>0</v>
      </c>
      <c r="Q1373" t="s">
        <v>70</v>
      </c>
      <c r="R1373" t="s">
        <v>238</v>
      </c>
      <c r="S1373" t="s">
        <v>239</v>
      </c>
      <c r="T1373">
        <v>180</v>
      </c>
      <c r="U1373">
        <v>140</v>
      </c>
      <c r="V1373">
        <v>77.78</v>
      </c>
      <c r="W1373" t="s">
        <v>135</v>
      </c>
      <c r="X1373">
        <v>9792</v>
      </c>
      <c r="Y1373">
        <v>1370880</v>
      </c>
      <c r="Z1373">
        <v>74480</v>
      </c>
      <c r="AA1373">
        <v>80220</v>
      </c>
      <c r="AB1373">
        <v>1525580</v>
      </c>
      <c r="AC1373">
        <v>1208379</v>
      </c>
      <c r="AD1373">
        <v>317201</v>
      </c>
      <c r="AE1373" t="s">
        <v>78</v>
      </c>
      <c r="AF1373" t="s">
        <v>78</v>
      </c>
      <c r="AG1373" t="s">
        <v>240</v>
      </c>
      <c r="AH1373" t="s">
        <v>144</v>
      </c>
      <c r="AI1373" t="s">
        <v>140</v>
      </c>
      <c r="AJ1373" t="str">
        <f t="shared" si="21"/>
        <v>Jun</v>
      </c>
    </row>
    <row r="1374" spans="1:36" x14ac:dyDescent="0.3">
      <c r="A1374" t="s">
        <v>4155</v>
      </c>
      <c r="B1374" s="33">
        <v>46015</v>
      </c>
      <c r="C1374" t="s">
        <v>96</v>
      </c>
      <c r="D1374" t="s">
        <v>4156</v>
      </c>
      <c r="E1374" t="s">
        <v>177</v>
      </c>
      <c r="F1374" t="s">
        <v>178</v>
      </c>
      <c r="G1374" t="s">
        <v>162</v>
      </c>
      <c r="H1374" t="s">
        <v>157</v>
      </c>
      <c r="I1374">
        <v>1417</v>
      </c>
      <c r="J1374" t="s">
        <v>357</v>
      </c>
      <c r="K1374" t="s">
        <v>2036</v>
      </c>
      <c r="L1374" t="s">
        <v>581</v>
      </c>
      <c r="M1374" t="s">
        <v>2036</v>
      </c>
      <c r="N1374">
        <v>183</v>
      </c>
      <c r="O1374">
        <v>0</v>
      </c>
      <c r="P1374">
        <v>-9</v>
      </c>
      <c r="Q1374" t="s">
        <v>70</v>
      </c>
      <c r="R1374" t="s">
        <v>238</v>
      </c>
      <c r="S1374" t="s">
        <v>239</v>
      </c>
      <c r="T1374">
        <v>180</v>
      </c>
      <c r="U1374">
        <v>173</v>
      </c>
      <c r="V1374">
        <v>96.11</v>
      </c>
      <c r="W1374" t="s">
        <v>133</v>
      </c>
      <c r="X1374">
        <v>4118</v>
      </c>
      <c r="Y1374">
        <v>712414</v>
      </c>
      <c r="Z1374">
        <v>28545</v>
      </c>
      <c r="AA1374">
        <v>49651</v>
      </c>
      <c r="AB1374">
        <v>790610</v>
      </c>
      <c r="AC1374">
        <v>552095</v>
      </c>
      <c r="AD1374">
        <v>238515</v>
      </c>
      <c r="AE1374" t="s">
        <v>78</v>
      </c>
      <c r="AF1374" t="s">
        <v>75</v>
      </c>
      <c r="AG1374" t="s">
        <v>240</v>
      </c>
      <c r="AH1374" t="s">
        <v>147</v>
      </c>
      <c r="AI1374" t="s">
        <v>140</v>
      </c>
      <c r="AJ1374" t="str">
        <f t="shared" si="21"/>
        <v>Dec</v>
      </c>
    </row>
    <row r="1375" spans="1:36" x14ac:dyDescent="0.3">
      <c r="A1375" t="s">
        <v>4157</v>
      </c>
      <c r="B1375" s="33">
        <v>45966</v>
      </c>
      <c r="C1375" t="s">
        <v>95</v>
      </c>
      <c r="D1375" t="s">
        <v>4158</v>
      </c>
      <c r="E1375" t="s">
        <v>174</v>
      </c>
      <c r="F1375" t="s">
        <v>178</v>
      </c>
      <c r="G1375" t="s">
        <v>158</v>
      </c>
      <c r="H1375" t="s">
        <v>157</v>
      </c>
      <c r="I1375">
        <v>1207</v>
      </c>
      <c r="J1375" t="s">
        <v>482</v>
      </c>
      <c r="K1375" t="s">
        <v>4159</v>
      </c>
      <c r="L1375" t="s">
        <v>2441</v>
      </c>
      <c r="M1375" t="s">
        <v>3693</v>
      </c>
      <c r="N1375">
        <v>188</v>
      </c>
      <c r="O1375">
        <v>18</v>
      </c>
      <c r="P1375">
        <v>26</v>
      </c>
      <c r="Q1375" t="s">
        <v>73</v>
      </c>
      <c r="R1375" t="s">
        <v>238</v>
      </c>
      <c r="S1375" t="s">
        <v>239</v>
      </c>
      <c r="T1375">
        <v>220</v>
      </c>
      <c r="U1375">
        <v>206</v>
      </c>
      <c r="V1375">
        <v>93.64</v>
      </c>
      <c r="W1375" t="s">
        <v>133</v>
      </c>
      <c r="X1375">
        <v>7352</v>
      </c>
      <c r="Y1375">
        <v>1514512</v>
      </c>
      <c r="Z1375">
        <v>98880</v>
      </c>
      <c r="AA1375">
        <v>122364</v>
      </c>
      <c r="AB1375">
        <v>1735756</v>
      </c>
      <c r="AC1375">
        <v>1437089</v>
      </c>
      <c r="AD1375">
        <v>298667</v>
      </c>
      <c r="AE1375" t="s">
        <v>78</v>
      </c>
      <c r="AF1375" t="s">
        <v>75</v>
      </c>
      <c r="AG1375" t="s">
        <v>240</v>
      </c>
      <c r="AH1375" t="s">
        <v>145</v>
      </c>
      <c r="AI1375" t="s">
        <v>138</v>
      </c>
      <c r="AJ1375" t="str">
        <f t="shared" si="21"/>
        <v>Nov</v>
      </c>
    </row>
    <row r="1376" spans="1:36" x14ac:dyDescent="0.3">
      <c r="A1376" t="s">
        <v>4160</v>
      </c>
      <c r="B1376" s="33">
        <v>45661</v>
      </c>
      <c r="C1376" t="s">
        <v>98</v>
      </c>
      <c r="D1376" t="s">
        <v>4161</v>
      </c>
      <c r="E1376" t="s">
        <v>179</v>
      </c>
      <c r="F1376" t="s">
        <v>175</v>
      </c>
      <c r="G1376" t="s">
        <v>166</v>
      </c>
      <c r="H1376" t="s">
        <v>163</v>
      </c>
      <c r="I1376">
        <v>1008</v>
      </c>
      <c r="J1376" t="s">
        <v>615</v>
      </c>
      <c r="K1376" t="s">
        <v>331</v>
      </c>
      <c r="L1376" t="s">
        <v>615</v>
      </c>
      <c r="M1376" t="s">
        <v>3207</v>
      </c>
      <c r="N1376">
        <v>134</v>
      </c>
      <c r="O1376">
        <v>0</v>
      </c>
      <c r="P1376">
        <v>2</v>
      </c>
      <c r="Q1376" t="s">
        <v>70</v>
      </c>
      <c r="R1376" t="s">
        <v>238</v>
      </c>
      <c r="S1376" t="s">
        <v>239</v>
      </c>
      <c r="T1376">
        <v>189</v>
      </c>
      <c r="U1376">
        <v>177</v>
      </c>
      <c r="V1376">
        <v>93.65</v>
      </c>
      <c r="W1376" t="s">
        <v>133</v>
      </c>
      <c r="X1376">
        <v>9470</v>
      </c>
      <c r="Y1376">
        <v>1676190</v>
      </c>
      <c r="Z1376">
        <v>26550</v>
      </c>
      <c r="AA1376">
        <v>41772</v>
      </c>
      <c r="AB1376">
        <v>1744512</v>
      </c>
      <c r="AC1376">
        <v>1161139</v>
      </c>
      <c r="AD1376">
        <v>583373</v>
      </c>
      <c r="AE1376" t="s">
        <v>72</v>
      </c>
      <c r="AF1376" t="s">
        <v>75</v>
      </c>
      <c r="AG1376" t="s">
        <v>240</v>
      </c>
      <c r="AH1376" t="s">
        <v>144</v>
      </c>
      <c r="AI1376" t="s">
        <v>139</v>
      </c>
      <c r="AJ1376" t="str">
        <f t="shared" si="21"/>
        <v>Jan</v>
      </c>
    </row>
    <row r="1377" spans="1:36" x14ac:dyDescent="0.3">
      <c r="A1377" t="s">
        <v>4162</v>
      </c>
      <c r="B1377" s="33">
        <v>45843</v>
      </c>
      <c r="C1377" t="s">
        <v>93</v>
      </c>
      <c r="D1377" t="s">
        <v>4163</v>
      </c>
      <c r="E1377" t="s">
        <v>176</v>
      </c>
      <c r="F1377" t="s">
        <v>179</v>
      </c>
      <c r="G1377" t="s">
        <v>156</v>
      </c>
      <c r="H1377" t="s">
        <v>166</v>
      </c>
      <c r="I1377">
        <v>1580</v>
      </c>
      <c r="J1377" t="s">
        <v>626</v>
      </c>
      <c r="K1377" t="s">
        <v>1292</v>
      </c>
      <c r="L1377" t="s">
        <v>626</v>
      </c>
      <c r="M1377" t="s">
        <v>1292</v>
      </c>
      <c r="N1377">
        <v>192</v>
      </c>
      <c r="O1377">
        <v>0</v>
      </c>
      <c r="P1377">
        <v>-6</v>
      </c>
      <c r="Q1377" t="s">
        <v>70</v>
      </c>
      <c r="R1377" t="s">
        <v>238</v>
      </c>
      <c r="S1377" t="s">
        <v>239</v>
      </c>
      <c r="T1377">
        <v>180</v>
      </c>
      <c r="U1377">
        <v>103</v>
      </c>
      <c r="V1377">
        <v>57.22</v>
      </c>
      <c r="W1377" t="s">
        <v>133</v>
      </c>
      <c r="X1377">
        <v>4772</v>
      </c>
      <c r="Y1377">
        <v>491516</v>
      </c>
      <c r="Z1377">
        <v>35844</v>
      </c>
      <c r="AA1377">
        <v>43672</v>
      </c>
      <c r="AB1377">
        <v>571032</v>
      </c>
      <c r="AC1377">
        <v>464575</v>
      </c>
      <c r="AD1377">
        <v>106457</v>
      </c>
      <c r="AE1377" t="s">
        <v>81</v>
      </c>
      <c r="AF1377" t="s">
        <v>72</v>
      </c>
      <c r="AG1377" t="s">
        <v>240</v>
      </c>
      <c r="AH1377" t="s">
        <v>144</v>
      </c>
      <c r="AI1377" t="s">
        <v>138</v>
      </c>
      <c r="AJ1377" t="str">
        <f t="shared" si="21"/>
        <v>Jul</v>
      </c>
    </row>
    <row r="1378" spans="1:36" x14ac:dyDescent="0.3">
      <c r="A1378" t="s">
        <v>4164</v>
      </c>
      <c r="B1378" s="33">
        <v>45869</v>
      </c>
      <c r="C1378" t="s">
        <v>96</v>
      </c>
      <c r="D1378" t="s">
        <v>4165</v>
      </c>
      <c r="E1378" t="s">
        <v>180</v>
      </c>
      <c r="F1378" t="s">
        <v>177</v>
      </c>
      <c r="G1378" t="s">
        <v>160</v>
      </c>
      <c r="H1378" t="s">
        <v>162</v>
      </c>
      <c r="I1378">
        <v>397</v>
      </c>
      <c r="J1378" t="s">
        <v>336</v>
      </c>
      <c r="K1378" t="s">
        <v>1447</v>
      </c>
      <c r="L1378" t="s">
        <v>581</v>
      </c>
      <c r="M1378" t="s">
        <v>1010</v>
      </c>
      <c r="N1378">
        <v>80</v>
      </c>
      <c r="O1378">
        <v>0</v>
      </c>
      <c r="P1378">
        <v>8</v>
      </c>
      <c r="Q1378" t="s">
        <v>73</v>
      </c>
      <c r="R1378" t="s">
        <v>238</v>
      </c>
      <c r="S1378" t="s">
        <v>239</v>
      </c>
      <c r="T1378">
        <v>180</v>
      </c>
      <c r="U1378">
        <v>140</v>
      </c>
      <c r="V1378">
        <v>77.78</v>
      </c>
      <c r="W1378" t="s">
        <v>133</v>
      </c>
      <c r="X1378">
        <v>9473</v>
      </c>
      <c r="Y1378">
        <v>1326220</v>
      </c>
      <c r="Z1378">
        <v>35560</v>
      </c>
      <c r="AA1378">
        <v>68040</v>
      </c>
      <c r="AB1378">
        <v>1429820</v>
      </c>
      <c r="AC1378">
        <v>1188044</v>
      </c>
      <c r="AD1378">
        <v>241776</v>
      </c>
      <c r="AE1378" t="s">
        <v>81</v>
      </c>
      <c r="AF1378" t="s">
        <v>78</v>
      </c>
      <c r="AG1378" t="s">
        <v>240</v>
      </c>
      <c r="AH1378" t="s">
        <v>144</v>
      </c>
      <c r="AI1378" t="s">
        <v>139</v>
      </c>
      <c r="AJ1378" t="str">
        <f t="shared" si="21"/>
        <v>Jul</v>
      </c>
    </row>
    <row r="1379" spans="1:36" x14ac:dyDescent="0.3">
      <c r="A1379" t="s">
        <v>4166</v>
      </c>
      <c r="B1379" s="33">
        <v>45669</v>
      </c>
      <c r="C1379" t="s">
        <v>93</v>
      </c>
      <c r="D1379" t="s">
        <v>4167</v>
      </c>
      <c r="E1379" t="s">
        <v>179</v>
      </c>
      <c r="F1379" t="s">
        <v>172</v>
      </c>
      <c r="G1379" t="s">
        <v>166</v>
      </c>
      <c r="H1379" t="s">
        <v>155</v>
      </c>
      <c r="I1379">
        <v>1030</v>
      </c>
      <c r="J1379" t="s">
        <v>806</v>
      </c>
      <c r="K1379" t="s">
        <v>646</v>
      </c>
      <c r="L1379" t="s">
        <v>304</v>
      </c>
      <c r="M1379" t="s">
        <v>1834</v>
      </c>
      <c r="N1379">
        <v>141</v>
      </c>
      <c r="O1379">
        <v>0</v>
      </c>
      <c r="P1379">
        <v>12</v>
      </c>
      <c r="Q1379" t="s">
        <v>73</v>
      </c>
      <c r="R1379" t="s">
        <v>238</v>
      </c>
      <c r="S1379" t="s">
        <v>239</v>
      </c>
      <c r="T1379">
        <v>186</v>
      </c>
      <c r="U1379">
        <v>114</v>
      </c>
      <c r="V1379">
        <v>61.29</v>
      </c>
      <c r="W1379" t="s">
        <v>133</v>
      </c>
      <c r="X1379">
        <v>4022</v>
      </c>
      <c r="Y1379">
        <v>458508</v>
      </c>
      <c r="Z1379">
        <v>25080</v>
      </c>
      <c r="AA1379">
        <v>68628</v>
      </c>
      <c r="AB1379">
        <v>552216</v>
      </c>
      <c r="AC1379">
        <v>483070</v>
      </c>
      <c r="AD1379">
        <v>69146</v>
      </c>
      <c r="AE1379" t="s">
        <v>72</v>
      </c>
      <c r="AF1379" t="s">
        <v>81</v>
      </c>
      <c r="AG1379" t="s">
        <v>240</v>
      </c>
      <c r="AH1379" t="s">
        <v>146</v>
      </c>
      <c r="AI1379" t="s">
        <v>139</v>
      </c>
      <c r="AJ1379" t="str">
        <f t="shared" si="21"/>
        <v>Jan</v>
      </c>
    </row>
    <row r="1380" spans="1:36" x14ac:dyDescent="0.3">
      <c r="A1380" t="s">
        <v>4168</v>
      </c>
      <c r="B1380" s="33">
        <v>45676</v>
      </c>
      <c r="C1380" t="s">
        <v>97</v>
      </c>
      <c r="D1380" t="s">
        <v>4169</v>
      </c>
      <c r="E1380" t="s">
        <v>179</v>
      </c>
      <c r="F1380" t="s">
        <v>173</v>
      </c>
      <c r="G1380" t="s">
        <v>166</v>
      </c>
      <c r="H1380" t="s">
        <v>161</v>
      </c>
      <c r="I1380">
        <v>694</v>
      </c>
      <c r="J1380" t="s">
        <v>600</v>
      </c>
      <c r="K1380" t="s">
        <v>3819</v>
      </c>
      <c r="L1380" t="s">
        <v>671</v>
      </c>
      <c r="M1380" t="s">
        <v>707</v>
      </c>
      <c r="N1380">
        <v>111</v>
      </c>
      <c r="O1380">
        <v>56</v>
      </c>
      <c r="P1380">
        <v>85</v>
      </c>
      <c r="Q1380" t="s">
        <v>76</v>
      </c>
      <c r="R1380" t="s">
        <v>238</v>
      </c>
      <c r="S1380" t="s">
        <v>239</v>
      </c>
      <c r="T1380">
        <v>180</v>
      </c>
      <c r="U1380">
        <v>156</v>
      </c>
      <c r="V1380">
        <v>86.67</v>
      </c>
      <c r="W1380" t="s">
        <v>133</v>
      </c>
      <c r="X1380">
        <v>9542</v>
      </c>
      <c r="Y1380">
        <v>1488552</v>
      </c>
      <c r="Z1380">
        <v>65520</v>
      </c>
      <c r="AA1380">
        <v>43524</v>
      </c>
      <c r="AB1380">
        <v>1597596</v>
      </c>
      <c r="AC1380">
        <v>1207334</v>
      </c>
      <c r="AD1380">
        <v>390262</v>
      </c>
      <c r="AE1380" t="s">
        <v>72</v>
      </c>
      <c r="AF1380" t="s">
        <v>78</v>
      </c>
      <c r="AG1380" t="s">
        <v>240</v>
      </c>
      <c r="AH1380" t="s">
        <v>144</v>
      </c>
      <c r="AI1380" t="s">
        <v>139</v>
      </c>
      <c r="AJ1380" t="str">
        <f t="shared" si="21"/>
        <v>Jan</v>
      </c>
    </row>
    <row r="1381" spans="1:36" x14ac:dyDescent="0.3">
      <c r="A1381" t="s">
        <v>4170</v>
      </c>
      <c r="B1381" s="33">
        <v>45883</v>
      </c>
      <c r="C1381" t="s">
        <v>98</v>
      </c>
      <c r="D1381" t="s">
        <v>4171</v>
      </c>
      <c r="E1381" t="s">
        <v>173</v>
      </c>
      <c r="F1381" t="s">
        <v>180</v>
      </c>
      <c r="G1381" t="s">
        <v>161</v>
      </c>
      <c r="H1381" t="s">
        <v>160</v>
      </c>
      <c r="I1381">
        <v>1553</v>
      </c>
      <c r="J1381" t="s">
        <v>514</v>
      </c>
      <c r="K1381" t="s">
        <v>2052</v>
      </c>
      <c r="L1381" t="s">
        <v>824</v>
      </c>
      <c r="M1381" t="s">
        <v>3037</v>
      </c>
      <c r="N1381">
        <v>209</v>
      </c>
      <c r="O1381">
        <v>18</v>
      </c>
      <c r="P1381">
        <v>23</v>
      </c>
      <c r="Q1381" t="s">
        <v>73</v>
      </c>
      <c r="R1381" t="s">
        <v>238</v>
      </c>
      <c r="S1381" t="s">
        <v>239</v>
      </c>
      <c r="T1381">
        <v>180</v>
      </c>
      <c r="U1381">
        <v>157</v>
      </c>
      <c r="V1381">
        <v>87.22</v>
      </c>
      <c r="W1381" t="s">
        <v>133</v>
      </c>
      <c r="X1381">
        <v>10748</v>
      </c>
      <c r="Y1381">
        <v>1687436</v>
      </c>
      <c r="Z1381">
        <v>28574</v>
      </c>
      <c r="AA1381">
        <v>124501</v>
      </c>
      <c r="AB1381">
        <v>1840511</v>
      </c>
      <c r="AC1381">
        <v>1353275</v>
      </c>
      <c r="AD1381">
        <v>487236</v>
      </c>
      <c r="AE1381" t="s">
        <v>78</v>
      </c>
      <c r="AF1381" t="s">
        <v>81</v>
      </c>
      <c r="AG1381" t="s">
        <v>240</v>
      </c>
      <c r="AH1381" t="s">
        <v>147</v>
      </c>
      <c r="AI1381" t="s">
        <v>139</v>
      </c>
      <c r="AJ1381" t="str">
        <f t="shared" si="21"/>
        <v>Aug</v>
      </c>
    </row>
    <row r="1382" spans="1:36" x14ac:dyDescent="0.3">
      <c r="A1382" t="s">
        <v>4172</v>
      </c>
      <c r="B1382" s="33">
        <v>45879</v>
      </c>
      <c r="C1382" t="s">
        <v>97</v>
      </c>
      <c r="D1382" t="s">
        <v>4173</v>
      </c>
      <c r="E1382" t="s">
        <v>178</v>
      </c>
      <c r="F1382" t="s">
        <v>180</v>
      </c>
      <c r="G1382" t="s">
        <v>157</v>
      </c>
      <c r="H1382" t="s">
        <v>160</v>
      </c>
      <c r="I1382">
        <v>622</v>
      </c>
      <c r="J1382" t="s">
        <v>243</v>
      </c>
      <c r="K1382" t="s">
        <v>1724</v>
      </c>
      <c r="L1382" t="s">
        <v>377</v>
      </c>
      <c r="M1382" t="s">
        <v>1724</v>
      </c>
      <c r="N1382">
        <v>91</v>
      </c>
      <c r="O1382">
        <v>0</v>
      </c>
      <c r="P1382">
        <v>-9</v>
      </c>
      <c r="Q1382" t="s">
        <v>70</v>
      </c>
      <c r="R1382" t="s">
        <v>238</v>
      </c>
      <c r="S1382" t="s">
        <v>239</v>
      </c>
      <c r="T1382">
        <v>220</v>
      </c>
      <c r="U1382">
        <v>144</v>
      </c>
      <c r="V1382">
        <v>65.45</v>
      </c>
      <c r="W1382" t="s">
        <v>135</v>
      </c>
      <c r="X1382">
        <v>3402</v>
      </c>
      <c r="Y1382">
        <v>489888</v>
      </c>
      <c r="Z1382">
        <v>53712</v>
      </c>
      <c r="AA1382">
        <v>56304</v>
      </c>
      <c r="AB1382">
        <v>599904</v>
      </c>
      <c r="AC1382">
        <v>451873</v>
      </c>
      <c r="AD1382">
        <v>148031</v>
      </c>
      <c r="AE1382" t="s">
        <v>75</v>
      </c>
      <c r="AF1382" t="s">
        <v>81</v>
      </c>
      <c r="AG1382" t="s">
        <v>240</v>
      </c>
      <c r="AH1382" t="s">
        <v>144</v>
      </c>
      <c r="AI1382" t="s">
        <v>139</v>
      </c>
      <c r="AJ1382" t="str">
        <f t="shared" si="21"/>
        <v>Aug</v>
      </c>
    </row>
    <row r="1383" spans="1:36" x14ac:dyDescent="0.3">
      <c r="A1383" t="s">
        <v>4174</v>
      </c>
      <c r="B1383" s="33">
        <v>45992</v>
      </c>
      <c r="C1383" t="s">
        <v>95</v>
      </c>
      <c r="D1383" t="s">
        <v>4175</v>
      </c>
      <c r="E1383" t="s">
        <v>181</v>
      </c>
      <c r="F1383" t="s">
        <v>180</v>
      </c>
      <c r="G1383" t="s">
        <v>159</v>
      </c>
      <c r="H1383" t="s">
        <v>160</v>
      </c>
      <c r="I1383">
        <v>2385</v>
      </c>
      <c r="J1383" t="s">
        <v>408</v>
      </c>
      <c r="K1383" t="s">
        <v>4176</v>
      </c>
      <c r="L1383" t="s">
        <v>408</v>
      </c>
      <c r="M1383" t="s">
        <v>1209</v>
      </c>
      <c r="N1383">
        <v>292</v>
      </c>
      <c r="O1383">
        <v>0</v>
      </c>
      <c r="P1383">
        <v>12</v>
      </c>
      <c r="Q1383" t="s">
        <v>73</v>
      </c>
      <c r="R1383" t="s">
        <v>238</v>
      </c>
      <c r="S1383" t="s">
        <v>239</v>
      </c>
      <c r="T1383">
        <v>189</v>
      </c>
      <c r="U1383">
        <v>185</v>
      </c>
      <c r="V1383">
        <v>97.88</v>
      </c>
      <c r="W1383" t="s">
        <v>133</v>
      </c>
      <c r="X1383">
        <v>9613</v>
      </c>
      <c r="Y1383">
        <v>1778405</v>
      </c>
      <c r="Z1383">
        <v>71780</v>
      </c>
      <c r="AA1383">
        <v>114885</v>
      </c>
      <c r="AB1383">
        <v>1965070</v>
      </c>
      <c r="AC1383">
        <v>1225218</v>
      </c>
      <c r="AD1383">
        <v>739852</v>
      </c>
      <c r="AE1383" t="s">
        <v>81</v>
      </c>
      <c r="AF1383" t="s">
        <v>81</v>
      </c>
      <c r="AG1383" t="s">
        <v>240</v>
      </c>
      <c r="AH1383" t="s">
        <v>145</v>
      </c>
      <c r="AI1383" t="s">
        <v>139</v>
      </c>
      <c r="AJ1383" t="str">
        <f t="shared" si="21"/>
        <v>Dec</v>
      </c>
    </row>
    <row r="1384" spans="1:36" x14ac:dyDescent="0.3">
      <c r="A1384" t="s">
        <v>4177</v>
      </c>
      <c r="B1384" s="33">
        <v>45815</v>
      </c>
      <c r="C1384" t="s">
        <v>93</v>
      </c>
      <c r="D1384" t="s">
        <v>4178</v>
      </c>
      <c r="E1384" t="s">
        <v>176</v>
      </c>
      <c r="F1384" t="s">
        <v>172</v>
      </c>
      <c r="G1384" t="s">
        <v>156</v>
      </c>
      <c r="H1384" t="s">
        <v>155</v>
      </c>
      <c r="I1384">
        <v>372</v>
      </c>
      <c r="J1384" t="s">
        <v>368</v>
      </c>
      <c r="K1384" t="s">
        <v>448</v>
      </c>
      <c r="L1384" t="s">
        <v>408</v>
      </c>
      <c r="M1384" t="s">
        <v>4179</v>
      </c>
      <c r="N1384">
        <v>69</v>
      </c>
      <c r="O1384">
        <v>0</v>
      </c>
      <c r="P1384">
        <v>17</v>
      </c>
      <c r="Q1384" t="s">
        <v>73</v>
      </c>
      <c r="R1384" t="s">
        <v>238</v>
      </c>
      <c r="S1384" t="s">
        <v>239</v>
      </c>
      <c r="T1384">
        <v>180</v>
      </c>
      <c r="U1384">
        <v>115</v>
      </c>
      <c r="V1384">
        <v>63.89</v>
      </c>
      <c r="W1384" t="s">
        <v>134</v>
      </c>
      <c r="X1384">
        <v>5352</v>
      </c>
      <c r="Y1384">
        <v>615480</v>
      </c>
      <c r="Z1384">
        <v>53130</v>
      </c>
      <c r="AA1384">
        <v>41170</v>
      </c>
      <c r="AB1384">
        <v>709780</v>
      </c>
      <c r="AC1384">
        <v>523896</v>
      </c>
      <c r="AD1384">
        <v>185884</v>
      </c>
      <c r="AE1384" t="s">
        <v>81</v>
      </c>
      <c r="AF1384" t="s">
        <v>81</v>
      </c>
      <c r="AG1384" t="s">
        <v>240</v>
      </c>
      <c r="AH1384" t="s">
        <v>144</v>
      </c>
      <c r="AI1384" t="s">
        <v>139</v>
      </c>
      <c r="AJ1384" t="str">
        <f t="shared" si="21"/>
        <v>Jun</v>
      </c>
    </row>
    <row r="1385" spans="1:36" x14ac:dyDescent="0.3">
      <c r="A1385" t="s">
        <v>4180</v>
      </c>
      <c r="B1385" s="33">
        <v>45951</v>
      </c>
      <c r="C1385" t="s">
        <v>97</v>
      </c>
      <c r="D1385" t="s">
        <v>4181</v>
      </c>
      <c r="E1385" t="s">
        <v>179</v>
      </c>
      <c r="F1385" t="s">
        <v>177</v>
      </c>
      <c r="G1385" t="s">
        <v>166</v>
      </c>
      <c r="H1385" t="s">
        <v>162</v>
      </c>
      <c r="I1385">
        <v>2181</v>
      </c>
      <c r="J1385" t="s">
        <v>397</v>
      </c>
      <c r="K1385" t="s">
        <v>645</v>
      </c>
      <c r="N1385">
        <v>288</v>
      </c>
      <c r="O1385">
        <v>0</v>
      </c>
      <c r="P1385">
        <v>0</v>
      </c>
      <c r="Q1385" t="s">
        <v>67</v>
      </c>
      <c r="R1385" t="s">
        <v>245</v>
      </c>
      <c r="S1385" t="s">
        <v>121</v>
      </c>
      <c r="T1385">
        <v>180</v>
      </c>
      <c r="U1385">
        <v>0</v>
      </c>
      <c r="V1385">
        <v>0</v>
      </c>
      <c r="W1385" t="s">
        <v>133</v>
      </c>
      <c r="X1385">
        <v>7727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72</v>
      </c>
      <c r="AF1385" t="s">
        <v>78</v>
      </c>
      <c r="AG1385" t="s">
        <v>240</v>
      </c>
      <c r="AH1385" t="s">
        <v>144</v>
      </c>
      <c r="AI1385" t="s">
        <v>139</v>
      </c>
      <c r="AJ1385" t="str">
        <f t="shared" si="21"/>
        <v>Oct</v>
      </c>
    </row>
    <row r="1386" spans="1:36" x14ac:dyDescent="0.3">
      <c r="A1386" t="s">
        <v>4182</v>
      </c>
      <c r="B1386" s="33">
        <v>45822</v>
      </c>
      <c r="C1386" t="s">
        <v>93</v>
      </c>
      <c r="D1386" t="s">
        <v>4183</v>
      </c>
      <c r="E1386" t="s">
        <v>177</v>
      </c>
      <c r="F1386" t="s">
        <v>173</v>
      </c>
      <c r="G1386" t="s">
        <v>162</v>
      </c>
      <c r="H1386" t="s">
        <v>161</v>
      </c>
      <c r="I1386">
        <v>722</v>
      </c>
      <c r="J1386" t="s">
        <v>377</v>
      </c>
      <c r="K1386" t="s">
        <v>520</v>
      </c>
      <c r="L1386" t="s">
        <v>377</v>
      </c>
      <c r="M1386" t="s">
        <v>520</v>
      </c>
      <c r="N1386">
        <v>105</v>
      </c>
      <c r="O1386">
        <v>0</v>
      </c>
      <c r="P1386">
        <v>-4</v>
      </c>
      <c r="Q1386" t="s">
        <v>70</v>
      </c>
      <c r="R1386" t="s">
        <v>238</v>
      </c>
      <c r="S1386" t="s">
        <v>239</v>
      </c>
      <c r="T1386">
        <v>220</v>
      </c>
      <c r="U1386">
        <v>173</v>
      </c>
      <c r="V1386">
        <v>78.64</v>
      </c>
      <c r="W1386" t="s">
        <v>133</v>
      </c>
      <c r="X1386">
        <v>3182</v>
      </c>
      <c r="Y1386">
        <v>550486</v>
      </c>
      <c r="Z1386">
        <v>57955</v>
      </c>
      <c r="AA1386">
        <v>127674</v>
      </c>
      <c r="AB1386">
        <v>736115</v>
      </c>
      <c r="AC1386">
        <v>563213</v>
      </c>
      <c r="AD1386">
        <v>172902</v>
      </c>
      <c r="AE1386" t="s">
        <v>78</v>
      </c>
      <c r="AF1386" t="s">
        <v>78</v>
      </c>
      <c r="AG1386" t="s">
        <v>240</v>
      </c>
      <c r="AH1386" t="s">
        <v>146</v>
      </c>
      <c r="AI1386" t="s">
        <v>139</v>
      </c>
      <c r="AJ1386" t="str">
        <f t="shared" si="21"/>
        <v>Jun</v>
      </c>
    </row>
    <row r="1387" spans="1:36" x14ac:dyDescent="0.3">
      <c r="A1387" t="s">
        <v>4184</v>
      </c>
      <c r="B1387" s="33">
        <v>45978</v>
      </c>
      <c r="C1387" t="s">
        <v>99</v>
      </c>
      <c r="D1387" t="s">
        <v>4185</v>
      </c>
      <c r="E1387" t="s">
        <v>179</v>
      </c>
      <c r="F1387" t="s">
        <v>175</v>
      </c>
      <c r="G1387" t="s">
        <v>166</v>
      </c>
      <c r="H1387" t="s">
        <v>163</v>
      </c>
      <c r="I1387">
        <v>634</v>
      </c>
      <c r="J1387" t="s">
        <v>518</v>
      </c>
      <c r="K1387" t="s">
        <v>594</v>
      </c>
      <c r="L1387" t="s">
        <v>477</v>
      </c>
      <c r="M1387" t="s">
        <v>4028</v>
      </c>
      <c r="N1387">
        <v>104</v>
      </c>
      <c r="O1387">
        <v>0</v>
      </c>
      <c r="P1387">
        <v>6</v>
      </c>
      <c r="Q1387" t="s">
        <v>73</v>
      </c>
      <c r="R1387" t="s">
        <v>238</v>
      </c>
      <c r="S1387" t="s">
        <v>239</v>
      </c>
      <c r="T1387">
        <v>150</v>
      </c>
      <c r="U1387">
        <v>137</v>
      </c>
      <c r="V1387">
        <v>91.33</v>
      </c>
      <c r="W1387" t="s">
        <v>135</v>
      </c>
      <c r="X1387">
        <v>6485</v>
      </c>
      <c r="Y1387">
        <v>888445</v>
      </c>
      <c r="Z1387">
        <v>69733</v>
      </c>
      <c r="AA1387">
        <v>42881</v>
      </c>
      <c r="AB1387">
        <v>1001059</v>
      </c>
      <c r="AC1387">
        <v>682081</v>
      </c>
      <c r="AD1387">
        <v>318978</v>
      </c>
      <c r="AE1387" t="s">
        <v>72</v>
      </c>
      <c r="AF1387" t="s">
        <v>75</v>
      </c>
      <c r="AG1387" t="s">
        <v>240</v>
      </c>
      <c r="AH1387" t="s">
        <v>144</v>
      </c>
      <c r="AI1387" t="s">
        <v>140</v>
      </c>
      <c r="AJ1387" t="str">
        <f t="shared" si="21"/>
        <v>Nov</v>
      </c>
    </row>
    <row r="1388" spans="1:36" x14ac:dyDescent="0.3">
      <c r="A1388" t="s">
        <v>4186</v>
      </c>
      <c r="B1388" s="33">
        <v>45883</v>
      </c>
      <c r="C1388" t="s">
        <v>98</v>
      </c>
      <c r="D1388" t="s">
        <v>4187</v>
      </c>
      <c r="E1388" t="s">
        <v>174</v>
      </c>
      <c r="F1388" t="s">
        <v>173</v>
      </c>
      <c r="G1388" t="s">
        <v>158</v>
      </c>
      <c r="H1388" t="s">
        <v>161</v>
      </c>
      <c r="I1388">
        <v>847</v>
      </c>
      <c r="J1388" t="s">
        <v>600</v>
      </c>
      <c r="K1388" t="s">
        <v>1505</v>
      </c>
      <c r="N1388">
        <v>126</v>
      </c>
      <c r="O1388">
        <v>0</v>
      </c>
      <c r="P1388">
        <v>0</v>
      </c>
      <c r="Q1388" t="s">
        <v>67</v>
      </c>
      <c r="R1388" t="s">
        <v>245</v>
      </c>
      <c r="S1388" t="s">
        <v>120</v>
      </c>
      <c r="T1388">
        <v>189</v>
      </c>
      <c r="U1388">
        <v>0</v>
      </c>
      <c r="V1388">
        <v>0</v>
      </c>
      <c r="W1388" t="s">
        <v>133</v>
      </c>
      <c r="X1388">
        <v>10514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78</v>
      </c>
      <c r="AF1388" t="s">
        <v>78</v>
      </c>
      <c r="AG1388" t="s">
        <v>240</v>
      </c>
      <c r="AH1388" t="s">
        <v>144</v>
      </c>
      <c r="AI1388" t="s">
        <v>139</v>
      </c>
      <c r="AJ1388" t="str">
        <f t="shared" si="21"/>
        <v>Aug</v>
      </c>
    </row>
    <row r="1389" spans="1:36" x14ac:dyDescent="0.3">
      <c r="A1389" t="s">
        <v>4188</v>
      </c>
      <c r="B1389" s="33">
        <v>45695</v>
      </c>
      <c r="C1389" t="s">
        <v>96</v>
      </c>
      <c r="D1389" t="s">
        <v>4189</v>
      </c>
      <c r="E1389" t="s">
        <v>180</v>
      </c>
      <c r="F1389" t="s">
        <v>175</v>
      </c>
      <c r="G1389" t="s">
        <v>160</v>
      </c>
      <c r="H1389" t="s">
        <v>163</v>
      </c>
      <c r="I1389">
        <v>2063</v>
      </c>
      <c r="J1389" t="s">
        <v>806</v>
      </c>
      <c r="K1389" t="s">
        <v>3268</v>
      </c>
      <c r="L1389" t="s">
        <v>545</v>
      </c>
      <c r="M1389" t="s">
        <v>1417</v>
      </c>
      <c r="N1389">
        <v>251</v>
      </c>
      <c r="O1389">
        <v>12</v>
      </c>
      <c r="P1389">
        <v>11</v>
      </c>
      <c r="Q1389" t="s">
        <v>73</v>
      </c>
      <c r="R1389" t="s">
        <v>238</v>
      </c>
      <c r="S1389" t="s">
        <v>239</v>
      </c>
      <c r="T1389">
        <v>150</v>
      </c>
      <c r="U1389">
        <v>132</v>
      </c>
      <c r="V1389">
        <v>88</v>
      </c>
      <c r="W1389" t="s">
        <v>134</v>
      </c>
      <c r="X1389">
        <v>2934</v>
      </c>
      <c r="Y1389">
        <v>387288</v>
      </c>
      <c r="Z1389">
        <v>44484</v>
      </c>
      <c r="AA1389">
        <v>104148</v>
      </c>
      <c r="AB1389">
        <v>535920</v>
      </c>
      <c r="AC1389">
        <v>344802</v>
      </c>
      <c r="AD1389">
        <v>191118</v>
      </c>
      <c r="AE1389" t="s">
        <v>81</v>
      </c>
      <c r="AF1389" t="s">
        <v>75</v>
      </c>
      <c r="AG1389" t="s">
        <v>240</v>
      </c>
      <c r="AH1389" t="s">
        <v>144</v>
      </c>
      <c r="AI1389" t="s">
        <v>139</v>
      </c>
      <c r="AJ1389" t="str">
        <f t="shared" si="21"/>
        <v>Feb</v>
      </c>
    </row>
    <row r="1390" spans="1:36" x14ac:dyDescent="0.3">
      <c r="A1390" t="s">
        <v>4190</v>
      </c>
      <c r="B1390" s="33">
        <v>45903</v>
      </c>
      <c r="C1390" t="s">
        <v>95</v>
      </c>
      <c r="D1390" t="s">
        <v>4191</v>
      </c>
      <c r="E1390" t="s">
        <v>173</v>
      </c>
      <c r="F1390" t="s">
        <v>178</v>
      </c>
      <c r="G1390" t="s">
        <v>161</v>
      </c>
      <c r="H1390" t="s">
        <v>157</v>
      </c>
      <c r="I1390">
        <v>556</v>
      </c>
      <c r="J1390" t="s">
        <v>971</v>
      </c>
      <c r="K1390" t="s">
        <v>1699</v>
      </c>
      <c r="L1390" t="s">
        <v>529</v>
      </c>
      <c r="M1390" t="s">
        <v>3201</v>
      </c>
      <c r="N1390">
        <v>102</v>
      </c>
      <c r="O1390">
        <v>15</v>
      </c>
      <c r="P1390">
        <v>9</v>
      </c>
      <c r="Q1390" t="s">
        <v>73</v>
      </c>
      <c r="R1390" t="s">
        <v>238</v>
      </c>
      <c r="S1390" t="s">
        <v>239</v>
      </c>
      <c r="T1390">
        <v>189</v>
      </c>
      <c r="U1390">
        <v>122</v>
      </c>
      <c r="V1390">
        <v>64.55</v>
      </c>
      <c r="W1390" t="s">
        <v>135</v>
      </c>
      <c r="X1390">
        <v>5240</v>
      </c>
      <c r="Y1390">
        <v>639280</v>
      </c>
      <c r="Z1390">
        <v>33916</v>
      </c>
      <c r="AA1390">
        <v>15738</v>
      </c>
      <c r="AB1390">
        <v>688934</v>
      </c>
      <c r="AC1390">
        <v>484462</v>
      </c>
      <c r="AD1390">
        <v>204472</v>
      </c>
      <c r="AE1390" t="s">
        <v>78</v>
      </c>
      <c r="AF1390" t="s">
        <v>75</v>
      </c>
      <c r="AG1390" t="s">
        <v>240</v>
      </c>
      <c r="AH1390" t="s">
        <v>144</v>
      </c>
      <c r="AI1390" t="s">
        <v>138</v>
      </c>
      <c r="AJ1390" t="str">
        <f t="shared" si="21"/>
        <v>Sep</v>
      </c>
    </row>
    <row r="1391" spans="1:36" x14ac:dyDescent="0.3">
      <c r="A1391" t="s">
        <v>4192</v>
      </c>
      <c r="B1391" s="33">
        <v>45994</v>
      </c>
      <c r="C1391" t="s">
        <v>98</v>
      </c>
      <c r="D1391" t="s">
        <v>4193</v>
      </c>
      <c r="E1391" t="s">
        <v>181</v>
      </c>
      <c r="F1391" t="s">
        <v>178</v>
      </c>
      <c r="G1391" t="s">
        <v>159</v>
      </c>
      <c r="H1391" t="s">
        <v>157</v>
      </c>
      <c r="I1391">
        <v>1987</v>
      </c>
      <c r="J1391" t="s">
        <v>482</v>
      </c>
      <c r="K1391" t="s">
        <v>4194</v>
      </c>
      <c r="L1391" t="s">
        <v>408</v>
      </c>
      <c r="M1391" t="s">
        <v>4194</v>
      </c>
      <c r="N1391">
        <v>299</v>
      </c>
      <c r="O1391">
        <v>0</v>
      </c>
      <c r="P1391">
        <v>-1</v>
      </c>
      <c r="Q1391" t="s">
        <v>70</v>
      </c>
      <c r="R1391" t="s">
        <v>238</v>
      </c>
      <c r="S1391" t="s">
        <v>239</v>
      </c>
      <c r="T1391">
        <v>186</v>
      </c>
      <c r="U1391">
        <v>129</v>
      </c>
      <c r="V1391">
        <v>69.349999999999994</v>
      </c>
      <c r="W1391" t="s">
        <v>135</v>
      </c>
      <c r="X1391">
        <v>5198</v>
      </c>
      <c r="Y1391">
        <v>670542</v>
      </c>
      <c r="Z1391">
        <v>21414</v>
      </c>
      <c r="AA1391">
        <v>40506</v>
      </c>
      <c r="AB1391">
        <v>732462</v>
      </c>
      <c r="AC1391">
        <v>560850</v>
      </c>
      <c r="AD1391">
        <v>171612</v>
      </c>
      <c r="AE1391" t="s">
        <v>81</v>
      </c>
      <c r="AF1391" t="s">
        <v>75</v>
      </c>
      <c r="AG1391" t="s">
        <v>240</v>
      </c>
      <c r="AH1391" t="s">
        <v>144</v>
      </c>
      <c r="AI1391" t="s">
        <v>139</v>
      </c>
      <c r="AJ1391" t="str">
        <f t="shared" si="21"/>
        <v>Dec</v>
      </c>
    </row>
    <row r="1392" spans="1:36" x14ac:dyDescent="0.3">
      <c r="A1392" t="s">
        <v>4195</v>
      </c>
      <c r="B1392" s="33">
        <v>45846</v>
      </c>
      <c r="C1392" t="s">
        <v>97</v>
      </c>
      <c r="D1392" t="s">
        <v>4196</v>
      </c>
      <c r="E1392" t="s">
        <v>178</v>
      </c>
      <c r="F1392" t="s">
        <v>179</v>
      </c>
      <c r="G1392" t="s">
        <v>157</v>
      </c>
      <c r="H1392" t="s">
        <v>166</v>
      </c>
      <c r="I1392">
        <v>2176</v>
      </c>
      <c r="J1392" t="s">
        <v>508</v>
      </c>
      <c r="K1392" t="s">
        <v>4002</v>
      </c>
      <c r="L1392" t="s">
        <v>397</v>
      </c>
      <c r="M1392" t="s">
        <v>557</v>
      </c>
      <c r="N1392">
        <v>328</v>
      </c>
      <c r="O1392">
        <v>15</v>
      </c>
      <c r="P1392">
        <v>30</v>
      </c>
      <c r="Q1392" t="s">
        <v>73</v>
      </c>
      <c r="R1392" t="s">
        <v>238</v>
      </c>
      <c r="S1392" t="s">
        <v>239</v>
      </c>
      <c r="T1392">
        <v>189</v>
      </c>
      <c r="U1392">
        <v>146</v>
      </c>
      <c r="V1392">
        <v>77.25</v>
      </c>
      <c r="W1392" t="s">
        <v>135</v>
      </c>
      <c r="X1392">
        <v>4246</v>
      </c>
      <c r="Y1392">
        <v>619916</v>
      </c>
      <c r="Z1392">
        <v>64678</v>
      </c>
      <c r="AA1392">
        <v>67890</v>
      </c>
      <c r="AB1392">
        <v>752484</v>
      </c>
      <c r="AC1392">
        <v>612966</v>
      </c>
      <c r="AD1392">
        <v>139518</v>
      </c>
      <c r="AE1392" t="s">
        <v>75</v>
      </c>
      <c r="AF1392" t="s">
        <v>72</v>
      </c>
      <c r="AG1392" t="s">
        <v>240</v>
      </c>
      <c r="AH1392" t="s">
        <v>145</v>
      </c>
      <c r="AI1392" t="s">
        <v>138</v>
      </c>
      <c r="AJ1392" t="str">
        <f t="shared" si="21"/>
        <v>Jul</v>
      </c>
    </row>
    <row r="1393" spans="1:36" x14ac:dyDescent="0.3">
      <c r="A1393" t="s">
        <v>4197</v>
      </c>
      <c r="B1393" s="33">
        <v>45888</v>
      </c>
      <c r="C1393" t="s">
        <v>96</v>
      </c>
      <c r="D1393" t="s">
        <v>4198</v>
      </c>
      <c r="E1393" t="s">
        <v>181</v>
      </c>
      <c r="F1393" t="s">
        <v>172</v>
      </c>
      <c r="G1393" t="s">
        <v>159</v>
      </c>
      <c r="H1393" t="s">
        <v>155</v>
      </c>
      <c r="I1393">
        <v>1256</v>
      </c>
      <c r="J1393" t="s">
        <v>298</v>
      </c>
      <c r="K1393" t="s">
        <v>282</v>
      </c>
      <c r="L1393" t="s">
        <v>1662</v>
      </c>
      <c r="M1393" t="s">
        <v>2381</v>
      </c>
      <c r="N1393">
        <v>160</v>
      </c>
      <c r="O1393">
        <v>5</v>
      </c>
      <c r="P1393">
        <v>18</v>
      </c>
      <c r="Q1393" t="s">
        <v>73</v>
      </c>
      <c r="R1393" t="s">
        <v>238</v>
      </c>
      <c r="S1393" t="s">
        <v>239</v>
      </c>
      <c r="T1393">
        <v>189</v>
      </c>
      <c r="U1393">
        <v>156</v>
      </c>
      <c r="V1393">
        <v>82.54</v>
      </c>
      <c r="W1393" t="s">
        <v>133</v>
      </c>
      <c r="X1393">
        <v>7273</v>
      </c>
      <c r="Y1393">
        <v>1134588</v>
      </c>
      <c r="Z1393">
        <v>79560</v>
      </c>
      <c r="AA1393">
        <v>121992</v>
      </c>
      <c r="AB1393">
        <v>1336140</v>
      </c>
      <c r="AC1393">
        <v>1068402</v>
      </c>
      <c r="AD1393">
        <v>267738</v>
      </c>
      <c r="AE1393" t="s">
        <v>81</v>
      </c>
      <c r="AF1393" t="s">
        <v>81</v>
      </c>
      <c r="AG1393" t="s">
        <v>240</v>
      </c>
      <c r="AH1393" t="s">
        <v>144</v>
      </c>
      <c r="AI1393" t="s">
        <v>140</v>
      </c>
      <c r="AJ1393" t="str">
        <f t="shared" si="21"/>
        <v>Aug</v>
      </c>
    </row>
    <row r="1394" spans="1:36" x14ac:dyDescent="0.3">
      <c r="A1394" t="s">
        <v>4199</v>
      </c>
      <c r="B1394" s="33">
        <v>45843</v>
      </c>
      <c r="C1394" t="s">
        <v>96</v>
      </c>
      <c r="D1394" t="s">
        <v>4200</v>
      </c>
      <c r="E1394" t="s">
        <v>179</v>
      </c>
      <c r="F1394" t="s">
        <v>177</v>
      </c>
      <c r="G1394" t="s">
        <v>166</v>
      </c>
      <c r="H1394" t="s">
        <v>162</v>
      </c>
      <c r="I1394">
        <v>2164</v>
      </c>
      <c r="J1394" t="s">
        <v>806</v>
      </c>
      <c r="K1394" t="s">
        <v>1454</v>
      </c>
      <c r="L1394" t="s">
        <v>304</v>
      </c>
      <c r="M1394" t="s">
        <v>2090</v>
      </c>
      <c r="N1394">
        <v>256</v>
      </c>
      <c r="O1394">
        <v>0</v>
      </c>
      <c r="P1394">
        <v>9</v>
      </c>
      <c r="Q1394" t="s">
        <v>73</v>
      </c>
      <c r="R1394" t="s">
        <v>238</v>
      </c>
      <c r="S1394" t="s">
        <v>239</v>
      </c>
      <c r="T1394">
        <v>180</v>
      </c>
      <c r="U1394">
        <v>123</v>
      </c>
      <c r="V1394">
        <v>68.33</v>
      </c>
      <c r="W1394" t="s">
        <v>133</v>
      </c>
      <c r="X1394">
        <v>3791</v>
      </c>
      <c r="Y1394">
        <v>466293</v>
      </c>
      <c r="Z1394">
        <v>39237</v>
      </c>
      <c r="AA1394">
        <v>13038</v>
      </c>
      <c r="AB1394">
        <v>518568</v>
      </c>
      <c r="AC1394">
        <v>360575</v>
      </c>
      <c r="AD1394">
        <v>157993</v>
      </c>
      <c r="AE1394" t="s">
        <v>72</v>
      </c>
      <c r="AF1394" t="s">
        <v>78</v>
      </c>
      <c r="AG1394" t="s">
        <v>240</v>
      </c>
      <c r="AH1394" t="s">
        <v>144</v>
      </c>
      <c r="AI1394" t="s">
        <v>139</v>
      </c>
      <c r="AJ1394" t="str">
        <f t="shared" si="21"/>
        <v>Jul</v>
      </c>
    </row>
    <row r="1395" spans="1:36" x14ac:dyDescent="0.3">
      <c r="A1395" t="s">
        <v>4201</v>
      </c>
      <c r="B1395" s="33">
        <v>45763</v>
      </c>
      <c r="C1395" t="s">
        <v>93</v>
      </c>
      <c r="D1395" t="s">
        <v>4202</v>
      </c>
      <c r="E1395" t="s">
        <v>180</v>
      </c>
      <c r="F1395" t="s">
        <v>175</v>
      </c>
      <c r="G1395" t="s">
        <v>160</v>
      </c>
      <c r="H1395" t="s">
        <v>163</v>
      </c>
      <c r="I1395">
        <v>1204</v>
      </c>
      <c r="J1395" t="s">
        <v>636</v>
      </c>
      <c r="K1395" t="s">
        <v>1688</v>
      </c>
      <c r="L1395" t="s">
        <v>514</v>
      </c>
      <c r="M1395" t="s">
        <v>1681</v>
      </c>
      <c r="N1395">
        <v>163</v>
      </c>
      <c r="O1395">
        <v>15</v>
      </c>
      <c r="P1395">
        <v>13</v>
      </c>
      <c r="Q1395" t="s">
        <v>73</v>
      </c>
      <c r="R1395" t="s">
        <v>238</v>
      </c>
      <c r="S1395" t="s">
        <v>239</v>
      </c>
      <c r="T1395">
        <v>180</v>
      </c>
      <c r="U1395">
        <v>122</v>
      </c>
      <c r="V1395">
        <v>67.78</v>
      </c>
      <c r="W1395" t="s">
        <v>133</v>
      </c>
      <c r="X1395">
        <v>8054</v>
      </c>
      <c r="Y1395">
        <v>982588</v>
      </c>
      <c r="Z1395">
        <v>47214</v>
      </c>
      <c r="AA1395">
        <v>69662</v>
      </c>
      <c r="AB1395">
        <v>1099464</v>
      </c>
      <c r="AC1395">
        <v>824395</v>
      </c>
      <c r="AD1395">
        <v>275069</v>
      </c>
      <c r="AE1395" t="s">
        <v>81</v>
      </c>
      <c r="AF1395" t="s">
        <v>75</v>
      </c>
      <c r="AG1395" t="s">
        <v>240</v>
      </c>
      <c r="AH1395" t="s">
        <v>146</v>
      </c>
      <c r="AI1395" t="s">
        <v>140</v>
      </c>
      <c r="AJ1395" t="str">
        <f t="shared" si="21"/>
        <v>Apr</v>
      </c>
    </row>
    <row r="1396" spans="1:36" x14ac:dyDescent="0.3">
      <c r="A1396" t="s">
        <v>4203</v>
      </c>
      <c r="B1396" s="33">
        <v>45759</v>
      </c>
      <c r="C1396" t="s">
        <v>99</v>
      </c>
      <c r="D1396" t="s">
        <v>4204</v>
      </c>
      <c r="E1396" t="s">
        <v>179</v>
      </c>
      <c r="F1396" t="s">
        <v>180</v>
      </c>
      <c r="G1396" t="s">
        <v>166</v>
      </c>
      <c r="H1396" t="s">
        <v>160</v>
      </c>
      <c r="I1396">
        <v>1334</v>
      </c>
      <c r="J1396" t="s">
        <v>588</v>
      </c>
      <c r="K1396" t="s">
        <v>1027</v>
      </c>
      <c r="L1396" t="s">
        <v>258</v>
      </c>
      <c r="M1396" t="s">
        <v>3159</v>
      </c>
      <c r="N1396">
        <v>171</v>
      </c>
      <c r="O1396">
        <v>0</v>
      </c>
      <c r="P1396">
        <v>4</v>
      </c>
      <c r="Q1396" t="s">
        <v>70</v>
      </c>
      <c r="R1396" t="s">
        <v>238</v>
      </c>
      <c r="S1396" t="s">
        <v>239</v>
      </c>
      <c r="T1396">
        <v>189</v>
      </c>
      <c r="U1396">
        <v>142</v>
      </c>
      <c r="V1396">
        <v>75.13</v>
      </c>
      <c r="W1396" t="s">
        <v>135</v>
      </c>
      <c r="X1396">
        <v>6206</v>
      </c>
      <c r="Y1396">
        <v>881252</v>
      </c>
      <c r="Z1396">
        <v>40470</v>
      </c>
      <c r="AA1396">
        <v>91590</v>
      </c>
      <c r="AB1396">
        <v>1013312</v>
      </c>
      <c r="AC1396">
        <v>600466</v>
      </c>
      <c r="AD1396">
        <v>412846</v>
      </c>
      <c r="AE1396" t="s">
        <v>72</v>
      </c>
      <c r="AF1396" t="s">
        <v>81</v>
      </c>
      <c r="AG1396" t="s">
        <v>240</v>
      </c>
      <c r="AH1396" t="s">
        <v>145</v>
      </c>
      <c r="AI1396" t="s">
        <v>140</v>
      </c>
      <c r="AJ1396" t="str">
        <f t="shared" si="21"/>
        <v>Apr</v>
      </c>
    </row>
    <row r="1397" spans="1:36" x14ac:dyDescent="0.3">
      <c r="A1397" t="s">
        <v>4205</v>
      </c>
      <c r="B1397" s="33">
        <v>45782</v>
      </c>
      <c r="C1397" t="s">
        <v>98</v>
      </c>
      <c r="D1397" t="s">
        <v>4206</v>
      </c>
      <c r="E1397" t="s">
        <v>179</v>
      </c>
      <c r="F1397" t="s">
        <v>175</v>
      </c>
      <c r="G1397" t="s">
        <v>166</v>
      </c>
      <c r="H1397" t="s">
        <v>163</v>
      </c>
      <c r="I1397">
        <v>1298</v>
      </c>
      <c r="J1397" t="s">
        <v>492</v>
      </c>
      <c r="K1397" t="s">
        <v>386</v>
      </c>
      <c r="L1397" t="s">
        <v>639</v>
      </c>
      <c r="M1397" t="s">
        <v>2564</v>
      </c>
      <c r="N1397">
        <v>196</v>
      </c>
      <c r="O1397">
        <v>0</v>
      </c>
      <c r="P1397">
        <v>24</v>
      </c>
      <c r="Q1397" t="s">
        <v>73</v>
      </c>
      <c r="R1397" t="s">
        <v>238</v>
      </c>
      <c r="S1397" t="s">
        <v>239</v>
      </c>
      <c r="T1397">
        <v>220</v>
      </c>
      <c r="U1397">
        <v>157</v>
      </c>
      <c r="V1397">
        <v>71.36</v>
      </c>
      <c r="W1397" t="s">
        <v>133</v>
      </c>
      <c r="X1397">
        <v>6071</v>
      </c>
      <c r="Y1397">
        <v>953147</v>
      </c>
      <c r="Z1397">
        <v>74575</v>
      </c>
      <c r="AA1397">
        <v>49612</v>
      </c>
      <c r="AB1397">
        <v>1077334</v>
      </c>
      <c r="AC1397">
        <v>712745</v>
      </c>
      <c r="AD1397">
        <v>364589</v>
      </c>
      <c r="AE1397" t="s">
        <v>72</v>
      </c>
      <c r="AF1397" t="s">
        <v>75</v>
      </c>
      <c r="AG1397" t="s">
        <v>240</v>
      </c>
      <c r="AH1397" t="s">
        <v>144</v>
      </c>
      <c r="AI1397" t="s">
        <v>138</v>
      </c>
      <c r="AJ1397" t="str">
        <f t="shared" si="21"/>
        <v>May</v>
      </c>
    </row>
    <row r="1398" spans="1:36" x14ac:dyDescent="0.3">
      <c r="A1398" t="s">
        <v>4207</v>
      </c>
      <c r="B1398" s="33">
        <v>45808</v>
      </c>
      <c r="C1398" t="s">
        <v>97</v>
      </c>
      <c r="D1398" t="s">
        <v>4208</v>
      </c>
      <c r="E1398" t="s">
        <v>175</v>
      </c>
      <c r="F1398" t="s">
        <v>172</v>
      </c>
      <c r="G1398" t="s">
        <v>163</v>
      </c>
      <c r="H1398" t="s">
        <v>155</v>
      </c>
      <c r="I1398">
        <v>1050</v>
      </c>
      <c r="J1398" t="s">
        <v>518</v>
      </c>
      <c r="K1398" t="s">
        <v>4209</v>
      </c>
      <c r="L1398" t="s">
        <v>477</v>
      </c>
      <c r="M1398" t="s">
        <v>4209</v>
      </c>
      <c r="N1398">
        <v>156</v>
      </c>
      <c r="O1398">
        <v>0</v>
      </c>
      <c r="P1398">
        <v>-10</v>
      </c>
      <c r="Q1398" t="s">
        <v>70</v>
      </c>
      <c r="R1398" t="s">
        <v>238</v>
      </c>
      <c r="S1398" t="s">
        <v>239</v>
      </c>
      <c r="T1398">
        <v>180</v>
      </c>
      <c r="U1398">
        <v>152</v>
      </c>
      <c r="V1398">
        <v>84.44</v>
      </c>
      <c r="W1398" t="s">
        <v>133</v>
      </c>
      <c r="X1398">
        <v>8782</v>
      </c>
      <c r="Y1398">
        <v>1334864</v>
      </c>
      <c r="Z1398">
        <v>70376</v>
      </c>
      <c r="AA1398">
        <v>61864</v>
      </c>
      <c r="AB1398">
        <v>1467104</v>
      </c>
      <c r="AC1398">
        <v>1191669</v>
      </c>
      <c r="AD1398">
        <v>275435</v>
      </c>
      <c r="AE1398" t="s">
        <v>75</v>
      </c>
      <c r="AF1398" t="s">
        <v>81</v>
      </c>
      <c r="AG1398" t="s">
        <v>240</v>
      </c>
      <c r="AH1398" t="s">
        <v>144</v>
      </c>
      <c r="AI1398" t="s">
        <v>139</v>
      </c>
      <c r="AJ1398" t="str">
        <f t="shared" si="21"/>
        <v>May</v>
      </c>
    </row>
    <row r="1399" spans="1:36" x14ac:dyDescent="0.3">
      <c r="A1399" t="s">
        <v>4210</v>
      </c>
      <c r="B1399" s="33">
        <v>45855</v>
      </c>
      <c r="C1399" t="s">
        <v>98</v>
      </c>
      <c r="D1399" t="s">
        <v>4211</v>
      </c>
      <c r="E1399" t="s">
        <v>175</v>
      </c>
      <c r="F1399" t="s">
        <v>179</v>
      </c>
      <c r="G1399" t="s">
        <v>163</v>
      </c>
      <c r="H1399" t="s">
        <v>166</v>
      </c>
      <c r="I1399">
        <v>2212</v>
      </c>
      <c r="J1399" t="s">
        <v>377</v>
      </c>
      <c r="K1399" t="s">
        <v>674</v>
      </c>
      <c r="L1399" t="s">
        <v>1725</v>
      </c>
      <c r="M1399" t="s">
        <v>524</v>
      </c>
      <c r="N1399">
        <v>279</v>
      </c>
      <c r="O1399">
        <v>4</v>
      </c>
      <c r="P1399">
        <v>23</v>
      </c>
      <c r="Q1399" t="s">
        <v>73</v>
      </c>
      <c r="R1399" t="s">
        <v>238</v>
      </c>
      <c r="S1399" t="s">
        <v>239</v>
      </c>
      <c r="T1399">
        <v>150</v>
      </c>
      <c r="U1399">
        <v>113</v>
      </c>
      <c r="V1399">
        <v>75.33</v>
      </c>
      <c r="W1399" t="s">
        <v>133</v>
      </c>
      <c r="X1399">
        <v>6045</v>
      </c>
      <c r="Y1399">
        <v>683085</v>
      </c>
      <c r="Z1399">
        <v>54240</v>
      </c>
      <c r="AA1399">
        <v>18871</v>
      </c>
      <c r="AB1399">
        <v>756196</v>
      </c>
      <c r="AC1399">
        <v>600267</v>
      </c>
      <c r="AD1399">
        <v>155929</v>
      </c>
      <c r="AE1399" t="s">
        <v>75</v>
      </c>
      <c r="AF1399" t="s">
        <v>72</v>
      </c>
      <c r="AG1399" t="s">
        <v>240</v>
      </c>
      <c r="AH1399" t="s">
        <v>144</v>
      </c>
      <c r="AI1399" t="s">
        <v>139</v>
      </c>
      <c r="AJ1399" t="str">
        <f t="shared" si="21"/>
        <v>Jul</v>
      </c>
    </row>
    <row r="1400" spans="1:36" x14ac:dyDescent="0.3">
      <c r="A1400" t="s">
        <v>4212</v>
      </c>
      <c r="B1400" s="33">
        <v>45733</v>
      </c>
      <c r="C1400" t="s">
        <v>98</v>
      </c>
      <c r="D1400" t="s">
        <v>4213</v>
      </c>
      <c r="E1400" t="s">
        <v>180</v>
      </c>
      <c r="F1400" t="s">
        <v>178</v>
      </c>
      <c r="G1400" t="s">
        <v>160</v>
      </c>
      <c r="H1400" t="s">
        <v>157</v>
      </c>
      <c r="I1400">
        <v>386</v>
      </c>
      <c r="J1400" t="s">
        <v>639</v>
      </c>
      <c r="K1400" t="s">
        <v>1415</v>
      </c>
      <c r="N1400">
        <v>67</v>
      </c>
      <c r="O1400">
        <v>0</v>
      </c>
      <c r="P1400">
        <v>0</v>
      </c>
      <c r="Q1400" t="s">
        <v>67</v>
      </c>
      <c r="R1400" t="s">
        <v>245</v>
      </c>
      <c r="S1400" t="s">
        <v>123</v>
      </c>
      <c r="T1400">
        <v>180</v>
      </c>
      <c r="U1400">
        <v>0</v>
      </c>
      <c r="V1400">
        <v>0</v>
      </c>
      <c r="W1400" t="s">
        <v>133</v>
      </c>
      <c r="X1400">
        <v>7576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81</v>
      </c>
      <c r="AF1400" t="s">
        <v>75</v>
      </c>
      <c r="AG1400" t="s">
        <v>240</v>
      </c>
      <c r="AH1400" t="s">
        <v>146</v>
      </c>
      <c r="AI1400" t="s">
        <v>140</v>
      </c>
      <c r="AJ1400" t="str">
        <f t="shared" si="21"/>
        <v>Mar</v>
      </c>
    </row>
    <row r="1401" spans="1:36" x14ac:dyDescent="0.3">
      <c r="A1401" t="s">
        <v>4214</v>
      </c>
      <c r="B1401" s="33">
        <v>45872</v>
      </c>
      <c r="C1401" t="s">
        <v>97</v>
      </c>
      <c r="D1401" t="s">
        <v>4215</v>
      </c>
      <c r="E1401" t="s">
        <v>179</v>
      </c>
      <c r="F1401" t="s">
        <v>176</v>
      </c>
      <c r="G1401" t="s">
        <v>166</v>
      </c>
      <c r="H1401" t="s">
        <v>156</v>
      </c>
      <c r="I1401">
        <v>2178</v>
      </c>
      <c r="J1401" t="s">
        <v>408</v>
      </c>
      <c r="K1401" t="s">
        <v>4194</v>
      </c>
      <c r="L1401" t="s">
        <v>1353</v>
      </c>
      <c r="M1401" t="s">
        <v>4216</v>
      </c>
      <c r="N1401">
        <v>299</v>
      </c>
      <c r="O1401">
        <v>23</v>
      </c>
      <c r="P1401">
        <v>21</v>
      </c>
      <c r="Q1401" t="s">
        <v>73</v>
      </c>
      <c r="R1401" t="s">
        <v>238</v>
      </c>
      <c r="S1401" t="s">
        <v>239</v>
      </c>
      <c r="T1401">
        <v>180</v>
      </c>
      <c r="U1401">
        <v>131</v>
      </c>
      <c r="V1401">
        <v>72.78</v>
      </c>
      <c r="W1401" t="s">
        <v>133</v>
      </c>
      <c r="X1401">
        <v>5248</v>
      </c>
      <c r="Y1401">
        <v>687488</v>
      </c>
      <c r="Z1401">
        <v>66941</v>
      </c>
      <c r="AA1401">
        <v>36549</v>
      </c>
      <c r="AB1401">
        <v>790978</v>
      </c>
      <c r="AC1401">
        <v>649590</v>
      </c>
      <c r="AD1401">
        <v>141388</v>
      </c>
      <c r="AE1401" t="s">
        <v>72</v>
      </c>
      <c r="AF1401" t="s">
        <v>81</v>
      </c>
      <c r="AG1401" t="s">
        <v>240</v>
      </c>
      <c r="AH1401" t="s">
        <v>145</v>
      </c>
      <c r="AI1401" t="s">
        <v>140</v>
      </c>
      <c r="AJ1401" t="str">
        <f t="shared" si="21"/>
        <v>Aug</v>
      </c>
    </row>
    <row r="1402" spans="1:36" x14ac:dyDescent="0.3">
      <c r="A1402" t="s">
        <v>4217</v>
      </c>
      <c r="B1402" s="33">
        <v>45713</v>
      </c>
      <c r="C1402" t="s">
        <v>96</v>
      </c>
      <c r="D1402" t="s">
        <v>4218</v>
      </c>
      <c r="E1402" t="s">
        <v>175</v>
      </c>
      <c r="F1402" t="s">
        <v>178</v>
      </c>
      <c r="G1402" t="s">
        <v>163</v>
      </c>
      <c r="H1402" t="s">
        <v>157</v>
      </c>
      <c r="I1402">
        <v>477</v>
      </c>
      <c r="J1402" t="s">
        <v>474</v>
      </c>
      <c r="K1402" t="s">
        <v>3469</v>
      </c>
      <c r="L1402" t="s">
        <v>869</v>
      </c>
      <c r="M1402" t="s">
        <v>4219</v>
      </c>
      <c r="N1402">
        <v>81</v>
      </c>
      <c r="O1402">
        <v>51</v>
      </c>
      <c r="P1402">
        <v>34</v>
      </c>
      <c r="Q1402" t="s">
        <v>76</v>
      </c>
      <c r="R1402" t="s">
        <v>238</v>
      </c>
      <c r="S1402" t="s">
        <v>239</v>
      </c>
      <c r="T1402">
        <v>220</v>
      </c>
      <c r="U1402">
        <v>169</v>
      </c>
      <c r="V1402">
        <v>76.819999999999993</v>
      </c>
      <c r="W1402" t="s">
        <v>133</v>
      </c>
      <c r="X1402">
        <v>7687</v>
      </c>
      <c r="Y1402">
        <v>1299103</v>
      </c>
      <c r="Z1402">
        <v>69121</v>
      </c>
      <c r="AA1402">
        <v>75374</v>
      </c>
      <c r="AB1402">
        <v>1443598</v>
      </c>
      <c r="AC1402">
        <v>1165484</v>
      </c>
      <c r="AD1402">
        <v>278114</v>
      </c>
      <c r="AE1402" t="s">
        <v>75</v>
      </c>
      <c r="AF1402" t="s">
        <v>75</v>
      </c>
      <c r="AG1402" t="s">
        <v>240</v>
      </c>
      <c r="AH1402" t="s">
        <v>144</v>
      </c>
      <c r="AI1402" t="s">
        <v>139</v>
      </c>
      <c r="AJ1402" t="str">
        <f t="shared" si="21"/>
        <v>Feb</v>
      </c>
    </row>
    <row r="1403" spans="1:36" x14ac:dyDescent="0.3">
      <c r="A1403" t="s">
        <v>4220</v>
      </c>
      <c r="B1403" s="33">
        <v>45864</v>
      </c>
      <c r="C1403" t="s">
        <v>97</v>
      </c>
      <c r="D1403" t="s">
        <v>4221</v>
      </c>
      <c r="E1403" t="s">
        <v>177</v>
      </c>
      <c r="F1403" t="s">
        <v>179</v>
      </c>
      <c r="G1403" t="s">
        <v>162</v>
      </c>
      <c r="H1403" t="s">
        <v>166</v>
      </c>
      <c r="I1403">
        <v>828</v>
      </c>
      <c r="J1403" t="s">
        <v>744</v>
      </c>
      <c r="K1403" t="s">
        <v>1378</v>
      </c>
      <c r="L1403" t="s">
        <v>4222</v>
      </c>
      <c r="M1403" t="s">
        <v>1332</v>
      </c>
      <c r="N1403">
        <v>124</v>
      </c>
      <c r="O1403">
        <v>3</v>
      </c>
      <c r="P1403">
        <v>13</v>
      </c>
      <c r="Q1403" t="s">
        <v>73</v>
      </c>
      <c r="R1403" t="s">
        <v>238</v>
      </c>
      <c r="S1403" t="s">
        <v>239</v>
      </c>
      <c r="T1403">
        <v>150</v>
      </c>
      <c r="U1403">
        <v>101</v>
      </c>
      <c r="V1403">
        <v>67.33</v>
      </c>
      <c r="W1403" t="s">
        <v>133</v>
      </c>
      <c r="X1403">
        <v>10596</v>
      </c>
      <c r="Y1403">
        <v>1070196</v>
      </c>
      <c r="Z1403">
        <v>45753</v>
      </c>
      <c r="AA1403">
        <v>10504</v>
      </c>
      <c r="AB1403">
        <v>1126453</v>
      </c>
      <c r="AC1403">
        <v>902014</v>
      </c>
      <c r="AD1403">
        <v>224439</v>
      </c>
      <c r="AE1403" t="s">
        <v>78</v>
      </c>
      <c r="AF1403" t="s">
        <v>72</v>
      </c>
      <c r="AG1403" t="s">
        <v>240</v>
      </c>
      <c r="AH1403" t="s">
        <v>144</v>
      </c>
      <c r="AI1403" t="s">
        <v>138</v>
      </c>
      <c r="AJ1403" t="str">
        <f t="shared" si="21"/>
        <v>Jul</v>
      </c>
    </row>
    <row r="1404" spans="1:36" x14ac:dyDescent="0.3">
      <c r="A1404" t="s">
        <v>4223</v>
      </c>
      <c r="B1404" s="33">
        <v>46004</v>
      </c>
      <c r="C1404" t="s">
        <v>97</v>
      </c>
      <c r="D1404" t="s">
        <v>4224</v>
      </c>
      <c r="E1404" t="s">
        <v>179</v>
      </c>
      <c r="F1404" t="s">
        <v>181</v>
      </c>
      <c r="G1404" t="s">
        <v>166</v>
      </c>
      <c r="H1404" t="s">
        <v>159</v>
      </c>
      <c r="I1404">
        <v>1222</v>
      </c>
      <c r="J1404" t="s">
        <v>482</v>
      </c>
      <c r="K1404" t="s">
        <v>4225</v>
      </c>
      <c r="N1404">
        <v>193</v>
      </c>
      <c r="O1404">
        <v>0</v>
      </c>
      <c r="P1404">
        <v>0</v>
      </c>
      <c r="Q1404" t="s">
        <v>67</v>
      </c>
      <c r="R1404" t="s">
        <v>245</v>
      </c>
      <c r="S1404" t="s">
        <v>122</v>
      </c>
      <c r="T1404">
        <v>180</v>
      </c>
      <c r="U1404">
        <v>0</v>
      </c>
      <c r="V1404">
        <v>0</v>
      </c>
      <c r="W1404" t="s">
        <v>133</v>
      </c>
      <c r="X1404">
        <v>5879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72</v>
      </c>
      <c r="AF1404" t="s">
        <v>81</v>
      </c>
      <c r="AG1404" t="s">
        <v>240</v>
      </c>
      <c r="AH1404" t="s">
        <v>145</v>
      </c>
      <c r="AI1404" t="s">
        <v>140</v>
      </c>
      <c r="AJ1404" t="str">
        <f t="shared" si="21"/>
        <v>Dec</v>
      </c>
    </row>
    <row r="1405" spans="1:36" x14ac:dyDescent="0.3">
      <c r="A1405" t="s">
        <v>4226</v>
      </c>
      <c r="B1405" s="33">
        <v>45969</v>
      </c>
      <c r="C1405" t="s">
        <v>95</v>
      </c>
      <c r="D1405" t="s">
        <v>4227</v>
      </c>
      <c r="E1405" t="s">
        <v>178</v>
      </c>
      <c r="F1405" t="s">
        <v>179</v>
      </c>
      <c r="G1405" t="s">
        <v>157</v>
      </c>
      <c r="H1405" t="s">
        <v>166</v>
      </c>
      <c r="I1405">
        <v>368</v>
      </c>
      <c r="J1405" t="s">
        <v>362</v>
      </c>
      <c r="K1405" t="s">
        <v>732</v>
      </c>
      <c r="L1405" t="s">
        <v>2862</v>
      </c>
      <c r="M1405" t="s">
        <v>2545</v>
      </c>
      <c r="N1405">
        <v>64</v>
      </c>
      <c r="O1405">
        <v>41</v>
      </c>
      <c r="P1405">
        <v>54</v>
      </c>
      <c r="Q1405" t="s">
        <v>76</v>
      </c>
      <c r="R1405" t="s">
        <v>238</v>
      </c>
      <c r="S1405" t="s">
        <v>239</v>
      </c>
      <c r="T1405">
        <v>189</v>
      </c>
      <c r="U1405">
        <v>182</v>
      </c>
      <c r="V1405">
        <v>96.3</v>
      </c>
      <c r="W1405" t="s">
        <v>133</v>
      </c>
      <c r="X1405">
        <v>2843</v>
      </c>
      <c r="Y1405">
        <v>517426</v>
      </c>
      <c r="Z1405">
        <v>93548</v>
      </c>
      <c r="AA1405">
        <v>131222</v>
      </c>
      <c r="AB1405">
        <v>742196</v>
      </c>
      <c r="AC1405">
        <v>453878</v>
      </c>
      <c r="AD1405">
        <v>288318</v>
      </c>
      <c r="AE1405" t="s">
        <v>75</v>
      </c>
      <c r="AF1405" t="s">
        <v>72</v>
      </c>
      <c r="AG1405" t="s">
        <v>240</v>
      </c>
      <c r="AH1405" t="s">
        <v>144</v>
      </c>
      <c r="AI1405" t="s">
        <v>139</v>
      </c>
      <c r="AJ1405" t="str">
        <f t="shared" si="21"/>
        <v>Nov</v>
      </c>
    </row>
    <row r="1406" spans="1:36" x14ac:dyDescent="0.3">
      <c r="A1406" t="s">
        <v>4228</v>
      </c>
      <c r="B1406" s="33">
        <v>45915</v>
      </c>
      <c r="C1406" t="s">
        <v>95</v>
      </c>
      <c r="D1406" t="s">
        <v>4229</v>
      </c>
      <c r="E1406" t="s">
        <v>181</v>
      </c>
      <c r="F1406" t="s">
        <v>177</v>
      </c>
      <c r="G1406" t="s">
        <v>159</v>
      </c>
      <c r="H1406" t="s">
        <v>162</v>
      </c>
      <c r="I1406">
        <v>1170</v>
      </c>
      <c r="J1406" t="s">
        <v>420</v>
      </c>
      <c r="K1406" t="s">
        <v>608</v>
      </c>
      <c r="L1406" t="s">
        <v>258</v>
      </c>
      <c r="M1406" t="s">
        <v>608</v>
      </c>
      <c r="N1406">
        <v>177</v>
      </c>
      <c r="O1406">
        <v>0</v>
      </c>
      <c r="P1406">
        <v>-3</v>
      </c>
      <c r="Q1406" t="s">
        <v>70</v>
      </c>
      <c r="R1406" t="s">
        <v>238</v>
      </c>
      <c r="S1406" t="s">
        <v>239</v>
      </c>
      <c r="T1406">
        <v>180</v>
      </c>
      <c r="U1406">
        <v>134</v>
      </c>
      <c r="V1406">
        <v>74.44</v>
      </c>
      <c r="W1406" t="s">
        <v>135</v>
      </c>
      <c r="X1406">
        <v>7687</v>
      </c>
      <c r="Y1406">
        <v>1030058</v>
      </c>
      <c r="Z1406">
        <v>69680</v>
      </c>
      <c r="AA1406">
        <v>16214</v>
      </c>
      <c r="AB1406">
        <v>1115952</v>
      </c>
      <c r="AC1406">
        <v>656773</v>
      </c>
      <c r="AD1406">
        <v>459179</v>
      </c>
      <c r="AE1406" t="s">
        <v>81</v>
      </c>
      <c r="AF1406" t="s">
        <v>78</v>
      </c>
      <c r="AG1406" t="s">
        <v>240</v>
      </c>
      <c r="AH1406" t="s">
        <v>146</v>
      </c>
      <c r="AI1406" t="s">
        <v>139</v>
      </c>
      <c r="AJ1406" t="str">
        <f t="shared" si="21"/>
        <v>Sep</v>
      </c>
    </row>
    <row r="1407" spans="1:36" x14ac:dyDescent="0.3">
      <c r="A1407" t="s">
        <v>4230</v>
      </c>
      <c r="B1407" s="33">
        <v>45678</v>
      </c>
      <c r="C1407" t="s">
        <v>97</v>
      </c>
      <c r="D1407" t="s">
        <v>4231</v>
      </c>
      <c r="E1407" t="s">
        <v>179</v>
      </c>
      <c r="F1407" t="s">
        <v>180</v>
      </c>
      <c r="G1407" t="s">
        <v>166</v>
      </c>
      <c r="H1407" t="s">
        <v>160</v>
      </c>
      <c r="I1407">
        <v>1725</v>
      </c>
      <c r="J1407" t="s">
        <v>236</v>
      </c>
      <c r="K1407" t="s">
        <v>2202</v>
      </c>
      <c r="L1407" t="s">
        <v>1512</v>
      </c>
      <c r="M1407" t="s">
        <v>1363</v>
      </c>
      <c r="N1407">
        <v>245</v>
      </c>
      <c r="O1407">
        <v>47</v>
      </c>
      <c r="P1407">
        <v>32</v>
      </c>
      <c r="Q1407" t="s">
        <v>76</v>
      </c>
      <c r="R1407" t="s">
        <v>238</v>
      </c>
      <c r="S1407" t="s">
        <v>239</v>
      </c>
      <c r="T1407">
        <v>150</v>
      </c>
      <c r="U1407">
        <v>126</v>
      </c>
      <c r="V1407">
        <v>84</v>
      </c>
      <c r="W1407" t="s">
        <v>135</v>
      </c>
      <c r="X1407">
        <v>2988</v>
      </c>
      <c r="Y1407">
        <v>376488</v>
      </c>
      <c r="Z1407">
        <v>42714</v>
      </c>
      <c r="AA1407">
        <v>37548</v>
      </c>
      <c r="AB1407">
        <v>456750</v>
      </c>
      <c r="AC1407">
        <v>392881</v>
      </c>
      <c r="AD1407">
        <v>63869</v>
      </c>
      <c r="AE1407" t="s">
        <v>72</v>
      </c>
      <c r="AF1407" t="s">
        <v>81</v>
      </c>
      <c r="AG1407" t="s">
        <v>240</v>
      </c>
      <c r="AH1407" t="s">
        <v>144</v>
      </c>
      <c r="AI1407" t="s">
        <v>139</v>
      </c>
      <c r="AJ1407" t="str">
        <f t="shared" si="21"/>
        <v>Jan</v>
      </c>
    </row>
    <row r="1408" spans="1:36" x14ac:dyDescent="0.3">
      <c r="A1408" t="s">
        <v>4232</v>
      </c>
      <c r="B1408" s="33">
        <v>45662</v>
      </c>
      <c r="C1408" t="s">
        <v>96</v>
      </c>
      <c r="D1408" t="s">
        <v>4233</v>
      </c>
      <c r="E1408" t="s">
        <v>180</v>
      </c>
      <c r="F1408" t="s">
        <v>181</v>
      </c>
      <c r="G1408" t="s">
        <v>160</v>
      </c>
      <c r="H1408" t="s">
        <v>159</v>
      </c>
      <c r="I1408">
        <v>1889</v>
      </c>
      <c r="J1408" t="s">
        <v>304</v>
      </c>
      <c r="K1408" t="s">
        <v>4234</v>
      </c>
      <c r="N1408">
        <v>294</v>
      </c>
      <c r="O1408">
        <v>0</v>
      </c>
      <c r="P1408">
        <v>0</v>
      </c>
      <c r="Q1408" t="s">
        <v>67</v>
      </c>
      <c r="R1408" t="s">
        <v>245</v>
      </c>
      <c r="S1408" t="s">
        <v>120</v>
      </c>
      <c r="T1408">
        <v>180</v>
      </c>
      <c r="U1408">
        <v>0</v>
      </c>
      <c r="V1408">
        <v>0</v>
      </c>
      <c r="W1408" t="s">
        <v>135</v>
      </c>
      <c r="X1408">
        <v>5682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81</v>
      </c>
      <c r="AF1408" t="s">
        <v>81</v>
      </c>
      <c r="AG1408" t="s">
        <v>240</v>
      </c>
      <c r="AH1408" t="s">
        <v>144</v>
      </c>
      <c r="AI1408" t="s">
        <v>138</v>
      </c>
      <c r="AJ1408" t="str">
        <f t="shared" si="21"/>
        <v>Jan</v>
      </c>
    </row>
    <row r="1409" spans="1:36" x14ac:dyDescent="0.3">
      <c r="A1409" t="s">
        <v>4235</v>
      </c>
      <c r="B1409" s="33">
        <v>45658</v>
      </c>
      <c r="C1409" t="s">
        <v>98</v>
      </c>
      <c r="D1409" t="s">
        <v>4236</v>
      </c>
      <c r="E1409" t="s">
        <v>175</v>
      </c>
      <c r="F1409" t="s">
        <v>173</v>
      </c>
      <c r="G1409" t="s">
        <v>163</v>
      </c>
      <c r="H1409" t="s">
        <v>161</v>
      </c>
      <c r="I1409">
        <v>1821</v>
      </c>
      <c r="J1409" t="s">
        <v>600</v>
      </c>
      <c r="K1409" t="s">
        <v>568</v>
      </c>
      <c r="L1409" t="s">
        <v>447</v>
      </c>
      <c r="M1409" t="s">
        <v>568</v>
      </c>
      <c r="N1409">
        <v>219</v>
      </c>
      <c r="O1409">
        <v>0</v>
      </c>
      <c r="P1409">
        <v>-10</v>
      </c>
      <c r="Q1409" t="s">
        <v>70</v>
      </c>
      <c r="R1409" t="s">
        <v>238</v>
      </c>
      <c r="S1409" t="s">
        <v>239</v>
      </c>
      <c r="T1409">
        <v>180</v>
      </c>
      <c r="U1409">
        <v>129</v>
      </c>
      <c r="V1409">
        <v>71.67</v>
      </c>
      <c r="W1409" t="s">
        <v>134</v>
      </c>
      <c r="X1409">
        <v>6868</v>
      </c>
      <c r="Y1409">
        <v>885972</v>
      </c>
      <c r="Z1409">
        <v>40893</v>
      </c>
      <c r="AA1409">
        <v>56373</v>
      </c>
      <c r="AB1409">
        <v>983238</v>
      </c>
      <c r="AC1409">
        <v>638096</v>
      </c>
      <c r="AD1409">
        <v>345142</v>
      </c>
      <c r="AE1409" t="s">
        <v>75</v>
      </c>
      <c r="AF1409" t="s">
        <v>78</v>
      </c>
      <c r="AG1409" t="s">
        <v>240</v>
      </c>
      <c r="AH1409" t="s">
        <v>147</v>
      </c>
      <c r="AI1409" t="s">
        <v>140</v>
      </c>
      <c r="AJ1409" t="str">
        <f t="shared" si="21"/>
        <v>Jan</v>
      </c>
    </row>
    <row r="1410" spans="1:36" x14ac:dyDescent="0.3">
      <c r="A1410" t="s">
        <v>4237</v>
      </c>
      <c r="B1410" s="33">
        <v>45966</v>
      </c>
      <c r="C1410" t="s">
        <v>95</v>
      </c>
      <c r="D1410" t="s">
        <v>4238</v>
      </c>
      <c r="E1410" t="s">
        <v>173</v>
      </c>
      <c r="F1410" t="s">
        <v>174</v>
      </c>
      <c r="G1410" t="s">
        <v>161</v>
      </c>
      <c r="H1410" t="s">
        <v>158</v>
      </c>
      <c r="I1410">
        <v>1988</v>
      </c>
      <c r="J1410" t="s">
        <v>492</v>
      </c>
      <c r="K1410" t="s">
        <v>2207</v>
      </c>
      <c r="L1410" t="s">
        <v>1719</v>
      </c>
      <c r="M1410" t="s">
        <v>2207</v>
      </c>
      <c r="N1410">
        <v>274</v>
      </c>
      <c r="O1410">
        <v>13</v>
      </c>
      <c r="P1410">
        <v>-10</v>
      </c>
      <c r="Q1410" t="s">
        <v>73</v>
      </c>
      <c r="R1410" t="s">
        <v>238</v>
      </c>
      <c r="S1410" t="s">
        <v>239</v>
      </c>
      <c r="T1410">
        <v>189</v>
      </c>
      <c r="U1410">
        <v>148</v>
      </c>
      <c r="V1410">
        <v>78.31</v>
      </c>
      <c r="W1410" t="s">
        <v>133</v>
      </c>
      <c r="X1410">
        <v>4259</v>
      </c>
      <c r="Y1410">
        <v>630332</v>
      </c>
      <c r="Z1410">
        <v>71632</v>
      </c>
      <c r="AA1410">
        <v>74444</v>
      </c>
      <c r="AB1410">
        <v>776408</v>
      </c>
      <c r="AC1410">
        <v>613641</v>
      </c>
      <c r="AD1410">
        <v>162767</v>
      </c>
      <c r="AE1410" t="s">
        <v>78</v>
      </c>
      <c r="AF1410" t="s">
        <v>78</v>
      </c>
      <c r="AG1410" t="s">
        <v>240</v>
      </c>
      <c r="AH1410" t="s">
        <v>145</v>
      </c>
      <c r="AI1410" t="s">
        <v>139</v>
      </c>
      <c r="AJ1410" t="str">
        <f t="shared" ref="AJ1410:AJ1473" si="22">TEXT(B1410,"mmm")</f>
        <v>Nov</v>
      </c>
    </row>
    <row r="1411" spans="1:36" x14ac:dyDescent="0.3">
      <c r="A1411" t="s">
        <v>4239</v>
      </c>
      <c r="B1411" s="33">
        <v>45897</v>
      </c>
      <c r="C1411" t="s">
        <v>95</v>
      </c>
      <c r="D1411" t="s">
        <v>4240</v>
      </c>
      <c r="E1411" t="s">
        <v>178</v>
      </c>
      <c r="F1411" t="s">
        <v>181</v>
      </c>
      <c r="G1411" t="s">
        <v>157</v>
      </c>
      <c r="H1411" t="s">
        <v>159</v>
      </c>
      <c r="I1411">
        <v>1139</v>
      </c>
      <c r="J1411" t="s">
        <v>514</v>
      </c>
      <c r="K1411" t="s">
        <v>599</v>
      </c>
      <c r="L1411" t="s">
        <v>463</v>
      </c>
      <c r="M1411" t="s">
        <v>599</v>
      </c>
      <c r="N1411">
        <v>186</v>
      </c>
      <c r="O1411">
        <v>0</v>
      </c>
      <c r="P1411">
        <v>-2</v>
      </c>
      <c r="Q1411" t="s">
        <v>70</v>
      </c>
      <c r="R1411" t="s">
        <v>238</v>
      </c>
      <c r="S1411" t="s">
        <v>239</v>
      </c>
      <c r="T1411">
        <v>150</v>
      </c>
      <c r="U1411">
        <v>118</v>
      </c>
      <c r="V1411">
        <v>78.67</v>
      </c>
      <c r="W1411" t="s">
        <v>133</v>
      </c>
      <c r="X1411">
        <v>3538</v>
      </c>
      <c r="Y1411">
        <v>417484</v>
      </c>
      <c r="Z1411">
        <v>38468</v>
      </c>
      <c r="AA1411">
        <v>53808</v>
      </c>
      <c r="AB1411">
        <v>509760</v>
      </c>
      <c r="AC1411">
        <v>426565</v>
      </c>
      <c r="AD1411">
        <v>83195</v>
      </c>
      <c r="AE1411" t="s">
        <v>75</v>
      </c>
      <c r="AF1411" t="s">
        <v>81</v>
      </c>
      <c r="AG1411" t="s">
        <v>240</v>
      </c>
      <c r="AH1411" t="s">
        <v>144</v>
      </c>
      <c r="AI1411" t="s">
        <v>138</v>
      </c>
      <c r="AJ1411" t="str">
        <f t="shared" si="22"/>
        <v>Aug</v>
      </c>
    </row>
    <row r="1412" spans="1:36" x14ac:dyDescent="0.3">
      <c r="A1412" t="s">
        <v>4241</v>
      </c>
      <c r="B1412" s="33">
        <v>45859</v>
      </c>
      <c r="C1412" t="s">
        <v>93</v>
      </c>
      <c r="D1412" t="s">
        <v>4242</v>
      </c>
      <c r="E1412" t="s">
        <v>181</v>
      </c>
      <c r="F1412" t="s">
        <v>175</v>
      </c>
      <c r="G1412" t="s">
        <v>159</v>
      </c>
      <c r="H1412" t="s">
        <v>163</v>
      </c>
      <c r="I1412">
        <v>1214</v>
      </c>
      <c r="J1412" t="s">
        <v>731</v>
      </c>
      <c r="K1412" t="s">
        <v>298</v>
      </c>
      <c r="L1412" t="s">
        <v>3618</v>
      </c>
      <c r="M1412" t="s">
        <v>2373</v>
      </c>
      <c r="N1412">
        <v>165</v>
      </c>
      <c r="O1412">
        <v>36</v>
      </c>
      <c r="P1412">
        <v>49</v>
      </c>
      <c r="Q1412" t="s">
        <v>76</v>
      </c>
      <c r="R1412" t="s">
        <v>238</v>
      </c>
      <c r="S1412" t="s">
        <v>239</v>
      </c>
      <c r="T1412">
        <v>186</v>
      </c>
      <c r="U1412">
        <v>148</v>
      </c>
      <c r="V1412">
        <v>79.569999999999993</v>
      </c>
      <c r="W1412" t="s">
        <v>133</v>
      </c>
      <c r="X1412">
        <v>9313</v>
      </c>
      <c r="Y1412">
        <v>1378324</v>
      </c>
      <c r="Z1412">
        <v>57128</v>
      </c>
      <c r="AA1412">
        <v>100640</v>
      </c>
      <c r="AB1412">
        <v>1536092</v>
      </c>
      <c r="AC1412">
        <v>1192118</v>
      </c>
      <c r="AD1412">
        <v>343974</v>
      </c>
      <c r="AE1412" t="s">
        <v>81</v>
      </c>
      <c r="AF1412" t="s">
        <v>75</v>
      </c>
      <c r="AG1412" t="s">
        <v>240</v>
      </c>
      <c r="AH1412" t="s">
        <v>144</v>
      </c>
      <c r="AI1412" t="s">
        <v>138</v>
      </c>
      <c r="AJ1412" t="str">
        <f t="shared" si="22"/>
        <v>Jul</v>
      </c>
    </row>
    <row r="1413" spans="1:36" x14ac:dyDescent="0.3">
      <c r="A1413" t="s">
        <v>4243</v>
      </c>
      <c r="B1413" s="33">
        <v>46005</v>
      </c>
      <c r="C1413" t="s">
        <v>93</v>
      </c>
      <c r="D1413" t="s">
        <v>4244</v>
      </c>
      <c r="E1413" t="s">
        <v>176</v>
      </c>
      <c r="F1413" t="s">
        <v>175</v>
      </c>
      <c r="G1413" t="s">
        <v>156</v>
      </c>
      <c r="H1413" t="s">
        <v>163</v>
      </c>
      <c r="I1413">
        <v>2294</v>
      </c>
      <c r="J1413" t="s">
        <v>243</v>
      </c>
      <c r="K1413" t="s">
        <v>3107</v>
      </c>
      <c r="L1413" t="s">
        <v>699</v>
      </c>
      <c r="M1413" t="s">
        <v>1178</v>
      </c>
      <c r="N1413">
        <v>284</v>
      </c>
      <c r="O1413">
        <v>39</v>
      </c>
      <c r="P1413">
        <v>27</v>
      </c>
      <c r="Q1413" t="s">
        <v>73</v>
      </c>
      <c r="R1413" t="s">
        <v>238</v>
      </c>
      <c r="S1413" t="s">
        <v>239</v>
      </c>
      <c r="T1413">
        <v>180</v>
      </c>
      <c r="U1413">
        <v>153</v>
      </c>
      <c r="V1413">
        <v>85</v>
      </c>
      <c r="W1413" t="s">
        <v>133</v>
      </c>
      <c r="X1413">
        <v>8121</v>
      </c>
      <c r="Y1413">
        <v>1242513</v>
      </c>
      <c r="Z1413">
        <v>58293</v>
      </c>
      <c r="AA1413">
        <v>96390</v>
      </c>
      <c r="AB1413">
        <v>1397196</v>
      </c>
      <c r="AC1413">
        <v>1138560</v>
      </c>
      <c r="AD1413">
        <v>258636</v>
      </c>
      <c r="AE1413" t="s">
        <v>81</v>
      </c>
      <c r="AF1413" t="s">
        <v>75</v>
      </c>
      <c r="AG1413" t="s">
        <v>240</v>
      </c>
      <c r="AH1413" t="s">
        <v>144</v>
      </c>
      <c r="AI1413" t="s">
        <v>139</v>
      </c>
      <c r="AJ1413" t="str">
        <f t="shared" si="22"/>
        <v>Dec</v>
      </c>
    </row>
    <row r="1414" spans="1:36" x14ac:dyDescent="0.3">
      <c r="A1414" t="s">
        <v>4245</v>
      </c>
      <c r="B1414" s="33">
        <v>45664</v>
      </c>
      <c r="C1414" t="s">
        <v>98</v>
      </c>
      <c r="D1414" t="s">
        <v>4246</v>
      </c>
      <c r="E1414" t="s">
        <v>177</v>
      </c>
      <c r="F1414" t="s">
        <v>173</v>
      </c>
      <c r="G1414" t="s">
        <v>162</v>
      </c>
      <c r="H1414" t="s">
        <v>161</v>
      </c>
      <c r="I1414">
        <v>1804</v>
      </c>
      <c r="J1414" t="s">
        <v>1045</v>
      </c>
      <c r="K1414" t="s">
        <v>4247</v>
      </c>
      <c r="L1414" t="s">
        <v>2202</v>
      </c>
      <c r="M1414" t="s">
        <v>908</v>
      </c>
      <c r="N1414">
        <v>215</v>
      </c>
      <c r="O1414">
        <v>5</v>
      </c>
      <c r="P1414">
        <v>16</v>
      </c>
      <c r="Q1414" t="s">
        <v>73</v>
      </c>
      <c r="R1414" t="s">
        <v>238</v>
      </c>
      <c r="S1414" t="s">
        <v>239</v>
      </c>
      <c r="T1414">
        <v>189</v>
      </c>
      <c r="U1414">
        <v>185</v>
      </c>
      <c r="V1414">
        <v>97.88</v>
      </c>
      <c r="W1414" t="s">
        <v>133</v>
      </c>
      <c r="X1414">
        <v>8178</v>
      </c>
      <c r="Y1414">
        <v>1512930</v>
      </c>
      <c r="Z1414">
        <v>41810</v>
      </c>
      <c r="AA1414">
        <v>98235</v>
      </c>
      <c r="AB1414">
        <v>1652975</v>
      </c>
      <c r="AC1414">
        <v>1387743</v>
      </c>
      <c r="AD1414">
        <v>265232</v>
      </c>
      <c r="AE1414" t="s">
        <v>78</v>
      </c>
      <c r="AF1414" t="s">
        <v>78</v>
      </c>
      <c r="AG1414" t="s">
        <v>240</v>
      </c>
      <c r="AH1414" t="s">
        <v>144</v>
      </c>
      <c r="AI1414" t="s">
        <v>139</v>
      </c>
      <c r="AJ1414" t="str">
        <f t="shared" si="22"/>
        <v>Jan</v>
      </c>
    </row>
    <row r="1415" spans="1:36" x14ac:dyDescent="0.3">
      <c r="A1415" t="s">
        <v>4248</v>
      </c>
      <c r="B1415" s="33">
        <v>45758</v>
      </c>
      <c r="C1415" t="s">
        <v>97</v>
      </c>
      <c r="D1415" t="s">
        <v>4249</v>
      </c>
      <c r="E1415" t="s">
        <v>179</v>
      </c>
      <c r="F1415" t="s">
        <v>180</v>
      </c>
      <c r="G1415" t="s">
        <v>166</v>
      </c>
      <c r="H1415" t="s">
        <v>160</v>
      </c>
      <c r="I1415">
        <v>1236</v>
      </c>
      <c r="J1415" t="s">
        <v>457</v>
      </c>
      <c r="K1415" t="s">
        <v>3163</v>
      </c>
      <c r="L1415" t="s">
        <v>1007</v>
      </c>
      <c r="M1415" t="s">
        <v>3163</v>
      </c>
      <c r="N1415">
        <v>201</v>
      </c>
      <c r="O1415">
        <v>4</v>
      </c>
      <c r="P1415">
        <v>-10</v>
      </c>
      <c r="Q1415" t="s">
        <v>73</v>
      </c>
      <c r="R1415" t="s">
        <v>238</v>
      </c>
      <c r="S1415" t="s">
        <v>239</v>
      </c>
      <c r="T1415">
        <v>220</v>
      </c>
      <c r="U1415">
        <v>164</v>
      </c>
      <c r="V1415">
        <v>74.55</v>
      </c>
      <c r="W1415" t="s">
        <v>133</v>
      </c>
      <c r="X1415">
        <v>7440</v>
      </c>
      <c r="Y1415">
        <v>1220160</v>
      </c>
      <c r="Z1415">
        <v>59532</v>
      </c>
      <c r="AA1415">
        <v>122508</v>
      </c>
      <c r="AB1415">
        <v>1402200</v>
      </c>
      <c r="AC1415">
        <v>1123451</v>
      </c>
      <c r="AD1415">
        <v>278749</v>
      </c>
      <c r="AE1415" t="s">
        <v>72</v>
      </c>
      <c r="AF1415" t="s">
        <v>81</v>
      </c>
      <c r="AG1415" t="s">
        <v>240</v>
      </c>
      <c r="AH1415" t="s">
        <v>146</v>
      </c>
      <c r="AI1415" t="s">
        <v>138</v>
      </c>
      <c r="AJ1415" t="str">
        <f t="shared" si="22"/>
        <v>Apr</v>
      </c>
    </row>
    <row r="1416" spans="1:36" x14ac:dyDescent="0.3">
      <c r="A1416" t="s">
        <v>4250</v>
      </c>
      <c r="B1416" s="33">
        <v>45669</v>
      </c>
      <c r="C1416" t="s">
        <v>96</v>
      </c>
      <c r="D1416" t="s">
        <v>4251</v>
      </c>
      <c r="E1416" t="s">
        <v>178</v>
      </c>
      <c r="F1416" t="s">
        <v>173</v>
      </c>
      <c r="G1416" t="s">
        <v>157</v>
      </c>
      <c r="H1416" t="s">
        <v>161</v>
      </c>
      <c r="I1416">
        <v>1068</v>
      </c>
      <c r="J1416" t="s">
        <v>451</v>
      </c>
      <c r="K1416" t="s">
        <v>965</v>
      </c>
      <c r="L1416" t="s">
        <v>293</v>
      </c>
      <c r="M1416" t="s">
        <v>1853</v>
      </c>
      <c r="N1416">
        <v>167</v>
      </c>
      <c r="O1416">
        <v>23</v>
      </c>
      <c r="P1416">
        <v>39</v>
      </c>
      <c r="Q1416" t="s">
        <v>76</v>
      </c>
      <c r="R1416" t="s">
        <v>238</v>
      </c>
      <c r="S1416" t="s">
        <v>239</v>
      </c>
      <c r="T1416">
        <v>180</v>
      </c>
      <c r="U1416">
        <v>163</v>
      </c>
      <c r="V1416">
        <v>90.56</v>
      </c>
      <c r="W1416" t="s">
        <v>135</v>
      </c>
      <c r="X1416">
        <v>6991</v>
      </c>
      <c r="Y1416">
        <v>1139533</v>
      </c>
      <c r="Z1416">
        <v>25917</v>
      </c>
      <c r="AA1416">
        <v>77099</v>
      </c>
      <c r="AB1416">
        <v>1242549</v>
      </c>
      <c r="AC1416">
        <v>795039</v>
      </c>
      <c r="AD1416">
        <v>447510</v>
      </c>
      <c r="AE1416" t="s">
        <v>75</v>
      </c>
      <c r="AF1416" t="s">
        <v>78</v>
      </c>
      <c r="AG1416" t="s">
        <v>240</v>
      </c>
      <c r="AH1416" t="s">
        <v>146</v>
      </c>
      <c r="AI1416" t="s">
        <v>139</v>
      </c>
      <c r="AJ1416" t="str">
        <f t="shared" si="22"/>
        <v>Jan</v>
      </c>
    </row>
    <row r="1417" spans="1:36" x14ac:dyDescent="0.3">
      <c r="A1417" t="s">
        <v>4252</v>
      </c>
      <c r="B1417" s="33">
        <v>45739</v>
      </c>
      <c r="C1417" t="s">
        <v>93</v>
      </c>
      <c r="D1417" t="s">
        <v>4253</v>
      </c>
      <c r="E1417" t="s">
        <v>179</v>
      </c>
      <c r="F1417" t="s">
        <v>180</v>
      </c>
      <c r="G1417" t="s">
        <v>166</v>
      </c>
      <c r="H1417" t="s">
        <v>160</v>
      </c>
      <c r="I1417">
        <v>1225</v>
      </c>
      <c r="J1417" t="s">
        <v>258</v>
      </c>
      <c r="K1417" t="s">
        <v>801</v>
      </c>
      <c r="L1417" t="s">
        <v>300</v>
      </c>
      <c r="M1417" t="s">
        <v>439</v>
      </c>
      <c r="N1417">
        <v>167</v>
      </c>
      <c r="O1417">
        <v>20</v>
      </c>
      <c r="P1417">
        <v>35</v>
      </c>
      <c r="Q1417" t="s">
        <v>76</v>
      </c>
      <c r="R1417" t="s">
        <v>238</v>
      </c>
      <c r="S1417" t="s">
        <v>239</v>
      </c>
      <c r="T1417">
        <v>150</v>
      </c>
      <c r="U1417">
        <v>134</v>
      </c>
      <c r="V1417">
        <v>89.33</v>
      </c>
      <c r="W1417" t="s">
        <v>134</v>
      </c>
      <c r="X1417">
        <v>10563</v>
      </c>
      <c r="Y1417">
        <v>1415442</v>
      </c>
      <c r="Z1417">
        <v>31222</v>
      </c>
      <c r="AA1417">
        <v>46766</v>
      </c>
      <c r="AB1417">
        <v>1493430</v>
      </c>
      <c r="AC1417">
        <v>1294695</v>
      </c>
      <c r="AD1417">
        <v>198735</v>
      </c>
      <c r="AE1417" t="s">
        <v>72</v>
      </c>
      <c r="AF1417" t="s">
        <v>81</v>
      </c>
      <c r="AG1417" t="s">
        <v>240</v>
      </c>
      <c r="AH1417" t="s">
        <v>146</v>
      </c>
      <c r="AI1417" t="s">
        <v>140</v>
      </c>
      <c r="AJ1417" t="str">
        <f t="shared" si="22"/>
        <v>Mar</v>
      </c>
    </row>
    <row r="1418" spans="1:36" x14ac:dyDescent="0.3">
      <c r="A1418" t="s">
        <v>4254</v>
      </c>
      <c r="B1418" s="33">
        <v>45675</v>
      </c>
      <c r="C1418" t="s">
        <v>93</v>
      </c>
      <c r="D1418" t="s">
        <v>4255</v>
      </c>
      <c r="E1418" t="s">
        <v>180</v>
      </c>
      <c r="F1418" t="s">
        <v>176</v>
      </c>
      <c r="G1418" t="s">
        <v>160</v>
      </c>
      <c r="H1418" t="s">
        <v>156</v>
      </c>
      <c r="I1418">
        <v>1448</v>
      </c>
      <c r="J1418" t="s">
        <v>621</v>
      </c>
      <c r="K1418" t="s">
        <v>515</v>
      </c>
      <c r="L1418" t="s">
        <v>695</v>
      </c>
      <c r="M1418" t="s">
        <v>1596</v>
      </c>
      <c r="N1418">
        <v>224</v>
      </c>
      <c r="O1418">
        <v>7</v>
      </c>
      <c r="P1418">
        <v>24</v>
      </c>
      <c r="Q1418" t="s">
        <v>73</v>
      </c>
      <c r="R1418" t="s">
        <v>238</v>
      </c>
      <c r="S1418" t="s">
        <v>239</v>
      </c>
      <c r="T1418">
        <v>180</v>
      </c>
      <c r="U1418">
        <v>155</v>
      </c>
      <c r="V1418">
        <v>86.11</v>
      </c>
      <c r="W1418" t="s">
        <v>133</v>
      </c>
      <c r="X1418">
        <v>5494</v>
      </c>
      <c r="Y1418">
        <v>851570</v>
      </c>
      <c r="Z1418">
        <v>77655</v>
      </c>
      <c r="AA1418">
        <v>20460</v>
      </c>
      <c r="AB1418">
        <v>949685</v>
      </c>
      <c r="AC1418">
        <v>674120</v>
      </c>
      <c r="AD1418">
        <v>275565</v>
      </c>
      <c r="AE1418" t="s">
        <v>81</v>
      </c>
      <c r="AF1418" t="s">
        <v>81</v>
      </c>
      <c r="AG1418" t="s">
        <v>240</v>
      </c>
      <c r="AH1418" t="s">
        <v>146</v>
      </c>
      <c r="AI1418" t="s">
        <v>140</v>
      </c>
      <c r="AJ1418" t="str">
        <f t="shared" si="22"/>
        <v>Jan</v>
      </c>
    </row>
    <row r="1419" spans="1:36" x14ac:dyDescent="0.3">
      <c r="A1419" t="s">
        <v>4256</v>
      </c>
      <c r="B1419" s="33">
        <v>45765</v>
      </c>
      <c r="C1419" t="s">
        <v>93</v>
      </c>
      <c r="D1419" t="s">
        <v>4257</v>
      </c>
      <c r="E1419" t="s">
        <v>173</v>
      </c>
      <c r="F1419" t="s">
        <v>172</v>
      </c>
      <c r="G1419" t="s">
        <v>161</v>
      </c>
      <c r="H1419" t="s">
        <v>155</v>
      </c>
      <c r="I1419">
        <v>707</v>
      </c>
      <c r="J1419" t="s">
        <v>615</v>
      </c>
      <c r="K1419" t="s">
        <v>899</v>
      </c>
      <c r="L1419" t="s">
        <v>4258</v>
      </c>
      <c r="M1419" t="s">
        <v>899</v>
      </c>
      <c r="N1419">
        <v>99</v>
      </c>
      <c r="O1419">
        <v>2</v>
      </c>
      <c r="P1419">
        <v>-10</v>
      </c>
      <c r="Q1419" t="s">
        <v>73</v>
      </c>
      <c r="R1419" t="s">
        <v>238</v>
      </c>
      <c r="S1419" t="s">
        <v>239</v>
      </c>
      <c r="T1419">
        <v>189</v>
      </c>
      <c r="U1419">
        <v>132</v>
      </c>
      <c r="V1419">
        <v>69.84</v>
      </c>
      <c r="W1419" t="s">
        <v>133</v>
      </c>
      <c r="X1419">
        <v>9433</v>
      </c>
      <c r="Y1419">
        <v>1245156</v>
      </c>
      <c r="Z1419">
        <v>56100</v>
      </c>
      <c r="AA1419">
        <v>43824</v>
      </c>
      <c r="AB1419">
        <v>1345080</v>
      </c>
      <c r="AC1419">
        <v>1046300</v>
      </c>
      <c r="AD1419">
        <v>298780</v>
      </c>
      <c r="AE1419" t="s">
        <v>78</v>
      </c>
      <c r="AF1419" t="s">
        <v>81</v>
      </c>
      <c r="AG1419" t="s">
        <v>240</v>
      </c>
      <c r="AH1419" t="s">
        <v>145</v>
      </c>
      <c r="AI1419" t="s">
        <v>139</v>
      </c>
      <c r="AJ1419" t="str">
        <f t="shared" si="22"/>
        <v>Apr</v>
      </c>
    </row>
    <row r="1420" spans="1:36" x14ac:dyDescent="0.3">
      <c r="A1420" t="s">
        <v>4259</v>
      </c>
      <c r="B1420" s="33">
        <v>45703</v>
      </c>
      <c r="C1420" t="s">
        <v>99</v>
      </c>
      <c r="D1420" t="s">
        <v>3502</v>
      </c>
      <c r="E1420" t="s">
        <v>175</v>
      </c>
      <c r="F1420" t="s">
        <v>179</v>
      </c>
      <c r="G1420" t="s">
        <v>163</v>
      </c>
      <c r="H1420" t="s">
        <v>166</v>
      </c>
      <c r="I1420">
        <v>1908</v>
      </c>
      <c r="J1420" t="s">
        <v>518</v>
      </c>
      <c r="K1420" t="s">
        <v>1790</v>
      </c>
      <c r="L1420" t="s">
        <v>477</v>
      </c>
      <c r="M1420" t="s">
        <v>1790</v>
      </c>
      <c r="N1420">
        <v>293</v>
      </c>
      <c r="O1420">
        <v>0</v>
      </c>
      <c r="P1420">
        <v>-2</v>
      </c>
      <c r="Q1420" t="s">
        <v>70</v>
      </c>
      <c r="R1420" t="s">
        <v>238</v>
      </c>
      <c r="S1420" t="s">
        <v>239</v>
      </c>
      <c r="T1420">
        <v>150</v>
      </c>
      <c r="U1420">
        <v>95</v>
      </c>
      <c r="V1420">
        <v>63.33</v>
      </c>
      <c r="W1420" t="s">
        <v>133</v>
      </c>
      <c r="X1420">
        <v>6644</v>
      </c>
      <c r="Y1420">
        <v>631180</v>
      </c>
      <c r="Z1420">
        <v>22705</v>
      </c>
      <c r="AA1420">
        <v>41990</v>
      </c>
      <c r="AB1420">
        <v>695875</v>
      </c>
      <c r="AC1420">
        <v>587228</v>
      </c>
      <c r="AD1420">
        <v>108647</v>
      </c>
      <c r="AE1420" t="s">
        <v>75</v>
      </c>
      <c r="AF1420" t="s">
        <v>72</v>
      </c>
      <c r="AG1420" t="s">
        <v>240</v>
      </c>
      <c r="AH1420" t="s">
        <v>147</v>
      </c>
      <c r="AI1420" t="s">
        <v>139</v>
      </c>
      <c r="AJ1420" t="str">
        <f t="shared" si="22"/>
        <v>Feb</v>
      </c>
    </row>
    <row r="1421" spans="1:36" x14ac:dyDescent="0.3">
      <c r="A1421" t="s">
        <v>4260</v>
      </c>
      <c r="B1421" s="33">
        <v>45773</v>
      </c>
      <c r="C1421" t="s">
        <v>96</v>
      </c>
      <c r="D1421" t="s">
        <v>4261</v>
      </c>
      <c r="E1421" t="s">
        <v>177</v>
      </c>
      <c r="F1421" t="s">
        <v>176</v>
      </c>
      <c r="G1421" t="s">
        <v>162</v>
      </c>
      <c r="H1421" t="s">
        <v>156</v>
      </c>
      <c r="I1421">
        <v>1396</v>
      </c>
      <c r="J1421" t="s">
        <v>600</v>
      </c>
      <c r="K1421" t="s">
        <v>1247</v>
      </c>
      <c r="L1421" t="s">
        <v>1010</v>
      </c>
      <c r="M1421" t="s">
        <v>594</v>
      </c>
      <c r="N1421">
        <v>188</v>
      </c>
      <c r="O1421">
        <v>28</v>
      </c>
      <c r="P1421">
        <v>36</v>
      </c>
      <c r="Q1421" t="s">
        <v>76</v>
      </c>
      <c r="R1421" t="s">
        <v>238</v>
      </c>
      <c r="S1421" t="s">
        <v>239</v>
      </c>
      <c r="T1421">
        <v>180</v>
      </c>
      <c r="U1421">
        <v>163</v>
      </c>
      <c r="V1421">
        <v>90.56</v>
      </c>
      <c r="W1421" t="s">
        <v>133</v>
      </c>
      <c r="X1421">
        <v>3768</v>
      </c>
      <c r="Y1421">
        <v>614184</v>
      </c>
      <c r="Z1421">
        <v>51834</v>
      </c>
      <c r="AA1421">
        <v>126651</v>
      </c>
      <c r="AB1421">
        <v>792669</v>
      </c>
      <c r="AC1421">
        <v>499650</v>
      </c>
      <c r="AD1421">
        <v>293019</v>
      </c>
      <c r="AE1421" t="s">
        <v>78</v>
      </c>
      <c r="AF1421" t="s">
        <v>81</v>
      </c>
      <c r="AG1421" t="s">
        <v>240</v>
      </c>
      <c r="AH1421" t="s">
        <v>144</v>
      </c>
      <c r="AI1421" t="s">
        <v>140</v>
      </c>
      <c r="AJ1421" t="str">
        <f t="shared" si="22"/>
        <v>Apr</v>
      </c>
    </row>
    <row r="1422" spans="1:36" x14ac:dyDescent="0.3">
      <c r="A1422" t="s">
        <v>4262</v>
      </c>
      <c r="B1422" s="33">
        <v>45821</v>
      </c>
      <c r="C1422" t="s">
        <v>96</v>
      </c>
      <c r="D1422" t="s">
        <v>4263</v>
      </c>
      <c r="E1422" t="s">
        <v>178</v>
      </c>
      <c r="F1422" t="s">
        <v>173</v>
      </c>
      <c r="G1422" t="s">
        <v>157</v>
      </c>
      <c r="H1422" t="s">
        <v>161</v>
      </c>
      <c r="I1422">
        <v>2229</v>
      </c>
      <c r="J1422" t="s">
        <v>504</v>
      </c>
      <c r="K1422" t="s">
        <v>1032</v>
      </c>
      <c r="L1422" t="s">
        <v>695</v>
      </c>
      <c r="M1422" t="s">
        <v>878</v>
      </c>
      <c r="N1422">
        <v>264</v>
      </c>
      <c r="O1422">
        <v>7</v>
      </c>
      <c r="P1422">
        <v>8</v>
      </c>
      <c r="Q1422" t="s">
        <v>73</v>
      </c>
      <c r="R1422" t="s">
        <v>238</v>
      </c>
      <c r="S1422" t="s">
        <v>239</v>
      </c>
      <c r="T1422">
        <v>180</v>
      </c>
      <c r="U1422">
        <v>148</v>
      </c>
      <c r="V1422">
        <v>82.22</v>
      </c>
      <c r="W1422" t="s">
        <v>133</v>
      </c>
      <c r="X1422">
        <v>10941</v>
      </c>
      <c r="Y1422">
        <v>1619268</v>
      </c>
      <c r="Z1422">
        <v>60384</v>
      </c>
      <c r="AA1422">
        <v>94868</v>
      </c>
      <c r="AB1422">
        <v>1774520</v>
      </c>
      <c r="AC1422">
        <v>1376809</v>
      </c>
      <c r="AD1422">
        <v>397711</v>
      </c>
      <c r="AE1422" t="s">
        <v>75</v>
      </c>
      <c r="AF1422" t="s">
        <v>78</v>
      </c>
      <c r="AG1422" t="s">
        <v>240</v>
      </c>
      <c r="AH1422" t="s">
        <v>147</v>
      </c>
      <c r="AI1422" t="s">
        <v>138</v>
      </c>
      <c r="AJ1422" t="str">
        <f t="shared" si="22"/>
        <v>Jun</v>
      </c>
    </row>
    <row r="1423" spans="1:36" x14ac:dyDescent="0.3">
      <c r="A1423" t="s">
        <v>4264</v>
      </c>
      <c r="B1423" s="33">
        <v>45729</v>
      </c>
      <c r="C1423" t="s">
        <v>95</v>
      </c>
      <c r="D1423" t="s">
        <v>4265</v>
      </c>
      <c r="E1423" t="s">
        <v>176</v>
      </c>
      <c r="F1423" t="s">
        <v>177</v>
      </c>
      <c r="G1423" t="s">
        <v>156</v>
      </c>
      <c r="H1423" t="s">
        <v>162</v>
      </c>
      <c r="I1423">
        <v>2098</v>
      </c>
      <c r="J1423" t="s">
        <v>353</v>
      </c>
      <c r="K1423" t="s">
        <v>1342</v>
      </c>
      <c r="L1423" t="s">
        <v>353</v>
      </c>
      <c r="M1423" t="s">
        <v>921</v>
      </c>
      <c r="N1423">
        <v>262</v>
      </c>
      <c r="O1423">
        <v>0</v>
      </c>
      <c r="P1423">
        <v>21</v>
      </c>
      <c r="Q1423" t="s">
        <v>73</v>
      </c>
      <c r="R1423" t="s">
        <v>238</v>
      </c>
      <c r="S1423" t="s">
        <v>239</v>
      </c>
      <c r="T1423">
        <v>189</v>
      </c>
      <c r="U1423">
        <v>185</v>
      </c>
      <c r="V1423">
        <v>97.88</v>
      </c>
      <c r="W1423" t="s">
        <v>133</v>
      </c>
      <c r="X1423">
        <v>7687</v>
      </c>
      <c r="Y1423">
        <v>1422095</v>
      </c>
      <c r="Z1423">
        <v>35520</v>
      </c>
      <c r="AA1423">
        <v>113035</v>
      </c>
      <c r="AB1423">
        <v>1570650</v>
      </c>
      <c r="AC1423">
        <v>1278790</v>
      </c>
      <c r="AD1423">
        <v>291860</v>
      </c>
      <c r="AE1423" t="s">
        <v>81</v>
      </c>
      <c r="AF1423" t="s">
        <v>78</v>
      </c>
      <c r="AG1423" t="s">
        <v>240</v>
      </c>
      <c r="AH1423" t="s">
        <v>145</v>
      </c>
      <c r="AI1423" t="s">
        <v>140</v>
      </c>
      <c r="AJ1423" t="str">
        <f t="shared" si="22"/>
        <v>Mar</v>
      </c>
    </row>
    <row r="1424" spans="1:36" x14ac:dyDescent="0.3">
      <c r="A1424" t="s">
        <v>4266</v>
      </c>
      <c r="B1424" s="33">
        <v>45776</v>
      </c>
      <c r="C1424" t="s">
        <v>93</v>
      </c>
      <c r="D1424" t="s">
        <v>4267</v>
      </c>
      <c r="E1424" t="s">
        <v>178</v>
      </c>
      <c r="F1424" t="s">
        <v>172</v>
      </c>
      <c r="G1424" t="s">
        <v>157</v>
      </c>
      <c r="H1424" t="s">
        <v>155</v>
      </c>
      <c r="I1424">
        <v>1820</v>
      </c>
      <c r="J1424" t="s">
        <v>408</v>
      </c>
      <c r="K1424" t="s">
        <v>4268</v>
      </c>
      <c r="L1424" t="s">
        <v>1064</v>
      </c>
      <c r="M1424" t="s">
        <v>1248</v>
      </c>
      <c r="N1424">
        <v>241</v>
      </c>
      <c r="O1424">
        <v>42</v>
      </c>
      <c r="P1424">
        <v>26</v>
      </c>
      <c r="Q1424" t="s">
        <v>73</v>
      </c>
      <c r="R1424" t="s">
        <v>238</v>
      </c>
      <c r="S1424" t="s">
        <v>239</v>
      </c>
      <c r="T1424">
        <v>220</v>
      </c>
      <c r="U1424">
        <v>145</v>
      </c>
      <c r="V1424">
        <v>65.91</v>
      </c>
      <c r="W1424" t="s">
        <v>133</v>
      </c>
      <c r="X1424">
        <v>9714</v>
      </c>
      <c r="Y1424">
        <v>1408530</v>
      </c>
      <c r="Z1424">
        <v>48720</v>
      </c>
      <c r="AA1424">
        <v>90480</v>
      </c>
      <c r="AB1424">
        <v>1547730</v>
      </c>
      <c r="AC1424">
        <v>982256</v>
      </c>
      <c r="AD1424">
        <v>565474</v>
      </c>
      <c r="AE1424" t="s">
        <v>75</v>
      </c>
      <c r="AF1424" t="s">
        <v>81</v>
      </c>
      <c r="AG1424" t="s">
        <v>240</v>
      </c>
      <c r="AH1424" t="s">
        <v>146</v>
      </c>
      <c r="AI1424" t="s">
        <v>138</v>
      </c>
      <c r="AJ1424" t="str">
        <f t="shared" si="22"/>
        <v>Apr</v>
      </c>
    </row>
    <row r="1425" spans="1:36" x14ac:dyDescent="0.3">
      <c r="A1425" t="s">
        <v>4269</v>
      </c>
      <c r="B1425" s="33">
        <v>45852</v>
      </c>
      <c r="C1425" t="s">
        <v>97</v>
      </c>
      <c r="D1425" t="s">
        <v>607</v>
      </c>
      <c r="E1425" t="s">
        <v>172</v>
      </c>
      <c r="F1425" t="s">
        <v>173</v>
      </c>
      <c r="G1425" t="s">
        <v>155</v>
      </c>
      <c r="H1425" t="s">
        <v>161</v>
      </c>
      <c r="I1425">
        <v>545</v>
      </c>
      <c r="J1425" t="s">
        <v>377</v>
      </c>
      <c r="K1425" t="s">
        <v>1591</v>
      </c>
      <c r="L1425" t="s">
        <v>460</v>
      </c>
      <c r="M1425" t="s">
        <v>2441</v>
      </c>
      <c r="N1425">
        <v>99</v>
      </c>
      <c r="O1425">
        <v>22</v>
      </c>
      <c r="P1425">
        <v>39</v>
      </c>
      <c r="Q1425" t="s">
        <v>76</v>
      </c>
      <c r="R1425" t="s">
        <v>238</v>
      </c>
      <c r="S1425" t="s">
        <v>239</v>
      </c>
      <c r="T1425">
        <v>150</v>
      </c>
      <c r="U1425">
        <v>115</v>
      </c>
      <c r="V1425">
        <v>76.67</v>
      </c>
      <c r="W1425" t="s">
        <v>133</v>
      </c>
      <c r="X1425">
        <v>9671</v>
      </c>
      <c r="Y1425">
        <v>1112165</v>
      </c>
      <c r="Z1425">
        <v>59225</v>
      </c>
      <c r="AA1425">
        <v>11615</v>
      </c>
      <c r="AB1425">
        <v>1183005</v>
      </c>
      <c r="AC1425">
        <v>1038789</v>
      </c>
      <c r="AD1425">
        <v>144216</v>
      </c>
      <c r="AE1425" t="s">
        <v>81</v>
      </c>
      <c r="AF1425" t="s">
        <v>78</v>
      </c>
      <c r="AG1425" t="s">
        <v>240</v>
      </c>
      <c r="AH1425" t="s">
        <v>144</v>
      </c>
      <c r="AI1425" t="s">
        <v>139</v>
      </c>
      <c r="AJ1425" t="str">
        <f t="shared" si="22"/>
        <v>Jul</v>
      </c>
    </row>
    <row r="1426" spans="1:36" x14ac:dyDescent="0.3">
      <c r="A1426" t="s">
        <v>4270</v>
      </c>
      <c r="B1426" s="33">
        <v>45715</v>
      </c>
      <c r="C1426" t="s">
        <v>97</v>
      </c>
      <c r="D1426" t="s">
        <v>4271</v>
      </c>
      <c r="E1426" t="s">
        <v>178</v>
      </c>
      <c r="F1426" t="s">
        <v>175</v>
      </c>
      <c r="G1426" t="s">
        <v>157</v>
      </c>
      <c r="H1426" t="s">
        <v>163</v>
      </c>
      <c r="I1426">
        <v>1933</v>
      </c>
      <c r="J1426" t="s">
        <v>492</v>
      </c>
      <c r="K1426" t="s">
        <v>345</v>
      </c>
      <c r="L1426" t="s">
        <v>1031</v>
      </c>
      <c r="M1426" t="s">
        <v>2791</v>
      </c>
      <c r="N1426">
        <v>285</v>
      </c>
      <c r="O1426">
        <v>16</v>
      </c>
      <c r="P1426">
        <v>10</v>
      </c>
      <c r="Q1426" t="s">
        <v>73</v>
      </c>
      <c r="R1426" t="s">
        <v>238</v>
      </c>
      <c r="S1426" t="s">
        <v>239</v>
      </c>
      <c r="T1426">
        <v>186</v>
      </c>
      <c r="U1426">
        <v>158</v>
      </c>
      <c r="V1426">
        <v>84.95</v>
      </c>
      <c r="W1426" t="s">
        <v>133</v>
      </c>
      <c r="X1426">
        <v>8203</v>
      </c>
      <c r="Y1426">
        <v>1296074</v>
      </c>
      <c r="Z1426">
        <v>58618</v>
      </c>
      <c r="AA1426">
        <v>32390</v>
      </c>
      <c r="AB1426">
        <v>1387082</v>
      </c>
      <c r="AC1426">
        <v>837285</v>
      </c>
      <c r="AD1426">
        <v>549797</v>
      </c>
      <c r="AE1426" t="s">
        <v>75</v>
      </c>
      <c r="AF1426" t="s">
        <v>75</v>
      </c>
      <c r="AG1426" t="s">
        <v>240</v>
      </c>
      <c r="AH1426" t="s">
        <v>144</v>
      </c>
      <c r="AI1426" t="s">
        <v>139</v>
      </c>
      <c r="AJ1426" t="str">
        <f t="shared" si="22"/>
        <v>Feb</v>
      </c>
    </row>
    <row r="1427" spans="1:36" x14ac:dyDescent="0.3">
      <c r="A1427" t="s">
        <v>4272</v>
      </c>
      <c r="B1427" s="33">
        <v>45723</v>
      </c>
      <c r="C1427" t="s">
        <v>93</v>
      </c>
      <c r="D1427" t="s">
        <v>4273</v>
      </c>
      <c r="E1427" t="s">
        <v>173</v>
      </c>
      <c r="F1427" t="s">
        <v>172</v>
      </c>
      <c r="G1427" t="s">
        <v>161</v>
      </c>
      <c r="H1427" t="s">
        <v>155</v>
      </c>
      <c r="I1427">
        <v>1058</v>
      </c>
      <c r="J1427" t="s">
        <v>1434</v>
      </c>
      <c r="K1427" t="s">
        <v>1342</v>
      </c>
      <c r="L1427" t="s">
        <v>633</v>
      </c>
      <c r="M1427" t="s">
        <v>253</v>
      </c>
      <c r="N1427">
        <v>142</v>
      </c>
      <c r="O1427">
        <v>0</v>
      </c>
      <c r="P1427">
        <v>25</v>
      </c>
      <c r="Q1427" t="s">
        <v>73</v>
      </c>
      <c r="R1427" t="s">
        <v>238</v>
      </c>
      <c r="S1427" t="s">
        <v>239</v>
      </c>
      <c r="T1427">
        <v>189</v>
      </c>
      <c r="U1427">
        <v>116</v>
      </c>
      <c r="V1427">
        <v>61.38</v>
      </c>
      <c r="W1427" t="s">
        <v>133</v>
      </c>
      <c r="X1427">
        <v>9237</v>
      </c>
      <c r="Y1427">
        <v>1071492</v>
      </c>
      <c r="Z1427">
        <v>51736</v>
      </c>
      <c r="AA1427">
        <v>63336</v>
      </c>
      <c r="AB1427">
        <v>1186564</v>
      </c>
      <c r="AC1427">
        <v>1038326</v>
      </c>
      <c r="AD1427">
        <v>148238</v>
      </c>
      <c r="AE1427" t="s">
        <v>78</v>
      </c>
      <c r="AF1427" t="s">
        <v>81</v>
      </c>
      <c r="AG1427" t="s">
        <v>240</v>
      </c>
      <c r="AH1427" t="s">
        <v>144</v>
      </c>
      <c r="AI1427" t="s">
        <v>140</v>
      </c>
      <c r="AJ1427" t="str">
        <f t="shared" si="22"/>
        <v>Mar</v>
      </c>
    </row>
    <row r="1428" spans="1:36" x14ac:dyDescent="0.3">
      <c r="A1428" t="s">
        <v>4274</v>
      </c>
      <c r="B1428" s="33">
        <v>45974</v>
      </c>
      <c r="C1428" t="s">
        <v>98</v>
      </c>
      <c r="D1428" t="s">
        <v>4275</v>
      </c>
      <c r="E1428" t="s">
        <v>174</v>
      </c>
      <c r="F1428" t="s">
        <v>172</v>
      </c>
      <c r="G1428" t="s">
        <v>158</v>
      </c>
      <c r="H1428" t="s">
        <v>155</v>
      </c>
      <c r="I1428">
        <v>1761</v>
      </c>
      <c r="J1428" t="s">
        <v>554</v>
      </c>
      <c r="K1428" t="s">
        <v>1167</v>
      </c>
      <c r="L1428" t="s">
        <v>348</v>
      </c>
      <c r="M1428" t="s">
        <v>1167</v>
      </c>
      <c r="N1428">
        <v>216</v>
      </c>
      <c r="O1428">
        <v>5</v>
      </c>
      <c r="P1428">
        <v>-2</v>
      </c>
      <c r="Q1428" t="s">
        <v>73</v>
      </c>
      <c r="R1428" t="s">
        <v>238</v>
      </c>
      <c r="S1428" t="s">
        <v>239</v>
      </c>
      <c r="T1428">
        <v>189</v>
      </c>
      <c r="U1428">
        <v>177</v>
      </c>
      <c r="V1428">
        <v>93.65</v>
      </c>
      <c r="W1428" t="s">
        <v>135</v>
      </c>
      <c r="X1428">
        <v>6025</v>
      </c>
      <c r="Y1428">
        <v>1066425</v>
      </c>
      <c r="Z1428">
        <v>46374</v>
      </c>
      <c r="AA1428">
        <v>77526</v>
      </c>
      <c r="AB1428">
        <v>1190325</v>
      </c>
      <c r="AC1428">
        <v>795917</v>
      </c>
      <c r="AD1428">
        <v>394408</v>
      </c>
      <c r="AE1428" t="s">
        <v>78</v>
      </c>
      <c r="AF1428" t="s">
        <v>81</v>
      </c>
      <c r="AG1428" t="s">
        <v>240</v>
      </c>
      <c r="AH1428" t="s">
        <v>144</v>
      </c>
      <c r="AI1428" t="s">
        <v>139</v>
      </c>
      <c r="AJ1428" t="str">
        <f t="shared" si="22"/>
        <v>Nov</v>
      </c>
    </row>
    <row r="1429" spans="1:36" x14ac:dyDescent="0.3">
      <c r="A1429" t="s">
        <v>4276</v>
      </c>
      <c r="B1429" s="33">
        <v>45671</v>
      </c>
      <c r="C1429" t="s">
        <v>98</v>
      </c>
      <c r="D1429" t="s">
        <v>4277</v>
      </c>
      <c r="E1429" t="s">
        <v>178</v>
      </c>
      <c r="F1429" t="s">
        <v>175</v>
      </c>
      <c r="G1429" t="s">
        <v>157</v>
      </c>
      <c r="H1429" t="s">
        <v>163</v>
      </c>
      <c r="I1429">
        <v>1734</v>
      </c>
      <c r="J1429" t="s">
        <v>572</v>
      </c>
      <c r="K1429" t="s">
        <v>2030</v>
      </c>
      <c r="L1429" t="s">
        <v>447</v>
      </c>
      <c r="M1429" t="s">
        <v>2030</v>
      </c>
      <c r="N1429">
        <v>254</v>
      </c>
      <c r="O1429">
        <v>0</v>
      </c>
      <c r="P1429">
        <v>-2</v>
      </c>
      <c r="Q1429" t="s">
        <v>70</v>
      </c>
      <c r="R1429" t="s">
        <v>238</v>
      </c>
      <c r="S1429" t="s">
        <v>239</v>
      </c>
      <c r="T1429">
        <v>186</v>
      </c>
      <c r="U1429">
        <v>151</v>
      </c>
      <c r="V1429">
        <v>81.180000000000007</v>
      </c>
      <c r="W1429" t="s">
        <v>133</v>
      </c>
      <c r="X1429">
        <v>8136</v>
      </c>
      <c r="Y1429">
        <v>1228536</v>
      </c>
      <c r="Z1429">
        <v>50585</v>
      </c>
      <c r="AA1429">
        <v>85919</v>
      </c>
      <c r="AB1429">
        <v>1365040</v>
      </c>
      <c r="AC1429">
        <v>1129618</v>
      </c>
      <c r="AD1429">
        <v>235422</v>
      </c>
      <c r="AE1429" t="s">
        <v>75</v>
      </c>
      <c r="AF1429" t="s">
        <v>75</v>
      </c>
      <c r="AG1429" t="s">
        <v>240</v>
      </c>
      <c r="AH1429" t="s">
        <v>144</v>
      </c>
      <c r="AI1429" t="s">
        <v>139</v>
      </c>
      <c r="AJ1429" t="str">
        <f t="shared" si="22"/>
        <v>Jan</v>
      </c>
    </row>
    <row r="1430" spans="1:36" x14ac:dyDescent="0.3">
      <c r="A1430" t="s">
        <v>4278</v>
      </c>
      <c r="B1430" s="33">
        <v>45981</v>
      </c>
      <c r="C1430" t="s">
        <v>95</v>
      </c>
      <c r="D1430" t="s">
        <v>4279</v>
      </c>
      <c r="E1430" t="s">
        <v>172</v>
      </c>
      <c r="F1430" t="s">
        <v>179</v>
      </c>
      <c r="G1430" t="s">
        <v>155</v>
      </c>
      <c r="H1430" t="s">
        <v>166</v>
      </c>
      <c r="I1430">
        <v>1261</v>
      </c>
      <c r="J1430" t="s">
        <v>971</v>
      </c>
      <c r="K1430" t="s">
        <v>908</v>
      </c>
      <c r="L1430" t="s">
        <v>1778</v>
      </c>
      <c r="M1430" t="s">
        <v>458</v>
      </c>
      <c r="N1430">
        <v>171</v>
      </c>
      <c r="O1430">
        <v>25</v>
      </c>
      <c r="P1430">
        <v>6</v>
      </c>
      <c r="Q1430" t="s">
        <v>73</v>
      </c>
      <c r="R1430" t="s">
        <v>238</v>
      </c>
      <c r="S1430" t="s">
        <v>239</v>
      </c>
      <c r="T1430">
        <v>186</v>
      </c>
      <c r="U1430">
        <v>139</v>
      </c>
      <c r="V1430">
        <v>74.73</v>
      </c>
      <c r="W1430" t="s">
        <v>135</v>
      </c>
      <c r="X1430">
        <v>8669</v>
      </c>
      <c r="Y1430">
        <v>1204991</v>
      </c>
      <c r="Z1430">
        <v>63801</v>
      </c>
      <c r="AA1430">
        <v>25159</v>
      </c>
      <c r="AB1430">
        <v>1293951</v>
      </c>
      <c r="AC1430">
        <v>764214</v>
      </c>
      <c r="AD1430">
        <v>529737</v>
      </c>
      <c r="AE1430" t="s">
        <v>81</v>
      </c>
      <c r="AF1430" t="s">
        <v>72</v>
      </c>
      <c r="AG1430" t="s">
        <v>240</v>
      </c>
      <c r="AH1430" t="s">
        <v>144</v>
      </c>
      <c r="AI1430" t="s">
        <v>138</v>
      </c>
      <c r="AJ1430" t="str">
        <f t="shared" si="22"/>
        <v>Nov</v>
      </c>
    </row>
    <row r="1431" spans="1:36" x14ac:dyDescent="0.3">
      <c r="A1431" t="s">
        <v>4280</v>
      </c>
      <c r="B1431" s="33">
        <v>45723</v>
      </c>
      <c r="C1431" t="s">
        <v>97</v>
      </c>
      <c r="D1431" t="s">
        <v>4281</v>
      </c>
      <c r="E1431" t="s">
        <v>177</v>
      </c>
      <c r="F1431" t="s">
        <v>179</v>
      </c>
      <c r="G1431" t="s">
        <v>162</v>
      </c>
      <c r="H1431" t="s">
        <v>166</v>
      </c>
      <c r="I1431">
        <v>520</v>
      </c>
      <c r="J1431" t="s">
        <v>345</v>
      </c>
      <c r="K1431" t="s">
        <v>1445</v>
      </c>
      <c r="L1431" t="s">
        <v>377</v>
      </c>
      <c r="M1431" t="s">
        <v>1591</v>
      </c>
      <c r="N1431">
        <v>89</v>
      </c>
      <c r="O1431">
        <v>0</v>
      </c>
      <c r="P1431">
        <v>10</v>
      </c>
      <c r="Q1431" t="s">
        <v>73</v>
      </c>
      <c r="R1431" t="s">
        <v>238</v>
      </c>
      <c r="S1431" t="s">
        <v>239</v>
      </c>
      <c r="T1431">
        <v>186</v>
      </c>
      <c r="U1431">
        <v>112</v>
      </c>
      <c r="V1431">
        <v>60.22</v>
      </c>
      <c r="W1431" t="s">
        <v>133</v>
      </c>
      <c r="X1431">
        <v>10555</v>
      </c>
      <c r="Y1431">
        <v>1182160</v>
      </c>
      <c r="Z1431">
        <v>48384</v>
      </c>
      <c r="AA1431">
        <v>13216</v>
      </c>
      <c r="AB1431">
        <v>1243760</v>
      </c>
      <c r="AC1431">
        <v>1051424</v>
      </c>
      <c r="AD1431">
        <v>192336</v>
      </c>
      <c r="AE1431" t="s">
        <v>78</v>
      </c>
      <c r="AF1431" t="s">
        <v>72</v>
      </c>
      <c r="AG1431" t="s">
        <v>240</v>
      </c>
      <c r="AH1431" t="s">
        <v>146</v>
      </c>
      <c r="AI1431" t="s">
        <v>140</v>
      </c>
      <c r="AJ1431" t="str">
        <f t="shared" si="22"/>
        <v>Mar</v>
      </c>
    </row>
    <row r="1432" spans="1:36" x14ac:dyDescent="0.3">
      <c r="A1432" t="s">
        <v>4282</v>
      </c>
      <c r="B1432" s="33">
        <v>45810</v>
      </c>
      <c r="C1432" t="s">
        <v>96</v>
      </c>
      <c r="D1432" t="s">
        <v>4283</v>
      </c>
      <c r="E1432" t="s">
        <v>174</v>
      </c>
      <c r="F1432" t="s">
        <v>175</v>
      </c>
      <c r="G1432" t="s">
        <v>158</v>
      </c>
      <c r="H1432" t="s">
        <v>163</v>
      </c>
      <c r="I1432">
        <v>1515</v>
      </c>
      <c r="J1432" t="s">
        <v>310</v>
      </c>
      <c r="K1432" t="s">
        <v>2598</v>
      </c>
      <c r="L1432" t="s">
        <v>634</v>
      </c>
      <c r="M1432" t="s">
        <v>982</v>
      </c>
      <c r="N1432">
        <v>214</v>
      </c>
      <c r="O1432">
        <v>31</v>
      </c>
      <c r="P1432">
        <v>40</v>
      </c>
      <c r="Q1432" t="s">
        <v>76</v>
      </c>
      <c r="R1432" t="s">
        <v>238</v>
      </c>
      <c r="S1432" t="s">
        <v>239</v>
      </c>
      <c r="T1432">
        <v>180</v>
      </c>
      <c r="U1432">
        <v>136</v>
      </c>
      <c r="V1432">
        <v>75.56</v>
      </c>
      <c r="W1432" t="s">
        <v>133</v>
      </c>
      <c r="X1432">
        <v>10188</v>
      </c>
      <c r="Y1432">
        <v>1385568</v>
      </c>
      <c r="Z1432">
        <v>70312</v>
      </c>
      <c r="AA1432">
        <v>54536</v>
      </c>
      <c r="AB1432">
        <v>1510416</v>
      </c>
      <c r="AC1432">
        <v>886420</v>
      </c>
      <c r="AD1432">
        <v>623996</v>
      </c>
      <c r="AE1432" t="s">
        <v>78</v>
      </c>
      <c r="AF1432" t="s">
        <v>75</v>
      </c>
      <c r="AG1432" t="s">
        <v>240</v>
      </c>
      <c r="AH1432" t="s">
        <v>145</v>
      </c>
      <c r="AI1432" t="s">
        <v>138</v>
      </c>
      <c r="AJ1432" t="str">
        <f t="shared" si="22"/>
        <v>Jun</v>
      </c>
    </row>
    <row r="1433" spans="1:36" x14ac:dyDescent="0.3">
      <c r="A1433" t="s">
        <v>4284</v>
      </c>
      <c r="B1433" s="33">
        <v>45679</v>
      </c>
      <c r="C1433" t="s">
        <v>93</v>
      </c>
      <c r="D1433" t="s">
        <v>4285</v>
      </c>
      <c r="E1433" t="s">
        <v>179</v>
      </c>
      <c r="F1433" t="s">
        <v>181</v>
      </c>
      <c r="G1433" t="s">
        <v>166</v>
      </c>
      <c r="H1433" t="s">
        <v>159</v>
      </c>
      <c r="I1433">
        <v>2177</v>
      </c>
      <c r="J1433" t="s">
        <v>603</v>
      </c>
      <c r="K1433" t="s">
        <v>994</v>
      </c>
      <c r="L1433" t="s">
        <v>605</v>
      </c>
      <c r="M1433" t="s">
        <v>994</v>
      </c>
      <c r="N1433">
        <v>262</v>
      </c>
      <c r="O1433">
        <v>0</v>
      </c>
      <c r="P1433">
        <v>-5</v>
      </c>
      <c r="Q1433" t="s">
        <v>70</v>
      </c>
      <c r="R1433" t="s">
        <v>238</v>
      </c>
      <c r="S1433" t="s">
        <v>239</v>
      </c>
      <c r="T1433">
        <v>189</v>
      </c>
      <c r="U1433">
        <v>138</v>
      </c>
      <c r="V1433">
        <v>73.02</v>
      </c>
      <c r="W1433" t="s">
        <v>133</v>
      </c>
      <c r="X1433">
        <v>8342</v>
      </c>
      <c r="Y1433">
        <v>1151196</v>
      </c>
      <c r="Z1433">
        <v>41676</v>
      </c>
      <c r="AA1433">
        <v>77418</v>
      </c>
      <c r="AB1433">
        <v>1270290</v>
      </c>
      <c r="AC1433">
        <v>907405</v>
      </c>
      <c r="AD1433">
        <v>362885</v>
      </c>
      <c r="AE1433" t="s">
        <v>72</v>
      </c>
      <c r="AF1433" t="s">
        <v>81</v>
      </c>
      <c r="AG1433" t="s">
        <v>240</v>
      </c>
      <c r="AH1433" t="s">
        <v>144</v>
      </c>
      <c r="AI1433" t="s">
        <v>139</v>
      </c>
      <c r="AJ1433" t="str">
        <f t="shared" si="22"/>
        <v>Jan</v>
      </c>
    </row>
    <row r="1434" spans="1:36" x14ac:dyDescent="0.3">
      <c r="A1434" t="s">
        <v>4286</v>
      </c>
      <c r="B1434" s="33">
        <v>45840</v>
      </c>
      <c r="C1434" t="s">
        <v>99</v>
      </c>
      <c r="D1434" t="s">
        <v>4287</v>
      </c>
      <c r="E1434" t="s">
        <v>174</v>
      </c>
      <c r="F1434" t="s">
        <v>172</v>
      </c>
      <c r="G1434" t="s">
        <v>158</v>
      </c>
      <c r="H1434" t="s">
        <v>155</v>
      </c>
      <c r="I1434">
        <v>1926</v>
      </c>
      <c r="J1434" t="s">
        <v>345</v>
      </c>
      <c r="K1434" t="s">
        <v>551</v>
      </c>
      <c r="L1434" t="s">
        <v>377</v>
      </c>
      <c r="M1434" t="s">
        <v>1198</v>
      </c>
      <c r="N1434">
        <v>245</v>
      </c>
      <c r="O1434">
        <v>0</v>
      </c>
      <c r="P1434">
        <v>5</v>
      </c>
      <c r="Q1434" t="s">
        <v>70</v>
      </c>
      <c r="R1434" t="s">
        <v>238</v>
      </c>
      <c r="S1434" t="s">
        <v>239</v>
      </c>
      <c r="T1434">
        <v>180</v>
      </c>
      <c r="U1434">
        <v>116</v>
      </c>
      <c r="V1434">
        <v>64.44</v>
      </c>
      <c r="W1434" t="s">
        <v>135</v>
      </c>
      <c r="X1434">
        <v>4927</v>
      </c>
      <c r="Y1434">
        <v>571532</v>
      </c>
      <c r="Z1434">
        <v>23780</v>
      </c>
      <c r="AA1434">
        <v>32248</v>
      </c>
      <c r="AB1434">
        <v>627560</v>
      </c>
      <c r="AC1434">
        <v>430282</v>
      </c>
      <c r="AD1434">
        <v>197278</v>
      </c>
      <c r="AE1434" t="s">
        <v>78</v>
      </c>
      <c r="AF1434" t="s">
        <v>81</v>
      </c>
      <c r="AG1434" t="s">
        <v>240</v>
      </c>
      <c r="AH1434" t="s">
        <v>146</v>
      </c>
      <c r="AI1434" t="s">
        <v>138</v>
      </c>
      <c r="AJ1434" t="str">
        <f t="shared" si="22"/>
        <v>Jul</v>
      </c>
    </row>
    <row r="1435" spans="1:36" x14ac:dyDescent="0.3">
      <c r="A1435" t="s">
        <v>4288</v>
      </c>
      <c r="B1435" s="33">
        <v>45909</v>
      </c>
      <c r="C1435" t="s">
        <v>96</v>
      </c>
      <c r="D1435" t="s">
        <v>4289</v>
      </c>
      <c r="E1435" t="s">
        <v>177</v>
      </c>
      <c r="F1435" t="s">
        <v>173</v>
      </c>
      <c r="G1435" t="s">
        <v>162</v>
      </c>
      <c r="H1435" t="s">
        <v>161</v>
      </c>
      <c r="I1435">
        <v>1698</v>
      </c>
      <c r="J1435" t="s">
        <v>408</v>
      </c>
      <c r="K1435" t="s">
        <v>4290</v>
      </c>
      <c r="L1435" t="s">
        <v>408</v>
      </c>
      <c r="M1435" t="s">
        <v>4290</v>
      </c>
      <c r="N1435">
        <v>229</v>
      </c>
      <c r="O1435">
        <v>0</v>
      </c>
      <c r="P1435">
        <v>-10</v>
      </c>
      <c r="Q1435" t="s">
        <v>70</v>
      </c>
      <c r="R1435" t="s">
        <v>238</v>
      </c>
      <c r="S1435" t="s">
        <v>239</v>
      </c>
      <c r="T1435">
        <v>220</v>
      </c>
      <c r="U1435">
        <v>209</v>
      </c>
      <c r="V1435">
        <v>95</v>
      </c>
      <c r="W1435" t="s">
        <v>133</v>
      </c>
      <c r="X1435">
        <v>5073</v>
      </c>
      <c r="Y1435">
        <v>1060257</v>
      </c>
      <c r="Z1435">
        <v>36366</v>
      </c>
      <c r="AA1435">
        <v>164901</v>
      </c>
      <c r="AB1435">
        <v>1261524</v>
      </c>
      <c r="AC1435">
        <v>1031945</v>
      </c>
      <c r="AD1435">
        <v>229579</v>
      </c>
      <c r="AE1435" t="s">
        <v>78</v>
      </c>
      <c r="AF1435" t="s">
        <v>78</v>
      </c>
      <c r="AG1435" t="s">
        <v>240</v>
      </c>
      <c r="AH1435" t="s">
        <v>146</v>
      </c>
      <c r="AI1435" t="s">
        <v>139</v>
      </c>
      <c r="AJ1435" t="str">
        <f t="shared" si="22"/>
        <v>Sep</v>
      </c>
    </row>
    <row r="1436" spans="1:36" x14ac:dyDescent="0.3">
      <c r="A1436" t="s">
        <v>4291</v>
      </c>
      <c r="B1436" s="33">
        <v>45996</v>
      </c>
      <c r="C1436" t="s">
        <v>93</v>
      </c>
      <c r="D1436" t="s">
        <v>4292</v>
      </c>
      <c r="E1436" t="s">
        <v>173</v>
      </c>
      <c r="F1436" t="s">
        <v>181</v>
      </c>
      <c r="G1436" t="s">
        <v>161</v>
      </c>
      <c r="H1436" t="s">
        <v>159</v>
      </c>
      <c r="I1436">
        <v>1704</v>
      </c>
      <c r="J1436" t="s">
        <v>459</v>
      </c>
      <c r="K1436" t="s">
        <v>760</v>
      </c>
      <c r="L1436" t="s">
        <v>750</v>
      </c>
      <c r="M1436" t="s">
        <v>572</v>
      </c>
      <c r="N1436">
        <v>242</v>
      </c>
      <c r="O1436">
        <v>2</v>
      </c>
      <c r="P1436">
        <v>13</v>
      </c>
      <c r="Q1436" t="s">
        <v>73</v>
      </c>
      <c r="R1436" t="s">
        <v>238</v>
      </c>
      <c r="S1436" t="s">
        <v>239</v>
      </c>
      <c r="T1436">
        <v>150</v>
      </c>
      <c r="U1436">
        <v>112</v>
      </c>
      <c r="V1436">
        <v>74.67</v>
      </c>
      <c r="W1436" t="s">
        <v>133</v>
      </c>
      <c r="X1436">
        <v>10616</v>
      </c>
      <c r="Y1436">
        <v>1188992</v>
      </c>
      <c r="Z1436">
        <v>54544</v>
      </c>
      <c r="AA1436">
        <v>86016</v>
      </c>
      <c r="AB1436">
        <v>1329552</v>
      </c>
      <c r="AC1436">
        <v>797644</v>
      </c>
      <c r="AD1436">
        <v>531908</v>
      </c>
      <c r="AE1436" t="s">
        <v>78</v>
      </c>
      <c r="AF1436" t="s">
        <v>81</v>
      </c>
      <c r="AG1436" t="s">
        <v>240</v>
      </c>
      <c r="AH1436" t="s">
        <v>144</v>
      </c>
      <c r="AI1436" t="s">
        <v>138</v>
      </c>
      <c r="AJ1436" t="str">
        <f t="shared" si="22"/>
        <v>Dec</v>
      </c>
    </row>
    <row r="1437" spans="1:36" x14ac:dyDescent="0.3">
      <c r="A1437" t="s">
        <v>4293</v>
      </c>
      <c r="B1437" s="33">
        <v>45714</v>
      </c>
      <c r="C1437" t="s">
        <v>99</v>
      </c>
      <c r="D1437" t="s">
        <v>4294</v>
      </c>
      <c r="E1437" t="s">
        <v>175</v>
      </c>
      <c r="F1437" t="s">
        <v>174</v>
      </c>
      <c r="G1437" t="s">
        <v>163</v>
      </c>
      <c r="H1437" t="s">
        <v>158</v>
      </c>
      <c r="I1437">
        <v>1557</v>
      </c>
      <c r="J1437" t="s">
        <v>377</v>
      </c>
      <c r="K1437" t="s">
        <v>2037</v>
      </c>
      <c r="L1437" t="s">
        <v>339</v>
      </c>
      <c r="M1437" t="s">
        <v>772</v>
      </c>
      <c r="N1437">
        <v>219</v>
      </c>
      <c r="O1437">
        <v>25</v>
      </c>
      <c r="P1437">
        <v>39</v>
      </c>
      <c r="Q1437" t="s">
        <v>76</v>
      </c>
      <c r="R1437" t="s">
        <v>238</v>
      </c>
      <c r="S1437" t="s">
        <v>239</v>
      </c>
      <c r="T1437">
        <v>220</v>
      </c>
      <c r="U1437">
        <v>129</v>
      </c>
      <c r="V1437">
        <v>58.64</v>
      </c>
      <c r="W1437" t="s">
        <v>135</v>
      </c>
      <c r="X1437">
        <v>7940</v>
      </c>
      <c r="Y1437">
        <v>1024260</v>
      </c>
      <c r="Z1437">
        <v>35604</v>
      </c>
      <c r="AA1437">
        <v>57534</v>
      </c>
      <c r="AB1437">
        <v>1117398</v>
      </c>
      <c r="AC1437">
        <v>971081</v>
      </c>
      <c r="AD1437">
        <v>146317</v>
      </c>
      <c r="AE1437" t="s">
        <v>75</v>
      </c>
      <c r="AF1437" t="s">
        <v>78</v>
      </c>
      <c r="AG1437" t="s">
        <v>240</v>
      </c>
      <c r="AH1437" t="s">
        <v>146</v>
      </c>
      <c r="AI1437" t="s">
        <v>139</v>
      </c>
      <c r="AJ1437" t="str">
        <f t="shared" si="22"/>
        <v>Feb</v>
      </c>
    </row>
    <row r="1438" spans="1:36" x14ac:dyDescent="0.3">
      <c r="A1438" t="s">
        <v>4295</v>
      </c>
      <c r="B1438" s="33">
        <v>45737</v>
      </c>
      <c r="C1438" t="s">
        <v>95</v>
      </c>
      <c r="D1438" t="s">
        <v>4296</v>
      </c>
      <c r="E1438" t="s">
        <v>177</v>
      </c>
      <c r="F1438" t="s">
        <v>172</v>
      </c>
      <c r="G1438" t="s">
        <v>162</v>
      </c>
      <c r="H1438" t="s">
        <v>155</v>
      </c>
      <c r="I1438">
        <v>992</v>
      </c>
      <c r="J1438" t="s">
        <v>286</v>
      </c>
      <c r="K1438" t="s">
        <v>1126</v>
      </c>
      <c r="L1438" t="s">
        <v>2799</v>
      </c>
      <c r="M1438" t="s">
        <v>806</v>
      </c>
      <c r="N1438">
        <v>151</v>
      </c>
      <c r="O1438">
        <v>9</v>
      </c>
      <c r="P1438">
        <v>14</v>
      </c>
      <c r="Q1438" t="s">
        <v>73</v>
      </c>
      <c r="R1438" t="s">
        <v>238</v>
      </c>
      <c r="S1438" t="s">
        <v>239</v>
      </c>
      <c r="T1438">
        <v>186</v>
      </c>
      <c r="U1438">
        <v>158</v>
      </c>
      <c r="V1438">
        <v>84.95</v>
      </c>
      <c r="W1438" t="s">
        <v>135</v>
      </c>
      <c r="X1438">
        <v>8744</v>
      </c>
      <c r="Y1438">
        <v>1381552</v>
      </c>
      <c r="Z1438">
        <v>58302</v>
      </c>
      <c r="AA1438">
        <v>123872</v>
      </c>
      <c r="AB1438">
        <v>1563726</v>
      </c>
      <c r="AC1438">
        <v>1060686</v>
      </c>
      <c r="AD1438">
        <v>503040</v>
      </c>
      <c r="AE1438" t="s">
        <v>78</v>
      </c>
      <c r="AF1438" t="s">
        <v>81</v>
      </c>
      <c r="AG1438" t="s">
        <v>240</v>
      </c>
      <c r="AH1438" t="s">
        <v>144</v>
      </c>
      <c r="AI1438" t="s">
        <v>138</v>
      </c>
      <c r="AJ1438" t="str">
        <f t="shared" si="22"/>
        <v>Mar</v>
      </c>
    </row>
    <row r="1439" spans="1:36" x14ac:dyDescent="0.3">
      <c r="A1439" t="s">
        <v>4297</v>
      </c>
      <c r="B1439" s="33">
        <v>45728</v>
      </c>
      <c r="C1439" t="s">
        <v>93</v>
      </c>
      <c r="D1439" t="s">
        <v>4298</v>
      </c>
      <c r="E1439" t="s">
        <v>176</v>
      </c>
      <c r="F1439" t="s">
        <v>177</v>
      </c>
      <c r="G1439" t="s">
        <v>156</v>
      </c>
      <c r="H1439" t="s">
        <v>162</v>
      </c>
      <c r="I1439">
        <v>1618</v>
      </c>
      <c r="J1439" t="s">
        <v>971</v>
      </c>
      <c r="K1439" t="s">
        <v>1073</v>
      </c>
      <c r="L1439" t="s">
        <v>1751</v>
      </c>
      <c r="M1439" t="s">
        <v>328</v>
      </c>
      <c r="N1439">
        <v>204</v>
      </c>
      <c r="O1439">
        <v>38</v>
      </c>
      <c r="P1439">
        <v>59</v>
      </c>
      <c r="Q1439" t="s">
        <v>76</v>
      </c>
      <c r="R1439" t="s">
        <v>238</v>
      </c>
      <c r="S1439" t="s">
        <v>239</v>
      </c>
      <c r="T1439">
        <v>180</v>
      </c>
      <c r="U1439">
        <v>117</v>
      </c>
      <c r="V1439">
        <v>65</v>
      </c>
      <c r="W1439" t="s">
        <v>133</v>
      </c>
      <c r="X1439">
        <v>10955</v>
      </c>
      <c r="Y1439">
        <v>1281735</v>
      </c>
      <c r="Z1439">
        <v>58617</v>
      </c>
      <c r="AA1439">
        <v>37206</v>
      </c>
      <c r="AB1439">
        <v>1377558</v>
      </c>
      <c r="AC1439">
        <v>1191329</v>
      </c>
      <c r="AD1439">
        <v>186229</v>
      </c>
      <c r="AE1439" t="s">
        <v>81</v>
      </c>
      <c r="AF1439" t="s">
        <v>78</v>
      </c>
      <c r="AG1439" t="s">
        <v>240</v>
      </c>
      <c r="AH1439" t="s">
        <v>146</v>
      </c>
      <c r="AI1439" t="s">
        <v>139</v>
      </c>
      <c r="AJ1439" t="str">
        <f t="shared" si="22"/>
        <v>Mar</v>
      </c>
    </row>
    <row r="1440" spans="1:36" x14ac:dyDescent="0.3">
      <c r="A1440" t="s">
        <v>4299</v>
      </c>
      <c r="B1440" s="33">
        <v>45667</v>
      </c>
      <c r="C1440" t="s">
        <v>98</v>
      </c>
      <c r="D1440" t="s">
        <v>4300</v>
      </c>
      <c r="E1440" t="s">
        <v>179</v>
      </c>
      <c r="F1440" t="s">
        <v>178</v>
      </c>
      <c r="G1440" t="s">
        <v>166</v>
      </c>
      <c r="H1440" t="s">
        <v>157</v>
      </c>
      <c r="I1440">
        <v>634</v>
      </c>
      <c r="J1440" t="s">
        <v>1510</v>
      </c>
      <c r="K1440" t="s">
        <v>399</v>
      </c>
      <c r="L1440" t="s">
        <v>1495</v>
      </c>
      <c r="M1440" t="s">
        <v>724</v>
      </c>
      <c r="N1440">
        <v>94</v>
      </c>
      <c r="O1440">
        <v>65</v>
      </c>
      <c r="P1440">
        <v>82</v>
      </c>
      <c r="Q1440" t="s">
        <v>76</v>
      </c>
      <c r="R1440" t="s">
        <v>238</v>
      </c>
      <c r="S1440" t="s">
        <v>239</v>
      </c>
      <c r="T1440">
        <v>150</v>
      </c>
      <c r="U1440">
        <v>107</v>
      </c>
      <c r="V1440">
        <v>71.33</v>
      </c>
      <c r="W1440" t="s">
        <v>134</v>
      </c>
      <c r="X1440">
        <v>8140</v>
      </c>
      <c r="Y1440">
        <v>870980</v>
      </c>
      <c r="Z1440">
        <v>49006</v>
      </c>
      <c r="AA1440">
        <v>19902</v>
      </c>
      <c r="AB1440">
        <v>939888</v>
      </c>
      <c r="AC1440">
        <v>584488</v>
      </c>
      <c r="AD1440">
        <v>355400</v>
      </c>
      <c r="AE1440" t="s">
        <v>72</v>
      </c>
      <c r="AF1440" t="s">
        <v>75</v>
      </c>
      <c r="AG1440" t="s">
        <v>240</v>
      </c>
      <c r="AH1440" t="s">
        <v>145</v>
      </c>
      <c r="AI1440" t="s">
        <v>139</v>
      </c>
      <c r="AJ1440" t="str">
        <f t="shared" si="22"/>
        <v>Jan</v>
      </c>
    </row>
    <row r="1441" spans="1:36" x14ac:dyDescent="0.3">
      <c r="A1441" t="s">
        <v>4301</v>
      </c>
      <c r="B1441" s="33">
        <v>45728</v>
      </c>
      <c r="C1441" t="s">
        <v>98</v>
      </c>
      <c r="D1441" t="s">
        <v>4302</v>
      </c>
      <c r="E1441" t="s">
        <v>176</v>
      </c>
      <c r="F1441" t="s">
        <v>173</v>
      </c>
      <c r="G1441" t="s">
        <v>156</v>
      </c>
      <c r="H1441" t="s">
        <v>161</v>
      </c>
      <c r="I1441">
        <v>515</v>
      </c>
      <c r="J1441" t="s">
        <v>459</v>
      </c>
      <c r="K1441" t="s">
        <v>4002</v>
      </c>
      <c r="L1441" t="s">
        <v>827</v>
      </c>
      <c r="M1441" t="s">
        <v>2598</v>
      </c>
      <c r="N1441">
        <v>88</v>
      </c>
      <c r="O1441">
        <v>6</v>
      </c>
      <c r="P1441">
        <v>6</v>
      </c>
      <c r="Q1441" t="s">
        <v>73</v>
      </c>
      <c r="R1441" t="s">
        <v>238</v>
      </c>
      <c r="S1441" t="s">
        <v>239</v>
      </c>
      <c r="T1441">
        <v>150</v>
      </c>
      <c r="U1441">
        <v>139</v>
      </c>
      <c r="V1441">
        <v>92.67</v>
      </c>
      <c r="W1441" t="s">
        <v>133</v>
      </c>
      <c r="X1441">
        <v>10209</v>
      </c>
      <c r="Y1441">
        <v>1419051</v>
      </c>
      <c r="Z1441">
        <v>54766</v>
      </c>
      <c r="AA1441">
        <v>16541</v>
      </c>
      <c r="AB1441">
        <v>1490358</v>
      </c>
      <c r="AC1441">
        <v>1153882</v>
      </c>
      <c r="AD1441">
        <v>336476</v>
      </c>
      <c r="AE1441" t="s">
        <v>81</v>
      </c>
      <c r="AF1441" t="s">
        <v>78</v>
      </c>
      <c r="AG1441" t="s">
        <v>240</v>
      </c>
      <c r="AH1441" t="s">
        <v>145</v>
      </c>
      <c r="AI1441" t="s">
        <v>139</v>
      </c>
      <c r="AJ1441" t="str">
        <f t="shared" si="22"/>
        <v>Mar</v>
      </c>
    </row>
    <row r="1442" spans="1:36" x14ac:dyDescent="0.3">
      <c r="A1442" t="s">
        <v>4303</v>
      </c>
      <c r="B1442" s="33">
        <v>46020</v>
      </c>
      <c r="C1442" t="s">
        <v>98</v>
      </c>
      <c r="D1442" t="s">
        <v>4236</v>
      </c>
      <c r="E1442" t="s">
        <v>180</v>
      </c>
      <c r="F1442" t="s">
        <v>173</v>
      </c>
      <c r="G1442" t="s">
        <v>160</v>
      </c>
      <c r="H1442" t="s">
        <v>161</v>
      </c>
      <c r="I1442">
        <v>624</v>
      </c>
      <c r="J1442" t="s">
        <v>474</v>
      </c>
      <c r="K1442" t="s">
        <v>1045</v>
      </c>
      <c r="L1442" t="s">
        <v>1698</v>
      </c>
      <c r="M1442" t="s">
        <v>385</v>
      </c>
      <c r="N1442">
        <v>105</v>
      </c>
      <c r="O1442">
        <v>22</v>
      </c>
      <c r="P1442">
        <v>15</v>
      </c>
      <c r="Q1442" t="s">
        <v>73</v>
      </c>
      <c r="R1442" t="s">
        <v>238</v>
      </c>
      <c r="S1442" t="s">
        <v>239</v>
      </c>
      <c r="T1442">
        <v>189</v>
      </c>
      <c r="U1442">
        <v>185</v>
      </c>
      <c r="V1442">
        <v>97.88</v>
      </c>
      <c r="W1442" t="s">
        <v>133</v>
      </c>
      <c r="X1442">
        <v>4353</v>
      </c>
      <c r="Y1442">
        <v>805305</v>
      </c>
      <c r="Z1442">
        <v>50875</v>
      </c>
      <c r="AA1442">
        <v>141525</v>
      </c>
      <c r="AB1442">
        <v>997705</v>
      </c>
      <c r="AC1442">
        <v>642969</v>
      </c>
      <c r="AD1442">
        <v>354736</v>
      </c>
      <c r="AE1442" t="s">
        <v>81</v>
      </c>
      <c r="AF1442" t="s">
        <v>78</v>
      </c>
      <c r="AG1442" t="s">
        <v>240</v>
      </c>
      <c r="AH1442" t="s">
        <v>147</v>
      </c>
      <c r="AI1442" t="s">
        <v>139</v>
      </c>
      <c r="AJ1442" t="str">
        <f t="shared" si="22"/>
        <v>Dec</v>
      </c>
    </row>
    <row r="1443" spans="1:36" x14ac:dyDescent="0.3">
      <c r="A1443" t="s">
        <v>4304</v>
      </c>
      <c r="B1443" s="33">
        <v>45993</v>
      </c>
      <c r="C1443" t="s">
        <v>93</v>
      </c>
      <c r="D1443" t="s">
        <v>4305</v>
      </c>
      <c r="E1443" t="s">
        <v>178</v>
      </c>
      <c r="F1443" t="s">
        <v>175</v>
      </c>
      <c r="G1443" t="s">
        <v>157</v>
      </c>
      <c r="H1443" t="s">
        <v>163</v>
      </c>
      <c r="I1443">
        <v>1643</v>
      </c>
      <c r="J1443" t="s">
        <v>385</v>
      </c>
      <c r="K1443" t="s">
        <v>1787</v>
      </c>
      <c r="L1443" t="s">
        <v>385</v>
      </c>
      <c r="M1443" t="s">
        <v>1787</v>
      </c>
      <c r="N1443">
        <v>223</v>
      </c>
      <c r="O1443">
        <v>0</v>
      </c>
      <c r="P1443">
        <v>-8</v>
      </c>
      <c r="Q1443" t="s">
        <v>70</v>
      </c>
      <c r="R1443" t="s">
        <v>238</v>
      </c>
      <c r="S1443" t="s">
        <v>239</v>
      </c>
      <c r="T1443">
        <v>189</v>
      </c>
      <c r="U1443">
        <v>119</v>
      </c>
      <c r="V1443">
        <v>62.96</v>
      </c>
      <c r="W1443" t="s">
        <v>133</v>
      </c>
      <c r="X1443">
        <v>4467</v>
      </c>
      <c r="Y1443">
        <v>531573</v>
      </c>
      <c r="Z1443">
        <v>52241</v>
      </c>
      <c r="AA1443">
        <v>34272</v>
      </c>
      <c r="AB1443">
        <v>618086</v>
      </c>
      <c r="AC1443">
        <v>442805</v>
      </c>
      <c r="AD1443">
        <v>175281</v>
      </c>
      <c r="AE1443" t="s">
        <v>75</v>
      </c>
      <c r="AF1443" t="s">
        <v>75</v>
      </c>
      <c r="AG1443" t="s">
        <v>240</v>
      </c>
      <c r="AH1443" t="s">
        <v>144</v>
      </c>
      <c r="AI1443" t="s">
        <v>139</v>
      </c>
      <c r="AJ1443" t="str">
        <f t="shared" si="22"/>
        <v>Dec</v>
      </c>
    </row>
    <row r="1444" spans="1:36" x14ac:dyDescent="0.3">
      <c r="A1444" t="s">
        <v>4306</v>
      </c>
      <c r="B1444" s="33">
        <v>45828</v>
      </c>
      <c r="C1444" t="s">
        <v>96</v>
      </c>
      <c r="D1444" t="s">
        <v>4307</v>
      </c>
      <c r="E1444" t="s">
        <v>177</v>
      </c>
      <c r="F1444" t="s">
        <v>173</v>
      </c>
      <c r="G1444" t="s">
        <v>162</v>
      </c>
      <c r="H1444" t="s">
        <v>161</v>
      </c>
      <c r="I1444">
        <v>2177</v>
      </c>
      <c r="J1444" t="s">
        <v>633</v>
      </c>
      <c r="K1444" t="s">
        <v>3926</v>
      </c>
      <c r="L1444" t="s">
        <v>2550</v>
      </c>
      <c r="M1444" t="s">
        <v>1061</v>
      </c>
      <c r="N1444">
        <v>279</v>
      </c>
      <c r="O1444">
        <v>17</v>
      </c>
      <c r="P1444">
        <v>4</v>
      </c>
      <c r="Q1444" t="s">
        <v>73</v>
      </c>
      <c r="R1444" t="s">
        <v>238</v>
      </c>
      <c r="S1444" t="s">
        <v>239</v>
      </c>
      <c r="T1444">
        <v>180</v>
      </c>
      <c r="U1444">
        <v>144</v>
      </c>
      <c r="V1444">
        <v>80</v>
      </c>
      <c r="W1444" t="s">
        <v>135</v>
      </c>
      <c r="X1444">
        <v>3533</v>
      </c>
      <c r="Y1444">
        <v>508752</v>
      </c>
      <c r="Z1444">
        <v>65664</v>
      </c>
      <c r="AA1444">
        <v>29808</v>
      </c>
      <c r="AB1444">
        <v>604224</v>
      </c>
      <c r="AC1444">
        <v>528160</v>
      </c>
      <c r="AD1444">
        <v>76064</v>
      </c>
      <c r="AE1444" t="s">
        <v>78</v>
      </c>
      <c r="AF1444" t="s">
        <v>78</v>
      </c>
      <c r="AG1444" t="s">
        <v>240</v>
      </c>
      <c r="AH1444" t="s">
        <v>146</v>
      </c>
      <c r="AI1444" t="s">
        <v>139</v>
      </c>
      <c r="AJ1444" t="str">
        <f t="shared" si="22"/>
        <v>Jun</v>
      </c>
    </row>
    <row r="1445" spans="1:36" x14ac:dyDescent="0.3">
      <c r="A1445" t="s">
        <v>4308</v>
      </c>
      <c r="B1445" s="33">
        <v>45817</v>
      </c>
      <c r="C1445" t="s">
        <v>95</v>
      </c>
      <c r="D1445" t="s">
        <v>2807</v>
      </c>
      <c r="E1445" t="s">
        <v>172</v>
      </c>
      <c r="F1445" t="s">
        <v>181</v>
      </c>
      <c r="G1445" t="s">
        <v>155</v>
      </c>
      <c r="H1445" t="s">
        <v>159</v>
      </c>
      <c r="I1445">
        <v>2339</v>
      </c>
      <c r="J1445" t="s">
        <v>345</v>
      </c>
      <c r="K1445" t="s">
        <v>4032</v>
      </c>
      <c r="L1445" t="s">
        <v>2922</v>
      </c>
      <c r="M1445" t="s">
        <v>1216</v>
      </c>
      <c r="N1445">
        <v>336</v>
      </c>
      <c r="O1445">
        <v>47</v>
      </c>
      <c r="P1445">
        <v>61</v>
      </c>
      <c r="Q1445" t="s">
        <v>76</v>
      </c>
      <c r="R1445" t="s">
        <v>238</v>
      </c>
      <c r="S1445" t="s">
        <v>239</v>
      </c>
      <c r="T1445">
        <v>220</v>
      </c>
      <c r="U1445">
        <v>201</v>
      </c>
      <c r="V1445">
        <v>91.36</v>
      </c>
      <c r="W1445" t="s">
        <v>133</v>
      </c>
      <c r="X1445">
        <v>10222</v>
      </c>
      <c r="Y1445">
        <v>2054622</v>
      </c>
      <c r="Z1445">
        <v>93465</v>
      </c>
      <c r="AA1445">
        <v>34170</v>
      </c>
      <c r="AB1445">
        <v>2182257</v>
      </c>
      <c r="AC1445">
        <v>1919349</v>
      </c>
      <c r="AD1445">
        <v>262908</v>
      </c>
      <c r="AE1445" t="s">
        <v>81</v>
      </c>
      <c r="AF1445" t="s">
        <v>81</v>
      </c>
      <c r="AG1445" t="s">
        <v>240</v>
      </c>
      <c r="AH1445" t="s">
        <v>145</v>
      </c>
      <c r="AI1445" t="s">
        <v>138</v>
      </c>
      <c r="AJ1445" t="str">
        <f t="shared" si="22"/>
        <v>Jun</v>
      </c>
    </row>
    <row r="1446" spans="1:36" x14ac:dyDescent="0.3">
      <c r="A1446" t="s">
        <v>4309</v>
      </c>
      <c r="B1446" s="33">
        <v>45755</v>
      </c>
      <c r="C1446" t="s">
        <v>97</v>
      </c>
      <c r="D1446" t="s">
        <v>4310</v>
      </c>
      <c r="E1446" t="s">
        <v>179</v>
      </c>
      <c r="F1446" t="s">
        <v>177</v>
      </c>
      <c r="G1446" t="s">
        <v>166</v>
      </c>
      <c r="H1446" t="s">
        <v>162</v>
      </c>
      <c r="I1446">
        <v>1347</v>
      </c>
      <c r="J1446" t="s">
        <v>492</v>
      </c>
      <c r="K1446" t="s">
        <v>690</v>
      </c>
      <c r="L1446" t="s">
        <v>639</v>
      </c>
      <c r="M1446" t="s">
        <v>1767</v>
      </c>
      <c r="N1446">
        <v>176</v>
      </c>
      <c r="O1446">
        <v>0</v>
      </c>
      <c r="P1446">
        <v>9</v>
      </c>
      <c r="Q1446" t="s">
        <v>73</v>
      </c>
      <c r="R1446" t="s">
        <v>238</v>
      </c>
      <c r="S1446" t="s">
        <v>239</v>
      </c>
      <c r="T1446">
        <v>180</v>
      </c>
      <c r="U1446">
        <v>107</v>
      </c>
      <c r="V1446">
        <v>59.44</v>
      </c>
      <c r="W1446" t="s">
        <v>133</v>
      </c>
      <c r="X1446">
        <v>9498</v>
      </c>
      <c r="Y1446">
        <v>1016286</v>
      </c>
      <c r="Z1446">
        <v>33919</v>
      </c>
      <c r="AA1446">
        <v>60990</v>
      </c>
      <c r="AB1446">
        <v>1111195</v>
      </c>
      <c r="AC1446">
        <v>664005</v>
      </c>
      <c r="AD1446">
        <v>447190</v>
      </c>
      <c r="AE1446" t="s">
        <v>72</v>
      </c>
      <c r="AF1446" t="s">
        <v>78</v>
      </c>
      <c r="AG1446" t="s">
        <v>240</v>
      </c>
      <c r="AH1446" t="s">
        <v>145</v>
      </c>
      <c r="AI1446" t="s">
        <v>139</v>
      </c>
      <c r="AJ1446" t="str">
        <f t="shared" si="22"/>
        <v>Apr</v>
      </c>
    </row>
    <row r="1447" spans="1:36" x14ac:dyDescent="0.3">
      <c r="A1447" t="s">
        <v>4311</v>
      </c>
      <c r="B1447" s="33">
        <v>45806</v>
      </c>
      <c r="C1447" t="s">
        <v>93</v>
      </c>
      <c r="D1447" t="s">
        <v>4312</v>
      </c>
      <c r="E1447" t="s">
        <v>178</v>
      </c>
      <c r="F1447" t="s">
        <v>177</v>
      </c>
      <c r="G1447" t="s">
        <v>157</v>
      </c>
      <c r="H1447" t="s">
        <v>162</v>
      </c>
      <c r="I1447">
        <v>914</v>
      </c>
      <c r="J1447" t="s">
        <v>310</v>
      </c>
      <c r="K1447" t="s">
        <v>2026</v>
      </c>
      <c r="L1447" t="s">
        <v>3339</v>
      </c>
      <c r="M1447" t="s">
        <v>829</v>
      </c>
      <c r="N1447">
        <v>128</v>
      </c>
      <c r="O1447">
        <v>54</v>
      </c>
      <c r="P1447">
        <v>56</v>
      </c>
      <c r="Q1447" t="s">
        <v>76</v>
      </c>
      <c r="R1447" t="s">
        <v>238</v>
      </c>
      <c r="S1447" t="s">
        <v>239</v>
      </c>
      <c r="T1447">
        <v>189</v>
      </c>
      <c r="U1447">
        <v>137</v>
      </c>
      <c r="V1447">
        <v>72.489999999999995</v>
      </c>
      <c r="W1447" t="s">
        <v>133</v>
      </c>
      <c r="X1447">
        <v>10031</v>
      </c>
      <c r="Y1447">
        <v>1374247</v>
      </c>
      <c r="Z1447">
        <v>37675</v>
      </c>
      <c r="AA1447">
        <v>63979</v>
      </c>
      <c r="AB1447">
        <v>1475901</v>
      </c>
      <c r="AC1447">
        <v>1003099</v>
      </c>
      <c r="AD1447">
        <v>472802</v>
      </c>
      <c r="AE1447" t="s">
        <v>75</v>
      </c>
      <c r="AF1447" t="s">
        <v>78</v>
      </c>
      <c r="AG1447" t="s">
        <v>240</v>
      </c>
      <c r="AH1447" t="s">
        <v>144</v>
      </c>
      <c r="AI1447" t="s">
        <v>140</v>
      </c>
      <c r="AJ1447" t="str">
        <f t="shared" si="22"/>
        <v>May</v>
      </c>
    </row>
    <row r="1448" spans="1:36" x14ac:dyDescent="0.3">
      <c r="A1448" t="s">
        <v>4313</v>
      </c>
      <c r="B1448" s="33">
        <v>45669</v>
      </c>
      <c r="C1448" t="s">
        <v>93</v>
      </c>
      <c r="D1448" t="s">
        <v>4314</v>
      </c>
      <c r="E1448" t="s">
        <v>178</v>
      </c>
      <c r="F1448" t="s">
        <v>176</v>
      </c>
      <c r="G1448" t="s">
        <v>157</v>
      </c>
      <c r="H1448" t="s">
        <v>156</v>
      </c>
      <c r="I1448">
        <v>1224</v>
      </c>
      <c r="J1448" t="s">
        <v>408</v>
      </c>
      <c r="K1448" t="s">
        <v>674</v>
      </c>
      <c r="L1448" t="s">
        <v>1881</v>
      </c>
      <c r="M1448" t="s">
        <v>2350</v>
      </c>
      <c r="N1448">
        <v>159</v>
      </c>
      <c r="O1448">
        <v>40</v>
      </c>
      <c r="P1448">
        <v>43</v>
      </c>
      <c r="Q1448" t="s">
        <v>76</v>
      </c>
      <c r="R1448" t="s">
        <v>238</v>
      </c>
      <c r="S1448" t="s">
        <v>239</v>
      </c>
      <c r="T1448">
        <v>220</v>
      </c>
      <c r="U1448">
        <v>151</v>
      </c>
      <c r="V1448">
        <v>68.64</v>
      </c>
      <c r="W1448" t="s">
        <v>135</v>
      </c>
      <c r="X1448">
        <v>10337</v>
      </c>
      <c r="Y1448">
        <v>1560887</v>
      </c>
      <c r="Z1448">
        <v>74292</v>
      </c>
      <c r="AA1448">
        <v>64024</v>
      </c>
      <c r="AB1448">
        <v>1699203</v>
      </c>
      <c r="AC1448">
        <v>1238520</v>
      </c>
      <c r="AD1448">
        <v>460683</v>
      </c>
      <c r="AE1448" t="s">
        <v>75</v>
      </c>
      <c r="AF1448" t="s">
        <v>81</v>
      </c>
      <c r="AG1448" t="s">
        <v>240</v>
      </c>
      <c r="AH1448" t="s">
        <v>144</v>
      </c>
      <c r="AI1448" t="s">
        <v>138</v>
      </c>
      <c r="AJ1448" t="str">
        <f t="shared" si="22"/>
        <v>Jan</v>
      </c>
    </row>
    <row r="1449" spans="1:36" x14ac:dyDescent="0.3">
      <c r="A1449" t="s">
        <v>4315</v>
      </c>
      <c r="B1449" s="33">
        <v>45810</v>
      </c>
      <c r="C1449" t="s">
        <v>97</v>
      </c>
      <c r="D1449" t="s">
        <v>4316</v>
      </c>
      <c r="E1449" t="s">
        <v>181</v>
      </c>
      <c r="F1449" t="s">
        <v>176</v>
      </c>
      <c r="G1449" t="s">
        <v>159</v>
      </c>
      <c r="H1449" t="s">
        <v>156</v>
      </c>
      <c r="I1449">
        <v>592</v>
      </c>
      <c r="J1449" t="s">
        <v>397</v>
      </c>
      <c r="K1449" t="s">
        <v>1129</v>
      </c>
      <c r="L1449" t="s">
        <v>536</v>
      </c>
      <c r="M1449" t="s">
        <v>863</v>
      </c>
      <c r="N1449">
        <v>98</v>
      </c>
      <c r="O1449">
        <v>16</v>
      </c>
      <c r="P1449">
        <v>50</v>
      </c>
      <c r="Q1449" t="s">
        <v>76</v>
      </c>
      <c r="R1449" t="s">
        <v>238</v>
      </c>
      <c r="S1449" t="s">
        <v>239</v>
      </c>
      <c r="T1449">
        <v>189</v>
      </c>
      <c r="U1449">
        <v>145</v>
      </c>
      <c r="V1449">
        <v>76.72</v>
      </c>
      <c r="W1449" t="s">
        <v>134</v>
      </c>
      <c r="X1449">
        <v>9139</v>
      </c>
      <c r="Y1449">
        <v>1325155</v>
      </c>
      <c r="Z1449">
        <v>78300</v>
      </c>
      <c r="AA1449">
        <v>24505</v>
      </c>
      <c r="AB1449">
        <v>1427960</v>
      </c>
      <c r="AC1449">
        <v>1186699</v>
      </c>
      <c r="AD1449">
        <v>241261</v>
      </c>
      <c r="AE1449" t="s">
        <v>81</v>
      </c>
      <c r="AF1449" t="s">
        <v>81</v>
      </c>
      <c r="AG1449" t="s">
        <v>240</v>
      </c>
      <c r="AH1449" t="s">
        <v>144</v>
      </c>
      <c r="AI1449" t="s">
        <v>139</v>
      </c>
      <c r="AJ1449" t="str">
        <f t="shared" si="22"/>
        <v>Jun</v>
      </c>
    </row>
    <row r="1450" spans="1:36" x14ac:dyDescent="0.3">
      <c r="A1450" t="s">
        <v>4317</v>
      </c>
      <c r="B1450" s="33">
        <v>45712</v>
      </c>
      <c r="C1450" t="s">
        <v>95</v>
      </c>
      <c r="D1450" t="s">
        <v>4318</v>
      </c>
      <c r="E1450" t="s">
        <v>176</v>
      </c>
      <c r="F1450" t="s">
        <v>175</v>
      </c>
      <c r="G1450" t="s">
        <v>156</v>
      </c>
      <c r="H1450" t="s">
        <v>163</v>
      </c>
      <c r="I1450">
        <v>759</v>
      </c>
      <c r="J1450" t="s">
        <v>1510</v>
      </c>
      <c r="K1450" t="s">
        <v>1859</v>
      </c>
      <c r="L1450" t="s">
        <v>304</v>
      </c>
      <c r="M1450" t="s">
        <v>1859</v>
      </c>
      <c r="N1450">
        <v>110</v>
      </c>
      <c r="O1450">
        <v>0</v>
      </c>
      <c r="P1450">
        <v>-3</v>
      </c>
      <c r="Q1450" t="s">
        <v>70</v>
      </c>
      <c r="R1450" t="s">
        <v>238</v>
      </c>
      <c r="S1450" t="s">
        <v>239</v>
      </c>
      <c r="T1450">
        <v>186</v>
      </c>
      <c r="U1450">
        <v>129</v>
      </c>
      <c r="V1450">
        <v>69.349999999999994</v>
      </c>
      <c r="W1450" t="s">
        <v>133</v>
      </c>
      <c r="X1450">
        <v>10886</v>
      </c>
      <c r="Y1450">
        <v>1404294</v>
      </c>
      <c r="Z1450">
        <v>37926</v>
      </c>
      <c r="AA1450">
        <v>28509</v>
      </c>
      <c r="AB1450">
        <v>1470729</v>
      </c>
      <c r="AC1450">
        <v>858924</v>
      </c>
      <c r="AD1450">
        <v>611805</v>
      </c>
      <c r="AE1450" t="s">
        <v>81</v>
      </c>
      <c r="AF1450" t="s">
        <v>75</v>
      </c>
      <c r="AG1450" t="s">
        <v>240</v>
      </c>
      <c r="AH1450" t="s">
        <v>144</v>
      </c>
      <c r="AI1450" t="s">
        <v>138</v>
      </c>
      <c r="AJ1450" t="str">
        <f t="shared" si="22"/>
        <v>Feb</v>
      </c>
    </row>
    <row r="1451" spans="1:36" x14ac:dyDescent="0.3">
      <c r="A1451" t="s">
        <v>4319</v>
      </c>
      <c r="B1451" s="33">
        <v>45924</v>
      </c>
      <c r="C1451" t="s">
        <v>93</v>
      </c>
      <c r="D1451" t="s">
        <v>4320</v>
      </c>
      <c r="E1451" t="s">
        <v>180</v>
      </c>
      <c r="F1451" t="s">
        <v>179</v>
      </c>
      <c r="G1451" t="s">
        <v>160</v>
      </c>
      <c r="H1451" t="s">
        <v>166</v>
      </c>
      <c r="I1451">
        <v>845</v>
      </c>
      <c r="J1451" t="s">
        <v>621</v>
      </c>
      <c r="K1451" t="s">
        <v>2593</v>
      </c>
      <c r="L1451" t="s">
        <v>1129</v>
      </c>
      <c r="M1451" t="s">
        <v>3708</v>
      </c>
      <c r="N1451">
        <v>119</v>
      </c>
      <c r="O1451">
        <v>38</v>
      </c>
      <c r="P1451">
        <v>41</v>
      </c>
      <c r="Q1451" t="s">
        <v>76</v>
      </c>
      <c r="R1451" t="s">
        <v>238</v>
      </c>
      <c r="S1451" t="s">
        <v>239</v>
      </c>
      <c r="T1451">
        <v>150</v>
      </c>
      <c r="U1451">
        <v>141</v>
      </c>
      <c r="V1451">
        <v>94</v>
      </c>
      <c r="W1451" t="s">
        <v>135</v>
      </c>
      <c r="X1451">
        <v>6711</v>
      </c>
      <c r="Y1451">
        <v>946251</v>
      </c>
      <c r="Z1451">
        <v>63591</v>
      </c>
      <c r="AA1451">
        <v>105609</v>
      </c>
      <c r="AB1451">
        <v>1115451</v>
      </c>
      <c r="AC1451">
        <v>940660</v>
      </c>
      <c r="AD1451">
        <v>174791</v>
      </c>
      <c r="AE1451" t="s">
        <v>81</v>
      </c>
      <c r="AF1451" t="s">
        <v>72</v>
      </c>
      <c r="AG1451" t="s">
        <v>240</v>
      </c>
      <c r="AH1451" t="s">
        <v>144</v>
      </c>
      <c r="AI1451" t="s">
        <v>139</v>
      </c>
      <c r="AJ1451" t="str">
        <f t="shared" si="22"/>
        <v>Sep</v>
      </c>
    </row>
    <row r="1452" spans="1:36" x14ac:dyDescent="0.3">
      <c r="A1452" t="s">
        <v>4321</v>
      </c>
      <c r="B1452" s="33">
        <v>45988</v>
      </c>
      <c r="C1452" t="s">
        <v>97</v>
      </c>
      <c r="D1452" t="s">
        <v>4322</v>
      </c>
      <c r="E1452" t="s">
        <v>181</v>
      </c>
      <c r="F1452" t="s">
        <v>176</v>
      </c>
      <c r="G1452" t="s">
        <v>159</v>
      </c>
      <c r="H1452" t="s">
        <v>156</v>
      </c>
      <c r="I1452">
        <v>1545</v>
      </c>
      <c r="J1452" t="s">
        <v>357</v>
      </c>
      <c r="K1452" t="s">
        <v>3231</v>
      </c>
      <c r="L1452" t="s">
        <v>3858</v>
      </c>
      <c r="M1452" t="s">
        <v>518</v>
      </c>
      <c r="N1452">
        <v>201</v>
      </c>
      <c r="O1452">
        <v>19</v>
      </c>
      <c r="P1452">
        <v>9</v>
      </c>
      <c r="Q1452" t="s">
        <v>73</v>
      </c>
      <c r="R1452" t="s">
        <v>238</v>
      </c>
      <c r="S1452" t="s">
        <v>239</v>
      </c>
      <c r="T1452">
        <v>220</v>
      </c>
      <c r="U1452">
        <v>186</v>
      </c>
      <c r="V1452">
        <v>84.55</v>
      </c>
      <c r="W1452" t="s">
        <v>135</v>
      </c>
      <c r="X1452">
        <v>8878</v>
      </c>
      <c r="Y1452">
        <v>1651308</v>
      </c>
      <c r="Z1452">
        <v>74586</v>
      </c>
      <c r="AA1452">
        <v>127782</v>
      </c>
      <c r="AB1452">
        <v>1853676</v>
      </c>
      <c r="AC1452">
        <v>1444852</v>
      </c>
      <c r="AD1452">
        <v>408824</v>
      </c>
      <c r="AE1452" t="s">
        <v>81</v>
      </c>
      <c r="AF1452" t="s">
        <v>81</v>
      </c>
      <c r="AG1452" t="s">
        <v>240</v>
      </c>
      <c r="AH1452" t="s">
        <v>144</v>
      </c>
      <c r="AI1452" t="s">
        <v>138</v>
      </c>
      <c r="AJ1452" t="str">
        <f t="shared" si="22"/>
        <v>Nov</v>
      </c>
    </row>
    <row r="1453" spans="1:36" x14ac:dyDescent="0.3">
      <c r="A1453" t="s">
        <v>4323</v>
      </c>
      <c r="B1453" s="33">
        <v>45929</v>
      </c>
      <c r="C1453" t="s">
        <v>97</v>
      </c>
      <c r="D1453" t="s">
        <v>4324</v>
      </c>
      <c r="E1453" t="s">
        <v>179</v>
      </c>
      <c r="F1453" t="s">
        <v>177</v>
      </c>
      <c r="G1453" t="s">
        <v>166</v>
      </c>
      <c r="H1453" t="s">
        <v>162</v>
      </c>
      <c r="I1453">
        <v>498</v>
      </c>
      <c r="J1453" t="s">
        <v>286</v>
      </c>
      <c r="K1453" t="s">
        <v>364</v>
      </c>
      <c r="L1453" t="s">
        <v>777</v>
      </c>
      <c r="M1453" t="s">
        <v>364</v>
      </c>
      <c r="N1453">
        <v>82</v>
      </c>
      <c r="O1453">
        <v>10</v>
      </c>
      <c r="P1453">
        <v>-10</v>
      </c>
      <c r="Q1453" t="s">
        <v>73</v>
      </c>
      <c r="R1453" t="s">
        <v>238</v>
      </c>
      <c r="S1453" t="s">
        <v>239</v>
      </c>
      <c r="T1453">
        <v>220</v>
      </c>
      <c r="U1453">
        <v>167</v>
      </c>
      <c r="V1453">
        <v>75.91</v>
      </c>
      <c r="W1453" t="s">
        <v>135</v>
      </c>
      <c r="X1453">
        <v>6485</v>
      </c>
      <c r="Y1453">
        <v>1082995</v>
      </c>
      <c r="Z1453">
        <v>47428</v>
      </c>
      <c r="AA1453">
        <v>30895</v>
      </c>
      <c r="AB1453">
        <v>1161318</v>
      </c>
      <c r="AC1453">
        <v>917043</v>
      </c>
      <c r="AD1453">
        <v>244275</v>
      </c>
      <c r="AE1453" t="s">
        <v>72</v>
      </c>
      <c r="AF1453" t="s">
        <v>78</v>
      </c>
      <c r="AG1453" t="s">
        <v>240</v>
      </c>
      <c r="AH1453" t="s">
        <v>144</v>
      </c>
      <c r="AI1453" t="s">
        <v>139</v>
      </c>
      <c r="AJ1453" t="str">
        <f t="shared" si="22"/>
        <v>Sep</v>
      </c>
    </row>
    <row r="1454" spans="1:36" x14ac:dyDescent="0.3">
      <c r="A1454" t="s">
        <v>4325</v>
      </c>
      <c r="B1454" s="33">
        <v>45927</v>
      </c>
      <c r="C1454" t="s">
        <v>97</v>
      </c>
      <c r="D1454" t="s">
        <v>4326</v>
      </c>
      <c r="E1454" t="s">
        <v>181</v>
      </c>
      <c r="F1454" t="s">
        <v>174</v>
      </c>
      <c r="G1454" t="s">
        <v>159</v>
      </c>
      <c r="H1454" t="s">
        <v>158</v>
      </c>
      <c r="I1454">
        <v>2282</v>
      </c>
      <c r="J1454" t="s">
        <v>744</v>
      </c>
      <c r="K1454" t="s">
        <v>2516</v>
      </c>
      <c r="N1454">
        <v>267</v>
      </c>
      <c r="O1454">
        <v>0</v>
      </c>
      <c r="P1454">
        <v>0</v>
      </c>
      <c r="Q1454" t="s">
        <v>67</v>
      </c>
      <c r="R1454" t="s">
        <v>245</v>
      </c>
      <c r="S1454" t="s">
        <v>121</v>
      </c>
      <c r="T1454">
        <v>180</v>
      </c>
      <c r="U1454">
        <v>0</v>
      </c>
      <c r="V1454">
        <v>0</v>
      </c>
      <c r="W1454" t="s">
        <v>133</v>
      </c>
      <c r="X1454">
        <v>9972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81</v>
      </c>
      <c r="AF1454" t="s">
        <v>78</v>
      </c>
      <c r="AG1454" t="s">
        <v>240</v>
      </c>
      <c r="AH1454" t="s">
        <v>144</v>
      </c>
      <c r="AI1454" t="s">
        <v>138</v>
      </c>
      <c r="AJ1454" t="str">
        <f t="shared" si="22"/>
        <v>Sep</v>
      </c>
    </row>
    <row r="1455" spans="1:36" x14ac:dyDescent="0.3">
      <c r="A1455" t="s">
        <v>4327</v>
      </c>
      <c r="B1455" s="33">
        <v>45701</v>
      </c>
      <c r="C1455" t="s">
        <v>96</v>
      </c>
      <c r="D1455" t="s">
        <v>4328</v>
      </c>
      <c r="E1455" t="s">
        <v>175</v>
      </c>
      <c r="F1455" t="s">
        <v>178</v>
      </c>
      <c r="G1455" t="s">
        <v>163</v>
      </c>
      <c r="H1455" t="s">
        <v>157</v>
      </c>
      <c r="I1455">
        <v>1549</v>
      </c>
      <c r="J1455" t="s">
        <v>345</v>
      </c>
      <c r="K1455" t="s">
        <v>653</v>
      </c>
      <c r="L1455" t="s">
        <v>377</v>
      </c>
      <c r="M1455" t="s">
        <v>1135</v>
      </c>
      <c r="N1455">
        <v>200</v>
      </c>
      <c r="O1455">
        <v>0</v>
      </c>
      <c r="P1455">
        <v>8</v>
      </c>
      <c r="Q1455" t="s">
        <v>73</v>
      </c>
      <c r="R1455" t="s">
        <v>238</v>
      </c>
      <c r="S1455" t="s">
        <v>239</v>
      </c>
      <c r="T1455">
        <v>220</v>
      </c>
      <c r="U1455">
        <v>197</v>
      </c>
      <c r="V1455">
        <v>89.55</v>
      </c>
      <c r="W1455" t="s">
        <v>133</v>
      </c>
      <c r="X1455">
        <v>6295</v>
      </c>
      <c r="Y1455">
        <v>1240115</v>
      </c>
      <c r="Z1455">
        <v>59494</v>
      </c>
      <c r="AA1455">
        <v>118594</v>
      </c>
      <c r="AB1455">
        <v>1418203</v>
      </c>
      <c r="AC1455">
        <v>985304</v>
      </c>
      <c r="AD1455">
        <v>432899</v>
      </c>
      <c r="AE1455" t="s">
        <v>75</v>
      </c>
      <c r="AF1455" t="s">
        <v>75</v>
      </c>
      <c r="AG1455" t="s">
        <v>240</v>
      </c>
      <c r="AH1455" t="s">
        <v>145</v>
      </c>
      <c r="AI1455" t="s">
        <v>139</v>
      </c>
      <c r="AJ1455" t="str">
        <f t="shared" si="22"/>
        <v>Feb</v>
      </c>
    </row>
    <row r="1456" spans="1:36" x14ac:dyDescent="0.3">
      <c r="A1456" t="s">
        <v>4329</v>
      </c>
      <c r="B1456" s="33">
        <v>45807</v>
      </c>
      <c r="C1456" t="s">
        <v>95</v>
      </c>
      <c r="D1456" t="s">
        <v>4330</v>
      </c>
      <c r="E1456" t="s">
        <v>178</v>
      </c>
      <c r="F1456" t="s">
        <v>175</v>
      </c>
      <c r="G1456" t="s">
        <v>157</v>
      </c>
      <c r="H1456" t="s">
        <v>163</v>
      </c>
      <c r="I1456">
        <v>1635</v>
      </c>
      <c r="J1456" t="s">
        <v>314</v>
      </c>
      <c r="K1456" t="s">
        <v>4331</v>
      </c>
      <c r="L1456" t="s">
        <v>581</v>
      </c>
      <c r="M1456" t="s">
        <v>563</v>
      </c>
      <c r="N1456">
        <v>208</v>
      </c>
      <c r="O1456">
        <v>0</v>
      </c>
      <c r="P1456">
        <v>21</v>
      </c>
      <c r="Q1456" t="s">
        <v>73</v>
      </c>
      <c r="R1456" t="s">
        <v>238</v>
      </c>
      <c r="S1456" t="s">
        <v>239</v>
      </c>
      <c r="T1456">
        <v>150</v>
      </c>
      <c r="U1456">
        <v>102</v>
      </c>
      <c r="V1456">
        <v>68</v>
      </c>
      <c r="W1456" t="s">
        <v>133</v>
      </c>
      <c r="X1456">
        <v>4216</v>
      </c>
      <c r="Y1456">
        <v>430032</v>
      </c>
      <c r="Z1456">
        <v>44574</v>
      </c>
      <c r="AA1456">
        <v>78744</v>
      </c>
      <c r="AB1456">
        <v>553350</v>
      </c>
      <c r="AC1456">
        <v>329940</v>
      </c>
      <c r="AD1456">
        <v>223410</v>
      </c>
      <c r="AE1456" t="s">
        <v>75</v>
      </c>
      <c r="AF1456" t="s">
        <v>75</v>
      </c>
      <c r="AG1456" t="s">
        <v>240</v>
      </c>
      <c r="AH1456" t="s">
        <v>145</v>
      </c>
      <c r="AI1456" t="s">
        <v>139</v>
      </c>
      <c r="AJ1456" t="str">
        <f t="shared" si="22"/>
        <v>May</v>
      </c>
    </row>
    <row r="1457" spans="1:36" x14ac:dyDescent="0.3">
      <c r="A1457" t="s">
        <v>4332</v>
      </c>
      <c r="B1457" s="33">
        <v>45852</v>
      </c>
      <c r="C1457" t="s">
        <v>95</v>
      </c>
      <c r="D1457" t="s">
        <v>4333</v>
      </c>
      <c r="E1457" t="s">
        <v>177</v>
      </c>
      <c r="F1457" t="s">
        <v>179</v>
      </c>
      <c r="G1457" t="s">
        <v>162</v>
      </c>
      <c r="H1457" t="s">
        <v>166</v>
      </c>
      <c r="I1457">
        <v>1466</v>
      </c>
      <c r="J1457" t="s">
        <v>605</v>
      </c>
      <c r="K1457" t="s">
        <v>1525</v>
      </c>
      <c r="L1457" t="s">
        <v>740</v>
      </c>
      <c r="M1457" t="s">
        <v>1525</v>
      </c>
      <c r="N1457">
        <v>213</v>
      </c>
      <c r="O1457">
        <v>8</v>
      </c>
      <c r="P1457">
        <v>-3</v>
      </c>
      <c r="Q1457" t="s">
        <v>73</v>
      </c>
      <c r="R1457" t="s">
        <v>238</v>
      </c>
      <c r="S1457" t="s">
        <v>239</v>
      </c>
      <c r="T1457">
        <v>220</v>
      </c>
      <c r="U1457">
        <v>127</v>
      </c>
      <c r="V1457">
        <v>57.73</v>
      </c>
      <c r="W1457" t="s">
        <v>133</v>
      </c>
      <c r="X1457">
        <v>7035</v>
      </c>
      <c r="Y1457">
        <v>893445</v>
      </c>
      <c r="Z1457">
        <v>22479</v>
      </c>
      <c r="AA1457">
        <v>25019</v>
      </c>
      <c r="AB1457">
        <v>940943</v>
      </c>
      <c r="AC1457">
        <v>584026</v>
      </c>
      <c r="AD1457">
        <v>356917</v>
      </c>
      <c r="AE1457" t="s">
        <v>78</v>
      </c>
      <c r="AF1457" t="s">
        <v>72</v>
      </c>
      <c r="AG1457" t="s">
        <v>240</v>
      </c>
      <c r="AH1457" t="s">
        <v>144</v>
      </c>
      <c r="AI1457" t="s">
        <v>138</v>
      </c>
      <c r="AJ1457" t="str">
        <f t="shared" si="22"/>
        <v>Jul</v>
      </c>
    </row>
    <row r="1458" spans="1:36" x14ac:dyDescent="0.3">
      <c r="A1458" t="s">
        <v>4334</v>
      </c>
      <c r="B1458" s="33">
        <v>45681</v>
      </c>
      <c r="C1458" t="s">
        <v>95</v>
      </c>
      <c r="D1458" t="s">
        <v>4335</v>
      </c>
      <c r="E1458" t="s">
        <v>175</v>
      </c>
      <c r="F1458" t="s">
        <v>177</v>
      </c>
      <c r="G1458" t="s">
        <v>163</v>
      </c>
      <c r="H1458" t="s">
        <v>162</v>
      </c>
      <c r="I1458">
        <v>725</v>
      </c>
      <c r="J1458" t="s">
        <v>504</v>
      </c>
      <c r="K1458" t="s">
        <v>365</v>
      </c>
      <c r="L1458" t="s">
        <v>2992</v>
      </c>
      <c r="M1458" t="s">
        <v>3268</v>
      </c>
      <c r="N1458">
        <v>111</v>
      </c>
      <c r="O1458">
        <v>35</v>
      </c>
      <c r="P1458">
        <v>20</v>
      </c>
      <c r="Q1458" t="s">
        <v>73</v>
      </c>
      <c r="R1458" t="s">
        <v>238</v>
      </c>
      <c r="S1458" t="s">
        <v>239</v>
      </c>
      <c r="T1458">
        <v>189</v>
      </c>
      <c r="U1458">
        <v>150</v>
      </c>
      <c r="V1458">
        <v>79.37</v>
      </c>
      <c r="W1458" t="s">
        <v>133</v>
      </c>
      <c r="X1458">
        <v>3237</v>
      </c>
      <c r="Y1458">
        <v>485550</v>
      </c>
      <c r="Z1458">
        <v>50550</v>
      </c>
      <c r="AA1458">
        <v>110250</v>
      </c>
      <c r="AB1458">
        <v>646350</v>
      </c>
      <c r="AC1458">
        <v>405930</v>
      </c>
      <c r="AD1458">
        <v>240420</v>
      </c>
      <c r="AE1458" t="s">
        <v>75</v>
      </c>
      <c r="AF1458" t="s">
        <v>78</v>
      </c>
      <c r="AG1458" t="s">
        <v>240</v>
      </c>
      <c r="AH1458" t="s">
        <v>144</v>
      </c>
      <c r="AI1458" t="s">
        <v>139</v>
      </c>
      <c r="AJ1458" t="str">
        <f t="shared" si="22"/>
        <v>Jan</v>
      </c>
    </row>
    <row r="1459" spans="1:36" x14ac:dyDescent="0.3">
      <c r="A1459" t="s">
        <v>4336</v>
      </c>
      <c r="B1459" s="33">
        <v>45674</v>
      </c>
      <c r="C1459" t="s">
        <v>96</v>
      </c>
      <c r="D1459" t="s">
        <v>4337</v>
      </c>
      <c r="E1459" t="s">
        <v>180</v>
      </c>
      <c r="F1459" t="s">
        <v>178</v>
      </c>
      <c r="G1459" t="s">
        <v>160</v>
      </c>
      <c r="H1459" t="s">
        <v>157</v>
      </c>
      <c r="I1459">
        <v>474</v>
      </c>
      <c r="J1459" t="s">
        <v>744</v>
      </c>
      <c r="K1459" t="s">
        <v>2738</v>
      </c>
      <c r="L1459" t="s">
        <v>704</v>
      </c>
      <c r="M1459" t="s">
        <v>707</v>
      </c>
      <c r="N1459">
        <v>78</v>
      </c>
      <c r="O1459">
        <v>41</v>
      </c>
      <c r="P1459">
        <v>58</v>
      </c>
      <c r="Q1459" t="s">
        <v>76</v>
      </c>
      <c r="R1459" t="s">
        <v>238</v>
      </c>
      <c r="S1459" t="s">
        <v>239</v>
      </c>
      <c r="T1459">
        <v>150</v>
      </c>
      <c r="U1459">
        <v>93</v>
      </c>
      <c r="V1459">
        <v>62</v>
      </c>
      <c r="W1459" t="s">
        <v>133</v>
      </c>
      <c r="X1459">
        <v>10969</v>
      </c>
      <c r="Y1459">
        <v>1020117</v>
      </c>
      <c r="Z1459">
        <v>50592</v>
      </c>
      <c r="AA1459">
        <v>26505</v>
      </c>
      <c r="AB1459">
        <v>1097214</v>
      </c>
      <c r="AC1459">
        <v>915091</v>
      </c>
      <c r="AD1459">
        <v>182123</v>
      </c>
      <c r="AE1459" t="s">
        <v>81</v>
      </c>
      <c r="AF1459" t="s">
        <v>75</v>
      </c>
      <c r="AG1459" t="s">
        <v>240</v>
      </c>
      <c r="AH1459" t="s">
        <v>146</v>
      </c>
      <c r="AI1459" t="s">
        <v>139</v>
      </c>
      <c r="AJ1459" t="str">
        <f t="shared" si="22"/>
        <v>Jan</v>
      </c>
    </row>
    <row r="1460" spans="1:36" x14ac:dyDescent="0.3">
      <c r="A1460" t="s">
        <v>4338</v>
      </c>
      <c r="B1460" s="33">
        <v>45742</v>
      </c>
      <c r="C1460" t="s">
        <v>97</v>
      </c>
      <c r="D1460" t="s">
        <v>4339</v>
      </c>
      <c r="E1460" t="s">
        <v>176</v>
      </c>
      <c r="F1460" t="s">
        <v>180</v>
      </c>
      <c r="G1460" t="s">
        <v>156</v>
      </c>
      <c r="H1460" t="s">
        <v>160</v>
      </c>
      <c r="I1460">
        <v>1261</v>
      </c>
      <c r="J1460" t="s">
        <v>314</v>
      </c>
      <c r="K1460" t="s">
        <v>2409</v>
      </c>
      <c r="L1460" t="s">
        <v>2072</v>
      </c>
      <c r="M1460" t="s">
        <v>727</v>
      </c>
      <c r="N1460">
        <v>173</v>
      </c>
      <c r="O1460">
        <v>4</v>
      </c>
      <c r="P1460">
        <v>15</v>
      </c>
      <c r="Q1460" t="s">
        <v>73</v>
      </c>
      <c r="R1460" t="s">
        <v>238</v>
      </c>
      <c r="S1460" t="s">
        <v>239</v>
      </c>
      <c r="T1460">
        <v>150</v>
      </c>
      <c r="U1460">
        <v>113</v>
      </c>
      <c r="V1460">
        <v>75.33</v>
      </c>
      <c r="W1460" t="s">
        <v>133</v>
      </c>
      <c r="X1460">
        <v>5102</v>
      </c>
      <c r="Y1460">
        <v>576526</v>
      </c>
      <c r="Z1460">
        <v>17402</v>
      </c>
      <c r="AA1460">
        <v>76840</v>
      </c>
      <c r="AB1460">
        <v>670768</v>
      </c>
      <c r="AC1460">
        <v>408010</v>
      </c>
      <c r="AD1460">
        <v>262758</v>
      </c>
      <c r="AE1460" t="s">
        <v>81</v>
      </c>
      <c r="AF1460" t="s">
        <v>81</v>
      </c>
      <c r="AG1460" t="s">
        <v>240</v>
      </c>
      <c r="AH1460" t="s">
        <v>146</v>
      </c>
      <c r="AI1460" t="s">
        <v>138</v>
      </c>
      <c r="AJ1460" t="str">
        <f t="shared" si="22"/>
        <v>Mar</v>
      </c>
    </row>
    <row r="1461" spans="1:36" x14ac:dyDescent="0.3">
      <c r="A1461" t="s">
        <v>4340</v>
      </c>
      <c r="B1461" s="33">
        <v>45722</v>
      </c>
      <c r="C1461" t="s">
        <v>97</v>
      </c>
      <c r="D1461" t="s">
        <v>4341</v>
      </c>
      <c r="E1461" t="s">
        <v>180</v>
      </c>
      <c r="F1461" t="s">
        <v>181</v>
      </c>
      <c r="G1461" t="s">
        <v>160</v>
      </c>
      <c r="H1461" t="s">
        <v>159</v>
      </c>
      <c r="I1461">
        <v>1877</v>
      </c>
      <c r="J1461" t="s">
        <v>1434</v>
      </c>
      <c r="K1461" t="s">
        <v>2049</v>
      </c>
      <c r="L1461" t="s">
        <v>3228</v>
      </c>
      <c r="M1461" t="s">
        <v>1050</v>
      </c>
      <c r="N1461">
        <v>253</v>
      </c>
      <c r="O1461">
        <v>8</v>
      </c>
      <c r="P1461">
        <v>22</v>
      </c>
      <c r="Q1461" t="s">
        <v>73</v>
      </c>
      <c r="R1461" t="s">
        <v>238</v>
      </c>
      <c r="S1461" t="s">
        <v>239</v>
      </c>
      <c r="T1461">
        <v>189</v>
      </c>
      <c r="U1461">
        <v>170</v>
      </c>
      <c r="V1461">
        <v>89.95</v>
      </c>
      <c r="W1461" t="s">
        <v>133</v>
      </c>
      <c r="X1461">
        <v>6049</v>
      </c>
      <c r="Y1461">
        <v>1028330</v>
      </c>
      <c r="Z1461">
        <v>41480</v>
      </c>
      <c r="AA1461">
        <v>70720</v>
      </c>
      <c r="AB1461">
        <v>1140530</v>
      </c>
      <c r="AC1461">
        <v>786788</v>
      </c>
      <c r="AD1461">
        <v>353742</v>
      </c>
      <c r="AE1461" t="s">
        <v>81</v>
      </c>
      <c r="AF1461" t="s">
        <v>81</v>
      </c>
      <c r="AG1461" t="s">
        <v>240</v>
      </c>
      <c r="AH1461" t="s">
        <v>146</v>
      </c>
      <c r="AI1461" t="s">
        <v>140</v>
      </c>
      <c r="AJ1461" t="str">
        <f t="shared" si="22"/>
        <v>Mar</v>
      </c>
    </row>
    <row r="1462" spans="1:36" x14ac:dyDescent="0.3">
      <c r="A1462" t="s">
        <v>4342</v>
      </c>
      <c r="B1462" s="33">
        <v>45793</v>
      </c>
      <c r="C1462" t="s">
        <v>93</v>
      </c>
      <c r="D1462" t="s">
        <v>4343</v>
      </c>
      <c r="E1462" t="s">
        <v>175</v>
      </c>
      <c r="F1462" t="s">
        <v>176</v>
      </c>
      <c r="G1462" t="s">
        <v>163</v>
      </c>
      <c r="H1462" t="s">
        <v>156</v>
      </c>
      <c r="I1462">
        <v>1520</v>
      </c>
      <c r="J1462" t="s">
        <v>613</v>
      </c>
      <c r="K1462" t="s">
        <v>803</v>
      </c>
      <c r="L1462" t="s">
        <v>2237</v>
      </c>
      <c r="M1462" t="s">
        <v>1843</v>
      </c>
      <c r="N1462">
        <v>239</v>
      </c>
      <c r="O1462">
        <v>34</v>
      </c>
      <c r="P1462">
        <v>28</v>
      </c>
      <c r="Q1462" t="s">
        <v>73</v>
      </c>
      <c r="R1462" t="s">
        <v>238</v>
      </c>
      <c r="S1462" t="s">
        <v>239</v>
      </c>
      <c r="T1462">
        <v>180</v>
      </c>
      <c r="U1462">
        <v>139</v>
      </c>
      <c r="V1462">
        <v>77.22</v>
      </c>
      <c r="W1462" t="s">
        <v>133</v>
      </c>
      <c r="X1462">
        <v>3243</v>
      </c>
      <c r="Y1462">
        <v>450777</v>
      </c>
      <c r="Z1462">
        <v>37113</v>
      </c>
      <c r="AA1462">
        <v>85624</v>
      </c>
      <c r="AB1462">
        <v>573514</v>
      </c>
      <c r="AC1462">
        <v>432558</v>
      </c>
      <c r="AD1462">
        <v>140956</v>
      </c>
      <c r="AE1462" t="s">
        <v>75</v>
      </c>
      <c r="AF1462" t="s">
        <v>81</v>
      </c>
      <c r="AG1462" t="s">
        <v>240</v>
      </c>
      <c r="AH1462" t="s">
        <v>146</v>
      </c>
      <c r="AI1462" t="s">
        <v>139</v>
      </c>
      <c r="AJ1462" t="str">
        <f t="shared" si="22"/>
        <v>May</v>
      </c>
    </row>
    <row r="1463" spans="1:36" x14ac:dyDescent="0.3">
      <c r="A1463" t="s">
        <v>4344</v>
      </c>
      <c r="B1463" s="33">
        <v>45807</v>
      </c>
      <c r="C1463" t="s">
        <v>96</v>
      </c>
      <c r="D1463" t="s">
        <v>4345</v>
      </c>
      <c r="E1463" t="s">
        <v>174</v>
      </c>
      <c r="F1463" t="s">
        <v>181</v>
      </c>
      <c r="G1463" t="s">
        <v>158</v>
      </c>
      <c r="H1463" t="s">
        <v>159</v>
      </c>
      <c r="I1463">
        <v>1344</v>
      </c>
      <c r="J1463" t="s">
        <v>508</v>
      </c>
      <c r="K1463" t="s">
        <v>1852</v>
      </c>
      <c r="L1463" t="s">
        <v>1498</v>
      </c>
      <c r="M1463" t="s">
        <v>1852</v>
      </c>
      <c r="N1463">
        <v>208</v>
      </c>
      <c r="O1463">
        <v>7</v>
      </c>
      <c r="P1463">
        <v>-10</v>
      </c>
      <c r="Q1463" t="s">
        <v>73</v>
      </c>
      <c r="R1463" t="s">
        <v>238</v>
      </c>
      <c r="S1463" t="s">
        <v>239</v>
      </c>
      <c r="T1463">
        <v>220</v>
      </c>
      <c r="U1463">
        <v>144</v>
      </c>
      <c r="V1463">
        <v>65.45</v>
      </c>
      <c r="W1463" t="s">
        <v>135</v>
      </c>
      <c r="X1463">
        <v>8513</v>
      </c>
      <c r="Y1463">
        <v>1225872</v>
      </c>
      <c r="Z1463">
        <v>30672</v>
      </c>
      <c r="AA1463">
        <v>31392</v>
      </c>
      <c r="AB1463">
        <v>1287936</v>
      </c>
      <c r="AC1463">
        <v>874009</v>
      </c>
      <c r="AD1463">
        <v>413927</v>
      </c>
      <c r="AE1463" t="s">
        <v>78</v>
      </c>
      <c r="AF1463" t="s">
        <v>81</v>
      </c>
      <c r="AG1463" t="s">
        <v>240</v>
      </c>
      <c r="AH1463" t="s">
        <v>144</v>
      </c>
      <c r="AI1463" t="s">
        <v>139</v>
      </c>
      <c r="AJ1463" t="str">
        <f t="shared" si="22"/>
        <v>May</v>
      </c>
    </row>
    <row r="1464" spans="1:36" x14ac:dyDescent="0.3">
      <c r="A1464" t="s">
        <v>4346</v>
      </c>
      <c r="B1464" s="33">
        <v>45818</v>
      </c>
      <c r="C1464" t="s">
        <v>96</v>
      </c>
      <c r="D1464" t="s">
        <v>4347</v>
      </c>
      <c r="E1464" t="s">
        <v>177</v>
      </c>
      <c r="F1464" t="s">
        <v>173</v>
      </c>
      <c r="G1464" t="s">
        <v>162</v>
      </c>
      <c r="H1464" t="s">
        <v>161</v>
      </c>
      <c r="I1464">
        <v>1397</v>
      </c>
      <c r="J1464" t="s">
        <v>243</v>
      </c>
      <c r="K1464" t="s">
        <v>4019</v>
      </c>
      <c r="L1464" t="s">
        <v>1227</v>
      </c>
      <c r="M1464" t="s">
        <v>4179</v>
      </c>
      <c r="N1464">
        <v>203</v>
      </c>
      <c r="O1464">
        <v>10</v>
      </c>
      <c r="P1464">
        <v>3</v>
      </c>
      <c r="Q1464" t="s">
        <v>73</v>
      </c>
      <c r="R1464" t="s">
        <v>238</v>
      </c>
      <c r="S1464" t="s">
        <v>239</v>
      </c>
      <c r="T1464">
        <v>180</v>
      </c>
      <c r="U1464">
        <v>103</v>
      </c>
      <c r="V1464">
        <v>57.22</v>
      </c>
      <c r="W1464" t="s">
        <v>135</v>
      </c>
      <c r="X1464">
        <v>7924</v>
      </c>
      <c r="Y1464">
        <v>816172</v>
      </c>
      <c r="Z1464">
        <v>48822</v>
      </c>
      <c r="AA1464">
        <v>50573</v>
      </c>
      <c r="AB1464">
        <v>915567</v>
      </c>
      <c r="AC1464">
        <v>742060</v>
      </c>
      <c r="AD1464">
        <v>173507</v>
      </c>
      <c r="AE1464" t="s">
        <v>78</v>
      </c>
      <c r="AF1464" t="s">
        <v>78</v>
      </c>
      <c r="AG1464" t="s">
        <v>240</v>
      </c>
      <c r="AH1464" t="s">
        <v>147</v>
      </c>
      <c r="AI1464" t="s">
        <v>140</v>
      </c>
      <c r="AJ1464" t="str">
        <f t="shared" si="22"/>
        <v>Jun</v>
      </c>
    </row>
    <row r="1465" spans="1:36" x14ac:dyDescent="0.3">
      <c r="A1465" t="s">
        <v>4348</v>
      </c>
      <c r="B1465" s="33">
        <v>45677</v>
      </c>
      <c r="C1465" t="s">
        <v>96</v>
      </c>
      <c r="D1465" t="s">
        <v>4349</v>
      </c>
      <c r="E1465" t="s">
        <v>173</v>
      </c>
      <c r="F1465" t="s">
        <v>174</v>
      </c>
      <c r="G1465" t="s">
        <v>161</v>
      </c>
      <c r="H1465" t="s">
        <v>158</v>
      </c>
      <c r="I1465">
        <v>1305</v>
      </c>
      <c r="J1465" t="s">
        <v>600</v>
      </c>
      <c r="K1465" t="s">
        <v>833</v>
      </c>
      <c r="L1465" t="s">
        <v>447</v>
      </c>
      <c r="M1465" t="s">
        <v>833</v>
      </c>
      <c r="N1465">
        <v>190</v>
      </c>
      <c r="O1465">
        <v>0</v>
      </c>
      <c r="P1465">
        <v>-10</v>
      </c>
      <c r="Q1465" t="s">
        <v>70</v>
      </c>
      <c r="R1465" t="s">
        <v>238</v>
      </c>
      <c r="S1465" t="s">
        <v>239</v>
      </c>
      <c r="T1465">
        <v>180</v>
      </c>
      <c r="U1465">
        <v>107</v>
      </c>
      <c r="V1465">
        <v>59.44</v>
      </c>
      <c r="W1465" t="s">
        <v>133</v>
      </c>
      <c r="X1465">
        <v>7231</v>
      </c>
      <c r="Y1465">
        <v>773717</v>
      </c>
      <c r="Z1465">
        <v>22149</v>
      </c>
      <c r="AA1465">
        <v>44084</v>
      </c>
      <c r="AB1465">
        <v>839950</v>
      </c>
      <c r="AC1465">
        <v>623880</v>
      </c>
      <c r="AD1465">
        <v>216070</v>
      </c>
      <c r="AE1465" t="s">
        <v>78</v>
      </c>
      <c r="AF1465" t="s">
        <v>78</v>
      </c>
      <c r="AG1465" t="s">
        <v>240</v>
      </c>
      <c r="AH1465" t="s">
        <v>144</v>
      </c>
      <c r="AI1465" t="s">
        <v>140</v>
      </c>
      <c r="AJ1465" t="str">
        <f t="shared" si="22"/>
        <v>Jan</v>
      </c>
    </row>
    <row r="1466" spans="1:36" x14ac:dyDescent="0.3">
      <c r="A1466" t="s">
        <v>4350</v>
      </c>
      <c r="B1466" s="33">
        <v>45887</v>
      </c>
      <c r="C1466" t="s">
        <v>96</v>
      </c>
      <c r="D1466" t="s">
        <v>4351</v>
      </c>
      <c r="E1466" t="s">
        <v>173</v>
      </c>
      <c r="F1466" t="s">
        <v>178</v>
      </c>
      <c r="G1466" t="s">
        <v>161</v>
      </c>
      <c r="H1466" t="s">
        <v>157</v>
      </c>
      <c r="I1466">
        <v>2346</v>
      </c>
      <c r="J1466" t="s">
        <v>362</v>
      </c>
      <c r="K1466" t="s">
        <v>311</v>
      </c>
      <c r="L1466" t="s">
        <v>2775</v>
      </c>
      <c r="M1466" t="s">
        <v>2696</v>
      </c>
      <c r="N1466">
        <v>334</v>
      </c>
      <c r="O1466">
        <v>19</v>
      </c>
      <c r="P1466">
        <v>14</v>
      </c>
      <c r="Q1466" t="s">
        <v>73</v>
      </c>
      <c r="R1466" t="s">
        <v>238</v>
      </c>
      <c r="S1466" t="s">
        <v>239</v>
      </c>
      <c r="T1466">
        <v>186</v>
      </c>
      <c r="U1466">
        <v>182</v>
      </c>
      <c r="V1466">
        <v>97.85</v>
      </c>
      <c r="W1466" t="s">
        <v>133</v>
      </c>
      <c r="X1466">
        <v>9446</v>
      </c>
      <c r="Y1466">
        <v>1719172</v>
      </c>
      <c r="Z1466">
        <v>77896</v>
      </c>
      <c r="AA1466">
        <v>87542</v>
      </c>
      <c r="AB1466">
        <v>1884610</v>
      </c>
      <c r="AC1466">
        <v>1302268</v>
      </c>
      <c r="AD1466">
        <v>582342</v>
      </c>
      <c r="AE1466" t="s">
        <v>78</v>
      </c>
      <c r="AF1466" t="s">
        <v>75</v>
      </c>
      <c r="AG1466" t="s">
        <v>240</v>
      </c>
      <c r="AH1466" t="s">
        <v>144</v>
      </c>
      <c r="AI1466" t="s">
        <v>138</v>
      </c>
      <c r="AJ1466" t="str">
        <f t="shared" si="22"/>
        <v>Aug</v>
      </c>
    </row>
    <row r="1467" spans="1:36" x14ac:dyDescent="0.3">
      <c r="A1467" t="s">
        <v>4352</v>
      </c>
      <c r="B1467" s="33">
        <v>46004</v>
      </c>
      <c r="C1467" t="s">
        <v>99</v>
      </c>
      <c r="D1467" t="s">
        <v>4353</v>
      </c>
      <c r="E1467" t="s">
        <v>181</v>
      </c>
      <c r="F1467" t="s">
        <v>173</v>
      </c>
      <c r="G1467" t="s">
        <v>159</v>
      </c>
      <c r="H1467" t="s">
        <v>161</v>
      </c>
      <c r="I1467">
        <v>666</v>
      </c>
      <c r="J1467" t="s">
        <v>368</v>
      </c>
      <c r="K1467" t="s">
        <v>2847</v>
      </c>
      <c r="L1467" t="s">
        <v>408</v>
      </c>
      <c r="M1467" t="s">
        <v>2947</v>
      </c>
      <c r="N1467">
        <v>118</v>
      </c>
      <c r="O1467">
        <v>0</v>
      </c>
      <c r="P1467">
        <v>30</v>
      </c>
      <c r="Q1467" t="s">
        <v>73</v>
      </c>
      <c r="R1467" t="s">
        <v>238</v>
      </c>
      <c r="S1467" t="s">
        <v>239</v>
      </c>
      <c r="T1467">
        <v>180</v>
      </c>
      <c r="U1467">
        <v>130</v>
      </c>
      <c r="V1467">
        <v>72.22</v>
      </c>
      <c r="W1467" t="s">
        <v>135</v>
      </c>
      <c r="X1467">
        <v>5032</v>
      </c>
      <c r="Y1467">
        <v>654160</v>
      </c>
      <c r="Z1467">
        <v>67340</v>
      </c>
      <c r="AA1467">
        <v>56030</v>
      </c>
      <c r="AB1467">
        <v>777530</v>
      </c>
      <c r="AC1467">
        <v>657376</v>
      </c>
      <c r="AD1467">
        <v>120154</v>
      </c>
      <c r="AE1467" t="s">
        <v>81</v>
      </c>
      <c r="AF1467" t="s">
        <v>78</v>
      </c>
      <c r="AG1467" t="s">
        <v>240</v>
      </c>
      <c r="AH1467" t="s">
        <v>146</v>
      </c>
      <c r="AI1467" t="s">
        <v>138</v>
      </c>
      <c r="AJ1467" t="str">
        <f t="shared" si="22"/>
        <v>Dec</v>
      </c>
    </row>
    <row r="1468" spans="1:36" x14ac:dyDescent="0.3">
      <c r="A1468" t="s">
        <v>4354</v>
      </c>
      <c r="B1468" s="33">
        <v>45878</v>
      </c>
      <c r="C1468" t="s">
        <v>99</v>
      </c>
      <c r="D1468" t="s">
        <v>4355</v>
      </c>
      <c r="E1468" t="s">
        <v>177</v>
      </c>
      <c r="F1468" t="s">
        <v>175</v>
      </c>
      <c r="G1468" t="s">
        <v>162</v>
      </c>
      <c r="H1468" t="s">
        <v>163</v>
      </c>
      <c r="I1468">
        <v>1527</v>
      </c>
      <c r="J1468" t="s">
        <v>286</v>
      </c>
      <c r="K1468" t="s">
        <v>604</v>
      </c>
      <c r="L1468" t="s">
        <v>259</v>
      </c>
      <c r="M1468" t="s">
        <v>301</v>
      </c>
      <c r="N1468">
        <v>208</v>
      </c>
      <c r="O1468">
        <v>29</v>
      </c>
      <c r="P1468">
        <v>36</v>
      </c>
      <c r="Q1468" t="s">
        <v>76</v>
      </c>
      <c r="R1468" t="s">
        <v>238</v>
      </c>
      <c r="S1468" t="s">
        <v>239</v>
      </c>
      <c r="T1468">
        <v>186</v>
      </c>
      <c r="U1468">
        <v>174</v>
      </c>
      <c r="V1468">
        <v>93.55</v>
      </c>
      <c r="W1468" t="s">
        <v>134</v>
      </c>
      <c r="X1468">
        <v>5102</v>
      </c>
      <c r="Y1468">
        <v>887748</v>
      </c>
      <c r="Z1468">
        <v>45936</v>
      </c>
      <c r="AA1468">
        <v>44718</v>
      </c>
      <c r="AB1468">
        <v>978402</v>
      </c>
      <c r="AC1468">
        <v>848853</v>
      </c>
      <c r="AD1468">
        <v>129549</v>
      </c>
      <c r="AE1468" t="s">
        <v>78</v>
      </c>
      <c r="AF1468" t="s">
        <v>75</v>
      </c>
      <c r="AG1468" t="s">
        <v>240</v>
      </c>
      <c r="AH1468" t="s">
        <v>144</v>
      </c>
      <c r="AI1468" t="s">
        <v>139</v>
      </c>
      <c r="AJ1468" t="str">
        <f t="shared" si="22"/>
        <v>Aug</v>
      </c>
    </row>
    <row r="1469" spans="1:36" x14ac:dyDescent="0.3">
      <c r="A1469" t="s">
        <v>4356</v>
      </c>
      <c r="B1469" s="33">
        <v>45687</v>
      </c>
      <c r="C1469" t="s">
        <v>93</v>
      </c>
      <c r="D1469" t="s">
        <v>4357</v>
      </c>
      <c r="E1469" t="s">
        <v>178</v>
      </c>
      <c r="F1469" t="s">
        <v>176</v>
      </c>
      <c r="G1469" t="s">
        <v>157</v>
      </c>
      <c r="H1469" t="s">
        <v>156</v>
      </c>
      <c r="I1469">
        <v>1777</v>
      </c>
      <c r="J1469" t="s">
        <v>588</v>
      </c>
      <c r="K1469" t="s">
        <v>421</v>
      </c>
      <c r="L1469" t="s">
        <v>2459</v>
      </c>
      <c r="M1469" t="s">
        <v>2001</v>
      </c>
      <c r="N1469">
        <v>228</v>
      </c>
      <c r="O1469">
        <v>3</v>
      </c>
      <c r="P1469">
        <v>31</v>
      </c>
      <c r="Q1469" t="s">
        <v>76</v>
      </c>
      <c r="R1469" t="s">
        <v>238</v>
      </c>
      <c r="S1469" t="s">
        <v>239</v>
      </c>
      <c r="T1469">
        <v>189</v>
      </c>
      <c r="U1469">
        <v>159</v>
      </c>
      <c r="V1469">
        <v>84.13</v>
      </c>
      <c r="W1469" t="s">
        <v>133</v>
      </c>
      <c r="X1469">
        <v>7412</v>
      </c>
      <c r="Y1469">
        <v>1178508</v>
      </c>
      <c r="Z1469">
        <v>76638</v>
      </c>
      <c r="AA1469">
        <v>99057</v>
      </c>
      <c r="AB1469">
        <v>1354203</v>
      </c>
      <c r="AC1469">
        <v>1116951</v>
      </c>
      <c r="AD1469">
        <v>237252</v>
      </c>
      <c r="AE1469" t="s">
        <v>75</v>
      </c>
      <c r="AF1469" t="s">
        <v>81</v>
      </c>
      <c r="AG1469" t="s">
        <v>240</v>
      </c>
      <c r="AH1469" t="s">
        <v>144</v>
      </c>
      <c r="AI1469" t="s">
        <v>139</v>
      </c>
      <c r="AJ1469" t="str">
        <f t="shared" si="22"/>
        <v>Jan</v>
      </c>
    </row>
    <row r="1470" spans="1:36" x14ac:dyDescent="0.3">
      <c r="A1470" t="s">
        <v>4358</v>
      </c>
      <c r="B1470" s="33">
        <v>45952</v>
      </c>
      <c r="C1470" t="s">
        <v>98</v>
      </c>
      <c r="D1470" t="s">
        <v>4359</v>
      </c>
      <c r="E1470" t="s">
        <v>179</v>
      </c>
      <c r="F1470" t="s">
        <v>174</v>
      </c>
      <c r="G1470" t="s">
        <v>166</v>
      </c>
      <c r="H1470" t="s">
        <v>158</v>
      </c>
      <c r="I1470">
        <v>836</v>
      </c>
      <c r="J1470" t="s">
        <v>463</v>
      </c>
      <c r="K1470" t="s">
        <v>1956</v>
      </c>
      <c r="L1470" t="s">
        <v>711</v>
      </c>
      <c r="M1470" t="s">
        <v>3711</v>
      </c>
      <c r="N1470">
        <v>139</v>
      </c>
      <c r="O1470">
        <v>37</v>
      </c>
      <c r="P1470">
        <v>30</v>
      </c>
      <c r="Q1470" t="s">
        <v>73</v>
      </c>
      <c r="R1470" t="s">
        <v>238</v>
      </c>
      <c r="S1470" t="s">
        <v>239</v>
      </c>
      <c r="T1470">
        <v>186</v>
      </c>
      <c r="U1470">
        <v>148</v>
      </c>
      <c r="V1470">
        <v>79.569999999999993</v>
      </c>
      <c r="W1470" t="s">
        <v>135</v>
      </c>
      <c r="X1470">
        <v>3715</v>
      </c>
      <c r="Y1470">
        <v>549820</v>
      </c>
      <c r="Z1470">
        <v>61420</v>
      </c>
      <c r="AA1470">
        <v>16280</v>
      </c>
      <c r="AB1470">
        <v>627520</v>
      </c>
      <c r="AC1470">
        <v>502107</v>
      </c>
      <c r="AD1470">
        <v>125413</v>
      </c>
      <c r="AE1470" t="s">
        <v>72</v>
      </c>
      <c r="AF1470" t="s">
        <v>78</v>
      </c>
      <c r="AG1470" t="s">
        <v>240</v>
      </c>
      <c r="AH1470" t="s">
        <v>144</v>
      </c>
      <c r="AI1470" t="s">
        <v>138</v>
      </c>
      <c r="AJ1470" t="str">
        <f t="shared" si="22"/>
        <v>Oct</v>
      </c>
    </row>
    <row r="1471" spans="1:36" x14ac:dyDescent="0.3">
      <c r="A1471" t="s">
        <v>4360</v>
      </c>
      <c r="B1471" s="33">
        <v>45989</v>
      </c>
      <c r="C1471" t="s">
        <v>97</v>
      </c>
      <c r="D1471" t="s">
        <v>4361</v>
      </c>
      <c r="E1471" t="s">
        <v>179</v>
      </c>
      <c r="F1471" t="s">
        <v>181</v>
      </c>
      <c r="G1471" t="s">
        <v>166</v>
      </c>
      <c r="H1471" t="s">
        <v>159</v>
      </c>
      <c r="I1471">
        <v>1966</v>
      </c>
      <c r="J1471" t="s">
        <v>566</v>
      </c>
      <c r="K1471" t="s">
        <v>1208</v>
      </c>
      <c r="L1471" t="s">
        <v>408</v>
      </c>
      <c r="M1471" t="s">
        <v>1208</v>
      </c>
      <c r="N1471">
        <v>279</v>
      </c>
      <c r="O1471">
        <v>0</v>
      </c>
      <c r="P1471">
        <v>-7</v>
      </c>
      <c r="Q1471" t="s">
        <v>70</v>
      </c>
      <c r="R1471" t="s">
        <v>238</v>
      </c>
      <c r="S1471" t="s">
        <v>239</v>
      </c>
      <c r="T1471">
        <v>150</v>
      </c>
      <c r="U1471">
        <v>91</v>
      </c>
      <c r="V1471">
        <v>60.67</v>
      </c>
      <c r="W1471" t="s">
        <v>133</v>
      </c>
      <c r="X1471">
        <v>6220</v>
      </c>
      <c r="Y1471">
        <v>566020</v>
      </c>
      <c r="Z1471">
        <v>21658</v>
      </c>
      <c r="AA1471">
        <v>20202</v>
      </c>
      <c r="AB1471">
        <v>607880</v>
      </c>
      <c r="AC1471">
        <v>432837</v>
      </c>
      <c r="AD1471">
        <v>175043</v>
      </c>
      <c r="AE1471" t="s">
        <v>72</v>
      </c>
      <c r="AF1471" t="s">
        <v>81</v>
      </c>
      <c r="AG1471" t="s">
        <v>240</v>
      </c>
      <c r="AH1471" t="s">
        <v>145</v>
      </c>
      <c r="AI1471" t="s">
        <v>138</v>
      </c>
      <c r="AJ1471" t="str">
        <f t="shared" si="22"/>
        <v>Nov</v>
      </c>
    </row>
    <row r="1472" spans="1:36" x14ac:dyDescent="0.3">
      <c r="A1472" t="s">
        <v>4362</v>
      </c>
      <c r="B1472" s="33">
        <v>45810</v>
      </c>
      <c r="C1472" t="s">
        <v>93</v>
      </c>
      <c r="D1472" t="s">
        <v>4363</v>
      </c>
      <c r="E1472" t="s">
        <v>176</v>
      </c>
      <c r="F1472" t="s">
        <v>178</v>
      </c>
      <c r="G1472" t="s">
        <v>156</v>
      </c>
      <c r="H1472" t="s">
        <v>157</v>
      </c>
      <c r="I1472">
        <v>1508</v>
      </c>
      <c r="J1472" t="s">
        <v>368</v>
      </c>
      <c r="K1472" t="s">
        <v>485</v>
      </c>
      <c r="L1472" t="s">
        <v>2647</v>
      </c>
      <c r="M1472" t="s">
        <v>485</v>
      </c>
      <c r="N1472">
        <v>197</v>
      </c>
      <c r="O1472">
        <v>2</v>
      </c>
      <c r="P1472">
        <v>-2</v>
      </c>
      <c r="Q1472" t="s">
        <v>73</v>
      </c>
      <c r="R1472" t="s">
        <v>238</v>
      </c>
      <c r="S1472" t="s">
        <v>239</v>
      </c>
      <c r="T1472">
        <v>189</v>
      </c>
      <c r="U1472">
        <v>133</v>
      </c>
      <c r="V1472">
        <v>70.37</v>
      </c>
      <c r="W1472" t="s">
        <v>133</v>
      </c>
      <c r="X1472">
        <v>5016</v>
      </c>
      <c r="Y1472">
        <v>667128</v>
      </c>
      <c r="Z1472">
        <v>29127</v>
      </c>
      <c r="AA1472">
        <v>57057</v>
      </c>
      <c r="AB1472">
        <v>753312</v>
      </c>
      <c r="AC1472">
        <v>580419</v>
      </c>
      <c r="AD1472">
        <v>172893</v>
      </c>
      <c r="AE1472" t="s">
        <v>81</v>
      </c>
      <c r="AF1472" t="s">
        <v>75</v>
      </c>
      <c r="AG1472" t="s">
        <v>240</v>
      </c>
      <c r="AH1472" t="s">
        <v>145</v>
      </c>
      <c r="AI1472" t="s">
        <v>138</v>
      </c>
      <c r="AJ1472" t="str">
        <f t="shared" si="22"/>
        <v>Jun</v>
      </c>
    </row>
    <row r="1473" spans="1:36" x14ac:dyDescent="0.3">
      <c r="A1473" t="s">
        <v>4364</v>
      </c>
      <c r="B1473" s="33">
        <v>46002</v>
      </c>
      <c r="C1473" t="s">
        <v>96</v>
      </c>
      <c r="D1473" t="s">
        <v>4365</v>
      </c>
      <c r="E1473" t="s">
        <v>173</v>
      </c>
      <c r="F1473" t="s">
        <v>178</v>
      </c>
      <c r="G1473" t="s">
        <v>161</v>
      </c>
      <c r="H1473" t="s">
        <v>157</v>
      </c>
      <c r="I1473">
        <v>1668</v>
      </c>
      <c r="J1473" t="s">
        <v>258</v>
      </c>
      <c r="K1473" t="s">
        <v>1286</v>
      </c>
      <c r="L1473" t="s">
        <v>258</v>
      </c>
      <c r="M1473" t="s">
        <v>1286</v>
      </c>
      <c r="N1473">
        <v>226</v>
      </c>
      <c r="O1473">
        <v>0</v>
      </c>
      <c r="P1473">
        <v>-4</v>
      </c>
      <c r="Q1473" t="s">
        <v>70</v>
      </c>
      <c r="R1473" t="s">
        <v>238</v>
      </c>
      <c r="S1473" t="s">
        <v>239</v>
      </c>
      <c r="T1473">
        <v>189</v>
      </c>
      <c r="U1473">
        <v>144</v>
      </c>
      <c r="V1473">
        <v>76.19</v>
      </c>
      <c r="W1473" t="s">
        <v>133</v>
      </c>
      <c r="X1473">
        <v>5862</v>
      </c>
      <c r="Y1473">
        <v>844128</v>
      </c>
      <c r="Z1473">
        <v>44784</v>
      </c>
      <c r="AA1473">
        <v>110304</v>
      </c>
      <c r="AB1473">
        <v>999216</v>
      </c>
      <c r="AC1473">
        <v>621363</v>
      </c>
      <c r="AD1473">
        <v>377853</v>
      </c>
      <c r="AE1473" t="s">
        <v>78</v>
      </c>
      <c r="AF1473" t="s">
        <v>75</v>
      </c>
      <c r="AG1473" t="s">
        <v>240</v>
      </c>
      <c r="AH1473" t="s">
        <v>144</v>
      </c>
      <c r="AI1473" t="s">
        <v>139</v>
      </c>
      <c r="AJ1473" t="str">
        <f t="shared" si="22"/>
        <v>Dec</v>
      </c>
    </row>
    <row r="1474" spans="1:36" x14ac:dyDescent="0.3">
      <c r="A1474" t="s">
        <v>4366</v>
      </c>
      <c r="B1474" s="33">
        <v>45680</v>
      </c>
      <c r="C1474" t="s">
        <v>93</v>
      </c>
      <c r="D1474" t="s">
        <v>4367</v>
      </c>
      <c r="E1474" t="s">
        <v>180</v>
      </c>
      <c r="F1474" t="s">
        <v>179</v>
      </c>
      <c r="G1474" t="s">
        <v>160</v>
      </c>
      <c r="H1474" t="s">
        <v>166</v>
      </c>
      <c r="I1474">
        <v>1414</v>
      </c>
      <c r="J1474" t="s">
        <v>447</v>
      </c>
      <c r="K1474" t="s">
        <v>368</v>
      </c>
      <c r="L1474" t="s">
        <v>2878</v>
      </c>
      <c r="M1474" t="s">
        <v>1373</v>
      </c>
      <c r="N1474">
        <v>225</v>
      </c>
      <c r="O1474">
        <v>23</v>
      </c>
      <c r="P1474">
        <v>25</v>
      </c>
      <c r="Q1474" t="s">
        <v>73</v>
      </c>
      <c r="R1474" t="s">
        <v>238</v>
      </c>
      <c r="S1474" t="s">
        <v>239</v>
      </c>
      <c r="T1474">
        <v>189</v>
      </c>
      <c r="U1474">
        <v>159</v>
      </c>
      <c r="V1474">
        <v>84.13</v>
      </c>
      <c r="W1474" t="s">
        <v>133</v>
      </c>
      <c r="X1474">
        <v>6701</v>
      </c>
      <c r="Y1474">
        <v>1065459</v>
      </c>
      <c r="Z1474">
        <v>36252</v>
      </c>
      <c r="AA1474">
        <v>51198</v>
      </c>
      <c r="AB1474">
        <v>1152909</v>
      </c>
      <c r="AC1474">
        <v>679192</v>
      </c>
      <c r="AD1474">
        <v>473717</v>
      </c>
      <c r="AE1474" t="s">
        <v>81</v>
      </c>
      <c r="AF1474" t="s">
        <v>72</v>
      </c>
      <c r="AG1474" t="s">
        <v>240</v>
      </c>
      <c r="AH1474" t="s">
        <v>145</v>
      </c>
      <c r="AI1474" t="s">
        <v>139</v>
      </c>
      <c r="AJ1474" t="str">
        <f t="shared" ref="AJ1474:AJ1537" si="23">TEXT(B1474,"mmm")</f>
        <v>Jan</v>
      </c>
    </row>
    <row r="1475" spans="1:36" x14ac:dyDescent="0.3">
      <c r="A1475" t="s">
        <v>4368</v>
      </c>
      <c r="B1475" s="33">
        <v>45767</v>
      </c>
      <c r="C1475" t="s">
        <v>93</v>
      </c>
      <c r="D1475" t="s">
        <v>661</v>
      </c>
      <c r="E1475" t="s">
        <v>180</v>
      </c>
      <c r="F1475" t="s">
        <v>181</v>
      </c>
      <c r="G1475" t="s">
        <v>160</v>
      </c>
      <c r="H1475" t="s">
        <v>159</v>
      </c>
      <c r="I1475">
        <v>403</v>
      </c>
      <c r="J1475" t="s">
        <v>248</v>
      </c>
      <c r="K1475" t="s">
        <v>460</v>
      </c>
      <c r="L1475" t="s">
        <v>447</v>
      </c>
      <c r="M1475" t="s">
        <v>716</v>
      </c>
      <c r="N1475">
        <v>82</v>
      </c>
      <c r="O1475">
        <v>0</v>
      </c>
      <c r="P1475">
        <v>4</v>
      </c>
      <c r="Q1475" t="s">
        <v>70</v>
      </c>
      <c r="R1475" t="s">
        <v>238</v>
      </c>
      <c r="S1475" t="s">
        <v>239</v>
      </c>
      <c r="T1475">
        <v>189</v>
      </c>
      <c r="U1475">
        <v>124</v>
      </c>
      <c r="V1475">
        <v>65.61</v>
      </c>
      <c r="W1475" t="s">
        <v>133</v>
      </c>
      <c r="X1475">
        <v>7340</v>
      </c>
      <c r="Y1475">
        <v>910160</v>
      </c>
      <c r="Z1475">
        <v>30628</v>
      </c>
      <c r="AA1475">
        <v>27900</v>
      </c>
      <c r="AB1475">
        <v>968688</v>
      </c>
      <c r="AC1475">
        <v>674415</v>
      </c>
      <c r="AD1475">
        <v>294273</v>
      </c>
      <c r="AE1475" t="s">
        <v>81</v>
      </c>
      <c r="AF1475" t="s">
        <v>81</v>
      </c>
      <c r="AG1475" t="s">
        <v>240</v>
      </c>
      <c r="AH1475" t="s">
        <v>145</v>
      </c>
      <c r="AI1475" t="s">
        <v>139</v>
      </c>
      <c r="AJ1475" t="str">
        <f t="shared" si="23"/>
        <v>Apr</v>
      </c>
    </row>
    <row r="1476" spans="1:36" x14ac:dyDescent="0.3">
      <c r="A1476" t="s">
        <v>4369</v>
      </c>
      <c r="B1476" s="33">
        <v>45820</v>
      </c>
      <c r="C1476" t="s">
        <v>93</v>
      </c>
      <c r="D1476" t="s">
        <v>4370</v>
      </c>
      <c r="E1476" t="s">
        <v>172</v>
      </c>
      <c r="F1476" t="s">
        <v>177</v>
      </c>
      <c r="G1476" t="s">
        <v>155</v>
      </c>
      <c r="H1476" t="s">
        <v>162</v>
      </c>
      <c r="I1476">
        <v>1195</v>
      </c>
      <c r="J1476" t="s">
        <v>588</v>
      </c>
      <c r="K1476" t="s">
        <v>392</v>
      </c>
      <c r="L1476" t="s">
        <v>258</v>
      </c>
      <c r="M1476" t="s">
        <v>577</v>
      </c>
      <c r="N1476">
        <v>186</v>
      </c>
      <c r="O1476">
        <v>0</v>
      </c>
      <c r="P1476">
        <v>20</v>
      </c>
      <c r="Q1476" t="s">
        <v>73</v>
      </c>
      <c r="R1476" t="s">
        <v>238</v>
      </c>
      <c r="S1476" t="s">
        <v>239</v>
      </c>
      <c r="T1476">
        <v>186</v>
      </c>
      <c r="U1476">
        <v>121</v>
      </c>
      <c r="V1476">
        <v>65.05</v>
      </c>
      <c r="W1476" t="s">
        <v>135</v>
      </c>
      <c r="X1476">
        <v>5698</v>
      </c>
      <c r="Y1476">
        <v>689458</v>
      </c>
      <c r="Z1476">
        <v>45254</v>
      </c>
      <c r="AA1476">
        <v>73205</v>
      </c>
      <c r="AB1476">
        <v>807917</v>
      </c>
      <c r="AC1476">
        <v>576237</v>
      </c>
      <c r="AD1476">
        <v>231680</v>
      </c>
      <c r="AE1476" t="s">
        <v>81</v>
      </c>
      <c r="AF1476" t="s">
        <v>78</v>
      </c>
      <c r="AG1476" t="s">
        <v>240</v>
      </c>
      <c r="AH1476" t="s">
        <v>146</v>
      </c>
      <c r="AI1476" t="s">
        <v>139</v>
      </c>
      <c r="AJ1476" t="str">
        <f t="shared" si="23"/>
        <v>Jun</v>
      </c>
    </row>
    <row r="1477" spans="1:36" x14ac:dyDescent="0.3">
      <c r="A1477" t="s">
        <v>4371</v>
      </c>
      <c r="B1477" s="33">
        <v>45671</v>
      </c>
      <c r="C1477" t="s">
        <v>95</v>
      </c>
      <c r="D1477" t="s">
        <v>4372</v>
      </c>
      <c r="E1477" t="s">
        <v>173</v>
      </c>
      <c r="F1477" t="s">
        <v>179</v>
      </c>
      <c r="G1477" t="s">
        <v>161</v>
      </c>
      <c r="H1477" t="s">
        <v>166</v>
      </c>
      <c r="I1477">
        <v>2308</v>
      </c>
      <c r="J1477" t="s">
        <v>248</v>
      </c>
      <c r="K1477" t="s">
        <v>4373</v>
      </c>
      <c r="L1477" t="s">
        <v>669</v>
      </c>
      <c r="M1477" t="s">
        <v>4373</v>
      </c>
      <c r="N1477">
        <v>354</v>
      </c>
      <c r="O1477">
        <v>8</v>
      </c>
      <c r="P1477">
        <v>-10</v>
      </c>
      <c r="Q1477" t="s">
        <v>73</v>
      </c>
      <c r="R1477" t="s">
        <v>238</v>
      </c>
      <c r="S1477" t="s">
        <v>239</v>
      </c>
      <c r="T1477">
        <v>180</v>
      </c>
      <c r="U1477">
        <v>111</v>
      </c>
      <c r="V1477">
        <v>61.67</v>
      </c>
      <c r="W1477" t="s">
        <v>135</v>
      </c>
      <c r="X1477">
        <v>5109</v>
      </c>
      <c r="Y1477">
        <v>567099</v>
      </c>
      <c r="Z1477">
        <v>41958</v>
      </c>
      <c r="AA1477">
        <v>11211</v>
      </c>
      <c r="AB1477">
        <v>620268</v>
      </c>
      <c r="AC1477">
        <v>489183</v>
      </c>
      <c r="AD1477">
        <v>131085</v>
      </c>
      <c r="AE1477" t="s">
        <v>78</v>
      </c>
      <c r="AF1477" t="s">
        <v>72</v>
      </c>
      <c r="AG1477" t="s">
        <v>240</v>
      </c>
      <c r="AH1477" t="s">
        <v>144</v>
      </c>
      <c r="AI1477" t="s">
        <v>139</v>
      </c>
      <c r="AJ1477" t="str">
        <f t="shared" si="23"/>
        <v>Jan</v>
      </c>
    </row>
    <row r="1478" spans="1:36" x14ac:dyDescent="0.3">
      <c r="A1478" t="s">
        <v>4374</v>
      </c>
      <c r="B1478" s="33">
        <v>45814</v>
      </c>
      <c r="C1478" t="s">
        <v>93</v>
      </c>
      <c r="D1478" t="s">
        <v>4375</v>
      </c>
      <c r="E1478" t="s">
        <v>178</v>
      </c>
      <c r="F1478" t="s">
        <v>176</v>
      </c>
      <c r="G1478" t="s">
        <v>157</v>
      </c>
      <c r="H1478" t="s">
        <v>156</v>
      </c>
      <c r="I1478">
        <v>1195</v>
      </c>
      <c r="J1478" t="s">
        <v>357</v>
      </c>
      <c r="K1478" t="s">
        <v>2410</v>
      </c>
      <c r="L1478" t="s">
        <v>1099</v>
      </c>
      <c r="M1478" t="s">
        <v>1349</v>
      </c>
      <c r="N1478">
        <v>182</v>
      </c>
      <c r="O1478">
        <v>38</v>
      </c>
      <c r="P1478">
        <v>45</v>
      </c>
      <c r="Q1478" t="s">
        <v>76</v>
      </c>
      <c r="R1478" t="s">
        <v>238</v>
      </c>
      <c r="S1478" t="s">
        <v>239</v>
      </c>
      <c r="T1478">
        <v>220</v>
      </c>
      <c r="U1478">
        <v>215</v>
      </c>
      <c r="V1478">
        <v>97.73</v>
      </c>
      <c r="W1478" t="s">
        <v>133</v>
      </c>
      <c r="X1478">
        <v>7442</v>
      </c>
      <c r="Y1478">
        <v>1600030</v>
      </c>
      <c r="Z1478">
        <v>71380</v>
      </c>
      <c r="AA1478">
        <v>55900</v>
      </c>
      <c r="AB1478">
        <v>1727310</v>
      </c>
      <c r="AC1478">
        <v>1098321</v>
      </c>
      <c r="AD1478">
        <v>628989</v>
      </c>
      <c r="AE1478" t="s">
        <v>75</v>
      </c>
      <c r="AF1478" t="s">
        <v>81</v>
      </c>
      <c r="AG1478" t="s">
        <v>240</v>
      </c>
      <c r="AH1478" t="s">
        <v>144</v>
      </c>
      <c r="AI1478" t="s">
        <v>140</v>
      </c>
      <c r="AJ1478" t="str">
        <f t="shared" si="23"/>
        <v>Jun</v>
      </c>
    </row>
    <row r="1479" spans="1:36" x14ac:dyDescent="0.3">
      <c r="A1479" t="s">
        <v>4376</v>
      </c>
      <c r="B1479" s="33">
        <v>45891</v>
      </c>
      <c r="C1479" t="s">
        <v>93</v>
      </c>
      <c r="D1479" t="s">
        <v>4377</v>
      </c>
      <c r="E1479" t="s">
        <v>180</v>
      </c>
      <c r="F1479" t="s">
        <v>178</v>
      </c>
      <c r="G1479" t="s">
        <v>160</v>
      </c>
      <c r="H1479" t="s">
        <v>157</v>
      </c>
      <c r="I1479">
        <v>1649</v>
      </c>
      <c r="J1479" t="s">
        <v>503</v>
      </c>
      <c r="K1479" t="s">
        <v>1183</v>
      </c>
      <c r="L1479" t="s">
        <v>928</v>
      </c>
      <c r="M1479" t="s">
        <v>3188</v>
      </c>
      <c r="N1479">
        <v>218</v>
      </c>
      <c r="O1479">
        <v>26</v>
      </c>
      <c r="P1479">
        <v>34</v>
      </c>
      <c r="Q1479" t="s">
        <v>76</v>
      </c>
      <c r="R1479" t="s">
        <v>238</v>
      </c>
      <c r="S1479" t="s">
        <v>239</v>
      </c>
      <c r="T1479">
        <v>220</v>
      </c>
      <c r="U1479">
        <v>206</v>
      </c>
      <c r="V1479">
        <v>93.64</v>
      </c>
      <c r="W1479" t="s">
        <v>134</v>
      </c>
      <c r="X1479">
        <v>4617</v>
      </c>
      <c r="Y1479">
        <v>951102</v>
      </c>
      <c r="Z1479">
        <v>61800</v>
      </c>
      <c r="AA1479">
        <v>74160</v>
      </c>
      <c r="AB1479">
        <v>1087062</v>
      </c>
      <c r="AC1479">
        <v>688988</v>
      </c>
      <c r="AD1479">
        <v>398074</v>
      </c>
      <c r="AE1479" t="s">
        <v>81</v>
      </c>
      <c r="AF1479" t="s">
        <v>75</v>
      </c>
      <c r="AG1479" t="s">
        <v>240</v>
      </c>
      <c r="AH1479" t="s">
        <v>144</v>
      </c>
      <c r="AI1479" t="s">
        <v>139</v>
      </c>
      <c r="AJ1479" t="str">
        <f t="shared" si="23"/>
        <v>Aug</v>
      </c>
    </row>
    <row r="1480" spans="1:36" x14ac:dyDescent="0.3">
      <c r="A1480" t="s">
        <v>4378</v>
      </c>
      <c r="B1480" s="33">
        <v>45690</v>
      </c>
      <c r="C1480" t="s">
        <v>93</v>
      </c>
      <c r="D1480" t="s">
        <v>4379</v>
      </c>
      <c r="E1480" t="s">
        <v>174</v>
      </c>
      <c r="F1480" t="s">
        <v>172</v>
      </c>
      <c r="G1480" t="s">
        <v>158</v>
      </c>
      <c r="H1480" t="s">
        <v>155</v>
      </c>
      <c r="I1480">
        <v>623</v>
      </c>
      <c r="J1480" t="s">
        <v>353</v>
      </c>
      <c r="K1480" t="s">
        <v>1585</v>
      </c>
      <c r="L1480" t="s">
        <v>3973</v>
      </c>
      <c r="M1480" t="s">
        <v>965</v>
      </c>
      <c r="N1480">
        <v>94</v>
      </c>
      <c r="O1480">
        <v>9</v>
      </c>
      <c r="P1480">
        <v>13</v>
      </c>
      <c r="Q1480" t="s">
        <v>73</v>
      </c>
      <c r="R1480" t="s">
        <v>238</v>
      </c>
      <c r="S1480" t="s">
        <v>239</v>
      </c>
      <c r="T1480">
        <v>220</v>
      </c>
      <c r="U1480">
        <v>186</v>
      </c>
      <c r="V1480">
        <v>84.55</v>
      </c>
      <c r="W1480" t="s">
        <v>135</v>
      </c>
      <c r="X1480">
        <v>3157</v>
      </c>
      <c r="Y1480">
        <v>587202</v>
      </c>
      <c r="Z1480">
        <v>60450</v>
      </c>
      <c r="AA1480">
        <v>90210</v>
      </c>
      <c r="AB1480">
        <v>737862</v>
      </c>
      <c r="AC1480">
        <v>462722</v>
      </c>
      <c r="AD1480">
        <v>275140</v>
      </c>
      <c r="AE1480" t="s">
        <v>78</v>
      </c>
      <c r="AF1480" t="s">
        <v>81</v>
      </c>
      <c r="AG1480" t="s">
        <v>240</v>
      </c>
      <c r="AH1480" t="s">
        <v>144</v>
      </c>
      <c r="AI1480" t="s">
        <v>139</v>
      </c>
      <c r="AJ1480" t="str">
        <f t="shared" si="23"/>
        <v>Feb</v>
      </c>
    </row>
    <row r="1481" spans="1:36" x14ac:dyDescent="0.3">
      <c r="A1481" t="s">
        <v>4380</v>
      </c>
      <c r="B1481" s="33">
        <v>45722</v>
      </c>
      <c r="C1481" t="s">
        <v>97</v>
      </c>
      <c r="D1481" t="s">
        <v>4381</v>
      </c>
      <c r="E1481" t="s">
        <v>172</v>
      </c>
      <c r="F1481" t="s">
        <v>178</v>
      </c>
      <c r="G1481" t="s">
        <v>155</v>
      </c>
      <c r="H1481" t="s">
        <v>157</v>
      </c>
      <c r="I1481">
        <v>1244</v>
      </c>
      <c r="J1481" t="s">
        <v>381</v>
      </c>
      <c r="K1481" t="s">
        <v>622</v>
      </c>
      <c r="L1481" t="s">
        <v>806</v>
      </c>
      <c r="M1481" t="s">
        <v>863</v>
      </c>
      <c r="N1481">
        <v>174</v>
      </c>
      <c r="O1481">
        <v>45</v>
      </c>
      <c r="P1481">
        <v>34</v>
      </c>
      <c r="Q1481" t="s">
        <v>76</v>
      </c>
      <c r="R1481" t="s">
        <v>238</v>
      </c>
      <c r="S1481" t="s">
        <v>239</v>
      </c>
      <c r="T1481">
        <v>180</v>
      </c>
      <c r="U1481">
        <v>147</v>
      </c>
      <c r="V1481">
        <v>81.67</v>
      </c>
      <c r="W1481" t="s">
        <v>133</v>
      </c>
      <c r="X1481">
        <v>9546</v>
      </c>
      <c r="Y1481">
        <v>1403262</v>
      </c>
      <c r="Z1481">
        <v>34545</v>
      </c>
      <c r="AA1481">
        <v>90699</v>
      </c>
      <c r="AB1481">
        <v>1528506</v>
      </c>
      <c r="AC1481">
        <v>1199425</v>
      </c>
      <c r="AD1481">
        <v>329081</v>
      </c>
      <c r="AE1481" t="s">
        <v>81</v>
      </c>
      <c r="AF1481" t="s">
        <v>75</v>
      </c>
      <c r="AG1481" t="s">
        <v>240</v>
      </c>
      <c r="AH1481" t="s">
        <v>144</v>
      </c>
      <c r="AI1481" t="s">
        <v>140</v>
      </c>
      <c r="AJ1481" t="str">
        <f t="shared" si="23"/>
        <v>Mar</v>
      </c>
    </row>
    <row r="1482" spans="1:36" x14ac:dyDescent="0.3">
      <c r="A1482" t="s">
        <v>4382</v>
      </c>
      <c r="B1482" s="33">
        <v>45960</v>
      </c>
      <c r="C1482" t="s">
        <v>99</v>
      </c>
      <c r="D1482" t="s">
        <v>4383</v>
      </c>
      <c r="E1482" t="s">
        <v>172</v>
      </c>
      <c r="F1482" t="s">
        <v>181</v>
      </c>
      <c r="G1482" t="s">
        <v>155</v>
      </c>
      <c r="H1482" t="s">
        <v>159</v>
      </c>
      <c r="I1482">
        <v>1949</v>
      </c>
      <c r="J1482" t="s">
        <v>264</v>
      </c>
      <c r="K1482" t="s">
        <v>2113</v>
      </c>
      <c r="L1482" t="s">
        <v>4384</v>
      </c>
      <c r="M1482" t="s">
        <v>464</v>
      </c>
      <c r="N1482">
        <v>294</v>
      </c>
      <c r="O1482">
        <v>55</v>
      </c>
      <c r="P1482">
        <v>73</v>
      </c>
      <c r="Q1482" t="s">
        <v>76</v>
      </c>
      <c r="R1482" t="s">
        <v>238</v>
      </c>
      <c r="S1482" t="s">
        <v>239</v>
      </c>
      <c r="T1482">
        <v>189</v>
      </c>
      <c r="U1482">
        <v>131</v>
      </c>
      <c r="V1482">
        <v>69.31</v>
      </c>
      <c r="W1482" t="s">
        <v>133</v>
      </c>
      <c r="X1482">
        <v>8918</v>
      </c>
      <c r="Y1482">
        <v>1168258</v>
      </c>
      <c r="Z1482">
        <v>36549</v>
      </c>
      <c r="AA1482">
        <v>45457</v>
      </c>
      <c r="AB1482">
        <v>1250264</v>
      </c>
      <c r="AC1482">
        <v>876807</v>
      </c>
      <c r="AD1482">
        <v>373457</v>
      </c>
      <c r="AE1482" t="s">
        <v>81</v>
      </c>
      <c r="AF1482" t="s">
        <v>81</v>
      </c>
      <c r="AG1482" t="s">
        <v>240</v>
      </c>
      <c r="AH1482" t="s">
        <v>146</v>
      </c>
      <c r="AI1482" t="s">
        <v>138</v>
      </c>
      <c r="AJ1482" t="str">
        <f t="shared" si="23"/>
        <v>Oct</v>
      </c>
    </row>
    <row r="1483" spans="1:36" x14ac:dyDescent="0.3">
      <c r="A1483" t="s">
        <v>4385</v>
      </c>
      <c r="B1483" s="33">
        <v>45693</v>
      </c>
      <c r="C1483" t="s">
        <v>93</v>
      </c>
      <c r="D1483" t="s">
        <v>4386</v>
      </c>
      <c r="E1483" t="s">
        <v>174</v>
      </c>
      <c r="F1483" t="s">
        <v>175</v>
      </c>
      <c r="G1483" t="s">
        <v>158</v>
      </c>
      <c r="H1483" t="s">
        <v>163</v>
      </c>
      <c r="I1483">
        <v>1330</v>
      </c>
      <c r="J1483" t="s">
        <v>463</v>
      </c>
      <c r="K1483" t="s">
        <v>1268</v>
      </c>
      <c r="L1483" t="s">
        <v>1454</v>
      </c>
      <c r="M1483" t="s">
        <v>925</v>
      </c>
      <c r="N1483">
        <v>213</v>
      </c>
      <c r="O1483">
        <v>16</v>
      </c>
      <c r="P1483">
        <v>11</v>
      </c>
      <c r="Q1483" t="s">
        <v>73</v>
      </c>
      <c r="R1483" t="s">
        <v>238</v>
      </c>
      <c r="S1483" t="s">
        <v>239</v>
      </c>
      <c r="T1483">
        <v>220</v>
      </c>
      <c r="U1483">
        <v>101</v>
      </c>
      <c r="V1483">
        <v>45.91</v>
      </c>
      <c r="W1483" t="s">
        <v>133</v>
      </c>
      <c r="X1483">
        <v>7416</v>
      </c>
      <c r="Y1483">
        <v>749016</v>
      </c>
      <c r="Z1483">
        <v>35148</v>
      </c>
      <c r="AA1483">
        <v>58378</v>
      </c>
      <c r="AB1483">
        <v>842542</v>
      </c>
      <c r="AC1483">
        <v>599583</v>
      </c>
      <c r="AD1483">
        <v>242959</v>
      </c>
      <c r="AE1483" t="s">
        <v>78</v>
      </c>
      <c r="AF1483" t="s">
        <v>75</v>
      </c>
      <c r="AG1483" t="s">
        <v>240</v>
      </c>
      <c r="AH1483" t="s">
        <v>147</v>
      </c>
      <c r="AI1483" t="s">
        <v>139</v>
      </c>
      <c r="AJ1483" t="str">
        <f t="shared" si="23"/>
        <v>Feb</v>
      </c>
    </row>
    <row r="1484" spans="1:36" x14ac:dyDescent="0.3">
      <c r="A1484" t="s">
        <v>4387</v>
      </c>
      <c r="B1484" s="33">
        <v>45829</v>
      </c>
      <c r="C1484" t="s">
        <v>93</v>
      </c>
      <c r="D1484" t="s">
        <v>4388</v>
      </c>
      <c r="E1484" t="s">
        <v>178</v>
      </c>
      <c r="F1484" t="s">
        <v>175</v>
      </c>
      <c r="G1484" t="s">
        <v>157</v>
      </c>
      <c r="H1484" t="s">
        <v>163</v>
      </c>
      <c r="I1484">
        <v>1245</v>
      </c>
      <c r="J1484" t="s">
        <v>353</v>
      </c>
      <c r="K1484" t="s">
        <v>2263</v>
      </c>
      <c r="L1484" t="s">
        <v>353</v>
      </c>
      <c r="M1484" t="s">
        <v>2263</v>
      </c>
      <c r="N1484">
        <v>185</v>
      </c>
      <c r="O1484">
        <v>0</v>
      </c>
      <c r="P1484">
        <v>-1</v>
      </c>
      <c r="Q1484" t="s">
        <v>70</v>
      </c>
      <c r="R1484" t="s">
        <v>238</v>
      </c>
      <c r="S1484" t="s">
        <v>239</v>
      </c>
      <c r="T1484">
        <v>180</v>
      </c>
      <c r="U1484">
        <v>162</v>
      </c>
      <c r="V1484">
        <v>90</v>
      </c>
      <c r="W1484" t="s">
        <v>133</v>
      </c>
      <c r="X1484">
        <v>9338</v>
      </c>
      <c r="Y1484">
        <v>1512756</v>
      </c>
      <c r="Z1484">
        <v>49410</v>
      </c>
      <c r="AA1484">
        <v>22356</v>
      </c>
      <c r="AB1484">
        <v>1584522</v>
      </c>
      <c r="AC1484">
        <v>968602</v>
      </c>
      <c r="AD1484">
        <v>615920</v>
      </c>
      <c r="AE1484" t="s">
        <v>75</v>
      </c>
      <c r="AF1484" t="s">
        <v>75</v>
      </c>
      <c r="AG1484" t="s">
        <v>240</v>
      </c>
      <c r="AH1484" t="s">
        <v>144</v>
      </c>
      <c r="AI1484" t="s">
        <v>138</v>
      </c>
      <c r="AJ1484" t="str">
        <f t="shared" si="23"/>
        <v>Jun</v>
      </c>
    </row>
    <row r="1485" spans="1:36" x14ac:dyDescent="0.3">
      <c r="A1485" t="s">
        <v>4389</v>
      </c>
      <c r="B1485" s="33">
        <v>45692</v>
      </c>
      <c r="C1485" t="s">
        <v>96</v>
      </c>
      <c r="D1485" t="s">
        <v>4390</v>
      </c>
      <c r="E1485" t="s">
        <v>175</v>
      </c>
      <c r="F1485" t="s">
        <v>172</v>
      </c>
      <c r="G1485" t="s">
        <v>163</v>
      </c>
      <c r="H1485" t="s">
        <v>155</v>
      </c>
      <c r="I1485">
        <v>1098</v>
      </c>
      <c r="J1485" t="s">
        <v>270</v>
      </c>
      <c r="K1485" t="s">
        <v>2916</v>
      </c>
      <c r="L1485" t="s">
        <v>1466</v>
      </c>
      <c r="M1485" t="s">
        <v>3159</v>
      </c>
      <c r="N1485">
        <v>178</v>
      </c>
      <c r="O1485">
        <v>32</v>
      </c>
      <c r="P1485">
        <v>57</v>
      </c>
      <c r="Q1485" t="s">
        <v>76</v>
      </c>
      <c r="R1485" t="s">
        <v>238</v>
      </c>
      <c r="S1485" t="s">
        <v>239</v>
      </c>
      <c r="T1485">
        <v>180</v>
      </c>
      <c r="U1485">
        <v>149</v>
      </c>
      <c r="V1485">
        <v>82.78</v>
      </c>
      <c r="W1485" t="s">
        <v>133</v>
      </c>
      <c r="X1485">
        <v>4551</v>
      </c>
      <c r="Y1485">
        <v>678099</v>
      </c>
      <c r="Z1485">
        <v>28459</v>
      </c>
      <c r="AA1485">
        <v>66752</v>
      </c>
      <c r="AB1485">
        <v>773310</v>
      </c>
      <c r="AC1485">
        <v>621567</v>
      </c>
      <c r="AD1485">
        <v>151743</v>
      </c>
      <c r="AE1485" t="s">
        <v>75</v>
      </c>
      <c r="AF1485" t="s">
        <v>81</v>
      </c>
      <c r="AG1485" t="s">
        <v>240</v>
      </c>
      <c r="AH1485" t="s">
        <v>144</v>
      </c>
      <c r="AI1485" t="s">
        <v>138</v>
      </c>
      <c r="AJ1485" t="str">
        <f t="shared" si="23"/>
        <v>Feb</v>
      </c>
    </row>
    <row r="1486" spans="1:36" x14ac:dyDescent="0.3">
      <c r="A1486" t="s">
        <v>4391</v>
      </c>
      <c r="B1486" s="33">
        <v>45739</v>
      </c>
      <c r="C1486" t="s">
        <v>98</v>
      </c>
      <c r="D1486" t="s">
        <v>4392</v>
      </c>
      <c r="E1486" t="s">
        <v>172</v>
      </c>
      <c r="F1486" t="s">
        <v>173</v>
      </c>
      <c r="G1486" t="s">
        <v>155</v>
      </c>
      <c r="H1486" t="s">
        <v>161</v>
      </c>
      <c r="I1486">
        <v>1836</v>
      </c>
      <c r="J1486" t="s">
        <v>1434</v>
      </c>
      <c r="K1486" t="s">
        <v>2049</v>
      </c>
      <c r="L1486" t="s">
        <v>1498</v>
      </c>
      <c r="M1486" t="s">
        <v>891</v>
      </c>
      <c r="N1486">
        <v>253</v>
      </c>
      <c r="O1486">
        <v>7</v>
      </c>
      <c r="P1486">
        <v>15</v>
      </c>
      <c r="Q1486" t="s">
        <v>73</v>
      </c>
      <c r="R1486" t="s">
        <v>238</v>
      </c>
      <c r="S1486" t="s">
        <v>239</v>
      </c>
      <c r="T1486">
        <v>180</v>
      </c>
      <c r="U1486">
        <v>142</v>
      </c>
      <c r="V1486">
        <v>78.89</v>
      </c>
      <c r="W1486" t="s">
        <v>135</v>
      </c>
      <c r="X1486">
        <v>4768</v>
      </c>
      <c r="Y1486">
        <v>677056</v>
      </c>
      <c r="Z1486">
        <v>76822</v>
      </c>
      <c r="AA1486">
        <v>73840</v>
      </c>
      <c r="AB1486">
        <v>827718</v>
      </c>
      <c r="AC1486">
        <v>680245</v>
      </c>
      <c r="AD1486">
        <v>147473</v>
      </c>
      <c r="AE1486" t="s">
        <v>81</v>
      </c>
      <c r="AF1486" t="s">
        <v>78</v>
      </c>
      <c r="AG1486" t="s">
        <v>240</v>
      </c>
      <c r="AH1486" t="s">
        <v>144</v>
      </c>
      <c r="AI1486" t="s">
        <v>138</v>
      </c>
      <c r="AJ1486" t="str">
        <f t="shared" si="23"/>
        <v>Mar</v>
      </c>
    </row>
    <row r="1487" spans="1:36" x14ac:dyDescent="0.3">
      <c r="A1487" t="s">
        <v>4393</v>
      </c>
      <c r="B1487" s="33">
        <v>45684</v>
      </c>
      <c r="C1487" t="s">
        <v>98</v>
      </c>
      <c r="D1487" t="s">
        <v>4394</v>
      </c>
      <c r="E1487" t="s">
        <v>176</v>
      </c>
      <c r="F1487" t="s">
        <v>175</v>
      </c>
      <c r="G1487" t="s">
        <v>156</v>
      </c>
      <c r="H1487" t="s">
        <v>163</v>
      </c>
      <c r="I1487">
        <v>2242</v>
      </c>
      <c r="J1487" t="s">
        <v>381</v>
      </c>
      <c r="K1487" t="s">
        <v>1557</v>
      </c>
      <c r="L1487" t="s">
        <v>304</v>
      </c>
      <c r="M1487" t="s">
        <v>1557</v>
      </c>
      <c r="N1487">
        <v>340</v>
      </c>
      <c r="O1487">
        <v>0</v>
      </c>
      <c r="P1487">
        <v>-10</v>
      </c>
      <c r="Q1487" t="s">
        <v>70</v>
      </c>
      <c r="R1487" t="s">
        <v>238</v>
      </c>
      <c r="S1487" t="s">
        <v>239</v>
      </c>
      <c r="T1487">
        <v>180</v>
      </c>
      <c r="U1487">
        <v>160</v>
      </c>
      <c r="V1487">
        <v>88.89</v>
      </c>
      <c r="W1487" t="s">
        <v>133</v>
      </c>
      <c r="X1487">
        <v>7063</v>
      </c>
      <c r="Y1487">
        <v>1130080</v>
      </c>
      <c r="Z1487">
        <v>49120</v>
      </c>
      <c r="AA1487">
        <v>118560</v>
      </c>
      <c r="AB1487">
        <v>1297760</v>
      </c>
      <c r="AC1487">
        <v>954070</v>
      </c>
      <c r="AD1487">
        <v>343690</v>
      </c>
      <c r="AE1487" t="s">
        <v>81</v>
      </c>
      <c r="AF1487" t="s">
        <v>75</v>
      </c>
      <c r="AG1487" t="s">
        <v>240</v>
      </c>
      <c r="AH1487" t="s">
        <v>144</v>
      </c>
      <c r="AI1487" t="s">
        <v>139</v>
      </c>
      <c r="AJ1487" t="str">
        <f t="shared" si="23"/>
        <v>Jan</v>
      </c>
    </row>
    <row r="1488" spans="1:36" x14ac:dyDescent="0.3">
      <c r="A1488" t="s">
        <v>4395</v>
      </c>
      <c r="B1488" s="33">
        <v>46002</v>
      </c>
      <c r="C1488" t="s">
        <v>93</v>
      </c>
      <c r="D1488" t="s">
        <v>4396</v>
      </c>
      <c r="E1488" t="s">
        <v>178</v>
      </c>
      <c r="F1488" t="s">
        <v>172</v>
      </c>
      <c r="G1488" t="s">
        <v>157</v>
      </c>
      <c r="H1488" t="s">
        <v>155</v>
      </c>
      <c r="I1488">
        <v>635</v>
      </c>
      <c r="J1488" t="s">
        <v>368</v>
      </c>
      <c r="K1488" t="s">
        <v>3047</v>
      </c>
      <c r="L1488" t="s">
        <v>408</v>
      </c>
      <c r="M1488" t="s">
        <v>1120</v>
      </c>
      <c r="N1488">
        <v>115</v>
      </c>
      <c r="O1488">
        <v>0</v>
      </c>
      <c r="P1488">
        <v>1</v>
      </c>
      <c r="Q1488" t="s">
        <v>70</v>
      </c>
      <c r="R1488" t="s">
        <v>238</v>
      </c>
      <c r="S1488" t="s">
        <v>239</v>
      </c>
      <c r="T1488">
        <v>186</v>
      </c>
      <c r="U1488">
        <v>182</v>
      </c>
      <c r="V1488">
        <v>97.85</v>
      </c>
      <c r="W1488" t="s">
        <v>135</v>
      </c>
      <c r="X1488">
        <v>2891</v>
      </c>
      <c r="Y1488">
        <v>526162</v>
      </c>
      <c r="Z1488">
        <v>44590</v>
      </c>
      <c r="AA1488">
        <v>59514</v>
      </c>
      <c r="AB1488">
        <v>630266</v>
      </c>
      <c r="AC1488">
        <v>412762</v>
      </c>
      <c r="AD1488">
        <v>217504</v>
      </c>
      <c r="AE1488" t="s">
        <v>75</v>
      </c>
      <c r="AF1488" t="s">
        <v>81</v>
      </c>
      <c r="AG1488" t="s">
        <v>240</v>
      </c>
      <c r="AH1488" t="s">
        <v>145</v>
      </c>
      <c r="AI1488" t="s">
        <v>139</v>
      </c>
      <c r="AJ1488" t="str">
        <f t="shared" si="23"/>
        <v>Dec</v>
      </c>
    </row>
    <row r="1489" spans="1:36" x14ac:dyDescent="0.3">
      <c r="A1489" t="s">
        <v>4397</v>
      </c>
      <c r="B1489" s="33">
        <v>45897</v>
      </c>
      <c r="C1489" t="s">
        <v>97</v>
      </c>
      <c r="D1489" t="s">
        <v>4398</v>
      </c>
      <c r="E1489" t="s">
        <v>180</v>
      </c>
      <c r="F1489" t="s">
        <v>181</v>
      </c>
      <c r="G1489" t="s">
        <v>160</v>
      </c>
      <c r="H1489" t="s">
        <v>159</v>
      </c>
      <c r="I1489">
        <v>884</v>
      </c>
      <c r="J1489" t="s">
        <v>514</v>
      </c>
      <c r="K1489" t="s">
        <v>842</v>
      </c>
      <c r="L1489" t="s">
        <v>463</v>
      </c>
      <c r="M1489" t="s">
        <v>849</v>
      </c>
      <c r="N1489">
        <v>127</v>
      </c>
      <c r="O1489">
        <v>0</v>
      </c>
      <c r="P1489">
        <v>11</v>
      </c>
      <c r="Q1489" t="s">
        <v>73</v>
      </c>
      <c r="R1489" t="s">
        <v>238</v>
      </c>
      <c r="S1489" t="s">
        <v>239</v>
      </c>
      <c r="T1489">
        <v>189</v>
      </c>
      <c r="U1489">
        <v>144</v>
      </c>
      <c r="V1489">
        <v>76.19</v>
      </c>
      <c r="W1489" t="s">
        <v>133</v>
      </c>
      <c r="X1489">
        <v>8953</v>
      </c>
      <c r="Y1489">
        <v>1289232</v>
      </c>
      <c r="Z1489">
        <v>28512</v>
      </c>
      <c r="AA1489">
        <v>44064</v>
      </c>
      <c r="AB1489">
        <v>1361808</v>
      </c>
      <c r="AC1489">
        <v>976563</v>
      </c>
      <c r="AD1489">
        <v>385245</v>
      </c>
      <c r="AE1489" t="s">
        <v>81</v>
      </c>
      <c r="AF1489" t="s">
        <v>81</v>
      </c>
      <c r="AG1489" t="s">
        <v>240</v>
      </c>
      <c r="AH1489" t="s">
        <v>146</v>
      </c>
      <c r="AI1489" t="s">
        <v>139</v>
      </c>
      <c r="AJ1489" t="str">
        <f t="shared" si="23"/>
        <v>Aug</v>
      </c>
    </row>
    <row r="1490" spans="1:36" x14ac:dyDescent="0.3">
      <c r="A1490" t="s">
        <v>4399</v>
      </c>
      <c r="B1490" s="33">
        <v>45935</v>
      </c>
      <c r="C1490" t="s">
        <v>96</v>
      </c>
      <c r="D1490" t="s">
        <v>4400</v>
      </c>
      <c r="E1490" t="s">
        <v>178</v>
      </c>
      <c r="F1490" t="s">
        <v>176</v>
      </c>
      <c r="G1490" t="s">
        <v>157</v>
      </c>
      <c r="H1490" t="s">
        <v>156</v>
      </c>
      <c r="I1490">
        <v>2121</v>
      </c>
      <c r="J1490" t="s">
        <v>362</v>
      </c>
      <c r="K1490" t="s">
        <v>2089</v>
      </c>
      <c r="L1490" t="s">
        <v>353</v>
      </c>
      <c r="M1490" t="s">
        <v>2089</v>
      </c>
      <c r="N1490">
        <v>304</v>
      </c>
      <c r="O1490">
        <v>0</v>
      </c>
      <c r="P1490">
        <v>-4</v>
      </c>
      <c r="Q1490" t="s">
        <v>70</v>
      </c>
      <c r="R1490" t="s">
        <v>238</v>
      </c>
      <c r="S1490" t="s">
        <v>239</v>
      </c>
      <c r="T1490">
        <v>150</v>
      </c>
      <c r="U1490">
        <v>112</v>
      </c>
      <c r="V1490">
        <v>74.67</v>
      </c>
      <c r="W1490" t="s">
        <v>133</v>
      </c>
      <c r="X1490">
        <v>10567</v>
      </c>
      <c r="Y1490">
        <v>1183504</v>
      </c>
      <c r="Z1490">
        <v>51072</v>
      </c>
      <c r="AA1490">
        <v>78176</v>
      </c>
      <c r="AB1490">
        <v>1312752</v>
      </c>
      <c r="AC1490">
        <v>847046</v>
      </c>
      <c r="AD1490">
        <v>465706</v>
      </c>
      <c r="AE1490" t="s">
        <v>75</v>
      </c>
      <c r="AF1490" t="s">
        <v>81</v>
      </c>
      <c r="AG1490" t="s">
        <v>240</v>
      </c>
      <c r="AH1490" t="s">
        <v>146</v>
      </c>
      <c r="AI1490" t="s">
        <v>138</v>
      </c>
      <c r="AJ1490" t="str">
        <f t="shared" si="23"/>
        <v>Oct</v>
      </c>
    </row>
    <row r="1491" spans="1:36" x14ac:dyDescent="0.3">
      <c r="A1491" t="s">
        <v>4401</v>
      </c>
      <c r="B1491" s="33">
        <v>45974</v>
      </c>
      <c r="C1491" t="s">
        <v>97</v>
      </c>
      <c r="D1491" t="s">
        <v>4402</v>
      </c>
      <c r="E1491" t="s">
        <v>177</v>
      </c>
      <c r="F1491" t="s">
        <v>174</v>
      </c>
      <c r="G1491" t="s">
        <v>162</v>
      </c>
      <c r="H1491" t="s">
        <v>158</v>
      </c>
      <c r="I1491">
        <v>1866</v>
      </c>
      <c r="J1491" t="s">
        <v>345</v>
      </c>
      <c r="K1491" t="s">
        <v>3047</v>
      </c>
      <c r="L1491" t="s">
        <v>377</v>
      </c>
      <c r="M1491" t="s">
        <v>3047</v>
      </c>
      <c r="N1491">
        <v>235</v>
      </c>
      <c r="O1491">
        <v>0</v>
      </c>
      <c r="P1491">
        <v>-7</v>
      </c>
      <c r="Q1491" t="s">
        <v>70</v>
      </c>
      <c r="R1491" t="s">
        <v>238</v>
      </c>
      <c r="S1491" t="s">
        <v>239</v>
      </c>
      <c r="T1491">
        <v>220</v>
      </c>
      <c r="U1491">
        <v>119</v>
      </c>
      <c r="V1491">
        <v>54.09</v>
      </c>
      <c r="W1491" t="s">
        <v>133</v>
      </c>
      <c r="X1491">
        <v>8263</v>
      </c>
      <c r="Y1491">
        <v>983297</v>
      </c>
      <c r="Z1491">
        <v>61880</v>
      </c>
      <c r="AA1491">
        <v>77945</v>
      </c>
      <c r="AB1491">
        <v>1123122</v>
      </c>
      <c r="AC1491">
        <v>733431</v>
      </c>
      <c r="AD1491">
        <v>389691</v>
      </c>
      <c r="AE1491" t="s">
        <v>78</v>
      </c>
      <c r="AF1491" t="s">
        <v>78</v>
      </c>
      <c r="AG1491" t="s">
        <v>240</v>
      </c>
      <c r="AH1491" t="s">
        <v>144</v>
      </c>
      <c r="AI1491" t="s">
        <v>139</v>
      </c>
      <c r="AJ1491" t="str">
        <f t="shared" si="23"/>
        <v>Nov</v>
      </c>
    </row>
    <row r="1492" spans="1:36" x14ac:dyDescent="0.3">
      <c r="A1492" t="s">
        <v>4403</v>
      </c>
      <c r="B1492" s="33">
        <v>46007</v>
      </c>
      <c r="C1492" t="s">
        <v>99</v>
      </c>
      <c r="D1492" t="s">
        <v>4404</v>
      </c>
      <c r="E1492" t="s">
        <v>180</v>
      </c>
      <c r="F1492" t="s">
        <v>172</v>
      </c>
      <c r="G1492" t="s">
        <v>160</v>
      </c>
      <c r="H1492" t="s">
        <v>155</v>
      </c>
      <c r="I1492">
        <v>595</v>
      </c>
      <c r="J1492" t="s">
        <v>1045</v>
      </c>
      <c r="K1492" t="s">
        <v>1268</v>
      </c>
      <c r="L1492" t="s">
        <v>426</v>
      </c>
      <c r="M1492" t="s">
        <v>2403</v>
      </c>
      <c r="N1492">
        <v>93</v>
      </c>
      <c r="O1492">
        <v>44</v>
      </c>
      <c r="P1492">
        <v>71</v>
      </c>
      <c r="Q1492" t="s">
        <v>76</v>
      </c>
      <c r="R1492" t="s">
        <v>238</v>
      </c>
      <c r="S1492" t="s">
        <v>239</v>
      </c>
      <c r="T1492">
        <v>180</v>
      </c>
      <c r="U1492">
        <v>125</v>
      </c>
      <c r="V1492">
        <v>69.44</v>
      </c>
      <c r="W1492" t="s">
        <v>133</v>
      </c>
      <c r="X1492">
        <v>9496</v>
      </c>
      <c r="Y1492">
        <v>1187000</v>
      </c>
      <c r="Z1492">
        <v>56500</v>
      </c>
      <c r="AA1492">
        <v>60750</v>
      </c>
      <c r="AB1492">
        <v>1304250</v>
      </c>
      <c r="AC1492">
        <v>965125</v>
      </c>
      <c r="AD1492">
        <v>339125</v>
      </c>
      <c r="AE1492" t="s">
        <v>81</v>
      </c>
      <c r="AF1492" t="s">
        <v>81</v>
      </c>
      <c r="AG1492" t="s">
        <v>240</v>
      </c>
      <c r="AH1492" t="s">
        <v>144</v>
      </c>
      <c r="AI1492" t="s">
        <v>140</v>
      </c>
      <c r="AJ1492" t="str">
        <f t="shared" si="23"/>
        <v>Dec</v>
      </c>
    </row>
    <row r="1493" spans="1:36" x14ac:dyDescent="0.3">
      <c r="A1493" t="s">
        <v>4405</v>
      </c>
      <c r="B1493" s="33">
        <v>45974</v>
      </c>
      <c r="C1493" t="s">
        <v>95</v>
      </c>
      <c r="D1493" t="s">
        <v>4406</v>
      </c>
      <c r="E1493" t="s">
        <v>175</v>
      </c>
      <c r="F1493" t="s">
        <v>173</v>
      </c>
      <c r="G1493" t="s">
        <v>163</v>
      </c>
      <c r="H1493" t="s">
        <v>161</v>
      </c>
      <c r="I1493">
        <v>1828</v>
      </c>
      <c r="J1493" t="s">
        <v>613</v>
      </c>
      <c r="K1493" t="s">
        <v>806</v>
      </c>
      <c r="L1493" t="s">
        <v>1602</v>
      </c>
      <c r="M1493" t="s">
        <v>818</v>
      </c>
      <c r="N1493">
        <v>285</v>
      </c>
      <c r="O1493">
        <v>52</v>
      </c>
      <c r="P1493">
        <v>64</v>
      </c>
      <c r="Q1493" t="s">
        <v>76</v>
      </c>
      <c r="R1493" t="s">
        <v>238</v>
      </c>
      <c r="S1493" t="s">
        <v>239</v>
      </c>
      <c r="T1493">
        <v>180</v>
      </c>
      <c r="U1493">
        <v>124</v>
      </c>
      <c r="V1493">
        <v>68.89</v>
      </c>
      <c r="W1493" t="s">
        <v>133</v>
      </c>
      <c r="X1493">
        <v>8718</v>
      </c>
      <c r="Y1493">
        <v>1081032</v>
      </c>
      <c r="Z1493">
        <v>44640</v>
      </c>
      <c r="AA1493">
        <v>58404</v>
      </c>
      <c r="AB1493">
        <v>1184076</v>
      </c>
      <c r="AC1493">
        <v>880592</v>
      </c>
      <c r="AD1493">
        <v>303484</v>
      </c>
      <c r="AE1493" t="s">
        <v>75</v>
      </c>
      <c r="AF1493" t="s">
        <v>78</v>
      </c>
      <c r="AG1493" t="s">
        <v>240</v>
      </c>
      <c r="AH1493" t="s">
        <v>144</v>
      </c>
      <c r="AI1493" t="s">
        <v>140</v>
      </c>
      <c r="AJ1493" t="str">
        <f t="shared" si="23"/>
        <v>Nov</v>
      </c>
    </row>
    <row r="1494" spans="1:36" x14ac:dyDescent="0.3">
      <c r="A1494" t="s">
        <v>4407</v>
      </c>
      <c r="B1494" s="33">
        <v>45815</v>
      </c>
      <c r="C1494" t="s">
        <v>93</v>
      </c>
      <c r="D1494" t="s">
        <v>4408</v>
      </c>
      <c r="E1494" t="s">
        <v>174</v>
      </c>
      <c r="F1494" t="s">
        <v>176</v>
      </c>
      <c r="G1494" t="s">
        <v>158</v>
      </c>
      <c r="H1494" t="s">
        <v>156</v>
      </c>
      <c r="I1494">
        <v>1524</v>
      </c>
      <c r="J1494" t="s">
        <v>275</v>
      </c>
      <c r="K1494" t="s">
        <v>4409</v>
      </c>
      <c r="L1494" t="s">
        <v>4410</v>
      </c>
      <c r="M1494" t="s">
        <v>780</v>
      </c>
      <c r="N1494">
        <v>224</v>
      </c>
      <c r="O1494">
        <v>11</v>
      </c>
      <c r="P1494">
        <v>23</v>
      </c>
      <c r="Q1494" t="s">
        <v>73</v>
      </c>
      <c r="R1494" t="s">
        <v>238</v>
      </c>
      <c r="S1494" t="s">
        <v>239</v>
      </c>
      <c r="T1494">
        <v>189</v>
      </c>
      <c r="U1494">
        <v>130</v>
      </c>
      <c r="V1494">
        <v>68.78</v>
      </c>
      <c r="W1494" t="s">
        <v>133</v>
      </c>
      <c r="X1494">
        <v>4601</v>
      </c>
      <c r="Y1494">
        <v>598130</v>
      </c>
      <c r="Z1494">
        <v>37310</v>
      </c>
      <c r="AA1494">
        <v>50830</v>
      </c>
      <c r="AB1494">
        <v>686270</v>
      </c>
      <c r="AC1494">
        <v>515721</v>
      </c>
      <c r="AD1494">
        <v>170549</v>
      </c>
      <c r="AE1494" t="s">
        <v>78</v>
      </c>
      <c r="AF1494" t="s">
        <v>81</v>
      </c>
      <c r="AG1494" t="s">
        <v>240</v>
      </c>
      <c r="AH1494" t="s">
        <v>144</v>
      </c>
      <c r="AI1494" t="s">
        <v>139</v>
      </c>
      <c r="AJ1494" t="str">
        <f t="shared" si="23"/>
        <v>Jun</v>
      </c>
    </row>
    <row r="1495" spans="1:36" x14ac:dyDescent="0.3">
      <c r="A1495" t="s">
        <v>4411</v>
      </c>
      <c r="B1495" s="33">
        <v>45781</v>
      </c>
      <c r="C1495" t="s">
        <v>97</v>
      </c>
      <c r="D1495" t="s">
        <v>4412</v>
      </c>
      <c r="E1495" t="s">
        <v>175</v>
      </c>
      <c r="F1495" t="s">
        <v>174</v>
      </c>
      <c r="G1495" t="s">
        <v>163</v>
      </c>
      <c r="H1495" t="s">
        <v>158</v>
      </c>
      <c r="I1495">
        <v>473</v>
      </c>
      <c r="J1495" t="s">
        <v>520</v>
      </c>
      <c r="K1495" t="s">
        <v>707</v>
      </c>
      <c r="L1495" t="s">
        <v>2519</v>
      </c>
      <c r="M1495" t="s">
        <v>376</v>
      </c>
      <c r="N1495">
        <v>76</v>
      </c>
      <c r="O1495">
        <v>13</v>
      </c>
      <c r="P1495">
        <v>18</v>
      </c>
      <c r="Q1495" t="s">
        <v>73</v>
      </c>
      <c r="R1495" t="s">
        <v>238</v>
      </c>
      <c r="S1495" t="s">
        <v>239</v>
      </c>
      <c r="T1495">
        <v>180</v>
      </c>
      <c r="U1495">
        <v>114</v>
      </c>
      <c r="V1495">
        <v>63.33</v>
      </c>
      <c r="W1495" t="s">
        <v>133</v>
      </c>
      <c r="X1495">
        <v>3400</v>
      </c>
      <c r="Y1495">
        <v>387600</v>
      </c>
      <c r="Z1495">
        <v>27816</v>
      </c>
      <c r="AA1495">
        <v>62700</v>
      </c>
      <c r="AB1495">
        <v>478116</v>
      </c>
      <c r="AC1495">
        <v>354023</v>
      </c>
      <c r="AD1495">
        <v>124093</v>
      </c>
      <c r="AE1495" t="s">
        <v>75</v>
      </c>
      <c r="AF1495" t="s">
        <v>78</v>
      </c>
      <c r="AG1495" t="s">
        <v>240</v>
      </c>
      <c r="AH1495" t="s">
        <v>144</v>
      </c>
      <c r="AI1495" t="s">
        <v>139</v>
      </c>
      <c r="AJ1495" t="str">
        <f t="shared" si="23"/>
        <v>May</v>
      </c>
    </row>
    <row r="1496" spans="1:36" x14ac:dyDescent="0.3">
      <c r="A1496" t="s">
        <v>4413</v>
      </c>
      <c r="B1496" s="33">
        <v>45700</v>
      </c>
      <c r="C1496" t="s">
        <v>93</v>
      </c>
      <c r="D1496" t="s">
        <v>4414</v>
      </c>
      <c r="E1496" t="s">
        <v>178</v>
      </c>
      <c r="F1496" t="s">
        <v>176</v>
      </c>
      <c r="G1496" t="s">
        <v>157</v>
      </c>
      <c r="H1496" t="s">
        <v>156</v>
      </c>
      <c r="I1496">
        <v>2013</v>
      </c>
      <c r="J1496" t="s">
        <v>474</v>
      </c>
      <c r="K1496" t="s">
        <v>2925</v>
      </c>
      <c r="L1496" t="s">
        <v>4415</v>
      </c>
      <c r="M1496" t="s">
        <v>600</v>
      </c>
      <c r="N1496">
        <v>243</v>
      </c>
      <c r="O1496">
        <v>14</v>
      </c>
      <c r="P1496">
        <v>27</v>
      </c>
      <c r="Q1496" t="s">
        <v>73</v>
      </c>
      <c r="R1496" t="s">
        <v>238</v>
      </c>
      <c r="S1496" t="s">
        <v>239</v>
      </c>
      <c r="T1496">
        <v>189</v>
      </c>
      <c r="U1496">
        <v>135</v>
      </c>
      <c r="V1496">
        <v>71.430000000000007</v>
      </c>
      <c r="W1496" t="s">
        <v>133</v>
      </c>
      <c r="X1496">
        <v>4628</v>
      </c>
      <c r="Y1496">
        <v>624780</v>
      </c>
      <c r="Z1496">
        <v>42930</v>
      </c>
      <c r="AA1496">
        <v>82485</v>
      </c>
      <c r="AB1496">
        <v>750195</v>
      </c>
      <c r="AC1496">
        <v>531931</v>
      </c>
      <c r="AD1496">
        <v>218264</v>
      </c>
      <c r="AE1496" t="s">
        <v>75</v>
      </c>
      <c r="AF1496" t="s">
        <v>81</v>
      </c>
      <c r="AG1496" t="s">
        <v>240</v>
      </c>
      <c r="AH1496" t="s">
        <v>144</v>
      </c>
      <c r="AI1496" t="s">
        <v>140</v>
      </c>
      <c r="AJ1496" t="str">
        <f t="shared" si="23"/>
        <v>Feb</v>
      </c>
    </row>
    <row r="1497" spans="1:36" x14ac:dyDescent="0.3">
      <c r="A1497" t="s">
        <v>4416</v>
      </c>
      <c r="B1497" s="33">
        <v>45902</v>
      </c>
      <c r="C1497" t="s">
        <v>93</v>
      </c>
      <c r="D1497" t="s">
        <v>450</v>
      </c>
      <c r="E1497" t="s">
        <v>179</v>
      </c>
      <c r="F1497" t="s">
        <v>173</v>
      </c>
      <c r="G1497" t="s">
        <v>166</v>
      </c>
      <c r="H1497" t="s">
        <v>161</v>
      </c>
      <c r="I1497">
        <v>554</v>
      </c>
      <c r="J1497" t="s">
        <v>362</v>
      </c>
      <c r="K1497" t="s">
        <v>394</v>
      </c>
      <c r="L1497" t="s">
        <v>353</v>
      </c>
      <c r="M1497" t="s">
        <v>394</v>
      </c>
      <c r="N1497">
        <v>83</v>
      </c>
      <c r="O1497">
        <v>0</v>
      </c>
      <c r="P1497">
        <v>-10</v>
      </c>
      <c r="Q1497" t="s">
        <v>70</v>
      </c>
      <c r="R1497" t="s">
        <v>238</v>
      </c>
      <c r="S1497" t="s">
        <v>239</v>
      </c>
      <c r="T1497">
        <v>180</v>
      </c>
      <c r="U1497">
        <v>115</v>
      </c>
      <c r="V1497">
        <v>63.89</v>
      </c>
      <c r="W1497" t="s">
        <v>133</v>
      </c>
      <c r="X1497">
        <v>10998</v>
      </c>
      <c r="Y1497">
        <v>1264770</v>
      </c>
      <c r="Z1497">
        <v>57385</v>
      </c>
      <c r="AA1497">
        <v>48415</v>
      </c>
      <c r="AB1497">
        <v>1370570</v>
      </c>
      <c r="AC1497">
        <v>1117296</v>
      </c>
      <c r="AD1497">
        <v>253274</v>
      </c>
      <c r="AE1497" t="s">
        <v>72</v>
      </c>
      <c r="AF1497" t="s">
        <v>78</v>
      </c>
      <c r="AG1497" t="s">
        <v>240</v>
      </c>
      <c r="AH1497" t="s">
        <v>144</v>
      </c>
      <c r="AI1497" t="s">
        <v>140</v>
      </c>
      <c r="AJ1497" t="str">
        <f t="shared" si="23"/>
        <v>Sep</v>
      </c>
    </row>
    <row r="1498" spans="1:36" x14ac:dyDescent="0.3">
      <c r="A1498" t="s">
        <v>4417</v>
      </c>
      <c r="B1498" s="33">
        <v>45998</v>
      </c>
      <c r="C1498" t="s">
        <v>96</v>
      </c>
      <c r="D1498" t="s">
        <v>4418</v>
      </c>
      <c r="E1498" t="s">
        <v>176</v>
      </c>
      <c r="F1498" t="s">
        <v>173</v>
      </c>
      <c r="G1498" t="s">
        <v>156</v>
      </c>
      <c r="H1498" t="s">
        <v>161</v>
      </c>
      <c r="I1498">
        <v>1714</v>
      </c>
      <c r="J1498" t="s">
        <v>280</v>
      </c>
      <c r="K1498" t="s">
        <v>1397</v>
      </c>
      <c r="L1498" t="s">
        <v>353</v>
      </c>
      <c r="M1498" t="s">
        <v>1026</v>
      </c>
      <c r="N1498">
        <v>247</v>
      </c>
      <c r="O1498">
        <v>0</v>
      </c>
      <c r="P1498">
        <v>2</v>
      </c>
      <c r="Q1498" t="s">
        <v>70</v>
      </c>
      <c r="R1498" t="s">
        <v>238</v>
      </c>
      <c r="S1498" t="s">
        <v>239</v>
      </c>
      <c r="T1498">
        <v>150</v>
      </c>
      <c r="U1498">
        <v>100</v>
      </c>
      <c r="V1498">
        <v>66.67</v>
      </c>
      <c r="W1498" t="s">
        <v>133</v>
      </c>
      <c r="X1498">
        <v>8314</v>
      </c>
      <c r="Y1498">
        <v>831400</v>
      </c>
      <c r="Z1498">
        <v>31600</v>
      </c>
      <c r="AA1498">
        <v>62900</v>
      </c>
      <c r="AB1498">
        <v>925900</v>
      </c>
      <c r="AC1498">
        <v>614459</v>
      </c>
      <c r="AD1498">
        <v>311441</v>
      </c>
      <c r="AE1498" t="s">
        <v>81</v>
      </c>
      <c r="AF1498" t="s">
        <v>78</v>
      </c>
      <c r="AG1498" t="s">
        <v>240</v>
      </c>
      <c r="AH1498" t="s">
        <v>144</v>
      </c>
      <c r="AI1498" t="s">
        <v>140</v>
      </c>
      <c r="AJ1498" t="str">
        <f t="shared" si="23"/>
        <v>Dec</v>
      </c>
    </row>
    <row r="1499" spans="1:36" x14ac:dyDescent="0.3">
      <c r="A1499" t="s">
        <v>4419</v>
      </c>
      <c r="B1499" s="33">
        <v>45901</v>
      </c>
      <c r="C1499" t="s">
        <v>93</v>
      </c>
      <c r="D1499" t="s">
        <v>4420</v>
      </c>
      <c r="E1499" t="s">
        <v>173</v>
      </c>
      <c r="F1499" t="s">
        <v>180</v>
      </c>
      <c r="G1499" t="s">
        <v>161</v>
      </c>
      <c r="H1499" t="s">
        <v>160</v>
      </c>
      <c r="I1499">
        <v>2193</v>
      </c>
      <c r="J1499" t="s">
        <v>310</v>
      </c>
      <c r="K1499" t="s">
        <v>1639</v>
      </c>
      <c r="L1499" t="s">
        <v>634</v>
      </c>
      <c r="M1499" t="s">
        <v>265</v>
      </c>
      <c r="N1499">
        <v>308</v>
      </c>
      <c r="O1499">
        <v>31</v>
      </c>
      <c r="P1499">
        <v>32</v>
      </c>
      <c r="Q1499" t="s">
        <v>76</v>
      </c>
      <c r="R1499" t="s">
        <v>238</v>
      </c>
      <c r="S1499" t="s">
        <v>239</v>
      </c>
      <c r="T1499">
        <v>180</v>
      </c>
      <c r="U1499">
        <v>144</v>
      </c>
      <c r="V1499">
        <v>80</v>
      </c>
      <c r="W1499" t="s">
        <v>135</v>
      </c>
      <c r="X1499">
        <v>3329</v>
      </c>
      <c r="Y1499">
        <v>479376</v>
      </c>
      <c r="Z1499">
        <v>41616</v>
      </c>
      <c r="AA1499">
        <v>98352</v>
      </c>
      <c r="AB1499">
        <v>619344</v>
      </c>
      <c r="AC1499">
        <v>361302</v>
      </c>
      <c r="AD1499">
        <v>258042</v>
      </c>
      <c r="AE1499" t="s">
        <v>78</v>
      </c>
      <c r="AF1499" t="s">
        <v>81</v>
      </c>
      <c r="AG1499" t="s">
        <v>240</v>
      </c>
      <c r="AH1499" t="s">
        <v>144</v>
      </c>
      <c r="AI1499" t="s">
        <v>140</v>
      </c>
      <c r="AJ1499" t="str">
        <f t="shared" si="23"/>
        <v>Sep</v>
      </c>
    </row>
    <row r="1500" spans="1:36" x14ac:dyDescent="0.3">
      <c r="A1500" t="s">
        <v>4421</v>
      </c>
      <c r="B1500" s="33">
        <v>45716</v>
      </c>
      <c r="C1500" t="s">
        <v>99</v>
      </c>
      <c r="D1500" t="s">
        <v>4422</v>
      </c>
      <c r="E1500" t="s">
        <v>173</v>
      </c>
      <c r="F1500" t="s">
        <v>176</v>
      </c>
      <c r="G1500" t="s">
        <v>161</v>
      </c>
      <c r="H1500" t="s">
        <v>156</v>
      </c>
      <c r="I1500">
        <v>2308</v>
      </c>
      <c r="J1500" t="s">
        <v>626</v>
      </c>
      <c r="K1500" t="s">
        <v>2217</v>
      </c>
      <c r="L1500" t="s">
        <v>3214</v>
      </c>
      <c r="M1500" t="s">
        <v>2217</v>
      </c>
      <c r="N1500">
        <v>344</v>
      </c>
      <c r="O1500">
        <v>20</v>
      </c>
      <c r="P1500">
        <v>-4</v>
      </c>
      <c r="Q1500" t="s">
        <v>73</v>
      </c>
      <c r="R1500" t="s">
        <v>238</v>
      </c>
      <c r="S1500" t="s">
        <v>239</v>
      </c>
      <c r="T1500">
        <v>186</v>
      </c>
      <c r="U1500">
        <v>170</v>
      </c>
      <c r="V1500">
        <v>91.4</v>
      </c>
      <c r="W1500" t="s">
        <v>133</v>
      </c>
      <c r="X1500">
        <v>5168</v>
      </c>
      <c r="Y1500">
        <v>878560</v>
      </c>
      <c r="Z1500">
        <v>27200</v>
      </c>
      <c r="AA1500">
        <v>115430</v>
      </c>
      <c r="AB1500">
        <v>1021190</v>
      </c>
      <c r="AC1500">
        <v>834174</v>
      </c>
      <c r="AD1500">
        <v>187016</v>
      </c>
      <c r="AE1500" t="s">
        <v>78</v>
      </c>
      <c r="AF1500" t="s">
        <v>81</v>
      </c>
      <c r="AG1500" t="s">
        <v>240</v>
      </c>
      <c r="AH1500" t="s">
        <v>144</v>
      </c>
      <c r="AI1500" t="s">
        <v>140</v>
      </c>
      <c r="AJ1500" t="str">
        <f t="shared" si="23"/>
        <v>Feb</v>
      </c>
    </row>
    <row r="1501" spans="1:36" x14ac:dyDescent="0.3">
      <c r="A1501" t="s">
        <v>4423</v>
      </c>
      <c r="B1501" s="33">
        <v>45778</v>
      </c>
      <c r="C1501" t="s">
        <v>93</v>
      </c>
      <c r="D1501" t="s">
        <v>4424</v>
      </c>
      <c r="E1501" t="s">
        <v>180</v>
      </c>
      <c r="F1501" t="s">
        <v>173</v>
      </c>
      <c r="G1501" t="s">
        <v>160</v>
      </c>
      <c r="H1501" t="s">
        <v>161</v>
      </c>
      <c r="I1501">
        <v>891</v>
      </c>
      <c r="J1501" t="s">
        <v>626</v>
      </c>
      <c r="K1501" t="s">
        <v>4425</v>
      </c>
      <c r="L1501" t="s">
        <v>3667</v>
      </c>
      <c r="M1501" t="s">
        <v>1161</v>
      </c>
      <c r="N1501">
        <v>121</v>
      </c>
      <c r="O1501">
        <v>18</v>
      </c>
      <c r="P1501">
        <v>47</v>
      </c>
      <c r="Q1501" t="s">
        <v>76</v>
      </c>
      <c r="R1501" t="s">
        <v>238</v>
      </c>
      <c r="S1501" t="s">
        <v>239</v>
      </c>
      <c r="T1501">
        <v>189</v>
      </c>
      <c r="U1501">
        <v>117</v>
      </c>
      <c r="V1501">
        <v>61.9</v>
      </c>
      <c r="W1501" t="s">
        <v>133</v>
      </c>
      <c r="X1501">
        <v>9022</v>
      </c>
      <c r="Y1501">
        <v>1055574</v>
      </c>
      <c r="Z1501">
        <v>34398</v>
      </c>
      <c r="AA1501">
        <v>86580</v>
      </c>
      <c r="AB1501">
        <v>1176552</v>
      </c>
      <c r="AC1501">
        <v>895780</v>
      </c>
      <c r="AD1501">
        <v>280772</v>
      </c>
      <c r="AE1501" t="s">
        <v>81</v>
      </c>
      <c r="AF1501" t="s">
        <v>78</v>
      </c>
      <c r="AG1501" t="s">
        <v>240</v>
      </c>
      <c r="AH1501" t="s">
        <v>145</v>
      </c>
      <c r="AI1501" t="s">
        <v>139</v>
      </c>
      <c r="AJ1501" t="str">
        <f t="shared" si="23"/>
        <v>May</v>
      </c>
    </row>
    <row r="1502" spans="1:36" x14ac:dyDescent="0.3">
      <c r="A1502" t="s">
        <v>4426</v>
      </c>
      <c r="B1502" s="33">
        <v>45835</v>
      </c>
      <c r="C1502" t="s">
        <v>93</v>
      </c>
      <c r="D1502" t="s">
        <v>4427</v>
      </c>
      <c r="E1502" t="s">
        <v>179</v>
      </c>
      <c r="F1502" t="s">
        <v>175</v>
      </c>
      <c r="G1502" t="s">
        <v>166</v>
      </c>
      <c r="H1502" t="s">
        <v>163</v>
      </c>
      <c r="I1502">
        <v>2061</v>
      </c>
      <c r="J1502" t="s">
        <v>504</v>
      </c>
      <c r="K1502" t="s">
        <v>1052</v>
      </c>
      <c r="L1502" t="s">
        <v>2386</v>
      </c>
      <c r="M1502" t="s">
        <v>562</v>
      </c>
      <c r="N1502">
        <v>294</v>
      </c>
      <c r="O1502">
        <v>8</v>
      </c>
      <c r="P1502">
        <v>30</v>
      </c>
      <c r="Q1502" t="s">
        <v>73</v>
      </c>
      <c r="R1502" t="s">
        <v>238</v>
      </c>
      <c r="S1502" t="s">
        <v>239</v>
      </c>
      <c r="T1502">
        <v>186</v>
      </c>
      <c r="U1502">
        <v>137</v>
      </c>
      <c r="V1502">
        <v>73.66</v>
      </c>
      <c r="W1502" t="s">
        <v>133</v>
      </c>
      <c r="X1502">
        <v>6194</v>
      </c>
      <c r="Y1502">
        <v>848578</v>
      </c>
      <c r="Z1502">
        <v>45073</v>
      </c>
      <c r="AA1502">
        <v>99325</v>
      </c>
      <c r="AB1502">
        <v>992976</v>
      </c>
      <c r="AC1502">
        <v>841956</v>
      </c>
      <c r="AD1502">
        <v>151020</v>
      </c>
      <c r="AE1502" t="s">
        <v>72</v>
      </c>
      <c r="AF1502" t="s">
        <v>75</v>
      </c>
      <c r="AG1502" t="s">
        <v>240</v>
      </c>
      <c r="AH1502" t="s">
        <v>144</v>
      </c>
      <c r="AI1502" t="s">
        <v>140</v>
      </c>
      <c r="AJ1502" t="str">
        <f t="shared" si="23"/>
        <v>Jun</v>
      </c>
    </row>
    <row r="1503" spans="1:36" x14ac:dyDescent="0.3">
      <c r="A1503" t="s">
        <v>4428</v>
      </c>
      <c r="B1503" s="33">
        <v>45854</v>
      </c>
      <c r="C1503" t="s">
        <v>93</v>
      </c>
      <c r="D1503" t="s">
        <v>4429</v>
      </c>
      <c r="E1503" t="s">
        <v>172</v>
      </c>
      <c r="F1503" t="s">
        <v>178</v>
      </c>
      <c r="G1503" t="s">
        <v>155</v>
      </c>
      <c r="H1503" t="s">
        <v>157</v>
      </c>
      <c r="I1503">
        <v>1433</v>
      </c>
      <c r="J1503" t="s">
        <v>451</v>
      </c>
      <c r="K1503" t="s">
        <v>922</v>
      </c>
      <c r="L1503" t="s">
        <v>740</v>
      </c>
      <c r="M1503" t="s">
        <v>1525</v>
      </c>
      <c r="N1503">
        <v>211</v>
      </c>
      <c r="O1503">
        <v>8</v>
      </c>
      <c r="P1503">
        <v>2</v>
      </c>
      <c r="Q1503" t="s">
        <v>73</v>
      </c>
      <c r="R1503" t="s">
        <v>238</v>
      </c>
      <c r="S1503" t="s">
        <v>239</v>
      </c>
      <c r="T1503">
        <v>180</v>
      </c>
      <c r="U1503">
        <v>97</v>
      </c>
      <c r="V1503">
        <v>53.89</v>
      </c>
      <c r="W1503" t="s">
        <v>133</v>
      </c>
      <c r="X1503">
        <v>3988</v>
      </c>
      <c r="Y1503">
        <v>386836</v>
      </c>
      <c r="Z1503">
        <v>17169</v>
      </c>
      <c r="AA1503">
        <v>45687</v>
      </c>
      <c r="AB1503">
        <v>449692</v>
      </c>
      <c r="AC1503">
        <v>326141</v>
      </c>
      <c r="AD1503">
        <v>123551</v>
      </c>
      <c r="AE1503" t="s">
        <v>81</v>
      </c>
      <c r="AF1503" t="s">
        <v>75</v>
      </c>
      <c r="AG1503" t="s">
        <v>240</v>
      </c>
      <c r="AH1503" t="s">
        <v>147</v>
      </c>
      <c r="AI1503" t="s">
        <v>139</v>
      </c>
      <c r="AJ1503" t="str">
        <f t="shared" si="23"/>
        <v>Jul</v>
      </c>
    </row>
    <row r="1504" spans="1:36" x14ac:dyDescent="0.3">
      <c r="A1504" t="s">
        <v>4430</v>
      </c>
      <c r="B1504" s="33">
        <v>46006</v>
      </c>
      <c r="C1504" t="s">
        <v>97</v>
      </c>
      <c r="D1504" t="s">
        <v>4431</v>
      </c>
      <c r="E1504" t="s">
        <v>176</v>
      </c>
      <c r="F1504" t="s">
        <v>175</v>
      </c>
      <c r="G1504" t="s">
        <v>156</v>
      </c>
      <c r="H1504" t="s">
        <v>163</v>
      </c>
      <c r="I1504">
        <v>514</v>
      </c>
      <c r="J1504" t="s">
        <v>447</v>
      </c>
      <c r="K1504" t="s">
        <v>460</v>
      </c>
      <c r="L1504" t="s">
        <v>1766</v>
      </c>
      <c r="M1504" t="s">
        <v>460</v>
      </c>
      <c r="N1504">
        <v>82</v>
      </c>
      <c r="O1504">
        <v>1</v>
      </c>
      <c r="P1504">
        <v>-10</v>
      </c>
      <c r="Q1504" t="s">
        <v>73</v>
      </c>
      <c r="R1504" t="s">
        <v>238</v>
      </c>
      <c r="S1504" t="s">
        <v>239</v>
      </c>
      <c r="T1504">
        <v>189</v>
      </c>
      <c r="U1504">
        <v>172</v>
      </c>
      <c r="V1504">
        <v>91.01</v>
      </c>
      <c r="W1504" t="s">
        <v>133</v>
      </c>
      <c r="X1504">
        <v>9724</v>
      </c>
      <c r="Y1504">
        <v>1672528</v>
      </c>
      <c r="Z1504">
        <v>29928</v>
      </c>
      <c r="AA1504">
        <v>106296</v>
      </c>
      <c r="AB1504">
        <v>1808752</v>
      </c>
      <c r="AC1504">
        <v>1502317</v>
      </c>
      <c r="AD1504">
        <v>306435</v>
      </c>
      <c r="AE1504" t="s">
        <v>81</v>
      </c>
      <c r="AF1504" t="s">
        <v>75</v>
      </c>
      <c r="AG1504" t="s">
        <v>240</v>
      </c>
      <c r="AH1504" t="s">
        <v>144</v>
      </c>
      <c r="AI1504" t="s">
        <v>139</v>
      </c>
      <c r="AJ1504" t="str">
        <f t="shared" si="23"/>
        <v>Dec</v>
      </c>
    </row>
    <row r="1505" spans="1:36" x14ac:dyDescent="0.3">
      <c r="A1505" t="s">
        <v>4432</v>
      </c>
      <c r="B1505" s="33">
        <v>45671</v>
      </c>
      <c r="C1505" t="s">
        <v>95</v>
      </c>
      <c r="D1505" t="s">
        <v>4433</v>
      </c>
      <c r="E1505" t="s">
        <v>176</v>
      </c>
      <c r="F1505" t="s">
        <v>180</v>
      </c>
      <c r="G1505" t="s">
        <v>156</v>
      </c>
      <c r="H1505" t="s">
        <v>160</v>
      </c>
      <c r="I1505">
        <v>1744</v>
      </c>
      <c r="J1505" t="s">
        <v>447</v>
      </c>
      <c r="K1505" t="s">
        <v>1878</v>
      </c>
      <c r="L1505" t="s">
        <v>447</v>
      </c>
      <c r="M1505" t="s">
        <v>4434</v>
      </c>
      <c r="N1505">
        <v>248</v>
      </c>
      <c r="O1505">
        <v>0</v>
      </c>
      <c r="P1505">
        <v>17</v>
      </c>
      <c r="Q1505" t="s">
        <v>73</v>
      </c>
      <c r="R1505" t="s">
        <v>238</v>
      </c>
      <c r="S1505" t="s">
        <v>239</v>
      </c>
      <c r="T1505">
        <v>189</v>
      </c>
      <c r="U1505">
        <v>126</v>
      </c>
      <c r="V1505">
        <v>66.67</v>
      </c>
      <c r="W1505" t="s">
        <v>133</v>
      </c>
      <c r="X1505">
        <v>6051</v>
      </c>
      <c r="Y1505">
        <v>762426</v>
      </c>
      <c r="Z1505">
        <v>67410</v>
      </c>
      <c r="AA1505">
        <v>64764</v>
      </c>
      <c r="AB1505">
        <v>894600</v>
      </c>
      <c r="AC1505">
        <v>557786</v>
      </c>
      <c r="AD1505">
        <v>336814</v>
      </c>
      <c r="AE1505" t="s">
        <v>81</v>
      </c>
      <c r="AF1505" t="s">
        <v>81</v>
      </c>
      <c r="AG1505" t="s">
        <v>240</v>
      </c>
      <c r="AH1505" t="s">
        <v>144</v>
      </c>
      <c r="AI1505" t="s">
        <v>139</v>
      </c>
      <c r="AJ1505" t="str">
        <f t="shared" si="23"/>
        <v>Jan</v>
      </c>
    </row>
    <row r="1506" spans="1:36" x14ac:dyDescent="0.3">
      <c r="A1506" t="s">
        <v>4435</v>
      </c>
      <c r="B1506" s="33">
        <v>45715</v>
      </c>
      <c r="C1506" t="s">
        <v>97</v>
      </c>
      <c r="D1506" t="s">
        <v>4436</v>
      </c>
      <c r="E1506" t="s">
        <v>176</v>
      </c>
      <c r="F1506" t="s">
        <v>179</v>
      </c>
      <c r="G1506" t="s">
        <v>156</v>
      </c>
      <c r="H1506" t="s">
        <v>166</v>
      </c>
      <c r="I1506">
        <v>556</v>
      </c>
      <c r="J1506" t="s">
        <v>385</v>
      </c>
      <c r="K1506" t="s">
        <v>598</v>
      </c>
      <c r="L1506" t="s">
        <v>385</v>
      </c>
      <c r="M1506" t="s">
        <v>758</v>
      </c>
      <c r="N1506">
        <v>94</v>
      </c>
      <c r="O1506">
        <v>0</v>
      </c>
      <c r="P1506">
        <v>18</v>
      </c>
      <c r="Q1506" t="s">
        <v>73</v>
      </c>
      <c r="R1506" t="s">
        <v>238</v>
      </c>
      <c r="S1506" t="s">
        <v>239</v>
      </c>
      <c r="T1506">
        <v>180</v>
      </c>
      <c r="U1506">
        <v>171</v>
      </c>
      <c r="V1506">
        <v>95</v>
      </c>
      <c r="W1506" t="s">
        <v>134</v>
      </c>
      <c r="X1506">
        <v>6082</v>
      </c>
      <c r="Y1506">
        <v>1040022</v>
      </c>
      <c r="Z1506">
        <v>64467</v>
      </c>
      <c r="AA1506">
        <v>94392</v>
      </c>
      <c r="AB1506">
        <v>1198881</v>
      </c>
      <c r="AC1506">
        <v>974099</v>
      </c>
      <c r="AD1506">
        <v>224782</v>
      </c>
      <c r="AE1506" t="s">
        <v>81</v>
      </c>
      <c r="AF1506" t="s">
        <v>72</v>
      </c>
      <c r="AG1506" t="s">
        <v>240</v>
      </c>
      <c r="AH1506" t="s">
        <v>144</v>
      </c>
      <c r="AI1506" t="s">
        <v>139</v>
      </c>
      <c r="AJ1506" t="str">
        <f t="shared" si="23"/>
        <v>Feb</v>
      </c>
    </row>
    <row r="1507" spans="1:36" x14ac:dyDescent="0.3">
      <c r="A1507" t="s">
        <v>4437</v>
      </c>
      <c r="B1507" s="33">
        <v>45888</v>
      </c>
      <c r="C1507" t="s">
        <v>96</v>
      </c>
      <c r="D1507" t="s">
        <v>4438</v>
      </c>
      <c r="E1507" t="s">
        <v>173</v>
      </c>
      <c r="F1507" t="s">
        <v>177</v>
      </c>
      <c r="G1507" t="s">
        <v>161</v>
      </c>
      <c r="H1507" t="s">
        <v>162</v>
      </c>
      <c r="I1507">
        <v>2059</v>
      </c>
      <c r="J1507" t="s">
        <v>744</v>
      </c>
      <c r="K1507" t="s">
        <v>3107</v>
      </c>
      <c r="L1507" t="s">
        <v>1357</v>
      </c>
      <c r="M1507" t="s">
        <v>2533</v>
      </c>
      <c r="N1507">
        <v>284</v>
      </c>
      <c r="O1507">
        <v>29</v>
      </c>
      <c r="P1507">
        <v>35</v>
      </c>
      <c r="Q1507" t="s">
        <v>76</v>
      </c>
      <c r="R1507" t="s">
        <v>238</v>
      </c>
      <c r="S1507" t="s">
        <v>239</v>
      </c>
      <c r="T1507">
        <v>189</v>
      </c>
      <c r="U1507">
        <v>114</v>
      </c>
      <c r="V1507">
        <v>60.32</v>
      </c>
      <c r="W1507" t="s">
        <v>134</v>
      </c>
      <c r="X1507">
        <v>8648</v>
      </c>
      <c r="Y1507">
        <v>985872</v>
      </c>
      <c r="Z1507">
        <v>54948</v>
      </c>
      <c r="AA1507">
        <v>45258</v>
      </c>
      <c r="AB1507">
        <v>1086078</v>
      </c>
      <c r="AC1507">
        <v>828724</v>
      </c>
      <c r="AD1507">
        <v>257354</v>
      </c>
      <c r="AE1507" t="s">
        <v>78</v>
      </c>
      <c r="AF1507" t="s">
        <v>78</v>
      </c>
      <c r="AG1507" t="s">
        <v>240</v>
      </c>
      <c r="AH1507" t="s">
        <v>144</v>
      </c>
      <c r="AI1507" t="s">
        <v>140</v>
      </c>
      <c r="AJ1507" t="str">
        <f t="shared" si="23"/>
        <v>Aug</v>
      </c>
    </row>
    <row r="1508" spans="1:36" x14ac:dyDescent="0.3">
      <c r="A1508" t="s">
        <v>4439</v>
      </c>
      <c r="B1508" s="33">
        <v>45794</v>
      </c>
      <c r="C1508" t="s">
        <v>96</v>
      </c>
      <c r="D1508" t="s">
        <v>4440</v>
      </c>
      <c r="E1508" t="s">
        <v>173</v>
      </c>
      <c r="F1508" t="s">
        <v>174</v>
      </c>
      <c r="G1508" t="s">
        <v>161</v>
      </c>
      <c r="H1508" t="s">
        <v>158</v>
      </c>
      <c r="I1508">
        <v>790</v>
      </c>
      <c r="J1508" t="s">
        <v>353</v>
      </c>
      <c r="K1508" t="s">
        <v>828</v>
      </c>
      <c r="L1508" t="s">
        <v>353</v>
      </c>
      <c r="M1508" t="s">
        <v>3776</v>
      </c>
      <c r="N1508">
        <v>109</v>
      </c>
      <c r="O1508">
        <v>0</v>
      </c>
      <c r="P1508">
        <v>5</v>
      </c>
      <c r="Q1508" t="s">
        <v>70</v>
      </c>
      <c r="R1508" t="s">
        <v>238</v>
      </c>
      <c r="S1508" t="s">
        <v>239</v>
      </c>
      <c r="T1508">
        <v>189</v>
      </c>
      <c r="U1508">
        <v>132</v>
      </c>
      <c r="V1508">
        <v>69.84</v>
      </c>
      <c r="W1508" t="s">
        <v>133</v>
      </c>
      <c r="X1508">
        <v>4905</v>
      </c>
      <c r="Y1508">
        <v>647460</v>
      </c>
      <c r="Z1508">
        <v>54384</v>
      </c>
      <c r="AA1508">
        <v>85404</v>
      </c>
      <c r="AB1508">
        <v>787248</v>
      </c>
      <c r="AC1508">
        <v>460925</v>
      </c>
      <c r="AD1508">
        <v>326323</v>
      </c>
      <c r="AE1508" t="s">
        <v>78</v>
      </c>
      <c r="AF1508" t="s">
        <v>78</v>
      </c>
      <c r="AG1508" t="s">
        <v>240</v>
      </c>
      <c r="AH1508" t="s">
        <v>145</v>
      </c>
      <c r="AI1508" t="s">
        <v>139</v>
      </c>
      <c r="AJ1508" t="str">
        <f t="shared" si="23"/>
        <v>May</v>
      </c>
    </row>
    <row r="1509" spans="1:36" x14ac:dyDescent="0.3">
      <c r="A1509" t="s">
        <v>4441</v>
      </c>
      <c r="B1509" s="33">
        <v>45723</v>
      </c>
      <c r="C1509" t="s">
        <v>93</v>
      </c>
      <c r="D1509" t="s">
        <v>4442</v>
      </c>
      <c r="E1509" t="s">
        <v>172</v>
      </c>
      <c r="F1509" t="s">
        <v>174</v>
      </c>
      <c r="G1509" t="s">
        <v>155</v>
      </c>
      <c r="H1509" t="s">
        <v>158</v>
      </c>
      <c r="I1509">
        <v>2159</v>
      </c>
      <c r="J1509" t="s">
        <v>572</v>
      </c>
      <c r="K1509" t="s">
        <v>567</v>
      </c>
      <c r="L1509" t="s">
        <v>447</v>
      </c>
      <c r="M1509" t="s">
        <v>567</v>
      </c>
      <c r="N1509">
        <v>326</v>
      </c>
      <c r="O1509">
        <v>0</v>
      </c>
      <c r="P1509">
        <v>-10</v>
      </c>
      <c r="Q1509" t="s">
        <v>70</v>
      </c>
      <c r="R1509" t="s">
        <v>238</v>
      </c>
      <c r="S1509" t="s">
        <v>239</v>
      </c>
      <c r="T1509">
        <v>180</v>
      </c>
      <c r="U1509">
        <v>119</v>
      </c>
      <c r="V1509">
        <v>66.11</v>
      </c>
      <c r="W1509" t="s">
        <v>133</v>
      </c>
      <c r="X1509">
        <v>7656</v>
      </c>
      <c r="Y1509">
        <v>911064</v>
      </c>
      <c r="Z1509">
        <v>44744</v>
      </c>
      <c r="AA1509">
        <v>81634</v>
      </c>
      <c r="AB1509">
        <v>1037442</v>
      </c>
      <c r="AC1509">
        <v>780522</v>
      </c>
      <c r="AD1509">
        <v>256920</v>
      </c>
      <c r="AE1509" t="s">
        <v>81</v>
      </c>
      <c r="AF1509" t="s">
        <v>78</v>
      </c>
      <c r="AG1509" t="s">
        <v>240</v>
      </c>
      <c r="AH1509" t="s">
        <v>147</v>
      </c>
      <c r="AI1509" t="s">
        <v>140</v>
      </c>
      <c r="AJ1509" t="str">
        <f t="shared" si="23"/>
        <v>Mar</v>
      </c>
    </row>
    <row r="1510" spans="1:36" x14ac:dyDescent="0.3">
      <c r="A1510" t="s">
        <v>4443</v>
      </c>
      <c r="B1510" s="33">
        <v>45814</v>
      </c>
      <c r="C1510" t="s">
        <v>95</v>
      </c>
      <c r="D1510" t="s">
        <v>4444</v>
      </c>
      <c r="E1510" t="s">
        <v>177</v>
      </c>
      <c r="F1510" t="s">
        <v>175</v>
      </c>
      <c r="G1510" t="s">
        <v>162</v>
      </c>
      <c r="H1510" t="s">
        <v>163</v>
      </c>
      <c r="I1510">
        <v>2163</v>
      </c>
      <c r="J1510" t="s">
        <v>529</v>
      </c>
      <c r="K1510" t="s">
        <v>408</v>
      </c>
      <c r="L1510" t="s">
        <v>1011</v>
      </c>
      <c r="M1510" t="s">
        <v>566</v>
      </c>
      <c r="N1510">
        <v>300</v>
      </c>
      <c r="O1510">
        <v>2</v>
      </c>
      <c r="P1510">
        <v>15</v>
      </c>
      <c r="Q1510" t="s">
        <v>73</v>
      </c>
      <c r="R1510" t="s">
        <v>238</v>
      </c>
      <c r="S1510" t="s">
        <v>239</v>
      </c>
      <c r="T1510">
        <v>150</v>
      </c>
      <c r="U1510">
        <v>119</v>
      </c>
      <c r="V1510">
        <v>79.33</v>
      </c>
      <c r="W1510" t="s">
        <v>135</v>
      </c>
      <c r="X1510">
        <v>6951</v>
      </c>
      <c r="Y1510">
        <v>827169</v>
      </c>
      <c r="Z1510">
        <v>47481</v>
      </c>
      <c r="AA1510">
        <v>45339</v>
      </c>
      <c r="AB1510">
        <v>919989</v>
      </c>
      <c r="AC1510">
        <v>689071</v>
      </c>
      <c r="AD1510">
        <v>230918</v>
      </c>
      <c r="AE1510" t="s">
        <v>78</v>
      </c>
      <c r="AF1510" t="s">
        <v>75</v>
      </c>
      <c r="AG1510" t="s">
        <v>240</v>
      </c>
      <c r="AH1510" t="s">
        <v>144</v>
      </c>
      <c r="AI1510" t="s">
        <v>139</v>
      </c>
      <c r="AJ1510" t="str">
        <f t="shared" si="23"/>
        <v>Jun</v>
      </c>
    </row>
    <row r="1511" spans="1:36" x14ac:dyDescent="0.3">
      <c r="A1511" t="s">
        <v>4445</v>
      </c>
      <c r="B1511" s="33">
        <v>45747</v>
      </c>
      <c r="C1511" t="s">
        <v>95</v>
      </c>
      <c r="D1511" t="s">
        <v>4446</v>
      </c>
      <c r="E1511" t="s">
        <v>178</v>
      </c>
      <c r="F1511" t="s">
        <v>181</v>
      </c>
      <c r="G1511" t="s">
        <v>157</v>
      </c>
      <c r="H1511" t="s">
        <v>159</v>
      </c>
      <c r="I1511">
        <v>1237</v>
      </c>
      <c r="J1511" t="s">
        <v>744</v>
      </c>
      <c r="K1511" t="s">
        <v>1064</v>
      </c>
      <c r="L1511" t="s">
        <v>377</v>
      </c>
      <c r="M1511" t="s">
        <v>1064</v>
      </c>
      <c r="N1511">
        <v>162</v>
      </c>
      <c r="O1511">
        <v>0</v>
      </c>
      <c r="P1511">
        <v>-10</v>
      </c>
      <c r="Q1511" t="s">
        <v>70</v>
      </c>
      <c r="R1511" t="s">
        <v>238</v>
      </c>
      <c r="S1511" t="s">
        <v>239</v>
      </c>
      <c r="T1511">
        <v>180</v>
      </c>
      <c r="U1511">
        <v>160</v>
      </c>
      <c r="V1511">
        <v>88.89</v>
      </c>
      <c r="W1511" t="s">
        <v>133</v>
      </c>
      <c r="X1511">
        <v>9880</v>
      </c>
      <c r="Y1511">
        <v>1580800</v>
      </c>
      <c r="Z1511">
        <v>83520</v>
      </c>
      <c r="AA1511">
        <v>71360</v>
      </c>
      <c r="AB1511">
        <v>1735680</v>
      </c>
      <c r="AC1511">
        <v>1159800</v>
      </c>
      <c r="AD1511">
        <v>575880</v>
      </c>
      <c r="AE1511" t="s">
        <v>75</v>
      </c>
      <c r="AF1511" t="s">
        <v>81</v>
      </c>
      <c r="AG1511" t="s">
        <v>240</v>
      </c>
      <c r="AH1511" t="s">
        <v>146</v>
      </c>
      <c r="AI1511" t="s">
        <v>140</v>
      </c>
      <c r="AJ1511" t="str">
        <f t="shared" si="23"/>
        <v>Mar</v>
      </c>
    </row>
    <row r="1512" spans="1:36" x14ac:dyDescent="0.3">
      <c r="A1512" t="s">
        <v>4447</v>
      </c>
      <c r="B1512" s="33">
        <v>45806</v>
      </c>
      <c r="C1512" t="s">
        <v>95</v>
      </c>
      <c r="D1512" t="s">
        <v>4448</v>
      </c>
      <c r="E1512" t="s">
        <v>178</v>
      </c>
      <c r="F1512" t="s">
        <v>177</v>
      </c>
      <c r="G1512" t="s">
        <v>157</v>
      </c>
      <c r="H1512" t="s">
        <v>162</v>
      </c>
      <c r="I1512">
        <v>854</v>
      </c>
      <c r="J1512" t="s">
        <v>621</v>
      </c>
      <c r="K1512" t="s">
        <v>2090</v>
      </c>
      <c r="L1512" t="s">
        <v>236</v>
      </c>
      <c r="M1512" t="s">
        <v>3966</v>
      </c>
      <c r="N1512">
        <v>145</v>
      </c>
      <c r="O1512">
        <v>0</v>
      </c>
      <c r="P1512">
        <v>1</v>
      </c>
      <c r="Q1512" t="s">
        <v>70</v>
      </c>
      <c r="R1512" t="s">
        <v>238</v>
      </c>
      <c r="S1512" t="s">
        <v>239</v>
      </c>
      <c r="T1512">
        <v>189</v>
      </c>
      <c r="U1512">
        <v>160</v>
      </c>
      <c r="V1512">
        <v>84.66</v>
      </c>
      <c r="W1512" t="s">
        <v>133</v>
      </c>
      <c r="X1512">
        <v>2810</v>
      </c>
      <c r="Y1512">
        <v>449600</v>
      </c>
      <c r="Z1512">
        <v>71200</v>
      </c>
      <c r="AA1512">
        <v>32160</v>
      </c>
      <c r="AB1512">
        <v>552960</v>
      </c>
      <c r="AC1512">
        <v>337849</v>
      </c>
      <c r="AD1512">
        <v>215111</v>
      </c>
      <c r="AE1512" t="s">
        <v>75</v>
      </c>
      <c r="AF1512" t="s">
        <v>78</v>
      </c>
      <c r="AG1512" t="s">
        <v>240</v>
      </c>
      <c r="AH1512" t="s">
        <v>144</v>
      </c>
      <c r="AI1512" t="s">
        <v>139</v>
      </c>
      <c r="AJ1512" t="str">
        <f t="shared" si="23"/>
        <v>May</v>
      </c>
    </row>
    <row r="1513" spans="1:36" x14ac:dyDescent="0.3">
      <c r="A1513" t="s">
        <v>4449</v>
      </c>
      <c r="B1513" s="33">
        <v>45702</v>
      </c>
      <c r="C1513" t="s">
        <v>96</v>
      </c>
      <c r="D1513" t="s">
        <v>4450</v>
      </c>
      <c r="E1513" t="s">
        <v>173</v>
      </c>
      <c r="F1513" t="s">
        <v>179</v>
      </c>
      <c r="G1513" t="s">
        <v>161</v>
      </c>
      <c r="H1513" t="s">
        <v>166</v>
      </c>
      <c r="I1513">
        <v>708</v>
      </c>
      <c r="J1513" t="s">
        <v>463</v>
      </c>
      <c r="K1513" t="s">
        <v>3176</v>
      </c>
      <c r="N1513">
        <v>107</v>
      </c>
      <c r="O1513">
        <v>0</v>
      </c>
      <c r="P1513">
        <v>0</v>
      </c>
      <c r="Q1513" t="s">
        <v>67</v>
      </c>
      <c r="R1513" t="s">
        <v>245</v>
      </c>
      <c r="S1513" t="s">
        <v>120</v>
      </c>
      <c r="T1513">
        <v>189</v>
      </c>
      <c r="U1513">
        <v>0</v>
      </c>
      <c r="V1513">
        <v>0</v>
      </c>
      <c r="W1513" t="s">
        <v>135</v>
      </c>
      <c r="X1513">
        <v>3829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78</v>
      </c>
      <c r="AF1513" t="s">
        <v>72</v>
      </c>
      <c r="AG1513" t="s">
        <v>240</v>
      </c>
      <c r="AH1513" t="s">
        <v>144</v>
      </c>
      <c r="AI1513" t="s">
        <v>139</v>
      </c>
      <c r="AJ1513" t="str">
        <f t="shared" si="23"/>
        <v>Feb</v>
      </c>
    </row>
    <row r="1514" spans="1:36" x14ac:dyDescent="0.3">
      <c r="A1514" t="s">
        <v>4451</v>
      </c>
      <c r="B1514" s="33">
        <v>45721</v>
      </c>
      <c r="C1514" t="s">
        <v>93</v>
      </c>
      <c r="D1514" t="s">
        <v>4452</v>
      </c>
      <c r="E1514" t="s">
        <v>178</v>
      </c>
      <c r="F1514" t="s">
        <v>172</v>
      </c>
      <c r="G1514" t="s">
        <v>157</v>
      </c>
      <c r="H1514" t="s">
        <v>155</v>
      </c>
      <c r="I1514">
        <v>1227</v>
      </c>
      <c r="J1514" t="s">
        <v>292</v>
      </c>
      <c r="K1514" t="s">
        <v>451</v>
      </c>
      <c r="L1514" t="s">
        <v>802</v>
      </c>
      <c r="M1514" t="s">
        <v>2944</v>
      </c>
      <c r="N1514">
        <v>195</v>
      </c>
      <c r="O1514">
        <v>7</v>
      </c>
      <c r="P1514">
        <v>13</v>
      </c>
      <c r="Q1514" t="s">
        <v>73</v>
      </c>
      <c r="R1514" t="s">
        <v>238</v>
      </c>
      <c r="S1514" t="s">
        <v>239</v>
      </c>
      <c r="T1514">
        <v>180</v>
      </c>
      <c r="U1514">
        <v>140</v>
      </c>
      <c r="V1514">
        <v>77.78</v>
      </c>
      <c r="W1514" t="s">
        <v>134</v>
      </c>
      <c r="X1514">
        <v>10624</v>
      </c>
      <c r="Y1514">
        <v>1487360</v>
      </c>
      <c r="Z1514">
        <v>26180</v>
      </c>
      <c r="AA1514">
        <v>17780</v>
      </c>
      <c r="AB1514">
        <v>1531320</v>
      </c>
      <c r="AC1514">
        <v>1254322</v>
      </c>
      <c r="AD1514">
        <v>276998</v>
      </c>
      <c r="AE1514" t="s">
        <v>75</v>
      </c>
      <c r="AF1514" t="s">
        <v>81</v>
      </c>
      <c r="AG1514" t="s">
        <v>240</v>
      </c>
      <c r="AH1514" t="s">
        <v>144</v>
      </c>
      <c r="AI1514" t="s">
        <v>140</v>
      </c>
      <c r="AJ1514" t="str">
        <f t="shared" si="23"/>
        <v>Mar</v>
      </c>
    </row>
    <row r="1515" spans="1:36" x14ac:dyDescent="0.3">
      <c r="A1515" t="s">
        <v>4453</v>
      </c>
      <c r="B1515" s="33">
        <v>45923</v>
      </c>
      <c r="C1515" t="s">
        <v>93</v>
      </c>
      <c r="D1515" t="s">
        <v>4454</v>
      </c>
      <c r="E1515" t="s">
        <v>175</v>
      </c>
      <c r="F1515" t="s">
        <v>174</v>
      </c>
      <c r="G1515" t="s">
        <v>163</v>
      </c>
      <c r="H1515" t="s">
        <v>158</v>
      </c>
      <c r="I1515">
        <v>737</v>
      </c>
      <c r="J1515" t="s">
        <v>605</v>
      </c>
      <c r="K1515" t="s">
        <v>807</v>
      </c>
      <c r="L1515" t="s">
        <v>605</v>
      </c>
      <c r="M1515" t="s">
        <v>394</v>
      </c>
      <c r="N1515">
        <v>125</v>
      </c>
      <c r="O1515">
        <v>0</v>
      </c>
      <c r="P1515">
        <v>18</v>
      </c>
      <c r="Q1515" t="s">
        <v>73</v>
      </c>
      <c r="R1515" t="s">
        <v>238</v>
      </c>
      <c r="S1515" t="s">
        <v>239</v>
      </c>
      <c r="T1515">
        <v>180</v>
      </c>
      <c r="U1515">
        <v>127</v>
      </c>
      <c r="V1515">
        <v>70.56</v>
      </c>
      <c r="W1515" t="s">
        <v>133</v>
      </c>
      <c r="X1515">
        <v>6259</v>
      </c>
      <c r="Y1515">
        <v>794893</v>
      </c>
      <c r="Z1515">
        <v>66167</v>
      </c>
      <c r="AA1515">
        <v>28956</v>
      </c>
      <c r="AB1515">
        <v>890016</v>
      </c>
      <c r="AC1515">
        <v>532881</v>
      </c>
      <c r="AD1515">
        <v>357135</v>
      </c>
      <c r="AE1515" t="s">
        <v>75</v>
      </c>
      <c r="AF1515" t="s">
        <v>78</v>
      </c>
      <c r="AG1515" t="s">
        <v>240</v>
      </c>
      <c r="AH1515" t="s">
        <v>144</v>
      </c>
      <c r="AI1515" t="s">
        <v>140</v>
      </c>
      <c r="AJ1515" t="str">
        <f t="shared" si="23"/>
        <v>Sep</v>
      </c>
    </row>
    <row r="1516" spans="1:36" x14ac:dyDescent="0.3">
      <c r="A1516" t="s">
        <v>4455</v>
      </c>
      <c r="B1516" s="33">
        <v>45751</v>
      </c>
      <c r="C1516" t="s">
        <v>98</v>
      </c>
      <c r="D1516" t="s">
        <v>4456</v>
      </c>
      <c r="E1516" t="s">
        <v>179</v>
      </c>
      <c r="F1516" t="s">
        <v>172</v>
      </c>
      <c r="G1516" t="s">
        <v>166</v>
      </c>
      <c r="H1516" t="s">
        <v>155</v>
      </c>
      <c r="I1516">
        <v>2217</v>
      </c>
      <c r="J1516" t="s">
        <v>554</v>
      </c>
      <c r="K1516" t="s">
        <v>265</v>
      </c>
      <c r="L1516" t="s">
        <v>3268</v>
      </c>
      <c r="M1516" t="s">
        <v>1884</v>
      </c>
      <c r="N1516">
        <v>280</v>
      </c>
      <c r="O1516">
        <v>11</v>
      </c>
      <c r="P1516">
        <v>14</v>
      </c>
      <c r="Q1516" t="s">
        <v>73</v>
      </c>
      <c r="R1516" t="s">
        <v>238</v>
      </c>
      <c r="S1516" t="s">
        <v>239</v>
      </c>
      <c r="T1516">
        <v>150</v>
      </c>
      <c r="U1516">
        <v>107</v>
      </c>
      <c r="V1516">
        <v>71.33</v>
      </c>
      <c r="W1516" t="s">
        <v>133</v>
      </c>
      <c r="X1516">
        <v>3438</v>
      </c>
      <c r="Y1516">
        <v>367866</v>
      </c>
      <c r="Z1516">
        <v>23540</v>
      </c>
      <c r="AA1516">
        <v>79715</v>
      </c>
      <c r="AB1516">
        <v>471121</v>
      </c>
      <c r="AC1516">
        <v>354017</v>
      </c>
      <c r="AD1516">
        <v>117104</v>
      </c>
      <c r="AE1516" t="s">
        <v>72</v>
      </c>
      <c r="AF1516" t="s">
        <v>81</v>
      </c>
      <c r="AG1516" t="s">
        <v>240</v>
      </c>
      <c r="AH1516" t="s">
        <v>144</v>
      </c>
      <c r="AI1516" t="s">
        <v>139</v>
      </c>
      <c r="AJ1516" t="str">
        <f t="shared" si="23"/>
        <v>Apr</v>
      </c>
    </row>
    <row r="1517" spans="1:36" x14ac:dyDescent="0.3">
      <c r="A1517" t="s">
        <v>4457</v>
      </c>
      <c r="B1517" s="33">
        <v>45976</v>
      </c>
      <c r="C1517" t="s">
        <v>99</v>
      </c>
      <c r="D1517" t="s">
        <v>4458</v>
      </c>
      <c r="E1517" t="s">
        <v>181</v>
      </c>
      <c r="F1517" t="s">
        <v>176</v>
      </c>
      <c r="G1517" t="s">
        <v>159</v>
      </c>
      <c r="H1517" t="s">
        <v>156</v>
      </c>
      <c r="I1517">
        <v>1612</v>
      </c>
      <c r="J1517" t="s">
        <v>508</v>
      </c>
      <c r="K1517" t="s">
        <v>2433</v>
      </c>
      <c r="L1517" t="s">
        <v>633</v>
      </c>
      <c r="M1517" t="s">
        <v>283</v>
      </c>
      <c r="N1517">
        <v>219</v>
      </c>
      <c r="O1517">
        <v>0</v>
      </c>
      <c r="P1517">
        <v>13</v>
      </c>
      <c r="Q1517" t="s">
        <v>73</v>
      </c>
      <c r="R1517" t="s">
        <v>238</v>
      </c>
      <c r="S1517" t="s">
        <v>239</v>
      </c>
      <c r="T1517">
        <v>180</v>
      </c>
      <c r="U1517">
        <v>161</v>
      </c>
      <c r="V1517">
        <v>89.44</v>
      </c>
      <c r="W1517" t="s">
        <v>133</v>
      </c>
      <c r="X1517">
        <v>3689</v>
      </c>
      <c r="Y1517">
        <v>593929</v>
      </c>
      <c r="Z1517">
        <v>33971</v>
      </c>
      <c r="AA1517">
        <v>98532</v>
      </c>
      <c r="AB1517">
        <v>726432</v>
      </c>
      <c r="AC1517">
        <v>571346</v>
      </c>
      <c r="AD1517">
        <v>155086</v>
      </c>
      <c r="AE1517" t="s">
        <v>81</v>
      </c>
      <c r="AF1517" t="s">
        <v>81</v>
      </c>
      <c r="AG1517" t="s">
        <v>240</v>
      </c>
      <c r="AH1517" t="s">
        <v>144</v>
      </c>
      <c r="AI1517" t="s">
        <v>138</v>
      </c>
      <c r="AJ1517" t="str">
        <f t="shared" si="23"/>
        <v>Nov</v>
      </c>
    </row>
    <row r="1518" spans="1:36" x14ac:dyDescent="0.3">
      <c r="A1518" t="s">
        <v>4459</v>
      </c>
      <c r="B1518" s="33">
        <v>45711</v>
      </c>
      <c r="C1518" t="s">
        <v>93</v>
      </c>
      <c r="D1518" t="s">
        <v>4460</v>
      </c>
      <c r="E1518" t="s">
        <v>176</v>
      </c>
      <c r="F1518" t="s">
        <v>172</v>
      </c>
      <c r="G1518" t="s">
        <v>156</v>
      </c>
      <c r="H1518" t="s">
        <v>155</v>
      </c>
      <c r="I1518">
        <v>787</v>
      </c>
      <c r="J1518" t="s">
        <v>639</v>
      </c>
      <c r="K1518" t="s">
        <v>581</v>
      </c>
      <c r="L1518" t="s">
        <v>327</v>
      </c>
      <c r="M1518" t="s">
        <v>1310</v>
      </c>
      <c r="N1518">
        <v>120</v>
      </c>
      <c r="O1518">
        <v>11</v>
      </c>
      <c r="P1518">
        <v>43</v>
      </c>
      <c r="Q1518" t="s">
        <v>76</v>
      </c>
      <c r="R1518" t="s">
        <v>238</v>
      </c>
      <c r="S1518" t="s">
        <v>239</v>
      </c>
      <c r="T1518">
        <v>180</v>
      </c>
      <c r="U1518">
        <v>110</v>
      </c>
      <c r="V1518">
        <v>61.11</v>
      </c>
      <c r="W1518" t="s">
        <v>135</v>
      </c>
      <c r="X1518">
        <v>3823</v>
      </c>
      <c r="Y1518">
        <v>420530</v>
      </c>
      <c r="Z1518">
        <v>21230</v>
      </c>
      <c r="AA1518">
        <v>46310</v>
      </c>
      <c r="AB1518">
        <v>488070</v>
      </c>
      <c r="AC1518">
        <v>296539</v>
      </c>
      <c r="AD1518">
        <v>191531</v>
      </c>
      <c r="AE1518" t="s">
        <v>81</v>
      </c>
      <c r="AF1518" t="s">
        <v>81</v>
      </c>
      <c r="AG1518" t="s">
        <v>240</v>
      </c>
      <c r="AH1518" t="s">
        <v>145</v>
      </c>
      <c r="AI1518" t="s">
        <v>139</v>
      </c>
      <c r="AJ1518" t="str">
        <f t="shared" si="23"/>
        <v>Feb</v>
      </c>
    </row>
    <row r="1519" spans="1:36" x14ac:dyDescent="0.3">
      <c r="A1519" t="s">
        <v>4461</v>
      </c>
      <c r="B1519" s="33">
        <v>45831</v>
      </c>
      <c r="C1519" t="s">
        <v>93</v>
      </c>
      <c r="D1519" t="s">
        <v>4462</v>
      </c>
      <c r="E1519" t="s">
        <v>174</v>
      </c>
      <c r="F1519" t="s">
        <v>175</v>
      </c>
      <c r="G1519" t="s">
        <v>158</v>
      </c>
      <c r="H1519" t="s">
        <v>163</v>
      </c>
      <c r="I1519">
        <v>1634</v>
      </c>
      <c r="J1519" t="s">
        <v>310</v>
      </c>
      <c r="K1519" t="s">
        <v>2259</v>
      </c>
      <c r="L1519" t="s">
        <v>310</v>
      </c>
      <c r="M1519" t="s">
        <v>2493</v>
      </c>
      <c r="N1519">
        <v>203</v>
      </c>
      <c r="O1519">
        <v>0</v>
      </c>
      <c r="P1519">
        <v>12</v>
      </c>
      <c r="Q1519" t="s">
        <v>73</v>
      </c>
      <c r="R1519" t="s">
        <v>238</v>
      </c>
      <c r="S1519" t="s">
        <v>239</v>
      </c>
      <c r="T1519">
        <v>189</v>
      </c>
      <c r="U1519">
        <v>134</v>
      </c>
      <c r="V1519">
        <v>70.900000000000006</v>
      </c>
      <c r="W1519" t="s">
        <v>133</v>
      </c>
      <c r="X1519">
        <v>3212</v>
      </c>
      <c r="Y1519">
        <v>430408</v>
      </c>
      <c r="Z1519">
        <v>21842</v>
      </c>
      <c r="AA1519">
        <v>79730</v>
      </c>
      <c r="AB1519">
        <v>531980</v>
      </c>
      <c r="AC1519">
        <v>423710</v>
      </c>
      <c r="AD1519">
        <v>108270</v>
      </c>
      <c r="AE1519" t="s">
        <v>78</v>
      </c>
      <c r="AF1519" t="s">
        <v>75</v>
      </c>
      <c r="AG1519" t="s">
        <v>240</v>
      </c>
      <c r="AH1519" t="s">
        <v>144</v>
      </c>
      <c r="AI1519" t="s">
        <v>139</v>
      </c>
      <c r="AJ1519" t="str">
        <f t="shared" si="23"/>
        <v>Jun</v>
      </c>
    </row>
    <row r="1520" spans="1:36" x14ac:dyDescent="0.3">
      <c r="A1520" t="s">
        <v>4463</v>
      </c>
      <c r="B1520" s="33">
        <v>45885</v>
      </c>
      <c r="C1520" t="s">
        <v>96</v>
      </c>
      <c r="D1520" t="s">
        <v>4464</v>
      </c>
      <c r="E1520" t="s">
        <v>177</v>
      </c>
      <c r="F1520" t="s">
        <v>173</v>
      </c>
      <c r="G1520" t="s">
        <v>162</v>
      </c>
      <c r="H1520" t="s">
        <v>161</v>
      </c>
      <c r="I1520">
        <v>867</v>
      </c>
      <c r="J1520" t="s">
        <v>310</v>
      </c>
      <c r="K1520" t="s">
        <v>459</v>
      </c>
      <c r="L1520" t="s">
        <v>310</v>
      </c>
      <c r="M1520" t="s">
        <v>459</v>
      </c>
      <c r="N1520">
        <v>120</v>
      </c>
      <c r="O1520">
        <v>0</v>
      </c>
      <c r="P1520">
        <v>-10</v>
      </c>
      <c r="Q1520" t="s">
        <v>70</v>
      </c>
      <c r="R1520" t="s">
        <v>238</v>
      </c>
      <c r="S1520" t="s">
        <v>239</v>
      </c>
      <c r="T1520">
        <v>180</v>
      </c>
      <c r="U1520">
        <v>134</v>
      </c>
      <c r="V1520">
        <v>74.44</v>
      </c>
      <c r="W1520" t="s">
        <v>133</v>
      </c>
      <c r="X1520">
        <v>7838</v>
      </c>
      <c r="Y1520">
        <v>1050292</v>
      </c>
      <c r="Z1520">
        <v>25728</v>
      </c>
      <c r="AA1520">
        <v>101170</v>
      </c>
      <c r="AB1520">
        <v>1177190</v>
      </c>
      <c r="AC1520">
        <v>907521</v>
      </c>
      <c r="AD1520">
        <v>269669</v>
      </c>
      <c r="AE1520" t="s">
        <v>78</v>
      </c>
      <c r="AF1520" t="s">
        <v>78</v>
      </c>
      <c r="AG1520" t="s">
        <v>240</v>
      </c>
      <c r="AH1520" t="s">
        <v>144</v>
      </c>
      <c r="AI1520" t="s">
        <v>139</v>
      </c>
      <c r="AJ1520" t="str">
        <f t="shared" si="23"/>
        <v>Aug</v>
      </c>
    </row>
    <row r="1521" spans="1:36" x14ac:dyDescent="0.3">
      <c r="A1521" t="s">
        <v>4465</v>
      </c>
      <c r="B1521" s="33">
        <v>45837</v>
      </c>
      <c r="C1521" t="s">
        <v>99</v>
      </c>
      <c r="D1521" t="s">
        <v>4466</v>
      </c>
      <c r="E1521" t="s">
        <v>172</v>
      </c>
      <c r="F1521" t="s">
        <v>177</v>
      </c>
      <c r="G1521" t="s">
        <v>155</v>
      </c>
      <c r="H1521" t="s">
        <v>162</v>
      </c>
      <c r="I1521">
        <v>2271</v>
      </c>
      <c r="J1521" t="s">
        <v>362</v>
      </c>
      <c r="K1521" t="s">
        <v>237</v>
      </c>
      <c r="L1521" t="s">
        <v>3405</v>
      </c>
      <c r="M1521" t="s">
        <v>237</v>
      </c>
      <c r="N1521">
        <v>317</v>
      </c>
      <c r="O1521">
        <v>11</v>
      </c>
      <c r="P1521">
        <v>-1</v>
      </c>
      <c r="Q1521" t="s">
        <v>73</v>
      </c>
      <c r="R1521" t="s">
        <v>238</v>
      </c>
      <c r="S1521" t="s">
        <v>239</v>
      </c>
      <c r="T1521">
        <v>189</v>
      </c>
      <c r="U1521">
        <v>175</v>
      </c>
      <c r="V1521">
        <v>92.59</v>
      </c>
      <c r="W1521" t="s">
        <v>133</v>
      </c>
      <c r="X1521">
        <v>3610</v>
      </c>
      <c r="Y1521">
        <v>631750</v>
      </c>
      <c r="Z1521">
        <v>61075</v>
      </c>
      <c r="AA1521">
        <v>49000</v>
      </c>
      <c r="AB1521">
        <v>741825</v>
      </c>
      <c r="AC1521">
        <v>640256</v>
      </c>
      <c r="AD1521">
        <v>101569</v>
      </c>
      <c r="AE1521" t="s">
        <v>81</v>
      </c>
      <c r="AF1521" t="s">
        <v>78</v>
      </c>
      <c r="AG1521" t="s">
        <v>240</v>
      </c>
      <c r="AH1521" t="s">
        <v>146</v>
      </c>
      <c r="AI1521" t="s">
        <v>138</v>
      </c>
      <c r="AJ1521" t="str">
        <f t="shared" si="23"/>
        <v>Jun</v>
      </c>
    </row>
    <row r="1522" spans="1:36" x14ac:dyDescent="0.3">
      <c r="A1522" t="s">
        <v>4467</v>
      </c>
      <c r="B1522" s="33">
        <v>45791</v>
      </c>
      <c r="C1522" t="s">
        <v>96</v>
      </c>
      <c r="D1522" t="s">
        <v>4468</v>
      </c>
      <c r="E1522" t="s">
        <v>178</v>
      </c>
      <c r="F1522" t="s">
        <v>173</v>
      </c>
      <c r="G1522" t="s">
        <v>157</v>
      </c>
      <c r="H1522" t="s">
        <v>161</v>
      </c>
      <c r="I1522">
        <v>1173</v>
      </c>
      <c r="J1522" t="s">
        <v>447</v>
      </c>
      <c r="K1522" t="s">
        <v>1309</v>
      </c>
      <c r="L1522" t="s">
        <v>1174</v>
      </c>
      <c r="M1522" t="s">
        <v>1251</v>
      </c>
      <c r="N1522">
        <v>164</v>
      </c>
      <c r="O1522">
        <v>67</v>
      </c>
      <c r="P1522">
        <v>40</v>
      </c>
      <c r="Q1522" t="s">
        <v>76</v>
      </c>
      <c r="R1522" t="s">
        <v>238</v>
      </c>
      <c r="S1522" t="s">
        <v>239</v>
      </c>
      <c r="T1522">
        <v>220</v>
      </c>
      <c r="U1522">
        <v>185</v>
      </c>
      <c r="V1522">
        <v>84.09</v>
      </c>
      <c r="W1522" t="s">
        <v>133</v>
      </c>
      <c r="X1522">
        <v>3947</v>
      </c>
      <c r="Y1522">
        <v>730195</v>
      </c>
      <c r="Z1522">
        <v>40515</v>
      </c>
      <c r="AA1522">
        <v>62345</v>
      </c>
      <c r="AB1522">
        <v>833055</v>
      </c>
      <c r="AC1522">
        <v>523143</v>
      </c>
      <c r="AD1522">
        <v>309912</v>
      </c>
      <c r="AE1522" t="s">
        <v>75</v>
      </c>
      <c r="AF1522" t="s">
        <v>78</v>
      </c>
      <c r="AG1522" t="s">
        <v>240</v>
      </c>
      <c r="AH1522" t="s">
        <v>146</v>
      </c>
      <c r="AI1522" t="s">
        <v>139</v>
      </c>
      <c r="AJ1522" t="str">
        <f t="shared" si="23"/>
        <v>May</v>
      </c>
    </row>
    <row r="1523" spans="1:36" x14ac:dyDescent="0.3">
      <c r="A1523" t="s">
        <v>4469</v>
      </c>
      <c r="B1523" s="33">
        <v>45707</v>
      </c>
      <c r="C1523" t="s">
        <v>97</v>
      </c>
      <c r="D1523" t="s">
        <v>1902</v>
      </c>
      <c r="E1523" t="s">
        <v>178</v>
      </c>
      <c r="F1523" t="s">
        <v>181</v>
      </c>
      <c r="G1523" t="s">
        <v>157</v>
      </c>
      <c r="H1523" t="s">
        <v>159</v>
      </c>
      <c r="I1523">
        <v>1445</v>
      </c>
      <c r="J1523" t="s">
        <v>600</v>
      </c>
      <c r="K1523" t="s">
        <v>2520</v>
      </c>
      <c r="L1523" t="s">
        <v>326</v>
      </c>
      <c r="M1523" t="s">
        <v>2008</v>
      </c>
      <c r="N1523">
        <v>179</v>
      </c>
      <c r="O1523">
        <v>42</v>
      </c>
      <c r="P1523">
        <v>44</v>
      </c>
      <c r="Q1523" t="s">
        <v>76</v>
      </c>
      <c r="R1523" t="s">
        <v>238</v>
      </c>
      <c r="S1523" t="s">
        <v>239</v>
      </c>
      <c r="T1523">
        <v>189</v>
      </c>
      <c r="U1523">
        <v>159</v>
      </c>
      <c r="V1523">
        <v>84.13</v>
      </c>
      <c r="W1523" t="s">
        <v>133</v>
      </c>
      <c r="X1523">
        <v>8482</v>
      </c>
      <c r="Y1523">
        <v>1348638</v>
      </c>
      <c r="Z1523">
        <v>62010</v>
      </c>
      <c r="AA1523">
        <v>122748</v>
      </c>
      <c r="AB1523">
        <v>1533396</v>
      </c>
      <c r="AC1523">
        <v>1326349</v>
      </c>
      <c r="AD1523">
        <v>207047</v>
      </c>
      <c r="AE1523" t="s">
        <v>75</v>
      </c>
      <c r="AF1523" t="s">
        <v>81</v>
      </c>
      <c r="AG1523" t="s">
        <v>240</v>
      </c>
      <c r="AH1523" t="s">
        <v>147</v>
      </c>
      <c r="AI1523" t="s">
        <v>139</v>
      </c>
      <c r="AJ1523" t="str">
        <f t="shared" si="23"/>
        <v>Feb</v>
      </c>
    </row>
    <row r="1524" spans="1:36" x14ac:dyDescent="0.3">
      <c r="A1524" t="s">
        <v>4470</v>
      </c>
      <c r="B1524" s="33">
        <v>45986</v>
      </c>
      <c r="C1524" t="s">
        <v>98</v>
      </c>
      <c r="D1524" t="s">
        <v>4471</v>
      </c>
      <c r="E1524" t="s">
        <v>178</v>
      </c>
      <c r="F1524" t="s">
        <v>173</v>
      </c>
      <c r="G1524" t="s">
        <v>157</v>
      </c>
      <c r="H1524" t="s">
        <v>161</v>
      </c>
      <c r="I1524">
        <v>1358</v>
      </c>
      <c r="J1524" t="s">
        <v>345</v>
      </c>
      <c r="K1524" t="s">
        <v>573</v>
      </c>
      <c r="L1524" t="s">
        <v>4472</v>
      </c>
      <c r="M1524" t="s">
        <v>1814</v>
      </c>
      <c r="N1524">
        <v>173</v>
      </c>
      <c r="O1524">
        <v>46</v>
      </c>
      <c r="P1524">
        <v>38</v>
      </c>
      <c r="Q1524" t="s">
        <v>76</v>
      </c>
      <c r="R1524" t="s">
        <v>238</v>
      </c>
      <c r="S1524" t="s">
        <v>239</v>
      </c>
      <c r="T1524">
        <v>180</v>
      </c>
      <c r="U1524">
        <v>142</v>
      </c>
      <c r="V1524">
        <v>78.89</v>
      </c>
      <c r="W1524" t="s">
        <v>134</v>
      </c>
      <c r="X1524">
        <v>3943</v>
      </c>
      <c r="Y1524">
        <v>559906</v>
      </c>
      <c r="Z1524">
        <v>75828</v>
      </c>
      <c r="AA1524">
        <v>57084</v>
      </c>
      <c r="AB1524">
        <v>692818</v>
      </c>
      <c r="AC1524">
        <v>478806</v>
      </c>
      <c r="AD1524">
        <v>214012</v>
      </c>
      <c r="AE1524" t="s">
        <v>75</v>
      </c>
      <c r="AF1524" t="s">
        <v>78</v>
      </c>
      <c r="AG1524" t="s">
        <v>240</v>
      </c>
      <c r="AH1524" t="s">
        <v>144</v>
      </c>
      <c r="AI1524" t="s">
        <v>139</v>
      </c>
      <c r="AJ1524" t="str">
        <f t="shared" si="23"/>
        <v>Nov</v>
      </c>
    </row>
    <row r="1525" spans="1:36" x14ac:dyDescent="0.3">
      <c r="A1525" t="s">
        <v>4473</v>
      </c>
      <c r="B1525" s="33">
        <v>45670</v>
      </c>
      <c r="C1525" t="s">
        <v>93</v>
      </c>
      <c r="D1525" t="s">
        <v>4474</v>
      </c>
      <c r="E1525" t="s">
        <v>179</v>
      </c>
      <c r="F1525" t="s">
        <v>178</v>
      </c>
      <c r="G1525" t="s">
        <v>166</v>
      </c>
      <c r="H1525" t="s">
        <v>157</v>
      </c>
      <c r="I1525">
        <v>1676</v>
      </c>
      <c r="J1525" t="s">
        <v>270</v>
      </c>
      <c r="K1525" t="s">
        <v>961</v>
      </c>
      <c r="L1525" t="s">
        <v>3366</v>
      </c>
      <c r="M1525" t="s">
        <v>1126</v>
      </c>
      <c r="N1525">
        <v>232</v>
      </c>
      <c r="O1525">
        <v>42</v>
      </c>
      <c r="P1525">
        <v>39</v>
      </c>
      <c r="Q1525" t="s">
        <v>76</v>
      </c>
      <c r="R1525" t="s">
        <v>238</v>
      </c>
      <c r="S1525" t="s">
        <v>239</v>
      </c>
      <c r="T1525">
        <v>189</v>
      </c>
      <c r="U1525">
        <v>124</v>
      </c>
      <c r="V1525">
        <v>65.61</v>
      </c>
      <c r="W1525" t="s">
        <v>133</v>
      </c>
      <c r="X1525">
        <v>3825</v>
      </c>
      <c r="Y1525">
        <v>474300</v>
      </c>
      <c r="Z1525">
        <v>57784</v>
      </c>
      <c r="AA1525">
        <v>75392</v>
      </c>
      <c r="AB1525">
        <v>607476</v>
      </c>
      <c r="AC1525">
        <v>491444</v>
      </c>
      <c r="AD1525">
        <v>116032</v>
      </c>
      <c r="AE1525" t="s">
        <v>72</v>
      </c>
      <c r="AF1525" t="s">
        <v>75</v>
      </c>
      <c r="AG1525" t="s">
        <v>240</v>
      </c>
      <c r="AH1525" t="s">
        <v>144</v>
      </c>
      <c r="AI1525" t="s">
        <v>140</v>
      </c>
      <c r="AJ1525" t="str">
        <f t="shared" si="23"/>
        <v>Jan</v>
      </c>
    </row>
    <row r="1526" spans="1:36" x14ac:dyDescent="0.3">
      <c r="A1526" t="s">
        <v>4475</v>
      </c>
      <c r="B1526" s="33">
        <v>45943</v>
      </c>
      <c r="C1526" t="s">
        <v>96</v>
      </c>
      <c r="D1526" t="s">
        <v>4476</v>
      </c>
      <c r="E1526" t="s">
        <v>178</v>
      </c>
      <c r="F1526" t="s">
        <v>177</v>
      </c>
      <c r="G1526" t="s">
        <v>157</v>
      </c>
      <c r="H1526" t="s">
        <v>162</v>
      </c>
      <c r="I1526">
        <v>939</v>
      </c>
      <c r="J1526" t="s">
        <v>342</v>
      </c>
      <c r="K1526" t="s">
        <v>1566</v>
      </c>
      <c r="L1526" t="s">
        <v>327</v>
      </c>
      <c r="M1526" t="s">
        <v>265</v>
      </c>
      <c r="N1526">
        <v>145</v>
      </c>
      <c r="O1526">
        <v>11</v>
      </c>
      <c r="P1526">
        <v>15</v>
      </c>
      <c r="Q1526" t="s">
        <v>73</v>
      </c>
      <c r="R1526" t="s">
        <v>238</v>
      </c>
      <c r="S1526" t="s">
        <v>239</v>
      </c>
      <c r="T1526">
        <v>186</v>
      </c>
      <c r="U1526">
        <v>163</v>
      </c>
      <c r="V1526">
        <v>87.63</v>
      </c>
      <c r="W1526" t="s">
        <v>133</v>
      </c>
      <c r="X1526">
        <v>3270</v>
      </c>
      <c r="Y1526">
        <v>533010</v>
      </c>
      <c r="Z1526">
        <v>77425</v>
      </c>
      <c r="AA1526">
        <v>23798</v>
      </c>
      <c r="AB1526">
        <v>634233</v>
      </c>
      <c r="AC1526">
        <v>379281</v>
      </c>
      <c r="AD1526">
        <v>254952</v>
      </c>
      <c r="AE1526" t="s">
        <v>75</v>
      </c>
      <c r="AF1526" t="s">
        <v>78</v>
      </c>
      <c r="AG1526" t="s">
        <v>240</v>
      </c>
      <c r="AH1526" t="s">
        <v>145</v>
      </c>
      <c r="AI1526" t="s">
        <v>139</v>
      </c>
      <c r="AJ1526" t="str">
        <f t="shared" si="23"/>
        <v>Oct</v>
      </c>
    </row>
    <row r="1527" spans="1:36" x14ac:dyDescent="0.3">
      <c r="A1527" t="s">
        <v>4477</v>
      </c>
      <c r="B1527" s="33">
        <v>45721</v>
      </c>
      <c r="C1527" t="s">
        <v>93</v>
      </c>
      <c r="D1527" t="s">
        <v>4478</v>
      </c>
      <c r="E1527" t="s">
        <v>173</v>
      </c>
      <c r="F1527" t="s">
        <v>181</v>
      </c>
      <c r="G1527" t="s">
        <v>161</v>
      </c>
      <c r="H1527" t="s">
        <v>159</v>
      </c>
      <c r="I1527">
        <v>1748</v>
      </c>
      <c r="J1527" t="s">
        <v>613</v>
      </c>
      <c r="K1527" t="s">
        <v>2690</v>
      </c>
      <c r="L1527" t="s">
        <v>615</v>
      </c>
      <c r="M1527" t="s">
        <v>1919</v>
      </c>
      <c r="N1527">
        <v>257</v>
      </c>
      <c r="O1527">
        <v>0</v>
      </c>
      <c r="P1527">
        <v>8</v>
      </c>
      <c r="Q1527" t="s">
        <v>73</v>
      </c>
      <c r="R1527" t="s">
        <v>238</v>
      </c>
      <c r="S1527" t="s">
        <v>239</v>
      </c>
      <c r="T1527">
        <v>189</v>
      </c>
      <c r="U1527">
        <v>138</v>
      </c>
      <c r="V1527">
        <v>73.02</v>
      </c>
      <c r="W1527" t="s">
        <v>134</v>
      </c>
      <c r="X1527">
        <v>8584</v>
      </c>
      <c r="Y1527">
        <v>1184592</v>
      </c>
      <c r="Z1527">
        <v>25530</v>
      </c>
      <c r="AA1527">
        <v>44850</v>
      </c>
      <c r="AB1527">
        <v>1254972</v>
      </c>
      <c r="AC1527">
        <v>796973</v>
      </c>
      <c r="AD1527">
        <v>457999</v>
      </c>
      <c r="AE1527" t="s">
        <v>78</v>
      </c>
      <c r="AF1527" t="s">
        <v>81</v>
      </c>
      <c r="AG1527" t="s">
        <v>240</v>
      </c>
      <c r="AH1527" t="s">
        <v>145</v>
      </c>
      <c r="AI1527" t="s">
        <v>139</v>
      </c>
      <c r="AJ1527" t="str">
        <f t="shared" si="23"/>
        <v>Mar</v>
      </c>
    </row>
    <row r="1528" spans="1:36" x14ac:dyDescent="0.3">
      <c r="A1528" t="s">
        <v>4479</v>
      </c>
      <c r="B1528" s="33">
        <v>45851</v>
      </c>
      <c r="C1528" t="s">
        <v>99</v>
      </c>
      <c r="D1528" t="s">
        <v>4480</v>
      </c>
      <c r="E1528" t="s">
        <v>180</v>
      </c>
      <c r="F1528" t="s">
        <v>172</v>
      </c>
      <c r="G1528" t="s">
        <v>160</v>
      </c>
      <c r="H1528" t="s">
        <v>155</v>
      </c>
      <c r="I1528">
        <v>779</v>
      </c>
      <c r="J1528" t="s">
        <v>639</v>
      </c>
      <c r="K1528" t="s">
        <v>2113</v>
      </c>
      <c r="L1528" t="s">
        <v>1572</v>
      </c>
      <c r="M1528" t="s">
        <v>3858</v>
      </c>
      <c r="N1528">
        <v>114</v>
      </c>
      <c r="O1528">
        <v>29</v>
      </c>
      <c r="P1528">
        <v>25</v>
      </c>
      <c r="Q1528" t="s">
        <v>73</v>
      </c>
      <c r="R1528" t="s">
        <v>238</v>
      </c>
      <c r="S1528" t="s">
        <v>239</v>
      </c>
      <c r="T1528">
        <v>180</v>
      </c>
      <c r="U1528">
        <v>142</v>
      </c>
      <c r="V1528">
        <v>78.89</v>
      </c>
      <c r="W1528" t="s">
        <v>135</v>
      </c>
      <c r="X1528">
        <v>9997</v>
      </c>
      <c r="Y1528">
        <v>1419574</v>
      </c>
      <c r="Z1528">
        <v>59072</v>
      </c>
      <c r="AA1528">
        <v>108630</v>
      </c>
      <c r="AB1528">
        <v>1587276</v>
      </c>
      <c r="AC1528">
        <v>1238957</v>
      </c>
      <c r="AD1528">
        <v>348319</v>
      </c>
      <c r="AE1528" t="s">
        <v>81</v>
      </c>
      <c r="AF1528" t="s">
        <v>81</v>
      </c>
      <c r="AG1528" t="s">
        <v>240</v>
      </c>
      <c r="AH1528" t="s">
        <v>146</v>
      </c>
      <c r="AI1528" t="s">
        <v>138</v>
      </c>
      <c r="AJ1528" t="str">
        <f t="shared" si="23"/>
        <v>Jul</v>
      </c>
    </row>
    <row r="1529" spans="1:36" x14ac:dyDescent="0.3">
      <c r="A1529" t="s">
        <v>4481</v>
      </c>
      <c r="B1529" s="33">
        <v>45846</v>
      </c>
      <c r="C1529" t="s">
        <v>96</v>
      </c>
      <c r="D1529" t="s">
        <v>4482</v>
      </c>
      <c r="E1529" t="s">
        <v>181</v>
      </c>
      <c r="F1529" t="s">
        <v>175</v>
      </c>
      <c r="G1529" t="s">
        <v>159</v>
      </c>
      <c r="H1529" t="s">
        <v>163</v>
      </c>
      <c r="I1529">
        <v>428</v>
      </c>
      <c r="J1529" t="s">
        <v>603</v>
      </c>
      <c r="K1529" t="s">
        <v>2490</v>
      </c>
      <c r="L1529" t="s">
        <v>333</v>
      </c>
      <c r="M1529" t="s">
        <v>3159</v>
      </c>
      <c r="N1529">
        <v>77</v>
      </c>
      <c r="O1529">
        <v>38</v>
      </c>
      <c r="P1529">
        <v>38</v>
      </c>
      <c r="Q1529" t="s">
        <v>76</v>
      </c>
      <c r="R1529" t="s">
        <v>238</v>
      </c>
      <c r="S1529" t="s">
        <v>239</v>
      </c>
      <c r="T1529">
        <v>186</v>
      </c>
      <c r="U1529">
        <v>132</v>
      </c>
      <c r="V1529">
        <v>70.97</v>
      </c>
      <c r="W1529" t="s">
        <v>134</v>
      </c>
      <c r="X1529">
        <v>8380</v>
      </c>
      <c r="Y1529">
        <v>1106160</v>
      </c>
      <c r="Z1529">
        <v>43824</v>
      </c>
      <c r="AA1529">
        <v>70224</v>
      </c>
      <c r="AB1529">
        <v>1220208</v>
      </c>
      <c r="AC1529">
        <v>987358</v>
      </c>
      <c r="AD1529">
        <v>232850</v>
      </c>
      <c r="AE1529" t="s">
        <v>81</v>
      </c>
      <c r="AF1529" t="s">
        <v>75</v>
      </c>
      <c r="AG1529" t="s">
        <v>240</v>
      </c>
      <c r="AH1529" t="s">
        <v>144</v>
      </c>
      <c r="AI1529" t="s">
        <v>138</v>
      </c>
      <c r="AJ1529" t="str">
        <f t="shared" si="23"/>
        <v>Jul</v>
      </c>
    </row>
    <row r="1530" spans="1:36" x14ac:dyDescent="0.3">
      <c r="A1530" t="s">
        <v>4483</v>
      </c>
      <c r="B1530" s="33">
        <v>45865</v>
      </c>
      <c r="C1530" t="s">
        <v>95</v>
      </c>
      <c r="D1530" t="s">
        <v>4484</v>
      </c>
      <c r="E1530" t="s">
        <v>181</v>
      </c>
      <c r="F1530" t="s">
        <v>172</v>
      </c>
      <c r="G1530" t="s">
        <v>159</v>
      </c>
      <c r="H1530" t="s">
        <v>155</v>
      </c>
      <c r="I1530">
        <v>2374</v>
      </c>
      <c r="J1530" t="s">
        <v>353</v>
      </c>
      <c r="K1530" t="s">
        <v>2433</v>
      </c>
      <c r="L1530" t="s">
        <v>353</v>
      </c>
      <c r="M1530" t="s">
        <v>3103</v>
      </c>
      <c r="N1530">
        <v>339</v>
      </c>
      <c r="O1530">
        <v>0</v>
      </c>
      <c r="P1530">
        <v>19</v>
      </c>
      <c r="Q1530" t="s">
        <v>73</v>
      </c>
      <c r="R1530" t="s">
        <v>238</v>
      </c>
      <c r="S1530" t="s">
        <v>239</v>
      </c>
      <c r="T1530">
        <v>180</v>
      </c>
      <c r="U1530">
        <v>120</v>
      </c>
      <c r="V1530">
        <v>66.67</v>
      </c>
      <c r="W1530" t="s">
        <v>133</v>
      </c>
      <c r="X1530">
        <v>5056</v>
      </c>
      <c r="Y1530">
        <v>606720</v>
      </c>
      <c r="Z1530">
        <v>64320</v>
      </c>
      <c r="AA1530">
        <v>27600</v>
      </c>
      <c r="AB1530">
        <v>698640</v>
      </c>
      <c r="AC1530">
        <v>611617</v>
      </c>
      <c r="AD1530">
        <v>87023</v>
      </c>
      <c r="AE1530" t="s">
        <v>81</v>
      </c>
      <c r="AF1530" t="s">
        <v>81</v>
      </c>
      <c r="AG1530" t="s">
        <v>240</v>
      </c>
      <c r="AH1530" t="s">
        <v>144</v>
      </c>
      <c r="AI1530" t="s">
        <v>139</v>
      </c>
      <c r="AJ1530" t="str">
        <f t="shared" si="23"/>
        <v>Jul</v>
      </c>
    </row>
    <row r="1531" spans="1:36" x14ac:dyDescent="0.3">
      <c r="A1531" t="s">
        <v>4485</v>
      </c>
      <c r="B1531" s="33">
        <v>45793</v>
      </c>
      <c r="C1531" t="s">
        <v>96</v>
      </c>
      <c r="D1531" t="s">
        <v>4486</v>
      </c>
      <c r="E1531" t="s">
        <v>179</v>
      </c>
      <c r="F1531" t="s">
        <v>180</v>
      </c>
      <c r="G1531" t="s">
        <v>166</v>
      </c>
      <c r="H1531" t="s">
        <v>160</v>
      </c>
      <c r="I1531">
        <v>1989</v>
      </c>
      <c r="J1531" t="s">
        <v>518</v>
      </c>
      <c r="K1531" t="s">
        <v>4487</v>
      </c>
      <c r="L1531" t="s">
        <v>477</v>
      </c>
      <c r="M1531" t="s">
        <v>4225</v>
      </c>
      <c r="N1531">
        <v>241</v>
      </c>
      <c r="O1531">
        <v>0</v>
      </c>
      <c r="P1531">
        <v>12</v>
      </c>
      <c r="Q1531" t="s">
        <v>73</v>
      </c>
      <c r="R1531" t="s">
        <v>238</v>
      </c>
      <c r="S1531" t="s">
        <v>239</v>
      </c>
      <c r="T1531">
        <v>189</v>
      </c>
      <c r="U1531">
        <v>157</v>
      </c>
      <c r="V1531">
        <v>83.07</v>
      </c>
      <c r="W1531" t="s">
        <v>133</v>
      </c>
      <c r="X1531">
        <v>7691</v>
      </c>
      <c r="Y1531">
        <v>1207487</v>
      </c>
      <c r="Z1531">
        <v>76302</v>
      </c>
      <c r="AA1531">
        <v>68609</v>
      </c>
      <c r="AB1531">
        <v>1352398</v>
      </c>
      <c r="AC1531">
        <v>1010543</v>
      </c>
      <c r="AD1531">
        <v>341855</v>
      </c>
      <c r="AE1531" t="s">
        <v>72</v>
      </c>
      <c r="AF1531" t="s">
        <v>81</v>
      </c>
      <c r="AG1531" t="s">
        <v>240</v>
      </c>
      <c r="AH1531" t="s">
        <v>146</v>
      </c>
      <c r="AI1531" t="s">
        <v>139</v>
      </c>
      <c r="AJ1531" t="str">
        <f t="shared" si="23"/>
        <v>May</v>
      </c>
    </row>
    <row r="1532" spans="1:36" x14ac:dyDescent="0.3">
      <c r="A1532" t="s">
        <v>4488</v>
      </c>
      <c r="B1532" s="33">
        <v>45834</v>
      </c>
      <c r="C1532" t="s">
        <v>99</v>
      </c>
      <c r="D1532" t="s">
        <v>4489</v>
      </c>
      <c r="E1532" t="s">
        <v>172</v>
      </c>
      <c r="F1532" t="s">
        <v>176</v>
      </c>
      <c r="G1532" t="s">
        <v>155</v>
      </c>
      <c r="H1532" t="s">
        <v>156</v>
      </c>
      <c r="I1532">
        <v>2394</v>
      </c>
      <c r="J1532" t="s">
        <v>362</v>
      </c>
      <c r="K1532" t="s">
        <v>509</v>
      </c>
      <c r="N1532">
        <v>350</v>
      </c>
      <c r="O1532">
        <v>0</v>
      </c>
      <c r="P1532">
        <v>0</v>
      </c>
      <c r="Q1532" t="s">
        <v>67</v>
      </c>
      <c r="R1532" t="s">
        <v>245</v>
      </c>
      <c r="S1532" t="s">
        <v>121</v>
      </c>
      <c r="T1532">
        <v>180</v>
      </c>
      <c r="U1532">
        <v>0</v>
      </c>
      <c r="V1532">
        <v>0</v>
      </c>
      <c r="W1532" t="s">
        <v>134</v>
      </c>
      <c r="X1532">
        <v>4552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 t="s">
        <v>81</v>
      </c>
      <c r="AF1532" t="s">
        <v>81</v>
      </c>
      <c r="AG1532" t="s">
        <v>240</v>
      </c>
      <c r="AH1532" t="s">
        <v>144</v>
      </c>
      <c r="AI1532" t="s">
        <v>139</v>
      </c>
      <c r="AJ1532" t="str">
        <f t="shared" si="23"/>
        <v>Jun</v>
      </c>
    </row>
    <row r="1533" spans="1:36" x14ac:dyDescent="0.3">
      <c r="A1533" t="s">
        <v>4490</v>
      </c>
      <c r="B1533" s="33">
        <v>45871</v>
      </c>
      <c r="C1533" t="s">
        <v>96</v>
      </c>
      <c r="D1533" t="s">
        <v>4491</v>
      </c>
      <c r="E1533" t="s">
        <v>181</v>
      </c>
      <c r="F1533" t="s">
        <v>177</v>
      </c>
      <c r="G1533" t="s">
        <v>159</v>
      </c>
      <c r="H1533" t="s">
        <v>162</v>
      </c>
      <c r="I1533">
        <v>1002</v>
      </c>
      <c r="J1533" t="s">
        <v>248</v>
      </c>
      <c r="K1533" t="s">
        <v>2519</v>
      </c>
      <c r="L1533" t="s">
        <v>447</v>
      </c>
      <c r="M1533" t="s">
        <v>2519</v>
      </c>
      <c r="N1533">
        <v>133</v>
      </c>
      <c r="O1533">
        <v>0</v>
      </c>
      <c r="P1533">
        <v>-10</v>
      </c>
      <c r="Q1533" t="s">
        <v>70</v>
      </c>
      <c r="R1533" t="s">
        <v>238</v>
      </c>
      <c r="S1533" t="s">
        <v>239</v>
      </c>
      <c r="T1533">
        <v>180</v>
      </c>
      <c r="U1533">
        <v>120</v>
      </c>
      <c r="V1533">
        <v>66.67</v>
      </c>
      <c r="W1533" t="s">
        <v>133</v>
      </c>
      <c r="X1533">
        <v>10540</v>
      </c>
      <c r="Y1533">
        <v>1264800</v>
      </c>
      <c r="Z1533">
        <v>21720</v>
      </c>
      <c r="AA1533">
        <v>44760</v>
      </c>
      <c r="AB1533">
        <v>1331280</v>
      </c>
      <c r="AC1533">
        <v>1035210</v>
      </c>
      <c r="AD1533">
        <v>296070</v>
      </c>
      <c r="AE1533" t="s">
        <v>81</v>
      </c>
      <c r="AF1533" t="s">
        <v>78</v>
      </c>
      <c r="AG1533" t="s">
        <v>240</v>
      </c>
      <c r="AH1533" t="s">
        <v>147</v>
      </c>
      <c r="AI1533" t="s">
        <v>138</v>
      </c>
      <c r="AJ1533" t="str">
        <f t="shared" si="23"/>
        <v>Aug</v>
      </c>
    </row>
    <row r="1534" spans="1:36" x14ac:dyDescent="0.3">
      <c r="A1534" t="s">
        <v>4492</v>
      </c>
      <c r="B1534" s="33">
        <v>45787</v>
      </c>
      <c r="C1534" t="s">
        <v>98</v>
      </c>
      <c r="D1534" t="s">
        <v>4493</v>
      </c>
      <c r="E1534" t="s">
        <v>172</v>
      </c>
      <c r="F1534" t="s">
        <v>176</v>
      </c>
      <c r="G1534" t="s">
        <v>155</v>
      </c>
      <c r="H1534" t="s">
        <v>156</v>
      </c>
      <c r="I1534">
        <v>1658</v>
      </c>
      <c r="J1534" t="s">
        <v>459</v>
      </c>
      <c r="K1534" t="s">
        <v>3293</v>
      </c>
      <c r="L1534" t="s">
        <v>459</v>
      </c>
      <c r="M1534" t="s">
        <v>3293</v>
      </c>
      <c r="N1534">
        <v>244</v>
      </c>
      <c r="O1534">
        <v>0</v>
      </c>
      <c r="P1534">
        <v>-3</v>
      </c>
      <c r="Q1534" t="s">
        <v>70</v>
      </c>
      <c r="R1534" t="s">
        <v>238</v>
      </c>
      <c r="S1534" t="s">
        <v>239</v>
      </c>
      <c r="T1534">
        <v>186</v>
      </c>
      <c r="U1534">
        <v>136</v>
      </c>
      <c r="V1534">
        <v>73.12</v>
      </c>
      <c r="W1534" t="s">
        <v>133</v>
      </c>
      <c r="X1534">
        <v>7089</v>
      </c>
      <c r="Y1534">
        <v>964104</v>
      </c>
      <c r="Z1534">
        <v>21080</v>
      </c>
      <c r="AA1534">
        <v>90984</v>
      </c>
      <c r="AB1534">
        <v>1076168</v>
      </c>
      <c r="AC1534">
        <v>635599</v>
      </c>
      <c r="AD1534">
        <v>440569</v>
      </c>
      <c r="AE1534" t="s">
        <v>81</v>
      </c>
      <c r="AF1534" t="s">
        <v>81</v>
      </c>
      <c r="AG1534" t="s">
        <v>240</v>
      </c>
      <c r="AH1534" t="s">
        <v>144</v>
      </c>
      <c r="AI1534" t="s">
        <v>139</v>
      </c>
      <c r="AJ1534" t="str">
        <f t="shared" si="23"/>
        <v>May</v>
      </c>
    </row>
    <row r="1535" spans="1:36" x14ac:dyDescent="0.3">
      <c r="A1535" t="s">
        <v>4494</v>
      </c>
      <c r="B1535" s="33">
        <v>45826</v>
      </c>
      <c r="C1535" t="s">
        <v>93</v>
      </c>
      <c r="D1535" t="s">
        <v>4495</v>
      </c>
      <c r="E1535" t="s">
        <v>176</v>
      </c>
      <c r="F1535" t="s">
        <v>177</v>
      </c>
      <c r="G1535" t="s">
        <v>156</v>
      </c>
      <c r="H1535" t="s">
        <v>162</v>
      </c>
      <c r="I1535">
        <v>2385</v>
      </c>
      <c r="J1535" t="s">
        <v>345</v>
      </c>
      <c r="K1535" t="s">
        <v>1350</v>
      </c>
      <c r="L1535" t="s">
        <v>744</v>
      </c>
      <c r="M1535" t="s">
        <v>4496</v>
      </c>
      <c r="N1535">
        <v>281</v>
      </c>
      <c r="O1535">
        <v>15</v>
      </c>
      <c r="P1535">
        <v>28</v>
      </c>
      <c r="Q1535" t="s">
        <v>73</v>
      </c>
      <c r="R1535" t="s">
        <v>238</v>
      </c>
      <c r="S1535" t="s">
        <v>239</v>
      </c>
      <c r="T1535">
        <v>186</v>
      </c>
      <c r="U1535">
        <v>118</v>
      </c>
      <c r="V1535">
        <v>63.44</v>
      </c>
      <c r="W1535" t="s">
        <v>133</v>
      </c>
      <c r="X1535">
        <v>3376</v>
      </c>
      <c r="Y1535">
        <v>398368</v>
      </c>
      <c r="Z1535">
        <v>28910</v>
      </c>
      <c r="AA1535">
        <v>93456</v>
      </c>
      <c r="AB1535">
        <v>520734</v>
      </c>
      <c r="AC1535">
        <v>311438</v>
      </c>
      <c r="AD1535">
        <v>209296</v>
      </c>
      <c r="AE1535" t="s">
        <v>81</v>
      </c>
      <c r="AF1535" t="s">
        <v>78</v>
      </c>
      <c r="AG1535" t="s">
        <v>240</v>
      </c>
      <c r="AH1535" t="s">
        <v>146</v>
      </c>
      <c r="AI1535" t="s">
        <v>138</v>
      </c>
      <c r="AJ1535" t="str">
        <f t="shared" si="23"/>
        <v>Jun</v>
      </c>
    </row>
    <row r="1536" spans="1:36" x14ac:dyDescent="0.3">
      <c r="A1536" t="s">
        <v>4497</v>
      </c>
      <c r="B1536" s="33">
        <v>46018</v>
      </c>
      <c r="C1536" t="s">
        <v>93</v>
      </c>
      <c r="D1536" t="s">
        <v>4498</v>
      </c>
      <c r="E1536" t="s">
        <v>174</v>
      </c>
      <c r="F1536" t="s">
        <v>176</v>
      </c>
      <c r="G1536" t="s">
        <v>158</v>
      </c>
      <c r="H1536" t="s">
        <v>156</v>
      </c>
      <c r="I1536">
        <v>1753</v>
      </c>
      <c r="J1536" t="s">
        <v>682</v>
      </c>
      <c r="K1536" t="s">
        <v>1026</v>
      </c>
      <c r="L1536" t="s">
        <v>353</v>
      </c>
      <c r="M1536" t="s">
        <v>405</v>
      </c>
      <c r="N1536">
        <v>249</v>
      </c>
      <c r="O1536">
        <v>0</v>
      </c>
      <c r="P1536">
        <v>23</v>
      </c>
      <c r="Q1536" t="s">
        <v>73</v>
      </c>
      <c r="R1536" t="s">
        <v>238</v>
      </c>
      <c r="S1536" t="s">
        <v>239</v>
      </c>
      <c r="T1536">
        <v>220</v>
      </c>
      <c r="U1536">
        <v>179</v>
      </c>
      <c r="V1536">
        <v>81.36</v>
      </c>
      <c r="W1536" t="s">
        <v>133</v>
      </c>
      <c r="X1536">
        <v>10956</v>
      </c>
      <c r="Y1536">
        <v>1961124</v>
      </c>
      <c r="Z1536">
        <v>34905</v>
      </c>
      <c r="AA1536">
        <v>23270</v>
      </c>
      <c r="AB1536">
        <v>2019299</v>
      </c>
      <c r="AC1536">
        <v>1629235</v>
      </c>
      <c r="AD1536">
        <v>390064</v>
      </c>
      <c r="AE1536" t="s">
        <v>78</v>
      </c>
      <c r="AF1536" t="s">
        <v>81</v>
      </c>
      <c r="AG1536" t="s">
        <v>240</v>
      </c>
      <c r="AH1536" t="s">
        <v>144</v>
      </c>
      <c r="AI1536" t="s">
        <v>140</v>
      </c>
      <c r="AJ1536" t="str">
        <f t="shared" si="23"/>
        <v>Dec</v>
      </c>
    </row>
    <row r="1537" spans="1:36" x14ac:dyDescent="0.3">
      <c r="A1537" t="s">
        <v>4499</v>
      </c>
      <c r="B1537" s="33">
        <v>45846</v>
      </c>
      <c r="C1537" t="s">
        <v>96</v>
      </c>
      <c r="D1537" t="s">
        <v>4500</v>
      </c>
      <c r="E1537" t="s">
        <v>176</v>
      </c>
      <c r="F1537" t="s">
        <v>174</v>
      </c>
      <c r="G1537" t="s">
        <v>156</v>
      </c>
      <c r="H1537" t="s">
        <v>158</v>
      </c>
      <c r="I1537">
        <v>1255</v>
      </c>
      <c r="J1537" t="s">
        <v>264</v>
      </c>
      <c r="K1537" t="s">
        <v>515</v>
      </c>
      <c r="L1537" t="s">
        <v>4501</v>
      </c>
      <c r="M1537" t="s">
        <v>1031</v>
      </c>
      <c r="N1537">
        <v>164</v>
      </c>
      <c r="O1537">
        <v>35</v>
      </c>
      <c r="P1537">
        <v>32</v>
      </c>
      <c r="Q1537" t="s">
        <v>76</v>
      </c>
      <c r="R1537" t="s">
        <v>238</v>
      </c>
      <c r="S1537" t="s">
        <v>239</v>
      </c>
      <c r="T1537">
        <v>150</v>
      </c>
      <c r="U1537">
        <v>97</v>
      </c>
      <c r="V1537">
        <v>64.67</v>
      </c>
      <c r="W1537" t="s">
        <v>133</v>
      </c>
      <c r="X1537">
        <v>2923</v>
      </c>
      <c r="Y1537">
        <v>283531</v>
      </c>
      <c r="Z1537">
        <v>37927</v>
      </c>
      <c r="AA1537">
        <v>66154</v>
      </c>
      <c r="AB1537">
        <v>387612</v>
      </c>
      <c r="AC1537">
        <v>311957</v>
      </c>
      <c r="AD1537">
        <v>75655</v>
      </c>
      <c r="AE1537" t="s">
        <v>81</v>
      </c>
      <c r="AF1537" t="s">
        <v>78</v>
      </c>
      <c r="AG1537" t="s">
        <v>240</v>
      </c>
      <c r="AH1537" t="s">
        <v>145</v>
      </c>
      <c r="AI1537" t="s">
        <v>139</v>
      </c>
      <c r="AJ1537" t="str">
        <f t="shared" si="23"/>
        <v>Jul</v>
      </c>
    </row>
    <row r="1538" spans="1:36" x14ac:dyDescent="0.3">
      <c r="A1538" t="s">
        <v>4502</v>
      </c>
      <c r="B1538" s="33">
        <v>45943</v>
      </c>
      <c r="C1538" t="s">
        <v>98</v>
      </c>
      <c r="D1538" t="s">
        <v>4503</v>
      </c>
      <c r="E1538" t="s">
        <v>180</v>
      </c>
      <c r="F1538" t="s">
        <v>178</v>
      </c>
      <c r="G1538" t="s">
        <v>160</v>
      </c>
      <c r="H1538" t="s">
        <v>157</v>
      </c>
      <c r="I1538">
        <v>1652</v>
      </c>
      <c r="J1538" t="s">
        <v>508</v>
      </c>
      <c r="K1538" t="s">
        <v>1007</v>
      </c>
      <c r="L1538" t="s">
        <v>4504</v>
      </c>
      <c r="M1538" t="s">
        <v>400</v>
      </c>
      <c r="N1538">
        <v>244</v>
      </c>
      <c r="O1538">
        <v>12</v>
      </c>
      <c r="P1538">
        <v>13</v>
      </c>
      <c r="Q1538" t="s">
        <v>73</v>
      </c>
      <c r="R1538" t="s">
        <v>238</v>
      </c>
      <c r="S1538" t="s">
        <v>239</v>
      </c>
      <c r="T1538">
        <v>180</v>
      </c>
      <c r="U1538">
        <v>143</v>
      </c>
      <c r="V1538">
        <v>79.44</v>
      </c>
      <c r="W1538" t="s">
        <v>133</v>
      </c>
      <c r="X1538">
        <v>6081</v>
      </c>
      <c r="Y1538">
        <v>869583</v>
      </c>
      <c r="Z1538">
        <v>56771</v>
      </c>
      <c r="AA1538">
        <v>112398</v>
      </c>
      <c r="AB1538">
        <v>1038752</v>
      </c>
      <c r="AC1538">
        <v>825958</v>
      </c>
      <c r="AD1538">
        <v>212794</v>
      </c>
      <c r="AE1538" t="s">
        <v>81</v>
      </c>
      <c r="AF1538" t="s">
        <v>75</v>
      </c>
      <c r="AG1538" t="s">
        <v>240</v>
      </c>
      <c r="AH1538" t="s">
        <v>144</v>
      </c>
      <c r="AI1538" t="s">
        <v>139</v>
      </c>
      <c r="AJ1538" t="str">
        <f t="shared" ref="AJ1538:AJ1601" si="24">TEXT(B1538,"mmm")</f>
        <v>Oct</v>
      </c>
    </row>
    <row r="1539" spans="1:36" x14ac:dyDescent="0.3">
      <c r="A1539" t="s">
        <v>4505</v>
      </c>
      <c r="B1539" s="33">
        <v>45782</v>
      </c>
      <c r="C1539" t="s">
        <v>93</v>
      </c>
      <c r="D1539" t="s">
        <v>4506</v>
      </c>
      <c r="E1539" t="s">
        <v>172</v>
      </c>
      <c r="F1539" t="s">
        <v>176</v>
      </c>
      <c r="G1539" t="s">
        <v>155</v>
      </c>
      <c r="H1539" t="s">
        <v>156</v>
      </c>
      <c r="I1539">
        <v>493</v>
      </c>
      <c r="J1539" t="s">
        <v>633</v>
      </c>
      <c r="K1539" t="s">
        <v>1834</v>
      </c>
      <c r="L1539" t="s">
        <v>633</v>
      </c>
      <c r="M1539" t="s">
        <v>1834</v>
      </c>
      <c r="N1539">
        <v>93</v>
      </c>
      <c r="O1539">
        <v>0</v>
      </c>
      <c r="P1539">
        <v>-10</v>
      </c>
      <c r="Q1539" t="s">
        <v>70</v>
      </c>
      <c r="R1539" t="s">
        <v>238</v>
      </c>
      <c r="S1539" t="s">
        <v>239</v>
      </c>
      <c r="T1539">
        <v>189</v>
      </c>
      <c r="U1539">
        <v>128</v>
      </c>
      <c r="V1539">
        <v>67.72</v>
      </c>
      <c r="W1539" t="s">
        <v>133</v>
      </c>
      <c r="X1539">
        <v>6667</v>
      </c>
      <c r="Y1539">
        <v>853376</v>
      </c>
      <c r="Z1539">
        <v>52992</v>
      </c>
      <c r="AA1539">
        <v>13440</v>
      </c>
      <c r="AB1539">
        <v>919808</v>
      </c>
      <c r="AC1539">
        <v>746365</v>
      </c>
      <c r="AD1539">
        <v>173443</v>
      </c>
      <c r="AE1539" t="s">
        <v>81</v>
      </c>
      <c r="AF1539" t="s">
        <v>81</v>
      </c>
      <c r="AG1539" t="s">
        <v>240</v>
      </c>
      <c r="AH1539" t="s">
        <v>144</v>
      </c>
      <c r="AI1539" t="s">
        <v>139</v>
      </c>
      <c r="AJ1539" t="str">
        <f t="shared" si="24"/>
        <v>May</v>
      </c>
    </row>
    <row r="1540" spans="1:36" x14ac:dyDescent="0.3">
      <c r="A1540" t="s">
        <v>4507</v>
      </c>
      <c r="B1540" s="33">
        <v>45883</v>
      </c>
      <c r="C1540" t="s">
        <v>99</v>
      </c>
      <c r="D1540" t="s">
        <v>4508</v>
      </c>
      <c r="E1540" t="s">
        <v>174</v>
      </c>
      <c r="F1540" t="s">
        <v>172</v>
      </c>
      <c r="G1540" t="s">
        <v>158</v>
      </c>
      <c r="H1540" t="s">
        <v>155</v>
      </c>
      <c r="I1540">
        <v>536</v>
      </c>
      <c r="J1540" t="s">
        <v>357</v>
      </c>
      <c r="K1540" t="s">
        <v>1213</v>
      </c>
      <c r="L1540" t="s">
        <v>1112</v>
      </c>
      <c r="M1540" t="s">
        <v>2011</v>
      </c>
      <c r="N1540">
        <v>87</v>
      </c>
      <c r="O1540">
        <v>23</v>
      </c>
      <c r="P1540">
        <v>51</v>
      </c>
      <c r="Q1540" t="s">
        <v>76</v>
      </c>
      <c r="R1540" t="s">
        <v>238</v>
      </c>
      <c r="S1540" t="s">
        <v>239</v>
      </c>
      <c r="T1540">
        <v>180</v>
      </c>
      <c r="U1540">
        <v>154</v>
      </c>
      <c r="V1540">
        <v>85.56</v>
      </c>
      <c r="W1540" t="s">
        <v>133</v>
      </c>
      <c r="X1540">
        <v>4936</v>
      </c>
      <c r="Y1540">
        <v>760144</v>
      </c>
      <c r="Z1540">
        <v>45122</v>
      </c>
      <c r="AA1540">
        <v>116886</v>
      </c>
      <c r="AB1540">
        <v>922152</v>
      </c>
      <c r="AC1540">
        <v>629383</v>
      </c>
      <c r="AD1540">
        <v>292769</v>
      </c>
      <c r="AE1540" t="s">
        <v>78</v>
      </c>
      <c r="AF1540" t="s">
        <v>81</v>
      </c>
      <c r="AG1540" t="s">
        <v>240</v>
      </c>
      <c r="AH1540" t="s">
        <v>144</v>
      </c>
      <c r="AI1540" t="s">
        <v>138</v>
      </c>
      <c r="AJ1540" t="str">
        <f t="shared" si="24"/>
        <v>Aug</v>
      </c>
    </row>
    <row r="1541" spans="1:36" x14ac:dyDescent="0.3">
      <c r="A1541" t="s">
        <v>4509</v>
      </c>
      <c r="B1541" s="33">
        <v>45767</v>
      </c>
      <c r="C1541" t="s">
        <v>96</v>
      </c>
      <c r="D1541" t="s">
        <v>4510</v>
      </c>
      <c r="E1541" t="s">
        <v>174</v>
      </c>
      <c r="F1541" t="s">
        <v>177</v>
      </c>
      <c r="G1541" t="s">
        <v>158</v>
      </c>
      <c r="H1541" t="s">
        <v>162</v>
      </c>
      <c r="I1541">
        <v>646</v>
      </c>
      <c r="J1541" t="s">
        <v>353</v>
      </c>
      <c r="K1541" t="s">
        <v>1585</v>
      </c>
      <c r="L1541" t="s">
        <v>353</v>
      </c>
      <c r="M1541" t="s">
        <v>1585</v>
      </c>
      <c r="N1541">
        <v>94</v>
      </c>
      <c r="O1541">
        <v>0</v>
      </c>
      <c r="P1541">
        <v>-2</v>
      </c>
      <c r="Q1541" t="s">
        <v>70</v>
      </c>
      <c r="R1541" t="s">
        <v>238</v>
      </c>
      <c r="S1541" t="s">
        <v>239</v>
      </c>
      <c r="T1541">
        <v>189</v>
      </c>
      <c r="U1541">
        <v>185</v>
      </c>
      <c r="V1541">
        <v>97.88</v>
      </c>
      <c r="W1541" t="s">
        <v>133</v>
      </c>
      <c r="X1541">
        <v>6464</v>
      </c>
      <c r="Y1541">
        <v>1195840</v>
      </c>
      <c r="Z1541">
        <v>37555</v>
      </c>
      <c r="AA1541">
        <v>88615</v>
      </c>
      <c r="AB1541">
        <v>1322010</v>
      </c>
      <c r="AC1541">
        <v>887942</v>
      </c>
      <c r="AD1541">
        <v>434068</v>
      </c>
      <c r="AE1541" t="s">
        <v>78</v>
      </c>
      <c r="AF1541" t="s">
        <v>78</v>
      </c>
      <c r="AG1541" t="s">
        <v>240</v>
      </c>
      <c r="AH1541" t="s">
        <v>144</v>
      </c>
      <c r="AI1541" t="s">
        <v>138</v>
      </c>
      <c r="AJ1541" t="str">
        <f t="shared" si="24"/>
        <v>Apr</v>
      </c>
    </row>
    <row r="1542" spans="1:36" x14ac:dyDescent="0.3">
      <c r="A1542" t="s">
        <v>4511</v>
      </c>
      <c r="B1542" s="33">
        <v>45974</v>
      </c>
      <c r="C1542" t="s">
        <v>98</v>
      </c>
      <c r="D1542" t="s">
        <v>4512</v>
      </c>
      <c r="E1542" t="s">
        <v>176</v>
      </c>
      <c r="F1542" t="s">
        <v>175</v>
      </c>
      <c r="G1542" t="s">
        <v>156</v>
      </c>
      <c r="H1542" t="s">
        <v>163</v>
      </c>
      <c r="I1542">
        <v>2156</v>
      </c>
      <c r="J1542" t="s">
        <v>397</v>
      </c>
      <c r="K1542" t="s">
        <v>1060</v>
      </c>
      <c r="L1542" t="s">
        <v>604</v>
      </c>
      <c r="M1542" t="s">
        <v>1515</v>
      </c>
      <c r="N1542">
        <v>281</v>
      </c>
      <c r="O1542">
        <v>28</v>
      </c>
      <c r="P1542">
        <v>50</v>
      </c>
      <c r="Q1542" t="s">
        <v>76</v>
      </c>
      <c r="R1542" t="s">
        <v>238</v>
      </c>
      <c r="S1542" t="s">
        <v>239</v>
      </c>
      <c r="T1542">
        <v>189</v>
      </c>
      <c r="U1542">
        <v>150</v>
      </c>
      <c r="V1542">
        <v>79.37</v>
      </c>
      <c r="W1542" t="s">
        <v>133</v>
      </c>
      <c r="X1542">
        <v>9908</v>
      </c>
      <c r="Y1542">
        <v>1486200</v>
      </c>
      <c r="Z1542">
        <v>70350</v>
      </c>
      <c r="AA1542">
        <v>76200</v>
      </c>
      <c r="AB1542">
        <v>1632750</v>
      </c>
      <c r="AC1542">
        <v>980327</v>
      </c>
      <c r="AD1542">
        <v>652423</v>
      </c>
      <c r="AE1542" t="s">
        <v>81</v>
      </c>
      <c r="AF1542" t="s">
        <v>75</v>
      </c>
      <c r="AG1542" t="s">
        <v>240</v>
      </c>
      <c r="AH1542" t="s">
        <v>144</v>
      </c>
      <c r="AI1542" t="s">
        <v>138</v>
      </c>
      <c r="AJ1542" t="str">
        <f t="shared" si="24"/>
        <v>Nov</v>
      </c>
    </row>
    <row r="1543" spans="1:36" x14ac:dyDescent="0.3">
      <c r="A1543" t="s">
        <v>4513</v>
      </c>
      <c r="B1543" s="33">
        <v>45923</v>
      </c>
      <c r="C1543" t="s">
        <v>97</v>
      </c>
      <c r="D1543" t="s">
        <v>4514</v>
      </c>
      <c r="E1543" t="s">
        <v>176</v>
      </c>
      <c r="F1543" t="s">
        <v>175</v>
      </c>
      <c r="G1543" t="s">
        <v>156</v>
      </c>
      <c r="H1543" t="s">
        <v>163</v>
      </c>
      <c r="I1543">
        <v>2130</v>
      </c>
      <c r="J1543" t="s">
        <v>243</v>
      </c>
      <c r="K1543" t="s">
        <v>2989</v>
      </c>
      <c r="L1543" t="s">
        <v>377</v>
      </c>
      <c r="M1543" t="s">
        <v>746</v>
      </c>
      <c r="N1543">
        <v>251</v>
      </c>
      <c r="O1543">
        <v>0</v>
      </c>
      <c r="P1543">
        <v>8</v>
      </c>
      <c r="Q1543" t="s">
        <v>73</v>
      </c>
      <c r="R1543" t="s">
        <v>238</v>
      </c>
      <c r="S1543" t="s">
        <v>239</v>
      </c>
      <c r="T1543">
        <v>189</v>
      </c>
      <c r="U1543">
        <v>131</v>
      </c>
      <c r="V1543">
        <v>69.31</v>
      </c>
      <c r="W1543" t="s">
        <v>133</v>
      </c>
      <c r="X1543">
        <v>3271</v>
      </c>
      <c r="Y1543">
        <v>428501</v>
      </c>
      <c r="Z1543">
        <v>51221</v>
      </c>
      <c r="AA1543">
        <v>78731</v>
      </c>
      <c r="AB1543">
        <v>558453</v>
      </c>
      <c r="AC1543">
        <v>478997</v>
      </c>
      <c r="AD1543">
        <v>79456</v>
      </c>
      <c r="AE1543" t="s">
        <v>81</v>
      </c>
      <c r="AF1543" t="s">
        <v>75</v>
      </c>
      <c r="AG1543" t="s">
        <v>240</v>
      </c>
      <c r="AH1543" t="s">
        <v>144</v>
      </c>
      <c r="AI1543" t="s">
        <v>138</v>
      </c>
      <c r="AJ1543" t="str">
        <f t="shared" si="24"/>
        <v>Sep</v>
      </c>
    </row>
    <row r="1544" spans="1:36" x14ac:dyDescent="0.3">
      <c r="A1544" t="s">
        <v>4515</v>
      </c>
      <c r="B1544" s="33">
        <v>45988</v>
      </c>
      <c r="C1544" t="s">
        <v>95</v>
      </c>
      <c r="D1544" t="s">
        <v>4516</v>
      </c>
      <c r="E1544" t="s">
        <v>172</v>
      </c>
      <c r="F1544" t="s">
        <v>177</v>
      </c>
      <c r="G1544" t="s">
        <v>155</v>
      </c>
      <c r="H1544" t="s">
        <v>162</v>
      </c>
      <c r="I1544">
        <v>813</v>
      </c>
      <c r="J1544" t="s">
        <v>1510</v>
      </c>
      <c r="K1544" t="s">
        <v>2303</v>
      </c>
      <c r="N1544">
        <v>139</v>
      </c>
      <c r="O1544">
        <v>0</v>
      </c>
      <c r="P1544">
        <v>0</v>
      </c>
      <c r="Q1544" t="s">
        <v>67</v>
      </c>
      <c r="R1544" t="s">
        <v>245</v>
      </c>
      <c r="S1544" t="s">
        <v>122</v>
      </c>
      <c r="T1544">
        <v>150</v>
      </c>
      <c r="U1544">
        <v>0</v>
      </c>
      <c r="V1544">
        <v>0</v>
      </c>
      <c r="W1544" t="s">
        <v>133</v>
      </c>
      <c r="X1544">
        <v>6856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t="s">
        <v>81</v>
      </c>
      <c r="AF1544" t="s">
        <v>78</v>
      </c>
      <c r="AG1544" t="s">
        <v>240</v>
      </c>
      <c r="AH1544" t="s">
        <v>144</v>
      </c>
      <c r="AI1544" t="s">
        <v>140</v>
      </c>
      <c r="AJ1544" t="str">
        <f t="shared" si="24"/>
        <v>Nov</v>
      </c>
    </row>
    <row r="1545" spans="1:36" x14ac:dyDescent="0.3">
      <c r="A1545" t="s">
        <v>4517</v>
      </c>
      <c r="B1545" s="33">
        <v>45841</v>
      </c>
      <c r="C1545" t="s">
        <v>93</v>
      </c>
      <c r="D1545" t="s">
        <v>4518</v>
      </c>
      <c r="E1545" t="s">
        <v>180</v>
      </c>
      <c r="F1545" t="s">
        <v>177</v>
      </c>
      <c r="G1545" t="s">
        <v>160</v>
      </c>
      <c r="H1545" t="s">
        <v>162</v>
      </c>
      <c r="I1545">
        <v>941</v>
      </c>
      <c r="J1545" t="s">
        <v>243</v>
      </c>
      <c r="K1545" t="s">
        <v>370</v>
      </c>
      <c r="L1545" t="s">
        <v>377</v>
      </c>
      <c r="M1545" t="s">
        <v>3422</v>
      </c>
      <c r="N1545">
        <v>145</v>
      </c>
      <c r="O1545">
        <v>0</v>
      </c>
      <c r="P1545">
        <v>27</v>
      </c>
      <c r="Q1545" t="s">
        <v>73</v>
      </c>
      <c r="R1545" t="s">
        <v>238</v>
      </c>
      <c r="S1545" t="s">
        <v>239</v>
      </c>
      <c r="T1545">
        <v>186</v>
      </c>
      <c r="U1545">
        <v>137</v>
      </c>
      <c r="V1545">
        <v>73.66</v>
      </c>
      <c r="W1545" t="s">
        <v>135</v>
      </c>
      <c r="X1545">
        <v>6779</v>
      </c>
      <c r="Y1545">
        <v>928723</v>
      </c>
      <c r="Z1545">
        <v>56581</v>
      </c>
      <c r="AA1545">
        <v>65349</v>
      </c>
      <c r="AB1545">
        <v>1050653</v>
      </c>
      <c r="AC1545">
        <v>865736</v>
      </c>
      <c r="AD1545">
        <v>184917</v>
      </c>
      <c r="AE1545" t="s">
        <v>81</v>
      </c>
      <c r="AF1545" t="s">
        <v>78</v>
      </c>
      <c r="AG1545" t="s">
        <v>240</v>
      </c>
      <c r="AH1545" t="s">
        <v>144</v>
      </c>
      <c r="AI1545" t="s">
        <v>139</v>
      </c>
      <c r="AJ1545" t="str">
        <f t="shared" si="24"/>
        <v>Jul</v>
      </c>
    </row>
    <row r="1546" spans="1:36" x14ac:dyDescent="0.3">
      <c r="A1546" t="s">
        <v>4519</v>
      </c>
      <c r="B1546" s="33">
        <v>45942</v>
      </c>
      <c r="C1546" t="s">
        <v>98</v>
      </c>
      <c r="D1546" t="s">
        <v>4520</v>
      </c>
      <c r="E1546" t="s">
        <v>181</v>
      </c>
      <c r="F1546" t="s">
        <v>180</v>
      </c>
      <c r="G1546" t="s">
        <v>159</v>
      </c>
      <c r="H1546" t="s">
        <v>160</v>
      </c>
      <c r="I1546">
        <v>1485</v>
      </c>
      <c r="J1546" t="s">
        <v>270</v>
      </c>
      <c r="K1546" t="s">
        <v>2490</v>
      </c>
      <c r="L1546" t="s">
        <v>615</v>
      </c>
      <c r="M1546" t="s">
        <v>1279</v>
      </c>
      <c r="N1546">
        <v>197</v>
      </c>
      <c r="O1546">
        <v>0</v>
      </c>
      <c r="P1546">
        <v>4</v>
      </c>
      <c r="Q1546" t="s">
        <v>70</v>
      </c>
      <c r="R1546" t="s">
        <v>238</v>
      </c>
      <c r="S1546" t="s">
        <v>239</v>
      </c>
      <c r="T1546">
        <v>220</v>
      </c>
      <c r="U1546">
        <v>200</v>
      </c>
      <c r="V1546">
        <v>90.91</v>
      </c>
      <c r="W1546" t="s">
        <v>133</v>
      </c>
      <c r="X1546">
        <v>7004</v>
      </c>
      <c r="Y1546">
        <v>1400800</v>
      </c>
      <c r="Z1546">
        <v>85800</v>
      </c>
      <c r="AA1546">
        <v>152800</v>
      </c>
      <c r="AB1546">
        <v>1639400</v>
      </c>
      <c r="AC1546">
        <v>1171338</v>
      </c>
      <c r="AD1546">
        <v>468062</v>
      </c>
      <c r="AE1546" t="s">
        <v>81</v>
      </c>
      <c r="AF1546" t="s">
        <v>81</v>
      </c>
      <c r="AG1546" t="s">
        <v>240</v>
      </c>
      <c r="AH1546" t="s">
        <v>146</v>
      </c>
      <c r="AI1546" t="s">
        <v>139</v>
      </c>
      <c r="AJ1546" t="str">
        <f t="shared" si="24"/>
        <v>Oct</v>
      </c>
    </row>
    <row r="1547" spans="1:36" x14ac:dyDescent="0.3">
      <c r="A1547" t="s">
        <v>4521</v>
      </c>
      <c r="B1547" s="33">
        <v>45966</v>
      </c>
      <c r="C1547" t="s">
        <v>96</v>
      </c>
      <c r="D1547" t="s">
        <v>4522</v>
      </c>
      <c r="E1547" t="s">
        <v>177</v>
      </c>
      <c r="F1547" t="s">
        <v>181</v>
      </c>
      <c r="G1547" t="s">
        <v>162</v>
      </c>
      <c r="H1547" t="s">
        <v>159</v>
      </c>
      <c r="I1547">
        <v>1358</v>
      </c>
      <c r="J1547" t="s">
        <v>744</v>
      </c>
      <c r="K1547" t="s">
        <v>315</v>
      </c>
      <c r="L1547" t="s">
        <v>377</v>
      </c>
      <c r="M1547" t="s">
        <v>4209</v>
      </c>
      <c r="N1547">
        <v>181</v>
      </c>
      <c r="O1547">
        <v>0</v>
      </c>
      <c r="P1547">
        <v>35</v>
      </c>
      <c r="Q1547" t="s">
        <v>76</v>
      </c>
      <c r="R1547" t="s">
        <v>238</v>
      </c>
      <c r="S1547" t="s">
        <v>239</v>
      </c>
      <c r="T1547">
        <v>180</v>
      </c>
      <c r="U1547">
        <v>130</v>
      </c>
      <c r="V1547">
        <v>72.22</v>
      </c>
      <c r="W1547" t="s">
        <v>135</v>
      </c>
      <c r="X1547">
        <v>3541</v>
      </c>
      <c r="Y1547">
        <v>460330</v>
      </c>
      <c r="Z1547">
        <v>19760</v>
      </c>
      <c r="AA1547">
        <v>95160</v>
      </c>
      <c r="AB1547">
        <v>575250</v>
      </c>
      <c r="AC1547">
        <v>428166</v>
      </c>
      <c r="AD1547">
        <v>147084</v>
      </c>
      <c r="AE1547" t="s">
        <v>78</v>
      </c>
      <c r="AF1547" t="s">
        <v>81</v>
      </c>
      <c r="AG1547" t="s">
        <v>240</v>
      </c>
      <c r="AH1547" t="s">
        <v>145</v>
      </c>
      <c r="AI1547" t="s">
        <v>139</v>
      </c>
      <c r="AJ1547" t="str">
        <f t="shared" si="24"/>
        <v>Nov</v>
      </c>
    </row>
    <row r="1548" spans="1:36" x14ac:dyDescent="0.3">
      <c r="A1548" t="s">
        <v>4523</v>
      </c>
      <c r="B1548" s="33">
        <v>45790</v>
      </c>
      <c r="C1548" t="s">
        <v>99</v>
      </c>
      <c r="D1548" t="s">
        <v>4524</v>
      </c>
      <c r="E1548" t="s">
        <v>175</v>
      </c>
      <c r="F1548" t="s">
        <v>180</v>
      </c>
      <c r="G1548" t="s">
        <v>163</v>
      </c>
      <c r="H1548" t="s">
        <v>160</v>
      </c>
      <c r="I1548">
        <v>1072</v>
      </c>
      <c r="J1548" t="s">
        <v>1510</v>
      </c>
      <c r="K1548" t="s">
        <v>1900</v>
      </c>
      <c r="L1548" t="s">
        <v>304</v>
      </c>
      <c r="M1548" t="s">
        <v>1900</v>
      </c>
      <c r="N1548">
        <v>164</v>
      </c>
      <c r="O1548">
        <v>0</v>
      </c>
      <c r="P1548">
        <v>-10</v>
      </c>
      <c r="Q1548" t="s">
        <v>70</v>
      </c>
      <c r="R1548" t="s">
        <v>238</v>
      </c>
      <c r="S1548" t="s">
        <v>239</v>
      </c>
      <c r="T1548">
        <v>180</v>
      </c>
      <c r="U1548">
        <v>155</v>
      </c>
      <c r="V1548">
        <v>86.11</v>
      </c>
      <c r="W1548" t="s">
        <v>133</v>
      </c>
      <c r="X1548">
        <v>9461</v>
      </c>
      <c r="Y1548">
        <v>1466455</v>
      </c>
      <c r="Z1548">
        <v>53785</v>
      </c>
      <c r="AA1548">
        <v>84785</v>
      </c>
      <c r="AB1548">
        <v>1605025</v>
      </c>
      <c r="AC1548">
        <v>1185588</v>
      </c>
      <c r="AD1548">
        <v>419437</v>
      </c>
      <c r="AE1548" t="s">
        <v>75</v>
      </c>
      <c r="AF1548" t="s">
        <v>81</v>
      </c>
      <c r="AG1548" t="s">
        <v>240</v>
      </c>
      <c r="AH1548" t="s">
        <v>144</v>
      </c>
      <c r="AI1548" t="s">
        <v>140</v>
      </c>
      <c r="AJ1548" t="str">
        <f t="shared" si="24"/>
        <v>May</v>
      </c>
    </row>
    <row r="1549" spans="1:36" x14ac:dyDescent="0.3">
      <c r="A1549" t="s">
        <v>4525</v>
      </c>
      <c r="B1549" s="33">
        <v>45705</v>
      </c>
      <c r="C1549" t="s">
        <v>97</v>
      </c>
      <c r="D1549" t="s">
        <v>4526</v>
      </c>
      <c r="E1549" t="s">
        <v>178</v>
      </c>
      <c r="F1549" t="s">
        <v>177</v>
      </c>
      <c r="G1549" t="s">
        <v>157</v>
      </c>
      <c r="H1549" t="s">
        <v>162</v>
      </c>
      <c r="I1549">
        <v>2150</v>
      </c>
      <c r="J1549" t="s">
        <v>342</v>
      </c>
      <c r="K1549" t="s">
        <v>343</v>
      </c>
      <c r="L1549" t="s">
        <v>1596</v>
      </c>
      <c r="M1549" t="s">
        <v>339</v>
      </c>
      <c r="N1549">
        <v>260</v>
      </c>
      <c r="O1549">
        <v>8</v>
      </c>
      <c r="P1549">
        <v>5</v>
      </c>
      <c r="Q1549" t="s">
        <v>73</v>
      </c>
      <c r="R1549" t="s">
        <v>238</v>
      </c>
      <c r="S1549" t="s">
        <v>239</v>
      </c>
      <c r="T1549">
        <v>189</v>
      </c>
      <c r="U1549">
        <v>145</v>
      </c>
      <c r="V1549">
        <v>76.72</v>
      </c>
      <c r="W1549" t="s">
        <v>133</v>
      </c>
      <c r="X1549">
        <v>4917</v>
      </c>
      <c r="Y1549">
        <v>712965</v>
      </c>
      <c r="Z1549">
        <v>69165</v>
      </c>
      <c r="AA1549">
        <v>103675</v>
      </c>
      <c r="AB1549">
        <v>885805</v>
      </c>
      <c r="AC1549">
        <v>522300</v>
      </c>
      <c r="AD1549">
        <v>363505</v>
      </c>
      <c r="AE1549" t="s">
        <v>75</v>
      </c>
      <c r="AF1549" t="s">
        <v>78</v>
      </c>
      <c r="AG1549" t="s">
        <v>240</v>
      </c>
      <c r="AH1549" t="s">
        <v>146</v>
      </c>
      <c r="AI1549" t="s">
        <v>138</v>
      </c>
      <c r="AJ1549" t="str">
        <f t="shared" si="24"/>
        <v>Feb</v>
      </c>
    </row>
    <row r="1550" spans="1:36" x14ac:dyDescent="0.3">
      <c r="A1550" t="s">
        <v>4527</v>
      </c>
      <c r="B1550" s="33">
        <v>45992</v>
      </c>
      <c r="C1550" t="s">
        <v>93</v>
      </c>
      <c r="D1550" t="s">
        <v>4528</v>
      </c>
      <c r="E1550" t="s">
        <v>181</v>
      </c>
      <c r="F1550" t="s">
        <v>173</v>
      </c>
      <c r="G1550" t="s">
        <v>159</v>
      </c>
      <c r="H1550" t="s">
        <v>161</v>
      </c>
      <c r="I1550">
        <v>1311</v>
      </c>
      <c r="J1550" t="s">
        <v>463</v>
      </c>
      <c r="K1550" t="s">
        <v>3711</v>
      </c>
      <c r="L1550" t="s">
        <v>237</v>
      </c>
      <c r="M1550" t="s">
        <v>1426</v>
      </c>
      <c r="N1550">
        <v>169</v>
      </c>
      <c r="O1550">
        <v>17</v>
      </c>
      <c r="P1550">
        <v>33</v>
      </c>
      <c r="Q1550" t="s">
        <v>76</v>
      </c>
      <c r="R1550" t="s">
        <v>238</v>
      </c>
      <c r="S1550" t="s">
        <v>239</v>
      </c>
      <c r="T1550">
        <v>186</v>
      </c>
      <c r="U1550">
        <v>111</v>
      </c>
      <c r="V1550">
        <v>59.68</v>
      </c>
      <c r="W1550" t="s">
        <v>133</v>
      </c>
      <c r="X1550">
        <v>7829</v>
      </c>
      <c r="Y1550">
        <v>869019</v>
      </c>
      <c r="Z1550">
        <v>40848</v>
      </c>
      <c r="AA1550">
        <v>34410</v>
      </c>
      <c r="AB1550">
        <v>944277</v>
      </c>
      <c r="AC1550">
        <v>770984</v>
      </c>
      <c r="AD1550">
        <v>173293</v>
      </c>
      <c r="AE1550" t="s">
        <v>81</v>
      </c>
      <c r="AF1550" t="s">
        <v>78</v>
      </c>
      <c r="AG1550" t="s">
        <v>240</v>
      </c>
      <c r="AH1550" t="s">
        <v>147</v>
      </c>
      <c r="AI1550" t="s">
        <v>139</v>
      </c>
      <c r="AJ1550" t="str">
        <f t="shared" si="24"/>
        <v>Dec</v>
      </c>
    </row>
    <row r="1551" spans="1:36" x14ac:dyDescent="0.3">
      <c r="A1551" t="s">
        <v>4529</v>
      </c>
      <c r="B1551" s="33">
        <v>45805</v>
      </c>
      <c r="C1551" t="s">
        <v>97</v>
      </c>
      <c r="D1551" t="s">
        <v>4530</v>
      </c>
      <c r="E1551" t="s">
        <v>174</v>
      </c>
      <c r="F1551" t="s">
        <v>177</v>
      </c>
      <c r="G1551" t="s">
        <v>158</v>
      </c>
      <c r="H1551" t="s">
        <v>162</v>
      </c>
      <c r="I1551">
        <v>2317</v>
      </c>
      <c r="J1551" t="s">
        <v>248</v>
      </c>
      <c r="K1551" t="s">
        <v>1814</v>
      </c>
      <c r="L1551" t="s">
        <v>466</v>
      </c>
      <c r="M1551" t="s">
        <v>521</v>
      </c>
      <c r="N1551">
        <v>271</v>
      </c>
      <c r="O1551">
        <v>73</v>
      </c>
      <c r="P1551">
        <v>49</v>
      </c>
      <c r="Q1551" t="s">
        <v>76</v>
      </c>
      <c r="R1551" t="s">
        <v>238</v>
      </c>
      <c r="S1551" t="s">
        <v>239</v>
      </c>
      <c r="T1551">
        <v>180</v>
      </c>
      <c r="U1551">
        <v>116</v>
      </c>
      <c r="V1551">
        <v>64.44</v>
      </c>
      <c r="W1551" t="s">
        <v>133</v>
      </c>
      <c r="X1551">
        <v>9082</v>
      </c>
      <c r="Y1551">
        <v>1053512</v>
      </c>
      <c r="Z1551">
        <v>44080</v>
      </c>
      <c r="AA1551">
        <v>12876</v>
      </c>
      <c r="AB1551">
        <v>1110468</v>
      </c>
      <c r="AC1551">
        <v>809531</v>
      </c>
      <c r="AD1551">
        <v>300937</v>
      </c>
      <c r="AE1551" t="s">
        <v>78</v>
      </c>
      <c r="AF1551" t="s">
        <v>78</v>
      </c>
      <c r="AG1551" t="s">
        <v>240</v>
      </c>
      <c r="AH1551" t="s">
        <v>144</v>
      </c>
      <c r="AI1551" t="s">
        <v>140</v>
      </c>
      <c r="AJ1551" t="str">
        <f t="shared" si="24"/>
        <v>May</v>
      </c>
    </row>
    <row r="1552" spans="1:36" x14ac:dyDescent="0.3">
      <c r="A1552" t="s">
        <v>4531</v>
      </c>
      <c r="B1552" s="33">
        <v>45717</v>
      </c>
      <c r="C1552" t="s">
        <v>93</v>
      </c>
      <c r="D1552" t="s">
        <v>4532</v>
      </c>
      <c r="E1552" t="s">
        <v>173</v>
      </c>
      <c r="F1552" t="s">
        <v>172</v>
      </c>
      <c r="G1552" t="s">
        <v>161</v>
      </c>
      <c r="H1552" t="s">
        <v>155</v>
      </c>
      <c r="I1552">
        <v>2093</v>
      </c>
      <c r="J1552" t="s">
        <v>325</v>
      </c>
      <c r="K1552" t="s">
        <v>671</v>
      </c>
      <c r="L1552" t="s">
        <v>3590</v>
      </c>
      <c r="M1552" t="s">
        <v>1227</v>
      </c>
      <c r="N1552">
        <v>296</v>
      </c>
      <c r="O1552">
        <v>12</v>
      </c>
      <c r="P1552">
        <v>14</v>
      </c>
      <c r="Q1552" t="s">
        <v>73</v>
      </c>
      <c r="R1552" t="s">
        <v>238</v>
      </c>
      <c r="S1552" t="s">
        <v>239</v>
      </c>
      <c r="T1552">
        <v>180</v>
      </c>
      <c r="U1552">
        <v>115</v>
      </c>
      <c r="V1552">
        <v>63.89</v>
      </c>
      <c r="W1552" t="s">
        <v>133</v>
      </c>
      <c r="X1552">
        <v>3976</v>
      </c>
      <c r="Y1552">
        <v>457240</v>
      </c>
      <c r="Z1552">
        <v>21735</v>
      </c>
      <c r="AA1552">
        <v>14375</v>
      </c>
      <c r="AB1552">
        <v>493350</v>
      </c>
      <c r="AC1552">
        <v>345162</v>
      </c>
      <c r="AD1552">
        <v>148188</v>
      </c>
      <c r="AE1552" t="s">
        <v>78</v>
      </c>
      <c r="AF1552" t="s">
        <v>81</v>
      </c>
      <c r="AG1552" t="s">
        <v>240</v>
      </c>
      <c r="AH1552" t="s">
        <v>144</v>
      </c>
      <c r="AI1552" t="s">
        <v>138</v>
      </c>
      <c r="AJ1552" t="str">
        <f t="shared" si="24"/>
        <v>Mar</v>
      </c>
    </row>
    <row r="1553" spans="1:36" x14ac:dyDescent="0.3">
      <c r="A1553" t="s">
        <v>4533</v>
      </c>
      <c r="B1553" s="33">
        <v>45703</v>
      </c>
      <c r="C1553" t="s">
        <v>96</v>
      </c>
      <c r="D1553" t="s">
        <v>4534</v>
      </c>
      <c r="E1553" t="s">
        <v>172</v>
      </c>
      <c r="F1553" t="s">
        <v>176</v>
      </c>
      <c r="G1553" t="s">
        <v>155</v>
      </c>
      <c r="H1553" t="s">
        <v>156</v>
      </c>
      <c r="I1553">
        <v>1497</v>
      </c>
      <c r="J1553" t="s">
        <v>639</v>
      </c>
      <c r="K1553" t="s">
        <v>1010</v>
      </c>
      <c r="L1553" t="s">
        <v>555</v>
      </c>
      <c r="M1553" t="s">
        <v>3478</v>
      </c>
      <c r="N1553">
        <v>208</v>
      </c>
      <c r="O1553">
        <v>46</v>
      </c>
      <c r="P1553">
        <v>40</v>
      </c>
      <c r="Q1553" t="s">
        <v>76</v>
      </c>
      <c r="R1553" t="s">
        <v>238</v>
      </c>
      <c r="S1553" t="s">
        <v>239</v>
      </c>
      <c r="T1553">
        <v>186</v>
      </c>
      <c r="U1553">
        <v>143</v>
      </c>
      <c r="V1553">
        <v>76.88</v>
      </c>
      <c r="W1553" t="s">
        <v>134</v>
      </c>
      <c r="X1553">
        <v>4694</v>
      </c>
      <c r="Y1553">
        <v>671242</v>
      </c>
      <c r="Z1553">
        <v>68926</v>
      </c>
      <c r="AA1553">
        <v>101244</v>
      </c>
      <c r="AB1553">
        <v>841412</v>
      </c>
      <c r="AC1553">
        <v>647926</v>
      </c>
      <c r="AD1553">
        <v>193486</v>
      </c>
      <c r="AE1553" t="s">
        <v>81</v>
      </c>
      <c r="AF1553" t="s">
        <v>81</v>
      </c>
      <c r="AG1553" t="s">
        <v>240</v>
      </c>
      <c r="AH1553" t="s">
        <v>144</v>
      </c>
      <c r="AI1553" t="s">
        <v>139</v>
      </c>
      <c r="AJ1553" t="str">
        <f t="shared" si="24"/>
        <v>Feb</v>
      </c>
    </row>
    <row r="1554" spans="1:36" x14ac:dyDescent="0.3">
      <c r="A1554" t="s">
        <v>4535</v>
      </c>
      <c r="B1554" s="33">
        <v>45868</v>
      </c>
      <c r="C1554" t="s">
        <v>97</v>
      </c>
      <c r="D1554" t="s">
        <v>4536</v>
      </c>
      <c r="E1554" t="s">
        <v>181</v>
      </c>
      <c r="F1554" t="s">
        <v>180</v>
      </c>
      <c r="G1554" t="s">
        <v>159</v>
      </c>
      <c r="H1554" t="s">
        <v>160</v>
      </c>
      <c r="I1554">
        <v>1896</v>
      </c>
      <c r="J1554" t="s">
        <v>477</v>
      </c>
      <c r="K1554" t="s">
        <v>3539</v>
      </c>
      <c r="L1554" t="s">
        <v>2542</v>
      </c>
      <c r="M1554" t="s">
        <v>4537</v>
      </c>
      <c r="N1554">
        <v>267</v>
      </c>
      <c r="O1554">
        <v>33</v>
      </c>
      <c r="P1554">
        <v>30</v>
      </c>
      <c r="Q1554" t="s">
        <v>73</v>
      </c>
      <c r="R1554" t="s">
        <v>238</v>
      </c>
      <c r="S1554" t="s">
        <v>239</v>
      </c>
      <c r="T1554">
        <v>220</v>
      </c>
      <c r="U1554">
        <v>154</v>
      </c>
      <c r="V1554">
        <v>70</v>
      </c>
      <c r="W1554" t="s">
        <v>133</v>
      </c>
      <c r="X1554">
        <v>7025</v>
      </c>
      <c r="Y1554">
        <v>1081850</v>
      </c>
      <c r="Z1554">
        <v>56980</v>
      </c>
      <c r="AA1554">
        <v>114114</v>
      </c>
      <c r="AB1554">
        <v>1252944</v>
      </c>
      <c r="AC1554">
        <v>897160</v>
      </c>
      <c r="AD1554">
        <v>355784</v>
      </c>
      <c r="AE1554" t="s">
        <v>81</v>
      </c>
      <c r="AF1554" t="s">
        <v>81</v>
      </c>
      <c r="AG1554" t="s">
        <v>240</v>
      </c>
      <c r="AH1554" t="s">
        <v>146</v>
      </c>
      <c r="AI1554" t="s">
        <v>139</v>
      </c>
      <c r="AJ1554" t="str">
        <f t="shared" si="24"/>
        <v>Jul</v>
      </c>
    </row>
    <row r="1555" spans="1:36" x14ac:dyDescent="0.3">
      <c r="A1555" t="s">
        <v>4538</v>
      </c>
      <c r="B1555" s="33">
        <v>45779</v>
      </c>
      <c r="C1555" t="s">
        <v>93</v>
      </c>
      <c r="D1555" t="s">
        <v>4539</v>
      </c>
      <c r="E1555" t="s">
        <v>181</v>
      </c>
      <c r="F1555" t="s">
        <v>179</v>
      </c>
      <c r="G1555" t="s">
        <v>159</v>
      </c>
      <c r="H1555" t="s">
        <v>166</v>
      </c>
      <c r="I1555">
        <v>1894</v>
      </c>
      <c r="J1555" t="s">
        <v>639</v>
      </c>
      <c r="K1555" t="s">
        <v>1357</v>
      </c>
      <c r="L1555" t="s">
        <v>2202</v>
      </c>
      <c r="M1555" t="s">
        <v>1357</v>
      </c>
      <c r="N1555">
        <v>269</v>
      </c>
      <c r="O1555">
        <v>5</v>
      </c>
      <c r="P1555">
        <v>-10</v>
      </c>
      <c r="Q1555" t="s">
        <v>73</v>
      </c>
      <c r="R1555" t="s">
        <v>238</v>
      </c>
      <c r="S1555" t="s">
        <v>239</v>
      </c>
      <c r="T1555">
        <v>150</v>
      </c>
      <c r="U1555">
        <v>114</v>
      </c>
      <c r="V1555">
        <v>76</v>
      </c>
      <c r="W1555" t="s">
        <v>133</v>
      </c>
      <c r="X1555">
        <v>3605</v>
      </c>
      <c r="Y1555">
        <v>410970</v>
      </c>
      <c r="Z1555">
        <v>54606</v>
      </c>
      <c r="AA1555">
        <v>48792</v>
      </c>
      <c r="AB1555">
        <v>514368</v>
      </c>
      <c r="AC1555">
        <v>315703</v>
      </c>
      <c r="AD1555">
        <v>198665</v>
      </c>
      <c r="AE1555" t="s">
        <v>81</v>
      </c>
      <c r="AF1555" t="s">
        <v>72</v>
      </c>
      <c r="AG1555" t="s">
        <v>240</v>
      </c>
      <c r="AH1555" t="s">
        <v>146</v>
      </c>
      <c r="AI1555" t="s">
        <v>138</v>
      </c>
      <c r="AJ1555" t="str">
        <f t="shared" si="24"/>
        <v>May</v>
      </c>
    </row>
    <row r="1556" spans="1:36" x14ac:dyDescent="0.3">
      <c r="A1556" t="s">
        <v>4540</v>
      </c>
      <c r="B1556" s="33">
        <v>45906</v>
      </c>
      <c r="C1556" t="s">
        <v>95</v>
      </c>
      <c r="D1556" t="s">
        <v>4541</v>
      </c>
      <c r="E1556" t="s">
        <v>172</v>
      </c>
      <c r="F1556" t="s">
        <v>174</v>
      </c>
      <c r="G1556" t="s">
        <v>155</v>
      </c>
      <c r="H1556" t="s">
        <v>158</v>
      </c>
      <c r="I1556">
        <v>1151</v>
      </c>
      <c r="J1556" t="s">
        <v>463</v>
      </c>
      <c r="K1556" t="s">
        <v>426</v>
      </c>
      <c r="L1556" t="s">
        <v>1321</v>
      </c>
      <c r="M1556" t="s">
        <v>3149</v>
      </c>
      <c r="N1556">
        <v>164</v>
      </c>
      <c r="O1556">
        <v>31</v>
      </c>
      <c r="P1556">
        <v>25</v>
      </c>
      <c r="Q1556" t="s">
        <v>73</v>
      </c>
      <c r="R1556" t="s">
        <v>238</v>
      </c>
      <c r="S1556" t="s">
        <v>239</v>
      </c>
      <c r="T1556">
        <v>220</v>
      </c>
      <c r="U1556">
        <v>207</v>
      </c>
      <c r="V1556">
        <v>94.09</v>
      </c>
      <c r="W1556" t="s">
        <v>133</v>
      </c>
      <c r="X1556">
        <v>3101</v>
      </c>
      <c r="Y1556">
        <v>641907</v>
      </c>
      <c r="Z1556">
        <v>107847</v>
      </c>
      <c r="AA1556">
        <v>68931</v>
      </c>
      <c r="AB1556">
        <v>818685</v>
      </c>
      <c r="AC1556">
        <v>702871</v>
      </c>
      <c r="AD1556">
        <v>115814</v>
      </c>
      <c r="AE1556" t="s">
        <v>81</v>
      </c>
      <c r="AF1556" t="s">
        <v>78</v>
      </c>
      <c r="AG1556" t="s">
        <v>240</v>
      </c>
      <c r="AH1556" t="s">
        <v>144</v>
      </c>
      <c r="AI1556" t="s">
        <v>138</v>
      </c>
      <c r="AJ1556" t="str">
        <f t="shared" si="24"/>
        <v>Sep</v>
      </c>
    </row>
    <row r="1557" spans="1:36" x14ac:dyDescent="0.3">
      <c r="A1557" t="s">
        <v>4542</v>
      </c>
      <c r="B1557" s="33">
        <v>45695</v>
      </c>
      <c r="C1557" t="s">
        <v>95</v>
      </c>
      <c r="D1557" t="s">
        <v>4543</v>
      </c>
      <c r="E1557" t="s">
        <v>176</v>
      </c>
      <c r="F1557" t="s">
        <v>175</v>
      </c>
      <c r="G1557" t="s">
        <v>156</v>
      </c>
      <c r="H1557" t="s">
        <v>163</v>
      </c>
      <c r="I1557">
        <v>1828</v>
      </c>
      <c r="J1557" t="s">
        <v>304</v>
      </c>
      <c r="K1557" t="s">
        <v>1852</v>
      </c>
      <c r="L1557" t="s">
        <v>304</v>
      </c>
      <c r="M1557" t="s">
        <v>398</v>
      </c>
      <c r="N1557">
        <v>268</v>
      </c>
      <c r="O1557">
        <v>0</v>
      </c>
      <c r="P1557">
        <v>15</v>
      </c>
      <c r="Q1557" t="s">
        <v>73</v>
      </c>
      <c r="R1557" t="s">
        <v>238</v>
      </c>
      <c r="S1557" t="s">
        <v>239</v>
      </c>
      <c r="T1557">
        <v>189</v>
      </c>
      <c r="U1557">
        <v>116</v>
      </c>
      <c r="V1557">
        <v>61.38</v>
      </c>
      <c r="W1557" t="s">
        <v>133</v>
      </c>
      <c r="X1557">
        <v>8460</v>
      </c>
      <c r="Y1557">
        <v>981360</v>
      </c>
      <c r="Z1557">
        <v>61480</v>
      </c>
      <c r="AA1557">
        <v>39788</v>
      </c>
      <c r="AB1557">
        <v>1082628</v>
      </c>
      <c r="AC1557">
        <v>788676</v>
      </c>
      <c r="AD1557">
        <v>293952</v>
      </c>
      <c r="AE1557" t="s">
        <v>81</v>
      </c>
      <c r="AF1557" t="s">
        <v>75</v>
      </c>
      <c r="AG1557" t="s">
        <v>240</v>
      </c>
      <c r="AH1557" t="s">
        <v>144</v>
      </c>
      <c r="AI1557" t="s">
        <v>138</v>
      </c>
      <c r="AJ1557" t="str">
        <f t="shared" si="24"/>
        <v>Feb</v>
      </c>
    </row>
    <row r="1558" spans="1:36" x14ac:dyDescent="0.3">
      <c r="A1558" t="s">
        <v>4544</v>
      </c>
      <c r="B1558" s="33">
        <v>45837</v>
      </c>
      <c r="C1558" t="s">
        <v>96</v>
      </c>
      <c r="D1558" t="s">
        <v>4545</v>
      </c>
      <c r="E1558" t="s">
        <v>180</v>
      </c>
      <c r="F1558" t="s">
        <v>179</v>
      </c>
      <c r="G1558" t="s">
        <v>160</v>
      </c>
      <c r="H1558" t="s">
        <v>166</v>
      </c>
      <c r="I1558">
        <v>1331</v>
      </c>
      <c r="J1558" t="s">
        <v>408</v>
      </c>
      <c r="K1558" t="s">
        <v>4546</v>
      </c>
      <c r="L1558" t="s">
        <v>410</v>
      </c>
      <c r="M1558" t="s">
        <v>2533</v>
      </c>
      <c r="N1558">
        <v>194</v>
      </c>
      <c r="O1558">
        <v>13</v>
      </c>
      <c r="P1558">
        <v>5</v>
      </c>
      <c r="Q1558" t="s">
        <v>73</v>
      </c>
      <c r="R1558" t="s">
        <v>238</v>
      </c>
      <c r="S1558" t="s">
        <v>239</v>
      </c>
      <c r="T1558">
        <v>150</v>
      </c>
      <c r="U1558">
        <v>87</v>
      </c>
      <c r="V1558">
        <v>58</v>
      </c>
      <c r="W1558" t="s">
        <v>135</v>
      </c>
      <c r="X1558">
        <v>7427</v>
      </c>
      <c r="Y1558">
        <v>646149</v>
      </c>
      <c r="Z1558">
        <v>47763</v>
      </c>
      <c r="AA1558">
        <v>13137</v>
      </c>
      <c r="AB1558">
        <v>707049</v>
      </c>
      <c r="AC1558">
        <v>423778</v>
      </c>
      <c r="AD1558">
        <v>283271</v>
      </c>
      <c r="AE1558" t="s">
        <v>81</v>
      </c>
      <c r="AF1558" t="s">
        <v>72</v>
      </c>
      <c r="AG1558" t="s">
        <v>240</v>
      </c>
      <c r="AH1558" t="s">
        <v>145</v>
      </c>
      <c r="AI1558" t="s">
        <v>140</v>
      </c>
      <c r="AJ1558" t="str">
        <f t="shared" si="24"/>
        <v>Jun</v>
      </c>
    </row>
    <row r="1559" spans="1:36" x14ac:dyDescent="0.3">
      <c r="A1559" t="s">
        <v>4547</v>
      </c>
      <c r="B1559" s="33">
        <v>46007</v>
      </c>
      <c r="C1559" t="s">
        <v>99</v>
      </c>
      <c r="D1559" t="s">
        <v>4548</v>
      </c>
      <c r="E1559" t="s">
        <v>175</v>
      </c>
      <c r="F1559" t="s">
        <v>180</v>
      </c>
      <c r="G1559" t="s">
        <v>163</v>
      </c>
      <c r="H1559" t="s">
        <v>160</v>
      </c>
      <c r="I1559">
        <v>938</v>
      </c>
      <c r="J1559" t="s">
        <v>243</v>
      </c>
      <c r="K1559" t="s">
        <v>1408</v>
      </c>
      <c r="L1559" t="s">
        <v>1400</v>
      </c>
      <c r="M1559" t="s">
        <v>1408</v>
      </c>
      <c r="N1559">
        <v>157</v>
      </c>
      <c r="O1559">
        <v>2</v>
      </c>
      <c r="P1559">
        <v>-10</v>
      </c>
      <c r="Q1559" t="s">
        <v>73</v>
      </c>
      <c r="R1559" t="s">
        <v>238</v>
      </c>
      <c r="S1559" t="s">
        <v>239</v>
      </c>
      <c r="T1559">
        <v>180</v>
      </c>
      <c r="U1559">
        <v>147</v>
      </c>
      <c r="V1559">
        <v>81.67</v>
      </c>
      <c r="W1559" t="s">
        <v>133</v>
      </c>
      <c r="X1559">
        <v>10442</v>
      </c>
      <c r="Y1559">
        <v>1534974</v>
      </c>
      <c r="Z1559">
        <v>62034</v>
      </c>
      <c r="AA1559">
        <v>70413</v>
      </c>
      <c r="AB1559">
        <v>1667421</v>
      </c>
      <c r="AC1559">
        <v>1072630</v>
      </c>
      <c r="AD1559">
        <v>594791</v>
      </c>
      <c r="AE1559" t="s">
        <v>75</v>
      </c>
      <c r="AF1559" t="s">
        <v>81</v>
      </c>
      <c r="AG1559" t="s">
        <v>240</v>
      </c>
      <c r="AH1559" t="s">
        <v>146</v>
      </c>
      <c r="AI1559" t="s">
        <v>139</v>
      </c>
      <c r="AJ1559" t="str">
        <f t="shared" si="24"/>
        <v>Dec</v>
      </c>
    </row>
    <row r="1560" spans="1:36" x14ac:dyDescent="0.3">
      <c r="A1560" t="s">
        <v>4549</v>
      </c>
      <c r="B1560" s="33">
        <v>45917</v>
      </c>
      <c r="C1560" t="s">
        <v>99</v>
      </c>
      <c r="D1560" t="s">
        <v>4550</v>
      </c>
      <c r="E1560" t="s">
        <v>181</v>
      </c>
      <c r="F1560" t="s">
        <v>180</v>
      </c>
      <c r="G1560" t="s">
        <v>159</v>
      </c>
      <c r="H1560" t="s">
        <v>160</v>
      </c>
      <c r="I1560">
        <v>1541</v>
      </c>
      <c r="J1560" t="s">
        <v>529</v>
      </c>
      <c r="K1560" t="s">
        <v>339</v>
      </c>
      <c r="L1560" t="s">
        <v>385</v>
      </c>
      <c r="M1560" t="s">
        <v>339</v>
      </c>
      <c r="N1560">
        <v>205</v>
      </c>
      <c r="O1560">
        <v>0</v>
      </c>
      <c r="P1560">
        <v>-10</v>
      </c>
      <c r="Q1560" t="s">
        <v>70</v>
      </c>
      <c r="R1560" t="s">
        <v>238</v>
      </c>
      <c r="S1560" t="s">
        <v>239</v>
      </c>
      <c r="T1560">
        <v>186</v>
      </c>
      <c r="U1560">
        <v>125</v>
      </c>
      <c r="V1560">
        <v>67.2</v>
      </c>
      <c r="W1560" t="s">
        <v>133</v>
      </c>
      <c r="X1560">
        <v>6506</v>
      </c>
      <c r="Y1560">
        <v>813250</v>
      </c>
      <c r="Z1560">
        <v>65125</v>
      </c>
      <c r="AA1560">
        <v>35625</v>
      </c>
      <c r="AB1560">
        <v>914000</v>
      </c>
      <c r="AC1560">
        <v>713321</v>
      </c>
      <c r="AD1560">
        <v>200679</v>
      </c>
      <c r="AE1560" t="s">
        <v>81</v>
      </c>
      <c r="AF1560" t="s">
        <v>81</v>
      </c>
      <c r="AG1560" t="s">
        <v>240</v>
      </c>
      <c r="AH1560" t="s">
        <v>147</v>
      </c>
      <c r="AI1560" t="s">
        <v>138</v>
      </c>
      <c r="AJ1560" t="str">
        <f t="shared" si="24"/>
        <v>Sep</v>
      </c>
    </row>
    <row r="1561" spans="1:36" x14ac:dyDescent="0.3">
      <c r="A1561" t="s">
        <v>4551</v>
      </c>
      <c r="B1561" s="33">
        <v>45768</v>
      </c>
      <c r="C1561" t="s">
        <v>93</v>
      </c>
      <c r="D1561" t="s">
        <v>4552</v>
      </c>
      <c r="E1561" t="s">
        <v>173</v>
      </c>
      <c r="F1561" t="s">
        <v>177</v>
      </c>
      <c r="G1561" t="s">
        <v>161</v>
      </c>
      <c r="H1561" t="s">
        <v>162</v>
      </c>
      <c r="I1561">
        <v>2067</v>
      </c>
      <c r="J1561" t="s">
        <v>457</v>
      </c>
      <c r="K1561" t="s">
        <v>1447</v>
      </c>
      <c r="L1561" t="s">
        <v>459</v>
      </c>
      <c r="M1561" t="s">
        <v>1447</v>
      </c>
      <c r="N1561">
        <v>260</v>
      </c>
      <c r="O1561">
        <v>0</v>
      </c>
      <c r="P1561">
        <v>-4</v>
      </c>
      <c r="Q1561" t="s">
        <v>70</v>
      </c>
      <c r="R1561" t="s">
        <v>238</v>
      </c>
      <c r="S1561" t="s">
        <v>239</v>
      </c>
      <c r="T1561">
        <v>220</v>
      </c>
      <c r="U1561">
        <v>140</v>
      </c>
      <c r="V1561">
        <v>63.64</v>
      </c>
      <c r="W1561" t="s">
        <v>134</v>
      </c>
      <c r="X1561">
        <v>4251</v>
      </c>
      <c r="Y1561">
        <v>595140</v>
      </c>
      <c r="Z1561">
        <v>66220</v>
      </c>
      <c r="AA1561">
        <v>76860</v>
      </c>
      <c r="AB1561">
        <v>738220</v>
      </c>
      <c r="AC1561">
        <v>647510</v>
      </c>
      <c r="AD1561">
        <v>90710</v>
      </c>
      <c r="AE1561" t="s">
        <v>78</v>
      </c>
      <c r="AF1561" t="s">
        <v>78</v>
      </c>
      <c r="AG1561" t="s">
        <v>240</v>
      </c>
      <c r="AH1561" t="s">
        <v>144</v>
      </c>
      <c r="AI1561" t="s">
        <v>140</v>
      </c>
      <c r="AJ1561" t="str">
        <f t="shared" si="24"/>
        <v>Apr</v>
      </c>
    </row>
    <row r="1562" spans="1:36" x14ac:dyDescent="0.3">
      <c r="A1562" t="s">
        <v>4553</v>
      </c>
      <c r="B1562" s="33">
        <v>46009</v>
      </c>
      <c r="C1562" t="s">
        <v>95</v>
      </c>
      <c r="D1562" t="s">
        <v>367</v>
      </c>
      <c r="E1562" t="s">
        <v>175</v>
      </c>
      <c r="F1562" t="s">
        <v>179</v>
      </c>
      <c r="G1562" t="s">
        <v>163</v>
      </c>
      <c r="H1562" t="s">
        <v>166</v>
      </c>
      <c r="I1562">
        <v>1639</v>
      </c>
      <c r="J1562" t="s">
        <v>357</v>
      </c>
      <c r="K1562" t="s">
        <v>1275</v>
      </c>
      <c r="L1562" t="s">
        <v>894</v>
      </c>
      <c r="M1562" t="s">
        <v>1090</v>
      </c>
      <c r="N1562">
        <v>212</v>
      </c>
      <c r="O1562">
        <v>24</v>
      </c>
      <c r="P1562">
        <v>8</v>
      </c>
      <c r="Q1562" t="s">
        <v>73</v>
      </c>
      <c r="R1562" t="s">
        <v>238</v>
      </c>
      <c r="S1562" t="s">
        <v>239</v>
      </c>
      <c r="T1562">
        <v>186</v>
      </c>
      <c r="U1562">
        <v>148</v>
      </c>
      <c r="V1562">
        <v>79.569999999999993</v>
      </c>
      <c r="W1562" t="s">
        <v>134</v>
      </c>
      <c r="X1562">
        <v>4987</v>
      </c>
      <c r="Y1562">
        <v>738076</v>
      </c>
      <c r="Z1562">
        <v>69412</v>
      </c>
      <c r="AA1562">
        <v>69264</v>
      </c>
      <c r="AB1562">
        <v>876752</v>
      </c>
      <c r="AC1562">
        <v>626891</v>
      </c>
      <c r="AD1562">
        <v>249861</v>
      </c>
      <c r="AE1562" t="s">
        <v>75</v>
      </c>
      <c r="AF1562" t="s">
        <v>72</v>
      </c>
      <c r="AG1562" t="s">
        <v>240</v>
      </c>
      <c r="AH1562" t="s">
        <v>144</v>
      </c>
      <c r="AI1562" t="s">
        <v>138</v>
      </c>
      <c r="AJ1562" t="str">
        <f t="shared" si="24"/>
        <v>Dec</v>
      </c>
    </row>
    <row r="1563" spans="1:36" x14ac:dyDescent="0.3">
      <c r="A1563" t="s">
        <v>4554</v>
      </c>
      <c r="B1563" s="33">
        <v>45758</v>
      </c>
      <c r="C1563" t="s">
        <v>97</v>
      </c>
      <c r="D1563" t="s">
        <v>4555</v>
      </c>
      <c r="E1563" t="s">
        <v>175</v>
      </c>
      <c r="F1563" t="s">
        <v>177</v>
      </c>
      <c r="G1563" t="s">
        <v>163</v>
      </c>
      <c r="H1563" t="s">
        <v>162</v>
      </c>
      <c r="I1563">
        <v>2006</v>
      </c>
      <c r="J1563" t="s">
        <v>529</v>
      </c>
      <c r="K1563" t="s">
        <v>4331</v>
      </c>
      <c r="L1563" t="s">
        <v>385</v>
      </c>
      <c r="M1563" t="s">
        <v>249</v>
      </c>
      <c r="N1563">
        <v>268</v>
      </c>
      <c r="O1563">
        <v>0</v>
      </c>
      <c r="P1563">
        <v>35</v>
      </c>
      <c r="Q1563" t="s">
        <v>76</v>
      </c>
      <c r="R1563" t="s">
        <v>238</v>
      </c>
      <c r="S1563" t="s">
        <v>239</v>
      </c>
      <c r="T1563">
        <v>180</v>
      </c>
      <c r="U1563">
        <v>172</v>
      </c>
      <c r="V1563">
        <v>95.56</v>
      </c>
      <c r="W1563" t="s">
        <v>134</v>
      </c>
      <c r="X1563">
        <v>8823</v>
      </c>
      <c r="Y1563">
        <v>1517556</v>
      </c>
      <c r="Z1563">
        <v>72584</v>
      </c>
      <c r="AA1563">
        <v>121432</v>
      </c>
      <c r="AB1563">
        <v>1711572</v>
      </c>
      <c r="AC1563">
        <v>1152017</v>
      </c>
      <c r="AD1563">
        <v>559555</v>
      </c>
      <c r="AE1563" t="s">
        <v>75</v>
      </c>
      <c r="AF1563" t="s">
        <v>78</v>
      </c>
      <c r="AG1563" t="s">
        <v>240</v>
      </c>
      <c r="AH1563" t="s">
        <v>144</v>
      </c>
      <c r="AI1563" t="s">
        <v>140</v>
      </c>
      <c r="AJ1563" t="str">
        <f t="shared" si="24"/>
        <v>Apr</v>
      </c>
    </row>
    <row r="1564" spans="1:36" x14ac:dyDescent="0.3">
      <c r="A1564" t="s">
        <v>4556</v>
      </c>
      <c r="B1564" s="33">
        <v>45778</v>
      </c>
      <c r="C1564" t="s">
        <v>93</v>
      </c>
      <c r="D1564" t="s">
        <v>4557</v>
      </c>
      <c r="E1564" t="s">
        <v>174</v>
      </c>
      <c r="F1564" t="s">
        <v>177</v>
      </c>
      <c r="G1564" t="s">
        <v>158</v>
      </c>
      <c r="H1564" t="s">
        <v>162</v>
      </c>
      <c r="I1564">
        <v>884</v>
      </c>
      <c r="J1564" t="s">
        <v>298</v>
      </c>
      <c r="K1564" t="s">
        <v>4558</v>
      </c>
      <c r="N1564">
        <v>119</v>
      </c>
      <c r="O1564">
        <v>0</v>
      </c>
      <c r="P1564">
        <v>0</v>
      </c>
      <c r="Q1564" t="s">
        <v>67</v>
      </c>
      <c r="R1564" t="s">
        <v>245</v>
      </c>
      <c r="S1564" t="s">
        <v>120</v>
      </c>
      <c r="T1564">
        <v>186</v>
      </c>
      <c r="U1564">
        <v>0</v>
      </c>
      <c r="V1564">
        <v>0</v>
      </c>
      <c r="W1564" t="s">
        <v>133</v>
      </c>
      <c r="X1564">
        <v>5247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 t="s">
        <v>78</v>
      </c>
      <c r="AF1564" t="s">
        <v>78</v>
      </c>
      <c r="AG1564" t="s">
        <v>240</v>
      </c>
      <c r="AH1564" t="s">
        <v>145</v>
      </c>
      <c r="AI1564" t="s">
        <v>138</v>
      </c>
      <c r="AJ1564" t="str">
        <f t="shared" si="24"/>
        <v>May</v>
      </c>
    </row>
    <row r="1565" spans="1:36" x14ac:dyDescent="0.3">
      <c r="A1565" t="s">
        <v>4559</v>
      </c>
      <c r="B1565" s="33">
        <v>45945</v>
      </c>
      <c r="C1565" t="s">
        <v>95</v>
      </c>
      <c r="D1565" t="s">
        <v>4560</v>
      </c>
      <c r="E1565" t="s">
        <v>174</v>
      </c>
      <c r="F1565" t="s">
        <v>176</v>
      </c>
      <c r="G1565" t="s">
        <v>158</v>
      </c>
      <c r="H1565" t="s">
        <v>156</v>
      </c>
      <c r="I1565">
        <v>1136</v>
      </c>
      <c r="J1565" t="s">
        <v>457</v>
      </c>
      <c r="K1565" t="s">
        <v>1799</v>
      </c>
      <c r="L1565" t="s">
        <v>459</v>
      </c>
      <c r="M1565" t="s">
        <v>581</v>
      </c>
      <c r="N1565">
        <v>170</v>
      </c>
      <c r="O1565">
        <v>0</v>
      </c>
      <c r="P1565">
        <v>10</v>
      </c>
      <c r="Q1565" t="s">
        <v>73</v>
      </c>
      <c r="R1565" t="s">
        <v>238</v>
      </c>
      <c r="S1565" t="s">
        <v>239</v>
      </c>
      <c r="T1565">
        <v>186</v>
      </c>
      <c r="U1565">
        <v>124</v>
      </c>
      <c r="V1565">
        <v>66.67</v>
      </c>
      <c r="W1565" t="s">
        <v>133</v>
      </c>
      <c r="X1565">
        <v>10611</v>
      </c>
      <c r="Y1565">
        <v>1315764</v>
      </c>
      <c r="Z1565">
        <v>46128</v>
      </c>
      <c r="AA1565">
        <v>83576</v>
      </c>
      <c r="AB1565">
        <v>1445468</v>
      </c>
      <c r="AC1565">
        <v>1011149</v>
      </c>
      <c r="AD1565">
        <v>434319</v>
      </c>
      <c r="AE1565" t="s">
        <v>78</v>
      </c>
      <c r="AF1565" t="s">
        <v>81</v>
      </c>
      <c r="AG1565" t="s">
        <v>240</v>
      </c>
      <c r="AH1565" t="s">
        <v>144</v>
      </c>
      <c r="AI1565" t="s">
        <v>139</v>
      </c>
      <c r="AJ1565" t="str">
        <f t="shared" si="24"/>
        <v>Oct</v>
      </c>
    </row>
    <row r="1566" spans="1:36" x14ac:dyDescent="0.3">
      <c r="A1566" t="s">
        <v>4561</v>
      </c>
      <c r="B1566" s="33">
        <v>45844</v>
      </c>
      <c r="C1566" t="s">
        <v>97</v>
      </c>
      <c r="D1566" t="s">
        <v>4562</v>
      </c>
      <c r="E1566" t="s">
        <v>181</v>
      </c>
      <c r="F1566" t="s">
        <v>178</v>
      </c>
      <c r="G1566" t="s">
        <v>159</v>
      </c>
      <c r="H1566" t="s">
        <v>157</v>
      </c>
      <c r="I1566">
        <v>2098</v>
      </c>
      <c r="J1566" t="s">
        <v>420</v>
      </c>
      <c r="K1566" t="s">
        <v>868</v>
      </c>
      <c r="L1566" t="s">
        <v>258</v>
      </c>
      <c r="M1566" t="s">
        <v>2928</v>
      </c>
      <c r="N1566">
        <v>267</v>
      </c>
      <c r="O1566">
        <v>0</v>
      </c>
      <c r="P1566">
        <v>14</v>
      </c>
      <c r="Q1566" t="s">
        <v>73</v>
      </c>
      <c r="R1566" t="s">
        <v>238</v>
      </c>
      <c r="S1566" t="s">
        <v>239</v>
      </c>
      <c r="T1566">
        <v>180</v>
      </c>
      <c r="U1566">
        <v>96</v>
      </c>
      <c r="V1566">
        <v>53.33</v>
      </c>
      <c r="W1566" t="s">
        <v>133</v>
      </c>
      <c r="X1566">
        <v>4095</v>
      </c>
      <c r="Y1566">
        <v>393120</v>
      </c>
      <c r="Z1566">
        <v>22464</v>
      </c>
      <c r="AA1566">
        <v>37824</v>
      </c>
      <c r="AB1566">
        <v>453408</v>
      </c>
      <c r="AC1566">
        <v>338178</v>
      </c>
      <c r="AD1566">
        <v>115230</v>
      </c>
      <c r="AE1566" t="s">
        <v>81</v>
      </c>
      <c r="AF1566" t="s">
        <v>75</v>
      </c>
      <c r="AG1566" t="s">
        <v>240</v>
      </c>
      <c r="AH1566" t="s">
        <v>146</v>
      </c>
      <c r="AI1566" t="s">
        <v>139</v>
      </c>
      <c r="AJ1566" t="str">
        <f t="shared" si="24"/>
        <v>Jul</v>
      </c>
    </row>
    <row r="1567" spans="1:36" x14ac:dyDescent="0.3">
      <c r="A1567" t="s">
        <v>4563</v>
      </c>
      <c r="B1567" s="33">
        <v>46016</v>
      </c>
      <c r="C1567" t="s">
        <v>93</v>
      </c>
      <c r="D1567" t="s">
        <v>4564</v>
      </c>
      <c r="E1567" t="s">
        <v>174</v>
      </c>
      <c r="F1567" t="s">
        <v>181</v>
      </c>
      <c r="G1567" t="s">
        <v>158</v>
      </c>
      <c r="H1567" t="s">
        <v>159</v>
      </c>
      <c r="I1567">
        <v>478</v>
      </c>
      <c r="J1567" t="s">
        <v>1045</v>
      </c>
      <c r="K1567" t="s">
        <v>670</v>
      </c>
      <c r="L1567" t="s">
        <v>639</v>
      </c>
      <c r="M1567" t="s">
        <v>670</v>
      </c>
      <c r="N1567">
        <v>87</v>
      </c>
      <c r="O1567">
        <v>0</v>
      </c>
      <c r="P1567">
        <v>-10</v>
      </c>
      <c r="Q1567" t="s">
        <v>70</v>
      </c>
      <c r="R1567" t="s">
        <v>238</v>
      </c>
      <c r="S1567" t="s">
        <v>239</v>
      </c>
      <c r="T1567">
        <v>180</v>
      </c>
      <c r="U1567">
        <v>156</v>
      </c>
      <c r="V1567">
        <v>86.67</v>
      </c>
      <c r="W1567" t="s">
        <v>133</v>
      </c>
      <c r="X1567">
        <v>7933</v>
      </c>
      <c r="Y1567">
        <v>1237548</v>
      </c>
      <c r="Z1567">
        <v>32292</v>
      </c>
      <c r="AA1567">
        <v>53196</v>
      </c>
      <c r="AB1567">
        <v>1323036</v>
      </c>
      <c r="AC1567">
        <v>1054552</v>
      </c>
      <c r="AD1567">
        <v>268484</v>
      </c>
      <c r="AE1567" t="s">
        <v>78</v>
      </c>
      <c r="AF1567" t="s">
        <v>81</v>
      </c>
      <c r="AG1567" t="s">
        <v>240</v>
      </c>
      <c r="AH1567" t="s">
        <v>144</v>
      </c>
      <c r="AI1567" t="s">
        <v>138</v>
      </c>
      <c r="AJ1567" t="str">
        <f t="shared" si="24"/>
        <v>Dec</v>
      </c>
    </row>
    <row r="1568" spans="1:36" x14ac:dyDescent="0.3">
      <c r="A1568" t="s">
        <v>4565</v>
      </c>
      <c r="B1568" s="33">
        <v>45904</v>
      </c>
      <c r="C1568" t="s">
        <v>97</v>
      </c>
      <c r="D1568" t="s">
        <v>4566</v>
      </c>
      <c r="E1568" t="s">
        <v>175</v>
      </c>
      <c r="F1568" t="s">
        <v>174</v>
      </c>
      <c r="G1568" t="s">
        <v>163</v>
      </c>
      <c r="H1568" t="s">
        <v>158</v>
      </c>
      <c r="I1568">
        <v>865</v>
      </c>
      <c r="J1568" t="s">
        <v>381</v>
      </c>
      <c r="K1568" t="s">
        <v>4567</v>
      </c>
      <c r="L1568" t="s">
        <v>1346</v>
      </c>
      <c r="M1568" t="s">
        <v>1201</v>
      </c>
      <c r="N1568">
        <v>136</v>
      </c>
      <c r="O1568">
        <v>70</v>
      </c>
      <c r="P1568">
        <v>52</v>
      </c>
      <c r="Q1568" t="s">
        <v>76</v>
      </c>
      <c r="R1568" t="s">
        <v>238</v>
      </c>
      <c r="S1568" t="s">
        <v>239</v>
      </c>
      <c r="T1568">
        <v>186</v>
      </c>
      <c r="U1568">
        <v>156</v>
      </c>
      <c r="V1568">
        <v>83.87</v>
      </c>
      <c r="W1568" t="s">
        <v>133</v>
      </c>
      <c r="X1568">
        <v>10990</v>
      </c>
      <c r="Y1568">
        <v>1714440</v>
      </c>
      <c r="Z1568">
        <v>55224</v>
      </c>
      <c r="AA1568">
        <v>53976</v>
      </c>
      <c r="AB1568">
        <v>1823640</v>
      </c>
      <c r="AC1568">
        <v>1324174</v>
      </c>
      <c r="AD1568">
        <v>499466</v>
      </c>
      <c r="AE1568" t="s">
        <v>75</v>
      </c>
      <c r="AF1568" t="s">
        <v>78</v>
      </c>
      <c r="AG1568" t="s">
        <v>240</v>
      </c>
      <c r="AH1568" t="s">
        <v>144</v>
      </c>
      <c r="AI1568" t="s">
        <v>140</v>
      </c>
      <c r="AJ1568" t="str">
        <f t="shared" si="24"/>
        <v>Sep</v>
      </c>
    </row>
    <row r="1569" spans="1:36" x14ac:dyDescent="0.3">
      <c r="A1569" t="s">
        <v>4568</v>
      </c>
      <c r="B1569" s="33">
        <v>45692</v>
      </c>
      <c r="C1569" t="s">
        <v>93</v>
      </c>
      <c r="D1569" t="s">
        <v>4569</v>
      </c>
      <c r="E1569" t="s">
        <v>177</v>
      </c>
      <c r="F1569" t="s">
        <v>181</v>
      </c>
      <c r="G1569" t="s">
        <v>162</v>
      </c>
      <c r="H1569" t="s">
        <v>159</v>
      </c>
      <c r="I1569">
        <v>1739</v>
      </c>
      <c r="J1569" t="s">
        <v>447</v>
      </c>
      <c r="K1569" t="s">
        <v>951</v>
      </c>
      <c r="L1569" t="s">
        <v>1035</v>
      </c>
      <c r="M1569" t="s">
        <v>1393</v>
      </c>
      <c r="N1569">
        <v>247</v>
      </c>
      <c r="O1569">
        <v>37</v>
      </c>
      <c r="P1569">
        <v>15</v>
      </c>
      <c r="Q1569" t="s">
        <v>73</v>
      </c>
      <c r="R1569" t="s">
        <v>238</v>
      </c>
      <c r="S1569" t="s">
        <v>239</v>
      </c>
      <c r="T1569">
        <v>180</v>
      </c>
      <c r="U1569">
        <v>126</v>
      </c>
      <c r="V1569">
        <v>70</v>
      </c>
      <c r="W1569" t="s">
        <v>133</v>
      </c>
      <c r="X1569">
        <v>9053</v>
      </c>
      <c r="Y1569">
        <v>1140678</v>
      </c>
      <c r="Z1569">
        <v>30114</v>
      </c>
      <c r="AA1569">
        <v>17136</v>
      </c>
      <c r="AB1569">
        <v>1187928</v>
      </c>
      <c r="AC1569">
        <v>740861</v>
      </c>
      <c r="AD1569">
        <v>447067</v>
      </c>
      <c r="AE1569" t="s">
        <v>78</v>
      </c>
      <c r="AF1569" t="s">
        <v>81</v>
      </c>
      <c r="AG1569" t="s">
        <v>240</v>
      </c>
      <c r="AH1569" t="s">
        <v>144</v>
      </c>
      <c r="AI1569" t="s">
        <v>139</v>
      </c>
      <c r="AJ1569" t="str">
        <f t="shared" si="24"/>
        <v>Feb</v>
      </c>
    </row>
    <row r="1570" spans="1:36" x14ac:dyDescent="0.3">
      <c r="A1570" t="s">
        <v>4570</v>
      </c>
      <c r="B1570" s="33">
        <v>45836</v>
      </c>
      <c r="C1570" t="s">
        <v>95</v>
      </c>
      <c r="D1570" t="s">
        <v>4571</v>
      </c>
      <c r="E1570" t="s">
        <v>179</v>
      </c>
      <c r="F1570" t="s">
        <v>177</v>
      </c>
      <c r="G1570" t="s">
        <v>166</v>
      </c>
      <c r="H1570" t="s">
        <v>162</v>
      </c>
      <c r="I1570">
        <v>1817</v>
      </c>
      <c r="J1570" t="s">
        <v>345</v>
      </c>
      <c r="K1570" t="s">
        <v>885</v>
      </c>
      <c r="L1570" t="s">
        <v>1503</v>
      </c>
      <c r="M1570" t="s">
        <v>2150</v>
      </c>
      <c r="N1570">
        <v>227</v>
      </c>
      <c r="O1570">
        <v>50</v>
      </c>
      <c r="P1570">
        <v>59</v>
      </c>
      <c r="Q1570" t="s">
        <v>76</v>
      </c>
      <c r="R1570" t="s">
        <v>238</v>
      </c>
      <c r="S1570" t="s">
        <v>239</v>
      </c>
      <c r="T1570">
        <v>186</v>
      </c>
      <c r="U1570">
        <v>161</v>
      </c>
      <c r="V1570">
        <v>86.56</v>
      </c>
      <c r="W1570" t="s">
        <v>133</v>
      </c>
      <c r="X1570">
        <v>4352</v>
      </c>
      <c r="Y1570">
        <v>700672</v>
      </c>
      <c r="Z1570">
        <v>85652</v>
      </c>
      <c r="AA1570">
        <v>75348</v>
      </c>
      <c r="AB1570">
        <v>861672</v>
      </c>
      <c r="AC1570">
        <v>554345</v>
      </c>
      <c r="AD1570">
        <v>307327</v>
      </c>
      <c r="AE1570" t="s">
        <v>72</v>
      </c>
      <c r="AF1570" t="s">
        <v>78</v>
      </c>
      <c r="AG1570" t="s">
        <v>240</v>
      </c>
      <c r="AH1570" t="s">
        <v>144</v>
      </c>
      <c r="AI1570" t="s">
        <v>140</v>
      </c>
      <c r="AJ1570" t="str">
        <f t="shared" si="24"/>
        <v>Jun</v>
      </c>
    </row>
    <row r="1571" spans="1:36" x14ac:dyDescent="0.3">
      <c r="A1571" t="s">
        <v>4572</v>
      </c>
      <c r="B1571" s="33">
        <v>46003</v>
      </c>
      <c r="C1571" t="s">
        <v>96</v>
      </c>
      <c r="D1571" t="s">
        <v>4573</v>
      </c>
      <c r="E1571" t="s">
        <v>179</v>
      </c>
      <c r="F1571" t="s">
        <v>176</v>
      </c>
      <c r="G1571" t="s">
        <v>166</v>
      </c>
      <c r="H1571" t="s">
        <v>156</v>
      </c>
      <c r="I1571">
        <v>2366</v>
      </c>
      <c r="J1571" t="s">
        <v>457</v>
      </c>
      <c r="K1571" t="s">
        <v>1154</v>
      </c>
      <c r="L1571" t="s">
        <v>459</v>
      </c>
      <c r="M1571" t="s">
        <v>4574</v>
      </c>
      <c r="N1571">
        <v>299</v>
      </c>
      <c r="O1571">
        <v>0</v>
      </c>
      <c r="P1571">
        <v>12</v>
      </c>
      <c r="Q1571" t="s">
        <v>73</v>
      </c>
      <c r="R1571" t="s">
        <v>238</v>
      </c>
      <c r="S1571" t="s">
        <v>239</v>
      </c>
      <c r="T1571">
        <v>180</v>
      </c>
      <c r="U1571">
        <v>156</v>
      </c>
      <c r="V1571">
        <v>86.67</v>
      </c>
      <c r="W1571" t="s">
        <v>133</v>
      </c>
      <c r="X1571">
        <v>8781</v>
      </c>
      <c r="Y1571">
        <v>1369836</v>
      </c>
      <c r="Z1571">
        <v>66144</v>
      </c>
      <c r="AA1571">
        <v>71604</v>
      </c>
      <c r="AB1571">
        <v>1507584</v>
      </c>
      <c r="AC1571">
        <v>988191</v>
      </c>
      <c r="AD1571">
        <v>519393</v>
      </c>
      <c r="AE1571" t="s">
        <v>72</v>
      </c>
      <c r="AF1571" t="s">
        <v>81</v>
      </c>
      <c r="AG1571" t="s">
        <v>240</v>
      </c>
      <c r="AH1571" t="s">
        <v>146</v>
      </c>
      <c r="AI1571" t="s">
        <v>139</v>
      </c>
      <c r="AJ1571" t="str">
        <f t="shared" si="24"/>
        <v>Dec</v>
      </c>
    </row>
    <row r="1572" spans="1:36" x14ac:dyDescent="0.3">
      <c r="A1572" t="s">
        <v>4575</v>
      </c>
      <c r="B1572" s="33">
        <v>45999</v>
      </c>
      <c r="C1572" t="s">
        <v>97</v>
      </c>
      <c r="D1572" t="s">
        <v>4576</v>
      </c>
      <c r="E1572" t="s">
        <v>174</v>
      </c>
      <c r="F1572" t="s">
        <v>179</v>
      </c>
      <c r="G1572" t="s">
        <v>158</v>
      </c>
      <c r="H1572" t="s">
        <v>166</v>
      </c>
      <c r="I1572">
        <v>484</v>
      </c>
      <c r="J1572" t="s">
        <v>600</v>
      </c>
      <c r="K1572" t="s">
        <v>1055</v>
      </c>
      <c r="L1572" t="s">
        <v>3978</v>
      </c>
      <c r="M1572" t="s">
        <v>1055</v>
      </c>
      <c r="N1572">
        <v>88</v>
      </c>
      <c r="O1572">
        <v>17</v>
      </c>
      <c r="P1572">
        <v>-10</v>
      </c>
      <c r="Q1572" t="s">
        <v>73</v>
      </c>
      <c r="R1572" t="s">
        <v>238</v>
      </c>
      <c r="S1572" t="s">
        <v>239</v>
      </c>
      <c r="T1572">
        <v>180</v>
      </c>
      <c r="U1572">
        <v>119</v>
      </c>
      <c r="V1572">
        <v>66.11</v>
      </c>
      <c r="W1572" t="s">
        <v>133</v>
      </c>
      <c r="X1572">
        <v>6742</v>
      </c>
      <c r="Y1572">
        <v>802298</v>
      </c>
      <c r="Z1572">
        <v>46053</v>
      </c>
      <c r="AA1572">
        <v>45577</v>
      </c>
      <c r="AB1572">
        <v>893928</v>
      </c>
      <c r="AC1572">
        <v>729232</v>
      </c>
      <c r="AD1572">
        <v>164696</v>
      </c>
      <c r="AE1572" t="s">
        <v>78</v>
      </c>
      <c r="AF1572" t="s">
        <v>72</v>
      </c>
      <c r="AG1572" t="s">
        <v>240</v>
      </c>
      <c r="AH1572" t="s">
        <v>147</v>
      </c>
      <c r="AI1572" t="s">
        <v>140</v>
      </c>
      <c r="AJ1572" t="str">
        <f t="shared" si="24"/>
        <v>Dec</v>
      </c>
    </row>
    <row r="1573" spans="1:36" x14ac:dyDescent="0.3">
      <c r="A1573" t="s">
        <v>4577</v>
      </c>
      <c r="B1573" s="33">
        <v>45872</v>
      </c>
      <c r="C1573" t="s">
        <v>93</v>
      </c>
      <c r="D1573" t="s">
        <v>4578</v>
      </c>
      <c r="E1573" t="s">
        <v>176</v>
      </c>
      <c r="F1573" t="s">
        <v>178</v>
      </c>
      <c r="G1573" t="s">
        <v>156</v>
      </c>
      <c r="H1573" t="s">
        <v>157</v>
      </c>
      <c r="I1573">
        <v>2047</v>
      </c>
      <c r="J1573" t="s">
        <v>560</v>
      </c>
      <c r="K1573" t="s">
        <v>1724</v>
      </c>
      <c r="N1573">
        <v>271</v>
      </c>
      <c r="O1573">
        <v>0</v>
      </c>
      <c r="P1573">
        <v>0</v>
      </c>
      <c r="Q1573" t="s">
        <v>67</v>
      </c>
      <c r="R1573" t="s">
        <v>245</v>
      </c>
      <c r="S1573" t="s">
        <v>120</v>
      </c>
      <c r="T1573">
        <v>220</v>
      </c>
      <c r="U1573">
        <v>0</v>
      </c>
      <c r="V1573">
        <v>0</v>
      </c>
      <c r="W1573" t="s">
        <v>135</v>
      </c>
      <c r="X1573">
        <v>6352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t="s">
        <v>81</v>
      </c>
      <c r="AF1573" t="s">
        <v>75</v>
      </c>
      <c r="AG1573" t="s">
        <v>240</v>
      </c>
      <c r="AH1573" t="s">
        <v>144</v>
      </c>
      <c r="AI1573" t="s">
        <v>140</v>
      </c>
      <c r="AJ1573" t="str">
        <f t="shared" si="24"/>
        <v>Aug</v>
      </c>
    </row>
    <row r="1574" spans="1:36" x14ac:dyDescent="0.3">
      <c r="A1574" t="s">
        <v>4579</v>
      </c>
      <c r="B1574" s="33">
        <v>45940</v>
      </c>
      <c r="C1574" t="s">
        <v>95</v>
      </c>
      <c r="D1574" t="s">
        <v>4580</v>
      </c>
      <c r="E1574" t="s">
        <v>178</v>
      </c>
      <c r="F1574" t="s">
        <v>173</v>
      </c>
      <c r="G1574" t="s">
        <v>157</v>
      </c>
      <c r="H1574" t="s">
        <v>161</v>
      </c>
      <c r="I1574">
        <v>1105</v>
      </c>
      <c r="J1574" t="s">
        <v>408</v>
      </c>
      <c r="K1574" t="s">
        <v>1983</v>
      </c>
      <c r="L1574" t="s">
        <v>1622</v>
      </c>
      <c r="M1574" t="s">
        <v>4496</v>
      </c>
      <c r="N1574">
        <v>167</v>
      </c>
      <c r="O1574">
        <v>21</v>
      </c>
      <c r="P1574">
        <v>22</v>
      </c>
      <c r="Q1574" t="s">
        <v>73</v>
      </c>
      <c r="R1574" t="s">
        <v>238</v>
      </c>
      <c r="S1574" t="s">
        <v>239</v>
      </c>
      <c r="T1574">
        <v>150</v>
      </c>
      <c r="U1574">
        <v>107</v>
      </c>
      <c r="V1574">
        <v>71.33</v>
      </c>
      <c r="W1574" t="s">
        <v>135</v>
      </c>
      <c r="X1574">
        <v>4056</v>
      </c>
      <c r="Y1574">
        <v>433992</v>
      </c>
      <c r="Z1574">
        <v>27071</v>
      </c>
      <c r="AA1574">
        <v>77254</v>
      </c>
      <c r="AB1574">
        <v>538317</v>
      </c>
      <c r="AC1574">
        <v>335539</v>
      </c>
      <c r="AD1574">
        <v>202778</v>
      </c>
      <c r="AE1574" t="s">
        <v>75</v>
      </c>
      <c r="AF1574" t="s">
        <v>78</v>
      </c>
      <c r="AG1574" t="s">
        <v>240</v>
      </c>
      <c r="AH1574" t="s">
        <v>146</v>
      </c>
      <c r="AI1574" t="s">
        <v>138</v>
      </c>
      <c r="AJ1574" t="str">
        <f t="shared" si="24"/>
        <v>Oct</v>
      </c>
    </row>
    <row r="1575" spans="1:36" x14ac:dyDescent="0.3">
      <c r="A1575" t="s">
        <v>4581</v>
      </c>
      <c r="B1575" s="33">
        <v>45788</v>
      </c>
      <c r="C1575" t="s">
        <v>93</v>
      </c>
      <c r="D1575" t="s">
        <v>4582</v>
      </c>
      <c r="E1575" t="s">
        <v>181</v>
      </c>
      <c r="F1575" t="s">
        <v>177</v>
      </c>
      <c r="G1575" t="s">
        <v>159</v>
      </c>
      <c r="H1575" t="s">
        <v>162</v>
      </c>
      <c r="I1575">
        <v>1992</v>
      </c>
      <c r="J1575" t="s">
        <v>463</v>
      </c>
      <c r="K1575" t="s">
        <v>1047</v>
      </c>
      <c r="L1575" t="s">
        <v>2779</v>
      </c>
      <c r="M1575" t="s">
        <v>1766</v>
      </c>
      <c r="N1575">
        <v>258</v>
      </c>
      <c r="O1575">
        <v>38</v>
      </c>
      <c r="P1575">
        <v>43</v>
      </c>
      <c r="Q1575" t="s">
        <v>76</v>
      </c>
      <c r="R1575" t="s">
        <v>238</v>
      </c>
      <c r="S1575" t="s">
        <v>239</v>
      </c>
      <c r="T1575">
        <v>186</v>
      </c>
      <c r="U1575">
        <v>182</v>
      </c>
      <c r="V1575">
        <v>97.85</v>
      </c>
      <c r="W1575" t="s">
        <v>133</v>
      </c>
      <c r="X1575">
        <v>8659</v>
      </c>
      <c r="Y1575">
        <v>1575938</v>
      </c>
      <c r="Z1575">
        <v>90454</v>
      </c>
      <c r="AA1575">
        <v>94276</v>
      </c>
      <c r="AB1575">
        <v>1760668</v>
      </c>
      <c r="AC1575">
        <v>1195689</v>
      </c>
      <c r="AD1575">
        <v>564979</v>
      </c>
      <c r="AE1575" t="s">
        <v>81</v>
      </c>
      <c r="AF1575" t="s">
        <v>78</v>
      </c>
      <c r="AG1575" t="s">
        <v>240</v>
      </c>
      <c r="AH1575" t="s">
        <v>144</v>
      </c>
      <c r="AI1575" t="s">
        <v>139</v>
      </c>
      <c r="AJ1575" t="str">
        <f t="shared" si="24"/>
        <v>May</v>
      </c>
    </row>
    <row r="1576" spans="1:36" x14ac:dyDescent="0.3">
      <c r="A1576" t="s">
        <v>4583</v>
      </c>
      <c r="B1576" s="33">
        <v>45662</v>
      </c>
      <c r="C1576" t="s">
        <v>95</v>
      </c>
      <c r="D1576" t="s">
        <v>4584</v>
      </c>
      <c r="E1576" t="s">
        <v>175</v>
      </c>
      <c r="F1576" t="s">
        <v>176</v>
      </c>
      <c r="G1576" t="s">
        <v>163</v>
      </c>
      <c r="H1576" t="s">
        <v>156</v>
      </c>
      <c r="I1576">
        <v>898</v>
      </c>
      <c r="J1576" t="s">
        <v>560</v>
      </c>
      <c r="K1576" t="s">
        <v>1459</v>
      </c>
      <c r="L1576" t="s">
        <v>385</v>
      </c>
      <c r="M1576" t="s">
        <v>1459</v>
      </c>
      <c r="N1576">
        <v>131</v>
      </c>
      <c r="O1576">
        <v>0</v>
      </c>
      <c r="P1576">
        <v>-10</v>
      </c>
      <c r="Q1576" t="s">
        <v>70</v>
      </c>
      <c r="R1576" t="s">
        <v>238</v>
      </c>
      <c r="S1576" t="s">
        <v>239</v>
      </c>
      <c r="T1576">
        <v>189</v>
      </c>
      <c r="U1576">
        <v>162</v>
      </c>
      <c r="V1576">
        <v>85.71</v>
      </c>
      <c r="W1576" t="s">
        <v>135</v>
      </c>
      <c r="X1576">
        <v>3007</v>
      </c>
      <c r="Y1576">
        <v>487134</v>
      </c>
      <c r="Z1576">
        <v>61560</v>
      </c>
      <c r="AA1576">
        <v>60102</v>
      </c>
      <c r="AB1576">
        <v>608796</v>
      </c>
      <c r="AC1576">
        <v>469799</v>
      </c>
      <c r="AD1576">
        <v>138997</v>
      </c>
      <c r="AE1576" t="s">
        <v>75</v>
      </c>
      <c r="AF1576" t="s">
        <v>81</v>
      </c>
      <c r="AG1576" t="s">
        <v>240</v>
      </c>
      <c r="AH1576" t="s">
        <v>146</v>
      </c>
      <c r="AI1576" t="s">
        <v>140</v>
      </c>
      <c r="AJ1576" t="str">
        <f t="shared" si="24"/>
        <v>Jan</v>
      </c>
    </row>
    <row r="1577" spans="1:36" x14ac:dyDescent="0.3">
      <c r="A1577" t="s">
        <v>4585</v>
      </c>
      <c r="B1577" s="33">
        <v>45675</v>
      </c>
      <c r="C1577" t="s">
        <v>93</v>
      </c>
      <c r="D1577" t="s">
        <v>4586</v>
      </c>
      <c r="E1577" t="s">
        <v>174</v>
      </c>
      <c r="F1577" t="s">
        <v>173</v>
      </c>
      <c r="G1577" t="s">
        <v>158</v>
      </c>
      <c r="H1577" t="s">
        <v>161</v>
      </c>
      <c r="I1577">
        <v>1693</v>
      </c>
      <c r="J1577" t="s">
        <v>391</v>
      </c>
      <c r="K1577" t="s">
        <v>1258</v>
      </c>
      <c r="L1577" t="s">
        <v>4258</v>
      </c>
      <c r="M1577" t="s">
        <v>1258</v>
      </c>
      <c r="N1577">
        <v>249</v>
      </c>
      <c r="O1577">
        <v>2</v>
      </c>
      <c r="P1577">
        <v>-1</v>
      </c>
      <c r="Q1577" t="s">
        <v>73</v>
      </c>
      <c r="R1577" t="s">
        <v>238</v>
      </c>
      <c r="S1577" t="s">
        <v>239</v>
      </c>
      <c r="T1577">
        <v>189</v>
      </c>
      <c r="U1577">
        <v>153</v>
      </c>
      <c r="V1577">
        <v>80.95</v>
      </c>
      <c r="W1577" t="s">
        <v>135</v>
      </c>
      <c r="X1577">
        <v>2965</v>
      </c>
      <c r="Y1577">
        <v>453645</v>
      </c>
      <c r="Z1577">
        <v>79407</v>
      </c>
      <c r="AA1577">
        <v>61047</v>
      </c>
      <c r="AB1577">
        <v>594099</v>
      </c>
      <c r="AC1577">
        <v>445840</v>
      </c>
      <c r="AD1577">
        <v>148259</v>
      </c>
      <c r="AE1577" t="s">
        <v>78</v>
      </c>
      <c r="AF1577" t="s">
        <v>78</v>
      </c>
      <c r="AG1577" t="s">
        <v>240</v>
      </c>
      <c r="AH1577" t="s">
        <v>144</v>
      </c>
      <c r="AI1577" t="s">
        <v>138</v>
      </c>
      <c r="AJ1577" t="str">
        <f t="shared" si="24"/>
        <v>Jan</v>
      </c>
    </row>
    <row r="1578" spans="1:36" x14ac:dyDescent="0.3">
      <c r="A1578" t="s">
        <v>4587</v>
      </c>
      <c r="B1578" s="33">
        <v>45796</v>
      </c>
      <c r="C1578" t="s">
        <v>97</v>
      </c>
      <c r="D1578" t="s">
        <v>4588</v>
      </c>
      <c r="E1578" t="s">
        <v>178</v>
      </c>
      <c r="F1578" t="s">
        <v>176</v>
      </c>
      <c r="G1578" t="s">
        <v>157</v>
      </c>
      <c r="H1578" t="s">
        <v>156</v>
      </c>
      <c r="I1578">
        <v>1466</v>
      </c>
      <c r="J1578" t="s">
        <v>381</v>
      </c>
      <c r="K1578" t="s">
        <v>4589</v>
      </c>
      <c r="L1578" t="s">
        <v>439</v>
      </c>
      <c r="M1578" t="s">
        <v>237</v>
      </c>
      <c r="N1578">
        <v>226</v>
      </c>
      <c r="O1578">
        <v>22</v>
      </c>
      <c r="P1578">
        <v>31</v>
      </c>
      <c r="Q1578" t="s">
        <v>76</v>
      </c>
      <c r="R1578" t="s">
        <v>238</v>
      </c>
      <c r="S1578" t="s">
        <v>239</v>
      </c>
      <c r="T1578">
        <v>180</v>
      </c>
      <c r="U1578">
        <v>143</v>
      </c>
      <c r="V1578">
        <v>79.44</v>
      </c>
      <c r="W1578" t="s">
        <v>135</v>
      </c>
      <c r="X1578">
        <v>3991</v>
      </c>
      <c r="Y1578">
        <v>570713</v>
      </c>
      <c r="Z1578">
        <v>36608</v>
      </c>
      <c r="AA1578">
        <v>68497</v>
      </c>
      <c r="AB1578">
        <v>675818</v>
      </c>
      <c r="AC1578">
        <v>550081</v>
      </c>
      <c r="AD1578">
        <v>125737</v>
      </c>
      <c r="AE1578" t="s">
        <v>75</v>
      </c>
      <c r="AF1578" t="s">
        <v>81</v>
      </c>
      <c r="AG1578" t="s">
        <v>240</v>
      </c>
      <c r="AH1578" t="s">
        <v>147</v>
      </c>
      <c r="AI1578" t="s">
        <v>138</v>
      </c>
      <c r="AJ1578" t="str">
        <f t="shared" si="24"/>
        <v>May</v>
      </c>
    </row>
    <row r="1579" spans="1:36" x14ac:dyDescent="0.3">
      <c r="A1579" t="s">
        <v>4590</v>
      </c>
      <c r="B1579" s="33">
        <v>45828</v>
      </c>
      <c r="C1579" t="s">
        <v>97</v>
      </c>
      <c r="D1579" t="s">
        <v>4591</v>
      </c>
      <c r="E1579" t="s">
        <v>178</v>
      </c>
      <c r="F1579" t="s">
        <v>180</v>
      </c>
      <c r="G1579" t="s">
        <v>157</v>
      </c>
      <c r="H1579" t="s">
        <v>160</v>
      </c>
      <c r="I1579">
        <v>725</v>
      </c>
      <c r="J1579" t="s">
        <v>362</v>
      </c>
      <c r="K1579" t="s">
        <v>2217</v>
      </c>
      <c r="L1579" t="s">
        <v>353</v>
      </c>
      <c r="M1579" t="s">
        <v>2217</v>
      </c>
      <c r="N1579">
        <v>104</v>
      </c>
      <c r="O1579">
        <v>0</v>
      </c>
      <c r="P1579">
        <v>-2</v>
      </c>
      <c r="Q1579" t="s">
        <v>70</v>
      </c>
      <c r="R1579" t="s">
        <v>238</v>
      </c>
      <c r="S1579" t="s">
        <v>239</v>
      </c>
      <c r="T1579">
        <v>186</v>
      </c>
      <c r="U1579">
        <v>133</v>
      </c>
      <c r="V1579">
        <v>71.510000000000005</v>
      </c>
      <c r="W1579" t="s">
        <v>133</v>
      </c>
      <c r="X1579">
        <v>9685</v>
      </c>
      <c r="Y1579">
        <v>1288105</v>
      </c>
      <c r="Z1579">
        <v>26999</v>
      </c>
      <c r="AA1579">
        <v>23142</v>
      </c>
      <c r="AB1579">
        <v>1338246</v>
      </c>
      <c r="AC1579">
        <v>1141294</v>
      </c>
      <c r="AD1579">
        <v>196952</v>
      </c>
      <c r="AE1579" t="s">
        <v>75</v>
      </c>
      <c r="AF1579" t="s">
        <v>81</v>
      </c>
      <c r="AG1579" t="s">
        <v>240</v>
      </c>
      <c r="AH1579" t="s">
        <v>144</v>
      </c>
      <c r="AI1579" t="s">
        <v>139</v>
      </c>
      <c r="AJ1579" t="str">
        <f t="shared" si="24"/>
        <v>Jun</v>
      </c>
    </row>
    <row r="1580" spans="1:36" x14ac:dyDescent="0.3">
      <c r="A1580" t="s">
        <v>4592</v>
      </c>
      <c r="B1580" s="33">
        <v>45971</v>
      </c>
      <c r="C1580" t="s">
        <v>99</v>
      </c>
      <c r="D1580" t="s">
        <v>4593</v>
      </c>
      <c r="E1580" t="s">
        <v>176</v>
      </c>
      <c r="F1580" t="s">
        <v>172</v>
      </c>
      <c r="G1580" t="s">
        <v>156</v>
      </c>
      <c r="H1580" t="s">
        <v>155</v>
      </c>
      <c r="I1580">
        <v>488</v>
      </c>
      <c r="J1580" t="s">
        <v>621</v>
      </c>
      <c r="K1580" t="s">
        <v>363</v>
      </c>
      <c r="L1580" t="s">
        <v>1860</v>
      </c>
      <c r="M1580" t="s">
        <v>3608</v>
      </c>
      <c r="N1580">
        <v>84</v>
      </c>
      <c r="O1580">
        <v>9</v>
      </c>
      <c r="P1580">
        <v>13</v>
      </c>
      <c r="Q1580" t="s">
        <v>73</v>
      </c>
      <c r="R1580" t="s">
        <v>238</v>
      </c>
      <c r="S1580" t="s">
        <v>239</v>
      </c>
      <c r="T1580">
        <v>189</v>
      </c>
      <c r="U1580">
        <v>143</v>
      </c>
      <c r="V1580">
        <v>75.66</v>
      </c>
      <c r="W1580" t="s">
        <v>133</v>
      </c>
      <c r="X1580">
        <v>10036</v>
      </c>
      <c r="Y1580">
        <v>1435148</v>
      </c>
      <c r="Z1580">
        <v>55913</v>
      </c>
      <c r="AA1580">
        <v>35893</v>
      </c>
      <c r="AB1580">
        <v>1526954</v>
      </c>
      <c r="AC1580">
        <v>1298466</v>
      </c>
      <c r="AD1580">
        <v>228488</v>
      </c>
      <c r="AE1580" t="s">
        <v>81</v>
      </c>
      <c r="AF1580" t="s">
        <v>81</v>
      </c>
      <c r="AG1580" t="s">
        <v>240</v>
      </c>
      <c r="AH1580" t="s">
        <v>144</v>
      </c>
      <c r="AI1580" t="s">
        <v>139</v>
      </c>
      <c r="AJ1580" t="str">
        <f t="shared" si="24"/>
        <v>Nov</v>
      </c>
    </row>
    <row r="1581" spans="1:36" x14ac:dyDescent="0.3">
      <c r="A1581" t="s">
        <v>4594</v>
      </c>
      <c r="B1581" s="33">
        <v>45886</v>
      </c>
      <c r="C1581" t="s">
        <v>99</v>
      </c>
      <c r="D1581" t="s">
        <v>4595</v>
      </c>
      <c r="E1581" t="s">
        <v>179</v>
      </c>
      <c r="F1581" t="s">
        <v>175</v>
      </c>
      <c r="G1581" t="s">
        <v>166</v>
      </c>
      <c r="H1581" t="s">
        <v>163</v>
      </c>
      <c r="I1581">
        <v>918</v>
      </c>
      <c r="J1581" t="s">
        <v>518</v>
      </c>
      <c r="K1581" t="s">
        <v>448</v>
      </c>
      <c r="L1581" t="s">
        <v>1505</v>
      </c>
      <c r="M1581" t="s">
        <v>1814</v>
      </c>
      <c r="N1581">
        <v>129</v>
      </c>
      <c r="O1581">
        <v>6</v>
      </c>
      <c r="P1581">
        <v>22</v>
      </c>
      <c r="Q1581" t="s">
        <v>73</v>
      </c>
      <c r="R1581" t="s">
        <v>238</v>
      </c>
      <c r="S1581" t="s">
        <v>239</v>
      </c>
      <c r="T1581">
        <v>189</v>
      </c>
      <c r="U1581">
        <v>175</v>
      </c>
      <c r="V1581">
        <v>92.59</v>
      </c>
      <c r="W1581" t="s">
        <v>133</v>
      </c>
      <c r="X1581">
        <v>6029</v>
      </c>
      <c r="Y1581">
        <v>1055075</v>
      </c>
      <c r="Z1581">
        <v>55300</v>
      </c>
      <c r="AA1581">
        <v>49700</v>
      </c>
      <c r="AB1581">
        <v>1160075</v>
      </c>
      <c r="AC1581">
        <v>731507</v>
      </c>
      <c r="AD1581">
        <v>428568</v>
      </c>
      <c r="AE1581" t="s">
        <v>72</v>
      </c>
      <c r="AF1581" t="s">
        <v>75</v>
      </c>
      <c r="AG1581" t="s">
        <v>240</v>
      </c>
      <c r="AH1581" t="s">
        <v>144</v>
      </c>
      <c r="AI1581" t="s">
        <v>139</v>
      </c>
      <c r="AJ1581" t="str">
        <f t="shared" si="24"/>
        <v>Aug</v>
      </c>
    </row>
    <row r="1582" spans="1:36" x14ac:dyDescent="0.3">
      <c r="A1582" t="s">
        <v>4596</v>
      </c>
      <c r="B1582" s="33">
        <v>45763</v>
      </c>
      <c r="C1582" t="s">
        <v>93</v>
      </c>
      <c r="D1582" t="s">
        <v>4597</v>
      </c>
      <c r="E1582" t="s">
        <v>172</v>
      </c>
      <c r="F1582" t="s">
        <v>180</v>
      </c>
      <c r="G1582" t="s">
        <v>155</v>
      </c>
      <c r="H1582" t="s">
        <v>160</v>
      </c>
      <c r="I1582">
        <v>980</v>
      </c>
      <c r="J1582" t="s">
        <v>325</v>
      </c>
      <c r="K1582" t="s">
        <v>1167</v>
      </c>
      <c r="L1582" t="s">
        <v>325</v>
      </c>
      <c r="M1582" t="s">
        <v>598</v>
      </c>
      <c r="N1582">
        <v>156</v>
      </c>
      <c r="O1582">
        <v>45</v>
      </c>
      <c r="P1582">
        <v>58</v>
      </c>
      <c r="Q1582" t="s">
        <v>76</v>
      </c>
      <c r="R1582" t="s">
        <v>238</v>
      </c>
      <c r="S1582" t="s">
        <v>239</v>
      </c>
      <c r="T1582">
        <v>180</v>
      </c>
      <c r="U1582">
        <v>135</v>
      </c>
      <c r="V1582">
        <v>75</v>
      </c>
      <c r="W1582" t="s">
        <v>135</v>
      </c>
      <c r="X1582">
        <v>8163</v>
      </c>
      <c r="Y1582">
        <v>1102005</v>
      </c>
      <c r="Z1582">
        <v>53055</v>
      </c>
      <c r="AA1582">
        <v>66285</v>
      </c>
      <c r="AB1582">
        <v>1221345</v>
      </c>
      <c r="AC1582">
        <v>889206</v>
      </c>
      <c r="AD1582">
        <v>332139</v>
      </c>
      <c r="AE1582" t="s">
        <v>81</v>
      </c>
      <c r="AF1582" t="s">
        <v>81</v>
      </c>
      <c r="AG1582" t="s">
        <v>240</v>
      </c>
      <c r="AH1582" t="s">
        <v>145</v>
      </c>
      <c r="AI1582" t="s">
        <v>140</v>
      </c>
      <c r="AJ1582" t="str">
        <f t="shared" si="24"/>
        <v>Apr</v>
      </c>
    </row>
    <row r="1583" spans="1:36" x14ac:dyDescent="0.3">
      <c r="A1583" t="s">
        <v>4598</v>
      </c>
      <c r="B1583" s="33">
        <v>45787</v>
      </c>
      <c r="C1583" t="s">
        <v>98</v>
      </c>
      <c r="D1583" t="s">
        <v>4599</v>
      </c>
      <c r="E1583" t="s">
        <v>175</v>
      </c>
      <c r="F1583" t="s">
        <v>177</v>
      </c>
      <c r="G1583" t="s">
        <v>163</v>
      </c>
      <c r="H1583" t="s">
        <v>162</v>
      </c>
      <c r="I1583">
        <v>1507</v>
      </c>
      <c r="J1583" t="s">
        <v>275</v>
      </c>
      <c r="K1583" t="s">
        <v>609</v>
      </c>
      <c r="L1583" t="s">
        <v>3865</v>
      </c>
      <c r="M1583" t="s">
        <v>938</v>
      </c>
      <c r="N1583">
        <v>191</v>
      </c>
      <c r="O1583">
        <v>69</v>
      </c>
      <c r="P1583">
        <v>74</v>
      </c>
      <c r="Q1583" t="s">
        <v>76</v>
      </c>
      <c r="R1583" t="s">
        <v>238</v>
      </c>
      <c r="S1583" t="s">
        <v>239</v>
      </c>
      <c r="T1583">
        <v>189</v>
      </c>
      <c r="U1583">
        <v>164</v>
      </c>
      <c r="V1583">
        <v>86.77</v>
      </c>
      <c r="W1583" t="s">
        <v>133</v>
      </c>
      <c r="X1583">
        <v>10598</v>
      </c>
      <c r="Y1583">
        <v>1738072</v>
      </c>
      <c r="Z1583">
        <v>84296</v>
      </c>
      <c r="AA1583">
        <v>60352</v>
      </c>
      <c r="AB1583">
        <v>1882720</v>
      </c>
      <c r="AC1583">
        <v>1241283</v>
      </c>
      <c r="AD1583">
        <v>641437</v>
      </c>
      <c r="AE1583" t="s">
        <v>75</v>
      </c>
      <c r="AF1583" t="s">
        <v>78</v>
      </c>
      <c r="AG1583" t="s">
        <v>240</v>
      </c>
      <c r="AH1583" t="s">
        <v>144</v>
      </c>
      <c r="AI1583" t="s">
        <v>140</v>
      </c>
      <c r="AJ1583" t="str">
        <f t="shared" si="24"/>
        <v>May</v>
      </c>
    </row>
    <row r="1584" spans="1:36" x14ac:dyDescent="0.3">
      <c r="A1584" t="s">
        <v>4600</v>
      </c>
      <c r="B1584" s="33">
        <v>45752</v>
      </c>
      <c r="C1584" t="s">
        <v>95</v>
      </c>
      <c r="D1584" t="s">
        <v>4601</v>
      </c>
      <c r="E1584" t="s">
        <v>181</v>
      </c>
      <c r="F1584" t="s">
        <v>172</v>
      </c>
      <c r="G1584" t="s">
        <v>159</v>
      </c>
      <c r="H1584" t="s">
        <v>155</v>
      </c>
      <c r="I1584">
        <v>1675</v>
      </c>
      <c r="J1584" t="s">
        <v>304</v>
      </c>
      <c r="K1584" t="s">
        <v>289</v>
      </c>
      <c r="L1584" t="s">
        <v>2805</v>
      </c>
      <c r="M1584" t="s">
        <v>2199</v>
      </c>
      <c r="N1584">
        <v>218</v>
      </c>
      <c r="O1584">
        <v>36</v>
      </c>
      <c r="P1584">
        <v>51</v>
      </c>
      <c r="Q1584" t="s">
        <v>76</v>
      </c>
      <c r="R1584" t="s">
        <v>238</v>
      </c>
      <c r="S1584" t="s">
        <v>239</v>
      </c>
      <c r="T1584">
        <v>180</v>
      </c>
      <c r="U1584">
        <v>139</v>
      </c>
      <c r="V1584">
        <v>77.22</v>
      </c>
      <c r="W1584" t="s">
        <v>133</v>
      </c>
      <c r="X1584">
        <v>2820</v>
      </c>
      <c r="Y1584">
        <v>391980</v>
      </c>
      <c r="Z1584">
        <v>20850</v>
      </c>
      <c r="AA1584">
        <v>108003</v>
      </c>
      <c r="AB1584">
        <v>520833</v>
      </c>
      <c r="AC1584">
        <v>408060</v>
      </c>
      <c r="AD1584">
        <v>112773</v>
      </c>
      <c r="AE1584" t="s">
        <v>81</v>
      </c>
      <c r="AF1584" t="s">
        <v>81</v>
      </c>
      <c r="AG1584" t="s">
        <v>240</v>
      </c>
      <c r="AH1584" t="s">
        <v>145</v>
      </c>
      <c r="AI1584" t="s">
        <v>139</v>
      </c>
      <c r="AJ1584" t="str">
        <f t="shared" si="24"/>
        <v>Apr</v>
      </c>
    </row>
    <row r="1585" spans="1:36" x14ac:dyDescent="0.3">
      <c r="A1585" t="s">
        <v>4602</v>
      </c>
      <c r="B1585" s="33">
        <v>45867</v>
      </c>
      <c r="C1585" t="s">
        <v>96</v>
      </c>
      <c r="D1585" t="s">
        <v>4603</v>
      </c>
      <c r="E1585" t="s">
        <v>176</v>
      </c>
      <c r="F1585" t="s">
        <v>175</v>
      </c>
      <c r="G1585" t="s">
        <v>156</v>
      </c>
      <c r="H1585" t="s">
        <v>163</v>
      </c>
      <c r="I1585">
        <v>659</v>
      </c>
      <c r="J1585" t="s">
        <v>408</v>
      </c>
      <c r="K1585" t="s">
        <v>885</v>
      </c>
      <c r="L1585" t="s">
        <v>408</v>
      </c>
      <c r="M1585" t="s">
        <v>885</v>
      </c>
      <c r="N1585">
        <v>107</v>
      </c>
      <c r="O1585">
        <v>0</v>
      </c>
      <c r="P1585">
        <v>-10</v>
      </c>
      <c r="Q1585" t="s">
        <v>70</v>
      </c>
      <c r="R1585" t="s">
        <v>238</v>
      </c>
      <c r="S1585" t="s">
        <v>239</v>
      </c>
      <c r="T1585">
        <v>189</v>
      </c>
      <c r="U1585">
        <v>143</v>
      </c>
      <c r="V1585">
        <v>75.66</v>
      </c>
      <c r="W1585" t="s">
        <v>133</v>
      </c>
      <c r="X1585">
        <v>3103</v>
      </c>
      <c r="Y1585">
        <v>443729</v>
      </c>
      <c r="Z1585">
        <v>27456</v>
      </c>
      <c r="AA1585">
        <v>112970</v>
      </c>
      <c r="AB1585">
        <v>584155</v>
      </c>
      <c r="AC1585">
        <v>478557</v>
      </c>
      <c r="AD1585">
        <v>105598</v>
      </c>
      <c r="AE1585" t="s">
        <v>81</v>
      </c>
      <c r="AF1585" t="s">
        <v>75</v>
      </c>
      <c r="AG1585" t="s">
        <v>240</v>
      </c>
      <c r="AH1585" t="s">
        <v>147</v>
      </c>
      <c r="AI1585" t="s">
        <v>138</v>
      </c>
      <c r="AJ1585" t="str">
        <f t="shared" si="24"/>
        <v>Jul</v>
      </c>
    </row>
    <row r="1586" spans="1:36" x14ac:dyDescent="0.3">
      <c r="A1586" t="s">
        <v>4604</v>
      </c>
      <c r="B1586" s="33">
        <v>45741</v>
      </c>
      <c r="C1586" t="s">
        <v>98</v>
      </c>
      <c r="D1586" t="s">
        <v>4605</v>
      </c>
      <c r="E1586" t="s">
        <v>173</v>
      </c>
      <c r="F1586" t="s">
        <v>172</v>
      </c>
      <c r="G1586" t="s">
        <v>161</v>
      </c>
      <c r="H1586" t="s">
        <v>155</v>
      </c>
      <c r="I1586">
        <v>1703</v>
      </c>
      <c r="J1586" t="s">
        <v>463</v>
      </c>
      <c r="K1586" t="s">
        <v>1339</v>
      </c>
      <c r="L1586" t="s">
        <v>1454</v>
      </c>
      <c r="M1586" t="s">
        <v>489</v>
      </c>
      <c r="N1586">
        <v>247</v>
      </c>
      <c r="O1586">
        <v>16</v>
      </c>
      <c r="P1586">
        <v>22</v>
      </c>
      <c r="Q1586" t="s">
        <v>73</v>
      </c>
      <c r="R1586" t="s">
        <v>238</v>
      </c>
      <c r="S1586" t="s">
        <v>239</v>
      </c>
      <c r="T1586">
        <v>150</v>
      </c>
      <c r="U1586">
        <v>92</v>
      </c>
      <c r="V1586">
        <v>61.33</v>
      </c>
      <c r="W1586" t="s">
        <v>135</v>
      </c>
      <c r="X1586">
        <v>6854</v>
      </c>
      <c r="Y1586">
        <v>630568</v>
      </c>
      <c r="Z1586">
        <v>33764</v>
      </c>
      <c r="AA1586">
        <v>36616</v>
      </c>
      <c r="AB1586">
        <v>700948</v>
      </c>
      <c r="AC1586">
        <v>457655</v>
      </c>
      <c r="AD1586">
        <v>243293</v>
      </c>
      <c r="AE1586" t="s">
        <v>78</v>
      </c>
      <c r="AF1586" t="s">
        <v>81</v>
      </c>
      <c r="AG1586" t="s">
        <v>240</v>
      </c>
      <c r="AH1586" t="s">
        <v>147</v>
      </c>
      <c r="AI1586" t="s">
        <v>139</v>
      </c>
      <c r="AJ1586" t="str">
        <f t="shared" si="24"/>
        <v>Mar</v>
      </c>
    </row>
    <row r="1587" spans="1:36" x14ac:dyDescent="0.3">
      <c r="A1587" t="s">
        <v>4606</v>
      </c>
      <c r="B1587" s="33">
        <v>45936</v>
      </c>
      <c r="C1587" t="s">
        <v>93</v>
      </c>
      <c r="D1587" t="s">
        <v>4607</v>
      </c>
      <c r="E1587" t="s">
        <v>178</v>
      </c>
      <c r="F1587" t="s">
        <v>180</v>
      </c>
      <c r="G1587" t="s">
        <v>157</v>
      </c>
      <c r="H1587" t="s">
        <v>160</v>
      </c>
      <c r="I1587">
        <v>1775</v>
      </c>
      <c r="J1587" t="s">
        <v>1434</v>
      </c>
      <c r="K1587" t="s">
        <v>474</v>
      </c>
      <c r="L1587" t="s">
        <v>2244</v>
      </c>
      <c r="M1587" t="s">
        <v>474</v>
      </c>
      <c r="N1587">
        <v>255</v>
      </c>
      <c r="O1587">
        <v>1</v>
      </c>
      <c r="P1587">
        <v>-7</v>
      </c>
      <c r="Q1587" t="s">
        <v>73</v>
      </c>
      <c r="R1587" t="s">
        <v>238</v>
      </c>
      <c r="S1587" t="s">
        <v>239</v>
      </c>
      <c r="T1587">
        <v>189</v>
      </c>
      <c r="U1587">
        <v>142</v>
      </c>
      <c r="V1587">
        <v>75.13</v>
      </c>
      <c r="W1587" t="s">
        <v>135</v>
      </c>
      <c r="X1587">
        <v>8151</v>
      </c>
      <c r="Y1587">
        <v>1157442</v>
      </c>
      <c r="Z1587">
        <v>27690</v>
      </c>
      <c r="AA1587">
        <v>89744</v>
      </c>
      <c r="AB1587">
        <v>1274876</v>
      </c>
      <c r="AC1587">
        <v>860407</v>
      </c>
      <c r="AD1587">
        <v>414469</v>
      </c>
      <c r="AE1587" t="s">
        <v>75</v>
      </c>
      <c r="AF1587" t="s">
        <v>81</v>
      </c>
      <c r="AG1587" t="s">
        <v>240</v>
      </c>
      <c r="AH1587" t="s">
        <v>147</v>
      </c>
      <c r="AI1587" t="s">
        <v>138</v>
      </c>
      <c r="AJ1587" t="str">
        <f t="shared" si="24"/>
        <v>Oct</v>
      </c>
    </row>
    <row r="1588" spans="1:36" x14ac:dyDescent="0.3">
      <c r="A1588" t="s">
        <v>4608</v>
      </c>
      <c r="B1588" s="33">
        <v>45869</v>
      </c>
      <c r="C1588" t="s">
        <v>95</v>
      </c>
      <c r="D1588" t="s">
        <v>4609</v>
      </c>
      <c r="E1588" t="s">
        <v>181</v>
      </c>
      <c r="F1588" t="s">
        <v>176</v>
      </c>
      <c r="G1588" t="s">
        <v>159</v>
      </c>
      <c r="H1588" t="s">
        <v>156</v>
      </c>
      <c r="I1588">
        <v>1266</v>
      </c>
      <c r="J1588" t="s">
        <v>420</v>
      </c>
      <c r="K1588" t="s">
        <v>3637</v>
      </c>
      <c r="L1588" t="s">
        <v>420</v>
      </c>
      <c r="M1588" t="s">
        <v>3070</v>
      </c>
      <c r="N1588">
        <v>188</v>
      </c>
      <c r="O1588">
        <v>30</v>
      </c>
      <c r="P1588">
        <v>49</v>
      </c>
      <c r="Q1588" t="s">
        <v>76</v>
      </c>
      <c r="R1588" t="s">
        <v>238</v>
      </c>
      <c r="S1588" t="s">
        <v>239</v>
      </c>
      <c r="T1588">
        <v>180</v>
      </c>
      <c r="U1588">
        <v>102</v>
      </c>
      <c r="V1588">
        <v>56.67</v>
      </c>
      <c r="W1588" t="s">
        <v>133</v>
      </c>
      <c r="X1588">
        <v>7654</v>
      </c>
      <c r="Y1588">
        <v>780708</v>
      </c>
      <c r="Z1588">
        <v>37536</v>
      </c>
      <c r="AA1588">
        <v>54774</v>
      </c>
      <c r="AB1588">
        <v>873018</v>
      </c>
      <c r="AC1588">
        <v>521361</v>
      </c>
      <c r="AD1588">
        <v>351657</v>
      </c>
      <c r="AE1588" t="s">
        <v>81</v>
      </c>
      <c r="AF1588" t="s">
        <v>81</v>
      </c>
      <c r="AG1588" t="s">
        <v>240</v>
      </c>
      <c r="AH1588" t="s">
        <v>144</v>
      </c>
      <c r="AI1588" t="s">
        <v>138</v>
      </c>
      <c r="AJ1588" t="str">
        <f t="shared" si="24"/>
        <v>Jul</v>
      </c>
    </row>
    <row r="1589" spans="1:36" x14ac:dyDescent="0.3">
      <c r="A1589" t="s">
        <v>4610</v>
      </c>
      <c r="B1589" s="33">
        <v>45762</v>
      </c>
      <c r="C1589" t="s">
        <v>95</v>
      </c>
      <c r="D1589" t="s">
        <v>4611</v>
      </c>
      <c r="E1589" t="s">
        <v>175</v>
      </c>
      <c r="F1589" t="s">
        <v>176</v>
      </c>
      <c r="G1589" t="s">
        <v>163</v>
      </c>
      <c r="H1589" t="s">
        <v>156</v>
      </c>
      <c r="I1589">
        <v>464</v>
      </c>
      <c r="J1589" t="s">
        <v>292</v>
      </c>
      <c r="K1589" t="s">
        <v>3696</v>
      </c>
      <c r="L1589" t="s">
        <v>4612</v>
      </c>
      <c r="M1589" t="s">
        <v>613</v>
      </c>
      <c r="N1589">
        <v>77</v>
      </c>
      <c r="O1589">
        <v>13</v>
      </c>
      <c r="P1589">
        <v>13</v>
      </c>
      <c r="Q1589" t="s">
        <v>73</v>
      </c>
      <c r="R1589" t="s">
        <v>238</v>
      </c>
      <c r="S1589" t="s">
        <v>239</v>
      </c>
      <c r="T1589">
        <v>180</v>
      </c>
      <c r="U1589">
        <v>157</v>
      </c>
      <c r="V1589">
        <v>87.22</v>
      </c>
      <c r="W1589" t="s">
        <v>133</v>
      </c>
      <c r="X1589">
        <v>3248</v>
      </c>
      <c r="Y1589">
        <v>509936</v>
      </c>
      <c r="Z1589">
        <v>73162</v>
      </c>
      <c r="AA1589">
        <v>49141</v>
      </c>
      <c r="AB1589">
        <v>632239</v>
      </c>
      <c r="AC1589">
        <v>370019</v>
      </c>
      <c r="AD1589">
        <v>262220</v>
      </c>
      <c r="AE1589" t="s">
        <v>75</v>
      </c>
      <c r="AF1589" t="s">
        <v>81</v>
      </c>
      <c r="AG1589" t="s">
        <v>240</v>
      </c>
      <c r="AH1589" t="s">
        <v>144</v>
      </c>
      <c r="AI1589" t="s">
        <v>139</v>
      </c>
      <c r="AJ1589" t="str">
        <f t="shared" si="24"/>
        <v>Apr</v>
      </c>
    </row>
    <row r="1590" spans="1:36" x14ac:dyDescent="0.3">
      <c r="A1590" t="s">
        <v>4613</v>
      </c>
      <c r="B1590" s="33">
        <v>45730</v>
      </c>
      <c r="C1590" t="s">
        <v>97</v>
      </c>
      <c r="D1590" t="s">
        <v>4614</v>
      </c>
      <c r="E1590" t="s">
        <v>174</v>
      </c>
      <c r="F1590" t="s">
        <v>180</v>
      </c>
      <c r="G1590" t="s">
        <v>158</v>
      </c>
      <c r="H1590" t="s">
        <v>160</v>
      </c>
      <c r="I1590">
        <v>2049</v>
      </c>
      <c r="J1590" t="s">
        <v>275</v>
      </c>
      <c r="K1590" t="s">
        <v>1494</v>
      </c>
      <c r="L1590" t="s">
        <v>3090</v>
      </c>
      <c r="M1590" t="s">
        <v>1494</v>
      </c>
      <c r="N1590">
        <v>250</v>
      </c>
      <c r="O1590">
        <v>2</v>
      </c>
      <c r="P1590">
        <v>-9</v>
      </c>
      <c r="Q1590" t="s">
        <v>73</v>
      </c>
      <c r="R1590" t="s">
        <v>238</v>
      </c>
      <c r="S1590" t="s">
        <v>239</v>
      </c>
      <c r="T1590">
        <v>180</v>
      </c>
      <c r="U1590">
        <v>150</v>
      </c>
      <c r="V1590">
        <v>83.33</v>
      </c>
      <c r="W1590" t="s">
        <v>133</v>
      </c>
      <c r="X1590">
        <v>9540</v>
      </c>
      <c r="Y1590">
        <v>1431000</v>
      </c>
      <c r="Z1590">
        <v>31200</v>
      </c>
      <c r="AA1590">
        <v>114150</v>
      </c>
      <c r="AB1590">
        <v>1576350</v>
      </c>
      <c r="AC1590">
        <v>1333695</v>
      </c>
      <c r="AD1590">
        <v>242655</v>
      </c>
      <c r="AE1590" t="s">
        <v>78</v>
      </c>
      <c r="AF1590" t="s">
        <v>81</v>
      </c>
      <c r="AG1590" t="s">
        <v>240</v>
      </c>
      <c r="AH1590" t="s">
        <v>144</v>
      </c>
      <c r="AI1590" t="s">
        <v>140</v>
      </c>
      <c r="AJ1590" t="str">
        <f t="shared" si="24"/>
        <v>Mar</v>
      </c>
    </row>
    <row r="1591" spans="1:36" x14ac:dyDescent="0.3">
      <c r="A1591" t="s">
        <v>4615</v>
      </c>
      <c r="B1591" s="33">
        <v>45910</v>
      </c>
      <c r="C1591" t="s">
        <v>93</v>
      </c>
      <c r="D1591" t="s">
        <v>4616</v>
      </c>
      <c r="E1591" t="s">
        <v>181</v>
      </c>
      <c r="F1591" t="s">
        <v>176</v>
      </c>
      <c r="G1591" t="s">
        <v>159</v>
      </c>
      <c r="H1591" t="s">
        <v>156</v>
      </c>
      <c r="I1591">
        <v>1467</v>
      </c>
      <c r="J1591" t="s">
        <v>266</v>
      </c>
      <c r="K1591" t="s">
        <v>327</v>
      </c>
      <c r="L1591" t="s">
        <v>1026</v>
      </c>
      <c r="M1591" t="s">
        <v>1504</v>
      </c>
      <c r="N1591">
        <v>191</v>
      </c>
      <c r="O1591">
        <v>9</v>
      </c>
      <c r="P1591">
        <v>11</v>
      </c>
      <c r="Q1591" t="s">
        <v>73</v>
      </c>
      <c r="R1591" t="s">
        <v>238</v>
      </c>
      <c r="S1591" t="s">
        <v>239</v>
      </c>
      <c r="T1591">
        <v>180</v>
      </c>
      <c r="U1591">
        <v>122</v>
      </c>
      <c r="V1591">
        <v>67.78</v>
      </c>
      <c r="W1591" t="s">
        <v>133</v>
      </c>
      <c r="X1591">
        <v>10174</v>
      </c>
      <c r="Y1591">
        <v>1241228</v>
      </c>
      <c r="Z1591">
        <v>54290</v>
      </c>
      <c r="AA1591">
        <v>17324</v>
      </c>
      <c r="AB1591">
        <v>1312842</v>
      </c>
      <c r="AC1591">
        <v>863584</v>
      </c>
      <c r="AD1591">
        <v>449258</v>
      </c>
      <c r="AE1591" t="s">
        <v>81</v>
      </c>
      <c r="AF1591" t="s">
        <v>81</v>
      </c>
      <c r="AG1591" t="s">
        <v>240</v>
      </c>
      <c r="AH1591" t="s">
        <v>146</v>
      </c>
      <c r="AI1591" t="s">
        <v>139</v>
      </c>
      <c r="AJ1591" t="str">
        <f t="shared" si="24"/>
        <v>Sep</v>
      </c>
    </row>
    <row r="1592" spans="1:36" x14ac:dyDescent="0.3">
      <c r="A1592" t="s">
        <v>4617</v>
      </c>
      <c r="B1592" s="33">
        <v>45676</v>
      </c>
      <c r="C1592" t="s">
        <v>93</v>
      </c>
      <c r="D1592" t="s">
        <v>4618</v>
      </c>
      <c r="E1592" t="s">
        <v>174</v>
      </c>
      <c r="F1592" t="s">
        <v>173</v>
      </c>
      <c r="G1592" t="s">
        <v>158</v>
      </c>
      <c r="H1592" t="s">
        <v>161</v>
      </c>
      <c r="I1592">
        <v>481</v>
      </c>
      <c r="J1592" t="s">
        <v>572</v>
      </c>
      <c r="K1592" t="s">
        <v>2011</v>
      </c>
      <c r="L1592" t="s">
        <v>1336</v>
      </c>
      <c r="M1592" t="s">
        <v>2036</v>
      </c>
      <c r="N1592">
        <v>78</v>
      </c>
      <c r="O1592">
        <v>6</v>
      </c>
      <c r="P1592">
        <v>45</v>
      </c>
      <c r="Q1592" t="s">
        <v>76</v>
      </c>
      <c r="R1592" t="s">
        <v>238</v>
      </c>
      <c r="S1592" t="s">
        <v>239</v>
      </c>
      <c r="T1592">
        <v>180</v>
      </c>
      <c r="U1592">
        <v>143</v>
      </c>
      <c r="V1592">
        <v>79.44</v>
      </c>
      <c r="W1592" t="s">
        <v>133</v>
      </c>
      <c r="X1592">
        <v>10397</v>
      </c>
      <c r="Y1592">
        <v>1486771</v>
      </c>
      <c r="Z1592">
        <v>50336</v>
      </c>
      <c r="AA1592">
        <v>112255</v>
      </c>
      <c r="AB1592">
        <v>1649362</v>
      </c>
      <c r="AC1592">
        <v>1347781</v>
      </c>
      <c r="AD1592">
        <v>301581</v>
      </c>
      <c r="AE1592" t="s">
        <v>78</v>
      </c>
      <c r="AF1592" t="s">
        <v>78</v>
      </c>
      <c r="AG1592" t="s">
        <v>240</v>
      </c>
      <c r="AH1592" t="s">
        <v>146</v>
      </c>
      <c r="AI1592" t="s">
        <v>139</v>
      </c>
      <c r="AJ1592" t="str">
        <f t="shared" si="24"/>
        <v>Jan</v>
      </c>
    </row>
    <row r="1593" spans="1:36" x14ac:dyDescent="0.3">
      <c r="A1593" t="s">
        <v>4619</v>
      </c>
      <c r="B1593" s="33">
        <v>45772</v>
      </c>
      <c r="C1593" t="s">
        <v>93</v>
      </c>
      <c r="D1593" t="s">
        <v>4620</v>
      </c>
      <c r="E1593" t="s">
        <v>172</v>
      </c>
      <c r="F1593" t="s">
        <v>173</v>
      </c>
      <c r="G1593" t="s">
        <v>155</v>
      </c>
      <c r="H1593" t="s">
        <v>161</v>
      </c>
      <c r="I1593">
        <v>634</v>
      </c>
      <c r="J1593" t="s">
        <v>518</v>
      </c>
      <c r="K1593" t="s">
        <v>2004</v>
      </c>
      <c r="L1593" t="s">
        <v>3893</v>
      </c>
      <c r="M1593" t="s">
        <v>4621</v>
      </c>
      <c r="N1593">
        <v>101</v>
      </c>
      <c r="O1593">
        <v>54</v>
      </c>
      <c r="P1593">
        <v>23</v>
      </c>
      <c r="Q1593" t="s">
        <v>73</v>
      </c>
      <c r="R1593" t="s">
        <v>238</v>
      </c>
      <c r="S1593" t="s">
        <v>239</v>
      </c>
      <c r="T1593">
        <v>180</v>
      </c>
      <c r="U1593">
        <v>121</v>
      </c>
      <c r="V1593">
        <v>67.22</v>
      </c>
      <c r="W1593" t="s">
        <v>134</v>
      </c>
      <c r="X1593">
        <v>8249</v>
      </c>
      <c r="Y1593">
        <v>998129</v>
      </c>
      <c r="Z1593">
        <v>45980</v>
      </c>
      <c r="AA1593">
        <v>59532</v>
      </c>
      <c r="AB1593">
        <v>1103641</v>
      </c>
      <c r="AC1593">
        <v>916742</v>
      </c>
      <c r="AD1593">
        <v>186899</v>
      </c>
      <c r="AE1593" t="s">
        <v>81</v>
      </c>
      <c r="AF1593" t="s">
        <v>78</v>
      </c>
      <c r="AG1593" t="s">
        <v>240</v>
      </c>
      <c r="AH1593" t="s">
        <v>145</v>
      </c>
      <c r="AI1593" t="s">
        <v>140</v>
      </c>
      <c r="AJ1593" t="str">
        <f t="shared" si="24"/>
        <v>Apr</v>
      </c>
    </row>
    <row r="1594" spans="1:36" x14ac:dyDescent="0.3">
      <c r="A1594" t="s">
        <v>4622</v>
      </c>
      <c r="B1594" s="33">
        <v>45727</v>
      </c>
      <c r="C1594" t="s">
        <v>97</v>
      </c>
      <c r="D1594" t="s">
        <v>4623</v>
      </c>
      <c r="E1594" t="s">
        <v>177</v>
      </c>
      <c r="F1594" t="s">
        <v>178</v>
      </c>
      <c r="G1594" t="s">
        <v>162</v>
      </c>
      <c r="H1594" t="s">
        <v>157</v>
      </c>
      <c r="I1594">
        <v>2224</v>
      </c>
      <c r="J1594" t="s">
        <v>572</v>
      </c>
      <c r="K1594" t="s">
        <v>3168</v>
      </c>
      <c r="L1594" t="s">
        <v>447</v>
      </c>
      <c r="M1594" t="s">
        <v>3168</v>
      </c>
      <c r="N1594">
        <v>264</v>
      </c>
      <c r="O1594">
        <v>0</v>
      </c>
      <c r="P1594">
        <v>-5</v>
      </c>
      <c r="Q1594" t="s">
        <v>70</v>
      </c>
      <c r="R1594" t="s">
        <v>238</v>
      </c>
      <c r="S1594" t="s">
        <v>239</v>
      </c>
      <c r="T1594">
        <v>180</v>
      </c>
      <c r="U1594">
        <v>92</v>
      </c>
      <c r="V1594">
        <v>51.11</v>
      </c>
      <c r="W1594" t="s">
        <v>133</v>
      </c>
      <c r="X1594">
        <v>10854</v>
      </c>
      <c r="Y1594">
        <v>998568</v>
      </c>
      <c r="Z1594">
        <v>14444</v>
      </c>
      <c r="AA1594">
        <v>28888</v>
      </c>
      <c r="AB1594">
        <v>1041900</v>
      </c>
      <c r="AC1594">
        <v>861792</v>
      </c>
      <c r="AD1594">
        <v>180108</v>
      </c>
      <c r="AE1594" t="s">
        <v>78</v>
      </c>
      <c r="AF1594" t="s">
        <v>75</v>
      </c>
      <c r="AG1594" t="s">
        <v>240</v>
      </c>
      <c r="AH1594" t="s">
        <v>147</v>
      </c>
      <c r="AI1594" t="s">
        <v>139</v>
      </c>
      <c r="AJ1594" t="str">
        <f t="shared" si="24"/>
        <v>Mar</v>
      </c>
    </row>
    <row r="1595" spans="1:36" x14ac:dyDescent="0.3">
      <c r="A1595" t="s">
        <v>4624</v>
      </c>
      <c r="B1595" s="33">
        <v>45802</v>
      </c>
      <c r="C1595" t="s">
        <v>93</v>
      </c>
      <c r="D1595" t="s">
        <v>4625</v>
      </c>
      <c r="E1595" t="s">
        <v>175</v>
      </c>
      <c r="F1595" t="s">
        <v>179</v>
      </c>
      <c r="G1595" t="s">
        <v>163</v>
      </c>
      <c r="H1595" t="s">
        <v>166</v>
      </c>
      <c r="I1595">
        <v>2121</v>
      </c>
      <c r="J1595" t="s">
        <v>336</v>
      </c>
      <c r="K1595" t="s">
        <v>1622</v>
      </c>
      <c r="L1595" t="s">
        <v>1707</v>
      </c>
      <c r="M1595" t="s">
        <v>1881</v>
      </c>
      <c r="N1595">
        <v>261</v>
      </c>
      <c r="O1595">
        <v>13</v>
      </c>
      <c r="P1595">
        <v>19</v>
      </c>
      <c r="Q1595" t="s">
        <v>73</v>
      </c>
      <c r="R1595" t="s">
        <v>238</v>
      </c>
      <c r="S1595" t="s">
        <v>239</v>
      </c>
      <c r="T1595">
        <v>180</v>
      </c>
      <c r="U1595">
        <v>131</v>
      </c>
      <c r="V1595">
        <v>72.78</v>
      </c>
      <c r="W1595" t="s">
        <v>135</v>
      </c>
      <c r="X1595">
        <v>5790</v>
      </c>
      <c r="Y1595">
        <v>758490</v>
      </c>
      <c r="Z1595">
        <v>54234</v>
      </c>
      <c r="AA1595">
        <v>46243</v>
      </c>
      <c r="AB1595">
        <v>858967</v>
      </c>
      <c r="AC1595">
        <v>560939</v>
      </c>
      <c r="AD1595">
        <v>298028</v>
      </c>
      <c r="AE1595" t="s">
        <v>75</v>
      </c>
      <c r="AF1595" t="s">
        <v>72</v>
      </c>
      <c r="AG1595" t="s">
        <v>240</v>
      </c>
      <c r="AH1595" t="s">
        <v>145</v>
      </c>
      <c r="AI1595" t="s">
        <v>138</v>
      </c>
      <c r="AJ1595" t="str">
        <f t="shared" si="24"/>
        <v>May</v>
      </c>
    </row>
    <row r="1596" spans="1:36" x14ac:dyDescent="0.3">
      <c r="A1596" t="s">
        <v>4626</v>
      </c>
      <c r="B1596" s="33">
        <v>45972</v>
      </c>
      <c r="C1596" t="s">
        <v>95</v>
      </c>
      <c r="D1596" t="s">
        <v>4627</v>
      </c>
      <c r="E1596" t="s">
        <v>174</v>
      </c>
      <c r="F1596" t="s">
        <v>172</v>
      </c>
      <c r="G1596" t="s">
        <v>158</v>
      </c>
      <c r="H1596" t="s">
        <v>155</v>
      </c>
      <c r="I1596">
        <v>2252</v>
      </c>
      <c r="J1596" t="s">
        <v>381</v>
      </c>
      <c r="K1596" t="s">
        <v>1051</v>
      </c>
      <c r="L1596" t="s">
        <v>610</v>
      </c>
      <c r="M1596" t="s">
        <v>1051</v>
      </c>
      <c r="N1596">
        <v>289</v>
      </c>
      <c r="O1596">
        <v>10</v>
      </c>
      <c r="P1596">
        <v>0</v>
      </c>
      <c r="Q1596" t="s">
        <v>73</v>
      </c>
      <c r="R1596" t="s">
        <v>238</v>
      </c>
      <c r="S1596" t="s">
        <v>239</v>
      </c>
      <c r="T1596">
        <v>180</v>
      </c>
      <c r="U1596">
        <v>173</v>
      </c>
      <c r="V1596">
        <v>96.11</v>
      </c>
      <c r="W1596" t="s">
        <v>133</v>
      </c>
      <c r="X1596">
        <v>10292</v>
      </c>
      <c r="Y1596">
        <v>1780516</v>
      </c>
      <c r="Z1596">
        <v>56398</v>
      </c>
      <c r="AA1596">
        <v>66778</v>
      </c>
      <c r="AB1596">
        <v>1903692</v>
      </c>
      <c r="AC1596">
        <v>1153268</v>
      </c>
      <c r="AD1596">
        <v>750424</v>
      </c>
      <c r="AE1596" t="s">
        <v>78</v>
      </c>
      <c r="AF1596" t="s">
        <v>81</v>
      </c>
      <c r="AG1596" t="s">
        <v>240</v>
      </c>
      <c r="AH1596" t="s">
        <v>144</v>
      </c>
      <c r="AI1596" t="s">
        <v>139</v>
      </c>
      <c r="AJ1596" t="str">
        <f t="shared" si="24"/>
        <v>Nov</v>
      </c>
    </row>
    <row r="1597" spans="1:36" x14ac:dyDescent="0.3">
      <c r="A1597" t="s">
        <v>4628</v>
      </c>
      <c r="B1597" s="33">
        <v>45868</v>
      </c>
      <c r="C1597" t="s">
        <v>98</v>
      </c>
      <c r="D1597" t="s">
        <v>4629</v>
      </c>
      <c r="E1597" t="s">
        <v>176</v>
      </c>
      <c r="F1597" t="s">
        <v>177</v>
      </c>
      <c r="G1597" t="s">
        <v>156</v>
      </c>
      <c r="H1597" t="s">
        <v>162</v>
      </c>
      <c r="I1597">
        <v>881</v>
      </c>
      <c r="J1597" t="s">
        <v>560</v>
      </c>
      <c r="K1597" t="s">
        <v>1077</v>
      </c>
      <c r="L1597" t="s">
        <v>1415</v>
      </c>
      <c r="M1597" t="s">
        <v>267</v>
      </c>
      <c r="N1597">
        <v>130</v>
      </c>
      <c r="O1597">
        <v>7</v>
      </c>
      <c r="P1597">
        <v>19</v>
      </c>
      <c r="Q1597" t="s">
        <v>73</v>
      </c>
      <c r="R1597" t="s">
        <v>238</v>
      </c>
      <c r="S1597" t="s">
        <v>239</v>
      </c>
      <c r="T1597">
        <v>189</v>
      </c>
      <c r="U1597">
        <v>178</v>
      </c>
      <c r="V1597">
        <v>94.18</v>
      </c>
      <c r="W1597" t="s">
        <v>133</v>
      </c>
      <c r="X1597">
        <v>5461</v>
      </c>
      <c r="Y1597">
        <v>972058</v>
      </c>
      <c r="Z1597">
        <v>75294</v>
      </c>
      <c r="AA1597">
        <v>131720</v>
      </c>
      <c r="AB1597">
        <v>1179072</v>
      </c>
      <c r="AC1597">
        <v>773170</v>
      </c>
      <c r="AD1597">
        <v>405902</v>
      </c>
      <c r="AE1597" t="s">
        <v>81</v>
      </c>
      <c r="AF1597" t="s">
        <v>78</v>
      </c>
      <c r="AG1597" t="s">
        <v>240</v>
      </c>
      <c r="AH1597" t="s">
        <v>144</v>
      </c>
      <c r="AI1597" t="s">
        <v>140</v>
      </c>
      <c r="AJ1597" t="str">
        <f t="shared" si="24"/>
        <v>Jul</v>
      </c>
    </row>
    <row r="1598" spans="1:36" x14ac:dyDescent="0.3">
      <c r="A1598" t="s">
        <v>4630</v>
      </c>
      <c r="B1598" s="33">
        <v>45730</v>
      </c>
      <c r="C1598" t="s">
        <v>98</v>
      </c>
      <c r="D1598" t="s">
        <v>4631</v>
      </c>
      <c r="E1598" t="s">
        <v>177</v>
      </c>
      <c r="F1598" t="s">
        <v>172</v>
      </c>
      <c r="G1598" t="s">
        <v>162</v>
      </c>
      <c r="H1598" t="s">
        <v>155</v>
      </c>
      <c r="I1598">
        <v>1582</v>
      </c>
      <c r="J1598" t="s">
        <v>264</v>
      </c>
      <c r="K1598" t="s">
        <v>641</v>
      </c>
      <c r="L1598" t="s">
        <v>310</v>
      </c>
      <c r="M1598" t="s">
        <v>687</v>
      </c>
      <c r="N1598">
        <v>206</v>
      </c>
      <c r="O1598">
        <v>0</v>
      </c>
      <c r="P1598">
        <v>1</v>
      </c>
      <c r="Q1598" t="s">
        <v>70</v>
      </c>
      <c r="R1598" t="s">
        <v>238</v>
      </c>
      <c r="S1598" t="s">
        <v>239</v>
      </c>
      <c r="T1598">
        <v>189</v>
      </c>
      <c r="U1598">
        <v>125</v>
      </c>
      <c r="V1598">
        <v>66.14</v>
      </c>
      <c r="W1598" t="s">
        <v>133</v>
      </c>
      <c r="X1598">
        <v>7333</v>
      </c>
      <c r="Y1598">
        <v>916625</v>
      </c>
      <c r="Z1598">
        <v>68000</v>
      </c>
      <c r="AA1598">
        <v>80125</v>
      </c>
      <c r="AB1598">
        <v>1064750</v>
      </c>
      <c r="AC1598">
        <v>893376</v>
      </c>
      <c r="AD1598">
        <v>171374</v>
      </c>
      <c r="AE1598" t="s">
        <v>78</v>
      </c>
      <c r="AF1598" t="s">
        <v>81</v>
      </c>
      <c r="AG1598" t="s">
        <v>240</v>
      </c>
      <c r="AH1598" t="s">
        <v>144</v>
      </c>
      <c r="AI1598" t="s">
        <v>138</v>
      </c>
      <c r="AJ1598" t="str">
        <f t="shared" si="24"/>
        <v>Mar</v>
      </c>
    </row>
    <row r="1599" spans="1:36" x14ac:dyDescent="0.3">
      <c r="A1599" t="s">
        <v>4632</v>
      </c>
      <c r="B1599" s="33">
        <v>45923</v>
      </c>
      <c r="C1599" t="s">
        <v>93</v>
      </c>
      <c r="D1599" t="s">
        <v>4633</v>
      </c>
      <c r="E1599" t="s">
        <v>181</v>
      </c>
      <c r="F1599" t="s">
        <v>177</v>
      </c>
      <c r="G1599" t="s">
        <v>159</v>
      </c>
      <c r="H1599" t="s">
        <v>162</v>
      </c>
      <c r="I1599">
        <v>678</v>
      </c>
      <c r="J1599" t="s">
        <v>605</v>
      </c>
      <c r="K1599" t="s">
        <v>719</v>
      </c>
      <c r="L1599" t="s">
        <v>605</v>
      </c>
      <c r="M1599" t="s">
        <v>392</v>
      </c>
      <c r="N1599">
        <v>106</v>
      </c>
      <c r="O1599">
        <v>0</v>
      </c>
      <c r="P1599">
        <v>20</v>
      </c>
      <c r="Q1599" t="s">
        <v>73</v>
      </c>
      <c r="R1599" t="s">
        <v>238</v>
      </c>
      <c r="S1599" t="s">
        <v>239</v>
      </c>
      <c r="T1599">
        <v>180</v>
      </c>
      <c r="U1599">
        <v>109</v>
      </c>
      <c r="V1599">
        <v>60.56</v>
      </c>
      <c r="W1599" t="s">
        <v>134</v>
      </c>
      <c r="X1599">
        <v>6812</v>
      </c>
      <c r="Y1599">
        <v>742508</v>
      </c>
      <c r="Z1599">
        <v>29321</v>
      </c>
      <c r="AA1599">
        <v>45780</v>
      </c>
      <c r="AB1599">
        <v>817609</v>
      </c>
      <c r="AC1599">
        <v>715256</v>
      </c>
      <c r="AD1599">
        <v>102353</v>
      </c>
      <c r="AE1599" t="s">
        <v>81</v>
      </c>
      <c r="AF1599" t="s">
        <v>78</v>
      </c>
      <c r="AG1599" t="s">
        <v>240</v>
      </c>
      <c r="AH1599" t="s">
        <v>145</v>
      </c>
      <c r="AI1599" t="s">
        <v>140</v>
      </c>
      <c r="AJ1599" t="str">
        <f t="shared" si="24"/>
        <v>Sep</v>
      </c>
    </row>
    <row r="1600" spans="1:36" x14ac:dyDescent="0.3">
      <c r="A1600" t="s">
        <v>4634</v>
      </c>
      <c r="B1600" s="33">
        <v>45872</v>
      </c>
      <c r="C1600" t="s">
        <v>93</v>
      </c>
      <c r="D1600" t="s">
        <v>4635</v>
      </c>
      <c r="E1600" t="s">
        <v>177</v>
      </c>
      <c r="F1600" t="s">
        <v>179</v>
      </c>
      <c r="G1600" t="s">
        <v>162</v>
      </c>
      <c r="H1600" t="s">
        <v>166</v>
      </c>
      <c r="I1600">
        <v>1996</v>
      </c>
      <c r="J1600" t="s">
        <v>1510</v>
      </c>
      <c r="K1600" t="s">
        <v>3103</v>
      </c>
      <c r="L1600" t="s">
        <v>1843</v>
      </c>
      <c r="M1600" t="s">
        <v>986</v>
      </c>
      <c r="N1600">
        <v>298</v>
      </c>
      <c r="O1600">
        <v>27</v>
      </c>
      <c r="P1600">
        <v>21</v>
      </c>
      <c r="Q1600" t="s">
        <v>73</v>
      </c>
      <c r="R1600" t="s">
        <v>238</v>
      </c>
      <c r="S1600" t="s">
        <v>239</v>
      </c>
      <c r="T1600">
        <v>180</v>
      </c>
      <c r="U1600">
        <v>163</v>
      </c>
      <c r="V1600">
        <v>90.56</v>
      </c>
      <c r="W1600" t="s">
        <v>133</v>
      </c>
      <c r="X1600">
        <v>9150</v>
      </c>
      <c r="Y1600">
        <v>1491450</v>
      </c>
      <c r="Z1600">
        <v>83130</v>
      </c>
      <c r="AA1600">
        <v>87205</v>
      </c>
      <c r="AB1600">
        <v>1661785</v>
      </c>
      <c r="AC1600">
        <v>1147730</v>
      </c>
      <c r="AD1600">
        <v>514055</v>
      </c>
      <c r="AE1600" t="s">
        <v>78</v>
      </c>
      <c r="AF1600" t="s">
        <v>72</v>
      </c>
      <c r="AG1600" t="s">
        <v>240</v>
      </c>
      <c r="AH1600" t="s">
        <v>146</v>
      </c>
      <c r="AI1600" t="s">
        <v>139</v>
      </c>
      <c r="AJ1600" t="str">
        <f t="shared" si="24"/>
        <v>Aug</v>
      </c>
    </row>
    <row r="1601" spans="1:36" x14ac:dyDescent="0.3">
      <c r="A1601" t="s">
        <v>4636</v>
      </c>
      <c r="B1601" s="33">
        <v>45970</v>
      </c>
      <c r="C1601" t="s">
        <v>95</v>
      </c>
      <c r="D1601" t="s">
        <v>4637</v>
      </c>
      <c r="E1601" t="s">
        <v>175</v>
      </c>
      <c r="F1601" t="s">
        <v>174</v>
      </c>
      <c r="G1601" t="s">
        <v>163</v>
      </c>
      <c r="H1601" t="s">
        <v>158</v>
      </c>
      <c r="I1601">
        <v>1850</v>
      </c>
      <c r="J1601" t="s">
        <v>304</v>
      </c>
      <c r="K1601" t="s">
        <v>1069</v>
      </c>
      <c r="L1601" t="s">
        <v>304</v>
      </c>
      <c r="M1601" t="s">
        <v>1069</v>
      </c>
      <c r="N1601">
        <v>232</v>
      </c>
      <c r="O1601">
        <v>0</v>
      </c>
      <c r="P1601">
        <v>-10</v>
      </c>
      <c r="Q1601" t="s">
        <v>70</v>
      </c>
      <c r="R1601" t="s">
        <v>238</v>
      </c>
      <c r="S1601" t="s">
        <v>239</v>
      </c>
      <c r="T1601">
        <v>189</v>
      </c>
      <c r="U1601">
        <v>147</v>
      </c>
      <c r="V1601">
        <v>77.78</v>
      </c>
      <c r="W1601" t="s">
        <v>133</v>
      </c>
      <c r="X1601">
        <v>6553</v>
      </c>
      <c r="Y1601">
        <v>963291</v>
      </c>
      <c r="Z1601">
        <v>71148</v>
      </c>
      <c r="AA1601">
        <v>28959</v>
      </c>
      <c r="AB1601">
        <v>1063398</v>
      </c>
      <c r="AC1601">
        <v>904570</v>
      </c>
      <c r="AD1601">
        <v>158828</v>
      </c>
      <c r="AE1601" t="s">
        <v>75</v>
      </c>
      <c r="AF1601" t="s">
        <v>78</v>
      </c>
      <c r="AG1601" t="s">
        <v>240</v>
      </c>
      <c r="AH1601" t="s">
        <v>147</v>
      </c>
      <c r="AI1601" t="s">
        <v>140</v>
      </c>
      <c r="AJ1601" t="str">
        <f t="shared" si="24"/>
        <v>Nov</v>
      </c>
    </row>
    <row r="1602" spans="1:36" x14ac:dyDescent="0.3">
      <c r="A1602" t="s">
        <v>4638</v>
      </c>
      <c r="B1602" s="33">
        <v>45730</v>
      </c>
      <c r="C1602" t="s">
        <v>96</v>
      </c>
      <c r="D1602" t="s">
        <v>4639</v>
      </c>
      <c r="E1602" t="s">
        <v>178</v>
      </c>
      <c r="F1602" t="s">
        <v>173</v>
      </c>
      <c r="G1602" t="s">
        <v>157</v>
      </c>
      <c r="H1602" t="s">
        <v>161</v>
      </c>
      <c r="I1602">
        <v>1627</v>
      </c>
      <c r="J1602" t="s">
        <v>503</v>
      </c>
      <c r="K1602" t="s">
        <v>465</v>
      </c>
      <c r="L1602" t="s">
        <v>2263</v>
      </c>
      <c r="M1602" t="s">
        <v>1698</v>
      </c>
      <c r="N1602">
        <v>198</v>
      </c>
      <c r="O1602">
        <v>5</v>
      </c>
      <c r="P1602">
        <v>4</v>
      </c>
      <c r="Q1602" t="s">
        <v>73</v>
      </c>
      <c r="R1602" t="s">
        <v>238</v>
      </c>
      <c r="S1602" t="s">
        <v>239</v>
      </c>
      <c r="T1602">
        <v>150</v>
      </c>
      <c r="U1602">
        <v>78</v>
      </c>
      <c r="V1602">
        <v>52</v>
      </c>
      <c r="W1602" t="s">
        <v>133</v>
      </c>
      <c r="X1602">
        <v>6279</v>
      </c>
      <c r="Y1602">
        <v>489762</v>
      </c>
      <c r="Z1602">
        <v>24882</v>
      </c>
      <c r="AA1602">
        <v>51870</v>
      </c>
      <c r="AB1602">
        <v>566514</v>
      </c>
      <c r="AC1602">
        <v>396095</v>
      </c>
      <c r="AD1602">
        <v>170419</v>
      </c>
      <c r="AE1602" t="s">
        <v>75</v>
      </c>
      <c r="AF1602" t="s">
        <v>78</v>
      </c>
      <c r="AG1602" t="s">
        <v>240</v>
      </c>
      <c r="AH1602" t="s">
        <v>144</v>
      </c>
      <c r="AI1602" t="s">
        <v>138</v>
      </c>
      <c r="AJ1602" t="str">
        <f t="shared" ref="AJ1602:AJ1665" si="25">TEXT(B1602,"mmm")</f>
        <v>Mar</v>
      </c>
    </row>
    <row r="1603" spans="1:36" x14ac:dyDescent="0.3">
      <c r="A1603" t="s">
        <v>4640</v>
      </c>
      <c r="B1603" s="33">
        <v>45694</v>
      </c>
      <c r="C1603" t="s">
        <v>93</v>
      </c>
      <c r="D1603" t="s">
        <v>4641</v>
      </c>
      <c r="E1603" t="s">
        <v>180</v>
      </c>
      <c r="F1603" t="s">
        <v>174</v>
      </c>
      <c r="G1603" t="s">
        <v>160</v>
      </c>
      <c r="H1603" t="s">
        <v>158</v>
      </c>
      <c r="I1603">
        <v>751</v>
      </c>
      <c r="J1603" t="s">
        <v>477</v>
      </c>
      <c r="K1603" t="s">
        <v>1561</v>
      </c>
      <c r="L1603" t="s">
        <v>477</v>
      </c>
      <c r="M1603" t="s">
        <v>3204</v>
      </c>
      <c r="N1603">
        <v>119</v>
      </c>
      <c r="O1603">
        <v>0</v>
      </c>
      <c r="P1603">
        <v>16</v>
      </c>
      <c r="Q1603" t="s">
        <v>73</v>
      </c>
      <c r="R1603" t="s">
        <v>238</v>
      </c>
      <c r="S1603" t="s">
        <v>239</v>
      </c>
      <c r="T1603">
        <v>189</v>
      </c>
      <c r="U1603">
        <v>91</v>
      </c>
      <c r="V1603">
        <v>48.15</v>
      </c>
      <c r="W1603" t="s">
        <v>135</v>
      </c>
      <c r="X1603">
        <v>3187</v>
      </c>
      <c r="Y1603">
        <v>290017</v>
      </c>
      <c r="Z1603">
        <v>18655</v>
      </c>
      <c r="AA1603">
        <v>59969</v>
      </c>
      <c r="AB1603">
        <v>368641</v>
      </c>
      <c r="AC1603">
        <v>298524</v>
      </c>
      <c r="AD1603">
        <v>70117</v>
      </c>
      <c r="AE1603" t="s">
        <v>81</v>
      </c>
      <c r="AF1603" t="s">
        <v>78</v>
      </c>
      <c r="AG1603" t="s">
        <v>240</v>
      </c>
      <c r="AH1603" t="s">
        <v>144</v>
      </c>
      <c r="AI1603" t="s">
        <v>140</v>
      </c>
      <c r="AJ1603" t="str">
        <f t="shared" si="25"/>
        <v>Feb</v>
      </c>
    </row>
    <row r="1604" spans="1:36" x14ac:dyDescent="0.3">
      <c r="A1604" t="s">
        <v>4642</v>
      </c>
      <c r="B1604" s="33">
        <v>45759</v>
      </c>
      <c r="C1604" t="s">
        <v>93</v>
      </c>
      <c r="D1604" t="s">
        <v>4643</v>
      </c>
      <c r="E1604" t="s">
        <v>173</v>
      </c>
      <c r="F1604" t="s">
        <v>177</v>
      </c>
      <c r="G1604" t="s">
        <v>161</v>
      </c>
      <c r="H1604" t="s">
        <v>162</v>
      </c>
      <c r="I1604">
        <v>1010</v>
      </c>
      <c r="J1604" t="s">
        <v>280</v>
      </c>
      <c r="K1604" t="s">
        <v>399</v>
      </c>
      <c r="L1604" t="s">
        <v>2438</v>
      </c>
      <c r="M1604" t="s">
        <v>1387</v>
      </c>
      <c r="N1604">
        <v>154</v>
      </c>
      <c r="O1604">
        <v>23</v>
      </c>
      <c r="P1604">
        <v>22</v>
      </c>
      <c r="Q1604" t="s">
        <v>73</v>
      </c>
      <c r="R1604" t="s">
        <v>238</v>
      </c>
      <c r="S1604" t="s">
        <v>239</v>
      </c>
      <c r="T1604">
        <v>220</v>
      </c>
      <c r="U1604">
        <v>171</v>
      </c>
      <c r="V1604">
        <v>77.73</v>
      </c>
      <c r="W1604" t="s">
        <v>135</v>
      </c>
      <c r="X1604">
        <v>9076</v>
      </c>
      <c r="Y1604">
        <v>1551996</v>
      </c>
      <c r="Z1604">
        <v>46341</v>
      </c>
      <c r="AA1604">
        <v>45828</v>
      </c>
      <c r="AB1604">
        <v>1644165</v>
      </c>
      <c r="AC1604">
        <v>1308380</v>
      </c>
      <c r="AD1604">
        <v>335785</v>
      </c>
      <c r="AE1604" t="s">
        <v>78</v>
      </c>
      <c r="AF1604" t="s">
        <v>78</v>
      </c>
      <c r="AG1604" t="s">
        <v>240</v>
      </c>
      <c r="AH1604" t="s">
        <v>144</v>
      </c>
      <c r="AI1604" t="s">
        <v>139</v>
      </c>
      <c r="AJ1604" t="str">
        <f t="shared" si="25"/>
        <v>Apr</v>
      </c>
    </row>
    <row r="1605" spans="1:36" x14ac:dyDescent="0.3">
      <c r="A1605" t="s">
        <v>4644</v>
      </c>
      <c r="B1605" s="33">
        <v>45925</v>
      </c>
      <c r="C1605" t="s">
        <v>93</v>
      </c>
      <c r="D1605" t="s">
        <v>4645</v>
      </c>
      <c r="E1605" t="s">
        <v>181</v>
      </c>
      <c r="F1605" t="s">
        <v>178</v>
      </c>
      <c r="G1605" t="s">
        <v>159</v>
      </c>
      <c r="H1605" t="s">
        <v>157</v>
      </c>
      <c r="I1605">
        <v>481</v>
      </c>
      <c r="J1605" t="s">
        <v>806</v>
      </c>
      <c r="K1605" t="s">
        <v>2550</v>
      </c>
      <c r="L1605" t="s">
        <v>1933</v>
      </c>
      <c r="M1605" t="s">
        <v>818</v>
      </c>
      <c r="N1605">
        <v>77</v>
      </c>
      <c r="O1605">
        <v>32</v>
      </c>
      <c r="P1605">
        <v>32</v>
      </c>
      <c r="Q1605" t="s">
        <v>76</v>
      </c>
      <c r="R1605" t="s">
        <v>238</v>
      </c>
      <c r="S1605" t="s">
        <v>239</v>
      </c>
      <c r="T1605">
        <v>180</v>
      </c>
      <c r="U1605">
        <v>104</v>
      </c>
      <c r="V1605">
        <v>57.78</v>
      </c>
      <c r="W1605" t="s">
        <v>135</v>
      </c>
      <c r="X1605">
        <v>9575</v>
      </c>
      <c r="Y1605">
        <v>995800</v>
      </c>
      <c r="Z1605">
        <v>27456</v>
      </c>
      <c r="AA1605">
        <v>72072</v>
      </c>
      <c r="AB1605">
        <v>1095328</v>
      </c>
      <c r="AC1605">
        <v>686126</v>
      </c>
      <c r="AD1605">
        <v>409202</v>
      </c>
      <c r="AE1605" t="s">
        <v>81</v>
      </c>
      <c r="AF1605" t="s">
        <v>75</v>
      </c>
      <c r="AG1605" t="s">
        <v>240</v>
      </c>
      <c r="AH1605" t="s">
        <v>145</v>
      </c>
      <c r="AI1605" t="s">
        <v>140</v>
      </c>
      <c r="AJ1605" t="str">
        <f t="shared" si="25"/>
        <v>Sep</v>
      </c>
    </row>
    <row r="1606" spans="1:36" x14ac:dyDescent="0.3">
      <c r="A1606" t="s">
        <v>4646</v>
      </c>
      <c r="B1606" s="33">
        <v>45848</v>
      </c>
      <c r="C1606" t="s">
        <v>97</v>
      </c>
      <c r="D1606" t="s">
        <v>4647</v>
      </c>
      <c r="E1606" t="s">
        <v>174</v>
      </c>
      <c r="F1606" t="s">
        <v>172</v>
      </c>
      <c r="G1606" t="s">
        <v>158</v>
      </c>
      <c r="H1606" t="s">
        <v>155</v>
      </c>
      <c r="I1606">
        <v>490</v>
      </c>
      <c r="J1606" t="s">
        <v>336</v>
      </c>
      <c r="K1606" t="s">
        <v>444</v>
      </c>
      <c r="L1606" t="s">
        <v>581</v>
      </c>
      <c r="M1606" t="s">
        <v>444</v>
      </c>
      <c r="N1606">
        <v>82</v>
      </c>
      <c r="O1606">
        <v>0</v>
      </c>
      <c r="P1606">
        <v>-10</v>
      </c>
      <c r="Q1606" t="s">
        <v>70</v>
      </c>
      <c r="R1606" t="s">
        <v>238</v>
      </c>
      <c r="S1606" t="s">
        <v>239</v>
      </c>
      <c r="T1606">
        <v>189</v>
      </c>
      <c r="U1606">
        <v>173</v>
      </c>
      <c r="V1606">
        <v>91.53</v>
      </c>
      <c r="W1606" t="s">
        <v>133</v>
      </c>
      <c r="X1606">
        <v>4530</v>
      </c>
      <c r="Y1606">
        <v>783690</v>
      </c>
      <c r="Z1606">
        <v>87538</v>
      </c>
      <c r="AA1606">
        <v>114180</v>
      </c>
      <c r="AB1606">
        <v>985408</v>
      </c>
      <c r="AC1606">
        <v>673040</v>
      </c>
      <c r="AD1606">
        <v>312368</v>
      </c>
      <c r="AE1606" t="s">
        <v>78</v>
      </c>
      <c r="AF1606" t="s">
        <v>81</v>
      </c>
      <c r="AG1606" t="s">
        <v>240</v>
      </c>
      <c r="AH1606" t="s">
        <v>144</v>
      </c>
      <c r="AI1606" t="s">
        <v>138</v>
      </c>
      <c r="AJ1606" t="str">
        <f t="shared" si="25"/>
        <v>Jul</v>
      </c>
    </row>
    <row r="1607" spans="1:36" x14ac:dyDescent="0.3">
      <c r="A1607" t="s">
        <v>4648</v>
      </c>
      <c r="B1607" s="33">
        <v>45928</v>
      </c>
      <c r="C1607" t="s">
        <v>95</v>
      </c>
      <c r="D1607" t="s">
        <v>4649</v>
      </c>
      <c r="E1607" t="s">
        <v>178</v>
      </c>
      <c r="F1607" t="s">
        <v>172</v>
      </c>
      <c r="G1607" t="s">
        <v>157</v>
      </c>
      <c r="H1607" t="s">
        <v>155</v>
      </c>
      <c r="I1607">
        <v>1290</v>
      </c>
      <c r="J1607" t="s">
        <v>1434</v>
      </c>
      <c r="K1607" t="s">
        <v>237</v>
      </c>
      <c r="L1607" t="s">
        <v>2550</v>
      </c>
      <c r="M1607" t="s">
        <v>2078</v>
      </c>
      <c r="N1607">
        <v>197</v>
      </c>
      <c r="O1607">
        <v>17</v>
      </c>
      <c r="P1607">
        <v>24</v>
      </c>
      <c r="Q1607" t="s">
        <v>73</v>
      </c>
      <c r="R1607" t="s">
        <v>238</v>
      </c>
      <c r="S1607" t="s">
        <v>239</v>
      </c>
      <c r="T1607">
        <v>189</v>
      </c>
      <c r="U1607">
        <v>165</v>
      </c>
      <c r="V1607">
        <v>87.3</v>
      </c>
      <c r="W1607" t="s">
        <v>133</v>
      </c>
      <c r="X1607">
        <v>10538</v>
      </c>
      <c r="Y1607">
        <v>1738770</v>
      </c>
      <c r="Z1607">
        <v>63855</v>
      </c>
      <c r="AA1607">
        <v>110055</v>
      </c>
      <c r="AB1607">
        <v>1912680</v>
      </c>
      <c r="AC1607">
        <v>1631432</v>
      </c>
      <c r="AD1607">
        <v>281248</v>
      </c>
      <c r="AE1607" t="s">
        <v>75</v>
      </c>
      <c r="AF1607" t="s">
        <v>81</v>
      </c>
      <c r="AG1607" t="s">
        <v>240</v>
      </c>
      <c r="AH1607" t="s">
        <v>144</v>
      </c>
      <c r="AI1607" t="s">
        <v>140</v>
      </c>
      <c r="AJ1607" t="str">
        <f t="shared" si="25"/>
        <v>Sep</v>
      </c>
    </row>
    <row r="1608" spans="1:36" x14ac:dyDescent="0.3">
      <c r="A1608" t="s">
        <v>4650</v>
      </c>
      <c r="B1608" s="33">
        <v>45792</v>
      </c>
      <c r="C1608" t="s">
        <v>96</v>
      </c>
      <c r="D1608" t="s">
        <v>4651</v>
      </c>
      <c r="E1608" t="s">
        <v>177</v>
      </c>
      <c r="F1608" t="s">
        <v>180</v>
      </c>
      <c r="G1608" t="s">
        <v>162</v>
      </c>
      <c r="H1608" t="s">
        <v>160</v>
      </c>
      <c r="I1608">
        <v>641</v>
      </c>
      <c r="J1608" t="s">
        <v>414</v>
      </c>
      <c r="K1608" t="s">
        <v>1354</v>
      </c>
      <c r="L1608" t="s">
        <v>477</v>
      </c>
      <c r="M1608" t="s">
        <v>1354</v>
      </c>
      <c r="N1608">
        <v>111</v>
      </c>
      <c r="O1608">
        <v>0</v>
      </c>
      <c r="P1608">
        <v>0</v>
      </c>
      <c r="Q1608" t="s">
        <v>70</v>
      </c>
      <c r="R1608" t="s">
        <v>238</v>
      </c>
      <c r="S1608" t="s">
        <v>239</v>
      </c>
      <c r="T1608">
        <v>180</v>
      </c>
      <c r="U1608">
        <v>155</v>
      </c>
      <c r="V1608">
        <v>86.11</v>
      </c>
      <c r="W1608" t="s">
        <v>133</v>
      </c>
      <c r="X1608">
        <v>5194</v>
      </c>
      <c r="Y1608">
        <v>805070</v>
      </c>
      <c r="Z1608">
        <v>24645</v>
      </c>
      <c r="AA1608">
        <v>28830</v>
      </c>
      <c r="AB1608">
        <v>858545</v>
      </c>
      <c r="AC1608">
        <v>553549</v>
      </c>
      <c r="AD1608">
        <v>304996</v>
      </c>
      <c r="AE1608" t="s">
        <v>78</v>
      </c>
      <c r="AF1608" t="s">
        <v>81</v>
      </c>
      <c r="AG1608" t="s">
        <v>240</v>
      </c>
      <c r="AH1608" t="s">
        <v>144</v>
      </c>
      <c r="AI1608" t="s">
        <v>138</v>
      </c>
      <c r="AJ1608" t="str">
        <f t="shared" si="25"/>
        <v>May</v>
      </c>
    </row>
    <row r="1609" spans="1:36" x14ac:dyDescent="0.3">
      <c r="A1609" t="s">
        <v>4652</v>
      </c>
      <c r="B1609" s="33">
        <v>45931</v>
      </c>
      <c r="C1609" t="s">
        <v>96</v>
      </c>
      <c r="D1609" t="s">
        <v>4653</v>
      </c>
      <c r="E1609" t="s">
        <v>179</v>
      </c>
      <c r="F1609" t="s">
        <v>176</v>
      </c>
      <c r="G1609" t="s">
        <v>166</v>
      </c>
      <c r="H1609" t="s">
        <v>156</v>
      </c>
      <c r="I1609">
        <v>1480</v>
      </c>
      <c r="J1609" t="s">
        <v>414</v>
      </c>
      <c r="K1609" t="s">
        <v>4654</v>
      </c>
      <c r="L1609" t="s">
        <v>477</v>
      </c>
      <c r="M1609" t="s">
        <v>1303</v>
      </c>
      <c r="N1609">
        <v>193</v>
      </c>
      <c r="O1609">
        <v>0</v>
      </c>
      <c r="P1609">
        <v>3</v>
      </c>
      <c r="Q1609" t="s">
        <v>70</v>
      </c>
      <c r="R1609" t="s">
        <v>238</v>
      </c>
      <c r="S1609" t="s">
        <v>239</v>
      </c>
      <c r="T1609">
        <v>186</v>
      </c>
      <c r="U1609">
        <v>174</v>
      </c>
      <c r="V1609">
        <v>93.55</v>
      </c>
      <c r="W1609" t="s">
        <v>133</v>
      </c>
      <c r="X1609">
        <v>7047</v>
      </c>
      <c r="Y1609">
        <v>1226178</v>
      </c>
      <c r="Z1609">
        <v>35148</v>
      </c>
      <c r="AA1609">
        <v>135198</v>
      </c>
      <c r="AB1609">
        <v>1396524</v>
      </c>
      <c r="AC1609">
        <v>1031994</v>
      </c>
      <c r="AD1609">
        <v>364530</v>
      </c>
      <c r="AE1609" t="s">
        <v>72</v>
      </c>
      <c r="AF1609" t="s">
        <v>81</v>
      </c>
      <c r="AG1609" t="s">
        <v>240</v>
      </c>
      <c r="AH1609" t="s">
        <v>144</v>
      </c>
      <c r="AI1609" t="s">
        <v>138</v>
      </c>
      <c r="AJ1609" t="str">
        <f t="shared" si="25"/>
        <v>Oct</v>
      </c>
    </row>
    <row r="1610" spans="1:36" x14ac:dyDescent="0.3">
      <c r="A1610" t="s">
        <v>4655</v>
      </c>
      <c r="B1610" s="33">
        <v>45728</v>
      </c>
      <c r="C1610" t="s">
        <v>95</v>
      </c>
      <c r="D1610" t="s">
        <v>4656</v>
      </c>
      <c r="E1610" t="s">
        <v>174</v>
      </c>
      <c r="F1610" t="s">
        <v>173</v>
      </c>
      <c r="G1610" t="s">
        <v>158</v>
      </c>
      <c r="H1610" t="s">
        <v>161</v>
      </c>
      <c r="I1610">
        <v>2346</v>
      </c>
      <c r="J1610" t="s">
        <v>626</v>
      </c>
      <c r="K1610" t="s">
        <v>1467</v>
      </c>
      <c r="L1610" t="s">
        <v>802</v>
      </c>
      <c r="M1610" t="s">
        <v>1828</v>
      </c>
      <c r="N1610">
        <v>328</v>
      </c>
      <c r="O1610">
        <v>7</v>
      </c>
      <c r="P1610">
        <v>43</v>
      </c>
      <c r="Q1610" t="s">
        <v>76</v>
      </c>
      <c r="R1610" t="s">
        <v>238</v>
      </c>
      <c r="S1610" t="s">
        <v>239</v>
      </c>
      <c r="T1610">
        <v>150</v>
      </c>
      <c r="U1610">
        <v>128</v>
      </c>
      <c r="V1610">
        <v>85.33</v>
      </c>
      <c r="W1610" t="s">
        <v>135</v>
      </c>
      <c r="X1610">
        <v>9663</v>
      </c>
      <c r="Y1610">
        <v>1236864</v>
      </c>
      <c r="Z1610">
        <v>40320</v>
      </c>
      <c r="AA1610">
        <v>20224</v>
      </c>
      <c r="AB1610">
        <v>1297408</v>
      </c>
      <c r="AC1610">
        <v>1123963</v>
      </c>
      <c r="AD1610">
        <v>173445</v>
      </c>
      <c r="AE1610" t="s">
        <v>78</v>
      </c>
      <c r="AF1610" t="s">
        <v>78</v>
      </c>
      <c r="AG1610" t="s">
        <v>240</v>
      </c>
      <c r="AH1610" t="s">
        <v>144</v>
      </c>
      <c r="AI1610" t="s">
        <v>139</v>
      </c>
      <c r="AJ1610" t="str">
        <f t="shared" si="25"/>
        <v>Mar</v>
      </c>
    </row>
    <row r="1611" spans="1:36" x14ac:dyDescent="0.3">
      <c r="A1611" t="s">
        <v>4657</v>
      </c>
      <c r="B1611" s="33">
        <v>45875</v>
      </c>
      <c r="C1611" t="s">
        <v>98</v>
      </c>
      <c r="D1611" t="s">
        <v>4658</v>
      </c>
      <c r="E1611" t="s">
        <v>174</v>
      </c>
      <c r="F1611" t="s">
        <v>177</v>
      </c>
      <c r="G1611" t="s">
        <v>158</v>
      </c>
      <c r="H1611" t="s">
        <v>162</v>
      </c>
      <c r="I1611">
        <v>1409</v>
      </c>
      <c r="J1611" t="s">
        <v>514</v>
      </c>
      <c r="K1611" t="s">
        <v>562</v>
      </c>
      <c r="L1611" t="s">
        <v>3103</v>
      </c>
      <c r="M1611" t="s">
        <v>581</v>
      </c>
      <c r="N1611">
        <v>204</v>
      </c>
      <c r="O1611">
        <v>58</v>
      </c>
      <c r="P1611">
        <v>36</v>
      </c>
      <c r="Q1611" t="s">
        <v>76</v>
      </c>
      <c r="R1611" t="s">
        <v>238</v>
      </c>
      <c r="S1611" t="s">
        <v>239</v>
      </c>
      <c r="T1611">
        <v>180</v>
      </c>
      <c r="U1611">
        <v>141</v>
      </c>
      <c r="V1611">
        <v>78.33</v>
      </c>
      <c r="W1611" t="s">
        <v>133</v>
      </c>
      <c r="X1611">
        <v>6799</v>
      </c>
      <c r="Y1611">
        <v>958659</v>
      </c>
      <c r="Z1611">
        <v>63450</v>
      </c>
      <c r="AA1611">
        <v>42723</v>
      </c>
      <c r="AB1611">
        <v>1064832</v>
      </c>
      <c r="AC1611">
        <v>930788</v>
      </c>
      <c r="AD1611">
        <v>134044</v>
      </c>
      <c r="AE1611" t="s">
        <v>78</v>
      </c>
      <c r="AF1611" t="s">
        <v>78</v>
      </c>
      <c r="AG1611" t="s">
        <v>240</v>
      </c>
      <c r="AH1611" t="s">
        <v>144</v>
      </c>
      <c r="AI1611" t="s">
        <v>140</v>
      </c>
      <c r="AJ1611" t="str">
        <f t="shared" si="25"/>
        <v>Aug</v>
      </c>
    </row>
    <row r="1612" spans="1:36" x14ac:dyDescent="0.3">
      <c r="A1612" t="s">
        <v>4659</v>
      </c>
      <c r="B1612" s="33">
        <v>46000</v>
      </c>
      <c r="C1612" t="s">
        <v>93</v>
      </c>
      <c r="D1612" t="s">
        <v>4660</v>
      </c>
      <c r="E1612" t="s">
        <v>175</v>
      </c>
      <c r="F1612" t="s">
        <v>176</v>
      </c>
      <c r="G1612" t="s">
        <v>163</v>
      </c>
      <c r="H1612" t="s">
        <v>156</v>
      </c>
      <c r="I1612">
        <v>1588</v>
      </c>
      <c r="J1612" t="s">
        <v>345</v>
      </c>
      <c r="K1612" t="s">
        <v>655</v>
      </c>
      <c r="L1612" t="s">
        <v>377</v>
      </c>
      <c r="M1612" t="s">
        <v>2846</v>
      </c>
      <c r="N1612">
        <v>207</v>
      </c>
      <c r="O1612">
        <v>0</v>
      </c>
      <c r="P1612">
        <v>6</v>
      </c>
      <c r="Q1612" t="s">
        <v>73</v>
      </c>
      <c r="R1612" t="s">
        <v>238</v>
      </c>
      <c r="S1612" t="s">
        <v>239</v>
      </c>
      <c r="T1612">
        <v>180</v>
      </c>
      <c r="U1612">
        <v>124</v>
      </c>
      <c r="V1612">
        <v>68.89</v>
      </c>
      <c r="W1612" t="s">
        <v>133</v>
      </c>
      <c r="X1612">
        <v>8019</v>
      </c>
      <c r="Y1612">
        <v>994356</v>
      </c>
      <c r="Z1612">
        <v>53444</v>
      </c>
      <c r="AA1612">
        <v>21576</v>
      </c>
      <c r="AB1612">
        <v>1069376</v>
      </c>
      <c r="AC1612">
        <v>790826</v>
      </c>
      <c r="AD1612">
        <v>278550</v>
      </c>
      <c r="AE1612" t="s">
        <v>75</v>
      </c>
      <c r="AF1612" t="s">
        <v>81</v>
      </c>
      <c r="AG1612" t="s">
        <v>240</v>
      </c>
      <c r="AH1612" t="s">
        <v>147</v>
      </c>
      <c r="AI1612" t="s">
        <v>139</v>
      </c>
      <c r="AJ1612" t="str">
        <f t="shared" si="25"/>
        <v>Dec</v>
      </c>
    </row>
    <row r="1613" spans="1:36" x14ac:dyDescent="0.3">
      <c r="A1613" t="s">
        <v>4661</v>
      </c>
      <c r="B1613" s="33">
        <v>45756</v>
      </c>
      <c r="C1613" t="s">
        <v>93</v>
      </c>
      <c r="D1613" t="s">
        <v>4641</v>
      </c>
      <c r="E1613" t="s">
        <v>180</v>
      </c>
      <c r="F1613" t="s">
        <v>181</v>
      </c>
      <c r="G1613" t="s">
        <v>160</v>
      </c>
      <c r="H1613" t="s">
        <v>159</v>
      </c>
      <c r="I1613">
        <v>2163</v>
      </c>
      <c r="J1613" t="s">
        <v>310</v>
      </c>
      <c r="K1613" t="s">
        <v>1426</v>
      </c>
      <c r="L1613" t="s">
        <v>1202</v>
      </c>
      <c r="M1613" t="s">
        <v>2113</v>
      </c>
      <c r="N1613">
        <v>262</v>
      </c>
      <c r="O1613">
        <v>33</v>
      </c>
      <c r="P1613">
        <v>32</v>
      </c>
      <c r="Q1613" t="s">
        <v>76</v>
      </c>
      <c r="R1613" t="s">
        <v>238</v>
      </c>
      <c r="S1613" t="s">
        <v>239</v>
      </c>
      <c r="T1613">
        <v>220</v>
      </c>
      <c r="U1613">
        <v>154</v>
      </c>
      <c r="V1613">
        <v>70</v>
      </c>
      <c r="W1613" t="s">
        <v>133</v>
      </c>
      <c r="X1613">
        <v>10632</v>
      </c>
      <c r="Y1613">
        <v>1637328</v>
      </c>
      <c r="Z1613">
        <v>58674</v>
      </c>
      <c r="AA1613">
        <v>110264</v>
      </c>
      <c r="AB1613">
        <v>1806266</v>
      </c>
      <c r="AC1613">
        <v>1560606</v>
      </c>
      <c r="AD1613">
        <v>245660</v>
      </c>
      <c r="AE1613" t="s">
        <v>81</v>
      </c>
      <c r="AF1613" t="s">
        <v>81</v>
      </c>
      <c r="AG1613" t="s">
        <v>240</v>
      </c>
      <c r="AH1613" t="s">
        <v>144</v>
      </c>
      <c r="AI1613" t="s">
        <v>138</v>
      </c>
      <c r="AJ1613" t="str">
        <f t="shared" si="25"/>
        <v>Apr</v>
      </c>
    </row>
    <row r="1614" spans="1:36" x14ac:dyDescent="0.3">
      <c r="A1614" t="s">
        <v>4662</v>
      </c>
      <c r="B1614" s="33">
        <v>45914</v>
      </c>
      <c r="C1614" t="s">
        <v>93</v>
      </c>
      <c r="D1614" t="s">
        <v>4663</v>
      </c>
      <c r="E1614" t="s">
        <v>181</v>
      </c>
      <c r="F1614" t="s">
        <v>178</v>
      </c>
      <c r="G1614" t="s">
        <v>159</v>
      </c>
      <c r="H1614" t="s">
        <v>157</v>
      </c>
      <c r="I1614">
        <v>1555</v>
      </c>
      <c r="J1614" t="s">
        <v>362</v>
      </c>
      <c r="K1614" t="s">
        <v>2166</v>
      </c>
      <c r="L1614" t="s">
        <v>1655</v>
      </c>
      <c r="M1614" t="s">
        <v>915</v>
      </c>
      <c r="N1614">
        <v>191</v>
      </c>
      <c r="O1614">
        <v>16</v>
      </c>
      <c r="P1614">
        <v>26</v>
      </c>
      <c r="Q1614" t="s">
        <v>73</v>
      </c>
      <c r="R1614" t="s">
        <v>238</v>
      </c>
      <c r="S1614" t="s">
        <v>239</v>
      </c>
      <c r="T1614">
        <v>150</v>
      </c>
      <c r="U1614">
        <v>124</v>
      </c>
      <c r="V1614">
        <v>82.67</v>
      </c>
      <c r="W1614" t="s">
        <v>133</v>
      </c>
      <c r="X1614">
        <v>6791</v>
      </c>
      <c r="Y1614">
        <v>842084</v>
      </c>
      <c r="Z1614">
        <v>18724</v>
      </c>
      <c r="AA1614">
        <v>29140</v>
      </c>
      <c r="AB1614">
        <v>889948</v>
      </c>
      <c r="AC1614">
        <v>595396</v>
      </c>
      <c r="AD1614">
        <v>294552</v>
      </c>
      <c r="AE1614" t="s">
        <v>81</v>
      </c>
      <c r="AF1614" t="s">
        <v>75</v>
      </c>
      <c r="AG1614" t="s">
        <v>240</v>
      </c>
      <c r="AH1614" t="s">
        <v>144</v>
      </c>
      <c r="AI1614" t="s">
        <v>139</v>
      </c>
      <c r="AJ1614" t="str">
        <f t="shared" si="25"/>
        <v>Sep</v>
      </c>
    </row>
    <row r="1615" spans="1:36" x14ac:dyDescent="0.3">
      <c r="A1615" t="s">
        <v>4664</v>
      </c>
      <c r="B1615" s="33">
        <v>45745</v>
      </c>
      <c r="C1615" t="s">
        <v>93</v>
      </c>
      <c r="D1615" t="s">
        <v>4665</v>
      </c>
      <c r="E1615" t="s">
        <v>175</v>
      </c>
      <c r="F1615" t="s">
        <v>172</v>
      </c>
      <c r="G1615" t="s">
        <v>163</v>
      </c>
      <c r="H1615" t="s">
        <v>155</v>
      </c>
      <c r="I1615">
        <v>1152</v>
      </c>
      <c r="J1615" t="s">
        <v>266</v>
      </c>
      <c r="K1615" t="s">
        <v>703</v>
      </c>
      <c r="L1615" t="s">
        <v>2180</v>
      </c>
      <c r="M1615" t="s">
        <v>2746</v>
      </c>
      <c r="N1615">
        <v>147</v>
      </c>
      <c r="O1615">
        <v>5</v>
      </c>
      <c r="P1615">
        <v>10</v>
      </c>
      <c r="Q1615" t="s">
        <v>73</v>
      </c>
      <c r="R1615" t="s">
        <v>238</v>
      </c>
      <c r="S1615" t="s">
        <v>239</v>
      </c>
      <c r="T1615">
        <v>180</v>
      </c>
      <c r="U1615">
        <v>171</v>
      </c>
      <c r="V1615">
        <v>95</v>
      </c>
      <c r="W1615" t="s">
        <v>133</v>
      </c>
      <c r="X1615">
        <v>7106</v>
      </c>
      <c r="Y1615">
        <v>1215126</v>
      </c>
      <c r="Z1615">
        <v>90117</v>
      </c>
      <c r="AA1615">
        <v>63099</v>
      </c>
      <c r="AB1615">
        <v>1368342</v>
      </c>
      <c r="AC1615">
        <v>992826</v>
      </c>
      <c r="AD1615">
        <v>375516</v>
      </c>
      <c r="AE1615" t="s">
        <v>75</v>
      </c>
      <c r="AF1615" t="s">
        <v>81</v>
      </c>
      <c r="AG1615" t="s">
        <v>240</v>
      </c>
      <c r="AH1615" t="s">
        <v>144</v>
      </c>
      <c r="AI1615" t="s">
        <v>138</v>
      </c>
      <c r="AJ1615" t="str">
        <f t="shared" si="25"/>
        <v>Mar</v>
      </c>
    </row>
    <row r="1616" spans="1:36" x14ac:dyDescent="0.3">
      <c r="A1616" t="s">
        <v>4666</v>
      </c>
      <c r="B1616" s="33">
        <v>45978</v>
      </c>
      <c r="C1616" t="s">
        <v>98</v>
      </c>
      <c r="D1616" t="s">
        <v>4667</v>
      </c>
      <c r="E1616" t="s">
        <v>178</v>
      </c>
      <c r="F1616" t="s">
        <v>181</v>
      </c>
      <c r="G1616" t="s">
        <v>157</v>
      </c>
      <c r="H1616" t="s">
        <v>159</v>
      </c>
      <c r="I1616">
        <v>1979</v>
      </c>
      <c r="J1616" t="s">
        <v>357</v>
      </c>
      <c r="K1616" t="s">
        <v>4028</v>
      </c>
      <c r="L1616" t="s">
        <v>581</v>
      </c>
      <c r="M1616" t="s">
        <v>3422</v>
      </c>
      <c r="N1616">
        <v>290</v>
      </c>
      <c r="O1616">
        <v>0</v>
      </c>
      <c r="P1616">
        <v>2</v>
      </c>
      <c r="Q1616" t="s">
        <v>70</v>
      </c>
      <c r="R1616" t="s">
        <v>238</v>
      </c>
      <c r="S1616" t="s">
        <v>239</v>
      </c>
      <c r="T1616">
        <v>180</v>
      </c>
      <c r="U1616">
        <v>134</v>
      </c>
      <c r="V1616">
        <v>74.44</v>
      </c>
      <c r="W1616" t="s">
        <v>133</v>
      </c>
      <c r="X1616">
        <v>9226</v>
      </c>
      <c r="Y1616">
        <v>1236284</v>
      </c>
      <c r="Z1616">
        <v>53198</v>
      </c>
      <c r="AA1616">
        <v>40602</v>
      </c>
      <c r="AB1616">
        <v>1330084</v>
      </c>
      <c r="AC1616">
        <v>905556</v>
      </c>
      <c r="AD1616">
        <v>424528</v>
      </c>
      <c r="AE1616" t="s">
        <v>75</v>
      </c>
      <c r="AF1616" t="s">
        <v>81</v>
      </c>
      <c r="AG1616" t="s">
        <v>240</v>
      </c>
      <c r="AH1616" t="s">
        <v>146</v>
      </c>
      <c r="AI1616" t="s">
        <v>139</v>
      </c>
      <c r="AJ1616" t="str">
        <f t="shared" si="25"/>
        <v>Nov</v>
      </c>
    </row>
    <row r="1617" spans="1:36" x14ac:dyDescent="0.3">
      <c r="A1617" t="s">
        <v>4668</v>
      </c>
      <c r="B1617" s="33">
        <v>45805</v>
      </c>
      <c r="C1617" t="s">
        <v>98</v>
      </c>
      <c r="D1617" t="s">
        <v>4669</v>
      </c>
      <c r="E1617" t="s">
        <v>174</v>
      </c>
      <c r="F1617" t="s">
        <v>178</v>
      </c>
      <c r="G1617" t="s">
        <v>158</v>
      </c>
      <c r="H1617" t="s">
        <v>157</v>
      </c>
      <c r="I1617">
        <v>1296</v>
      </c>
      <c r="J1617" t="s">
        <v>560</v>
      </c>
      <c r="K1617" t="s">
        <v>377</v>
      </c>
      <c r="L1617" t="s">
        <v>2193</v>
      </c>
      <c r="M1617" t="s">
        <v>377</v>
      </c>
      <c r="N1617">
        <v>180</v>
      </c>
      <c r="O1617">
        <v>11</v>
      </c>
      <c r="P1617">
        <v>0</v>
      </c>
      <c r="Q1617" t="s">
        <v>73</v>
      </c>
      <c r="R1617" t="s">
        <v>238</v>
      </c>
      <c r="S1617" t="s">
        <v>239</v>
      </c>
      <c r="T1617">
        <v>189</v>
      </c>
      <c r="U1617">
        <v>163</v>
      </c>
      <c r="V1617">
        <v>86.24</v>
      </c>
      <c r="W1617" t="s">
        <v>133</v>
      </c>
      <c r="X1617">
        <v>6479</v>
      </c>
      <c r="Y1617">
        <v>1056077</v>
      </c>
      <c r="Z1617">
        <v>27058</v>
      </c>
      <c r="AA1617">
        <v>20701</v>
      </c>
      <c r="AB1617">
        <v>1103836</v>
      </c>
      <c r="AC1617">
        <v>802813</v>
      </c>
      <c r="AD1617">
        <v>301023</v>
      </c>
      <c r="AE1617" t="s">
        <v>78</v>
      </c>
      <c r="AF1617" t="s">
        <v>75</v>
      </c>
      <c r="AG1617" t="s">
        <v>240</v>
      </c>
      <c r="AH1617" t="s">
        <v>144</v>
      </c>
      <c r="AI1617" t="s">
        <v>138</v>
      </c>
      <c r="AJ1617" t="str">
        <f t="shared" si="25"/>
        <v>May</v>
      </c>
    </row>
    <row r="1618" spans="1:36" x14ac:dyDescent="0.3">
      <c r="A1618" t="s">
        <v>4670</v>
      </c>
      <c r="B1618" s="33">
        <v>45994</v>
      </c>
      <c r="C1618" t="s">
        <v>93</v>
      </c>
      <c r="D1618" t="s">
        <v>4671</v>
      </c>
      <c r="E1618" t="s">
        <v>176</v>
      </c>
      <c r="F1618" t="s">
        <v>179</v>
      </c>
      <c r="G1618" t="s">
        <v>156</v>
      </c>
      <c r="H1618" t="s">
        <v>166</v>
      </c>
      <c r="I1618">
        <v>640</v>
      </c>
      <c r="J1618" t="s">
        <v>362</v>
      </c>
      <c r="K1618" t="s">
        <v>2451</v>
      </c>
      <c r="L1618" t="s">
        <v>362</v>
      </c>
      <c r="M1618" t="s">
        <v>1383</v>
      </c>
      <c r="N1618">
        <v>93</v>
      </c>
      <c r="O1618">
        <v>15</v>
      </c>
      <c r="P1618">
        <v>31</v>
      </c>
      <c r="Q1618" t="s">
        <v>76</v>
      </c>
      <c r="R1618" t="s">
        <v>238</v>
      </c>
      <c r="S1618" t="s">
        <v>239</v>
      </c>
      <c r="T1618">
        <v>189</v>
      </c>
      <c r="U1618">
        <v>172</v>
      </c>
      <c r="V1618">
        <v>91.01</v>
      </c>
      <c r="W1618" t="s">
        <v>135</v>
      </c>
      <c r="X1618">
        <v>7994</v>
      </c>
      <c r="Y1618">
        <v>1374968</v>
      </c>
      <c r="Z1618">
        <v>89612</v>
      </c>
      <c r="AA1618">
        <v>114552</v>
      </c>
      <c r="AB1618">
        <v>1579132</v>
      </c>
      <c r="AC1618">
        <v>1356411</v>
      </c>
      <c r="AD1618">
        <v>222721</v>
      </c>
      <c r="AE1618" t="s">
        <v>81</v>
      </c>
      <c r="AF1618" t="s">
        <v>72</v>
      </c>
      <c r="AG1618" t="s">
        <v>240</v>
      </c>
      <c r="AH1618" t="s">
        <v>145</v>
      </c>
      <c r="AI1618" t="s">
        <v>138</v>
      </c>
      <c r="AJ1618" t="str">
        <f t="shared" si="25"/>
        <v>Dec</v>
      </c>
    </row>
    <row r="1619" spans="1:36" x14ac:dyDescent="0.3">
      <c r="A1619" t="s">
        <v>4672</v>
      </c>
      <c r="B1619" s="33">
        <v>45760</v>
      </c>
      <c r="C1619" t="s">
        <v>93</v>
      </c>
      <c r="D1619" t="s">
        <v>4673</v>
      </c>
      <c r="E1619" t="s">
        <v>179</v>
      </c>
      <c r="F1619" t="s">
        <v>181</v>
      </c>
      <c r="G1619" t="s">
        <v>166</v>
      </c>
      <c r="H1619" t="s">
        <v>159</v>
      </c>
      <c r="I1619">
        <v>1406</v>
      </c>
      <c r="J1619" t="s">
        <v>353</v>
      </c>
      <c r="K1619" t="s">
        <v>452</v>
      </c>
      <c r="L1619" t="s">
        <v>364</v>
      </c>
      <c r="M1619" t="s">
        <v>646</v>
      </c>
      <c r="N1619">
        <v>190</v>
      </c>
      <c r="O1619">
        <v>22</v>
      </c>
      <c r="P1619">
        <v>11</v>
      </c>
      <c r="Q1619" t="s">
        <v>73</v>
      </c>
      <c r="R1619" t="s">
        <v>238</v>
      </c>
      <c r="S1619" t="s">
        <v>239</v>
      </c>
      <c r="T1619">
        <v>189</v>
      </c>
      <c r="U1619">
        <v>132</v>
      </c>
      <c r="V1619">
        <v>69.84</v>
      </c>
      <c r="W1619" t="s">
        <v>135</v>
      </c>
      <c r="X1619">
        <v>10339</v>
      </c>
      <c r="Y1619">
        <v>1364748</v>
      </c>
      <c r="Z1619">
        <v>65604</v>
      </c>
      <c r="AA1619">
        <v>17292</v>
      </c>
      <c r="AB1619">
        <v>1447644</v>
      </c>
      <c r="AC1619">
        <v>1152187</v>
      </c>
      <c r="AD1619">
        <v>295457</v>
      </c>
      <c r="AE1619" t="s">
        <v>72</v>
      </c>
      <c r="AF1619" t="s">
        <v>81</v>
      </c>
      <c r="AG1619" t="s">
        <v>240</v>
      </c>
      <c r="AH1619" t="s">
        <v>146</v>
      </c>
      <c r="AI1619" t="s">
        <v>138</v>
      </c>
      <c r="AJ1619" t="str">
        <f t="shared" si="25"/>
        <v>Apr</v>
      </c>
    </row>
    <row r="1620" spans="1:36" x14ac:dyDescent="0.3">
      <c r="A1620" t="s">
        <v>4674</v>
      </c>
      <c r="B1620" s="33">
        <v>45708</v>
      </c>
      <c r="C1620" t="s">
        <v>93</v>
      </c>
      <c r="D1620" t="s">
        <v>4675</v>
      </c>
      <c r="E1620" t="s">
        <v>180</v>
      </c>
      <c r="F1620" t="s">
        <v>181</v>
      </c>
      <c r="G1620" t="s">
        <v>160</v>
      </c>
      <c r="H1620" t="s">
        <v>159</v>
      </c>
      <c r="I1620">
        <v>2261</v>
      </c>
      <c r="J1620" t="s">
        <v>474</v>
      </c>
      <c r="K1620" t="s">
        <v>1136</v>
      </c>
      <c r="L1620" t="s">
        <v>1614</v>
      </c>
      <c r="M1620" t="s">
        <v>852</v>
      </c>
      <c r="N1620">
        <v>314</v>
      </c>
      <c r="O1620">
        <v>36</v>
      </c>
      <c r="P1620">
        <v>38</v>
      </c>
      <c r="Q1620" t="s">
        <v>76</v>
      </c>
      <c r="R1620" t="s">
        <v>238</v>
      </c>
      <c r="S1620" t="s">
        <v>239</v>
      </c>
      <c r="T1620">
        <v>220</v>
      </c>
      <c r="U1620">
        <v>191</v>
      </c>
      <c r="V1620">
        <v>86.82</v>
      </c>
      <c r="W1620" t="s">
        <v>133</v>
      </c>
      <c r="X1620">
        <v>6824</v>
      </c>
      <c r="Y1620">
        <v>1303384</v>
      </c>
      <c r="Z1620">
        <v>61120</v>
      </c>
      <c r="AA1620">
        <v>135992</v>
      </c>
      <c r="AB1620">
        <v>1500496</v>
      </c>
      <c r="AC1620">
        <v>1075100</v>
      </c>
      <c r="AD1620">
        <v>425396</v>
      </c>
      <c r="AE1620" t="s">
        <v>81</v>
      </c>
      <c r="AF1620" t="s">
        <v>81</v>
      </c>
      <c r="AG1620" t="s">
        <v>240</v>
      </c>
      <c r="AH1620" t="s">
        <v>147</v>
      </c>
      <c r="AI1620" t="s">
        <v>139</v>
      </c>
      <c r="AJ1620" t="str">
        <f t="shared" si="25"/>
        <v>Feb</v>
      </c>
    </row>
    <row r="1621" spans="1:36" x14ac:dyDescent="0.3">
      <c r="A1621" t="s">
        <v>4676</v>
      </c>
      <c r="B1621" s="33">
        <v>45813</v>
      </c>
      <c r="C1621" t="s">
        <v>99</v>
      </c>
      <c r="D1621" t="s">
        <v>4677</v>
      </c>
      <c r="E1621" t="s">
        <v>176</v>
      </c>
      <c r="F1621" t="s">
        <v>172</v>
      </c>
      <c r="G1621" t="s">
        <v>156</v>
      </c>
      <c r="H1621" t="s">
        <v>155</v>
      </c>
      <c r="I1621">
        <v>1423</v>
      </c>
      <c r="J1621" t="s">
        <v>397</v>
      </c>
      <c r="K1621" t="s">
        <v>864</v>
      </c>
      <c r="L1621" t="s">
        <v>1383</v>
      </c>
      <c r="M1621" t="s">
        <v>1454</v>
      </c>
      <c r="N1621">
        <v>183</v>
      </c>
      <c r="O1621">
        <v>4</v>
      </c>
      <c r="P1621">
        <v>13</v>
      </c>
      <c r="Q1621" t="s">
        <v>73</v>
      </c>
      <c r="R1621" t="s">
        <v>238</v>
      </c>
      <c r="S1621" t="s">
        <v>239</v>
      </c>
      <c r="T1621">
        <v>180</v>
      </c>
      <c r="U1621">
        <v>176</v>
      </c>
      <c r="V1621">
        <v>97.78</v>
      </c>
      <c r="W1621" t="s">
        <v>133</v>
      </c>
      <c r="X1621">
        <v>8798</v>
      </c>
      <c r="Y1621">
        <v>1548448</v>
      </c>
      <c r="Z1621">
        <v>61424</v>
      </c>
      <c r="AA1621">
        <v>36080</v>
      </c>
      <c r="AB1621">
        <v>1645952</v>
      </c>
      <c r="AC1621">
        <v>1350763</v>
      </c>
      <c r="AD1621">
        <v>295189</v>
      </c>
      <c r="AE1621" t="s">
        <v>81</v>
      </c>
      <c r="AF1621" t="s">
        <v>81</v>
      </c>
      <c r="AG1621" t="s">
        <v>240</v>
      </c>
      <c r="AH1621" t="s">
        <v>145</v>
      </c>
      <c r="AI1621" t="s">
        <v>140</v>
      </c>
      <c r="AJ1621" t="str">
        <f t="shared" si="25"/>
        <v>Jun</v>
      </c>
    </row>
    <row r="1622" spans="1:36" x14ac:dyDescent="0.3">
      <c r="A1622" t="s">
        <v>4678</v>
      </c>
      <c r="B1622" s="33">
        <v>45672</v>
      </c>
      <c r="C1622" t="s">
        <v>95</v>
      </c>
      <c r="D1622" t="s">
        <v>4679</v>
      </c>
      <c r="E1622" t="s">
        <v>176</v>
      </c>
      <c r="F1622" t="s">
        <v>179</v>
      </c>
      <c r="G1622" t="s">
        <v>156</v>
      </c>
      <c r="H1622" t="s">
        <v>166</v>
      </c>
      <c r="I1622">
        <v>2003</v>
      </c>
      <c r="J1622" t="s">
        <v>357</v>
      </c>
      <c r="K1622" t="s">
        <v>2004</v>
      </c>
      <c r="L1622" t="s">
        <v>3293</v>
      </c>
      <c r="M1622" t="s">
        <v>956</v>
      </c>
      <c r="N1622">
        <v>281</v>
      </c>
      <c r="O1622">
        <v>64</v>
      </c>
      <c r="P1622">
        <v>63</v>
      </c>
      <c r="Q1622" t="s">
        <v>76</v>
      </c>
      <c r="R1622" t="s">
        <v>238</v>
      </c>
      <c r="S1622" t="s">
        <v>239</v>
      </c>
      <c r="T1622">
        <v>186</v>
      </c>
      <c r="U1622">
        <v>178</v>
      </c>
      <c r="V1622">
        <v>95.7</v>
      </c>
      <c r="W1622" t="s">
        <v>133</v>
      </c>
      <c r="X1622">
        <v>7838</v>
      </c>
      <c r="Y1622">
        <v>1395164</v>
      </c>
      <c r="Z1622">
        <v>53934</v>
      </c>
      <c r="AA1622">
        <v>27234</v>
      </c>
      <c r="AB1622">
        <v>1476332</v>
      </c>
      <c r="AC1622">
        <v>1285246</v>
      </c>
      <c r="AD1622">
        <v>191086</v>
      </c>
      <c r="AE1622" t="s">
        <v>81</v>
      </c>
      <c r="AF1622" t="s">
        <v>72</v>
      </c>
      <c r="AG1622" t="s">
        <v>240</v>
      </c>
      <c r="AH1622" t="s">
        <v>144</v>
      </c>
      <c r="AI1622" t="s">
        <v>138</v>
      </c>
      <c r="AJ1622" t="str">
        <f t="shared" si="25"/>
        <v>Jan</v>
      </c>
    </row>
    <row r="1623" spans="1:36" x14ac:dyDescent="0.3">
      <c r="A1623" t="s">
        <v>4680</v>
      </c>
      <c r="B1623" s="33">
        <v>45791</v>
      </c>
      <c r="C1623" t="s">
        <v>98</v>
      </c>
      <c r="D1623" t="s">
        <v>4681</v>
      </c>
      <c r="E1623" t="s">
        <v>179</v>
      </c>
      <c r="F1623" t="s">
        <v>175</v>
      </c>
      <c r="G1623" t="s">
        <v>166</v>
      </c>
      <c r="H1623" t="s">
        <v>163</v>
      </c>
      <c r="I1623">
        <v>1825</v>
      </c>
      <c r="J1623" t="s">
        <v>603</v>
      </c>
      <c r="K1623" t="s">
        <v>1205</v>
      </c>
      <c r="L1623" t="s">
        <v>605</v>
      </c>
      <c r="M1623" t="s">
        <v>1606</v>
      </c>
      <c r="N1623">
        <v>232</v>
      </c>
      <c r="O1623">
        <v>0</v>
      </c>
      <c r="P1623">
        <v>10</v>
      </c>
      <c r="Q1623" t="s">
        <v>73</v>
      </c>
      <c r="R1623" t="s">
        <v>238</v>
      </c>
      <c r="S1623" t="s">
        <v>239</v>
      </c>
      <c r="T1623">
        <v>180</v>
      </c>
      <c r="U1623">
        <v>126</v>
      </c>
      <c r="V1623">
        <v>70</v>
      </c>
      <c r="W1623" t="s">
        <v>133</v>
      </c>
      <c r="X1623">
        <v>8949</v>
      </c>
      <c r="Y1623">
        <v>1127574</v>
      </c>
      <c r="Z1623">
        <v>53928</v>
      </c>
      <c r="AA1623">
        <v>52542</v>
      </c>
      <c r="AB1623">
        <v>1234044</v>
      </c>
      <c r="AC1623">
        <v>879404</v>
      </c>
      <c r="AD1623">
        <v>354640</v>
      </c>
      <c r="AE1623" t="s">
        <v>72</v>
      </c>
      <c r="AF1623" t="s">
        <v>75</v>
      </c>
      <c r="AG1623" t="s">
        <v>240</v>
      </c>
      <c r="AH1623" t="s">
        <v>146</v>
      </c>
      <c r="AI1623" t="s">
        <v>139</v>
      </c>
      <c r="AJ1623" t="str">
        <f t="shared" si="25"/>
        <v>May</v>
      </c>
    </row>
    <row r="1624" spans="1:36" x14ac:dyDescent="0.3">
      <c r="A1624" t="s">
        <v>4682</v>
      </c>
      <c r="B1624" s="33">
        <v>45830</v>
      </c>
      <c r="C1624" t="s">
        <v>97</v>
      </c>
      <c r="D1624" t="s">
        <v>4683</v>
      </c>
      <c r="E1624" t="s">
        <v>180</v>
      </c>
      <c r="F1624" t="s">
        <v>174</v>
      </c>
      <c r="G1624" t="s">
        <v>160</v>
      </c>
      <c r="H1624" t="s">
        <v>158</v>
      </c>
      <c r="I1624">
        <v>1939</v>
      </c>
      <c r="J1624" t="s">
        <v>477</v>
      </c>
      <c r="K1624" t="s">
        <v>3693</v>
      </c>
      <c r="L1624" t="s">
        <v>1724</v>
      </c>
      <c r="M1624" t="s">
        <v>4684</v>
      </c>
      <c r="N1624">
        <v>274</v>
      </c>
      <c r="O1624">
        <v>31</v>
      </c>
      <c r="P1624">
        <v>42</v>
      </c>
      <c r="Q1624" t="s">
        <v>76</v>
      </c>
      <c r="R1624" t="s">
        <v>238</v>
      </c>
      <c r="S1624" t="s">
        <v>239</v>
      </c>
      <c r="T1624">
        <v>150</v>
      </c>
      <c r="U1624">
        <v>114</v>
      </c>
      <c r="V1624">
        <v>76</v>
      </c>
      <c r="W1624" t="s">
        <v>133</v>
      </c>
      <c r="X1624">
        <v>8882</v>
      </c>
      <c r="Y1624">
        <v>1012548</v>
      </c>
      <c r="Z1624">
        <v>50160</v>
      </c>
      <c r="AA1624">
        <v>65664</v>
      </c>
      <c r="AB1624">
        <v>1128372</v>
      </c>
      <c r="AC1624">
        <v>775421</v>
      </c>
      <c r="AD1624">
        <v>352951</v>
      </c>
      <c r="AE1624" t="s">
        <v>81</v>
      </c>
      <c r="AF1624" t="s">
        <v>78</v>
      </c>
      <c r="AG1624" t="s">
        <v>240</v>
      </c>
      <c r="AH1624" t="s">
        <v>144</v>
      </c>
      <c r="AI1624" t="s">
        <v>139</v>
      </c>
      <c r="AJ1624" t="str">
        <f t="shared" si="25"/>
        <v>Jun</v>
      </c>
    </row>
    <row r="1625" spans="1:36" x14ac:dyDescent="0.3">
      <c r="A1625" t="s">
        <v>4685</v>
      </c>
      <c r="B1625" s="33">
        <v>45728</v>
      </c>
      <c r="C1625" t="s">
        <v>93</v>
      </c>
      <c r="D1625" t="s">
        <v>4686</v>
      </c>
      <c r="E1625" t="s">
        <v>172</v>
      </c>
      <c r="F1625" t="s">
        <v>176</v>
      </c>
      <c r="G1625" t="s">
        <v>155</v>
      </c>
      <c r="H1625" t="s">
        <v>156</v>
      </c>
      <c r="I1625">
        <v>1356</v>
      </c>
      <c r="J1625" t="s">
        <v>605</v>
      </c>
      <c r="K1625" t="s">
        <v>3500</v>
      </c>
      <c r="L1625" t="s">
        <v>2815</v>
      </c>
      <c r="M1625" t="s">
        <v>3277</v>
      </c>
      <c r="N1625">
        <v>202</v>
      </c>
      <c r="O1625">
        <v>4</v>
      </c>
      <c r="P1625">
        <v>21</v>
      </c>
      <c r="Q1625" t="s">
        <v>73</v>
      </c>
      <c r="R1625" t="s">
        <v>238</v>
      </c>
      <c r="S1625" t="s">
        <v>239</v>
      </c>
      <c r="T1625">
        <v>189</v>
      </c>
      <c r="U1625">
        <v>147</v>
      </c>
      <c r="V1625">
        <v>77.78</v>
      </c>
      <c r="W1625" t="s">
        <v>133</v>
      </c>
      <c r="X1625">
        <v>6156</v>
      </c>
      <c r="Y1625">
        <v>904932</v>
      </c>
      <c r="Z1625">
        <v>47040</v>
      </c>
      <c r="AA1625">
        <v>59976</v>
      </c>
      <c r="AB1625">
        <v>1011948</v>
      </c>
      <c r="AC1625">
        <v>739072</v>
      </c>
      <c r="AD1625">
        <v>272876</v>
      </c>
      <c r="AE1625" t="s">
        <v>81</v>
      </c>
      <c r="AF1625" t="s">
        <v>81</v>
      </c>
      <c r="AG1625" t="s">
        <v>240</v>
      </c>
      <c r="AH1625" t="s">
        <v>147</v>
      </c>
      <c r="AI1625" t="s">
        <v>138</v>
      </c>
      <c r="AJ1625" t="str">
        <f t="shared" si="25"/>
        <v>Mar</v>
      </c>
    </row>
    <row r="1626" spans="1:36" x14ac:dyDescent="0.3">
      <c r="A1626" t="s">
        <v>4687</v>
      </c>
      <c r="B1626" s="33">
        <v>45727</v>
      </c>
      <c r="C1626" t="s">
        <v>93</v>
      </c>
      <c r="D1626" t="s">
        <v>4688</v>
      </c>
      <c r="E1626" t="s">
        <v>179</v>
      </c>
      <c r="F1626" t="s">
        <v>172</v>
      </c>
      <c r="G1626" t="s">
        <v>166</v>
      </c>
      <c r="H1626" t="s">
        <v>155</v>
      </c>
      <c r="I1626">
        <v>2189</v>
      </c>
      <c r="J1626" t="s">
        <v>451</v>
      </c>
      <c r="K1626" t="s">
        <v>662</v>
      </c>
      <c r="L1626" t="s">
        <v>2752</v>
      </c>
      <c r="M1626" t="s">
        <v>4689</v>
      </c>
      <c r="N1626">
        <v>279</v>
      </c>
      <c r="O1626">
        <v>36</v>
      </c>
      <c r="P1626">
        <v>31</v>
      </c>
      <c r="Q1626" t="s">
        <v>76</v>
      </c>
      <c r="R1626" t="s">
        <v>238</v>
      </c>
      <c r="S1626" t="s">
        <v>239</v>
      </c>
      <c r="T1626">
        <v>180</v>
      </c>
      <c r="U1626">
        <v>147</v>
      </c>
      <c r="V1626">
        <v>81.67</v>
      </c>
      <c r="W1626" t="s">
        <v>133</v>
      </c>
      <c r="X1626">
        <v>8663</v>
      </c>
      <c r="Y1626">
        <v>1273461</v>
      </c>
      <c r="Z1626">
        <v>48363</v>
      </c>
      <c r="AA1626">
        <v>115836</v>
      </c>
      <c r="AB1626">
        <v>1437660</v>
      </c>
      <c r="AC1626">
        <v>1066568</v>
      </c>
      <c r="AD1626">
        <v>371092</v>
      </c>
      <c r="AE1626" t="s">
        <v>72</v>
      </c>
      <c r="AF1626" t="s">
        <v>81</v>
      </c>
      <c r="AG1626" t="s">
        <v>240</v>
      </c>
      <c r="AH1626" t="s">
        <v>146</v>
      </c>
      <c r="AI1626" t="s">
        <v>138</v>
      </c>
      <c r="AJ1626" t="str">
        <f t="shared" si="25"/>
        <v>Mar</v>
      </c>
    </row>
    <row r="1627" spans="1:36" x14ac:dyDescent="0.3">
      <c r="A1627" t="s">
        <v>4690</v>
      </c>
      <c r="B1627" s="33">
        <v>45659</v>
      </c>
      <c r="C1627" t="s">
        <v>95</v>
      </c>
      <c r="D1627" t="s">
        <v>4691</v>
      </c>
      <c r="E1627" t="s">
        <v>181</v>
      </c>
      <c r="F1627" t="s">
        <v>175</v>
      </c>
      <c r="G1627" t="s">
        <v>159</v>
      </c>
      <c r="H1627" t="s">
        <v>163</v>
      </c>
      <c r="I1627">
        <v>1431</v>
      </c>
      <c r="J1627" t="s">
        <v>518</v>
      </c>
      <c r="K1627" t="s">
        <v>4692</v>
      </c>
      <c r="L1627" t="s">
        <v>1505</v>
      </c>
      <c r="M1627" t="s">
        <v>1522</v>
      </c>
      <c r="N1627">
        <v>182</v>
      </c>
      <c r="O1627">
        <v>6</v>
      </c>
      <c r="P1627">
        <v>15</v>
      </c>
      <c r="Q1627" t="s">
        <v>73</v>
      </c>
      <c r="R1627" t="s">
        <v>238</v>
      </c>
      <c r="S1627" t="s">
        <v>239</v>
      </c>
      <c r="T1627">
        <v>186</v>
      </c>
      <c r="U1627">
        <v>115</v>
      </c>
      <c r="V1627">
        <v>61.83</v>
      </c>
      <c r="W1627" t="s">
        <v>133</v>
      </c>
      <c r="X1627">
        <v>7917</v>
      </c>
      <c r="Y1627">
        <v>910455</v>
      </c>
      <c r="Z1627">
        <v>24955</v>
      </c>
      <c r="AA1627">
        <v>40250</v>
      </c>
      <c r="AB1627">
        <v>975660</v>
      </c>
      <c r="AC1627">
        <v>732947</v>
      </c>
      <c r="AD1627">
        <v>242713</v>
      </c>
      <c r="AE1627" t="s">
        <v>81</v>
      </c>
      <c r="AF1627" t="s">
        <v>75</v>
      </c>
      <c r="AG1627" t="s">
        <v>240</v>
      </c>
      <c r="AH1627" t="s">
        <v>144</v>
      </c>
      <c r="AI1627" t="s">
        <v>138</v>
      </c>
      <c r="AJ1627" t="str">
        <f t="shared" si="25"/>
        <v>Jan</v>
      </c>
    </row>
    <row r="1628" spans="1:36" x14ac:dyDescent="0.3">
      <c r="A1628" t="s">
        <v>4693</v>
      </c>
      <c r="B1628" s="33">
        <v>45977</v>
      </c>
      <c r="C1628" t="s">
        <v>99</v>
      </c>
      <c r="D1628" t="s">
        <v>4694</v>
      </c>
      <c r="E1628" t="s">
        <v>181</v>
      </c>
      <c r="F1628" t="s">
        <v>177</v>
      </c>
      <c r="G1628" t="s">
        <v>159</v>
      </c>
      <c r="H1628" t="s">
        <v>162</v>
      </c>
      <c r="I1628">
        <v>1473</v>
      </c>
      <c r="J1628" t="s">
        <v>633</v>
      </c>
      <c r="K1628" t="s">
        <v>1852</v>
      </c>
      <c r="N1628">
        <v>208</v>
      </c>
      <c r="O1628">
        <v>0</v>
      </c>
      <c r="P1628">
        <v>0</v>
      </c>
      <c r="Q1628" t="s">
        <v>67</v>
      </c>
      <c r="R1628" t="s">
        <v>245</v>
      </c>
      <c r="S1628" t="s">
        <v>122</v>
      </c>
      <c r="T1628">
        <v>220</v>
      </c>
      <c r="U1628">
        <v>0</v>
      </c>
      <c r="V1628">
        <v>0</v>
      </c>
      <c r="W1628" t="s">
        <v>134</v>
      </c>
      <c r="X1628">
        <v>6363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t="s">
        <v>81</v>
      </c>
      <c r="AF1628" t="s">
        <v>78</v>
      </c>
      <c r="AG1628" t="s">
        <v>240</v>
      </c>
      <c r="AH1628" t="s">
        <v>146</v>
      </c>
      <c r="AI1628" t="s">
        <v>138</v>
      </c>
      <c r="AJ1628" t="str">
        <f t="shared" si="25"/>
        <v>Nov</v>
      </c>
    </row>
    <row r="1629" spans="1:36" x14ac:dyDescent="0.3">
      <c r="A1629" t="s">
        <v>4695</v>
      </c>
      <c r="B1629" s="33">
        <v>45693</v>
      </c>
      <c r="C1629" t="s">
        <v>96</v>
      </c>
      <c r="D1629" t="s">
        <v>4696</v>
      </c>
      <c r="E1629" t="s">
        <v>177</v>
      </c>
      <c r="F1629" t="s">
        <v>172</v>
      </c>
      <c r="G1629" t="s">
        <v>162</v>
      </c>
      <c r="H1629" t="s">
        <v>155</v>
      </c>
      <c r="I1629">
        <v>952</v>
      </c>
      <c r="J1629" t="s">
        <v>605</v>
      </c>
      <c r="K1629" t="s">
        <v>3637</v>
      </c>
      <c r="L1629" t="s">
        <v>3946</v>
      </c>
      <c r="M1629" t="s">
        <v>2498</v>
      </c>
      <c r="N1629">
        <v>128</v>
      </c>
      <c r="O1629">
        <v>31</v>
      </c>
      <c r="P1629">
        <v>21</v>
      </c>
      <c r="Q1629" t="s">
        <v>73</v>
      </c>
      <c r="R1629" t="s">
        <v>238</v>
      </c>
      <c r="S1629" t="s">
        <v>239</v>
      </c>
      <c r="T1629">
        <v>150</v>
      </c>
      <c r="U1629">
        <v>116</v>
      </c>
      <c r="V1629">
        <v>77.33</v>
      </c>
      <c r="W1629" t="s">
        <v>133</v>
      </c>
      <c r="X1629">
        <v>3920</v>
      </c>
      <c r="Y1629">
        <v>454720</v>
      </c>
      <c r="Z1629">
        <v>25636</v>
      </c>
      <c r="AA1629">
        <v>61596</v>
      </c>
      <c r="AB1629">
        <v>541952</v>
      </c>
      <c r="AC1629">
        <v>448692</v>
      </c>
      <c r="AD1629">
        <v>93260</v>
      </c>
      <c r="AE1629" t="s">
        <v>78</v>
      </c>
      <c r="AF1629" t="s">
        <v>81</v>
      </c>
      <c r="AG1629" t="s">
        <v>240</v>
      </c>
      <c r="AH1629" t="s">
        <v>146</v>
      </c>
      <c r="AI1629" t="s">
        <v>139</v>
      </c>
      <c r="AJ1629" t="str">
        <f t="shared" si="25"/>
        <v>Feb</v>
      </c>
    </row>
    <row r="1630" spans="1:36" x14ac:dyDescent="0.3">
      <c r="A1630" t="s">
        <v>4697</v>
      </c>
      <c r="B1630" s="33">
        <v>45678</v>
      </c>
      <c r="C1630" t="s">
        <v>98</v>
      </c>
      <c r="D1630" t="s">
        <v>4698</v>
      </c>
      <c r="E1630" t="s">
        <v>178</v>
      </c>
      <c r="F1630" t="s">
        <v>181</v>
      </c>
      <c r="G1630" t="s">
        <v>157</v>
      </c>
      <c r="H1630" t="s">
        <v>159</v>
      </c>
      <c r="I1630">
        <v>1184</v>
      </c>
      <c r="J1630" t="s">
        <v>482</v>
      </c>
      <c r="K1630" t="s">
        <v>1178</v>
      </c>
      <c r="L1630" t="s">
        <v>1353</v>
      </c>
      <c r="M1630" t="s">
        <v>4699</v>
      </c>
      <c r="N1630">
        <v>191</v>
      </c>
      <c r="O1630">
        <v>23</v>
      </c>
      <c r="P1630">
        <v>26</v>
      </c>
      <c r="Q1630" t="s">
        <v>73</v>
      </c>
      <c r="R1630" t="s">
        <v>238</v>
      </c>
      <c r="S1630" t="s">
        <v>239</v>
      </c>
      <c r="T1630">
        <v>189</v>
      </c>
      <c r="U1630">
        <v>179</v>
      </c>
      <c r="V1630">
        <v>94.71</v>
      </c>
      <c r="W1630" t="s">
        <v>135</v>
      </c>
      <c r="X1630">
        <v>3832</v>
      </c>
      <c r="Y1630">
        <v>685928</v>
      </c>
      <c r="Z1630">
        <v>82698</v>
      </c>
      <c r="AA1630">
        <v>131565</v>
      </c>
      <c r="AB1630">
        <v>900191</v>
      </c>
      <c r="AC1630">
        <v>660383</v>
      </c>
      <c r="AD1630">
        <v>239808</v>
      </c>
      <c r="AE1630" t="s">
        <v>75</v>
      </c>
      <c r="AF1630" t="s">
        <v>81</v>
      </c>
      <c r="AG1630" t="s">
        <v>240</v>
      </c>
      <c r="AH1630" t="s">
        <v>145</v>
      </c>
      <c r="AI1630" t="s">
        <v>139</v>
      </c>
      <c r="AJ1630" t="str">
        <f t="shared" si="25"/>
        <v>Jan</v>
      </c>
    </row>
    <row r="1631" spans="1:36" x14ac:dyDescent="0.3">
      <c r="A1631" t="s">
        <v>4700</v>
      </c>
      <c r="B1631" s="33">
        <v>46006</v>
      </c>
      <c r="C1631" t="s">
        <v>97</v>
      </c>
      <c r="D1631" t="s">
        <v>4701</v>
      </c>
      <c r="E1631" t="s">
        <v>172</v>
      </c>
      <c r="F1631" t="s">
        <v>178</v>
      </c>
      <c r="G1631" t="s">
        <v>155</v>
      </c>
      <c r="H1631" t="s">
        <v>157</v>
      </c>
      <c r="I1631">
        <v>601</v>
      </c>
      <c r="J1631" t="s">
        <v>503</v>
      </c>
      <c r="K1631" t="s">
        <v>1002</v>
      </c>
      <c r="L1631" t="s">
        <v>236</v>
      </c>
      <c r="M1631" t="s">
        <v>3756</v>
      </c>
      <c r="N1631">
        <v>102</v>
      </c>
      <c r="O1631">
        <v>0</v>
      </c>
      <c r="P1631">
        <v>15</v>
      </c>
      <c r="Q1631" t="s">
        <v>73</v>
      </c>
      <c r="R1631" t="s">
        <v>238</v>
      </c>
      <c r="S1631" t="s">
        <v>239</v>
      </c>
      <c r="T1631">
        <v>189</v>
      </c>
      <c r="U1631">
        <v>127</v>
      </c>
      <c r="V1631">
        <v>67.2</v>
      </c>
      <c r="W1631" t="s">
        <v>133</v>
      </c>
      <c r="X1631">
        <v>6124</v>
      </c>
      <c r="Y1631">
        <v>777748</v>
      </c>
      <c r="Z1631">
        <v>62357</v>
      </c>
      <c r="AA1631">
        <v>93853</v>
      </c>
      <c r="AB1631">
        <v>933958</v>
      </c>
      <c r="AC1631">
        <v>705410</v>
      </c>
      <c r="AD1631">
        <v>228548</v>
      </c>
      <c r="AE1631" t="s">
        <v>81</v>
      </c>
      <c r="AF1631" t="s">
        <v>75</v>
      </c>
      <c r="AG1631" t="s">
        <v>240</v>
      </c>
      <c r="AH1631" t="s">
        <v>146</v>
      </c>
      <c r="AI1631" t="s">
        <v>139</v>
      </c>
      <c r="AJ1631" t="str">
        <f t="shared" si="25"/>
        <v>Dec</v>
      </c>
    </row>
    <row r="1632" spans="1:36" x14ac:dyDescent="0.3">
      <c r="A1632" t="s">
        <v>4702</v>
      </c>
      <c r="B1632" s="33">
        <v>45952</v>
      </c>
      <c r="C1632" t="s">
        <v>93</v>
      </c>
      <c r="D1632" t="s">
        <v>4703</v>
      </c>
      <c r="E1632" t="s">
        <v>181</v>
      </c>
      <c r="F1632" t="s">
        <v>180</v>
      </c>
      <c r="G1632" t="s">
        <v>159</v>
      </c>
      <c r="H1632" t="s">
        <v>160</v>
      </c>
      <c r="I1632">
        <v>1207</v>
      </c>
      <c r="J1632" t="s">
        <v>336</v>
      </c>
      <c r="K1632" t="s">
        <v>3873</v>
      </c>
      <c r="L1632" t="s">
        <v>442</v>
      </c>
      <c r="M1632" t="s">
        <v>2409</v>
      </c>
      <c r="N1632">
        <v>168</v>
      </c>
      <c r="O1632">
        <v>22</v>
      </c>
      <c r="P1632">
        <v>5</v>
      </c>
      <c r="Q1632" t="s">
        <v>73</v>
      </c>
      <c r="R1632" t="s">
        <v>238</v>
      </c>
      <c r="S1632" t="s">
        <v>239</v>
      </c>
      <c r="T1632">
        <v>180</v>
      </c>
      <c r="U1632">
        <v>151</v>
      </c>
      <c r="V1632">
        <v>83.89</v>
      </c>
      <c r="W1632" t="s">
        <v>135</v>
      </c>
      <c r="X1632">
        <v>6192</v>
      </c>
      <c r="Y1632">
        <v>934992</v>
      </c>
      <c r="Z1632">
        <v>48924</v>
      </c>
      <c r="AA1632">
        <v>20838</v>
      </c>
      <c r="AB1632">
        <v>1004754</v>
      </c>
      <c r="AC1632">
        <v>741880</v>
      </c>
      <c r="AD1632">
        <v>262874</v>
      </c>
      <c r="AE1632" t="s">
        <v>81</v>
      </c>
      <c r="AF1632" t="s">
        <v>81</v>
      </c>
      <c r="AG1632" t="s">
        <v>240</v>
      </c>
      <c r="AH1632" t="s">
        <v>146</v>
      </c>
      <c r="AI1632" t="s">
        <v>138</v>
      </c>
      <c r="AJ1632" t="str">
        <f t="shared" si="25"/>
        <v>Oct</v>
      </c>
    </row>
    <row r="1633" spans="1:36" x14ac:dyDescent="0.3">
      <c r="A1633" t="s">
        <v>4704</v>
      </c>
      <c r="B1633" s="33">
        <v>45930</v>
      </c>
      <c r="C1633" t="s">
        <v>95</v>
      </c>
      <c r="D1633" t="s">
        <v>4705</v>
      </c>
      <c r="E1633" t="s">
        <v>178</v>
      </c>
      <c r="F1633" t="s">
        <v>172</v>
      </c>
      <c r="G1633" t="s">
        <v>157</v>
      </c>
      <c r="H1633" t="s">
        <v>155</v>
      </c>
      <c r="I1633">
        <v>505</v>
      </c>
      <c r="J1633" t="s">
        <v>1510</v>
      </c>
      <c r="K1633" t="s">
        <v>635</v>
      </c>
      <c r="L1633" t="s">
        <v>304</v>
      </c>
      <c r="M1633" t="s">
        <v>785</v>
      </c>
      <c r="N1633">
        <v>83</v>
      </c>
      <c r="O1633">
        <v>0</v>
      </c>
      <c r="P1633">
        <v>1</v>
      </c>
      <c r="Q1633" t="s">
        <v>70</v>
      </c>
      <c r="R1633" t="s">
        <v>238</v>
      </c>
      <c r="S1633" t="s">
        <v>239</v>
      </c>
      <c r="T1633">
        <v>150</v>
      </c>
      <c r="U1633">
        <v>119</v>
      </c>
      <c r="V1633">
        <v>79.33</v>
      </c>
      <c r="W1633" t="s">
        <v>135</v>
      </c>
      <c r="X1633">
        <v>3630</v>
      </c>
      <c r="Y1633">
        <v>431970</v>
      </c>
      <c r="Z1633">
        <v>55097</v>
      </c>
      <c r="AA1633">
        <v>63070</v>
      </c>
      <c r="AB1633">
        <v>550137</v>
      </c>
      <c r="AC1633">
        <v>379854</v>
      </c>
      <c r="AD1633">
        <v>170283</v>
      </c>
      <c r="AE1633" t="s">
        <v>75</v>
      </c>
      <c r="AF1633" t="s">
        <v>81</v>
      </c>
      <c r="AG1633" t="s">
        <v>240</v>
      </c>
      <c r="AH1633" t="s">
        <v>146</v>
      </c>
      <c r="AI1633" t="s">
        <v>138</v>
      </c>
      <c r="AJ1633" t="str">
        <f t="shared" si="25"/>
        <v>Sep</v>
      </c>
    </row>
    <row r="1634" spans="1:36" x14ac:dyDescent="0.3">
      <c r="A1634" t="s">
        <v>4706</v>
      </c>
      <c r="B1634" s="33">
        <v>45860</v>
      </c>
      <c r="C1634" t="s">
        <v>99</v>
      </c>
      <c r="D1634" t="s">
        <v>4707</v>
      </c>
      <c r="E1634" t="s">
        <v>181</v>
      </c>
      <c r="F1634" t="s">
        <v>173</v>
      </c>
      <c r="G1634" t="s">
        <v>159</v>
      </c>
      <c r="H1634" t="s">
        <v>161</v>
      </c>
      <c r="I1634">
        <v>2223</v>
      </c>
      <c r="J1634" t="s">
        <v>615</v>
      </c>
      <c r="K1634" t="s">
        <v>3843</v>
      </c>
      <c r="L1634" t="s">
        <v>615</v>
      </c>
      <c r="M1634" t="s">
        <v>1541</v>
      </c>
      <c r="N1634">
        <v>283</v>
      </c>
      <c r="O1634">
        <v>0</v>
      </c>
      <c r="P1634">
        <v>20</v>
      </c>
      <c r="Q1634" t="s">
        <v>73</v>
      </c>
      <c r="R1634" t="s">
        <v>238</v>
      </c>
      <c r="S1634" t="s">
        <v>239</v>
      </c>
      <c r="T1634">
        <v>180</v>
      </c>
      <c r="U1634">
        <v>142</v>
      </c>
      <c r="V1634">
        <v>78.89</v>
      </c>
      <c r="W1634" t="s">
        <v>134</v>
      </c>
      <c r="X1634">
        <v>6496</v>
      </c>
      <c r="Y1634">
        <v>922432</v>
      </c>
      <c r="Z1634">
        <v>56942</v>
      </c>
      <c r="AA1634">
        <v>45582</v>
      </c>
      <c r="AB1634">
        <v>1024956</v>
      </c>
      <c r="AC1634">
        <v>630270</v>
      </c>
      <c r="AD1634">
        <v>394686</v>
      </c>
      <c r="AE1634" t="s">
        <v>81</v>
      </c>
      <c r="AF1634" t="s">
        <v>78</v>
      </c>
      <c r="AG1634" t="s">
        <v>240</v>
      </c>
      <c r="AH1634" t="s">
        <v>144</v>
      </c>
      <c r="AI1634" t="s">
        <v>140</v>
      </c>
      <c r="AJ1634" t="str">
        <f t="shared" si="25"/>
        <v>Jul</v>
      </c>
    </row>
    <row r="1635" spans="1:36" x14ac:dyDescent="0.3">
      <c r="A1635" t="s">
        <v>4708</v>
      </c>
      <c r="B1635" s="33">
        <v>45795</v>
      </c>
      <c r="C1635" t="s">
        <v>93</v>
      </c>
      <c r="D1635" t="s">
        <v>4709</v>
      </c>
      <c r="E1635" t="s">
        <v>174</v>
      </c>
      <c r="F1635" t="s">
        <v>173</v>
      </c>
      <c r="G1635" t="s">
        <v>158</v>
      </c>
      <c r="H1635" t="s">
        <v>161</v>
      </c>
      <c r="I1635">
        <v>563</v>
      </c>
      <c r="J1635" t="s">
        <v>469</v>
      </c>
      <c r="K1635" t="s">
        <v>3708</v>
      </c>
      <c r="L1635" t="s">
        <v>310</v>
      </c>
      <c r="M1635" t="s">
        <v>3708</v>
      </c>
      <c r="N1635">
        <v>100</v>
      </c>
      <c r="O1635">
        <v>0</v>
      </c>
      <c r="P1635">
        <v>-10</v>
      </c>
      <c r="Q1635" t="s">
        <v>70</v>
      </c>
      <c r="R1635" t="s">
        <v>238</v>
      </c>
      <c r="S1635" t="s">
        <v>239</v>
      </c>
      <c r="T1635">
        <v>220</v>
      </c>
      <c r="U1635">
        <v>215</v>
      </c>
      <c r="V1635">
        <v>97.73</v>
      </c>
      <c r="W1635" t="s">
        <v>133</v>
      </c>
      <c r="X1635">
        <v>3660</v>
      </c>
      <c r="Y1635">
        <v>786900</v>
      </c>
      <c r="Z1635">
        <v>100835</v>
      </c>
      <c r="AA1635">
        <v>105135</v>
      </c>
      <c r="AB1635">
        <v>992870</v>
      </c>
      <c r="AC1635">
        <v>636179</v>
      </c>
      <c r="AD1635">
        <v>356691</v>
      </c>
      <c r="AE1635" t="s">
        <v>78</v>
      </c>
      <c r="AF1635" t="s">
        <v>78</v>
      </c>
      <c r="AG1635" t="s">
        <v>240</v>
      </c>
      <c r="AH1635" t="s">
        <v>146</v>
      </c>
      <c r="AI1635" t="s">
        <v>140</v>
      </c>
      <c r="AJ1635" t="str">
        <f t="shared" si="25"/>
        <v>May</v>
      </c>
    </row>
    <row r="1636" spans="1:36" x14ac:dyDescent="0.3">
      <c r="A1636" t="s">
        <v>4710</v>
      </c>
      <c r="B1636" s="33">
        <v>45780</v>
      </c>
      <c r="C1636" t="s">
        <v>96</v>
      </c>
      <c r="D1636" t="s">
        <v>4711</v>
      </c>
      <c r="E1636" t="s">
        <v>178</v>
      </c>
      <c r="F1636" t="s">
        <v>179</v>
      </c>
      <c r="G1636" t="s">
        <v>157</v>
      </c>
      <c r="H1636" t="s">
        <v>166</v>
      </c>
      <c r="I1636">
        <v>1710</v>
      </c>
      <c r="J1636" t="s">
        <v>613</v>
      </c>
      <c r="K1636" t="s">
        <v>2537</v>
      </c>
      <c r="L1636" t="s">
        <v>615</v>
      </c>
      <c r="M1636" t="s">
        <v>282</v>
      </c>
      <c r="N1636">
        <v>213</v>
      </c>
      <c r="O1636">
        <v>0</v>
      </c>
      <c r="P1636">
        <v>7</v>
      </c>
      <c r="Q1636" t="s">
        <v>73</v>
      </c>
      <c r="R1636" t="s">
        <v>238</v>
      </c>
      <c r="S1636" t="s">
        <v>239</v>
      </c>
      <c r="T1636">
        <v>150</v>
      </c>
      <c r="U1636">
        <v>89</v>
      </c>
      <c r="V1636">
        <v>59.33</v>
      </c>
      <c r="W1636" t="s">
        <v>133</v>
      </c>
      <c r="X1636">
        <v>4639</v>
      </c>
      <c r="Y1636">
        <v>412871</v>
      </c>
      <c r="Z1636">
        <v>39160</v>
      </c>
      <c r="AA1636">
        <v>35066</v>
      </c>
      <c r="AB1636">
        <v>487097</v>
      </c>
      <c r="AC1636">
        <v>379537</v>
      </c>
      <c r="AD1636">
        <v>107560</v>
      </c>
      <c r="AE1636" t="s">
        <v>75</v>
      </c>
      <c r="AF1636" t="s">
        <v>72</v>
      </c>
      <c r="AG1636" t="s">
        <v>240</v>
      </c>
      <c r="AH1636" t="s">
        <v>145</v>
      </c>
      <c r="AI1636" t="s">
        <v>139</v>
      </c>
      <c r="AJ1636" t="str">
        <f t="shared" si="25"/>
        <v>May</v>
      </c>
    </row>
    <row r="1637" spans="1:36" x14ac:dyDescent="0.3">
      <c r="A1637" t="s">
        <v>4712</v>
      </c>
      <c r="B1637" s="33">
        <v>45662</v>
      </c>
      <c r="C1637" t="s">
        <v>93</v>
      </c>
      <c r="D1637" t="s">
        <v>4713</v>
      </c>
      <c r="E1637" t="s">
        <v>178</v>
      </c>
      <c r="F1637" t="s">
        <v>180</v>
      </c>
      <c r="G1637" t="s">
        <v>157</v>
      </c>
      <c r="H1637" t="s">
        <v>160</v>
      </c>
      <c r="I1637">
        <v>1135</v>
      </c>
      <c r="J1637" t="s">
        <v>529</v>
      </c>
      <c r="K1637" t="s">
        <v>2268</v>
      </c>
      <c r="L1637" t="s">
        <v>387</v>
      </c>
      <c r="M1637" t="s">
        <v>671</v>
      </c>
      <c r="N1637">
        <v>144</v>
      </c>
      <c r="O1637">
        <v>18</v>
      </c>
      <c r="P1637">
        <v>32</v>
      </c>
      <c r="Q1637" t="s">
        <v>76</v>
      </c>
      <c r="R1637" t="s">
        <v>238</v>
      </c>
      <c r="S1637" t="s">
        <v>239</v>
      </c>
      <c r="T1637">
        <v>180</v>
      </c>
      <c r="U1637">
        <v>116</v>
      </c>
      <c r="V1637">
        <v>64.44</v>
      </c>
      <c r="W1637" t="s">
        <v>133</v>
      </c>
      <c r="X1637">
        <v>10245</v>
      </c>
      <c r="Y1637">
        <v>1188420</v>
      </c>
      <c r="Z1637">
        <v>50344</v>
      </c>
      <c r="AA1637">
        <v>70644</v>
      </c>
      <c r="AB1637">
        <v>1309408</v>
      </c>
      <c r="AC1637">
        <v>896131</v>
      </c>
      <c r="AD1637">
        <v>413277</v>
      </c>
      <c r="AE1637" t="s">
        <v>75</v>
      </c>
      <c r="AF1637" t="s">
        <v>81</v>
      </c>
      <c r="AG1637" t="s">
        <v>240</v>
      </c>
      <c r="AH1637" t="s">
        <v>144</v>
      </c>
      <c r="AI1637" t="s">
        <v>139</v>
      </c>
      <c r="AJ1637" t="str">
        <f t="shared" si="25"/>
        <v>Jan</v>
      </c>
    </row>
    <row r="1638" spans="1:36" x14ac:dyDescent="0.3">
      <c r="A1638" t="s">
        <v>4714</v>
      </c>
      <c r="B1638" s="33">
        <v>45849</v>
      </c>
      <c r="C1638" t="s">
        <v>96</v>
      </c>
      <c r="D1638" t="s">
        <v>4715</v>
      </c>
      <c r="E1638" t="s">
        <v>174</v>
      </c>
      <c r="F1638" t="s">
        <v>175</v>
      </c>
      <c r="G1638" t="s">
        <v>158</v>
      </c>
      <c r="H1638" t="s">
        <v>163</v>
      </c>
      <c r="I1638">
        <v>375</v>
      </c>
      <c r="J1638" t="s">
        <v>298</v>
      </c>
      <c r="K1638" t="s">
        <v>740</v>
      </c>
      <c r="L1638" t="s">
        <v>1499</v>
      </c>
      <c r="M1638" t="s">
        <v>1833</v>
      </c>
      <c r="N1638">
        <v>68</v>
      </c>
      <c r="O1638">
        <v>27</v>
      </c>
      <c r="P1638">
        <v>14</v>
      </c>
      <c r="Q1638" t="s">
        <v>73</v>
      </c>
      <c r="R1638" t="s">
        <v>238</v>
      </c>
      <c r="S1638" t="s">
        <v>239</v>
      </c>
      <c r="T1638">
        <v>150</v>
      </c>
      <c r="U1638">
        <v>117</v>
      </c>
      <c r="V1638">
        <v>78</v>
      </c>
      <c r="W1638" t="s">
        <v>133</v>
      </c>
      <c r="X1638">
        <v>2975</v>
      </c>
      <c r="Y1638">
        <v>348075</v>
      </c>
      <c r="Z1638">
        <v>50427</v>
      </c>
      <c r="AA1638">
        <v>25623</v>
      </c>
      <c r="AB1638">
        <v>424125</v>
      </c>
      <c r="AC1638">
        <v>292860</v>
      </c>
      <c r="AD1638">
        <v>131265</v>
      </c>
      <c r="AE1638" t="s">
        <v>78</v>
      </c>
      <c r="AF1638" t="s">
        <v>75</v>
      </c>
      <c r="AG1638" t="s">
        <v>240</v>
      </c>
      <c r="AH1638" t="s">
        <v>144</v>
      </c>
      <c r="AI1638" t="s">
        <v>139</v>
      </c>
      <c r="AJ1638" t="str">
        <f t="shared" si="25"/>
        <v>Jul</v>
      </c>
    </row>
    <row r="1639" spans="1:36" x14ac:dyDescent="0.3">
      <c r="A1639" t="s">
        <v>4716</v>
      </c>
      <c r="B1639" s="33">
        <v>45900</v>
      </c>
      <c r="C1639" t="s">
        <v>96</v>
      </c>
      <c r="D1639" t="s">
        <v>4717</v>
      </c>
      <c r="E1639" t="s">
        <v>181</v>
      </c>
      <c r="F1639" t="s">
        <v>173</v>
      </c>
      <c r="G1639" t="s">
        <v>159</v>
      </c>
      <c r="H1639" t="s">
        <v>161</v>
      </c>
      <c r="I1639">
        <v>1318</v>
      </c>
      <c r="J1639" t="s">
        <v>626</v>
      </c>
      <c r="K1639" t="s">
        <v>4718</v>
      </c>
      <c r="L1639" t="s">
        <v>626</v>
      </c>
      <c r="M1639" t="s">
        <v>4719</v>
      </c>
      <c r="N1639">
        <v>173</v>
      </c>
      <c r="O1639">
        <v>0</v>
      </c>
      <c r="P1639">
        <v>4</v>
      </c>
      <c r="Q1639" t="s">
        <v>70</v>
      </c>
      <c r="R1639" t="s">
        <v>238</v>
      </c>
      <c r="S1639" t="s">
        <v>239</v>
      </c>
      <c r="T1639">
        <v>180</v>
      </c>
      <c r="U1639">
        <v>130</v>
      </c>
      <c r="V1639">
        <v>72.22</v>
      </c>
      <c r="W1639" t="s">
        <v>133</v>
      </c>
      <c r="X1639">
        <v>7189</v>
      </c>
      <c r="Y1639">
        <v>934570</v>
      </c>
      <c r="Z1639">
        <v>49920</v>
      </c>
      <c r="AA1639">
        <v>101530</v>
      </c>
      <c r="AB1639">
        <v>1086020</v>
      </c>
      <c r="AC1639">
        <v>905045</v>
      </c>
      <c r="AD1639">
        <v>180975</v>
      </c>
      <c r="AE1639" t="s">
        <v>81</v>
      </c>
      <c r="AF1639" t="s">
        <v>78</v>
      </c>
      <c r="AG1639" t="s">
        <v>240</v>
      </c>
      <c r="AH1639" t="s">
        <v>147</v>
      </c>
      <c r="AI1639" t="s">
        <v>139</v>
      </c>
      <c r="AJ1639" t="str">
        <f t="shared" si="25"/>
        <v>Aug</v>
      </c>
    </row>
    <row r="1640" spans="1:36" x14ac:dyDescent="0.3">
      <c r="A1640" t="s">
        <v>4720</v>
      </c>
      <c r="B1640" s="33">
        <v>45803</v>
      </c>
      <c r="C1640" t="s">
        <v>95</v>
      </c>
      <c r="D1640" t="s">
        <v>4721</v>
      </c>
      <c r="E1640" t="s">
        <v>181</v>
      </c>
      <c r="F1640" t="s">
        <v>176</v>
      </c>
      <c r="G1640" t="s">
        <v>159</v>
      </c>
      <c r="H1640" t="s">
        <v>156</v>
      </c>
      <c r="I1640">
        <v>751</v>
      </c>
      <c r="J1640" t="s">
        <v>474</v>
      </c>
      <c r="K1640" t="s">
        <v>1682</v>
      </c>
      <c r="L1640" t="s">
        <v>505</v>
      </c>
      <c r="M1640" t="s">
        <v>1682</v>
      </c>
      <c r="N1640">
        <v>117</v>
      </c>
      <c r="O1640">
        <v>9</v>
      </c>
      <c r="P1640">
        <v>-7</v>
      </c>
      <c r="Q1640" t="s">
        <v>73</v>
      </c>
      <c r="R1640" t="s">
        <v>238</v>
      </c>
      <c r="S1640" t="s">
        <v>239</v>
      </c>
      <c r="T1640">
        <v>220</v>
      </c>
      <c r="U1640">
        <v>203</v>
      </c>
      <c r="V1640">
        <v>92.27</v>
      </c>
      <c r="W1640" t="s">
        <v>133</v>
      </c>
      <c r="X1640">
        <v>8155</v>
      </c>
      <c r="Y1640">
        <v>1655465</v>
      </c>
      <c r="Z1640">
        <v>61915</v>
      </c>
      <c r="AA1640">
        <v>27608</v>
      </c>
      <c r="AB1640">
        <v>1744988</v>
      </c>
      <c r="AC1640">
        <v>1281119</v>
      </c>
      <c r="AD1640">
        <v>463869</v>
      </c>
      <c r="AE1640" t="s">
        <v>81</v>
      </c>
      <c r="AF1640" t="s">
        <v>81</v>
      </c>
      <c r="AG1640" t="s">
        <v>240</v>
      </c>
      <c r="AH1640" t="s">
        <v>144</v>
      </c>
      <c r="AI1640" t="s">
        <v>140</v>
      </c>
      <c r="AJ1640" t="str">
        <f t="shared" si="25"/>
        <v>May</v>
      </c>
    </row>
    <row r="1641" spans="1:36" x14ac:dyDescent="0.3">
      <c r="A1641" t="s">
        <v>4722</v>
      </c>
      <c r="B1641" s="33">
        <v>45962</v>
      </c>
      <c r="C1641" t="s">
        <v>93</v>
      </c>
      <c r="D1641" t="s">
        <v>2372</v>
      </c>
      <c r="E1641" t="s">
        <v>181</v>
      </c>
      <c r="F1641" t="s">
        <v>175</v>
      </c>
      <c r="G1641" t="s">
        <v>159</v>
      </c>
      <c r="H1641" t="s">
        <v>163</v>
      </c>
      <c r="I1641">
        <v>1597</v>
      </c>
      <c r="J1641" t="s">
        <v>474</v>
      </c>
      <c r="K1641" t="s">
        <v>690</v>
      </c>
      <c r="L1641" t="s">
        <v>459</v>
      </c>
      <c r="M1641" t="s">
        <v>690</v>
      </c>
      <c r="N1641">
        <v>236</v>
      </c>
      <c r="O1641">
        <v>0</v>
      </c>
      <c r="P1641">
        <v>-10</v>
      </c>
      <c r="Q1641" t="s">
        <v>70</v>
      </c>
      <c r="R1641" t="s">
        <v>238</v>
      </c>
      <c r="S1641" t="s">
        <v>239</v>
      </c>
      <c r="T1641">
        <v>189</v>
      </c>
      <c r="U1641">
        <v>159</v>
      </c>
      <c r="V1641">
        <v>84.13</v>
      </c>
      <c r="W1641" t="s">
        <v>133</v>
      </c>
      <c r="X1641">
        <v>9984</v>
      </c>
      <c r="Y1641">
        <v>1587456</v>
      </c>
      <c r="Z1641">
        <v>64077</v>
      </c>
      <c r="AA1641">
        <v>120363</v>
      </c>
      <c r="AB1641">
        <v>1771896</v>
      </c>
      <c r="AC1641">
        <v>1531402</v>
      </c>
      <c r="AD1641">
        <v>240494</v>
      </c>
      <c r="AE1641" t="s">
        <v>81</v>
      </c>
      <c r="AF1641" t="s">
        <v>75</v>
      </c>
      <c r="AG1641" t="s">
        <v>240</v>
      </c>
      <c r="AH1641" t="s">
        <v>144</v>
      </c>
      <c r="AI1641" t="s">
        <v>139</v>
      </c>
      <c r="AJ1641" t="str">
        <f t="shared" si="25"/>
        <v>Nov</v>
      </c>
    </row>
    <row r="1642" spans="1:36" x14ac:dyDescent="0.3">
      <c r="A1642" t="s">
        <v>4723</v>
      </c>
      <c r="B1642" s="33">
        <v>46018</v>
      </c>
      <c r="C1642" t="s">
        <v>99</v>
      </c>
      <c r="D1642" t="s">
        <v>4724</v>
      </c>
      <c r="E1642" t="s">
        <v>175</v>
      </c>
      <c r="F1642" t="s">
        <v>174</v>
      </c>
      <c r="G1642" t="s">
        <v>163</v>
      </c>
      <c r="H1642" t="s">
        <v>158</v>
      </c>
      <c r="I1642">
        <v>2136</v>
      </c>
      <c r="J1642" t="s">
        <v>248</v>
      </c>
      <c r="K1642" t="s">
        <v>484</v>
      </c>
      <c r="L1642" t="s">
        <v>447</v>
      </c>
      <c r="M1642" t="s">
        <v>484</v>
      </c>
      <c r="N1642">
        <v>261</v>
      </c>
      <c r="O1642">
        <v>0</v>
      </c>
      <c r="P1642">
        <v>-10</v>
      </c>
      <c r="Q1642" t="s">
        <v>70</v>
      </c>
      <c r="R1642" t="s">
        <v>238</v>
      </c>
      <c r="S1642" t="s">
        <v>239</v>
      </c>
      <c r="T1642">
        <v>189</v>
      </c>
      <c r="U1642">
        <v>152</v>
      </c>
      <c r="V1642">
        <v>80.42</v>
      </c>
      <c r="W1642" t="s">
        <v>133</v>
      </c>
      <c r="X1642">
        <v>4165</v>
      </c>
      <c r="Y1642">
        <v>633080</v>
      </c>
      <c r="Z1642">
        <v>36480</v>
      </c>
      <c r="AA1642">
        <v>19304</v>
      </c>
      <c r="AB1642">
        <v>688864</v>
      </c>
      <c r="AC1642">
        <v>420901</v>
      </c>
      <c r="AD1642">
        <v>267963</v>
      </c>
      <c r="AE1642" t="s">
        <v>75</v>
      </c>
      <c r="AF1642" t="s">
        <v>78</v>
      </c>
      <c r="AG1642" t="s">
        <v>240</v>
      </c>
      <c r="AH1642" t="s">
        <v>145</v>
      </c>
      <c r="AI1642" t="s">
        <v>139</v>
      </c>
      <c r="AJ1642" t="str">
        <f t="shared" si="25"/>
        <v>Dec</v>
      </c>
    </row>
    <row r="1643" spans="1:36" x14ac:dyDescent="0.3">
      <c r="A1643" t="s">
        <v>4725</v>
      </c>
      <c r="B1643" s="33">
        <v>45937</v>
      </c>
      <c r="C1643" t="s">
        <v>99</v>
      </c>
      <c r="D1643" t="s">
        <v>4726</v>
      </c>
      <c r="E1643" t="s">
        <v>179</v>
      </c>
      <c r="F1643" t="s">
        <v>175</v>
      </c>
      <c r="G1643" t="s">
        <v>166</v>
      </c>
      <c r="H1643" t="s">
        <v>163</v>
      </c>
      <c r="I1643">
        <v>629</v>
      </c>
      <c r="J1643" t="s">
        <v>621</v>
      </c>
      <c r="K1643" t="s">
        <v>253</v>
      </c>
      <c r="L1643" t="s">
        <v>1606</v>
      </c>
      <c r="M1643" t="s">
        <v>253</v>
      </c>
      <c r="N1643">
        <v>107</v>
      </c>
      <c r="O1643">
        <v>2</v>
      </c>
      <c r="P1643">
        <v>-1</v>
      </c>
      <c r="Q1643" t="s">
        <v>73</v>
      </c>
      <c r="R1643" t="s">
        <v>238</v>
      </c>
      <c r="S1643" t="s">
        <v>239</v>
      </c>
      <c r="T1643">
        <v>150</v>
      </c>
      <c r="U1643">
        <v>147</v>
      </c>
      <c r="V1643">
        <v>98</v>
      </c>
      <c r="W1643" t="s">
        <v>133</v>
      </c>
      <c r="X1643">
        <v>5869</v>
      </c>
      <c r="Y1643">
        <v>862743</v>
      </c>
      <c r="Z1643">
        <v>64680</v>
      </c>
      <c r="AA1643">
        <v>39396</v>
      </c>
      <c r="AB1643">
        <v>966819</v>
      </c>
      <c r="AC1643">
        <v>584250</v>
      </c>
      <c r="AD1643">
        <v>382569</v>
      </c>
      <c r="AE1643" t="s">
        <v>72</v>
      </c>
      <c r="AF1643" t="s">
        <v>75</v>
      </c>
      <c r="AG1643" t="s">
        <v>240</v>
      </c>
      <c r="AH1643" t="s">
        <v>144</v>
      </c>
      <c r="AI1643" t="s">
        <v>139</v>
      </c>
      <c r="AJ1643" t="str">
        <f t="shared" si="25"/>
        <v>Oct</v>
      </c>
    </row>
    <row r="1644" spans="1:36" x14ac:dyDescent="0.3">
      <c r="A1644" t="s">
        <v>4727</v>
      </c>
      <c r="B1644" s="33">
        <v>45727</v>
      </c>
      <c r="C1644" t="s">
        <v>93</v>
      </c>
      <c r="D1644" t="s">
        <v>4728</v>
      </c>
      <c r="E1644" t="s">
        <v>173</v>
      </c>
      <c r="F1644" t="s">
        <v>178</v>
      </c>
      <c r="G1644" t="s">
        <v>161</v>
      </c>
      <c r="H1644" t="s">
        <v>157</v>
      </c>
      <c r="I1644">
        <v>1354</v>
      </c>
      <c r="J1644" t="s">
        <v>613</v>
      </c>
      <c r="K1644" t="s">
        <v>2490</v>
      </c>
      <c r="L1644" t="s">
        <v>665</v>
      </c>
      <c r="M1644" t="s">
        <v>3637</v>
      </c>
      <c r="N1644">
        <v>197</v>
      </c>
      <c r="O1644">
        <v>25</v>
      </c>
      <c r="P1644">
        <v>51</v>
      </c>
      <c r="Q1644" t="s">
        <v>76</v>
      </c>
      <c r="R1644" t="s">
        <v>238</v>
      </c>
      <c r="S1644" t="s">
        <v>239</v>
      </c>
      <c r="T1644">
        <v>180</v>
      </c>
      <c r="U1644">
        <v>104</v>
      </c>
      <c r="V1644">
        <v>57.78</v>
      </c>
      <c r="W1644" t="s">
        <v>135</v>
      </c>
      <c r="X1644">
        <v>9798</v>
      </c>
      <c r="Y1644">
        <v>1018992</v>
      </c>
      <c r="Z1644">
        <v>56160</v>
      </c>
      <c r="AA1644">
        <v>80184</v>
      </c>
      <c r="AB1644">
        <v>1155336</v>
      </c>
      <c r="AC1644">
        <v>876200</v>
      </c>
      <c r="AD1644">
        <v>279136</v>
      </c>
      <c r="AE1644" t="s">
        <v>78</v>
      </c>
      <c r="AF1644" t="s">
        <v>75</v>
      </c>
      <c r="AG1644" t="s">
        <v>240</v>
      </c>
      <c r="AH1644" t="s">
        <v>144</v>
      </c>
      <c r="AI1644" t="s">
        <v>140</v>
      </c>
      <c r="AJ1644" t="str">
        <f t="shared" si="25"/>
        <v>Mar</v>
      </c>
    </row>
    <row r="1645" spans="1:36" x14ac:dyDescent="0.3">
      <c r="A1645" t="s">
        <v>4729</v>
      </c>
      <c r="B1645" s="33">
        <v>45699</v>
      </c>
      <c r="C1645" t="s">
        <v>93</v>
      </c>
      <c r="D1645" t="s">
        <v>4730</v>
      </c>
      <c r="E1645" t="s">
        <v>172</v>
      </c>
      <c r="F1645" t="s">
        <v>181</v>
      </c>
      <c r="G1645" t="s">
        <v>155</v>
      </c>
      <c r="H1645" t="s">
        <v>159</v>
      </c>
      <c r="I1645">
        <v>854</v>
      </c>
      <c r="J1645" t="s">
        <v>342</v>
      </c>
      <c r="K1645" t="s">
        <v>2005</v>
      </c>
      <c r="L1645" t="s">
        <v>1719</v>
      </c>
      <c r="M1645" t="s">
        <v>3858</v>
      </c>
      <c r="N1645">
        <v>131</v>
      </c>
      <c r="O1645">
        <v>13</v>
      </c>
      <c r="P1645">
        <v>8</v>
      </c>
      <c r="Q1645" t="s">
        <v>73</v>
      </c>
      <c r="R1645" t="s">
        <v>238</v>
      </c>
      <c r="S1645" t="s">
        <v>239</v>
      </c>
      <c r="T1645">
        <v>180</v>
      </c>
      <c r="U1645">
        <v>171</v>
      </c>
      <c r="V1645">
        <v>95</v>
      </c>
      <c r="W1645" t="s">
        <v>133</v>
      </c>
      <c r="X1645">
        <v>6428</v>
      </c>
      <c r="Y1645">
        <v>1099188</v>
      </c>
      <c r="Z1645">
        <v>44460</v>
      </c>
      <c r="AA1645">
        <v>52668</v>
      </c>
      <c r="AB1645">
        <v>1196316</v>
      </c>
      <c r="AC1645">
        <v>951185</v>
      </c>
      <c r="AD1645">
        <v>245131</v>
      </c>
      <c r="AE1645" t="s">
        <v>81</v>
      </c>
      <c r="AF1645" t="s">
        <v>81</v>
      </c>
      <c r="AG1645" t="s">
        <v>240</v>
      </c>
      <c r="AH1645" t="s">
        <v>144</v>
      </c>
      <c r="AI1645" t="s">
        <v>140</v>
      </c>
      <c r="AJ1645" t="str">
        <f t="shared" si="25"/>
        <v>Feb</v>
      </c>
    </row>
    <row r="1646" spans="1:36" x14ac:dyDescent="0.3">
      <c r="A1646" t="s">
        <v>4731</v>
      </c>
      <c r="B1646" s="33">
        <v>45909</v>
      </c>
      <c r="C1646" t="s">
        <v>96</v>
      </c>
      <c r="D1646" t="s">
        <v>4732</v>
      </c>
      <c r="E1646" t="s">
        <v>180</v>
      </c>
      <c r="F1646" t="s">
        <v>173</v>
      </c>
      <c r="G1646" t="s">
        <v>160</v>
      </c>
      <c r="H1646" t="s">
        <v>161</v>
      </c>
      <c r="I1646">
        <v>1851</v>
      </c>
      <c r="J1646" t="s">
        <v>325</v>
      </c>
      <c r="K1646" t="s">
        <v>3293</v>
      </c>
      <c r="L1646" t="s">
        <v>2094</v>
      </c>
      <c r="M1646" t="s">
        <v>1658</v>
      </c>
      <c r="N1646">
        <v>244</v>
      </c>
      <c r="O1646">
        <v>16</v>
      </c>
      <c r="P1646">
        <v>17</v>
      </c>
      <c r="Q1646" t="s">
        <v>73</v>
      </c>
      <c r="R1646" t="s">
        <v>238</v>
      </c>
      <c r="S1646" t="s">
        <v>239</v>
      </c>
      <c r="T1646">
        <v>220</v>
      </c>
      <c r="U1646">
        <v>215</v>
      </c>
      <c r="V1646">
        <v>97.73</v>
      </c>
      <c r="W1646" t="s">
        <v>134</v>
      </c>
      <c r="X1646">
        <v>3150</v>
      </c>
      <c r="Y1646">
        <v>677250</v>
      </c>
      <c r="Z1646">
        <v>32680</v>
      </c>
      <c r="AA1646">
        <v>102555</v>
      </c>
      <c r="AB1646">
        <v>812485</v>
      </c>
      <c r="AC1646">
        <v>564633</v>
      </c>
      <c r="AD1646">
        <v>247852</v>
      </c>
      <c r="AE1646" t="s">
        <v>81</v>
      </c>
      <c r="AF1646" t="s">
        <v>78</v>
      </c>
      <c r="AG1646" t="s">
        <v>240</v>
      </c>
      <c r="AH1646" t="s">
        <v>144</v>
      </c>
      <c r="AI1646" t="s">
        <v>140</v>
      </c>
      <c r="AJ1646" t="str">
        <f t="shared" si="25"/>
        <v>Sep</v>
      </c>
    </row>
    <row r="1647" spans="1:36" x14ac:dyDescent="0.3">
      <c r="A1647" t="s">
        <v>4733</v>
      </c>
      <c r="B1647" s="33">
        <v>46001</v>
      </c>
      <c r="C1647" t="s">
        <v>96</v>
      </c>
      <c r="D1647" t="s">
        <v>4734</v>
      </c>
      <c r="E1647" t="s">
        <v>181</v>
      </c>
      <c r="F1647" t="s">
        <v>179</v>
      </c>
      <c r="G1647" t="s">
        <v>159</v>
      </c>
      <c r="H1647" t="s">
        <v>166</v>
      </c>
      <c r="I1647">
        <v>2172</v>
      </c>
      <c r="J1647" t="s">
        <v>304</v>
      </c>
      <c r="K1647" t="s">
        <v>691</v>
      </c>
      <c r="N1647">
        <v>276</v>
      </c>
      <c r="O1647">
        <v>0</v>
      </c>
      <c r="P1647">
        <v>0</v>
      </c>
      <c r="Q1647" t="s">
        <v>67</v>
      </c>
      <c r="R1647" t="s">
        <v>245</v>
      </c>
      <c r="S1647" t="s">
        <v>120</v>
      </c>
      <c r="T1647">
        <v>189</v>
      </c>
      <c r="U1647">
        <v>0</v>
      </c>
      <c r="V1647">
        <v>0</v>
      </c>
      <c r="W1647" t="s">
        <v>134</v>
      </c>
      <c r="X1647">
        <v>6799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t="s">
        <v>81</v>
      </c>
      <c r="AF1647" t="s">
        <v>72</v>
      </c>
      <c r="AG1647" t="s">
        <v>240</v>
      </c>
      <c r="AH1647" t="s">
        <v>144</v>
      </c>
      <c r="AI1647" t="s">
        <v>140</v>
      </c>
      <c r="AJ1647" t="str">
        <f t="shared" si="25"/>
        <v>Dec</v>
      </c>
    </row>
    <row r="1648" spans="1:36" x14ac:dyDescent="0.3">
      <c r="A1648" t="s">
        <v>4735</v>
      </c>
      <c r="B1648" s="33">
        <v>45791</v>
      </c>
      <c r="C1648" t="s">
        <v>97</v>
      </c>
      <c r="D1648" t="s">
        <v>4736</v>
      </c>
      <c r="E1648" t="s">
        <v>180</v>
      </c>
      <c r="F1648" t="s">
        <v>179</v>
      </c>
      <c r="G1648" t="s">
        <v>160</v>
      </c>
      <c r="H1648" t="s">
        <v>166</v>
      </c>
      <c r="I1648">
        <v>386</v>
      </c>
      <c r="J1648" t="s">
        <v>353</v>
      </c>
      <c r="K1648" t="s">
        <v>1381</v>
      </c>
      <c r="L1648" t="s">
        <v>1651</v>
      </c>
      <c r="M1648" t="s">
        <v>1381</v>
      </c>
      <c r="N1648">
        <v>79</v>
      </c>
      <c r="O1648">
        <v>1</v>
      </c>
      <c r="P1648">
        <v>-10</v>
      </c>
      <c r="Q1648" t="s">
        <v>73</v>
      </c>
      <c r="R1648" t="s">
        <v>238</v>
      </c>
      <c r="S1648" t="s">
        <v>239</v>
      </c>
      <c r="T1648">
        <v>180</v>
      </c>
      <c r="U1648">
        <v>145</v>
      </c>
      <c r="V1648">
        <v>80.56</v>
      </c>
      <c r="W1648" t="s">
        <v>133</v>
      </c>
      <c r="X1648">
        <v>7215</v>
      </c>
      <c r="Y1648">
        <v>1046175</v>
      </c>
      <c r="Z1648">
        <v>67135</v>
      </c>
      <c r="AA1648">
        <v>88885</v>
      </c>
      <c r="AB1648">
        <v>1202195</v>
      </c>
      <c r="AC1648">
        <v>710238</v>
      </c>
      <c r="AD1648">
        <v>491957</v>
      </c>
      <c r="AE1648" t="s">
        <v>81</v>
      </c>
      <c r="AF1648" t="s">
        <v>72</v>
      </c>
      <c r="AG1648" t="s">
        <v>240</v>
      </c>
      <c r="AH1648" t="s">
        <v>144</v>
      </c>
      <c r="AI1648" t="s">
        <v>139</v>
      </c>
      <c r="AJ1648" t="str">
        <f t="shared" si="25"/>
        <v>May</v>
      </c>
    </row>
    <row r="1649" spans="1:36" x14ac:dyDescent="0.3">
      <c r="A1649" t="s">
        <v>4737</v>
      </c>
      <c r="B1649" s="33">
        <v>45821</v>
      </c>
      <c r="C1649" t="s">
        <v>96</v>
      </c>
      <c r="D1649" t="s">
        <v>4738</v>
      </c>
      <c r="E1649" t="s">
        <v>178</v>
      </c>
      <c r="F1649" t="s">
        <v>173</v>
      </c>
      <c r="G1649" t="s">
        <v>157</v>
      </c>
      <c r="H1649" t="s">
        <v>161</v>
      </c>
      <c r="I1649">
        <v>1648</v>
      </c>
      <c r="J1649" t="s">
        <v>353</v>
      </c>
      <c r="K1649" t="s">
        <v>662</v>
      </c>
      <c r="L1649" t="s">
        <v>723</v>
      </c>
      <c r="M1649" t="s">
        <v>2581</v>
      </c>
      <c r="N1649">
        <v>219</v>
      </c>
      <c r="O1649">
        <v>12</v>
      </c>
      <c r="P1649">
        <v>18</v>
      </c>
      <c r="Q1649" t="s">
        <v>73</v>
      </c>
      <c r="R1649" t="s">
        <v>238</v>
      </c>
      <c r="S1649" t="s">
        <v>239</v>
      </c>
      <c r="T1649">
        <v>180</v>
      </c>
      <c r="U1649">
        <v>143</v>
      </c>
      <c r="V1649">
        <v>79.44</v>
      </c>
      <c r="W1649" t="s">
        <v>133</v>
      </c>
      <c r="X1649">
        <v>3479</v>
      </c>
      <c r="Y1649">
        <v>497497</v>
      </c>
      <c r="Z1649">
        <v>24596</v>
      </c>
      <c r="AA1649">
        <v>46761</v>
      </c>
      <c r="AB1649">
        <v>568854</v>
      </c>
      <c r="AC1649">
        <v>369689</v>
      </c>
      <c r="AD1649">
        <v>199165</v>
      </c>
      <c r="AE1649" t="s">
        <v>75</v>
      </c>
      <c r="AF1649" t="s">
        <v>78</v>
      </c>
      <c r="AG1649" t="s">
        <v>240</v>
      </c>
      <c r="AH1649" t="s">
        <v>144</v>
      </c>
      <c r="AI1649" t="s">
        <v>138</v>
      </c>
      <c r="AJ1649" t="str">
        <f t="shared" si="25"/>
        <v>Jun</v>
      </c>
    </row>
    <row r="1650" spans="1:36" x14ac:dyDescent="0.3">
      <c r="A1650" t="s">
        <v>4739</v>
      </c>
      <c r="B1650" s="33">
        <v>46013</v>
      </c>
      <c r="C1650" t="s">
        <v>93</v>
      </c>
      <c r="D1650" t="s">
        <v>4740</v>
      </c>
      <c r="E1650" t="s">
        <v>177</v>
      </c>
      <c r="F1650" t="s">
        <v>173</v>
      </c>
      <c r="G1650" t="s">
        <v>162</v>
      </c>
      <c r="H1650" t="s">
        <v>161</v>
      </c>
      <c r="I1650">
        <v>1575</v>
      </c>
      <c r="J1650" t="s">
        <v>744</v>
      </c>
      <c r="K1650" t="s">
        <v>4179</v>
      </c>
      <c r="L1650" t="s">
        <v>3494</v>
      </c>
      <c r="M1650" t="s">
        <v>4692</v>
      </c>
      <c r="N1650">
        <v>206</v>
      </c>
      <c r="O1650">
        <v>42</v>
      </c>
      <c r="P1650">
        <v>36</v>
      </c>
      <c r="Q1650" t="s">
        <v>76</v>
      </c>
      <c r="R1650" t="s">
        <v>238</v>
      </c>
      <c r="S1650" t="s">
        <v>239</v>
      </c>
      <c r="T1650">
        <v>180</v>
      </c>
      <c r="U1650">
        <v>164</v>
      </c>
      <c r="V1650">
        <v>91.11</v>
      </c>
      <c r="W1650" t="s">
        <v>135</v>
      </c>
      <c r="X1650">
        <v>10576</v>
      </c>
      <c r="Y1650">
        <v>1734464</v>
      </c>
      <c r="Z1650">
        <v>63632</v>
      </c>
      <c r="AA1650">
        <v>94136</v>
      </c>
      <c r="AB1650">
        <v>1892232</v>
      </c>
      <c r="AC1650">
        <v>1246811</v>
      </c>
      <c r="AD1650">
        <v>645421</v>
      </c>
      <c r="AE1650" t="s">
        <v>78</v>
      </c>
      <c r="AF1650" t="s">
        <v>78</v>
      </c>
      <c r="AG1650" t="s">
        <v>240</v>
      </c>
      <c r="AH1650" t="s">
        <v>144</v>
      </c>
      <c r="AI1650" t="s">
        <v>138</v>
      </c>
      <c r="AJ1650" t="str">
        <f t="shared" si="25"/>
        <v>Dec</v>
      </c>
    </row>
    <row r="1651" spans="1:36" x14ac:dyDescent="0.3">
      <c r="A1651" t="s">
        <v>4741</v>
      </c>
      <c r="B1651" s="33">
        <v>45761</v>
      </c>
      <c r="C1651" t="s">
        <v>95</v>
      </c>
      <c r="D1651" t="s">
        <v>4742</v>
      </c>
      <c r="E1651" t="s">
        <v>179</v>
      </c>
      <c r="F1651" t="s">
        <v>178</v>
      </c>
      <c r="G1651" t="s">
        <v>166</v>
      </c>
      <c r="H1651" t="s">
        <v>157</v>
      </c>
      <c r="I1651">
        <v>1229</v>
      </c>
      <c r="J1651" t="s">
        <v>463</v>
      </c>
      <c r="K1651" t="s">
        <v>1777</v>
      </c>
      <c r="L1651" t="s">
        <v>311</v>
      </c>
      <c r="M1651" t="s">
        <v>1268</v>
      </c>
      <c r="N1651">
        <v>190</v>
      </c>
      <c r="O1651">
        <v>34</v>
      </c>
      <c r="P1651">
        <v>23</v>
      </c>
      <c r="Q1651" t="s">
        <v>73</v>
      </c>
      <c r="R1651" t="s">
        <v>238</v>
      </c>
      <c r="S1651" t="s">
        <v>239</v>
      </c>
      <c r="T1651">
        <v>220</v>
      </c>
      <c r="U1651">
        <v>178</v>
      </c>
      <c r="V1651">
        <v>80.91</v>
      </c>
      <c r="W1651" t="s">
        <v>133</v>
      </c>
      <c r="X1651">
        <v>10341</v>
      </c>
      <c r="Y1651">
        <v>1840698</v>
      </c>
      <c r="Z1651">
        <v>37024</v>
      </c>
      <c r="AA1651">
        <v>69954</v>
      </c>
      <c r="AB1651">
        <v>1947676</v>
      </c>
      <c r="AC1651">
        <v>1159548</v>
      </c>
      <c r="AD1651">
        <v>788128</v>
      </c>
      <c r="AE1651" t="s">
        <v>72</v>
      </c>
      <c r="AF1651" t="s">
        <v>75</v>
      </c>
      <c r="AG1651" t="s">
        <v>240</v>
      </c>
      <c r="AH1651" t="s">
        <v>146</v>
      </c>
      <c r="AI1651" t="s">
        <v>139</v>
      </c>
      <c r="AJ1651" t="str">
        <f t="shared" si="25"/>
        <v>Apr</v>
      </c>
    </row>
    <row r="1652" spans="1:36" x14ac:dyDescent="0.3">
      <c r="A1652" t="s">
        <v>4743</v>
      </c>
      <c r="B1652" s="33">
        <v>45997</v>
      </c>
      <c r="C1652" t="s">
        <v>93</v>
      </c>
      <c r="D1652" t="s">
        <v>4744</v>
      </c>
      <c r="E1652" t="s">
        <v>174</v>
      </c>
      <c r="F1652" t="s">
        <v>179</v>
      </c>
      <c r="G1652" t="s">
        <v>158</v>
      </c>
      <c r="H1652" t="s">
        <v>166</v>
      </c>
      <c r="I1652">
        <v>1194</v>
      </c>
      <c r="J1652" t="s">
        <v>1434</v>
      </c>
      <c r="K1652" t="s">
        <v>3756</v>
      </c>
      <c r="L1652" t="s">
        <v>510</v>
      </c>
      <c r="M1652" t="s">
        <v>2040</v>
      </c>
      <c r="N1652">
        <v>177</v>
      </c>
      <c r="O1652">
        <v>14</v>
      </c>
      <c r="P1652">
        <v>12</v>
      </c>
      <c r="Q1652" t="s">
        <v>73</v>
      </c>
      <c r="R1652" t="s">
        <v>238</v>
      </c>
      <c r="S1652" t="s">
        <v>239</v>
      </c>
      <c r="T1652">
        <v>189</v>
      </c>
      <c r="U1652">
        <v>128</v>
      </c>
      <c r="V1652">
        <v>67.72</v>
      </c>
      <c r="W1652" t="s">
        <v>133</v>
      </c>
      <c r="X1652">
        <v>5064</v>
      </c>
      <c r="Y1652">
        <v>648192</v>
      </c>
      <c r="Z1652">
        <v>19840</v>
      </c>
      <c r="AA1652">
        <v>98432</v>
      </c>
      <c r="AB1652">
        <v>766464</v>
      </c>
      <c r="AC1652">
        <v>589726</v>
      </c>
      <c r="AD1652">
        <v>176738</v>
      </c>
      <c r="AE1652" t="s">
        <v>78</v>
      </c>
      <c r="AF1652" t="s">
        <v>72</v>
      </c>
      <c r="AG1652" t="s">
        <v>240</v>
      </c>
      <c r="AH1652" t="s">
        <v>147</v>
      </c>
      <c r="AI1652" t="s">
        <v>140</v>
      </c>
      <c r="AJ1652" t="str">
        <f t="shared" si="25"/>
        <v>Dec</v>
      </c>
    </row>
    <row r="1653" spans="1:36" x14ac:dyDescent="0.3">
      <c r="A1653" t="s">
        <v>4745</v>
      </c>
      <c r="B1653" s="33">
        <v>46005</v>
      </c>
      <c r="C1653" t="s">
        <v>97</v>
      </c>
      <c r="D1653" t="s">
        <v>4746</v>
      </c>
      <c r="E1653" t="s">
        <v>178</v>
      </c>
      <c r="F1653" t="s">
        <v>174</v>
      </c>
      <c r="G1653" t="s">
        <v>157</v>
      </c>
      <c r="H1653" t="s">
        <v>158</v>
      </c>
      <c r="I1653">
        <v>1968</v>
      </c>
      <c r="J1653" t="s">
        <v>605</v>
      </c>
      <c r="K1653" t="s">
        <v>452</v>
      </c>
      <c r="L1653" t="s">
        <v>605</v>
      </c>
      <c r="M1653" t="s">
        <v>452</v>
      </c>
      <c r="N1653">
        <v>250</v>
      </c>
      <c r="O1653">
        <v>0</v>
      </c>
      <c r="P1653">
        <v>-9</v>
      </c>
      <c r="Q1653" t="s">
        <v>70</v>
      </c>
      <c r="R1653" t="s">
        <v>238</v>
      </c>
      <c r="S1653" t="s">
        <v>239</v>
      </c>
      <c r="T1653">
        <v>180</v>
      </c>
      <c r="U1653">
        <v>147</v>
      </c>
      <c r="V1653">
        <v>81.67</v>
      </c>
      <c r="W1653" t="s">
        <v>134</v>
      </c>
      <c r="X1653">
        <v>3647</v>
      </c>
      <c r="Y1653">
        <v>536109</v>
      </c>
      <c r="Z1653">
        <v>47187</v>
      </c>
      <c r="AA1653">
        <v>86436</v>
      </c>
      <c r="AB1653">
        <v>669732</v>
      </c>
      <c r="AC1653">
        <v>476894</v>
      </c>
      <c r="AD1653">
        <v>192838</v>
      </c>
      <c r="AE1653" t="s">
        <v>75</v>
      </c>
      <c r="AF1653" t="s">
        <v>78</v>
      </c>
      <c r="AG1653" t="s">
        <v>240</v>
      </c>
      <c r="AH1653" t="s">
        <v>144</v>
      </c>
      <c r="AI1653" t="s">
        <v>140</v>
      </c>
      <c r="AJ1653" t="str">
        <f t="shared" si="25"/>
        <v>Dec</v>
      </c>
    </row>
    <row r="1654" spans="1:36" x14ac:dyDescent="0.3">
      <c r="A1654" t="s">
        <v>4747</v>
      </c>
      <c r="B1654" s="33">
        <v>45884</v>
      </c>
      <c r="C1654" t="s">
        <v>95</v>
      </c>
      <c r="D1654" t="s">
        <v>4748</v>
      </c>
      <c r="E1654" t="s">
        <v>173</v>
      </c>
      <c r="F1654" t="s">
        <v>176</v>
      </c>
      <c r="G1654" t="s">
        <v>161</v>
      </c>
      <c r="H1654" t="s">
        <v>156</v>
      </c>
      <c r="I1654">
        <v>2225</v>
      </c>
      <c r="J1654" t="s">
        <v>248</v>
      </c>
      <c r="K1654" t="s">
        <v>3324</v>
      </c>
      <c r="L1654" t="s">
        <v>877</v>
      </c>
      <c r="M1654" t="s">
        <v>2902</v>
      </c>
      <c r="N1654">
        <v>322</v>
      </c>
      <c r="O1654">
        <v>9</v>
      </c>
      <c r="P1654">
        <v>14</v>
      </c>
      <c r="Q1654" t="s">
        <v>73</v>
      </c>
      <c r="R1654" t="s">
        <v>238</v>
      </c>
      <c r="S1654" t="s">
        <v>239</v>
      </c>
      <c r="T1654">
        <v>180</v>
      </c>
      <c r="U1654">
        <v>116</v>
      </c>
      <c r="V1654">
        <v>64.44</v>
      </c>
      <c r="W1654" t="s">
        <v>133</v>
      </c>
      <c r="X1654">
        <v>6612</v>
      </c>
      <c r="Y1654">
        <v>766992</v>
      </c>
      <c r="Z1654">
        <v>60784</v>
      </c>
      <c r="AA1654">
        <v>61016</v>
      </c>
      <c r="AB1654">
        <v>888792</v>
      </c>
      <c r="AC1654">
        <v>554753</v>
      </c>
      <c r="AD1654">
        <v>334039</v>
      </c>
      <c r="AE1654" t="s">
        <v>78</v>
      </c>
      <c r="AF1654" t="s">
        <v>81</v>
      </c>
      <c r="AG1654" t="s">
        <v>240</v>
      </c>
      <c r="AH1654" t="s">
        <v>146</v>
      </c>
      <c r="AI1654" t="s">
        <v>139</v>
      </c>
      <c r="AJ1654" t="str">
        <f t="shared" si="25"/>
        <v>Aug</v>
      </c>
    </row>
    <row r="1655" spans="1:36" x14ac:dyDescent="0.3">
      <c r="A1655" t="s">
        <v>4749</v>
      </c>
      <c r="B1655" s="33">
        <v>45876</v>
      </c>
      <c r="C1655" t="s">
        <v>93</v>
      </c>
      <c r="D1655" t="s">
        <v>4750</v>
      </c>
      <c r="E1655" t="s">
        <v>172</v>
      </c>
      <c r="F1655" t="s">
        <v>178</v>
      </c>
      <c r="G1655" t="s">
        <v>155</v>
      </c>
      <c r="H1655" t="s">
        <v>157</v>
      </c>
      <c r="I1655">
        <v>1156</v>
      </c>
      <c r="J1655" t="s">
        <v>353</v>
      </c>
      <c r="K1655" t="s">
        <v>2313</v>
      </c>
      <c r="L1655" t="s">
        <v>682</v>
      </c>
      <c r="M1655" t="s">
        <v>1511</v>
      </c>
      <c r="N1655">
        <v>162</v>
      </c>
      <c r="O1655">
        <v>30</v>
      </c>
      <c r="P1655">
        <v>38</v>
      </c>
      <c r="Q1655" t="s">
        <v>76</v>
      </c>
      <c r="R1655" t="s">
        <v>238</v>
      </c>
      <c r="S1655" t="s">
        <v>239</v>
      </c>
      <c r="T1655">
        <v>180</v>
      </c>
      <c r="U1655">
        <v>126</v>
      </c>
      <c r="V1655">
        <v>70</v>
      </c>
      <c r="W1655" t="s">
        <v>134</v>
      </c>
      <c r="X1655">
        <v>10352</v>
      </c>
      <c r="Y1655">
        <v>1304352</v>
      </c>
      <c r="Z1655">
        <v>50778</v>
      </c>
      <c r="AA1655">
        <v>22554</v>
      </c>
      <c r="AB1655">
        <v>1377684</v>
      </c>
      <c r="AC1655">
        <v>1036837</v>
      </c>
      <c r="AD1655">
        <v>340847</v>
      </c>
      <c r="AE1655" t="s">
        <v>81</v>
      </c>
      <c r="AF1655" t="s">
        <v>75</v>
      </c>
      <c r="AG1655" t="s">
        <v>240</v>
      </c>
      <c r="AH1655" t="s">
        <v>144</v>
      </c>
      <c r="AI1655" t="s">
        <v>139</v>
      </c>
      <c r="AJ1655" t="str">
        <f t="shared" si="25"/>
        <v>Aug</v>
      </c>
    </row>
    <row r="1656" spans="1:36" x14ac:dyDescent="0.3">
      <c r="A1656" t="s">
        <v>4751</v>
      </c>
      <c r="B1656" s="33">
        <v>45726</v>
      </c>
      <c r="C1656" t="s">
        <v>93</v>
      </c>
      <c r="D1656" t="s">
        <v>4752</v>
      </c>
      <c r="E1656" t="s">
        <v>181</v>
      </c>
      <c r="F1656" t="s">
        <v>174</v>
      </c>
      <c r="G1656" t="s">
        <v>159</v>
      </c>
      <c r="H1656" t="s">
        <v>158</v>
      </c>
      <c r="I1656">
        <v>686</v>
      </c>
      <c r="J1656" t="s">
        <v>264</v>
      </c>
      <c r="K1656" t="s">
        <v>3103</v>
      </c>
      <c r="L1656" t="s">
        <v>310</v>
      </c>
      <c r="M1656" t="s">
        <v>750</v>
      </c>
      <c r="N1656">
        <v>118</v>
      </c>
      <c r="O1656">
        <v>0</v>
      </c>
      <c r="P1656">
        <v>4</v>
      </c>
      <c r="Q1656" t="s">
        <v>70</v>
      </c>
      <c r="R1656" t="s">
        <v>238</v>
      </c>
      <c r="S1656" t="s">
        <v>239</v>
      </c>
      <c r="T1656">
        <v>180</v>
      </c>
      <c r="U1656">
        <v>96</v>
      </c>
      <c r="V1656">
        <v>53.33</v>
      </c>
      <c r="W1656" t="s">
        <v>133</v>
      </c>
      <c r="X1656">
        <v>5912</v>
      </c>
      <c r="Y1656">
        <v>567552</v>
      </c>
      <c r="Z1656">
        <v>42048</v>
      </c>
      <c r="AA1656">
        <v>62784</v>
      </c>
      <c r="AB1656">
        <v>672384</v>
      </c>
      <c r="AC1656">
        <v>521846</v>
      </c>
      <c r="AD1656">
        <v>150538</v>
      </c>
      <c r="AE1656" t="s">
        <v>81</v>
      </c>
      <c r="AF1656" t="s">
        <v>78</v>
      </c>
      <c r="AG1656" t="s">
        <v>240</v>
      </c>
      <c r="AH1656" t="s">
        <v>144</v>
      </c>
      <c r="AI1656" t="s">
        <v>139</v>
      </c>
      <c r="AJ1656" t="str">
        <f t="shared" si="25"/>
        <v>Mar</v>
      </c>
    </row>
    <row r="1657" spans="1:36" x14ac:dyDescent="0.3">
      <c r="A1657" t="s">
        <v>4753</v>
      </c>
      <c r="B1657" s="33">
        <v>45731</v>
      </c>
      <c r="C1657" t="s">
        <v>93</v>
      </c>
      <c r="D1657" t="s">
        <v>4754</v>
      </c>
      <c r="E1657" t="s">
        <v>173</v>
      </c>
      <c r="F1657" t="s">
        <v>176</v>
      </c>
      <c r="G1657" t="s">
        <v>161</v>
      </c>
      <c r="H1657" t="s">
        <v>156</v>
      </c>
      <c r="I1657">
        <v>759</v>
      </c>
      <c r="J1657" t="s">
        <v>414</v>
      </c>
      <c r="K1657" t="s">
        <v>1065</v>
      </c>
      <c r="L1657" t="s">
        <v>1575</v>
      </c>
      <c r="M1657" t="s">
        <v>1393</v>
      </c>
      <c r="N1657">
        <v>115</v>
      </c>
      <c r="O1657">
        <v>17</v>
      </c>
      <c r="P1657">
        <v>27</v>
      </c>
      <c r="Q1657" t="s">
        <v>73</v>
      </c>
      <c r="R1657" t="s">
        <v>238</v>
      </c>
      <c r="S1657" t="s">
        <v>239</v>
      </c>
      <c r="T1657">
        <v>186</v>
      </c>
      <c r="U1657">
        <v>136</v>
      </c>
      <c r="V1657">
        <v>73.12</v>
      </c>
      <c r="W1657" t="s">
        <v>134</v>
      </c>
      <c r="X1657">
        <v>6929</v>
      </c>
      <c r="Y1657">
        <v>942344</v>
      </c>
      <c r="Z1657">
        <v>29920</v>
      </c>
      <c r="AA1657">
        <v>87584</v>
      </c>
      <c r="AB1657">
        <v>1059848</v>
      </c>
      <c r="AC1657">
        <v>713527</v>
      </c>
      <c r="AD1657">
        <v>346321</v>
      </c>
      <c r="AE1657" t="s">
        <v>78</v>
      </c>
      <c r="AF1657" t="s">
        <v>81</v>
      </c>
      <c r="AG1657" t="s">
        <v>240</v>
      </c>
      <c r="AH1657" t="s">
        <v>146</v>
      </c>
      <c r="AI1657" t="s">
        <v>139</v>
      </c>
      <c r="AJ1657" t="str">
        <f t="shared" si="25"/>
        <v>Mar</v>
      </c>
    </row>
    <row r="1658" spans="1:36" x14ac:dyDescent="0.3">
      <c r="A1658" t="s">
        <v>4755</v>
      </c>
      <c r="B1658" s="33">
        <v>45693</v>
      </c>
      <c r="C1658" t="s">
        <v>93</v>
      </c>
      <c r="D1658" t="s">
        <v>4756</v>
      </c>
      <c r="E1658" t="s">
        <v>181</v>
      </c>
      <c r="F1658" t="s">
        <v>172</v>
      </c>
      <c r="G1658" t="s">
        <v>159</v>
      </c>
      <c r="H1658" t="s">
        <v>155</v>
      </c>
      <c r="I1658">
        <v>1933</v>
      </c>
      <c r="J1658" t="s">
        <v>447</v>
      </c>
      <c r="K1658" t="s">
        <v>1770</v>
      </c>
      <c r="L1658" t="s">
        <v>1659</v>
      </c>
      <c r="M1658" t="s">
        <v>3263</v>
      </c>
      <c r="N1658">
        <v>246</v>
      </c>
      <c r="O1658">
        <v>25</v>
      </c>
      <c r="P1658">
        <v>43</v>
      </c>
      <c r="Q1658" t="s">
        <v>76</v>
      </c>
      <c r="R1658" t="s">
        <v>238</v>
      </c>
      <c r="S1658" t="s">
        <v>239</v>
      </c>
      <c r="T1658">
        <v>180</v>
      </c>
      <c r="U1658">
        <v>150</v>
      </c>
      <c r="V1658">
        <v>83.33</v>
      </c>
      <c r="W1658" t="s">
        <v>133</v>
      </c>
      <c r="X1658">
        <v>3694</v>
      </c>
      <c r="Y1658">
        <v>554100</v>
      </c>
      <c r="Z1658">
        <v>70200</v>
      </c>
      <c r="AA1658">
        <v>45750</v>
      </c>
      <c r="AB1658">
        <v>670050</v>
      </c>
      <c r="AC1658">
        <v>498275</v>
      </c>
      <c r="AD1658">
        <v>171775</v>
      </c>
      <c r="AE1658" t="s">
        <v>81</v>
      </c>
      <c r="AF1658" t="s">
        <v>81</v>
      </c>
      <c r="AG1658" t="s">
        <v>240</v>
      </c>
      <c r="AH1658" t="s">
        <v>145</v>
      </c>
      <c r="AI1658" t="s">
        <v>138</v>
      </c>
      <c r="AJ1658" t="str">
        <f t="shared" si="25"/>
        <v>Feb</v>
      </c>
    </row>
    <row r="1659" spans="1:36" x14ac:dyDescent="0.3">
      <c r="A1659" t="s">
        <v>4757</v>
      </c>
      <c r="B1659" s="33">
        <v>45801</v>
      </c>
      <c r="C1659" t="s">
        <v>96</v>
      </c>
      <c r="D1659" t="s">
        <v>4758</v>
      </c>
      <c r="E1659" t="s">
        <v>177</v>
      </c>
      <c r="F1659" t="s">
        <v>175</v>
      </c>
      <c r="G1659" t="s">
        <v>162</v>
      </c>
      <c r="H1659" t="s">
        <v>163</v>
      </c>
      <c r="I1659">
        <v>1087</v>
      </c>
      <c r="J1659" t="s">
        <v>731</v>
      </c>
      <c r="K1659" t="s">
        <v>3160</v>
      </c>
      <c r="L1659" t="s">
        <v>2390</v>
      </c>
      <c r="M1659" t="s">
        <v>3207</v>
      </c>
      <c r="N1659">
        <v>139</v>
      </c>
      <c r="O1659">
        <v>50</v>
      </c>
      <c r="P1659">
        <v>57</v>
      </c>
      <c r="Q1659" t="s">
        <v>76</v>
      </c>
      <c r="R1659" t="s">
        <v>238</v>
      </c>
      <c r="S1659" t="s">
        <v>239</v>
      </c>
      <c r="T1659">
        <v>150</v>
      </c>
      <c r="U1659">
        <v>103</v>
      </c>
      <c r="V1659">
        <v>68.67</v>
      </c>
      <c r="W1659" t="s">
        <v>133</v>
      </c>
      <c r="X1659">
        <v>7402</v>
      </c>
      <c r="Y1659">
        <v>762406</v>
      </c>
      <c r="Z1659">
        <v>52736</v>
      </c>
      <c r="AA1659">
        <v>19982</v>
      </c>
      <c r="AB1659">
        <v>835124</v>
      </c>
      <c r="AC1659">
        <v>500960</v>
      </c>
      <c r="AD1659">
        <v>334164</v>
      </c>
      <c r="AE1659" t="s">
        <v>78</v>
      </c>
      <c r="AF1659" t="s">
        <v>75</v>
      </c>
      <c r="AG1659" t="s">
        <v>240</v>
      </c>
      <c r="AH1659" t="s">
        <v>147</v>
      </c>
      <c r="AI1659" t="s">
        <v>139</v>
      </c>
      <c r="AJ1659" t="str">
        <f t="shared" si="25"/>
        <v>May</v>
      </c>
    </row>
    <row r="1660" spans="1:36" x14ac:dyDescent="0.3">
      <c r="A1660" t="s">
        <v>4759</v>
      </c>
      <c r="B1660" s="33">
        <v>45676</v>
      </c>
      <c r="C1660" t="s">
        <v>99</v>
      </c>
      <c r="D1660" t="s">
        <v>4760</v>
      </c>
      <c r="E1660" t="s">
        <v>174</v>
      </c>
      <c r="F1660" t="s">
        <v>173</v>
      </c>
      <c r="G1660" t="s">
        <v>158</v>
      </c>
      <c r="H1660" t="s">
        <v>161</v>
      </c>
      <c r="I1660">
        <v>390</v>
      </c>
      <c r="J1660" t="s">
        <v>414</v>
      </c>
      <c r="K1660" t="s">
        <v>833</v>
      </c>
      <c r="L1660" t="s">
        <v>414</v>
      </c>
      <c r="M1660" t="s">
        <v>833</v>
      </c>
      <c r="N1660">
        <v>70</v>
      </c>
      <c r="O1660">
        <v>15</v>
      </c>
      <c r="P1660">
        <v>-10</v>
      </c>
      <c r="Q1660" t="s">
        <v>73</v>
      </c>
      <c r="R1660" t="s">
        <v>238</v>
      </c>
      <c r="S1660" t="s">
        <v>239</v>
      </c>
      <c r="T1660">
        <v>189</v>
      </c>
      <c r="U1660">
        <v>124</v>
      </c>
      <c r="V1660">
        <v>65.61</v>
      </c>
      <c r="W1660" t="s">
        <v>133</v>
      </c>
      <c r="X1660">
        <v>10488</v>
      </c>
      <c r="Y1660">
        <v>1300512</v>
      </c>
      <c r="Z1660">
        <v>36580</v>
      </c>
      <c r="AA1660">
        <v>32488</v>
      </c>
      <c r="AB1660">
        <v>1369580</v>
      </c>
      <c r="AC1660">
        <v>1085983</v>
      </c>
      <c r="AD1660">
        <v>283597</v>
      </c>
      <c r="AE1660" t="s">
        <v>78</v>
      </c>
      <c r="AF1660" t="s">
        <v>78</v>
      </c>
      <c r="AG1660" t="s">
        <v>240</v>
      </c>
      <c r="AH1660" t="s">
        <v>145</v>
      </c>
      <c r="AI1660" t="s">
        <v>139</v>
      </c>
      <c r="AJ1660" t="str">
        <f t="shared" si="25"/>
        <v>Jan</v>
      </c>
    </row>
    <row r="1661" spans="1:36" x14ac:dyDescent="0.3">
      <c r="A1661" t="s">
        <v>4761</v>
      </c>
      <c r="B1661" s="33">
        <v>45667</v>
      </c>
      <c r="C1661" t="s">
        <v>97</v>
      </c>
      <c r="D1661" t="s">
        <v>4762</v>
      </c>
      <c r="E1661" t="s">
        <v>174</v>
      </c>
      <c r="F1661" t="s">
        <v>181</v>
      </c>
      <c r="G1661" t="s">
        <v>158</v>
      </c>
      <c r="H1661" t="s">
        <v>159</v>
      </c>
      <c r="I1661">
        <v>1002</v>
      </c>
      <c r="J1661" t="s">
        <v>469</v>
      </c>
      <c r="K1661" t="s">
        <v>474</v>
      </c>
      <c r="L1661" t="s">
        <v>1435</v>
      </c>
      <c r="M1661" t="s">
        <v>1596</v>
      </c>
      <c r="N1661">
        <v>135</v>
      </c>
      <c r="O1661">
        <v>48</v>
      </c>
      <c r="P1661">
        <v>53</v>
      </c>
      <c r="Q1661" t="s">
        <v>76</v>
      </c>
      <c r="R1661" t="s">
        <v>238</v>
      </c>
      <c r="S1661" t="s">
        <v>239</v>
      </c>
      <c r="T1661">
        <v>180</v>
      </c>
      <c r="U1661">
        <v>148</v>
      </c>
      <c r="V1661">
        <v>82.22</v>
      </c>
      <c r="W1661" t="s">
        <v>133</v>
      </c>
      <c r="X1661">
        <v>3760</v>
      </c>
      <c r="Y1661">
        <v>556480</v>
      </c>
      <c r="Z1661">
        <v>31524</v>
      </c>
      <c r="AA1661">
        <v>47064</v>
      </c>
      <c r="AB1661">
        <v>635068</v>
      </c>
      <c r="AC1661">
        <v>400573</v>
      </c>
      <c r="AD1661">
        <v>234495</v>
      </c>
      <c r="AE1661" t="s">
        <v>78</v>
      </c>
      <c r="AF1661" t="s">
        <v>81</v>
      </c>
      <c r="AG1661" t="s">
        <v>240</v>
      </c>
      <c r="AH1661" t="s">
        <v>145</v>
      </c>
      <c r="AI1661" t="s">
        <v>139</v>
      </c>
      <c r="AJ1661" t="str">
        <f t="shared" si="25"/>
        <v>Jan</v>
      </c>
    </row>
    <row r="1662" spans="1:36" x14ac:dyDescent="0.3">
      <c r="A1662" t="s">
        <v>4763</v>
      </c>
      <c r="B1662" s="33">
        <v>45702</v>
      </c>
      <c r="C1662" t="s">
        <v>95</v>
      </c>
      <c r="D1662" t="s">
        <v>4764</v>
      </c>
      <c r="E1662" t="s">
        <v>181</v>
      </c>
      <c r="F1662" t="s">
        <v>173</v>
      </c>
      <c r="G1662" t="s">
        <v>159</v>
      </c>
      <c r="H1662" t="s">
        <v>161</v>
      </c>
      <c r="I1662">
        <v>1106</v>
      </c>
      <c r="J1662" t="s">
        <v>529</v>
      </c>
      <c r="K1662" t="s">
        <v>444</v>
      </c>
      <c r="L1662" t="s">
        <v>385</v>
      </c>
      <c r="M1662" t="s">
        <v>4247</v>
      </c>
      <c r="N1662">
        <v>142</v>
      </c>
      <c r="O1662">
        <v>0</v>
      </c>
      <c r="P1662">
        <v>13</v>
      </c>
      <c r="Q1662" t="s">
        <v>73</v>
      </c>
      <c r="R1662" t="s">
        <v>238</v>
      </c>
      <c r="S1662" t="s">
        <v>239</v>
      </c>
      <c r="T1662">
        <v>180</v>
      </c>
      <c r="U1662">
        <v>142</v>
      </c>
      <c r="V1662">
        <v>78.89</v>
      </c>
      <c r="W1662" t="s">
        <v>133</v>
      </c>
      <c r="X1662">
        <v>9955</v>
      </c>
      <c r="Y1662">
        <v>1413610</v>
      </c>
      <c r="Z1662">
        <v>69012</v>
      </c>
      <c r="AA1662">
        <v>59214</v>
      </c>
      <c r="AB1662">
        <v>1541836</v>
      </c>
      <c r="AC1662">
        <v>1285522</v>
      </c>
      <c r="AD1662">
        <v>256314</v>
      </c>
      <c r="AE1662" t="s">
        <v>81</v>
      </c>
      <c r="AF1662" t="s">
        <v>78</v>
      </c>
      <c r="AG1662" t="s">
        <v>240</v>
      </c>
      <c r="AH1662" t="s">
        <v>144</v>
      </c>
      <c r="AI1662" t="s">
        <v>139</v>
      </c>
      <c r="AJ1662" t="str">
        <f t="shared" si="25"/>
        <v>Feb</v>
      </c>
    </row>
    <row r="1663" spans="1:36" x14ac:dyDescent="0.3">
      <c r="A1663" t="s">
        <v>4765</v>
      </c>
      <c r="B1663" s="33">
        <v>46004</v>
      </c>
      <c r="C1663" t="s">
        <v>96</v>
      </c>
      <c r="D1663" t="s">
        <v>4766</v>
      </c>
      <c r="E1663" t="s">
        <v>180</v>
      </c>
      <c r="F1663" t="s">
        <v>179</v>
      </c>
      <c r="G1663" t="s">
        <v>160</v>
      </c>
      <c r="H1663" t="s">
        <v>166</v>
      </c>
      <c r="I1663">
        <v>2238</v>
      </c>
      <c r="J1663" t="s">
        <v>377</v>
      </c>
      <c r="K1663" t="s">
        <v>1350</v>
      </c>
      <c r="L1663" t="s">
        <v>377</v>
      </c>
      <c r="M1663" t="s">
        <v>1350</v>
      </c>
      <c r="N1663">
        <v>281</v>
      </c>
      <c r="O1663">
        <v>0</v>
      </c>
      <c r="P1663">
        <v>-10</v>
      </c>
      <c r="Q1663" t="s">
        <v>70</v>
      </c>
      <c r="R1663" t="s">
        <v>238</v>
      </c>
      <c r="S1663" t="s">
        <v>239</v>
      </c>
      <c r="T1663">
        <v>220</v>
      </c>
      <c r="U1663">
        <v>142</v>
      </c>
      <c r="V1663">
        <v>64.55</v>
      </c>
      <c r="W1663" t="s">
        <v>133</v>
      </c>
      <c r="X1663">
        <v>2971</v>
      </c>
      <c r="Y1663">
        <v>421882</v>
      </c>
      <c r="Z1663">
        <v>48138</v>
      </c>
      <c r="AA1663">
        <v>18460</v>
      </c>
      <c r="AB1663">
        <v>488480</v>
      </c>
      <c r="AC1663">
        <v>324993</v>
      </c>
      <c r="AD1663">
        <v>163487</v>
      </c>
      <c r="AE1663" t="s">
        <v>81</v>
      </c>
      <c r="AF1663" t="s">
        <v>72</v>
      </c>
      <c r="AG1663" t="s">
        <v>240</v>
      </c>
      <c r="AH1663" t="s">
        <v>145</v>
      </c>
      <c r="AI1663" t="s">
        <v>139</v>
      </c>
      <c r="AJ1663" t="str">
        <f t="shared" si="25"/>
        <v>Dec</v>
      </c>
    </row>
    <row r="1664" spans="1:36" x14ac:dyDescent="0.3">
      <c r="A1664" t="s">
        <v>4767</v>
      </c>
      <c r="B1664" s="33">
        <v>45785</v>
      </c>
      <c r="C1664" t="s">
        <v>97</v>
      </c>
      <c r="D1664" t="s">
        <v>4768</v>
      </c>
      <c r="E1664" t="s">
        <v>175</v>
      </c>
      <c r="F1664" t="s">
        <v>173</v>
      </c>
      <c r="G1664" t="s">
        <v>163</v>
      </c>
      <c r="H1664" t="s">
        <v>161</v>
      </c>
      <c r="I1664">
        <v>1903</v>
      </c>
      <c r="J1664" t="s">
        <v>520</v>
      </c>
      <c r="K1664" t="s">
        <v>2948</v>
      </c>
      <c r="L1664" t="s">
        <v>1946</v>
      </c>
      <c r="M1664" t="s">
        <v>569</v>
      </c>
      <c r="N1664">
        <v>230</v>
      </c>
      <c r="O1664">
        <v>26</v>
      </c>
      <c r="P1664">
        <v>43</v>
      </c>
      <c r="Q1664" t="s">
        <v>76</v>
      </c>
      <c r="R1664" t="s">
        <v>238</v>
      </c>
      <c r="S1664" t="s">
        <v>239</v>
      </c>
      <c r="T1664">
        <v>150</v>
      </c>
      <c r="U1664">
        <v>147</v>
      </c>
      <c r="V1664">
        <v>98</v>
      </c>
      <c r="W1664" t="s">
        <v>134</v>
      </c>
      <c r="X1664">
        <v>5962</v>
      </c>
      <c r="Y1664">
        <v>876414</v>
      </c>
      <c r="Z1664">
        <v>67179</v>
      </c>
      <c r="AA1664">
        <v>42336</v>
      </c>
      <c r="AB1664">
        <v>985929</v>
      </c>
      <c r="AC1664">
        <v>826577</v>
      </c>
      <c r="AD1664">
        <v>159352</v>
      </c>
      <c r="AE1664" t="s">
        <v>75</v>
      </c>
      <c r="AF1664" t="s">
        <v>78</v>
      </c>
      <c r="AG1664" t="s">
        <v>240</v>
      </c>
      <c r="AH1664" t="s">
        <v>144</v>
      </c>
      <c r="AI1664" t="s">
        <v>139</v>
      </c>
      <c r="AJ1664" t="str">
        <f t="shared" si="25"/>
        <v>May</v>
      </c>
    </row>
    <row r="1665" spans="1:36" x14ac:dyDescent="0.3">
      <c r="A1665" t="s">
        <v>4769</v>
      </c>
      <c r="B1665" s="33">
        <v>45829</v>
      </c>
      <c r="C1665" t="s">
        <v>93</v>
      </c>
      <c r="D1665" t="s">
        <v>4770</v>
      </c>
      <c r="E1665" t="s">
        <v>175</v>
      </c>
      <c r="F1665" t="s">
        <v>179</v>
      </c>
      <c r="G1665" t="s">
        <v>163</v>
      </c>
      <c r="H1665" t="s">
        <v>166</v>
      </c>
      <c r="I1665">
        <v>2332</v>
      </c>
      <c r="J1665" t="s">
        <v>514</v>
      </c>
      <c r="K1665" t="s">
        <v>2925</v>
      </c>
      <c r="N1665">
        <v>303</v>
      </c>
      <c r="O1665">
        <v>0</v>
      </c>
      <c r="P1665">
        <v>0</v>
      </c>
      <c r="Q1665" t="s">
        <v>67</v>
      </c>
      <c r="R1665" t="s">
        <v>245</v>
      </c>
      <c r="S1665" t="s">
        <v>120</v>
      </c>
      <c r="T1665">
        <v>180</v>
      </c>
      <c r="U1665">
        <v>0</v>
      </c>
      <c r="V1665">
        <v>0</v>
      </c>
      <c r="W1665" t="s">
        <v>133</v>
      </c>
      <c r="X1665">
        <v>9168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 t="s">
        <v>75</v>
      </c>
      <c r="AF1665" t="s">
        <v>72</v>
      </c>
      <c r="AG1665" t="s">
        <v>240</v>
      </c>
      <c r="AH1665" t="s">
        <v>144</v>
      </c>
      <c r="AI1665" t="s">
        <v>139</v>
      </c>
      <c r="AJ1665" t="str">
        <f t="shared" si="25"/>
        <v>Jun</v>
      </c>
    </row>
    <row r="1666" spans="1:36" x14ac:dyDescent="0.3">
      <c r="A1666" t="s">
        <v>4771</v>
      </c>
      <c r="B1666" s="33">
        <v>45987</v>
      </c>
      <c r="C1666" t="s">
        <v>98</v>
      </c>
      <c r="D1666" t="s">
        <v>4772</v>
      </c>
      <c r="E1666" t="s">
        <v>177</v>
      </c>
      <c r="F1666" t="s">
        <v>178</v>
      </c>
      <c r="G1666" t="s">
        <v>162</v>
      </c>
      <c r="H1666" t="s">
        <v>157</v>
      </c>
      <c r="I1666">
        <v>610</v>
      </c>
      <c r="J1666" t="s">
        <v>298</v>
      </c>
      <c r="K1666" t="s">
        <v>3946</v>
      </c>
      <c r="L1666" t="s">
        <v>3160</v>
      </c>
      <c r="M1666" t="s">
        <v>4773</v>
      </c>
      <c r="N1666">
        <v>91</v>
      </c>
      <c r="O1666">
        <v>19</v>
      </c>
      <c r="P1666">
        <v>6</v>
      </c>
      <c r="Q1666" t="s">
        <v>73</v>
      </c>
      <c r="R1666" t="s">
        <v>238</v>
      </c>
      <c r="S1666" t="s">
        <v>239</v>
      </c>
      <c r="T1666">
        <v>189</v>
      </c>
      <c r="U1666">
        <v>151</v>
      </c>
      <c r="V1666">
        <v>79.89</v>
      </c>
      <c r="W1666" t="s">
        <v>134</v>
      </c>
      <c r="X1666">
        <v>8286</v>
      </c>
      <c r="Y1666">
        <v>1251186</v>
      </c>
      <c r="Z1666">
        <v>27784</v>
      </c>
      <c r="AA1666">
        <v>99207</v>
      </c>
      <c r="AB1666">
        <v>1378177</v>
      </c>
      <c r="AC1666">
        <v>831917</v>
      </c>
      <c r="AD1666">
        <v>546260</v>
      </c>
      <c r="AE1666" t="s">
        <v>78</v>
      </c>
      <c r="AF1666" t="s">
        <v>75</v>
      </c>
      <c r="AG1666" t="s">
        <v>240</v>
      </c>
      <c r="AH1666" t="s">
        <v>144</v>
      </c>
      <c r="AI1666" t="s">
        <v>139</v>
      </c>
      <c r="AJ1666" t="str">
        <f t="shared" ref="AJ1666:AJ1729" si="26">TEXT(B1666,"mmm")</f>
        <v>Nov</v>
      </c>
    </row>
    <row r="1667" spans="1:36" x14ac:dyDescent="0.3">
      <c r="A1667" t="s">
        <v>4774</v>
      </c>
      <c r="B1667" s="33">
        <v>45976</v>
      </c>
      <c r="C1667" t="s">
        <v>93</v>
      </c>
      <c r="D1667" t="s">
        <v>4775</v>
      </c>
      <c r="E1667" t="s">
        <v>172</v>
      </c>
      <c r="F1667" t="s">
        <v>181</v>
      </c>
      <c r="G1667" t="s">
        <v>155</v>
      </c>
      <c r="H1667" t="s">
        <v>159</v>
      </c>
      <c r="I1667">
        <v>1414</v>
      </c>
      <c r="J1667" t="s">
        <v>520</v>
      </c>
      <c r="K1667" t="s">
        <v>3169</v>
      </c>
      <c r="L1667" t="s">
        <v>477</v>
      </c>
      <c r="M1667" t="s">
        <v>2569</v>
      </c>
      <c r="N1667">
        <v>194</v>
      </c>
      <c r="O1667">
        <v>0</v>
      </c>
      <c r="P1667">
        <v>1</v>
      </c>
      <c r="Q1667" t="s">
        <v>70</v>
      </c>
      <c r="R1667" t="s">
        <v>238</v>
      </c>
      <c r="S1667" t="s">
        <v>239</v>
      </c>
      <c r="T1667">
        <v>150</v>
      </c>
      <c r="U1667">
        <v>134</v>
      </c>
      <c r="V1667">
        <v>89.33</v>
      </c>
      <c r="W1667" t="s">
        <v>134</v>
      </c>
      <c r="X1667">
        <v>10911</v>
      </c>
      <c r="Y1667">
        <v>1462074</v>
      </c>
      <c r="Z1667">
        <v>56950</v>
      </c>
      <c r="AA1667">
        <v>78792</v>
      </c>
      <c r="AB1667">
        <v>1597816</v>
      </c>
      <c r="AC1667">
        <v>1296114</v>
      </c>
      <c r="AD1667">
        <v>301702</v>
      </c>
      <c r="AE1667" t="s">
        <v>81</v>
      </c>
      <c r="AF1667" t="s">
        <v>81</v>
      </c>
      <c r="AG1667" t="s">
        <v>240</v>
      </c>
      <c r="AH1667" t="s">
        <v>144</v>
      </c>
      <c r="AI1667" t="s">
        <v>139</v>
      </c>
      <c r="AJ1667" t="str">
        <f t="shared" si="26"/>
        <v>Nov</v>
      </c>
    </row>
    <row r="1668" spans="1:36" x14ac:dyDescent="0.3">
      <c r="A1668" t="s">
        <v>4776</v>
      </c>
      <c r="B1668" s="33">
        <v>46020</v>
      </c>
      <c r="C1668" t="s">
        <v>97</v>
      </c>
      <c r="D1668" t="s">
        <v>4777</v>
      </c>
      <c r="E1668" t="s">
        <v>174</v>
      </c>
      <c r="F1668" t="s">
        <v>179</v>
      </c>
      <c r="G1668" t="s">
        <v>158</v>
      </c>
      <c r="H1668" t="s">
        <v>166</v>
      </c>
      <c r="I1668">
        <v>413</v>
      </c>
      <c r="J1668" t="s">
        <v>381</v>
      </c>
      <c r="K1668" t="s">
        <v>3500</v>
      </c>
      <c r="L1668" t="s">
        <v>807</v>
      </c>
      <c r="M1668" t="s">
        <v>3500</v>
      </c>
      <c r="N1668">
        <v>82</v>
      </c>
      <c r="O1668">
        <v>5</v>
      </c>
      <c r="P1668">
        <v>-8</v>
      </c>
      <c r="Q1668" t="s">
        <v>73</v>
      </c>
      <c r="R1668" t="s">
        <v>238</v>
      </c>
      <c r="S1668" t="s">
        <v>239</v>
      </c>
      <c r="T1668">
        <v>180</v>
      </c>
      <c r="U1668">
        <v>145</v>
      </c>
      <c r="V1668">
        <v>80.56</v>
      </c>
      <c r="W1668" t="s">
        <v>133</v>
      </c>
      <c r="X1668">
        <v>4925</v>
      </c>
      <c r="Y1668">
        <v>714125</v>
      </c>
      <c r="Z1668">
        <v>48575</v>
      </c>
      <c r="AA1668">
        <v>51040</v>
      </c>
      <c r="AB1668">
        <v>813740</v>
      </c>
      <c r="AC1668">
        <v>705955</v>
      </c>
      <c r="AD1668">
        <v>107785</v>
      </c>
      <c r="AE1668" t="s">
        <v>78</v>
      </c>
      <c r="AF1668" t="s">
        <v>72</v>
      </c>
      <c r="AG1668" t="s">
        <v>240</v>
      </c>
      <c r="AH1668" t="s">
        <v>144</v>
      </c>
      <c r="AI1668" t="s">
        <v>139</v>
      </c>
      <c r="AJ1668" t="str">
        <f t="shared" si="26"/>
        <v>Dec</v>
      </c>
    </row>
    <row r="1669" spans="1:36" x14ac:dyDescent="0.3">
      <c r="A1669" t="s">
        <v>4778</v>
      </c>
      <c r="B1669" s="33">
        <v>45997</v>
      </c>
      <c r="C1669" t="s">
        <v>97</v>
      </c>
      <c r="D1669" t="s">
        <v>4779</v>
      </c>
      <c r="E1669" t="s">
        <v>173</v>
      </c>
      <c r="F1669" t="s">
        <v>176</v>
      </c>
      <c r="G1669" t="s">
        <v>161</v>
      </c>
      <c r="H1669" t="s">
        <v>156</v>
      </c>
      <c r="I1669">
        <v>1982</v>
      </c>
      <c r="J1669" t="s">
        <v>626</v>
      </c>
      <c r="K1669" t="s">
        <v>1588</v>
      </c>
      <c r="L1669" t="s">
        <v>1743</v>
      </c>
      <c r="M1669" t="s">
        <v>2345</v>
      </c>
      <c r="N1669">
        <v>284</v>
      </c>
      <c r="O1669">
        <v>39</v>
      </c>
      <c r="P1669">
        <v>51</v>
      </c>
      <c r="Q1669" t="s">
        <v>76</v>
      </c>
      <c r="R1669" t="s">
        <v>238</v>
      </c>
      <c r="S1669" t="s">
        <v>239</v>
      </c>
      <c r="T1669">
        <v>180</v>
      </c>
      <c r="U1669">
        <v>144</v>
      </c>
      <c r="V1669">
        <v>80</v>
      </c>
      <c r="W1669" t="s">
        <v>135</v>
      </c>
      <c r="X1669">
        <v>10246</v>
      </c>
      <c r="Y1669">
        <v>1475424</v>
      </c>
      <c r="Z1669">
        <v>29232</v>
      </c>
      <c r="AA1669">
        <v>64080</v>
      </c>
      <c r="AB1669">
        <v>1568736</v>
      </c>
      <c r="AC1669">
        <v>1058875</v>
      </c>
      <c r="AD1669">
        <v>509861</v>
      </c>
      <c r="AE1669" t="s">
        <v>78</v>
      </c>
      <c r="AF1669" t="s">
        <v>81</v>
      </c>
      <c r="AG1669" t="s">
        <v>240</v>
      </c>
      <c r="AH1669" t="s">
        <v>144</v>
      </c>
      <c r="AI1669" t="s">
        <v>139</v>
      </c>
      <c r="AJ1669" t="str">
        <f t="shared" si="26"/>
        <v>Dec</v>
      </c>
    </row>
    <row r="1670" spans="1:36" x14ac:dyDescent="0.3">
      <c r="A1670" t="s">
        <v>4780</v>
      </c>
      <c r="B1670" s="33">
        <v>45896</v>
      </c>
      <c r="C1670" t="s">
        <v>93</v>
      </c>
      <c r="D1670" t="s">
        <v>4781</v>
      </c>
      <c r="E1670" t="s">
        <v>173</v>
      </c>
      <c r="F1670" t="s">
        <v>172</v>
      </c>
      <c r="G1670" t="s">
        <v>161</v>
      </c>
      <c r="H1670" t="s">
        <v>155</v>
      </c>
      <c r="I1670">
        <v>1722</v>
      </c>
      <c r="J1670" t="s">
        <v>520</v>
      </c>
      <c r="K1670" t="s">
        <v>3106</v>
      </c>
      <c r="L1670" t="s">
        <v>1445</v>
      </c>
      <c r="M1670" t="s">
        <v>485</v>
      </c>
      <c r="N1670">
        <v>220</v>
      </c>
      <c r="O1670">
        <v>29</v>
      </c>
      <c r="P1670">
        <v>37</v>
      </c>
      <c r="Q1670" t="s">
        <v>76</v>
      </c>
      <c r="R1670" t="s">
        <v>238</v>
      </c>
      <c r="S1670" t="s">
        <v>239</v>
      </c>
      <c r="T1670">
        <v>180</v>
      </c>
      <c r="U1670">
        <v>163</v>
      </c>
      <c r="V1670">
        <v>90.56</v>
      </c>
      <c r="W1670" t="s">
        <v>133</v>
      </c>
      <c r="X1670">
        <v>7361</v>
      </c>
      <c r="Y1670">
        <v>1199843</v>
      </c>
      <c r="Z1670">
        <v>48574</v>
      </c>
      <c r="AA1670">
        <v>88998</v>
      </c>
      <c r="AB1670">
        <v>1337415</v>
      </c>
      <c r="AC1670">
        <v>896118</v>
      </c>
      <c r="AD1670">
        <v>441297</v>
      </c>
      <c r="AE1670" t="s">
        <v>78</v>
      </c>
      <c r="AF1670" t="s">
        <v>81</v>
      </c>
      <c r="AG1670" t="s">
        <v>240</v>
      </c>
      <c r="AH1670" t="s">
        <v>146</v>
      </c>
      <c r="AI1670" t="s">
        <v>139</v>
      </c>
      <c r="AJ1670" t="str">
        <f t="shared" si="26"/>
        <v>Aug</v>
      </c>
    </row>
    <row r="1671" spans="1:36" x14ac:dyDescent="0.3">
      <c r="A1671" t="s">
        <v>4782</v>
      </c>
      <c r="B1671" s="33">
        <v>45791</v>
      </c>
      <c r="C1671" t="s">
        <v>99</v>
      </c>
      <c r="D1671" t="s">
        <v>4783</v>
      </c>
      <c r="E1671" t="s">
        <v>178</v>
      </c>
      <c r="F1671" t="s">
        <v>173</v>
      </c>
      <c r="G1671" t="s">
        <v>157</v>
      </c>
      <c r="H1671" t="s">
        <v>161</v>
      </c>
      <c r="I1671">
        <v>1847</v>
      </c>
      <c r="J1671" t="s">
        <v>1510</v>
      </c>
      <c r="K1671" t="s">
        <v>3966</v>
      </c>
      <c r="L1671" t="s">
        <v>304</v>
      </c>
      <c r="M1671" t="s">
        <v>636</v>
      </c>
      <c r="N1671">
        <v>266</v>
      </c>
      <c r="O1671">
        <v>0</v>
      </c>
      <c r="P1671">
        <v>4</v>
      </c>
      <c r="Q1671" t="s">
        <v>70</v>
      </c>
      <c r="R1671" t="s">
        <v>238</v>
      </c>
      <c r="S1671" t="s">
        <v>239</v>
      </c>
      <c r="T1671">
        <v>180</v>
      </c>
      <c r="U1671">
        <v>125</v>
      </c>
      <c r="V1671">
        <v>69.44</v>
      </c>
      <c r="W1671" t="s">
        <v>133</v>
      </c>
      <c r="X1671">
        <v>4712</v>
      </c>
      <c r="Y1671">
        <v>589000</v>
      </c>
      <c r="Z1671">
        <v>40000</v>
      </c>
      <c r="AA1671">
        <v>49875</v>
      </c>
      <c r="AB1671">
        <v>678875</v>
      </c>
      <c r="AC1671">
        <v>561944</v>
      </c>
      <c r="AD1671">
        <v>116931</v>
      </c>
      <c r="AE1671" t="s">
        <v>75</v>
      </c>
      <c r="AF1671" t="s">
        <v>78</v>
      </c>
      <c r="AG1671" t="s">
        <v>240</v>
      </c>
      <c r="AH1671" t="s">
        <v>146</v>
      </c>
      <c r="AI1671" t="s">
        <v>139</v>
      </c>
      <c r="AJ1671" t="str">
        <f t="shared" si="26"/>
        <v>May</v>
      </c>
    </row>
    <row r="1672" spans="1:36" x14ac:dyDescent="0.3">
      <c r="A1672" t="s">
        <v>4784</v>
      </c>
      <c r="B1672" s="33">
        <v>45759</v>
      </c>
      <c r="C1672" t="s">
        <v>93</v>
      </c>
      <c r="D1672" t="s">
        <v>4785</v>
      </c>
      <c r="E1672" t="s">
        <v>177</v>
      </c>
      <c r="F1672" t="s">
        <v>181</v>
      </c>
      <c r="G1672" t="s">
        <v>162</v>
      </c>
      <c r="H1672" t="s">
        <v>159</v>
      </c>
      <c r="I1672">
        <v>1806</v>
      </c>
      <c r="J1672" t="s">
        <v>744</v>
      </c>
      <c r="K1672" t="s">
        <v>956</v>
      </c>
      <c r="L1672" t="s">
        <v>377</v>
      </c>
      <c r="M1672" t="s">
        <v>3453</v>
      </c>
      <c r="N1672">
        <v>224</v>
      </c>
      <c r="O1672">
        <v>0</v>
      </c>
      <c r="P1672">
        <v>13</v>
      </c>
      <c r="Q1672" t="s">
        <v>73</v>
      </c>
      <c r="R1672" t="s">
        <v>238</v>
      </c>
      <c r="S1672" t="s">
        <v>239</v>
      </c>
      <c r="T1672">
        <v>150</v>
      </c>
      <c r="U1672">
        <v>118</v>
      </c>
      <c r="V1672">
        <v>78.67</v>
      </c>
      <c r="W1672" t="s">
        <v>135</v>
      </c>
      <c r="X1672">
        <v>9770</v>
      </c>
      <c r="Y1672">
        <v>1152860</v>
      </c>
      <c r="Z1672">
        <v>50622</v>
      </c>
      <c r="AA1672">
        <v>22066</v>
      </c>
      <c r="AB1672">
        <v>1225548</v>
      </c>
      <c r="AC1672">
        <v>936952</v>
      </c>
      <c r="AD1672">
        <v>288596</v>
      </c>
      <c r="AE1672" t="s">
        <v>78</v>
      </c>
      <c r="AF1672" t="s">
        <v>81</v>
      </c>
      <c r="AG1672" t="s">
        <v>240</v>
      </c>
      <c r="AH1672" t="s">
        <v>144</v>
      </c>
      <c r="AI1672" t="s">
        <v>139</v>
      </c>
      <c r="AJ1672" t="str">
        <f t="shared" si="26"/>
        <v>Apr</v>
      </c>
    </row>
    <row r="1673" spans="1:36" x14ac:dyDescent="0.3">
      <c r="A1673" t="s">
        <v>4786</v>
      </c>
      <c r="B1673" s="33">
        <v>45861</v>
      </c>
      <c r="C1673" t="s">
        <v>97</v>
      </c>
      <c r="D1673" t="s">
        <v>4787</v>
      </c>
      <c r="E1673" t="s">
        <v>180</v>
      </c>
      <c r="F1673" t="s">
        <v>177</v>
      </c>
      <c r="G1673" t="s">
        <v>160</v>
      </c>
      <c r="H1673" t="s">
        <v>162</v>
      </c>
      <c r="I1673">
        <v>1197</v>
      </c>
      <c r="J1673" t="s">
        <v>270</v>
      </c>
      <c r="K1673" t="s">
        <v>1651</v>
      </c>
      <c r="L1673" t="s">
        <v>4788</v>
      </c>
      <c r="M1673" t="s">
        <v>1124</v>
      </c>
      <c r="N1673">
        <v>181</v>
      </c>
      <c r="O1673">
        <v>39</v>
      </c>
      <c r="P1673">
        <v>55</v>
      </c>
      <c r="Q1673" t="s">
        <v>76</v>
      </c>
      <c r="R1673" t="s">
        <v>238</v>
      </c>
      <c r="S1673" t="s">
        <v>239</v>
      </c>
      <c r="T1673">
        <v>220</v>
      </c>
      <c r="U1673">
        <v>114</v>
      </c>
      <c r="V1673">
        <v>51.82</v>
      </c>
      <c r="W1673" t="s">
        <v>133</v>
      </c>
      <c r="X1673">
        <v>5400</v>
      </c>
      <c r="Y1673">
        <v>615600</v>
      </c>
      <c r="Z1673">
        <v>62244</v>
      </c>
      <c r="AA1673">
        <v>33402</v>
      </c>
      <c r="AB1673">
        <v>711246</v>
      </c>
      <c r="AC1673">
        <v>430970</v>
      </c>
      <c r="AD1673">
        <v>280276</v>
      </c>
      <c r="AE1673" t="s">
        <v>81</v>
      </c>
      <c r="AF1673" t="s">
        <v>78</v>
      </c>
      <c r="AG1673" t="s">
        <v>240</v>
      </c>
      <c r="AH1673" t="s">
        <v>144</v>
      </c>
      <c r="AI1673" t="s">
        <v>139</v>
      </c>
      <c r="AJ1673" t="str">
        <f t="shared" si="26"/>
        <v>Jul</v>
      </c>
    </row>
    <row r="1674" spans="1:36" x14ac:dyDescent="0.3">
      <c r="A1674" t="s">
        <v>4789</v>
      </c>
      <c r="B1674" s="33">
        <v>45907</v>
      </c>
      <c r="C1674" t="s">
        <v>96</v>
      </c>
      <c r="D1674" t="s">
        <v>4790</v>
      </c>
      <c r="E1674" t="s">
        <v>181</v>
      </c>
      <c r="F1674" t="s">
        <v>172</v>
      </c>
      <c r="G1674" t="s">
        <v>159</v>
      </c>
      <c r="H1674" t="s">
        <v>155</v>
      </c>
      <c r="I1674">
        <v>2310</v>
      </c>
      <c r="J1674" t="s">
        <v>731</v>
      </c>
      <c r="K1674" t="s">
        <v>577</v>
      </c>
      <c r="N1674">
        <v>326</v>
      </c>
      <c r="O1674">
        <v>0</v>
      </c>
      <c r="P1674">
        <v>0</v>
      </c>
      <c r="Q1674" t="s">
        <v>67</v>
      </c>
      <c r="R1674" t="s">
        <v>245</v>
      </c>
      <c r="S1674" t="s">
        <v>120</v>
      </c>
      <c r="T1674">
        <v>180</v>
      </c>
      <c r="U1674">
        <v>0</v>
      </c>
      <c r="V1674">
        <v>0</v>
      </c>
      <c r="W1674" t="s">
        <v>135</v>
      </c>
      <c r="X1674">
        <v>8683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t="s">
        <v>81</v>
      </c>
      <c r="AF1674" t="s">
        <v>81</v>
      </c>
      <c r="AG1674" t="s">
        <v>240</v>
      </c>
      <c r="AH1674" t="s">
        <v>144</v>
      </c>
      <c r="AI1674" t="s">
        <v>138</v>
      </c>
      <c r="AJ1674" t="str">
        <f t="shared" si="26"/>
        <v>Sep</v>
      </c>
    </row>
    <row r="1675" spans="1:36" x14ac:dyDescent="0.3">
      <c r="A1675" t="s">
        <v>4791</v>
      </c>
      <c r="B1675" s="33">
        <v>45698</v>
      </c>
      <c r="C1675" t="s">
        <v>96</v>
      </c>
      <c r="D1675" t="s">
        <v>4792</v>
      </c>
      <c r="E1675" t="s">
        <v>175</v>
      </c>
      <c r="F1675" t="s">
        <v>177</v>
      </c>
      <c r="G1675" t="s">
        <v>163</v>
      </c>
      <c r="H1675" t="s">
        <v>162</v>
      </c>
      <c r="I1675">
        <v>419</v>
      </c>
      <c r="J1675" t="s">
        <v>626</v>
      </c>
      <c r="K1675" t="s">
        <v>589</v>
      </c>
      <c r="L1675" t="s">
        <v>4146</v>
      </c>
      <c r="M1675" t="s">
        <v>3042</v>
      </c>
      <c r="N1675">
        <v>71</v>
      </c>
      <c r="O1675">
        <v>3</v>
      </c>
      <c r="P1675">
        <v>17</v>
      </c>
      <c r="Q1675" t="s">
        <v>73</v>
      </c>
      <c r="R1675" t="s">
        <v>238</v>
      </c>
      <c r="S1675" t="s">
        <v>239</v>
      </c>
      <c r="T1675">
        <v>150</v>
      </c>
      <c r="U1675">
        <v>132</v>
      </c>
      <c r="V1675">
        <v>88</v>
      </c>
      <c r="W1675" t="s">
        <v>135</v>
      </c>
      <c r="X1675">
        <v>10153</v>
      </c>
      <c r="Y1675">
        <v>1340196</v>
      </c>
      <c r="Z1675">
        <v>51876</v>
      </c>
      <c r="AA1675">
        <v>18084</v>
      </c>
      <c r="AB1675">
        <v>1410156</v>
      </c>
      <c r="AC1675">
        <v>992600</v>
      </c>
      <c r="AD1675">
        <v>417556</v>
      </c>
      <c r="AE1675" t="s">
        <v>75</v>
      </c>
      <c r="AF1675" t="s">
        <v>78</v>
      </c>
      <c r="AG1675" t="s">
        <v>240</v>
      </c>
      <c r="AH1675" t="s">
        <v>146</v>
      </c>
      <c r="AI1675" t="s">
        <v>139</v>
      </c>
      <c r="AJ1675" t="str">
        <f t="shared" si="26"/>
        <v>Feb</v>
      </c>
    </row>
    <row r="1676" spans="1:36" x14ac:dyDescent="0.3">
      <c r="A1676" t="s">
        <v>4793</v>
      </c>
      <c r="B1676" s="33">
        <v>45905</v>
      </c>
      <c r="C1676" t="s">
        <v>98</v>
      </c>
      <c r="D1676" t="s">
        <v>4794</v>
      </c>
      <c r="E1676" t="s">
        <v>181</v>
      </c>
      <c r="F1676" t="s">
        <v>173</v>
      </c>
      <c r="G1676" t="s">
        <v>159</v>
      </c>
      <c r="H1676" t="s">
        <v>161</v>
      </c>
      <c r="I1676">
        <v>1084</v>
      </c>
      <c r="J1676" t="s">
        <v>236</v>
      </c>
      <c r="K1676" t="s">
        <v>471</v>
      </c>
      <c r="L1676" t="s">
        <v>1364</v>
      </c>
      <c r="M1676" t="s">
        <v>327</v>
      </c>
      <c r="N1676">
        <v>176</v>
      </c>
      <c r="O1676">
        <v>58</v>
      </c>
      <c r="P1676">
        <v>75</v>
      </c>
      <c r="Q1676" t="s">
        <v>76</v>
      </c>
      <c r="R1676" t="s">
        <v>238</v>
      </c>
      <c r="S1676" t="s">
        <v>239</v>
      </c>
      <c r="T1676">
        <v>180</v>
      </c>
      <c r="U1676">
        <v>156</v>
      </c>
      <c r="V1676">
        <v>86.67</v>
      </c>
      <c r="W1676" t="s">
        <v>133</v>
      </c>
      <c r="X1676">
        <v>9709</v>
      </c>
      <c r="Y1676">
        <v>1514604</v>
      </c>
      <c r="Z1676">
        <v>38376</v>
      </c>
      <c r="AA1676">
        <v>99372</v>
      </c>
      <c r="AB1676">
        <v>1652352</v>
      </c>
      <c r="AC1676">
        <v>1080646</v>
      </c>
      <c r="AD1676">
        <v>571706</v>
      </c>
      <c r="AE1676" t="s">
        <v>81</v>
      </c>
      <c r="AF1676" t="s">
        <v>78</v>
      </c>
      <c r="AG1676" t="s">
        <v>240</v>
      </c>
      <c r="AH1676" t="s">
        <v>144</v>
      </c>
      <c r="AI1676" t="s">
        <v>140</v>
      </c>
      <c r="AJ1676" t="str">
        <f t="shared" si="26"/>
        <v>Sep</v>
      </c>
    </row>
    <row r="1677" spans="1:36" x14ac:dyDescent="0.3">
      <c r="A1677" t="s">
        <v>4795</v>
      </c>
      <c r="B1677" s="33">
        <v>45758</v>
      </c>
      <c r="C1677" t="s">
        <v>96</v>
      </c>
      <c r="D1677" t="s">
        <v>4796</v>
      </c>
      <c r="E1677" t="s">
        <v>181</v>
      </c>
      <c r="F1677" t="s">
        <v>173</v>
      </c>
      <c r="G1677" t="s">
        <v>159</v>
      </c>
      <c r="H1677" t="s">
        <v>161</v>
      </c>
      <c r="I1677">
        <v>1068</v>
      </c>
      <c r="J1677" t="s">
        <v>397</v>
      </c>
      <c r="K1677" t="s">
        <v>1202</v>
      </c>
      <c r="L1677" t="s">
        <v>633</v>
      </c>
      <c r="M1677" t="s">
        <v>266</v>
      </c>
      <c r="N1677">
        <v>153</v>
      </c>
      <c r="O1677">
        <v>0</v>
      </c>
      <c r="P1677">
        <v>12</v>
      </c>
      <c r="Q1677" t="s">
        <v>73</v>
      </c>
      <c r="R1677" t="s">
        <v>238</v>
      </c>
      <c r="S1677" t="s">
        <v>239</v>
      </c>
      <c r="T1677">
        <v>186</v>
      </c>
      <c r="U1677">
        <v>115</v>
      </c>
      <c r="V1677">
        <v>61.83</v>
      </c>
      <c r="W1677" t="s">
        <v>133</v>
      </c>
      <c r="X1677">
        <v>8444</v>
      </c>
      <c r="Y1677">
        <v>971060</v>
      </c>
      <c r="Z1677">
        <v>35190</v>
      </c>
      <c r="AA1677">
        <v>20700</v>
      </c>
      <c r="AB1677">
        <v>1026950</v>
      </c>
      <c r="AC1677">
        <v>744649</v>
      </c>
      <c r="AD1677">
        <v>282301</v>
      </c>
      <c r="AE1677" t="s">
        <v>81</v>
      </c>
      <c r="AF1677" t="s">
        <v>78</v>
      </c>
      <c r="AG1677" t="s">
        <v>240</v>
      </c>
      <c r="AH1677" t="s">
        <v>144</v>
      </c>
      <c r="AI1677" t="s">
        <v>139</v>
      </c>
      <c r="AJ1677" t="str">
        <f t="shared" si="26"/>
        <v>Apr</v>
      </c>
    </row>
    <row r="1678" spans="1:36" x14ac:dyDescent="0.3">
      <c r="A1678" t="s">
        <v>4797</v>
      </c>
      <c r="B1678" s="33">
        <v>45677</v>
      </c>
      <c r="C1678" t="s">
        <v>93</v>
      </c>
      <c r="D1678" t="s">
        <v>4798</v>
      </c>
      <c r="E1678" t="s">
        <v>181</v>
      </c>
      <c r="F1678" t="s">
        <v>176</v>
      </c>
      <c r="G1678" t="s">
        <v>159</v>
      </c>
      <c r="H1678" t="s">
        <v>156</v>
      </c>
      <c r="I1678">
        <v>1782</v>
      </c>
      <c r="J1678" t="s">
        <v>368</v>
      </c>
      <c r="K1678" t="s">
        <v>3693</v>
      </c>
      <c r="L1678" t="s">
        <v>408</v>
      </c>
      <c r="M1678" t="s">
        <v>3693</v>
      </c>
      <c r="N1678">
        <v>214</v>
      </c>
      <c r="O1678">
        <v>0</v>
      </c>
      <c r="P1678">
        <v>-10</v>
      </c>
      <c r="Q1678" t="s">
        <v>70</v>
      </c>
      <c r="R1678" t="s">
        <v>238</v>
      </c>
      <c r="S1678" t="s">
        <v>239</v>
      </c>
      <c r="T1678">
        <v>220</v>
      </c>
      <c r="U1678">
        <v>195</v>
      </c>
      <c r="V1678">
        <v>88.64</v>
      </c>
      <c r="W1678" t="s">
        <v>133</v>
      </c>
      <c r="X1678">
        <v>10941</v>
      </c>
      <c r="Y1678">
        <v>2133495</v>
      </c>
      <c r="Z1678">
        <v>78975</v>
      </c>
      <c r="AA1678">
        <v>93600</v>
      </c>
      <c r="AB1678">
        <v>2306070</v>
      </c>
      <c r="AC1678">
        <v>1352208</v>
      </c>
      <c r="AD1678">
        <v>953862</v>
      </c>
      <c r="AE1678" t="s">
        <v>81</v>
      </c>
      <c r="AF1678" t="s">
        <v>81</v>
      </c>
      <c r="AG1678" t="s">
        <v>240</v>
      </c>
      <c r="AH1678" t="s">
        <v>146</v>
      </c>
      <c r="AI1678" t="s">
        <v>138</v>
      </c>
      <c r="AJ1678" t="str">
        <f t="shared" si="26"/>
        <v>Jan</v>
      </c>
    </row>
    <row r="1679" spans="1:36" x14ac:dyDescent="0.3">
      <c r="A1679" t="s">
        <v>4799</v>
      </c>
      <c r="B1679" s="33">
        <v>45677</v>
      </c>
      <c r="C1679" t="s">
        <v>95</v>
      </c>
      <c r="D1679" t="s">
        <v>4800</v>
      </c>
      <c r="E1679" t="s">
        <v>178</v>
      </c>
      <c r="F1679" t="s">
        <v>174</v>
      </c>
      <c r="G1679" t="s">
        <v>157</v>
      </c>
      <c r="H1679" t="s">
        <v>158</v>
      </c>
      <c r="I1679">
        <v>2334</v>
      </c>
      <c r="J1679" t="s">
        <v>381</v>
      </c>
      <c r="K1679" t="s">
        <v>2048</v>
      </c>
      <c r="N1679">
        <v>287</v>
      </c>
      <c r="O1679">
        <v>0</v>
      </c>
      <c r="P1679">
        <v>0</v>
      </c>
      <c r="Q1679" t="s">
        <v>67</v>
      </c>
      <c r="R1679" t="s">
        <v>245</v>
      </c>
      <c r="S1679" t="s">
        <v>122</v>
      </c>
      <c r="T1679">
        <v>180</v>
      </c>
      <c r="U1679">
        <v>0</v>
      </c>
      <c r="V1679">
        <v>0</v>
      </c>
      <c r="W1679" t="s">
        <v>133</v>
      </c>
      <c r="X1679">
        <v>5860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 t="s">
        <v>75</v>
      </c>
      <c r="AF1679" t="s">
        <v>78</v>
      </c>
      <c r="AG1679" t="s">
        <v>240</v>
      </c>
      <c r="AH1679" t="s">
        <v>144</v>
      </c>
      <c r="AI1679" t="s">
        <v>139</v>
      </c>
      <c r="AJ1679" t="str">
        <f t="shared" si="26"/>
        <v>Jan</v>
      </c>
    </row>
    <row r="1680" spans="1:36" x14ac:dyDescent="0.3">
      <c r="A1680" t="s">
        <v>4801</v>
      </c>
      <c r="B1680" s="33">
        <v>45776</v>
      </c>
      <c r="C1680" t="s">
        <v>93</v>
      </c>
      <c r="D1680" t="s">
        <v>4802</v>
      </c>
      <c r="E1680" t="s">
        <v>176</v>
      </c>
      <c r="F1680" t="s">
        <v>174</v>
      </c>
      <c r="G1680" t="s">
        <v>156</v>
      </c>
      <c r="H1680" t="s">
        <v>158</v>
      </c>
      <c r="I1680">
        <v>1391</v>
      </c>
      <c r="J1680" t="s">
        <v>414</v>
      </c>
      <c r="K1680" t="s">
        <v>1535</v>
      </c>
      <c r="L1680" t="s">
        <v>477</v>
      </c>
      <c r="M1680" t="s">
        <v>1535</v>
      </c>
      <c r="N1680">
        <v>192</v>
      </c>
      <c r="O1680">
        <v>0</v>
      </c>
      <c r="P1680">
        <v>-10</v>
      </c>
      <c r="Q1680" t="s">
        <v>70</v>
      </c>
      <c r="R1680" t="s">
        <v>238</v>
      </c>
      <c r="S1680" t="s">
        <v>239</v>
      </c>
      <c r="T1680">
        <v>220</v>
      </c>
      <c r="U1680">
        <v>215</v>
      </c>
      <c r="V1680">
        <v>97.73</v>
      </c>
      <c r="W1680" t="s">
        <v>133</v>
      </c>
      <c r="X1680">
        <v>10628</v>
      </c>
      <c r="Y1680">
        <v>2285020</v>
      </c>
      <c r="Z1680">
        <v>69660</v>
      </c>
      <c r="AA1680">
        <v>111370</v>
      </c>
      <c r="AB1680">
        <v>2466050</v>
      </c>
      <c r="AC1680">
        <v>1771294</v>
      </c>
      <c r="AD1680">
        <v>694756</v>
      </c>
      <c r="AE1680" t="s">
        <v>81</v>
      </c>
      <c r="AF1680" t="s">
        <v>78</v>
      </c>
      <c r="AG1680" t="s">
        <v>240</v>
      </c>
      <c r="AH1680" t="s">
        <v>144</v>
      </c>
      <c r="AI1680" t="s">
        <v>138</v>
      </c>
      <c r="AJ1680" t="str">
        <f t="shared" si="26"/>
        <v>Apr</v>
      </c>
    </row>
    <row r="1681" spans="1:36" x14ac:dyDescent="0.3">
      <c r="A1681" t="s">
        <v>4803</v>
      </c>
      <c r="B1681" s="33">
        <v>45803</v>
      </c>
      <c r="C1681" t="s">
        <v>93</v>
      </c>
      <c r="D1681" t="s">
        <v>4804</v>
      </c>
      <c r="E1681" t="s">
        <v>174</v>
      </c>
      <c r="F1681" t="s">
        <v>173</v>
      </c>
      <c r="G1681" t="s">
        <v>158</v>
      </c>
      <c r="H1681" t="s">
        <v>161</v>
      </c>
      <c r="I1681">
        <v>641</v>
      </c>
      <c r="J1681" t="s">
        <v>314</v>
      </c>
      <c r="K1681" t="s">
        <v>498</v>
      </c>
      <c r="L1681" t="s">
        <v>1808</v>
      </c>
      <c r="M1681" t="s">
        <v>745</v>
      </c>
      <c r="N1681">
        <v>110</v>
      </c>
      <c r="O1681">
        <v>26</v>
      </c>
      <c r="P1681">
        <v>26</v>
      </c>
      <c r="Q1681" t="s">
        <v>73</v>
      </c>
      <c r="R1681" t="s">
        <v>238</v>
      </c>
      <c r="S1681" t="s">
        <v>239</v>
      </c>
      <c r="T1681">
        <v>150</v>
      </c>
      <c r="U1681">
        <v>112</v>
      </c>
      <c r="V1681">
        <v>74.67</v>
      </c>
      <c r="W1681" t="s">
        <v>133</v>
      </c>
      <c r="X1681">
        <v>4142</v>
      </c>
      <c r="Y1681">
        <v>463904</v>
      </c>
      <c r="Z1681">
        <v>27328</v>
      </c>
      <c r="AA1681">
        <v>35728</v>
      </c>
      <c r="AB1681">
        <v>526960</v>
      </c>
      <c r="AC1681">
        <v>430286</v>
      </c>
      <c r="AD1681">
        <v>96674</v>
      </c>
      <c r="AE1681" t="s">
        <v>78</v>
      </c>
      <c r="AF1681" t="s">
        <v>78</v>
      </c>
      <c r="AG1681" t="s">
        <v>240</v>
      </c>
      <c r="AH1681" t="s">
        <v>145</v>
      </c>
      <c r="AI1681" t="s">
        <v>139</v>
      </c>
      <c r="AJ1681" t="str">
        <f t="shared" si="26"/>
        <v>May</v>
      </c>
    </row>
    <row r="1682" spans="1:36" x14ac:dyDescent="0.3">
      <c r="A1682" t="s">
        <v>4805</v>
      </c>
      <c r="B1682" s="33">
        <v>45791</v>
      </c>
      <c r="C1682" t="s">
        <v>96</v>
      </c>
      <c r="D1682" t="s">
        <v>4806</v>
      </c>
      <c r="E1682" t="s">
        <v>180</v>
      </c>
      <c r="F1682" t="s">
        <v>179</v>
      </c>
      <c r="G1682" t="s">
        <v>160</v>
      </c>
      <c r="H1682" t="s">
        <v>166</v>
      </c>
      <c r="I1682">
        <v>654</v>
      </c>
      <c r="J1682" t="s">
        <v>554</v>
      </c>
      <c r="K1682" t="s">
        <v>1614</v>
      </c>
      <c r="L1682" t="s">
        <v>514</v>
      </c>
      <c r="M1682" t="s">
        <v>2220</v>
      </c>
      <c r="N1682">
        <v>96</v>
      </c>
      <c r="O1682">
        <v>15</v>
      </c>
      <c r="P1682">
        <v>19</v>
      </c>
      <c r="Q1682" t="s">
        <v>73</v>
      </c>
      <c r="R1682" t="s">
        <v>238</v>
      </c>
      <c r="S1682" t="s">
        <v>239</v>
      </c>
      <c r="T1682">
        <v>189</v>
      </c>
      <c r="U1682">
        <v>153</v>
      </c>
      <c r="V1682">
        <v>80.95</v>
      </c>
      <c r="W1682" t="s">
        <v>133</v>
      </c>
      <c r="X1682">
        <v>6867</v>
      </c>
      <c r="Y1682">
        <v>1050651</v>
      </c>
      <c r="Z1682">
        <v>24174</v>
      </c>
      <c r="AA1682">
        <v>19431</v>
      </c>
      <c r="AB1682">
        <v>1094256</v>
      </c>
      <c r="AC1682">
        <v>867600</v>
      </c>
      <c r="AD1682">
        <v>226656</v>
      </c>
      <c r="AE1682" t="s">
        <v>81</v>
      </c>
      <c r="AF1682" t="s">
        <v>72</v>
      </c>
      <c r="AG1682" t="s">
        <v>240</v>
      </c>
      <c r="AH1682" t="s">
        <v>144</v>
      </c>
      <c r="AI1682" t="s">
        <v>138</v>
      </c>
      <c r="AJ1682" t="str">
        <f t="shared" si="26"/>
        <v>May</v>
      </c>
    </row>
    <row r="1683" spans="1:36" x14ac:dyDescent="0.3">
      <c r="A1683" t="s">
        <v>4807</v>
      </c>
      <c r="B1683" s="33">
        <v>45808</v>
      </c>
      <c r="C1683" t="s">
        <v>93</v>
      </c>
      <c r="D1683" t="s">
        <v>4808</v>
      </c>
      <c r="E1683" t="s">
        <v>180</v>
      </c>
      <c r="F1683" t="s">
        <v>175</v>
      </c>
      <c r="G1683" t="s">
        <v>160</v>
      </c>
      <c r="H1683" t="s">
        <v>163</v>
      </c>
      <c r="I1683">
        <v>1784</v>
      </c>
      <c r="J1683" t="s">
        <v>529</v>
      </c>
      <c r="K1683" t="s">
        <v>1997</v>
      </c>
      <c r="L1683" t="s">
        <v>909</v>
      </c>
      <c r="M1683" t="s">
        <v>1997</v>
      </c>
      <c r="N1683">
        <v>249</v>
      </c>
      <c r="O1683">
        <v>19</v>
      </c>
      <c r="P1683">
        <v>0</v>
      </c>
      <c r="Q1683" t="s">
        <v>73</v>
      </c>
      <c r="R1683" t="s">
        <v>238</v>
      </c>
      <c r="S1683" t="s">
        <v>239</v>
      </c>
      <c r="T1683">
        <v>150</v>
      </c>
      <c r="U1683">
        <v>111</v>
      </c>
      <c r="V1683">
        <v>74</v>
      </c>
      <c r="W1683" t="s">
        <v>133</v>
      </c>
      <c r="X1683">
        <v>4819</v>
      </c>
      <c r="Y1683">
        <v>534909</v>
      </c>
      <c r="Z1683">
        <v>51060</v>
      </c>
      <c r="AA1683">
        <v>75258</v>
      </c>
      <c r="AB1683">
        <v>661227</v>
      </c>
      <c r="AC1683">
        <v>438608</v>
      </c>
      <c r="AD1683">
        <v>222619</v>
      </c>
      <c r="AE1683" t="s">
        <v>81</v>
      </c>
      <c r="AF1683" t="s">
        <v>75</v>
      </c>
      <c r="AG1683" t="s">
        <v>240</v>
      </c>
      <c r="AH1683" t="s">
        <v>145</v>
      </c>
      <c r="AI1683" t="s">
        <v>140</v>
      </c>
      <c r="AJ1683" t="str">
        <f t="shared" si="26"/>
        <v>May</v>
      </c>
    </row>
    <row r="1684" spans="1:36" x14ac:dyDescent="0.3">
      <c r="A1684" t="s">
        <v>4809</v>
      </c>
      <c r="B1684" s="33">
        <v>46017</v>
      </c>
      <c r="C1684" t="s">
        <v>96</v>
      </c>
      <c r="D1684" t="s">
        <v>4810</v>
      </c>
      <c r="E1684" t="s">
        <v>173</v>
      </c>
      <c r="F1684" t="s">
        <v>178</v>
      </c>
      <c r="G1684" t="s">
        <v>161</v>
      </c>
      <c r="H1684" t="s">
        <v>157</v>
      </c>
      <c r="I1684">
        <v>2129</v>
      </c>
      <c r="J1684" t="s">
        <v>633</v>
      </c>
      <c r="K1684" t="s">
        <v>2589</v>
      </c>
      <c r="L1684" t="s">
        <v>3500</v>
      </c>
      <c r="M1684" t="s">
        <v>2590</v>
      </c>
      <c r="N1684">
        <v>301</v>
      </c>
      <c r="O1684">
        <v>22</v>
      </c>
      <c r="P1684">
        <v>13</v>
      </c>
      <c r="Q1684" t="s">
        <v>73</v>
      </c>
      <c r="R1684" t="s">
        <v>238</v>
      </c>
      <c r="S1684" t="s">
        <v>239</v>
      </c>
      <c r="T1684">
        <v>180</v>
      </c>
      <c r="U1684">
        <v>133</v>
      </c>
      <c r="V1684">
        <v>73.89</v>
      </c>
      <c r="W1684" t="s">
        <v>133</v>
      </c>
      <c r="X1684">
        <v>7808</v>
      </c>
      <c r="Y1684">
        <v>1038464</v>
      </c>
      <c r="Z1684">
        <v>43890</v>
      </c>
      <c r="AA1684">
        <v>33117</v>
      </c>
      <c r="AB1684">
        <v>1115471</v>
      </c>
      <c r="AC1684">
        <v>733844</v>
      </c>
      <c r="AD1684">
        <v>381627</v>
      </c>
      <c r="AE1684" t="s">
        <v>78</v>
      </c>
      <c r="AF1684" t="s">
        <v>75</v>
      </c>
      <c r="AG1684" t="s">
        <v>240</v>
      </c>
      <c r="AH1684" t="s">
        <v>144</v>
      </c>
      <c r="AI1684" t="s">
        <v>138</v>
      </c>
      <c r="AJ1684" t="str">
        <f t="shared" si="26"/>
        <v>Dec</v>
      </c>
    </row>
    <row r="1685" spans="1:36" x14ac:dyDescent="0.3">
      <c r="A1685" t="s">
        <v>4811</v>
      </c>
      <c r="B1685" s="33">
        <v>45885</v>
      </c>
      <c r="C1685" t="s">
        <v>98</v>
      </c>
      <c r="D1685" t="s">
        <v>4812</v>
      </c>
      <c r="E1685" t="s">
        <v>175</v>
      </c>
      <c r="F1685" t="s">
        <v>179</v>
      </c>
      <c r="G1685" t="s">
        <v>163</v>
      </c>
      <c r="H1685" t="s">
        <v>166</v>
      </c>
      <c r="I1685">
        <v>2389</v>
      </c>
      <c r="J1685" t="s">
        <v>377</v>
      </c>
      <c r="K1685" t="s">
        <v>4290</v>
      </c>
      <c r="L1685" t="s">
        <v>1055</v>
      </c>
      <c r="M1685" t="s">
        <v>1216</v>
      </c>
      <c r="N1685">
        <v>349</v>
      </c>
      <c r="O1685">
        <v>28</v>
      </c>
      <c r="P1685">
        <v>48</v>
      </c>
      <c r="Q1685" t="s">
        <v>76</v>
      </c>
      <c r="R1685" t="s">
        <v>238</v>
      </c>
      <c r="S1685" t="s">
        <v>239</v>
      </c>
      <c r="T1685">
        <v>189</v>
      </c>
      <c r="U1685">
        <v>155</v>
      </c>
      <c r="V1685">
        <v>82.01</v>
      </c>
      <c r="W1685" t="s">
        <v>133</v>
      </c>
      <c r="X1685">
        <v>4397</v>
      </c>
      <c r="Y1685">
        <v>681535</v>
      </c>
      <c r="Z1685">
        <v>82150</v>
      </c>
      <c r="AA1685">
        <v>63860</v>
      </c>
      <c r="AB1685">
        <v>827545</v>
      </c>
      <c r="AC1685">
        <v>524326</v>
      </c>
      <c r="AD1685">
        <v>303219</v>
      </c>
      <c r="AE1685" t="s">
        <v>75</v>
      </c>
      <c r="AF1685" t="s">
        <v>72</v>
      </c>
      <c r="AG1685" t="s">
        <v>240</v>
      </c>
      <c r="AH1685" t="s">
        <v>146</v>
      </c>
      <c r="AI1685" t="s">
        <v>140</v>
      </c>
      <c r="AJ1685" t="str">
        <f t="shared" si="26"/>
        <v>Aug</v>
      </c>
    </row>
    <row r="1686" spans="1:36" x14ac:dyDescent="0.3">
      <c r="A1686" t="s">
        <v>4813</v>
      </c>
      <c r="B1686" s="33">
        <v>45990</v>
      </c>
      <c r="C1686" t="s">
        <v>95</v>
      </c>
      <c r="D1686" t="s">
        <v>2463</v>
      </c>
      <c r="E1686" t="s">
        <v>172</v>
      </c>
      <c r="F1686" t="s">
        <v>175</v>
      </c>
      <c r="G1686" t="s">
        <v>155</v>
      </c>
      <c r="H1686" t="s">
        <v>163</v>
      </c>
      <c r="I1686">
        <v>922</v>
      </c>
      <c r="J1686" t="s">
        <v>600</v>
      </c>
      <c r="K1686" t="s">
        <v>3231</v>
      </c>
      <c r="L1686" t="s">
        <v>572</v>
      </c>
      <c r="M1686" t="s">
        <v>3231</v>
      </c>
      <c r="N1686">
        <v>141</v>
      </c>
      <c r="O1686">
        <v>15</v>
      </c>
      <c r="P1686">
        <v>-10</v>
      </c>
      <c r="Q1686" t="s">
        <v>73</v>
      </c>
      <c r="R1686" t="s">
        <v>238</v>
      </c>
      <c r="S1686" t="s">
        <v>239</v>
      </c>
      <c r="T1686">
        <v>180</v>
      </c>
      <c r="U1686">
        <v>142</v>
      </c>
      <c r="V1686">
        <v>78.89</v>
      </c>
      <c r="W1686" t="s">
        <v>133</v>
      </c>
      <c r="X1686">
        <v>6257</v>
      </c>
      <c r="Y1686">
        <v>888494</v>
      </c>
      <c r="Z1686">
        <v>25418</v>
      </c>
      <c r="AA1686">
        <v>60066</v>
      </c>
      <c r="AB1686">
        <v>973978</v>
      </c>
      <c r="AC1686">
        <v>566989</v>
      </c>
      <c r="AD1686">
        <v>406989</v>
      </c>
      <c r="AE1686" t="s">
        <v>81</v>
      </c>
      <c r="AF1686" t="s">
        <v>75</v>
      </c>
      <c r="AG1686" t="s">
        <v>240</v>
      </c>
      <c r="AH1686" t="s">
        <v>144</v>
      </c>
      <c r="AI1686" t="s">
        <v>138</v>
      </c>
      <c r="AJ1686" t="str">
        <f t="shared" si="26"/>
        <v>Nov</v>
      </c>
    </row>
    <row r="1687" spans="1:36" x14ac:dyDescent="0.3">
      <c r="A1687" t="s">
        <v>4814</v>
      </c>
      <c r="B1687" s="33">
        <v>45998</v>
      </c>
      <c r="C1687" t="s">
        <v>98</v>
      </c>
      <c r="D1687" t="s">
        <v>4815</v>
      </c>
      <c r="E1687" t="s">
        <v>172</v>
      </c>
      <c r="F1687" t="s">
        <v>173</v>
      </c>
      <c r="G1687" t="s">
        <v>155</v>
      </c>
      <c r="H1687" t="s">
        <v>161</v>
      </c>
      <c r="I1687">
        <v>1580</v>
      </c>
      <c r="J1687" t="s">
        <v>520</v>
      </c>
      <c r="K1687" t="s">
        <v>1983</v>
      </c>
      <c r="L1687" t="s">
        <v>518</v>
      </c>
      <c r="M1687" t="s">
        <v>2425</v>
      </c>
      <c r="N1687">
        <v>227</v>
      </c>
      <c r="O1687">
        <v>30</v>
      </c>
      <c r="P1687">
        <v>44</v>
      </c>
      <c r="Q1687" t="s">
        <v>76</v>
      </c>
      <c r="R1687" t="s">
        <v>238</v>
      </c>
      <c r="S1687" t="s">
        <v>239</v>
      </c>
      <c r="T1687">
        <v>180</v>
      </c>
      <c r="U1687">
        <v>176</v>
      </c>
      <c r="V1687">
        <v>97.78</v>
      </c>
      <c r="W1687" t="s">
        <v>133</v>
      </c>
      <c r="X1687">
        <v>5892</v>
      </c>
      <c r="Y1687">
        <v>1036992</v>
      </c>
      <c r="Z1687">
        <v>77264</v>
      </c>
      <c r="AA1687">
        <v>131824</v>
      </c>
      <c r="AB1687">
        <v>1246080</v>
      </c>
      <c r="AC1687">
        <v>822670</v>
      </c>
      <c r="AD1687">
        <v>423410</v>
      </c>
      <c r="AE1687" t="s">
        <v>81</v>
      </c>
      <c r="AF1687" t="s">
        <v>78</v>
      </c>
      <c r="AG1687" t="s">
        <v>240</v>
      </c>
      <c r="AH1687" t="s">
        <v>144</v>
      </c>
      <c r="AI1687" t="s">
        <v>138</v>
      </c>
      <c r="AJ1687" t="str">
        <f t="shared" si="26"/>
        <v>Dec</v>
      </c>
    </row>
    <row r="1688" spans="1:36" x14ac:dyDescent="0.3">
      <c r="A1688" t="s">
        <v>4816</v>
      </c>
      <c r="B1688" s="33">
        <v>45661</v>
      </c>
      <c r="C1688" t="s">
        <v>97</v>
      </c>
      <c r="D1688" t="s">
        <v>4817</v>
      </c>
      <c r="E1688" t="s">
        <v>180</v>
      </c>
      <c r="F1688" t="s">
        <v>174</v>
      </c>
      <c r="G1688" t="s">
        <v>160</v>
      </c>
      <c r="H1688" t="s">
        <v>158</v>
      </c>
      <c r="I1688">
        <v>1237</v>
      </c>
      <c r="J1688" t="s">
        <v>381</v>
      </c>
      <c r="K1688" t="s">
        <v>1909</v>
      </c>
      <c r="L1688" t="s">
        <v>1381</v>
      </c>
      <c r="M1688" t="s">
        <v>1906</v>
      </c>
      <c r="N1688">
        <v>162</v>
      </c>
      <c r="O1688">
        <v>19</v>
      </c>
      <c r="P1688">
        <v>24</v>
      </c>
      <c r="Q1688" t="s">
        <v>73</v>
      </c>
      <c r="R1688" t="s">
        <v>238</v>
      </c>
      <c r="S1688" t="s">
        <v>239</v>
      </c>
      <c r="T1688">
        <v>186</v>
      </c>
      <c r="U1688">
        <v>178</v>
      </c>
      <c r="V1688">
        <v>95.7</v>
      </c>
      <c r="W1688" t="s">
        <v>133</v>
      </c>
      <c r="X1688">
        <v>7144</v>
      </c>
      <c r="Y1688">
        <v>1271632</v>
      </c>
      <c r="Z1688">
        <v>84194</v>
      </c>
      <c r="AA1688">
        <v>96476</v>
      </c>
      <c r="AB1688">
        <v>1452302</v>
      </c>
      <c r="AC1688">
        <v>972228</v>
      </c>
      <c r="AD1688">
        <v>480074</v>
      </c>
      <c r="AE1688" t="s">
        <v>81</v>
      </c>
      <c r="AF1688" t="s">
        <v>78</v>
      </c>
      <c r="AG1688" t="s">
        <v>240</v>
      </c>
      <c r="AH1688" t="s">
        <v>146</v>
      </c>
      <c r="AI1688" t="s">
        <v>138</v>
      </c>
      <c r="AJ1688" t="str">
        <f t="shared" si="26"/>
        <v>Jan</v>
      </c>
    </row>
    <row r="1689" spans="1:36" x14ac:dyDescent="0.3">
      <c r="A1689" t="s">
        <v>4818</v>
      </c>
      <c r="B1689" s="33">
        <v>45660</v>
      </c>
      <c r="C1689" t="s">
        <v>98</v>
      </c>
      <c r="D1689" t="s">
        <v>4819</v>
      </c>
      <c r="E1689" t="s">
        <v>176</v>
      </c>
      <c r="F1689" t="s">
        <v>177</v>
      </c>
      <c r="G1689" t="s">
        <v>156</v>
      </c>
      <c r="H1689" t="s">
        <v>162</v>
      </c>
      <c r="I1689">
        <v>923</v>
      </c>
      <c r="J1689" t="s">
        <v>236</v>
      </c>
      <c r="K1689" t="s">
        <v>3268</v>
      </c>
      <c r="L1689" t="s">
        <v>2422</v>
      </c>
      <c r="M1689" t="s">
        <v>2079</v>
      </c>
      <c r="N1689">
        <v>131</v>
      </c>
      <c r="O1689">
        <v>31</v>
      </c>
      <c r="P1689">
        <v>33</v>
      </c>
      <c r="Q1689" t="s">
        <v>76</v>
      </c>
      <c r="R1689" t="s">
        <v>238</v>
      </c>
      <c r="S1689" t="s">
        <v>239</v>
      </c>
      <c r="T1689">
        <v>150</v>
      </c>
      <c r="U1689">
        <v>99</v>
      </c>
      <c r="V1689">
        <v>66</v>
      </c>
      <c r="W1689" t="s">
        <v>133</v>
      </c>
      <c r="X1689">
        <v>6066</v>
      </c>
      <c r="Y1689">
        <v>600534</v>
      </c>
      <c r="Z1689">
        <v>40986</v>
      </c>
      <c r="AA1689">
        <v>59994</v>
      </c>
      <c r="AB1689">
        <v>701514</v>
      </c>
      <c r="AC1689">
        <v>601699</v>
      </c>
      <c r="AD1689">
        <v>99815</v>
      </c>
      <c r="AE1689" t="s">
        <v>81</v>
      </c>
      <c r="AF1689" t="s">
        <v>78</v>
      </c>
      <c r="AG1689" t="s">
        <v>240</v>
      </c>
      <c r="AH1689" t="s">
        <v>144</v>
      </c>
      <c r="AI1689" t="s">
        <v>140</v>
      </c>
      <c r="AJ1689" t="str">
        <f t="shared" si="26"/>
        <v>Jan</v>
      </c>
    </row>
    <row r="1690" spans="1:36" x14ac:dyDescent="0.3">
      <c r="A1690" t="s">
        <v>4820</v>
      </c>
      <c r="B1690" s="33">
        <v>45948</v>
      </c>
      <c r="C1690" t="s">
        <v>95</v>
      </c>
      <c r="D1690" t="s">
        <v>4821</v>
      </c>
      <c r="E1690" t="s">
        <v>177</v>
      </c>
      <c r="F1690" t="s">
        <v>173</v>
      </c>
      <c r="G1690" t="s">
        <v>162</v>
      </c>
      <c r="H1690" t="s">
        <v>161</v>
      </c>
      <c r="I1690">
        <v>930</v>
      </c>
      <c r="J1690" t="s">
        <v>397</v>
      </c>
      <c r="K1690" t="s">
        <v>1823</v>
      </c>
      <c r="L1690" t="s">
        <v>1511</v>
      </c>
      <c r="M1690" t="s">
        <v>470</v>
      </c>
      <c r="N1690">
        <v>136</v>
      </c>
      <c r="O1690">
        <v>80</v>
      </c>
      <c r="P1690">
        <v>63</v>
      </c>
      <c r="Q1690" t="s">
        <v>76</v>
      </c>
      <c r="R1690" t="s">
        <v>238</v>
      </c>
      <c r="S1690" t="s">
        <v>239</v>
      </c>
      <c r="T1690">
        <v>189</v>
      </c>
      <c r="U1690">
        <v>129</v>
      </c>
      <c r="V1690">
        <v>68.25</v>
      </c>
      <c r="W1690" t="s">
        <v>133</v>
      </c>
      <c r="X1690">
        <v>5889</v>
      </c>
      <c r="Y1690">
        <v>759681</v>
      </c>
      <c r="Z1690">
        <v>56502</v>
      </c>
      <c r="AA1690">
        <v>28896</v>
      </c>
      <c r="AB1690">
        <v>845079</v>
      </c>
      <c r="AC1690">
        <v>721489</v>
      </c>
      <c r="AD1690">
        <v>123590</v>
      </c>
      <c r="AE1690" t="s">
        <v>78</v>
      </c>
      <c r="AF1690" t="s">
        <v>78</v>
      </c>
      <c r="AG1690" t="s">
        <v>240</v>
      </c>
      <c r="AH1690" t="s">
        <v>146</v>
      </c>
      <c r="AI1690" t="s">
        <v>138</v>
      </c>
      <c r="AJ1690" t="str">
        <f t="shared" si="26"/>
        <v>Oct</v>
      </c>
    </row>
    <row r="1691" spans="1:36" x14ac:dyDescent="0.3">
      <c r="A1691" t="s">
        <v>4822</v>
      </c>
      <c r="B1691" s="33">
        <v>46004</v>
      </c>
      <c r="C1691" t="s">
        <v>96</v>
      </c>
      <c r="D1691" t="s">
        <v>4823</v>
      </c>
      <c r="E1691" t="s">
        <v>175</v>
      </c>
      <c r="F1691" t="s">
        <v>181</v>
      </c>
      <c r="G1691" t="s">
        <v>163</v>
      </c>
      <c r="H1691" t="s">
        <v>159</v>
      </c>
      <c r="I1691">
        <v>2041</v>
      </c>
      <c r="J1691" t="s">
        <v>459</v>
      </c>
      <c r="K1691" t="s">
        <v>1154</v>
      </c>
      <c r="L1691" t="s">
        <v>2026</v>
      </c>
      <c r="M1691" t="s">
        <v>377</v>
      </c>
      <c r="N1691">
        <v>299</v>
      </c>
      <c r="O1691">
        <v>8</v>
      </c>
      <c r="P1691">
        <v>1</v>
      </c>
      <c r="Q1691" t="s">
        <v>73</v>
      </c>
      <c r="R1691" t="s">
        <v>238</v>
      </c>
      <c r="S1691" t="s">
        <v>239</v>
      </c>
      <c r="T1691">
        <v>180</v>
      </c>
      <c r="U1691">
        <v>146</v>
      </c>
      <c r="V1691">
        <v>81.11</v>
      </c>
      <c r="W1691" t="s">
        <v>133</v>
      </c>
      <c r="X1691">
        <v>7872</v>
      </c>
      <c r="Y1691">
        <v>1149312</v>
      </c>
      <c r="Z1691">
        <v>58692</v>
      </c>
      <c r="AA1691">
        <v>101032</v>
      </c>
      <c r="AB1691">
        <v>1309036</v>
      </c>
      <c r="AC1691">
        <v>1010438</v>
      </c>
      <c r="AD1691">
        <v>298598</v>
      </c>
      <c r="AE1691" t="s">
        <v>75</v>
      </c>
      <c r="AF1691" t="s">
        <v>81</v>
      </c>
      <c r="AG1691" t="s">
        <v>240</v>
      </c>
      <c r="AH1691" t="s">
        <v>144</v>
      </c>
      <c r="AI1691" t="s">
        <v>139</v>
      </c>
      <c r="AJ1691" t="str">
        <f t="shared" si="26"/>
        <v>Dec</v>
      </c>
    </row>
    <row r="1692" spans="1:36" x14ac:dyDescent="0.3">
      <c r="A1692" t="s">
        <v>4824</v>
      </c>
      <c r="B1692" s="33">
        <v>45677</v>
      </c>
      <c r="C1692" t="s">
        <v>93</v>
      </c>
      <c r="D1692" t="s">
        <v>4825</v>
      </c>
      <c r="E1692" t="s">
        <v>175</v>
      </c>
      <c r="F1692" t="s">
        <v>178</v>
      </c>
      <c r="G1692" t="s">
        <v>163</v>
      </c>
      <c r="H1692" t="s">
        <v>157</v>
      </c>
      <c r="I1692">
        <v>1441</v>
      </c>
      <c r="J1692" t="s">
        <v>600</v>
      </c>
      <c r="K1692" t="s">
        <v>1635</v>
      </c>
      <c r="L1692" t="s">
        <v>728</v>
      </c>
      <c r="M1692" t="s">
        <v>1560</v>
      </c>
      <c r="N1692">
        <v>207</v>
      </c>
      <c r="O1692">
        <v>14</v>
      </c>
      <c r="P1692">
        <v>20</v>
      </c>
      <c r="Q1692" t="s">
        <v>73</v>
      </c>
      <c r="R1692" t="s">
        <v>238</v>
      </c>
      <c r="S1692" t="s">
        <v>239</v>
      </c>
      <c r="T1692">
        <v>186</v>
      </c>
      <c r="U1692">
        <v>160</v>
      </c>
      <c r="V1692">
        <v>86.02</v>
      </c>
      <c r="W1692" t="s">
        <v>133</v>
      </c>
      <c r="X1692">
        <v>9233</v>
      </c>
      <c r="Y1692">
        <v>1477280</v>
      </c>
      <c r="Z1692">
        <v>64800</v>
      </c>
      <c r="AA1692">
        <v>48800</v>
      </c>
      <c r="AB1692">
        <v>1590880</v>
      </c>
      <c r="AC1692">
        <v>1052986</v>
      </c>
      <c r="AD1692">
        <v>537894</v>
      </c>
      <c r="AE1692" t="s">
        <v>75</v>
      </c>
      <c r="AF1692" t="s">
        <v>75</v>
      </c>
      <c r="AG1692" t="s">
        <v>240</v>
      </c>
      <c r="AH1692" t="s">
        <v>144</v>
      </c>
      <c r="AI1692" t="s">
        <v>139</v>
      </c>
      <c r="AJ1692" t="str">
        <f t="shared" si="26"/>
        <v>Jan</v>
      </c>
    </row>
    <row r="1693" spans="1:36" x14ac:dyDescent="0.3">
      <c r="A1693" t="s">
        <v>4826</v>
      </c>
      <c r="B1693" s="33">
        <v>45828</v>
      </c>
      <c r="C1693" t="s">
        <v>93</v>
      </c>
      <c r="D1693" t="s">
        <v>4827</v>
      </c>
      <c r="E1693" t="s">
        <v>173</v>
      </c>
      <c r="F1693" t="s">
        <v>178</v>
      </c>
      <c r="G1693" t="s">
        <v>161</v>
      </c>
      <c r="H1693" t="s">
        <v>157</v>
      </c>
      <c r="I1693">
        <v>1661</v>
      </c>
      <c r="J1693" t="s">
        <v>357</v>
      </c>
      <c r="K1693" t="s">
        <v>3077</v>
      </c>
      <c r="L1693" t="s">
        <v>336</v>
      </c>
      <c r="M1693" t="s">
        <v>1986</v>
      </c>
      <c r="N1693">
        <v>221</v>
      </c>
      <c r="O1693">
        <v>15</v>
      </c>
      <c r="P1693">
        <v>11</v>
      </c>
      <c r="Q1693" t="s">
        <v>73</v>
      </c>
      <c r="R1693" t="s">
        <v>238</v>
      </c>
      <c r="S1693" t="s">
        <v>239</v>
      </c>
      <c r="T1693">
        <v>180</v>
      </c>
      <c r="U1693">
        <v>146</v>
      </c>
      <c r="V1693">
        <v>81.11</v>
      </c>
      <c r="W1693" t="s">
        <v>135</v>
      </c>
      <c r="X1693">
        <v>5285</v>
      </c>
      <c r="Y1693">
        <v>771610</v>
      </c>
      <c r="Z1693">
        <v>58108</v>
      </c>
      <c r="AA1693">
        <v>72562</v>
      </c>
      <c r="AB1693">
        <v>902280</v>
      </c>
      <c r="AC1693">
        <v>764382</v>
      </c>
      <c r="AD1693">
        <v>137898</v>
      </c>
      <c r="AE1693" t="s">
        <v>78</v>
      </c>
      <c r="AF1693" t="s">
        <v>75</v>
      </c>
      <c r="AG1693" t="s">
        <v>240</v>
      </c>
      <c r="AH1693" t="s">
        <v>145</v>
      </c>
      <c r="AI1693" t="s">
        <v>138</v>
      </c>
      <c r="AJ1693" t="str">
        <f t="shared" si="26"/>
        <v>Jun</v>
      </c>
    </row>
    <row r="1694" spans="1:36" x14ac:dyDescent="0.3">
      <c r="A1694" t="s">
        <v>4828</v>
      </c>
      <c r="B1694" s="33">
        <v>45673</v>
      </c>
      <c r="C1694" t="s">
        <v>93</v>
      </c>
      <c r="D1694" t="s">
        <v>4829</v>
      </c>
      <c r="E1694" t="s">
        <v>175</v>
      </c>
      <c r="F1694" t="s">
        <v>176</v>
      </c>
      <c r="G1694" t="s">
        <v>163</v>
      </c>
      <c r="H1694" t="s">
        <v>156</v>
      </c>
      <c r="I1694">
        <v>1618</v>
      </c>
      <c r="J1694" t="s">
        <v>368</v>
      </c>
      <c r="K1694" t="s">
        <v>832</v>
      </c>
      <c r="N1694">
        <v>250</v>
      </c>
      <c r="O1694">
        <v>0</v>
      </c>
      <c r="P1694">
        <v>0</v>
      </c>
      <c r="Q1694" t="s">
        <v>67</v>
      </c>
      <c r="R1694" t="s">
        <v>245</v>
      </c>
      <c r="S1694" t="s">
        <v>121</v>
      </c>
      <c r="T1694">
        <v>150</v>
      </c>
      <c r="U1694">
        <v>0</v>
      </c>
      <c r="V1694">
        <v>0</v>
      </c>
      <c r="W1694" t="s">
        <v>134</v>
      </c>
      <c r="X1694">
        <v>9925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t="s">
        <v>75</v>
      </c>
      <c r="AF1694" t="s">
        <v>81</v>
      </c>
      <c r="AG1694" t="s">
        <v>240</v>
      </c>
      <c r="AH1694" t="s">
        <v>146</v>
      </c>
      <c r="AI1694" t="s">
        <v>139</v>
      </c>
      <c r="AJ1694" t="str">
        <f t="shared" si="26"/>
        <v>Jan</v>
      </c>
    </row>
    <row r="1695" spans="1:36" x14ac:dyDescent="0.3">
      <c r="A1695" t="s">
        <v>4830</v>
      </c>
      <c r="B1695" s="33">
        <v>45842</v>
      </c>
      <c r="C1695" t="s">
        <v>97</v>
      </c>
      <c r="D1695" t="s">
        <v>4831</v>
      </c>
      <c r="E1695" t="s">
        <v>175</v>
      </c>
      <c r="F1695" t="s">
        <v>178</v>
      </c>
      <c r="G1695" t="s">
        <v>163</v>
      </c>
      <c r="H1695" t="s">
        <v>157</v>
      </c>
      <c r="I1695">
        <v>2396</v>
      </c>
      <c r="J1695" t="s">
        <v>243</v>
      </c>
      <c r="K1695" t="s">
        <v>4546</v>
      </c>
      <c r="L1695" t="s">
        <v>4574</v>
      </c>
      <c r="M1695" t="s">
        <v>2578</v>
      </c>
      <c r="N1695">
        <v>314</v>
      </c>
      <c r="O1695">
        <v>11</v>
      </c>
      <c r="P1695">
        <v>28</v>
      </c>
      <c r="Q1695" t="s">
        <v>73</v>
      </c>
      <c r="R1695" t="s">
        <v>238</v>
      </c>
      <c r="S1695" t="s">
        <v>239</v>
      </c>
      <c r="T1695">
        <v>150</v>
      </c>
      <c r="U1695">
        <v>96</v>
      </c>
      <c r="V1695">
        <v>64</v>
      </c>
      <c r="W1695" t="s">
        <v>133</v>
      </c>
      <c r="X1695">
        <v>6596</v>
      </c>
      <c r="Y1695">
        <v>633216</v>
      </c>
      <c r="Z1695">
        <v>45504</v>
      </c>
      <c r="AA1695">
        <v>33408</v>
      </c>
      <c r="AB1695">
        <v>712128</v>
      </c>
      <c r="AC1695">
        <v>459315</v>
      </c>
      <c r="AD1695">
        <v>252813</v>
      </c>
      <c r="AE1695" t="s">
        <v>75</v>
      </c>
      <c r="AF1695" t="s">
        <v>75</v>
      </c>
      <c r="AG1695" t="s">
        <v>240</v>
      </c>
      <c r="AH1695" t="s">
        <v>146</v>
      </c>
      <c r="AI1695" t="s">
        <v>140</v>
      </c>
      <c r="AJ1695" t="str">
        <f t="shared" si="26"/>
        <v>Jul</v>
      </c>
    </row>
    <row r="1696" spans="1:36" x14ac:dyDescent="0.3">
      <c r="A1696" t="s">
        <v>4832</v>
      </c>
      <c r="B1696" s="33">
        <v>45813</v>
      </c>
      <c r="C1696" t="s">
        <v>93</v>
      </c>
      <c r="D1696" t="s">
        <v>4833</v>
      </c>
      <c r="E1696" t="s">
        <v>180</v>
      </c>
      <c r="F1696" t="s">
        <v>176</v>
      </c>
      <c r="G1696" t="s">
        <v>160</v>
      </c>
      <c r="H1696" t="s">
        <v>156</v>
      </c>
      <c r="I1696">
        <v>1427</v>
      </c>
      <c r="J1696" t="s">
        <v>381</v>
      </c>
      <c r="K1696" t="s">
        <v>2581</v>
      </c>
      <c r="L1696" t="s">
        <v>1258</v>
      </c>
      <c r="M1696" t="s">
        <v>2581</v>
      </c>
      <c r="N1696">
        <v>177</v>
      </c>
      <c r="O1696">
        <v>9</v>
      </c>
      <c r="P1696">
        <v>-1</v>
      </c>
      <c r="Q1696" t="s">
        <v>73</v>
      </c>
      <c r="R1696" t="s">
        <v>238</v>
      </c>
      <c r="S1696" t="s">
        <v>239</v>
      </c>
      <c r="T1696">
        <v>180</v>
      </c>
      <c r="U1696">
        <v>147</v>
      </c>
      <c r="V1696">
        <v>81.67</v>
      </c>
      <c r="W1696" t="s">
        <v>133</v>
      </c>
      <c r="X1696">
        <v>9808</v>
      </c>
      <c r="Y1696">
        <v>1441776</v>
      </c>
      <c r="Z1696">
        <v>59829</v>
      </c>
      <c r="AA1696">
        <v>105987</v>
      </c>
      <c r="AB1696">
        <v>1607592</v>
      </c>
      <c r="AC1696">
        <v>1043482</v>
      </c>
      <c r="AD1696">
        <v>564110</v>
      </c>
      <c r="AE1696" t="s">
        <v>81</v>
      </c>
      <c r="AF1696" t="s">
        <v>81</v>
      </c>
      <c r="AG1696" t="s">
        <v>240</v>
      </c>
      <c r="AH1696" t="s">
        <v>144</v>
      </c>
      <c r="AI1696" t="s">
        <v>139</v>
      </c>
      <c r="AJ1696" t="str">
        <f t="shared" si="26"/>
        <v>Jun</v>
      </c>
    </row>
    <row r="1697" spans="1:36" x14ac:dyDescent="0.3">
      <c r="A1697" t="s">
        <v>4834</v>
      </c>
      <c r="B1697" s="33">
        <v>45891</v>
      </c>
      <c r="C1697" t="s">
        <v>93</v>
      </c>
      <c r="D1697" t="s">
        <v>4835</v>
      </c>
      <c r="E1697" t="s">
        <v>181</v>
      </c>
      <c r="F1697" t="s">
        <v>172</v>
      </c>
      <c r="G1697" t="s">
        <v>159</v>
      </c>
      <c r="H1697" t="s">
        <v>155</v>
      </c>
      <c r="I1697">
        <v>1752</v>
      </c>
      <c r="J1697" t="s">
        <v>621</v>
      </c>
      <c r="K1697" t="s">
        <v>494</v>
      </c>
      <c r="L1697" t="s">
        <v>236</v>
      </c>
      <c r="M1697" t="s">
        <v>494</v>
      </c>
      <c r="N1697">
        <v>273</v>
      </c>
      <c r="O1697">
        <v>0</v>
      </c>
      <c r="P1697">
        <v>-10</v>
      </c>
      <c r="Q1697" t="s">
        <v>70</v>
      </c>
      <c r="R1697" t="s">
        <v>238</v>
      </c>
      <c r="S1697" t="s">
        <v>239</v>
      </c>
      <c r="T1697">
        <v>220</v>
      </c>
      <c r="U1697">
        <v>173</v>
      </c>
      <c r="V1697">
        <v>78.64</v>
      </c>
      <c r="W1697" t="s">
        <v>135</v>
      </c>
      <c r="X1697">
        <v>8141</v>
      </c>
      <c r="Y1697">
        <v>1408393</v>
      </c>
      <c r="Z1697">
        <v>79580</v>
      </c>
      <c r="AA1697">
        <v>56571</v>
      </c>
      <c r="AB1697">
        <v>1544544</v>
      </c>
      <c r="AC1697">
        <v>1046352</v>
      </c>
      <c r="AD1697">
        <v>498192</v>
      </c>
      <c r="AE1697" t="s">
        <v>81</v>
      </c>
      <c r="AF1697" t="s">
        <v>81</v>
      </c>
      <c r="AG1697" t="s">
        <v>240</v>
      </c>
      <c r="AH1697" t="s">
        <v>144</v>
      </c>
      <c r="AI1697" t="s">
        <v>139</v>
      </c>
      <c r="AJ1697" t="str">
        <f t="shared" si="26"/>
        <v>Aug</v>
      </c>
    </row>
    <row r="1698" spans="1:36" x14ac:dyDescent="0.3">
      <c r="A1698" t="s">
        <v>4836</v>
      </c>
      <c r="B1698" s="33">
        <v>45725</v>
      </c>
      <c r="C1698" t="s">
        <v>93</v>
      </c>
      <c r="D1698" t="s">
        <v>4837</v>
      </c>
      <c r="E1698" t="s">
        <v>173</v>
      </c>
      <c r="F1698" t="s">
        <v>179</v>
      </c>
      <c r="G1698" t="s">
        <v>161</v>
      </c>
      <c r="H1698" t="s">
        <v>166</v>
      </c>
      <c r="I1698">
        <v>2071</v>
      </c>
      <c r="J1698" t="s">
        <v>275</v>
      </c>
      <c r="K1698" t="s">
        <v>2537</v>
      </c>
      <c r="L1698" t="s">
        <v>4838</v>
      </c>
      <c r="M1698" t="s">
        <v>545</v>
      </c>
      <c r="N1698">
        <v>273</v>
      </c>
      <c r="O1698">
        <v>25</v>
      </c>
      <c r="P1698">
        <v>39</v>
      </c>
      <c r="Q1698" t="s">
        <v>76</v>
      </c>
      <c r="R1698" t="s">
        <v>238</v>
      </c>
      <c r="S1698" t="s">
        <v>239</v>
      </c>
      <c r="T1698">
        <v>150</v>
      </c>
      <c r="U1698">
        <v>139</v>
      </c>
      <c r="V1698">
        <v>92.67</v>
      </c>
      <c r="W1698" t="s">
        <v>134</v>
      </c>
      <c r="X1698">
        <v>5262</v>
      </c>
      <c r="Y1698">
        <v>731418</v>
      </c>
      <c r="Z1698">
        <v>39059</v>
      </c>
      <c r="AA1698">
        <v>69083</v>
      </c>
      <c r="AB1698">
        <v>839560</v>
      </c>
      <c r="AC1698">
        <v>583992</v>
      </c>
      <c r="AD1698">
        <v>255568</v>
      </c>
      <c r="AE1698" t="s">
        <v>78</v>
      </c>
      <c r="AF1698" t="s">
        <v>72</v>
      </c>
      <c r="AG1698" t="s">
        <v>240</v>
      </c>
      <c r="AH1698" t="s">
        <v>145</v>
      </c>
      <c r="AI1698" t="s">
        <v>138</v>
      </c>
      <c r="AJ1698" t="str">
        <f t="shared" si="26"/>
        <v>Mar</v>
      </c>
    </row>
    <row r="1699" spans="1:36" x14ac:dyDescent="0.3">
      <c r="A1699" t="s">
        <v>4839</v>
      </c>
      <c r="B1699" s="33">
        <v>45948</v>
      </c>
      <c r="C1699" t="s">
        <v>96</v>
      </c>
      <c r="D1699" t="s">
        <v>4840</v>
      </c>
      <c r="E1699" t="s">
        <v>181</v>
      </c>
      <c r="F1699" t="s">
        <v>179</v>
      </c>
      <c r="G1699" t="s">
        <v>159</v>
      </c>
      <c r="H1699" t="s">
        <v>166</v>
      </c>
      <c r="I1699">
        <v>2049</v>
      </c>
      <c r="J1699" t="s">
        <v>1510</v>
      </c>
      <c r="K1699" t="s">
        <v>1289</v>
      </c>
      <c r="L1699" t="s">
        <v>4065</v>
      </c>
      <c r="M1699" t="s">
        <v>703</v>
      </c>
      <c r="N1699">
        <v>299</v>
      </c>
      <c r="O1699">
        <v>38</v>
      </c>
      <c r="P1699">
        <v>28</v>
      </c>
      <c r="Q1699" t="s">
        <v>73</v>
      </c>
      <c r="R1699" t="s">
        <v>238</v>
      </c>
      <c r="S1699" t="s">
        <v>239</v>
      </c>
      <c r="T1699">
        <v>220</v>
      </c>
      <c r="U1699">
        <v>165</v>
      </c>
      <c r="V1699">
        <v>75</v>
      </c>
      <c r="W1699" t="s">
        <v>133</v>
      </c>
      <c r="X1699">
        <v>6571</v>
      </c>
      <c r="Y1699">
        <v>1084215</v>
      </c>
      <c r="Z1699">
        <v>75405</v>
      </c>
      <c r="AA1699">
        <v>99000</v>
      </c>
      <c r="AB1699">
        <v>1258620</v>
      </c>
      <c r="AC1699">
        <v>1021911</v>
      </c>
      <c r="AD1699">
        <v>236709</v>
      </c>
      <c r="AE1699" t="s">
        <v>81</v>
      </c>
      <c r="AF1699" t="s">
        <v>72</v>
      </c>
      <c r="AG1699" t="s">
        <v>240</v>
      </c>
      <c r="AH1699" t="s">
        <v>147</v>
      </c>
      <c r="AI1699" t="s">
        <v>139</v>
      </c>
      <c r="AJ1699" t="str">
        <f t="shared" si="26"/>
        <v>Oct</v>
      </c>
    </row>
    <row r="1700" spans="1:36" x14ac:dyDescent="0.3">
      <c r="A1700" t="s">
        <v>4841</v>
      </c>
      <c r="B1700" s="33">
        <v>45754</v>
      </c>
      <c r="C1700" t="s">
        <v>93</v>
      </c>
      <c r="D1700" t="s">
        <v>4842</v>
      </c>
      <c r="E1700" t="s">
        <v>175</v>
      </c>
      <c r="F1700" t="s">
        <v>180</v>
      </c>
      <c r="G1700" t="s">
        <v>163</v>
      </c>
      <c r="H1700" t="s">
        <v>160</v>
      </c>
      <c r="I1700">
        <v>2178</v>
      </c>
      <c r="J1700" t="s">
        <v>605</v>
      </c>
      <c r="K1700" t="s">
        <v>789</v>
      </c>
      <c r="L1700" t="s">
        <v>605</v>
      </c>
      <c r="M1700" t="s">
        <v>789</v>
      </c>
      <c r="N1700">
        <v>302</v>
      </c>
      <c r="O1700">
        <v>0</v>
      </c>
      <c r="P1700">
        <v>0</v>
      </c>
      <c r="Q1700" t="s">
        <v>70</v>
      </c>
      <c r="R1700" t="s">
        <v>238</v>
      </c>
      <c r="S1700" t="s">
        <v>239</v>
      </c>
      <c r="T1700">
        <v>180</v>
      </c>
      <c r="U1700">
        <v>149</v>
      </c>
      <c r="V1700">
        <v>82.78</v>
      </c>
      <c r="W1700" t="s">
        <v>134</v>
      </c>
      <c r="X1700">
        <v>6618</v>
      </c>
      <c r="Y1700">
        <v>986082</v>
      </c>
      <c r="Z1700">
        <v>75394</v>
      </c>
      <c r="AA1700">
        <v>70179</v>
      </c>
      <c r="AB1700">
        <v>1131655</v>
      </c>
      <c r="AC1700">
        <v>934908</v>
      </c>
      <c r="AD1700">
        <v>196747</v>
      </c>
      <c r="AE1700" t="s">
        <v>75</v>
      </c>
      <c r="AF1700" t="s">
        <v>81</v>
      </c>
      <c r="AG1700" t="s">
        <v>240</v>
      </c>
      <c r="AH1700" t="s">
        <v>144</v>
      </c>
      <c r="AI1700" t="s">
        <v>139</v>
      </c>
      <c r="AJ1700" t="str">
        <f t="shared" si="26"/>
        <v>Apr</v>
      </c>
    </row>
    <row r="1701" spans="1:36" x14ac:dyDescent="0.3">
      <c r="A1701" t="s">
        <v>4843</v>
      </c>
      <c r="B1701" s="33">
        <v>45919</v>
      </c>
      <c r="C1701" t="s">
        <v>95</v>
      </c>
      <c r="D1701" t="s">
        <v>4844</v>
      </c>
      <c r="E1701" t="s">
        <v>178</v>
      </c>
      <c r="F1701" t="s">
        <v>179</v>
      </c>
      <c r="G1701" t="s">
        <v>157</v>
      </c>
      <c r="H1701" t="s">
        <v>166</v>
      </c>
      <c r="I1701">
        <v>1113</v>
      </c>
      <c r="J1701" t="s">
        <v>342</v>
      </c>
      <c r="K1701" t="s">
        <v>1567</v>
      </c>
      <c r="L1701" t="s">
        <v>639</v>
      </c>
      <c r="M1701" t="s">
        <v>1567</v>
      </c>
      <c r="N1701">
        <v>159</v>
      </c>
      <c r="O1701">
        <v>0</v>
      </c>
      <c r="P1701">
        <v>-7</v>
      </c>
      <c r="Q1701" t="s">
        <v>70</v>
      </c>
      <c r="R1701" t="s">
        <v>238</v>
      </c>
      <c r="S1701" t="s">
        <v>239</v>
      </c>
      <c r="T1701">
        <v>180</v>
      </c>
      <c r="U1701">
        <v>115</v>
      </c>
      <c r="V1701">
        <v>63.89</v>
      </c>
      <c r="W1701" t="s">
        <v>135</v>
      </c>
      <c r="X1701">
        <v>9527</v>
      </c>
      <c r="Y1701">
        <v>1095605</v>
      </c>
      <c r="Z1701">
        <v>28060</v>
      </c>
      <c r="AA1701">
        <v>73830</v>
      </c>
      <c r="AB1701">
        <v>1197495</v>
      </c>
      <c r="AC1701">
        <v>1014472</v>
      </c>
      <c r="AD1701">
        <v>183023</v>
      </c>
      <c r="AE1701" t="s">
        <v>75</v>
      </c>
      <c r="AF1701" t="s">
        <v>72</v>
      </c>
      <c r="AG1701" t="s">
        <v>240</v>
      </c>
      <c r="AH1701" t="s">
        <v>144</v>
      </c>
      <c r="AI1701" t="s">
        <v>140</v>
      </c>
      <c r="AJ1701" t="str">
        <f t="shared" si="26"/>
        <v>Sep</v>
      </c>
    </row>
    <row r="1702" spans="1:36" x14ac:dyDescent="0.3">
      <c r="A1702" t="s">
        <v>4845</v>
      </c>
      <c r="B1702" s="33">
        <v>45692</v>
      </c>
      <c r="C1702" t="s">
        <v>93</v>
      </c>
      <c r="D1702" t="s">
        <v>4846</v>
      </c>
      <c r="E1702" t="s">
        <v>172</v>
      </c>
      <c r="F1702" t="s">
        <v>174</v>
      </c>
      <c r="G1702" t="s">
        <v>155</v>
      </c>
      <c r="H1702" t="s">
        <v>158</v>
      </c>
      <c r="I1702">
        <v>803</v>
      </c>
      <c r="J1702" t="s">
        <v>270</v>
      </c>
      <c r="K1702" t="s">
        <v>2728</v>
      </c>
      <c r="L1702" t="s">
        <v>1421</v>
      </c>
      <c r="M1702" t="s">
        <v>2475</v>
      </c>
      <c r="N1702">
        <v>123</v>
      </c>
      <c r="O1702">
        <v>38</v>
      </c>
      <c r="P1702">
        <v>45</v>
      </c>
      <c r="Q1702" t="s">
        <v>76</v>
      </c>
      <c r="R1702" t="s">
        <v>238</v>
      </c>
      <c r="S1702" t="s">
        <v>239</v>
      </c>
      <c r="T1702">
        <v>189</v>
      </c>
      <c r="U1702">
        <v>171</v>
      </c>
      <c r="V1702">
        <v>90.48</v>
      </c>
      <c r="W1702" t="s">
        <v>133</v>
      </c>
      <c r="X1702">
        <v>7320</v>
      </c>
      <c r="Y1702">
        <v>1251720</v>
      </c>
      <c r="Z1702">
        <v>32661</v>
      </c>
      <c r="AA1702">
        <v>58653</v>
      </c>
      <c r="AB1702">
        <v>1343034</v>
      </c>
      <c r="AC1702">
        <v>1032531</v>
      </c>
      <c r="AD1702">
        <v>310503</v>
      </c>
      <c r="AE1702" t="s">
        <v>81</v>
      </c>
      <c r="AF1702" t="s">
        <v>78</v>
      </c>
      <c r="AG1702" t="s">
        <v>240</v>
      </c>
      <c r="AH1702" t="s">
        <v>144</v>
      </c>
      <c r="AI1702" t="s">
        <v>139</v>
      </c>
      <c r="AJ1702" t="str">
        <f t="shared" si="26"/>
        <v>Feb</v>
      </c>
    </row>
    <row r="1703" spans="1:36" x14ac:dyDescent="0.3">
      <c r="A1703" t="s">
        <v>4847</v>
      </c>
      <c r="B1703" s="33">
        <v>45946</v>
      </c>
      <c r="C1703" t="s">
        <v>96</v>
      </c>
      <c r="D1703" t="s">
        <v>4848</v>
      </c>
      <c r="E1703" t="s">
        <v>174</v>
      </c>
      <c r="F1703" t="s">
        <v>181</v>
      </c>
      <c r="G1703" t="s">
        <v>158</v>
      </c>
      <c r="H1703" t="s">
        <v>159</v>
      </c>
      <c r="I1703">
        <v>2359</v>
      </c>
      <c r="J1703" t="s">
        <v>447</v>
      </c>
      <c r="K1703" t="s">
        <v>4487</v>
      </c>
      <c r="L1703" t="s">
        <v>1659</v>
      </c>
      <c r="M1703" t="s">
        <v>763</v>
      </c>
      <c r="N1703">
        <v>361</v>
      </c>
      <c r="O1703">
        <v>25</v>
      </c>
      <c r="P1703">
        <v>45</v>
      </c>
      <c r="Q1703" t="s">
        <v>76</v>
      </c>
      <c r="R1703" t="s">
        <v>238</v>
      </c>
      <c r="S1703" t="s">
        <v>239</v>
      </c>
      <c r="T1703">
        <v>189</v>
      </c>
      <c r="U1703">
        <v>101</v>
      </c>
      <c r="V1703">
        <v>53.44</v>
      </c>
      <c r="W1703" t="s">
        <v>135</v>
      </c>
      <c r="X1703">
        <v>5845</v>
      </c>
      <c r="Y1703">
        <v>590345</v>
      </c>
      <c r="Z1703">
        <v>43733</v>
      </c>
      <c r="AA1703">
        <v>27775</v>
      </c>
      <c r="AB1703">
        <v>661853</v>
      </c>
      <c r="AC1703">
        <v>390478</v>
      </c>
      <c r="AD1703">
        <v>271375</v>
      </c>
      <c r="AE1703" t="s">
        <v>78</v>
      </c>
      <c r="AF1703" t="s">
        <v>81</v>
      </c>
      <c r="AG1703" t="s">
        <v>240</v>
      </c>
      <c r="AH1703" t="s">
        <v>147</v>
      </c>
      <c r="AI1703" t="s">
        <v>139</v>
      </c>
      <c r="AJ1703" t="str">
        <f t="shared" si="26"/>
        <v>Oct</v>
      </c>
    </row>
    <row r="1704" spans="1:36" x14ac:dyDescent="0.3">
      <c r="A1704" t="s">
        <v>4849</v>
      </c>
      <c r="B1704" s="33">
        <v>45988</v>
      </c>
      <c r="C1704" t="s">
        <v>93</v>
      </c>
      <c r="D1704" t="s">
        <v>4850</v>
      </c>
      <c r="E1704" t="s">
        <v>177</v>
      </c>
      <c r="F1704" t="s">
        <v>176</v>
      </c>
      <c r="G1704" t="s">
        <v>162</v>
      </c>
      <c r="H1704" t="s">
        <v>156</v>
      </c>
      <c r="I1704">
        <v>781</v>
      </c>
      <c r="J1704" t="s">
        <v>457</v>
      </c>
      <c r="K1704" t="s">
        <v>1721</v>
      </c>
      <c r="L1704" t="s">
        <v>3926</v>
      </c>
      <c r="M1704" t="s">
        <v>670</v>
      </c>
      <c r="N1704">
        <v>111</v>
      </c>
      <c r="O1704">
        <v>39</v>
      </c>
      <c r="P1704">
        <v>36</v>
      </c>
      <c r="Q1704" t="s">
        <v>76</v>
      </c>
      <c r="R1704" t="s">
        <v>238</v>
      </c>
      <c r="S1704" t="s">
        <v>239</v>
      </c>
      <c r="T1704">
        <v>186</v>
      </c>
      <c r="U1704">
        <v>182</v>
      </c>
      <c r="V1704">
        <v>97.85</v>
      </c>
      <c r="W1704" t="s">
        <v>133</v>
      </c>
      <c r="X1704">
        <v>10654</v>
      </c>
      <c r="Y1704">
        <v>1939028</v>
      </c>
      <c r="Z1704">
        <v>62972</v>
      </c>
      <c r="AA1704">
        <v>111020</v>
      </c>
      <c r="AB1704">
        <v>2113020</v>
      </c>
      <c r="AC1704">
        <v>1801165</v>
      </c>
      <c r="AD1704">
        <v>311855</v>
      </c>
      <c r="AE1704" t="s">
        <v>78</v>
      </c>
      <c r="AF1704" t="s">
        <v>81</v>
      </c>
      <c r="AG1704" t="s">
        <v>240</v>
      </c>
      <c r="AH1704" t="s">
        <v>144</v>
      </c>
      <c r="AI1704" t="s">
        <v>139</v>
      </c>
      <c r="AJ1704" t="str">
        <f t="shared" si="26"/>
        <v>Nov</v>
      </c>
    </row>
    <row r="1705" spans="1:36" x14ac:dyDescent="0.3">
      <c r="A1705" t="s">
        <v>4851</v>
      </c>
      <c r="B1705" s="33">
        <v>45726</v>
      </c>
      <c r="C1705" t="s">
        <v>95</v>
      </c>
      <c r="D1705" t="s">
        <v>4852</v>
      </c>
      <c r="E1705" t="s">
        <v>179</v>
      </c>
      <c r="F1705" t="s">
        <v>175</v>
      </c>
      <c r="G1705" t="s">
        <v>166</v>
      </c>
      <c r="H1705" t="s">
        <v>163</v>
      </c>
      <c r="I1705">
        <v>919</v>
      </c>
      <c r="J1705" t="s">
        <v>560</v>
      </c>
      <c r="K1705" t="s">
        <v>572</v>
      </c>
      <c r="L1705" t="s">
        <v>2116</v>
      </c>
      <c r="M1705" t="s">
        <v>2268</v>
      </c>
      <c r="N1705">
        <v>135</v>
      </c>
      <c r="O1705">
        <v>5</v>
      </c>
      <c r="P1705">
        <v>9</v>
      </c>
      <c r="Q1705" t="s">
        <v>73</v>
      </c>
      <c r="R1705" t="s">
        <v>238</v>
      </c>
      <c r="S1705" t="s">
        <v>239</v>
      </c>
      <c r="T1705">
        <v>189</v>
      </c>
      <c r="U1705">
        <v>182</v>
      </c>
      <c r="V1705">
        <v>96.3</v>
      </c>
      <c r="W1705" t="s">
        <v>134</v>
      </c>
      <c r="X1705">
        <v>5225</v>
      </c>
      <c r="Y1705">
        <v>950950</v>
      </c>
      <c r="Z1705">
        <v>53872</v>
      </c>
      <c r="AA1705">
        <v>39494</v>
      </c>
      <c r="AB1705">
        <v>1044316</v>
      </c>
      <c r="AC1705">
        <v>870845</v>
      </c>
      <c r="AD1705">
        <v>173471</v>
      </c>
      <c r="AE1705" t="s">
        <v>72</v>
      </c>
      <c r="AF1705" t="s">
        <v>75</v>
      </c>
      <c r="AG1705" t="s">
        <v>240</v>
      </c>
      <c r="AH1705" t="s">
        <v>144</v>
      </c>
      <c r="AI1705" t="s">
        <v>139</v>
      </c>
      <c r="AJ1705" t="str">
        <f t="shared" si="26"/>
        <v>Mar</v>
      </c>
    </row>
    <row r="1706" spans="1:36" x14ac:dyDescent="0.3">
      <c r="A1706" t="s">
        <v>4853</v>
      </c>
      <c r="B1706" s="33">
        <v>45661</v>
      </c>
      <c r="C1706" t="s">
        <v>98</v>
      </c>
      <c r="D1706" t="s">
        <v>4854</v>
      </c>
      <c r="E1706" t="s">
        <v>172</v>
      </c>
      <c r="F1706" t="s">
        <v>173</v>
      </c>
      <c r="G1706" t="s">
        <v>155</v>
      </c>
      <c r="H1706" t="s">
        <v>161</v>
      </c>
      <c r="I1706">
        <v>1613</v>
      </c>
      <c r="J1706" t="s">
        <v>420</v>
      </c>
      <c r="K1706" t="s">
        <v>3240</v>
      </c>
      <c r="L1706" t="s">
        <v>590</v>
      </c>
      <c r="M1706" t="s">
        <v>1430</v>
      </c>
      <c r="N1706">
        <v>246</v>
      </c>
      <c r="O1706">
        <v>21</v>
      </c>
      <c r="P1706">
        <v>42</v>
      </c>
      <c r="Q1706" t="s">
        <v>76</v>
      </c>
      <c r="R1706" t="s">
        <v>238</v>
      </c>
      <c r="S1706" t="s">
        <v>239</v>
      </c>
      <c r="T1706">
        <v>186</v>
      </c>
      <c r="U1706">
        <v>153</v>
      </c>
      <c r="V1706">
        <v>82.26</v>
      </c>
      <c r="W1706" t="s">
        <v>133</v>
      </c>
      <c r="X1706">
        <v>6243</v>
      </c>
      <c r="Y1706">
        <v>955179</v>
      </c>
      <c r="Z1706">
        <v>54468</v>
      </c>
      <c r="AA1706">
        <v>32130</v>
      </c>
      <c r="AB1706">
        <v>1041777</v>
      </c>
      <c r="AC1706">
        <v>796318</v>
      </c>
      <c r="AD1706">
        <v>245459</v>
      </c>
      <c r="AE1706" t="s">
        <v>81</v>
      </c>
      <c r="AF1706" t="s">
        <v>78</v>
      </c>
      <c r="AG1706" t="s">
        <v>240</v>
      </c>
      <c r="AH1706" t="s">
        <v>145</v>
      </c>
      <c r="AI1706" t="s">
        <v>139</v>
      </c>
      <c r="AJ1706" t="str">
        <f t="shared" si="26"/>
        <v>Jan</v>
      </c>
    </row>
    <row r="1707" spans="1:36" x14ac:dyDescent="0.3">
      <c r="A1707" t="s">
        <v>4855</v>
      </c>
      <c r="B1707" s="33">
        <v>45889</v>
      </c>
      <c r="C1707" t="s">
        <v>97</v>
      </c>
      <c r="D1707" t="s">
        <v>4856</v>
      </c>
      <c r="E1707" t="s">
        <v>174</v>
      </c>
      <c r="F1707" t="s">
        <v>180</v>
      </c>
      <c r="G1707" t="s">
        <v>158</v>
      </c>
      <c r="H1707" t="s">
        <v>160</v>
      </c>
      <c r="I1707">
        <v>2115</v>
      </c>
      <c r="J1707" t="s">
        <v>457</v>
      </c>
      <c r="K1707" t="s">
        <v>1077</v>
      </c>
      <c r="L1707" t="s">
        <v>400</v>
      </c>
      <c r="M1707" t="s">
        <v>1077</v>
      </c>
      <c r="N1707">
        <v>250</v>
      </c>
      <c r="O1707">
        <v>17</v>
      </c>
      <c r="P1707">
        <v>-10</v>
      </c>
      <c r="Q1707" t="s">
        <v>73</v>
      </c>
      <c r="R1707" t="s">
        <v>238</v>
      </c>
      <c r="S1707" t="s">
        <v>239</v>
      </c>
      <c r="T1707">
        <v>220</v>
      </c>
      <c r="U1707">
        <v>163</v>
      </c>
      <c r="V1707">
        <v>74.09</v>
      </c>
      <c r="W1707" t="s">
        <v>133</v>
      </c>
      <c r="X1707">
        <v>5978</v>
      </c>
      <c r="Y1707">
        <v>974414</v>
      </c>
      <c r="Z1707">
        <v>67319</v>
      </c>
      <c r="AA1707">
        <v>57376</v>
      </c>
      <c r="AB1707">
        <v>1099109</v>
      </c>
      <c r="AC1707">
        <v>848946</v>
      </c>
      <c r="AD1707">
        <v>250163</v>
      </c>
      <c r="AE1707" t="s">
        <v>78</v>
      </c>
      <c r="AF1707" t="s">
        <v>81</v>
      </c>
      <c r="AG1707" t="s">
        <v>240</v>
      </c>
      <c r="AH1707" t="s">
        <v>144</v>
      </c>
      <c r="AI1707" t="s">
        <v>139</v>
      </c>
      <c r="AJ1707" t="str">
        <f t="shared" si="26"/>
        <v>Aug</v>
      </c>
    </row>
    <row r="1708" spans="1:36" x14ac:dyDescent="0.3">
      <c r="A1708" t="s">
        <v>4857</v>
      </c>
      <c r="B1708" s="33">
        <v>45800</v>
      </c>
      <c r="C1708" t="s">
        <v>95</v>
      </c>
      <c r="D1708" t="s">
        <v>4858</v>
      </c>
      <c r="E1708" t="s">
        <v>178</v>
      </c>
      <c r="F1708" t="s">
        <v>174</v>
      </c>
      <c r="G1708" t="s">
        <v>157</v>
      </c>
      <c r="H1708" t="s">
        <v>158</v>
      </c>
      <c r="I1708">
        <v>416</v>
      </c>
      <c r="J1708" t="s">
        <v>469</v>
      </c>
      <c r="K1708" t="s">
        <v>2147</v>
      </c>
      <c r="L1708" t="s">
        <v>363</v>
      </c>
      <c r="M1708" t="s">
        <v>3398</v>
      </c>
      <c r="N1708">
        <v>74</v>
      </c>
      <c r="O1708">
        <v>24</v>
      </c>
      <c r="P1708">
        <v>43</v>
      </c>
      <c r="Q1708" t="s">
        <v>76</v>
      </c>
      <c r="R1708" t="s">
        <v>238</v>
      </c>
      <c r="S1708" t="s">
        <v>239</v>
      </c>
      <c r="T1708">
        <v>189</v>
      </c>
      <c r="U1708">
        <v>133</v>
      </c>
      <c r="V1708">
        <v>70.37</v>
      </c>
      <c r="W1708" t="s">
        <v>133</v>
      </c>
      <c r="X1708">
        <v>9221</v>
      </c>
      <c r="Y1708">
        <v>1226393</v>
      </c>
      <c r="Z1708">
        <v>67830</v>
      </c>
      <c r="AA1708">
        <v>62377</v>
      </c>
      <c r="AB1708">
        <v>1356600</v>
      </c>
      <c r="AC1708">
        <v>984502</v>
      </c>
      <c r="AD1708">
        <v>372098</v>
      </c>
      <c r="AE1708" t="s">
        <v>75</v>
      </c>
      <c r="AF1708" t="s">
        <v>78</v>
      </c>
      <c r="AG1708" t="s">
        <v>240</v>
      </c>
      <c r="AH1708" t="s">
        <v>144</v>
      </c>
      <c r="AI1708" t="s">
        <v>139</v>
      </c>
      <c r="AJ1708" t="str">
        <f t="shared" si="26"/>
        <v>May</v>
      </c>
    </row>
    <row r="1709" spans="1:36" x14ac:dyDescent="0.3">
      <c r="A1709" t="s">
        <v>4859</v>
      </c>
      <c r="B1709" s="33">
        <v>45874</v>
      </c>
      <c r="C1709" t="s">
        <v>96</v>
      </c>
      <c r="D1709" t="s">
        <v>4860</v>
      </c>
      <c r="E1709" t="s">
        <v>173</v>
      </c>
      <c r="F1709" t="s">
        <v>177</v>
      </c>
      <c r="G1709" t="s">
        <v>161</v>
      </c>
      <c r="H1709" t="s">
        <v>162</v>
      </c>
      <c r="I1709">
        <v>1592</v>
      </c>
      <c r="J1709" t="s">
        <v>520</v>
      </c>
      <c r="K1709" t="s">
        <v>772</v>
      </c>
      <c r="L1709" t="s">
        <v>477</v>
      </c>
      <c r="M1709" t="s">
        <v>674</v>
      </c>
      <c r="N1709">
        <v>198</v>
      </c>
      <c r="O1709">
        <v>0</v>
      </c>
      <c r="P1709">
        <v>21</v>
      </c>
      <c r="Q1709" t="s">
        <v>73</v>
      </c>
      <c r="R1709" t="s">
        <v>238</v>
      </c>
      <c r="S1709" t="s">
        <v>239</v>
      </c>
      <c r="T1709">
        <v>150</v>
      </c>
      <c r="U1709">
        <v>115</v>
      </c>
      <c r="V1709">
        <v>76.67</v>
      </c>
      <c r="W1709" t="s">
        <v>133</v>
      </c>
      <c r="X1709">
        <v>10390</v>
      </c>
      <c r="Y1709">
        <v>1194850</v>
      </c>
      <c r="Z1709">
        <v>33695</v>
      </c>
      <c r="AA1709">
        <v>73485</v>
      </c>
      <c r="AB1709">
        <v>1302030</v>
      </c>
      <c r="AC1709">
        <v>1114241</v>
      </c>
      <c r="AD1709">
        <v>187789</v>
      </c>
      <c r="AE1709" t="s">
        <v>78</v>
      </c>
      <c r="AF1709" t="s">
        <v>78</v>
      </c>
      <c r="AG1709" t="s">
        <v>240</v>
      </c>
      <c r="AH1709" t="s">
        <v>146</v>
      </c>
      <c r="AI1709" t="s">
        <v>138</v>
      </c>
      <c r="AJ1709" t="str">
        <f t="shared" si="26"/>
        <v>Aug</v>
      </c>
    </row>
    <row r="1710" spans="1:36" x14ac:dyDescent="0.3">
      <c r="A1710" t="s">
        <v>4861</v>
      </c>
      <c r="B1710" s="33">
        <v>45856</v>
      </c>
      <c r="C1710" t="s">
        <v>95</v>
      </c>
      <c r="D1710" t="s">
        <v>4862</v>
      </c>
      <c r="E1710" t="s">
        <v>174</v>
      </c>
      <c r="F1710" t="s">
        <v>177</v>
      </c>
      <c r="G1710" t="s">
        <v>158</v>
      </c>
      <c r="H1710" t="s">
        <v>162</v>
      </c>
      <c r="I1710">
        <v>1041</v>
      </c>
      <c r="J1710" t="s">
        <v>243</v>
      </c>
      <c r="K1710" t="s">
        <v>2441</v>
      </c>
      <c r="L1710" t="s">
        <v>1073</v>
      </c>
      <c r="M1710" t="s">
        <v>315</v>
      </c>
      <c r="N1710">
        <v>138</v>
      </c>
      <c r="O1710">
        <v>24</v>
      </c>
      <c r="P1710">
        <v>43</v>
      </c>
      <c r="Q1710" t="s">
        <v>76</v>
      </c>
      <c r="R1710" t="s">
        <v>238</v>
      </c>
      <c r="S1710" t="s">
        <v>239</v>
      </c>
      <c r="T1710">
        <v>186</v>
      </c>
      <c r="U1710">
        <v>129</v>
      </c>
      <c r="V1710">
        <v>69.349999999999994</v>
      </c>
      <c r="W1710" t="s">
        <v>133</v>
      </c>
      <c r="X1710">
        <v>4509</v>
      </c>
      <c r="Y1710">
        <v>581661</v>
      </c>
      <c r="Z1710">
        <v>69531</v>
      </c>
      <c r="AA1710">
        <v>50826</v>
      </c>
      <c r="AB1710">
        <v>702018</v>
      </c>
      <c r="AC1710">
        <v>596779</v>
      </c>
      <c r="AD1710">
        <v>105239</v>
      </c>
      <c r="AE1710" t="s">
        <v>78</v>
      </c>
      <c r="AF1710" t="s">
        <v>78</v>
      </c>
      <c r="AG1710" t="s">
        <v>240</v>
      </c>
      <c r="AH1710" t="s">
        <v>144</v>
      </c>
      <c r="AI1710" t="s">
        <v>139</v>
      </c>
      <c r="AJ1710" t="str">
        <f t="shared" si="26"/>
        <v>Jul</v>
      </c>
    </row>
    <row r="1711" spans="1:36" x14ac:dyDescent="0.3">
      <c r="A1711" t="s">
        <v>4863</v>
      </c>
      <c r="B1711" s="33">
        <v>45946</v>
      </c>
      <c r="C1711" t="s">
        <v>95</v>
      </c>
      <c r="D1711" t="s">
        <v>4864</v>
      </c>
      <c r="E1711" t="s">
        <v>174</v>
      </c>
      <c r="F1711" t="s">
        <v>173</v>
      </c>
      <c r="G1711" t="s">
        <v>158</v>
      </c>
      <c r="H1711" t="s">
        <v>161</v>
      </c>
      <c r="I1711">
        <v>2168</v>
      </c>
      <c r="J1711" t="s">
        <v>482</v>
      </c>
      <c r="K1711" t="s">
        <v>4865</v>
      </c>
      <c r="N1711">
        <v>295</v>
      </c>
      <c r="O1711">
        <v>0</v>
      </c>
      <c r="P1711">
        <v>0</v>
      </c>
      <c r="Q1711" t="s">
        <v>67</v>
      </c>
      <c r="R1711" t="s">
        <v>245</v>
      </c>
      <c r="S1711" t="s">
        <v>122</v>
      </c>
      <c r="T1711">
        <v>186</v>
      </c>
      <c r="U1711">
        <v>0</v>
      </c>
      <c r="V1711">
        <v>0</v>
      </c>
      <c r="W1711" t="s">
        <v>133</v>
      </c>
      <c r="X1711">
        <v>7456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t="s">
        <v>78</v>
      </c>
      <c r="AF1711" t="s">
        <v>78</v>
      </c>
      <c r="AG1711" t="s">
        <v>240</v>
      </c>
      <c r="AH1711" t="s">
        <v>144</v>
      </c>
      <c r="AI1711" t="s">
        <v>139</v>
      </c>
      <c r="AJ1711" t="str">
        <f t="shared" si="26"/>
        <v>Oct</v>
      </c>
    </row>
    <row r="1712" spans="1:36" x14ac:dyDescent="0.3">
      <c r="A1712" t="s">
        <v>4866</v>
      </c>
      <c r="B1712" s="33">
        <v>45717</v>
      </c>
      <c r="C1712" t="s">
        <v>93</v>
      </c>
      <c r="D1712" t="s">
        <v>4867</v>
      </c>
      <c r="E1712" t="s">
        <v>177</v>
      </c>
      <c r="F1712" t="s">
        <v>174</v>
      </c>
      <c r="G1712" t="s">
        <v>162</v>
      </c>
      <c r="H1712" t="s">
        <v>158</v>
      </c>
      <c r="I1712">
        <v>577</v>
      </c>
      <c r="J1712" t="s">
        <v>325</v>
      </c>
      <c r="K1712" t="s">
        <v>2493</v>
      </c>
      <c r="L1712" t="s">
        <v>459</v>
      </c>
      <c r="M1712" t="s">
        <v>2493</v>
      </c>
      <c r="N1712">
        <v>95</v>
      </c>
      <c r="O1712">
        <v>0</v>
      </c>
      <c r="P1712">
        <v>0</v>
      </c>
      <c r="Q1712" t="s">
        <v>70</v>
      </c>
      <c r="R1712" t="s">
        <v>238</v>
      </c>
      <c r="S1712" t="s">
        <v>239</v>
      </c>
      <c r="T1712">
        <v>180</v>
      </c>
      <c r="U1712">
        <v>154</v>
      </c>
      <c r="V1712">
        <v>85.56</v>
      </c>
      <c r="W1712" t="s">
        <v>133</v>
      </c>
      <c r="X1712">
        <v>10488</v>
      </c>
      <c r="Y1712">
        <v>1615152</v>
      </c>
      <c r="Z1712">
        <v>76692</v>
      </c>
      <c r="AA1712">
        <v>30338</v>
      </c>
      <c r="AB1712">
        <v>1722182</v>
      </c>
      <c r="AC1712">
        <v>1420562</v>
      </c>
      <c r="AD1712">
        <v>301620</v>
      </c>
      <c r="AE1712" t="s">
        <v>78</v>
      </c>
      <c r="AF1712" t="s">
        <v>78</v>
      </c>
      <c r="AG1712" t="s">
        <v>240</v>
      </c>
      <c r="AH1712" t="s">
        <v>144</v>
      </c>
      <c r="AI1712" t="s">
        <v>139</v>
      </c>
      <c r="AJ1712" t="str">
        <f t="shared" si="26"/>
        <v>Mar</v>
      </c>
    </row>
    <row r="1713" spans="1:36" x14ac:dyDescent="0.3">
      <c r="A1713" t="s">
        <v>4868</v>
      </c>
      <c r="B1713" s="33">
        <v>45662</v>
      </c>
      <c r="C1713" t="s">
        <v>93</v>
      </c>
      <c r="D1713" t="s">
        <v>4869</v>
      </c>
      <c r="E1713" t="s">
        <v>173</v>
      </c>
      <c r="F1713" t="s">
        <v>180</v>
      </c>
      <c r="G1713" t="s">
        <v>161</v>
      </c>
      <c r="H1713" t="s">
        <v>160</v>
      </c>
      <c r="I1713">
        <v>1813</v>
      </c>
      <c r="J1713" t="s">
        <v>420</v>
      </c>
      <c r="K1713" t="s">
        <v>1541</v>
      </c>
      <c r="L1713" t="s">
        <v>3185</v>
      </c>
      <c r="M1713" t="s">
        <v>1387</v>
      </c>
      <c r="N1713">
        <v>243</v>
      </c>
      <c r="O1713">
        <v>38</v>
      </c>
      <c r="P1713">
        <v>53</v>
      </c>
      <c r="Q1713" t="s">
        <v>76</v>
      </c>
      <c r="R1713" t="s">
        <v>238</v>
      </c>
      <c r="S1713" t="s">
        <v>239</v>
      </c>
      <c r="T1713">
        <v>189</v>
      </c>
      <c r="U1713">
        <v>180</v>
      </c>
      <c r="V1713">
        <v>95.24</v>
      </c>
      <c r="W1713" t="s">
        <v>133</v>
      </c>
      <c r="X1713">
        <v>3560</v>
      </c>
      <c r="Y1713">
        <v>640800</v>
      </c>
      <c r="Z1713">
        <v>90900</v>
      </c>
      <c r="AA1713">
        <v>113580</v>
      </c>
      <c r="AB1713">
        <v>845280</v>
      </c>
      <c r="AC1713">
        <v>607708</v>
      </c>
      <c r="AD1713">
        <v>237572</v>
      </c>
      <c r="AE1713" t="s">
        <v>78</v>
      </c>
      <c r="AF1713" t="s">
        <v>81</v>
      </c>
      <c r="AG1713" t="s">
        <v>240</v>
      </c>
      <c r="AH1713" t="s">
        <v>147</v>
      </c>
      <c r="AI1713" t="s">
        <v>139</v>
      </c>
      <c r="AJ1713" t="str">
        <f t="shared" si="26"/>
        <v>Jan</v>
      </c>
    </row>
    <row r="1714" spans="1:36" x14ac:dyDescent="0.3">
      <c r="A1714" t="s">
        <v>4870</v>
      </c>
      <c r="B1714" s="33">
        <v>45721</v>
      </c>
      <c r="C1714" t="s">
        <v>96</v>
      </c>
      <c r="D1714" t="s">
        <v>4871</v>
      </c>
      <c r="E1714" t="s">
        <v>173</v>
      </c>
      <c r="F1714" t="s">
        <v>177</v>
      </c>
      <c r="G1714" t="s">
        <v>161</v>
      </c>
      <c r="H1714" t="s">
        <v>162</v>
      </c>
      <c r="I1714">
        <v>1842</v>
      </c>
      <c r="J1714" t="s">
        <v>503</v>
      </c>
      <c r="K1714" t="s">
        <v>2589</v>
      </c>
      <c r="L1714" t="s">
        <v>236</v>
      </c>
      <c r="M1714" t="s">
        <v>342</v>
      </c>
      <c r="N1714">
        <v>241</v>
      </c>
      <c r="O1714">
        <v>0</v>
      </c>
      <c r="P1714">
        <v>14</v>
      </c>
      <c r="Q1714" t="s">
        <v>73</v>
      </c>
      <c r="R1714" t="s">
        <v>238</v>
      </c>
      <c r="S1714" t="s">
        <v>239</v>
      </c>
      <c r="T1714">
        <v>180</v>
      </c>
      <c r="U1714">
        <v>163</v>
      </c>
      <c r="V1714">
        <v>90.56</v>
      </c>
      <c r="W1714" t="s">
        <v>133</v>
      </c>
      <c r="X1714">
        <v>3362</v>
      </c>
      <c r="Y1714">
        <v>548006</v>
      </c>
      <c r="Z1714">
        <v>64222</v>
      </c>
      <c r="AA1714">
        <v>92258</v>
      </c>
      <c r="AB1714">
        <v>704486</v>
      </c>
      <c r="AC1714">
        <v>450644</v>
      </c>
      <c r="AD1714">
        <v>253842</v>
      </c>
      <c r="AE1714" t="s">
        <v>78</v>
      </c>
      <c r="AF1714" t="s">
        <v>78</v>
      </c>
      <c r="AG1714" t="s">
        <v>240</v>
      </c>
      <c r="AH1714" t="s">
        <v>144</v>
      </c>
      <c r="AI1714" t="s">
        <v>140</v>
      </c>
      <c r="AJ1714" t="str">
        <f t="shared" si="26"/>
        <v>Mar</v>
      </c>
    </row>
    <row r="1715" spans="1:36" x14ac:dyDescent="0.3">
      <c r="A1715" t="s">
        <v>4872</v>
      </c>
      <c r="B1715" s="33">
        <v>45830</v>
      </c>
      <c r="C1715" t="s">
        <v>99</v>
      </c>
      <c r="D1715" t="s">
        <v>4873</v>
      </c>
      <c r="E1715" t="s">
        <v>178</v>
      </c>
      <c r="F1715" t="s">
        <v>172</v>
      </c>
      <c r="G1715" t="s">
        <v>157</v>
      </c>
      <c r="H1715" t="s">
        <v>155</v>
      </c>
      <c r="I1715">
        <v>1292</v>
      </c>
      <c r="J1715" t="s">
        <v>477</v>
      </c>
      <c r="K1715" t="s">
        <v>1170</v>
      </c>
      <c r="L1715" t="s">
        <v>2410</v>
      </c>
      <c r="M1715" t="s">
        <v>1170</v>
      </c>
      <c r="N1715">
        <v>201</v>
      </c>
      <c r="O1715">
        <v>2</v>
      </c>
      <c r="P1715">
        <v>-8</v>
      </c>
      <c r="Q1715" t="s">
        <v>73</v>
      </c>
      <c r="R1715" t="s">
        <v>238</v>
      </c>
      <c r="S1715" t="s">
        <v>239</v>
      </c>
      <c r="T1715">
        <v>189</v>
      </c>
      <c r="U1715">
        <v>111</v>
      </c>
      <c r="V1715">
        <v>58.73</v>
      </c>
      <c r="W1715" t="s">
        <v>133</v>
      </c>
      <c r="X1715">
        <v>3547</v>
      </c>
      <c r="Y1715">
        <v>393717</v>
      </c>
      <c r="Z1715">
        <v>50061</v>
      </c>
      <c r="AA1715">
        <v>57387</v>
      </c>
      <c r="AB1715">
        <v>501165</v>
      </c>
      <c r="AC1715">
        <v>395623</v>
      </c>
      <c r="AD1715">
        <v>105542</v>
      </c>
      <c r="AE1715" t="s">
        <v>75</v>
      </c>
      <c r="AF1715" t="s">
        <v>81</v>
      </c>
      <c r="AG1715" t="s">
        <v>240</v>
      </c>
      <c r="AH1715" t="s">
        <v>144</v>
      </c>
      <c r="AI1715" t="s">
        <v>138</v>
      </c>
      <c r="AJ1715" t="str">
        <f t="shared" si="26"/>
        <v>Jun</v>
      </c>
    </row>
    <row r="1716" spans="1:36" x14ac:dyDescent="0.3">
      <c r="A1716" t="s">
        <v>4874</v>
      </c>
      <c r="B1716" s="33">
        <v>45796</v>
      </c>
      <c r="C1716" t="s">
        <v>96</v>
      </c>
      <c r="D1716" t="s">
        <v>4875</v>
      </c>
      <c r="E1716" t="s">
        <v>180</v>
      </c>
      <c r="F1716" t="s">
        <v>176</v>
      </c>
      <c r="G1716" t="s">
        <v>160</v>
      </c>
      <c r="H1716" t="s">
        <v>156</v>
      </c>
      <c r="I1716">
        <v>2158</v>
      </c>
      <c r="J1716" t="s">
        <v>633</v>
      </c>
      <c r="K1716" t="s">
        <v>3076</v>
      </c>
      <c r="L1716" t="s">
        <v>633</v>
      </c>
      <c r="M1716" t="s">
        <v>686</v>
      </c>
      <c r="N1716">
        <v>309</v>
      </c>
      <c r="O1716">
        <v>0</v>
      </c>
      <c r="P1716">
        <v>1</v>
      </c>
      <c r="Q1716" t="s">
        <v>70</v>
      </c>
      <c r="R1716" t="s">
        <v>238</v>
      </c>
      <c r="S1716" t="s">
        <v>239</v>
      </c>
      <c r="T1716">
        <v>189</v>
      </c>
      <c r="U1716">
        <v>155</v>
      </c>
      <c r="V1716">
        <v>82.01</v>
      </c>
      <c r="W1716" t="s">
        <v>133</v>
      </c>
      <c r="X1716">
        <v>10968</v>
      </c>
      <c r="Y1716">
        <v>1700040</v>
      </c>
      <c r="Z1716">
        <v>67890</v>
      </c>
      <c r="AA1716">
        <v>99510</v>
      </c>
      <c r="AB1716">
        <v>1867440</v>
      </c>
      <c r="AC1716">
        <v>1493299</v>
      </c>
      <c r="AD1716">
        <v>374141</v>
      </c>
      <c r="AE1716" t="s">
        <v>81</v>
      </c>
      <c r="AF1716" t="s">
        <v>81</v>
      </c>
      <c r="AG1716" t="s">
        <v>240</v>
      </c>
      <c r="AH1716" t="s">
        <v>145</v>
      </c>
      <c r="AI1716" t="s">
        <v>139</v>
      </c>
      <c r="AJ1716" t="str">
        <f t="shared" si="26"/>
        <v>May</v>
      </c>
    </row>
    <row r="1717" spans="1:36" x14ac:dyDescent="0.3">
      <c r="A1717" t="s">
        <v>4876</v>
      </c>
      <c r="B1717" s="33">
        <v>45879</v>
      </c>
      <c r="C1717" t="s">
        <v>93</v>
      </c>
      <c r="D1717" t="s">
        <v>4877</v>
      </c>
      <c r="E1717" t="s">
        <v>172</v>
      </c>
      <c r="F1717" t="s">
        <v>174</v>
      </c>
      <c r="G1717" t="s">
        <v>155</v>
      </c>
      <c r="H1717" t="s">
        <v>158</v>
      </c>
      <c r="I1717">
        <v>1141</v>
      </c>
      <c r="J1717" t="s">
        <v>520</v>
      </c>
      <c r="K1717" t="s">
        <v>1487</v>
      </c>
      <c r="L1717" t="s">
        <v>642</v>
      </c>
      <c r="M1717" t="s">
        <v>855</v>
      </c>
      <c r="N1717">
        <v>171</v>
      </c>
      <c r="O1717">
        <v>14</v>
      </c>
      <c r="P1717">
        <v>32</v>
      </c>
      <c r="Q1717" t="s">
        <v>76</v>
      </c>
      <c r="R1717" t="s">
        <v>238</v>
      </c>
      <c r="S1717" t="s">
        <v>239</v>
      </c>
      <c r="T1717">
        <v>189</v>
      </c>
      <c r="U1717">
        <v>126</v>
      </c>
      <c r="V1717">
        <v>66.67</v>
      </c>
      <c r="W1717" t="s">
        <v>135</v>
      </c>
      <c r="X1717">
        <v>8095</v>
      </c>
      <c r="Y1717">
        <v>1019970</v>
      </c>
      <c r="Z1717">
        <v>19908</v>
      </c>
      <c r="AA1717">
        <v>60732</v>
      </c>
      <c r="AB1717">
        <v>1100610</v>
      </c>
      <c r="AC1717">
        <v>908391</v>
      </c>
      <c r="AD1717">
        <v>192219</v>
      </c>
      <c r="AE1717" t="s">
        <v>81</v>
      </c>
      <c r="AF1717" t="s">
        <v>78</v>
      </c>
      <c r="AG1717" t="s">
        <v>240</v>
      </c>
      <c r="AH1717" t="s">
        <v>146</v>
      </c>
      <c r="AI1717" t="s">
        <v>138</v>
      </c>
      <c r="AJ1717" t="str">
        <f t="shared" si="26"/>
        <v>Aug</v>
      </c>
    </row>
    <row r="1718" spans="1:36" x14ac:dyDescent="0.3">
      <c r="A1718" t="s">
        <v>4878</v>
      </c>
      <c r="B1718" s="33">
        <v>45724</v>
      </c>
      <c r="C1718" t="s">
        <v>95</v>
      </c>
      <c r="D1718" t="s">
        <v>4879</v>
      </c>
      <c r="E1718" t="s">
        <v>180</v>
      </c>
      <c r="F1718" t="s">
        <v>181</v>
      </c>
      <c r="G1718" t="s">
        <v>160</v>
      </c>
      <c r="H1718" t="s">
        <v>159</v>
      </c>
      <c r="I1718">
        <v>1436</v>
      </c>
      <c r="J1718" t="s">
        <v>264</v>
      </c>
      <c r="K1718" t="s">
        <v>829</v>
      </c>
      <c r="N1718">
        <v>184</v>
      </c>
      <c r="O1718">
        <v>0</v>
      </c>
      <c r="P1718">
        <v>0</v>
      </c>
      <c r="Q1718" t="s">
        <v>67</v>
      </c>
      <c r="R1718" t="s">
        <v>245</v>
      </c>
      <c r="S1718" t="s">
        <v>121</v>
      </c>
      <c r="T1718">
        <v>189</v>
      </c>
      <c r="U1718">
        <v>0</v>
      </c>
      <c r="V1718">
        <v>0</v>
      </c>
      <c r="W1718" t="s">
        <v>133</v>
      </c>
      <c r="X1718">
        <v>6912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s">
        <v>81</v>
      </c>
      <c r="AF1718" t="s">
        <v>81</v>
      </c>
      <c r="AG1718" t="s">
        <v>240</v>
      </c>
      <c r="AH1718" t="s">
        <v>144</v>
      </c>
      <c r="AI1718" t="s">
        <v>138</v>
      </c>
      <c r="AJ1718" t="str">
        <f t="shared" si="26"/>
        <v>Mar</v>
      </c>
    </row>
    <row r="1719" spans="1:36" x14ac:dyDescent="0.3">
      <c r="A1719" t="s">
        <v>4880</v>
      </c>
      <c r="B1719" s="33">
        <v>45688</v>
      </c>
      <c r="C1719" t="s">
        <v>95</v>
      </c>
      <c r="D1719" t="s">
        <v>4881</v>
      </c>
      <c r="E1719" t="s">
        <v>174</v>
      </c>
      <c r="F1719" t="s">
        <v>180</v>
      </c>
      <c r="G1719" t="s">
        <v>158</v>
      </c>
      <c r="H1719" t="s">
        <v>160</v>
      </c>
      <c r="I1719">
        <v>2048</v>
      </c>
      <c r="J1719" t="s">
        <v>391</v>
      </c>
      <c r="K1719" t="s">
        <v>536</v>
      </c>
      <c r="L1719" t="s">
        <v>615</v>
      </c>
      <c r="M1719" t="s">
        <v>3500</v>
      </c>
      <c r="N1719">
        <v>316</v>
      </c>
      <c r="O1719">
        <v>0</v>
      </c>
      <c r="P1719">
        <v>6</v>
      </c>
      <c r="Q1719" t="s">
        <v>73</v>
      </c>
      <c r="R1719" t="s">
        <v>238</v>
      </c>
      <c r="S1719" t="s">
        <v>239</v>
      </c>
      <c r="T1719">
        <v>189</v>
      </c>
      <c r="U1719">
        <v>147</v>
      </c>
      <c r="V1719">
        <v>77.78</v>
      </c>
      <c r="W1719" t="s">
        <v>133</v>
      </c>
      <c r="X1719">
        <v>3583</v>
      </c>
      <c r="Y1719">
        <v>526701</v>
      </c>
      <c r="Z1719">
        <v>67620</v>
      </c>
      <c r="AA1719">
        <v>72324</v>
      </c>
      <c r="AB1719">
        <v>666645</v>
      </c>
      <c r="AC1719">
        <v>527214</v>
      </c>
      <c r="AD1719">
        <v>139431</v>
      </c>
      <c r="AE1719" t="s">
        <v>78</v>
      </c>
      <c r="AF1719" t="s">
        <v>81</v>
      </c>
      <c r="AG1719" t="s">
        <v>240</v>
      </c>
      <c r="AH1719" t="s">
        <v>147</v>
      </c>
      <c r="AI1719" t="s">
        <v>139</v>
      </c>
      <c r="AJ1719" t="str">
        <f t="shared" si="26"/>
        <v>Jan</v>
      </c>
    </row>
    <row r="1720" spans="1:36" x14ac:dyDescent="0.3">
      <c r="A1720" t="s">
        <v>4882</v>
      </c>
      <c r="B1720" s="33">
        <v>45867</v>
      </c>
      <c r="C1720" t="s">
        <v>95</v>
      </c>
      <c r="D1720" t="s">
        <v>4883</v>
      </c>
      <c r="E1720" t="s">
        <v>175</v>
      </c>
      <c r="F1720" t="s">
        <v>172</v>
      </c>
      <c r="G1720" t="s">
        <v>163</v>
      </c>
      <c r="H1720" t="s">
        <v>155</v>
      </c>
      <c r="I1720">
        <v>2222</v>
      </c>
      <c r="J1720" t="s">
        <v>682</v>
      </c>
      <c r="K1720" t="s">
        <v>2112</v>
      </c>
      <c r="L1720" t="s">
        <v>1124</v>
      </c>
      <c r="M1720" t="s">
        <v>2696</v>
      </c>
      <c r="N1720">
        <v>279</v>
      </c>
      <c r="O1720">
        <v>56</v>
      </c>
      <c r="P1720">
        <v>69</v>
      </c>
      <c r="Q1720" t="s">
        <v>76</v>
      </c>
      <c r="R1720" t="s">
        <v>238</v>
      </c>
      <c r="S1720" t="s">
        <v>239</v>
      </c>
      <c r="T1720">
        <v>220</v>
      </c>
      <c r="U1720">
        <v>211</v>
      </c>
      <c r="V1720">
        <v>95.91</v>
      </c>
      <c r="W1720" t="s">
        <v>133</v>
      </c>
      <c r="X1720">
        <v>3639</v>
      </c>
      <c r="Y1720">
        <v>767829</v>
      </c>
      <c r="Z1720">
        <v>70685</v>
      </c>
      <c r="AA1720">
        <v>145801</v>
      </c>
      <c r="AB1720">
        <v>984315</v>
      </c>
      <c r="AC1720">
        <v>572515</v>
      </c>
      <c r="AD1720">
        <v>411800</v>
      </c>
      <c r="AE1720" t="s">
        <v>75</v>
      </c>
      <c r="AF1720" t="s">
        <v>81</v>
      </c>
      <c r="AG1720" t="s">
        <v>240</v>
      </c>
      <c r="AH1720" t="s">
        <v>144</v>
      </c>
      <c r="AI1720" t="s">
        <v>138</v>
      </c>
      <c r="AJ1720" t="str">
        <f t="shared" si="26"/>
        <v>Jul</v>
      </c>
    </row>
    <row r="1721" spans="1:36" x14ac:dyDescent="0.3">
      <c r="A1721" t="s">
        <v>4884</v>
      </c>
      <c r="B1721" s="33">
        <v>46022</v>
      </c>
      <c r="C1721" t="s">
        <v>95</v>
      </c>
      <c r="D1721" t="s">
        <v>4885</v>
      </c>
      <c r="E1721" t="s">
        <v>181</v>
      </c>
      <c r="F1721" t="s">
        <v>177</v>
      </c>
      <c r="G1721" t="s">
        <v>159</v>
      </c>
      <c r="H1721" t="s">
        <v>162</v>
      </c>
      <c r="I1721">
        <v>361</v>
      </c>
      <c r="J1721" t="s">
        <v>381</v>
      </c>
      <c r="K1721" t="s">
        <v>1346</v>
      </c>
      <c r="L1721" t="s">
        <v>304</v>
      </c>
      <c r="M1721" t="s">
        <v>1828</v>
      </c>
      <c r="N1721">
        <v>70</v>
      </c>
      <c r="O1721">
        <v>0</v>
      </c>
      <c r="P1721">
        <v>1</v>
      </c>
      <c r="Q1721" t="s">
        <v>70</v>
      </c>
      <c r="R1721" t="s">
        <v>238</v>
      </c>
      <c r="S1721" t="s">
        <v>239</v>
      </c>
      <c r="T1721">
        <v>189</v>
      </c>
      <c r="U1721">
        <v>150</v>
      </c>
      <c r="V1721">
        <v>79.37</v>
      </c>
      <c r="W1721" t="s">
        <v>133</v>
      </c>
      <c r="X1721">
        <v>4995</v>
      </c>
      <c r="Y1721">
        <v>749250</v>
      </c>
      <c r="Z1721">
        <v>27750</v>
      </c>
      <c r="AA1721">
        <v>75900</v>
      </c>
      <c r="AB1721">
        <v>852900</v>
      </c>
      <c r="AC1721">
        <v>573127</v>
      </c>
      <c r="AD1721">
        <v>279773</v>
      </c>
      <c r="AE1721" t="s">
        <v>81</v>
      </c>
      <c r="AF1721" t="s">
        <v>78</v>
      </c>
      <c r="AG1721" t="s">
        <v>240</v>
      </c>
      <c r="AH1721" t="s">
        <v>144</v>
      </c>
      <c r="AI1721" t="s">
        <v>138</v>
      </c>
      <c r="AJ1721" t="str">
        <f t="shared" si="26"/>
        <v>Dec</v>
      </c>
    </row>
    <row r="1722" spans="1:36" x14ac:dyDescent="0.3">
      <c r="A1722" t="s">
        <v>4886</v>
      </c>
      <c r="B1722" s="33">
        <v>46001</v>
      </c>
      <c r="C1722" t="s">
        <v>99</v>
      </c>
      <c r="D1722" t="s">
        <v>4887</v>
      </c>
      <c r="E1722" t="s">
        <v>173</v>
      </c>
      <c r="F1722" t="s">
        <v>177</v>
      </c>
      <c r="G1722" t="s">
        <v>161</v>
      </c>
      <c r="H1722" t="s">
        <v>162</v>
      </c>
      <c r="I1722">
        <v>903</v>
      </c>
      <c r="J1722" t="s">
        <v>377</v>
      </c>
      <c r="K1722" t="s">
        <v>2986</v>
      </c>
      <c r="L1722" t="s">
        <v>377</v>
      </c>
      <c r="M1722" t="s">
        <v>2986</v>
      </c>
      <c r="N1722">
        <v>140</v>
      </c>
      <c r="O1722">
        <v>0</v>
      </c>
      <c r="P1722">
        <v>-3</v>
      </c>
      <c r="Q1722" t="s">
        <v>70</v>
      </c>
      <c r="R1722" t="s">
        <v>238</v>
      </c>
      <c r="S1722" t="s">
        <v>239</v>
      </c>
      <c r="T1722">
        <v>150</v>
      </c>
      <c r="U1722">
        <v>80</v>
      </c>
      <c r="V1722">
        <v>53.33</v>
      </c>
      <c r="W1722" t="s">
        <v>135</v>
      </c>
      <c r="X1722">
        <v>6914</v>
      </c>
      <c r="Y1722">
        <v>553120</v>
      </c>
      <c r="Z1722">
        <v>27120</v>
      </c>
      <c r="AA1722">
        <v>54000</v>
      </c>
      <c r="AB1722">
        <v>634240</v>
      </c>
      <c r="AC1722">
        <v>376838</v>
      </c>
      <c r="AD1722">
        <v>257402</v>
      </c>
      <c r="AE1722" t="s">
        <v>78</v>
      </c>
      <c r="AF1722" t="s">
        <v>78</v>
      </c>
      <c r="AG1722" t="s">
        <v>240</v>
      </c>
      <c r="AH1722" t="s">
        <v>144</v>
      </c>
      <c r="AI1722" t="s">
        <v>139</v>
      </c>
      <c r="AJ1722" t="str">
        <f t="shared" si="26"/>
        <v>Dec</v>
      </c>
    </row>
    <row r="1723" spans="1:36" x14ac:dyDescent="0.3">
      <c r="A1723" t="s">
        <v>4888</v>
      </c>
      <c r="B1723" s="33">
        <v>45695</v>
      </c>
      <c r="C1723" t="s">
        <v>99</v>
      </c>
      <c r="D1723" t="s">
        <v>4889</v>
      </c>
      <c r="E1723" t="s">
        <v>174</v>
      </c>
      <c r="F1723" t="s">
        <v>180</v>
      </c>
      <c r="G1723" t="s">
        <v>158</v>
      </c>
      <c r="H1723" t="s">
        <v>160</v>
      </c>
      <c r="I1723">
        <v>1988</v>
      </c>
      <c r="J1723" t="s">
        <v>275</v>
      </c>
      <c r="K1723" t="s">
        <v>280</v>
      </c>
      <c r="L1723" t="s">
        <v>3184</v>
      </c>
      <c r="M1723" t="s">
        <v>392</v>
      </c>
      <c r="N1723">
        <v>285</v>
      </c>
      <c r="O1723">
        <v>19</v>
      </c>
      <c r="P1723">
        <v>21</v>
      </c>
      <c r="Q1723" t="s">
        <v>73</v>
      </c>
      <c r="R1723" t="s">
        <v>238</v>
      </c>
      <c r="S1723" t="s">
        <v>239</v>
      </c>
      <c r="T1723">
        <v>186</v>
      </c>
      <c r="U1723">
        <v>109</v>
      </c>
      <c r="V1723">
        <v>58.6</v>
      </c>
      <c r="W1723" t="s">
        <v>133</v>
      </c>
      <c r="X1723">
        <v>8368</v>
      </c>
      <c r="Y1723">
        <v>912112</v>
      </c>
      <c r="Z1723">
        <v>59296</v>
      </c>
      <c r="AA1723">
        <v>85892</v>
      </c>
      <c r="AB1723">
        <v>1057300</v>
      </c>
      <c r="AC1723">
        <v>924164</v>
      </c>
      <c r="AD1723">
        <v>133136</v>
      </c>
      <c r="AE1723" t="s">
        <v>78</v>
      </c>
      <c r="AF1723" t="s">
        <v>81</v>
      </c>
      <c r="AG1723" t="s">
        <v>240</v>
      </c>
      <c r="AH1723" t="s">
        <v>144</v>
      </c>
      <c r="AI1723" t="s">
        <v>138</v>
      </c>
      <c r="AJ1723" t="str">
        <f t="shared" si="26"/>
        <v>Feb</v>
      </c>
    </row>
    <row r="1724" spans="1:36" x14ac:dyDescent="0.3">
      <c r="A1724" t="s">
        <v>4890</v>
      </c>
      <c r="B1724" s="33">
        <v>45938</v>
      </c>
      <c r="C1724" t="s">
        <v>96</v>
      </c>
      <c r="D1724" t="s">
        <v>4891</v>
      </c>
      <c r="E1724" t="s">
        <v>172</v>
      </c>
      <c r="F1724" t="s">
        <v>173</v>
      </c>
      <c r="G1724" t="s">
        <v>155</v>
      </c>
      <c r="H1724" t="s">
        <v>161</v>
      </c>
      <c r="I1724">
        <v>901</v>
      </c>
      <c r="J1724" t="s">
        <v>420</v>
      </c>
      <c r="K1724" t="s">
        <v>2490</v>
      </c>
      <c r="L1724" t="s">
        <v>3842</v>
      </c>
      <c r="M1724" t="s">
        <v>3159</v>
      </c>
      <c r="N1724">
        <v>137</v>
      </c>
      <c r="O1724">
        <v>31</v>
      </c>
      <c r="P1724">
        <v>38</v>
      </c>
      <c r="Q1724" t="s">
        <v>76</v>
      </c>
      <c r="R1724" t="s">
        <v>238</v>
      </c>
      <c r="S1724" t="s">
        <v>239</v>
      </c>
      <c r="T1724">
        <v>220</v>
      </c>
      <c r="U1724">
        <v>184</v>
      </c>
      <c r="V1724">
        <v>83.64</v>
      </c>
      <c r="W1724" t="s">
        <v>133</v>
      </c>
      <c r="X1724">
        <v>10607</v>
      </c>
      <c r="Y1724">
        <v>1951688</v>
      </c>
      <c r="Z1724">
        <v>52256</v>
      </c>
      <c r="AA1724">
        <v>124200</v>
      </c>
      <c r="AB1724">
        <v>2128144</v>
      </c>
      <c r="AC1724">
        <v>1745212</v>
      </c>
      <c r="AD1724">
        <v>382932</v>
      </c>
      <c r="AE1724" t="s">
        <v>81</v>
      </c>
      <c r="AF1724" t="s">
        <v>78</v>
      </c>
      <c r="AG1724" t="s">
        <v>240</v>
      </c>
      <c r="AH1724" t="s">
        <v>144</v>
      </c>
      <c r="AI1724" t="s">
        <v>140</v>
      </c>
      <c r="AJ1724" t="str">
        <f t="shared" si="26"/>
        <v>Oct</v>
      </c>
    </row>
    <row r="1725" spans="1:36" x14ac:dyDescent="0.3">
      <c r="A1725" t="s">
        <v>4892</v>
      </c>
      <c r="B1725" s="33">
        <v>45806</v>
      </c>
      <c r="C1725" t="s">
        <v>93</v>
      </c>
      <c r="D1725" t="s">
        <v>4893</v>
      </c>
      <c r="E1725" t="s">
        <v>172</v>
      </c>
      <c r="F1725" t="s">
        <v>178</v>
      </c>
      <c r="G1725" t="s">
        <v>155</v>
      </c>
      <c r="H1725" t="s">
        <v>157</v>
      </c>
      <c r="I1725">
        <v>1298</v>
      </c>
      <c r="J1725" t="s">
        <v>520</v>
      </c>
      <c r="K1725" t="s">
        <v>855</v>
      </c>
      <c r="L1725" t="s">
        <v>477</v>
      </c>
      <c r="M1725" t="s">
        <v>567</v>
      </c>
      <c r="N1725">
        <v>203</v>
      </c>
      <c r="O1725">
        <v>0</v>
      </c>
      <c r="P1725">
        <v>3</v>
      </c>
      <c r="Q1725" t="s">
        <v>70</v>
      </c>
      <c r="R1725" t="s">
        <v>238</v>
      </c>
      <c r="S1725" t="s">
        <v>239</v>
      </c>
      <c r="T1725">
        <v>189</v>
      </c>
      <c r="U1725">
        <v>152</v>
      </c>
      <c r="V1725">
        <v>80.42</v>
      </c>
      <c r="W1725" t="s">
        <v>133</v>
      </c>
      <c r="X1725">
        <v>7294</v>
      </c>
      <c r="Y1725">
        <v>1108688</v>
      </c>
      <c r="Z1725">
        <v>79344</v>
      </c>
      <c r="AA1725">
        <v>74176</v>
      </c>
      <c r="AB1725">
        <v>1262208</v>
      </c>
      <c r="AC1725">
        <v>1076292</v>
      </c>
      <c r="AD1725">
        <v>185916</v>
      </c>
      <c r="AE1725" t="s">
        <v>81</v>
      </c>
      <c r="AF1725" t="s">
        <v>75</v>
      </c>
      <c r="AG1725" t="s">
        <v>240</v>
      </c>
      <c r="AH1725" t="s">
        <v>144</v>
      </c>
      <c r="AI1725" t="s">
        <v>140</v>
      </c>
      <c r="AJ1725" t="str">
        <f t="shared" si="26"/>
        <v>May</v>
      </c>
    </row>
    <row r="1726" spans="1:36" x14ac:dyDescent="0.3">
      <c r="A1726" t="s">
        <v>4894</v>
      </c>
      <c r="B1726" s="33">
        <v>45753</v>
      </c>
      <c r="C1726" t="s">
        <v>93</v>
      </c>
      <c r="D1726" t="s">
        <v>4895</v>
      </c>
      <c r="E1726" t="s">
        <v>181</v>
      </c>
      <c r="F1726" t="s">
        <v>179</v>
      </c>
      <c r="G1726" t="s">
        <v>159</v>
      </c>
      <c r="H1726" t="s">
        <v>166</v>
      </c>
      <c r="I1726">
        <v>1411</v>
      </c>
      <c r="J1726" t="s">
        <v>391</v>
      </c>
      <c r="K1726" t="s">
        <v>4896</v>
      </c>
      <c r="L1726" t="s">
        <v>4897</v>
      </c>
      <c r="M1726" t="s">
        <v>2729</v>
      </c>
      <c r="N1726">
        <v>177</v>
      </c>
      <c r="O1726">
        <v>33</v>
      </c>
      <c r="P1726">
        <v>51</v>
      </c>
      <c r="Q1726" t="s">
        <v>76</v>
      </c>
      <c r="R1726" t="s">
        <v>238</v>
      </c>
      <c r="S1726" t="s">
        <v>239</v>
      </c>
      <c r="T1726">
        <v>150</v>
      </c>
      <c r="U1726">
        <v>128</v>
      </c>
      <c r="V1726">
        <v>85.33</v>
      </c>
      <c r="W1726" t="s">
        <v>133</v>
      </c>
      <c r="X1726">
        <v>6967</v>
      </c>
      <c r="Y1726">
        <v>891776</v>
      </c>
      <c r="Z1726">
        <v>31232</v>
      </c>
      <c r="AA1726">
        <v>87936</v>
      </c>
      <c r="AB1726">
        <v>1010944</v>
      </c>
      <c r="AC1726">
        <v>741865</v>
      </c>
      <c r="AD1726">
        <v>269079</v>
      </c>
      <c r="AE1726" t="s">
        <v>81</v>
      </c>
      <c r="AF1726" t="s">
        <v>72</v>
      </c>
      <c r="AG1726" t="s">
        <v>240</v>
      </c>
      <c r="AH1726" t="s">
        <v>145</v>
      </c>
      <c r="AI1726" t="s">
        <v>138</v>
      </c>
      <c r="AJ1726" t="str">
        <f t="shared" si="26"/>
        <v>Apr</v>
      </c>
    </row>
    <row r="1727" spans="1:36" x14ac:dyDescent="0.3">
      <c r="A1727" t="s">
        <v>4898</v>
      </c>
      <c r="B1727" s="33">
        <v>45869</v>
      </c>
      <c r="C1727" t="s">
        <v>99</v>
      </c>
      <c r="D1727" t="s">
        <v>4899</v>
      </c>
      <c r="E1727" t="s">
        <v>174</v>
      </c>
      <c r="F1727" t="s">
        <v>178</v>
      </c>
      <c r="G1727" t="s">
        <v>158</v>
      </c>
      <c r="H1727" t="s">
        <v>157</v>
      </c>
      <c r="I1727">
        <v>1755</v>
      </c>
      <c r="J1727" t="s">
        <v>1434</v>
      </c>
      <c r="K1727" t="s">
        <v>891</v>
      </c>
      <c r="L1727" t="s">
        <v>1387</v>
      </c>
      <c r="M1727" t="s">
        <v>1032</v>
      </c>
      <c r="N1727">
        <v>268</v>
      </c>
      <c r="O1727">
        <v>56</v>
      </c>
      <c r="P1727">
        <v>56</v>
      </c>
      <c r="Q1727" t="s">
        <v>76</v>
      </c>
      <c r="R1727" t="s">
        <v>238</v>
      </c>
      <c r="S1727" t="s">
        <v>239</v>
      </c>
      <c r="T1727">
        <v>180</v>
      </c>
      <c r="U1727">
        <v>146</v>
      </c>
      <c r="V1727">
        <v>81.11</v>
      </c>
      <c r="W1727" t="s">
        <v>133</v>
      </c>
      <c r="X1727">
        <v>7972</v>
      </c>
      <c r="Y1727">
        <v>1163912</v>
      </c>
      <c r="Z1727">
        <v>41756</v>
      </c>
      <c r="AA1727">
        <v>39858</v>
      </c>
      <c r="AB1727">
        <v>1245526</v>
      </c>
      <c r="AC1727">
        <v>821721</v>
      </c>
      <c r="AD1727">
        <v>423805</v>
      </c>
      <c r="AE1727" t="s">
        <v>78</v>
      </c>
      <c r="AF1727" t="s">
        <v>75</v>
      </c>
      <c r="AG1727" t="s">
        <v>240</v>
      </c>
      <c r="AH1727" t="s">
        <v>144</v>
      </c>
      <c r="AI1727" t="s">
        <v>139</v>
      </c>
      <c r="AJ1727" t="str">
        <f t="shared" si="26"/>
        <v>Jul</v>
      </c>
    </row>
    <row r="1728" spans="1:36" x14ac:dyDescent="0.3">
      <c r="A1728" t="s">
        <v>4900</v>
      </c>
      <c r="B1728" s="33">
        <v>45820</v>
      </c>
      <c r="C1728" t="s">
        <v>97</v>
      </c>
      <c r="D1728" t="s">
        <v>4901</v>
      </c>
      <c r="E1728" t="s">
        <v>175</v>
      </c>
      <c r="F1728" t="s">
        <v>181</v>
      </c>
      <c r="G1728" t="s">
        <v>163</v>
      </c>
      <c r="H1728" t="s">
        <v>159</v>
      </c>
      <c r="I1728">
        <v>422</v>
      </c>
      <c r="J1728" t="s">
        <v>304</v>
      </c>
      <c r="K1728" t="s">
        <v>306</v>
      </c>
      <c r="L1728" t="s">
        <v>1919</v>
      </c>
      <c r="M1728" t="s">
        <v>538</v>
      </c>
      <c r="N1728">
        <v>80</v>
      </c>
      <c r="O1728">
        <v>25</v>
      </c>
      <c r="P1728">
        <v>34</v>
      </c>
      <c r="Q1728" t="s">
        <v>76</v>
      </c>
      <c r="R1728" t="s">
        <v>238</v>
      </c>
      <c r="S1728" t="s">
        <v>239</v>
      </c>
      <c r="T1728">
        <v>189</v>
      </c>
      <c r="U1728">
        <v>147</v>
      </c>
      <c r="V1728">
        <v>77.78</v>
      </c>
      <c r="W1728" t="s">
        <v>133</v>
      </c>
      <c r="X1728">
        <v>5340</v>
      </c>
      <c r="Y1728">
        <v>784980</v>
      </c>
      <c r="Z1728">
        <v>39543</v>
      </c>
      <c r="AA1728">
        <v>26607</v>
      </c>
      <c r="AB1728">
        <v>851130</v>
      </c>
      <c r="AC1728">
        <v>615234</v>
      </c>
      <c r="AD1728">
        <v>235896</v>
      </c>
      <c r="AE1728" t="s">
        <v>75</v>
      </c>
      <c r="AF1728" t="s">
        <v>81</v>
      </c>
      <c r="AG1728" t="s">
        <v>240</v>
      </c>
      <c r="AH1728" t="s">
        <v>146</v>
      </c>
      <c r="AI1728" t="s">
        <v>139</v>
      </c>
      <c r="AJ1728" t="str">
        <f t="shared" si="26"/>
        <v>Jun</v>
      </c>
    </row>
    <row r="1729" spans="1:36" x14ac:dyDescent="0.3">
      <c r="A1729" t="s">
        <v>4902</v>
      </c>
      <c r="B1729" s="33">
        <v>45725</v>
      </c>
      <c r="C1729" t="s">
        <v>93</v>
      </c>
      <c r="D1729" t="s">
        <v>4903</v>
      </c>
      <c r="E1729" t="s">
        <v>174</v>
      </c>
      <c r="F1729" t="s">
        <v>177</v>
      </c>
      <c r="G1729" t="s">
        <v>158</v>
      </c>
      <c r="H1729" t="s">
        <v>162</v>
      </c>
      <c r="I1729">
        <v>657</v>
      </c>
      <c r="J1729" t="s">
        <v>342</v>
      </c>
      <c r="K1729" t="s">
        <v>1167</v>
      </c>
      <c r="L1729" t="s">
        <v>327</v>
      </c>
      <c r="M1729" t="s">
        <v>1167</v>
      </c>
      <c r="N1729">
        <v>96</v>
      </c>
      <c r="O1729">
        <v>11</v>
      </c>
      <c r="P1729">
        <v>-6</v>
      </c>
      <c r="Q1729" t="s">
        <v>73</v>
      </c>
      <c r="R1729" t="s">
        <v>238</v>
      </c>
      <c r="S1729" t="s">
        <v>239</v>
      </c>
      <c r="T1729">
        <v>189</v>
      </c>
      <c r="U1729">
        <v>185</v>
      </c>
      <c r="V1729">
        <v>97.88</v>
      </c>
      <c r="W1729" t="s">
        <v>133</v>
      </c>
      <c r="X1729">
        <v>4345</v>
      </c>
      <c r="Y1729">
        <v>803825</v>
      </c>
      <c r="Z1729">
        <v>69190</v>
      </c>
      <c r="AA1729">
        <v>71225</v>
      </c>
      <c r="AB1729">
        <v>944240</v>
      </c>
      <c r="AC1729">
        <v>703862</v>
      </c>
      <c r="AD1729">
        <v>240378</v>
      </c>
      <c r="AE1729" t="s">
        <v>78</v>
      </c>
      <c r="AF1729" t="s">
        <v>78</v>
      </c>
      <c r="AG1729" t="s">
        <v>240</v>
      </c>
      <c r="AH1729" t="s">
        <v>147</v>
      </c>
      <c r="AI1729" t="s">
        <v>138</v>
      </c>
      <c r="AJ1729" t="str">
        <f t="shared" si="26"/>
        <v>Mar</v>
      </c>
    </row>
    <row r="1730" spans="1:36" x14ac:dyDescent="0.3">
      <c r="A1730" t="s">
        <v>4904</v>
      </c>
      <c r="B1730" s="33">
        <v>45837</v>
      </c>
      <c r="C1730" t="s">
        <v>97</v>
      </c>
      <c r="D1730" t="s">
        <v>4905</v>
      </c>
      <c r="E1730" t="s">
        <v>176</v>
      </c>
      <c r="F1730" t="s">
        <v>174</v>
      </c>
      <c r="G1730" t="s">
        <v>156</v>
      </c>
      <c r="H1730" t="s">
        <v>158</v>
      </c>
      <c r="I1730">
        <v>400</v>
      </c>
      <c r="J1730" t="s">
        <v>605</v>
      </c>
      <c r="K1730" t="s">
        <v>2454</v>
      </c>
      <c r="L1730" t="s">
        <v>933</v>
      </c>
      <c r="M1730" t="s">
        <v>1281</v>
      </c>
      <c r="N1730">
        <v>78</v>
      </c>
      <c r="O1730">
        <v>43</v>
      </c>
      <c r="P1730">
        <v>43</v>
      </c>
      <c r="Q1730" t="s">
        <v>76</v>
      </c>
      <c r="R1730" t="s">
        <v>238</v>
      </c>
      <c r="S1730" t="s">
        <v>239</v>
      </c>
      <c r="T1730">
        <v>180</v>
      </c>
      <c r="U1730">
        <v>143</v>
      </c>
      <c r="V1730">
        <v>79.44</v>
      </c>
      <c r="W1730" t="s">
        <v>133</v>
      </c>
      <c r="X1730">
        <v>10760</v>
      </c>
      <c r="Y1730">
        <v>1538680</v>
      </c>
      <c r="Z1730">
        <v>25883</v>
      </c>
      <c r="AA1730">
        <v>65065</v>
      </c>
      <c r="AB1730">
        <v>1629628</v>
      </c>
      <c r="AC1730">
        <v>991698</v>
      </c>
      <c r="AD1730">
        <v>637930</v>
      </c>
      <c r="AE1730" t="s">
        <v>81</v>
      </c>
      <c r="AF1730" t="s">
        <v>78</v>
      </c>
      <c r="AG1730" t="s">
        <v>240</v>
      </c>
      <c r="AH1730" t="s">
        <v>145</v>
      </c>
      <c r="AI1730" t="s">
        <v>138</v>
      </c>
      <c r="AJ1730" t="str">
        <f t="shared" ref="AJ1730:AJ1793" si="27">TEXT(B1730,"mmm")</f>
        <v>Jun</v>
      </c>
    </row>
    <row r="1731" spans="1:36" x14ac:dyDescent="0.3">
      <c r="A1731" t="s">
        <v>4906</v>
      </c>
      <c r="B1731" s="33">
        <v>45866</v>
      </c>
      <c r="C1731" t="s">
        <v>93</v>
      </c>
      <c r="D1731" t="s">
        <v>4907</v>
      </c>
      <c r="E1731" t="s">
        <v>173</v>
      </c>
      <c r="F1731" t="s">
        <v>178</v>
      </c>
      <c r="G1731" t="s">
        <v>161</v>
      </c>
      <c r="H1731" t="s">
        <v>157</v>
      </c>
      <c r="I1731">
        <v>1560</v>
      </c>
      <c r="J1731" t="s">
        <v>633</v>
      </c>
      <c r="K1731" t="s">
        <v>2524</v>
      </c>
      <c r="L1731" t="s">
        <v>633</v>
      </c>
      <c r="M1731" t="s">
        <v>985</v>
      </c>
      <c r="N1731">
        <v>222</v>
      </c>
      <c r="O1731">
        <v>0</v>
      </c>
      <c r="P1731">
        <v>25</v>
      </c>
      <c r="Q1731" t="s">
        <v>73</v>
      </c>
      <c r="R1731" t="s">
        <v>238</v>
      </c>
      <c r="S1731" t="s">
        <v>239</v>
      </c>
      <c r="T1731">
        <v>189</v>
      </c>
      <c r="U1731">
        <v>175</v>
      </c>
      <c r="V1731">
        <v>92.59</v>
      </c>
      <c r="W1731" t="s">
        <v>133</v>
      </c>
      <c r="X1731">
        <v>10823</v>
      </c>
      <c r="Y1731">
        <v>1894025</v>
      </c>
      <c r="Z1731">
        <v>70875</v>
      </c>
      <c r="AA1731">
        <v>133525</v>
      </c>
      <c r="AB1731">
        <v>2098425</v>
      </c>
      <c r="AC1731">
        <v>1228667</v>
      </c>
      <c r="AD1731">
        <v>869758</v>
      </c>
      <c r="AE1731" t="s">
        <v>78</v>
      </c>
      <c r="AF1731" t="s">
        <v>75</v>
      </c>
      <c r="AG1731" t="s">
        <v>240</v>
      </c>
      <c r="AH1731" t="s">
        <v>146</v>
      </c>
      <c r="AI1731" t="s">
        <v>138</v>
      </c>
      <c r="AJ1731" t="str">
        <f t="shared" si="27"/>
        <v>Jul</v>
      </c>
    </row>
    <row r="1732" spans="1:36" x14ac:dyDescent="0.3">
      <c r="A1732" t="s">
        <v>4908</v>
      </c>
      <c r="B1732" s="33">
        <v>45777</v>
      </c>
      <c r="C1732" t="s">
        <v>93</v>
      </c>
      <c r="D1732" t="s">
        <v>4909</v>
      </c>
      <c r="E1732" t="s">
        <v>180</v>
      </c>
      <c r="F1732" t="s">
        <v>174</v>
      </c>
      <c r="G1732" t="s">
        <v>160</v>
      </c>
      <c r="H1732" t="s">
        <v>158</v>
      </c>
      <c r="I1732">
        <v>2097</v>
      </c>
      <c r="J1732" t="s">
        <v>280</v>
      </c>
      <c r="K1732" t="s">
        <v>1068</v>
      </c>
      <c r="L1732" t="s">
        <v>938</v>
      </c>
      <c r="M1732" t="s">
        <v>3608</v>
      </c>
      <c r="N1732">
        <v>253</v>
      </c>
      <c r="O1732">
        <v>25</v>
      </c>
      <c r="P1732">
        <v>24</v>
      </c>
      <c r="Q1732" t="s">
        <v>73</v>
      </c>
      <c r="R1732" t="s">
        <v>238</v>
      </c>
      <c r="S1732" t="s">
        <v>239</v>
      </c>
      <c r="T1732">
        <v>150</v>
      </c>
      <c r="U1732">
        <v>122</v>
      </c>
      <c r="V1732">
        <v>81.33</v>
      </c>
      <c r="W1732" t="s">
        <v>134</v>
      </c>
      <c r="X1732">
        <v>10322</v>
      </c>
      <c r="Y1732">
        <v>1259284</v>
      </c>
      <c r="Z1732">
        <v>56974</v>
      </c>
      <c r="AA1732">
        <v>76128</v>
      </c>
      <c r="AB1732">
        <v>1392386</v>
      </c>
      <c r="AC1732">
        <v>848942</v>
      </c>
      <c r="AD1732">
        <v>543444</v>
      </c>
      <c r="AE1732" t="s">
        <v>81</v>
      </c>
      <c r="AF1732" t="s">
        <v>78</v>
      </c>
      <c r="AG1732" t="s">
        <v>240</v>
      </c>
      <c r="AH1732" t="s">
        <v>144</v>
      </c>
      <c r="AI1732" t="s">
        <v>138</v>
      </c>
      <c r="AJ1732" t="str">
        <f t="shared" si="27"/>
        <v>Apr</v>
      </c>
    </row>
    <row r="1733" spans="1:36" x14ac:dyDescent="0.3">
      <c r="A1733" t="s">
        <v>4910</v>
      </c>
      <c r="B1733" s="33">
        <v>45752</v>
      </c>
      <c r="C1733" t="s">
        <v>96</v>
      </c>
      <c r="D1733" t="s">
        <v>4911</v>
      </c>
      <c r="E1733" t="s">
        <v>172</v>
      </c>
      <c r="F1733" t="s">
        <v>181</v>
      </c>
      <c r="G1733" t="s">
        <v>155</v>
      </c>
      <c r="H1733" t="s">
        <v>159</v>
      </c>
      <c r="I1733">
        <v>550</v>
      </c>
      <c r="J1733" t="s">
        <v>362</v>
      </c>
      <c r="K1733" t="s">
        <v>1843</v>
      </c>
      <c r="L1733" t="s">
        <v>1655</v>
      </c>
      <c r="M1733" t="s">
        <v>4065</v>
      </c>
      <c r="N1733">
        <v>87</v>
      </c>
      <c r="O1733">
        <v>16</v>
      </c>
      <c r="P1733">
        <v>11</v>
      </c>
      <c r="Q1733" t="s">
        <v>73</v>
      </c>
      <c r="R1733" t="s">
        <v>238</v>
      </c>
      <c r="S1733" t="s">
        <v>239</v>
      </c>
      <c r="T1733">
        <v>180</v>
      </c>
      <c r="U1733">
        <v>163</v>
      </c>
      <c r="V1733">
        <v>90.56</v>
      </c>
      <c r="W1733" t="s">
        <v>133</v>
      </c>
      <c r="X1733">
        <v>6483</v>
      </c>
      <c r="Y1733">
        <v>1056729</v>
      </c>
      <c r="Z1733">
        <v>62755</v>
      </c>
      <c r="AA1733">
        <v>113285</v>
      </c>
      <c r="AB1733">
        <v>1232769</v>
      </c>
      <c r="AC1733">
        <v>871344</v>
      </c>
      <c r="AD1733">
        <v>361425</v>
      </c>
      <c r="AE1733" t="s">
        <v>81</v>
      </c>
      <c r="AF1733" t="s">
        <v>81</v>
      </c>
      <c r="AG1733" t="s">
        <v>240</v>
      </c>
      <c r="AH1733" t="s">
        <v>144</v>
      </c>
      <c r="AI1733" t="s">
        <v>139</v>
      </c>
      <c r="AJ1733" t="str">
        <f t="shared" si="27"/>
        <v>Apr</v>
      </c>
    </row>
    <row r="1734" spans="1:36" x14ac:dyDescent="0.3">
      <c r="A1734" t="s">
        <v>4912</v>
      </c>
      <c r="B1734" s="33">
        <v>45797</v>
      </c>
      <c r="C1734" t="s">
        <v>93</v>
      </c>
      <c r="D1734" t="s">
        <v>4913</v>
      </c>
      <c r="E1734" t="s">
        <v>176</v>
      </c>
      <c r="F1734" t="s">
        <v>172</v>
      </c>
      <c r="G1734" t="s">
        <v>156</v>
      </c>
      <c r="H1734" t="s">
        <v>155</v>
      </c>
      <c r="I1734">
        <v>919</v>
      </c>
      <c r="J1734" t="s">
        <v>492</v>
      </c>
      <c r="K1734" t="s">
        <v>499</v>
      </c>
      <c r="L1734" t="s">
        <v>829</v>
      </c>
      <c r="M1734" t="s">
        <v>1042</v>
      </c>
      <c r="N1734">
        <v>155</v>
      </c>
      <c r="O1734">
        <v>4</v>
      </c>
      <c r="P1734">
        <v>23</v>
      </c>
      <c r="Q1734" t="s">
        <v>73</v>
      </c>
      <c r="R1734" t="s">
        <v>238</v>
      </c>
      <c r="S1734" t="s">
        <v>239</v>
      </c>
      <c r="T1734">
        <v>150</v>
      </c>
      <c r="U1734">
        <v>92</v>
      </c>
      <c r="V1734">
        <v>61.33</v>
      </c>
      <c r="W1734" t="s">
        <v>133</v>
      </c>
      <c r="X1734">
        <v>9265</v>
      </c>
      <c r="Y1734">
        <v>852380</v>
      </c>
      <c r="Z1734">
        <v>41400</v>
      </c>
      <c r="AA1734">
        <v>17112</v>
      </c>
      <c r="AB1734">
        <v>910892</v>
      </c>
      <c r="AC1734">
        <v>529983</v>
      </c>
      <c r="AD1734">
        <v>380909</v>
      </c>
      <c r="AE1734" t="s">
        <v>81</v>
      </c>
      <c r="AF1734" t="s">
        <v>81</v>
      </c>
      <c r="AG1734" t="s">
        <v>240</v>
      </c>
      <c r="AH1734" t="s">
        <v>144</v>
      </c>
      <c r="AI1734" t="s">
        <v>139</v>
      </c>
      <c r="AJ1734" t="str">
        <f t="shared" si="27"/>
        <v>May</v>
      </c>
    </row>
    <row r="1735" spans="1:36" x14ac:dyDescent="0.3">
      <c r="A1735" t="s">
        <v>4914</v>
      </c>
      <c r="B1735" s="33">
        <v>45670</v>
      </c>
      <c r="C1735" t="s">
        <v>95</v>
      </c>
      <c r="D1735" t="s">
        <v>4915</v>
      </c>
      <c r="E1735" t="s">
        <v>180</v>
      </c>
      <c r="F1735" t="s">
        <v>177</v>
      </c>
      <c r="G1735" t="s">
        <v>160</v>
      </c>
      <c r="H1735" t="s">
        <v>162</v>
      </c>
      <c r="I1735">
        <v>743</v>
      </c>
      <c r="J1735" t="s">
        <v>236</v>
      </c>
      <c r="K1735" t="s">
        <v>2593</v>
      </c>
      <c r="L1735" t="s">
        <v>2139</v>
      </c>
      <c r="M1735" t="s">
        <v>2574</v>
      </c>
      <c r="N1735">
        <v>119</v>
      </c>
      <c r="O1735">
        <v>36</v>
      </c>
      <c r="P1735">
        <v>25</v>
      </c>
      <c r="Q1735" t="s">
        <v>73</v>
      </c>
      <c r="R1735" t="s">
        <v>238</v>
      </c>
      <c r="S1735" t="s">
        <v>239</v>
      </c>
      <c r="T1735">
        <v>220</v>
      </c>
      <c r="U1735">
        <v>171</v>
      </c>
      <c r="V1735">
        <v>77.73</v>
      </c>
      <c r="W1735" t="s">
        <v>133</v>
      </c>
      <c r="X1735">
        <v>3555</v>
      </c>
      <c r="Y1735">
        <v>607905</v>
      </c>
      <c r="Z1735">
        <v>68742</v>
      </c>
      <c r="AA1735">
        <v>94563</v>
      </c>
      <c r="AB1735">
        <v>771210</v>
      </c>
      <c r="AC1735">
        <v>575016</v>
      </c>
      <c r="AD1735">
        <v>196194</v>
      </c>
      <c r="AE1735" t="s">
        <v>81</v>
      </c>
      <c r="AF1735" t="s">
        <v>78</v>
      </c>
      <c r="AG1735" t="s">
        <v>240</v>
      </c>
      <c r="AH1735" t="s">
        <v>146</v>
      </c>
      <c r="AI1735" t="s">
        <v>139</v>
      </c>
      <c r="AJ1735" t="str">
        <f t="shared" si="27"/>
        <v>Jan</v>
      </c>
    </row>
    <row r="1736" spans="1:36" x14ac:dyDescent="0.3">
      <c r="A1736" t="s">
        <v>4916</v>
      </c>
      <c r="B1736" s="33">
        <v>46008</v>
      </c>
      <c r="C1736" t="s">
        <v>93</v>
      </c>
      <c r="D1736" t="s">
        <v>4917</v>
      </c>
      <c r="E1736" t="s">
        <v>172</v>
      </c>
      <c r="F1736" t="s">
        <v>181</v>
      </c>
      <c r="G1736" t="s">
        <v>155</v>
      </c>
      <c r="H1736" t="s">
        <v>159</v>
      </c>
      <c r="I1736">
        <v>1867</v>
      </c>
      <c r="J1736" t="s">
        <v>459</v>
      </c>
      <c r="K1736" t="s">
        <v>1897</v>
      </c>
      <c r="L1736" t="s">
        <v>459</v>
      </c>
      <c r="M1736" t="s">
        <v>388</v>
      </c>
      <c r="N1736">
        <v>273</v>
      </c>
      <c r="O1736">
        <v>0</v>
      </c>
      <c r="P1736">
        <v>8</v>
      </c>
      <c r="Q1736" t="s">
        <v>73</v>
      </c>
      <c r="R1736" t="s">
        <v>238</v>
      </c>
      <c r="S1736" t="s">
        <v>239</v>
      </c>
      <c r="T1736">
        <v>186</v>
      </c>
      <c r="U1736">
        <v>132</v>
      </c>
      <c r="V1736">
        <v>70.97</v>
      </c>
      <c r="W1736" t="s">
        <v>135</v>
      </c>
      <c r="X1736">
        <v>7423</v>
      </c>
      <c r="Y1736">
        <v>979836</v>
      </c>
      <c r="Z1736">
        <v>69036</v>
      </c>
      <c r="AA1736">
        <v>92664</v>
      </c>
      <c r="AB1736">
        <v>1141536</v>
      </c>
      <c r="AC1736">
        <v>951164</v>
      </c>
      <c r="AD1736">
        <v>190372</v>
      </c>
      <c r="AE1736" t="s">
        <v>81</v>
      </c>
      <c r="AF1736" t="s">
        <v>81</v>
      </c>
      <c r="AG1736" t="s">
        <v>240</v>
      </c>
      <c r="AH1736" t="s">
        <v>145</v>
      </c>
      <c r="AI1736" t="s">
        <v>138</v>
      </c>
      <c r="AJ1736" t="str">
        <f t="shared" si="27"/>
        <v>Dec</v>
      </c>
    </row>
    <row r="1737" spans="1:36" x14ac:dyDescent="0.3">
      <c r="A1737" t="s">
        <v>4918</v>
      </c>
      <c r="B1737" s="33">
        <v>45783</v>
      </c>
      <c r="C1737" t="s">
        <v>93</v>
      </c>
      <c r="D1737" t="s">
        <v>1071</v>
      </c>
      <c r="E1737" t="s">
        <v>181</v>
      </c>
      <c r="F1737" t="s">
        <v>173</v>
      </c>
      <c r="G1737" t="s">
        <v>159</v>
      </c>
      <c r="H1737" t="s">
        <v>161</v>
      </c>
      <c r="I1737">
        <v>2009</v>
      </c>
      <c r="J1737" t="s">
        <v>408</v>
      </c>
      <c r="K1737" t="s">
        <v>4268</v>
      </c>
      <c r="L1737" t="s">
        <v>410</v>
      </c>
      <c r="M1737" t="s">
        <v>2102</v>
      </c>
      <c r="N1737">
        <v>241</v>
      </c>
      <c r="O1737">
        <v>13</v>
      </c>
      <c r="P1737">
        <v>6</v>
      </c>
      <c r="Q1737" t="s">
        <v>73</v>
      </c>
      <c r="R1737" t="s">
        <v>238</v>
      </c>
      <c r="S1737" t="s">
        <v>239</v>
      </c>
      <c r="T1737">
        <v>180</v>
      </c>
      <c r="U1737">
        <v>151</v>
      </c>
      <c r="V1737">
        <v>83.89</v>
      </c>
      <c r="W1737" t="s">
        <v>133</v>
      </c>
      <c r="X1737">
        <v>8460</v>
      </c>
      <c r="Y1737">
        <v>1277460</v>
      </c>
      <c r="Z1737">
        <v>47565</v>
      </c>
      <c r="AA1737">
        <v>24764</v>
      </c>
      <c r="AB1737">
        <v>1349789</v>
      </c>
      <c r="AC1737">
        <v>808493</v>
      </c>
      <c r="AD1737">
        <v>541296</v>
      </c>
      <c r="AE1737" t="s">
        <v>81</v>
      </c>
      <c r="AF1737" t="s">
        <v>78</v>
      </c>
      <c r="AG1737" t="s">
        <v>240</v>
      </c>
      <c r="AH1737" t="s">
        <v>144</v>
      </c>
      <c r="AI1737" t="s">
        <v>140</v>
      </c>
      <c r="AJ1737" t="str">
        <f t="shared" si="27"/>
        <v>May</v>
      </c>
    </row>
    <row r="1738" spans="1:36" x14ac:dyDescent="0.3">
      <c r="A1738" t="s">
        <v>4919</v>
      </c>
      <c r="B1738" s="33">
        <v>45841</v>
      </c>
      <c r="C1738" t="s">
        <v>93</v>
      </c>
      <c r="D1738" t="s">
        <v>4920</v>
      </c>
      <c r="E1738" t="s">
        <v>181</v>
      </c>
      <c r="F1738" t="s">
        <v>177</v>
      </c>
      <c r="G1738" t="s">
        <v>159</v>
      </c>
      <c r="H1738" t="s">
        <v>162</v>
      </c>
      <c r="I1738">
        <v>1132</v>
      </c>
      <c r="J1738" t="s">
        <v>447</v>
      </c>
      <c r="K1738" t="s">
        <v>533</v>
      </c>
      <c r="L1738" t="s">
        <v>1820</v>
      </c>
      <c r="M1738" t="s">
        <v>3600</v>
      </c>
      <c r="N1738">
        <v>186</v>
      </c>
      <c r="O1738">
        <v>18</v>
      </c>
      <c r="P1738">
        <v>51</v>
      </c>
      <c r="Q1738" t="s">
        <v>76</v>
      </c>
      <c r="R1738" t="s">
        <v>238</v>
      </c>
      <c r="S1738" t="s">
        <v>239</v>
      </c>
      <c r="T1738">
        <v>189</v>
      </c>
      <c r="U1738">
        <v>127</v>
      </c>
      <c r="V1738">
        <v>67.2</v>
      </c>
      <c r="W1738" t="s">
        <v>133</v>
      </c>
      <c r="X1738">
        <v>5288</v>
      </c>
      <c r="Y1738">
        <v>671576</v>
      </c>
      <c r="Z1738">
        <v>45593</v>
      </c>
      <c r="AA1738">
        <v>95123</v>
      </c>
      <c r="AB1738">
        <v>812292</v>
      </c>
      <c r="AC1738">
        <v>615972</v>
      </c>
      <c r="AD1738">
        <v>196320</v>
      </c>
      <c r="AE1738" t="s">
        <v>81</v>
      </c>
      <c r="AF1738" t="s">
        <v>78</v>
      </c>
      <c r="AG1738" t="s">
        <v>240</v>
      </c>
      <c r="AH1738" t="s">
        <v>147</v>
      </c>
      <c r="AI1738" t="s">
        <v>139</v>
      </c>
      <c r="AJ1738" t="str">
        <f t="shared" si="27"/>
        <v>Jul</v>
      </c>
    </row>
    <row r="1739" spans="1:36" x14ac:dyDescent="0.3">
      <c r="A1739" t="s">
        <v>4921</v>
      </c>
      <c r="B1739" s="33">
        <v>45904</v>
      </c>
      <c r="C1739" t="s">
        <v>95</v>
      </c>
      <c r="D1739" t="s">
        <v>4922</v>
      </c>
      <c r="E1739" t="s">
        <v>179</v>
      </c>
      <c r="F1739" t="s">
        <v>181</v>
      </c>
      <c r="G1739" t="s">
        <v>166</v>
      </c>
      <c r="H1739" t="s">
        <v>159</v>
      </c>
      <c r="I1739">
        <v>2048</v>
      </c>
      <c r="J1739" t="s">
        <v>639</v>
      </c>
      <c r="K1739" t="s">
        <v>716</v>
      </c>
      <c r="N1739">
        <v>266</v>
      </c>
      <c r="O1739">
        <v>0</v>
      </c>
      <c r="P1739">
        <v>0</v>
      </c>
      <c r="Q1739" t="s">
        <v>67</v>
      </c>
      <c r="R1739" t="s">
        <v>245</v>
      </c>
      <c r="S1739" t="s">
        <v>121</v>
      </c>
      <c r="T1739">
        <v>150</v>
      </c>
      <c r="U1739">
        <v>0</v>
      </c>
      <c r="V1739">
        <v>0</v>
      </c>
      <c r="W1739" t="s">
        <v>133</v>
      </c>
      <c r="X1739">
        <v>10260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s">
        <v>72</v>
      </c>
      <c r="AF1739" t="s">
        <v>81</v>
      </c>
      <c r="AG1739" t="s">
        <v>240</v>
      </c>
      <c r="AH1739" t="s">
        <v>144</v>
      </c>
      <c r="AI1739" t="s">
        <v>139</v>
      </c>
      <c r="AJ1739" t="str">
        <f t="shared" si="27"/>
        <v>Sep</v>
      </c>
    </row>
    <row r="1740" spans="1:36" x14ac:dyDescent="0.3">
      <c r="A1740" t="s">
        <v>4923</v>
      </c>
      <c r="B1740" s="33">
        <v>45841</v>
      </c>
      <c r="C1740" t="s">
        <v>95</v>
      </c>
      <c r="D1740" t="s">
        <v>4924</v>
      </c>
      <c r="E1740" t="s">
        <v>176</v>
      </c>
      <c r="F1740" t="s">
        <v>177</v>
      </c>
      <c r="G1740" t="s">
        <v>156</v>
      </c>
      <c r="H1740" t="s">
        <v>162</v>
      </c>
      <c r="I1740">
        <v>1078</v>
      </c>
      <c r="J1740" t="s">
        <v>1510</v>
      </c>
      <c r="K1740" t="s">
        <v>1364</v>
      </c>
      <c r="L1740" t="s">
        <v>755</v>
      </c>
      <c r="M1740" t="s">
        <v>3410</v>
      </c>
      <c r="N1740">
        <v>178</v>
      </c>
      <c r="O1740">
        <v>24</v>
      </c>
      <c r="P1740">
        <v>29</v>
      </c>
      <c r="Q1740" t="s">
        <v>73</v>
      </c>
      <c r="R1740" t="s">
        <v>238</v>
      </c>
      <c r="S1740" t="s">
        <v>239</v>
      </c>
      <c r="T1740">
        <v>180</v>
      </c>
      <c r="U1740">
        <v>150</v>
      </c>
      <c r="V1740">
        <v>83.33</v>
      </c>
      <c r="W1740" t="s">
        <v>133</v>
      </c>
      <c r="X1740">
        <v>9261</v>
      </c>
      <c r="Y1740">
        <v>1389150</v>
      </c>
      <c r="Z1740">
        <v>42600</v>
      </c>
      <c r="AA1740">
        <v>90300</v>
      </c>
      <c r="AB1740">
        <v>1522050</v>
      </c>
      <c r="AC1740">
        <v>1030046</v>
      </c>
      <c r="AD1740">
        <v>492004</v>
      </c>
      <c r="AE1740" t="s">
        <v>81</v>
      </c>
      <c r="AF1740" t="s">
        <v>78</v>
      </c>
      <c r="AG1740" t="s">
        <v>240</v>
      </c>
      <c r="AH1740" t="s">
        <v>144</v>
      </c>
      <c r="AI1740" t="s">
        <v>140</v>
      </c>
      <c r="AJ1740" t="str">
        <f t="shared" si="27"/>
        <v>Jul</v>
      </c>
    </row>
    <row r="1741" spans="1:36" x14ac:dyDescent="0.3">
      <c r="A1741" t="s">
        <v>4925</v>
      </c>
      <c r="B1741" s="33">
        <v>45821</v>
      </c>
      <c r="C1741" t="s">
        <v>95</v>
      </c>
      <c r="D1741" t="s">
        <v>4926</v>
      </c>
      <c r="E1741" t="s">
        <v>180</v>
      </c>
      <c r="F1741" t="s">
        <v>178</v>
      </c>
      <c r="G1741" t="s">
        <v>160</v>
      </c>
      <c r="H1741" t="s">
        <v>157</v>
      </c>
      <c r="I1741">
        <v>678</v>
      </c>
      <c r="J1741" t="s">
        <v>310</v>
      </c>
      <c r="K1741" t="s">
        <v>2079</v>
      </c>
      <c r="L1741" t="s">
        <v>310</v>
      </c>
      <c r="M1741" t="s">
        <v>2079</v>
      </c>
      <c r="N1741">
        <v>104</v>
      </c>
      <c r="O1741">
        <v>0</v>
      </c>
      <c r="P1741">
        <v>-10</v>
      </c>
      <c r="Q1741" t="s">
        <v>70</v>
      </c>
      <c r="R1741" t="s">
        <v>238</v>
      </c>
      <c r="S1741" t="s">
        <v>239</v>
      </c>
      <c r="T1741">
        <v>150</v>
      </c>
      <c r="U1741">
        <v>103</v>
      </c>
      <c r="V1741">
        <v>68.67</v>
      </c>
      <c r="W1741" t="s">
        <v>133</v>
      </c>
      <c r="X1741">
        <v>4776</v>
      </c>
      <c r="Y1741">
        <v>491928</v>
      </c>
      <c r="Z1741">
        <v>41921</v>
      </c>
      <c r="AA1741">
        <v>71791</v>
      </c>
      <c r="AB1741">
        <v>605640</v>
      </c>
      <c r="AC1741">
        <v>527933</v>
      </c>
      <c r="AD1741">
        <v>77707</v>
      </c>
      <c r="AE1741" t="s">
        <v>81</v>
      </c>
      <c r="AF1741" t="s">
        <v>75</v>
      </c>
      <c r="AG1741" t="s">
        <v>240</v>
      </c>
      <c r="AH1741" t="s">
        <v>145</v>
      </c>
      <c r="AI1741" t="s">
        <v>139</v>
      </c>
      <c r="AJ1741" t="str">
        <f t="shared" si="27"/>
        <v>Jun</v>
      </c>
    </row>
    <row r="1742" spans="1:36" x14ac:dyDescent="0.3">
      <c r="A1742" t="s">
        <v>4927</v>
      </c>
      <c r="B1742" s="33">
        <v>45974</v>
      </c>
      <c r="C1742" t="s">
        <v>93</v>
      </c>
      <c r="D1742" t="s">
        <v>4928</v>
      </c>
      <c r="E1742" t="s">
        <v>172</v>
      </c>
      <c r="F1742" t="s">
        <v>176</v>
      </c>
      <c r="G1742" t="s">
        <v>155</v>
      </c>
      <c r="H1742" t="s">
        <v>156</v>
      </c>
      <c r="I1742">
        <v>1634</v>
      </c>
      <c r="J1742" t="s">
        <v>731</v>
      </c>
      <c r="K1742" t="s">
        <v>333</v>
      </c>
      <c r="L1742" t="s">
        <v>4929</v>
      </c>
      <c r="M1742" t="s">
        <v>4930</v>
      </c>
      <c r="N1742">
        <v>218</v>
      </c>
      <c r="O1742">
        <v>17</v>
      </c>
      <c r="P1742">
        <v>9</v>
      </c>
      <c r="Q1742" t="s">
        <v>73</v>
      </c>
      <c r="R1742" t="s">
        <v>238</v>
      </c>
      <c r="S1742" t="s">
        <v>239</v>
      </c>
      <c r="T1742">
        <v>150</v>
      </c>
      <c r="U1742">
        <v>119</v>
      </c>
      <c r="V1742">
        <v>79.33</v>
      </c>
      <c r="W1742" t="s">
        <v>133</v>
      </c>
      <c r="X1742">
        <v>5763</v>
      </c>
      <c r="Y1742">
        <v>685797</v>
      </c>
      <c r="Z1742">
        <v>63665</v>
      </c>
      <c r="AA1742">
        <v>47362</v>
      </c>
      <c r="AB1742">
        <v>796824</v>
      </c>
      <c r="AC1742">
        <v>497592</v>
      </c>
      <c r="AD1742">
        <v>299232</v>
      </c>
      <c r="AE1742" t="s">
        <v>81</v>
      </c>
      <c r="AF1742" t="s">
        <v>81</v>
      </c>
      <c r="AG1742" t="s">
        <v>240</v>
      </c>
      <c r="AH1742" t="s">
        <v>145</v>
      </c>
      <c r="AI1742" t="s">
        <v>138</v>
      </c>
      <c r="AJ1742" t="str">
        <f t="shared" si="27"/>
        <v>Nov</v>
      </c>
    </row>
    <row r="1743" spans="1:36" x14ac:dyDescent="0.3">
      <c r="A1743" t="s">
        <v>4931</v>
      </c>
      <c r="B1743" s="33">
        <v>45681</v>
      </c>
      <c r="C1743" t="s">
        <v>93</v>
      </c>
      <c r="D1743" t="s">
        <v>4932</v>
      </c>
      <c r="E1743" t="s">
        <v>174</v>
      </c>
      <c r="F1743" t="s">
        <v>172</v>
      </c>
      <c r="G1743" t="s">
        <v>158</v>
      </c>
      <c r="H1743" t="s">
        <v>155</v>
      </c>
      <c r="I1743">
        <v>866</v>
      </c>
      <c r="J1743" t="s">
        <v>368</v>
      </c>
      <c r="K1743" t="s">
        <v>4692</v>
      </c>
      <c r="L1743" t="s">
        <v>2030</v>
      </c>
      <c r="M1743" t="s">
        <v>4225</v>
      </c>
      <c r="N1743">
        <v>122</v>
      </c>
      <c r="O1743">
        <v>74</v>
      </c>
      <c r="P1743">
        <v>71</v>
      </c>
      <c r="Q1743" t="s">
        <v>76</v>
      </c>
      <c r="R1743" t="s">
        <v>238</v>
      </c>
      <c r="S1743" t="s">
        <v>239</v>
      </c>
      <c r="T1743">
        <v>180</v>
      </c>
      <c r="U1743">
        <v>162</v>
      </c>
      <c r="V1743">
        <v>90</v>
      </c>
      <c r="W1743" t="s">
        <v>135</v>
      </c>
      <c r="X1743">
        <v>6736</v>
      </c>
      <c r="Y1743">
        <v>1091232</v>
      </c>
      <c r="Z1743">
        <v>47790</v>
      </c>
      <c r="AA1743">
        <v>118746</v>
      </c>
      <c r="AB1743">
        <v>1257768</v>
      </c>
      <c r="AC1743">
        <v>1074325</v>
      </c>
      <c r="AD1743">
        <v>183443</v>
      </c>
      <c r="AE1743" t="s">
        <v>78</v>
      </c>
      <c r="AF1743" t="s">
        <v>81</v>
      </c>
      <c r="AG1743" t="s">
        <v>240</v>
      </c>
      <c r="AH1743" t="s">
        <v>144</v>
      </c>
      <c r="AI1743" t="s">
        <v>138</v>
      </c>
      <c r="AJ1743" t="str">
        <f t="shared" si="27"/>
        <v>Jan</v>
      </c>
    </row>
    <row r="1744" spans="1:36" x14ac:dyDescent="0.3">
      <c r="A1744" t="s">
        <v>4933</v>
      </c>
      <c r="B1744" s="33">
        <v>45984</v>
      </c>
      <c r="C1744" t="s">
        <v>98</v>
      </c>
      <c r="D1744" t="s">
        <v>4934</v>
      </c>
      <c r="E1744" t="s">
        <v>175</v>
      </c>
      <c r="F1744" t="s">
        <v>177</v>
      </c>
      <c r="G1744" t="s">
        <v>163</v>
      </c>
      <c r="H1744" t="s">
        <v>162</v>
      </c>
      <c r="I1744">
        <v>2393</v>
      </c>
      <c r="J1744" t="s">
        <v>457</v>
      </c>
      <c r="K1744" t="s">
        <v>498</v>
      </c>
      <c r="L1744" t="s">
        <v>712</v>
      </c>
      <c r="M1744" t="s">
        <v>910</v>
      </c>
      <c r="N1744">
        <v>290</v>
      </c>
      <c r="O1744">
        <v>24</v>
      </c>
      <c r="P1744">
        <v>33</v>
      </c>
      <c r="Q1744" t="s">
        <v>76</v>
      </c>
      <c r="R1744" t="s">
        <v>238</v>
      </c>
      <c r="S1744" t="s">
        <v>239</v>
      </c>
      <c r="T1744">
        <v>150</v>
      </c>
      <c r="U1744">
        <v>120</v>
      </c>
      <c r="V1744">
        <v>80</v>
      </c>
      <c r="W1744" t="s">
        <v>135</v>
      </c>
      <c r="X1744">
        <v>5335</v>
      </c>
      <c r="Y1744">
        <v>640200</v>
      </c>
      <c r="Z1744">
        <v>44880</v>
      </c>
      <c r="AA1744">
        <v>58920</v>
      </c>
      <c r="AB1744">
        <v>744000</v>
      </c>
      <c r="AC1744">
        <v>617600</v>
      </c>
      <c r="AD1744">
        <v>126400</v>
      </c>
      <c r="AE1744" t="s">
        <v>75</v>
      </c>
      <c r="AF1744" t="s">
        <v>78</v>
      </c>
      <c r="AG1744" t="s">
        <v>240</v>
      </c>
      <c r="AH1744" t="s">
        <v>145</v>
      </c>
      <c r="AI1744" t="s">
        <v>139</v>
      </c>
      <c r="AJ1744" t="str">
        <f t="shared" si="27"/>
        <v>Nov</v>
      </c>
    </row>
    <row r="1745" spans="1:36" x14ac:dyDescent="0.3">
      <c r="A1745" t="s">
        <v>4935</v>
      </c>
      <c r="B1745" s="33">
        <v>45698</v>
      </c>
      <c r="C1745" t="s">
        <v>99</v>
      </c>
      <c r="D1745" t="s">
        <v>4936</v>
      </c>
      <c r="E1745" t="s">
        <v>177</v>
      </c>
      <c r="F1745" t="s">
        <v>181</v>
      </c>
      <c r="G1745" t="s">
        <v>162</v>
      </c>
      <c r="H1745" t="s">
        <v>159</v>
      </c>
      <c r="I1745">
        <v>2377</v>
      </c>
      <c r="J1745" t="s">
        <v>626</v>
      </c>
      <c r="K1745" t="s">
        <v>3776</v>
      </c>
      <c r="L1745" t="s">
        <v>277</v>
      </c>
      <c r="M1745" t="s">
        <v>868</v>
      </c>
      <c r="N1745">
        <v>354</v>
      </c>
      <c r="O1745">
        <v>28</v>
      </c>
      <c r="P1745">
        <v>33</v>
      </c>
      <c r="Q1745" t="s">
        <v>76</v>
      </c>
      <c r="R1745" t="s">
        <v>238</v>
      </c>
      <c r="S1745" t="s">
        <v>239</v>
      </c>
      <c r="T1745">
        <v>220</v>
      </c>
      <c r="U1745">
        <v>99</v>
      </c>
      <c r="V1745">
        <v>45</v>
      </c>
      <c r="W1745" t="s">
        <v>133</v>
      </c>
      <c r="X1745">
        <v>6648</v>
      </c>
      <c r="Y1745">
        <v>658152</v>
      </c>
      <c r="Z1745">
        <v>42966</v>
      </c>
      <c r="AA1745">
        <v>19404</v>
      </c>
      <c r="AB1745">
        <v>720522</v>
      </c>
      <c r="AC1745">
        <v>618348</v>
      </c>
      <c r="AD1745">
        <v>102174</v>
      </c>
      <c r="AE1745" t="s">
        <v>78</v>
      </c>
      <c r="AF1745" t="s">
        <v>81</v>
      </c>
      <c r="AG1745" t="s">
        <v>240</v>
      </c>
      <c r="AH1745" t="s">
        <v>145</v>
      </c>
      <c r="AI1745" t="s">
        <v>139</v>
      </c>
      <c r="AJ1745" t="str">
        <f t="shared" si="27"/>
        <v>Feb</v>
      </c>
    </row>
    <row r="1746" spans="1:36" x14ac:dyDescent="0.3">
      <c r="A1746" t="s">
        <v>4937</v>
      </c>
      <c r="B1746" s="33">
        <v>45871</v>
      </c>
      <c r="C1746" t="s">
        <v>99</v>
      </c>
      <c r="D1746" t="s">
        <v>4938</v>
      </c>
      <c r="E1746" t="s">
        <v>181</v>
      </c>
      <c r="F1746" t="s">
        <v>177</v>
      </c>
      <c r="G1746" t="s">
        <v>159</v>
      </c>
      <c r="H1746" t="s">
        <v>162</v>
      </c>
      <c r="I1746">
        <v>1490</v>
      </c>
      <c r="J1746" t="s">
        <v>304</v>
      </c>
      <c r="K1746" t="s">
        <v>964</v>
      </c>
      <c r="L1746" t="s">
        <v>304</v>
      </c>
      <c r="M1746" t="s">
        <v>1390</v>
      </c>
      <c r="N1746">
        <v>194</v>
      </c>
      <c r="O1746">
        <v>0</v>
      </c>
      <c r="P1746">
        <v>5</v>
      </c>
      <c r="Q1746" t="s">
        <v>70</v>
      </c>
      <c r="R1746" t="s">
        <v>238</v>
      </c>
      <c r="S1746" t="s">
        <v>239</v>
      </c>
      <c r="T1746">
        <v>189</v>
      </c>
      <c r="U1746">
        <v>152</v>
      </c>
      <c r="V1746">
        <v>80.42</v>
      </c>
      <c r="W1746" t="s">
        <v>135</v>
      </c>
      <c r="X1746">
        <v>2852</v>
      </c>
      <c r="Y1746">
        <v>433504</v>
      </c>
      <c r="Z1746">
        <v>43776</v>
      </c>
      <c r="AA1746">
        <v>71896</v>
      </c>
      <c r="AB1746">
        <v>549176</v>
      </c>
      <c r="AC1746">
        <v>449062</v>
      </c>
      <c r="AD1746">
        <v>100114</v>
      </c>
      <c r="AE1746" t="s">
        <v>81</v>
      </c>
      <c r="AF1746" t="s">
        <v>78</v>
      </c>
      <c r="AG1746" t="s">
        <v>240</v>
      </c>
      <c r="AH1746" t="s">
        <v>144</v>
      </c>
      <c r="AI1746" t="s">
        <v>139</v>
      </c>
      <c r="AJ1746" t="str">
        <f t="shared" si="27"/>
        <v>Aug</v>
      </c>
    </row>
    <row r="1747" spans="1:36" x14ac:dyDescent="0.3">
      <c r="A1747" t="s">
        <v>4939</v>
      </c>
      <c r="B1747" s="33">
        <v>45885</v>
      </c>
      <c r="C1747" t="s">
        <v>95</v>
      </c>
      <c r="D1747" t="s">
        <v>4940</v>
      </c>
      <c r="E1747" t="s">
        <v>174</v>
      </c>
      <c r="F1747" t="s">
        <v>181</v>
      </c>
      <c r="G1747" t="s">
        <v>158</v>
      </c>
      <c r="H1747" t="s">
        <v>159</v>
      </c>
      <c r="I1747">
        <v>1218</v>
      </c>
      <c r="J1747" t="s">
        <v>529</v>
      </c>
      <c r="K1747" t="s">
        <v>377</v>
      </c>
      <c r="L1747" t="s">
        <v>2093</v>
      </c>
      <c r="M1747" t="s">
        <v>493</v>
      </c>
      <c r="N1747">
        <v>180</v>
      </c>
      <c r="O1747">
        <v>26</v>
      </c>
      <c r="P1747">
        <v>21</v>
      </c>
      <c r="Q1747" t="s">
        <v>73</v>
      </c>
      <c r="R1747" t="s">
        <v>238</v>
      </c>
      <c r="S1747" t="s">
        <v>239</v>
      </c>
      <c r="T1747">
        <v>150</v>
      </c>
      <c r="U1747">
        <v>97</v>
      </c>
      <c r="V1747">
        <v>64.67</v>
      </c>
      <c r="W1747" t="s">
        <v>133</v>
      </c>
      <c r="X1747">
        <v>9851</v>
      </c>
      <c r="Y1747">
        <v>955547</v>
      </c>
      <c r="Z1747">
        <v>30167</v>
      </c>
      <c r="AA1747">
        <v>69840</v>
      </c>
      <c r="AB1747">
        <v>1055554</v>
      </c>
      <c r="AC1747">
        <v>871607</v>
      </c>
      <c r="AD1747">
        <v>183947</v>
      </c>
      <c r="AE1747" t="s">
        <v>78</v>
      </c>
      <c r="AF1747" t="s">
        <v>81</v>
      </c>
      <c r="AG1747" t="s">
        <v>240</v>
      </c>
      <c r="AH1747" t="s">
        <v>144</v>
      </c>
      <c r="AI1747" t="s">
        <v>138</v>
      </c>
      <c r="AJ1747" t="str">
        <f t="shared" si="27"/>
        <v>Aug</v>
      </c>
    </row>
    <row r="1748" spans="1:36" x14ac:dyDescent="0.3">
      <c r="A1748" t="s">
        <v>4941</v>
      </c>
      <c r="B1748" s="33">
        <v>45769</v>
      </c>
      <c r="C1748" t="s">
        <v>93</v>
      </c>
      <c r="D1748" t="s">
        <v>4942</v>
      </c>
      <c r="E1748" t="s">
        <v>176</v>
      </c>
      <c r="F1748" t="s">
        <v>181</v>
      </c>
      <c r="G1748" t="s">
        <v>156</v>
      </c>
      <c r="H1748" t="s">
        <v>159</v>
      </c>
      <c r="I1748">
        <v>1787</v>
      </c>
      <c r="J1748" t="s">
        <v>514</v>
      </c>
      <c r="K1748" t="s">
        <v>442</v>
      </c>
      <c r="L1748" t="s">
        <v>459</v>
      </c>
      <c r="M1748" t="s">
        <v>679</v>
      </c>
      <c r="N1748">
        <v>262</v>
      </c>
      <c r="O1748">
        <v>60</v>
      </c>
      <c r="P1748">
        <v>81</v>
      </c>
      <c r="Q1748" t="s">
        <v>76</v>
      </c>
      <c r="R1748" t="s">
        <v>238</v>
      </c>
      <c r="S1748" t="s">
        <v>239</v>
      </c>
      <c r="T1748">
        <v>180</v>
      </c>
      <c r="U1748">
        <v>152</v>
      </c>
      <c r="V1748">
        <v>84.44</v>
      </c>
      <c r="W1748" t="s">
        <v>133</v>
      </c>
      <c r="X1748">
        <v>4683</v>
      </c>
      <c r="Y1748">
        <v>711816</v>
      </c>
      <c r="Z1748">
        <v>27056</v>
      </c>
      <c r="AA1748">
        <v>113240</v>
      </c>
      <c r="AB1748">
        <v>852112</v>
      </c>
      <c r="AC1748">
        <v>633602</v>
      </c>
      <c r="AD1748">
        <v>218510</v>
      </c>
      <c r="AE1748" t="s">
        <v>81</v>
      </c>
      <c r="AF1748" t="s">
        <v>81</v>
      </c>
      <c r="AG1748" t="s">
        <v>240</v>
      </c>
      <c r="AH1748" t="s">
        <v>144</v>
      </c>
      <c r="AI1748" t="s">
        <v>139</v>
      </c>
      <c r="AJ1748" t="str">
        <f t="shared" si="27"/>
        <v>Apr</v>
      </c>
    </row>
    <row r="1749" spans="1:36" x14ac:dyDescent="0.3">
      <c r="A1749" t="s">
        <v>4943</v>
      </c>
      <c r="B1749" s="33">
        <v>45929</v>
      </c>
      <c r="C1749" t="s">
        <v>93</v>
      </c>
      <c r="D1749" t="s">
        <v>4944</v>
      </c>
      <c r="E1749" t="s">
        <v>178</v>
      </c>
      <c r="F1749" t="s">
        <v>179</v>
      </c>
      <c r="G1749" t="s">
        <v>157</v>
      </c>
      <c r="H1749" t="s">
        <v>166</v>
      </c>
      <c r="I1749">
        <v>2019</v>
      </c>
      <c r="J1749" t="s">
        <v>286</v>
      </c>
      <c r="K1749" t="s">
        <v>1606</v>
      </c>
      <c r="L1749" t="s">
        <v>605</v>
      </c>
      <c r="M1749" t="s">
        <v>1606</v>
      </c>
      <c r="N1749">
        <v>242</v>
      </c>
      <c r="O1749">
        <v>0</v>
      </c>
      <c r="P1749">
        <v>-10</v>
      </c>
      <c r="Q1749" t="s">
        <v>70</v>
      </c>
      <c r="R1749" t="s">
        <v>238</v>
      </c>
      <c r="S1749" t="s">
        <v>239</v>
      </c>
      <c r="T1749">
        <v>186</v>
      </c>
      <c r="U1749">
        <v>146</v>
      </c>
      <c r="V1749">
        <v>78.489999999999995</v>
      </c>
      <c r="W1749" t="s">
        <v>135</v>
      </c>
      <c r="X1749">
        <v>4981</v>
      </c>
      <c r="Y1749">
        <v>727226</v>
      </c>
      <c r="Z1749">
        <v>37376</v>
      </c>
      <c r="AA1749">
        <v>37960</v>
      </c>
      <c r="AB1749">
        <v>802562</v>
      </c>
      <c r="AC1749">
        <v>546302</v>
      </c>
      <c r="AD1749">
        <v>256260</v>
      </c>
      <c r="AE1749" t="s">
        <v>75</v>
      </c>
      <c r="AF1749" t="s">
        <v>72</v>
      </c>
      <c r="AG1749" t="s">
        <v>240</v>
      </c>
      <c r="AH1749" t="s">
        <v>147</v>
      </c>
      <c r="AI1749" t="s">
        <v>140</v>
      </c>
      <c r="AJ1749" t="str">
        <f t="shared" si="27"/>
        <v>Sep</v>
      </c>
    </row>
    <row r="1750" spans="1:36" x14ac:dyDescent="0.3">
      <c r="A1750" t="s">
        <v>4945</v>
      </c>
      <c r="B1750" s="33">
        <v>45774</v>
      </c>
      <c r="C1750" t="s">
        <v>99</v>
      </c>
      <c r="D1750" t="s">
        <v>4946</v>
      </c>
      <c r="E1750" t="s">
        <v>172</v>
      </c>
      <c r="F1750" t="s">
        <v>179</v>
      </c>
      <c r="G1750" t="s">
        <v>155</v>
      </c>
      <c r="H1750" t="s">
        <v>166</v>
      </c>
      <c r="I1750">
        <v>2008</v>
      </c>
      <c r="J1750" t="s">
        <v>514</v>
      </c>
      <c r="K1750" t="s">
        <v>1766</v>
      </c>
      <c r="L1750" t="s">
        <v>864</v>
      </c>
      <c r="M1750" t="s">
        <v>1766</v>
      </c>
      <c r="N1750">
        <v>301</v>
      </c>
      <c r="O1750">
        <v>3</v>
      </c>
      <c r="P1750">
        <v>-6</v>
      </c>
      <c r="Q1750" t="s">
        <v>73</v>
      </c>
      <c r="R1750" t="s">
        <v>238</v>
      </c>
      <c r="S1750" t="s">
        <v>239</v>
      </c>
      <c r="T1750">
        <v>220</v>
      </c>
      <c r="U1750">
        <v>174</v>
      </c>
      <c r="V1750">
        <v>79.09</v>
      </c>
      <c r="W1750" t="s">
        <v>133</v>
      </c>
      <c r="X1750">
        <v>3990</v>
      </c>
      <c r="Y1750">
        <v>694260</v>
      </c>
      <c r="Z1750">
        <v>60900</v>
      </c>
      <c r="AA1750">
        <v>135546</v>
      </c>
      <c r="AB1750">
        <v>890706</v>
      </c>
      <c r="AC1750">
        <v>769283</v>
      </c>
      <c r="AD1750">
        <v>121423</v>
      </c>
      <c r="AE1750" t="s">
        <v>81</v>
      </c>
      <c r="AF1750" t="s">
        <v>72</v>
      </c>
      <c r="AG1750" t="s">
        <v>240</v>
      </c>
      <c r="AH1750" t="s">
        <v>144</v>
      </c>
      <c r="AI1750" t="s">
        <v>139</v>
      </c>
      <c r="AJ1750" t="str">
        <f t="shared" si="27"/>
        <v>Apr</v>
      </c>
    </row>
    <row r="1751" spans="1:36" x14ac:dyDescent="0.3">
      <c r="A1751" t="s">
        <v>4947</v>
      </c>
      <c r="B1751" s="33">
        <v>45939</v>
      </c>
      <c r="C1751" t="s">
        <v>93</v>
      </c>
      <c r="D1751" t="s">
        <v>4948</v>
      </c>
      <c r="E1751" t="s">
        <v>176</v>
      </c>
      <c r="F1751" t="s">
        <v>175</v>
      </c>
      <c r="G1751" t="s">
        <v>156</v>
      </c>
      <c r="H1751" t="s">
        <v>163</v>
      </c>
      <c r="I1751">
        <v>1894</v>
      </c>
      <c r="J1751" t="s">
        <v>1510</v>
      </c>
      <c r="K1751" t="s">
        <v>554</v>
      </c>
      <c r="L1751" t="s">
        <v>3637</v>
      </c>
      <c r="M1751" t="s">
        <v>1716</v>
      </c>
      <c r="N1751">
        <v>285</v>
      </c>
      <c r="O1751">
        <v>8</v>
      </c>
      <c r="P1751">
        <v>20</v>
      </c>
      <c r="Q1751" t="s">
        <v>73</v>
      </c>
      <c r="R1751" t="s">
        <v>238</v>
      </c>
      <c r="S1751" t="s">
        <v>239</v>
      </c>
      <c r="T1751">
        <v>220</v>
      </c>
      <c r="U1751">
        <v>142</v>
      </c>
      <c r="V1751">
        <v>64.55</v>
      </c>
      <c r="W1751" t="s">
        <v>133</v>
      </c>
      <c r="X1751">
        <v>8709</v>
      </c>
      <c r="Y1751">
        <v>1236678</v>
      </c>
      <c r="Z1751">
        <v>50552</v>
      </c>
      <c r="AA1751">
        <v>59782</v>
      </c>
      <c r="AB1751">
        <v>1347012</v>
      </c>
      <c r="AC1751">
        <v>940333</v>
      </c>
      <c r="AD1751">
        <v>406679</v>
      </c>
      <c r="AE1751" t="s">
        <v>81</v>
      </c>
      <c r="AF1751" t="s">
        <v>75</v>
      </c>
      <c r="AG1751" t="s">
        <v>240</v>
      </c>
      <c r="AH1751" t="s">
        <v>144</v>
      </c>
      <c r="AI1751" t="s">
        <v>139</v>
      </c>
      <c r="AJ1751" t="str">
        <f t="shared" si="27"/>
        <v>Oct</v>
      </c>
    </row>
    <row r="1752" spans="1:36" x14ac:dyDescent="0.3">
      <c r="A1752" t="s">
        <v>4949</v>
      </c>
      <c r="B1752" s="33">
        <v>45755</v>
      </c>
      <c r="C1752" t="s">
        <v>99</v>
      </c>
      <c r="D1752" t="s">
        <v>4950</v>
      </c>
      <c r="E1752" t="s">
        <v>175</v>
      </c>
      <c r="F1752" t="s">
        <v>174</v>
      </c>
      <c r="G1752" t="s">
        <v>163</v>
      </c>
      <c r="H1752" t="s">
        <v>158</v>
      </c>
      <c r="I1752">
        <v>1085</v>
      </c>
      <c r="J1752" t="s">
        <v>731</v>
      </c>
      <c r="K1752" t="s">
        <v>3160</v>
      </c>
      <c r="N1752">
        <v>139</v>
      </c>
      <c r="O1752">
        <v>0</v>
      </c>
      <c r="P1752">
        <v>0</v>
      </c>
      <c r="Q1752" t="s">
        <v>67</v>
      </c>
      <c r="R1752" t="s">
        <v>245</v>
      </c>
      <c r="S1752" t="s">
        <v>120</v>
      </c>
      <c r="T1752">
        <v>180</v>
      </c>
      <c r="U1752">
        <v>0</v>
      </c>
      <c r="V1752">
        <v>0</v>
      </c>
      <c r="W1752" t="s">
        <v>133</v>
      </c>
      <c r="X1752">
        <v>4218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">
        <v>75</v>
      </c>
      <c r="AF1752" t="s">
        <v>78</v>
      </c>
      <c r="AG1752" t="s">
        <v>240</v>
      </c>
      <c r="AH1752" t="s">
        <v>144</v>
      </c>
      <c r="AI1752" t="s">
        <v>138</v>
      </c>
      <c r="AJ1752" t="str">
        <f t="shared" si="27"/>
        <v>Apr</v>
      </c>
    </row>
    <row r="1753" spans="1:36" x14ac:dyDescent="0.3">
      <c r="A1753" t="s">
        <v>4951</v>
      </c>
      <c r="B1753" s="33">
        <v>45959</v>
      </c>
      <c r="C1753" t="s">
        <v>93</v>
      </c>
      <c r="D1753" t="s">
        <v>4952</v>
      </c>
      <c r="E1753" t="s">
        <v>177</v>
      </c>
      <c r="F1753" t="s">
        <v>179</v>
      </c>
      <c r="G1753" t="s">
        <v>162</v>
      </c>
      <c r="H1753" t="s">
        <v>166</v>
      </c>
      <c r="I1753">
        <v>1373</v>
      </c>
      <c r="J1753" t="s">
        <v>463</v>
      </c>
      <c r="K1753" t="s">
        <v>1415</v>
      </c>
      <c r="L1753" t="s">
        <v>2049</v>
      </c>
      <c r="M1753" t="s">
        <v>2669</v>
      </c>
      <c r="N1753">
        <v>187</v>
      </c>
      <c r="O1753">
        <v>73</v>
      </c>
      <c r="P1753">
        <v>44</v>
      </c>
      <c r="Q1753" t="s">
        <v>76</v>
      </c>
      <c r="R1753" t="s">
        <v>238</v>
      </c>
      <c r="S1753" t="s">
        <v>239</v>
      </c>
      <c r="T1753">
        <v>150</v>
      </c>
      <c r="U1753">
        <v>125</v>
      </c>
      <c r="V1753">
        <v>83.33</v>
      </c>
      <c r="W1753" t="s">
        <v>134</v>
      </c>
      <c r="X1753">
        <v>6487</v>
      </c>
      <c r="Y1753">
        <v>810875</v>
      </c>
      <c r="Z1753">
        <v>30250</v>
      </c>
      <c r="AA1753">
        <v>49500</v>
      </c>
      <c r="AB1753">
        <v>890625</v>
      </c>
      <c r="AC1753">
        <v>557107</v>
      </c>
      <c r="AD1753">
        <v>333518</v>
      </c>
      <c r="AE1753" t="s">
        <v>78</v>
      </c>
      <c r="AF1753" t="s">
        <v>72</v>
      </c>
      <c r="AG1753" t="s">
        <v>240</v>
      </c>
      <c r="AH1753" t="s">
        <v>144</v>
      </c>
      <c r="AI1753" t="s">
        <v>140</v>
      </c>
      <c r="AJ1753" t="str">
        <f t="shared" si="27"/>
        <v>Oct</v>
      </c>
    </row>
    <row r="1754" spans="1:36" x14ac:dyDescent="0.3">
      <c r="A1754" t="s">
        <v>4953</v>
      </c>
      <c r="B1754" s="33">
        <v>45758</v>
      </c>
      <c r="C1754" t="s">
        <v>93</v>
      </c>
      <c r="D1754" t="s">
        <v>4954</v>
      </c>
      <c r="E1754" t="s">
        <v>174</v>
      </c>
      <c r="F1754" t="s">
        <v>172</v>
      </c>
      <c r="G1754" t="s">
        <v>158</v>
      </c>
      <c r="H1754" t="s">
        <v>155</v>
      </c>
      <c r="I1754">
        <v>1727</v>
      </c>
      <c r="J1754" t="s">
        <v>357</v>
      </c>
      <c r="K1754" t="s">
        <v>3985</v>
      </c>
      <c r="L1754" t="s">
        <v>1707</v>
      </c>
      <c r="M1754" t="s">
        <v>2196</v>
      </c>
      <c r="N1754">
        <v>215</v>
      </c>
      <c r="O1754">
        <v>13</v>
      </c>
      <c r="P1754">
        <v>32</v>
      </c>
      <c r="Q1754" t="s">
        <v>76</v>
      </c>
      <c r="R1754" t="s">
        <v>238</v>
      </c>
      <c r="S1754" t="s">
        <v>239</v>
      </c>
      <c r="T1754">
        <v>189</v>
      </c>
      <c r="U1754">
        <v>147</v>
      </c>
      <c r="V1754">
        <v>77.78</v>
      </c>
      <c r="W1754" t="s">
        <v>133</v>
      </c>
      <c r="X1754">
        <v>7031</v>
      </c>
      <c r="Y1754">
        <v>1033557</v>
      </c>
      <c r="Z1754">
        <v>33222</v>
      </c>
      <c r="AA1754">
        <v>66591</v>
      </c>
      <c r="AB1754">
        <v>1133370</v>
      </c>
      <c r="AC1754">
        <v>987897</v>
      </c>
      <c r="AD1754">
        <v>145473</v>
      </c>
      <c r="AE1754" t="s">
        <v>78</v>
      </c>
      <c r="AF1754" t="s">
        <v>81</v>
      </c>
      <c r="AG1754" t="s">
        <v>240</v>
      </c>
      <c r="AH1754" t="s">
        <v>144</v>
      </c>
      <c r="AI1754" t="s">
        <v>140</v>
      </c>
      <c r="AJ1754" t="str">
        <f t="shared" si="27"/>
        <v>Apr</v>
      </c>
    </row>
    <row r="1755" spans="1:36" x14ac:dyDescent="0.3">
      <c r="A1755" t="s">
        <v>4955</v>
      </c>
      <c r="B1755" s="33">
        <v>45805</v>
      </c>
      <c r="C1755" t="s">
        <v>95</v>
      </c>
      <c r="D1755" t="s">
        <v>4956</v>
      </c>
      <c r="E1755" t="s">
        <v>172</v>
      </c>
      <c r="F1755" t="s">
        <v>179</v>
      </c>
      <c r="G1755" t="s">
        <v>155</v>
      </c>
      <c r="H1755" t="s">
        <v>166</v>
      </c>
      <c r="I1755">
        <v>383</v>
      </c>
      <c r="J1755" t="s">
        <v>529</v>
      </c>
      <c r="K1755" t="s">
        <v>1318</v>
      </c>
      <c r="L1755" t="s">
        <v>670</v>
      </c>
      <c r="M1755" t="s">
        <v>1811</v>
      </c>
      <c r="N1755">
        <v>70</v>
      </c>
      <c r="O1755">
        <v>27</v>
      </c>
      <c r="P1755">
        <v>39</v>
      </c>
      <c r="Q1755" t="s">
        <v>76</v>
      </c>
      <c r="R1755" t="s">
        <v>238</v>
      </c>
      <c r="S1755" t="s">
        <v>239</v>
      </c>
      <c r="T1755">
        <v>150</v>
      </c>
      <c r="U1755">
        <v>141</v>
      </c>
      <c r="V1755">
        <v>94</v>
      </c>
      <c r="W1755" t="s">
        <v>134</v>
      </c>
      <c r="X1755">
        <v>7338</v>
      </c>
      <c r="Y1755">
        <v>1034658</v>
      </c>
      <c r="Z1755">
        <v>43992</v>
      </c>
      <c r="AA1755">
        <v>19317</v>
      </c>
      <c r="AB1755">
        <v>1097967</v>
      </c>
      <c r="AC1755">
        <v>919016</v>
      </c>
      <c r="AD1755">
        <v>178951</v>
      </c>
      <c r="AE1755" t="s">
        <v>81</v>
      </c>
      <c r="AF1755" t="s">
        <v>72</v>
      </c>
      <c r="AG1755" t="s">
        <v>240</v>
      </c>
      <c r="AH1755" t="s">
        <v>144</v>
      </c>
      <c r="AI1755" t="s">
        <v>139</v>
      </c>
      <c r="AJ1755" t="str">
        <f t="shared" si="27"/>
        <v>May</v>
      </c>
    </row>
    <row r="1756" spans="1:36" x14ac:dyDescent="0.3">
      <c r="A1756" t="s">
        <v>4957</v>
      </c>
      <c r="B1756" s="33">
        <v>46012</v>
      </c>
      <c r="C1756" t="s">
        <v>96</v>
      </c>
      <c r="D1756" t="s">
        <v>4958</v>
      </c>
      <c r="E1756" t="s">
        <v>177</v>
      </c>
      <c r="F1756" t="s">
        <v>175</v>
      </c>
      <c r="G1756" t="s">
        <v>162</v>
      </c>
      <c r="H1756" t="s">
        <v>163</v>
      </c>
      <c r="I1756">
        <v>1908</v>
      </c>
      <c r="J1756" t="s">
        <v>236</v>
      </c>
      <c r="K1756" t="s">
        <v>2590</v>
      </c>
      <c r="L1756" t="s">
        <v>1080</v>
      </c>
      <c r="M1756" t="s">
        <v>2590</v>
      </c>
      <c r="N1756">
        <v>254</v>
      </c>
      <c r="O1756">
        <v>14</v>
      </c>
      <c r="P1756">
        <v>-7</v>
      </c>
      <c r="Q1756" t="s">
        <v>73</v>
      </c>
      <c r="R1756" t="s">
        <v>238</v>
      </c>
      <c r="S1756" t="s">
        <v>239</v>
      </c>
      <c r="T1756">
        <v>186</v>
      </c>
      <c r="U1756">
        <v>149</v>
      </c>
      <c r="V1756">
        <v>80.11</v>
      </c>
      <c r="W1756" t="s">
        <v>133</v>
      </c>
      <c r="X1756">
        <v>6286</v>
      </c>
      <c r="Y1756">
        <v>936614</v>
      </c>
      <c r="Z1756">
        <v>46339</v>
      </c>
      <c r="AA1756">
        <v>29800</v>
      </c>
      <c r="AB1756">
        <v>1012753</v>
      </c>
      <c r="AC1756">
        <v>605040</v>
      </c>
      <c r="AD1756">
        <v>407713</v>
      </c>
      <c r="AE1756" t="s">
        <v>78</v>
      </c>
      <c r="AF1756" t="s">
        <v>75</v>
      </c>
      <c r="AG1756" t="s">
        <v>240</v>
      </c>
      <c r="AH1756" t="s">
        <v>146</v>
      </c>
      <c r="AI1756" t="s">
        <v>139</v>
      </c>
      <c r="AJ1756" t="str">
        <f t="shared" si="27"/>
        <v>Dec</v>
      </c>
    </row>
    <row r="1757" spans="1:36" x14ac:dyDescent="0.3">
      <c r="A1757" t="s">
        <v>4959</v>
      </c>
      <c r="B1757" s="33">
        <v>45869</v>
      </c>
      <c r="C1757" t="s">
        <v>96</v>
      </c>
      <c r="D1757" t="s">
        <v>4960</v>
      </c>
      <c r="E1757" t="s">
        <v>175</v>
      </c>
      <c r="F1757" t="s">
        <v>178</v>
      </c>
      <c r="G1757" t="s">
        <v>163</v>
      </c>
      <c r="H1757" t="s">
        <v>157</v>
      </c>
      <c r="I1757">
        <v>1135</v>
      </c>
      <c r="J1757" t="s">
        <v>292</v>
      </c>
      <c r="K1757" t="s">
        <v>3690</v>
      </c>
      <c r="L1757" t="s">
        <v>4961</v>
      </c>
      <c r="M1757" t="s">
        <v>2045</v>
      </c>
      <c r="N1757">
        <v>172</v>
      </c>
      <c r="O1757">
        <v>9</v>
      </c>
      <c r="P1757">
        <v>7</v>
      </c>
      <c r="Q1757" t="s">
        <v>73</v>
      </c>
      <c r="R1757" t="s">
        <v>238</v>
      </c>
      <c r="S1757" t="s">
        <v>239</v>
      </c>
      <c r="T1757">
        <v>180</v>
      </c>
      <c r="U1757">
        <v>170</v>
      </c>
      <c r="V1757">
        <v>94.44</v>
      </c>
      <c r="W1757" t="s">
        <v>133</v>
      </c>
      <c r="X1757">
        <v>8624</v>
      </c>
      <c r="Y1757">
        <v>1466080</v>
      </c>
      <c r="Z1757">
        <v>70550</v>
      </c>
      <c r="AA1757">
        <v>114070</v>
      </c>
      <c r="AB1757">
        <v>1650700</v>
      </c>
      <c r="AC1757">
        <v>971449</v>
      </c>
      <c r="AD1757">
        <v>679251</v>
      </c>
      <c r="AE1757" t="s">
        <v>75</v>
      </c>
      <c r="AF1757" t="s">
        <v>75</v>
      </c>
      <c r="AG1757" t="s">
        <v>240</v>
      </c>
      <c r="AH1757" t="s">
        <v>144</v>
      </c>
      <c r="AI1757" t="s">
        <v>138</v>
      </c>
      <c r="AJ1757" t="str">
        <f t="shared" si="27"/>
        <v>Jul</v>
      </c>
    </row>
    <row r="1758" spans="1:36" x14ac:dyDescent="0.3">
      <c r="A1758" t="s">
        <v>4962</v>
      </c>
      <c r="B1758" s="33">
        <v>45862</v>
      </c>
      <c r="C1758" t="s">
        <v>96</v>
      </c>
      <c r="D1758" t="s">
        <v>4963</v>
      </c>
      <c r="E1758" t="s">
        <v>176</v>
      </c>
      <c r="F1758" t="s">
        <v>177</v>
      </c>
      <c r="G1758" t="s">
        <v>156</v>
      </c>
      <c r="H1758" t="s">
        <v>162</v>
      </c>
      <c r="I1758">
        <v>1380</v>
      </c>
      <c r="J1758" t="s">
        <v>621</v>
      </c>
      <c r="K1758" t="s">
        <v>1181</v>
      </c>
      <c r="L1758" t="s">
        <v>236</v>
      </c>
      <c r="M1758" t="s">
        <v>1181</v>
      </c>
      <c r="N1758">
        <v>201</v>
      </c>
      <c r="O1758">
        <v>0</v>
      </c>
      <c r="P1758">
        <v>-1</v>
      </c>
      <c r="Q1758" t="s">
        <v>70</v>
      </c>
      <c r="R1758" t="s">
        <v>238</v>
      </c>
      <c r="S1758" t="s">
        <v>239</v>
      </c>
      <c r="T1758">
        <v>189</v>
      </c>
      <c r="U1758">
        <v>145</v>
      </c>
      <c r="V1758">
        <v>76.72</v>
      </c>
      <c r="W1758" t="s">
        <v>133</v>
      </c>
      <c r="X1758">
        <v>3857</v>
      </c>
      <c r="Y1758">
        <v>559265</v>
      </c>
      <c r="Z1758">
        <v>62640</v>
      </c>
      <c r="AA1758">
        <v>73225</v>
      </c>
      <c r="AB1758">
        <v>695130</v>
      </c>
      <c r="AC1758">
        <v>570613</v>
      </c>
      <c r="AD1758">
        <v>124517</v>
      </c>
      <c r="AE1758" t="s">
        <v>81</v>
      </c>
      <c r="AF1758" t="s">
        <v>78</v>
      </c>
      <c r="AG1758" t="s">
        <v>240</v>
      </c>
      <c r="AH1758" t="s">
        <v>146</v>
      </c>
      <c r="AI1758" t="s">
        <v>138</v>
      </c>
      <c r="AJ1758" t="str">
        <f t="shared" si="27"/>
        <v>Jul</v>
      </c>
    </row>
    <row r="1759" spans="1:36" x14ac:dyDescent="0.3">
      <c r="A1759" t="s">
        <v>4964</v>
      </c>
      <c r="B1759" s="33">
        <v>45743</v>
      </c>
      <c r="C1759" t="s">
        <v>98</v>
      </c>
      <c r="D1759" t="s">
        <v>4965</v>
      </c>
      <c r="E1759" t="s">
        <v>176</v>
      </c>
      <c r="F1759" t="s">
        <v>172</v>
      </c>
      <c r="G1759" t="s">
        <v>156</v>
      </c>
      <c r="H1759" t="s">
        <v>155</v>
      </c>
      <c r="I1759">
        <v>956</v>
      </c>
      <c r="J1759" t="s">
        <v>243</v>
      </c>
      <c r="K1759" t="s">
        <v>1263</v>
      </c>
      <c r="L1759" t="s">
        <v>1965</v>
      </c>
      <c r="M1759" t="s">
        <v>1368</v>
      </c>
      <c r="N1759">
        <v>152</v>
      </c>
      <c r="O1759">
        <v>32</v>
      </c>
      <c r="P1759">
        <v>24</v>
      </c>
      <c r="Q1759" t="s">
        <v>73</v>
      </c>
      <c r="R1759" t="s">
        <v>238</v>
      </c>
      <c r="S1759" t="s">
        <v>239</v>
      </c>
      <c r="T1759">
        <v>186</v>
      </c>
      <c r="U1759">
        <v>84</v>
      </c>
      <c r="V1759">
        <v>45.16</v>
      </c>
      <c r="W1759" t="s">
        <v>135</v>
      </c>
      <c r="X1759">
        <v>4886</v>
      </c>
      <c r="Y1759">
        <v>410424</v>
      </c>
      <c r="Z1759">
        <v>35952</v>
      </c>
      <c r="AA1759">
        <v>60816</v>
      </c>
      <c r="AB1759">
        <v>507192</v>
      </c>
      <c r="AC1759">
        <v>372463</v>
      </c>
      <c r="AD1759">
        <v>134729</v>
      </c>
      <c r="AE1759" t="s">
        <v>81</v>
      </c>
      <c r="AF1759" t="s">
        <v>81</v>
      </c>
      <c r="AG1759" t="s">
        <v>240</v>
      </c>
      <c r="AH1759" t="s">
        <v>147</v>
      </c>
      <c r="AI1759" t="s">
        <v>139</v>
      </c>
      <c r="AJ1759" t="str">
        <f t="shared" si="27"/>
        <v>Mar</v>
      </c>
    </row>
    <row r="1760" spans="1:36" x14ac:dyDescent="0.3">
      <c r="A1760" t="s">
        <v>4966</v>
      </c>
      <c r="B1760" s="33">
        <v>45729</v>
      </c>
      <c r="C1760" t="s">
        <v>97</v>
      </c>
      <c r="D1760" t="s">
        <v>4967</v>
      </c>
      <c r="E1760" t="s">
        <v>181</v>
      </c>
      <c r="F1760" t="s">
        <v>173</v>
      </c>
      <c r="G1760" t="s">
        <v>159</v>
      </c>
      <c r="H1760" t="s">
        <v>161</v>
      </c>
      <c r="I1760">
        <v>918</v>
      </c>
      <c r="J1760" t="s">
        <v>572</v>
      </c>
      <c r="K1760" t="s">
        <v>1425</v>
      </c>
      <c r="L1760" t="s">
        <v>3978</v>
      </c>
      <c r="M1760" t="s">
        <v>1349</v>
      </c>
      <c r="N1760">
        <v>154</v>
      </c>
      <c r="O1760">
        <v>17</v>
      </c>
      <c r="P1760">
        <v>13</v>
      </c>
      <c r="Q1760" t="s">
        <v>73</v>
      </c>
      <c r="R1760" t="s">
        <v>238</v>
      </c>
      <c r="S1760" t="s">
        <v>239</v>
      </c>
      <c r="T1760">
        <v>189</v>
      </c>
      <c r="U1760">
        <v>151</v>
      </c>
      <c r="V1760">
        <v>79.89</v>
      </c>
      <c r="W1760" t="s">
        <v>134</v>
      </c>
      <c r="X1760">
        <v>9494</v>
      </c>
      <c r="Y1760">
        <v>1433594</v>
      </c>
      <c r="Z1760">
        <v>44092</v>
      </c>
      <c r="AA1760">
        <v>17516</v>
      </c>
      <c r="AB1760">
        <v>1495202</v>
      </c>
      <c r="AC1760">
        <v>873826</v>
      </c>
      <c r="AD1760">
        <v>621376</v>
      </c>
      <c r="AE1760" t="s">
        <v>81</v>
      </c>
      <c r="AF1760" t="s">
        <v>78</v>
      </c>
      <c r="AG1760" t="s">
        <v>240</v>
      </c>
      <c r="AH1760" t="s">
        <v>144</v>
      </c>
      <c r="AI1760" t="s">
        <v>138</v>
      </c>
      <c r="AJ1760" t="str">
        <f t="shared" si="27"/>
        <v>Mar</v>
      </c>
    </row>
    <row r="1761" spans="1:36" x14ac:dyDescent="0.3">
      <c r="A1761" t="s">
        <v>4968</v>
      </c>
      <c r="B1761" s="33">
        <v>45768</v>
      </c>
      <c r="C1761" t="s">
        <v>97</v>
      </c>
      <c r="D1761" t="s">
        <v>4969</v>
      </c>
      <c r="E1761" t="s">
        <v>174</v>
      </c>
      <c r="F1761" t="s">
        <v>175</v>
      </c>
      <c r="G1761" t="s">
        <v>158</v>
      </c>
      <c r="H1761" t="s">
        <v>163</v>
      </c>
      <c r="I1761">
        <v>703</v>
      </c>
      <c r="J1761" t="s">
        <v>397</v>
      </c>
      <c r="K1761" t="s">
        <v>2841</v>
      </c>
      <c r="L1761" t="s">
        <v>2928</v>
      </c>
      <c r="M1761" t="s">
        <v>1202</v>
      </c>
      <c r="N1761">
        <v>110</v>
      </c>
      <c r="O1761">
        <v>41</v>
      </c>
      <c r="P1761">
        <v>43</v>
      </c>
      <c r="Q1761" t="s">
        <v>76</v>
      </c>
      <c r="R1761" t="s">
        <v>238</v>
      </c>
      <c r="S1761" t="s">
        <v>239</v>
      </c>
      <c r="T1761">
        <v>180</v>
      </c>
      <c r="U1761">
        <v>114</v>
      </c>
      <c r="V1761">
        <v>63.33</v>
      </c>
      <c r="W1761" t="s">
        <v>135</v>
      </c>
      <c r="X1761">
        <v>5176</v>
      </c>
      <c r="Y1761">
        <v>590064</v>
      </c>
      <c r="Z1761">
        <v>23712</v>
      </c>
      <c r="AA1761">
        <v>89718</v>
      </c>
      <c r="AB1761">
        <v>703494</v>
      </c>
      <c r="AC1761">
        <v>588443</v>
      </c>
      <c r="AD1761">
        <v>115051</v>
      </c>
      <c r="AE1761" t="s">
        <v>78</v>
      </c>
      <c r="AF1761" t="s">
        <v>75</v>
      </c>
      <c r="AG1761" t="s">
        <v>240</v>
      </c>
      <c r="AH1761" t="s">
        <v>145</v>
      </c>
      <c r="AI1761" t="s">
        <v>140</v>
      </c>
      <c r="AJ1761" t="str">
        <f t="shared" si="27"/>
        <v>Apr</v>
      </c>
    </row>
    <row r="1762" spans="1:36" x14ac:dyDescent="0.3">
      <c r="A1762" t="s">
        <v>4970</v>
      </c>
      <c r="B1762" s="33">
        <v>45767</v>
      </c>
      <c r="C1762" t="s">
        <v>95</v>
      </c>
      <c r="D1762" t="s">
        <v>4971</v>
      </c>
      <c r="E1762" t="s">
        <v>174</v>
      </c>
      <c r="F1762" t="s">
        <v>179</v>
      </c>
      <c r="G1762" t="s">
        <v>158</v>
      </c>
      <c r="H1762" t="s">
        <v>166</v>
      </c>
      <c r="I1762">
        <v>1592</v>
      </c>
      <c r="J1762" t="s">
        <v>459</v>
      </c>
      <c r="K1762" t="s">
        <v>1042</v>
      </c>
      <c r="L1762" t="s">
        <v>459</v>
      </c>
      <c r="M1762" t="s">
        <v>1042</v>
      </c>
      <c r="N1762">
        <v>238</v>
      </c>
      <c r="O1762">
        <v>0</v>
      </c>
      <c r="P1762">
        <v>0</v>
      </c>
      <c r="Q1762" t="s">
        <v>70</v>
      </c>
      <c r="R1762" t="s">
        <v>238</v>
      </c>
      <c r="S1762" t="s">
        <v>239</v>
      </c>
      <c r="T1762">
        <v>150</v>
      </c>
      <c r="U1762">
        <v>141</v>
      </c>
      <c r="V1762">
        <v>94</v>
      </c>
      <c r="W1762" t="s">
        <v>135</v>
      </c>
      <c r="X1762">
        <v>10804</v>
      </c>
      <c r="Y1762">
        <v>1523364</v>
      </c>
      <c r="Z1762">
        <v>61476</v>
      </c>
      <c r="AA1762">
        <v>103776</v>
      </c>
      <c r="AB1762">
        <v>1688616</v>
      </c>
      <c r="AC1762">
        <v>1329142</v>
      </c>
      <c r="AD1762">
        <v>359474</v>
      </c>
      <c r="AE1762" t="s">
        <v>78</v>
      </c>
      <c r="AF1762" t="s">
        <v>72</v>
      </c>
      <c r="AG1762" t="s">
        <v>240</v>
      </c>
      <c r="AH1762" t="s">
        <v>147</v>
      </c>
      <c r="AI1762" t="s">
        <v>138</v>
      </c>
      <c r="AJ1762" t="str">
        <f t="shared" si="27"/>
        <v>Apr</v>
      </c>
    </row>
    <row r="1763" spans="1:36" x14ac:dyDescent="0.3">
      <c r="A1763" t="s">
        <v>4972</v>
      </c>
      <c r="B1763" s="33">
        <v>45765</v>
      </c>
      <c r="C1763" t="s">
        <v>93</v>
      </c>
      <c r="D1763" t="s">
        <v>4973</v>
      </c>
      <c r="E1763" t="s">
        <v>178</v>
      </c>
      <c r="F1763" t="s">
        <v>173</v>
      </c>
      <c r="G1763" t="s">
        <v>157</v>
      </c>
      <c r="H1763" t="s">
        <v>161</v>
      </c>
      <c r="I1763">
        <v>980</v>
      </c>
      <c r="J1763" t="s">
        <v>391</v>
      </c>
      <c r="K1763" t="s">
        <v>3946</v>
      </c>
      <c r="L1763" t="s">
        <v>3828</v>
      </c>
      <c r="M1763" t="s">
        <v>4974</v>
      </c>
      <c r="N1763">
        <v>151</v>
      </c>
      <c r="O1763">
        <v>35</v>
      </c>
      <c r="P1763">
        <v>21</v>
      </c>
      <c r="Q1763" t="s">
        <v>73</v>
      </c>
      <c r="R1763" t="s">
        <v>238</v>
      </c>
      <c r="S1763" t="s">
        <v>239</v>
      </c>
      <c r="T1763">
        <v>180</v>
      </c>
      <c r="U1763">
        <v>123</v>
      </c>
      <c r="V1763">
        <v>68.33</v>
      </c>
      <c r="W1763" t="s">
        <v>133</v>
      </c>
      <c r="X1763">
        <v>9017</v>
      </c>
      <c r="Y1763">
        <v>1109091</v>
      </c>
      <c r="Z1763">
        <v>40836</v>
      </c>
      <c r="AA1763">
        <v>25215</v>
      </c>
      <c r="AB1763">
        <v>1175142</v>
      </c>
      <c r="AC1763">
        <v>878333</v>
      </c>
      <c r="AD1763">
        <v>296809</v>
      </c>
      <c r="AE1763" t="s">
        <v>75</v>
      </c>
      <c r="AF1763" t="s">
        <v>78</v>
      </c>
      <c r="AG1763" t="s">
        <v>240</v>
      </c>
      <c r="AH1763" t="s">
        <v>144</v>
      </c>
      <c r="AI1763" t="s">
        <v>138</v>
      </c>
      <c r="AJ1763" t="str">
        <f t="shared" si="27"/>
        <v>Apr</v>
      </c>
    </row>
    <row r="1764" spans="1:36" x14ac:dyDescent="0.3">
      <c r="A1764" t="s">
        <v>4975</v>
      </c>
      <c r="B1764" s="33">
        <v>45801</v>
      </c>
      <c r="C1764" t="s">
        <v>97</v>
      </c>
      <c r="D1764" t="s">
        <v>4976</v>
      </c>
      <c r="E1764" t="s">
        <v>178</v>
      </c>
      <c r="F1764" t="s">
        <v>173</v>
      </c>
      <c r="G1764" t="s">
        <v>157</v>
      </c>
      <c r="H1764" t="s">
        <v>161</v>
      </c>
      <c r="I1764">
        <v>520</v>
      </c>
      <c r="J1764" t="s">
        <v>459</v>
      </c>
      <c r="K1764" t="s">
        <v>1894</v>
      </c>
      <c r="L1764" t="s">
        <v>459</v>
      </c>
      <c r="M1764" t="s">
        <v>1894</v>
      </c>
      <c r="N1764">
        <v>80</v>
      </c>
      <c r="O1764">
        <v>0</v>
      </c>
      <c r="P1764">
        <v>0</v>
      </c>
      <c r="Q1764" t="s">
        <v>70</v>
      </c>
      <c r="R1764" t="s">
        <v>238</v>
      </c>
      <c r="S1764" t="s">
        <v>239</v>
      </c>
      <c r="T1764">
        <v>220</v>
      </c>
      <c r="U1764">
        <v>130</v>
      </c>
      <c r="V1764">
        <v>59.09</v>
      </c>
      <c r="W1764" t="s">
        <v>133</v>
      </c>
      <c r="X1764">
        <v>8045</v>
      </c>
      <c r="Y1764">
        <v>1045850</v>
      </c>
      <c r="Z1764">
        <v>31330</v>
      </c>
      <c r="AA1764">
        <v>57720</v>
      </c>
      <c r="AB1764">
        <v>1134900</v>
      </c>
      <c r="AC1764">
        <v>832201</v>
      </c>
      <c r="AD1764">
        <v>302699</v>
      </c>
      <c r="AE1764" t="s">
        <v>75</v>
      </c>
      <c r="AF1764" t="s">
        <v>78</v>
      </c>
      <c r="AG1764" t="s">
        <v>240</v>
      </c>
      <c r="AH1764" t="s">
        <v>145</v>
      </c>
      <c r="AI1764" t="s">
        <v>138</v>
      </c>
      <c r="AJ1764" t="str">
        <f t="shared" si="27"/>
        <v>May</v>
      </c>
    </row>
    <row r="1765" spans="1:36" x14ac:dyDescent="0.3">
      <c r="A1765" t="s">
        <v>4977</v>
      </c>
      <c r="B1765" s="33">
        <v>45659</v>
      </c>
      <c r="C1765" t="s">
        <v>96</v>
      </c>
      <c r="D1765" t="s">
        <v>4978</v>
      </c>
      <c r="E1765" t="s">
        <v>179</v>
      </c>
      <c r="F1765" t="s">
        <v>176</v>
      </c>
      <c r="G1765" t="s">
        <v>166</v>
      </c>
      <c r="H1765" t="s">
        <v>156</v>
      </c>
      <c r="I1765">
        <v>2000</v>
      </c>
      <c r="J1765" t="s">
        <v>477</v>
      </c>
      <c r="K1765" t="s">
        <v>3881</v>
      </c>
      <c r="L1765" t="s">
        <v>1591</v>
      </c>
      <c r="M1765" t="s">
        <v>4865</v>
      </c>
      <c r="N1765">
        <v>288</v>
      </c>
      <c r="O1765">
        <v>39</v>
      </c>
      <c r="P1765">
        <v>67</v>
      </c>
      <c r="Q1765" t="s">
        <v>76</v>
      </c>
      <c r="R1765" t="s">
        <v>238</v>
      </c>
      <c r="S1765" t="s">
        <v>239</v>
      </c>
      <c r="T1765">
        <v>189</v>
      </c>
      <c r="U1765">
        <v>123</v>
      </c>
      <c r="V1765">
        <v>65.08</v>
      </c>
      <c r="W1765" t="s">
        <v>134</v>
      </c>
      <c r="X1765">
        <v>3662</v>
      </c>
      <c r="Y1765">
        <v>450426</v>
      </c>
      <c r="Z1765">
        <v>55227</v>
      </c>
      <c r="AA1765">
        <v>34317</v>
      </c>
      <c r="AB1765">
        <v>539970</v>
      </c>
      <c r="AC1765">
        <v>394624</v>
      </c>
      <c r="AD1765">
        <v>145346</v>
      </c>
      <c r="AE1765" t="s">
        <v>72</v>
      </c>
      <c r="AF1765" t="s">
        <v>81</v>
      </c>
      <c r="AG1765" t="s">
        <v>240</v>
      </c>
      <c r="AH1765" t="s">
        <v>144</v>
      </c>
      <c r="AI1765" t="s">
        <v>139</v>
      </c>
      <c r="AJ1765" t="str">
        <f t="shared" si="27"/>
        <v>Jan</v>
      </c>
    </row>
    <row r="1766" spans="1:36" x14ac:dyDescent="0.3">
      <c r="A1766" t="s">
        <v>4979</v>
      </c>
      <c r="B1766" s="33">
        <v>46011</v>
      </c>
      <c r="C1766" t="s">
        <v>97</v>
      </c>
      <c r="D1766" t="s">
        <v>4980</v>
      </c>
      <c r="E1766" t="s">
        <v>177</v>
      </c>
      <c r="F1766" t="s">
        <v>172</v>
      </c>
      <c r="G1766" t="s">
        <v>162</v>
      </c>
      <c r="H1766" t="s">
        <v>155</v>
      </c>
      <c r="I1766">
        <v>1619</v>
      </c>
      <c r="J1766" t="s">
        <v>336</v>
      </c>
      <c r="K1766" t="s">
        <v>1425</v>
      </c>
      <c r="L1766" t="s">
        <v>1310</v>
      </c>
      <c r="M1766" t="s">
        <v>1354</v>
      </c>
      <c r="N1766">
        <v>214</v>
      </c>
      <c r="O1766">
        <v>43</v>
      </c>
      <c r="P1766">
        <v>77</v>
      </c>
      <c r="Q1766" t="s">
        <v>76</v>
      </c>
      <c r="R1766" t="s">
        <v>238</v>
      </c>
      <c r="S1766" t="s">
        <v>239</v>
      </c>
      <c r="T1766">
        <v>189</v>
      </c>
      <c r="U1766">
        <v>174</v>
      </c>
      <c r="V1766">
        <v>92.06</v>
      </c>
      <c r="W1766" t="s">
        <v>133</v>
      </c>
      <c r="X1766">
        <v>6151</v>
      </c>
      <c r="Y1766">
        <v>1070274</v>
      </c>
      <c r="Z1766">
        <v>85608</v>
      </c>
      <c r="AA1766">
        <v>29754</v>
      </c>
      <c r="AB1766">
        <v>1185636</v>
      </c>
      <c r="AC1766">
        <v>902641</v>
      </c>
      <c r="AD1766">
        <v>282995</v>
      </c>
      <c r="AE1766" t="s">
        <v>78</v>
      </c>
      <c r="AF1766" t="s">
        <v>81</v>
      </c>
      <c r="AG1766" t="s">
        <v>240</v>
      </c>
      <c r="AH1766" t="s">
        <v>147</v>
      </c>
      <c r="AI1766" t="s">
        <v>138</v>
      </c>
      <c r="AJ1766" t="str">
        <f t="shared" si="27"/>
        <v>Dec</v>
      </c>
    </row>
    <row r="1767" spans="1:36" x14ac:dyDescent="0.3">
      <c r="A1767" t="s">
        <v>4981</v>
      </c>
      <c r="B1767" s="33">
        <v>46019</v>
      </c>
      <c r="C1767" t="s">
        <v>93</v>
      </c>
      <c r="D1767" t="s">
        <v>4982</v>
      </c>
      <c r="E1767" t="s">
        <v>175</v>
      </c>
      <c r="F1767" t="s">
        <v>172</v>
      </c>
      <c r="G1767" t="s">
        <v>163</v>
      </c>
      <c r="H1767" t="s">
        <v>155</v>
      </c>
      <c r="I1767">
        <v>521</v>
      </c>
      <c r="J1767" t="s">
        <v>566</v>
      </c>
      <c r="K1767" t="s">
        <v>317</v>
      </c>
      <c r="L1767" t="s">
        <v>1332</v>
      </c>
      <c r="M1767" t="s">
        <v>317</v>
      </c>
      <c r="N1767">
        <v>92</v>
      </c>
      <c r="O1767">
        <v>17</v>
      </c>
      <c r="P1767">
        <v>-1</v>
      </c>
      <c r="Q1767" t="s">
        <v>73</v>
      </c>
      <c r="R1767" t="s">
        <v>238</v>
      </c>
      <c r="S1767" t="s">
        <v>239</v>
      </c>
      <c r="T1767">
        <v>180</v>
      </c>
      <c r="U1767">
        <v>143</v>
      </c>
      <c r="V1767">
        <v>79.44</v>
      </c>
      <c r="W1767" t="s">
        <v>133</v>
      </c>
      <c r="X1767">
        <v>10337</v>
      </c>
      <c r="Y1767">
        <v>1478191</v>
      </c>
      <c r="Z1767">
        <v>29172</v>
      </c>
      <c r="AA1767">
        <v>93236</v>
      </c>
      <c r="AB1767">
        <v>1600599</v>
      </c>
      <c r="AC1767">
        <v>1233710</v>
      </c>
      <c r="AD1767">
        <v>366889</v>
      </c>
      <c r="AE1767" t="s">
        <v>75</v>
      </c>
      <c r="AF1767" t="s">
        <v>81</v>
      </c>
      <c r="AG1767" t="s">
        <v>240</v>
      </c>
      <c r="AH1767" t="s">
        <v>144</v>
      </c>
      <c r="AI1767" t="s">
        <v>139</v>
      </c>
      <c r="AJ1767" t="str">
        <f t="shared" si="27"/>
        <v>Dec</v>
      </c>
    </row>
    <row r="1768" spans="1:36" x14ac:dyDescent="0.3">
      <c r="A1768" t="s">
        <v>4983</v>
      </c>
      <c r="B1768" s="33">
        <v>45854</v>
      </c>
      <c r="C1768" t="s">
        <v>93</v>
      </c>
      <c r="D1768" t="s">
        <v>4984</v>
      </c>
      <c r="E1768" t="s">
        <v>172</v>
      </c>
      <c r="F1768" t="s">
        <v>178</v>
      </c>
      <c r="G1768" t="s">
        <v>155</v>
      </c>
      <c r="H1768" t="s">
        <v>157</v>
      </c>
      <c r="I1768">
        <v>1947</v>
      </c>
      <c r="J1768" t="s">
        <v>286</v>
      </c>
      <c r="K1768" t="s">
        <v>4089</v>
      </c>
      <c r="L1768" t="s">
        <v>1294</v>
      </c>
      <c r="M1768" t="s">
        <v>2661</v>
      </c>
      <c r="N1768">
        <v>291</v>
      </c>
      <c r="O1768">
        <v>41</v>
      </c>
      <c r="P1768">
        <v>32</v>
      </c>
      <c r="Q1768" t="s">
        <v>76</v>
      </c>
      <c r="R1768" t="s">
        <v>238</v>
      </c>
      <c r="S1768" t="s">
        <v>239</v>
      </c>
      <c r="T1768">
        <v>180</v>
      </c>
      <c r="U1768">
        <v>143</v>
      </c>
      <c r="V1768">
        <v>79.44</v>
      </c>
      <c r="W1768" t="s">
        <v>133</v>
      </c>
      <c r="X1768">
        <v>3344</v>
      </c>
      <c r="Y1768">
        <v>478192</v>
      </c>
      <c r="Z1768">
        <v>64922</v>
      </c>
      <c r="AA1768">
        <v>68068</v>
      </c>
      <c r="AB1768">
        <v>611182</v>
      </c>
      <c r="AC1768">
        <v>518387</v>
      </c>
      <c r="AD1768">
        <v>92795</v>
      </c>
      <c r="AE1768" t="s">
        <v>81</v>
      </c>
      <c r="AF1768" t="s">
        <v>75</v>
      </c>
      <c r="AG1768" t="s">
        <v>240</v>
      </c>
      <c r="AH1768" t="s">
        <v>145</v>
      </c>
      <c r="AI1768" t="s">
        <v>140</v>
      </c>
      <c r="AJ1768" t="str">
        <f t="shared" si="27"/>
        <v>Jul</v>
      </c>
    </row>
    <row r="1769" spans="1:36" x14ac:dyDescent="0.3">
      <c r="A1769" t="s">
        <v>4985</v>
      </c>
      <c r="B1769" s="33">
        <v>45785</v>
      </c>
      <c r="C1769" t="s">
        <v>93</v>
      </c>
      <c r="D1769" t="s">
        <v>4986</v>
      </c>
      <c r="E1769" t="s">
        <v>178</v>
      </c>
      <c r="F1769" t="s">
        <v>179</v>
      </c>
      <c r="G1769" t="s">
        <v>157</v>
      </c>
      <c r="H1769" t="s">
        <v>166</v>
      </c>
      <c r="I1769">
        <v>890</v>
      </c>
      <c r="J1769" t="s">
        <v>304</v>
      </c>
      <c r="K1769" t="s">
        <v>1652</v>
      </c>
      <c r="L1769" t="s">
        <v>439</v>
      </c>
      <c r="M1769" t="s">
        <v>2905</v>
      </c>
      <c r="N1769">
        <v>137</v>
      </c>
      <c r="O1769">
        <v>22</v>
      </c>
      <c r="P1769">
        <v>46</v>
      </c>
      <c r="Q1769" t="s">
        <v>76</v>
      </c>
      <c r="R1769" t="s">
        <v>238</v>
      </c>
      <c r="S1769" t="s">
        <v>239</v>
      </c>
      <c r="T1769">
        <v>180</v>
      </c>
      <c r="U1769">
        <v>115</v>
      </c>
      <c r="V1769">
        <v>63.89</v>
      </c>
      <c r="W1769" t="s">
        <v>135</v>
      </c>
      <c r="X1769">
        <v>10490</v>
      </c>
      <c r="Y1769">
        <v>1206350</v>
      </c>
      <c r="Z1769">
        <v>21965</v>
      </c>
      <c r="AA1769">
        <v>38410</v>
      </c>
      <c r="AB1769">
        <v>1266725</v>
      </c>
      <c r="AC1769">
        <v>794275</v>
      </c>
      <c r="AD1769">
        <v>472450</v>
      </c>
      <c r="AE1769" t="s">
        <v>75</v>
      </c>
      <c r="AF1769" t="s">
        <v>72</v>
      </c>
      <c r="AG1769" t="s">
        <v>240</v>
      </c>
      <c r="AH1769" t="s">
        <v>145</v>
      </c>
      <c r="AI1769" t="s">
        <v>139</v>
      </c>
      <c r="AJ1769" t="str">
        <f t="shared" si="27"/>
        <v>May</v>
      </c>
    </row>
    <row r="1770" spans="1:36" x14ac:dyDescent="0.3">
      <c r="A1770" t="s">
        <v>4987</v>
      </c>
      <c r="B1770" s="33">
        <v>45949</v>
      </c>
      <c r="C1770" t="s">
        <v>98</v>
      </c>
      <c r="D1770" t="s">
        <v>4988</v>
      </c>
      <c r="E1770" t="s">
        <v>177</v>
      </c>
      <c r="F1770" t="s">
        <v>174</v>
      </c>
      <c r="G1770" t="s">
        <v>162</v>
      </c>
      <c r="H1770" t="s">
        <v>158</v>
      </c>
      <c r="I1770">
        <v>2347</v>
      </c>
      <c r="J1770" t="s">
        <v>731</v>
      </c>
      <c r="K1770" t="s">
        <v>392</v>
      </c>
      <c r="L1770" t="s">
        <v>626</v>
      </c>
      <c r="M1770" t="s">
        <v>392</v>
      </c>
      <c r="N1770">
        <v>306</v>
      </c>
      <c r="O1770">
        <v>0</v>
      </c>
      <c r="P1770">
        <v>-2</v>
      </c>
      <c r="Q1770" t="s">
        <v>70</v>
      </c>
      <c r="R1770" t="s">
        <v>238</v>
      </c>
      <c r="S1770" t="s">
        <v>239</v>
      </c>
      <c r="T1770">
        <v>186</v>
      </c>
      <c r="U1770">
        <v>174</v>
      </c>
      <c r="V1770">
        <v>93.55</v>
      </c>
      <c r="W1770" t="s">
        <v>133</v>
      </c>
      <c r="X1770">
        <v>8545</v>
      </c>
      <c r="Y1770">
        <v>1486830</v>
      </c>
      <c r="Z1770">
        <v>62292</v>
      </c>
      <c r="AA1770">
        <v>91872</v>
      </c>
      <c r="AB1770">
        <v>1640994</v>
      </c>
      <c r="AC1770">
        <v>1113520</v>
      </c>
      <c r="AD1770">
        <v>527474</v>
      </c>
      <c r="AE1770" t="s">
        <v>78</v>
      </c>
      <c r="AF1770" t="s">
        <v>78</v>
      </c>
      <c r="AG1770" t="s">
        <v>240</v>
      </c>
      <c r="AH1770" t="s">
        <v>144</v>
      </c>
      <c r="AI1770" t="s">
        <v>138</v>
      </c>
      <c r="AJ1770" t="str">
        <f t="shared" si="27"/>
        <v>Oct</v>
      </c>
    </row>
    <row r="1771" spans="1:36" x14ac:dyDescent="0.3">
      <c r="A1771" t="s">
        <v>4989</v>
      </c>
      <c r="B1771" s="33">
        <v>45895</v>
      </c>
      <c r="C1771" t="s">
        <v>93</v>
      </c>
      <c r="D1771" t="s">
        <v>4990</v>
      </c>
      <c r="E1771" t="s">
        <v>181</v>
      </c>
      <c r="F1771" t="s">
        <v>173</v>
      </c>
      <c r="G1771" t="s">
        <v>159</v>
      </c>
      <c r="H1771" t="s">
        <v>161</v>
      </c>
      <c r="I1771">
        <v>2288</v>
      </c>
      <c r="J1771" t="s">
        <v>353</v>
      </c>
      <c r="K1771" t="s">
        <v>1454</v>
      </c>
      <c r="L1771" t="s">
        <v>1279</v>
      </c>
      <c r="M1771" t="s">
        <v>4234</v>
      </c>
      <c r="N1771">
        <v>316</v>
      </c>
      <c r="O1771">
        <v>21</v>
      </c>
      <c r="P1771">
        <v>38</v>
      </c>
      <c r="Q1771" t="s">
        <v>76</v>
      </c>
      <c r="R1771" t="s">
        <v>238</v>
      </c>
      <c r="S1771" t="s">
        <v>239</v>
      </c>
      <c r="T1771">
        <v>180</v>
      </c>
      <c r="U1771">
        <v>168</v>
      </c>
      <c r="V1771">
        <v>93.33</v>
      </c>
      <c r="W1771" t="s">
        <v>135</v>
      </c>
      <c r="X1771">
        <v>3309</v>
      </c>
      <c r="Y1771">
        <v>555912</v>
      </c>
      <c r="Z1771">
        <v>63336</v>
      </c>
      <c r="AA1771">
        <v>124320</v>
      </c>
      <c r="AB1771">
        <v>743568</v>
      </c>
      <c r="AC1771">
        <v>508810</v>
      </c>
      <c r="AD1771">
        <v>234758</v>
      </c>
      <c r="AE1771" t="s">
        <v>81</v>
      </c>
      <c r="AF1771" t="s">
        <v>78</v>
      </c>
      <c r="AG1771" t="s">
        <v>240</v>
      </c>
      <c r="AH1771" t="s">
        <v>144</v>
      </c>
      <c r="AI1771" t="s">
        <v>139</v>
      </c>
      <c r="AJ1771" t="str">
        <f t="shared" si="27"/>
        <v>Aug</v>
      </c>
    </row>
    <row r="1772" spans="1:36" x14ac:dyDescent="0.3">
      <c r="A1772" t="s">
        <v>4991</v>
      </c>
      <c r="B1772" s="33">
        <v>45954</v>
      </c>
      <c r="C1772" t="s">
        <v>97</v>
      </c>
      <c r="D1772" t="s">
        <v>4992</v>
      </c>
      <c r="E1772" t="s">
        <v>175</v>
      </c>
      <c r="F1772" t="s">
        <v>178</v>
      </c>
      <c r="G1772" t="s">
        <v>163</v>
      </c>
      <c r="H1772" t="s">
        <v>157</v>
      </c>
      <c r="I1772">
        <v>1502</v>
      </c>
      <c r="J1772" t="s">
        <v>518</v>
      </c>
      <c r="K1772" t="s">
        <v>3169</v>
      </c>
      <c r="L1772" t="s">
        <v>495</v>
      </c>
      <c r="M1772" t="s">
        <v>3169</v>
      </c>
      <c r="N1772">
        <v>194</v>
      </c>
      <c r="O1772">
        <v>11</v>
      </c>
      <c r="P1772">
        <v>-6</v>
      </c>
      <c r="Q1772" t="s">
        <v>73</v>
      </c>
      <c r="R1772" t="s">
        <v>238</v>
      </c>
      <c r="S1772" t="s">
        <v>239</v>
      </c>
      <c r="T1772">
        <v>220</v>
      </c>
      <c r="U1772">
        <v>191</v>
      </c>
      <c r="V1772">
        <v>86.82</v>
      </c>
      <c r="W1772" t="s">
        <v>133</v>
      </c>
      <c r="X1772">
        <v>4491</v>
      </c>
      <c r="Y1772">
        <v>857781</v>
      </c>
      <c r="Z1772">
        <v>56154</v>
      </c>
      <c r="AA1772">
        <v>99320</v>
      </c>
      <c r="AB1772">
        <v>1013255</v>
      </c>
      <c r="AC1772">
        <v>630183</v>
      </c>
      <c r="AD1772">
        <v>383072</v>
      </c>
      <c r="AE1772" t="s">
        <v>75</v>
      </c>
      <c r="AF1772" t="s">
        <v>75</v>
      </c>
      <c r="AG1772" t="s">
        <v>240</v>
      </c>
      <c r="AH1772" t="s">
        <v>144</v>
      </c>
      <c r="AI1772" t="s">
        <v>139</v>
      </c>
      <c r="AJ1772" t="str">
        <f t="shared" si="27"/>
        <v>Oct</v>
      </c>
    </row>
    <row r="1773" spans="1:36" x14ac:dyDescent="0.3">
      <c r="A1773" t="s">
        <v>4993</v>
      </c>
      <c r="B1773" s="33">
        <v>45832</v>
      </c>
      <c r="C1773" t="s">
        <v>98</v>
      </c>
      <c r="D1773" t="s">
        <v>4994</v>
      </c>
      <c r="E1773" t="s">
        <v>172</v>
      </c>
      <c r="F1773" t="s">
        <v>174</v>
      </c>
      <c r="G1773" t="s">
        <v>155</v>
      </c>
      <c r="H1773" t="s">
        <v>158</v>
      </c>
      <c r="I1773">
        <v>367</v>
      </c>
      <c r="J1773" t="s">
        <v>600</v>
      </c>
      <c r="K1773" t="s">
        <v>4574</v>
      </c>
      <c r="L1773" t="s">
        <v>1658</v>
      </c>
      <c r="M1773" t="s">
        <v>716</v>
      </c>
      <c r="N1773">
        <v>71</v>
      </c>
      <c r="O1773">
        <v>21</v>
      </c>
      <c r="P1773">
        <v>15</v>
      </c>
      <c r="Q1773" t="s">
        <v>73</v>
      </c>
      <c r="R1773" t="s">
        <v>238</v>
      </c>
      <c r="S1773" t="s">
        <v>239</v>
      </c>
      <c r="T1773">
        <v>189</v>
      </c>
      <c r="U1773">
        <v>149</v>
      </c>
      <c r="V1773">
        <v>78.84</v>
      </c>
      <c r="W1773" t="s">
        <v>133</v>
      </c>
      <c r="X1773">
        <v>3779</v>
      </c>
      <c r="Y1773">
        <v>563071</v>
      </c>
      <c r="Z1773">
        <v>28608</v>
      </c>
      <c r="AA1773">
        <v>26969</v>
      </c>
      <c r="AB1773">
        <v>618648</v>
      </c>
      <c r="AC1773">
        <v>360376</v>
      </c>
      <c r="AD1773">
        <v>258272</v>
      </c>
      <c r="AE1773" t="s">
        <v>81</v>
      </c>
      <c r="AF1773" t="s">
        <v>78</v>
      </c>
      <c r="AG1773" t="s">
        <v>240</v>
      </c>
      <c r="AH1773" t="s">
        <v>144</v>
      </c>
      <c r="AI1773" t="s">
        <v>140</v>
      </c>
      <c r="AJ1773" t="str">
        <f t="shared" si="27"/>
        <v>Jun</v>
      </c>
    </row>
    <row r="1774" spans="1:36" x14ac:dyDescent="0.3">
      <c r="A1774" t="s">
        <v>4995</v>
      </c>
      <c r="B1774" s="33">
        <v>45781</v>
      </c>
      <c r="C1774" t="s">
        <v>96</v>
      </c>
      <c r="D1774" t="s">
        <v>4996</v>
      </c>
      <c r="E1774" t="s">
        <v>178</v>
      </c>
      <c r="F1774" t="s">
        <v>181</v>
      </c>
      <c r="G1774" t="s">
        <v>157</v>
      </c>
      <c r="H1774" t="s">
        <v>159</v>
      </c>
      <c r="I1774">
        <v>2353</v>
      </c>
      <c r="J1774" t="s">
        <v>744</v>
      </c>
      <c r="K1774" t="s">
        <v>1407</v>
      </c>
      <c r="L1774" t="s">
        <v>377</v>
      </c>
      <c r="M1774" t="s">
        <v>4997</v>
      </c>
      <c r="N1774">
        <v>351</v>
      </c>
      <c r="O1774">
        <v>0</v>
      </c>
      <c r="P1774">
        <v>11</v>
      </c>
      <c r="Q1774" t="s">
        <v>73</v>
      </c>
      <c r="R1774" t="s">
        <v>238</v>
      </c>
      <c r="S1774" t="s">
        <v>239</v>
      </c>
      <c r="T1774">
        <v>180</v>
      </c>
      <c r="U1774">
        <v>127</v>
      </c>
      <c r="V1774">
        <v>70.56</v>
      </c>
      <c r="W1774" t="s">
        <v>133</v>
      </c>
      <c r="X1774">
        <v>3003</v>
      </c>
      <c r="Y1774">
        <v>381381</v>
      </c>
      <c r="Z1774">
        <v>52832</v>
      </c>
      <c r="AA1774">
        <v>27559</v>
      </c>
      <c r="AB1774">
        <v>461772</v>
      </c>
      <c r="AC1774">
        <v>343363</v>
      </c>
      <c r="AD1774">
        <v>118409</v>
      </c>
      <c r="AE1774" t="s">
        <v>75</v>
      </c>
      <c r="AF1774" t="s">
        <v>81</v>
      </c>
      <c r="AG1774" t="s">
        <v>240</v>
      </c>
      <c r="AH1774" t="s">
        <v>144</v>
      </c>
      <c r="AI1774" t="s">
        <v>138</v>
      </c>
      <c r="AJ1774" t="str">
        <f t="shared" si="27"/>
        <v>May</v>
      </c>
    </row>
    <row r="1775" spans="1:36" x14ac:dyDescent="0.3">
      <c r="A1775" t="s">
        <v>4998</v>
      </c>
      <c r="B1775" s="33">
        <v>45662</v>
      </c>
      <c r="C1775" t="s">
        <v>96</v>
      </c>
      <c r="D1775" t="s">
        <v>4999</v>
      </c>
      <c r="E1775" t="s">
        <v>180</v>
      </c>
      <c r="F1775" t="s">
        <v>177</v>
      </c>
      <c r="G1775" t="s">
        <v>160</v>
      </c>
      <c r="H1775" t="s">
        <v>162</v>
      </c>
      <c r="I1775">
        <v>1303</v>
      </c>
      <c r="J1775" t="s">
        <v>314</v>
      </c>
      <c r="K1775" t="s">
        <v>2519</v>
      </c>
      <c r="L1775" t="s">
        <v>2072</v>
      </c>
      <c r="M1775" t="s">
        <v>1946</v>
      </c>
      <c r="N1775">
        <v>193</v>
      </c>
      <c r="O1775">
        <v>4</v>
      </c>
      <c r="P1775">
        <v>13</v>
      </c>
      <c r="Q1775" t="s">
        <v>73</v>
      </c>
      <c r="R1775" t="s">
        <v>238</v>
      </c>
      <c r="S1775" t="s">
        <v>239</v>
      </c>
      <c r="T1775">
        <v>180</v>
      </c>
      <c r="U1775">
        <v>136</v>
      </c>
      <c r="V1775">
        <v>75.56</v>
      </c>
      <c r="W1775" t="s">
        <v>133</v>
      </c>
      <c r="X1775">
        <v>8463</v>
      </c>
      <c r="Y1775">
        <v>1150968</v>
      </c>
      <c r="Z1775">
        <v>47736</v>
      </c>
      <c r="AA1775">
        <v>49640</v>
      </c>
      <c r="AB1775">
        <v>1248344</v>
      </c>
      <c r="AC1775">
        <v>846375</v>
      </c>
      <c r="AD1775">
        <v>401969</v>
      </c>
      <c r="AE1775" t="s">
        <v>81</v>
      </c>
      <c r="AF1775" t="s">
        <v>78</v>
      </c>
      <c r="AG1775" t="s">
        <v>240</v>
      </c>
      <c r="AH1775" t="s">
        <v>144</v>
      </c>
      <c r="AI1775" t="s">
        <v>138</v>
      </c>
      <c r="AJ1775" t="str">
        <f t="shared" si="27"/>
        <v>Jan</v>
      </c>
    </row>
    <row r="1776" spans="1:36" x14ac:dyDescent="0.3">
      <c r="A1776" t="s">
        <v>5000</v>
      </c>
      <c r="B1776" s="33">
        <v>45948</v>
      </c>
      <c r="C1776" t="s">
        <v>93</v>
      </c>
      <c r="D1776" t="s">
        <v>5001</v>
      </c>
      <c r="E1776" t="s">
        <v>178</v>
      </c>
      <c r="F1776" t="s">
        <v>175</v>
      </c>
      <c r="G1776" t="s">
        <v>157</v>
      </c>
      <c r="H1776" t="s">
        <v>163</v>
      </c>
      <c r="I1776">
        <v>1304</v>
      </c>
      <c r="J1776" t="s">
        <v>258</v>
      </c>
      <c r="K1776" t="s">
        <v>437</v>
      </c>
      <c r="L1776" t="s">
        <v>300</v>
      </c>
      <c r="M1776" t="s">
        <v>394</v>
      </c>
      <c r="N1776">
        <v>191</v>
      </c>
      <c r="O1776">
        <v>20</v>
      </c>
      <c r="P1776">
        <v>12</v>
      </c>
      <c r="Q1776" t="s">
        <v>73</v>
      </c>
      <c r="R1776" t="s">
        <v>238</v>
      </c>
      <c r="S1776" t="s">
        <v>239</v>
      </c>
      <c r="T1776">
        <v>180</v>
      </c>
      <c r="U1776">
        <v>111</v>
      </c>
      <c r="V1776">
        <v>61.67</v>
      </c>
      <c r="W1776" t="s">
        <v>133</v>
      </c>
      <c r="X1776">
        <v>6371</v>
      </c>
      <c r="Y1776">
        <v>707181</v>
      </c>
      <c r="Z1776">
        <v>59607</v>
      </c>
      <c r="AA1776">
        <v>74925</v>
      </c>
      <c r="AB1776">
        <v>841713</v>
      </c>
      <c r="AC1776">
        <v>498974</v>
      </c>
      <c r="AD1776">
        <v>342739</v>
      </c>
      <c r="AE1776" t="s">
        <v>75</v>
      </c>
      <c r="AF1776" t="s">
        <v>75</v>
      </c>
      <c r="AG1776" t="s">
        <v>240</v>
      </c>
      <c r="AH1776" t="s">
        <v>145</v>
      </c>
      <c r="AI1776" t="s">
        <v>138</v>
      </c>
      <c r="AJ1776" t="str">
        <f t="shared" si="27"/>
        <v>Oct</v>
      </c>
    </row>
    <row r="1777" spans="1:36" x14ac:dyDescent="0.3">
      <c r="A1777" t="s">
        <v>5002</v>
      </c>
      <c r="B1777" s="33">
        <v>45717</v>
      </c>
      <c r="C1777" t="s">
        <v>99</v>
      </c>
      <c r="D1777" t="s">
        <v>5003</v>
      </c>
      <c r="E1777" t="s">
        <v>174</v>
      </c>
      <c r="F1777" t="s">
        <v>179</v>
      </c>
      <c r="G1777" t="s">
        <v>158</v>
      </c>
      <c r="H1777" t="s">
        <v>166</v>
      </c>
      <c r="I1777">
        <v>389</v>
      </c>
      <c r="J1777" t="s">
        <v>243</v>
      </c>
      <c r="K1777" t="s">
        <v>1505</v>
      </c>
      <c r="L1777" t="s">
        <v>493</v>
      </c>
      <c r="M1777" t="s">
        <v>1275</v>
      </c>
      <c r="N1777">
        <v>66</v>
      </c>
      <c r="O1777">
        <v>21</v>
      </c>
      <c r="P1777">
        <v>26</v>
      </c>
      <c r="Q1777" t="s">
        <v>73</v>
      </c>
      <c r="R1777" t="s">
        <v>238</v>
      </c>
      <c r="S1777" t="s">
        <v>239</v>
      </c>
      <c r="T1777">
        <v>150</v>
      </c>
      <c r="U1777">
        <v>125</v>
      </c>
      <c r="V1777">
        <v>83.33</v>
      </c>
      <c r="W1777" t="s">
        <v>133</v>
      </c>
      <c r="X1777">
        <v>9476</v>
      </c>
      <c r="Y1777">
        <v>1184500</v>
      </c>
      <c r="Z1777">
        <v>67125</v>
      </c>
      <c r="AA1777">
        <v>60000</v>
      </c>
      <c r="AB1777">
        <v>1311625</v>
      </c>
      <c r="AC1777">
        <v>1002368</v>
      </c>
      <c r="AD1777">
        <v>309257</v>
      </c>
      <c r="AE1777" t="s">
        <v>78</v>
      </c>
      <c r="AF1777" t="s">
        <v>72</v>
      </c>
      <c r="AG1777" t="s">
        <v>240</v>
      </c>
      <c r="AH1777" t="s">
        <v>146</v>
      </c>
      <c r="AI1777" t="s">
        <v>139</v>
      </c>
      <c r="AJ1777" t="str">
        <f t="shared" si="27"/>
        <v>Mar</v>
      </c>
    </row>
    <row r="1778" spans="1:36" x14ac:dyDescent="0.3">
      <c r="A1778" t="s">
        <v>5004</v>
      </c>
      <c r="B1778" s="33">
        <v>45800</v>
      </c>
      <c r="C1778" t="s">
        <v>93</v>
      </c>
      <c r="D1778" t="s">
        <v>5005</v>
      </c>
      <c r="E1778" t="s">
        <v>179</v>
      </c>
      <c r="F1778" t="s">
        <v>181</v>
      </c>
      <c r="G1778" t="s">
        <v>166</v>
      </c>
      <c r="H1778" t="s">
        <v>159</v>
      </c>
      <c r="I1778">
        <v>2135</v>
      </c>
      <c r="J1778" t="s">
        <v>529</v>
      </c>
      <c r="K1778" t="s">
        <v>478</v>
      </c>
      <c r="L1778" t="s">
        <v>2057</v>
      </c>
      <c r="M1778" t="s">
        <v>2196</v>
      </c>
      <c r="N1778">
        <v>277</v>
      </c>
      <c r="O1778">
        <v>21</v>
      </c>
      <c r="P1778">
        <v>30</v>
      </c>
      <c r="Q1778" t="s">
        <v>73</v>
      </c>
      <c r="R1778" t="s">
        <v>238</v>
      </c>
      <c r="S1778" t="s">
        <v>239</v>
      </c>
      <c r="T1778">
        <v>150</v>
      </c>
      <c r="U1778">
        <v>141</v>
      </c>
      <c r="V1778">
        <v>94</v>
      </c>
      <c r="W1778" t="s">
        <v>133</v>
      </c>
      <c r="X1778">
        <v>10594</v>
      </c>
      <c r="Y1778">
        <v>1493754</v>
      </c>
      <c r="Z1778">
        <v>61617</v>
      </c>
      <c r="AA1778">
        <v>70218</v>
      </c>
      <c r="AB1778">
        <v>1625589</v>
      </c>
      <c r="AC1778">
        <v>950415</v>
      </c>
      <c r="AD1778">
        <v>675174</v>
      </c>
      <c r="AE1778" t="s">
        <v>72</v>
      </c>
      <c r="AF1778" t="s">
        <v>81</v>
      </c>
      <c r="AG1778" t="s">
        <v>240</v>
      </c>
      <c r="AH1778" t="s">
        <v>144</v>
      </c>
      <c r="AI1778" t="s">
        <v>139</v>
      </c>
      <c r="AJ1778" t="str">
        <f t="shared" si="27"/>
        <v>May</v>
      </c>
    </row>
    <row r="1779" spans="1:36" x14ac:dyDescent="0.3">
      <c r="A1779" t="s">
        <v>5006</v>
      </c>
      <c r="B1779" s="33">
        <v>45904</v>
      </c>
      <c r="C1779" t="s">
        <v>93</v>
      </c>
      <c r="D1779" t="s">
        <v>5007</v>
      </c>
      <c r="E1779" t="s">
        <v>179</v>
      </c>
      <c r="F1779" t="s">
        <v>177</v>
      </c>
      <c r="G1779" t="s">
        <v>166</v>
      </c>
      <c r="H1779" t="s">
        <v>162</v>
      </c>
      <c r="I1779">
        <v>1541</v>
      </c>
      <c r="J1779" t="s">
        <v>1510</v>
      </c>
      <c r="K1779" t="s">
        <v>863</v>
      </c>
      <c r="L1779" t="s">
        <v>2451</v>
      </c>
      <c r="M1779" t="s">
        <v>470</v>
      </c>
      <c r="N1779">
        <v>208</v>
      </c>
      <c r="O1779">
        <v>33</v>
      </c>
      <c r="P1779">
        <v>51</v>
      </c>
      <c r="Q1779" t="s">
        <v>76</v>
      </c>
      <c r="R1779" t="s">
        <v>238</v>
      </c>
      <c r="S1779" t="s">
        <v>239</v>
      </c>
      <c r="T1779">
        <v>186</v>
      </c>
      <c r="U1779">
        <v>134</v>
      </c>
      <c r="V1779">
        <v>72.040000000000006</v>
      </c>
      <c r="W1779" t="s">
        <v>133</v>
      </c>
      <c r="X1779">
        <v>10643</v>
      </c>
      <c r="Y1779">
        <v>1426162</v>
      </c>
      <c r="Z1779">
        <v>40334</v>
      </c>
      <c r="AA1779">
        <v>25326</v>
      </c>
      <c r="AB1779">
        <v>1491822</v>
      </c>
      <c r="AC1779">
        <v>1160783</v>
      </c>
      <c r="AD1779">
        <v>331039</v>
      </c>
      <c r="AE1779" t="s">
        <v>72</v>
      </c>
      <c r="AF1779" t="s">
        <v>78</v>
      </c>
      <c r="AG1779" t="s">
        <v>240</v>
      </c>
      <c r="AH1779" t="s">
        <v>144</v>
      </c>
      <c r="AI1779" t="s">
        <v>138</v>
      </c>
      <c r="AJ1779" t="str">
        <f t="shared" si="27"/>
        <v>Sep</v>
      </c>
    </row>
    <row r="1780" spans="1:36" x14ac:dyDescent="0.3">
      <c r="A1780" t="s">
        <v>5008</v>
      </c>
      <c r="B1780" s="33">
        <v>45724</v>
      </c>
      <c r="C1780" t="s">
        <v>93</v>
      </c>
      <c r="D1780" t="s">
        <v>5009</v>
      </c>
      <c r="E1780" t="s">
        <v>179</v>
      </c>
      <c r="F1780" t="s">
        <v>172</v>
      </c>
      <c r="G1780" t="s">
        <v>166</v>
      </c>
      <c r="H1780" t="s">
        <v>155</v>
      </c>
      <c r="I1780">
        <v>1575</v>
      </c>
      <c r="J1780" t="s">
        <v>325</v>
      </c>
      <c r="K1780" t="s">
        <v>1924</v>
      </c>
      <c r="L1780" t="s">
        <v>986</v>
      </c>
      <c r="M1780" t="s">
        <v>1820</v>
      </c>
      <c r="N1780">
        <v>230</v>
      </c>
      <c r="O1780">
        <v>19</v>
      </c>
      <c r="P1780">
        <v>28</v>
      </c>
      <c r="Q1780" t="s">
        <v>73</v>
      </c>
      <c r="R1780" t="s">
        <v>238</v>
      </c>
      <c r="S1780" t="s">
        <v>239</v>
      </c>
      <c r="T1780">
        <v>189</v>
      </c>
      <c r="U1780">
        <v>149</v>
      </c>
      <c r="V1780">
        <v>78.84</v>
      </c>
      <c r="W1780" t="s">
        <v>135</v>
      </c>
      <c r="X1780">
        <v>8930</v>
      </c>
      <c r="Y1780">
        <v>1330570</v>
      </c>
      <c r="Z1780">
        <v>64517</v>
      </c>
      <c r="AA1780">
        <v>68242</v>
      </c>
      <c r="AB1780">
        <v>1463329</v>
      </c>
      <c r="AC1780">
        <v>1175927</v>
      </c>
      <c r="AD1780">
        <v>287402</v>
      </c>
      <c r="AE1780" t="s">
        <v>72</v>
      </c>
      <c r="AF1780" t="s">
        <v>81</v>
      </c>
      <c r="AG1780" t="s">
        <v>240</v>
      </c>
      <c r="AH1780" t="s">
        <v>144</v>
      </c>
      <c r="AI1780" t="s">
        <v>138</v>
      </c>
      <c r="AJ1780" t="str">
        <f t="shared" si="27"/>
        <v>Mar</v>
      </c>
    </row>
    <row r="1781" spans="1:36" x14ac:dyDescent="0.3">
      <c r="A1781" t="s">
        <v>5010</v>
      </c>
      <c r="B1781" s="33">
        <v>45687</v>
      </c>
      <c r="C1781" t="s">
        <v>93</v>
      </c>
      <c r="D1781" t="s">
        <v>5011</v>
      </c>
      <c r="E1781" t="s">
        <v>178</v>
      </c>
      <c r="F1781" t="s">
        <v>173</v>
      </c>
      <c r="G1781" t="s">
        <v>157</v>
      </c>
      <c r="H1781" t="s">
        <v>161</v>
      </c>
      <c r="I1781">
        <v>1991</v>
      </c>
      <c r="J1781" t="s">
        <v>408</v>
      </c>
      <c r="K1781" t="s">
        <v>4077</v>
      </c>
      <c r="N1781">
        <v>253</v>
      </c>
      <c r="O1781">
        <v>0</v>
      </c>
      <c r="P1781">
        <v>0</v>
      </c>
      <c r="Q1781" t="s">
        <v>67</v>
      </c>
      <c r="R1781" t="s">
        <v>245</v>
      </c>
      <c r="S1781" t="s">
        <v>121</v>
      </c>
      <c r="T1781">
        <v>189</v>
      </c>
      <c r="U1781">
        <v>0</v>
      </c>
      <c r="V1781">
        <v>0</v>
      </c>
      <c r="W1781" t="s">
        <v>133</v>
      </c>
      <c r="X1781">
        <v>9075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t="s">
        <v>75</v>
      </c>
      <c r="AF1781" t="s">
        <v>78</v>
      </c>
      <c r="AG1781" t="s">
        <v>240</v>
      </c>
      <c r="AH1781" t="s">
        <v>144</v>
      </c>
      <c r="AI1781" t="s">
        <v>139</v>
      </c>
      <c r="AJ1781" t="str">
        <f t="shared" si="27"/>
        <v>Jan</v>
      </c>
    </row>
    <row r="1782" spans="1:36" x14ac:dyDescent="0.3">
      <c r="A1782" t="s">
        <v>5012</v>
      </c>
      <c r="B1782" s="33">
        <v>45987</v>
      </c>
      <c r="C1782" t="s">
        <v>98</v>
      </c>
      <c r="D1782" t="s">
        <v>5013</v>
      </c>
      <c r="E1782" t="s">
        <v>181</v>
      </c>
      <c r="F1782" t="s">
        <v>180</v>
      </c>
      <c r="G1782" t="s">
        <v>159</v>
      </c>
      <c r="H1782" t="s">
        <v>160</v>
      </c>
      <c r="I1782">
        <v>1369</v>
      </c>
      <c r="J1782" t="s">
        <v>621</v>
      </c>
      <c r="K1782" t="s">
        <v>2766</v>
      </c>
      <c r="L1782" t="s">
        <v>994</v>
      </c>
      <c r="M1782" t="s">
        <v>457</v>
      </c>
      <c r="N1782">
        <v>209</v>
      </c>
      <c r="O1782">
        <v>22</v>
      </c>
      <c r="P1782">
        <v>1</v>
      </c>
      <c r="Q1782" t="s">
        <v>73</v>
      </c>
      <c r="R1782" t="s">
        <v>238</v>
      </c>
      <c r="S1782" t="s">
        <v>239</v>
      </c>
      <c r="T1782">
        <v>220</v>
      </c>
      <c r="U1782">
        <v>205</v>
      </c>
      <c r="V1782">
        <v>93.18</v>
      </c>
      <c r="W1782" t="s">
        <v>133</v>
      </c>
      <c r="X1782">
        <v>4594</v>
      </c>
      <c r="Y1782">
        <v>941770</v>
      </c>
      <c r="Z1782">
        <v>88150</v>
      </c>
      <c r="AA1782">
        <v>95735</v>
      </c>
      <c r="AB1782">
        <v>1125655</v>
      </c>
      <c r="AC1782">
        <v>842499</v>
      </c>
      <c r="AD1782">
        <v>283156</v>
      </c>
      <c r="AE1782" t="s">
        <v>81</v>
      </c>
      <c r="AF1782" t="s">
        <v>81</v>
      </c>
      <c r="AG1782" t="s">
        <v>240</v>
      </c>
      <c r="AH1782" t="s">
        <v>144</v>
      </c>
      <c r="AI1782" t="s">
        <v>140</v>
      </c>
      <c r="AJ1782" t="str">
        <f t="shared" si="27"/>
        <v>Nov</v>
      </c>
    </row>
    <row r="1783" spans="1:36" x14ac:dyDescent="0.3">
      <c r="A1783" t="s">
        <v>5014</v>
      </c>
      <c r="B1783" s="33">
        <v>46004</v>
      </c>
      <c r="C1783" t="s">
        <v>93</v>
      </c>
      <c r="D1783" t="s">
        <v>5015</v>
      </c>
      <c r="E1783" t="s">
        <v>180</v>
      </c>
      <c r="F1783" t="s">
        <v>178</v>
      </c>
      <c r="G1783" t="s">
        <v>160</v>
      </c>
      <c r="H1783" t="s">
        <v>157</v>
      </c>
      <c r="I1783">
        <v>813</v>
      </c>
      <c r="J1783" t="s">
        <v>529</v>
      </c>
      <c r="K1783" t="s">
        <v>572</v>
      </c>
      <c r="L1783" t="s">
        <v>385</v>
      </c>
      <c r="M1783" t="s">
        <v>572</v>
      </c>
      <c r="N1783">
        <v>135</v>
      </c>
      <c r="O1783">
        <v>0</v>
      </c>
      <c r="P1783">
        <v>-8</v>
      </c>
      <c r="Q1783" t="s">
        <v>70</v>
      </c>
      <c r="R1783" t="s">
        <v>238</v>
      </c>
      <c r="S1783" t="s">
        <v>239</v>
      </c>
      <c r="T1783">
        <v>180</v>
      </c>
      <c r="U1783">
        <v>101</v>
      </c>
      <c r="V1783">
        <v>56.11</v>
      </c>
      <c r="W1783" t="s">
        <v>133</v>
      </c>
      <c r="X1783">
        <v>9584</v>
      </c>
      <c r="Y1783">
        <v>967984</v>
      </c>
      <c r="Z1783">
        <v>41814</v>
      </c>
      <c r="AA1783">
        <v>38582</v>
      </c>
      <c r="AB1783">
        <v>1048380</v>
      </c>
      <c r="AC1783">
        <v>806769</v>
      </c>
      <c r="AD1783">
        <v>241611</v>
      </c>
      <c r="AE1783" t="s">
        <v>81</v>
      </c>
      <c r="AF1783" t="s">
        <v>75</v>
      </c>
      <c r="AG1783" t="s">
        <v>240</v>
      </c>
      <c r="AH1783" t="s">
        <v>144</v>
      </c>
      <c r="AI1783" t="s">
        <v>138</v>
      </c>
      <c r="AJ1783" t="str">
        <f t="shared" si="27"/>
        <v>Dec</v>
      </c>
    </row>
    <row r="1784" spans="1:36" x14ac:dyDescent="0.3">
      <c r="A1784" t="s">
        <v>5016</v>
      </c>
      <c r="B1784" s="33">
        <v>45738</v>
      </c>
      <c r="C1784" t="s">
        <v>95</v>
      </c>
      <c r="D1784" t="s">
        <v>5017</v>
      </c>
      <c r="E1784" t="s">
        <v>176</v>
      </c>
      <c r="F1784" t="s">
        <v>180</v>
      </c>
      <c r="G1784" t="s">
        <v>156</v>
      </c>
      <c r="H1784" t="s">
        <v>160</v>
      </c>
      <c r="I1784">
        <v>2019</v>
      </c>
      <c r="J1784" t="s">
        <v>731</v>
      </c>
      <c r="K1784" t="s">
        <v>282</v>
      </c>
      <c r="L1784" t="s">
        <v>626</v>
      </c>
      <c r="M1784" t="s">
        <v>282</v>
      </c>
      <c r="N1784">
        <v>280</v>
      </c>
      <c r="O1784">
        <v>0</v>
      </c>
      <c r="P1784">
        <v>-10</v>
      </c>
      <c r="Q1784" t="s">
        <v>70</v>
      </c>
      <c r="R1784" t="s">
        <v>238</v>
      </c>
      <c r="S1784" t="s">
        <v>239</v>
      </c>
      <c r="T1784">
        <v>220</v>
      </c>
      <c r="U1784">
        <v>172</v>
      </c>
      <c r="V1784">
        <v>78.180000000000007</v>
      </c>
      <c r="W1784" t="s">
        <v>133</v>
      </c>
      <c r="X1784">
        <v>10116</v>
      </c>
      <c r="Y1784">
        <v>1739952</v>
      </c>
      <c r="Z1784">
        <v>45580</v>
      </c>
      <c r="AA1784">
        <v>94944</v>
      </c>
      <c r="AB1784">
        <v>1880476</v>
      </c>
      <c r="AC1784">
        <v>1357141</v>
      </c>
      <c r="AD1784">
        <v>523335</v>
      </c>
      <c r="AE1784" t="s">
        <v>81</v>
      </c>
      <c r="AF1784" t="s">
        <v>81</v>
      </c>
      <c r="AG1784" t="s">
        <v>240</v>
      </c>
      <c r="AH1784" t="s">
        <v>147</v>
      </c>
      <c r="AI1784" t="s">
        <v>139</v>
      </c>
      <c r="AJ1784" t="str">
        <f t="shared" si="27"/>
        <v>Mar</v>
      </c>
    </row>
    <row r="1785" spans="1:36" x14ac:dyDescent="0.3">
      <c r="A1785" t="s">
        <v>5018</v>
      </c>
      <c r="B1785" s="33">
        <v>45666</v>
      </c>
      <c r="C1785" t="s">
        <v>96</v>
      </c>
      <c r="D1785" t="s">
        <v>5019</v>
      </c>
      <c r="E1785" t="s">
        <v>176</v>
      </c>
      <c r="F1785" t="s">
        <v>180</v>
      </c>
      <c r="G1785" t="s">
        <v>156</v>
      </c>
      <c r="H1785" t="s">
        <v>160</v>
      </c>
      <c r="I1785">
        <v>1598</v>
      </c>
      <c r="J1785" t="s">
        <v>336</v>
      </c>
      <c r="K1785" t="s">
        <v>2249</v>
      </c>
      <c r="L1785" t="s">
        <v>581</v>
      </c>
      <c r="M1785" t="s">
        <v>563</v>
      </c>
      <c r="N1785">
        <v>222</v>
      </c>
      <c r="O1785">
        <v>0</v>
      </c>
      <c r="P1785">
        <v>7</v>
      </c>
      <c r="Q1785" t="s">
        <v>73</v>
      </c>
      <c r="R1785" t="s">
        <v>238</v>
      </c>
      <c r="S1785" t="s">
        <v>239</v>
      </c>
      <c r="T1785">
        <v>220</v>
      </c>
      <c r="U1785">
        <v>148</v>
      </c>
      <c r="V1785">
        <v>67.27</v>
      </c>
      <c r="W1785" t="s">
        <v>133</v>
      </c>
      <c r="X1785">
        <v>9276</v>
      </c>
      <c r="Y1785">
        <v>1372848</v>
      </c>
      <c r="Z1785">
        <v>29452</v>
      </c>
      <c r="AA1785">
        <v>115440</v>
      </c>
      <c r="AB1785">
        <v>1517740</v>
      </c>
      <c r="AC1785">
        <v>1090917</v>
      </c>
      <c r="AD1785">
        <v>426823</v>
      </c>
      <c r="AE1785" t="s">
        <v>81</v>
      </c>
      <c r="AF1785" t="s">
        <v>81</v>
      </c>
      <c r="AG1785" t="s">
        <v>240</v>
      </c>
      <c r="AH1785" t="s">
        <v>146</v>
      </c>
      <c r="AI1785" t="s">
        <v>140</v>
      </c>
      <c r="AJ1785" t="str">
        <f t="shared" si="27"/>
        <v>Jan</v>
      </c>
    </row>
    <row r="1786" spans="1:36" x14ac:dyDescent="0.3">
      <c r="A1786" t="s">
        <v>5020</v>
      </c>
      <c r="B1786" s="33">
        <v>45827</v>
      </c>
      <c r="C1786" t="s">
        <v>96</v>
      </c>
      <c r="D1786" t="s">
        <v>5021</v>
      </c>
      <c r="E1786" t="s">
        <v>176</v>
      </c>
      <c r="F1786" t="s">
        <v>179</v>
      </c>
      <c r="G1786" t="s">
        <v>156</v>
      </c>
      <c r="H1786" t="s">
        <v>166</v>
      </c>
      <c r="I1786">
        <v>1595</v>
      </c>
      <c r="J1786" t="s">
        <v>477</v>
      </c>
      <c r="K1786" t="s">
        <v>5022</v>
      </c>
      <c r="L1786" t="s">
        <v>477</v>
      </c>
      <c r="M1786" t="s">
        <v>5022</v>
      </c>
      <c r="N1786">
        <v>225</v>
      </c>
      <c r="O1786">
        <v>0</v>
      </c>
      <c r="P1786">
        <v>-10</v>
      </c>
      <c r="Q1786" t="s">
        <v>70</v>
      </c>
      <c r="R1786" t="s">
        <v>238</v>
      </c>
      <c r="S1786" t="s">
        <v>239</v>
      </c>
      <c r="T1786">
        <v>220</v>
      </c>
      <c r="U1786">
        <v>105</v>
      </c>
      <c r="V1786">
        <v>47.73</v>
      </c>
      <c r="W1786" t="s">
        <v>133</v>
      </c>
      <c r="X1786">
        <v>7665</v>
      </c>
      <c r="Y1786">
        <v>804825</v>
      </c>
      <c r="Z1786">
        <v>25095</v>
      </c>
      <c r="AA1786">
        <v>70140</v>
      </c>
      <c r="AB1786">
        <v>900060</v>
      </c>
      <c r="AC1786">
        <v>664570</v>
      </c>
      <c r="AD1786">
        <v>235490</v>
      </c>
      <c r="AE1786" t="s">
        <v>81</v>
      </c>
      <c r="AF1786" t="s">
        <v>72</v>
      </c>
      <c r="AG1786" t="s">
        <v>240</v>
      </c>
      <c r="AH1786" t="s">
        <v>144</v>
      </c>
      <c r="AI1786" t="s">
        <v>139</v>
      </c>
      <c r="AJ1786" t="str">
        <f t="shared" si="27"/>
        <v>Jun</v>
      </c>
    </row>
    <row r="1787" spans="1:36" x14ac:dyDescent="0.3">
      <c r="A1787" t="s">
        <v>5023</v>
      </c>
      <c r="B1787" s="33">
        <v>45775</v>
      </c>
      <c r="C1787" t="s">
        <v>93</v>
      </c>
      <c r="D1787" t="s">
        <v>5024</v>
      </c>
      <c r="E1787" t="s">
        <v>173</v>
      </c>
      <c r="F1787" t="s">
        <v>178</v>
      </c>
      <c r="G1787" t="s">
        <v>161</v>
      </c>
      <c r="H1787" t="s">
        <v>157</v>
      </c>
      <c r="I1787">
        <v>828</v>
      </c>
      <c r="J1787" t="s">
        <v>266</v>
      </c>
      <c r="K1787" t="s">
        <v>2094</v>
      </c>
      <c r="L1787" t="s">
        <v>2620</v>
      </c>
      <c r="M1787" t="s">
        <v>2094</v>
      </c>
      <c r="N1787">
        <v>136</v>
      </c>
      <c r="O1787">
        <v>1</v>
      </c>
      <c r="P1787">
        <v>-10</v>
      </c>
      <c r="Q1787" t="s">
        <v>73</v>
      </c>
      <c r="R1787" t="s">
        <v>238</v>
      </c>
      <c r="S1787" t="s">
        <v>239</v>
      </c>
      <c r="T1787">
        <v>220</v>
      </c>
      <c r="U1787">
        <v>137</v>
      </c>
      <c r="V1787">
        <v>62.27</v>
      </c>
      <c r="W1787" t="s">
        <v>133</v>
      </c>
      <c r="X1787">
        <v>6776</v>
      </c>
      <c r="Y1787">
        <v>928312</v>
      </c>
      <c r="Z1787">
        <v>71788</v>
      </c>
      <c r="AA1787">
        <v>87132</v>
      </c>
      <c r="AB1787">
        <v>1087232</v>
      </c>
      <c r="AC1787">
        <v>747138</v>
      </c>
      <c r="AD1787">
        <v>340094</v>
      </c>
      <c r="AE1787" t="s">
        <v>78</v>
      </c>
      <c r="AF1787" t="s">
        <v>75</v>
      </c>
      <c r="AG1787" t="s">
        <v>240</v>
      </c>
      <c r="AH1787" t="s">
        <v>145</v>
      </c>
      <c r="AI1787" t="s">
        <v>138</v>
      </c>
      <c r="AJ1787" t="str">
        <f t="shared" si="27"/>
        <v>Apr</v>
      </c>
    </row>
    <row r="1788" spans="1:36" x14ac:dyDescent="0.3">
      <c r="A1788" t="s">
        <v>5025</v>
      </c>
      <c r="B1788" s="33">
        <v>45772</v>
      </c>
      <c r="C1788" t="s">
        <v>93</v>
      </c>
      <c r="D1788" t="s">
        <v>5026</v>
      </c>
      <c r="E1788" t="s">
        <v>178</v>
      </c>
      <c r="F1788" t="s">
        <v>176</v>
      </c>
      <c r="G1788" t="s">
        <v>157</v>
      </c>
      <c r="H1788" t="s">
        <v>156</v>
      </c>
      <c r="I1788">
        <v>712</v>
      </c>
      <c r="J1788" t="s">
        <v>581</v>
      </c>
      <c r="K1788" t="s">
        <v>1400</v>
      </c>
      <c r="L1788" t="s">
        <v>1339</v>
      </c>
      <c r="M1788" t="s">
        <v>337</v>
      </c>
      <c r="N1788">
        <v>122</v>
      </c>
      <c r="O1788">
        <v>7</v>
      </c>
      <c r="P1788">
        <v>17</v>
      </c>
      <c r="Q1788" t="s">
        <v>73</v>
      </c>
      <c r="R1788" t="s">
        <v>238</v>
      </c>
      <c r="S1788" t="s">
        <v>239</v>
      </c>
      <c r="T1788">
        <v>180</v>
      </c>
      <c r="U1788">
        <v>121</v>
      </c>
      <c r="V1788">
        <v>67.22</v>
      </c>
      <c r="W1788" t="s">
        <v>134</v>
      </c>
      <c r="X1788">
        <v>9437</v>
      </c>
      <c r="Y1788">
        <v>1141877</v>
      </c>
      <c r="Z1788">
        <v>62920</v>
      </c>
      <c r="AA1788">
        <v>58927</v>
      </c>
      <c r="AB1788">
        <v>1263724</v>
      </c>
      <c r="AC1788">
        <v>988525</v>
      </c>
      <c r="AD1788">
        <v>275199</v>
      </c>
      <c r="AE1788" t="s">
        <v>75</v>
      </c>
      <c r="AF1788" t="s">
        <v>81</v>
      </c>
      <c r="AG1788" t="s">
        <v>240</v>
      </c>
      <c r="AH1788" t="s">
        <v>144</v>
      </c>
      <c r="AI1788" t="s">
        <v>139</v>
      </c>
      <c r="AJ1788" t="str">
        <f t="shared" si="27"/>
        <v>Apr</v>
      </c>
    </row>
    <row r="1789" spans="1:36" x14ac:dyDescent="0.3">
      <c r="A1789" t="s">
        <v>5027</v>
      </c>
      <c r="B1789" s="33">
        <v>45839</v>
      </c>
      <c r="C1789" t="s">
        <v>93</v>
      </c>
      <c r="D1789" t="s">
        <v>5028</v>
      </c>
      <c r="E1789" t="s">
        <v>178</v>
      </c>
      <c r="F1789" t="s">
        <v>176</v>
      </c>
      <c r="G1789" t="s">
        <v>157</v>
      </c>
      <c r="H1789" t="s">
        <v>156</v>
      </c>
      <c r="I1789">
        <v>1190</v>
      </c>
      <c r="J1789" t="s">
        <v>292</v>
      </c>
      <c r="K1789" t="s">
        <v>1292</v>
      </c>
      <c r="N1789">
        <v>192</v>
      </c>
      <c r="O1789">
        <v>0</v>
      </c>
      <c r="P1789">
        <v>0</v>
      </c>
      <c r="Q1789" t="s">
        <v>67</v>
      </c>
      <c r="R1789" t="s">
        <v>245</v>
      </c>
      <c r="S1789" t="s">
        <v>124</v>
      </c>
      <c r="T1789">
        <v>150</v>
      </c>
      <c r="U1789">
        <v>0</v>
      </c>
      <c r="V1789">
        <v>0</v>
      </c>
      <c r="W1789" t="s">
        <v>133</v>
      </c>
      <c r="X1789">
        <v>3430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t="s">
        <v>75</v>
      </c>
      <c r="AF1789" t="s">
        <v>81</v>
      </c>
      <c r="AG1789" t="s">
        <v>240</v>
      </c>
      <c r="AH1789" t="s">
        <v>144</v>
      </c>
      <c r="AI1789" t="s">
        <v>138</v>
      </c>
      <c r="AJ1789" t="str">
        <f t="shared" si="27"/>
        <v>Jul</v>
      </c>
    </row>
    <row r="1790" spans="1:36" x14ac:dyDescent="0.3">
      <c r="A1790" t="s">
        <v>5029</v>
      </c>
      <c r="B1790" s="33">
        <v>45682</v>
      </c>
      <c r="C1790" t="s">
        <v>95</v>
      </c>
      <c r="D1790" t="s">
        <v>5030</v>
      </c>
      <c r="E1790" t="s">
        <v>172</v>
      </c>
      <c r="F1790" t="s">
        <v>173</v>
      </c>
      <c r="G1790" t="s">
        <v>155</v>
      </c>
      <c r="H1790" t="s">
        <v>161</v>
      </c>
      <c r="I1790">
        <v>1401</v>
      </c>
      <c r="J1790" t="s">
        <v>588</v>
      </c>
      <c r="K1790" t="s">
        <v>1510</v>
      </c>
      <c r="L1790" t="s">
        <v>258</v>
      </c>
      <c r="M1790" t="s">
        <v>1510</v>
      </c>
      <c r="N1790">
        <v>210</v>
      </c>
      <c r="O1790">
        <v>0</v>
      </c>
      <c r="P1790">
        <v>-3</v>
      </c>
      <c r="Q1790" t="s">
        <v>70</v>
      </c>
      <c r="R1790" t="s">
        <v>238</v>
      </c>
      <c r="S1790" t="s">
        <v>239</v>
      </c>
      <c r="T1790">
        <v>189</v>
      </c>
      <c r="U1790">
        <v>168</v>
      </c>
      <c r="V1790">
        <v>88.89</v>
      </c>
      <c r="W1790" t="s">
        <v>135</v>
      </c>
      <c r="X1790">
        <v>7477</v>
      </c>
      <c r="Y1790">
        <v>1256136</v>
      </c>
      <c r="Z1790">
        <v>56112</v>
      </c>
      <c r="AA1790">
        <v>37464</v>
      </c>
      <c r="AB1790">
        <v>1349712</v>
      </c>
      <c r="AC1790">
        <v>989261</v>
      </c>
      <c r="AD1790">
        <v>360451</v>
      </c>
      <c r="AE1790" t="s">
        <v>81</v>
      </c>
      <c r="AF1790" t="s">
        <v>78</v>
      </c>
      <c r="AG1790" t="s">
        <v>240</v>
      </c>
      <c r="AH1790" t="s">
        <v>144</v>
      </c>
      <c r="AI1790" t="s">
        <v>139</v>
      </c>
      <c r="AJ1790" t="str">
        <f t="shared" si="27"/>
        <v>Jan</v>
      </c>
    </row>
    <row r="1791" spans="1:36" x14ac:dyDescent="0.3">
      <c r="A1791" t="s">
        <v>5031</v>
      </c>
      <c r="B1791" s="33">
        <v>45948</v>
      </c>
      <c r="C1791" t="s">
        <v>99</v>
      </c>
      <c r="D1791" t="s">
        <v>5032</v>
      </c>
      <c r="E1791" t="s">
        <v>179</v>
      </c>
      <c r="F1791" t="s">
        <v>177</v>
      </c>
      <c r="G1791" t="s">
        <v>166</v>
      </c>
      <c r="H1791" t="s">
        <v>162</v>
      </c>
      <c r="I1791">
        <v>1098</v>
      </c>
      <c r="J1791" t="s">
        <v>605</v>
      </c>
      <c r="K1791" t="s">
        <v>741</v>
      </c>
      <c r="L1791" t="s">
        <v>3288</v>
      </c>
      <c r="M1791" t="s">
        <v>1346</v>
      </c>
      <c r="N1791">
        <v>175</v>
      </c>
      <c r="O1791">
        <v>6</v>
      </c>
      <c r="P1791">
        <v>15</v>
      </c>
      <c r="Q1791" t="s">
        <v>73</v>
      </c>
      <c r="R1791" t="s">
        <v>238</v>
      </c>
      <c r="S1791" t="s">
        <v>239</v>
      </c>
      <c r="T1791">
        <v>189</v>
      </c>
      <c r="U1791">
        <v>137</v>
      </c>
      <c r="V1791">
        <v>72.489999999999995</v>
      </c>
      <c r="W1791" t="s">
        <v>133</v>
      </c>
      <c r="X1791">
        <v>7639</v>
      </c>
      <c r="Y1791">
        <v>1046543</v>
      </c>
      <c r="Z1791">
        <v>23975</v>
      </c>
      <c r="AA1791">
        <v>80419</v>
      </c>
      <c r="AB1791">
        <v>1150937</v>
      </c>
      <c r="AC1791">
        <v>752924</v>
      </c>
      <c r="AD1791">
        <v>398013</v>
      </c>
      <c r="AE1791" t="s">
        <v>72</v>
      </c>
      <c r="AF1791" t="s">
        <v>78</v>
      </c>
      <c r="AG1791" t="s">
        <v>240</v>
      </c>
      <c r="AH1791" t="s">
        <v>146</v>
      </c>
      <c r="AI1791" t="s">
        <v>139</v>
      </c>
      <c r="AJ1791" t="str">
        <f t="shared" si="27"/>
        <v>Oct</v>
      </c>
    </row>
    <row r="1792" spans="1:36" x14ac:dyDescent="0.3">
      <c r="A1792" t="s">
        <v>5033</v>
      </c>
      <c r="B1792" s="33">
        <v>45773</v>
      </c>
      <c r="C1792" t="s">
        <v>93</v>
      </c>
      <c r="D1792" t="s">
        <v>5034</v>
      </c>
      <c r="E1792" t="s">
        <v>178</v>
      </c>
      <c r="F1792" t="s">
        <v>173</v>
      </c>
      <c r="G1792" t="s">
        <v>157</v>
      </c>
      <c r="H1792" t="s">
        <v>161</v>
      </c>
      <c r="I1792">
        <v>1351</v>
      </c>
      <c r="J1792" t="s">
        <v>325</v>
      </c>
      <c r="K1792" t="s">
        <v>2260</v>
      </c>
      <c r="L1792" t="s">
        <v>2360</v>
      </c>
      <c r="M1792" t="s">
        <v>447</v>
      </c>
      <c r="N1792">
        <v>186</v>
      </c>
      <c r="O1792">
        <v>42</v>
      </c>
      <c r="P1792">
        <v>54</v>
      </c>
      <c r="Q1792" t="s">
        <v>76</v>
      </c>
      <c r="R1792" t="s">
        <v>238</v>
      </c>
      <c r="S1792" t="s">
        <v>239</v>
      </c>
      <c r="T1792">
        <v>180</v>
      </c>
      <c r="U1792">
        <v>115</v>
      </c>
      <c r="V1792">
        <v>63.89</v>
      </c>
      <c r="W1792" t="s">
        <v>133</v>
      </c>
      <c r="X1792">
        <v>7416</v>
      </c>
      <c r="Y1792">
        <v>852840</v>
      </c>
      <c r="Z1792">
        <v>40595</v>
      </c>
      <c r="AA1792">
        <v>82685</v>
      </c>
      <c r="AB1792">
        <v>976120</v>
      </c>
      <c r="AC1792">
        <v>773895</v>
      </c>
      <c r="AD1792">
        <v>202225</v>
      </c>
      <c r="AE1792" t="s">
        <v>75</v>
      </c>
      <c r="AF1792" t="s">
        <v>78</v>
      </c>
      <c r="AG1792" t="s">
        <v>240</v>
      </c>
      <c r="AH1792" t="s">
        <v>144</v>
      </c>
      <c r="AI1792" t="s">
        <v>139</v>
      </c>
      <c r="AJ1792" t="str">
        <f t="shared" si="27"/>
        <v>Apr</v>
      </c>
    </row>
    <row r="1793" spans="1:36" x14ac:dyDescent="0.3">
      <c r="A1793" t="s">
        <v>5035</v>
      </c>
      <c r="B1793" s="33">
        <v>45687</v>
      </c>
      <c r="C1793" t="s">
        <v>95</v>
      </c>
      <c r="D1793" t="s">
        <v>5036</v>
      </c>
      <c r="E1793" t="s">
        <v>175</v>
      </c>
      <c r="F1793" t="s">
        <v>181</v>
      </c>
      <c r="G1793" t="s">
        <v>163</v>
      </c>
      <c r="H1793" t="s">
        <v>159</v>
      </c>
      <c r="I1793">
        <v>641</v>
      </c>
      <c r="J1793" t="s">
        <v>560</v>
      </c>
      <c r="K1793" t="s">
        <v>5037</v>
      </c>
      <c r="L1793" t="s">
        <v>599</v>
      </c>
      <c r="M1793" t="s">
        <v>1884</v>
      </c>
      <c r="N1793">
        <v>96</v>
      </c>
      <c r="O1793">
        <v>6</v>
      </c>
      <c r="P1793">
        <v>18</v>
      </c>
      <c r="Q1793" t="s">
        <v>73</v>
      </c>
      <c r="R1793" t="s">
        <v>238</v>
      </c>
      <c r="S1793" t="s">
        <v>239</v>
      </c>
      <c r="T1793">
        <v>220</v>
      </c>
      <c r="U1793">
        <v>143</v>
      </c>
      <c r="V1793">
        <v>65</v>
      </c>
      <c r="W1793" t="s">
        <v>133</v>
      </c>
      <c r="X1793">
        <v>8189</v>
      </c>
      <c r="Y1793">
        <v>1171027</v>
      </c>
      <c r="Z1793">
        <v>41041</v>
      </c>
      <c r="AA1793">
        <v>112541</v>
      </c>
      <c r="AB1793">
        <v>1324609</v>
      </c>
      <c r="AC1793">
        <v>815370</v>
      </c>
      <c r="AD1793">
        <v>509239</v>
      </c>
      <c r="AE1793" t="s">
        <v>75</v>
      </c>
      <c r="AF1793" t="s">
        <v>81</v>
      </c>
      <c r="AG1793" t="s">
        <v>240</v>
      </c>
      <c r="AH1793" t="s">
        <v>144</v>
      </c>
      <c r="AI1793" t="s">
        <v>139</v>
      </c>
      <c r="AJ1793" t="str">
        <f t="shared" si="27"/>
        <v>Jan</v>
      </c>
    </row>
    <row r="1794" spans="1:36" x14ac:dyDescent="0.3">
      <c r="A1794" t="s">
        <v>5038</v>
      </c>
      <c r="B1794" s="33">
        <v>46007</v>
      </c>
      <c r="C1794" t="s">
        <v>95</v>
      </c>
      <c r="D1794" t="s">
        <v>5039</v>
      </c>
      <c r="E1794" t="s">
        <v>173</v>
      </c>
      <c r="F1794" t="s">
        <v>177</v>
      </c>
      <c r="G1794" t="s">
        <v>161</v>
      </c>
      <c r="H1794" t="s">
        <v>162</v>
      </c>
      <c r="I1794">
        <v>693</v>
      </c>
      <c r="J1794" t="s">
        <v>248</v>
      </c>
      <c r="K1794" t="s">
        <v>2673</v>
      </c>
      <c r="L1794" t="s">
        <v>600</v>
      </c>
      <c r="M1794" t="s">
        <v>1309</v>
      </c>
      <c r="N1794">
        <v>119</v>
      </c>
      <c r="O1794">
        <v>30</v>
      </c>
      <c r="P1794">
        <v>45</v>
      </c>
      <c r="Q1794" t="s">
        <v>76</v>
      </c>
      <c r="R1794" t="s">
        <v>238</v>
      </c>
      <c r="S1794" t="s">
        <v>239</v>
      </c>
      <c r="T1794">
        <v>189</v>
      </c>
      <c r="U1794">
        <v>145</v>
      </c>
      <c r="V1794">
        <v>76.72</v>
      </c>
      <c r="W1794" t="s">
        <v>135</v>
      </c>
      <c r="X1794">
        <v>6223</v>
      </c>
      <c r="Y1794">
        <v>902335</v>
      </c>
      <c r="Z1794">
        <v>22330</v>
      </c>
      <c r="AA1794">
        <v>48575</v>
      </c>
      <c r="AB1794">
        <v>973240</v>
      </c>
      <c r="AC1794">
        <v>853457</v>
      </c>
      <c r="AD1794">
        <v>119783</v>
      </c>
      <c r="AE1794" t="s">
        <v>78</v>
      </c>
      <c r="AF1794" t="s">
        <v>78</v>
      </c>
      <c r="AG1794" t="s">
        <v>240</v>
      </c>
      <c r="AH1794" t="s">
        <v>146</v>
      </c>
      <c r="AI1794" t="s">
        <v>139</v>
      </c>
      <c r="AJ1794" t="str">
        <f t="shared" ref="AJ1794:AJ1857" si="28">TEXT(B1794,"mmm")</f>
        <v>Dec</v>
      </c>
    </row>
    <row r="1795" spans="1:36" x14ac:dyDescent="0.3">
      <c r="A1795" t="s">
        <v>5040</v>
      </c>
      <c r="B1795" s="33">
        <v>45709</v>
      </c>
      <c r="C1795" t="s">
        <v>93</v>
      </c>
      <c r="D1795" t="s">
        <v>5041</v>
      </c>
      <c r="E1795" t="s">
        <v>181</v>
      </c>
      <c r="F1795" t="s">
        <v>172</v>
      </c>
      <c r="G1795" t="s">
        <v>159</v>
      </c>
      <c r="H1795" t="s">
        <v>155</v>
      </c>
      <c r="I1795">
        <v>371</v>
      </c>
      <c r="J1795" t="s">
        <v>639</v>
      </c>
      <c r="K1795" t="s">
        <v>599</v>
      </c>
      <c r="L1795" t="s">
        <v>1596</v>
      </c>
      <c r="M1795" t="s">
        <v>1166</v>
      </c>
      <c r="N1795">
        <v>66</v>
      </c>
      <c r="O1795">
        <v>8</v>
      </c>
      <c r="P1795">
        <v>28</v>
      </c>
      <c r="Q1795" t="s">
        <v>73</v>
      </c>
      <c r="R1795" t="s">
        <v>238</v>
      </c>
      <c r="S1795" t="s">
        <v>239</v>
      </c>
      <c r="T1795">
        <v>150</v>
      </c>
      <c r="U1795">
        <v>116</v>
      </c>
      <c r="V1795">
        <v>77.33</v>
      </c>
      <c r="W1795" t="s">
        <v>133</v>
      </c>
      <c r="X1795">
        <v>7884</v>
      </c>
      <c r="Y1795">
        <v>914544</v>
      </c>
      <c r="Z1795">
        <v>49648</v>
      </c>
      <c r="AA1795">
        <v>30508</v>
      </c>
      <c r="AB1795">
        <v>994700</v>
      </c>
      <c r="AC1795">
        <v>740877</v>
      </c>
      <c r="AD1795">
        <v>253823</v>
      </c>
      <c r="AE1795" t="s">
        <v>81</v>
      </c>
      <c r="AF1795" t="s">
        <v>81</v>
      </c>
      <c r="AG1795" t="s">
        <v>240</v>
      </c>
      <c r="AH1795" t="s">
        <v>144</v>
      </c>
      <c r="AI1795" t="s">
        <v>140</v>
      </c>
      <c r="AJ1795" t="str">
        <f t="shared" si="28"/>
        <v>Feb</v>
      </c>
    </row>
    <row r="1796" spans="1:36" x14ac:dyDescent="0.3">
      <c r="A1796" t="s">
        <v>5042</v>
      </c>
      <c r="B1796" s="33">
        <v>45853</v>
      </c>
      <c r="C1796" t="s">
        <v>97</v>
      </c>
      <c r="D1796" t="s">
        <v>5043</v>
      </c>
      <c r="E1796" t="s">
        <v>181</v>
      </c>
      <c r="F1796" t="s">
        <v>177</v>
      </c>
      <c r="G1796" t="s">
        <v>159</v>
      </c>
      <c r="H1796" t="s">
        <v>162</v>
      </c>
      <c r="I1796">
        <v>651</v>
      </c>
      <c r="J1796" t="s">
        <v>581</v>
      </c>
      <c r="K1796" t="s">
        <v>2169</v>
      </c>
      <c r="L1796" t="s">
        <v>894</v>
      </c>
      <c r="M1796" t="s">
        <v>1174</v>
      </c>
      <c r="N1796">
        <v>113</v>
      </c>
      <c r="O1796">
        <v>24</v>
      </c>
      <c r="P1796">
        <v>14</v>
      </c>
      <c r="Q1796" t="s">
        <v>73</v>
      </c>
      <c r="R1796" t="s">
        <v>238</v>
      </c>
      <c r="S1796" t="s">
        <v>239</v>
      </c>
      <c r="T1796">
        <v>186</v>
      </c>
      <c r="U1796">
        <v>143</v>
      </c>
      <c r="V1796">
        <v>76.88</v>
      </c>
      <c r="W1796" t="s">
        <v>135</v>
      </c>
      <c r="X1796">
        <v>10218</v>
      </c>
      <c r="Y1796">
        <v>1461174</v>
      </c>
      <c r="Z1796">
        <v>72215</v>
      </c>
      <c r="AA1796">
        <v>76219</v>
      </c>
      <c r="AB1796">
        <v>1609608</v>
      </c>
      <c r="AC1796">
        <v>1193339</v>
      </c>
      <c r="AD1796">
        <v>416269</v>
      </c>
      <c r="AE1796" t="s">
        <v>81</v>
      </c>
      <c r="AF1796" t="s">
        <v>78</v>
      </c>
      <c r="AG1796" t="s">
        <v>240</v>
      </c>
      <c r="AH1796" t="s">
        <v>146</v>
      </c>
      <c r="AI1796" t="s">
        <v>139</v>
      </c>
      <c r="AJ1796" t="str">
        <f t="shared" si="28"/>
        <v>Jul</v>
      </c>
    </row>
    <row r="1797" spans="1:36" x14ac:dyDescent="0.3">
      <c r="A1797" t="s">
        <v>5044</v>
      </c>
      <c r="B1797" s="33">
        <v>45744</v>
      </c>
      <c r="C1797" t="s">
        <v>95</v>
      </c>
      <c r="D1797" t="s">
        <v>5045</v>
      </c>
      <c r="E1797" t="s">
        <v>173</v>
      </c>
      <c r="F1797" t="s">
        <v>180</v>
      </c>
      <c r="G1797" t="s">
        <v>161</v>
      </c>
      <c r="H1797" t="s">
        <v>160</v>
      </c>
      <c r="I1797">
        <v>2133</v>
      </c>
      <c r="J1797" t="s">
        <v>280</v>
      </c>
      <c r="K1797" t="s">
        <v>1929</v>
      </c>
      <c r="L1797" t="s">
        <v>404</v>
      </c>
      <c r="M1797" t="s">
        <v>289</v>
      </c>
      <c r="N1797">
        <v>276</v>
      </c>
      <c r="O1797">
        <v>13</v>
      </c>
      <c r="P1797">
        <v>2</v>
      </c>
      <c r="Q1797" t="s">
        <v>73</v>
      </c>
      <c r="R1797" t="s">
        <v>238</v>
      </c>
      <c r="S1797" t="s">
        <v>239</v>
      </c>
      <c r="T1797">
        <v>180</v>
      </c>
      <c r="U1797">
        <v>164</v>
      </c>
      <c r="V1797">
        <v>91.11</v>
      </c>
      <c r="W1797" t="s">
        <v>133</v>
      </c>
      <c r="X1797">
        <v>9370</v>
      </c>
      <c r="Y1797">
        <v>1536680</v>
      </c>
      <c r="Z1797">
        <v>25256</v>
      </c>
      <c r="AA1797">
        <v>123328</v>
      </c>
      <c r="AB1797">
        <v>1685264</v>
      </c>
      <c r="AC1797">
        <v>1457225</v>
      </c>
      <c r="AD1797">
        <v>228039</v>
      </c>
      <c r="AE1797" t="s">
        <v>78</v>
      </c>
      <c r="AF1797" t="s">
        <v>81</v>
      </c>
      <c r="AG1797" t="s">
        <v>240</v>
      </c>
      <c r="AH1797" t="s">
        <v>144</v>
      </c>
      <c r="AI1797" t="s">
        <v>139</v>
      </c>
      <c r="AJ1797" t="str">
        <f t="shared" si="28"/>
        <v>Mar</v>
      </c>
    </row>
    <row r="1798" spans="1:36" x14ac:dyDescent="0.3">
      <c r="A1798" t="s">
        <v>5046</v>
      </c>
      <c r="B1798" s="33">
        <v>45739</v>
      </c>
      <c r="C1798" t="s">
        <v>95</v>
      </c>
      <c r="D1798" t="s">
        <v>5047</v>
      </c>
      <c r="E1798" t="s">
        <v>179</v>
      </c>
      <c r="F1798" t="s">
        <v>174</v>
      </c>
      <c r="G1798" t="s">
        <v>166</v>
      </c>
      <c r="H1798" t="s">
        <v>158</v>
      </c>
      <c r="I1798">
        <v>1204</v>
      </c>
      <c r="J1798" t="s">
        <v>615</v>
      </c>
      <c r="K1798" t="s">
        <v>3946</v>
      </c>
      <c r="L1798" t="s">
        <v>3689</v>
      </c>
      <c r="M1798" t="s">
        <v>627</v>
      </c>
      <c r="N1798">
        <v>151</v>
      </c>
      <c r="O1798">
        <v>16</v>
      </c>
      <c r="P1798">
        <v>18</v>
      </c>
      <c r="Q1798" t="s">
        <v>73</v>
      </c>
      <c r="R1798" t="s">
        <v>238</v>
      </c>
      <c r="S1798" t="s">
        <v>239</v>
      </c>
      <c r="T1798">
        <v>180</v>
      </c>
      <c r="U1798">
        <v>163</v>
      </c>
      <c r="V1798">
        <v>90.56</v>
      </c>
      <c r="W1798" t="s">
        <v>133</v>
      </c>
      <c r="X1798">
        <v>3278</v>
      </c>
      <c r="Y1798">
        <v>534314</v>
      </c>
      <c r="Z1798">
        <v>71068</v>
      </c>
      <c r="AA1798">
        <v>103505</v>
      </c>
      <c r="AB1798">
        <v>708887</v>
      </c>
      <c r="AC1798">
        <v>495675</v>
      </c>
      <c r="AD1798">
        <v>213212</v>
      </c>
      <c r="AE1798" t="s">
        <v>72</v>
      </c>
      <c r="AF1798" t="s">
        <v>78</v>
      </c>
      <c r="AG1798" t="s">
        <v>240</v>
      </c>
      <c r="AH1798" t="s">
        <v>145</v>
      </c>
      <c r="AI1798" t="s">
        <v>139</v>
      </c>
      <c r="AJ1798" t="str">
        <f t="shared" si="28"/>
        <v>Mar</v>
      </c>
    </row>
    <row r="1799" spans="1:36" x14ac:dyDescent="0.3">
      <c r="A1799" t="s">
        <v>5048</v>
      </c>
      <c r="B1799" s="33">
        <v>45900</v>
      </c>
      <c r="C1799" t="s">
        <v>93</v>
      </c>
      <c r="D1799" t="s">
        <v>5049</v>
      </c>
      <c r="E1799" t="s">
        <v>172</v>
      </c>
      <c r="F1799" t="s">
        <v>175</v>
      </c>
      <c r="G1799" t="s">
        <v>155</v>
      </c>
      <c r="H1799" t="s">
        <v>163</v>
      </c>
      <c r="I1799">
        <v>775</v>
      </c>
      <c r="J1799" t="s">
        <v>633</v>
      </c>
      <c r="K1799" t="s">
        <v>1906</v>
      </c>
      <c r="L1799" t="s">
        <v>633</v>
      </c>
      <c r="M1799" t="s">
        <v>354</v>
      </c>
      <c r="N1799">
        <v>126</v>
      </c>
      <c r="O1799">
        <v>0</v>
      </c>
      <c r="P1799">
        <v>5</v>
      </c>
      <c r="Q1799" t="s">
        <v>70</v>
      </c>
      <c r="R1799" t="s">
        <v>238</v>
      </c>
      <c r="S1799" t="s">
        <v>239</v>
      </c>
      <c r="T1799">
        <v>189</v>
      </c>
      <c r="U1799">
        <v>134</v>
      </c>
      <c r="V1799">
        <v>70.900000000000006</v>
      </c>
      <c r="W1799" t="s">
        <v>133</v>
      </c>
      <c r="X1799">
        <v>9692</v>
      </c>
      <c r="Y1799">
        <v>1298728</v>
      </c>
      <c r="Z1799">
        <v>30016</v>
      </c>
      <c r="AA1799">
        <v>17152</v>
      </c>
      <c r="AB1799">
        <v>1345896</v>
      </c>
      <c r="AC1799">
        <v>837548</v>
      </c>
      <c r="AD1799">
        <v>508348</v>
      </c>
      <c r="AE1799" t="s">
        <v>81</v>
      </c>
      <c r="AF1799" t="s">
        <v>75</v>
      </c>
      <c r="AG1799" t="s">
        <v>240</v>
      </c>
      <c r="AH1799" t="s">
        <v>144</v>
      </c>
      <c r="AI1799" t="s">
        <v>139</v>
      </c>
      <c r="AJ1799" t="str">
        <f t="shared" si="28"/>
        <v>Aug</v>
      </c>
    </row>
    <row r="1800" spans="1:36" x14ac:dyDescent="0.3">
      <c r="A1800" t="s">
        <v>5050</v>
      </c>
      <c r="B1800" s="33">
        <v>45990</v>
      </c>
      <c r="C1800" t="s">
        <v>99</v>
      </c>
      <c r="D1800" t="s">
        <v>5051</v>
      </c>
      <c r="E1800" t="s">
        <v>180</v>
      </c>
      <c r="F1800" t="s">
        <v>173</v>
      </c>
      <c r="G1800" t="s">
        <v>160</v>
      </c>
      <c r="H1800" t="s">
        <v>161</v>
      </c>
      <c r="I1800">
        <v>374</v>
      </c>
      <c r="J1800" t="s">
        <v>266</v>
      </c>
      <c r="K1800" t="s">
        <v>759</v>
      </c>
      <c r="L1800" t="s">
        <v>2503</v>
      </c>
      <c r="M1800" t="s">
        <v>556</v>
      </c>
      <c r="N1800">
        <v>66</v>
      </c>
      <c r="O1800">
        <v>25</v>
      </c>
      <c r="P1800">
        <v>1</v>
      </c>
      <c r="Q1800" t="s">
        <v>73</v>
      </c>
      <c r="R1800" t="s">
        <v>238</v>
      </c>
      <c r="S1800" t="s">
        <v>239</v>
      </c>
      <c r="T1800">
        <v>186</v>
      </c>
      <c r="U1800">
        <v>153</v>
      </c>
      <c r="V1800">
        <v>82.26</v>
      </c>
      <c r="W1800" t="s">
        <v>133</v>
      </c>
      <c r="X1800">
        <v>3184</v>
      </c>
      <c r="Y1800">
        <v>487152</v>
      </c>
      <c r="Z1800">
        <v>38250</v>
      </c>
      <c r="AA1800">
        <v>79101</v>
      </c>
      <c r="AB1800">
        <v>604503</v>
      </c>
      <c r="AC1800">
        <v>462460</v>
      </c>
      <c r="AD1800">
        <v>142043</v>
      </c>
      <c r="AE1800" t="s">
        <v>81</v>
      </c>
      <c r="AF1800" t="s">
        <v>78</v>
      </c>
      <c r="AG1800" t="s">
        <v>240</v>
      </c>
      <c r="AH1800" t="s">
        <v>144</v>
      </c>
      <c r="AI1800" t="s">
        <v>139</v>
      </c>
      <c r="AJ1800" t="str">
        <f t="shared" si="28"/>
        <v>Nov</v>
      </c>
    </row>
    <row r="1801" spans="1:36" x14ac:dyDescent="0.3">
      <c r="A1801" t="s">
        <v>5052</v>
      </c>
      <c r="B1801" s="33">
        <v>45776</v>
      </c>
      <c r="C1801" t="s">
        <v>96</v>
      </c>
      <c r="D1801" t="s">
        <v>5053</v>
      </c>
      <c r="E1801" t="s">
        <v>172</v>
      </c>
      <c r="F1801" t="s">
        <v>173</v>
      </c>
      <c r="G1801" t="s">
        <v>155</v>
      </c>
      <c r="H1801" t="s">
        <v>161</v>
      </c>
      <c r="I1801">
        <v>2080</v>
      </c>
      <c r="J1801" t="s">
        <v>514</v>
      </c>
      <c r="K1801" t="s">
        <v>316</v>
      </c>
      <c r="L1801" t="s">
        <v>1817</v>
      </c>
      <c r="M1801" t="s">
        <v>1112</v>
      </c>
      <c r="N1801">
        <v>260</v>
      </c>
      <c r="O1801">
        <v>12</v>
      </c>
      <c r="P1801">
        <v>3</v>
      </c>
      <c r="Q1801" t="s">
        <v>73</v>
      </c>
      <c r="R1801" t="s">
        <v>238</v>
      </c>
      <c r="S1801" t="s">
        <v>239</v>
      </c>
      <c r="T1801">
        <v>186</v>
      </c>
      <c r="U1801">
        <v>146</v>
      </c>
      <c r="V1801">
        <v>78.489999999999995</v>
      </c>
      <c r="W1801" t="s">
        <v>133</v>
      </c>
      <c r="X1801">
        <v>8821</v>
      </c>
      <c r="Y1801">
        <v>1287866</v>
      </c>
      <c r="Z1801">
        <v>79862</v>
      </c>
      <c r="AA1801">
        <v>78402</v>
      </c>
      <c r="AB1801">
        <v>1446130</v>
      </c>
      <c r="AC1801">
        <v>1118511</v>
      </c>
      <c r="AD1801">
        <v>327619</v>
      </c>
      <c r="AE1801" t="s">
        <v>81</v>
      </c>
      <c r="AF1801" t="s">
        <v>78</v>
      </c>
      <c r="AG1801" t="s">
        <v>240</v>
      </c>
      <c r="AH1801" t="s">
        <v>145</v>
      </c>
      <c r="AI1801" t="s">
        <v>139</v>
      </c>
      <c r="AJ1801" t="str">
        <f t="shared" si="28"/>
        <v>Apr</v>
      </c>
    </row>
    <row r="1802" spans="1:36" x14ac:dyDescent="0.3">
      <c r="A1802" t="s">
        <v>5054</v>
      </c>
      <c r="B1802" s="33">
        <v>45788</v>
      </c>
      <c r="C1802" t="s">
        <v>93</v>
      </c>
      <c r="D1802" t="s">
        <v>5055</v>
      </c>
      <c r="E1802" t="s">
        <v>177</v>
      </c>
      <c r="F1802" t="s">
        <v>178</v>
      </c>
      <c r="G1802" t="s">
        <v>162</v>
      </c>
      <c r="H1802" t="s">
        <v>157</v>
      </c>
      <c r="I1802">
        <v>2072</v>
      </c>
      <c r="J1802" t="s">
        <v>459</v>
      </c>
      <c r="K1802" t="s">
        <v>4222</v>
      </c>
      <c r="L1802" t="s">
        <v>869</v>
      </c>
      <c r="M1802" t="s">
        <v>3819</v>
      </c>
      <c r="N1802">
        <v>303</v>
      </c>
      <c r="O1802">
        <v>51</v>
      </c>
      <c r="P1802">
        <v>48</v>
      </c>
      <c r="Q1802" t="s">
        <v>76</v>
      </c>
      <c r="R1802" t="s">
        <v>238</v>
      </c>
      <c r="S1802" t="s">
        <v>239</v>
      </c>
      <c r="T1802">
        <v>180</v>
      </c>
      <c r="U1802">
        <v>167</v>
      </c>
      <c r="V1802">
        <v>92.78</v>
      </c>
      <c r="W1802" t="s">
        <v>133</v>
      </c>
      <c r="X1802">
        <v>4037</v>
      </c>
      <c r="Y1802">
        <v>674179</v>
      </c>
      <c r="Z1802">
        <v>37408</v>
      </c>
      <c r="AA1802">
        <v>86339</v>
      </c>
      <c r="AB1802">
        <v>797926</v>
      </c>
      <c r="AC1802">
        <v>470921</v>
      </c>
      <c r="AD1802">
        <v>327005</v>
      </c>
      <c r="AE1802" t="s">
        <v>78</v>
      </c>
      <c r="AF1802" t="s">
        <v>75</v>
      </c>
      <c r="AG1802" t="s">
        <v>240</v>
      </c>
      <c r="AH1802" t="s">
        <v>145</v>
      </c>
      <c r="AI1802" t="s">
        <v>140</v>
      </c>
      <c r="AJ1802" t="str">
        <f t="shared" si="28"/>
        <v>May</v>
      </c>
    </row>
    <row r="1803" spans="1:36" x14ac:dyDescent="0.3">
      <c r="A1803" t="s">
        <v>5056</v>
      </c>
      <c r="B1803" s="33">
        <v>45727</v>
      </c>
      <c r="C1803" t="s">
        <v>93</v>
      </c>
      <c r="D1803" t="s">
        <v>1621</v>
      </c>
      <c r="E1803" t="s">
        <v>172</v>
      </c>
      <c r="F1803" t="s">
        <v>178</v>
      </c>
      <c r="G1803" t="s">
        <v>155</v>
      </c>
      <c r="H1803" t="s">
        <v>157</v>
      </c>
      <c r="I1803">
        <v>428</v>
      </c>
      <c r="J1803" t="s">
        <v>391</v>
      </c>
      <c r="K1803" t="s">
        <v>2513</v>
      </c>
      <c r="L1803" t="s">
        <v>1195</v>
      </c>
      <c r="M1803" t="s">
        <v>605</v>
      </c>
      <c r="N1803">
        <v>76</v>
      </c>
      <c r="O1803">
        <v>37</v>
      </c>
      <c r="P1803">
        <v>44</v>
      </c>
      <c r="Q1803" t="s">
        <v>76</v>
      </c>
      <c r="R1803" t="s">
        <v>238</v>
      </c>
      <c r="S1803" t="s">
        <v>239</v>
      </c>
      <c r="T1803">
        <v>180</v>
      </c>
      <c r="U1803">
        <v>126</v>
      </c>
      <c r="V1803">
        <v>70</v>
      </c>
      <c r="W1803" t="s">
        <v>133</v>
      </c>
      <c r="X1803">
        <v>2869</v>
      </c>
      <c r="Y1803">
        <v>361494</v>
      </c>
      <c r="Z1803">
        <v>67536</v>
      </c>
      <c r="AA1803">
        <v>33390</v>
      </c>
      <c r="AB1803">
        <v>462420</v>
      </c>
      <c r="AC1803">
        <v>361327</v>
      </c>
      <c r="AD1803">
        <v>101093</v>
      </c>
      <c r="AE1803" t="s">
        <v>81</v>
      </c>
      <c r="AF1803" t="s">
        <v>75</v>
      </c>
      <c r="AG1803" t="s">
        <v>240</v>
      </c>
      <c r="AH1803" t="s">
        <v>144</v>
      </c>
      <c r="AI1803" t="s">
        <v>139</v>
      </c>
      <c r="AJ1803" t="str">
        <f t="shared" si="28"/>
        <v>Mar</v>
      </c>
    </row>
    <row r="1804" spans="1:36" x14ac:dyDescent="0.3">
      <c r="A1804" t="s">
        <v>5057</v>
      </c>
      <c r="B1804" s="33">
        <v>45984</v>
      </c>
      <c r="C1804" t="s">
        <v>93</v>
      </c>
      <c r="D1804" t="s">
        <v>2824</v>
      </c>
      <c r="E1804" t="s">
        <v>172</v>
      </c>
      <c r="F1804" t="s">
        <v>173</v>
      </c>
      <c r="G1804" t="s">
        <v>155</v>
      </c>
      <c r="H1804" t="s">
        <v>161</v>
      </c>
      <c r="I1804">
        <v>1612</v>
      </c>
      <c r="J1804" t="s">
        <v>518</v>
      </c>
      <c r="K1804" t="s">
        <v>3056</v>
      </c>
      <c r="L1804" t="s">
        <v>477</v>
      </c>
      <c r="M1804" t="s">
        <v>3056</v>
      </c>
      <c r="N1804">
        <v>204</v>
      </c>
      <c r="O1804">
        <v>0</v>
      </c>
      <c r="P1804">
        <v>-6</v>
      </c>
      <c r="Q1804" t="s">
        <v>70</v>
      </c>
      <c r="R1804" t="s">
        <v>238</v>
      </c>
      <c r="S1804" t="s">
        <v>239</v>
      </c>
      <c r="T1804">
        <v>180</v>
      </c>
      <c r="U1804">
        <v>170</v>
      </c>
      <c r="V1804">
        <v>94.44</v>
      </c>
      <c r="W1804" t="s">
        <v>133</v>
      </c>
      <c r="X1804">
        <v>7151</v>
      </c>
      <c r="Y1804">
        <v>1215670</v>
      </c>
      <c r="Z1804">
        <v>76500</v>
      </c>
      <c r="AA1804">
        <v>41480</v>
      </c>
      <c r="AB1804">
        <v>1333650</v>
      </c>
      <c r="AC1804">
        <v>990965</v>
      </c>
      <c r="AD1804">
        <v>342685</v>
      </c>
      <c r="AE1804" t="s">
        <v>81</v>
      </c>
      <c r="AF1804" t="s">
        <v>78</v>
      </c>
      <c r="AG1804" t="s">
        <v>240</v>
      </c>
      <c r="AH1804" t="s">
        <v>146</v>
      </c>
      <c r="AI1804" t="s">
        <v>140</v>
      </c>
      <c r="AJ1804" t="str">
        <f t="shared" si="28"/>
        <v>Nov</v>
      </c>
    </row>
    <row r="1805" spans="1:36" x14ac:dyDescent="0.3">
      <c r="A1805" t="s">
        <v>5058</v>
      </c>
      <c r="B1805" s="33">
        <v>45750</v>
      </c>
      <c r="C1805" t="s">
        <v>96</v>
      </c>
      <c r="D1805" t="s">
        <v>5059</v>
      </c>
      <c r="E1805" t="s">
        <v>174</v>
      </c>
      <c r="F1805" t="s">
        <v>177</v>
      </c>
      <c r="G1805" t="s">
        <v>158</v>
      </c>
      <c r="H1805" t="s">
        <v>162</v>
      </c>
      <c r="I1805">
        <v>833</v>
      </c>
      <c r="J1805" t="s">
        <v>615</v>
      </c>
      <c r="K1805" t="s">
        <v>777</v>
      </c>
      <c r="L1805" t="s">
        <v>260</v>
      </c>
      <c r="M1805" t="s">
        <v>1420</v>
      </c>
      <c r="N1805">
        <v>130</v>
      </c>
      <c r="O1805">
        <v>67</v>
      </c>
      <c r="P1805">
        <v>79</v>
      </c>
      <c r="Q1805" t="s">
        <v>76</v>
      </c>
      <c r="R1805" t="s">
        <v>238</v>
      </c>
      <c r="S1805" t="s">
        <v>239</v>
      </c>
      <c r="T1805">
        <v>150</v>
      </c>
      <c r="U1805">
        <v>108</v>
      </c>
      <c r="V1805">
        <v>72</v>
      </c>
      <c r="W1805" t="s">
        <v>133</v>
      </c>
      <c r="X1805">
        <v>10986</v>
      </c>
      <c r="Y1805">
        <v>1186488</v>
      </c>
      <c r="Z1805">
        <v>26676</v>
      </c>
      <c r="AA1805">
        <v>21816</v>
      </c>
      <c r="AB1805">
        <v>1234980</v>
      </c>
      <c r="AC1805">
        <v>1006361</v>
      </c>
      <c r="AD1805">
        <v>228619</v>
      </c>
      <c r="AE1805" t="s">
        <v>78</v>
      </c>
      <c r="AF1805" t="s">
        <v>78</v>
      </c>
      <c r="AG1805" t="s">
        <v>240</v>
      </c>
      <c r="AH1805" t="s">
        <v>146</v>
      </c>
      <c r="AI1805" t="s">
        <v>139</v>
      </c>
      <c r="AJ1805" t="str">
        <f t="shared" si="28"/>
        <v>Apr</v>
      </c>
    </row>
    <row r="1806" spans="1:36" x14ac:dyDescent="0.3">
      <c r="A1806" t="s">
        <v>5060</v>
      </c>
      <c r="B1806" s="33">
        <v>45673</v>
      </c>
      <c r="C1806" t="s">
        <v>93</v>
      </c>
      <c r="D1806" t="s">
        <v>5061</v>
      </c>
      <c r="E1806" t="s">
        <v>181</v>
      </c>
      <c r="F1806" t="s">
        <v>180</v>
      </c>
      <c r="G1806" t="s">
        <v>159</v>
      </c>
      <c r="H1806" t="s">
        <v>160</v>
      </c>
      <c r="I1806">
        <v>1507</v>
      </c>
      <c r="J1806" t="s">
        <v>503</v>
      </c>
      <c r="K1806" t="s">
        <v>2360</v>
      </c>
      <c r="N1806">
        <v>222</v>
      </c>
      <c r="O1806">
        <v>0</v>
      </c>
      <c r="P1806">
        <v>0</v>
      </c>
      <c r="Q1806" t="s">
        <v>67</v>
      </c>
      <c r="R1806" t="s">
        <v>245</v>
      </c>
      <c r="S1806" t="s">
        <v>120</v>
      </c>
      <c r="T1806">
        <v>189</v>
      </c>
      <c r="U1806">
        <v>0</v>
      </c>
      <c r="V1806">
        <v>0</v>
      </c>
      <c r="W1806" t="s">
        <v>133</v>
      </c>
      <c r="X1806">
        <v>9255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">
        <v>81</v>
      </c>
      <c r="AF1806" t="s">
        <v>81</v>
      </c>
      <c r="AG1806" t="s">
        <v>240</v>
      </c>
      <c r="AH1806" t="s">
        <v>145</v>
      </c>
      <c r="AI1806" t="s">
        <v>140</v>
      </c>
      <c r="AJ1806" t="str">
        <f t="shared" si="28"/>
        <v>Jan</v>
      </c>
    </row>
    <row r="1807" spans="1:36" x14ac:dyDescent="0.3">
      <c r="A1807" t="s">
        <v>5062</v>
      </c>
      <c r="B1807" s="33">
        <v>45878</v>
      </c>
      <c r="C1807" t="s">
        <v>95</v>
      </c>
      <c r="D1807" t="s">
        <v>5063</v>
      </c>
      <c r="E1807" t="s">
        <v>177</v>
      </c>
      <c r="F1807" t="s">
        <v>179</v>
      </c>
      <c r="G1807" t="s">
        <v>162</v>
      </c>
      <c r="H1807" t="s">
        <v>166</v>
      </c>
      <c r="I1807">
        <v>2334</v>
      </c>
      <c r="J1807" t="s">
        <v>385</v>
      </c>
      <c r="K1807" t="s">
        <v>3985</v>
      </c>
      <c r="L1807" t="s">
        <v>3037</v>
      </c>
      <c r="M1807" t="s">
        <v>573</v>
      </c>
      <c r="N1807">
        <v>275</v>
      </c>
      <c r="O1807">
        <v>52</v>
      </c>
      <c r="P1807">
        <v>78</v>
      </c>
      <c r="Q1807" t="s">
        <v>76</v>
      </c>
      <c r="R1807" t="s">
        <v>238</v>
      </c>
      <c r="S1807" t="s">
        <v>239</v>
      </c>
      <c r="T1807">
        <v>186</v>
      </c>
      <c r="U1807">
        <v>182</v>
      </c>
      <c r="V1807">
        <v>97.85</v>
      </c>
      <c r="W1807" t="s">
        <v>133</v>
      </c>
      <c r="X1807">
        <v>3784</v>
      </c>
      <c r="Y1807">
        <v>688688</v>
      </c>
      <c r="Z1807">
        <v>55692</v>
      </c>
      <c r="AA1807">
        <v>60060</v>
      </c>
      <c r="AB1807">
        <v>804440</v>
      </c>
      <c r="AC1807">
        <v>536337</v>
      </c>
      <c r="AD1807">
        <v>268103</v>
      </c>
      <c r="AE1807" t="s">
        <v>78</v>
      </c>
      <c r="AF1807" t="s">
        <v>72</v>
      </c>
      <c r="AG1807" t="s">
        <v>240</v>
      </c>
      <c r="AH1807" t="s">
        <v>147</v>
      </c>
      <c r="AI1807" t="s">
        <v>139</v>
      </c>
      <c r="AJ1807" t="str">
        <f t="shared" si="28"/>
        <v>Aug</v>
      </c>
    </row>
    <row r="1808" spans="1:36" x14ac:dyDescent="0.3">
      <c r="A1808" t="s">
        <v>5064</v>
      </c>
      <c r="B1808" s="33">
        <v>45983</v>
      </c>
      <c r="C1808" t="s">
        <v>98</v>
      </c>
      <c r="D1808" t="s">
        <v>5065</v>
      </c>
      <c r="E1808" t="s">
        <v>175</v>
      </c>
      <c r="F1808" t="s">
        <v>177</v>
      </c>
      <c r="G1808" t="s">
        <v>163</v>
      </c>
      <c r="H1808" t="s">
        <v>162</v>
      </c>
      <c r="I1808">
        <v>818</v>
      </c>
      <c r="J1808" t="s">
        <v>469</v>
      </c>
      <c r="K1808" t="s">
        <v>2026</v>
      </c>
      <c r="L1808" t="s">
        <v>2112</v>
      </c>
      <c r="M1808" t="s">
        <v>1893</v>
      </c>
      <c r="N1808">
        <v>128</v>
      </c>
      <c r="O1808">
        <v>39</v>
      </c>
      <c r="P1808">
        <v>38</v>
      </c>
      <c r="Q1808" t="s">
        <v>76</v>
      </c>
      <c r="R1808" t="s">
        <v>238</v>
      </c>
      <c r="S1808" t="s">
        <v>239</v>
      </c>
      <c r="T1808">
        <v>186</v>
      </c>
      <c r="U1808">
        <v>133</v>
      </c>
      <c r="V1808">
        <v>71.510000000000005</v>
      </c>
      <c r="W1808" t="s">
        <v>133</v>
      </c>
      <c r="X1808">
        <v>3703</v>
      </c>
      <c r="Y1808">
        <v>492499</v>
      </c>
      <c r="Z1808">
        <v>35112</v>
      </c>
      <c r="AA1808">
        <v>78869</v>
      </c>
      <c r="AB1808">
        <v>606480</v>
      </c>
      <c r="AC1808">
        <v>423651</v>
      </c>
      <c r="AD1808">
        <v>182829</v>
      </c>
      <c r="AE1808" t="s">
        <v>75</v>
      </c>
      <c r="AF1808" t="s">
        <v>78</v>
      </c>
      <c r="AG1808" t="s">
        <v>240</v>
      </c>
      <c r="AH1808" t="s">
        <v>144</v>
      </c>
      <c r="AI1808" t="s">
        <v>138</v>
      </c>
      <c r="AJ1808" t="str">
        <f t="shared" si="28"/>
        <v>Nov</v>
      </c>
    </row>
    <row r="1809" spans="1:36" x14ac:dyDescent="0.3">
      <c r="A1809" t="s">
        <v>5066</v>
      </c>
      <c r="B1809" s="33">
        <v>45740</v>
      </c>
      <c r="C1809" t="s">
        <v>99</v>
      </c>
      <c r="D1809" t="s">
        <v>5067</v>
      </c>
      <c r="E1809" t="s">
        <v>173</v>
      </c>
      <c r="F1809" t="s">
        <v>174</v>
      </c>
      <c r="G1809" t="s">
        <v>161</v>
      </c>
      <c r="H1809" t="s">
        <v>158</v>
      </c>
      <c r="I1809">
        <v>975</v>
      </c>
      <c r="J1809" t="s">
        <v>605</v>
      </c>
      <c r="K1809" t="s">
        <v>381</v>
      </c>
      <c r="L1809" t="s">
        <v>605</v>
      </c>
      <c r="M1809" t="s">
        <v>381</v>
      </c>
      <c r="N1809">
        <v>135</v>
      </c>
      <c r="O1809">
        <v>0</v>
      </c>
      <c r="P1809">
        <v>-3</v>
      </c>
      <c r="Q1809" t="s">
        <v>70</v>
      </c>
      <c r="R1809" t="s">
        <v>238</v>
      </c>
      <c r="S1809" t="s">
        <v>239</v>
      </c>
      <c r="T1809">
        <v>189</v>
      </c>
      <c r="U1809">
        <v>121</v>
      </c>
      <c r="V1809">
        <v>64.02</v>
      </c>
      <c r="W1809" t="s">
        <v>133</v>
      </c>
      <c r="X1809">
        <v>7956</v>
      </c>
      <c r="Y1809">
        <v>962676</v>
      </c>
      <c r="Z1809">
        <v>28435</v>
      </c>
      <c r="AA1809">
        <v>20691</v>
      </c>
      <c r="AB1809">
        <v>1011802</v>
      </c>
      <c r="AC1809">
        <v>632721</v>
      </c>
      <c r="AD1809">
        <v>379081</v>
      </c>
      <c r="AE1809" t="s">
        <v>78</v>
      </c>
      <c r="AF1809" t="s">
        <v>78</v>
      </c>
      <c r="AG1809" t="s">
        <v>240</v>
      </c>
      <c r="AH1809" t="s">
        <v>144</v>
      </c>
      <c r="AI1809" t="s">
        <v>139</v>
      </c>
      <c r="AJ1809" t="str">
        <f t="shared" si="28"/>
        <v>Mar</v>
      </c>
    </row>
    <row r="1810" spans="1:36" x14ac:dyDescent="0.3">
      <c r="A1810" t="s">
        <v>5068</v>
      </c>
      <c r="B1810" s="33">
        <v>45702</v>
      </c>
      <c r="C1810" t="s">
        <v>96</v>
      </c>
      <c r="D1810" t="s">
        <v>5069</v>
      </c>
      <c r="E1810" t="s">
        <v>175</v>
      </c>
      <c r="F1810" t="s">
        <v>174</v>
      </c>
      <c r="G1810" t="s">
        <v>163</v>
      </c>
      <c r="H1810" t="s">
        <v>158</v>
      </c>
      <c r="I1810">
        <v>2104</v>
      </c>
      <c r="J1810" t="s">
        <v>806</v>
      </c>
      <c r="K1810" t="s">
        <v>2357</v>
      </c>
      <c r="L1810" t="s">
        <v>304</v>
      </c>
      <c r="M1810" t="s">
        <v>2357</v>
      </c>
      <c r="N1810">
        <v>320</v>
      </c>
      <c r="O1810">
        <v>0</v>
      </c>
      <c r="P1810">
        <v>-10</v>
      </c>
      <c r="Q1810" t="s">
        <v>70</v>
      </c>
      <c r="R1810" t="s">
        <v>238</v>
      </c>
      <c r="S1810" t="s">
        <v>239</v>
      </c>
      <c r="T1810">
        <v>180</v>
      </c>
      <c r="U1810">
        <v>176</v>
      </c>
      <c r="V1810">
        <v>97.78</v>
      </c>
      <c r="W1810" t="s">
        <v>133</v>
      </c>
      <c r="X1810">
        <v>8668</v>
      </c>
      <c r="Y1810">
        <v>1525568</v>
      </c>
      <c r="Z1810">
        <v>29216</v>
      </c>
      <c r="AA1810">
        <v>114752</v>
      </c>
      <c r="AB1810">
        <v>1669536</v>
      </c>
      <c r="AC1810">
        <v>990778</v>
      </c>
      <c r="AD1810">
        <v>678758</v>
      </c>
      <c r="AE1810" t="s">
        <v>75</v>
      </c>
      <c r="AF1810" t="s">
        <v>78</v>
      </c>
      <c r="AG1810" t="s">
        <v>240</v>
      </c>
      <c r="AH1810" t="s">
        <v>144</v>
      </c>
      <c r="AI1810" t="s">
        <v>139</v>
      </c>
      <c r="AJ1810" t="str">
        <f t="shared" si="28"/>
        <v>Feb</v>
      </c>
    </row>
    <row r="1811" spans="1:36" x14ac:dyDescent="0.3">
      <c r="A1811" t="s">
        <v>5070</v>
      </c>
      <c r="B1811" s="33">
        <v>45808</v>
      </c>
      <c r="C1811" t="s">
        <v>99</v>
      </c>
      <c r="D1811" t="s">
        <v>5071</v>
      </c>
      <c r="E1811" t="s">
        <v>179</v>
      </c>
      <c r="F1811" t="s">
        <v>173</v>
      </c>
      <c r="G1811" t="s">
        <v>166</v>
      </c>
      <c r="H1811" t="s">
        <v>161</v>
      </c>
      <c r="I1811">
        <v>758</v>
      </c>
      <c r="J1811" t="s">
        <v>275</v>
      </c>
      <c r="K1811" t="s">
        <v>2717</v>
      </c>
      <c r="L1811" t="s">
        <v>4056</v>
      </c>
      <c r="M1811" t="s">
        <v>1499</v>
      </c>
      <c r="N1811">
        <v>129</v>
      </c>
      <c r="O1811">
        <v>12</v>
      </c>
      <c r="P1811">
        <v>18</v>
      </c>
      <c r="Q1811" t="s">
        <v>73</v>
      </c>
      <c r="R1811" t="s">
        <v>238</v>
      </c>
      <c r="S1811" t="s">
        <v>239</v>
      </c>
      <c r="T1811">
        <v>150</v>
      </c>
      <c r="U1811">
        <v>113</v>
      </c>
      <c r="V1811">
        <v>75.33</v>
      </c>
      <c r="W1811" t="s">
        <v>133</v>
      </c>
      <c r="X1811">
        <v>7583</v>
      </c>
      <c r="Y1811">
        <v>856879</v>
      </c>
      <c r="Z1811">
        <v>28702</v>
      </c>
      <c r="AA1811">
        <v>65427</v>
      </c>
      <c r="AB1811">
        <v>951008</v>
      </c>
      <c r="AC1811">
        <v>783880</v>
      </c>
      <c r="AD1811">
        <v>167128</v>
      </c>
      <c r="AE1811" t="s">
        <v>72</v>
      </c>
      <c r="AF1811" t="s">
        <v>78</v>
      </c>
      <c r="AG1811" t="s">
        <v>240</v>
      </c>
      <c r="AH1811" t="s">
        <v>144</v>
      </c>
      <c r="AI1811" t="s">
        <v>139</v>
      </c>
      <c r="AJ1811" t="str">
        <f t="shared" si="28"/>
        <v>May</v>
      </c>
    </row>
    <row r="1812" spans="1:36" x14ac:dyDescent="0.3">
      <c r="A1812" t="s">
        <v>5072</v>
      </c>
      <c r="B1812" s="33">
        <v>45953</v>
      </c>
      <c r="C1812" t="s">
        <v>93</v>
      </c>
      <c r="D1812" t="s">
        <v>279</v>
      </c>
      <c r="E1812" t="s">
        <v>175</v>
      </c>
      <c r="F1812" t="s">
        <v>178</v>
      </c>
      <c r="G1812" t="s">
        <v>163</v>
      </c>
      <c r="H1812" t="s">
        <v>157</v>
      </c>
      <c r="I1812">
        <v>2325</v>
      </c>
      <c r="J1812" t="s">
        <v>357</v>
      </c>
      <c r="K1812" t="s">
        <v>378</v>
      </c>
      <c r="N1812">
        <v>300</v>
      </c>
      <c r="O1812">
        <v>0</v>
      </c>
      <c r="P1812">
        <v>0</v>
      </c>
      <c r="Q1812" t="s">
        <v>67</v>
      </c>
      <c r="R1812" t="s">
        <v>245</v>
      </c>
      <c r="S1812" t="s">
        <v>121</v>
      </c>
      <c r="T1812">
        <v>180</v>
      </c>
      <c r="U1812">
        <v>0</v>
      </c>
      <c r="V1812">
        <v>0</v>
      </c>
      <c r="W1812" t="s">
        <v>133</v>
      </c>
      <c r="X1812">
        <v>3812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s">
        <v>75</v>
      </c>
      <c r="AF1812" t="s">
        <v>75</v>
      </c>
      <c r="AG1812" t="s">
        <v>240</v>
      </c>
      <c r="AH1812" t="s">
        <v>144</v>
      </c>
      <c r="AI1812" t="s">
        <v>139</v>
      </c>
      <c r="AJ1812" t="str">
        <f t="shared" si="28"/>
        <v>Oct</v>
      </c>
    </row>
    <row r="1813" spans="1:36" x14ac:dyDescent="0.3">
      <c r="A1813" t="s">
        <v>5073</v>
      </c>
      <c r="B1813" s="33">
        <v>45883</v>
      </c>
      <c r="C1813" t="s">
        <v>93</v>
      </c>
      <c r="D1813" t="s">
        <v>5074</v>
      </c>
      <c r="E1813" t="s">
        <v>173</v>
      </c>
      <c r="F1813" t="s">
        <v>174</v>
      </c>
      <c r="G1813" t="s">
        <v>161</v>
      </c>
      <c r="H1813" t="s">
        <v>158</v>
      </c>
      <c r="I1813">
        <v>1479</v>
      </c>
      <c r="J1813" t="s">
        <v>603</v>
      </c>
      <c r="K1813" t="s">
        <v>604</v>
      </c>
      <c r="L1813" t="s">
        <v>286</v>
      </c>
      <c r="M1813" t="s">
        <v>1605</v>
      </c>
      <c r="N1813">
        <v>208</v>
      </c>
      <c r="O1813">
        <v>30</v>
      </c>
      <c r="P1813">
        <v>19</v>
      </c>
      <c r="Q1813" t="s">
        <v>73</v>
      </c>
      <c r="R1813" t="s">
        <v>238</v>
      </c>
      <c r="S1813" t="s">
        <v>239</v>
      </c>
      <c r="T1813">
        <v>189</v>
      </c>
      <c r="U1813">
        <v>121</v>
      </c>
      <c r="V1813">
        <v>64.02</v>
      </c>
      <c r="W1813" t="s">
        <v>133</v>
      </c>
      <c r="X1813">
        <v>9612</v>
      </c>
      <c r="Y1813">
        <v>1163052</v>
      </c>
      <c r="Z1813">
        <v>59532</v>
      </c>
      <c r="AA1813">
        <v>56265</v>
      </c>
      <c r="AB1813">
        <v>1278849</v>
      </c>
      <c r="AC1813">
        <v>1049653</v>
      </c>
      <c r="AD1813">
        <v>229196</v>
      </c>
      <c r="AE1813" t="s">
        <v>78</v>
      </c>
      <c r="AF1813" t="s">
        <v>78</v>
      </c>
      <c r="AG1813" t="s">
        <v>240</v>
      </c>
      <c r="AH1813" t="s">
        <v>144</v>
      </c>
      <c r="AI1813" t="s">
        <v>138</v>
      </c>
      <c r="AJ1813" t="str">
        <f t="shared" si="28"/>
        <v>Aug</v>
      </c>
    </row>
    <row r="1814" spans="1:36" x14ac:dyDescent="0.3">
      <c r="A1814" t="s">
        <v>5075</v>
      </c>
      <c r="B1814" s="33">
        <v>45951</v>
      </c>
      <c r="C1814" t="s">
        <v>93</v>
      </c>
      <c r="D1814" t="s">
        <v>5076</v>
      </c>
      <c r="E1814" t="s">
        <v>180</v>
      </c>
      <c r="F1814" t="s">
        <v>179</v>
      </c>
      <c r="G1814" t="s">
        <v>160</v>
      </c>
      <c r="H1814" t="s">
        <v>166</v>
      </c>
      <c r="I1814">
        <v>1558</v>
      </c>
      <c r="J1814" t="s">
        <v>385</v>
      </c>
      <c r="K1814" t="s">
        <v>2673</v>
      </c>
      <c r="L1814" t="s">
        <v>1426</v>
      </c>
      <c r="M1814" t="s">
        <v>1255</v>
      </c>
      <c r="N1814">
        <v>239</v>
      </c>
      <c r="O1814">
        <v>22</v>
      </c>
      <c r="P1814">
        <v>17</v>
      </c>
      <c r="Q1814" t="s">
        <v>73</v>
      </c>
      <c r="R1814" t="s">
        <v>238</v>
      </c>
      <c r="S1814" t="s">
        <v>239</v>
      </c>
      <c r="T1814">
        <v>180</v>
      </c>
      <c r="U1814">
        <v>148</v>
      </c>
      <c r="V1814">
        <v>82.22</v>
      </c>
      <c r="W1814" t="s">
        <v>133</v>
      </c>
      <c r="X1814">
        <v>3952</v>
      </c>
      <c r="Y1814">
        <v>584896</v>
      </c>
      <c r="Z1814">
        <v>45880</v>
      </c>
      <c r="AA1814">
        <v>96052</v>
      </c>
      <c r="AB1814">
        <v>726828</v>
      </c>
      <c r="AC1814">
        <v>634840</v>
      </c>
      <c r="AD1814">
        <v>91988</v>
      </c>
      <c r="AE1814" t="s">
        <v>81</v>
      </c>
      <c r="AF1814" t="s">
        <v>72</v>
      </c>
      <c r="AG1814" t="s">
        <v>240</v>
      </c>
      <c r="AH1814" t="s">
        <v>146</v>
      </c>
      <c r="AI1814" t="s">
        <v>138</v>
      </c>
      <c r="AJ1814" t="str">
        <f t="shared" si="28"/>
        <v>Oct</v>
      </c>
    </row>
    <row r="1815" spans="1:36" x14ac:dyDescent="0.3">
      <c r="A1815" t="s">
        <v>5077</v>
      </c>
      <c r="B1815" s="33">
        <v>45725</v>
      </c>
      <c r="C1815" t="s">
        <v>95</v>
      </c>
      <c r="D1815" t="s">
        <v>5078</v>
      </c>
      <c r="E1815" t="s">
        <v>180</v>
      </c>
      <c r="F1815" t="s">
        <v>176</v>
      </c>
      <c r="G1815" t="s">
        <v>160</v>
      </c>
      <c r="H1815" t="s">
        <v>156</v>
      </c>
      <c r="I1815">
        <v>513</v>
      </c>
      <c r="J1815" t="s">
        <v>342</v>
      </c>
      <c r="K1815" t="s">
        <v>909</v>
      </c>
      <c r="L1815" t="s">
        <v>1031</v>
      </c>
      <c r="M1815" t="s">
        <v>1796</v>
      </c>
      <c r="N1815">
        <v>79</v>
      </c>
      <c r="O1815">
        <v>16</v>
      </c>
      <c r="P1815">
        <v>37</v>
      </c>
      <c r="Q1815" t="s">
        <v>76</v>
      </c>
      <c r="R1815" t="s">
        <v>238</v>
      </c>
      <c r="S1815" t="s">
        <v>239</v>
      </c>
      <c r="T1815">
        <v>220</v>
      </c>
      <c r="U1815">
        <v>135</v>
      </c>
      <c r="V1815">
        <v>61.36</v>
      </c>
      <c r="W1815" t="s">
        <v>133</v>
      </c>
      <c r="X1815">
        <v>3033</v>
      </c>
      <c r="Y1815">
        <v>409455</v>
      </c>
      <c r="Z1815">
        <v>66150</v>
      </c>
      <c r="AA1815">
        <v>53730</v>
      </c>
      <c r="AB1815">
        <v>529335</v>
      </c>
      <c r="AC1815">
        <v>385883</v>
      </c>
      <c r="AD1815">
        <v>143452</v>
      </c>
      <c r="AE1815" t="s">
        <v>81</v>
      </c>
      <c r="AF1815" t="s">
        <v>81</v>
      </c>
      <c r="AG1815" t="s">
        <v>240</v>
      </c>
      <c r="AH1815" t="s">
        <v>144</v>
      </c>
      <c r="AI1815" t="s">
        <v>140</v>
      </c>
      <c r="AJ1815" t="str">
        <f t="shared" si="28"/>
        <v>Mar</v>
      </c>
    </row>
    <row r="1816" spans="1:36" x14ac:dyDescent="0.3">
      <c r="A1816" t="s">
        <v>5079</v>
      </c>
      <c r="B1816" s="33">
        <v>46021</v>
      </c>
      <c r="C1816" t="s">
        <v>95</v>
      </c>
      <c r="D1816" t="s">
        <v>5080</v>
      </c>
      <c r="E1816" t="s">
        <v>175</v>
      </c>
      <c r="F1816" t="s">
        <v>173</v>
      </c>
      <c r="G1816" t="s">
        <v>163</v>
      </c>
      <c r="H1816" t="s">
        <v>161</v>
      </c>
      <c r="I1816">
        <v>557</v>
      </c>
      <c r="J1816" t="s">
        <v>270</v>
      </c>
      <c r="K1816" t="s">
        <v>1499</v>
      </c>
      <c r="L1816" t="s">
        <v>2510</v>
      </c>
      <c r="M1816" t="s">
        <v>990</v>
      </c>
      <c r="N1816">
        <v>87</v>
      </c>
      <c r="O1816">
        <v>21</v>
      </c>
      <c r="P1816">
        <v>51</v>
      </c>
      <c r="Q1816" t="s">
        <v>76</v>
      </c>
      <c r="R1816" t="s">
        <v>238</v>
      </c>
      <c r="S1816" t="s">
        <v>239</v>
      </c>
      <c r="T1816">
        <v>150</v>
      </c>
      <c r="U1816">
        <v>92</v>
      </c>
      <c r="V1816">
        <v>61.33</v>
      </c>
      <c r="W1816" t="s">
        <v>133</v>
      </c>
      <c r="X1816">
        <v>10830</v>
      </c>
      <c r="Y1816">
        <v>996360</v>
      </c>
      <c r="Z1816">
        <v>28796</v>
      </c>
      <c r="AA1816">
        <v>67896</v>
      </c>
      <c r="AB1816">
        <v>1093052</v>
      </c>
      <c r="AC1816">
        <v>660850</v>
      </c>
      <c r="AD1816">
        <v>432202</v>
      </c>
      <c r="AE1816" t="s">
        <v>75</v>
      </c>
      <c r="AF1816" t="s">
        <v>78</v>
      </c>
      <c r="AG1816" t="s">
        <v>240</v>
      </c>
      <c r="AH1816" t="s">
        <v>144</v>
      </c>
      <c r="AI1816" t="s">
        <v>138</v>
      </c>
      <c r="AJ1816" t="str">
        <f t="shared" si="28"/>
        <v>Dec</v>
      </c>
    </row>
    <row r="1817" spans="1:36" x14ac:dyDescent="0.3">
      <c r="A1817" t="s">
        <v>5081</v>
      </c>
      <c r="B1817" s="33">
        <v>45839</v>
      </c>
      <c r="C1817" t="s">
        <v>97</v>
      </c>
      <c r="D1817" t="s">
        <v>5082</v>
      </c>
      <c r="E1817" t="s">
        <v>179</v>
      </c>
      <c r="F1817" t="s">
        <v>177</v>
      </c>
      <c r="G1817" t="s">
        <v>166</v>
      </c>
      <c r="H1817" t="s">
        <v>162</v>
      </c>
      <c r="I1817">
        <v>2216</v>
      </c>
      <c r="J1817" t="s">
        <v>474</v>
      </c>
      <c r="K1817" t="s">
        <v>1965</v>
      </c>
      <c r="L1817" t="s">
        <v>986</v>
      </c>
      <c r="M1817" t="s">
        <v>5083</v>
      </c>
      <c r="N1817">
        <v>332</v>
      </c>
      <c r="O1817">
        <v>19</v>
      </c>
      <c r="P1817">
        <v>24</v>
      </c>
      <c r="Q1817" t="s">
        <v>73</v>
      </c>
      <c r="R1817" t="s">
        <v>238</v>
      </c>
      <c r="S1817" t="s">
        <v>239</v>
      </c>
      <c r="T1817">
        <v>180</v>
      </c>
      <c r="U1817">
        <v>154</v>
      </c>
      <c r="V1817">
        <v>85.56</v>
      </c>
      <c r="W1817" t="s">
        <v>135</v>
      </c>
      <c r="X1817">
        <v>5220</v>
      </c>
      <c r="Y1817">
        <v>803880</v>
      </c>
      <c r="Z1817">
        <v>69300</v>
      </c>
      <c r="AA1817">
        <v>59290</v>
      </c>
      <c r="AB1817">
        <v>932470</v>
      </c>
      <c r="AC1817">
        <v>565094</v>
      </c>
      <c r="AD1817">
        <v>367376</v>
      </c>
      <c r="AE1817" t="s">
        <v>72</v>
      </c>
      <c r="AF1817" t="s">
        <v>78</v>
      </c>
      <c r="AG1817" t="s">
        <v>240</v>
      </c>
      <c r="AH1817" t="s">
        <v>145</v>
      </c>
      <c r="AI1817" t="s">
        <v>139</v>
      </c>
      <c r="AJ1817" t="str">
        <f t="shared" si="28"/>
        <v>Jul</v>
      </c>
    </row>
    <row r="1818" spans="1:36" x14ac:dyDescent="0.3">
      <c r="A1818" t="s">
        <v>5084</v>
      </c>
      <c r="B1818" s="33">
        <v>45884</v>
      </c>
      <c r="C1818" t="s">
        <v>99</v>
      </c>
      <c r="D1818" t="s">
        <v>5085</v>
      </c>
      <c r="E1818" t="s">
        <v>175</v>
      </c>
      <c r="F1818" t="s">
        <v>176</v>
      </c>
      <c r="G1818" t="s">
        <v>163</v>
      </c>
      <c r="H1818" t="s">
        <v>156</v>
      </c>
      <c r="I1818">
        <v>2116</v>
      </c>
      <c r="J1818" t="s">
        <v>636</v>
      </c>
      <c r="K1818" t="s">
        <v>1459</v>
      </c>
      <c r="L1818" t="s">
        <v>1454</v>
      </c>
      <c r="M1818" t="s">
        <v>2169</v>
      </c>
      <c r="N1818">
        <v>311</v>
      </c>
      <c r="O1818">
        <v>16</v>
      </c>
      <c r="P1818">
        <v>42</v>
      </c>
      <c r="Q1818" t="s">
        <v>76</v>
      </c>
      <c r="R1818" t="s">
        <v>238</v>
      </c>
      <c r="S1818" t="s">
        <v>239</v>
      </c>
      <c r="T1818">
        <v>180</v>
      </c>
      <c r="U1818">
        <v>158</v>
      </c>
      <c r="V1818">
        <v>87.78</v>
      </c>
      <c r="W1818" t="s">
        <v>134</v>
      </c>
      <c r="X1818">
        <v>9465</v>
      </c>
      <c r="Y1818">
        <v>1495470</v>
      </c>
      <c r="Z1818">
        <v>61778</v>
      </c>
      <c r="AA1818">
        <v>85478</v>
      </c>
      <c r="AB1818">
        <v>1642726</v>
      </c>
      <c r="AC1818">
        <v>1344509</v>
      </c>
      <c r="AD1818">
        <v>298217</v>
      </c>
      <c r="AE1818" t="s">
        <v>75</v>
      </c>
      <c r="AF1818" t="s">
        <v>81</v>
      </c>
      <c r="AG1818" t="s">
        <v>240</v>
      </c>
      <c r="AH1818" t="s">
        <v>144</v>
      </c>
      <c r="AI1818" t="s">
        <v>138</v>
      </c>
      <c r="AJ1818" t="str">
        <f t="shared" si="28"/>
        <v>Aug</v>
      </c>
    </row>
    <row r="1819" spans="1:36" x14ac:dyDescent="0.3">
      <c r="A1819" t="s">
        <v>5086</v>
      </c>
      <c r="B1819" s="33">
        <v>45874</v>
      </c>
      <c r="C1819" t="s">
        <v>96</v>
      </c>
      <c r="D1819" t="s">
        <v>5087</v>
      </c>
      <c r="E1819" t="s">
        <v>176</v>
      </c>
      <c r="F1819" t="s">
        <v>173</v>
      </c>
      <c r="G1819" t="s">
        <v>156</v>
      </c>
      <c r="H1819" t="s">
        <v>161</v>
      </c>
      <c r="I1819">
        <v>1148</v>
      </c>
      <c r="J1819" t="s">
        <v>613</v>
      </c>
      <c r="K1819" t="s">
        <v>4930</v>
      </c>
      <c r="L1819" t="s">
        <v>5088</v>
      </c>
      <c r="M1819" t="s">
        <v>2916</v>
      </c>
      <c r="N1819">
        <v>167</v>
      </c>
      <c r="O1819">
        <v>10</v>
      </c>
      <c r="P1819">
        <v>11</v>
      </c>
      <c r="Q1819" t="s">
        <v>73</v>
      </c>
      <c r="R1819" t="s">
        <v>238</v>
      </c>
      <c r="S1819" t="s">
        <v>239</v>
      </c>
      <c r="T1819">
        <v>189</v>
      </c>
      <c r="U1819">
        <v>155</v>
      </c>
      <c r="V1819">
        <v>82.01</v>
      </c>
      <c r="W1819" t="s">
        <v>133</v>
      </c>
      <c r="X1819">
        <v>7795</v>
      </c>
      <c r="Y1819">
        <v>1208225</v>
      </c>
      <c r="Z1819">
        <v>55180</v>
      </c>
      <c r="AA1819">
        <v>64790</v>
      </c>
      <c r="AB1819">
        <v>1328195</v>
      </c>
      <c r="AC1819">
        <v>829113</v>
      </c>
      <c r="AD1819">
        <v>499082</v>
      </c>
      <c r="AE1819" t="s">
        <v>81</v>
      </c>
      <c r="AF1819" t="s">
        <v>78</v>
      </c>
      <c r="AG1819" t="s">
        <v>240</v>
      </c>
      <c r="AH1819" t="s">
        <v>144</v>
      </c>
      <c r="AI1819" t="s">
        <v>138</v>
      </c>
      <c r="AJ1819" t="str">
        <f t="shared" si="28"/>
        <v>Aug</v>
      </c>
    </row>
    <row r="1820" spans="1:36" x14ac:dyDescent="0.3">
      <c r="A1820" t="s">
        <v>5089</v>
      </c>
      <c r="B1820" s="33">
        <v>45850</v>
      </c>
      <c r="C1820" t="s">
        <v>97</v>
      </c>
      <c r="D1820" t="s">
        <v>5090</v>
      </c>
      <c r="E1820" t="s">
        <v>181</v>
      </c>
      <c r="F1820" t="s">
        <v>174</v>
      </c>
      <c r="G1820" t="s">
        <v>159</v>
      </c>
      <c r="H1820" t="s">
        <v>158</v>
      </c>
      <c r="I1820">
        <v>1547</v>
      </c>
      <c r="J1820" t="s">
        <v>368</v>
      </c>
      <c r="K1820" t="s">
        <v>4225</v>
      </c>
      <c r="L1820" t="s">
        <v>408</v>
      </c>
      <c r="M1820" t="s">
        <v>3336</v>
      </c>
      <c r="N1820">
        <v>193</v>
      </c>
      <c r="O1820">
        <v>0</v>
      </c>
      <c r="P1820">
        <v>5</v>
      </c>
      <c r="Q1820" t="s">
        <v>70</v>
      </c>
      <c r="R1820" t="s">
        <v>238</v>
      </c>
      <c r="S1820" t="s">
        <v>239</v>
      </c>
      <c r="T1820">
        <v>180</v>
      </c>
      <c r="U1820">
        <v>138</v>
      </c>
      <c r="V1820">
        <v>76.67</v>
      </c>
      <c r="W1820" t="s">
        <v>134</v>
      </c>
      <c r="X1820">
        <v>9139</v>
      </c>
      <c r="Y1820">
        <v>1261182</v>
      </c>
      <c r="Z1820">
        <v>33810</v>
      </c>
      <c r="AA1820">
        <v>60306</v>
      </c>
      <c r="AB1820">
        <v>1355298</v>
      </c>
      <c r="AC1820">
        <v>1040080</v>
      </c>
      <c r="AD1820">
        <v>315218</v>
      </c>
      <c r="AE1820" t="s">
        <v>81</v>
      </c>
      <c r="AF1820" t="s">
        <v>78</v>
      </c>
      <c r="AG1820" t="s">
        <v>240</v>
      </c>
      <c r="AH1820" t="s">
        <v>144</v>
      </c>
      <c r="AI1820" t="s">
        <v>140</v>
      </c>
      <c r="AJ1820" t="str">
        <f t="shared" si="28"/>
        <v>Jul</v>
      </c>
    </row>
    <row r="1821" spans="1:36" x14ac:dyDescent="0.3">
      <c r="A1821" t="s">
        <v>5091</v>
      </c>
      <c r="B1821" s="33">
        <v>45906</v>
      </c>
      <c r="C1821" t="s">
        <v>99</v>
      </c>
      <c r="D1821" t="s">
        <v>5092</v>
      </c>
      <c r="E1821" t="s">
        <v>175</v>
      </c>
      <c r="F1821" t="s">
        <v>174</v>
      </c>
      <c r="G1821" t="s">
        <v>163</v>
      </c>
      <c r="H1821" t="s">
        <v>158</v>
      </c>
      <c r="I1821">
        <v>412</v>
      </c>
      <c r="J1821" t="s">
        <v>682</v>
      </c>
      <c r="K1821" t="s">
        <v>545</v>
      </c>
      <c r="L1821" t="s">
        <v>353</v>
      </c>
      <c r="M1821" t="s">
        <v>545</v>
      </c>
      <c r="N1821">
        <v>72</v>
      </c>
      <c r="O1821">
        <v>0</v>
      </c>
      <c r="P1821">
        <v>-2</v>
      </c>
      <c r="Q1821" t="s">
        <v>70</v>
      </c>
      <c r="R1821" t="s">
        <v>238</v>
      </c>
      <c r="S1821" t="s">
        <v>239</v>
      </c>
      <c r="T1821">
        <v>189</v>
      </c>
      <c r="U1821">
        <v>167</v>
      </c>
      <c r="V1821">
        <v>88.36</v>
      </c>
      <c r="W1821" t="s">
        <v>134</v>
      </c>
      <c r="X1821">
        <v>5026</v>
      </c>
      <c r="Y1821">
        <v>839342</v>
      </c>
      <c r="Z1821">
        <v>91683</v>
      </c>
      <c r="AA1821">
        <v>101035</v>
      </c>
      <c r="AB1821">
        <v>1032060</v>
      </c>
      <c r="AC1821">
        <v>839990</v>
      </c>
      <c r="AD1821">
        <v>192070</v>
      </c>
      <c r="AE1821" t="s">
        <v>75</v>
      </c>
      <c r="AF1821" t="s">
        <v>78</v>
      </c>
      <c r="AG1821" t="s">
        <v>240</v>
      </c>
      <c r="AH1821" t="s">
        <v>144</v>
      </c>
      <c r="AI1821" t="s">
        <v>140</v>
      </c>
      <c r="AJ1821" t="str">
        <f t="shared" si="28"/>
        <v>Sep</v>
      </c>
    </row>
    <row r="1822" spans="1:36" x14ac:dyDescent="0.3">
      <c r="A1822" t="s">
        <v>5093</v>
      </c>
      <c r="B1822" s="33">
        <v>45963</v>
      </c>
      <c r="C1822" t="s">
        <v>99</v>
      </c>
      <c r="D1822" t="s">
        <v>5094</v>
      </c>
      <c r="E1822" t="s">
        <v>176</v>
      </c>
      <c r="F1822" t="s">
        <v>177</v>
      </c>
      <c r="G1822" t="s">
        <v>156</v>
      </c>
      <c r="H1822" t="s">
        <v>162</v>
      </c>
      <c r="I1822">
        <v>723</v>
      </c>
      <c r="J1822" t="s">
        <v>420</v>
      </c>
      <c r="K1822" t="s">
        <v>272</v>
      </c>
      <c r="L1822" t="s">
        <v>859</v>
      </c>
      <c r="M1822" t="s">
        <v>1284</v>
      </c>
      <c r="N1822">
        <v>123</v>
      </c>
      <c r="O1822">
        <v>33</v>
      </c>
      <c r="P1822">
        <v>33</v>
      </c>
      <c r="Q1822" t="s">
        <v>76</v>
      </c>
      <c r="R1822" t="s">
        <v>238</v>
      </c>
      <c r="S1822" t="s">
        <v>239</v>
      </c>
      <c r="T1822">
        <v>180</v>
      </c>
      <c r="U1822">
        <v>132</v>
      </c>
      <c r="V1822">
        <v>73.33</v>
      </c>
      <c r="W1822" t="s">
        <v>133</v>
      </c>
      <c r="X1822">
        <v>6012</v>
      </c>
      <c r="Y1822">
        <v>793584</v>
      </c>
      <c r="Z1822">
        <v>35640</v>
      </c>
      <c r="AA1822">
        <v>81840</v>
      </c>
      <c r="AB1822">
        <v>911064</v>
      </c>
      <c r="AC1822">
        <v>570708</v>
      </c>
      <c r="AD1822">
        <v>340356</v>
      </c>
      <c r="AE1822" t="s">
        <v>81</v>
      </c>
      <c r="AF1822" t="s">
        <v>78</v>
      </c>
      <c r="AG1822" t="s">
        <v>240</v>
      </c>
      <c r="AH1822" t="s">
        <v>144</v>
      </c>
      <c r="AI1822" t="s">
        <v>139</v>
      </c>
      <c r="AJ1822" t="str">
        <f t="shared" si="28"/>
        <v>Nov</v>
      </c>
    </row>
    <row r="1823" spans="1:36" x14ac:dyDescent="0.3">
      <c r="A1823" t="s">
        <v>5095</v>
      </c>
      <c r="B1823" s="33">
        <v>45762</v>
      </c>
      <c r="C1823" t="s">
        <v>96</v>
      </c>
      <c r="D1823" t="s">
        <v>5096</v>
      </c>
      <c r="E1823" t="s">
        <v>180</v>
      </c>
      <c r="F1823" t="s">
        <v>179</v>
      </c>
      <c r="G1823" t="s">
        <v>160</v>
      </c>
      <c r="H1823" t="s">
        <v>166</v>
      </c>
      <c r="I1823">
        <v>544</v>
      </c>
      <c r="J1823" t="s">
        <v>236</v>
      </c>
      <c r="K1823" t="s">
        <v>3587</v>
      </c>
      <c r="L1823" t="s">
        <v>236</v>
      </c>
      <c r="M1823" t="s">
        <v>3410</v>
      </c>
      <c r="N1823">
        <v>86</v>
      </c>
      <c r="O1823">
        <v>0</v>
      </c>
      <c r="P1823">
        <v>1</v>
      </c>
      <c r="Q1823" t="s">
        <v>70</v>
      </c>
      <c r="R1823" t="s">
        <v>238</v>
      </c>
      <c r="S1823" t="s">
        <v>239</v>
      </c>
      <c r="T1823">
        <v>189</v>
      </c>
      <c r="U1823">
        <v>146</v>
      </c>
      <c r="V1823">
        <v>77.25</v>
      </c>
      <c r="W1823" t="s">
        <v>133</v>
      </c>
      <c r="X1823">
        <v>6528</v>
      </c>
      <c r="Y1823">
        <v>953088</v>
      </c>
      <c r="Z1823">
        <v>47304</v>
      </c>
      <c r="AA1823">
        <v>61612</v>
      </c>
      <c r="AB1823">
        <v>1062004</v>
      </c>
      <c r="AC1823">
        <v>901759</v>
      </c>
      <c r="AD1823">
        <v>160245</v>
      </c>
      <c r="AE1823" t="s">
        <v>81</v>
      </c>
      <c r="AF1823" t="s">
        <v>72</v>
      </c>
      <c r="AG1823" t="s">
        <v>240</v>
      </c>
      <c r="AH1823" t="s">
        <v>146</v>
      </c>
      <c r="AI1823" t="s">
        <v>138</v>
      </c>
      <c r="AJ1823" t="str">
        <f t="shared" si="28"/>
        <v>Apr</v>
      </c>
    </row>
    <row r="1824" spans="1:36" x14ac:dyDescent="0.3">
      <c r="A1824" t="s">
        <v>5097</v>
      </c>
      <c r="B1824" s="33">
        <v>45688</v>
      </c>
      <c r="C1824" t="s">
        <v>95</v>
      </c>
      <c r="D1824" t="s">
        <v>5098</v>
      </c>
      <c r="E1824" t="s">
        <v>174</v>
      </c>
      <c r="F1824" t="s">
        <v>180</v>
      </c>
      <c r="G1824" t="s">
        <v>158</v>
      </c>
      <c r="H1824" t="s">
        <v>160</v>
      </c>
      <c r="I1824">
        <v>1933</v>
      </c>
      <c r="J1824" t="s">
        <v>615</v>
      </c>
      <c r="K1824" t="s">
        <v>381</v>
      </c>
      <c r="L1824" t="s">
        <v>615</v>
      </c>
      <c r="M1824" t="s">
        <v>381</v>
      </c>
      <c r="N1824">
        <v>255</v>
      </c>
      <c r="O1824">
        <v>0</v>
      </c>
      <c r="P1824">
        <v>-9</v>
      </c>
      <c r="Q1824" t="s">
        <v>70</v>
      </c>
      <c r="R1824" t="s">
        <v>238</v>
      </c>
      <c r="S1824" t="s">
        <v>239</v>
      </c>
      <c r="T1824">
        <v>180</v>
      </c>
      <c r="U1824">
        <v>112</v>
      </c>
      <c r="V1824">
        <v>62.22</v>
      </c>
      <c r="W1824" t="s">
        <v>133</v>
      </c>
      <c r="X1824">
        <v>3712</v>
      </c>
      <c r="Y1824">
        <v>415744</v>
      </c>
      <c r="Z1824">
        <v>42672</v>
      </c>
      <c r="AA1824">
        <v>43568</v>
      </c>
      <c r="AB1824">
        <v>501984</v>
      </c>
      <c r="AC1824">
        <v>441519</v>
      </c>
      <c r="AD1824">
        <v>60465</v>
      </c>
      <c r="AE1824" t="s">
        <v>78</v>
      </c>
      <c r="AF1824" t="s">
        <v>81</v>
      </c>
      <c r="AG1824" t="s">
        <v>240</v>
      </c>
      <c r="AH1824" t="s">
        <v>144</v>
      </c>
      <c r="AI1824" t="s">
        <v>139</v>
      </c>
      <c r="AJ1824" t="str">
        <f t="shared" si="28"/>
        <v>Jan</v>
      </c>
    </row>
    <row r="1825" spans="1:36" x14ac:dyDescent="0.3">
      <c r="A1825" t="s">
        <v>5099</v>
      </c>
      <c r="B1825" s="33">
        <v>45875</v>
      </c>
      <c r="C1825" t="s">
        <v>93</v>
      </c>
      <c r="D1825" t="s">
        <v>5100</v>
      </c>
      <c r="E1825" t="s">
        <v>178</v>
      </c>
      <c r="F1825" t="s">
        <v>177</v>
      </c>
      <c r="G1825" t="s">
        <v>157</v>
      </c>
      <c r="H1825" t="s">
        <v>162</v>
      </c>
      <c r="I1825">
        <v>2274</v>
      </c>
      <c r="J1825" t="s">
        <v>243</v>
      </c>
      <c r="K1825" t="s">
        <v>2902</v>
      </c>
      <c r="L1825" t="s">
        <v>1536</v>
      </c>
      <c r="M1825" t="s">
        <v>2297</v>
      </c>
      <c r="N1825">
        <v>276</v>
      </c>
      <c r="O1825">
        <v>12</v>
      </c>
      <c r="P1825">
        <v>7</v>
      </c>
      <c r="Q1825" t="s">
        <v>73</v>
      </c>
      <c r="R1825" t="s">
        <v>238</v>
      </c>
      <c r="S1825" t="s">
        <v>239</v>
      </c>
      <c r="T1825">
        <v>180</v>
      </c>
      <c r="U1825">
        <v>162</v>
      </c>
      <c r="V1825">
        <v>90</v>
      </c>
      <c r="W1825" t="s">
        <v>133</v>
      </c>
      <c r="X1825">
        <v>4107</v>
      </c>
      <c r="Y1825">
        <v>665334</v>
      </c>
      <c r="Z1825">
        <v>69174</v>
      </c>
      <c r="AA1825">
        <v>48924</v>
      </c>
      <c r="AB1825">
        <v>783432</v>
      </c>
      <c r="AC1825">
        <v>468507</v>
      </c>
      <c r="AD1825">
        <v>314925</v>
      </c>
      <c r="AE1825" t="s">
        <v>75</v>
      </c>
      <c r="AF1825" t="s">
        <v>78</v>
      </c>
      <c r="AG1825" t="s">
        <v>240</v>
      </c>
      <c r="AH1825" t="s">
        <v>144</v>
      </c>
      <c r="AI1825" t="s">
        <v>139</v>
      </c>
      <c r="AJ1825" t="str">
        <f t="shared" si="28"/>
        <v>Aug</v>
      </c>
    </row>
    <row r="1826" spans="1:36" x14ac:dyDescent="0.3">
      <c r="A1826" t="s">
        <v>5101</v>
      </c>
      <c r="B1826" s="33">
        <v>46013</v>
      </c>
      <c r="C1826" t="s">
        <v>93</v>
      </c>
      <c r="D1826" t="s">
        <v>5102</v>
      </c>
      <c r="E1826" t="s">
        <v>179</v>
      </c>
      <c r="F1826" t="s">
        <v>176</v>
      </c>
      <c r="G1826" t="s">
        <v>166</v>
      </c>
      <c r="H1826" t="s">
        <v>156</v>
      </c>
      <c r="I1826">
        <v>1982</v>
      </c>
      <c r="J1826" t="s">
        <v>615</v>
      </c>
      <c r="K1826" t="s">
        <v>381</v>
      </c>
      <c r="L1826" t="s">
        <v>589</v>
      </c>
      <c r="M1826" t="s">
        <v>394</v>
      </c>
      <c r="N1826">
        <v>255</v>
      </c>
      <c r="O1826">
        <v>11</v>
      </c>
      <c r="P1826">
        <v>8</v>
      </c>
      <c r="Q1826" t="s">
        <v>73</v>
      </c>
      <c r="R1826" t="s">
        <v>238</v>
      </c>
      <c r="S1826" t="s">
        <v>239</v>
      </c>
      <c r="T1826">
        <v>180</v>
      </c>
      <c r="U1826">
        <v>162</v>
      </c>
      <c r="V1826">
        <v>90</v>
      </c>
      <c r="W1826" t="s">
        <v>133</v>
      </c>
      <c r="X1826">
        <v>6029</v>
      </c>
      <c r="Y1826">
        <v>976698</v>
      </c>
      <c r="Z1826">
        <v>82944</v>
      </c>
      <c r="AA1826">
        <v>21546</v>
      </c>
      <c r="AB1826">
        <v>1081188</v>
      </c>
      <c r="AC1826">
        <v>742999</v>
      </c>
      <c r="AD1826">
        <v>338189</v>
      </c>
      <c r="AE1826" t="s">
        <v>72</v>
      </c>
      <c r="AF1826" t="s">
        <v>81</v>
      </c>
      <c r="AG1826" t="s">
        <v>240</v>
      </c>
      <c r="AH1826" t="s">
        <v>145</v>
      </c>
      <c r="AI1826" t="s">
        <v>140</v>
      </c>
      <c r="AJ1826" t="str">
        <f t="shared" si="28"/>
        <v>Dec</v>
      </c>
    </row>
    <row r="1827" spans="1:36" x14ac:dyDescent="0.3">
      <c r="A1827" t="s">
        <v>5103</v>
      </c>
      <c r="B1827" s="33">
        <v>45667</v>
      </c>
      <c r="C1827" t="s">
        <v>97</v>
      </c>
      <c r="D1827" t="s">
        <v>5104</v>
      </c>
      <c r="E1827" t="s">
        <v>172</v>
      </c>
      <c r="F1827" t="s">
        <v>180</v>
      </c>
      <c r="G1827" t="s">
        <v>155</v>
      </c>
      <c r="H1827" t="s">
        <v>160</v>
      </c>
      <c r="I1827">
        <v>2365</v>
      </c>
      <c r="J1827" t="s">
        <v>457</v>
      </c>
      <c r="K1827" t="s">
        <v>326</v>
      </c>
      <c r="L1827" t="s">
        <v>1992</v>
      </c>
      <c r="M1827" t="s">
        <v>704</v>
      </c>
      <c r="N1827">
        <v>282</v>
      </c>
      <c r="O1827">
        <v>57</v>
      </c>
      <c r="P1827">
        <v>59</v>
      </c>
      <c r="Q1827" t="s">
        <v>76</v>
      </c>
      <c r="R1827" t="s">
        <v>238</v>
      </c>
      <c r="S1827" t="s">
        <v>239</v>
      </c>
      <c r="T1827">
        <v>180</v>
      </c>
      <c r="U1827">
        <v>176</v>
      </c>
      <c r="V1827">
        <v>97.78</v>
      </c>
      <c r="W1827" t="s">
        <v>135</v>
      </c>
      <c r="X1827">
        <v>4968</v>
      </c>
      <c r="Y1827">
        <v>874368</v>
      </c>
      <c r="Z1827">
        <v>67056</v>
      </c>
      <c r="AA1827">
        <v>67584</v>
      </c>
      <c r="AB1827">
        <v>1009008</v>
      </c>
      <c r="AC1827">
        <v>743873</v>
      </c>
      <c r="AD1827">
        <v>265135</v>
      </c>
      <c r="AE1827" t="s">
        <v>81</v>
      </c>
      <c r="AF1827" t="s">
        <v>81</v>
      </c>
      <c r="AG1827" t="s">
        <v>240</v>
      </c>
      <c r="AH1827" t="s">
        <v>144</v>
      </c>
      <c r="AI1827" t="s">
        <v>139</v>
      </c>
      <c r="AJ1827" t="str">
        <f t="shared" si="28"/>
        <v>Jan</v>
      </c>
    </row>
    <row r="1828" spans="1:36" x14ac:dyDescent="0.3">
      <c r="A1828" t="s">
        <v>5105</v>
      </c>
      <c r="B1828" s="33">
        <v>45922</v>
      </c>
      <c r="C1828" t="s">
        <v>98</v>
      </c>
      <c r="D1828" t="s">
        <v>5106</v>
      </c>
      <c r="E1828" t="s">
        <v>172</v>
      </c>
      <c r="F1828" t="s">
        <v>181</v>
      </c>
      <c r="G1828" t="s">
        <v>155</v>
      </c>
      <c r="H1828" t="s">
        <v>159</v>
      </c>
      <c r="I1828">
        <v>596</v>
      </c>
      <c r="J1828" t="s">
        <v>342</v>
      </c>
      <c r="K1828" t="s">
        <v>1751</v>
      </c>
      <c r="L1828" t="s">
        <v>982</v>
      </c>
      <c r="M1828" t="s">
        <v>3293</v>
      </c>
      <c r="N1828">
        <v>98</v>
      </c>
      <c r="O1828">
        <v>74</v>
      </c>
      <c r="P1828">
        <v>86</v>
      </c>
      <c r="Q1828" t="s">
        <v>76</v>
      </c>
      <c r="R1828" t="s">
        <v>238</v>
      </c>
      <c r="S1828" t="s">
        <v>239</v>
      </c>
      <c r="T1828">
        <v>150</v>
      </c>
      <c r="U1828">
        <v>94</v>
      </c>
      <c r="V1828">
        <v>62.67</v>
      </c>
      <c r="W1828" t="s">
        <v>133</v>
      </c>
      <c r="X1828">
        <v>6143</v>
      </c>
      <c r="Y1828">
        <v>577442</v>
      </c>
      <c r="Z1828">
        <v>14664</v>
      </c>
      <c r="AA1828">
        <v>13442</v>
      </c>
      <c r="AB1828">
        <v>605548</v>
      </c>
      <c r="AC1828">
        <v>413602</v>
      </c>
      <c r="AD1828">
        <v>191946</v>
      </c>
      <c r="AE1828" t="s">
        <v>81</v>
      </c>
      <c r="AF1828" t="s">
        <v>81</v>
      </c>
      <c r="AG1828" t="s">
        <v>240</v>
      </c>
      <c r="AH1828" t="s">
        <v>146</v>
      </c>
      <c r="AI1828" t="s">
        <v>139</v>
      </c>
      <c r="AJ1828" t="str">
        <f t="shared" si="28"/>
        <v>Sep</v>
      </c>
    </row>
    <row r="1829" spans="1:36" x14ac:dyDescent="0.3">
      <c r="A1829" t="s">
        <v>5107</v>
      </c>
      <c r="B1829" s="33">
        <v>45761</v>
      </c>
      <c r="C1829" t="s">
        <v>99</v>
      </c>
      <c r="D1829" t="s">
        <v>5108</v>
      </c>
      <c r="E1829" t="s">
        <v>173</v>
      </c>
      <c r="F1829" t="s">
        <v>179</v>
      </c>
      <c r="G1829" t="s">
        <v>161</v>
      </c>
      <c r="H1829" t="s">
        <v>166</v>
      </c>
      <c r="I1829">
        <v>1987</v>
      </c>
      <c r="J1829" t="s">
        <v>298</v>
      </c>
      <c r="K1829" t="s">
        <v>2550</v>
      </c>
      <c r="L1829" t="s">
        <v>300</v>
      </c>
      <c r="M1829" t="s">
        <v>2313</v>
      </c>
      <c r="N1829">
        <v>257</v>
      </c>
      <c r="O1829">
        <v>20</v>
      </c>
      <c r="P1829">
        <v>25</v>
      </c>
      <c r="Q1829" t="s">
        <v>73</v>
      </c>
      <c r="R1829" t="s">
        <v>238</v>
      </c>
      <c r="S1829" t="s">
        <v>239</v>
      </c>
      <c r="T1829">
        <v>220</v>
      </c>
      <c r="U1829">
        <v>200</v>
      </c>
      <c r="V1829">
        <v>90.91</v>
      </c>
      <c r="W1829" t="s">
        <v>133</v>
      </c>
      <c r="X1829">
        <v>8513</v>
      </c>
      <c r="Y1829">
        <v>1702600</v>
      </c>
      <c r="Z1829">
        <v>52200</v>
      </c>
      <c r="AA1829">
        <v>24000</v>
      </c>
      <c r="AB1829">
        <v>1778800</v>
      </c>
      <c r="AC1829">
        <v>1289422</v>
      </c>
      <c r="AD1829">
        <v>489378</v>
      </c>
      <c r="AE1829" t="s">
        <v>78</v>
      </c>
      <c r="AF1829" t="s">
        <v>72</v>
      </c>
      <c r="AG1829" t="s">
        <v>240</v>
      </c>
      <c r="AH1829" t="s">
        <v>144</v>
      </c>
      <c r="AI1829" t="s">
        <v>139</v>
      </c>
      <c r="AJ1829" t="str">
        <f t="shared" si="28"/>
        <v>Apr</v>
      </c>
    </row>
    <row r="1830" spans="1:36" x14ac:dyDescent="0.3">
      <c r="A1830" t="s">
        <v>5109</v>
      </c>
      <c r="B1830" s="33">
        <v>45890</v>
      </c>
      <c r="C1830" t="s">
        <v>98</v>
      </c>
      <c r="D1830" t="s">
        <v>5110</v>
      </c>
      <c r="E1830" t="s">
        <v>179</v>
      </c>
      <c r="F1830" t="s">
        <v>181</v>
      </c>
      <c r="G1830" t="s">
        <v>166</v>
      </c>
      <c r="H1830" t="s">
        <v>159</v>
      </c>
      <c r="I1830">
        <v>773</v>
      </c>
      <c r="J1830" t="s">
        <v>342</v>
      </c>
      <c r="K1830" t="s">
        <v>1130</v>
      </c>
      <c r="L1830" t="s">
        <v>1681</v>
      </c>
      <c r="M1830" t="s">
        <v>1781</v>
      </c>
      <c r="N1830">
        <v>113</v>
      </c>
      <c r="O1830">
        <v>56</v>
      </c>
      <c r="P1830">
        <v>80</v>
      </c>
      <c r="Q1830" t="s">
        <v>76</v>
      </c>
      <c r="R1830" t="s">
        <v>238</v>
      </c>
      <c r="S1830" t="s">
        <v>239</v>
      </c>
      <c r="T1830">
        <v>189</v>
      </c>
      <c r="U1830">
        <v>144</v>
      </c>
      <c r="V1830">
        <v>76.19</v>
      </c>
      <c r="W1830" t="s">
        <v>133</v>
      </c>
      <c r="X1830">
        <v>10920</v>
      </c>
      <c r="Y1830">
        <v>1572480</v>
      </c>
      <c r="Z1830">
        <v>75888</v>
      </c>
      <c r="AA1830">
        <v>88992</v>
      </c>
      <c r="AB1830">
        <v>1737360</v>
      </c>
      <c r="AC1830">
        <v>1041323</v>
      </c>
      <c r="AD1830">
        <v>696037</v>
      </c>
      <c r="AE1830" t="s">
        <v>72</v>
      </c>
      <c r="AF1830" t="s">
        <v>81</v>
      </c>
      <c r="AG1830" t="s">
        <v>240</v>
      </c>
      <c r="AH1830" t="s">
        <v>147</v>
      </c>
      <c r="AI1830" t="s">
        <v>139</v>
      </c>
      <c r="AJ1830" t="str">
        <f t="shared" si="28"/>
        <v>Aug</v>
      </c>
    </row>
    <row r="1831" spans="1:36" x14ac:dyDescent="0.3">
      <c r="A1831" t="s">
        <v>5111</v>
      </c>
      <c r="B1831" s="33">
        <v>45743</v>
      </c>
      <c r="C1831" t="s">
        <v>95</v>
      </c>
      <c r="D1831" t="s">
        <v>5112</v>
      </c>
      <c r="E1831" t="s">
        <v>177</v>
      </c>
      <c r="F1831" t="s">
        <v>174</v>
      </c>
      <c r="G1831" t="s">
        <v>162</v>
      </c>
      <c r="H1831" t="s">
        <v>158</v>
      </c>
      <c r="I1831">
        <v>2341</v>
      </c>
      <c r="J1831" t="s">
        <v>514</v>
      </c>
      <c r="K1831" t="s">
        <v>447</v>
      </c>
      <c r="L1831" t="s">
        <v>691</v>
      </c>
      <c r="M1831" t="s">
        <v>1089</v>
      </c>
      <c r="N1831">
        <v>300</v>
      </c>
      <c r="O1831">
        <v>36</v>
      </c>
      <c r="P1831">
        <v>31</v>
      </c>
      <c r="Q1831" t="s">
        <v>76</v>
      </c>
      <c r="R1831" t="s">
        <v>238</v>
      </c>
      <c r="S1831" t="s">
        <v>239</v>
      </c>
      <c r="T1831">
        <v>180</v>
      </c>
      <c r="U1831">
        <v>126</v>
      </c>
      <c r="V1831">
        <v>70</v>
      </c>
      <c r="W1831" t="s">
        <v>133</v>
      </c>
      <c r="X1831">
        <v>7325</v>
      </c>
      <c r="Y1831">
        <v>922950</v>
      </c>
      <c r="Z1831">
        <v>30114</v>
      </c>
      <c r="AA1831">
        <v>77112</v>
      </c>
      <c r="AB1831">
        <v>1030176</v>
      </c>
      <c r="AC1831">
        <v>615140</v>
      </c>
      <c r="AD1831">
        <v>415036</v>
      </c>
      <c r="AE1831" t="s">
        <v>78</v>
      </c>
      <c r="AF1831" t="s">
        <v>78</v>
      </c>
      <c r="AG1831" t="s">
        <v>240</v>
      </c>
      <c r="AH1831" t="s">
        <v>144</v>
      </c>
      <c r="AI1831" t="s">
        <v>138</v>
      </c>
      <c r="AJ1831" t="str">
        <f t="shared" si="28"/>
        <v>Mar</v>
      </c>
    </row>
    <row r="1832" spans="1:36" x14ac:dyDescent="0.3">
      <c r="A1832" t="s">
        <v>5113</v>
      </c>
      <c r="B1832" s="33">
        <v>45792</v>
      </c>
      <c r="C1832" t="s">
        <v>93</v>
      </c>
      <c r="D1832" t="s">
        <v>5114</v>
      </c>
      <c r="E1832" t="s">
        <v>175</v>
      </c>
      <c r="F1832" t="s">
        <v>178</v>
      </c>
      <c r="G1832" t="s">
        <v>163</v>
      </c>
      <c r="H1832" t="s">
        <v>157</v>
      </c>
      <c r="I1832">
        <v>1091</v>
      </c>
      <c r="J1832" t="s">
        <v>385</v>
      </c>
      <c r="K1832" t="s">
        <v>267</v>
      </c>
      <c r="L1832" t="s">
        <v>385</v>
      </c>
      <c r="M1832" t="s">
        <v>267</v>
      </c>
      <c r="N1832">
        <v>149</v>
      </c>
      <c r="O1832">
        <v>0</v>
      </c>
      <c r="P1832">
        <v>-10</v>
      </c>
      <c r="Q1832" t="s">
        <v>70</v>
      </c>
      <c r="R1832" t="s">
        <v>238</v>
      </c>
      <c r="S1832" t="s">
        <v>239</v>
      </c>
      <c r="T1832">
        <v>189</v>
      </c>
      <c r="U1832">
        <v>169</v>
      </c>
      <c r="V1832">
        <v>89.42</v>
      </c>
      <c r="W1832" t="s">
        <v>133</v>
      </c>
      <c r="X1832">
        <v>7494</v>
      </c>
      <c r="Y1832">
        <v>1266486</v>
      </c>
      <c r="Z1832">
        <v>41743</v>
      </c>
      <c r="AA1832">
        <v>86866</v>
      </c>
      <c r="AB1832">
        <v>1395095</v>
      </c>
      <c r="AC1832">
        <v>999322</v>
      </c>
      <c r="AD1832">
        <v>395773</v>
      </c>
      <c r="AE1832" t="s">
        <v>75</v>
      </c>
      <c r="AF1832" t="s">
        <v>75</v>
      </c>
      <c r="AG1832" t="s">
        <v>240</v>
      </c>
      <c r="AH1832" t="s">
        <v>146</v>
      </c>
      <c r="AI1832" t="s">
        <v>139</v>
      </c>
      <c r="AJ1832" t="str">
        <f t="shared" si="28"/>
        <v>May</v>
      </c>
    </row>
    <row r="1833" spans="1:36" x14ac:dyDescent="0.3">
      <c r="A1833" t="s">
        <v>5115</v>
      </c>
      <c r="B1833" s="33">
        <v>45901</v>
      </c>
      <c r="C1833" t="s">
        <v>98</v>
      </c>
      <c r="D1833" t="s">
        <v>5116</v>
      </c>
      <c r="E1833" t="s">
        <v>175</v>
      </c>
      <c r="F1833" t="s">
        <v>174</v>
      </c>
      <c r="G1833" t="s">
        <v>163</v>
      </c>
      <c r="H1833" t="s">
        <v>158</v>
      </c>
      <c r="I1833">
        <v>379</v>
      </c>
      <c r="J1833" t="s">
        <v>971</v>
      </c>
      <c r="K1833" t="s">
        <v>1707</v>
      </c>
      <c r="L1833" t="s">
        <v>751</v>
      </c>
      <c r="M1833" t="s">
        <v>2023</v>
      </c>
      <c r="N1833">
        <v>73</v>
      </c>
      <c r="O1833">
        <v>42</v>
      </c>
      <c r="P1833">
        <v>66</v>
      </c>
      <c r="Q1833" t="s">
        <v>76</v>
      </c>
      <c r="R1833" t="s">
        <v>238</v>
      </c>
      <c r="S1833" t="s">
        <v>239</v>
      </c>
      <c r="T1833">
        <v>150</v>
      </c>
      <c r="U1833">
        <v>108</v>
      </c>
      <c r="V1833">
        <v>72</v>
      </c>
      <c r="W1833" t="s">
        <v>133</v>
      </c>
      <c r="X1833">
        <v>7102</v>
      </c>
      <c r="Y1833">
        <v>767016</v>
      </c>
      <c r="Z1833">
        <v>43740</v>
      </c>
      <c r="AA1833">
        <v>69768</v>
      </c>
      <c r="AB1833">
        <v>880524</v>
      </c>
      <c r="AC1833">
        <v>687984</v>
      </c>
      <c r="AD1833">
        <v>192540</v>
      </c>
      <c r="AE1833" t="s">
        <v>75</v>
      </c>
      <c r="AF1833" t="s">
        <v>78</v>
      </c>
      <c r="AG1833" t="s">
        <v>240</v>
      </c>
      <c r="AH1833" t="s">
        <v>144</v>
      </c>
      <c r="AI1833" t="s">
        <v>140</v>
      </c>
      <c r="AJ1833" t="str">
        <f t="shared" si="28"/>
        <v>Sep</v>
      </c>
    </row>
    <row r="1834" spans="1:36" x14ac:dyDescent="0.3">
      <c r="A1834" t="s">
        <v>5117</v>
      </c>
      <c r="B1834" s="33">
        <v>45898</v>
      </c>
      <c r="C1834" t="s">
        <v>97</v>
      </c>
      <c r="D1834" t="s">
        <v>5118</v>
      </c>
      <c r="E1834" t="s">
        <v>172</v>
      </c>
      <c r="F1834" t="s">
        <v>173</v>
      </c>
      <c r="G1834" t="s">
        <v>155</v>
      </c>
      <c r="H1834" t="s">
        <v>161</v>
      </c>
      <c r="I1834">
        <v>453</v>
      </c>
      <c r="J1834" t="s">
        <v>280</v>
      </c>
      <c r="K1834" t="s">
        <v>1518</v>
      </c>
      <c r="L1834" t="s">
        <v>938</v>
      </c>
      <c r="M1834" t="s">
        <v>3228</v>
      </c>
      <c r="N1834">
        <v>80</v>
      </c>
      <c r="O1834">
        <v>25</v>
      </c>
      <c r="P1834">
        <v>48</v>
      </c>
      <c r="Q1834" t="s">
        <v>76</v>
      </c>
      <c r="R1834" t="s">
        <v>238</v>
      </c>
      <c r="S1834" t="s">
        <v>239</v>
      </c>
      <c r="T1834">
        <v>180</v>
      </c>
      <c r="U1834">
        <v>151</v>
      </c>
      <c r="V1834">
        <v>83.89</v>
      </c>
      <c r="W1834" t="s">
        <v>133</v>
      </c>
      <c r="X1834">
        <v>3784</v>
      </c>
      <c r="Y1834">
        <v>571384</v>
      </c>
      <c r="Z1834">
        <v>35183</v>
      </c>
      <c r="AA1834">
        <v>93469</v>
      </c>
      <c r="AB1834">
        <v>700036</v>
      </c>
      <c r="AC1834">
        <v>418662</v>
      </c>
      <c r="AD1834">
        <v>281374</v>
      </c>
      <c r="AE1834" t="s">
        <v>81</v>
      </c>
      <c r="AF1834" t="s">
        <v>78</v>
      </c>
      <c r="AG1834" t="s">
        <v>240</v>
      </c>
      <c r="AH1834" t="s">
        <v>147</v>
      </c>
      <c r="AI1834" t="s">
        <v>140</v>
      </c>
      <c r="AJ1834" t="str">
        <f t="shared" si="28"/>
        <v>Aug</v>
      </c>
    </row>
    <row r="1835" spans="1:36" x14ac:dyDescent="0.3">
      <c r="A1835" t="s">
        <v>5119</v>
      </c>
      <c r="B1835" s="33">
        <v>45675</v>
      </c>
      <c r="C1835" t="s">
        <v>96</v>
      </c>
      <c r="D1835" t="s">
        <v>5120</v>
      </c>
      <c r="E1835" t="s">
        <v>177</v>
      </c>
      <c r="F1835" t="s">
        <v>173</v>
      </c>
      <c r="G1835" t="s">
        <v>162</v>
      </c>
      <c r="H1835" t="s">
        <v>161</v>
      </c>
      <c r="I1835">
        <v>1203</v>
      </c>
      <c r="J1835" t="s">
        <v>266</v>
      </c>
      <c r="K1835" t="s">
        <v>1614</v>
      </c>
      <c r="L1835" t="s">
        <v>289</v>
      </c>
      <c r="M1835" t="s">
        <v>1719</v>
      </c>
      <c r="N1835">
        <v>156</v>
      </c>
      <c r="O1835">
        <v>38</v>
      </c>
      <c r="P1835">
        <v>37</v>
      </c>
      <c r="Q1835" t="s">
        <v>76</v>
      </c>
      <c r="R1835" t="s">
        <v>238</v>
      </c>
      <c r="S1835" t="s">
        <v>239</v>
      </c>
      <c r="T1835">
        <v>189</v>
      </c>
      <c r="U1835">
        <v>156</v>
      </c>
      <c r="V1835">
        <v>82.54</v>
      </c>
      <c r="W1835" t="s">
        <v>133</v>
      </c>
      <c r="X1835">
        <v>8978</v>
      </c>
      <c r="Y1835">
        <v>1400568</v>
      </c>
      <c r="Z1835">
        <v>73788</v>
      </c>
      <c r="AA1835">
        <v>98436</v>
      </c>
      <c r="AB1835">
        <v>1572792</v>
      </c>
      <c r="AC1835">
        <v>977065</v>
      </c>
      <c r="AD1835">
        <v>595727</v>
      </c>
      <c r="AE1835" t="s">
        <v>78</v>
      </c>
      <c r="AF1835" t="s">
        <v>78</v>
      </c>
      <c r="AG1835" t="s">
        <v>240</v>
      </c>
      <c r="AH1835" t="s">
        <v>145</v>
      </c>
      <c r="AI1835" t="s">
        <v>140</v>
      </c>
      <c r="AJ1835" t="str">
        <f t="shared" si="28"/>
        <v>Jan</v>
      </c>
    </row>
    <row r="1836" spans="1:36" x14ac:dyDescent="0.3">
      <c r="A1836" t="s">
        <v>5121</v>
      </c>
      <c r="B1836" s="33">
        <v>45822</v>
      </c>
      <c r="C1836" t="s">
        <v>93</v>
      </c>
      <c r="D1836" t="s">
        <v>5122</v>
      </c>
      <c r="E1836" t="s">
        <v>172</v>
      </c>
      <c r="F1836" t="s">
        <v>178</v>
      </c>
      <c r="G1836" t="s">
        <v>155</v>
      </c>
      <c r="H1836" t="s">
        <v>157</v>
      </c>
      <c r="I1836">
        <v>1681</v>
      </c>
      <c r="J1836" t="s">
        <v>469</v>
      </c>
      <c r="K1836" t="s">
        <v>387</v>
      </c>
      <c r="L1836" t="s">
        <v>1823</v>
      </c>
      <c r="M1836" t="s">
        <v>1306</v>
      </c>
      <c r="N1836">
        <v>258</v>
      </c>
      <c r="O1836">
        <v>16</v>
      </c>
      <c r="P1836">
        <v>5</v>
      </c>
      <c r="Q1836" t="s">
        <v>73</v>
      </c>
      <c r="R1836" t="s">
        <v>238</v>
      </c>
      <c r="S1836" t="s">
        <v>239</v>
      </c>
      <c r="T1836">
        <v>220</v>
      </c>
      <c r="U1836">
        <v>157</v>
      </c>
      <c r="V1836">
        <v>71.36</v>
      </c>
      <c r="W1836" t="s">
        <v>135</v>
      </c>
      <c r="X1836">
        <v>7017</v>
      </c>
      <c r="Y1836">
        <v>1101669</v>
      </c>
      <c r="Z1836">
        <v>67667</v>
      </c>
      <c r="AA1836">
        <v>34383</v>
      </c>
      <c r="AB1836">
        <v>1203719</v>
      </c>
      <c r="AC1836">
        <v>901358</v>
      </c>
      <c r="AD1836">
        <v>302361</v>
      </c>
      <c r="AE1836" t="s">
        <v>81</v>
      </c>
      <c r="AF1836" t="s">
        <v>75</v>
      </c>
      <c r="AG1836" t="s">
        <v>240</v>
      </c>
      <c r="AH1836" t="s">
        <v>144</v>
      </c>
      <c r="AI1836" t="s">
        <v>140</v>
      </c>
      <c r="AJ1836" t="str">
        <f t="shared" si="28"/>
        <v>Jun</v>
      </c>
    </row>
    <row r="1837" spans="1:36" x14ac:dyDescent="0.3">
      <c r="A1837" t="s">
        <v>5123</v>
      </c>
      <c r="B1837" s="33">
        <v>45902</v>
      </c>
      <c r="C1837" t="s">
        <v>98</v>
      </c>
      <c r="D1837" t="s">
        <v>5124</v>
      </c>
      <c r="E1837" t="s">
        <v>175</v>
      </c>
      <c r="F1837" t="s">
        <v>172</v>
      </c>
      <c r="G1837" t="s">
        <v>163</v>
      </c>
      <c r="H1837" t="s">
        <v>155</v>
      </c>
      <c r="I1837">
        <v>2206</v>
      </c>
      <c r="J1837" t="s">
        <v>286</v>
      </c>
      <c r="K1837" t="s">
        <v>1182</v>
      </c>
      <c r="L1837" t="s">
        <v>605</v>
      </c>
      <c r="M1837" t="s">
        <v>1390</v>
      </c>
      <c r="N1837">
        <v>317</v>
      </c>
      <c r="O1837">
        <v>0</v>
      </c>
      <c r="P1837">
        <v>2</v>
      </c>
      <c r="Q1837" t="s">
        <v>70</v>
      </c>
      <c r="R1837" t="s">
        <v>238</v>
      </c>
      <c r="S1837" t="s">
        <v>239</v>
      </c>
      <c r="T1837">
        <v>189</v>
      </c>
      <c r="U1837">
        <v>144</v>
      </c>
      <c r="V1837">
        <v>76.19</v>
      </c>
      <c r="W1837" t="s">
        <v>133</v>
      </c>
      <c r="X1837">
        <v>5153</v>
      </c>
      <c r="Y1837">
        <v>742032</v>
      </c>
      <c r="Z1837">
        <v>24912</v>
      </c>
      <c r="AA1837">
        <v>45936</v>
      </c>
      <c r="AB1837">
        <v>812880</v>
      </c>
      <c r="AC1837">
        <v>635913</v>
      </c>
      <c r="AD1837">
        <v>176967</v>
      </c>
      <c r="AE1837" t="s">
        <v>75</v>
      </c>
      <c r="AF1837" t="s">
        <v>81</v>
      </c>
      <c r="AG1837" t="s">
        <v>240</v>
      </c>
      <c r="AH1837" t="s">
        <v>144</v>
      </c>
      <c r="AI1837" t="s">
        <v>138</v>
      </c>
      <c r="AJ1837" t="str">
        <f t="shared" si="28"/>
        <v>Sep</v>
      </c>
    </row>
    <row r="1838" spans="1:36" x14ac:dyDescent="0.3">
      <c r="A1838" t="s">
        <v>5125</v>
      </c>
      <c r="B1838" s="33">
        <v>45892</v>
      </c>
      <c r="C1838" t="s">
        <v>95</v>
      </c>
      <c r="D1838" t="s">
        <v>4229</v>
      </c>
      <c r="E1838" t="s">
        <v>179</v>
      </c>
      <c r="F1838" t="s">
        <v>172</v>
      </c>
      <c r="G1838" t="s">
        <v>166</v>
      </c>
      <c r="H1838" t="s">
        <v>155</v>
      </c>
      <c r="I1838">
        <v>1386</v>
      </c>
      <c r="J1838" t="s">
        <v>566</v>
      </c>
      <c r="K1838" t="s">
        <v>4546</v>
      </c>
      <c r="L1838" t="s">
        <v>833</v>
      </c>
      <c r="M1838" t="s">
        <v>1980</v>
      </c>
      <c r="N1838">
        <v>194</v>
      </c>
      <c r="O1838">
        <v>10</v>
      </c>
      <c r="P1838">
        <v>18</v>
      </c>
      <c r="Q1838" t="s">
        <v>73</v>
      </c>
      <c r="R1838" t="s">
        <v>238</v>
      </c>
      <c r="S1838" t="s">
        <v>239</v>
      </c>
      <c r="T1838">
        <v>189</v>
      </c>
      <c r="U1838">
        <v>129</v>
      </c>
      <c r="V1838">
        <v>68.25</v>
      </c>
      <c r="W1838" t="s">
        <v>133</v>
      </c>
      <c r="X1838">
        <v>4561</v>
      </c>
      <c r="Y1838">
        <v>588369</v>
      </c>
      <c r="Z1838">
        <v>33669</v>
      </c>
      <c r="AA1838">
        <v>88107</v>
      </c>
      <c r="AB1838">
        <v>710145</v>
      </c>
      <c r="AC1838">
        <v>535444</v>
      </c>
      <c r="AD1838">
        <v>174701</v>
      </c>
      <c r="AE1838" t="s">
        <v>72</v>
      </c>
      <c r="AF1838" t="s">
        <v>81</v>
      </c>
      <c r="AG1838" t="s">
        <v>240</v>
      </c>
      <c r="AH1838" t="s">
        <v>147</v>
      </c>
      <c r="AI1838" t="s">
        <v>139</v>
      </c>
      <c r="AJ1838" t="str">
        <f t="shared" si="28"/>
        <v>Aug</v>
      </c>
    </row>
    <row r="1839" spans="1:36" x14ac:dyDescent="0.3">
      <c r="A1839" t="s">
        <v>5126</v>
      </c>
      <c r="B1839" s="33">
        <v>45760</v>
      </c>
      <c r="C1839" t="s">
        <v>97</v>
      </c>
      <c r="D1839" t="s">
        <v>5127</v>
      </c>
      <c r="E1839" t="s">
        <v>172</v>
      </c>
      <c r="F1839" t="s">
        <v>180</v>
      </c>
      <c r="G1839" t="s">
        <v>155</v>
      </c>
      <c r="H1839" t="s">
        <v>160</v>
      </c>
      <c r="I1839">
        <v>692</v>
      </c>
      <c r="J1839" t="s">
        <v>560</v>
      </c>
      <c r="K1839" t="s">
        <v>3201</v>
      </c>
      <c r="L1839" t="s">
        <v>1690</v>
      </c>
      <c r="M1839" t="s">
        <v>572</v>
      </c>
      <c r="N1839">
        <v>111</v>
      </c>
      <c r="O1839">
        <v>20</v>
      </c>
      <c r="P1839">
        <v>24</v>
      </c>
      <c r="Q1839" t="s">
        <v>73</v>
      </c>
      <c r="R1839" t="s">
        <v>238</v>
      </c>
      <c r="S1839" t="s">
        <v>239</v>
      </c>
      <c r="T1839">
        <v>180</v>
      </c>
      <c r="U1839">
        <v>151</v>
      </c>
      <c r="V1839">
        <v>83.89</v>
      </c>
      <c r="W1839" t="s">
        <v>135</v>
      </c>
      <c r="X1839">
        <v>4711</v>
      </c>
      <c r="Y1839">
        <v>711361</v>
      </c>
      <c r="Z1839">
        <v>38203</v>
      </c>
      <c r="AA1839">
        <v>37750</v>
      </c>
      <c r="AB1839">
        <v>787314</v>
      </c>
      <c r="AC1839">
        <v>499301</v>
      </c>
      <c r="AD1839">
        <v>288013</v>
      </c>
      <c r="AE1839" t="s">
        <v>81</v>
      </c>
      <c r="AF1839" t="s">
        <v>81</v>
      </c>
      <c r="AG1839" t="s">
        <v>240</v>
      </c>
      <c r="AH1839" t="s">
        <v>145</v>
      </c>
      <c r="AI1839" t="s">
        <v>139</v>
      </c>
      <c r="AJ1839" t="str">
        <f t="shared" si="28"/>
        <v>Apr</v>
      </c>
    </row>
    <row r="1840" spans="1:36" x14ac:dyDescent="0.3">
      <c r="A1840" t="s">
        <v>5128</v>
      </c>
      <c r="B1840" s="33">
        <v>45936</v>
      </c>
      <c r="C1840" t="s">
        <v>93</v>
      </c>
      <c r="D1840" t="s">
        <v>5129</v>
      </c>
      <c r="E1840" t="s">
        <v>175</v>
      </c>
      <c r="F1840" t="s">
        <v>179</v>
      </c>
      <c r="G1840" t="s">
        <v>163</v>
      </c>
      <c r="H1840" t="s">
        <v>166</v>
      </c>
      <c r="I1840">
        <v>676</v>
      </c>
      <c r="J1840" t="s">
        <v>469</v>
      </c>
      <c r="K1840" t="s">
        <v>711</v>
      </c>
      <c r="L1840" t="s">
        <v>1026</v>
      </c>
      <c r="M1840" t="s">
        <v>711</v>
      </c>
      <c r="N1840">
        <v>97</v>
      </c>
      <c r="O1840">
        <v>9</v>
      </c>
      <c r="P1840">
        <v>-7</v>
      </c>
      <c r="Q1840" t="s">
        <v>73</v>
      </c>
      <c r="R1840" t="s">
        <v>238</v>
      </c>
      <c r="S1840" t="s">
        <v>239</v>
      </c>
      <c r="T1840">
        <v>150</v>
      </c>
      <c r="U1840">
        <v>88</v>
      </c>
      <c r="V1840">
        <v>58.67</v>
      </c>
      <c r="W1840" t="s">
        <v>135</v>
      </c>
      <c r="X1840">
        <v>8520</v>
      </c>
      <c r="Y1840">
        <v>749760</v>
      </c>
      <c r="Z1840">
        <v>24552</v>
      </c>
      <c r="AA1840">
        <v>10736</v>
      </c>
      <c r="AB1840">
        <v>785048</v>
      </c>
      <c r="AC1840">
        <v>461010</v>
      </c>
      <c r="AD1840">
        <v>324038</v>
      </c>
      <c r="AE1840" t="s">
        <v>75</v>
      </c>
      <c r="AF1840" t="s">
        <v>72</v>
      </c>
      <c r="AG1840" t="s">
        <v>240</v>
      </c>
      <c r="AH1840" t="s">
        <v>145</v>
      </c>
      <c r="AI1840" t="s">
        <v>139</v>
      </c>
      <c r="AJ1840" t="str">
        <f t="shared" si="28"/>
        <v>Oct</v>
      </c>
    </row>
    <row r="1841" spans="1:36" x14ac:dyDescent="0.3">
      <c r="A1841" t="s">
        <v>5130</v>
      </c>
      <c r="B1841" s="33">
        <v>45899</v>
      </c>
      <c r="C1841" t="s">
        <v>97</v>
      </c>
      <c r="D1841" t="s">
        <v>5131</v>
      </c>
      <c r="E1841" t="s">
        <v>178</v>
      </c>
      <c r="F1841" t="s">
        <v>179</v>
      </c>
      <c r="G1841" t="s">
        <v>157</v>
      </c>
      <c r="H1841" t="s">
        <v>166</v>
      </c>
      <c r="I1841">
        <v>1175</v>
      </c>
      <c r="J1841" t="s">
        <v>377</v>
      </c>
      <c r="K1841" t="s">
        <v>2899</v>
      </c>
      <c r="N1841">
        <v>182</v>
      </c>
      <c r="O1841">
        <v>0</v>
      </c>
      <c r="P1841">
        <v>0</v>
      </c>
      <c r="Q1841" t="s">
        <v>67</v>
      </c>
      <c r="R1841" t="s">
        <v>245</v>
      </c>
      <c r="S1841" t="s">
        <v>122</v>
      </c>
      <c r="T1841">
        <v>150</v>
      </c>
      <c r="U1841">
        <v>0</v>
      </c>
      <c r="V1841">
        <v>0</v>
      </c>
      <c r="W1841" t="s">
        <v>133</v>
      </c>
      <c r="X1841">
        <v>5333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">
        <v>75</v>
      </c>
      <c r="AF1841" t="s">
        <v>72</v>
      </c>
      <c r="AG1841" t="s">
        <v>240</v>
      </c>
      <c r="AH1841" t="s">
        <v>144</v>
      </c>
      <c r="AI1841" t="s">
        <v>138</v>
      </c>
      <c r="AJ1841" t="str">
        <f t="shared" si="28"/>
        <v>Aug</v>
      </c>
    </row>
    <row r="1842" spans="1:36" x14ac:dyDescent="0.3">
      <c r="A1842" t="s">
        <v>5132</v>
      </c>
      <c r="B1842" s="33">
        <v>45824</v>
      </c>
      <c r="C1842" t="s">
        <v>93</v>
      </c>
      <c r="D1842" t="s">
        <v>5133</v>
      </c>
      <c r="E1842" t="s">
        <v>174</v>
      </c>
      <c r="F1842" t="s">
        <v>179</v>
      </c>
      <c r="G1842" t="s">
        <v>158</v>
      </c>
      <c r="H1842" t="s">
        <v>166</v>
      </c>
      <c r="I1842">
        <v>1504</v>
      </c>
      <c r="J1842" t="s">
        <v>474</v>
      </c>
      <c r="K1842" t="s">
        <v>690</v>
      </c>
      <c r="L1842" t="s">
        <v>867</v>
      </c>
      <c r="M1842" t="s">
        <v>690</v>
      </c>
      <c r="N1842">
        <v>236</v>
      </c>
      <c r="O1842">
        <v>1</v>
      </c>
      <c r="P1842">
        <v>-10</v>
      </c>
      <c r="Q1842" t="s">
        <v>73</v>
      </c>
      <c r="R1842" t="s">
        <v>238</v>
      </c>
      <c r="S1842" t="s">
        <v>239</v>
      </c>
      <c r="T1842">
        <v>180</v>
      </c>
      <c r="U1842">
        <v>148</v>
      </c>
      <c r="V1842">
        <v>82.22</v>
      </c>
      <c r="W1842" t="s">
        <v>133</v>
      </c>
      <c r="X1842">
        <v>6322</v>
      </c>
      <c r="Y1842">
        <v>935656</v>
      </c>
      <c r="Z1842">
        <v>60236</v>
      </c>
      <c r="AA1842">
        <v>21164</v>
      </c>
      <c r="AB1842">
        <v>1017056</v>
      </c>
      <c r="AC1842">
        <v>866475</v>
      </c>
      <c r="AD1842">
        <v>150581</v>
      </c>
      <c r="AE1842" t="s">
        <v>78</v>
      </c>
      <c r="AF1842" t="s">
        <v>72</v>
      </c>
      <c r="AG1842" t="s">
        <v>240</v>
      </c>
      <c r="AH1842" t="s">
        <v>144</v>
      </c>
      <c r="AI1842" t="s">
        <v>139</v>
      </c>
      <c r="AJ1842" t="str">
        <f t="shared" si="28"/>
        <v>Jun</v>
      </c>
    </row>
    <row r="1843" spans="1:36" x14ac:dyDescent="0.3">
      <c r="A1843" t="s">
        <v>5134</v>
      </c>
      <c r="B1843" s="33">
        <v>45752</v>
      </c>
      <c r="C1843" t="s">
        <v>98</v>
      </c>
      <c r="D1843" t="s">
        <v>753</v>
      </c>
      <c r="E1843" t="s">
        <v>179</v>
      </c>
      <c r="F1843" t="s">
        <v>174</v>
      </c>
      <c r="G1843" t="s">
        <v>166</v>
      </c>
      <c r="H1843" t="s">
        <v>158</v>
      </c>
      <c r="I1843">
        <v>1276</v>
      </c>
      <c r="J1843" t="s">
        <v>408</v>
      </c>
      <c r="K1843" t="s">
        <v>3107</v>
      </c>
      <c r="L1843" t="s">
        <v>408</v>
      </c>
      <c r="M1843" t="s">
        <v>485</v>
      </c>
      <c r="N1843">
        <v>164</v>
      </c>
      <c r="O1843">
        <v>0</v>
      </c>
      <c r="P1843">
        <v>33</v>
      </c>
      <c r="Q1843" t="s">
        <v>76</v>
      </c>
      <c r="R1843" t="s">
        <v>238</v>
      </c>
      <c r="S1843" t="s">
        <v>239</v>
      </c>
      <c r="T1843">
        <v>189</v>
      </c>
      <c r="U1843">
        <v>162</v>
      </c>
      <c r="V1843">
        <v>85.71</v>
      </c>
      <c r="W1843" t="s">
        <v>133</v>
      </c>
      <c r="X1843">
        <v>9370</v>
      </c>
      <c r="Y1843">
        <v>1517940</v>
      </c>
      <c r="Z1843">
        <v>41148</v>
      </c>
      <c r="AA1843">
        <v>109512</v>
      </c>
      <c r="AB1843">
        <v>1668600</v>
      </c>
      <c r="AC1843">
        <v>1223818</v>
      </c>
      <c r="AD1843">
        <v>444782</v>
      </c>
      <c r="AE1843" t="s">
        <v>72</v>
      </c>
      <c r="AF1843" t="s">
        <v>78</v>
      </c>
      <c r="AG1843" t="s">
        <v>240</v>
      </c>
      <c r="AH1843" t="s">
        <v>146</v>
      </c>
      <c r="AI1843" t="s">
        <v>138</v>
      </c>
      <c r="AJ1843" t="str">
        <f t="shared" si="28"/>
        <v>Apr</v>
      </c>
    </row>
    <row r="1844" spans="1:36" x14ac:dyDescent="0.3">
      <c r="A1844" t="s">
        <v>5135</v>
      </c>
      <c r="B1844" s="33">
        <v>45819</v>
      </c>
      <c r="C1844" t="s">
        <v>98</v>
      </c>
      <c r="D1844" t="s">
        <v>5136</v>
      </c>
      <c r="E1844" t="s">
        <v>178</v>
      </c>
      <c r="F1844" t="s">
        <v>173</v>
      </c>
      <c r="G1844" t="s">
        <v>157</v>
      </c>
      <c r="H1844" t="s">
        <v>161</v>
      </c>
      <c r="I1844">
        <v>1424</v>
      </c>
      <c r="J1844" t="s">
        <v>529</v>
      </c>
      <c r="K1844" t="s">
        <v>1965</v>
      </c>
      <c r="L1844" t="s">
        <v>925</v>
      </c>
      <c r="M1844" t="s">
        <v>5083</v>
      </c>
      <c r="N1844">
        <v>212</v>
      </c>
      <c r="O1844">
        <v>44</v>
      </c>
      <c r="P1844">
        <v>24</v>
      </c>
      <c r="Q1844" t="s">
        <v>73</v>
      </c>
      <c r="R1844" t="s">
        <v>238</v>
      </c>
      <c r="S1844" t="s">
        <v>239</v>
      </c>
      <c r="T1844">
        <v>180</v>
      </c>
      <c r="U1844">
        <v>151</v>
      </c>
      <c r="V1844">
        <v>83.89</v>
      </c>
      <c r="W1844" t="s">
        <v>133</v>
      </c>
      <c r="X1844">
        <v>8828</v>
      </c>
      <c r="Y1844">
        <v>1333028</v>
      </c>
      <c r="Z1844">
        <v>68252</v>
      </c>
      <c r="AA1844">
        <v>44696</v>
      </c>
      <c r="AB1844">
        <v>1445976</v>
      </c>
      <c r="AC1844">
        <v>1199889</v>
      </c>
      <c r="AD1844">
        <v>246087</v>
      </c>
      <c r="AE1844" t="s">
        <v>75</v>
      </c>
      <c r="AF1844" t="s">
        <v>78</v>
      </c>
      <c r="AG1844" t="s">
        <v>240</v>
      </c>
      <c r="AH1844" t="s">
        <v>146</v>
      </c>
      <c r="AI1844" t="s">
        <v>140</v>
      </c>
      <c r="AJ1844" t="str">
        <f t="shared" si="28"/>
        <v>Jun</v>
      </c>
    </row>
    <row r="1845" spans="1:36" x14ac:dyDescent="0.3">
      <c r="A1845" t="s">
        <v>5137</v>
      </c>
      <c r="B1845" s="33">
        <v>45914</v>
      </c>
      <c r="C1845" t="s">
        <v>95</v>
      </c>
      <c r="D1845" t="s">
        <v>5138</v>
      </c>
      <c r="E1845" t="s">
        <v>173</v>
      </c>
      <c r="F1845" t="s">
        <v>175</v>
      </c>
      <c r="G1845" t="s">
        <v>161</v>
      </c>
      <c r="H1845" t="s">
        <v>163</v>
      </c>
      <c r="I1845">
        <v>849</v>
      </c>
      <c r="J1845" t="s">
        <v>457</v>
      </c>
      <c r="K1845" t="s">
        <v>529</v>
      </c>
      <c r="L1845" t="s">
        <v>515</v>
      </c>
      <c r="M1845" t="s">
        <v>751</v>
      </c>
      <c r="N1845">
        <v>135</v>
      </c>
      <c r="O1845">
        <v>44</v>
      </c>
      <c r="P1845">
        <v>27</v>
      </c>
      <c r="Q1845" t="s">
        <v>73</v>
      </c>
      <c r="R1845" t="s">
        <v>238</v>
      </c>
      <c r="S1845" t="s">
        <v>239</v>
      </c>
      <c r="T1845">
        <v>220</v>
      </c>
      <c r="U1845">
        <v>153</v>
      </c>
      <c r="V1845">
        <v>69.55</v>
      </c>
      <c r="W1845" t="s">
        <v>133</v>
      </c>
      <c r="X1845">
        <v>10334</v>
      </c>
      <c r="Y1845">
        <v>1581102</v>
      </c>
      <c r="Z1845">
        <v>61812</v>
      </c>
      <c r="AA1845">
        <v>24174</v>
      </c>
      <c r="AB1845">
        <v>1667088</v>
      </c>
      <c r="AC1845">
        <v>997220</v>
      </c>
      <c r="AD1845">
        <v>669868</v>
      </c>
      <c r="AE1845" t="s">
        <v>78</v>
      </c>
      <c r="AF1845" t="s">
        <v>75</v>
      </c>
      <c r="AG1845" t="s">
        <v>240</v>
      </c>
      <c r="AH1845" t="s">
        <v>145</v>
      </c>
      <c r="AI1845" t="s">
        <v>140</v>
      </c>
      <c r="AJ1845" t="str">
        <f t="shared" si="28"/>
        <v>Sep</v>
      </c>
    </row>
    <row r="1846" spans="1:36" x14ac:dyDescent="0.3">
      <c r="A1846" t="s">
        <v>5139</v>
      </c>
      <c r="B1846" s="33">
        <v>45937</v>
      </c>
      <c r="C1846" t="s">
        <v>97</v>
      </c>
      <c r="D1846" t="s">
        <v>5140</v>
      </c>
      <c r="E1846" t="s">
        <v>180</v>
      </c>
      <c r="F1846" t="s">
        <v>177</v>
      </c>
      <c r="G1846" t="s">
        <v>160</v>
      </c>
      <c r="H1846" t="s">
        <v>162</v>
      </c>
      <c r="I1846">
        <v>424</v>
      </c>
      <c r="J1846" t="s">
        <v>385</v>
      </c>
      <c r="K1846" t="s">
        <v>336</v>
      </c>
      <c r="L1846" t="s">
        <v>3149</v>
      </c>
      <c r="M1846" t="s">
        <v>336</v>
      </c>
      <c r="N1846">
        <v>75</v>
      </c>
      <c r="O1846">
        <v>9</v>
      </c>
      <c r="P1846">
        <v>-10</v>
      </c>
      <c r="Q1846" t="s">
        <v>73</v>
      </c>
      <c r="R1846" t="s">
        <v>238</v>
      </c>
      <c r="S1846" t="s">
        <v>239</v>
      </c>
      <c r="T1846">
        <v>180</v>
      </c>
      <c r="U1846">
        <v>117</v>
      </c>
      <c r="V1846">
        <v>65</v>
      </c>
      <c r="W1846" t="s">
        <v>135</v>
      </c>
      <c r="X1846">
        <v>6933</v>
      </c>
      <c r="Y1846">
        <v>811161</v>
      </c>
      <c r="Z1846">
        <v>44577</v>
      </c>
      <c r="AA1846">
        <v>31239</v>
      </c>
      <c r="AB1846">
        <v>886977</v>
      </c>
      <c r="AC1846">
        <v>571466</v>
      </c>
      <c r="AD1846">
        <v>315511</v>
      </c>
      <c r="AE1846" t="s">
        <v>81</v>
      </c>
      <c r="AF1846" t="s">
        <v>78</v>
      </c>
      <c r="AG1846" t="s">
        <v>240</v>
      </c>
      <c r="AH1846" t="s">
        <v>144</v>
      </c>
      <c r="AI1846" t="s">
        <v>140</v>
      </c>
      <c r="AJ1846" t="str">
        <f t="shared" si="28"/>
        <v>Oct</v>
      </c>
    </row>
    <row r="1847" spans="1:36" x14ac:dyDescent="0.3">
      <c r="A1847" t="s">
        <v>5141</v>
      </c>
      <c r="B1847" s="33">
        <v>45976</v>
      </c>
      <c r="C1847" t="s">
        <v>93</v>
      </c>
      <c r="D1847" t="s">
        <v>5142</v>
      </c>
      <c r="E1847" t="s">
        <v>181</v>
      </c>
      <c r="F1847" t="s">
        <v>179</v>
      </c>
      <c r="G1847" t="s">
        <v>159</v>
      </c>
      <c r="H1847" t="s">
        <v>166</v>
      </c>
      <c r="I1847">
        <v>1661</v>
      </c>
      <c r="J1847" t="s">
        <v>397</v>
      </c>
      <c r="K1847" t="s">
        <v>470</v>
      </c>
      <c r="N1847">
        <v>199</v>
      </c>
      <c r="O1847">
        <v>0</v>
      </c>
      <c r="P1847">
        <v>0</v>
      </c>
      <c r="Q1847" t="s">
        <v>67</v>
      </c>
      <c r="R1847" t="s">
        <v>245</v>
      </c>
      <c r="S1847" t="s">
        <v>123</v>
      </c>
      <c r="T1847">
        <v>180</v>
      </c>
      <c r="U1847">
        <v>0</v>
      </c>
      <c r="V1847">
        <v>0</v>
      </c>
      <c r="W1847" t="s">
        <v>133</v>
      </c>
      <c r="X1847">
        <v>4415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t="s">
        <v>81</v>
      </c>
      <c r="AF1847" t="s">
        <v>72</v>
      </c>
      <c r="AG1847" t="s">
        <v>240</v>
      </c>
      <c r="AH1847" t="s">
        <v>144</v>
      </c>
      <c r="AI1847" t="s">
        <v>139</v>
      </c>
      <c r="AJ1847" t="str">
        <f t="shared" si="28"/>
        <v>Nov</v>
      </c>
    </row>
    <row r="1848" spans="1:36" x14ac:dyDescent="0.3">
      <c r="A1848" t="s">
        <v>5143</v>
      </c>
      <c r="B1848" s="33">
        <v>45670</v>
      </c>
      <c r="C1848" t="s">
        <v>95</v>
      </c>
      <c r="D1848" t="s">
        <v>5144</v>
      </c>
      <c r="E1848" t="s">
        <v>177</v>
      </c>
      <c r="F1848" t="s">
        <v>181</v>
      </c>
      <c r="G1848" t="s">
        <v>162</v>
      </c>
      <c r="H1848" t="s">
        <v>159</v>
      </c>
      <c r="I1848">
        <v>1283</v>
      </c>
      <c r="J1848" t="s">
        <v>280</v>
      </c>
      <c r="K1848" t="s">
        <v>1430</v>
      </c>
      <c r="L1848" t="s">
        <v>3973</v>
      </c>
      <c r="M1848" t="s">
        <v>1860</v>
      </c>
      <c r="N1848">
        <v>168</v>
      </c>
      <c r="O1848">
        <v>9</v>
      </c>
      <c r="P1848">
        <v>21</v>
      </c>
      <c r="Q1848" t="s">
        <v>73</v>
      </c>
      <c r="R1848" t="s">
        <v>238</v>
      </c>
      <c r="S1848" t="s">
        <v>239</v>
      </c>
      <c r="T1848">
        <v>220</v>
      </c>
      <c r="U1848">
        <v>206</v>
      </c>
      <c r="V1848">
        <v>93.64</v>
      </c>
      <c r="W1848" t="s">
        <v>135</v>
      </c>
      <c r="X1848">
        <v>7283</v>
      </c>
      <c r="Y1848">
        <v>1500298</v>
      </c>
      <c r="Z1848">
        <v>110828</v>
      </c>
      <c r="AA1848">
        <v>137402</v>
      </c>
      <c r="AB1848">
        <v>1748528</v>
      </c>
      <c r="AC1848">
        <v>1343236</v>
      </c>
      <c r="AD1848">
        <v>405292</v>
      </c>
      <c r="AE1848" t="s">
        <v>78</v>
      </c>
      <c r="AF1848" t="s">
        <v>81</v>
      </c>
      <c r="AG1848" t="s">
        <v>240</v>
      </c>
      <c r="AH1848" t="s">
        <v>146</v>
      </c>
      <c r="AI1848" t="s">
        <v>139</v>
      </c>
      <c r="AJ1848" t="str">
        <f t="shared" si="28"/>
        <v>Jan</v>
      </c>
    </row>
    <row r="1849" spans="1:36" x14ac:dyDescent="0.3">
      <c r="A1849" t="s">
        <v>5145</v>
      </c>
      <c r="B1849" s="33">
        <v>45928</v>
      </c>
      <c r="C1849" t="s">
        <v>96</v>
      </c>
      <c r="D1849" t="s">
        <v>5146</v>
      </c>
      <c r="E1849" t="s">
        <v>176</v>
      </c>
      <c r="F1849" t="s">
        <v>173</v>
      </c>
      <c r="G1849" t="s">
        <v>156</v>
      </c>
      <c r="H1849" t="s">
        <v>161</v>
      </c>
      <c r="I1849">
        <v>488</v>
      </c>
      <c r="J1849" t="s">
        <v>336</v>
      </c>
      <c r="K1849" t="s">
        <v>1658</v>
      </c>
      <c r="L1849" t="s">
        <v>894</v>
      </c>
      <c r="M1849" t="s">
        <v>2060</v>
      </c>
      <c r="N1849">
        <v>81</v>
      </c>
      <c r="O1849">
        <v>24</v>
      </c>
      <c r="P1849">
        <v>26</v>
      </c>
      <c r="Q1849" t="s">
        <v>73</v>
      </c>
      <c r="R1849" t="s">
        <v>238</v>
      </c>
      <c r="S1849" t="s">
        <v>239</v>
      </c>
      <c r="T1849">
        <v>180</v>
      </c>
      <c r="U1849">
        <v>123</v>
      </c>
      <c r="V1849">
        <v>68.33</v>
      </c>
      <c r="W1849" t="s">
        <v>134</v>
      </c>
      <c r="X1849">
        <v>8243</v>
      </c>
      <c r="Y1849">
        <v>1013889</v>
      </c>
      <c r="Z1849">
        <v>50307</v>
      </c>
      <c r="AA1849">
        <v>36654</v>
      </c>
      <c r="AB1849">
        <v>1100850</v>
      </c>
      <c r="AC1849">
        <v>717312</v>
      </c>
      <c r="AD1849">
        <v>383538</v>
      </c>
      <c r="AE1849" t="s">
        <v>81</v>
      </c>
      <c r="AF1849" t="s">
        <v>78</v>
      </c>
      <c r="AG1849" t="s">
        <v>240</v>
      </c>
      <c r="AH1849" t="s">
        <v>144</v>
      </c>
      <c r="AI1849" t="s">
        <v>139</v>
      </c>
      <c r="AJ1849" t="str">
        <f t="shared" si="28"/>
        <v>Sep</v>
      </c>
    </row>
    <row r="1850" spans="1:36" x14ac:dyDescent="0.3">
      <c r="A1850" t="s">
        <v>5147</v>
      </c>
      <c r="B1850" s="33">
        <v>45973</v>
      </c>
      <c r="C1850" t="s">
        <v>96</v>
      </c>
      <c r="D1850" t="s">
        <v>5148</v>
      </c>
      <c r="E1850" t="s">
        <v>178</v>
      </c>
      <c r="F1850" t="s">
        <v>177</v>
      </c>
      <c r="G1850" t="s">
        <v>157</v>
      </c>
      <c r="H1850" t="s">
        <v>162</v>
      </c>
      <c r="I1850">
        <v>2189</v>
      </c>
      <c r="J1850" t="s">
        <v>731</v>
      </c>
      <c r="K1850" t="s">
        <v>1518</v>
      </c>
      <c r="L1850" t="s">
        <v>292</v>
      </c>
      <c r="M1850" t="s">
        <v>1383</v>
      </c>
      <c r="N1850">
        <v>320</v>
      </c>
      <c r="O1850">
        <v>45</v>
      </c>
      <c r="P1850">
        <v>44</v>
      </c>
      <c r="Q1850" t="s">
        <v>76</v>
      </c>
      <c r="R1850" t="s">
        <v>238</v>
      </c>
      <c r="S1850" t="s">
        <v>239</v>
      </c>
      <c r="T1850">
        <v>189</v>
      </c>
      <c r="U1850">
        <v>146</v>
      </c>
      <c r="V1850">
        <v>77.25</v>
      </c>
      <c r="W1850" t="s">
        <v>133</v>
      </c>
      <c r="X1850">
        <v>8429</v>
      </c>
      <c r="Y1850">
        <v>1230634</v>
      </c>
      <c r="Z1850">
        <v>53436</v>
      </c>
      <c r="AA1850">
        <v>78548</v>
      </c>
      <c r="AB1850">
        <v>1362618</v>
      </c>
      <c r="AC1850">
        <v>1019775</v>
      </c>
      <c r="AD1850">
        <v>342843</v>
      </c>
      <c r="AE1850" t="s">
        <v>75</v>
      </c>
      <c r="AF1850" t="s">
        <v>78</v>
      </c>
      <c r="AG1850" t="s">
        <v>240</v>
      </c>
      <c r="AH1850" t="s">
        <v>144</v>
      </c>
      <c r="AI1850" t="s">
        <v>138</v>
      </c>
      <c r="AJ1850" t="str">
        <f t="shared" si="28"/>
        <v>Nov</v>
      </c>
    </row>
    <row r="1851" spans="1:36" x14ac:dyDescent="0.3">
      <c r="A1851" t="s">
        <v>5149</v>
      </c>
      <c r="B1851" s="33">
        <v>45756</v>
      </c>
      <c r="C1851" t="s">
        <v>99</v>
      </c>
      <c r="D1851" t="s">
        <v>5150</v>
      </c>
      <c r="E1851" t="s">
        <v>178</v>
      </c>
      <c r="F1851" t="s">
        <v>172</v>
      </c>
      <c r="G1851" t="s">
        <v>157</v>
      </c>
      <c r="H1851" t="s">
        <v>155</v>
      </c>
      <c r="I1851">
        <v>420</v>
      </c>
      <c r="J1851" t="s">
        <v>304</v>
      </c>
      <c r="K1851" t="s">
        <v>510</v>
      </c>
      <c r="L1851" t="s">
        <v>304</v>
      </c>
      <c r="M1851" t="s">
        <v>3500</v>
      </c>
      <c r="N1851">
        <v>74</v>
      </c>
      <c r="O1851">
        <v>0</v>
      </c>
      <c r="P1851">
        <v>8</v>
      </c>
      <c r="Q1851" t="s">
        <v>73</v>
      </c>
      <c r="R1851" t="s">
        <v>238</v>
      </c>
      <c r="S1851" t="s">
        <v>239</v>
      </c>
      <c r="T1851">
        <v>220</v>
      </c>
      <c r="U1851">
        <v>153</v>
      </c>
      <c r="V1851">
        <v>69.55</v>
      </c>
      <c r="W1851" t="s">
        <v>133</v>
      </c>
      <c r="X1851">
        <v>8868</v>
      </c>
      <c r="Y1851">
        <v>1356804</v>
      </c>
      <c r="Z1851">
        <v>35343</v>
      </c>
      <c r="AA1851">
        <v>46053</v>
      </c>
      <c r="AB1851">
        <v>1438200</v>
      </c>
      <c r="AC1851">
        <v>980577</v>
      </c>
      <c r="AD1851">
        <v>457623</v>
      </c>
      <c r="AE1851" t="s">
        <v>75</v>
      </c>
      <c r="AF1851" t="s">
        <v>81</v>
      </c>
      <c r="AG1851" t="s">
        <v>240</v>
      </c>
      <c r="AH1851" t="s">
        <v>144</v>
      </c>
      <c r="AI1851" t="s">
        <v>139</v>
      </c>
      <c r="AJ1851" t="str">
        <f t="shared" si="28"/>
        <v>Apr</v>
      </c>
    </row>
    <row r="1852" spans="1:36" x14ac:dyDescent="0.3">
      <c r="A1852" t="s">
        <v>5151</v>
      </c>
      <c r="B1852" s="33">
        <v>45797</v>
      </c>
      <c r="C1852" t="s">
        <v>93</v>
      </c>
      <c r="D1852" t="s">
        <v>5152</v>
      </c>
      <c r="E1852" t="s">
        <v>179</v>
      </c>
      <c r="F1852" t="s">
        <v>174</v>
      </c>
      <c r="G1852" t="s">
        <v>166</v>
      </c>
      <c r="H1852" t="s">
        <v>158</v>
      </c>
      <c r="I1852">
        <v>423</v>
      </c>
      <c r="J1852" t="s">
        <v>345</v>
      </c>
      <c r="K1852" t="s">
        <v>495</v>
      </c>
      <c r="L1852" t="s">
        <v>377</v>
      </c>
      <c r="M1852" t="s">
        <v>2738</v>
      </c>
      <c r="N1852">
        <v>71</v>
      </c>
      <c r="O1852">
        <v>0</v>
      </c>
      <c r="P1852">
        <v>7</v>
      </c>
      <c r="Q1852" t="s">
        <v>73</v>
      </c>
      <c r="R1852" t="s">
        <v>238</v>
      </c>
      <c r="S1852" t="s">
        <v>239</v>
      </c>
      <c r="T1852">
        <v>150</v>
      </c>
      <c r="U1852">
        <v>111</v>
      </c>
      <c r="V1852">
        <v>74</v>
      </c>
      <c r="W1852" t="s">
        <v>133</v>
      </c>
      <c r="X1852">
        <v>6926</v>
      </c>
      <c r="Y1852">
        <v>768786</v>
      </c>
      <c r="Z1852">
        <v>42513</v>
      </c>
      <c r="AA1852">
        <v>20313</v>
      </c>
      <c r="AB1852">
        <v>831612</v>
      </c>
      <c r="AC1852">
        <v>672488</v>
      </c>
      <c r="AD1852">
        <v>159124</v>
      </c>
      <c r="AE1852" t="s">
        <v>72</v>
      </c>
      <c r="AF1852" t="s">
        <v>78</v>
      </c>
      <c r="AG1852" t="s">
        <v>240</v>
      </c>
      <c r="AH1852" t="s">
        <v>144</v>
      </c>
      <c r="AI1852" t="s">
        <v>140</v>
      </c>
      <c r="AJ1852" t="str">
        <f t="shared" si="28"/>
        <v>May</v>
      </c>
    </row>
    <row r="1853" spans="1:36" x14ac:dyDescent="0.3">
      <c r="A1853" t="s">
        <v>5153</v>
      </c>
      <c r="B1853" s="33">
        <v>45923</v>
      </c>
      <c r="C1853" t="s">
        <v>98</v>
      </c>
      <c r="D1853" t="s">
        <v>5154</v>
      </c>
      <c r="E1853" t="s">
        <v>181</v>
      </c>
      <c r="F1853" t="s">
        <v>175</v>
      </c>
      <c r="G1853" t="s">
        <v>159</v>
      </c>
      <c r="H1853" t="s">
        <v>163</v>
      </c>
      <c r="I1853">
        <v>1860</v>
      </c>
      <c r="J1853" t="s">
        <v>397</v>
      </c>
      <c r="K1853" t="s">
        <v>471</v>
      </c>
      <c r="L1853" t="s">
        <v>633</v>
      </c>
      <c r="M1853" t="s">
        <v>471</v>
      </c>
      <c r="N1853">
        <v>236</v>
      </c>
      <c r="O1853">
        <v>0</v>
      </c>
      <c r="P1853">
        <v>-1</v>
      </c>
      <c r="Q1853" t="s">
        <v>70</v>
      </c>
      <c r="R1853" t="s">
        <v>238</v>
      </c>
      <c r="S1853" t="s">
        <v>239</v>
      </c>
      <c r="T1853">
        <v>220</v>
      </c>
      <c r="U1853">
        <v>196</v>
      </c>
      <c r="V1853">
        <v>89.09</v>
      </c>
      <c r="W1853" t="s">
        <v>133</v>
      </c>
      <c r="X1853">
        <v>2956</v>
      </c>
      <c r="Y1853">
        <v>579376</v>
      </c>
      <c r="Z1853">
        <v>68208</v>
      </c>
      <c r="AA1853">
        <v>103880</v>
      </c>
      <c r="AB1853">
        <v>751464</v>
      </c>
      <c r="AC1853">
        <v>488819</v>
      </c>
      <c r="AD1853">
        <v>262645</v>
      </c>
      <c r="AE1853" t="s">
        <v>81</v>
      </c>
      <c r="AF1853" t="s">
        <v>75</v>
      </c>
      <c r="AG1853" t="s">
        <v>240</v>
      </c>
      <c r="AH1853" t="s">
        <v>146</v>
      </c>
      <c r="AI1853" t="s">
        <v>138</v>
      </c>
      <c r="AJ1853" t="str">
        <f t="shared" si="28"/>
        <v>Sep</v>
      </c>
    </row>
    <row r="1854" spans="1:36" x14ac:dyDescent="0.3">
      <c r="A1854" t="s">
        <v>5155</v>
      </c>
      <c r="B1854" s="33">
        <v>45870</v>
      </c>
      <c r="C1854" t="s">
        <v>95</v>
      </c>
      <c r="D1854" t="s">
        <v>5156</v>
      </c>
      <c r="E1854" t="s">
        <v>181</v>
      </c>
      <c r="F1854" t="s">
        <v>180</v>
      </c>
      <c r="G1854" t="s">
        <v>159</v>
      </c>
      <c r="H1854" t="s">
        <v>160</v>
      </c>
      <c r="I1854">
        <v>2176</v>
      </c>
      <c r="J1854" t="s">
        <v>615</v>
      </c>
      <c r="K1854" t="s">
        <v>3228</v>
      </c>
      <c r="L1854" t="s">
        <v>2421</v>
      </c>
      <c r="M1854" t="s">
        <v>306</v>
      </c>
      <c r="N1854">
        <v>308</v>
      </c>
      <c r="O1854">
        <v>24</v>
      </c>
      <c r="P1854">
        <v>12</v>
      </c>
      <c r="Q1854" t="s">
        <v>73</v>
      </c>
      <c r="R1854" t="s">
        <v>238</v>
      </c>
      <c r="S1854" t="s">
        <v>239</v>
      </c>
      <c r="T1854">
        <v>180</v>
      </c>
      <c r="U1854">
        <v>160</v>
      </c>
      <c r="V1854">
        <v>88.89</v>
      </c>
      <c r="W1854" t="s">
        <v>133</v>
      </c>
      <c r="X1854">
        <v>5300</v>
      </c>
      <c r="Y1854">
        <v>848000</v>
      </c>
      <c r="Z1854">
        <v>35840</v>
      </c>
      <c r="AA1854">
        <v>109120</v>
      </c>
      <c r="AB1854">
        <v>992960</v>
      </c>
      <c r="AC1854">
        <v>822872</v>
      </c>
      <c r="AD1854">
        <v>170088</v>
      </c>
      <c r="AE1854" t="s">
        <v>81</v>
      </c>
      <c r="AF1854" t="s">
        <v>81</v>
      </c>
      <c r="AG1854" t="s">
        <v>240</v>
      </c>
      <c r="AH1854" t="s">
        <v>144</v>
      </c>
      <c r="AI1854" t="s">
        <v>140</v>
      </c>
      <c r="AJ1854" t="str">
        <f t="shared" si="28"/>
        <v>Aug</v>
      </c>
    </row>
    <row r="1855" spans="1:36" x14ac:dyDescent="0.3">
      <c r="A1855" t="s">
        <v>5157</v>
      </c>
      <c r="B1855" s="33">
        <v>45937</v>
      </c>
      <c r="C1855" t="s">
        <v>93</v>
      </c>
      <c r="D1855" t="s">
        <v>5158</v>
      </c>
      <c r="E1855" t="s">
        <v>176</v>
      </c>
      <c r="F1855" t="s">
        <v>179</v>
      </c>
      <c r="G1855" t="s">
        <v>156</v>
      </c>
      <c r="H1855" t="s">
        <v>166</v>
      </c>
      <c r="I1855">
        <v>1452</v>
      </c>
      <c r="J1855" t="s">
        <v>408</v>
      </c>
      <c r="K1855" t="s">
        <v>3741</v>
      </c>
      <c r="L1855" t="s">
        <v>736</v>
      </c>
      <c r="M1855" t="s">
        <v>1074</v>
      </c>
      <c r="N1855">
        <v>178</v>
      </c>
      <c r="O1855">
        <v>12</v>
      </c>
      <c r="P1855">
        <v>27</v>
      </c>
      <c r="Q1855" t="s">
        <v>73</v>
      </c>
      <c r="R1855" t="s">
        <v>238</v>
      </c>
      <c r="S1855" t="s">
        <v>239</v>
      </c>
      <c r="T1855">
        <v>220</v>
      </c>
      <c r="U1855">
        <v>179</v>
      </c>
      <c r="V1855">
        <v>81.36</v>
      </c>
      <c r="W1855" t="s">
        <v>133</v>
      </c>
      <c r="X1855">
        <v>3189</v>
      </c>
      <c r="Y1855">
        <v>570831</v>
      </c>
      <c r="Z1855">
        <v>54416</v>
      </c>
      <c r="AA1855">
        <v>67125</v>
      </c>
      <c r="AB1855">
        <v>692372</v>
      </c>
      <c r="AC1855">
        <v>519513</v>
      </c>
      <c r="AD1855">
        <v>172859</v>
      </c>
      <c r="AE1855" t="s">
        <v>81</v>
      </c>
      <c r="AF1855" t="s">
        <v>72</v>
      </c>
      <c r="AG1855" t="s">
        <v>240</v>
      </c>
      <c r="AH1855" t="s">
        <v>144</v>
      </c>
      <c r="AI1855" t="s">
        <v>139</v>
      </c>
      <c r="AJ1855" t="str">
        <f t="shared" si="28"/>
        <v>Oct</v>
      </c>
    </row>
    <row r="1856" spans="1:36" x14ac:dyDescent="0.3">
      <c r="A1856" t="s">
        <v>5159</v>
      </c>
      <c r="B1856" s="33">
        <v>45918</v>
      </c>
      <c r="C1856" t="s">
        <v>95</v>
      </c>
      <c r="D1856" t="s">
        <v>5160</v>
      </c>
      <c r="E1856" t="s">
        <v>180</v>
      </c>
      <c r="F1856" t="s">
        <v>175</v>
      </c>
      <c r="G1856" t="s">
        <v>160</v>
      </c>
      <c r="H1856" t="s">
        <v>163</v>
      </c>
      <c r="I1856">
        <v>370</v>
      </c>
      <c r="J1856" t="s">
        <v>280</v>
      </c>
      <c r="K1856" t="s">
        <v>381</v>
      </c>
      <c r="L1856" t="s">
        <v>392</v>
      </c>
      <c r="M1856" t="s">
        <v>399</v>
      </c>
      <c r="N1856">
        <v>75</v>
      </c>
      <c r="O1856">
        <v>66</v>
      </c>
      <c r="P1856">
        <v>79</v>
      </c>
      <c r="Q1856" t="s">
        <v>76</v>
      </c>
      <c r="R1856" t="s">
        <v>238</v>
      </c>
      <c r="S1856" t="s">
        <v>239</v>
      </c>
      <c r="T1856">
        <v>189</v>
      </c>
      <c r="U1856">
        <v>137</v>
      </c>
      <c r="V1856">
        <v>72.489999999999995</v>
      </c>
      <c r="W1856" t="s">
        <v>135</v>
      </c>
      <c r="X1856">
        <v>6382</v>
      </c>
      <c r="Y1856">
        <v>874334</v>
      </c>
      <c r="Z1856">
        <v>62609</v>
      </c>
      <c r="AA1856">
        <v>86584</v>
      </c>
      <c r="AB1856">
        <v>1023527</v>
      </c>
      <c r="AC1856">
        <v>764516</v>
      </c>
      <c r="AD1856">
        <v>259011</v>
      </c>
      <c r="AE1856" t="s">
        <v>81</v>
      </c>
      <c r="AF1856" t="s">
        <v>75</v>
      </c>
      <c r="AG1856" t="s">
        <v>240</v>
      </c>
      <c r="AH1856" t="s">
        <v>144</v>
      </c>
      <c r="AI1856" t="s">
        <v>139</v>
      </c>
      <c r="AJ1856" t="str">
        <f t="shared" si="28"/>
        <v>Sep</v>
      </c>
    </row>
    <row r="1857" spans="1:36" x14ac:dyDescent="0.3">
      <c r="A1857" t="s">
        <v>5161</v>
      </c>
      <c r="B1857" s="33">
        <v>45922</v>
      </c>
      <c r="C1857" t="s">
        <v>98</v>
      </c>
      <c r="D1857" t="s">
        <v>5162</v>
      </c>
      <c r="E1857" t="s">
        <v>178</v>
      </c>
      <c r="F1857" t="s">
        <v>172</v>
      </c>
      <c r="G1857" t="s">
        <v>157</v>
      </c>
      <c r="H1857" t="s">
        <v>155</v>
      </c>
      <c r="I1857">
        <v>1644</v>
      </c>
      <c r="J1857" t="s">
        <v>385</v>
      </c>
      <c r="K1857" t="s">
        <v>343</v>
      </c>
      <c r="L1857" t="s">
        <v>3118</v>
      </c>
      <c r="M1857" t="s">
        <v>343</v>
      </c>
      <c r="N1857">
        <v>200</v>
      </c>
      <c r="O1857">
        <v>3</v>
      </c>
      <c r="P1857">
        <v>-10</v>
      </c>
      <c r="Q1857" t="s">
        <v>73</v>
      </c>
      <c r="R1857" t="s">
        <v>238</v>
      </c>
      <c r="S1857" t="s">
        <v>239</v>
      </c>
      <c r="T1857">
        <v>186</v>
      </c>
      <c r="U1857">
        <v>116</v>
      </c>
      <c r="V1857">
        <v>62.37</v>
      </c>
      <c r="W1857" t="s">
        <v>133</v>
      </c>
      <c r="X1857">
        <v>9136</v>
      </c>
      <c r="Y1857">
        <v>1059776</v>
      </c>
      <c r="Z1857">
        <v>21344</v>
      </c>
      <c r="AA1857">
        <v>32132</v>
      </c>
      <c r="AB1857">
        <v>1113252</v>
      </c>
      <c r="AC1857">
        <v>893759</v>
      </c>
      <c r="AD1857">
        <v>219493</v>
      </c>
      <c r="AE1857" t="s">
        <v>75</v>
      </c>
      <c r="AF1857" t="s">
        <v>81</v>
      </c>
      <c r="AG1857" t="s">
        <v>240</v>
      </c>
      <c r="AH1857" t="s">
        <v>144</v>
      </c>
      <c r="AI1857" t="s">
        <v>139</v>
      </c>
      <c r="AJ1857" t="str">
        <f t="shared" si="28"/>
        <v>Sep</v>
      </c>
    </row>
    <row r="1858" spans="1:36" x14ac:dyDescent="0.3">
      <c r="A1858" t="s">
        <v>5163</v>
      </c>
      <c r="B1858" s="33">
        <v>46006</v>
      </c>
      <c r="C1858" t="s">
        <v>95</v>
      </c>
      <c r="D1858" t="s">
        <v>5164</v>
      </c>
      <c r="E1858" t="s">
        <v>176</v>
      </c>
      <c r="F1858" t="s">
        <v>172</v>
      </c>
      <c r="G1858" t="s">
        <v>156</v>
      </c>
      <c r="H1858" t="s">
        <v>155</v>
      </c>
      <c r="I1858">
        <v>2122</v>
      </c>
      <c r="J1858" t="s">
        <v>381</v>
      </c>
      <c r="K1858" t="s">
        <v>1698</v>
      </c>
      <c r="L1858" t="s">
        <v>304</v>
      </c>
      <c r="M1858" t="s">
        <v>1698</v>
      </c>
      <c r="N1858">
        <v>322</v>
      </c>
      <c r="O1858">
        <v>0</v>
      </c>
      <c r="P1858">
        <v>-7</v>
      </c>
      <c r="Q1858" t="s">
        <v>70</v>
      </c>
      <c r="R1858" t="s">
        <v>238</v>
      </c>
      <c r="S1858" t="s">
        <v>239</v>
      </c>
      <c r="T1858">
        <v>220</v>
      </c>
      <c r="U1858">
        <v>187</v>
      </c>
      <c r="V1858">
        <v>85</v>
      </c>
      <c r="W1858" t="s">
        <v>134</v>
      </c>
      <c r="X1858">
        <v>4442</v>
      </c>
      <c r="Y1858">
        <v>830654</v>
      </c>
      <c r="Z1858">
        <v>78540</v>
      </c>
      <c r="AA1858">
        <v>84711</v>
      </c>
      <c r="AB1858">
        <v>993905</v>
      </c>
      <c r="AC1858">
        <v>677795</v>
      </c>
      <c r="AD1858">
        <v>316110</v>
      </c>
      <c r="AE1858" t="s">
        <v>81</v>
      </c>
      <c r="AF1858" t="s">
        <v>81</v>
      </c>
      <c r="AG1858" t="s">
        <v>240</v>
      </c>
      <c r="AH1858" t="s">
        <v>144</v>
      </c>
      <c r="AI1858" t="s">
        <v>138</v>
      </c>
      <c r="AJ1858" t="str">
        <f t="shared" ref="AJ1858:AJ1921" si="29">TEXT(B1858,"mmm")</f>
        <v>Dec</v>
      </c>
    </row>
    <row r="1859" spans="1:36" x14ac:dyDescent="0.3">
      <c r="A1859" t="s">
        <v>5165</v>
      </c>
      <c r="B1859" s="33">
        <v>45876</v>
      </c>
      <c r="C1859" t="s">
        <v>97</v>
      </c>
      <c r="D1859" t="s">
        <v>5166</v>
      </c>
      <c r="E1859" t="s">
        <v>175</v>
      </c>
      <c r="F1859" t="s">
        <v>173</v>
      </c>
      <c r="G1859" t="s">
        <v>163</v>
      </c>
      <c r="H1859" t="s">
        <v>161</v>
      </c>
      <c r="I1859">
        <v>2233</v>
      </c>
      <c r="J1859" t="s">
        <v>971</v>
      </c>
      <c r="K1859" t="s">
        <v>3701</v>
      </c>
      <c r="L1859" t="s">
        <v>2669</v>
      </c>
      <c r="M1859" t="s">
        <v>378</v>
      </c>
      <c r="N1859">
        <v>296</v>
      </c>
      <c r="O1859">
        <v>51</v>
      </c>
      <c r="P1859">
        <v>64</v>
      </c>
      <c r="Q1859" t="s">
        <v>76</v>
      </c>
      <c r="R1859" t="s">
        <v>238</v>
      </c>
      <c r="S1859" t="s">
        <v>239</v>
      </c>
      <c r="T1859">
        <v>189</v>
      </c>
      <c r="U1859">
        <v>138</v>
      </c>
      <c r="V1859">
        <v>73.02</v>
      </c>
      <c r="W1859" t="s">
        <v>133</v>
      </c>
      <c r="X1859">
        <v>10538</v>
      </c>
      <c r="Y1859">
        <v>1454244</v>
      </c>
      <c r="Z1859">
        <v>36432</v>
      </c>
      <c r="AA1859">
        <v>100326</v>
      </c>
      <c r="AB1859">
        <v>1591002</v>
      </c>
      <c r="AC1859">
        <v>1361583</v>
      </c>
      <c r="AD1859">
        <v>229419</v>
      </c>
      <c r="AE1859" t="s">
        <v>75</v>
      </c>
      <c r="AF1859" t="s">
        <v>78</v>
      </c>
      <c r="AG1859" t="s">
        <v>240</v>
      </c>
      <c r="AH1859" t="s">
        <v>147</v>
      </c>
      <c r="AI1859" t="s">
        <v>138</v>
      </c>
      <c r="AJ1859" t="str">
        <f t="shared" si="29"/>
        <v>Aug</v>
      </c>
    </row>
    <row r="1860" spans="1:36" x14ac:dyDescent="0.3">
      <c r="A1860" t="s">
        <v>5167</v>
      </c>
      <c r="B1860" s="33">
        <v>45973</v>
      </c>
      <c r="C1860" t="s">
        <v>97</v>
      </c>
      <c r="D1860" t="s">
        <v>5168</v>
      </c>
      <c r="E1860" t="s">
        <v>177</v>
      </c>
      <c r="F1860" t="s">
        <v>178</v>
      </c>
      <c r="G1860" t="s">
        <v>162</v>
      </c>
      <c r="H1860" t="s">
        <v>157</v>
      </c>
      <c r="I1860">
        <v>493</v>
      </c>
      <c r="J1860" t="s">
        <v>270</v>
      </c>
      <c r="K1860" t="s">
        <v>546</v>
      </c>
      <c r="L1860" t="s">
        <v>1195</v>
      </c>
      <c r="M1860" t="s">
        <v>2389</v>
      </c>
      <c r="N1860">
        <v>85</v>
      </c>
      <c r="O1860">
        <v>37</v>
      </c>
      <c r="P1860">
        <v>62</v>
      </c>
      <c r="Q1860" t="s">
        <v>76</v>
      </c>
      <c r="R1860" t="s">
        <v>238</v>
      </c>
      <c r="S1860" t="s">
        <v>239</v>
      </c>
      <c r="T1860">
        <v>180</v>
      </c>
      <c r="U1860">
        <v>144</v>
      </c>
      <c r="V1860">
        <v>80</v>
      </c>
      <c r="W1860" t="s">
        <v>133</v>
      </c>
      <c r="X1860">
        <v>5744</v>
      </c>
      <c r="Y1860">
        <v>827136</v>
      </c>
      <c r="Z1860">
        <v>49680</v>
      </c>
      <c r="AA1860">
        <v>40896</v>
      </c>
      <c r="AB1860">
        <v>917712</v>
      </c>
      <c r="AC1860">
        <v>566749</v>
      </c>
      <c r="AD1860">
        <v>350963</v>
      </c>
      <c r="AE1860" t="s">
        <v>78</v>
      </c>
      <c r="AF1860" t="s">
        <v>75</v>
      </c>
      <c r="AG1860" t="s">
        <v>240</v>
      </c>
      <c r="AH1860" t="s">
        <v>144</v>
      </c>
      <c r="AI1860" t="s">
        <v>140</v>
      </c>
      <c r="AJ1860" t="str">
        <f t="shared" si="29"/>
        <v>Nov</v>
      </c>
    </row>
    <row r="1861" spans="1:36" x14ac:dyDescent="0.3">
      <c r="A1861" t="s">
        <v>5169</v>
      </c>
      <c r="B1861" s="33">
        <v>45797</v>
      </c>
      <c r="C1861" t="s">
        <v>93</v>
      </c>
      <c r="D1861" t="s">
        <v>5170</v>
      </c>
      <c r="E1861" t="s">
        <v>173</v>
      </c>
      <c r="F1861" t="s">
        <v>178</v>
      </c>
      <c r="G1861" t="s">
        <v>161</v>
      </c>
      <c r="H1861" t="s">
        <v>157</v>
      </c>
      <c r="I1861">
        <v>1261</v>
      </c>
      <c r="J1861" t="s">
        <v>482</v>
      </c>
      <c r="K1861" t="s">
        <v>1888</v>
      </c>
      <c r="L1861" t="s">
        <v>1064</v>
      </c>
      <c r="M1861" t="s">
        <v>5171</v>
      </c>
      <c r="N1861">
        <v>168</v>
      </c>
      <c r="O1861">
        <v>42</v>
      </c>
      <c r="P1861">
        <v>38</v>
      </c>
      <c r="Q1861" t="s">
        <v>76</v>
      </c>
      <c r="R1861" t="s">
        <v>238</v>
      </c>
      <c r="S1861" t="s">
        <v>239</v>
      </c>
      <c r="T1861">
        <v>189</v>
      </c>
      <c r="U1861">
        <v>163</v>
      </c>
      <c r="V1861">
        <v>86.24</v>
      </c>
      <c r="W1861" t="s">
        <v>133</v>
      </c>
      <c r="X1861">
        <v>6017</v>
      </c>
      <c r="Y1861">
        <v>980771</v>
      </c>
      <c r="Z1861">
        <v>26243</v>
      </c>
      <c r="AA1861">
        <v>53464</v>
      </c>
      <c r="AB1861">
        <v>1060478</v>
      </c>
      <c r="AC1861">
        <v>824464</v>
      </c>
      <c r="AD1861">
        <v>236014</v>
      </c>
      <c r="AE1861" t="s">
        <v>78</v>
      </c>
      <c r="AF1861" t="s">
        <v>75</v>
      </c>
      <c r="AG1861" t="s">
        <v>240</v>
      </c>
      <c r="AH1861" t="s">
        <v>144</v>
      </c>
      <c r="AI1861" t="s">
        <v>139</v>
      </c>
      <c r="AJ1861" t="str">
        <f t="shared" si="29"/>
        <v>May</v>
      </c>
    </row>
    <row r="1862" spans="1:36" x14ac:dyDescent="0.3">
      <c r="A1862" t="s">
        <v>5172</v>
      </c>
      <c r="B1862" s="33">
        <v>45876</v>
      </c>
      <c r="C1862" t="s">
        <v>95</v>
      </c>
      <c r="D1862" t="s">
        <v>5173</v>
      </c>
      <c r="E1862" t="s">
        <v>174</v>
      </c>
      <c r="F1862" t="s">
        <v>177</v>
      </c>
      <c r="G1862" t="s">
        <v>158</v>
      </c>
      <c r="H1862" t="s">
        <v>162</v>
      </c>
      <c r="I1862">
        <v>1436</v>
      </c>
      <c r="J1862" t="s">
        <v>381</v>
      </c>
      <c r="K1862" t="s">
        <v>634</v>
      </c>
      <c r="L1862" t="s">
        <v>304</v>
      </c>
      <c r="M1862" t="s">
        <v>634</v>
      </c>
      <c r="N1862">
        <v>211</v>
      </c>
      <c r="O1862">
        <v>0</v>
      </c>
      <c r="P1862">
        <v>-10</v>
      </c>
      <c r="Q1862" t="s">
        <v>70</v>
      </c>
      <c r="R1862" t="s">
        <v>238</v>
      </c>
      <c r="S1862" t="s">
        <v>239</v>
      </c>
      <c r="T1862">
        <v>189</v>
      </c>
      <c r="U1862">
        <v>164</v>
      </c>
      <c r="V1862">
        <v>86.77</v>
      </c>
      <c r="W1862" t="s">
        <v>133</v>
      </c>
      <c r="X1862">
        <v>7259</v>
      </c>
      <c r="Y1862">
        <v>1190476</v>
      </c>
      <c r="Z1862">
        <v>32800</v>
      </c>
      <c r="AA1862">
        <v>23124</v>
      </c>
      <c r="AB1862">
        <v>1246400</v>
      </c>
      <c r="AC1862">
        <v>1083664</v>
      </c>
      <c r="AD1862">
        <v>162736</v>
      </c>
      <c r="AE1862" t="s">
        <v>78</v>
      </c>
      <c r="AF1862" t="s">
        <v>78</v>
      </c>
      <c r="AG1862" t="s">
        <v>240</v>
      </c>
      <c r="AH1862" t="s">
        <v>147</v>
      </c>
      <c r="AI1862" t="s">
        <v>140</v>
      </c>
      <c r="AJ1862" t="str">
        <f t="shared" si="29"/>
        <v>Aug</v>
      </c>
    </row>
    <row r="1863" spans="1:36" x14ac:dyDescent="0.3">
      <c r="A1863" t="s">
        <v>5174</v>
      </c>
      <c r="B1863" s="33">
        <v>46011</v>
      </c>
      <c r="C1863" t="s">
        <v>98</v>
      </c>
      <c r="D1863" t="s">
        <v>5175</v>
      </c>
      <c r="E1863" t="s">
        <v>173</v>
      </c>
      <c r="F1863" t="s">
        <v>180</v>
      </c>
      <c r="G1863" t="s">
        <v>161</v>
      </c>
      <c r="H1863" t="s">
        <v>160</v>
      </c>
      <c r="I1863">
        <v>1621</v>
      </c>
      <c r="J1863" t="s">
        <v>469</v>
      </c>
      <c r="K1863" t="s">
        <v>4002</v>
      </c>
      <c r="N1863">
        <v>208</v>
      </c>
      <c r="O1863">
        <v>0</v>
      </c>
      <c r="P1863">
        <v>0</v>
      </c>
      <c r="Q1863" t="s">
        <v>67</v>
      </c>
      <c r="R1863" t="s">
        <v>245</v>
      </c>
      <c r="S1863" t="s">
        <v>123</v>
      </c>
      <c r="T1863">
        <v>180</v>
      </c>
      <c r="U1863">
        <v>0</v>
      </c>
      <c r="V1863">
        <v>0</v>
      </c>
      <c r="W1863" t="s">
        <v>133</v>
      </c>
      <c r="X1863">
        <v>7809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t="s">
        <v>78</v>
      </c>
      <c r="AF1863" t="s">
        <v>81</v>
      </c>
      <c r="AG1863" t="s">
        <v>240</v>
      </c>
      <c r="AH1863" t="s">
        <v>144</v>
      </c>
      <c r="AI1863" t="s">
        <v>139</v>
      </c>
      <c r="AJ1863" t="str">
        <f t="shared" si="29"/>
        <v>Dec</v>
      </c>
    </row>
    <row r="1864" spans="1:36" x14ac:dyDescent="0.3">
      <c r="A1864" t="s">
        <v>5176</v>
      </c>
      <c r="B1864" s="33">
        <v>45763</v>
      </c>
      <c r="C1864" t="s">
        <v>93</v>
      </c>
      <c r="D1864" t="s">
        <v>5177</v>
      </c>
      <c r="E1864" t="s">
        <v>177</v>
      </c>
      <c r="F1864" t="s">
        <v>176</v>
      </c>
      <c r="G1864" t="s">
        <v>162</v>
      </c>
      <c r="H1864" t="s">
        <v>156</v>
      </c>
      <c r="I1864">
        <v>1535</v>
      </c>
      <c r="J1864" t="s">
        <v>385</v>
      </c>
      <c r="K1864" t="s">
        <v>3494</v>
      </c>
      <c r="L1864" t="s">
        <v>700</v>
      </c>
      <c r="M1864" t="s">
        <v>3494</v>
      </c>
      <c r="N1864">
        <v>222</v>
      </c>
      <c r="O1864">
        <v>1</v>
      </c>
      <c r="P1864">
        <v>-10</v>
      </c>
      <c r="Q1864" t="s">
        <v>73</v>
      </c>
      <c r="R1864" t="s">
        <v>238</v>
      </c>
      <c r="S1864" t="s">
        <v>239</v>
      </c>
      <c r="T1864">
        <v>180</v>
      </c>
      <c r="U1864">
        <v>151</v>
      </c>
      <c r="V1864">
        <v>83.89</v>
      </c>
      <c r="W1864" t="s">
        <v>135</v>
      </c>
      <c r="X1864">
        <v>7911</v>
      </c>
      <c r="Y1864">
        <v>1194561</v>
      </c>
      <c r="Z1864">
        <v>68856</v>
      </c>
      <c r="AA1864">
        <v>67346</v>
      </c>
      <c r="AB1864">
        <v>1330763</v>
      </c>
      <c r="AC1864">
        <v>807640</v>
      </c>
      <c r="AD1864">
        <v>523123</v>
      </c>
      <c r="AE1864" t="s">
        <v>78</v>
      </c>
      <c r="AF1864" t="s">
        <v>81</v>
      </c>
      <c r="AG1864" t="s">
        <v>240</v>
      </c>
      <c r="AH1864" t="s">
        <v>145</v>
      </c>
      <c r="AI1864" t="s">
        <v>139</v>
      </c>
      <c r="AJ1864" t="str">
        <f t="shared" si="29"/>
        <v>Apr</v>
      </c>
    </row>
    <row r="1865" spans="1:36" x14ac:dyDescent="0.3">
      <c r="A1865" t="s">
        <v>5178</v>
      </c>
      <c r="B1865" s="33">
        <v>45790</v>
      </c>
      <c r="C1865" t="s">
        <v>97</v>
      </c>
      <c r="D1865" t="s">
        <v>5179</v>
      </c>
      <c r="E1865" t="s">
        <v>174</v>
      </c>
      <c r="F1865" t="s">
        <v>172</v>
      </c>
      <c r="G1865" t="s">
        <v>158</v>
      </c>
      <c r="H1865" t="s">
        <v>155</v>
      </c>
      <c r="I1865">
        <v>400</v>
      </c>
      <c r="J1865" t="s">
        <v>477</v>
      </c>
      <c r="K1865" t="s">
        <v>2441</v>
      </c>
      <c r="L1865" t="s">
        <v>3917</v>
      </c>
      <c r="M1865" t="s">
        <v>2441</v>
      </c>
      <c r="N1865">
        <v>78</v>
      </c>
      <c r="O1865">
        <v>12</v>
      </c>
      <c r="P1865">
        <v>-3</v>
      </c>
      <c r="Q1865" t="s">
        <v>73</v>
      </c>
      <c r="R1865" t="s">
        <v>238</v>
      </c>
      <c r="S1865" t="s">
        <v>239</v>
      </c>
      <c r="T1865">
        <v>189</v>
      </c>
      <c r="U1865">
        <v>141</v>
      </c>
      <c r="V1865">
        <v>74.599999999999994</v>
      </c>
      <c r="W1865" t="s">
        <v>133</v>
      </c>
      <c r="X1865">
        <v>8341</v>
      </c>
      <c r="Y1865">
        <v>1176081</v>
      </c>
      <c r="Z1865">
        <v>35673</v>
      </c>
      <c r="AA1865">
        <v>93342</v>
      </c>
      <c r="AB1865">
        <v>1305096</v>
      </c>
      <c r="AC1865">
        <v>1019865</v>
      </c>
      <c r="AD1865">
        <v>285231</v>
      </c>
      <c r="AE1865" t="s">
        <v>78</v>
      </c>
      <c r="AF1865" t="s">
        <v>81</v>
      </c>
      <c r="AG1865" t="s">
        <v>240</v>
      </c>
      <c r="AH1865" t="s">
        <v>145</v>
      </c>
      <c r="AI1865" t="s">
        <v>139</v>
      </c>
      <c r="AJ1865" t="str">
        <f t="shared" si="29"/>
        <v>May</v>
      </c>
    </row>
    <row r="1866" spans="1:36" x14ac:dyDescent="0.3">
      <c r="A1866" t="s">
        <v>5180</v>
      </c>
      <c r="B1866" s="33">
        <v>45677</v>
      </c>
      <c r="C1866" t="s">
        <v>93</v>
      </c>
      <c r="D1866" t="s">
        <v>1633</v>
      </c>
      <c r="E1866" t="s">
        <v>179</v>
      </c>
      <c r="F1866" t="s">
        <v>173</v>
      </c>
      <c r="G1866" t="s">
        <v>166</v>
      </c>
      <c r="H1866" t="s">
        <v>161</v>
      </c>
      <c r="I1866">
        <v>716</v>
      </c>
      <c r="J1866" t="s">
        <v>508</v>
      </c>
      <c r="K1866" t="s">
        <v>1900</v>
      </c>
      <c r="L1866" t="s">
        <v>2489</v>
      </c>
      <c r="M1866" t="s">
        <v>1436</v>
      </c>
      <c r="N1866">
        <v>104</v>
      </c>
      <c r="O1866">
        <v>51</v>
      </c>
      <c r="P1866">
        <v>72</v>
      </c>
      <c r="Q1866" t="s">
        <v>76</v>
      </c>
      <c r="R1866" t="s">
        <v>238</v>
      </c>
      <c r="S1866" t="s">
        <v>239</v>
      </c>
      <c r="T1866">
        <v>186</v>
      </c>
      <c r="U1866">
        <v>124</v>
      </c>
      <c r="V1866">
        <v>66.67</v>
      </c>
      <c r="W1866" t="s">
        <v>133</v>
      </c>
      <c r="X1866">
        <v>8076</v>
      </c>
      <c r="Y1866">
        <v>1001424</v>
      </c>
      <c r="Z1866">
        <v>33232</v>
      </c>
      <c r="AA1866">
        <v>87420</v>
      </c>
      <c r="AB1866">
        <v>1122076</v>
      </c>
      <c r="AC1866">
        <v>799013</v>
      </c>
      <c r="AD1866">
        <v>323063</v>
      </c>
      <c r="AE1866" t="s">
        <v>72</v>
      </c>
      <c r="AF1866" t="s">
        <v>78</v>
      </c>
      <c r="AG1866" t="s">
        <v>240</v>
      </c>
      <c r="AH1866" t="s">
        <v>146</v>
      </c>
      <c r="AI1866" t="s">
        <v>138</v>
      </c>
      <c r="AJ1866" t="str">
        <f t="shared" si="29"/>
        <v>Jan</v>
      </c>
    </row>
    <row r="1867" spans="1:36" x14ac:dyDescent="0.3">
      <c r="A1867" t="s">
        <v>5181</v>
      </c>
      <c r="B1867" s="33">
        <v>45887</v>
      </c>
      <c r="C1867" t="s">
        <v>93</v>
      </c>
      <c r="D1867" t="s">
        <v>5182</v>
      </c>
      <c r="E1867" t="s">
        <v>173</v>
      </c>
      <c r="F1867" t="s">
        <v>181</v>
      </c>
      <c r="G1867" t="s">
        <v>161</v>
      </c>
      <c r="H1867" t="s">
        <v>159</v>
      </c>
      <c r="I1867">
        <v>1715</v>
      </c>
      <c r="J1867" t="s">
        <v>615</v>
      </c>
      <c r="K1867" t="s">
        <v>3159</v>
      </c>
      <c r="L1867" t="s">
        <v>3499</v>
      </c>
      <c r="M1867" t="s">
        <v>3159</v>
      </c>
      <c r="N1867">
        <v>235</v>
      </c>
      <c r="O1867">
        <v>1</v>
      </c>
      <c r="P1867">
        <v>-2</v>
      </c>
      <c r="Q1867" t="s">
        <v>73</v>
      </c>
      <c r="R1867" t="s">
        <v>238</v>
      </c>
      <c r="S1867" t="s">
        <v>239</v>
      </c>
      <c r="T1867">
        <v>180</v>
      </c>
      <c r="U1867">
        <v>115</v>
      </c>
      <c r="V1867">
        <v>63.89</v>
      </c>
      <c r="W1867" t="s">
        <v>133</v>
      </c>
      <c r="X1867">
        <v>10200</v>
      </c>
      <c r="Y1867">
        <v>1173000</v>
      </c>
      <c r="Z1867">
        <v>57845</v>
      </c>
      <c r="AA1867">
        <v>30935</v>
      </c>
      <c r="AB1867">
        <v>1261780</v>
      </c>
      <c r="AC1867">
        <v>743031</v>
      </c>
      <c r="AD1867">
        <v>518749</v>
      </c>
      <c r="AE1867" t="s">
        <v>78</v>
      </c>
      <c r="AF1867" t="s">
        <v>81</v>
      </c>
      <c r="AG1867" t="s">
        <v>240</v>
      </c>
      <c r="AH1867" t="s">
        <v>144</v>
      </c>
      <c r="AI1867" t="s">
        <v>139</v>
      </c>
      <c r="AJ1867" t="str">
        <f t="shared" si="29"/>
        <v>Aug</v>
      </c>
    </row>
    <row r="1868" spans="1:36" x14ac:dyDescent="0.3">
      <c r="A1868" t="s">
        <v>5183</v>
      </c>
      <c r="B1868" s="33">
        <v>45826</v>
      </c>
      <c r="C1868" t="s">
        <v>97</v>
      </c>
      <c r="D1868" t="s">
        <v>5184</v>
      </c>
      <c r="E1868" t="s">
        <v>173</v>
      </c>
      <c r="F1868" t="s">
        <v>175</v>
      </c>
      <c r="G1868" t="s">
        <v>161</v>
      </c>
      <c r="H1868" t="s">
        <v>163</v>
      </c>
      <c r="I1868">
        <v>1273</v>
      </c>
      <c r="J1868" t="s">
        <v>357</v>
      </c>
      <c r="K1868" t="s">
        <v>477</v>
      </c>
      <c r="L1868" t="s">
        <v>489</v>
      </c>
      <c r="M1868" t="s">
        <v>2530</v>
      </c>
      <c r="N1868">
        <v>180</v>
      </c>
      <c r="O1868">
        <v>29</v>
      </c>
      <c r="P1868">
        <v>53</v>
      </c>
      <c r="Q1868" t="s">
        <v>76</v>
      </c>
      <c r="R1868" t="s">
        <v>238</v>
      </c>
      <c r="S1868" t="s">
        <v>239</v>
      </c>
      <c r="T1868">
        <v>150</v>
      </c>
      <c r="U1868">
        <v>113</v>
      </c>
      <c r="V1868">
        <v>75.33</v>
      </c>
      <c r="W1868" t="s">
        <v>133</v>
      </c>
      <c r="X1868">
        <v>7627</v>
      </c>
      <c r="Y1868">
        <v>861851</v>
      </c>
      <c r="Z1868">
        <v>61811</v>
      </c>
      <c r="AA1868">
        <v>54692</v>
      </c>
      <c r="AB1868">
        <v>978354</v>
      </c>
      <c r="AC1868">
        <v>774115</v>
      </c>
      <c r="AD1868">
        <v>204239</v>
      </c>
      <c r="AE1868" t="s">
        <v>78</v>
      </c>
      <c r="AF1868" t="s">
        <v>75</v>
      </c>
      <c r="AG1868" t="s">
        <v>240</v>
      </c>
      <c r="AH1868" t="s">
        <v>146</v>
      </c>
      <c r="AI1868" t="s">
        <v>138</v>
      </c>
      <c r="AJ1868" t="str">
        <f t="shared" si="29"/>
        <v>Jun</v>
      </c>
    </row>
    <row r="1869" spans="1:36" x14ac:dyDescent="0.3">
      <c r="A1869" t="s">
        <v>5185</v>
      </c>
      <c r="B1869" s="33">
        <v>45850</v>
      </c>
      <c r="C1869" t="s">
        <v>98</v>
      </c>
      <c r="D1869" t="s">
        <v>5186</v>
      </c>
      <c r="E1869" t="s">
        <v>175</v>
      </c>
      <c r="F1869" t="s">
        <v>174</v>
      </c>
      <c r="G1869" t="s">
        <v>163</v>
      </c>
      <c r="H1869" t="s">
        <v>158</v>
      </c>
      <c r="I1869">
        <v>2197</v>
      </c>
      <c r="J1869" t="s">
        <v>463</v>
      </c>
      <c r="K1869" t="s">
        <v>769</v>
      </c>
      <c r="L1869" t="s">
        <v>1003</v>
      </c>
      <c r="M1869" t="s">
        <v>836</v>
      </c>
      <c r="N1869">
        <v>272</v>
      </c>
      <c r="O1869">
        <v>1</v>
      </c>
      <c r="P1869">
        <v>16</v>
      </c>
      <c r="Q1869" t="s">
        <v>73</v>
      </c>
      <c r="R1869" t="s">
        <v>238</v>
      </c>
      <c r="S1869" t="s">
        <v>239</v>
      </c>
      <c r="T1869">
        <v>186</v>
      </c>
      <c r="U1869">
        <v>158</v>
      </c>
      <c r="V1869">
        <v>84.95</v>
      </c>
      <c r="W1869" t="s">
        <v>133</v>
      </c>
      <c r="X1869">
        <v>9028</v>
      </c>
      <c r="Y1869">
        <v>1426424</v>
      </c>
      <c r="Z1869">
        <v>29388</v>
      </c>
      <c r="AA1869">
        <v>94958</v>
      </c>
      <c r="AB1869">
        <v>1550770</v>
      </c>
      <c r="AC1869">
        <v>1167918</v>
      </c>
      <c r="AD1869">
        <v>382852</v>
      </c>
      <c r="AE1869" t="s">
        <v>75</v>
      </c>
      <c r="AF1869" t="s">
        <v>78</v>
      </c>
      <c r="AG1869" t="s">
        <v>240</v>
      </c>
      <c r="AH1869" t="s">
        <v>144</v>
      </c>
      <c r="AI1869" t="s">
        <v>139</v>
      </c>
      <c r="AJ1869" t="str">
        <f t="shared" si="29"/>
        <v>Jul</v>
      </c>
    </row>
    <row r="1870" spans="1:36" x14ac:dyDescent="0.3">
      <c r="A1870" t="s">
        <v>5187</v>
      </c>
      <c r="B1870" s="33">
        <v>45936</v>
      </c>
      <c r="C1870" t="s">
        <v>96</v>
      </c>
      <c r="D1870" t="s">
        <v>5188</v>
      </c>
      <c r="E1870" t="s">
        <v>178</v>
      </c>
      <c r="F1870" t="s">
        <v>175</v>
      </c>
      <c r="G1870" t="s">
        <v>157</v>
      </c>
      <c r="H1870" t="s">
        <v>163</v>
      </c>
      <c r="I1870">
        <v>607</v>
      </c>
      <c r="J1870" t="s">
        <v>236</v>
      </c>
      <c r="K1870" t="s">
        <v>634</v>
      </c>
      <c r="L1870" t="s">
        <v>236</v>
      </c>
      <c r="M1870" t="s">
        <v>634</v>
      </c>
      <c r="N1870">
        <v>91</v>
      </c>
      <c r="O1870">
        <v>0</v>
      </c>
      <c r="P1870">
        <v>-2</v>
      </c>
      <c r="Q1870" t="s">
        <v>70</v>
      </c>
      <c r="R1870" t="s">
        <v>238</v>
      </c>
      <c r="S1870" t="s">
        <v>239</v>
      </c>
      <c r="T1870">
        <v>180</v>
      </c>
      <c r="U1870">
        <v>123</v>
      </c>
      <c r="V1870">
        <v>68.33</v>
      </c>
      <c r="W1870" t="s">
        <v>133</v>
      </c>
      <c r="X1870">
        <v>10758</v>
      </c>
      <c r="Y1870">
        <v>1323234</v>
      </c>
      <c r="Z1870">
        <v>43665</v>
      </c>
      <c r="AA1870">
        <v>93111</v>
      </c>
      <c r="AB1870">
        <v>1460010</v>
      </c>
      <c r="AC1870">
        <v>1056751</v>
      </c>
      <c r="AD1870">
        <v>403259</v>
      </c>
      <c r="AE1870" t="s">
        <v>75</v>
      </c>
      <c r="AF1870" t="s">
        <v>75</v>
      </c>
      <c r="AG1870" t="s">
        <v>240</v>
      </c>
      <c r="AH1870" t="s">
        <v>144</v>
      </c>
      <c r="AI1870" t="s">
        <v>139</v>
      </c>
      <c r="AJ1870" t="str">
        <f t="shared" si="29"/>
        <v>Oct</v>
      </c>
    </row>
    <row r="1871" spans="1:36" x14ac:dyDescent="0.3">
      <c r="A1871" t="s">
        <v>5189</v>
      </c>
      <c r="B1871" s="33">
        <v>45826</v>
      </c>
      <c r="C1871" t="s">
        <v>96</v>
      </c>
      <c r="D1871" t="s">
        <v>5190</v>
      </c>
      <c r="E1871" t="s">
        <v>176</v>
      </c>
      <c r="F1871" t="s">
        <v>174</v>
      </c>
      <c r="G1871" t="s">
        <v>156</v>
      </c>
      <c r="H1871" t="s">
        <v>158</v>
      </c>
      <c r="I1871">
        <v>1263</v>
      </c>
      <c r="J1871" t="s">
        <v>304</v>
      </c>
      <c r="K1871" t="s">
        <v>504</v>
      </c>
      <c r="L1871" t="s">
        <v>1919</v>
      </c>
      <c r="M1871" t="s">
        <v>2330</v>
      </c>
      <c r="N1871">
        <v>165</v>
      </c>
      <c r="O1871">
        <v>25</v>
      </c>
      <c r="P1871">
        <v>55</v>
      </c>
      <c r="Q1871" t="s">
        <v>76</v>
      </c>
      <c r="R1871" t="s">
        <v>238</v>
      </c>
      <c r="S1871" t="s">
        <v>239</v>
      </c>
      <c r="T1871">
        <v>150</v>
      </c>
      <c r="U1871">
        <v>137</v>
      </c>
      <c r="V1871">
        <v>91.33</v>
      </c>
      <c r="W1871" t="s">
        <v>135</v>
      </c>
      <c r="X1871">
        <v>2829</v>
      </c>
      <c r="Y1871">
        <v>387573</v>
      </c>
      <c r="Z1871">
        <v>24112</v>
      </c>
      <c r="AA1871">
        <v>46443</v>
      </c>
      <c r="AB1871">
        <v>458128</v>
      </c>
      <c r="AC1871">
        <v>327317</v>
      </c>
      <c r="AD1871">
        <v>130811</v>
      </c>
      <c r="AE1871" t="s">
        <v>81</v>
      </c>
      <c r="AF1871" t="s">
        <v>78</v>
      </c>
      <c r="AG1871" t="s">
        <v>240</v>
      </c>
      <c r="AH1871" t="s">
        <v>146</v>
      </c>
      <c r="AI1871" t="s">
        <v>138</v>
      </c>
      <c r="AJ1871" t="str">
        <f t="shared" si="29"/>
        <v>Jun</v>
      </c>
    </row>
    <row r="1872" spans="1:36" x14ac:dyDescent="0.3">
      <c r="A1872" t="s">
        <v>5191</v>
      </c>
      <c r="B1872" s="33">
        <v>45775</v>
      </c>
      <c r="C1872" t="s">
        <v>93</v>
      </c>
      <c r="D1872" t="s">
        <v>5192</v>
      </c>
      <c r="E1872" t="s">
        <v>180</v>
      </c>
      <c r="F1872" t="s">
        <v>175</v>
      </c>
      <c r="G1872" t="s">
        <v>160</v>
      </c>
      <c r="H1872" t="s">
        <v>163</v>
      </c>
      <c r="I1872">
        <v>1989</v>
      </c>
      <c r="J1872" t="s">
        <v>554</v>
      </c>
      <c r="K1872" t="s">
        <v>1699</v>
      </c>
      <c r="N1872">
        <v>282</v>
      </c>
      <c r="O1872">
        <v>0</v>
      </c>
      <c r="P1872">
        <v>0</v>
      </c>
      <c r="Q1872" t="s">
        <v>67</v>
      </c>
      <c r="R1872" t="s">
        <v>245</v>
      </c>
      <c r="S1872" t="s">
        <v>121</v>
      </c>
      <c r="T1872">
        <v>220</v>
      </c>
      <c r="U1872">
        <v>0</v>
      </c>
      <c r="V1872">
        <v>0</v>
      </c>
      <c r="W1872" t="s">
        <v>133</v>
      </c>
      <c r="X1872">
        <v>5285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t="s">
        <v>81</v>
      </c>
      <c r="AF1872" t="s">
        <v>75</v>
      </c>
      <c r="AG1872" t="s">
        <v>240</v>
      </c>
      <c r="AH1872" t="s">
        <v>146</v>
      </c>
      <c r="AI1872" t="s">
        <v>140</v>
      </c>
      <c r="AJ1872" t="str">
        <f t="shared" si="29"/>
        <v>Apr</v>
      </c>
    </row>
    <row r="1873" spans="1:36" x14ac:dyDescent="0.3">
      <c r="A1873" t="s">
        <v>5193</v>
      </c>
      <c r="B1873" s="33">
        <v>45903</v>
      </c>
      <c r="C1873" t="s">
        <v>98</v>
      </c>
      <c r="D1873" t="s">
        <v>5194</v>
      </c>
      <c r="E1873" t="s">
        <v>176</v>
      </c>
      <c r="F1873" t="s">
        <v>178</v>
      </c>
      <c r="G1873" t="s">
        <v>156</v>
      </c>
      <c r="H1873" t="s">
        <v>157</v>
      </c>
      <c r="I1873">
        <v>1650</v>
      </c>
      <c r="J1873" t="s">
        <v>477</v>
      </c>
      <c r="K1873" t="s">
        <v>3107</v>
      </c>
      <c r="L1873" t="s">
        <v>1425</v>
      </c>
      <c r="M1873" t="s">
        <v>5195</v>
      </c>
      <c r="N1873">
        <v>224</v>
      </c>
      <c r="O1873">
        <v>34</v>
      </c>
      <c r="P1873">
        <v>45</v>
      </c>
      <c r="Q1873" t="s">
        <v>76</v>
      </c>
      <c r="R1873" t="s">
        <v>238</v>
      </c>
      <c r="S1873" t="s">
        <v>239</v>
      </c>
      <c r="T1873">
        <v>220</v>
      </c>
      <c r="U1873">
        <v>190</v>
      </c>
      <c r="V1873">
        <v>86.36</v>
      </c>
      <c r="W1873" t="s">
        <v>133</v>
      </c>
      <c r="X1873">
        <v>2851</v>
      </c>
      <c r="Y1873">
        <v>541690</v>
      </c>
      <c r="Z1873">
        <v>84740</v>
      </c>
      <c r="AA1873">
        <v>52060</v>
      </c>
      <c r="AB1873">
        <v>678490</v>
      </c>
      <c r="AC1873">
        <v>440812</v>
      </c>
      <c r="AD1873">
        <v>237678</v>
      </c>
      <c r="AE1873" t="s">
        <v>81</v>
      </c>
      <c r="AF1873" t="s">
        <v>75</v>
      </c>
      <c r="AG1873" t="s">
        <v>240</v>
      </c>
      <c r="AH1873" t="s">
        <v>144</v>
      </c>
      <c r="AI1873" t="s">
        <v>139</v>
      </c>
      <c r="AJ1873" t="str">
        <f t="shared" si="29"/>
        <v>Sep</v>
      </c>
    </row>
    <row r="1874" spans="1:36" x14ac:dyDescent="0.3">
      <c r="A1874" t="s">
        <v>5196</v>
      </c>
      <c r="B1874" s="33">
        <v>45845</v>
      </c>
      <c r="C1874" t="s">
        <v>99</v>
      </c>
      <c r="D1874" t="s">
        <v>5197</v>
      </c>
      <c r="E1874" t="s">
        <v>172</v>
      </c>
      <c r="F1874" t="s">
        <v>175</v>
      </c>
      <c r="G1874" t="s">
        <v>155</v>
      </c>
      <c r="H1874" t="s">
        <v>163</v>
      </c>
      <c r="I1874">
        <v>985</v>
      </c>
      <c r="J1874" t="s">
        <v>357</v>
      </c>
      <c r="K1874" t="s">
        <v>745</v>
      </c>
      <c r="L1874" t="s">
        <v>336</v>
      </c>
      <c r="M1874" t="s">
        <v>4472</v>
      </c>
      <c r="N1874">
        <v>136</v>
      </c>
      <c r="O1874">
        <v>15</v>
      </c>
      <c r="P1874">
        <v>30</v>
      </c>
      <c r="Q1874" t="s">
        <v>73</v>
      </c>
      <c r="R1874" t="s">
        <v>238</v>
      </c>
      <c r="S1874" t="s">
        <v>239</v>
      </c>
      <c r="T1874">
        <v>180</v>
      </c>
      <c r="U1874">
        <v>110</v>
      </c>
      <c r="V1874">
        <v>61.11</v>
      </c>
      <c r="W1874" t="s">
        <v>133</v>
      </c>
      <c r="X1874">
        <v>4943</v>
      </c>
      <c r="Y1874">
        <v>543730</v>
      </c>
      <c r="Z1874">
        <v>54120</v>
      </c>
      <c r="AA1874">
        <v>32120</v>
      </c>
      <c r="AB1874">
        <v>629970</v>
      </c>
      <c r="AC1874">
        <v>429984</v>
      </c>
      <c r="AD1874">
        <v>199986</v>
      </c>
      <c r="AE1874" t="s">
        <v>81</v>
      </c>
      <c r="AF1874" t="s">
        <v>75</v>
      </c>
      <c r="AG1874" t="s">
        <v>240</v>
      </c>
      <c r="AH1874" t="s">
        <v>144</v>
      </c>
      <c r="AI1874" t="s">
        <v>138</v>
      </c>
      <c r="AJ1874" t="str">
        <f t="shared" si="29"/>
        <v>Jul</v>
      </c>
    </row>
    <row r="1875" spans="1:36" x14ac:dyDescent="0.3">
      <c r="A1875" t="s">
        <v>5198</v>
      </c>
      <c r="B1875" s="33">
        <v>45771</v>
      </c>
      <c r="C1875" t="s">
        <v>95</v>
      </c>
      <c r="D1875" t="s">
        <v>5199</v>
      </c>
      <c r="E1875" t="s">
        <v>173</v>
      </c>
      <c r="F1875" t="s">
        <v>181</v>
      </c>
      <c r="G1875" t="s">
        <v>161</v>
      </c>
      <c r="H1875" t="s">
        <v>159</v>
      </c>
      <c r="I1875">
        <v>1239</v>
      </c>
      <c r="J1875" t="s">
        <v>447</v>
      </c>
      <c r="K1875" t="s">
        <v>1093</v>
      </c>
      <c r="L1875" t="s">
        <v>1035</v>
      </c>
      <c r="M1875" t="s">
        <v>1408</v>
      </c>
      <c r="N1875">
        <v>171</v>
      </c>
      <c r="O1875">
        <v>37</v>
      </c>
      <c r="P1875">
        <v>46</v>
      </c>
      <c r="Q1875" t="s">
        <v>76</v>
      </c>
      <c r="R1875" t="s">
        <v>238</v>
      </c>
      <c r="S1875" t="s">
        <v>239</v>
      </c>
      <c r="T1875">
        <v>150</v>
      </c>
      <c r="U1875">
        <v>91</v>
      </c>
      <c r="V1875">
        <v>60.67</v>
      </c>
      <c r="W1875" t="s">
        <v>133</v>
      </c>
      <c r="X1875">
        <v>4839</v>
      </c>
      <c r="Y1875">
        <v>440349</v>
      </c>
      <c r="Z1875">
        <v>22022</v>
      </c>
      <c r="AA1875">
        <v>21749</v>
      </c>
      <c r="AB1875">
        <v>484120</v>
      </c>
      <c r="AC1875">
        <v>390926</v>
      </c>
      <c r="AD1875">
        <v>93194</v>
      </c>
      <c r="AE1875" t="s">
        <v>78</v>
      </c>
      <c r="AF1875" t="s">
        <v>81</v>
      </c>
      <c r="AG1875" t="s">
        <v>240</v>
      </c>
      <c r="AH1875" t="s">
        <v>144</v>
      </c>
      <c r="AI1875" t="s">
        <v>138</v>
      </c>
      <c r="AJ1875" t="str">
        <f t="shared" si="29"/>
        <v>Apr</v>
      </c>
    </row>
    <row r="1876" spans="1:36" x14ac:dyDescent="0.3">
      <c r="A1876" t="s">
        <v>5200</v>
      </c>
      <c r="B1876" s="33">
        <v>45902</v>
      </c>
      <c r="C1876" t="s">
        <v>97</v>
      </c>
      <c r="D1876" t="s">
        <v>5201</v>
      </c>
      <c r="E1876" t="s">
        <v>173</v>
      </c>
      <c r="F1876" t="s">
        <v>175</v>
      </c>
      <c r="G1876" t="s">
        <v>161</v>
      </c>
      <c r="H1876" t="s">
        <v>163</v>
      </c>
      <c r="I1876">
        <v>1179</v>
      </c>
      <c r="J1876" t="s">
        <v>266</v>
      </c>
      <c r="K1876" t="s">
        <v>457</v>
      </c>
      <c r="L1876" t="s">
        <v>1003</v>
      </c>
      <c r="M1876" t="s">
        <v>5202</v>
      </c>
      <c r="N1876">
        <v>150</v>
      </c>
      <c r="O1876">
        <v>61</v>
      </c>
      <c r="P1876">
        <v>78</v>
      </c>
      <c r="Q1876" t="s">
        <v>76</v>
      </c>
      <c r="R1876" t="s">
        <v>238</v>
      </c>
      <c r="S1876" t="s">
        <v>239</v>
      </c>
      <c r="T1876">
        <v>180</v>
      </c>
      <c r="U1876">
        <v>142</v>
      </c>
      <c r="V1876">
        <v>78.89</v>
      </c>
      <c r="W1876" t="s">
        <v>135</v>
      </c>
      <c r="X1876">
        <v>10193</v>
      </c>
      <c r="Y1876">
        <v>1447406</v>
      </c>
      <c r="Z1876">
        <v>53392</v>
      </c>
      <c r="AA1876">
        <v>100394</v>
      </c>
      <c r="AB1876">
        <v>1601192</v>
      </c>
      <c r="AC1876">
        <v>1182710</v>
      </c>
      <c r="AD1876">
        <v>418482</v>
      </c>
      <c r="AE1876" t="s">
        <v>78</v>
      </c>
      <c r="AF1876" t="s">
        <v>75</v>
      </c>
      <c r="AG1876" t="s">
        <v>240</v>
      </c>
      <c r="AH1876" t="s">
        <v>144</v>
      </c>
      <c r="AI1876" t="s">
        <v>138</v>
      </c>
      <c r="AJ1876" t="str">
        <f t="shared" si="29"/>
        <v>Sep</v>
      </c>
    </row>
    <row r="1877" spans="1:36" x14ac:dyDescent="0.3">
      <c r="A1877" t="s">
        <v>5203</v>
      </c>
      <c r="B1877" s="33">
        <v>46019</v>
      </c>
      <c r="C1877" t="s">
        <v>98</v>
      </c>
      <c r="D1877" t="s">
        <v>5204</v>
      </c>
      <c r="E1877" t="s">
        <v>172</v>
      </c>
      <c r="F1877" t="s">
        <v>175</v>
      </c>
      <c r="G1877" t="s">
        <v>155</v>
      </c>
      <c r="H1877" t="s">
        <v>163</v>
      </c>
      <c r="I1877">
        <v>726</v>
      </c>
      <c r="J1877" t="s">
        <v>381</v>
      </c>
      <c r="K1877" t="s">
        <v>508</v>
      </c>
      <c r="L1877" t="s">
        <v>806</v>
      </c>
      <c r="M1877" t="s">
        <v>469</v>
      </c>
      <c r="N1877">
        <v>105</v>
      </c>
      <c r="O1877">
        <v>45</v>
      </c>
      <c r="P1877">
        <v>90</v>
      </c>
      <c r="Q1877" t="s">
        <v>76</v>
      </c>
      <c r="R1877" t="s">
        <v>238</v>
      </c>
      <c r="S1877" t="s">
        <v>239</v>
      </c>
      <c r="T1877">
        <v>180</v>
      </c>
      <c r="U1877">
        <v>140</v>
      </c>
      <c r="V1877">
        <v>77.78</v>
      </c>
      <c r="W1877" t="s">
        <v>133</v>
      </c>
      <c r="X1877">
        <v>7220</v>
      </c>
      <c r="Y1877">
        <v>1010800</v>
      </c>
      <c r="Z1877">
        <v>73780</v>
      </c>
      <c r="AA1877">
        <v>109200</v>
      </c>
      <c r="AB1877">
        <v>1193780</v>
      </c>
      <c r="AC1877">
        <v>874684</v>
      </c>
      <c r="AD1877">
        <v>319096</v>
      </c>
      <c r="AE1877" t="s">
        <v>81</v>
      </c>
      <c r="AF1877" t="s">
        <v>75</v>
      </c>
      <c r="AG1877" t="s">
        <v>240</v>
      </c>
      <c r="AH1877" t="s">
        <v>145</v>
      </c>
      <c r="AI1877" t="s">
        <v>140</v>
      </c>
      <c r="AJ1877" t="str">
        <f t="shared" si="29"/>
        <v>Dec</v>
      </c>
    </row>
    <row r="1878" spans="1:36" x14ac:dyDescent="0.3">
      <c r="A1878" t="s">
        <v>5205</v>
      </c>
      <c r="B1878" s="33">
        <v>45888</v>
      </c>
      <c r="C1878" t="s">
        <v>93</v>
      </c>
      <c r="D1878" t="s">
        <v>5206</v>
      </c>
      <c r="E1878" t="s">
        <v>181</v>
      </c>
      <c r="F1878" t="s">
        <v>175</v>
      </c>
      <c r="G1878" t="s">
        <v>159</v>
      </c>
      <c r="H1878" t="s">
        <v>163</v>
      </c>
      <c r="I1878">
        <v>1606</v>
      </c>
      <c r="J1878" t="s">
        <v>621</v>
      </c>
      <c r="K1878" t="s">
        <v>2850</v>
      </c>
      <c r="L1878" t="s">
        <v>621</v>
      </c>
      <c r="M1878" t="s">
        <v>1681</v>
      </c>
      <c r="N1878">
        <v>238</v>
      </c>
      <c r="O1878">
        <v>30</v>
      </c>
      <c r="P1878">
        <v>58</v>
      </c>
      <c r="Q1878" t="s">
        <v>76</v>
      </c>
      <c r="R1878" t="s">
        <v>238</v>
      </c>
      <c r="S1878" t="s">
        <v>239</v>
      </c>
      <c r="T1878">
        <v>180</v>
      </c>
      <c r="U1878">
        <v>122</v>
      </c>
      <c r="V1878">
        <v>67.78</v>
      </c>
      <c r="W1878" t="s">
        <v>135</v>
      </c>
      <c r="X1878">
        <v>4826</v>
      </c>
      <c r="Y1878">
        <v>588772</v>
      </c>
      <c r="Z1878">
        <v>30622</v>
      </c>
      <c r="AA1878">
        <v>70272</v>
      </c>
      <c r="AB1878">
        <v>689666</v>
      </c>
      <c r="AC1878">
        <v>558887</v>
      </c>
      <c r="AD1878">
        <v>130779</v>
      </c>
      <c r="AE1878" t="s">
        <v>81</v>
      </c>
      <c r="AF1878" t="s">
        <v>75</v>
      </c>
      <c r="AG1878" t="s">
        <v>240</v>
      </c>
      <c r="AH1878" t="s">
        <v>144</v>
      </c>
      <c r="AI1878" t="s">
        <v>138</v>
      </c>
      <c r="AJ1878" t="str">
        <f t="shared" si="29"/>
        <v>Aug</v>
      </c>
    </row>
    <row r="1879" spans="1:36" x14ac:dyDescent="0.3">
      <c r="A1879" t="s">
        <v>5207</v>
      </c>
      <c r="B1879" s="33">
        <v>45829</v>
      </c>
      <c r="C1879" t="s">
        <v>95</v>
      </c>
      <c r="D1879" t="s">
        <v>5208</v>
      </c>
      <c r="E1879" t="s">
        <v>177</v>
      </c>
      <c r="F1879" t="s">
        <v>179</v>
      </c>
      <c r="G1879" t="s">
        <v>162</v>
      </c>
      <c r="H1879" t="s">
        <v>166</v>
      </c>
      <c r="I1879">
        <v>1641</v>
      </c>
      <c r="J1879" t="s">
        <v>626</v>
      </c>
      <c r="K1879" t="s">
        <v>4116</v>
      </c>
      <c r="L1879" t="s">
        <v>3111</v>
      </c>
      <c r="M1879" t="s">
        <v>2475</v>
      </c>
      <c r="N1879">
        <v>201</v>
      </c>
      <c r="O1879">
        <v>8</v>
      </c>
      <c r="P1879">
        <v>27</v>
      </c>
      <c r="Q1879" t="s">
        <v>73</v>
      </c>
      <c r="R1879" t="s">
        <v>238</v>
      </c>
      <c r="S1879" t="s">
        <v>239</v>
      </c>
      <c r="T1879">
        <v>220</v>
      </c>
      <c r="U1879">
        <v>178</v>
      </c>
      <c r="V1879">
        <v>80.91</v>
      </c>
      <c r="W1879" t="s">
        <v>135</v>
      </c>
      <c r="X1879">
        <v>6369</v>
      </c>
      <c r="Y1879">
        <v>1133682</v>
      </c>
      <c r="Z1879">
        <v>36490</v>
      </c>
      <c r="AA1879">
        <v>44144</v>
      </c>
      <c r="AB1879">
        <v>1214316</v>
      </c>
      <c r="AC1879">
        <v>821260</v>
      </c>
      <c r="AD1879">
        <v>393056</v>
      </c>
      <c r="AE1879" t="s">
        <v>78</v>
      </c>
      <c r="AF1879" t="s">
        <v>72</v>
      </c>
      <c r="AG1879" t="s">
        <v>240</v>
      </c>
      <c r="AH1879" t="s">
        <v>144</v>
      </c>
      <c r="AI1879" t="s">
        <v>139</v>
      </c>
      <c r="AJ1879" t="str">
        <f t="shared" si="29"/>
        <v>Jun</v>
      </c>
    </row>
    <row r="1880" spans="1:36" x14ac:dyDescent="0.3">
      <c r="A1880" t="s">
        <v>5209</v>
      </c>
      <c r="B1880" s="33">
        <v>45769</v>
      </c>
      <c r="C1880" t="s">
        <v>95</v>
      </c>
      <c r="D1880" t="s">
        <v>5210</v>
      </c>
      <c r="E1880" t="s">
        <v>178</v>
      </c>
      <c r="F1880" t="s">
        <v>179</v>
      </c>
      <c r="G1880" t="s">
        <v>157</v>
      </c>
      <c r="H1880" t="s">
        <v>166</v>
      </c>
      <c r="I1880">
        <v>2199</v>
      </c>
      <c r="J1880" t="s">
        <v>520</v>
      </c>
      <c r="K1880" t="s">
        <v>485</v>
      </c>
      <c r="L1880" t="s">
        <v>477</v>
      </c>
      <c r="M1880" t="s">
        <v>1980</v>
      </c>
      <c r="N1880">
        <v>257</v>
      </c>
      <c r="O1880">
        <v>0</v>
      </c>
      <c r="P1880">
        <v>15</v>
      </c>
      <c r="Q1880" t="s">
        <v>73</v>
      </c>
      <c r="R1880" t="s">
        <v>238</v>
      </c>
      <c r="S1880" t="s">
        <v>239</v>
      </c>
      <c r="T1880">
        <v>180</v>
      </c>
      <c r="U1880">
        <v>176</v>
      </c>
      <c r="V1880">
        <v>97.78</v>
      </c>
      <c r="W1880" t="s">
        <v>134</v>
      </c>
      <c r="X1880">
        <v>5445</v>
      </c>
      <c r="Y1880">
        <v>958320</v>
      </c>
      <c r="Z1880">
        <v>83424</v>
      </c>
      <c r="AA1880">
        <v>60720</v>
      </c>
      <c r="AB1880">
        <v>1102464</v>
      </c>
      <c r="AC1880">
        <v>823910</v>
      </c>
      <c r="AD1880">
        <v>278554</v>
      </c>
      <c r="AE1880" t="s">
        <v>75</v>
      </c>
      <c r="AF1880" t="s">
        <v>72</v>
      </c>
      <c r="AG1880" t="s">
        <v>240</v>
      </c>
      <c r="AH1880" t="s">
        <v>144</v>
      </c>
      <c r="AI1880" t="s">
        <v>138</v>
      </c>
      <c r="AJ1880" t="str">
        <f t="shared" si="29"/>
        <v>Apr</v>
      </c>
    </row>
    <row r="1881" spans="1:36" x14ac:dyDescent="0.3">
      <c r="A1881" t="s">
        <v>5211</v>
      </c>
      <c r="B1881" s="33">
        <v>45933</v>
      </c>
      <c r="C1881" t="s">
        <v>93</v>
      </c>
      <c r="D1881" t="s">
        <v>694</v>
      </c>
      <c r="E1881" t="s">
        <v>181</v>
      </c>
      <c r="F1881" t="s">
        <v>173</v>
      </c>
      <c r="G1881" t="s">
        <v>159</v>
      </c>
      <c r="H1881" t="s">
        <v>161</v>
      </c>
      <c r="I1881">
        <v>1308</v>
      </c>
      <c r="J1881" t="s">
        <v>353</v>
      </c>
      <c r="K1881" t="s">
        <v>2130</v>
      </c>
      <c r="L1881" t="s">
        <v>2083</v>
      </c>
      <c r="M1881" t="s">
        <v>2228</v>
      </c>
      <c r="N1881">
        <v>164</v>
      </c>
      <c r="O1881">
        <v>35</v>
      </c>
      <c r="P1881">
        <v>45</v>
      </c>
      <c r="Q1881" t="s">
        <v>76</v>
      </c>
      <c r="R1881" t="s">
        <v>238</v>
      </c>
      <c r="S1881" t="s">
        <v>239</v>
      </c>
      <c r="T1881">
        <v>220</v>
      </c>
      <c r="U1881">
        <v>136</v>
      </c>
      <c r="V1881">
        <v>61.82</v>
      </c>
      <c r="W1881" t="s">
        <v>133</v>
      </c>
      <c r="X1881">
        <v>3287</v>
      </c>
      <c r="Y1881">
        <v>447032</v>
      </c>
      <c r="Z1881">
        <v>31144</v>
      </c>
      <c r="AA1881">
        <v>52360</v>
      </c>
      <c r="AB1881">
        <v>530536</v>
      </c>
      <c r="AC1881">
        <v>464629</v>
      </c>
      <c r="AD1881">
        <v>65907</v>
      </c>
      <c r="AE1881" t="s">
        <v>81</v>
      </c>
      <c r="AF1881" t="s">
        <v>78</v>
      </c>
      <c r="AG1881" t="s">
        <v>240</v>
      </c>
      <c r="AH1881" t="s">
        <v>144</v>
      </c>
      <c r="AI1881" t="s">
        <v>138</v>
      </c>
      <c r="AJ1881" t="str">
        <f t="shared" si="29"/>
        <v>Oct</v>
      </c>
    </row>
    <row r="1882" spans="1:36" x14ac:dyDescent="0.3">
      <c r="A1882" t="s">
        <v>5212</v>
      </c>
      <c r="B1882" s="33">
        <v>45912</v>
      </c>
      <c r="C1882" t="s">
        <v>93</v>
      </c>
      <c r="D1882" t="s">
        <v>5213</v>
      </c>
      <c r="E1882" t="s">
        <v>181</v>
      </c>
      <c r="F1882" t="s">
        <v>180</v>
      </c>
      <c r="G1882" t="s">
        <v>159</v>
      </c>
      <c r="H1882" t="s">
        <v>160</v>
      </c>
      <c r="I1882">
        <v>813</v>
      </c>
      <c r="J1882" t="s">
        <v>633</v>
      </c>
      <c r="K1882" t="s">
        <v>948</v>
      </c>
      <c r="L1882" t="s">
        <v>633</v>
      </c>
      <c r="M1882" t="s">
        <v>1823</v>
      </c>
      <c r="N1882">
        <v>112</v>
      </c>
      <c r="O1882">
        <v>0</v>
      </c>
      <c r="P1882">
        <v>24</v>
      </c>
      <c r="Q1882" t="s">
        <v>73</v>
      </c>
      <c r="R1882" t="s">
        <v>238</v>
      </c>
      <c r="S1882" t="s">
        <v>239</v>
      </c>
      <c r="T1882">
        <v>150</v>
      </c>
      <c r="U1882">
        <v>106</v>
      </c>
      <c r="V1882">
        <v>70.67</v>
      </c>
      <c r="W1882" t="s">
        <v>135</v>
      </c>
      <c r="X1882">
        <v>7801</v>
      </c>
      <c r="Y1882">
        <v>826906</v>
      </c>
      <c r="Z1882">
        <v>25228</v>
      </c>
      <c r="AA1882">
        <v>25228</v>
      </c>
      <c r="AB1882">
        <v>877362</v>
      </c>
      <c r="AC1882">
        <v>727760</v>
      </c>
      <c r="AD1882">
        <v>149602</v>
      </c>
      <c r="AE1882" t="s">
        <v>81</v>
      </c>
      <c r="AF1882" t="s">
        <v>81</v>
      </c>
      <c r="AG1882" t="s">
        <v>240</v>
      </c>
      <c r="AH1882" t="s">
        <v>144</v>
      </c>
      <c r="AI1882" t="s">
        <v>139</v>
      </c>
      <c r="AJ1882" t="str">
        <f t="shared" si="29"/>
        <v>Sep</v>
      </c>
    </row>
    <row r="1883" spans="1:36" x14ac:dyDescent="0.3">
      <c r="A1883" t="s">
        <v>5214</v>
      </c>
      <c r="B1883" s="33">
        <v>45889</v>
      </c>
      <c r="C1883" t="s">
        <v>93</v>
      </c>
      <c r="D1883" t="s">
        <v>5215</v>
      </c>
      <c r="E1883" t="s">
        <v>176</v>
      </c>
      <c r="F1883" t="s">
        <v>179</v>
      </c>
      <c r="G1883" t="s">
        <v>156</v>
      </c>
      <c r="H1883" t="s">
        <v>166</v>
      </c>
      <c r="I1883">
        <v>1810</v>
      </c>
      <c r="J1883" t="s">
        <v>744</v>
      </c>
      <c r="K1883" t="s">
        <v>550</v>
      </c>
      <c r="L1883" t="s">
        <v>345</v>
      </c>
      <c r="M1883" t="s">
        <v>3106</v>
      </c>
      <c r="N1883">
        <v>223</v>
      </c>
      <c r="O1883">
        <v>45</v>
      </c>
      <c r="P1883">
        <v>57</v>
      </c>
      <c r="Q1883" t="s">
        <v>76</v>
      </c>
      <c r="R1883" t="s">
        <v>238</v>
      </c>
      <c r="S1883" t="s">
        <v>239</v>
      </c>
      <c r="T1883">
        <v>189</v>
      </c>
      <c r="U1883">
        <v>145</v>
      </c>
      <c r="V1883">
        <v>76.72</v>
      </c>
      <c r="W1883" t="s">
        <v>133</v>
      </c>
      <c r="X1883">
        <v>9755</v>
      </c>
      <c r="Y1883">
        <v>1414475</v>
      </c>
      <c r="Z1883">
        <v>33785</v>
      </c>
      <c r="AA1883">
        <v>92655</v>
      </c>
      <c r="AB1883">
        <v>1540915</v>
      </c>
      <c r="AC1883">
        <v>1221555</v>
      </c>
      <c r="AD1883">
        <v>319360</v>
      </c>
      <c r="AE1883" t="s">
        <v>81</v>
      </c>
      <c r="AF1883" t="s">
        <v>72</v>
      </c>
      <c r="AG1883" t="s">
        <v>240</v>
      </c>
      <c r="AH1883" t="s">
        <v>146</v>
      </c>
      <c r="AI1883" t="s">
        <v>139</v>
      </c>
      <c r="AJ1883" t="str">
        <f t="shared" si="29"/>
        <v>Aug</v>
      </c>
    </row>
    <row r="1884" spans="1:36" x14ac:dyDescent="0.3">
      <c r="A1884" t="s">
        <v>5216</v>
      </c>
      <c r="B1884" s="33">
        <v>45971</v>
      </c>
      <c r="C1884" t="s">
        <v>96</v>
      </c>
      <c r="D1884" t="s">
        <v>5217</v>
      </c>
      <c r="E1884" t="s">
        <v>178</v>
      </c>
      <c r="F1884" t="s">
        <v>174</v>
      </c>
      <c r="G1884" t="s">
        <v>157</v>
      </c>
      <c r="H1884" t="s">
        <v>158</v>
      </c>
      <c r="I1884">
        <v>1595</v>
      </c>
      <c r="J1884" t="s">
        <v>1434</v>
      </c>
      <c r="K1884" t="s">
        <v>3103</v>
      </c>
      <c r="L1884" t="s">
        <v>510</v>
      </c>
      <c r="M1884" t="s">
        <v>1289</v>
      </c>
      <c r="N1884">
        <v>238</v>
      </c>
      <c r="O1884">
        <v>14</v>
      </c>
      <c r="P1884">
        <v>1</v>
      </c>
      <c r="Q1884" t="s">
        <v>73</v>
      </c>
      <c r="R1884" t="s">
        <v>238</v>
      </c>
      <c r="S1884" t="s">
        <v>239</v>
      </c>
      <c r="T1884">
        <v>186</v>
      </c>
      <c r="U1884">
        <v>100</v>
      </c>
      <c r="V1884">
        <v>53.76</v>
      </c>
      <c r="W1884" t="s">
        <v>133</v>
      </c>
      <c r="X1884">
        <v>3006</v>
      </c>
      <c r="Y1884">
        <v>300600</v>
      </c>
      <c r="Z1884">
        <v>50900</v>
      </c>
      <c r="AA1884">
        <v>15800</v>
      </c>
      <c r="AB1884">
        <v>367300</v>
      </c>
      <c r="AC1884">
        <v>255339</v>
      </c>
      <c r="AD1884">
        <v>111961</v>
      </c>
      <c r="AE1884" t="s">
        <v>75</v>
      </c>
      <c r="AF1884" t="s">
        <v>78</v>
      </c>
      <c r="AG1884" t="s">
        <v>240</v>
      </c>
      <c r="AH1884" t="s">
        <v>146</v>
      </c>
      <c r="AI1884" t="s">
        <v>140</v>
      </c>
      <c r="AJ1884" t="str">
        <f t="shared" si="29"/>
        <v>Nov</v>
      </c>
    </row>
    <row r="1885" spans="1:36" x14ac:dyDescent="0.3">
      <c r="A1885" t="s">
        <v>5218</v>
      </c>
      <c r="B1885" s="33">
        <v>46010</v>
      </c>
      <c r="C1885" t="s">
        <v>93</v>
      </c>
      <c r="D1885" t="s">
        <v>5219</v>
      </c>
      <c r="E1885" t="s">
        <v>173</v>
      </c>
      <c r="F1885" t="s">
        <v>174</v>
      </c>
      <c r="G1885" t="s">
        <v>161</v>
      </c>
      <c r="H1885" t="s">
        <v>158</v>
      </c>
      <c r="I1885">
        <v>607</v>
      </c>
      <c r="J1885" t="s">
        <v>447</v>
      </c>
      <c r="K1885" t="s">
        <v>500</v>
      </c>
      <c r="L1885" t="s">
        <v>1227</v>
      </c>
      <c r="M1885" t="s">
        <v>1425</v>
      </c>
      <c r="N1885">
        <v>96</v>
      </c>
      <c r="O1885">
        <v>70</v>
      </c>
      <c r="P1885">
        <v>58</v>
      </c>
      <c r="Q1885" t="s">
        <v>76</v>
      </c>
      <c r="R1885" t="s">
        <v>238</v>
      </c>
      <c r="S1885" t="s">
        <v>239</v>
      </c>
      <c r="T1885">
        <v>180</v>
      </c>
      <c r="U1885">
        <v>156</v>
      </c>
      <c r="V1885">
        <v>86.67</v>
      </c>
      <c r="W1885" t="s">
        <v>135</v>
      </c>
      <c r="X1885">
        <v>3544</v>
      </c>
      <c r="Y1885">
        <v>552864</v>
      </c>
      <c r="Z1885">
        <v>34008</v>
      </c>
      <c r="AA1885">
        <v>72384</v>
      </c>
      <c r="AB1885">
        <v>659256</v>
      </c>
      <c r="AC1885">
        <v>512136</v>
      </c>
      <c r="AD1885">
        <v>147120</v>
      </c>
      <c r="AE1885" t="s">
        <v>78</v>
      </c>
      <c r="AF1885" t="s">
        <v>78</v>
      </c>
      <c r="AG1885" t="s">
        <v>240</v>
      </c>
      <c r="AH1885" t="s">
        <v>144</v>
      </c>
      <c r="AI1885" t="s">
        <v>139</v>
      </c>
      <c r="AJ1885" t="str">
        <f t="shared" si="29"/>
        <v>Dec</v>
      </c>
    </row>
    <row r="1886" spans="1:36" x14ac:dyDescent="0.3">
      <c r="A1886" t="s">
        <v>5220</v>
      </c>
      <c r="B1886" s="33">
        <v>45862</v>
      </c>
      <c r="C1886" t="s">
        <v>97</v>
      </c>
      <c r="D1886" t="s">
        <v>5221</v>
      </c>
      <c r="E1886" t="s">
        <v>174</v>
      </c>
      <c r="F1886" t="s">
        <v>173</v>
      </c>
      <c r="G1886" t="s">
        <v>158</v>
      </c>
      <c r="H1886" t="s">
        <v>161</v>
      </c>
      <c r="I1886">
        <v>1381</v>
      </c>
      <c r="J1886" t="s">
        <v>304</v>
      </c>
      <c r="K1886" t="s">
        <v>2112</v>
      </c>
      <c r="L1886" t="s">
        <v>5222</v>
      </c>
      <c r="M1886" t="s">
        <v>255</v>
      </c>
      <c r="N1886">
        <v>219</v>
      </c>
      <c r="O1886">
        <v>18</v>
      </c>
      <c r="P1886">
        <v>53</v>
      </c>
      <c r="Q1886" t="s">
        <v>76</v>
      </c>
      <c r="R1886" t="s">
        <v>238</v>
      </c>
      <c r="S1886" t="s">
        <v>239</v>
      </c>
      <c r="T1886">
        <v>189</v>
      </c>
      <c r="U1886">
        <v>185</v>
      </c>
      <c r="V1886">
        <v>97.88</v>
      </c>
      <c r="W1886" t="s">
        <v>133</v>
      </c>
      <c r="X1886">
        <v>7763</v>
      </c>
      <c r="Y1886">
        <v>1436155</v>
      </c>
      <c r="Z1886">
        <v>81030</v>
      </c>
      <c r="AA1886">
        <v>35705</v>
      </c>
      <c r="AB1886">
        <v>1552890</v>
      </c>
      <c r="AC1886">
        <v>1191159</v>
      </c>
      <c r="AD1886">
        <v>361731</v>
      </c>
      <c r="AE1886" t="s">
        <v>78</v>
      </c>
      <c r="AF1886" t="s">
        <v>78</v>
      </c>
      <c r="AG1886" t="s">
        <v>240</v>
      </c>
      <c r="AH1886" t="s">
        <v>144</v>
      </c>
      <c r="AI1886" t="s">
        <v>140</v>
      </c>
      <c r="AJ1886" t="str">
        <f t="shared" si="29"/>
        <v>Jul</v>
      </c>
    </row>
    <row r="1887" spans="1:36" x14ac:dyDescent="0.3">
      <c r="A1887" t="s">
        <v>5223</v>
      </c>
      <c r="B1887" s="33">
        <v>45963</v>
      </c>
      <c r="C1887" t="s">
        <v>96</v>
      </c>
      <c r="D1887" t="s">
        <v>5224</v>
      </c>
      <c r="E1887" t="s">
        <v>180</v>
      </c>
      <c r="F1887" t="s">
        <v>179</v>
      </c>
      <c r="G1887" t="s">
        <v>160</v>
      </c>
      <c r="H1887" t="s">
        <v>166</v>
      </c>
      <c r="I1887">
        <v>2319</v>
      </c>
      <c r="J1887" t="s">
        <v>605</v>
      </c>
      <c r="K1887" t="s">
        <v>1823</v>
      </c>
      <c r="L1887" t="s">
        <v>2916</v>
      </c>
      <c r="M1887" t="s">
        <v>2574</v>
      </c>
      <c r="N1887">
        <v>316</v>
      </c>
      <c r="O1887">
        <v>58</v>
      </c>
      <c r="P1887">
        <v>68</v>
      </c>
      <c r="Q1887" t="s">
        <v>76</v>
      </c>
      <c r="R1887" t="s">
        <v>238</v>
      </c>
      <c r="S1887" t="s">
        <v>239</v>
      </c>
      <c r="T1887">
        <v>150</v>
      </c>
      <c r="U1887">
        <v>115</v>
      </c>
      <c r="V1887">
        <v>76.67</v>
      </c>
      <c r="W1887" t="s">
        <v>133</v>
      </c>
      <c r="X1887">
        <v>9345</v>
      </c>
      <c r="Y1887">
        <v>1074675</v>
      </c>
      <c r="Z1887">
        <v>31165</v>
      </c>
      <c r="AA1887">
        <v>75670</v>
      </c>
      <c r="AB1887">
        <v>1181510</v>
      </c>
      <c r="AC1887">
        <v>844409</v>
      </c>
      <c r="AD1887">
        <v>337101</v>
      </c>
      <c r="AE1887" t="s">
        <v>81</v>
      </c>
      <c r="AF1887" t="s">
        <v>72</v>
      </c>
      <c r="AG1887" t="s">
        <v>240</v>
      </c>
      <c r="AH1887" t="s">
        <v>146</v>
      </c>
      <c r="AI1887" t="s">
        <v>139</v>
      </c>
      <c r="AJ1887" t="str">
        <f t="shared" si="29"/>
        <v>Nov</v>
      </c>
    </row>
    <row r="1888" spans="1:36" x14ac:dyDescent="0.3">
      <c r="A1888" t="s">
        <v>5225</v>
      </c>
      <c r="B1888" s="33">
        <v>45679</v>
      </c>
      <c r="C1888" t="s">
        <v>98</v>
      </c>
      <c r="D1888" t="s">
        <v>5226</v>
      </c>
      <c r="E1888" t="s">
        <v>180</v>
      </c>
      <c r="F1888" t="s">
        <v>176</v>
      </c>
      <c r="G1888" t="s">
        <v>160</v>
      </c>
      <c r="H1888" t="s">
        <v>156</v>
      </c>
      <c r="I1888">
        <v>968</v>
      </c>
      <c r="J1888" t="s">
        <v>1434</v>
      </c>
      <c r="K1888" t="s">
        <v>1390</v>
      </c>
      <c r="L1888" t="s">
        <v>604</v>
      </c>
      <c r="M1888" t="s">
        <v>1929</v>
      </c>
      <c r="N1888">
        <v>139</v>
      </c>
      <c r="O1888">
        <v>28</v>
      </c>
      <c r="P1888">
        <v>17</v>
      </c>
      <c r="Q1888" t="s">
        <v>73</v>
      </c>
      <c r="R1888" t="s">
        <v>238</v>
      </c>
      <c r="S1888" t="s">
        <v>239</v>
      </c>
      <c r="T1888">
        <v>186</v>
      </c>
      <c r="U1888">
        <v>110</v>
      </c>
      <c r="V1888">
        <v>59.14</v>
      </c>
      <c r="W1888" t="s">
        <v>133</v>
      </c>
      <c r="X1888">
        <v>10349</v>
      </c>
      <c r="Y1888">
        <v>1138390</v>
      </c>
      <c r="Z1888">
        <v>55440</v>
      </c>
      <c r="AA1888">
        <v>40700</v>
      </c>
      <c r="AB1888">
        <v>1234530</v>
      </c>
      <c r="AC1888">
        <v>825614</v>
      </c>
      <c r="AD1888">
        <v>408916</v>
      </c>
      <c r="AE1888" t="s">
        <v>81</v>
      </c>
      <c r="AF1888" t="s">
        <v>81</v>
      </c>
      <c r="AG1888" t="s">
        <v>240</v>
      </c>
      <c r="AH1888" t="s">
        <v>144</v>
      </c>
      <c r="AI1888" t="s">
        <v>139</v>
      </c>
      <c r="AJ1888" t="str">
        <f t="shared" si="29"/>
        <v>Jan</v>
      </c>
    </row>
    <row r="1889" spans="1:36" x14ac:dyDescent="0.3">
      <c r="A1889" t="s">
        <v>5227</v>
      </c>
      <c r="B1889" s="33">
        <v>45773</v>
      </c>
      <c r="C1889" t="s">
        <v>99</v>
      </c>
      <c r="D1889" t="s">
        <v>5228</v>
      </c>
      <c r="E1889" t="s">
        <v>173</v>
      </c>
      <c r="F1889" t="s">
        <v>177</v>
      </c>
      <c r="G1889" t="s">
        <v>161</v>
      </c>
      <c r="H1889" t="s">
        <v>162</v>
      </c>
      <c r="I1889">
        <v>1711</v>
      </c>
      <c r="J1889" t="s">
        <v>621</v>
      </c>
      <c r="K1889" t="s">
        <v>1905</v>
      </c>
      <c r="L1889" t="s">
        <v>2288</v>
      </c>
      <c r="M1889" t="s">
        <v>849</v>
      </c>
      <c r="N1889">
        <v>230</v>
      </c>
      <c r="O1889">
        <v>34</v>
      </c>
      <c r="P1889">
        <v>28</v>
      </c>
      <c r="Q1889" t="s">
        <v>73</v>
      </c>
      <c r="R1889" t="s">
        <v>238</v>
      </c>
      <c r="S1889" t="s">
        <v>239</v>
      </c>
      <c r="T1889">
        <v>189</v>
      </c>
      <c r="U1889">
        <v>184</v>
      </c>
      <c r="V1889">
        <v>97.35</v>
      </c>
      <c r="W1889" t="s">
        <v>133</v>
      </c>
      <c r="X1889">
        <v>4932</v>
      </c>
      <c r="Y1889">
        <v>907488</v>
      </c>
      <c r="Z1889">
        <v>75992</v>
      </c>
      <c r="AA1889">
        <v>90896</v>
      </c>
      <c r="AB1889">
        <v>1074376</v>
      </c>
      <c r="AC1889">
        <v>884717</v>
      </c>
      <c r="AD1889">
        <v>189659</v>
      </c>
      <c r="AE1889" t="s">
        <v>78</v>
      </c>
      <c r="AF1889" t="s">
        <v>78</v>
      </c>
      <c r="AG1889" t="s">
        <v>240</v>
      </c>
      <c r="AH1889" t="s">
        <v>144</v>
      </c>
      <c r="AI1889" t="s">
        <v>138</v>
      </c>
      <c r="AJ1889" t="str">
        <f t="shared" si="29"/>
        <v>Apr</v>
      </c>
    </row>
    <row r="1890" spans="1:36" x14ac:dyDescent="0.3">
      <c r="A1890" t="s">
        <v>5229</v>
      </c>
      <c r="B1890" s="33">
        <v>45677</v>
      </c>
      <c r="C1890" t="s">
        <v>99</v>
      </c>
      <c r="D1890" t="s">
        <v>5230</v>
      </c>
      <c r="E1890" t="s">
        <v>175</v>
      </c>
      <c r="F1890" t="s">
        <v>176</v>
      </c>
      <c r="G1890" t="s">
        <v>163</v>
      </c>
      <c r="H1890" t="s">
        <v>156</v>
      </c>
      <c r="I1890">
        <v>1911</v>
      </c>
      <c r="J1890" t="s">
        <v>621</v>
      </c>
      <c r="K1890" t="s">
        <v>1893</v>
      </c>
      <c r="L1890" t="s">
        <v>310</v>
      </c>
      <c r="M1890" t="s">
        <v>557</v>
      </c>
      <c r="N1890">
        <v>226</v>
      </c>
      <c r="O1890">
        <v>60</v>
      </c>
      <c r="P1890">
        <v>72</v>
      </c>
      <c r="Q1890" t="s">
        <v>76</v>
      </c>
      <c r="R1890" t="s">
        <v>238</v>
      </c>
      <c r="S1890" t="s">
        <v>239</v>
      </c>
      <c r="T1890">
        <v>189</v>
      </c>
      <c r="U1890">
        <v>164</v>
      </c>
      <c r="V1890">
        <v>86.77</v>
      </c>
      <c r="W1890" t="s">
        <v>133</v>
      </c>
      <c r="X1890">
        <v>2814</v>
      </c>
      <c r="Y1890">
        <v>461496</v>
      </c>
      <c r="Z1890">
        <v>54940</v>
      </c>
      <c r="AA1890">
        <v>84624</v>
      </c>
      <c r="AB1890">
        <v>601060</v>
      </c>
      <c r="AC1890">
        <v>516696</v>
      </c>
      <c r="AD1890">
        <v>84364</v>
      </c>
      <c r="AE1890" t="s">
        <v>75</v>
      </c>
      <c r="AF1890" t="s">
        <v>81</v>
      </c>
      <c r="AG1890" t="s">
        <v>240</v>
      </c>
      <c r="AH1890" t="s">
        <v>144</v>
      </c>
      <c r="AI1890" t="s">
        <v>139</v>
      </c>
      <c r="AJ1890" t="str">
        <f t="shared" si="29"/>
        <v>Jan</v>
      </c>
    </row>
    <row r="1891" spans="1:36" x14ac:dyDescent="0.3">
      <c r="A1891" t="s">
        <v>5231</v>
      </c>
      <c r="B1891" s="33">
        <v>45892</v>
      </c>
      <c r="C1891" t="s">
        <v>93</v>
      </c>
      <c r="D1891" t="s">
        <v>5232</v>
      </c>
      <c r="E1891" t="s">
        <v>177</v>
      </c>
      <c r="F1891" t="s">
        <v>178</v>
      </c>
      <c r="G1891" t="s">
        <v>162</v>
      </c>
      <c r="H1891" t="s">
        <v>157</v>
      </c>
      <c r="I1891">
        <v>1753</v>
      </c>
      <c r="J1891" t="s">
        <v>414</v>
      </c>
      <c r="K1891" t="s">
        <v>2533</v>
      </c>
      <c r="L1891" t="s">
        <v>872</v>
      </c>
      <c r="M1891" t="s">
        <v>1976</v>
      </c>
      <c r="N1891">
        <v>259</v>
      </c>
      <c r="O1891">
        <v>10</v>
      </c>
      <c r="P1891">
        <v>28</v>
      </c>
      <c r="Q1891" t="s">
        <v>73</v>
      </c>
      <c r="R1891" t="s">
        <v>238</v>
      </c>
      <c r="S1891" t="s">
        <v>239</v>
      </c>
      <c r="T1891">
        <v>150</v>
      </c>
      <c r="U1891">
        <v>108</v>
      </c>
      <c r="V1891">
        <v>72</v>
      </c>
      <c r="W1891" t="s">
        <v>133</v>
      </c>
      <c r="X1891">
        <v>9321</v>
      </c>
      <c r="Y1891">
        <v>1006668</v>
      </c>
      <c r="Z1891">
        <v>28836</v>
      </c>
      <c r="AA1891">
        <v>72576</v>
      </c>
      <c r="AB1891">
        <v>1108080</v>
      </c>
      <c r="AC1891">
        <v>838255</v>
      </c>
      <c r="AD1891">
        <v>269825</v>
      </c>
      <c r="AE1891" t="s">
        <v>78</v>
      </c>
      <c r="AF1891" t="s">
        <v>75</v>
      </c>
      <c r="AG1891" t="s">
        <v>240</v>
      </c>
      <c r="AH1891" t="s">
        <v>145</v>
      </c>
      <c r="AI1891" t="s">
        <v>139</v>
      </c>
      <c r="AJ1891" t="str">
        <f t="shared" si="29"/>
        <v>Aug</v>
      </c>
    </row>
    <row r="1892" spans="1:36" x14ac:dyDescent="0.3">
      <c r="A1892" t="s">
        <v>5233</v>
      </c>
      <c r="B1892" s="33">
        <v>45961</v>
      </c>
      <c r="C1892" t="s">
        <v>97</v>
      </c>
      <c r="D1892" t="s">
        <v>5234</v>
      </c>
      <c r="E1892" t="s">
        <v>174</v>
      </c>
      <c r="F1892" t="s">
        <v>181</v>
      </c>
      <c r="G1892" t="s">
        <v>158</v>
      </c>
      <c r="H1892" t="s">
        <v>159</v>
      </c>
      <c r="I1892">
        <v>1560</v>
      </c>
      <c r="J1892" t="s">
        <v>385</v>
      </c>
      <c r="K1892" t="s">
        <v>5083</v>
      </c>
      <c r="L1892" t="s">
        <v>2193</v>
      </c>
      <c r="M1892" t="s">
        <v>5083</v>
      </c>
      <c r="N1892">
        <v>236</v>
      </c>
      <c r="O1892">
        <v>11</v>
      </c>
      <c r="P1892">
        <v>-10</v>
      </c>
      <c r="Q1892" t="s">
        <v>73</v>
      </c>
      <c r="R1892" t="s">
        <v>238</v>
      </c>
      <c r="S1892" t="s">
        <v>239</v>
      </c>
      <c r="T1892">
        <v>186</v>
      </c>
      <c r="U1892">
        <v>131</v>
      </c>
      <c r="V1892">
        <v>70.430000000000007</v>
      </c>
      <c r="W1892" t="s">
        <v>133</v>
      </c>
      <c r="X1892">
        <v>5104</v>
      </c>
      <c r="Y1892">
        <v>668624</v>
      </c>
      <c r="Z1892">
        <v>31571</v>
      </c>
      <c r="AA1892">
        <v>40086</v>
      </c>
      <c r="AB1892">
        <v>740281</v>
      </c>
      <c r="AC1892">
        <v>568736</v>
      </c>
      <c r="AD1892">
        <v>171545</v>
      </c>
      <c r="AE1892" t="s">
        <v>78</v>
      </c>
      <c r="AF1892" t="s">
        <v>81</v>
      </c>
      <c r="AG1892" t="s">
        <v>240</v>
      </c>
      <c r="AH1892" t="s">
        <v>144</v>
      </c>
      <c r="AI1892" t="s">
        <v>139</v>
      </c>
      <c r="AJ1892" t="str">
        <f t="shared" si="29"/>
        <v>Oct</v>
      </c>
    </row>
    <row r="1893" spans="1:36" x14ac:dyDescent="0.3">
      <c r="A1893" t="s">
        <v>5235</v>
      </c>
      <c r="B1893" s="33">
        <v>45858</v>
      </c>
      <c r="C1893" t="s">
        <v>99</v>
      </c>
      <c r="D1893" t="s">
        <v>5236</v>
      </c>
      <c r="E1893" t="s">
        <v>181</v>
      </c>
      <c r="F1893" t="s">
        <v>172</v>
      </c>
      <c r="G1893" t="s">
        <v>159</v>
      </c>
      <c r="H1893" t="s">
        <v>155</v>
      </c>
      <c r="I1893">
        <v>710</v>
      </c>
      <c r="J1893" t="s">
        <v>353</v>
      </c>
      <c r="K1893" t="s">
        <v>2217</v>
      </c>
      <c r="L1893" t="s">
        <v>1494</v>
      </c>
      <c r="M1893" t="s">
        <v>1541</v>
      </c>
      <c r="N1893">
        <v>104</v>
      </c>
      <c r="O1893">
        <v>10</v>
      </c>
      <c r="P1893">
        <v>19</v>
      </c>
      <c r="Q1893" t="s">
        <v>73</v>
      </c>
      <c r="R1893" t="s">
        <v>238</v>
      </c>
      <c r="S1893" t="s">
        <v>239</v>
      </c>
      <c r="T1893">
        <v>180</v>
      </c>
      <c r="U1893">
        <v>138</v>
      </c>
      <c r="V1893">
        <v>76.67</v>
      </c>
      <c r="W1893" t="s">
        <v>135</v>
      </c>
      <c r="X1893">
        <v>7761</v>
      </c>
      <c r="Y1893">
        <v>1071018</v>
      </c>
      <c r="Z1893">
        <v>22770</v>
      </c>
      <c r="AA1893">
        <v>102672</v>
      </c>
      <c r="AB1893">
        <v>1196460</v>
      </c>
      <c r="AC1893">
        <v>759332</v>
      </c>
      <c r="AD1893">
        <v>437128</v>
      </c>
      <c r="AE1893" t="s">
        <v>81</v>
      </c>
      <c r="AF1893" t="s">
        <v>81</v>
      </c>
      <c r="AG1893" t="s">
        <v>240</v>
      </c>
      <c r="AH1893" t="s">
        <v>147</v>
      </c>
      <c r="AI1893" t="s">
        <v>139</v>
      </c>
      <c r="AJ1893" t="str">
        <f t="shared" si="29"/>
        <v>Jul</v>
      </c>
    </row>
    <row r="1894" spans="1:36" x14ac:dyDescent="0.3">
      <c r="A1894" t="s">
        <v>5237</v>
      </c>
      <c r="B1894" s="33">
        <v>45870</v>
      </c>
      <c r="C1894" t="s">
        <v>93</v>
      </c>
      <c r="D1894" t="s">
        <v>5238</v>
      </c>
      <c r="E1894" t="s">
        <v>181</v>
      </c>
      <c r="F1894" t="s">
        <v>177</v>
      </c>
      <c r="G1894" t="s">
        <v>159</v>
      </c>
      <c r="H1894" t="s">
        <v>162</v>
      </c>
      <c r="I1894">
        <v>2025</v>
      </c>
      <c r="J1894" t="s">
        <v>633</v>
      </c>
      <c r="K1894" t="s">
        <v>1905</v>
      </c>
      <c r="L1894" t="s">
        <v>683</v>
      </c>
      <c r="M1894" t="s">
        <v>342</v>
      </c>
      <c r="N1894">
        <v>290</v>
      </c>
      <c r="O1894">
        <v>25</v>
      </c>
      <c r="P1894">
        <v>25</v>
      </c>
      <c r="Q1894" t="s">
        <v>73</v>
      </c>
      <c r="R1894" t="s">
        <v>238</v>
      </c>
      <c r="S1894" t="s">
        <v>239</v>
      </c>
      <c r="T1894">
        <v>189</v>
      </c>
      <c r="U1894">
        <v>152</v>
      </c>
      <c r="V1894">
        <v>80.42</v>
      </c>
      <c r="W1894" t="s">
        <v>133</v>
      </c>
      <c r="X1894">
        <v>8660</v>
      </c>
      <c r="Y1894">
        <v>1316320</v>
      </c>
      <c r="Z1894">
        <v>52592</v>
      </c>
      <c r="AA1894">
        <v>90896</v>
      </c>
      <c r="AB1894">
        <v>1459808</v>
      </c>
      <c r="AC1894">
        <v>903454</v>
      </c>
      <c r="AD1894">
        <v>556354</v>
      </c>
      <c r="AE1894" t="s">
        <v>81</v>
      </c>
      <c r="AF1894" t="s">
        <v>78</v>
      </c>
      <c r="AG1894" t="s">
        <v>240</v>
      </c>
      <c r="AH1894" t="s">
        <v>144</v>
      </c>
      <c r="AI1894" t="s">
        <v>140</v>
      </c>
      <c r="AJ1894" t="str">
        <f t="shared" si="29"/>
        <v>Aug</v>
      </c>
    </row>
    <row r="1895" spans="1:36" x14ac:dyDescent="0.3">
      <c r="A1895" t="s">
        <v>5239</v>
      </c>
      <c r="B1895" s="33">
        <v>45727</v>
      </c>
      <c r="C1895" t="s">
        <v>93</v>
      </c>
      <c r="D1895" t="s">
        <v>5240</v>
      </c>
      <c r="E1895" t="s">
        <v>181</v>
      </c>
      <c r="F1895" t="s">
        <v>178</v>
      </c>
      <c r="G1895" t="s">
        <v>159</v>
      </c>
      <c r="H1895" t="s">
        <v>157</v>
      </c>
      <c r="I1895">
        <v>1808</v>
      </c>
      <c r="J1895" t="s">
        <v>248</v>
      </c>
      <c r="K1895" t="s">
        <v>2004</v>
      </c>
      <c r="L1895" t="s">
        <v>2023</v>
      </c>
      <c r="M1895" t="s">
        <v>2004</v>
      </c>
      <c r="N1895">
        <v>221</v>
      </c>
      <c r="O1895">
        <v>19</v>
      </c>
      <c r="P1895">
        <v>-10</v>
      </c>
      <c r="Q1895" t="s">
        <v>73</v>
      </c>
      <c r="R1895" t="s">
        <v>238</v>
      </c>
      <c r="S1895" t="s">
        <v>239</v>
      </c>
      <c r="T1895">
        <v>220</v>
      </c>
      <c r="U1895">
        <v>211</v>
      </c>
      <c r="V1895">
        <v>95.91</v>
      </c>
      <c r="W1895" t="s">
        <v>133</v>
      </c>
      <c r="X1895">
        <v>8201</v>
      </c>
      <c r="Y1895">
        <v>1730411</v>
      </c>
      <c r="Z1895">
        <v>86299</v>
      </c>
      <c r="AA1895">
        <v>155507</v>
      </c>
      <c r="AB1895">
        <v>1972217</v>
      </c>
      <c r="AC1895">
        <v>1357796</v>
      </c>
      <c r="AD1895">
        <v>614421</v>
      </c>
      <c r="AE1895" t="s">
        <v>81</v>
      </c>
      <c r="AF1895" t="s">
        <v>75</v>
      </c>
      <c r="AG1895" t="s">
        <v>240</v>
      </c>
      <c r="AH1895" t="s">
        <v>145</v>
      </c>
      <c r="AI1895" t="s">
        <v>139</v>
      </c>
      <c r="AJ1895" t="str">
        <f t="shared" si="29"/>
        <v>Mar</v>
      </c>
    </row>
    <row r="1896" spans="1:36" x14ac:dyDescent="0.3">
      <c r="A1896" t="s">
        <v>5241</v>
      </c>
      <c r="B1896" s="33">
        <v>45919</v>
      </c>
      <c r="C1896" t="s">
        <v>99</v>
      </c>
      <c r="D1896" t="s">
        <v>5242</v>
      </c>
      <c r="E1896" t="s">
        <v>174</v>
      </c>
      <c r="F1896" t="s">
        <v>178</v>
      </c>
      <c r="G1896" t="s">
        <v>158</v>
      </c>
      <c r="H1896" t="s">
        <v>157</v>
      </c>
      <c r="I1896">
        <v>1858</v>
      </c>
      <c r="J1896" t="s">
        <v>420</v>
      </c>
      <c r="K1896" t="s">
        <v>397</v>
      </c>
      <c r="L1896" t="s">
        <v>1386</v>
      </c>
      <c r="M1896" t="s">
        <v>5243</v>
      </c>
      <c r="N1896">
        <v>255</v>
      </c>
      <c r="O1896">
        <v>44</v>
      </c>
      <c r="P1896">
        <v>40</v>
      </c>
      <c r="Q1896" t="s">
        <v>76</v>
      </c>
      <c r="R1896" t="s">
        <v>238</v>
      </c>
      <c r="S1896" t="s">
        <v>239</v>
      </c>
      <c r="T1896">
        <v>180</v>
      </c>
      <c r="U1896">
        <v>131</v>
      </c>
      <c r="V1896">
        <v>72.78</v>
      </c>
      <c r="W1896" t="s">
        <v>133</v>
      </c>
      <c r="X1896">
        <v>9363</v>
      </c>
      <c r="Y1896">
        <v>1226553</v>
      </c>
      <c r="Z1896">
        <v>65238</v>
      </c>
      <c r="AA1896">
        <v>52924</v>
      </c>
      <c r="AB1896">
        <v>1344715</v>
      </c>
      <c r="AC1896">
        <v>910993</v>
      </c>
      <c r="AD1896">
        <v>433722</v>
      </c>
      <c r="AE1896" t="s">
        <v>78</v>
      </c>
      <c r="AF1896" t="s">
        <v>75</v>
      </c>
      <c r="AG1896" t="s">
        <v>240</v>
      </c>
      <c r="AH1896" t="s">
        <v>144</v>
      </c>
      <c r="AI1896" t="s">
        <v>139</v>
      </c>
      <c r="AJ1896" t="str">
        <f t="shared" si="29"/>
        <v>Sep</v>
      </c>
    </row>
    <row r="1897" spans="1:36" x14ac:dyDescent="0.3">
      <c r="A1897" t="s">
        <v>5244</v>
      </c>
      <c r="B1897" s="33">
        <v>45767</v>
      </c>
      <c r="C1897" t="s">
        <v>95</v>
      </c>
      <c r="D1897" t="s">
        <v>5245</v>
      </c>
      <c r="E1897" t="s">
        <v>175</v>
      </c>
      <c r="F1897" t="s">
        <v>176</v>
      </c>
      <c r="G1897" t="s">
        <v>163</v>
      </c>
      <c r="H1897" t="s">
        <v>156</v>
      </c>
      <c r="I1897">
        <v>1073</v>
      </c>
      <c r="J1897" t="s">
        <v>566</v>
      </c>
      <c r="K1897" t="s">
        <v>567</v>
      </c>
      <c r="L1897" t="s">
        <v>1414</v>
      </c>
      <c r="M1897" t="s">
        <v>2902</v>
      </c>
      <c r="N1897">
        <v>146</v>
      </c>
      <c r="O1897">
        <v>11</v>
      </c>
      <c r="P1897">
        <v>10</v>
      </c>
      <c r="Q1897" t="s">
        <v>73</v>
      </c>
      <c r="R1897" t="s">
        <v>238</v>
      </c>
      <c r="S1897" t="s">
        <v>239</v>
      </c>
      <c r="T1897">
        <v>220</v>
      </c>
      <c r="U1897">
        <v>159</v>
      </c>
      <c r="V1897">
        <v>72.27</v>
      </c>
      <c r="W1897" t="s">
        <v>133</v>
      </c>
      <c r="X1897">
        <v>6404</v>
      </c>
      <c r="Y1897">
        <v>1018236</v>
      </c>
      <c r="Z1897">
        <v>61533</v>
      </c>
      <c r="AA1897">
        <v>57240</v>
      </c>
      <c r="AB1897">
        <v>1137009</v>
      </c>
      <c r="AC1897">
        <v>749440</v>
      </c>
      <c r="AD1897">
        <v>387569</v>
      </c>
      <c r="AE1897" t="s">
        <v>75</v>
      </c>
      <c r="AF1897" t="s">
        <v>81</v>
      </c>
      <c r="AG1897" t="s">
        <v>240</v>
      </c>
      <c r="AH1897" t="s">
        <v>144</v>
      </c>
      <c r="AI1897" t="s">
        <v>140</v>
      </c>
      <c r="AJ1897" t="str">
        <f t="shared" si="29"/>
        <v>Apr</v>
      </c>
    </row>
    <row r="1898" spans="1:36" x14ac:dyDescent="0.3">
      <c r="A1898" t="s">
        <v>5246</v>
      </c>
      <c r="B1898" s="33">
        <v>45718</v>
      </c>
      <c r="C1898" t="s">
        <v>93</v>
      </c>
      <c r="D1898" t="s">
        <v>5247</v>
      </c>
      <c r="E1898" t="s">
        <v>173</v>
      </c>
      <c r="F1898" t="s">
        <v>176</v>
      </c>
      <c r="G1898" t="s">
        <v>161</v>
      </c>
      <c r="H1898" t="s">
        <v>156</v>
      </c>
      <c r="I1898">
        <v>1915</v>
      </c>
      <c r="J1898" t="s">
        <v>504</v>
      </c>
      <c r="K1898" t="s">
        <v>2493</v>
      </c>
      <c r="L1898" t="s">
        <v>2166</v>
      </c>
      <c r="M1898" t="s">
        <v>555</v>
      </c>
      <c r="N1898">
        <v>275</v>
      </c>
      <c r="O1898">
        <v>11</v>
      </c>
      <c r="P1898">
        <v>11</v>
      </c>
      <c r="Q1898" t="s">
        <v>73</v>
      </c>
      <c r="R1898" t="s">
        <v>238</v>
      </c>
      <c r="S1898" t="s">
        <v>239</v>
      </c>
      <c r="T1898">
        <v>220</v>
      </c>
      <c r="U1898">
        <v>156</v>
      </c>
      <c r="V1898">
        <v>70.91</v>
      </c>
      <c r="W1898" t="s">
        <v>133</v>
      </c>
      <c r="X1898">
        <v>7290</v>
      </c>
      <c r="Y1898">
        <v>1137240</v>
      </c>
      <c r="Z1898">
        <v>53040</v>
      </c>
      <c r="AA1898">
        <v>81120</v>
      </c>
      <c r="AB1898">
        <v>1271400</v>
      </c>
      <c r="AC1898">
        <v>771816</v>
      </c>
      <c r="AD1898">
        <v>499584</v>
      </c>
      <c r="AE1898" t="s">
        <v>78</v>
      </c>
      <c r="AF1898" t="s">
        <v>81</v>
      </c>
      <c r="AG1898" t="s">
        <v>240</v>
      </c>
      <c r="AH1898" t="s">
        <v>146</v>
      </c>
      <c r="AI1898" t="s">
        <v>138</v>
      </c>
      <c r="AJ1898" t="str">
        <f t="shared" si="29"/>
        <v>Mar</v>
      </c>
    </row>
    <row r="1899" spans="1:36" x14ac:dyDescent="0.3">
      <c r="A1899" t="s">
        <v>5248</v>
      </c>
      <c r="B1899" s="33">
        <v>45664</v>
      </c>
      <c r="C1899" t="s">
        <v>97</v>
      </c>
      <c r="D1899" t="s">
        <v>5249</v>
      </c>
      <c r="E1899" t="s">
        <v>181</v>
      </c>
      <c r="F1899" t="s">
        <v>175</v>
      </c>
      <c r="G1899" t="s">
        <v>159</v>
      </c>
      <c r="H1899" t="s">
        <v>163</v>
      </c>
      <c r="I1899">
        <v>2334</v>
      </c>
      <c r="J1899" t="s">
        <v>270</v>
      </c>
      <c r="K1899" t="s">
        <v>1585</v>
      </c>
      <c r="N1899">
        <v>274</v>
      </c>
      <c r="O1899">
        <v>0</v>
      </c>
      <c r="P1899">
        <v>0</v>
      </c>
      <c r="Q1899" t="s">
        <v>67</v>
      </c>
      <c r="R1899" t="s">
        <v>245</v>
      </c>
      <c r="S1899" t="s">
        <v>120</v>
      </c>
      <c r="T1899">
        <v>180</v>
      </c>
      <c r="U1899">
        <v>0</v>
      </c>
      <c r="V1899">
        <v>0</v>
      </c>
      <c r="W1899" t="s">
        <v>135</v>
      </c>
      <c r="X1899">
        <v>3403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t="s">
        <v>81</v>
      </c>
      <c r="AF1899" t="s">
        <v>75</v>
      </c>
      <c r="AG1899" t="s">
        <v>240</v>
      </c>
      <c r="AH1899" t="s">
        <v>146</v>
      </c>
      <c r="AI1899" t="s">
        <v>138</v>
      </c>
      <c r="AJ1899" t="str">
        <f t="shared" si="29"/>
        <v>Jan</v>
      </c>
    </row>
    <row r="1900" spans="1:36" x14ac:dyDescent="0.3">
      <c r="A1900" t="s">
        <v>5250</v>
      </c>
      <c r="B1900" s="33">
        <v>45736</v>
      </c>
      <c r="C1900" t="s">
        <v>93</v>
      </c>
      <c r="D1900" t="s">
        <v>5251</v>
      </c>
      <c r="E1900" t="s">
        <v>181</v>
      </c>
      <c r="F1900" t="s">
        <v>180</v>
      </c>
      <c r="G1900" t="s">
        <v>159</v>
      </c>
      <c r="H1900" t="s">
        <v>160</v>
      </c>
      <c r="I1900">
        <v>1927</v>
      </c>
      <c r="J1900" t="s">
        <v>554</v>
      </c>
      <c r="K1900" t="s">
        <v>357</v>
      </c>
      <c r="L1900" t="s">
        <v>463</v>
      </c>
      <c r="M1900" t="s">
        <v>836</v>
      </c>
      <c r="N1900">
        <v>270</v>
      </c>
      <c r="O1900">
        <v>0</v>
      </c>
      <c r="P1900">
        <v>18</v>
      </c>
      <c r="Q1900" t="s">
        <v>73</v>
      </c>
      <c r="R1900" t="s">
        <v>238</v>
      </c>
      <c r="S1900" t="s">
        <v>239</v>
      </c>
      <c r="T1900">
        <v>150</v>
      </c>
      <c r="U1900">
        <v>124</v>
      </c>
      <c r="V1900">
        <v>82.67</v>
      </c>
      <c r="W1900" t="s">
        <v>133</v>
      </c>
      <c r="X1900">
        <v>7706</v>
      </c>
      <c r="Y1900">
        <v>955544</v>
      </c>
      <c r="Z1900">
        <v>24800</v>
      </c>
      <c r="AA1900">
        <v>33852</v>
      </c>
      <c r="AB1900">
        <v>1014196</v>
      </c>
      <c r="AC1900">
        <v>716663</v>
      </c>
      <c r="AD1900">
        <v>297533</v>
      </c>
      <c r="AE1900" t="s">
        <v>81</v>
      </c>
      <c r="AF1900" t="s">
        <v>81</v>
      </c>
      <c r="AG1900" t="s">
        <v>240</v>
      </c>
      <c r="AH1900" t="s">
        <v>144</v>
      </c>
      <c r="AI1900" t="s">
        <v>139</v>
      </c>
      <c r="AJ1900" t="str">
        <f t="shared" si="29"/>
        <v>Mar</v>
      </c>
    </row>
    <row r="1901" spans="1:36" x14ac:dyDescent="0.3">
      <c r="A1901" t="s">
        <v>5252</v>
      </c>
      <c r="B1901" s="33">
        <v>45720</v>
      </c>
      <c r="C1901" t="s">
        <v>97</v>
      </c>
      <c r="D1901" t="s">
        <v>5253</v>
      </c>
      <c r="E1901" t="s">
        <v>175</v>
      </c>
      <c r="F1901" t="s">
        <v>180</v>
      </c>
      <c r="G1901" t="s">
        <v>163</v>
      </c>
      <c r="H1901" t="s">
        <v>160</v>
      </c>
      <c r="I1901">
        <v>2042</v>
      </c>
      <c r="J1901" t="s">
        <v>1045</v>
      </c>
      <c r="K1901" t="s">
        <v>2519</v>
      </c>
      <c r="L1901" t="s">
        <v>639</v>
      </c>
      <c r="M1901" t="s">
        <v>2519</v>
      </c>
      <c r="N1901">
        <v>313</v>
      </c>
      <c r="O1901">
        <v>0</v>
      </c>
      <c r="P1901">
        <v>-10</v>
      </c>
      <c r="Q1901" t="s">
        <v>70</v>
      </c>
      <c r="R1901" t="s">
        <v>238</v>
      </c>
      <c r="S1901" t="s">
        <v>239</v>
      </c>
      <c r="T1901">
        <v>220</v>
      </c>
      <c r="U1901">
        <v>147</v>
      </c>
      <c r="V1901">
        <v>66.819999999999993</v>
      </c>
      <c r="W1901" t="s">
        <v>133</v>
      </c>
      <c r="X1901">
        <v>5103</v>
      </c>
      <c r="Y1901">
        <v>750141</v>
      </c>
      <c r="Z1901">
        <v>67326</v>
      </c>
      <c r="AA1901">
        <v>27930</v>
      </c>
      <c r="AB1901">
        <v>845397</v>
      </c>
      <c r="AC1901">
        <v>671629</v>
      </c>
      <c r="AD1901">
        <v>173768</v>
      </c>
      <c r="AE1901" t="s">
        <v>75</v>
      </c>
      <c r="AF1901" t="s">
        <v>81</v>
      </c>
      <c r="AG1901" t="s">
        <v>240</v>
      </c>
      <c r="AH1901" t="s">
        <v>144</v>
      </c>
      <c r="AI1901" t="s">
        <v>138</v>
      </c>
      <c r="AJ1901" t="str">
        <f t="shared" si="29"/>
        <v>Mar</v>
      </c>
    </row>
    <row r="1902" spans="1:36" x14ac:dyDescent="0.3">
      <c r="A1902" t="s">
        <v>5254</v>
      </c>
      <c r="B1902" s="33">
        <v>45663</v>
      </c>
      <c r="C1902" t="s">
        <v>98</v>
      </c>
      <c r="D1902" t="s">
        <v>5255</v>
      </c>
      <c r="E1902" t="s">
        <v>175</v>
      </c>
      <c r="F1902" t="s">
        <v>181</v>
      </c>
      <c r="G1902" t="s">
        <v>163</v>
      </c>
      <c r="H1902" t="s">
        <v>159</v>
      </c>
      <c r="I1902">
        <v>428</v>
      </c>
      <c r="J1902" t="s">
        <v>362</v>
      </c>
      <c r="K1902" t="s">
        <v>1381</v>
      </c>
      <c r="L1902" t="s">
        <v>282</v>
      </c>
      <c r="M1902" t="s">
        <v>739</v>
      </c>
      <c r="N1902">
        <v>79</v>
      </c>
      <c r="O1902">
        <v>40</v>
      </c>
      <c r="P1902">
        <v>32</v>
      </c>
      <c r="Q1902" t="s">
        <v>76</v>
      </c>
      <c r="R1902" t="s">
        <v>238</v>
      </c>
      <c r="S1902" t="s">
        <v>239</v>
      </c>
      <c r="T1902">
        <v>180</v>
      </c>
      <c r="U1902">
        <v>132</v>
      </c>
      <c r="V1902">
        <v>73.33</v>
      </c>
      <c r="W1902" t="s">
        <v>135</v>
      </c>
      <c r="X1902">
        <v>9023</v>
      </c>
      <c r="Y1902">
        <v>1191036</v>
      </c>
      <c r="Z1902">
        <v>25476</v>
      </c>
      <c r="AA1902">
        <v>104016</v>
      </c>
      <c r="AB1902">
        <v>1320528</v>
      </c>
      <c r="AC1902">
        <v>943308</v>
      </c>
      <c r="AD1902">
        <v>377220</v>
      </c>
      <c r="AE1902" t="s">
        <v>75</v>
      </c>
      <c r="AF1902" t="s">
        <v>81</v>
      </c>
      <c r="AG1902" t="s">
        <v>240</v>
      </c>
      <c r="AH1902" t="s">
        <v>144</v>
      </c>
      <c r="AI1902" t="s">
        <v>140</v>
      </c>
      <c r="AJ1902" t="str">
        <f t="shared" si="29"/>
        <v>Jan</v>
      </c>
    </row>
    <row r="1903" spans="1:36" x14ac:dyDescent="0.3">
      <c r="A1903" t="s">
        <v>5256</v>
      </c>
      <c r="B1903" s="33">
        <v>45883</v>
      </c>
      <c r="C1903" t="s">
        <v>93</v>
      </c>
      <c r="D1903" t="s">
        <v>5257</v>
      </c>
      <c r="E1903" t="s">
        <v>176</v>
      </c>
      <c r="F1903" t="s">
        <v>172</v>
      </c>
      <c r="G1903" t="s">
        <v>156</v>
      </c>
      <c r="H1903" t="s">
        <v>155</v>
      </c>
      <c r="I1903">
        <v>894</v>
      </c>
      <c r="J1903" t="s">
        <v>385</v>
      </c>
      <c r="K1903" t="s">
        <v>3261</v>
      </c>
      <c r="L1903" t="s">
        <v>3149</v>
      </c>
      <c r="M1903" t="s">
        <v>1897</v>
      </c>
      <c r="N1903">
        <v>146</v>
      </c>
      <c r="O1903">
        <v>9</v>
      </c>
      <c r="P1903">
        <v>7</v>
      </c>
      <c r="Q1903" t="s">
        <v>73</v>
      </c>
      <c r="R1903" t="s">
        <v>238</v>
      </c>
      <c r="S1903" t="s">
        <v>239</v>
      </c>
      <c r="T1903">
        <v>189</v>
      </c>
      <c r="U1903">
        <v>135</v>
      </c>
      <c r="V1903">
        <v>71.430000000000007</v>
      </c>
      <c r="W1903" t="s">
        <v>133</v>
      </c>
      <c r="X1903">
        <v>9566</v>
      </c>
      <c r="Y1903">
        <v>1291410</v>
      </c>
      <c r="Z1903">
        <v>21195</v>
      </c>
      <c r="AA1903">
        <v>99765</v>
      </c>
      <c r="AB1903">
        <v>1412370</v>
      </c>
      <c r="AC1903">
        <v>963584</v>
      </c>
      <c r="AD1903">
        <v>448786</v>
      </c>
      <c r="AE1903" t="s">
        <v>81</v>
      </c>
      <c r="AF1903" t="s">
        <v>81</v>
      </c>
      <c r="AG1903" t="s">
        <v>240</v>
      </c>
      <c r="AH1903" t="s">
        <v>145</v>
      </c>
      <c r="AI1903" t="s">
        <v>139</v>
      </c>
      <c r="AJ1903" t="str">
        <f t="shared" si="29"/>
        <v>Aug</v>
      </c>
    </row>
    <row r="1904" spans="1:36" x14ac:dyDescent="0.3">
      <c r="A1904" t="s">
        <v>5258</v>
      </c>
      <c r="B1904" s="33">
        <v>45809</v>
      </c>
      <c r="C1904" t="s">
        <v>98</v>
      </c>
      <c r="D1904" t="s">
        <v>5259</v>
      </c>
      <c r="E1904" t="s">
        <v>175</v>
      </c>
      <c r="F1904" t="s">
        <v>174</v>
      </c>
      <c r="G1904" t="s">
        <v>163</v>
      </c>
      <c r="H1904" t="s">
        <v>158</v>
      </c>
      <c r="I1904">
        <v>1952</v>
      </c>
      <c r="J1904" t="s">
        <v>1045</v>
      </c>
      <c r="K1904" t="s">
        <v>3819</v>
      </c>
      <c r="N1904">
        <v>291</v>
      </c>
      <c r="O1904">
        <v>0</v>
      </c>
      <c r="P1904">
        <v>0</v>
      </c>
      <c r="Q1904" t="s">
        <v>67</v>
      </c>
      <c r="R1904" t="s">
        <v>245</v>
      </c>
      <c r="S1904" t="s">
        <v>122</v>
      </c>
      <c r="T1904">
        <v>180</v>
      </c>
      <c r="U1904">
        <v>0</v>
      </c>
      <c r="V1904">
        <v>0</v>
      </c>
      <c r="W1904" t="s">
        <v>135</v>
      </c>
      <c r="X1904">
        <v>7592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 t="s">
        <v>75</v>
      </c>
      <c r="AF1904" t="s">
        <v>78</v>
      </c>
      <c r="AG1904" t="s">
        <v>240</v>
      </c>
      <c r="AH1904" t="s">
        <v>146</v>
      </c>
      <c r="AI1904" t="s">
        <v>139</v>
      </c>
      <c r="AJ1904" t="str">
        <f t="shared" si="29"/>
        <v>Jun</v>
      </c>
    </row>
    <row r="1905" spans="1:36" x14ac:dyDescent="0.3">
      <c r="A1905" t="s">
        <v>5260</v>
      </c>
      <c r="B1905" s="33">
        <v>45662</v>
      </c>
      <c r="C1905" t="s">
        <v>93</v>
      </c>
      <c r="D1905" t="s">
        <v>5261</v>
      </c>
      <c r="E1905" t="s">
        <v>176</v>
      </c>
      <c r="F1905" t="s">
        <v>177</v>
      </c>
      <c r="G1905" t="s">
        <v>156</v>
      </c>
      <c r="H1905" t="s">
        <v>162</v>
      </c>
      <c r="I1905">
        <v>2370</v>
      </c>
      <c r="J1905" t="s">
        <v>971</v>
      </c>
      <c r="K1905" t="s">
        <v>736</v>
      </c>
      <c r="L1905" t="s">
        <v>1415</v>
      </c>
      <c r="M1905" t="s">
        <v>2986</v>
      </c>
      <c r="N1905">
        <v>312</v>
      </c>
      <c r="O1905">
        <v>7</v>
      </c>
      <c r="P1905">
        <v>8</v>
      </c>
      <c r="Q1905" t="s">
        <v>73</v>
      </c>
      <c r="R1905" t="s">
        <v>238</v>
      </c>
      <c r="S1905" t="s">
        <v>239</v>
      </c>
      <c r="T1905">
        <v>189</v>
      </c>
      <c r="U1905">
        <v>185</v>
      </c>
      <c r="V1905">
        <v>97.88</v>
      </c>
      <c r="W1905" t="s">
        <v>133</v>
      </c>
      <c r="X1905">
        <v>4089</v>
      </c>
      <c r="Y1905">
        <v>756465</v>
      </c>
      <c r="Z1905">
        <v>89170</v>
      </c>
      <c r="AA1905">
        <v>59755</v>
      </c>
      <c r="AB1905">
        <v>905390</v>
      </c>
      <c r="AC1905">
        <v>700777</v>
      </c>
      <c r="AD1905">
        <v>204613</v>
      </c>
      <c r="AE1905" t="s">
        <v>81</v>
      </c>
      <c r="AF1905" t="s">
        <v>78</v>
      </c>
      <c r="AG1905" t="s">
        <v>240</v>
      </c>
      <c r="AH1905" t="s">
        <v>146</v>
      </c>
      <c r="AI1905" t="s">
        <v>140</v>
      </c>
      <c r="AJ1905" t="str">
        <f t="shared" si="29"/>
        <v>Jan</v>
      </c>
    </row>
    <row r="1906" spans="1:36" x14ac:dyDescent="0.3">
      <c r="A1906" t="s">
        <v>5262</v>
      </c>
      <c r="B1906" s="33">
        <v>46006</v>
      </c>
      <c r="C1906" t="s">
        <v>98</v>
      </c>
      <c r="D1906" t="s">
        <v>5263</v>
      </c>
      <c r="E1906" t="s">
        <v>175</v>
      </c>
      <c r="F1906" t="s">
        <v>176</v>
      </c>
      <c r="G1906" t="s">
        <v>163</v>
      </c>
      <c r="H1906" t="s">
        <v>156</v>
      </c>
      <c r="I1906">
        <v>598</v>
      </c>
      <c r="J1906" t="s">
        <v>682</v>
      </c>
      <c r="K1906" t="s">
        <v>2451</v>
      </c>
      <c r="L1906" t="s">
        <v>2490</v>
      </c>
      <c r="M1906" t="s">
        <v>965</v>
      </c>
      <c r="N1906">
        <v>93</v>
      </c>
      <c r="O1906">
        <v>17</v>
      </c>
      <c r="P1906">
        <v>14</v>
      </c>
      <c r="Q1906" t="s">
        <v>73</v>
      </c>
      <c r="R1906" t="s">
        <v>238</v>
      </c>
      <c r="S1906" t="s">
        <v>239</v>
      </c>
      <c r="T1906">
        <v>180</v>
      </c>
      <c r="U1906">
        <v>168</v>
      </c>
      <c r="V1906">
        <v>93.33</v>
      </c>
      <c r="W1906" t="s">
        <v>135</v>
      </c>
      <c r="X1906">
        <v>5574</v>
      </c>
      <c r="Y1906">
        <v>936432</v>
      </c>
      <c r="Z1906">
        <v>29232</v>
      </c>
      <c r="AA1906">
        <v>99288</v>
      </c>
      <c r="AB1906">
        <v>1064952</v>
      </c>
      <c r="AC1906">
        <v>836558</v>
      </c>
      <c r="AD1906">
        <v>228394</v>
      </c>
      <c r="AE1906" t="s">
        <v>75</v>
      </c>
      <c r="AF1906" t="s">
        <v>81</v>
      </c>
      <c r="AG1906" t="s">
        <v>240</v>
      </c>
      <c r="AH1906" t="s">
        <v>146</v>
      </c>
      <c r="AI1906" t="s">
        <v>138</v>
      </c>
      <c r="AJ1906" t="str">
        <f t="shared" si="29"/>
        <v>Dec</v>
      </c>
    </row>
    <row r="1907" spans="1:36" x14ac:dyDescent="0.3">
      <c r="A1907" t="s">
        <v>5264</v>
      </c>
      <c r="B1907" s="33">
        <v>45697</v>
      </c>
      <c r="C1907" t="s">
        <v>97</v>
      </c>
      <c r="D1907" t="s">
        <v>5265</v>
      </c>
      <c r="E1907" t="s">
        <v>179</v>
      </c>
      <c r="F1907" t="s">
        <v>172</v>
      </c>
      <c r="G1907" t="s">
        <v>166</v>
      </c>
      <c r="H1907" t="s">
        <v>155</v>
      </c>
      <c r="I1907">
        <v>1956</v>
      </c>
      <c r="J1907" t="s">
        <v>459</v>
      </c>
      <c r="K1907" t="s">
        <v>2564</v>
      </c>
      <c r="L1907" t="s">
        <v>459</v>
      </c>
      <c r="M1907" t="s">
        <v>2564</v>
      </c>
      <c r="N1907">
        <v>280</v>
      </c>
      <c r="O1907">
        <v>0</v>
      </c>
      <c r="P1907">
        <v>-10</v>
      </c>
      <c r="Q1907" t="s">
        <v>70</v>
      </c>
      <c r="R1907" t="s">
        <v>238</v>
      </c>
      <c r="S1907" t="s">
        <v>239</v>
      </c>
      <c r="T1907">
        <v>180</v>
      </c>
      <c r="U1907">
        <v>113</v>
      </c>
      <c r="V1907">
        <v>62.78</v>
      </c>
      <c r="W1907" t="s">
        <v>133</v>
      </c>
      <c r="X1907">
        <v>10316</v>
      </c>
      <c r="Y1907">
        <v>1165708</v>
      </c>
      <c r="Z1907">
        <v>60681</v>
      </c>
      <c r="AA1907">
        <v>49720</v>
      </c>
      <c r="AB1907">
        <v>1276109</v>
      </c>
      <c r="AC1907">
        <v>997736</v>
      </c>
      <c r="AD1907">
        <v>278373</v>
      </c>
      <c r="AE1907" t="s">
        <v>72</v>
      </c>
      <c r="AF1907" t="s">
        <v>81</v>
      </c>
      <c r="AG1907" t="s">
        <v>240</v>
      </c>
      <c r="AH1907" t="s">
        <v>146</v>
      </c>
      <c r="AI1907" t="s">
        <v>139</v>
      </c>
      <c r="AJ1907" t="str">
        <f t="shared" si="29"/>
        <v>Feb</v>
      </c>
    </row>
    <row r="1908" spans="1:36" x14ac:dyDescent="0.3">
      <c r="A1908" t="s">
        <v>5266</v>
      </c>
      <c r="B1908" s="33">
        <v>45675</v>
      </c>
      <c r="C1908" t="s">
        <v>93</v>
      </c>
      <c r="D1908" t="s">
        <v>5267</v>
      </c>
      <c r="E1908" t="s">
        <v>175</v>
      </c>
      <c r="F1908" t="s">
        <v>177</v>
      </c>
      <c r="G1908" t="s">
        <v>163</v>
      </c>
      <c r="H1908" t="s">
        <v>162</v>
      </c>
      <c r="I1908">
        <v>902</v>
      </c>
      <c r="J1908" t="s">
        <v>325</v>
      </c>
      <c r="K1908" t="s">
        <v>1695</v>
      </c>
      <c r="L1908" t="s">
        <v>459</v>
      </c>
      <c r="M1908" t="s">
        <v>1166</v>
      </c>
      <c r="N1908">
        <v>133</v>
      </c>
      <c r="O1908">
        <v>0</v>
      </c>
      <c r="P1908">
        <v>21</v>
      </c>
      <c r="Q1908" t="s">
        <v>73</v>
      </c>
      <c r="R1908" t="s">
        <v>238</v>
      </c>
      <c r="S1908" t="s">
        <v>239</v>
      </c>
      <c r="T1908">
        <v>150</v>
      </c>
      <c r="U1908">
        <v>86</v>
      </c>
      <c r="V1908">
        <v>57.33</v>
      </c>
      <c r="W1908" t="s">
        <v>133</v>
      </c>
      <c r="X1908">
        <v>5240</v>
      </c>
      <c r="Y1908">
        <v>450640</v>
      </c>
      <c r="Z1908">
        <v>22188</v>
      </c>
      <c r="AA1908">
        <v>39388</v>
      </c>
      <c r="AB1908">
        <v>512216</v>
      </c>
      <c r="AC1908">
        <v>346625</v>
      </c>
      <c r="AD1908">
        <v>165591</v>
      </c>
      <c r="AE1908" t="s">
        <v>75</v>
      </c>
      <c r="AF1908" t="s">
        <v>78</v>
      </c>
      <c r="AG1908" t="s">
        <v>240</v>
      </c>
      <c r="AH1908" t="s">
        <v>144</v>
      </c>
      <c r="AI1908" t="s">
        <v>139</v>
      </c>
      <c r="AJ1908" t="str">
        <f t="shared" si="29"/>
        <v>Jan</v>
      </c>
    </row>
    <row r="1909" spans="1:36" x14ac:dyDescent="0.3">
      <c r="A1909" t="s">
        <v>5268</v>
      </c>
      <c r="B1909" s="33">
        <v>45783</v>
      </c>
      <c r="C1909" t="s">
        <v>99</v>
      </c>
      <c r="D1909" t="s">
        <v>5269</v>
      </c>
      <c r="E1909" t="s">
        <v>173</v>
      </c>
      <c r="F1909" t="s">
        <v>178</v>
      </c>
      <c r="G1909" t="s">
        <v>161</v>
      </c>
      <c r="H1909" t="s">
        <v>157</v>
      </c>
      <c r="I1909">
        <v>717</v>
      </c>
      <c r="J1909" t="s">
        <v>520</v>
      </c>
      <c r="K1909" t="s">
        <v>2853</v>
      </c>
      <c r="L1909" t="s">
        <v>477</v>
      </c>
      <c r="M1909" t="s">
        <v>2853</v>
      </c>
      <c r="N1909">
        <v>109</v>
      </c>
      <c r="O1909">
        <v>0</v>
      </c>
      <c r="P1909">
        <v>-10</v>
      </c>
      <c r="Q1909" t="s">
        <v>70</v>
      </c>
      <c r="R1909" t="s">
        <v>238</v>
      </c>
      <c r="S1909" t="s">
        <v>239</v>
      </c>
      <c r="T1909">
        <v>186</v>
      </c>
      <c r="U1909">
        <v>156</v>
      </c>
      <c r="V1909">
        <v>83.87</v>
      </c>
      <c r="W1909" t="s">
        <v>133</v>
      </c>
      <c r="X1909">
        <v>6504</v>
      </c>
      <c r="Y1909">
        <v>1014624</v>
      </c>
      <c r="Z1909">
        <v>78312</v>
      </c>
      <c r="AA1909">
        <v>70824</v>
      </c>
      <c r="AB1909">
        <v>1163760</v>
      </c>
      <c r="AC1909">
        <v>934006</v>
      </c>
      <c r="AD1909">
        <v>229754</v>
      </c>
      <c r="AE1909" t="s">
        <v>78</v>
      </c>
      <c r="AF1909" t="s">
        <v>75</v>
      </c>
      <c r="AG1909" t="s">
        <v>240</v>
      </c>
      <c r="AH1909" t="s">
        <v>144</v>
      </c>
      <c r="AI1909" t="s">
        <v>140</v>
      </c>
      <c r="AJ1909" t="str">
        <f t="shared" si="29"/>
        <v>May</v>
      </c>
    </row>
    <row r="1910" spans="1:36" x14ac:dyDescent="0.3">
      <c r="A1910" t="s">
        <v>5270</v>
      </c>
      <c r="B1910" s="33">
        <v>45936</v>
      </c>
      <c r="C1910" t="s">
        <v>97</v>
      </c>
      <c r="D1910" t="s">
        <v>5271</v>
      </c>
      <c r="E1910" t="s">
        <v>174</v>
      </c>
      <c r="F1910" t="s">
        <v>179</v>
      </c>
      <c r="G1910" t="s">
        <v>158</v>
      </c>
      <c r="H1910" t="s">
        <v>166</v>
      </c>
      <c r="I1910">
        <v>1396</v>
      </c>
      <c r="J1910" t="s">
        <v>270</v>
      </c>
      <c r="K1910" t="s">
        <v>776</v>
      </c>
      <c r="L1910" t="s">
        <v>615</v>
      </c>
      <c r="M1910" t="s">
        <v>776</v>
      </c>
      <c r="N1910">
        <v>222</v>
      </c>
      <c r="O1910">
        <v>0</v>
      </c>
      <c r="P1910">
        <v>-10</v>
      </c>
      <c r="Q1910" t="s">
        <v>70</v>
      </c>
      <c r="R1910" t="s">
        <v>238</v>
      </c>
      <c r="S1910" t="s">
        <v>239</v>
      </c>
      <c r="T1910">
        <v>220</v>
      </c>
      <c r="U1910">
        <v>142</v>
      </c>
      <c r="V1910">
        <v>64.55</v>
      </c>
      <c r="W1910" t="s">
        <v>133</v>
      </c>
      <c r="X1910">
        <v>3028</v>
      </c>
      <c r="Y1910">
        <v>429976</v>
      </c>
      <c r="Z1910">
        <v>46860</v>
      </c>
      <c r="AA1910">
        <v>64042</v>
      </c>
      <c r="AB1910">
        <v>540878</v>
      </c>
      <c r="AC1910">
        <v>318917</v>
      </c>
      <c r="AD1910">
        <v>221961</v>
      </c>
      <c r="AE1910" t="s">
        <v>78</v>
      </c>
      <c r="AF1910" t="s">
        <v>72</v>
      </c>
      <c r="AG1910" t="s">
        <v>240</v>
      </c>
      <c r="AH1910" t="s">
        <v>144</v>
      </c>
      <c r="AI1910" t="s">
        <v>139</v>
      </c>
      <c r="AJ1910" t="str">
        <f t="shared" si="29"/>
        <v>Oct</v>
      </c>
    </row>
    <row r="1911" spans="1:36" x14ac:dyDescent="0.3">
      <c r="A1911" t="s">
        <v>5272</v>
      </c>
      <c r="B1911" s="33">
        <v>45868</v>
      </c>
      <c r="C1911" t="s">
        <v>93</v>
      </c>
      <c r="D1911" t="s">
        <v>5273</v>
      </c>
      <c r="E1911" t="s">
        <v>178</v>
      </c>
      <c r="F1911" t="s">
        <v>176</v>
      </c>
      <c r="G1911" t="s">
        <v>157</v>
      </c>
      <c r="H1911" t="s">
        <v>156</v>
      </c>
      <c r="I1911">
        <v>873</v>
      </c>
      <c r="J1911" t="s">
        <v>258</v>
      </c>
      <c r="K1911" t="s">
        <v>2438</v>
      </c>
      <c r="L1911" t="s">
        <v>2075</v>
      </c>
      <c r="M1911" t="s">
        <v>666</v>
      </c>
      <c r="N1911">
        <v>143</v>
      </c>
      <c r="O1911">
        <v>62</v>
      </c>
      <c r="P1911">
        <v>76</v>
      </c>
      <c r="Q1911" t="s">
        <v>76</v>
      </c>
      <c r="R1911" t="s">
        <v>238</v>
      </c>
      <c r="S1911" t="s">
        <v>239</v>
      </c>
      <c r="T1911">
        <v>186</v>
      </c>
      <c r="U1911">
        <v>126</v>
      </c>
      <c r="V1911">
        <v>67.739999999999995</v>
      </c>
      <c r="W1911" t="s">
        <v>133</v>
      </c>
      <c r="X1911">
        <v>10050</v>
      </c>
      <c r="Y1911">
        <v>1266300</v>
      </c>
      <c r="Z1911">
        <v>50778</v>
      </c>
      <c r="AA1911">
        <v>13104</v>
      </c>
      <c r="AB1911">
        <v>1330182</v>
      </c>
      <c r="AC1911">
        <v>976769</v>
      </c>
      <c r="AD1911">
        <v>353413</v>
      </c>
      <c r="AE1911" t="s">
        <v>75</v>
      </c>
      <c r="AF1911" t="s">
        <v>81</v>
      </c>
      <c r="AG1911" t="s">
        <v>240</v>
      </c>
      <c r="AH1911" t="s">
        <v>147</v>
      </c>
      <c r="AI1911" t="s">
        <v>140</v>
      </c>
      <c r="AJ1911" t="str">
        <f t="shared" si="29"/>
        <v>Jul</v>
      </c>
    </row>
    <row r="1912" spans="1:36" x14ac:dyDescent="0.3">
      <c r="A1912" t="s">
        <v>5274</v>
      </c>
      <c r="B1912" s="33">
        <v>45708</v>
      </c>
      <c r="C1912" t="s">
        <v>99</v>
      </c>
      <c r="D1912" t="s">
        <v>5275</v>
      </c>
      <c r="E1912" t="s">
        <v>180</v>
      </c>
      <c r="F1912" t="s">
        <v>179</v>
      </c>
      <c r="G1912" t="s">
        <v>160</v>
      </c>
      <c r="H1912" t="s">
        <v>166</v>
      </c>
      <c r="I1912">
        <v>1168</v>
      </c>
      <c r="J1912" t="s">
        <v>304</v>
      </c>
      <c r="K1912" t="s">
        <v>948</v>
      </c>
      <c r="L1912" t="s">
        <v>732</v>
      </c>
      <c r="M1912" t="s">
        <v>789</v>
      </c>
      <c r="N1912">
        <v>172</v>
      </c>
      <c r="O1912">
        <v>4</v>
      </c>
      <c r="P1912">
        <v>10</v>
      </c>
      <c r="Q1912" t="s">
        <v>73</v>
      </c>
      <c r="R1912" t="s">
        <v>238</v>
      </c>
      <c r="S1912" t="s">
        <v>239</v>
      </c>
      <c r="T1912">
        <v>150</v>
      </c>
      <c r="U1912">
        <v>127</v>
      </c>
      <c r="V1912">
        <v>84.67</v>
      </c>
      <c r="W1912" t="s">
        <v>135</v>
      </c>
      <c r="X1912">
        <v>5305</v>
      </c>
      <c r="Y1912">
        <v>673735</v>
      </c>
      <c r="Z1912">
        <v>34036</v>
      </c>
      <c r="AA1912">
        <v>64262</v>
      </c>
      <c r="AB1912">
        <v>772033</v>
      </c>
      <c r="AC1912">
        <v>526753</v>
      </c>
      <c r="AD1912">
        <v>245280</v>
      </c>
      <c r="AE1912" t="s">
        <v>81</v>
      </c>
      <c r="AF1912" t="s">
        <v>72</v>
      </c>
      <c r="AG1912" t="s">
        <v>240</v>
      </c>
      <c r="AH1912" t="s">
        <v>146</v>
      </c>
      <c r="AI1912" t="s">
        <v>138</v>
      </c>
      <c r="AJ1912" t="str">
        <f t="shared" si="29"/>
        <v>Feb</v>
      </c>
    </row>
    <row r="1913" spans="1:36" x14ac:dyDescent="0.3">
      <c r="A1913" t="s">
        <v>5276</v>
      </c>
      <c r="B1913" s="33">
        <v>45922</v>
      </c>
      <c r="C1913" t="s">
        <v>93</v>
      </c>
      <c r="D1913" t="s">
        <v>5277</v>
      </c>
      <c r="E1913" t="s">
        <v>173</v>
      </c>
      <c r="F1913" t="s">
        <v>179</v>
      </c>
      <c r="G1913" t="s">
        <v>161</v>
      </c>
      <c r="H1913" t="s">
        <v>166</v>
      </c>
      <c r="I1913">
        <v>559</v>
      </c>
      <c r="J1913" t="s">
        <v>451</v>
      </c>
      <c r="K1913" t="s">
        <v>1420</v>
      </c>
      <c r="L1913" t="s">
        <v>1294</v>
      </c>
      <c r="M1913" t="s">
        <v>439</v>
      </c>
      <c r="N1913">
        <v>89</v>
      </c>
      <c r="O1913">
        <v>41</v>
      </c>
      <c r="P1913">
        <v>53</v>
      </c>
      <c r="Q1913" t="s">
        <v>76</v>
      </c>
      <c r="R1913" t="s">
        <v>238</v>
      </c>
      <c r="S1913" t="s">
        <v>239</v>
      </c>
      <c r="T1913">
        <v>189</v>
      </c>
      <c r="U1913">
        <v>136</v>
      </c>
      <c r="V1913">
        <v>71.959999999999994</v>
      </c>
      <c r="W1913" t="s">
        <v>133</v>
      </c>
      <c r="X1913">
        <v>7931</v>
      </c>
      <c r="Y1913">
        <v>1078616</v>
      </c>
      <c r="Z1913">
        <v>57256</v>
      </c>
      <c r="AA1913">
        <v>21896</v>
      </c>
      <c r="AB1913">
        <v>1157768</v>
      </c>
      <c r="AC1913">
        <v>754439</v>
      </c>
      <c r="AD1913">
        <v>403329</v>
      </c>
      <c r="AE1913" t="s">
        <v>78</v>
      </c>
      <c r="AF1913" t="s">
        <v>72</v>
      </c>
      <c r="AG1913" t="s">
        <v>240</v>
      </c>
      <c r="AH1913" t="s">
        <v>145</v>
      </c>
      <c r="AI1913" t="s">
        <v>138</v>
      </c>
      <c r="AJ1913" t="str">
        <f t="shared" si="29"/>
        <v>Sep</v>
      </c>
    </row>
    <row r="1914" spans="1:36" x14ac:dyDescent="0.3">
      <c r="A1914" t="s">
        <v>5278</v>
      </c>
      <c r="B1914" s="33">
        <v>45725</v>
      </c>
      <c r="C1914" t="s">
        <v>98</v>
      </c>
      <c r="D1914" t="s">
        <v>5279</v>
      </c>
      <c r="E1914" t="s">
        <v>177</v>
      </c>
      <c r="F1914" t="s">
        <v>173</v>
      </c>
      <c r="G1914" t="s">
        <v>162</v>
      </c>
      <c r="H1914" t="s">
        <v>161</v>
      </c>
      <c r="I1914">
        <v>1118</v>
      </c>
      <c r="J1914" t="s">
        <v>554</v>
      </c>
      <c r="K1914" t="s">
        <v>2259</v>
      </c>
      <c r="L1914" t="s">
        <v>514</v>
      </c>
      <c r="M1914" t="s">
        <v>344</v>
      </c>
      <c r="N1914">
        <v>143</v>
      </c>
      <c r="O1914">
        <v>15</v>
      </c>
      <c r="P1914">
        <v>2</v>
      </c>
      <c r="Q1914" t="s">
        <v>73</v>
      </c>
      <c r="R1914" t="s">
        <v>238</v>
      </c>
      <c r="S1914" t="s">
        <v>239</v>
      </c>
      <c r="T1914">
        <v>220</v>
      </c>
      <c r="U1914">
        <v>140</v>
      </c>
      <c r="V1914">
        <v>63.64</v>
      </c>
      <c r="W1914" t="s">
        <v>133</v>
      </c>
      <c r="X1914">
        <v>6028</v>
      </c>
      <c r="Y1914">
        <v>843920</v>
      </c>
      <c r="Z1914">
        <v>49000</v>
      </c>
      <c r="AA1914">
        <v>45360</v>
      </c>
      <c r="AB1914">
        <v>938280</v>
      </c>
      <c r="AC1914">
        <v>745128</v>
      </c>
      <c r="AD1914">
        <v>193152</v>
      </c>
      <c r="AE1914" t="s">
        <v>78</v>
      </c>
      <c r="AF1914" t="s">
        <v>78</v>
      </c>
      <c r="AG1914" t="s">
        <v>240</v>
      </c>
      <c r="AH1914" t="s">
        <v>144</v>
      </c>
      <c r="AI1914" t="s">
        <v>140</v>
      </c>
      <c r="AJ1914" t="str">
        <f t="shared" si="29"/>
        <v>Mar</v>
      </c>
    </row>
    <row r="1915" spans="1:36" x14ac:dyDescent="0.3">
      <c r="A1915" t="s">
        <v>5280</v>
      </c>
      <c r="B1915" s="33">
        <v>45757</v>
      </c>
      <c r="C1915" t="s">
        <v>99</v>
      </c>
      <c r="D1915" t="s">
        <v>5281</v>
      </c>
      <c r="E1915" t="s">
        <v>179</v>
      </c>
      <c r="F1915" t="s">
        <v>180</v>
      </c>
      <c r="G1915" t="s">
        <v>166</v>
      </c>
      <c r="H1915" t="s">
        <v>160</v>
      </c>
      <c r="I1915">
        <v>527</v>
      </c>
      <c r="J1915" t="s">
        <v>266</v>
      </c>
      <c r="K1915" t="s">
        <v>1417</v>
      </c>
      <c r="L1915" t="s">
        <v>443</v>
      </c>
      <c r="M1915" t="s">
        <v>1716</v>
      </c>
      <c r="N1915">
        <v>82</v>
      </c>
      <c r="O1915">
        <v>49</v>
      </c>
      <c r="P1915">
        <v>43</v>
      </c>
      <c r="Q1915" t="s">
        <v>76</v>
      </c>
      <c r="R1915" t="s">
        <v>238</v>
      </c>
      <c r="S1915" t="s">
        <v>239</v>
      </c>
      <c r="T1915">
        <v>150</v>
      </c>
      <c r="U1915">
        <v>115</v>
      </c>
      <c r="V1915">
        <v>76.67</v>
      </c>
      <c r="W1915" t="s">
        <v>135</v>
      </c>
      <c r="X1915">
        <v>9061</v>
      </c>
      <c r="Y1915">
        <v>1042015</v>
      </c>
      <c r="Z1915">
        <v>54050</v>
      </c>
      <c r="AA1915">
        <v>46805</v>
      </c>
      <c r="AB1915">
        <v>1142870</v>
      </c>
      <c r="AC1915">
        <v>919583</v>
      </c>
      <c r="AD1915">
        <v>223287</v>
      </c>
      <c r="AE1915" t="s">
        <v>72</v>
      </c>
      <c r="AF1915" t="s">
        <v>81</v>
      </c>
      <c r="AG1915" t="s">
        <v>240</v>
      </c>
      <c r="AH1915" t="s">
        <v>144</v>
      </c>
      <c r="AI1915" t="s">
        <v>139</v>
      </c>
      <c r="AJ1915" t="str">
        <f t="shared" si="29"/>
        <v>Apr</v>
      </c>
    </row>
    <row r="1916" spans="1:36" x14ac:dyDescent="0.3">
      <c r="A1916" t="s">
        <v>5282</v>
      </c>
      <c r="B1916" s="33">
        <v>45671</v>
      </c>
      <c r="C1916" t="s">
        <v>95</v>
      </c>
      <c r="D1916" t="s">
        <v>5283</v>
      </c>
      <c r="E1916" t="s">
        <v>175</v>
      </c>
      <c r="F1916" t="s">
        <v>176</v>
      </c>
      <c r="G1916" t="s">
        <v>163</v>
      </c>
      <c r="H1916" t="s">
        <v>156</v>
      </c>
      <c r="I1916">
        <v>374</v>
      </c>
      <c r="J1916" t="s">
        <v>477</v>
      </c>
      <c r="K1916" t="s">
        <v>2156</v>
      </c>
      <c r="L1916" t="s">
        <v>3917</v>
      </c>
      <c r="M1916" t="s">
        <v>654</v>
      </c>
      <c r="N1916">
        <v>65</v>
      </c>
      <c r="O1916">
        <v>12</v>
      </c>
      <c r="P1916">
        <v>17</v>
      </c>
      <c r="Q1916" t="s">
        <v>73</v>
      </c>
      <c r="R1916" t="s">
        <v>238</v>
      </c>
      <c r="S1916" t="s">
        <v>239</v>
      </c>
      <c r="T1916">
        <v>180</v>
      </c>
      <c r="U1916">
        <v>120</v>
      </c>
      <c r="V1916">
        <v>66.67</v>
      </c>
      <c r="W1916" t="s">
        <v>133</v>
      </c>
      <c r="X1916">
        <v>5898</v>
      </c>
      <c r="Y1916">
        <v>707760</v>
      </c>
      <c r="Z1916">
        <v>34200</v>
      </c>
      <c r="AA1916">
        <v>66120</v>
      </c>
      <c r="AB1916">
        <v>808080</v>
      </c>
      <c r="AC1916">
        <v>508204</v>
      </c>
      <c r="AD1916">
        <v>299876</v>
      </c>
      <c r="AE1916" t="s">
        <v>75</v>
      </c>
      <c r="AF1916" t="s">
        <v>81</v>
      </c>
      <c r="AG1916" t="s">
        <v>240</v>
      </c>
      <c r="AH1916" t="s">
        <v>144</v>
      </c>
      <c r="AI1916" t="s">
        <v>139</v>
      </c>
      <c r="AJ1916" t="str">
        <f t="shared" si="29"/>
        <v>Jan</v>
      </c>
    </row>
    <row r="1917" spans="1:36" x14ac:dyDescent="0.3">
      <c r="A1917" t="s">
        <v>5284</v>
      </c>
      <c r="B1917" s="33">
        <v>45935</v>
      </c>
      <c r="C1917" t="s">
        <v>98</v>
      </c>
      <c r="D1917" t="s">
        <v>5285</v>
      </c>
      <c r="E1917" t="s">
        <v>175</v>
      </c>
      <c r="F1917" t="s">
        <v>179</v>
      </c>
      <c r="G1917" t="s">
        <v>163</v>
      </c>
      <c r="H1917" t="s">
        <v>166</v>
      </c>
      <c r="I1917">
        <v>1973</v>
      </c>
      <c r="J1917" t="s">
        <v>615</v>
      </c>
      <c r="K1917" t="s">
        <v>806</v>
      </c>
      <c r="N1917">
        <v>285</v>
      </c>
      <c r="O1917">
        <v>0</v>
      </c>
      <c r="P1917">
        <v>0</v>
      </c>
      <c r="Q1917" t="s">
        <v>67</v>
      </c>
      <c r="R1917" t="s">
        <v>245</v>
      </c>
      <c r="S1917" t="s">
        <v>120</v>
      </c>
      <c r="T1917">
        <v>180</v>
      </c>
      <c r="U1917">
        <v>0</v>
      </c>
      <c r="V1917">
        <v>0</v>
      </c>
      <c r="W1917" t="s">
        <v>135</v>
      </c>
      <c r="X1917">
        <v>4552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s">
        <v>75</v>
      </c>
      <c r="AF1917" t="s">
        <v>72</v>
      </c>
      <c r="AG1917" t="s">
        <v>240</v>
      </c>
      <c r="AH1917" t="s">
        <v>144</v>
      </c>
      <c r="AI1917" t="s">
        <v>138</v>
      </c>
      <c r="AJ1917" t="str">
        <f t="shared" si="29"/>
        <v>Oct</v>
      </c>
    </row>
    <row r="1918" spans="1:36" x14ac:dyDescent="0.3">
      <c r="A1918" t="s">
        <v>5286</v>
      </c>
      <c r="B1918" s="33">
        <v>45943</v>
      </c>
      <c r="C1918" t="s">
        <v>95</v>
      </c>
      <c r="D1918" t="s">
        <v>5287</v>
      </c>
      <c r="E1918" t="s">
        <v>177</v>
      </c>
      <c r="F1918" t="s">
        <v>172</v>
      </c>
      <c r="G1918" t="s">
        <v>162</v>
      </c>
      <c r="H1918" t="s">
        <v>155</v>
      </c>
      <c r="I1918">
        <v>1248</v>
      </c>
      <c r="J1918" t="s">
        <v>451</v>
      </c>
      <c r="K1918" t="s">
        <v>1470</v>
      </c>
      <c r="L1918" t="s">
        <v>453</v>
      </c>
      <c r="M1918" t="s">
        <v>785</v>
      </c>
      <c r="N1918">
        <v>160</v>
      </c>
      <c r="O1918">
        <v>39</v>
      </c>
      <c r="P1918">
        <v>44</v>
      </c>
      <c r="Q1918" t="s">
        <v>76</v>
      </c>
      <c r="R1918" t="s">
        <v>238</v>
      </c>
      <c r="S1918" t="s">
        <v>239</v>
      </c>
      <c r="T1918">
        <v>180</v>
      </c>
      <c r="U1918">
        <v>124</v>
      </c>
      <c r="V1918">
        <v>68.89</v>
      </c>
      <c r="W1918" t="s">
        <v>133</v>
      </c>
      <c r="X1918">
        <v>9941</v>
      </c>
      <c r="Y1918">
        <v>1232684</v>
      </c>
      <c r="Z1918">
        <v>39060</v>
      </c>
      <c r="AA1918">
        <v>43772</v>
      </c>
      <c r="AB1918">
        <v>1315516</v>
      </c>
      <c r="AC1918">
        <v>966278</v>
      </c>
      <c r="AD1918">
        <v>349238</v>
      </c>
      <c r="AE1918" t="s">
        <v>78</v>
      </c>
      <c r="AF1918" t="s">
        <v>81</v>
      </c>
      <c r="AG1918" t="s">
        <v>240</v>
      </c>
      <c r="AH1918" t="s">
        <v>144</v>
      </c>
      <c r="AI1918" t="s">
        <v>138</v>
      </c>
      <c r="AJ1918" t="str">
        <f t="shared" si="29"/>
        <v>Oct</v>
      </c>
    </row>
    <row r="1919" spans="1:36" x14ac:dyDescent="0.3">
      <c r="A1919" t="s">
        <v>5288</v>
      </c>
      <c r="B1919" s="33">
        <v>45780</v>
      </c>
      <c r="C1919" t="s">
        <v>99</v>
      </c>
      <c r="D1919" t="s">
        <v>5289</v>
      </c>
      <c r="E1919" t="s">
        <v>179</v>
      </c>
      <c r="F1919" t="s">
        <v>174</v>
      </c>
      <c r="G1919" t="s">
        <v>166</v>
      </c>
      <c r="H1919" t="s">
        <v>158</v>
      </c>
      <c r="I1919">
        <v>1506</v>
      </c>
      <c r="J1919" t="s">
        <v>514</v>
      </c>
      <c r="K1919" t="s">
        <v>1751</v>
      </c>
      <c r="L1919" t="s">
        <v>255</v>
      </c>
      <c r="M1919" t="s">
        <v>1140</v>
      </c>
      <c r="N1919">
        <v>218</v>
      </c>
      <c r="O1919">
        <v>32</v>
      </c>
      <c r="P1919">
        <v>59</v>
      </c>
      <c r="Q1919" t="s">
        <v>76</v>
      </c>
      <c r="R1919" t="s">
        <v>238</v>
      </c>
      <c r="S1919" t="s">
        <v>239</v>
      </c>
      <c r="T1919">
        <v>220</v>
      </c>
      <c r="U1919">
        <v>163</v>
      </c>
      <c r="V1919">
        <v>74.09</v>
      </c>
      <c r="W1919" t="s">
        <v>133</v>
      </c>
      <c r="X1919">
        <v>5686</v>
      </c>
      <c r="Y1919">
        <v>926818</v>
      </c>
      <c r="Z1919">
        <v>65526</v>
      </c>
      <c r="AA1919">
        <v>62755</v>
      </c>
      <c r="AB1919">
        <v>1055099</v>
      </c>
      <c r="AC1919">
        <v>842282</v>
      </c>
      <c r="AD1919">
        <v>212817</v>
      </c>
      <c r="AE1919" t="s">
        <v>72</v>
      </c>
      <c r="AF1919" t="s">
        <v>78</v>
      </c>
      <c r="AG1919" t="s">
        <v>240</v>
      </c>
      <c r="AH1919" t="s">
        <v>144</v>
      </c>
      <c r="AI1919" t="s">
        <v>139</v>
      </c>
      <c r="AJ1919" t="str">
        <f t="shared" si="29"/>
        <v>May</v>
      </c>
    </row>
    <row r="1920" spans="1:36" x14ac:dyDescent="0.3">
      <c r="A1920" t="s">
        <v>5290</v>
      </c>
      <c r="B1920" s="33">
        <v>45797</v>
      </c>
      <c r="C1920" t="s">
        <v>99</v>
      </c>
      <c r="D1920" t="s">
        <v>5291</v>
      </c>
      <c r="E1920" t="s">
        <v>178</v>
      </c>
      <c r="F1920" t="s">
        <v>179</v>
      </c>
      <c r="G1920" t="s">
        <v>157</v>
      </c>
      <c r="H1920" t="s">
        <v>166</v>
      </c>
      <c r="I1920">
        <v>2000</v>
      </c>
      <c r="J1920" t="s">
        <v>342</v>
      </c>
      <c r="K1920" t="s">
        <v>339</v>
      </c>
      <c r="N1920">
        <v>265</v>
      </c>
      <c r="O1920">
        <v>0</v>
      </c>
      <c r="P1920">
        <v>0</v>
      </c>
      <c r="Q1920" t="s">
        <v>67</v>
      </c>
      <c r="R1920" t="s">
        <v>245</v>
      </c>
      <c r="S1920" t="s">
        <v>120</v>
      </c>
      <c r="T1920">
        <v>180</v>
      </c>
      <c r="U1920">
        <v>0</v>
      </c>
      <c r="V1920">
        <v>0</v>
      </c>
      <c r="W1920" t="s">
        <v>133</v>
      </c>
      <c r="X1920">
        <v>6746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s">
        <v>75</v>
      </c>
      <c r="AF1920" t="s">
        <v>72</v>
      </c>
      <c r="AG1920" t="s">
        <v>240</v>
      </c>
      <c r="AH1920" t="s">
        <v>144</v>
      </c>
      <c r="AI1920" t="s">
        <v>139</v>
      </c>
      <c r="AJ1920" t="str">
        <f t="shared" si="29"/>
        <v>May</v>
      </c>
    </row>
    <row r="1921" spans="1:36" x14ac:dyDescent="0.3">
      <c r="A1921" t="s">
        <v>5292</v>
      </c>
      <c r="B1921" s="33">
        <v>45932</v>
      </c>
      <c r="C1921" t="s">
        <v>96</v>
      </c>
      <c r="D1921" t="s">
        <v>2488</v>
      </c>
      <c r="E1921" t="s">
        <v>174</v>
      </c>
      <c r="F1921" t="s">
        <v>179</v>
      </c>
      <c r="G1921" t="s">
        <v>158</v>
      </c>
      <c r="H1921" t="s">
        <v>166</v>
      </c>
      <c r="I1921">
        <v>2167</v>
      </c>
      <c r="J1921" t="s">
        <v>1434</v>
      </c>
      <c r="K1921" t="s">
        <v>2964</v>
      </c>
      <c r="L1921" t="s">
        <v>785</v>
      </c>
      <c r="M1921" t="s">
        <v>325</v>
      </c>
      <c r="N1921">
        <v>266</v>
      </c>
      <c r="O1921">
        <v>24</v>
      </c>
      <c r="P1921">
        <v>19</v>
      </c>
      <c r="Q1921" t="s">
        <v>73</v>
      </c>
      <c r="R1921" t="s">
        <v>238</v>
      </c>
      <c r="S1921" t="s">
        <v>239</v>
      </c>
      <c r="T1921">
        <v>150</v>
      </c>
      <c r="U1921">
        <v>112</v>
      </c>
      <c r="V1921">
        <v>74.67</v>
      </c>
      <c r="W1921" t="s">
        <v>133</v>
      </c>
      <c r="X1921">
        <v>9662</v>
      </c>
      <c r="Y1921">
        <v>1082144</v>
      </c>
      <c r="Z1921">
        <v>22848</v>
      </c>
      <c r="AA1921">
        <v>56784</v>
      </c>
      <c r="AB1921">
        <v>1161776</v>
      </c>
      <c r="AC1921">
        <v>1009118</v>
      </c>
      <c r="AD1921">
        <v>152658</v>
      </c>
      <c r="AE1921" t="s">
        <v>78</v>
      </c>
      <c r="AF1921" t="s">
        <v>72</v>
      </c>
      <c r="AG1921" t="s">
        <v>240</v>
      </c>
      <c r="AH1921" t="s">
        <v>145</v>
      </c>
      <c r="AI1921" t="s">
        <v>140</v>
      </c>
      <c r="AJ1921" t="str">
        <f t="shared" si="29"/>
        <v>Oct</v>
      </c>
    </row>
    <row r="1922" spans="1:36" x14ac:dyDescent="0.3">
      <c r="A1922" t="s">
        <v>5293</v>
      </c>
      <c r="B1922" s="33">
        <v>45849</v>
      </c>
      <c r="C1922" t="s">
        <v>93</v>
      </c>
      <c r="D1922" t="s">
        <v>5294</v>
      </c>
      <c r="E1922" t="s">
        <v>181</v>
      </c>
      <c r="F1922" t="s">
        <v>173</v>
      </c>
      <c r="G1922" t="s">
        <v>159</v>
      </c>
      <c r="H1922" t="s">
        <v>161</v>
      </c>
      <c r="I1922">
        <v>1934</v>
      </c>
      <c r="J1922" t="s">
        <v>744</v>
      </c>
      <c r="K1922" t="s">
        <v>1108</v>
      </c>
      <c r="L1922" t="s">
        <v>377</v>
      </c>
      <c r="M1922" t="s">
        <v>1108</v>
      </c>
      <c r="N1922">
        <v>293</v>
      </c>
      <c r="O1922">
        <v>0</v>
      </c>
      <c r="P1922">
        <v>-6</v>
      </c>
      <c r="Q1922" t="s">
        <v>70</v>
      </c>
      <c r="R1922" t="s">
        <v>238</v>
      </c>
      <c r="S1922" t="s">
        <v>239</v>
      </c>
      <c r="T1922">
        <v>180</v>
      </c>
      <c r="U1922">
        <v>169</v>
      </c>
      <c r="V1922">
        <v>93.89</v>
      </c>
      <c r="W1922" t="s">
        <v>135</v>
      </c>
      <c r="X1922">
        <v>7236</v>
      </c>
      <c r="Y1922">
        <v>1222884</v>
      </c>
      <c r="Z1922">
        <v>52052</v>
      </c>
      <c r="AA1922">
        <v>37518</v>
      </c>
      <c r="AB1922">
        <v>1312454</v>
      </c>
      <c r="AC1922">
        <v>828330</v>
      </c>
      <c r="AD1922">
        <v>484124</v>
      </c>
      <c r="AE1922" t="s">
        <v>81</v>
      </c>
      <c r="AF1922" t="s">
        <v>78</v>
      </c>
      <c r="AG1922" t="s">
        <v>240</v>
      </c>
      <c r="AH1922" t="s">
        <v>146</v>
      </c>
      <c r="AI1922" t="s">
        <v>139</v>
      </c>
      <c r="AJ1922" t="str">
        <f t="shared" ref="AJ1922:AJ1985" si="30">TEXT(B1922,"mmm")</f>
        <v>Jul</v>
      </c>
    </row>
    <row r="1923" spans="1:36" x14ac:dyDescent="0.3">
      <c r="A1923" t="s">
        <v>5295</v>
      </c>
      <c r="B1923" s="33">
        <v>45736</v>
      </c>
      <c r="C1923" t="s">
        <v>99</v>
      </c>
      <c r="D1923" t="s">
        <v>5296</v>
      </c>
      <c r="E1923" t="s">
        <v>172</v>
      </c>
      <c r="F1923" t="s">
        <v>179</v>
      </c>
      <c r="G1923" t="s">
        <v>155</v>
      </c>
      <c r="H1923" t="s">
        <v>166</v>
      </c>
      <c r="I1923">
        <v>2258</v>
      </c>
      <c r="J1923" t="s">
        <v>381</v>
      </c>
      <c r="K1923" t="s">
        <v>891</v>
      </c>
      <c r="L1923" t="s">
        <v>304</v>
      </c>
      <c r="M1923" t="s">
        <v>784</v>
      </c>
      <c r="N1923">
        <v>328</v>
      </c>
      <c r="O1923">
        <v>0</v>
      </c>
      <c r="P1923">
        <v>25</v>
      </c>
      <c r="Q1923" t="s">
        <v>73</v>
      </c>
      <c r="R1923" t="s">
        <v>238</v>
      </c>
      <c r="S1923" t="s">
        <v>239</v>
      </c>
      <c r="T1923">
        <v>180</v>
      </c>
      <c r="U1923">
        <v>148</v>
      </c>
      <c r="V1923">
        <v>82.22</v>
      </c>
      <c r="W1923" t="s">
        <v>133</v>
      </c>
      <c r="X1923">
        <v>6334</v>
      </c>
      <c r="Y1923">
        <v>937432</v>
      </c>
      <c r="Z1923">
        <v>61864</v>
      </c>
      <c r="AA1923">
        <v>112184</v>
      </c>
      <c r="AB1923">
        <v>1111480</v>
      </c>
      <c r="AC1923">
        <v>782966</v>
      </c>
      <c r="AD1923">
        <v>328514</v>
      </c>
      <c r="AE1923" t="s">
        <v>81</v>
      </c>
      <c r="AF1923" t="s">
        <v>72</v>
      </c>
      <c r="AG1923" t="s">
        <v>240</v>
      </c>
      <c r="AH1923" t="s">
        <v>147</v>
      </c>
      <c r="AI1923" t="s">
        <v>138</v>
      </c>
      <c r="AJ1923" t="str">
        <f t="shared" si="30"/>
        <v>Mar</v>
      </c>
    </row>
    <row r="1924" spans="1:36" x14ac:dyDescent="0.3">
      <c r="A1924" t="s">
        <v>5297</v>
      </c>
      <c r="B1924" s="33">
        <v>45800</v>
      </c>
      <c r="C1924" t="s">
        <v>93</v>
      </c>
      <c r="D1924" t="s">
        <v>5298</v>
      </c>
      <c r="E1924" t="s">
        <v>179</v>
      </c>
      <c r="F1924" t="s">
        <v>181</v>
      </c>
      <c r="G1924" t="s">
        <v>166</v>
      </c>
      <c r="H1924" t="s">
        <v>159</v>
      </c>
      <c r="I1924">
        <v>2253</v>
      </c>
      <c r="J1924" t="s">
        <v>298</v>
      </c>
      <c r="K1924" t="s">
        <v>1129</v>
      </c>
      <c r="L1924" t="s">
        <v>3816</v>
      </c>
      <c r="M1924" t="s">
        <v>2620</v>
      </c>
      <c r="N1924">
        <v>338</v>
      </c>
      <c r="O1924">
        <v>24</v>
      </c>
      <c r="P1924">
        <v>23</v>
      </c>
      <c r="Q1924" t="s">
        <v>73</v>
      </c>
      <c r="R1924" t="s">
        <v>238</v>
      </c>
      <c r="S1924" t="s">
        <v>239</v>
      </c>
      <c r="T1924">
        <v>150</v>
      </c>
      <c r="U1924">
        <v>79</v>
      </c>
      <c r="V1924">
        <v>52.67</v>
      </c>
      <c r="W1924" t="s">
        <v>133</v>
      </c>
      <c r="X1924">
        <v>3157</v>
      </c>
      <c r="Y1924">
        <v>249403</v>
      </c>
      <c r="Z1924">
        <v>23147</v>
      </c>
      <c r="AA1924">
        <v>35787</v>
      </c>
      <c r="AB1924">
        <v>308337</v>
      </c>
      <c r="AC1924">
        <v>181870</v>
      </c>
      <c r="AD1924">
        <v>126467</v>
      </c>
      <c r="AE1924" t="s">
        <v>72</v>
      </c>
      <c r="AF1924" t="s">
        <v>81</v>
      </c>
      <c r="AG1924" t="s">
        <v>240</v>
      </c>
      <c r="AH1924" t="s">
        <v>144</v>
      </c>
      <c r="AI1924" t="s">
        <v>140</v>
      </c>
      <c r="AJ1924" t="str">
        <f t="shared" si="30"/>
        <v>May</v>
      </c>
    </row>
    <row r="1925" spans="1:36" x14ac:dyDescent="0.3">
      <c r="A1925" t="s">
        <v>5299</v>
      </c>
      <c r="B1925" s="33">
        <v>45711</v>
      </c>
      <c r="C1925" t="s">
        <v>95</v>
      </c>
      <c r="D1925" t="s">
        <v>5300</v>
      </c>
      <c r="E1925" t="s">
        <v>175</v>
      </c>
      <c r="F1925" t="s">
        <v>173</v>
      </c>
      <c r="G1925" t="s">
        <v>163</v>
      </c>
      <c r="H1925" t="s">
        <v>161</v>
      </c>
      <c r="I1925">
        <v>1821</v>
      </c>
      <c r="J1925" t="s">
        <v>304</v>
      </c>
      <c r="K1925" t="s">
        <v>2086</v>
      </c>
      <c r="L1925" t="s">
        <v>5222</v>
      </c>
      <c r="M1925" t="s">
        <v>2964</v>
      </c>
      <c r="N1925">
        <v>250</v>
      </c>
      <c r="O1925">
        <v>18</v>
      </c>
      <c r="P1925">
        <v>76</v>
      </c>
      <c r="Q1925" t="s">
        <v>76</v>
      </c>
      <c r="R1925" t="s">
        <v>238</v>
      </c>
      <c r="S1925" t="s">
        <v>239</v>
      </c>
      <c r="T1925">
        <v>180</v>
      </c>
      <c r="U1925">
        <v>143</v>
      </c>
      <c r="V1925">
        <v>79.44</v>
      </c>
      <c r="W1925" t="s">
        <v>133</v>
      </c>
      <c r="X1925">
        <v>4589</v>
      </c>
      <c r="Y1925">
        <v>656227</v>
      </c>
      <c r="Z1925">
        <v>49335</v>
      </c>
      <c r="AA1925">
        <v>18018</v>
      </c>
      <c r="AB1925">
        <v>723580</v>
      </c>
      <c r="AC1925">
        <v>570236</v>
      </c>
      <c r="AD1925">
        <v>153344</v>
      </c>
      <c r="AE1925" t="s">
        <v>75</v>
      </c>
      <c r="AF1925" t="s">
        <v>78</v>
      </c>
      <c r="AG1925" t="s">
        <v>240</v>
      </c>
      <c r="AH1925" t="s">
        <v>147</v>
      </c>
      <c r="AI1925" t="s">
        <v>138</v>
      </c>
      <c r="AJ1925" t="str">
        <f t="shared" si="30"/>
        <v>Feb</v>
      </c>
    </row>
    <row r="1926" spans="1:36" x14ac:dyDescent="0.3">
      <c r="A1926" t="s">
        <v>5301</v>
      </c>
      <c r="B1926" s="33">
        <v>45943</v>
      </c>
      <c r="C1926" t="s">
        <v>93</v>
      </c>
      <c r="D1926" t="s">
        <v>5302</v>
      </c>
      <c r="E1926" t="s">
        <v>179</v>
      </c>
      <c r="F1926" t="s">
        <v>178</v>
      </c>
      <c r="G1926" t="s">
        <v>166</v>
      </c>
      <c r="H1926" t="s">
        <v>157</v>
      </c>
      <c r="I1926">
        <v>967</v>
      </c>
      <c r="J1926" t="s">
        <v>345</v>
      </c>
      <c r="K1926" t="s">
        <v>654</v>
      </c>
      <c r="L1926" t="s">
        <v>708</v>
      </c>
      <c r="M1926" t="s">
        <v>654</v>
      </c>
      <c r="N1926">
        <v>142</v>
      </c>
      <c r="O1926">
        <v>5</v>
      </c>
      <c r="P1926">
        <v>-6</v>
      </c>
      <c r="Q1926" t="s">
        <v>73</v>
      </c>
      <c r="R1926" t="s">
        <v>238</v>
      </c>
      <c r="S1926" t="s">
        <v>239</v>
      </c>
      <c r="T1926">
        <v>150</v>
      </c>
      <c r="U1926">
        <v>138</v>
      </c>
      <c r="V1926">
        <v>92</v>
      </c>
      <c r="W1926" t="s">
        <v>133</v>
      </c>
      <c r="X1926">
        <v>4690</v>
      </c>
      <c r="Y1926">
        <v>647220</v>
      </c>
      <c r="Z1926">
        <v>33120</v>
      </c>
      <c r="AA1926">
        <v>89148</v>
      </c>
      <c r="AB1926">
        <v>769488</v>
      </c>
      <c r="AC1926">
        <v>567295</v>
      </c>
      <c r="AD1926">
        <v>202193</v>
      </c>
      <c r="AE1926" t="s">
        <v>72</v>
      </c>
      <c r="AF1926" t="s">
        <v>75</v>
      </c>
      <c r="AG1926" t="s">
        <v>240</v>
      </c>
      <c r="AH1926" t="s">
        <v>145</v>
      </c>
      <c r="AI1926" t="s">
        <v>140</v>
      </c>
      <c r="AJ1926" t="str">
        <f t="shared" si="30"/>
        <v>Oct</v>
      </c>
    </row>
    <row r="1927" spans="1:36" x14ac:dyDescent="0.3">
      <c r="A1927" t="s">
        <v>5303</v>
      </c>
      <c r="B1927" s="33">
        <v>45970</v>
      </c>
      <c r="C1927" t="s">
        <v>98</v>
      </c>
      <c r="D1927" t="s">
        <v>5304</v>
      </c>
      <c r="E1927" t="s">
        <v>172</v>
      </c>
      <c r="F1927" t="s">
        <v>177</v>
      </c>
      <c r="G1927" t="s">
        <v>155</v>
      </c>
      <c r="H1927" t="s">
        <v>162</v>
      </c>
      <c r="I1927">
        <v>1298</v>
      </c>
      <c r="J1927" t="s">
        <v>264</v>
      </c>
      <c r="K1927" t="s">
        <v>1893</v>
      </c>
      <c r="L1927" t="s">
        <v>310</v>
      </c>
      <c r="M1927" t="s">
        <v>1893</v>
      </c>
      <c r="N1927">
        <v>166</v>
      </c>
      <c r="O1927">
        <v>0</v>
      </c>
      <c r="P1927">
        <v>-10</v>
      </c>
      <c r="Q1927" t="s">
        <v>70</v>
      </c>
      <c r="R1927" t="s">
        <v>238</v>
      </c>
      <c r="S1927" t="s">
        <v>239</v>
      </c>
      <c r="T1927">
        <v>150</v>
      </c>
      <c r="U1927">
        <v>78</v>
      </c>
      <c r="V1927">
        <v>52</v>
      </c>
      <c r="W1927" t="s">
        <v>135</v>
      </c>
      <c r="X1927">
        <v>6552</v>
      </c>
      <c r="Y1927">
        <v>511056</v>
      </c>
      <c r="Z1927">
        <v>35412</v>
      </c>
      <c r="AA1927">
        <v>9906</v>
      </c>
      <c r="AB1927">
        <v>556374</v>
      </c>
      <c r="AC1927">
        <v>469864</v>
      </c>
      <c r="AD1927">
        <v>86510</v>
      </c>
      <c r="AE1927" t="s">
        <v>81</v>
      </c>
      <c r="AF1927" t="s">
        <v>78</v>
      </c>
      <c r="AG1927" t="s">
        <v>240</v>
      </c>
      <c r="AH1927" t="s">
        <v>144</v>
      </c>
      <c r="AI1927" t="s">
        <v>138</v>
      </c>
      <c r="AJ1927" t="str">
        <f t="shared" si="30"/>
        <v>Nov</v>
      </c>
    </row>
    <row r="1928" spans="1:36" x14ac:dyDescent="0.3">
      <c r="A1928" t="s">
        <v>5305</v>
      </c>
      <c r="B1928" s="33">
        <v>45725</v>
      </c>
      <c r="C1928" t="s">
        <v>95</v>
      </c>
      <c r="D1928" t="s">
        <v>5306</v>
      </c>
      <c r="E1928" t="s">
        <v>175</v>
      </c>
      <c r="F1928" t="s">
        <v>176</v>
      </c>
      <c r="G1928" t="s">
        <v>163</v>
      </c>
      <c r="H1928" t="s">
        <v>156</v>
      </c>
      <c r="I1928">
        <v>1469</v>
      </c>
      <c r="J1928" t="s">
        <v>572</v>
      </c>
      <c r="K1928" t="s">
        <v>1247</v>
      </c>
      <c r="L1928" t="s">
        <v>1820</v>
      </c>
      <c r="M1928" t="s">
        <v>2172</v>
      </c>
      <c r="N1928">
        <v>188</v>
      </c>
      <c r="O1928">
        <v>18</v>
      </c>
      <c r="P1928">
        <v>40</v>
      </c>
      <c r="Q1928" t="s">
        <v>76</v>
      </c>
      <c r="R1928" t="s">
        <v>238</v>
      </c>
      <c r="S1928" t="s">
        <v>239</v>
      </c>
      <c r="T1928">
        <v>189</v>
      </c>
      <c r="U1928">
        <v>136</v>
      </c>
      <c r="V1928">
        <v>71.959999999999994</v>
      </c>
      <c r="W1928" t="s">
        <v>133</v>
      </c>
      <c r="X1928">
        <v>10704</v>
      </c>
      <c r="Y1928">
        <v>1455744</v>
      </c>
      <c r="Z1928">
        <v>39848</v>
      </c>
      <c r="AA1928">
        <v>40120</v>
      </c>
      <c r="AB1928">
        <v>1535712</v>
      </c>
      <c r="AC1928">
        <v>980464</v>
      </c>
      <c r="AD1928">
        <v>555248</v>
      </c>
      <c r="AE1928" t="s">
        <v>75</v>
      </c>
      <c r="AF1928" t="s">
        <v>81</v>
      </c>
      <c r="AG1928" t="s">
        <v>240</v>
      </c>
      <c r="AH1928" t="s">
        <v>144</v>
      </c>
      <c r="AI1928" t="s">
        <v>139</v>
      </c>
      <c r="AJ1928" t="str">
        <f t="shared" si="30"/>
        <v>Mar</v>
      </c>
    </row>
    <row r="1929" spans="1:36" x14ac:dyDescent="0.3">
      <c r="A1929" t="s">
        <v>5307</v>
      </c>
      <c r="B1929" s="33">
        <v>45950</v>
      </c>
      <c r="C1929" t="s">
        <v>97</v>
      </c>
      <c r="D1929" t="s">
        <v>5308</v>
      </c>
      <c r="E1929" t="s">
        <v>181</v>
      </c>
      <c r="F1929" t="s">
        <v>179</v>
      </c>
      <c r="G1929" t="s">
        <v>159</v>
      </c>
      <c r="H1929" t="s">
        <v>166</v>
      </c>
      <c r="I1929">
        <v>665</v>
      </c>
      <c r="J1929" t="s">
        <v>385</v>
      </c>
      <c r="K1929" t="s">
        <v>1141</v>
      </c>
      <c r="L1929" t="s">
        <v>1415</v>
      </c>
      <c r="M1929" t="s">
        <v>728</v>
      </c>
      <c r="N1929">
        <v>101</v>
      </c>
      <c r="O1929">
        <v>7</v>
      </c>
      <c r="P1929">
        <v>33</v>
      </c>
      <c r="Q1929" t="s">
        <v>76</v>
      </c>
      <c r="R1929" t="s">
        <v>238</v>
      </c>
      <c r="S1929" t="s">
        <v>239</v>
      </c>
      <c r="T1929">
        <v>180</v>
      </c>
      <c r="U1929">
        <v>145</v>
      </c>
      <c r="V1929">
        <v>80.56</v>
      </c>
      <c r="W1929" t="s">
        <v>133</v>
      </c>
      <c r="X1929">
        <v>6366</v>
      </c>
      <c r="Y1929">
        <v>923070</v>
      </c>
      <c r="Z1929">
        <v>77285</v>
      </c>
      <c r="AA1929">
        <v>89320</v>
      </c>
      <c r="AB1929">
        <v>1089675</v>
      </c>
      <c r="AC1929">
        <v>843914</v>
      </c>
      <c r="AD1929">
        <v>245761</v>
      </c>
      <c r="AE1929" t="s">
        <v>81</v>
      </c>
      <c r="AF1929" t="s">
        <v>72</v>
      </c>
      <c r="AG1929" t="s">
        <v>240</v>
      </c>
      <c r="AH1929" t="s">
        <v>144</v>
      </c>
      <c r="AI1929" t="s">
        <v>140</v>
      </c>
      <c r="AJ1929" t="str">
        <f t="shared" si="30"/>
        <v>Oct</v>
      </c>
    </row>
    <row r="1930" spans="1:36" x14ac:dyDescent="0.3">
      <c r="A1930" t="s">
        <v>5309</v>
      </c>
      <c r="B1930" s="33">
        <v>45842</v>
      </c>
      <c r="C1930" t="s">
        <v>99</v>
      </c>
      <c r="D1930" t="s">
        <v>5310</v>
      </c>
      <c r="E1930" t="s">
        <v>177</v>
      </c>
      <c r="F1930" t="s">
        <v>172</v>
      </c>
      <c r="G1930" t="s">
        <v>162</v>
      </c>
      <c r="H1930" t="s">
        <v>155</v>
      </c>
      <c r="I1930">
        <v>1878</v>
      </c>
      <c r="J1930" t="s">
        <v>459</v>
      </c>
      <c r="K1930" t="s">
        <v>3261</v>
      </c>
      <c r="L1930" t="s">
        <v>986</v>
      </c>
      <c r="M1930" t="s">
        <v>659</v>
      </c>
      <c r="N1930">
        <v>266</v>
      </c>
      <c r="O1930">
        <v>19</v>
      </c>
      <c r="P1930">
        <v>40</v>
      </c>
      <c r="Q1930" t="s">
        <v>76</v>
      </c>
      <c r="R1930" t="s">
        <v>238</v>
      </c>
      <c r="S1930" t="s">
        <v>239</v>
      </c>
      <c r="T1930">
        <v>220</v>
      </c>
      <c r="U1930">
        <v>190</v>
      </c>
      <c r="V1930">
        <v>86.36</v>
      </c>
      <c r="W1930" t="s">
        <v>133</v>
      </c>
      <c r="X1930">
        <v>7691</v>
      </c>
      <c r="Y1930">
        <v>1461290</v>
      </c>
      <c r="Z1930">
        <v>78660</v>
      </c>
      <c r="AA1930">
        <v>40660</v>
      </c>
      <c r="AB1930">
        <v>1580610</v>
      </c>
      <c r="AC1930">
        <v>1308996</v>
      </c>
      <c r="AD1930">
        <v>271614</v>
      </c>
      <c r="AE1930" t="s">
        <v>78</v>
      </c>
      <c r="AF1930" t="s">
        <v>81</v>
      </c>
      <c r="AG1930" t="s">
        <v>240</v>
      </c>
      <c r="AH1930" t="s">
        <v>147</v>
      </c>
      <c r="AI1930" t="s">
        <v>138</v>
      </c>
      <c r="AJ1930" t="str">
        <f t="shared" si="30"/>
        <v>Jul</v>
      </c>
    </row>
    <row r="1931" spans="1:36" x14ac:dyDescent="0.3">
      <c r="A1931" t="s">
        <v>5311</v>
      </c>
      <c r="B1931" s="33">
        <v>45894</v>
      </c>
      <c r="C1931" t="s">
        <v>97</v>
      </c>
      <c r="D1931" t="s">
        <v>5312</v>
      </c>
      <c r="E1931" t="s">
        <v>172</v>
      </c>
      <c r="F1931" t="s">
        <v>180</v>
      </c>
      <c r="G1931" t="s">
        <v>155</v>
      </c>
      <c r="H1931" t="s">
        <v>160</v>
      </c>
      <c r="I1931">
        <v>1873</v>
      </c>
      <c r="J1931" t="s">
        <v>368</v>
      </c>
      <c r="K1931" t="s">
        <v>3317</v>
      </c>
      <c r="L1931" t="s">
        <v>408</v>
      </c>
      <c r="M1931" t="s">
        <v>2628</v>
      </c>
      <c r="N1931">
        <v>248</v>
      </c>
      <c r="O1931">
        <v>0</v>
      </c>
      <c r="P1931">
        <v>12</v>
      </c>
      <c r="Q1931" t="s">
        <v>73</v>
      </c>
      <c r="R1931" t="s">
        <v>238</v>
      </c>
      <c r="S1931" t="s">
        <v>239</v>
      </c>
      <c r="T1931">
        <v>180</v>
      </c>
      <c r="U1931">
        <v>149</v>
      </c>
      <c r="V1931">
        <v>82.78</v>
      </c>
      <c r="W1931" t="s">
        <v>133</v>
      </c>
      <c r="X1931">
        <v>7853</v>
      </c>
      <c r="Y1931">
        <v>1170097</v>
      </c>
      <c r="Z1931">
        <v>51256</v>
      </c>
      <c r="AA1931">
        <v>94466</v>
      </c>
      <c r="AB1931">
        <v>1315819</v>
      </c>
      <c r="AC1931">
        <v>826745</v>
      </c>
      <c r="AD1931">
        <v>489074</v>
      </c>
      <c r="AE1931" t="s">
        <v>81</v>
      </c>
      <c r="AF1931" t="s">
        <v>81</v>
      </c>
      <c r="AG1931" t="s">
        <v>240</v>
      </c>
      <c r="AH1931" t="s">
        <v>145</v>
      </c>
      <c r="AI1931" t="s">
        <v>138</v>
      </c>
      <c r="AJ1931" t="str">
        <f t="shared" si="30"/>
        <v>Aug</v>
      </c>
    </row>
    <row r="1932" spans="1:36" x14ac:dyDescent="0.3">
      <c r="A1932" t="s">
        <v>5313</v>
      </c>
      <c r="B1932" s="33">
        <v>45660</v>
      </c>
      <c r="C1932" t="s">
        <v>93</v>
      </c>
      <c r="D1932" t="s">
        <v>5314</v>
      </c>
      <c r="E1932" t="s">
        <v>179</v>
      </c>
      <c r="F1932" t="s">
        <v>181</v>
      </c>
      <c r="G1932" t="s">
        <v>166</v>
      </c>
      <c r="H1932" t="s">
        <v>159</v>
      </c>
      <c r="I1932">
        <v>1855</v>
      </c>
      <c r="J1932" t="s">
        <v>314</v>
      </c>
      <c r="K1932" t="s">
        <v>2986</v>
      </c>
      <c r="L1932" t="s">
        <v>1264</v>
      </c>
      <c r="M1932" t="s">
        <v>4028</v>
      </c>
      <c r="N1932">
        <v>260</v>
      </c>
      <c r="O1932">
        <v>28</v>
      </c>
      <c r="P1932">
        <v>30</v>
      </c>
      <c r="Q1932" t="s">
        <v>73</v>
      </c>
      <c r="R1932" t="s">
        <v>238</v>
      </c>
      <c r="S1932" t="s">
        <v>239</v>
      </c>
      <c r="T1932">
        <v>180</v>
      </c>
      <c r="U1932">
        <v>161</v>
      </c>
      <c r="V1932">
        <v>89.44</v>
      </c>
      <c r="W1932" t="s">
        <v>133</v>
      </c>
      <c r="X1932">
        <v>10400</v>
      </c>
      <c r="Y1932">
        <v>1674400</v>
      </c>
      <c r="Z1932">
        <v>43953</v>
      </c>
      <c r="AA1932">
        <v>96600</v>
      </c>
      <c r="AB1932">
        <v>1814953</v>
      </c>
      <c r="AC1932">
        <v>1508491</v>
      </c>
      <c r="AD1932">
        <v>306462</v>
      </c>
      <c r="AE1932" t="s">
        <v>72</v>
      </c>
      <c r="AF1932" t="s">
        <v>81</v>
      </c>
      <c r="AG1932" t="s">
        <v>240</v>
      </c>
      <c r="AH1932" t="s">
        <v>144</v>
      </c>
      <c r="AI1932" t="s">
        <v>139</v>
      </c>
      <c r="AJ1932" t="str">
        <f t="shared" si="30"/>
        <v>Jan</v>
      </c>
    </row>
    <row r="1933" spans="1:36" x14ac:dyDescent="0.3">
      <c r="A1933" t="s">
        <v>5315</v>
      </c>
      <c r="B1933" s="33">
        <v>45784</v>
      </c>
      <c r="C1933" t="s">
        <v>98</v>
      </c>
      <c r="D1933" t="s">
        <v>5316</v>
      </c>
      <c r="E1933" t="s">
        <v>179</v>
      </c>
      <c r="F1933" t="s">
        <v>172</v>
      </c>
      <c r="G1933" t="s">
        <v>166</v>
      </c>
      <c r="H1933" t="s">
        <v>155</v>
      </c>
      <c r="I1933">
        <v>726</v>
      </c>
      <c r="J1933" t="s">
        <v>971</v>
      </c>
      <c r="K1933" t="s">
        <v>1113</v>
      </c>
      <c r="L1933" t="s">
        <v>2214</v>
      </c>
      <c r="M1933" t="s">
        <v>879</v>
      </c>
      <c r="N1933">
        <v>113</v>
      </c>
      <c r="O1933">
        <v>55</v>
      </c>
      <c r="P1933">
        <v>53</v>
      </c>
      <c r="Q1933" t="s">
        <v>76</v>
      </c>
      <c r="R1933" t="s">
        <v>238</v>
      </c>
      <c r="S1933" t="s">
        <v>239</v>
      </c>
      <c r="T1933">
        <v>220</v>
      </c>
      <c r="U1933">
        <v>160</v>
      </c>
      <c r="V1933">
        <v>72.73</v>
      </c>
      <c r="W1933" t="s">
        <v>135</v>
      </c>
      <c r="X1933">
        <v>10384</v>
      </c>
      <c r="Y1933">
        <v>1661440</v>
      </c>
      <c r="Z1933">
        <v>39520</v>
      </c>
      <c r="AA1933">
        <v>55840</v>
      </c>
      <c r="AB1933">
        <v>1756800</v>
      </c>
      <c r="AC1933">
        <v>1141260</v>
      </c>
      <c r="AD1933">
        <v>615540</v>
      </c>
      <c r="AE1933" t="s">
        <v>72</v>
      </c>
      <c r="AF1933" t="s">
        <v>81</v>
      </c>
      <c r="AG1933" t="s">
        <v>240</v>
      </c>
      <c r="AH1933" t="s">
        <v>144</v>
      </c>
      <c r="AI1933" t="s">
        <v>139</v>
      </c>
      <c r="AJ1933" t="str">
        <f t="shared" si="30"/>
        <v>May</v>
      </c>
    </row>
    <row r="1934" spans="1:36" x14ac:dyDescent="0.3">
      <c r="A1934" t="s">
        <v>5317</v>
      </c>
      <c r="B1934" s="33">
        <v>45797</v>
      </c>
      <c r="C1934" t="s">
        <v>97</v>
      </c>
      <c r="D1934" t="s">
        <v>5318</v>
      </c>
      <c r="E1934" t="s">
        <v>177</v>
      </c>
      <c r="F1934" t="s">
        <v>178</v>
      </c>
      <c r="G1934" t="s">
        <v>162</v>
      </c>
      <c r="H1934" t="s">
        <v>157</v>
      </c>
      <c r="I1934">
        <v>830</v>
      </c>
      <c r="J1934" t="s">
        <v>248</v>
      </c>
      <c r="K1934" t="s">
        <v>2673</v>
      </c>
      <c r="L1934" t="s">
        <v>447</v>
      </c>
      <c r="M1934" t="s">
        <v>2673</v>
      </c>
      <c r="N1934">
        <v>119</v>
      </c>
      <c r="O1934">
        <v>0</v>
      </c>
      <c r="P1934">
        <v>0</v>
      </c>
      <c r="Q1934" t="s">
        <v>70</v>
      </c>
      <c r="R1934" t="s">
        <v>238</v>
      </c>
      <c r="S1934" t="s">
        <v>239</v>
      </c>
      <c r="T1934">
        <v>189</v>
      </c>
      <c r="U1934">
        <v>185</v>
      </c>
      <c r="V1934">
        <v>97.88</v>
      </c>
      <c r="W1934" t="s">
        <v>135</v>
      </c>
      <c r="X1934">
        <v>3885</v>
      </c>
      <c r="Y1934">
        <v>718725</v>
      </c>
      <c r="Z1934">
        <v>54575</v>
      </c>
      <c r="AA1934">
        <v>61420</v>
      </c>
      <c r="AB1934">
        <v>834720</v>
      </c>
      <c r="AC1934">
        <v>521851</v>
      </c>
      <c r="AD1934">
        <v>312869</v>
      </c>
      <c r="AE1934" t="s">
        <v>78</v>
      </c>
      <c r="AF1934" t="s">
        <v>75</v>
      </c>
      <c r="AG1934" t="s">
        <v>240</v>
      </c>
      <c r="AH1934" t="s">
        <v>144</v>
      </c>
      <c r="AI1934" t="s">
        <v>139</v>
      </c>
      <c r="AJ1934" t="str">
        <f t="shared" si="30"/>
        <v>May</v>
      </c>
    </row>
    <row r="1935" spans="1:36" x14ac:dyDescent="0.3">
      <c r="A1935" t="s">
        <v>5319</v>
      </c>
      <c r="B1935" s="33">
        <v>45947</v>
      </c>
      <c r="C1935" t="s">
        <v>98</v>
      </c>
      <c r="D1935" t="s">
        <v>5320</v>
      </c>
      <c r="E1935" t="s">
        <v>174</v>
      </c>
      <c r="F1935" t="s">
        <v>181</v>
      </c>
      <c r="G1935" t="s">
        <v>158</v>
      </c>
      <c r="H1935" t="s">
        <v>159</v>
      </c>
      <c r="I1935">
        <v>1131</v>
      </c>
      <c r="J1935" t="s">
        <v>451</v>
      </c>
      <c r="K1935" t="s">
        <v>3834</v>
      </c>
      <c r="L1935" t="s">
        <v>605</v>
      </c>
      <c r="M1935" t="s">
        <v>3834</v>
      </c>
      <c r="N1935">
        <v>179</v>
      </c>
      <c r="O1935">
        <v>0</v>
      </c>
      <c r="P1935">
        <v>-10</v>
      </c>
      <c r="Q1935" t="s">
        <v>70</v>
      </c>
      <c r="R1935" t="s">
        <v>238</v>
      </c>
      <c r="S1935" t="s">
        <v>239</v>
      </c>
      <c r="T1935">
        <v>180</v>
      </c>
      <c r="U1935">
        <v>164</v>
      </c>
      <c r="V1935">
        <v>91.11</v>
      </c>
      <c r="W1935" t="s">
        <v>133</v>
      </c>
      <c r="X1935">
        <v>3104</v>
      </c>
      <c r="Y1935">
        <v>509056</v>
      </c>
      <c r="Z1935">
        <v>27552</v>
      </c>
      <c r="AA1935">
        <v>79048</v>
      </c>
      <c r="AB1935">
        <v>615656</v>
      </c>
      <c r="AC1935">
        <v>471839</v>
      </c>
      <c r="AD1935">
        <v>143817</v>
      </c>
      <c r="AE1935" t="s">
        <v>78</v>
      </c>
      <c r="AF1935" t="s">
        <v>81</v>
      </c>
      <c r="AG1935" t="s">
        <v>240</v>
      </c>
      <c r="AH1935" t="s">
        <v>146</v>
      </c>
      <c r="AI1935" t="s">
        <v>139</v>
      </c>
      <c r="AJ1935" t="str">
        <f t="shared" si="30"/>
        <v>Oct</v>
      </c>
    </row>
    <row r="1936" spans="1:36" x14ac:dyDescent="0.3">
      <c r="A1936" t="s">
        <v>5321</v>
      </c>
      <c r="B1936" s="33">
        <v>45735</v>
      </c>
      <c r="C1936" t="s">
        <v>95</v>
      </c>
      <c r="D1936" t="s">
        <v>5322</v>
      </c>
      <c r="E1936" t="s">
        <v>179</v>
      </c>
      <c r="F1936" t="s">
        <v>172</v>
      </c>
      <c r="G1936" t="s">
        <v>166</v>
      </c>
      <c r="H1936" t="s">
        <v>155</v>
      </c>
      <c r="I1936">
        <v>1555</v>
      </c>
      <c r="J1936" t="s">
        <v>508</v>
      </c>
      <c r="K1936" t="s">
        <v>2199</v>
      </c>
      <c r="L1936" t="s">
        <v>604</v>
      </c>
      <c r="M1936" t="s">
        <v>2026</v>
      </c>
      <c r="N1936">
        <v>209</v>
      </c>
      <c r="O1936">
        <v>28</v>
      </c>
      <c r="P1936">
        <v>39</v>
      </c>
      <c r="Q1936" t="s">
        <v>76</v>
      </c>
      <c r="R1936" t="s">
        <v>238</v>
      </c>
      <c r="S1936" t="s">
        <v>239</v>
      </c>
      <c r="T1936">
        <v>150</v>
      </c>
      <c r="U1936">
        <v>119</v>
      </c>
      <c r="V1936">
        <v>79.33</v>
      </c>
      <c r="W1936" t="s">
        <v>133</v>
      </c>
      <c r="X1936">
        <v>3113</v>
      </c>
      <c r="Y1936">
        <v>370447</v>
      </c>
      <c r="Z1936">
        <v>43911</v>
      </c>
      <c r="AA1936">
        <v>87941</v>
      </c>
      <c r="AB1936">
        <v>502299</v>
      </c>
      <c r="AC1936">
        <v>440353</v>
      </c>
      <c r="AD1936">
        <v>61946</v>
      </c>
      <c r="AE1936" t="s">
        <v>72</v>
      </c>
      <c r="AF1936" t="s">
        <v>81</v>
      </c>
      <c r="AG1936" t="s">
        <v>240</v>
      </c>
      <c r="AH1936" t="s">
        <v>146</v>
      </c>
      <c r="AI1936" t="s">
        <v>139</v>
      </c>
      <c r="AJ1936" t="str">
        <f t="shared" si="30"/>
        <v>Mar</v>
      </c>
    </row>
    <row r="1937" spans="1:36" x14ac:dyDescent="0.3">
      <c r="A1937" t="s">
        <v>5323</v>
      </c>
      <c r="B1937" s="33">
        <v>45705</v>
      </c>
      <c r="C1937" t="s">
        <v>97</v>
      </c>
      <c r="D1937" t="s">
        <v>5324</v>
      </c>
      <c r="E1937" t="s">
        <v>174</v>
      </c>
      <c r="F1937" t="s">
        <v>179</v>
      </c>
      <c r="G1937" t="s">
        <v>158</v>
      </c>
      <c r="H1937" t="s">
        <v>166</v>
      </c>
      <c r="I1937">
        <v>2060</v>
      </c>
      <c r="J1937" t="s">
        <v>248</v>
      </c>
      <c r="K1937" t="s">
        <v>5325</v>
      </c>
      <c r="L1937" t="s">
        <v>1767</v>
      </c>
      <c r="M1937" t="s">
        <v>5326</v>
      </c>
      <c r="N1937">
        <v>256</v>
      </c>
      <c r="O1937">
        <v>5</v>
      </c>
      <c r="P1937">
        <v>29</v>
      </c>
      <c r="Q1937" t="s">
        <v>73</v>
      </c>
      <c r="R1937" t="s">
        <v>238</v>
      </c>
      <c r="S1937" t="s">
        <v>239</v>
      </c>
      <c r="T1937">
        <v>180</v>
      </c>
      <c r="U1937">
        <v>124</v>
      </c>
      <c r="V1937">
        <v>68.89</v>
      </c>
      <c r="W1937" t="s">
        <v>133</v>
      </c>
      <c r="X1937">
        <v>8029</v>
      </c>
      <c r="Y1937">
        <v>995596</v>
      </c>
      <c r="Z1937">
        <v>63984</v>
      </c>
      <c r="AA1937">
        <v>24676</v>
      </c>
      <c r="AB1937">
        <v>1084256</v>
      </c>
      <c r="AC1937">
        <v>793537</v>
      </c>
      <c r="AD1937">
        <v>290719</v>
      </c>
      <c r="AE1937" t="s">
        <v>78</v>
      </c>
      <c r="AF1937" t="s">
        <v>72</v>
      </c>
      <c r="AG1937" t="s">
        <v>240</v>
      </c>
      <c r="AH1937" t="s">
        <v>144</v>
      </c>
      <c r="AI1937" t="s">
        <v>140</v>
      </c>
      <c r="AJ1937" t="str">
        <f t="shared" si="30"/>
        <v>Feb</v>
      </c>
    </row>
    <row r="1938" spans="1:36" x14ac:dyDescent="0.3">
      <c r="A1938" t="s">
        <v>5327</v>
      </c>
      <c r="B1938" s="33">
        <v>45915</v>
      </c>
      <c r="C1938" t="s">
        <v>95</v>
      </c>
      <c r="D1938" t="s">
        <v>5328</v>
      </c>
      <c r="E1938" t="s">
        <v>180</v>
      </c>
      <c r="F1938" t="s">
        <v>181</v>
      </c>
      <c r="G1938" t="s">
        <v>160</v>
      </c>
      <c r="H1938" t="s">
        <v>159</v>
      </c>
      <c r="I1938">
        <v>448</v>
      </c>
      <c r="J1938" t="s">
        <v>514</v>
      </c>
      <c r="K1938" t="s">
        <v>712</v>
      </c>
      <c r="L1938" t="s">
        <v>237</v>
      </c>
      <c r="M1938" t="s">
        <v>1192</v>
      </c>
      <c r="N1938">
        <v>84</v>
      </c>
      <c r="O1938">
        <v>17</v>
      </c>
      <c r="P1938">
        <v>1</v>
      </c>
      <c r="Q1938" t="s">
        <v>73</v>
      </c>
      <c r="R1938" t="s">
        <v>238</v>
      </c>
      <c r="S1938" t="s">
        <v>239</v>
      </c>
      <c r="T1938">
        <v>189</v>
      </c>
      <c r="U1938">
        <v>131</v>
      </c>
      <c r="V1938">
        <v>69.31</v>
      </c>
      <c r="W1938" t="s">
        <v>133</v>
      </c>
      <c r="X1938">
        <v>9508</v>
      </c>
      <c r="Y1938">
        <v>1245548</v>
      </c>
      <c r="Z1938">
        <v>40741</v>
      </c>
      <c r="AA1938">
        <v>67596</v>
      </c>
      <c r="AB1938">
        <v>1353885</v>
      </c>
      <c r="AC1938">
        <v>945397</v>
      </c>
      <c r="AD1938">
        <v>408488</v>
      </c>
      <c r="AE1938" t="s">
        <v>81</v>
      </c>
      <c r="AF1938" t="s">
        <v>81</v>
      </c>
      <c r="AG1938" t="s">
        <v>240</v>
      </c>
      <c r="AH1938" t="s">
        <v>145</v>
      </c>
      <c r="AI1938" t="s">
        <v>140</v>
      </c>
      <c r="AJ1938" t="str">
        <f t="shared" si="30"/>
        <v>Sep</v>
      </c>
    </row>
    <row r="1939" spans="1:36" x14ac:dyDescent="0.3">
      <c r="A1939" t="s">
        <v>5329</v>
      </c>
      <c r="B1939" s="33">
        <v>45956</v>
      </c>
      <c r="C1939" t="s">
        <v>95</v>
      </c>
      <c r="D1939" t="s">
        <v>5330</v>
      </c>
      <c r="E1939" t="s">
        <v>179</v>
      </c>
      <c r="F1939" t="s">
        <v>180</v>
      </c>
      <c r="G1939" t="s">
        <v>166</v>
      </c>
      <c r="H1939" t="s">
        <v>160</v>
      </c>
      <c r="I1939">
        <v>916</v>
      </c>
      <c r="J1939" t="s">
        <v>514</v>
      </c>
      <c r="K1939" t="s">
        <v>849</v>
      </c>
      <c r="L1939" t="s">
        <v>463</v>
      </c>
      <c r="M1939" t="s">
        <v>849</v>
      </c>
      <c r="N1939">
        <v>138</v>
      </c>
      <c r="O1939">
        <v>0</v>
      </c>
      <c r="P1939">
        <v>-10</v>
      </c>
      <c r="Q1939" t="s">
        <v>70</v>
      </c>
      <c r="R1939" t="s">
        <v>238</v>
      </c>
      <c r="S1939" t="s">
        <v>239</v>
      </c>
      <c r="T1939">
        <v>189</v>
      </c>
      <c r="U1939">
        <v>141</v>
      </c>
      <c r="V1939">
        <v>74.599999999999994</v>
      </c>
      <c r="W1939" t="s">
        <v>135</v>
      </c>
      <c r="X1939">
        <v>10788</v>
      </c>
      <c r="Y1939">
        <v>1521108</v>
      </c>
      <c r="Z1939">
        <v>26508</v>
      </c>
      <c r="AA1939">
        <v>57528</v>
      </c>
      <c r="AB1939">
        <v>1605144</v>
      </c>
      <c r="AC1939">
        <v>1259101</v>
      </c>
      <c r="AD1939">
        <v>346043</v>
      </c>
      <c r="AE1939" t="s">
        <v>72</v>
      </c>
      <c r="AF1939" t="s">
        <v>81</v>
      </c>
      <c r="AG1939" t="s">
        <v>240</v>
      </c>
      <c r="AH1939" t="s">
        <v>146</v>
      </c>
      <c r="AI1939" t="s">
        <v>138</v>
      </c>
      <c r="AJ1939" t="str">
        <f t="shared" si="30"/>
        <v>Oct</v>
      </c>
    </row>
    <row r="1940" spans="1:36" x14ac:dyDescent="0.3">
      <c r="A1940" t="s">
        <v>5331</v>
      </c>
      <c r="B1940" s="33">
        <v>45770</v>
      </c>
      <c r="C1940" t="s">
        <v>98</v>
      </c>
      <c r="D1940" t="s">
        <v>5332</v>
      </c>
      <c r="E1940" t="s">
        <v>176</v>
      </c>
      <c r="F1940" t="s">
        <v>172</v>
      </c>
      <c r="G1940" t="s">
        <v>156</v>
      </c>
      <c r="H1940" t="s">
        <v>155</v>
      </c>
      <c r="I1940">
        <v>1759</v>
      </c>
      <c r="J1940" t="s">
        <v>626</v>
      </c>
      <c r="K1940" t="s">
        <v>4974</v>
      </c>
      <c r="L1940" t="s">
        <v>626</v>
      </c>
      <c r="M1940" t="s">
        <v>4974</v>
      </c>
      <c r="N1940">
        <v>232</v>
      </c>
      <c r="O1940">
        <v>0</v>
      </c>
      <c r="P1940">
        <v>-1</v>
      </c>
      <c r="Q1940" t="s">
        <v>70</v>
      </c>
      <c r="R1940" t="s">
        <v>238</v>
      </c>
      <c r="S1940" t="s">
        <v>239</v>
      </c>
      <c r="T1940">
        <v>220</v>
      </c>
      <c r="U1940">
        <v>183</v>
      </c>
      <c r="V1940">
        <v>83.18</v>
      </c>
      <c r="W1940" t="s">
        <v>133</v>
      </c>
      <c r="X1940">
        <v>9831</v>
      </c>
      <c r="Y1940">
        <v>1799073</v>
      </c>
      <c r="Z1940">
        <v>27450</v>
      </c>
      <c r="AA1940">
        <v>117120</v>
      </c>
      <c r="AB1940">
        <v>1943643</v>
      </c>
      <c r="AC1940">
        <v>1438455</v>
      </c>
      <c r="AD1940">
        <v>505188</v>
      </c>
      <c r="AE1940" t="s">
        <v>81</v>
      </c>
      <c r="AF1940" t="s">
        <v>81</v>
      </c>
      <c r="AG1940" t="s">
        <v>240</v>
      </c>
      <c r="AH1940" t="s">
        <v>144</v>
      </c>
      <c r="AI1940" t="s">
        <v>139</v>
      </c>
      <c r="AJ1940" t="str">
        <f t="shared" si="30"/>
        <v>Apr</v>
      </c>
    </row>
    <row r="1941" spans="1:36" x14ac:dyDescent="0.3">
      <c r="A1941" t="s">
        <v>5333</v>
      </c>
      <c r="B1941" s="33">
        <v>45984</v>
      </c>
      <c r="C1941" t="s">
        <v>97</v>
      </c>
      <c r="D1941" t="s">
        <v>5334</v>
      </c>
      <c r="E1941" t="s">
        <v>177</v>
      </c>
      <c r="F1941" t="s">
        <v>176</v>
      </c>
      <c r="G1941" t="s">
        <v>162</v>
      </c>
      <c r="H1941" t="s">
        <v>156</v>
      </c>
      <c r="I1941">
        <v>1471</v>
      </c>
      <c r="J1941" t="s">
        <v>258</v>
      </c>
      <c r="K1941" t="s">
        <v>421</v>
      </c>
      <c r="L1941" t="s">
        <v>3298</v>
      </c>
      <c r="M1941" t="s">
        <v>1685</v>
      </c>
      <c r="N1941">
        <v>228</v>
      </c>
      <c r="O1941">
        <v>50</v>
      </c>
      <c r="P1941">
        <v>58</v>
      </c>
      <c r="Q1941" t="s">
        <v>76</v>
      </c>
      <c r="R1941" t="s">
        <v>238</v>
      </c>
      <c r="S1941" t="s">
        <v>239</v>
      </c>
      <c r="T1941">
        <v>189</v>
      </c>
      <c r="U1941">
        <v>162</v>
      </c>
      <c r="V1941">
        <v>85.71</v>
      </c>
      <c r="W1941" t="s">
        <v>134</v>
      </c>
      <c r="X1941">
        <v>3604</v>
      </c>
      <c r="Y1941">
        <v>583848</v>
      </c>
      <c r="Z1941">
        <v>63666</v>
      </c>
      <c r="AA1941">
        <v>101898</v>
      </c>
      <c r="AB1941">
        <v>749412</v>
      </c>
      <c r="AC1941">
        <v>489757</v>
      </c>
      <c r="AD1941">
        <v>259655</v>
      </c>
      <c r="AE1941" t="s">
        <v>78</v>
      </c>
      <c r="AF1941" t="s">
        <v>81</v>
      </c>
      <c r="AG1941" t="s">
        <v>240</v>
      </c>
      <c r="AH1941" t="s">
        <v>144</v>
      </c>
      <c r="AI1941" t="s">
        <v>139</v>
      </c>
      <c r="AJ1941" t="str">
        <f t="shared" si="30"/>
        <v>Nov</v>
      </c>
    </row>
    <row r="1942" spans="1:36" x14ac:dyDescent="0.3">
      <c r="A1942" t="s">
        <v>5335</v>
      </c>
      <c r="B1942" s="33">
        <v>45672</v>
      </c>
      <c r="C1942" t="s">
        <v>97</v>
      </c>
      <c r="D1942" t="s">
        <v>5336</v>
      </c>
      <c r="E1942" t="s">
        <v>177</v>
      </c>
      <c r="F1942" t="s">
        <v>175</v>
      </c>
      <c r="G1942" t="s">
        <v>162</v>
      </c>
      <c r="H1942" t="s">
        <v>163</v>
      </c>
      <c r="I1942">
        <v>536</v>
      </c>
      <c r="J1942" t="s">
        <v>459</v>
      </c>
      <c r="K1942" t="s">
        <v>494</v>
      </c>
      <c r="L1942" t="s">
        <v>827</v>
      </c>
      <c r="M1942" t="s">
        <v>3711</v>
      </c>
      <c r="N1942">
        <v>93</v>
      </c>
      <c r="O1942">
        <v>6</v>
      </c>
      <c r="P1942">
        <v>16</v>
      </c>
      <c r="Q1942" t="s">
        <v>73</v>
      </c>
      <c r="R1942" t="s">
        <v>238</v>
      </c>
      <c r="S1942" t="s">
        <v>239</v>
      </c>
      <c r="T1942">
        <v>186</v>
      </c>
      <c r="U1942">
        <v>178</v>
      </c>
      <c r="V1942">
        <v>95.7</v>
      </c>
      <c r="W1942" t="s">
        <v>133</v>
      </c>
      <c r="X1942">
        <v>8508</v>
      </c>
      <c r="Y1942">
        <v>1514424</v>
      </c>
      <c r="Z1942">
        <v>66216</v>
      </c>
      <c r="AA1942">
        <v>95230</v>
      </c>
      <c r="AB1942">
        <v>1675870</v>
      </c>
      <c r="AC1942">
        <v>989702</v>
      </c>
      <c r="AD1942">
        <v>686168</v>
      </c>
      <c r="AE1942" t="s">
        <v>78</v>
      </c>
      <c r="AF1942" t="s">
        <v>75</v>
      </c>
      <c r="AG1942" t="s">
        <v>240</v>
      </c>
      <c r="AH1942" t="s">
        <v>144</v>
      </c>
      <c r="AI1942" t="s">
        <v>139</v>
      </c>
      <c r="AJ1942" t="str">
        <f t="shared" si="30"/>
        <v>Jan</v>
      </c>
    </row>
    <row r="1943" spans="1:36" x14ac:dyDescent="0.3">
      <c r="A1943" t="s">
        <v>5337</v>
      </c>
      <c r="B1943" s="33">
        <v>46011</v>
      </c>
      <c r="C1943" t="s">
        <v>98</v>
      </c>
      <c r="D1943" t="s">
        <v>5338</v>
      </c>
      <c r="E1943" t="s">
        <v>179</v>
      </c>
      <c r="F1943" t="s">
        <v>173</v>
      </c>
      <c r="G1943" t="s">
        <v>166</v>
      </c>
      <c r="H1943" t="s">
        <v>161</v>
      </c>
      <c r="I1943">
        <v>1837</v>
      </c>
      <c r="J1943" t="s">
        <v>266</v>
      </c>
      <c r="K1943" t="s">
        <v>909</v>
      </c>
      <c r="L1943" t="s">
        <v>1906</v>
      </c>
      <c r="M1943" t="s">
        <v>1638</v>
      </c>
      <c r="N1943">
        <v>259</v>
      </c>
      <c r="O1943">
        <v>6</v>
      </c>
      <c r="P1943">
        <v>13</v>
      </c>
      <c r="Q1943" t="s">
        <v>73</v>
      </c>
      <c r="R1943" t="s">
        <v>238</v>
      </c>
      <c r="S1943" t="s">
        <v>239</v>
      </c>
      <c r="T1943">
        <v>150</v>
      </c>
      <c r="U1943">
        <v>93</v>
      </c>
      <c r="V1943">
        <v>62</v>
      </c>
      <c r="W1943" t="s">
        <v>133</v>
      </c>
      <c r="X1943">
        <v>6866</v>
      </c>
      <c r="Y1943">
        <v>638538</v>
      </c>
      <c r="Z1943">
        <v>41664</v>
      </c>
      <c r="AA1943">
        <v>23250</v>
      </c>
      <c r="AB1943">
        <v>703452</v>
      </c>
      <c r="AC1943">
        <v>547238</v>
      </c>
      <c r="AD1943">
        <v>156214</v>
      </c>
      <c r="AE1943" t="s">
        <v>72</v>
      </c>
      <c r="AF1943" t="s">
        <v>78</v>
      </c>
      <c r="AG1943" t="s">
        <v>240</v>
      </c>
      <c r="AH1943" t="s">
        <v>144</v>
      </c>
      <c r="AI1943" t="s">
        <v>138</v>
      </c>
      <c r="AJ1943" t="str">
        <f t="shared" si="30"/>
        <v>Dec</v>
      </c>
    </row>
    <row r="1944" spans="1:36" x14ac:dyDescent="0.3">
      <c r="A1944" t="s">
        <v>5339</v>
      </c>
      <c r="B1944" s="33">
        <v>45806</v>
      </c>
      <c r="C1944" t="s">
        <v>99</v>
      </c>
      <c r="D1944" t="s">
        <v>5340</v>
      </c>
      <c r="E1944" t="s">
        <v>181</v>
      </c>
      <c r="F1944" t="s">
        <v>176</v>
      </c>
      <c r="G1944" t="s">
        <v>159</v>
      </c>
      <c r="H1944" t="s">
        <v>156</v>
      </c>
      <c r="I1944">
        <v>942</v>
      </c>
      <c r="J1944" t="s">
        <v>504</v>
      </c>
      <c r="K1944" t="s">
        <v>824</v>
      </c>
      <c r="L1944" t="s">
        <v>1129</v>
      </c>
      <c r="M1944" t="s">
        <v>5341</v>
      </c>
      <c r="N1944">
        <v>138</v>
      </c>
      <c r="O1944">
        <v>38</v>
      </c>
      <c r="P1944">
        <v>37</v>
      </c>
      <c r="Q1944" t="s">
        <v>76</v>
      </c>
      <c r="R1944" t="s">
        <v>238</v>
      </c>
      <c r="S1944" t="s">
        <v>239</v>
      </c>
      <c r="T1944">
        <v>220</v>
      </c>
      <c r="U1944">
        <v>192</v>
      </c>
      <c r="V1944">
        <v>87.27</v>
      </c>
      <c r="W1944" t="s">
        <v>133</v>
      </c>
      <c r="X1944">
        <v>9133</v>
      </c>
      <c r="Y1944">
        <v>1753536</v>
      </c>
      <c r="Z1944">
        <v>88512</v>
      </c>
      <c r="AA1944">
        <v>133824</v>
      </c>
      <c r="AB1944">
        <v>1975872</v>
      </c>
      <c r="AC1944">
        <v>1224791</v>
      </c>
      <c r="AD1944">
        <v>751081</v>
      </c>
      <c r="AE1944" t="s">
        <v>81</v>
      </c>
      <c r="AF1944" t="s">
        <v>81</v>
      </c>
      <c r="AG1944" t="s">
        <v>240</v>
      </c>
      <c r="AH1944" t="s">
        <v>144</v>
      </c>
      <c r="AI1944" t="s">
        <v>140</v>
      </c>
      <c r="AJ1944" t="str">
        <f t="shared" si="30"/>
        <v>May</v>
      </c>
    </row>
    <row r="1945" spans="1:36" x14ac:dyDescent="0.3">
      <c r="A1945" t="s">
        <v>5342</v>
      </c>
      <c r="B1945" s="33">
        <v>45935</v>
      </c>
      <c r="C1945" t="s">
        <v>95</v>
      </c>
      <c r="D1945" t="s">
        <v>5343</v>
      </c>
      <c r="E1945" t="s">
        <v>173</v>
      </c>
      <c r="F1945" t="s">
        <v>181</v>
      </c>
      <c r="G1945" t="s">
        <v>161</v>
      </c>
      <c r="H1945" t="s">
        <v>159</v>
      </c>
      <c r="I1945">
        <v>1273</v>
      </c>
      <c r="J1945" t="s">
        <v>248</v>
      </c>
      <c r="K1945" t="s">
        <v>3077</v>
      </c>
      <c r="L1945" t="s">
        <v>447</v>
      </c>
      <c r="M1945" t="s">
        <v>2249</v>
      </c>
      <c r="N1945">
        <v>161</v>
      </c>
      <c r="O1945">
        <v>0</v>
      </c>
      <c r="P1945">
        <v>1</v>
      </c>
      <c r="Q1945" t="s">
        <v>70</v>
      </c>
      <c r="R1945" t="s">
        <v>238</v>
      </c>
      <c r="S1945" t="s">
        <v>239</v>
      </c>
      <c r="T1945">
        <v>220</v>
      </c>
      <c r="U1945">
        <v>154</v>
      </c>
      <c r="V1945">
        <v>70</v>
      </c>
      <c r="W1945" t="s">
        <v>133</v>
      </c>
      <c r="X1945">
        <v>10852</v>
      </c>
      <c r="Y1945">
        <v>1671208</v>
      </c>
      <c r="Z1945">
        <v>45892</v>
      </c>
      <c r="AA1945">
        <v>24332</v>
      </c>
      <c r="AB1945">
        <v>1741432</v>
      </c>
      <c r="AC1945">
        <v>1115978</v>
      </c>
      <c r="AD1945">
        <v>625454</v>
      </c>
      <c r="AE1945" t="s">
        <v>78</v>
      </c>
      <c r="AF1945" t="s">
        <v>81</v>
      </c>
      <c r="AG1945" t="s">
        <v>240</v>
      </c>
      <c r="AH1945" t="s">
        <v>145</v>
      </c>
      <c r="AI1945" t="s">
        <v>139</v>
      </c>
      <c r="AJ1945" t="str">
        <f t="shared" si="30"/>
        <v>Oct</v>
      </c>
    </row>
    <row r="1946" spans="1:36" x14ac:dyDescent="0.3">
      <c r="A1946" t="s">
        <v>5344</v>
      </c>
      <c r="B1946" s="33">
        <v>45670</v>
      </c>
      <c r="C1946" t="s">
        <v>93</v>
      </c>
      <c r="D1946" t="s">
        <v>5345</v>
      </c>
      <c r="E1946" t="s">
        <v>173</v>
      </c>
      <c r="F1946" t="s">
        <v>178</v>
      </c>
      <c r="G1946" t="s">
        <v>161</v>
      </c>
      <c r="H1946" t="s">
        <v>157</v>
      </c>
      <c r="I1946">
        <v>763</v>
      </c>
      <c r="J1946" t="s">
        <v>514</v>
      </c>
      <c r="K1946" t="s">
        <v>647</v>
      </c>
      <c r="L1946" t="s">
        <v>636</v>
      </c>
      <c r="M1946" t="s">
        <v>829</v>
      </c>
      <c r="N1946">
        <v>116</v>
      </c>
      <c r="O1946">
        <v>30</v>
      </c>
      <c r="P1946">
        <v>8</v>
      </c>
      <c r="Q1946" t="s">
        <v>73</v>
      </c>
      <c r="R1946" t="s">
        <v>238</v>
      </c>
      <c r="S1946" t="s">
        <v>239</v>
      </c>
      <c r="T1946">
        <v>180</v>
      </c>
      <c r="U1946">
        <v>142</v>
      </c>
      <c r="V1946">
        <v>78.89</v>
      </c>
      <c r="W1946" t="s">
        <v>133</v>
      </c>
      <c r="X1946">
        <v>10705</v>
      </c>
      <c r="Y1946">
        <v>1520110</v>
      </c>
      <c r="Z1946">
        <v>43594</v>
      </c>
      <c r="AA1946">
        <v>85910</v>
      </c>
      <c r="AB1946">
        <v>1649614</v>
      </c>
      <c r="AC1946">
        <v>1412436</v>
      </c>
      <c r="AD1946">
        <v>237178</v>
      </c>
      <c r="AE1946" t="s">
        <v>78</v>
      </c>
      <c r="AF1946" t="s">
        <v>75</v>
      </c>
      <c r="AG1946" t="s">
        <v>240</v>
      </c>
      <c r="AH1946" t="s">
        <v>146</v>
      </c>
      <c r="AI1946" t="s">
        <v>139</v>
      </c>
      <c r="AJ1946" t="str">
        <f t="shared" si="30"/>
        <v>Jan</v>
      </c>
    </row>
    <row r="1947" spans="1:36" x14ac:dyDescent="0.3">
      <c r="A1947" t="s">
        <v>5346</v>
      </c>
      <c r="B1947" s="33">
        <v>45948</v>
      </c>
      <c r="C1947" t="s">
        <v>93</v>
      </c>
      <c r="D1947" t="s">
        <v>5347</v>
      </c>
      <c r="E1947" t="s">
        <v>176</v>
      </c>
      <c r="F1947" t="s">
        <v>178</v>
      </c>
      <c r="G1947" t="s">
        <v>156</v>
      </c>
      <c r="H1947" t="s">
        <v>157</v>
      </c>
      <c r="I1947">
        <v>762</v>
      </c>
      <c r="J1947" t="s">
        <v>554</v>
      </c>
      <c r="K1947" t="s">
        <v>2589</v>
      </c>
      <c r="L1947" t="s">
        <v>636</v>
      </c>
      <c r="M1947" t="s">
        <v>1688</v>
      </c>
      <c r="N1947">
        <v>121</v>
      </c>
      <c r="O1947">
        <v>30</v>
      </c>
      <c r="P1947">
        <v>42</v>
      </c>
      <c r="Q1947" t="s">
        <v>76</v>
      </c>
      <c r="R1947" t="s">
        <v>238</v>
      </c>
      <c r="S1947" t="s">
        <v>239</v>
      </c>
      <c r="T1947">
        <v>180</v>
      </c>
      <c r="U1947">
        <v>140</v>
      </c>
      <c r="V1947">
        <v>77.78</v>
      </c>
      <c r="W1947" t="s">
        <v>135</v>
      </c>
      <c r="X1947">
        <v>6167</v>
      </c>
      <c r="Y1947">
        <v>863380</v>
      </c>
      <c r="Z1947">
        <v>53760</v>
      </c>
      <c r="AA1947">
        <v>103740</v>
      </c>
      <c r="AB1947">
        <v>1020880</v>
      </c>
      <c r="AC1947">
        <v>740057</v>
      </c>
      <c r="AD1947">
        <v>280823</v>
      </c>
      <c r="AE1947" t="s">
        <v>81</v>
      </c>
      <c r="AF1947" t="s">
        <v>75</v>
      </c>
      <c r="AG1947" t="s">
        <v>240</v>
      </c>
      <c r="AH1947" t="s">
        <v>147</v>
      </c>
      <c r="AI1947" t="s">
        <v>140</v>
      </c>
      <c r="AJ1947" t="str">
        <f t="shared" si="30"/>
        <v>Oct</v>
      </c>
    </row>
    <row r="1948" spans="1:36" x14ac:dyDescent="0.3">
      <c r="A1948" t="s">
        <v>5348</v>
      </c>
      <c r="B1948" s="33">
        <v>45846</v>
      </c>
      <c r="C1948" t="s">
        <v>99</v>
      </c>
      <c r="D1948" t="s">
        <v>5349</v>
      </c>
      <c r="E1948" t="s">
        <v>179</v>
      </c>
      <c r="F1948" t="s">
        <v>178</v>
      </c>
      <c r="G1948" t="s">
        <v>166</v>
      </c>
      <c r="H1948" t="s">
        <v>157</v>
      </c>
      <c r="I1948">
        <v>895</v>
      </c>
      <c r="J1948" t="s">
        <v>391</v>
      </c>
      <c r="K1948" t="s">
        <v>5350</v>
      </c>
      <c r="L1948" t="s">
        <v>2954</v>
      </c>
      <c r="M1948" t="s">
        <v>781</v>
      </c>
      <c r="N1948">
        <v>125</v>
      </c>
      <c r="O1948">
        <v>31</v>
      </c>
      <c r="P1948">
        <v>69</v>
      </c>
      <c r="Q1948" t="s">
        <v>76</v>
      </c>
      <c r="R1948" t="s">
        <v>238</v>
      </c>
      <c r="S1948" t="s">
        <v>239</v>
      </c>
      <c r="T1948">
        <v>186</v>
      </c>
      <c r="U1948">
        <v>164</v>
      </c>
      <c r="V1948">
        <v>88.17</v>
      </c>
      <c r="W1948" t="s">
        <v>133</v>
      </c>
      <c r="X1948">
        <v>4590</v>
      </c>
      <c r="Y1948">
        <v>752760</v>
      </c>
      <c r="Z1948">
        <v>36408</v>
      </c>
      <c r="AA1948">
        <v>89872</v>
      </c>
      <c r="AB1948">
        <v>879040</v>
      </c>
      <c r="AC1948">
        <v>755667</v>
      </c>
      <c r="AD1948">
        <v>123373</v>
      </c>
      <c r="AE1948" t="s">
        <v>72</v>
      </c>
      <c r="AF1948" t="s">
        <v>75</v>
      </c>
      <c r="AG1948" t="s">
        <v>240</v>
      </c>
      <c r="AH1948" t="s">
        <v>144</v>
      </c>
      <c r="AI1948" t="s">
        <v>138</v>
      </c>
      <c r="AJ1948" t="str">
        <f t="shared" si="30"/>
        <v>Jul</v>
      </c>
    </row>
    <row r="1949" spans="1:36" x14ac:dyDescent="0.3">
      <c r="A1949" t="s">
        <v>5351</v>
      </c>
      <c r="B1949" s="33">
        <v>45905</v>
      </c>
      <c r="C1949" t="s">
        <v>98</v>
      </c>
      <c r="D1949" t="s">
        <v>5352</v>
      </c>
      <c r="E1949" t="s">
        <v>177</v>
      </c>
      <c r="F1949" t="s">
        <v>178</v>
      </c>
      <c r="G1949" t="s">
        <v>162</v>
      </c>
      <c r="H1949" t="s">
        <v>157</v>
      </c>
      <c r="I1949">
        <v>1492</v>
      </c>
      <c r="J1949" t="s">
        <v>1045</v>
      </c>
      <c r="K1949" t="s">
        <v>760</v>
      </c>
      <c r="L1949" t="s">
        <v>639</v>
      </c>
      <c r="M1949" t="s">
        <v>760</v>
      </c>
      <c r="N1949">
        <v>182</v>
      </c>
      <c r="O1949">
        <v>0</v>
      </c>
      <c r="P1949">
        <v>-10</v>
      </c>
      <c r="Q1949" t="s">
        <v>70</v>
      </c>
      <c r="R1949" t="s">
        <v>238</v>
      </c>
      <c r="S1949" t="s">
        <v>239</v>
      </c>
      <c r="T1949">
        <v>180</v>
      </c>
      <c r="U1949">
        <v>159</v>
      </c>
      <c r="V1949">
        <v>88.33</v>
      </c>
      <c r="W1949" t="s">
        <v>135</v>
      </c>
      <c r="X1949">
        <v>10735</v>
      </c>
      <c r="Y1949">
        <v>1706865</v>
      </c>
      <c r="Z1949">
        <v>53424</v>
      </c>
      <c r="AA1949">
        <v>51834</v>
      </c>
      <c r="AB1949">
        <v>1812123</v>
      </c>
      <c r="AC1949">
        <v>1436957</v>
      </c>
      <c r="AD1949">
        <v>375166</v>
      </c>
      <c r="AE1949" t="s">
        <v>78</v>
      </c>
      <c r="AF1949" t="s">
        <v>75</v>
      </c>
      <c r="AG1949" t="s">
        <v>240</v>
      </c>
      <c r="AH1949" t="s">
        <v>144</v>
      </c>
      <c r="AI1949" t="s">
        <v>139</v>
      </c>
      <c r="AJ1949" t="str">
        <f t="shared" si="30"/>
        <v>Sep</v>
      </c>
    </row>
    <row r="1950" spans="1:36" x14ac:dyDescent="0.3">
      <c r="A1950" t="s">
        <v>5353</v>
      </c>
      <c r="B1950" s="33">
        <v>45908</v>
      </c>
      <c r="C1950" t="s">
        <v>98</v>
      </c>
      <c r="D1950" t="s">
        <v>5354</v>
      </c>
      <c r="E1950" t="s">
        <v>172</v>
      </c>
      <c r="F1950" t="s">
        <v>178</v>
      </c>
      <c r="G1950" t="s">
        <v>155</v>
      </c>
      <c r="H1950" t="s">
        <v>157</v>
      </c>
      <c r="I1950">
        <v>2262</v>
      </c>
      <c r="J1950" t="s">
        <v>806</v>
      </c>
      <c r="K1950" t="s">
        <v>474</v>
      </c>
      <c r="L1950" t="s">
        <v>304</v>
      </c>
      <c r="M1950" t="s">
        <v>1698</v>
      </c>
      <c r="N1950">
        <v>315</v>
      </c>
      <c r="O1950">
        <v>0</v>
      </c>
      <c r="P1950">
        <v>7</v>
      </c>
      <c r="Q1950" t="s">
        <v>73</v>
      </c>
      <c r="R1950" t="s">
        <v>238</v>
      </c>
      <c r="S1950" t="s">
        <v>239</v>
      </c>
      <c r="T1950">
        <v>189</v>
      </c>
      <c r="U1950">
        <v>139</v>
      </c>
      <c r="V1950">
        <v>73.540000000000006</v>
      </c>
      <c r="W1950" t="s">
        <v>135</v>
      </c>
      <c r="X1950">
        <v>2900</v>
      </c>
      <c r="Y1950">
        <v>403100</v>
      </c>
      <c r="Z1950">
        <v>28773</v>
      </c>
      <c r="AA1950">
        <v>17097</v>
      </c>
      <c r="AB1950">
        <v>448970</v>
      </c>
      <c r="AC1950">
        <v>288072</v>
      </c>
      <c r="AD1950">
        <v>160898</v>
      </c>
      <c r="AE1950" t="s">
        <v>81</v>
      </c>
      <c r="AF1950" t="s">
        <v>75</v>
      </c>
      <c r="AG1950" t="s">
        <v>240</v>
      </c>
      <c r="AH1950" t="s">
        <v>144</v>
      </c>
      <c r="AI1950" t="s">
        <v>138</v>
      </c>
      <c r="AJ1950" t="str">
        <f t="shared" si="30"/>
        <v>Sep</v>
      </c>
    </row>
    <row r="1951" spans="1:36" x14ac:dyDescent="0.3">
      <c r="A1951" t="s">
        <v>5355</v>
      </c>
      <c r="B1951" s="33">
        <v>45923</v>
      </c>
      <c r="C1951" t="s">
        <v>93</v>
      </c>
      <c r="D1951" t="s">
        <v>5356</v>
      </c>
      <c r="E1951" t="s">
        <v>176</v>
      </c>
      <c r="F1951" t="s">
        <v>178</v>
      </c>
      <c r="G1951" t="s">
        <v>156</v>
      </c>
      <c r="H1951" t="s">
        <v>157</v>
      </c>
      <c r="I1951">
        <v>1865</v>
      </c>
      <c r="J1951" t="s">
        <v>353</v>
      </c>
      <c r="K1951" t="s">
        <v>1435</v>
      </c>
      <c r="L1951" t="s">
        <v>1420</v>
      </c>
      <c r="M1951" t="s">
        <v>1454</v>
      </c>
      <c r="N1951">
        <v>288</v>
      </c>
      <c r="O1951">
        <v>29</v>
      </c>
      <c r="P1951">
        <v>28</v>
      </c>
      <c r="Q1951" t="s">
        <v>73</v>
      </c>
      <c r="R1951" t="s">
        <v>238</v>
      </c>
      <c r="S1951" t="s">
        <v>239</v>
      </c>
      <c r="T1951">
        <v>180</v>
      </c>
      <c r="U1951">
        <v>139</v>
      </c>
      <c r="V1951">
        <v>77.22</v>
      </c>
      <c r="W1951" t="s">
        <v>133</v>
      </c>
      <c r="X1951">
        <v>3813</v>
      </c>
      <c r="Y1951">
        <v>530007</v>
      </c>
      <c r="Z1951">
        <v>36279</v>
      </c>
      <c r="AA1951">
        <v>72419</v>
      </c>
      <c r="AB1951">
        <v>638705</v>
      </c>
      <c r="AC1951">
        <v>479562</v>
      </c>
      <c r="AD1951">
        <v>159143</v>
      </c>
      <c r="AE1951" t="s">
        <v>81</v>
      </c>
      <c r="AF1951" t="s">
        <v>75</v>
      </c>
      <c r="AG1951" t="s">
        <v>240</v>
      </c>
      <c r="AH1951" t="s">
        <v>144</v>
      </c>
      <c r="AI1951" t="s">
        <v>139</v>
      </c>
      <c r="AJ1951" t="str">
        <f t="shared" si="30"/>
        <v>Sep</v>
      </c>
    </row>
    <row r="1952" spans="1:36" x14ac:dyDescent="0.3">
      <c r="A1952" t="s">
        <v>5357</v>
      </c>
      <c r="B1952" s="33">
        <v>45719</v>
      </c>
      <c r="C1952" t="s">
        <v>93</v>
      </c>
      <c r="D1952" t="s">
        <v>5358</v>
      </c>
      <c r="E1952" t="s">
        <v>172</v>
      </c>
      <c r="F1952" t="s">
        <v>174</v>
      </c>
      <c r="G1952" t="s">
        <v>155</v>
      </c>
      <c r="H1952" t="s">
        <v>158</v>
      </c>
      <c r="I1952">
        <v>739</v>
      </c>
      <c r="J1952" t="s">
        <v>457</v>
      </c>
      <c r="K1952" t="s">
        <v>1150</v>
      </c>
      <c r="L1952" t="s">
        <v>1240</v>
      </c>
      <c r="M1952" t="s">
        <v>387</v>
      </c>
      <c r="N1952">
        <v>112</v>
      </c>
      <c r="O1952">
        <v>3</v>
      </c>
      <c r="P1952">
        <v>26</v>
      </c>
      <c r="Q1952" t="s">
        <v>73</v>
      </c>
      <c r="R1952" t="s">
        <v>238</v>
      </c>
      <c r="S1952" t="s">
        <v>239</v>
      </c>
      <c r="T1952">
        <v>189</v>
      </c>
      <c r="U1952">
        <v>130</v>
      </c>
      <c r="V1952">
        <v>68.78</v>
      </c>
      <c r="W1952" t="s">
        <v>133</v>
      </c>
      <c r="X1952">
        <v>4106</v>
      </c>
      <c r="Y1952">
        <v>533780</v>
      </c>
      <c r="Z1952">
        <v>47060</v>
      </c>
      <c r="AA1952">
        <v>99190</v>
      </c>
      <c r="AB1952">
        <v>680030</v>
      </c>
      <c r="AC1952">
        <v>422494</v>
      </c>
      <c r="AD1952">
        <v>257536</v>
      </c>
      <c r="AE1952" t="s">
        <v>81</v>
      </c>
      <c r="AF1952" t="s">
        <v>78</v>
      </c>
      <c r="AG1952" t="s">
        <v>240</v>
      </c>
      <c r="AH1952" t="s">
        <v>145</v>
      </c>
      <c r="AI1952" t="s">
        <v>139</v>
      </c>
      <c r="AJ1952" t="str">
        <f t="shared" si="30"/>
        <v>Mar</v>
      </c>
    </row>
    <row r="1953" spans="1:36" x14ac:dyDescent="0.3">
      <c r="A1953" t="s">
        <v>5359</v>
      </c>
      <c r="B1953" s="33">
        <v>45830</v>
      </c>
      <c r="C1953" t="s">
        <v>93</v>
      </c>
      <c r="D1953" t="s">
        <v>5360</v>
      </c>
      <c r="E1953" t="s">
        <v>177</v>
      </c>
      <c r="F1953" t="s">
        <v>179</v>
      </c>
      <c r="G1953" t="s">
        <v>162</v>
      </c>
      <c r="H1953" t="s">
        <v>166</v>
      </c>
      <c r="I1953">
        <v>654</v>
      </c>
      <c r="J1953" t="s">
        <v>258</v>
      </c>
      <c r="K1953" t="s">
        <v>5361</v>
      </c>
      <c r="L1953" t="s">
        <v>4425</v>
      </c>
      <c r="M1953" t="s">
        <v>5361</v>
      </c>
      <c r="N1953">
        <v>110</v>
      </c>
      <c r="O1953">
        <v>1</v>
      </c>
      <c r="P1953">
        <v>0</v>
      </c>
      <c r="Q1953" t="s">
        <v>73</v>
      </c>
      <c r="R1953" t="s">
        <v>238</v>
      </c>
      <c r="S1953" t="s">
        <v>239</v>
      </c>
      <c r="T1953">
        <v>189</v>
      </c>
      <c r="U1953">
        <v>112</v>
      </c>
      <c r="V1953">
        <v>59.26</v>
      </c>
      <c r="W1953" t="s">
        <v>133</v>
      </c>
      <c r="X1953">
        <v>9778</v>
      </c>
      <c r="Y1953">
        <v>1095136</v>
      </c>
      <c r="Z1953">
        <v>42672</v>
      </c>
      <c r="AA1953">
        <v>41776</v>
      </c>
      <c r="AB1953">
        <v>1179584</v>
      </c>
      <c r="AC1953">
        <v>848537</v>
      </c>
      <c r="AD1953">
        <v>331047</v>
      </c>
      <c r="AE1953" t="s">
        <v>78</v>
      </c>
      <c r="AF1953" t="s">
        <v>72</v>
      </c>
      <c r="AG1953" t="s">
        <v>240</v>
      </c>
      <c r="AH1953" t="s">
        <v>144</v>
      </c>
      <c r="AI1953" t="s">
        <v>138</v>
      </c>
      <c r="AJ1953" t="str">
        <f t="shared" si="30"/>
        <v>Jun</v>
      </c>
    </row>
    <row r="1954" spans="1:36" x14ac:dyDescent="0.3">
      <c r="A1954" t="s">
        <v>5362</v>
      </c>
      <c r="B1954" s="33">
        <v>45971</v>
      </c>
      <c r="C1954" t="s">
        <v>95</v>
      </c>
      <c r="D1954" t="s">
        <v>5363</v>
      </c>
      <c r="E1954" t="s">
        <v>178</v>
      </c>
      <c r="F1954" t="s">
        <v>181</v>
      </c>
      <c r="G1954" t="s">
        <v>157</v>
      </c>
      <c r="H1954" t="s">
        <v>159</v>
      </c>
      <c r="I1954">
        <v>621</v>
      </c>
      <c r="J1954" t="s">
        <v>368</v>
      </c>
      <c r="K1954" t="s">
        <v>317</v>
      </c>
      <c r="N1954">
        <v>92</v>
      </c>
      <c r="O1954">
        <v>0</v>
      </c>
      <c r="P1954">
        <v>0</v>
      </c>
      <c r="Q1954" t="s">
        <v>67</v>
      </c>
      <c r="R1954" t="s">
        <v>245</v>
      </c>
      <c r="S1954" t="s">
        <v>123</v>
      </c>
      <c r="T1954">
        <v>180</v>
      </c>
      <c r="U1954">
        <v>0</v>
      </c>
      <c r="V1954">
        <v>0</v>
      </c>
      <c r="W1954" t="s">
        <v>133</v>
      </c>
      <c r="X1954">
        <v>10749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 t="s">
        <v>75</v>
      </c>
      <c r="AF1954" t="s">
        <v>81</v>
      </c>
      <c r="AG1954" t="s">
        <v>240</v>
      </c>
      <c r="AH1954" t="s">
        <v>145</v>
      </c>
      <c r="AI1954" t="s">
        <v>139</v>
      </c>
      <c r="AJ1954" t="str">
        <f t="shared" si="30"/>
        <v>Nov</v>
      </c>
    </row>
    <row r="1955" spans="1:36" x14ac:dyDescent="0.3">
      <c r="A1955" t="s">
        <v>5364</v>
      </c>
      <c r="B1955" s="33">
        <v>45871</v>
      </c>
      <c r="C1955" t="s">
        <v>97</v>
      </c>
      <c r="D1955" t="s">
        <v>5365</v>
      </c>
      <c r="E1955" t="s">
        <v>173</v>
      </c>
      <c r="F1955" t="s">
        <v>179</v>
      </c>
      <c r="G1955" t="s">
        <v>161</v>
      </c>
      <c r="H1955" t="s">
        <v>166</v>
      </c>
      <c r="I1955">
        <v>1319</v>
      </c>
      <c r="J1955" t="s">
        <v>292</v>
      </c>
      <c r="K1955" t="s">
        <v>5366</v>
      </c>
      <c r="L1955" t="s">
        <v>3389</v>
      </c>
      <c r="M1955" t="s">
        <v>625</v>
      </c>
      <c r="N1955">
        <v>171</v>
      </c>
      <c r="O1955">
        <v>43</v>
      </c>
      <c r="P1955">
        <v>42</v>
      </c>
      <c r="Q1955" t="s">
        <v>76</v>
      </c>
      <c r="R1955" t="s">
        <v>238</v>
      </c>
      <c r="S1955" t="s">
        <v>239</v>
      </c>
      <c r="T1955">
        <v>220</v>
      </c>
      <c r="U1955">
        <v>159</v>
      </c>
      <c r="V1955">
        <v>72.27</v>
      </c>
      <c r="W1955" t="s">
        <v>135</v>
      </c>
      <c r="X1955">
        <v>3487</v>
      </c>
      <c r="Y1955">
        <v>554433</v>
      </c>
      <c r="Z1955">
        <v>44838</v>
      </c>
      <c r="AA1955">
        <v>57717</v>
      </c>
      <c r="AB1955">
        <v>656988</v>
      </c>
      <c r="AC1955">
        <v>467765</v>
      </c>
      <c r="AD1955">
        <v>189223</v>
      </c>
      <c r="AE1955" t="s">
        <v>78</v>
      </c>
      <c r="AF1955" t="s">
        <v>72</v>
      </c>
      <c r="AG1955" t="s">
        <v>240</v>
      </c>
      <c r="AH1955" t="s">
        <v>144</v>
      </c>
      <c r="AI1955" t="s">
        <v>140</v>
      </c>
      <c r="AJ1955" t="str">
        <f t="shared" si="30"/>
        <v>Aug</v>
      </c>
    </row>
    <row r="1956" spans="1:36" x14ac:dyDescent="0.3">
      <c r="A1956" t="s">
        <v>5367</v>
      </c>
      <c r="B1956" s="33">
        <v>45739</v>
      </c>
      <c r="C1956" t="s">
        <v>99</v>
      </c>
      <c r="D1956" t="s">
        <v>5368</v>
      </c>
      <c r="E1956" t="s">
        <v>177</v>
      </c>
      <c r="F1956" t="s">
        <v>172</v>
      </c>
      <c r="G1956" t="s">
        <v>162</v>
      </c>
      <c r="H1956" t="s">
        <v>155</v>
      </c>
      <c r="I1956">
        <v>2384</v>
      </c>
      <c r="J1956" t="s">
        <v>275</v>
      </c>
      <c r="K1956" t="s">
        <v>1126</v>
      </c>
      <c r="L1956" t="s">
        <v>626</v>
      </c>
      <c r="M1956" t="s">
        <v>1126</v>
      </c>
      <c r="N1956">
        <v>331</v>
      </c>
      <c r="O1956">
        <v>0</v>
      </c>
      <c r="P1956">
        <v>-10</v>
      </c>
      <c r="Q1956" t="s">
        <v>70</v>
      </c>
      <c r="R1956" t="s">
        <v>238</v>
      </c>
      <c r="S1956" t="s">
        <v>239</v>
      </c>
      <c r="T1956">
        <v>150</v>
      </c>
      <c r="U1956">
        <v>104</v>
      </c>
      <c r="V1956">
        <v>69.33</v>
      </c>
      <c r="W1956" t="s">
        <v>133</v>
      </c>
      <c r="X1956">
        <v>5140</v>
      </c>
      <c r="Y1956">
        <v>534560</v>
      </c>
      <c r="Z1956">
        <v>56680</v>
      </c>
      <c r="AA1956">
        <v>27560</v>
      </c>
      <c r="AB1956">
        <v>618800</v>
      </c>
      <c r="AC1956">
        <v>391875</v>
      </c>
      <c r="AD1956">
        <v>226925</v>
      </c>
      <c r="AE1956" t="s">
        <v>78</v>
      </c>
      <c r="AF1956" t="s">
        <v>81</v>
      </c>
      <c r="AG1956" t="s">
        <v>240</v>
      </c>
      <c r="AH1956" t="s">
        <v>144</v>
      </c>
      <c r="AI1956" t="s">
        <v>140</v>
      </c>
      <c r="AJ1956" t="str">
        <f t="shared" si="30"/>
        <v>Mar</v>
      </c>
    </row>
    <row r="1957" spans="1:36" x14ac:dyDescent="0.3">
      <c r="A1957" t="s">
        <v>5369</v>
      </c>
      <c r="B1957" s="33">
        <v>45963</v>
      </c>
      <c r="C1957" t="s">
        <v>93</v>
      </c>
      <c r="D1957" t="s">
        <v>5370</v>
      </c>
      <c r="E1957" t="s">
        <v>175</v>
      </c>
      <c r="F1957" t="s">
        <v>174</v>
      </c>
      <c r="G1957" t="s">
        <v>163</v>
      </c>
      <c r="H1957" t="s">
        <v>158</v>
      </c>
      <c r="I1957">
        <v>480</v>
      </c>
      <c r="J1957" t="s">
        <v>342</v>
      </c>
      <c r="K1957" t="s">
        <v>387</v>
      </c>
      <c r="L1957" t="s">
        <v>492</v>
      </c>
      <c r="M1957" t="s">
        <v>1243</v>
      </c>
      <c r="N1957">
        <v>78</v>
      </c>
      <c r="O1957">
        <v>30</v>
      </c>
      <c r="P1957">
        <v>10</v>
      </c>
      <c r="Q1957" t="s">
        <v>73</v>
      </c>
      <c r="R1957" t="s">
        <v>238</v>
      </c>
      <c r="S1957" t="s">
        <v>239</v>
      </c>
      <c r="T1957">
        <v>189</v>
      </c>
      <c r="U1957">
        <v>127</v>
      </c>
      <c r="V1957">
        <v>67.2</v>
      </c>
      <c r="W1957" t="s">
        <v>133</v>
      </c>
      <c r="X1957">
        <v>8261</v>
      </c>
      <c r="Y1957">
        <v>1049147</v>
      </c>
      <c r="Z1957">
        <v>30734</v>
      </c>
      <c r="AA1957">
        <v>30734</v>
      </c>
      <c r="AB1957">
        <v>1110615</v>
      </c>
      <c r="AC1957">
        <v>747943</v>
      </c>
      <c r="AD1957">
        <v>362672</v>
      </c>
      <c r="AE1957" t="s">
        <v>75</v>
      </c>
      <c r="AF1957" t="s">
        <v>78</v>
      </c>
      <c r="AG1957" t="s">
        <v>240</v>
      </c>
      <c r="AH1957" t="s">
        <v>144</v>
      </c>
      <c r="AI1957" t="s">
        <v>140</v>
      </c>
      <c r="AJ1957" t="str">
        <f t="shared" si="30"/>
        <v>Nov</v>
      </c>
    </row>
    <row r="1958" spans="1:36" x14ac:dyDescent="0.3">
      <c r="A1958" t="s">
        <v>5371</v>
      </c>
      <c r="B1958" s="33">
        <v>45933</v>
      </c>
      <c r="C1958" t="s">
        <v>99</v>
      </c>
      <c r="D1958" t="s">
        <v>5372</v>
      </c>
      <c r="E1958" t="s">
        <v>178</v>
      </c>
      <c r="F1958" t="s">
        <v>173</v>
      </c>
      <c r="G1958" t="s">
        <v>157</v>
      </c>
      <c r="H1958" t="s">
        <v>161</v>
      </c>
      <c r="I1958">
        <v>713</v>
      </c>
      <c r="J1958" t="s">
        <v>1434</v>
      </c>
      <c r="K1958" t="s">
        <v>979</v>
      </c>
      <c r="L1958" t="s">
        <v>977</v>
      </c>
      <c r="M1958" t="s">
        <v>1069</v>
      </c>
      <c r="N1958">
        <v>113</v>
      </c>
      <c r="O1958">
        <v>53</v>
      </c>
      <c r="P1958">
        <v>59</v>
      </c>
      <c r="Q1958" t="s">
        <v>76</v>
      </c>
      <c r="R1958" t="s">
        <v>238</v>
      </c>
      <c r="S1958" t="s">
        <v>239</v>
      </c>
      <c r="T1958">
        <v>180</v>
      </c>
      <c r="U1958">
        <v>134</v>
      </c>
      <c r="V1958">
        <v>74.44</v>
      </c>
      <c r="W1958" t="s">
        <v>133</v>
      </c>
      <c r="X1958">
        <v>7153</v>
      </c>
      <c r="Y1958">
        <v>958502</v>
      </c>
      <c r="Z1958">
        <v>71824</v>
      </c>
      <c r="AA1958">
        <v>49446</v>
      </c>
      <c r="AB1958">
        <v>1079772</v>
      </c>
      <c r="AC1958">
        <v>764292</v>
      </c>
      <c r="AD1958">
        <v>315480</v>
      </c>
      <c r="AE1958" t="s">
        <v>75</v>
      </c>
      <c r="AF1958" t="s">
        <v>78</v>
      </c>
      <c r="AG1958" t="s">
        <v>240</v>
      </c>
      <c r="AH1958" t="s">
        <v>144</v>
      </c>
      <c r="AI1958" t="s">
        <v>138</v>
      </c>
      <c r="AJ1958" t="str">
        <f t="shared" si="30"/>
        <v>Oct</v>
      </c>
    </row>
    <row r="1959" spans="1:36" x14ac:dyDescent="0.3">
      <c r="A1959" t="s">
        <v>5373</v>
      </c>
      <c r="B1959" s="33">
        <v>45863</v>
      </c>
      <c r="C1959" t="s">
        <v>93</v>
      </c>
      <c r="D1959" t="s">
        <v>5374</v>
      </c>
      <c r="E1959" t="s">
        <v>179</v>
      </c>
      <c r="F1959" t="s">
        <v>181</v>
      </c>
      <c r="G1959" t="s">
        <v>166</v>
      </c>
      <c r="H1959" t="s">
        <v>159</v>
      </c>
      <c r="I1959">
        <v>1742</v>
      </c>
      <c r="J1959" t="s">
        <v>243</v>
      </c>
      <c r="K1959" t="s">
        <v>793</v>
      </c>
      <c r="L1959" t="s">
        <v>1400</v>
      </c>
      <c r="M1959" t="s">
        <v>1303</v>
      </c>
      <c r="N1959">
        <v>233</v>
      </c>
      <c r="O1959">
        <v>2</v>
      </c>
      <c r="P1959">
        <v>23</v>
      </c>
      <c r="Q1959" t="s">
        <v>73</v>
      </c>
      <c r="R1959" t="s">
        <v>238</v>
      </c>
      <c r="S1959" t="s">
        <v>239</v>
      </c>
      <c r="T1959">
        <v>180</v>
      </c>
      <c r="U1959">
        <v>154</v>
      </c>
      <c r="V1959">
        <v>85.56</v>
      </c>
      <c r="W1959" t="s">
        <v>133</v>
      </c>
      <c r="X1959">
        <v>7269</v>
      </c>
      <c r="Y1959">
        <v>1119426</v>
      </c>
      <c r="Z1959">
        <v>55902</v>
      </c>
      <c r="AA1959">
        <v>90398</v>
      </c>
      <c r="AB1959">
        <v>1265726</v>
      </c>
      <c r="AC1959">
        <v>1080337</v>
      </c>
      <c r="AD1959">
        <v>185389</v>
      </c>
      <c r="AE1959" t="s">
        <v>72</v>
      </c>
      <c r="AF1959" t="s">
        <v>81</v>
      </c>
      <c r="AG1959" t="s">
        <v>240</v>
      </c>
      <c r="AH1959" t="s">
        <v>144</v>
      </c>
      <c r="AI1959" t="s">
        <v>138</v>
      </c>
      <c r="AJ1959" t="str">
        <f t="shared" si="30"/>
        <v>Jul</v>
      </c>
    </row>
    <row r="1960" spans="1:36" x14ac:dyDescent="0.3">
      <c r="A1960" t="s">
        <v>5375</v>
      </c>
      <c r="B1960" s="33">
        <v>45981</v>
      </c>
      <c r="C1960" t="s">
        <v>95</v>
      </c>
      <c r="D1960" t="s">
        <v>5376</v>
      </c>
      <c r="E1960" t="s">
        <v>180</v>
      </c>
      <c r="F1960" t="s">
        <v>174</v>
      </c>
      <c r="G1960" t="s">
        <v>160</v>
      </c>
      <c r="H1960" t="s">
        <v>158</v>
      </c>
      <c r="I1960">
        <v>2053</v>
      </c>
      <c r="J1960" t="s">
        <v>457</v>
      </c>
      <c r="K1960" t="s">
        <v>2169</v>
      </c>
      <c r="L1960" t="s">
        <v>459</v>
      </c>
      <c r="M1960" t="s">
        <v>2169</v>
      </c>
      <c r="N1960">
        <v>293</v>
      </c>
      <c r="O1960">
        <v>0</v>
      </c>
      <c r="P1960">
        <v>0</v>
      </c>
      <c r="Q1960" t="s">
        <v>70</v>
      </c>
      <c r="R1960" t="s">
        <v>238</v>
      </c>
      <c r="S1960" t="s">
        <v>239</v>
      </c>
      <c r="T1960">
        <v>180</v>
      </c>
      <c r="U1960">
        <v>90</v>
      </c>
      <c r="V1960">
        <v>50</v>
      </c>
      <c r="W1960" t="s">
        <v>133</v>
      </c>
      <c r="X1960">
        <v>9391</v>
      </c>
      <c r="Y1960">
        <v>845190</v>
      </c>
      <c r="Z1960">
        <v>45540</v>
      </c>
      <c r="AA1960">
        <v>49140</v>
      </c>
      <c r="AB1960">
        <v>939870</v>
      </c>
      <c r="AC1960">
        <v>601516</v>
      </c>
      <c r="AD1960">
        <v>338354</v>
      </c>
      <c r="AE1960" t="s">
        <v>81</v>
      </c>
      <c r="AF1960" t="s">
        <v>78</v>
      </c>
      <c r="AG1960" t="s">
        <v>240</v>
      </c>
      <c r="AH1960" t="s">
        <v>144</v>
      </c>
      <c r="AI1960" t="s">
        <v>138</v>
      </c>
      <c r="AJ1960" t="str">
        <f t="shared" si="30"/>
        <v>Nov</v>
      </c>
    </row>
    <row r="1961" spans="1:36" x14ac:dyDescent="0.3">
      <c r="A1961" t="s">
        <v>5377</v>
      </c>
      <c r="B1961" s="33">
        <v>45943</v>
      </c>
      <c r="C1961" t="s">
        <v>93</v>
      </c>
      <c r="D1961" t="s">
        <v>5378</v>
      </c>
      <c r="E1961" t="s">
        <v>174</v>
      </c>
      <c r="F1961" t="s">
        <v>175</v>
      </c>
      <c r="G1961" t="s">
        <v>158</v>
      </c>
      <c r="H1961" t="s">
        <v>163</v>
      </c>
      <c r="I1961">
        <v>2369</v>
      </c>
      <c r="J1961" t="s">
        <v>520</v>
      </c>
      <c r="K1961" t="s">
        <v>2627</v>
      </c>
      <c r="N1961">
        <v>292</v>
      </c>
      <c r="O1961">
        <v>0</v>
      </c>
      <c r="P1961">
        <v>0</v>
      </c>
      <c r="Q1961" t="s">
        <v>67</v>
      </c>
      <c r="R1961" t="s">
        <v>245</v>
      </c>
      <c r="S1961" t="s">
        <v>124</v>
      </c>
      <c r="T1961">
        <v>180</v>
      </c>
      <c r="U1961">
        <v>0</v>
      </c>
      <c r="V1961">
        <v>0</v>
      </c>
      <c r="W1961" t="s">
        <v>133</v>
      </c>
      <c r="X1961">
        <v>4076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t="s">
        <v>78</v>
      </c>
      <c r="AF1961" t="s">
        <v>75</v>
      </c>
      <c r="AG1961" t="s">
        <v>240</v>
      </c>
      <c r="AH1961" t="s">
        <v>144</v>
      </c>
      <c r="AI1961" t="s">
        <v>138</v>
      </c>
      <c r="AJ1961" t="str">
        <f t="shared" si="30"/>
        <v>Oct</v>
      </c>
    </row>
    <row r="1962" spans="1:36" x14ac:dyDescent="0.3">
      <c r="A1962" t="s">
        <v>5379</v>
      </c>
      <c r="B1962" s="33">
        <v>45820</v>
      </c>
      <c r="C1962" t="s">
        <v>99</v>
      </c>
      <c r="D1962" t="s">
        <v>5380</v>
      </c>
      <c r="E1962" t="s">
        <v>175</v>
      </c>
      <c r="F1962" t="s">
        <v>179</v>
      </c>
      <c r="G1962" t="s">
        <v>163</v>
      </c>
      <c r="H1962" t="s">
        <v>166</v>
      </c>
      <c r="I1962">
        <v>1976</v>
      </c>
      <c r="J1962" t="s">
        <v>474</v>
      </c>
      <c r="K1962" t="s">
        <v>3293</v>
      </c>
      <c r="L1962" t="s">
        <v>750</v>
      </c>
      <c r="M1962" t="s">
        <v>1213</v>
      </c>
      <c r="N1962">
        <v>244</v>
      </c>
      <c r="O1962">
        <v>2</v>
      </c>
      <c r="P1962">
        <v>23</v>
      </c>
      <c r="Q1962" t="s">
        <v>73</v>
      </c>
      <c r="R1962" t="s">
        <v>238</v>
      </c>
      <c r="S1962" t="s">
        <v>239</v>
      </c>
      <c r="T1962">
        <v>186</v>
      </c>
      <c r="U1962">
        <v>157</v>
      </c>
      <c r="V1962">
        <v>84.41</v>
      </c>
      <c r="W1962" t="s">
        <v>134</v>
      </c>
      <c r="X1962">
        <v>6970</v>
      </c>
      <c r="Y1962">
        <v>1094290</v>
      </c>
      <c r="Z1962">
        <v>58718</v>
      </c>
      <c r="AA1962">
        <v>68295</v>
      </c>
      <c r="AB1962">
        <v>1221303</v>
      </c>
      <c r="AC1962">
        <v>755615</v>
      </c>
      <c r="AD1962">
        <v>465688</v>
      </c>
      <c r="AE1962" t="s">
        <v>75</v>
      </c>
      <c r="AF1962" t="s">
        <v>72</v>
      </c>
      <c r="AG1962" t="s">
        <v>240</v>
      </c>
      <c r="AH1962" t="s">
        <v>144</v>
      </c>
      <c r="AI1962" t="s">
        <v>139</v>
      </c>
      <c r="AJ1962" t="str">
        <f t="shared" si="30"/>
        <v>Jun</v>
      </c>
    </row>
    <row r="1963" spans="1:36" x14ac:dyDescent="0.3">
      <c r="A1963" t="s">
        <v>5381</v>
      </c>
      <c r="B1963" s="33">
        <v>45667</v>
      </c>
      <c r="C1963" t="s">
        <v>96</v>
      </c>
      <c r="D1963" t="s">
        <v>5382</v>
      </c>
      <c r="E1963" t="s">
        <v>172</v>
      </c>
      <c r="F1963" t="s">
        <v>181</v>
      </c>
      <c r="G1963" t="s">
        <v>155</v>
      </c>
      <c r="H1963" t="s">
        <v>159</v>
      </c>
      <c r="I1963">
        <v>2308</v>
      </c>
      <c r="J1963" t="s">
        <v>280</v>
      </c>
      <c r="K1963" t="s">
        <v>405</v>
      </c>
      <c r="L1963" t="s">
        <v>272</v>
      </c>
      <c r="M1963" t="s">
        <v>405</v>
      </c>
      <c r="N1963">
        <v>272</v>
      </c>
      <c r="O1963">
        <v>3</v>
      </c>
      <c r="P1963">
        <v>0</v>
      </c>
      <c r="Q1963" t="s">
        <v>73</v>
      </c>
      <c r="R1963" t="s">
        <v>238</v>
      </c>
      <c r="S1963" t="s">
        <v>239</v>
      </c>
      <c r="T1963">
        <v>186</v>
      </c>
      <c r="U1963">
        <v>111</v>
      </c>
      <c r="V1963">
        <v>59.68</v>
      </c>
      <c r="W1963" t="s">
        <v>135</v>
      </c>
      <c r="X1963">
        <v>8602</v>
      </c>
      <c r="Y1963">
        <v>954822</v>
      </c>
      <c r="Z1963">
        <v>28749</v>
      </c>
      <c r="AA1963">
        <v>26973</v>
      </c>
      <c r="AB1963">
        <v>1010544</v>
      </c>
      <c r="AC1963">
        <v>664146</v>
      </c>
      <c r="AD1963">
        <v>346398</v>
      </c>
      <c r="AE1963" t="s">
        <v>81</v>
      </c>
      <c r="AF1963" t="s">
        <v>81</v>
      </c>
      <c r="AG1963" t="s">
        <v>240</v>
      </c>
      <c r="AH1963" t="s">
        <v>146</v>
      </c>
      <c r="AI1963" t="s">
        <v>138</v>
      </c>
      <c r="AJ1963" t="str">
        <f t="shared" si="30"/>
        <v>Jan</v>
      </c>
    </row>
    <row r="1964" spans="1:36" x14ac:dyDescent="0.3">
      <c r="A1964" t="s">
        <v>5383</v>
      </c>
      <c r="B1964" s="33">
        <v>45747</v>
      </c>
      <c r="C1964" t="s">
        <v>99</v>
      </c>
      <c r="D1964" t="s">
        <v>5384</v>
      </c>
      <c r="E1964" t="s">
        <v>180</v>
      </c>
      <c r="F1964" t="s">
        <v>178</v>
      </c>
      <c r="G1964" t="s">
        <v>160</v>
      </c>
      <c r="H1964" t="s">
        <v>157</v>
      </c>
      <c r="I1964">
        <v>651</v>
      </c>
      <c r="J1964" t="s">
        <v>266</v>
      </c>
      <c r="K1964" t="s">
        <v>2911</v>
      </c>
      <c r="L1964" t="s">
        <v>310</v>
      </c>
      <c r="M1964" t="s">
        <v>2911</v>
      </c>
      <c r="N1964">
        <v>111</v>
      </c>
      <c r="O1964">
        <v>0</v>
      </c>
      <c r="P1964">
        <v>-4</v>
      </c>
      <c r="Q1964" t="s">
        <v>70</v>
      </c>
      <c r="R1964" t="s">
        <v>238</v>
      </c>
      <c r="S1964" t="s">
        <v>239</v>
      </c>
      <c r="T1964">
        <v>180</v>
      </c>
      <c r="U1964">
        <v>100</v>
      </c>
      <c r="V1964">
        <v>55.56</v>
      </c>
      <c r="W1964" t="s">
        <v>133</v>
      </c>
      <c r="X1964">
        <v>7910</v>
      </c>
      <c r="Y1964">
        <v>791000</v>
      </c>
      <c r="Z1964">
        <v>21500</v>
      </c>
      <c r="AA1964">
        <v>76100</v>
      </c>
      <c r="AB1964">
        <v>888600</v>
      </c>
      <c r="AC1964">
        <v>721363</v>
      </c>
      <c r="AD1964">
        <v>167237</v>
      </c>
      <c r="AE1964" t="s">
        <v>81</v>
      </c>
      <c r="AF1964" t="s">
        <v>75</v>
      </c>
      <c r="AG1964" t="s">
        <v>240</v>
      </c>
      <c r="AH1964" t="s">
        <v>144</v>
      </c>
      <c r="AI1964" t="s">
        <v>139</v>
      </c>
      <c r="AJ1964" t="str">
        <f t="shared" si="30"/>
        <v>Mar</v>
      </c>
    </row>
    <row r="1965" spans="1:36" x14ac:dyDescent="0.3">
      <c r="A1965" t="s">
        <v>5385</v>
      </c>
      <c r="B1965" s="33">
        <v>45813</v>
      </c>
      <c r="C1965" t="s">
        <v>95</v>
      </c>
      <c r="D1965" t="s">
        <v>5386</v>
      </c>
      <c r="E1965" t="s">
        <v>178</v>
      </c>
      <c r="F1965" t="s">
        <v>176</v>
      </c>
      <c r="G1965" t="s">
        <v>157</v>
      </c>
      <c r="H1965" t="s">
        <v>156</v>
      </c>
      <c r="I1965">
        <v>2126</v>
      </c>
      <c r="J1965" t="s">
        <v>518</v>
      </c>
      <c r="K1965" t="s">
        <v>1248</v>
      </c>
      <c r="L1965" t="s">
        <v>477</v>
      </c>
      <c r="M1965" t="s">
        <v>1248</v>
      </c>
      <c r="N1965">
        <v>327</v>
      </c>
      <c r="O1965">
        <v>0</v>
      </c>
      <c r="P1965">
        <v>-2</v>
      </c>
      <c r="Q1965" t="s">
        <v>70</v>
      </c>
      <c r="R1965" t="s">
        <v>238</v>
      </c>
      <c r="S1965" t="s">
        <v>239</v>
      </c>
      <c r="T1965">
        <v>180</v>
      </c>
      <c r="U1965">
        <v>137</v>
      </c>
      <c r="V1965">
        <v>76.11</v>
      </c>
      <c r="W1965" t="s">
        <v>133</v>
      </c>
      <c r="X1965">
        <v>6684</v>
      </c>
      <c r="Y1965">
        <v>915708</v>
      </c>
      <c r="Z1965">
        <v>67130</v>
      </c>
      <c r="AA1965">
        <v>48909</v>
      </c>
      <c r="AB1965">
        <v>1031747</v>
      </c>
      <c r="AC1965">
        <v>751269</v>
      </c>
      <c r="AD1965">
        <v>280478</v>
      </c>
      <c r="AE1965" t="s">
        <v>75</v>
      </c>
      <c r="AF1965" t="s">
        <v>81</v>
      </c>
      <c r="AG1965" t="s">
        <v>240</v>
      </c>
      <c r="AH1965" t="s">
        <v>145</v>
      </c>
      <c r="AI1965" t="s">
        <v>138</v>
      </c>
      <c r="AJ1965" t="str">
        <f t="shared" si="30"/>
        <v>Jun</v>
      </c>
    </row>
    <row r="1966" spans="1:36" x14ac:dyDescent="0.3">
      <c r="A1966" t="s">
        <v>5387</v>
      </c>
      <c r="B1966" s="33">
        <v>45677</v>
      </c>
      <c r="C1966" t="s">
        <v>93</v>
      </c>
      <c r="D1966" t="s">
        <v>5388</v>
      </c>
      <c r="E1966" t="s">
        <v>175</v>
      </c>
      <c r="F1966" t="s">
        <v>179</v>
      </c>
      <c r="G1966" t="s">
        <v>163</v>
      </c>
      <c r="H1966" t="s">
        <v>166</v>
      </c>
      <c r="I1966">
        <v>2301</v>
      </c>
      <c r="J1966" t="s">
        <v>682</v>
      </c>
      <c r="K1966" t="s">
        <v>348</v>
      </c>
      <c r="L1966" t="s">
        <v>991</v>
      </c>
      <c r="M1966" t="s">
        <v>305</v>
      </c>
      <c r="N1966">
        <v>305</v>
      </c>
      <c r="O1966">
        <v>49</v>
      </c>
      <c r="P1966">
        <v>30</v>
      </c>
      <c r="Q1966" t="s">
        <v>73</v>
      </c>
      <c r="R1966" t="s">
        <v>238</v>
      </c>
      <c r="S1966" t="s">
        <v>239</v>
      </c>
      <c r="T1966">
        <v>180</v>
      </c>
      <c r="U1966">
        <v>148</v>
      </c>
      <c r="V1966">
        <v>82.22</v>
      </c>
      <c r="W1966" t="s">
        <v>133</v>
      </c>
      <c r="X1966">
        <v>3759</v>
      </c>
      <c r="Y1966">
        <v>556332</v>
      </c>
      <c r="Z1966">
        <v>79624</v>
      </c>
      <c r="AA1966">
        <v>98420</v>
      </c>
      <c r="AB1966">
        <v>734376</v>
      </c>
      <c r="AC1966">
        <v>583958</v>
      </c>
      <c r="AD1966">
        <v>150418</v>
      </c>
      <c r="AE1966" t="s">
        <v>75</v>
      </c>
      <c r="AF1966" t="s">
        <v>72</v>
      </c>
      <c r="AG1966" t="s">
        <v>240</v>
      </c>
      <c r="AH1966" t="s">
        <v>144</v>
      </c>
      <c r="AI1966" t="s">
        <v>138</v>
      </c>
      <c r="AJ1966" t="str">
        <f t="shared" si="30"/>
        <v>Jan</v>
      </c>
    </row>
    <row r="1967" spans="1:36" x14ac:dyDescent="0.3">
      <c r="A1967" t="s">
        <v>5389</v>
      </c>
      <c r="B1967" s="33">
        <v>45806</v>
      </c>
      <c r="C1967" t="s">
        <v>93</v>
      </c>
      <c r="D1967" t="s">
        <v>5390</v>
      </c>
      <c r="E1967" t="s">
        <v>178</v>
      </c>
      <c r="F1967" t="s">
        <v>173</v>
      </c>
      <c r="G1967" t="s">
        <v>157</v>
      </c>
      <c r="H1967" t="s">
        <v>161</v>
      </c>
      <c r="I1967">
        <v>1636</v>
      </c>
      <c r="J1967" t="s">
        <v>639</v>
      </c>
      <c r="K1967" t="s">
        <v>618</v>
      </c>
      <c r="L1967" t="s">
        <v>3076</v>
      </c>
      <c r="M1967" t="s">
        <v>243</v>
      </c>
      <c r="N1967">
        <v>249</v>
      </c>
      <c r="O1967">
        <v>9</v>
      </c>
      <c r="P1967">
        <v>21</v>
      </c>
      <c r="Q1967" t="s">
        <v>73</v>
      </c>
      <c r="R1967" t="s">
        <v>238</v>
      </c>
      <c r="S1967" t="s">
        <v>239</v>
      </c>
      <c r="T1967">
        <v>180</v>
      </c>
      <c r="U1967">
        <v>166</v>
      </c>
      <c r="V1967">
        <v>92.22</v>
      </c>
      <c r="W1967" t="s">
        <v>133</v>
      </c>
      <c r="X1967">
        <v>3063</v>
      </c>
      <c r="Y1967">
        <v>508458</v>
      </c>
      <c r="Z1967">
        <v>74700</v>
      </c>
      <c r="AA1967">
        <v>92130</v>
      </c>
      <c r="AB1967">
        <v>675288</v>
      </c>
      <c r="AC1967">
        <v>539153</v>
      </c>
      <c r="AD1967">
        <v>136135</v>
      </c>
      <c r="AE1967" t="s">
        <v>75</v>
      </c>
      <c r="AF1967" t="s">
        <v>78</v>
      </c>
      <c r="AG1967" t="s">
        <v>240</v>
      </c>
      <c r="AH1967" t="s">
        <v>144</v>
      </c>
      <c r="AI1967" t="s">
        <v>139</v>
      </c>
      <c r="AJ1967" t="str">
        <f t="shared" si="30"/>
        <v>May</v>
      </c>
    </row>
    <row r="1968" spans="1:36" x14ac:dyDescent="0.3">
      <c r="A1968" t="s">
        <v>5391</v>
      </c>
      <c r="B1968" s="33">
        <v>45879</v>
      </c>
      <c r="C1968" t="s">
        <v>93</v>
      </c>
      <c r="D1968" t="s">
        <v>5392</v>
      </c>
      <c r="E1968" t="s">
        <v>172</v>
      </c>
      <c r="F1968" t="s">
        <v>180</v>
      </c>
      <c r="G1968" t="s">
        <v>155</v>
      </c>
      <c r="H1968" t="s">
        <v>160</v>
      </c>
      <c r="I1968">
        <v>360</v>
      </c>
      <c r="J1968" t="s">
        <v>474</v>
      </c>
      <c r="K1968" t="s">
        <v>3188</v>
      </c>
      <c r="L1968" t="s">
        <v>327</v>
      </c>
      <c r="M1968" t="s">
        <v>1751</v>
      </c>
      <c r="N1968">
        <v>72</v>
      </c>
      <c r="O1968">
        <v>71</v>
      </c>
      <c r="P1968">
        <v>86</v>
      </c>
      <c r="Q1968" t="s">
        <v>76</v>
      </c>
      <c r="R1968" t="s">
        <v>238</v>
      </c>
      <c r="S1968" t="s">
        <v>239</v>
      </c>
      <c r="T1968">
        <v>220</v>
      </c>
      <c r="U1968">
        <v>172</v>
      </c>
      <c r="V1968">
        <v>78.180000000000007</v>
      </c>
      <c r="W1968" t="s">
        <v>133</v>
      </c>
      <c r="X1968">
        <v>7746</v>
      </c>
      <c r="Y1968">
        <v>1332312</v>
      </c>
      <c r="Z1968">
        <v>43860</v>
      </c>
      <c r="AA1968">
        <v>128484</v>
      </c>
      <c r="AB1968">
        <v>1504656</v>
      </c>
      <c r="AC1968">
        <v>1138391</v>
      </c>
      <c r="AD1968">
        <v>366265</v>
      </c>
      <c r="AE1968" t="s">
        <v>81</v>
      </c>
      <c r="AF1968" t="s">
        <v>81</v>
      </c>
      <c r="AG1968" t="s">
        <v>240</v>
      </c>
      <c r="AH1968" t="s">
        <v>146</v>
      </c>
      <c r="AI1968" t="s">
        <v>139</v>
      </c>
      <c r="AJ1968" t="str">
        <f t="shared" si="30"/>
        <v>Aug</v>
      </c>
    </row>
    <row r="1969" spans="1:36" x14ac:dyDescent="0.3">
      <c r="A1969" t="s">
        <v>5393</v>
      </c>
      <c r="B1969" s="33">
        <v>45947</v>
      </c>
      <c r="C1969" t="s">
        <v>93</v>
      </c>
      <c r="D1969" t="s">
        <v>5394</v>
      </c>
      <c r="E1969" t="s">
        <v>179</v>
      </c>
      <c r="F1969" t="s">
        <v>172</v>
      </c>
      <c r="G1969" t="s">
        <v>166</v>
      </c>
      <c r="H1969" t="s">
        <v>155</v>
      </c>
      <c r="I1969">
        <v>1082</v>
      </c>
      <c r="J1969" t="s">
        <v>377</v>
      </c>
      <c r="K1969" t="s">
        <v>594</v>
      </c>
      <c r="L1969" t="s">
        <v>2183</v>
      </c>
      <c r="M1969" t="s">
        <v>1368</v>
      </c>
      <c r="N1969">
        <v>164</v>
      </c>
      <c r="O1969">
        <v>17</v>
      </c>
      <c r="P1969">
        <v>12</v>
      </c>
      <c r="Q1969" t="s">
        <v>73</v>
      </c>
      <c r="R1969" t="s">
        <v>238</v>
      </c>
      <c r="S1969" t="s">
        <v>239</v>
      </c>
      <c r="T1969">
        <v>150</v>
      </c>
      <c r="U1969">
        <v>103</v>
      </c>
      <c r="V1969">
        <v>68.67</v>
      </c>
      <c r="W1969" t="s">
        <v>133</v>
      </c>
      <c r="X1969">
        <v>6858</v>
      </c>
      <c r="Y1969">
        <v>706374</v>
      </c>
      <c r="Z1969">
        <v>50367</v>
      </c>
      <c r="AA1969">
        <v>56135</v>
      </c>
      <c r="AB1969">
        <v>812876</v>
      </c>
      <c r="AC1969">
        <v>632144</v>
      </c>
      <c r="AD1969">
        <v>180732</v>
      </c>
      <c r="AE1969" t="s">
        <v>72</v>
      </c>
      <c r="AF1969" t="s">
        <v>81</v>
      </c>
      <c r="AG1969" t="s">
        <v>240</v>
      </c>
      <c r="AH1969" t="s">
        <v>145</v>
      </c>
      <c r="AI1969" t="s">
        <v>140</v>
      </c>
      <c r="AJ1969" t="str">
        <f t="shared" si="30"/>
        <v>Oct</v>
      </c>
    </row>
    <row r="1970" spans="1:36" x14ac:dyDescent="0.3">
      <c r="A1970" t="s">
        <v>5395</v>
      </c>
      <c r="B1970" s="33">
        <v>45994</v>
      </c>
      <c r="C1970" t="s">
        <v>95</v>
      </c>
      <c r="D1970" t="s">
        <v>5396</v>
      </c>
      <c r="E1970" t="s">
        <v>178</v>
      </c>
      <c r="F1970" t="s">
        <v>174</v>
      </c>
      <c r="G1970" t="s">
        <v>157</v>
      </c>
      <c r="H1970" t="s">
        <v>158</v>
      </c>
      <c r="I1970">
        <v>1340</v>
      </c>
      <c r="J1970" t="s">
        <v>469</v>
      </c>
      <c r="K1970" t="s">
        <v>784</v>
      </c>
      <c r="L1970" t="s">
        <v>310</v>
      </c>
      <c r="M1970" t="s">
        <v>784</v>
      </c>
      <c r="N1970">
        <v>173</v>
      </c>
      <c r="O1970">
        <v>0</v>
      </c>
      <c r="P1970">
        <v>-10</v>
      </c>
      <c r="Q1970" t="s">
        <v>70</v>
      </c>
      <c r="R1970" t="s">
        <v>238</v>
      </c>
      <c r="S1970" t="s">
        <v>239</v>
      </c>
      <c r="T1970">
        <v>180</v>
      </c>
      <c r="U1970">
        <v>151</v>
      </c>
      <c r="V1970">
        <v>83.89</v>
      </c>
      <c r="W1970" t="s">
        <v>135</v>
      </c>
      <c r="X1970">
        <v>7667</v>
      </c>
      <c r="Y1970">
        <v>1157717</v>
      </c>
      <c r="Z1970">
        <v>76859</v>
      </c>
      <c r="AA1970">
        <v>118988</v>
      </c>
      <c r="AB1970">
        <v>1353564</v>
      </c>
      <c r="AC1970">
        <v>947177</v>
      </c>
      <c r="AD1970">
        <v>406387</v>
      </c>
      <c r="AE1970" t="s">
        <v>75</v>
      </c>
      <c r="AF1970" t="s">
        <v>78</v>
      </c>
      <c r="AG1970" t="s">
        <v>240</v>
      </c>
      <c r="AH1970" t="s">
        <v>144</v>
      </c>
      <c r="AI1970" t="s">
        <v>139</v>
      </c>
      <c r="AJ1970" t="str">
        <f t="shared" si="30"/>
        <v>Dec</v>
      </c>
    </row>
    <row r="1971" spans="1:36" x14ac:dyDescent="0.3">
      <c r="A1971" t="s">
        <v>5397</v>
      </c>
      <c r="B1971" s="33">
        <v>45971</v>
      </c>
      <c r="C1971" t="s">
        <v>93</v>
      </c>
      <c r="D1971" t="s">
        <v>5398</v>
      </c>
      <c r="E1971" t="s">
        <v>172</v>
      </c>
      <c r="F1971" t="s">
        <v>173</v>
      </c>
      <c r="G1971" t="s">
        <v>155</v>
      </c>
      <c r="H1971" t="s">
        <v>161</v>
      </c>
      <c r="I1971">
        <v>1350</v>
      </c>
      <c r="J1971" t="s">
        <v>457</v>
      </c>
      <c r="K1971" t="s">
        <v>3037</v>
      </c>
      <c r="N1971">
        <v>172</v>
      </c>
      <c r="O1971">
        <v>0</v>
      </c>
      <c r="P1971">
        <v>0</v>
      </c>
      <c r="Q1971" t="s">
        <v>67</v>
      </c>
      <c r="R1971" t="s">
        <v>245</v>
      </c>
      <c r="S1971" t="s">
        <v>121</v>
      </c>
      <c r="T1971">
        <v>150</v>
      </c>
      <c r="U1971">
        <v>0</v>
      </c>
      <c r="V1971">
        <v>0</v>
      </c>
      <c r="W1971" t="s">
        <v>133</v>
      </c>
      <c r="X1971">
        <v>8335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 t="s">
        <v>81</v>
      </c>
      <c r="AF1971" t="s">
        <v>78</v>
      </c>
      <c r="AG1971" t="s">
        <v>240</v>
      </c>
      <c r="AH1971" t="s">
        <v>145</v>
      </c>
      <c r="AI1971" t="s">
        <v>140</v>
      </c>
      <c r="AJ1971" t="str">
        <f t="shared" si="30"/>
        <v>Nov</v>
      </c>
    </row>
    <row r="1972" spans="1:36" x14ac:dyDescent="0.3">
      <c r="A1972" t="s">
        <v>5399</v>
      </c>
      <c r="B1972" s="33">
        <v>45678</v>
      </c>
      <c r="C1972" t="s">
        <v>93</v>
      </c>
      <c r="D1972" t="s">
        <v>5400</v>
      </c>
      <c r="E1972" t="s">
        <v>181</v>
      </c>
      <c r="F1972" t="s">
        <v>172</v>
      </c>
      <c r="G1972" t="s">
        <v>159</v>
      </c>
      <c r="H1972" t="s">
        <v>155</v>
      </c>
      <c r="I1972">
        <v>1213</v>
      </c>
      <c r="J1972" t="s">
        <v>518</v>
      </c>
      <c r="K1972" t="s">
        <v>1973</v>
      </c>
      <c r="L1972" t="s">
        <v>1946</v>
      </c>
      <c r="M1972" t="s">
        <v>3263</v>
      </c>
      <c r="N1972">
        <v>162</v>
      </c>
      <c r="O1972">
        <v>26</v>
      </c>
      <c r="P1972">
        <v>7</v>
      </c>
      <c r="Q1972" t="s">
        <v>73</v>
      </c>
      <c r="R1972" t="s">
        <v>238</v>
      </c>
      <c r="S1972" t="s">
        <v>239</v>
      </c>
      <c r="T1972">
        <v>150</v>
      </c>
      <c r="U1972">
        <v>114</v>
      </c>
      <c r="V1972">
        <v>76</v>
      </c>
      <c r="W1972" t="s">
        <v>133</v>
      </c>
      <c r="X1972">
        <v>4774</v>
      </c>
      <c r="Y1972">
        <v>544236</v>
      </c>
      <c r="Z1972">
        <v>19380</v>
      </c>
      <c r="AA1972">
        <v>83334</v>
      </c>
      <c r="AB1972">
        <v>646950</v>
      </c>
      <c r="AC1972">
        <v>471633</v>
      </c>
      <c r="AD1972">
        <v>175317</v>
      </c>
      <c r="AE1972" t="s">
        <v>81</v>
      </c>
      <c r="AF1972" t="s">
        <v>81</v>
      </c>
      <c r="AG1972" t="s">
        <v>240</v>
      </c>
      <c r="AH1972" t="s">
        <v>147</v>
      </c>
      <c r="AI1972" t="s">
        <v>138</v>
      </c>
      <c r="AJ1972" t="str">
        <f t="shared" si="30"/>
        <v>Jan</v>
      </c>
    </row>
    <row r="1973" spans="1:36" x14ac:dyDescent="0.3">
      <c r="A1973" t="s">
        <v>5401</v>
      </c>
      <c r="B1973" s="33">
        <v>45796</v>
      </c>
      <c r="C1973" t="s">
        <v>97</v>
      </c>
      <c r="D1973" t="s">
        <v>5402</v>
      </c>
      <c r="E1973" t="s">
        <v>176</v>
      </c>
      <c r="F1973" t="s">
        <v>180</v>
      </c>
      <c r="G1973" t="s">
        <v>156</v>
      </c>
      <c r="H1973" t="s">
        <v>160</v>
      </c>
      <c r="I1973">
        <v>1443</v>
      </c>
      <c r="J1973" t="s">
        <v>492</v>
      </c>
      <c r="K1973" t="s">
        <v>3261</v>
      </c>
      <c r="L1973" t="s">
        <v>2202</v>
      </c>
      <c r="M1973" t="s">
        <v>600</v>
      </c>
      <c r="N1973">
        <v>206</v>
      </c>
      <c r="O1973">
        <v>5</v>
      </c>
      <c r="P1973">
        <v>4</v>
      </c>
      <c r="Q1973" t="s">
        <v>73</v>
      </c>
      <c r="R1973" t="s">
        <v>238</v>
      </c>
      <c r="S1973" t="s">
        <v>239</v>
      </c>
      <c r="T1973">
        <v>189</v>
      </c>
      <c r="U1973">
        <v>142</v>
      </c>
      <c r="V1973">
        <v>75.13</v>
      </c>
      <c r="W1973" t="s">
        <v>135</v>
      </c>
      <c r="X1973">
        <v>3530</v>
      </c>
      <c r="Y1973">
        <v>501260</v>
      </c>
      <c r="Z1973">
        <v>67166</v>
      </c>
      <c r="AA1973">
        <v>53392</v>
      </c>
      <c r="AB1973">
        <v>621818</v>
      </c>
      <c r="AC1973">
        <v>451415</v>
      </c>
      <c r="AD1973">
        <v>170403</v>
      </c>
      <c r="AE1973" t="s">
        <v>81</v>
      </c>
      <c r="AF1973" t="s">
        <v>81</v>
      </c>
      <c r="AG1973" t="s">
        <v>240</v>
      </c>
      <c r="AH1973" t="s">
        <v>145</v>
      </c>
      <c r="AI1973" t="s">
        <v>138</v>
      </c>
      <c r="AJ1973" t="str">
        <f t="shared" si="30"/>
        <v>May</v>
      </c>
    </row>
    <row r="1974" spans="1:36" x14ac:dyDescent="0.3">
      <c r="A1974" t="s">
        <v>5403</v>
      </c>
      <c r="B1974" s="33">
        <v>45887</v>
      </c>
      <c r="C1974" t="s">
        <v>97</v>
      </c>
      <c r="D1974" t="s">
        <v>5404</v>
      </c>
      <c r="E1974" t="s">
        <v>180</v>
      </c>
      <c r="F1974" t="s">
        <v>175</v>
      </c>
      <c r="G1974" t="s">
        <v>160</v>
      </c>
      <c r="H1974" t="s">
        <v>163</v>
      </c>
      <c r="I1974">
        <v>1285</v>
      </c>
      <c r="J1974" t="s">
        <v>304</v>
      </c>
      <c r="K1974" t="s">
        <v>1512</v>
      </c>
      <c r="L1974" t="s">
        <v>304</v>
      </c>
      <c r="M1974" t="s">
        <v>1364</v>
      </c>
      <c r="N1974">
        <v>167</v>
      </c>
      <c r="O1974">
        <v>0</v>
      </c>
      <c r="P1974">
        <v>11</v>
      </c>
      <c r="Q1974" t="s">
        <v>73</v>
      </c>
      <c r="R1974" t="s">
        <v>238</v>
      </c>
      <c r="S1974" t="s">
        <v>239</v>
      </c>
      <c r="T1974">
        <v>180</v>
      </c>
      <c r="U1974">
        <v>96</v>
      </c>
      <c r="V1974">
        <v>53.33</v>
      </c>
      <c r="W1974" t="s">
        <v>133</v>
      </c>
      <c r="X1974">
        <v>5207</v>
      </c>
      <c r="Y1974">
        <v>499872</v>
      </c>
      <c r="Z1974">
        <v>15072</v>
      </c>
      <c r="AA1974">
        <v>16512</v>
      </c>
      <c r="AB1974">
        <v>531456</v>
      </c>
      <c r="AC1974">
        <v>432953</v>
      </c>
      <c r="AD1974">
        <v>98503</v>
      </c>
      <c r="AE1974" t="s">
        <v>81</v>
      </c>
      <c r="AF1974" t="s">
        <v>75</v>
      </c>
      <c r="AG1974" t="s">
        <v>240</v>
      </c>
      <c r="AH1974" t="s">
        <v>144</v>
      </c>
      <c r="AI1974" t="s">
        <v>139</v>
      </c>
      <c r="AJ1974" t="str">
        <f t="shared" si="30"/>
        <v>Aug</v>
      </c>
    </row>
    <row r="1975" spans="1:36" x14ac:dyDescent="0.3">
      <c r="A1975" t="s">
        <v>5405</v>
      </c>
      <c r="B1975" s="33">
        <v>45736</v>
      </c>
      <c r="C1975" t="s">
        <v>93</v>
      </c>
      <c r="D1975" t="s">
        <v>5406</v>
      </c>
      <c r="E1975" t="s">
        <v>178</v>
      </c>
      <c r="F1975" t="s">
        <v>177</v>
      </c>
      <c r="G1975" t="s">
        <v>157</v>
      </c>
      <c r="H1975" t="s">
        <v>162</v>
      </c>
      <c r="I1975">
        <v>505</v>
      </c>
      <c r="J1975" t="s">
        <v>397</v>
      </c>
      <c r="K1975" t="s">
        <v>1544</v>
      </c>
      <c r="L1975" t="s">
        <v>1932</v>
      </c>
      <c r="M1975" t="s">
        <v>287</v>
      </c>
      <c r="N1975">
        <v>83</v>
      </c>
      <c r="O1975">
        <v>32</v>
      </c>
      <c r="P1975">
        <v>20</v>
      </c>
      <c r="Q1975" t="s">
        <v>73</v>
      </c>
      <c r="R1975" t="s">
        <v>238</v>
      </c>
      <c r="S1975" t="s">
        <v>239</v>
      </c>
      <c r="T1975">
        <v>186</v>
      </c>
      <c r="U1975">
        <v>144</v>
      </c>
      <c r="V1975">
        <v>77.42</v>
      </c>
      <c r="W1975" t="s">
        <v>133</v>
      </c>
      <c r="X1975">
        <v>4907</v>
      </c>
      <c r="Y1975">
        <v>706608</v>
      </c>
      <c r="Z1975">
        <v>44928</v>
      </c>
      <c r="AA1975">
        <v>30672</v>
      </c>
      <c r="AB1975">
        <v>782208</v>
      </c>
      <c r="AC1975">
        <v>682037</v>
      </c>
      <c r="AD1975">
        <v>100171</v>
      </c>
      <c r="AE1975" t="s">
        <v>75</v>
      </c>
      <c r="AF1975" t="s">
        <v>78</v>
      </c>
      <c r="AG1975" t="s">
        <v>240</v>
      </c>
      <c r="AH1975" t="s">
        <v>144</v>
      </c>
      <c r="AI1975" t="s">
        <v>138</v>
      </c>
      <c r="AJ1975" t="str">
        <f t="shared" si="30"/>
        <v>Mar</v>
      </c>
    </row>
    <row r="1976" spans="1:36" x14ac:dyDescent="0.3">
      <c r="A1976" t="s">
        <v>5407</v>
      </c>
      <c r="B1976" s="33">
        <v>45713</v>
      </c>
      <c r="C1976" t="s">
        <v>97</v>
      </c>
      <c r="D1976" t="s">
        <v>5408</v>
      </c>
      <c r="E1976" t="s">
        <v>172</v>
      </c>
      <c r="F1976" t="s">
        <v>179</v>
      </c>
      <c r="G1976" t="s">
        <v>155</v>
      </c>
      <c r="H1976" t="s">
        <v>166</v>
      </c>
      <c r="I1976">
        <v>1275</v>
      </c>
      <c r="J1976" t="s">
        <v>600</v>
      </c>
      <c r="K1976" t="s">
        <v>1093</v>
      </c>
      <c r="L1976" t="s">
        <v>447</v>
      </c>
      <c r="M1976" t="s">
        <v>1093</v>
      </c>
      <c r="N1976">
        <v>171</v>
      </c>
      <c r="O1976">
        <v>0</v>
      </c>
      <c r="P1976">
        <v>0</v>
      </c>
      <c r="Q1976" t="s">
        <v>70</v>
      </c>
      <c r="R1976" t="s">
        <v>238</v>
      </c>
      <c r="S1976" t="s">
        <v>239</v>
      </c>
      <c r="T1976">
        <v>180</v>
      </c>
      <c r="U1976">
        <v>126</v>
      </c>
      <c r="V1976">
        <v>70</v>
      </c>
      <c r="W1976" t="s">
        <v>133</v>
      </c>
      <c r="X1976">
        <v>3368</v>
      </c>
      <c r="Y1976">
        <v>424368</v>
      </c>
      <c r="Z1976">
        <v>57960</v>
      </c>
      <c r="AA1976">
        <v>98658</v>
      </c>
      <c r="AB1976">
        <v>580986</v>
      </c>
      <c r="AC1976">
        <v>457053</v>
      </c>
      <c r="AD1976">
        <v>123933</v>
      </c>
      <c r="AE1976" t="s">
        <v>81</v>
      </c>
      <c r="AF1976" t="s">
        <v>72</v>
      </c>
      <c r="AG1976" t="s">
        <v>240</v>
      </c>
      <c r="AH1976" t="s">
        <v>147</v>
      </c>
      <c r="AI1976" t="s">
        <v>140</v>
      </c>
      <c r="AJ1976" t="str">
        <f t="shared" si="30"/>
        <v>Feb</v>
      </c>
    </row>
    <row r="1977" spans="1:36" x14ac:dyDescent="0.3">
      <c r="A1977" t="s">
        <v>5409</v>
      </c>
      <c r="B1977" s="33">
        <v>45864</v>
      </c>
      <c r="C1977" t="s">
        <v>96</v>
      </c>
      <c r="D1977" t="s">
        <v>5410</v>
      </c>
      <c r="E1977" t="s">
        <v>181</v>
      </c>
      <c r="F1977" t="s">
        <v>177</v>
      </c>
      <c r="G1977" t="s">
        <v>159</v>
      </c>
      <c r="H1977" t="s">
        <v>162</v>
      </c>
      <c r="I1977">
        <v>536</v>
      </c>
      <c r="J1977" t="s">
        <v>353</v>
      </c>
      <c r="K1977" t="s">
        <v>577</v>
      </c>
      <c r="L1977" t="s">
        <v>1096</v>
      </c>
      <c r="M1977" t="s">
        <v>828</v>
      </c>
      <c r="N1977">
        <v>86</v>
      </c>
      <c r="O1977">
        <v>5</v>
      </c>
      <c r="P1977">
        <v>23</v>
      </c>
      <c r="Q1977" t="s">
        <v>73</v>
      </c>
      <c r="R1977" t="s">
        <v>238</v>
      </c>
      <c r="S1977" t="s">
        <v>239</v>
      </c>
      <c r="T1977">
        <v>180</v>
      </c>
      <c r="U1977">
        <v>118</v>
      </c>
      <c r="V1977">
        <v>65.56</v>
      </c>
      <c r="W1977" t="s">
        <v>133</v>
      </c>
      <c r="X1977">
        <v>3654</v>
      </c>
      <c r="Y1977">
        <v>431172</v>
      </c>
      <c r="Z1977">
        <v>55696</v>
      </c>
      <c r="AA1977">
        <v>31034</v>
      </c>
      <c r="AB1977">
        <v>517902</v>
      </c>
      <c r="AC1977">
        <v>355025</v>
      </c>
      <c r="AD1977">
        <v>162877</v>
      </c>
      <c r="AE1977" t="s">
        <v>81</v>
      </c>
      <c r="AF1977" t="s">
        <v>78</v>
      </c>
      <c r="AG1977" t="s">
        <v>240</v>
      </c>
      <c r="AH1977" t="s">
        <v>146</v>
      </c>
      <c r="AI1977" t="s">
        <v>139</v>
      </c>
      <c r="AJ1977" t="str">
        <f t="shared" si="30"/>
        <v>Jul</v>
      </c>
    </row>
    <row r="1978" spans="1:36" x14ac:dyDescent="0.3">
      <c r="A1978" t="s">
        <v>5411</v>
      </c>
      <c r="B1978" s="33">
        <v>45777</v>
      </c>
      <c r="C1978" t="s">
        <v>97</v>
      </c>
      <c r="D1978" t="s">
        <v>5412</v>
      </c>
      <c r="E1978" t="s">
        <v>178</v>
      </c>
      <c r="F1978" t="s">
        <v>173</v>
      </c>
      <c r="G1978" t="s">
        <v>157</v>
      </c>
      <c r="H1978" t="s">
        <v>161</v>
      </c>
      <c r="I1978">
        <v>2337</v>
      </c>
      <c r="J1978" t="s">
        <v>477</v>
      </c>
      <c r="K1978" t="s">
        <v>1869</v>
      </c>
      <c r="L1978" t="s">
        <v>414</v>
      </c>
      <c r="M1978" t="s">
        <v>5413</v>
      </c>
      <c r="N1978">
        <v>314</v>
      </c>
      <c r="O1978">
        <v>15</v>
      </c>
      <c r="P1978">
        <v>17</v>
      </c>
      <c r="Q1978" t="s">
        <v>73</v>
      </c>
      <c r="R1978" t="s">
        <v>238</v>
      </c>
      <c r="S1978" t="s">
        <v>239</v>
      </c>
      <c r="T1978">
        <v>180</v>
      </c>
      <c r="U1978">
        <v>152</v>
      </c>
      <c r="V1978">
        <v>84.44</v>
      </c>
      <c r="W1978" t="s">
        <v>133</v>
      </c>
      <c r="X1978">
        <v>4282</v>
      </c>
      <c r="Y1978">
        <v>650864</v>
      </c>
      <c r="Z1978">
        <v>77824</v>
      </c>
      <c r="AA1978">
        <v>52744</v>
      </c>
      <c r="AB1978">
        <v>781432</v>
      </c>
      <c r="AC1978">
        <v>468519</v>
      </c>
      <c r="AD1978">
        <v>312913</v>
      </c>
      <c r="AE1978" t="s">
        <v>75</v>
      </c>
      <c r="AF1978" t="s">
        <v>78</v>
      </c>
      <c r="AG1978" t="s">
        <v>240</v>
      </c>
      <c r="AH1978" t="s">
        <v>145</v>
      </c>
      <c r="AI1978" t="s">
        <v>140</v>
      </c>
      <c r="AJ1978" t="str">
        <f t="shared" si="30"/>
        <v>Apr</v>
      </c>
    </row>
    <row r="1979" spans="1:36" x14ac:dyDescent="0.3">
      <c r="A1979" t="s">
        <v>5414</v>
      </c>
      <c r="B1979" s="33">
        <v>45684</v>
      </c>
      <c r="C1979" t="s">
        <v>96</v>
      </c>
      <c r="D1979" t="s">
        <v>5415</v>
      </c>
      <c r="E1979" t="s">
        <v>179</v>
      </c>
      <c r="F1979" t="s">
        <v>177</v>
      </c>
      <c r="G1979" t="s">
        <v>166</v>
      </c>
      <c r="H1979" t="s">
        <v>162</v>
      </c>
      <c r="I1979">
        <v>483</v>
      </c>
      <c r="J1979" t="s">
        <v>503</v>
      </c>
      <c r="K1979" t="s">
        <v>1823</v>
      </c>
      <c r="L1979" t="s">
        <v>236</v>
      </c>
      <c r="M1979" t="s">
        <v>1823</v>
      </c>
      <c r="N1979">
        <v>76</v>
      </c>
      <c r="O1979">
        <v>0</v>
      </c>
      <c r="P1979">
        <v>-8</v>
      </c>
      <c r="Q1979" t="s">
        <v>70</v>
      </c>
      <c r="R1979" t="s">
        <v>238</v>
      </c>
      <c r="S1979" t="s">
        <v>239</v>
      </c>
      <c r="T1979">
        <v>189</v>
      </c>
      <c r="U1979">
        <v>122</v>
      </c>
      <c r="V1979">
        <v>64.55</v>
      </c>
      <c r="W1979" t="s">
        <v>133</v>
      </c>
      <c r="X1979">
        <v>9344</v>
      </c>
      <c r="Y1979">
        <v>1139968</v>
      </c>
      <c r="Z1979">
        <v>53558</v>
      </c>
      <c r="AA1979">
        <v>71004</v>
      </c>
      <c r="AB1979">
        <v>1264530</v>
      </c>
      <c r="AC1979">
        <v>800937</v>
      </c>
      <c r="AD1979">
        <v>463593</v>
      </c>
      <c r="AE1979" t="s">
        <v>72</v>
      </c>
      <c r="AF1979" t="s">
        <v>78</v>
      </c>
      <c r="AG1979" t="s">
        <v>240</v>
      </c>
      <c r="AH1979" t="s">
        <v>144</v>
      </c>
      <c r="AI1979" t="s">
        <v>140</v>
      </c>
      <c r="AJ1979" t="str">
        <f t="shared" si="30"/>
        <v>Jan</v>
      </c>
    </row>
    <row r="1980" spans="1:36" x14ac:dyDescent="0.3">
      <c r="A1980" t="s">
        <v>5416</v>
      </c>
      <c r="B1980" s="33">
        <v>45897</v>
      </c>
      <c r="C1980" t="s">
        <v>93</v>
      </c>
      <c r="D1980" t="s">
        <v>5417</v>
      </c>
      <c r="E1980" t="s">
        <v>172</v>
      </c>
      <c r="F1980" t="s">
        <v>180</v>
      </c>
      <c r="G1980" t="s">
        <v>155</v>
      </c>
      <c r="H1980" t="s">
        <v>160</v>
      </c>
      <c r="I1980">
        <v>616</v>
      </c>
      <c r="J1980" t="s">
        <v>304</v>
      </c>
      <c r="K1980" t="s">
        <v>1525</v>
      </c>
      <c r="L1980" t="s">
        <v>1286</v>
      </c>
      <c r="M1980" t="s">
        <v>662</v>
      </c>
      <c r="N1980">
        <v>93</v>
      </c>
      <c r="O1980">
        <v>46</v>
      </c>
      <c r="P1980">
        <v>66</v>
      </c>
      <c r="Q1980" t="s">
        <v>76</v>
      </c>
      <c r="R1980" t="s">
        <v>238</v>
      </c>
      <c r="S1980" t="s">
        <v>239</v>
      </c>
      <c r="T1980">
        <v>189</v>
      </c>
      <c r="U1980">
        <v>133</v>
      </c>
      <c r="V1980">
        <v>70.37</v>
      </c>
      <c r="W1980" t="s">
        <v>133</v>
      </c>
      <c r="X1980">
        <v>4813</v>
      </c>
      <c r="Y1980">
        <v>640129</v>
      </c>
      <c r="Z1980">
        <v>49077</v>
      </c>
      <c r="AA1980">
        <v>75677</v>
      </c>
      <c r="AB1980">
        <v>764883</v>
      </c>
      <c r="AC1980">
        <v>663458</v>
      </c>
      <c r="AD1980">
        <v>101425</v>
      </c>
      <c r="AE1980" t="s">
        <v>81</v>
      </c>
      <c r="AF1980" t="s">
        <v>81</v>
      </c>
      <c r="AG1980" t="s">
        <v>240</v>
      </c>
      <c r="AH1980" t="s">
        <v>147</v>
      </c>
      <c r="AI1980" t="s">
        <v>138</v>
      </c>
      <c r="AJ1980" t="str">
        <f t="shared" si="30"/>
        <v>Aug</v>
      </c>
    </row>
    <row r="1981" spans="1:36" x14ac:dyDescent="0.3">
      <c r="A1981" t="s">
        <v>5418</v>
      </c>
      <c r="B1981" s="33">
        <v>45685</v>
      </c>
      <c r="C1981" t="s">
        <v>97</v>
      </c>
      <c r="D1981" t="s">
        <v>5419</v>
      </c>
      <c r="E1981" t="s">
        <v>173</v>
      </c>
      <c r="F1981" t="s">
        <v>176</v>
      </c>
      <c r="G1981" t="s">
        <v>161</v>
      </c>
      <c r="H1981" t="s">
        <v>156</v>
      </c>
      <c r="I1981">
        <v>626</v>
      </c>
      <c r="J1981" t="s">
        <v>243</v>
      </c>
      <c r="K1981" t="s">
        <v>1349</v>
      </c>
      <c r="L1981" t="s">
        <v>1227</v>
      </c>
      <c r="M1981" t="s">
        <v>1414</v>
      </c>
      <c r="N1981">
        <v>107</v>
      </c>
      <c r="O1981">
        <v>10</v>
      </c>
      <c r="P1981">
        <v>24</v>
      </c>
      <c r="Q1981" t="s">
        <v>73</v>
      </c>
      <c r="R1981" t="s">
        <v>238</v>
      </c>
      <c r="S1981" t="s">
        <v>239</v>
      </c>
      <c r="T1981">
        <v>180</v>
      </c>
      <c r="U1981">
        <v>148</v>
      </c>
      <c r="V1981">
        <v>82.22</v>
      </c>
      <c r="W1981" t="s">
        <v>135</v>
      </c>
      <c r="X1981">
        <v>3272</v>
      </c>
      <c r="Y1981">
        <v>484256</v>
      </c>
      <c r="Z1981">
        <v>35076</v>
      </c>
      <c r="AA1981">
        <v>66452</v>
      </c>
      <c r="AB1981">
        <v>585784</v>
      </c>
      <c r="AC1981">
        <v>398182</v>
      </c>
      <c r="AD1981">
        <v>187602</v>
      </c>
      <c r="AE1981" t="s">
        <v>78</v>
      </c>
      <c r="AF1981" t="s">
        <v>81</v>
      </c>
      <c r="AG1981" t="s">
        <v>240</v>
      </c>
      <c r="AH1981" t="s">
        <v>144</v>
      </c>
      <c r="AI1981" t="s">
        <v>139</v>
      </c>
      <c r="AJ1981" t="str">
        <f t="shared" si="30"/>
        <v>Jan</v>
      </c>
    </row>
    <row r="1982" spans="1:36" x14ac:dyDescent="0.3">
      <c r="A1982" t="s">
        <v>5420</v>
      </c>
      <c r="B1982" s="33">
        <v>45697</v>
      </c>
      <c r="C1982" t="s">
        <v>95</v>
      </c>
      <c r="D1982" t="s">
        <v>5421</v>
      </c>
      <c r="E1982" t="s">
        <v>172</v>
      </c>
      <c r="F1982" t="s">
        <v>179</v>
      </c>
      <c r="G1982" t="s">
        <v>155</v>
      </c>
      <c r="H1982" t="s">
        <v>166</v>
      </c>
      <c r="I1982">
        <v>605</v>
      </c>
      <c r="J1982" t="s">
        <v>636</v>
      </c>
      <c r="K1982" t="s">
        <v>2766</v>
      </c>
      <c r="L1982" t="s">
        <v>1856</v>
      </c>
      <c r="M1982" t="s">
        <v>2850</v>
      </c>
      <c r="N1982">
        <v>89</v>
      </c>
      <c r="O1982">
        <v>20</v>
      </c>
      <c r="P1982">
        <v>29</v>
      </c>
      <c r="Q1982" t="s">
        <v>73</v>
      </c>
      <c r="R1982" t="s">
        <v>238</v>
      </c>
      <c r="S1982" t="s">
        <v>239</v>
      </c>
      <c r="T1982">
        <v>180</v>
      </c>
      <c r="U1982">
        <v>176</v>
      </c>
      <c r="V1982">
        <v>97.78</v>
      </c>
      <c r="W1982" t="s">
        <v>133</v>
      </c>
      <c r="X1982">
        <v>6174</v>
      </c>
      <c r="Y1982">
        <v>1086624</v>
      </c>
      <c r="Z1982">
        <v>94864</v>
      </c>
      <c r="AA1982">
        <v>67056</v>
      </c>
      <c r="AB1982">
        <v>1248544</v>
      </c>
      <c r="AC1982">
        <v>838259</v>
      </c>
      <c r="AD1982">
        <v>410285</v>
      </c>
      <c r="AE1982" t="s">
        <v>81</v>
      </c>
      <c r="AF1982" t="s">
        <v>72</v>
      </c>
      <c r="AG1982" t="s">
        <v>240</v>
      </c>
      <c r="AH1982" t="s">
        <v>145</v>
      </c>
      <c r="AI1982" t="s">
        <v>139</v>
      </c>
      <c r="AJ1982" t="str">
        <f t="shared" si="30"/>
        <v>Feb</v>
      </c>
    </row>
    <row r="1983" spans="1:36" x14ac:dyDescent="0.3">
      <c r="A1983" t="s">
        <v>5422</v>
      </c>
      <c r="B1983" s="33">
        <v>45956</v>
      </c>
      <c r="C1983" t="s">
        <v>99</v>
      </c>
      <c r="D1983" t="s">
        <v>5423</v>
      </c>
      <c r="E1983" t="s">
        <v>173</v>
      </c>
      <c r="F1983" t="s">
        <v>176</v>
      </c>
      <c r="G1983" t="s">
        <v>161</v>
      </c>
      <c r="H1983" t="s">
        <v>156</v>
      </c>
      <c r="I1983">
        <v>820</v>
      </c>
      <c r="J1983" t="s">
        <v>474</v>
      </c>
      <c r="K1983" t="s">
        <v>3193</v>
      </c>
      <c r="L1983" t="s">
        <v>1716</v>
      </c>
      <c r="M1983" t="s">
        <v>3149</v>
      </c>
      <c r="N1983">
        <v>119</v>
      </c>
      <c r="O1983">
        <v>5</v>
      </c>
      <c r="P1983">
        <v>10</v>
      </c>
      <c r="Q1983" t="s">
        <v>73</v>
      </c>
      <c r="R1983" t="s">
        <v>238</v>
      </c>
      <c r="S1983" t="s">
        <v>239</v>
      </c>
      <c r="T1983">
        <v>150</v>
      </c>
      <c r="U1983">
        <v>96</v>
      </c>
      <c r="V1983">
        <v>64</v>
      </c>
      <c r="W1983" t="s">
        <v>133</v>
      </c>
      <c r="X1983">
        <v>8713</v>
      </c>
      <c r="Y1983">
        <v>836448</v>
      </c>
      <c r="Z1983">
        <v>44352</v>
      </c>
      <c r="AA1983">
        <v>31296</v>
      </c>
      <c r="AB1983">
        <v>912096</v>
      </c>
      <c r="AC1983">
        <v>616148</v>
      </c>
      <c r="AD1983">
        <v>295948</v>
      </c>
      <c r="AE1983" t="s">
        <v>78</v>
      </c>
      <c r="AF1983" t="s">
        <v>81</v>
      </c>
      <c r="AG1983" t="s">
        <v>240</v>
      </c>
      <c r="AH1983" t="s">
        <v>144</v>
      </c>
      <c r="AI1983" t="s">
        <v>138</v>
      </c>
      <c r="AJ1983" t="str">
        <f t="shared" si="30"/>
        <v>Oct</v>
      </c>
    </row>
    <row r="1984" spans="1:36" x14ac:dyDescent="0.3">
      <c r="A1984" t="s">
        <v>5424</v>
      </c>
      <c r="B1984" s="33">
        <v>45936</v>
      </c>
      <c r="C1984" t="s">
        <v>93</v>
      </c>
      <c r="D1984" t="s">
        <v>5425</v>
      </c>
      <c r="E1984" t="s">
        <v>176</v>
      </c>
      <c r="F1984" t="s">
        <v>181</v>
      </c>
      <c r="G1984" t="s">
        <v>156</v>
      </c>
      <c r="H1984" t="s">
        <v>159</v>
      </c>
      <c r="I1984">
        <v>690</v>
      </c>
      <c r="J1984" t="s">
        <v>236</v>
      </c>
      <c r="K1984" t="s">
        <v>2330</v>
      </c>
      <c r="L1984" t="s">
        <v>236</v>
      </c>
      <c r="M1984" t="s">
        <v>2330</v>
      </c>
      <c r="N1984">
        <v>100</v>
      </c>
      <c r="O1984">
        <v>0</v>
      </c>
      <c r="P1984">
        <v>-10</v>
      </c>
      <c r="Q1984" t="s">
        <v>70</v>
      </c>
      <c r="R1984" t="s">
        <v>238</v>
      </c>
      <c r="S1984" t="s">
        <v>239</v>
      </c>
      <c r="T1984">
        <v>220</v>
      </c>
      <c r="U1984">
        <v>173</v>
      </c>
      <c r="V1984">
        <v>78.64</v>
      </c>
      <c r="W1984" t="s">
        <v>133</v>
      </c>
      <c r="X1984">
        <v>5208</v>
      </c>
      <c r="Y1984">
        <v>900984</v>
      </c>
      <c r="Z1984">
        <v>74217</v>
      </c>
      <c r="AA1984">
        <v>31832</v>
      </c>
      <c r="AB1984">
        <v>1007033</v>
      </c>
      <c r="AC1984">
        <v>672500</v>
      </c>
      <c r="AD1984">
        <v>334533</v>
      </c>
      <c r="AE1984" t="s">
        <v>81</v>
      </c>
      <c r="AF1984" t="s">
        <v>81</v>
      </c>
      <c r="AG1984" t="s">
        <v>240</v>
      </c>
      <c r="AH1984" t="s">
        <v>144</v>
      </c>
      <c r="AI1984" t="s">
        <v>140</v>
      </c>
      <c r="AJ1984" t="str">
        <f t="shared" si="30"/>
        <v>Oct</v>
      </c>
    </row>
    <row r="1985" spans="1:36" x14ac:dyDescent="0.3">
      <c r="A1985" t="s">
        <v>5426</v>
      </c>
      <c r="B1985" s="33">
        <v>45733</v>
      </c>
      <c r="C1985" t="s">
        <v>96</v>
      </c>
      <c r="D1985" t="s">
        <v>5427</v>
      </c>
      <c r="E1985" t="s">
        <v>181</v>
      </c>
      <c r="F1985" t="s">
        <v>178</v>
      </c>
      <c r="G1985" t="s">
        <v>159</v>
      </c>
      <c r="H1985" t="s">
        <v>157</v>
      </c>
      <c r="I1985">
        <v>1676</v>
      </c>
      <c r="J1985" t="s">
        <v>381</v>
      </c>
      <c r="K1985" t="s">
        <v>1028</v>
      </c>
      <c r="L1985" t="s">
        <v>1462</v>
      </c>
      <c r="M1985" t="s">
        <v>470</v>
      </c>
      <c r="N1985">
        <v>253</v>
      </c>
      <c r="O1985">
        <v>2</v>
      </c>
      <c r="P1985">
        <v>6</v>
      </c>
      <c r="Q1985" t="s">
        <v>73</v>
      </c>
      <c r="R1985" t="s">
        <v>238</v>
      </c>
      <c r="S1985" t="s">
        <v>239</v>
      </c>
      <c r="T1985">
        <v>180</v>
      </c>
      <c r="U1985">
        <v>132</v>
      </c>
      <c r="V1985">
        <v>73.33</v>
      </c>
      <c r="W1985" t="s">
        <v>133</v>
      </c>
      <c r="X1985">
        <v>6244</v>
      </c>
      <c r="Y1985">
        <v>824208</v>
      </c>
      <c r="Z1985">
        <v>52272</v>
      </c>
      <c r="AA1985">
        <v>16104</v>
      </c>
      <c r="AB1985">
        <v>892584</v>
      </c>
      <c r="AC1985">
        <v>658912</v>
      </c>
      <c r="AD1985">
        <v>233672</v>
      </c>
      <c r="AE1985" t="s">
        <v>81</v>
      </c>
      <c r="AF1985" t="s">
        <v>75</v>
      </c>
      <c r="AG1985" t="s">
        <v>240</v>
      </c>
      <c r="AH1985" t="s">
        <v>144</v>
      </c>
      <c r="AI1985" t="s">
        <v>140</v>
      </c>
      <c r="AJ1985" t="str">
        <f t="shared" si="30"/>
        <v>Mar</v>
      </c>
    </row>
    <row r="1986" spans="1:36" x14ac:dyDescent="0.3">
      <c r="A1986" t="s">
        <v>5428</v>
      </c>
      <c r="B1986" s="33">
        <v>45713</v>
      </c>
      <c r="C1986" t="s">
        <v>98</v>
      </c>
      <c r="D1986" t="s">
        <v>5429</v>
      </c>
      <c r="E1986" t="s">
        <v>179</v>
      </c>
      <c r="F1986" t="s">
        <v>180</v>
      </c>
      <c r="G1986" t="s">
        <v>166</v>
      </c>
      <c r="H1986" t="s">
        <v>160</v>
      </c>
      <c r="I1986">
        <v>626</v>
      </c>
      <c r="J1986" t="s">
        <v>463</v>
      </c>
      <c r="K1986" t="s">
        <v>1061</v>
      </c>
      <c r="L1986" t="s">
        <v>2090</v>
      </c>
      <c r="M1986" t="s">
        <v>342</v>
      </c>
      <c r="N1986">
        <v>103</v>
      </c>
      <c r="O1986">
        <v>25</v>
      </c>
      <c r="P1986">
        <v>32</v>
      </c>
      <c r="Q1986" t="s">
        <v>76</v>
      </c>
      <c r="R1986" t="s">
        <v>238</v>
      </c>
      <c r="S1986" t="s">
        <v>239</v>
      </c>
      <c r="T1986">
        <v>189</v>
      </c>
      <c r="U1986">
        <v>171</v>
      </c>
      <c r="V1986">
        <v>90.48</v>
      </c>
      <c r="W1986" t="s">
        <v>133</v>
      </c>
      <c r="X1986">
        <v>4187</v>
      </c>
      <c r="Y1986">
        <v>715977</v>
      </c>
      <c r="Z1986">
        <v>69597</v>
      </c>
      <c r="AA1986">
        <v>104310</v>
      </c>
      <c r="AB1986">
        <v>889884</v>
      </c>
      <c r="AC1986">
        <v>563693</v>
      </c>
      <c r="AD1986">
        <v>326191</v>
      </c>
      <c r="AE1986" t="s">
        <v>72</v>
      </c>
      <c r="AF1986" t="s">
        <v>81</v>
      </c>
      <c r="AG1986" t="s">
        <v>240</v>
      </c>
      <c r="AH1986" t="s">
        <v>146</v>
      </c>
      <c r="AI1986" t="s">
        <v>139</v>
      </c>
      <c r="AJ1986" t="str">
        <f t="shared" ref="AJ1986:AJ2049" si="31">TEXT(B1986,"mmm")</f>
        <v>Feb</v>
      </c>
    </row>
    <row r="1987" spans="1:36" x14ac:dyDescent="0.3">
      <c r="A1987" t="s">
        <v>5430</v>
      </c>
      <c r="B1987" s="33">
        <v>45891</v>
      </c>
      <c r="C1987" t="s">
        <v>97</v>
      </c>
      <c r="D1987" t="s">
        <v>5431</v>
      </c>
      <c r="E1987" t="s">
        <v>172</v>
      </c>
      <c r="F1987" t="s">
        <v>180</v>
      </c>
      <c r="G1987" t="s">
        <v>155</v>
      </c>
      <c r="H1987" t="s">
        <v>160</v>
      </c>
      <c r="I1987">
        <v>1204</v>
      </c>
      <c r="J1987" t="s">
        <v>368</v>
      </c>
      <c r="K1987" t="s">
        <v>3521</v>
      </c>
      <c r="L1987" t="s">
        <v>408</v>
      </c>
      <c r="M1987" t="s">
        <v>1226</v>
      </c>
      <c r="N1987">
        <v>153</v>
      </c>
      <c r="O1987">
        <v>0</v>
      </c>
      <c r="P1987">
        <v>9</v>
      </c>
      <c r="Q1987" t="s">
        <v>73</v>
      </c>
      <c r="R1987" t="s">
        <v>238</v>
      </c>
      <c r="S1987" t="s">
        <v>239</v>
      </c>
      <c r="T1987">
        <v>150</v>
      </c>
      <c r="U1987">
        <v>131</v>
      </c>
      <c r="V1987">
        <v>87.33</v>
      </c>
      <c r="W1987" t="s">
        <v>133</v>
      </c>
      <c r="X1987">
        <v>8664</v>
      </c>
      <c r="Y1987">
        <v>1134984</v>
      </c>
      <c r="Z1987">
        <v>62225</v>
      </c>
      <c r="AA1987">
        <v>50304</v>
      </c>
      <c r="AB1987">
        <v>1247513</v>
      </c>
      <c r="AC1987">
        <v>767264</v>
      </c>
      <c r="AD1987">
        <v>480249</v>
      </c>
      <c r="AE1987" t="s">
        <v>81</v>
      </c>
      <c r="AF1987" t="s">
        <v>81</v>
      </c>
      <c r="AG1987" t="s">
        <v>240</v>
      </c>
      <c r="AH1987" t="s">
        <v>144</v>
      </c>
      <c r="AI1987" t="s">
        <v>139</v>
      </c>
      <c r="AJ1987" t="str">
        <f t="shared" si="31"/>
        <v>Aug</v>
      </c>
    </row>
    <row r="1988" spans="1:36" x14ac:dyDescent="0.3">
      <c r="A1988" t="s">
        <v>5432</v>
      </c>
      <c r="B1988" s="33">
        <v>45956</v>
      </c>
      <c r="C1988" t="s">
        <v>93</v>
      </c>
      <c r="D1988" t="s">
        <v>5433</v>
      </c>
      <c r="E1988" t="s">
        <v>179</v>
      </c>
      <c r="F1988" t="s">
        <v>177</v>
      </c>
      <c r="G1988" t="s">
        <v>166</v>
      </c>
      <c r="H1988" t="s">
        <v>162</v>
      </c>
      <c r="I1988">
        <v>1052</v>
      </c>
      <c r="J1988" t="s">
        <v>504</v>
      </c>
      <c r="K1988" t="s">
        <v>1403</v>
      </c>
      <c r="L1988" t="s">
        <v>994</v>
      </c>
      <c r="M1988" t="s">
        <v>750</v>
      </c>
      <c r="N1988">
        <v>153</v>
      </c>
      <c r="O1988">
        <v>22</v>
      </c>
      <c r="P1988">
        <v>29</v>
      </c>
      <c r="Q1988" t="s">
        <v>73</v>
      </c>
      <c r="R1988" t="s">
        <v>238</v>
      </c>
      <c r="S1988" t="s">
        <v>239</v>
      </c>
      <c r="T1988">
        <v>180</v>
      </c>
      <c r="U1988">
        <v>153</v>
      </c>
      <c r="V1988">
        <v>85</v>
      </c>
      <c r="W1988" t="s">
        <v>135</v>
      </c>
      <c r="X1988">
        <v>4949</v>
      </c>
      <c r="Y1988">
        <v>757197</v>
      </c>
      <c r="Z1988">
        <v>77112</v>
      </c>
      <c r="AA1988">
        <v>86292</v>
      </c>
      <c r="AB1988">
        <v>920601</v>
      </c>
      <c r="AC1988">
        <v>680074</v>
      </c>
      <c r="AD1988">
        <v>240527</v>
      </c>
      <c r="AE1988" t="s">
        <v>72</v>
      </c>
      <c r="AF1988" t="s">
        <v>78</v>
      </c>
      <c r="AG1988" t="s">
        <v>240</v>
      </c>
      <c r="AH1988" t="s">
        <v>144</v>
      </c>
      <c r="AI1988" t="s">
        <v>138</v>
      </c>
      <c r="AJ1988" t="str">
        <f t="shared" si="31"/>
        <v>Oct</v>
      </c>
    </row>
    <row r="1989" spans="1:36" x14ac:dyDescent="0.3">
      <c r="A1989" t="s">
        <v>5434</v>
      </c>
      <c r="B1989" s="33">
        <v>45845</v>
      </c>
      <c r="C1989" t="s">
        <v>97</v>
      </c>
      <c r="D1989" t="s">
        <v>5435</v>
      </c>
      <c r="E1989" t="s">
        <v>174</v>
      </c>
      <c r="F1989" t="s">
        <v>178</v>
      </c>
      <c r="G1989" t="s">
        <v>158</v>
      </c>
      <c r="H1989" t="s">
        <v>157</v>
      </c>
      <c r="I1989">
        <v>1573</v>
      </c>
      <c r="J1989" t="s">
        <v>314</v>
      </c>
      <c r="K1989" t="s">
        <v>1144</v>
      </c>
      <c r="L1989" t="s">
        <v>581</v>
      </c>
      <c r="M1989" t="s">
        <v>1093</v>
      </c>
      <c r="N1989">
        <v>218</v>
      </c>
      <c r="O1989">
        <v>0</v>
      </c>
      <c r="P1989">
        <v>13</v>
      </c>
      <c r="Q1989" t="s">
        <v>73</v>
      </c>
      <c r="R1989" t="s">
        <v>238</v>
      </c>
      <c r="S1989" t="s">
        <v>239</v>
      </c>
      <c r="T1989">
        <v>180</v>
      </c>
      <c r="U1989">
        <v>147</v>
      </c>
      <c r="V1989">
        <v>81.67</v>
      </c>
      <c r="W1989" t="s">
        <v>133</v>
      </c>
      <c r="X1989">
        <v>3816</v>
      </c>
      <c r="Y1989">
        <v>560952</v>
      </c>
      <c r="Z1989">
        <v>42189</v>
      </c>
      <c r="AA1989">
        <v>83643</v>
      </c>
      <c r="AB1989">
        <v>686784</v>
      </c>
      <c r="AC1989">
        <v>408017</v>
      </c>
      <c r="AD1989">
        <v>278767</v>
      </c>
      <c r="AE1989" t="s">
        <v>78</v>
      </c>
      <c r="AF1989" t="s">
        <v>75</v>
      </c>
      <c r="AG1989" t="s">
        <v>240</v>
      </c>
      <c r="AH1989" t="s">
        <v>144</v>
      </c>
      <c r="AI1989" t="s">
        <v>138</v>
      </c>
      <c r="AJ1989" t="str">
        <f t="shared" si="31"/>
        <v>Jul</v>
      </c>
    </row>
    <row r="1990" spans="1:36" x14ac:dyDescent="0.3">
      <c r="A1990" t="s">
        <v>5436</v>
      </c>
      <c r="B1990" s="33">
        <v>45904</v>
      </c>
      <c r="C1990" t="s">
        <v>98</v>
      </c>
      <c r="D1990" t="s">
        <v>5437</v>
      </c>
      <c r="E1990" t="s">
        <v>181</v>
      </c>
      <c r="F1990" t="s">
        <v>172</v>
      </c>
      <c r="G1990" t="s">
        <v>159</v>
      </c>
      <c r="H1990" t="s">
        <v>155</v>
      </c>
      <c r="I1990">
        <v>970</v>
      </c>
      <c r="J1990" t="s">
        <v>626</v>
      </c>
      <c r="K1990" t="s">
        <v>1477</v>
      </c>
      <c r="L1990" t="s">
        <v>626</v>
      </c>
      <c r="M1990" t="s">
        <v>3842</v>
      </c>
      <c r="N1990">
        <v>138</v>
      </c>
      <c r="O1990">
        <v>0</v>
      </c>
      <c r="P1990">
        <v>13</v>
      </c>
      <c r="Q1990" t="s">
        <v>73</v>
      </c>
      <c r="R1990" t="s">
        <v>238</v>
      </c>
      <c r="S1990" t="s">
        <v>239</v>
      </c>
      <c r="T1990">
        <v>220</v>
      </c>
      <c r="U1990">
        <v>136</v>
      </c>
      <c r="V1990">
        <v>61.82</v>
      </c>
      <c r="W1990" t="s">
        <v>133</v>
      </c>
      <c r="X1990">
        <v>5382</v>
      </c>
      <c r="Y1990">
        <v>731952</v>
      </c>
      <c r="Z1990">
        <v>67728</v>
      </c>
      <c r="AA1990">
        <v>21488</v>
      </c>
      <c r="AB1990">
        <v>821168</v>
      </c>
      <c r="AC1990">
        <v>544354</v>
      </c>
      <c r="AD1990">
        <v>276814</v>
      </c>
      <c r="AE1990" t="s">
        <v>81</v>
      </c>
      <c r="AF1990" t="s">
        <v>81</v>
      </c>
      <c r="AG1990" t="s">
        <v>240</v>
      </c>
      <c r="AH1990" t="s">
        <v>146</v>
      </c>
      <c r="AI1990" t="s">
        <v>139</v>
      </c>
      <c r="AJ1990" t="str">
        <f t="shared" si="31"/>
        <v>Sep</v>
      </c>
    </row>
    <row r="1991" spans="1:36" x14ac:dyDescent="0.3">
      <c r="A1991" t="s">
        <v>5438</v>
      </c>
      <c r="B1991" s="33">
        <v>45853</v>
      </c>
      <c r="C1991" t="s">
        <v>95</v>
      </c>
      <c r="D1991" t="s">
        <v>5439</v>
      </c>
      <c r="E1991" t="s">
        <v>176</v>
      </c>
      <c r="F1991" t="s">
        <v>179</v>
      </c>
      <c r="G1991" t="s">
        <v>156</v>
      </c>
      <c r="H1991" t="s">
        <v>166</v>
      </c>
      <c r="I1991">
        <v>2244</v>
      </c>
      <c r="J1991" t="s">
        <v>248</v>
      </c>
      <c r="K1991" t="s">
        <v>1198</v>
      </c>
      <c r="L1991" t="s">
        <v>447</v>
      </c>
      <c r="M1991" t="s">
        <v>1170</v>
      </c>
      <c r="N1991">
        <v>310</v>
      </c>
      <c r="O1991">
        <v>0</v>
      </c>
      <c r="P1991">
        <v>11</v>
      </c>
      <c r="Q1991" t="s">
        <v>73</v>
      </c>
      <c r="R1991" t="s">
        <v>238</v>
      </c>
      <c r="S1991" t="s">
        <v>239</v>
      </c>
      <c r="T1991">
        <v>150</v>
      </c>
      <c r="U1991">
        <v>94</v>
      </c>
      <c r="V1991">
        <v>62.67</v>
      </c>
      <c r="W1991" t="s">
        <v>133</v>
      </c>
      <c r="X1991">
        <v>7197</v>
      </c>
      <c r="Y1991">
        <v>676518</v>
      </c>
      <c r="Z1991">
        <v>25568</v>
      </c>
      <c r="AA1991">
        <v>27448</v>
      </c>
      <c r="AB1991">
        <v>729534</v>
      </c>
      <c r="AC1991">
        <v>596384</v>
      </c>
      <c r="AD1991">
        <v>133150</v>
      </c>
      <c r="AE1991" t="s">
        <v>81</v>
      </c>
      <c r="AF1991" t="s">
        <v>72</v>
      </c>
      <c r="AG1991" t="s">
        <v>240</v>
      </c>
      <c r="AH1991" t="s">
        <v>144</v>
      </c>
      <c r="AI1991" t="s">
        <v>139</v>
      </c>
      <c r="AJ1991" t="str">
        <f t="shared" si="31"/>
        <v>Jul</v>
      </c>
    </row>
    <row r="1992" spans="1:36" x14ac:dyDescent="0.3">
      <c r="A1992" t="s">
        <v>5440</v>
      </c>
      <c r="B1992" s="33">
        <v>45706</v>
      </c>
      <c r="C1992" t="s">
        <v>98</v>
      </c>
      <c r="D1992" t="s">
        <v>5441</v>
      </c>
      <c r="E1992" t="s">
        <v>174</v>
      </c>
      <c r="F1992" t="s">
        <v>181</v>
      </c>
      <c r="G1992" t="s">
        <v>158</v>
      </c>
      <c r="H1992" t="s">
        <v>159</v>
      </c>
      <c r="I1992">
        <v>1638</v>
      </c>
      <c r="J1992" t="s">
        <v>477</v>
      </c>
      <c r="K1992" t="s">
        <v>4487</v>
      </c>
      <c r="L1992" t="s">
        <v>477</v>
      </c>
      <c r="M1992" t="s">
        <v>4487</v>
      </c>
      <c r="N1992">
        <v>241</v>
      </c>
      <c r="O1992">
        <v>0</v>
      </c>
      <c r="P1992">
        <v>-10</v>
      </c>
      <c r="Q1992" t="s">
        <v>70</v>
      </c>
      <c r="R1992" t="s">
        <v>238</v>
      </c>
      <c r="S1992" t="s">
        <v>239</v>
      </c>
      <c r="T1992">
        <v>150</v>
      </c>
      <c r="U1992">
        <v>108</v>
      </c>
      <c r="V1992">
        <v>72</v>
      </c>
      <c r="W1992" t="s">
        <v>133</v>
      </c>
      <c r="X1992">
        <v>6973</v>
      </c>
      <c r="Y1992">
        <v>753084</v>
      </c>
      <c r="Z1992">
        <v>19980</v>
      </c>
      <c r="AA1992">
        <v>52056</v>
      </c>
      <c r="AB1992">
        <v>825120</v>
      </c>
      <c r="AC1992">
        <v>706444</v>
      </c>
      <c r="AD1992">
        <v>118676</v>
      </c>
      <c r="AE1992" t="s">
        <v>78</v>
      </c>
      <c r="AF1992" t="s">
        <v>81</v>
      </c>
      <c r="AG1992" t="s">
        <v>240</v>
      </c>
      <c r="AH1992" t="s">
        <v>144</v>
      </c>
      <c r="AI1992" t="s">
        <v>138</v>
      </c>
      <c r="AJ1992" t="str">
        <f t="shared" si="31"/>
        <v>Feb</v>
      </c>
    </row>
    <row r="1993" spans="1:36" x14ac:dyDescent="0.3">
      <c r="A1993" t="s">
        <v>5442</v>
      </c>
      <c r="B1993" s="33">
        <v>45837</v>
      </c>
      <c r="C1993" t="s">
        <v>93</v>
      </c>
      <c r="D1993" t="s">
        <v>5443</v>
      </c>
      <c r="E1993" t="s">
        <v>173</v>
      </c>
      <c r="F1993" t="s">
        <v>179</v>
      </c>
      <c r="G1993" t="s">
        <v>161</v>
      </c>
      <c r="H1993" t="s">
        <v>166</v>
      </c>
      <c r="I1993">
        <v>423</v>
      </c>
      <c r="J1993" t="s">
        <v>971</v>
      </c>
      <c r="K1993" t="s">
        <v>3858</v>
      </c>
      <c r="L1993" t="s">
        <v>385</v>
      </c>
      <c r="M1993" t="s">
        <v>316</v>
      </c>
      <c r="N1993">
        <v>79</v>
      </c>
      <c r="O1993">
        <v>0</v>
      </c>
      <c r="P1993">
        <v>1</v>
      </c>
      <c r="Q1993" t="s">
        <v>70</v>
      </c>
      <c r="R1993" t="s">
        <v>238</v>
      </c>
      <c r="S1993" t="s">
        <v>239</v>
      </c>
      <c r="T1993">
        <v>180</v>
      </c>
      <c r="U1993">
        <v>154</v>
      </c>
      <c r="V1993">
        <v>85.56</v>
      </c>
      <c r="W1993" t="s">
        <v>133</v>
      </c>
      <c r="X1993">
        <v>10408</v>
      </c>
      <c r="Y1993">
        <v>1602832</v>
      </c>
      <c r="Z1993">
        <v>37884</v>
      </c>
      <c r="AA1993">
        <v>40656</v>
      </c>
      <c r="AB1993">
        <v>1681372</v>
      </c>
      <c r="AC1993">
        <v>1046716</v>
      </c>
      <c r="AD1993">
        <v>634656</v>
      </c>
      <c r="AE1993" t="s">
        <v>78</v>
      </c>
      <c r="AF1993" t="s">
        <v>72</v>
      </c>
      <c r="AG1993" t="s">
        <v>240</v>
      </c>
      <c r="AH1993" t="s">
        <v>145</v>
      </c>
      <c r="AI1993" t="s">
        <v>139</v>
      </c>
      <c r="AJ1993" t="str">
        <f t="shared" si="31"/>
        <v>Jun</v>
      </c>
    </row>
    <row r="1994" spans="1:36" x14ac:dyDescent="0.3">
      <c r="A1994" t="s">
        <v>5444</v>
      </c>
      <c r="B1994" s="33">
        <v>45678</v>
      </c>
      <c r="C1994" t="s">
        <v>95</v>
      </c>
      <c r="D1994" t="s">
        <v>5445</v>
      </c>
      <c r="E1994" t="s">
        <v>174</v>
      </c>
      <c r="F1994" t="s">
        <v>175</v>
      </c>
      <c r="G1994" t="s">
        <v>158</v>
      </c>
      <c r="H1994" t="s">
        <v>163</v>
      </c>
      <c r="I1994">
        <v>1605</v>
      </c>
      <c r="J1994" t="s">
        <v>270</v>
      </c>
      <c r="K1994" t="s">
        <v>989</v>
      </c>
      <c r="L1994" t="s">
        <v>796</v>
      </c>
      <c r="M1994" t="s">
        <v>1124</v>
      </c>
      <c r="N1994">
        <v>208</v>
      </c>
      <c r="O1994">
        <v>19</v>
      </c>
      <c r="P1994">
        <v>28</v>
      </c>
      <c r="Q1994" t="s">
        <v>73</v>
      </c>
      <c r="R1994" t="s">
        <v>238</v>
      </c>
      <c r="S1994" t="s">
        <v>239</v>
      </c>
      <c r="T1994">
        <v>189</v>
      </c>
      <c r="U1994">
        <v>118</v>
      </c>
      <c r="V1994">
        <v>62.43</v>
      </c>
      <c r="W1994" t="s">
        <v>135</v>
      </c>
      <c r="X1994">
        <v>6521</v>
      </c>
      <c r="Y1994">
        <v>769478</v>
      </c>
      <c r="Z1994">
        <v>21830</v>
      </c>
      <c r="AA1994">
        <v>83308</v>
      </c>
      <c r="AB1994">
        <v>874616</v>
      </c>
      <c r="AC1994">
        <v>753180</v>
      </c>
      <c r="AD1994">
        <v>121436</v>
      </c>
      <c r="AE1994" t="s">
        <v>78</v>
      </c>
      <c r="AF1994" t="s">
        <v>75</v>
      </c>
      <c r="AG1994" t="s">
        <v>240</v>
      </c>
      <c r="AH1994" t="s">
        <v>144</v>
      </c>
      <c r="AI1994" t="s">
        <v>140</v>
      </c>
      <c r="AJ1994" t="str">
        <f t="shared" si="31"/>
        <v>Jan</v>
      </c>
    </row>
    <row r="1995" spans="1:36" x14ac:dyDescent="0.3">
      <c r="A1995" t="s">
        <v>5446</v>
      </c>
      <c r="B1995" s="33">
        <v>45822</v>
      </c>
      <c r="C1995" t="s">
        <v>95</v>
      </c>
      <c r="D1995" t="s">
        <v>5447</v>
      </c>
      <c r="E1995" t="s">
        <v>177</v>
      </c>
      <c r="F1995" t="s">
        <v>172</v>
      </c>
      <c r="G1995" t="s">
        <v>162</v>
      </c>
      <c r="H1995" t="s">
        <v>155</v>
      </c>
      <c r="I1995">
        <v>1018</v>
      </c>
      <c r="J1995" t="s">
        <v>504</v>
      </c>
      <c r="K1995" t="s">
        <v>349</v>
      </c>
      <c r="L1995" t="s">
        <v>236</v>
      </c>
      <c r="M1995" t="s">
        <v>255</v>
      </c>
      <c r="N1995">
        <v>147</v>
      </c>
      <c r="O1995">
        <v>0</v>
      </c>
      <c r="P1995">
        <v>5</v>
      </c>
      <c r="Q1995" t="s">
        <v>70</v>
      </c>
      <c r="R1995" t="s">
        <v>238</v>
      </c>
      <c r="S1995" t="s">
        <v>239</v>
      </c>
      <c r="T1995">
        <v>150</v>
      </c>
      <c r="U1995">
        <v>108</v>
      </c>
      <c r="V1995">
        <v>72</v>
      </c>
      <c r="W1995" t="s">
        <v>133</v>
      </c>
      <c r="X1995">
        <v>6840</v>
      </c>
      <c r="Y1995">
        <v>738720</v>
      </c>
      <c r="Z1995">
        <v>42120</v>
      </c>
      <c r="AA1995">
        <v>84888</v>
      </c>
      <c r="AB1995">
        <v>865728</v>
      </c>
      <c r="AC1995">
        <v>630112</v>
      </c>
      <c r="AD1995">
        <v>235616</v>
      </c>
      <c r="AE1995" t="s">
        <v>78</v>
      </c>
      <c r="AF1995" t="s">
        <v>81</v>
      </c>
      <c r="AG1995" t="s">
        <v>240</v>
      </c>
      <c r="AH1995" t="s">
        <v>144</v>
      </c>
      <c r="AI1995" t="s">
        <v>139</v>
      </c>
      <c r="AJ1995" t="str">
        <f t="shared" si="31"/>
        <v>Jun</v>
      </c>
    </row>
    <row r="1996" spans="1:36" x14ac:dyDescent="0.3">
      <c r="A1996" t="s">
        <v>5448</v>
      </c>
      <c r="B1996" s="33">
        <v>45916</v>
      </c>
      <c r="C1996" t="s">
        <v>98</v>
      </c>
      <c r="D1996" t="s">
        <v>5449</v>
      </c>
      <c r="E1996" t="s">
        <v>174</v>
      </c>
      <c r="F1996" t="s">
        <v>181</v>
      </c>
      <c r="G1996" t="s">
        <v>158</v>
      </c>
      <c r="H1996" t="s">
        <v>159</v>
      </c>
      <c r="I1996">
        <v>454</v>
      </c>
      <c r="J1996" t="s">
        <v>304</v>
      </c>
      <c r="K1996" t="s">
        <v>397</v>
      </c>
      <c r="L1996" t="s">
        <v>381</v>
      </c>
      <c r="M1996" t="s">
        <v>1525</v>
      </c>
      <c r="N1996">
        <v>75</v>
      </c>
      <c r="O1996">
        <v>15</v>
      </c>
      <c r="P1996">
        <v>18</v>
      </c>
      <c r="Q1996" t="s">
        <v>73</v>
      </c>
      <c r="R1996" t="s">
        <v>238</v>
      </c>
      <c r="S1996" t="s">
        <v>239</v>
      </c>
      <c r="T1996">
        <v>189</v>
      </c>
      <c r="U1996">
        <v>149</v>
      </c>
      <c r="V1996">
        <v>78.84</v>
      </c>
      <c r="W1996" t="s">
        <v>133</v>
      </c>
      <c r="X1996">
        <v>7984</v>
      </c>
      <c r="Y1996">
        <v>1189616</v>
      </c>
      <c r="Z1996">
        <v>52150</v>
      </c>
      <c r="AA1996">
        <v>50809</v>
      </c>
      <c r="AB1996">
        <v>1292575</v>
      </c>
      <c r="AC1996">
        <v>1050062</v>
      </c>
      <c r="AD1996">
        <v>242513</v>
      </c>
      <c r="AE1996" t="s">
        <v>78</v>
      </c>
      <c r="AF1996" t="s">
        <v>81</v>
      </c>
      <c r="AG1996" t="s">
        <v>240</v>
      </c>
      <c r="AH1996" t="s">
        <v>144</v>
      </c>
      <c r="AI1996" t="s">
        <v>139</v>
      </c>
      <c r="AJ1996" t="str">
        <f t="shared" si="31"/>
        <v>Sep</v>
      </c>
    </row>
    <row r="1997" spans="1:36" x14ac:dyDescent="0.3">
      <c r="A1997" t="s">
        <v>5450</v>
      </c>
      <c r="B1997" s="33">
        <v>45941</v>
      </c>
      <c r="C1997" t="s">
        <v>93</v>
      </c>
      <c r="D1997" t="s">
        <v>5451</v>
      </c>
      <c r="E1997" t="s">
        <v>181</v>
      </c>
      <c r="F1997" t="s">
        <v>177</v>
      </c>
      <c r="G1997" t="s">
        <v>159</v>
      </c>
      <c r="H1997" t="s">
        <v>162</v>
      </c>
      <c r="I1997">
        <v>2255</v>
      </c>
      <c r="J1997" t="s">
        <v>566</v>
      </c>
      <c r="K1997" t="s">
        <v>5452</v>
      </c>
      <c r="L1997" t="s">
        <v>408</v>
      </c>
      <c r="M1997" t="s">
        <v>1576</v>
      </c>
      <c r="N1997">
        <v>313</v>
      </c>
      <c r="O1997">
        <v>0</v>
      </c>
      <c r="P1997">
        <v>5</v>
      </c>
      <c r="Q1997" t="s">
        <v>70</v>
      </c>
      <c r="R1997" t="s">
        <v>238</v>
      </c>
      <c r="S1997" t="s">
        <v>239</v>
      </c>
      <c r="T1997">
        <v>189</v>
      </c>
      <c r="U1997">
        <v>172</v>
      </c>
      <c r="V1997">
        <v>91.01</v>
      </c>
      <c r="W1997" t="s">
        <v>133</v>
      </c>
      <c r="X1997">
        <v>6254</v>
      </c>
      <c r="Y1997">
        <v>1075688</v>
      </c>
      <c r="Z1997">
        <v>65704</v>
      </c>
      <c r="AA1997">
        <v>106124</v>
      </c>
      <c r="AB1997">
        <v>1247516</v>
      </c>
      <c r="AC1997">
        <v>914385</v>
      </c>
      <c r="AD1997">
        <v>333131</v>
      </c>
      <c r="AE1997" t="s">
        <v>81</v>
      </c>
      <c r="AF1997" t="s">
        <v>78</v>
      </c>
      <c r="AG1997" t="s">
        <v>240</v>
      </c>
      <c r="AH1997" t="s">
        <v>145</v>
      </c>
      <c r="AI1997" t="s">
        <v>138</v>
      </c>
      <c r="AJ1997" t="str">
        <f t="shared" si="31"/>
        <v>Oct</v>
      </c>
    </row>
    <row r="1998" spans="1:36" x14ac:dyDescent="0.3">
      <c r="A1998" t="s">
        <v>5453</v>
      </c>
      <c r="B1998" s="33">
        <v>45805</v>
      </c>
      <c r="C1998" t="s">
        <v>95</v>
      </c>
      <c r="D1998" t="s">
        <v>5454</v>
      </c>
      <c r="E1998" t="s">
        <v>179</v>
      </c>
      <c r="F1998" t="s">
        <v>176</v>
      </c>
      <c r="G1998" t="s">
        <v>166</v>
      </c>
      <c r="H1998" t="s">
        <v>156</v>
      </c>
      <c r="I1998">
        <v>2083</v>
      </c>
      <c r="J1998" t="s">
        <v>304</v>
      </c>
      <c r="K1998" t="s">
        <v>1417</v>
      </c>
      <c r="L1998" t="s">
        <v>304</v>
      </c>
      <c r="M1998" t="s">
        <v>1417</v>
      </c>
      <c r="N1998">
        <v>262</v>
      </c>
      <c r="O1998">
        <v>0</v>
      </c>
      <c r="P1998">
        <v>-3</v>
      </c>
      <c r="Q1998" t="s">
        <v>70</v>
      </c>
      <c r="R1998" t="s">
        <v>238</v>
      </c>
      <c r="S1998" t="s">
        <v>239</v>
      </c>
      <c r="T1998">
        <v>180</v>
      </c>
      <c r="U1998">
        <v>162</v>
      </c>
      <c r="V1998">
        <v>90</v>
      </c>
      <c r="W1998" t="s">
        <v>134</v>
      </c>
      <c r="X1998">
        <v>10071</v>
      </c>
      <c r="Y1998">
        <v>1631502</v>
      </c>
      <c r="Z1998">
        <v>82620</v>
      </c>
      <c r="AA1998">
        <v>32400</v>
      </c>
      <c r="AB1998">
        <v>1746522</v>
      </c>
      <c r="AC1998">
        <v>1527176</v>
      </c>
      <c r="AD1998">
        <v>219346</v>
      </c>
      <c r="AE1998" t="s">
        <v>72</v>
      </c>
      <c r="AF1998" t="s">
        <v>81</v>
      </c>
      <c r="AG1998" t="s">
        <v>240</v>
      </c>
      <c r="AH1998" t="s">
        <v>144</v>
      </c>
      <c r="AI1998" t="s">
        <v>138</v>
      </c>
      <c r="AJ1998" t="str">
        <f t="shared" si="31"/>
        <v>May</v>
      </c>
    </row>
    <row r="1999" spans="1:36" x14ac:dyDescent="0.3">
      <c r="A1999" t="s">
        <v>5455</v>
      </c>
      <c r="B1999" s="33">
        <v>45926</v>
      </c>
      <c r="C1999" t="s">
        <v>99</v>
      </c>
      <c r="D1999" t="s">
        <v>5456</v>
      </c>
      <c r="E1999" t="s">
        <v>177</v>
      </c>
      <c r="F1999" t="s">
        <v>176</v>
      </c>
      <c r="G1999" t="s">
        <v>162</v>
      </c>
      <c r="H1999" t="s">
        <v>156</v>
      </c>
      <c r="I1999">
        <v>412</v>
      </c>
      <c r="J1999" t="s">
        <v>362</v>
      </c>
      <c r="K1999" t="s">
        <v>3637</v>
      </c>
      <c r="L1999" t="s">
        <v>1651</v>
      </c>
      <c r="M1999" t="s">
        <v>2690</v>
      </c>
      <c r="N1999">
        <v>68</v>
      </c>
      <c r="O1999">
        <v>1</v>
      </c>
      <c r="P1999">
        <v>9</v>
      </c>
      <c r="Q1999" t="s">
        <v>73</v>
      </c>
      <c r="R1999" t="s">
        <v>238</v>
      </c>
      <c r="S1999" t="s">
        <v>239</v>
      </c>
      <c r="T1999">
        <v>220</v>
      </c>
      <c r="U1999">
        <v>215</v>
      </c>
      <c r="V1999">
        <v>97.73</v>
      </c>
      <c r="W1999" t="s">
        <v>133</v>
      </c>
      <c r="X1999">
        <v>6241</v>
      </c>
      <c r="Y1999">
        <v>1341815</v>
      </c>
      <c r="Z1999">
        <v>116100</v>
      </c>
      <c r="AA1999">
        <v>150500</v>
      </c>
      <c r="AB1999">
        <v>1608415</v>
      </c>
      <c r="AC1999">
        <v>1212419</v>
      </c>
      <c r="AD1999">
        <v>395996</v>
      </c>
      <c r="AE1999" t="s">
        <v>78</v>
      </c>
      <c r="AF1999" t="s">
        <v>81</v>
      </c>
      <c r="AG1999" t="s">
        <v>240</v>
      </c>
      <c r="AH1999" t="s">
        <v>146</v>
      </c>
      <c r="AI1999" t="s">
        <v>139</v>
      </c>
      <c r="AJ1999" t="str">
        <f t="shared" si="31"/>
        <v>Sep</v>
      </c>
    </row>
    <row r="2000" spans="1:36" x14ac:dyDescent="0.3">
      <c r="A2000" t="s">
        <v>5457</v>
      </c>
      <c r="B2000" s="33">
        <v>45978</v>
      </c>
      <c r="C2000" t="s">
        <v>99</v>
      </c>
      <c r="D2000" t="s">
        <v>5458</v>
      </c>
      <c r="E2000" t="s">
        <v>174</v>
      </c>
      <c r="F2000" t="s">
        <v>173</v>
      </c>
      <c r="G2000" t="s">
        <v>158</v>
      </c>
      <c r="H2000" t="s">
        <v>161</v>
      </c>
      <c r="I2000">
        <v>1899</v>
      </c>
      <c r="J2000" t="s">
        <v>639</v>
      </c>
      <c r="K2000" t="s">
        <v>744</v>
      </c>
      <c r="L2000" t="s">
        <v>1956</v>
      </c>
      <c r="M2000" t="s">
        <v>1787</v>
      </c>
      <c r="N2000">
        <v>255</v>
      </c>
      <c r="O2000">
        <v>19</v>
      </c>
      <c r="P2000">
        <v>28</v>
      </c>
      <c r="Q2000" t="s">
        <v>73</v>
      </c>
      <c r="R2000" t="s">
        <v>238</v>
      </c>
      <c r="S2000" t="s">
        <v>239</v>
      </c>
      <c r="T2000">
        <v>189</v>
      </c>
      <c r="U2000">
        <v>137</v>
      </c>
      <c r="V2000">
        <v>72.489999999999995</v>
      </c>
      <c r="W2000" t="s">
        <v>133</v>
      </c>
      <c r="X2000">
        <v>4587</v>
      </c>
      <c r="Y2000">
        <v>628419</v>
      </c>
      <c r="Z2000">
        <v>42333</v>
      </c>
      <c r="AA2000">
        <v>99736</v>
      </c>
      <c r="AB2000">
        <v>770488</v>
      </c>
      <c r="AC2000">
        <v>512734</v>
      </c>
      <c r="AD2000">
        <v>257754</v>
      </c>
      <c r="AE2000" t="s">
        <v>78</v>
      </c>
      <c r="AF2000" t="s">
        <v>78</v>
      </c>
      <c r="AG2000" t="s">
        <v>240</v>
      </c>
      <c r="AH2000" t="s">
        <v>145</v>
      </c>
      <c r="AI2000" t="s">
        <v>138</v>
      </c>
      <c r="AJ2000" t="str">
        <f t="shared" si="31"/>
        <v>Nov</v>
      </c>
    </row>
    <row r="2001" spans="1:36" x14ac:dyDescent="0.3">
      <c r="A2001" t="s">
        <v>5459</v>
      </c>
      <c r="B2001" s="33">
        <v>45888</v>
      </c>
      <c r="C2001" t="s">
        <v>95</v>
      </c>
      <c r="D2001" t="s">
        <v>5460</v>
      </c>
      <c r="E2001" t="s">
        <v>179</v>
      </c>
      <c r="F2001" t="s">
        <v>173</v>
      </c>
      <c r="G2001" t="s">
        <v>166</v>
      </c>
      <c r="H2001" t="s">
        <v>161</v>
      </c>
      <c r="I2001">
        <v>1865</v>
      </c>
      <c r="J2001" t="s">
        <v>459</v>
      </c>
      <c r="K2001" t="s">
        <v>1699</v>
      </c>
      <c r="L2001" t="s">
        <v>459</v>
      </c>
      <c r="M2001" t="s">
        <v>321</v>
      </c>
      <c r="N2001">
        <v>222</v>
      </c>
      <c r="O2001">
        <v>0</v>
      </c>
      <c r="P2001">
        <v>4</v>
      </c>
      <c r="Q2001" t="s">
        <v>70</v>
      </c>
      <c r="R2001" t="s">
        <v>238</v>
      </c>
      <c r="S2001" t="s">
        <v>239</v>
      </c>
      <c r="T2001">
        <v>180</v>
      </c>
      <c r="U2001">
        <v>99</v>
      </c>
      <c r="V2001">
        <v>55</v>
      </c>
      <c r="W2001" t="s">
        <v>133</v>
      </c>
      <c r="X2001">
        <v>10575</v>
      </c>
      <c r="Y2001">
        <v>1046925</v>
      </c>
      <c r="Z2001">
        <v>33363</v>
      </c>
      <c r="AA2001">
        <v>56826</v>
      </c>
      <c r="AB2001">
        <v>1137114</v>
      </c>
      <c r="AC2001">
        <v>922455</v>
      </c>
      <c r="AD2001">
        <v>214659</v>
      </c>
      <c r="AE2001" t="s">
        <v>72</v>
      </c>
      <c r="AF2001" t="s">
        <v>78</v>
      </c>
      <c r="AG2001" t="s">
        <v>240</v>
      </c>
      <c r="AH2001" t="s">
        <v>144</v>
      </c>
      <c r="AI2001" t="s">
        <v>139</v>
      </c>
      <c r="AJ2001" t="str">
        <f t="shared" si="31"/>
        <v>Aug</v>
      </c>
    </row>
    <row r="2002" spans="1:36" x14ac:dyDescent="0.3">
      <c r="A2002" t="s">
        <v>5461</v>
      </c>
      <c r="B2002" s="33">
        <v>46019</v>
      </c>
      <c r="C2002" t="s">
        <v>98</v>
      </c>
      <c r="D2002" t="s">
        <v>5462</v>
      </c>
      <c r="E2002" t="s">
        <v>173</v>
      </c>
      <c r="F2002" t="s">
        <v>176</v>
      </c>
      <c r="G2002" t="s">
        <v>161</v>
      </c>
      <c r="H2002" t="s">
        <v>156</v>
      </c>
      <c r="I2002">
        <v>864</v>
      </c>
      <c r="J2002" t="s">
        <v>270</v>
      </c>
      <c r="K2002" t="s">
        <v>451</v>
      </c>
      <c r="L2002" t="s">
        <v>615</v>
      </c>
      <c r="M2002" t="s">
        <v>1017</v>
      </c>
      <c r="N2002">
        <v>135</v>
      </c>
      <c r="O2002">
        <v>0</v>
      </c>
      <c r="P2002">
        <v>9</v>
      </c>
      <c r="Q2002" t="s">
        <v>73</v>
      </c>
      <c r="R2002" t="s">
        <v>238</v>
      </c>
      <c r="S2002" t="s">
        <v>239</v>
      </c>
      <c r="T2002">
        <v>220</v>
      </c>
      <c r="U2002">
        <v>170</v>
      </c>
      <c r="V2002">
        <v>77.27</v>
      </c>
      <c r="W2002" t="s">
        <v>133</v>
      </c>
      <c r="X2002">
        <v>10783</v>
      </c>
      <c r="Y2002">
        <v>1833110</v>
      </c>
      <c r="Z2002">
        <v>32810</v>
      </c>
      <c r="AA2002">
        <v>118660</v>
      </c>
      <c r="AB2002">
        <v>1984580</v>
      </c>
      <c r="AC2002">
        <v>1269940</v>
      </c>
      <c r="AD2002">
        <v>714640</v>
      </c>
      <c r="AE2002" t="s">
        <v>78</v>
      </c>
      <c r="AF2002" t="s">
        <v>81</v>
      </c>
      <c r="AG2002" t="s">
        <v>240</v>
      </c>
      <c r="AH2002" t="s">
        <v>144</v>
      </c>
      <c r="AI2002" t="s">
        <v>139</v>
      </c>
      <c r="AJ2002" t="str">
        <f t="shared" si="31"/>
        <v>Dec</v>
      </c>
    </row>
    <row r="2003" spans="1:36" x14ac:dyDescent="0.3">
      <c r="A2003" t="s">
        <v>5463</v>
      </c>
      <c r="B2003" s="33">
        <v>45832</v>
      </c>
      <c r="C2003" t="s">
        <v>97</v>
      </c>
      <c r="D2003" t="s">
        <v>5464</v>
      </c>
      <c r="E2003" t="s">
        <v>177</v>
      </c>
      <c r="F2003" t="s">
        <v>175</v>
      </c>
      <c r="G2003" t="s">
        <v>162</v>
      </c>
      <c r="H2003" t="s">
        <v>163</v>
      </c>
      <c r="I2003">
        <v>2107</v>
      </c>
      <c r="J2003" t="s">
        <v>621</v>
      </c>
      <c r="K2003" t="s">
        <v>1031</v>
      </c>
      <c r="L2003" t="s">
        <v>236</v>
      </c>
      <c r="M2003" t="s">
        <v>1031</v>
      </c>
      <c r="N2003">
        <v>256</v>
      </c>
      <c r="O2003">
        <v>0</v>
      </c>
      <c r="P2003">
        <v>-10</v>
      </c>
      <c r="Q2003" t="s">
        <v>70</v>
      </c>
      <c r="R2003" t="s">
        <v>238</v>
      </c>
      <c r="S2003" t="s">
        <v>239</v>
      </c>
      <c r="T2003">
        <v>180</v>
      </c>
      <c r="U2003">
        <v>133</v>
      </c>
      <c r="V2003">
        <v>73.89</v>
      </c>
      <c r="W2003" t="s">
        <v>133</v>
      </c>
      <c r="X2003">
        <v>3907</v>
      </c>
      <c r="Y2003">
        <v>519631</v>
      </c>
      <c r="Z2003">
        <v>69692</v>
      </c>
      <c r="AA2003">
        <v>33649</v>
      </c>
      <c r="AB2003">
        <v>622972</v>
      </c>
      <c r="AC2003">
        <v>484102</v>
      </c>
      <c r="AD2003">
        <v>138870</v>
      </c>
      <c r="AE2003" t="s">
        <v>78</v>
      </c>
      <c r="AF2003" t="s">
        <v>75</v>
      </c>
      <c r="AG2003" t="s">
        <v>240</v>
      </c>
      <c r="AH2003" t="s">
        <v>145</v>
      </c>
      <c r="AI2003" t="s">
        <v>138</v>
      </c>
      <c r="AJ2003" t="str">
        <f t="shared" si="31"/>
        <v>Jun</v>
      </c>
    </row>
    <row r="2004" spans="1:36" x14ac:dyDescent="0.3">
      <c r="A2004" t="s">
        <v>5465</v>
      </c>
      <c r="B2004" s="33">
        <v>45999</v>
      </c>
      <c r="C2004" t="s">
        <v>96</v>
      </c>
      <c r="D2004" t="s">
        <v>5466</v>
      </c>
      <c r="E2004" t="s">
        <v>181</v>
      </c>
      <c r="F2004" t="s">
        <v>173</v>
      </c>
      <c r="G2004" t="s">
        <v>159</v>
      </c>
      <c r="H2004" t="s">
        <v>161</v>
      </c>
      <c r="I2004">
        <v>700</v>
      </c>
      <c r="J2004" t="s">
        <v>286</v>
      </c>
      <c r="K2004" t="s">
        <v>2416</v>
      </c>
      <c r="L2004" t="s">
        <v>605</v>
      </c>
      <c r="M2004" t="s">
        <v>719</v>
      </c>
      <c r="N2004">
        <v>103</v>
      </c>
      <c r="O2004">
        <v>0</v>
      </c>
      <c r="P2004">
        <v>3</v>
      </c>
      <c r="Q2004" t="s">
        <v>70</v>
      </c>
      <c r="R2004" t="s">
        <v>238</v>
      </c>
      <c r="S2004" t="s">
        <v>239</v>
      </c>
      <c r="T2004">
        <v>220</v>
      </c>
      <c r="U2004">
        <v>137</v>
      </c>
      <c r="V2004">
        <v>62.27</v>
      </c>
      <c r="W2004" t="s">
        <v>133</v>
      </c>
      <c r="X2004">
        <v>6958</v>
      </c>
      <c r="Y2004">
        <v>953246</v>
      </c>
      <c r="Z2004">
        <v>53156</v>
      </c>
      <c r="AA2004">
        <v>77816</v>
      </c>
      <c r="AB2004">
        <v>1084218</v>
      </c>
      <c r="AC2004">
        <v>799910</v>
      </c>
      <c r="AD2004">
        <v>284308</v>
      </c>
      <c r="AE2004" t="s">
        <v>81</v>
      </c>
      <c r="AF2004" t="s">
        <v>78</v>
      </c>
      <c r="AG2004" t="s">
        <v>240</v>
      </c>
      <c r="AH2004" t="s">
        <v>144</v>
      </c>
      <c r="AI2004" t="s">
        <v>140</v>
      </c>
      <c r="AJ2004" t="str">
        <f t="shared" si="31"/>
        <v>Dec</v>
      </c>
    </row>
    <row r="2005" spans="1:36" x14ac:dyDescent="0.3">
      <c r="A2005" t="s">
        <v>5467</v>
      </c>
      <c r="B2005" s="33">
        <v>45823</v>
      </c>
      <c r="C2005" t="s">
        <v>93</v>
      </c>
      <c r="D2005" t="s">
        <v>5468</v>
      </c>
      <c r="E2005" t="s">
        <v>180</v>
      </c>
      <c r="F2005" t="s">
        <v>177</v>
      </c>
      <c r="G2005" t="s">
        <v>160</v>
      </c>
      <c r="H2005" t="s">
        <v>162</v>
      </c>
      <c r="I2005">
        <v>1944</v>
      </c>
      <c r="J2005" t="s">
        <v>554</v>
      </c>
      <c r="K2005" t="s">
        <v>1039</v>
      </c>
      <c r="L2005" t="s">
        <v>2147</v>
      </c>
      <c r="M2005" t="s">
        <v>758</v>
      </c>
      <c r="N2005">
        <v>243</v>
      </c>
      <c r="O2005">
        <v>14</v>
      </c>
      <c r="P2005">
        <v>49</v>
      </c>
      <c r="Q2005" t="s">
        <v>76</v>
      </c>
      <c r="R2005" t="s">
        <v>238</v>
      </c>
      <c r="S2005" t="s">
        <v>239</v>
      </c>
      <c r="T2005">
        <v>150</v>
      </c>
      <c r="U2005">
        <v>108</v>
      </c>
      <c r="V2005">
        <v>72</v>
      </c>
      <c r="W2005" t="s">
        <v>133</v>
      </c>
      <c r="X2005">
        <v>4151</v>
      </c>
      <c r="Y2005">
        <v>448308</v>
      </c>
      <c r="Z2005">
        <v>47844</v>
      </c>
      <c r="AA2005">
        <v>64044</v>
      </c>
      <c r="AB2005">
        <v>560196</v>
      </c>
      <c r="AC2005">
        <v>444638</v>
      </c>
      <c r="AD2005">
        <v>115558</v>
      </c>
      <c r="AE2005" t="s">
        <v>81</v>
      </c>
      <c r="AF2005" t="s">
        <v>78</v>
      </c>
      <c r="AG2005" t="s">
        <v>240</v>
      </c>
      <c r="AH2005" t="s">
        <v>146</v>
      </c>
      <c r="AI2005" t="s">
        <v>139</v>
      </c>
      <c r="AJ2005" t="str">
        <f t="shared" si="31"/>
        <v>Jun</v>
      </c>
    </row>
    <row r="2006" spans="1:36" x14ac:dyDescent="0.3">
      <c r="A2006" t="s">
        <v>5469</v>
      </c>
      <c r="B2006" s="33">
        <v>45819</v>
      </c>
      <c r="C2006" t="s">
        <v>93</v>
      </c>
      <c r="D2006" t="s">
        <v>5470</v>
      </c>
      <c r="E2006" t="s">
        <v>173</v>
      </c>
      <c r="F2006" t="s">
        <v>179</v>
      </c>
      <c r="G2006" t="s">
        <v>161</v>
      </c>
      <c r="H2006" t="s">
        <v>166</v>
      </c>
      <c r="I2006">
        <v>2003</v>
      </c>
      <c r="J2006" t="s">
        <v>518</v>
      </c>
      <c r="K2006" t="s">
        <v>1474</v>
      </c>
      <c r="L2006" t="s">
        <v>3015</v>
      </c>
      <c r="M2006" t="s">
        <v>5471</v>
      </c>
      <c r="N2006">
        <v>244</v>
      </c>
      <c r="O2006">
        <v>43</v>
      </c>
      <c r="P2006">
        <v>46</v>
      </c>
      <c r="Q2006" t="s">
        <v>76</v>
      </c>
      <c r="R2006" t="s">
        <v>238</v>
      </c>
      <c r="S2006" t="s">
        <v>239</v>
      </c>
      <c r="T2006">
        <v>189</v>
      </c>
      <c r="U2006">
        <v>147</v>
      </c>
      <c r="V2006">
        <v>77.78</v>
      </c>
      <c r="W2006" t="s">
        <v>133</v>
      </c>
      <c r="X2006">
        <v>4335</v>
      </c>
      <c r="Y2006">
        <v>637245</v>
      </c>
      <c r="Z2006">
        <v>33222</v>
      </c>
      <c r="AA2006">
        <v>41748</v>
      </c>
      <c r="AB2006">
        <v>712215</v>
      </c>
      <c r="AC2006">
        <v>609889</v>
      </c>
      <c r="AD2006">
        <v>102326</v>
      </c>
      <c r="AE2006" t="s">
        <v>78</v>
      </c>
      <c r="AF2006" t="s">
        <v>72</v>
      </c>
      <c r="AG2006" t="s">
        <v>240</v>
      </c>
      <c r="AH2006" t="s">
        <v>146</v>
      </c>
      <c r="AI2006" t="s">
        <v>138</v>
      </c>
      <c r="AJ2006" t="str">
        <f t="shared" si="31"/>
        <v>Jun</v>
      </c>
    </row>
    <row r="2007" spans="1:36" x14ac:dyDescent="0.3">
      <c r="A2007" t="s">
        <v>5472</v>
      </c>
      <c r="B2007" s="33">
        <v>45956</v>
      </c>
      <c r="C2007" t="s">
        <v>97</v>
      </c>
      <c r="D2007" t="s">
        <v>5473</v>
      </c>
      <c r="E2007" t="s">
        <v>174</v>
      </c>
      <c r="F2007" t="s">
        <v>181</v>
      </c>
      <c r="G2007" t="s">
        <v>158</v>
      </c>
      <c r="H2007" t="s">
        <v>159</v>
      </c>
      <c r="I2007">
        <v>514</v>
      </c>
      <c r="J2007" t="s">
        <v>298</v>
      </c>
      <c r="K2007" t="s">
        <v>261</v>
      </c>
      <c r="L2007" t="s">
        <v>260</v>
      </c>
      <c r="M2007" t="s">
        <v>261</v>
      </c>
      <c r="N2007">
        <v>92</v>
      </c>
      <c r="O2007">
        <v>7</v>
      </c>
      <c r="P2007">
        <v>-10</v>
      </c>
      <c r="Q2007" t="s">
        <v>73</v>
      </c>
      <c r="R2007" t="s">
        <v>238</v>
      </c>
      <c r="S2007" t="s">
        <v>239</v>
      </c>
      <c r="T2007">
        <v>189</v>
      </c>
      <c r="U2007">
        <v>162</v>
      </c>
      <c r="V2007">
        <v>85.71</v>
      </c>
      <c r="W2007" t="s">
        <v>133</v>
      </c>
      <c r="X2007">
        <v>7853</v>
      </c>
      <c r="Y2007">
        <v>1272186</v>
      </c>
      <c r="Z2007">
        <v>76950</v>
      </c>
      <c r="AA2007">
        <v>46008</v>
      </c>
      <c r="AB2007">
        <v>1395144</v>
      </c>
      <c r="AC2007">
        <v>1028167</v>
      </c>
      <c r="AD2007">
        <v>366977</v>
      </c>
      <c r="AE2007" t="s">
        <v>78</v>
      </c>
      <c r="AF2007" t="s">
        <v>81</v>
      </c>
      <c r="AG2007" t="s">
        <v>240</v>
      </c>
      <c r="AH2007" t="s">
        <v>144</v>
      </c>
      <c r="AI2007" t="s">
        <v>139</v>
      </c>
      <c r="AJ2007" t="str">
        <f t="shared" si="31"/>
        <v>Oct</v>
      </c>
    </row>
    <row r="2008" spans="1:36" x14ac:dyDescent="0.3">
      <c r="A2008" t="s">
        <v>5474</v>
      </c>
      <c r="B2008" s="33">
        <v>45740</v>
      </c>
      <c r="C2008" t="s">
        <v>93</v>
      </c>
      <c r="D2008" t="s">
        <v>5475</v>
      </c>
      <c r="E2008" t="s">
        <v>177</v>
      </c>
      <c r="F2008" t="s">
        <v>180</v>
      </c>
      <c r="G2008" t="s">
        <v>162</v>
      </c>
      <c r="H2008" t="s">
        <v>160</v>
      </c>
      <c r="I2008">
        <v>2294</v>
      </c>
      <c r="J2008" t="s">
        <v>1510</v>
      </c>
      <c r="K2008" t="s">
        <v>3398</v>
      </c>
      <c r="L2008" t="s">
        <v>304</v>
      </c>
      <c r="M2008" t="s">
        <v>986</v>
      </c>
      <c r="N2008">
        <v>297</v>
      </c>
      <c r="O2008">
        <v>0</v>
      </c>
      <c r="P2008">
        <v>22</v>
      </c>
      <c r="Q2008" t="s">
        <v>73</v>
      </c>
      <c r="R2008" t="s">
        <v>238</v>
      </c>
      <c r="S2008" t="s">
        <v>239</v>
      </c>
      <c r="T2008">
        <v>220</v>
      </c>
      <c r="U2008">
        <v>174</v>
      </c>
      <c r="V2008">
        <v>79.09</v>
      </c>
      <c r="W2008" t="s">
        <v>135</v>
      </c>
      <c r="X2008">
        <v>7650</v>
      </c>
      <c r="Y2008">
        <v>1331100</v>
      </c>
      <c r="Z2008">
        <v>89436</v>
      </c>
      <c r="AA2008">
        <v>132240</v>
      </c>
      <c r="AB2008">
        <v>1552776</v>
      </c>
      <c r="AC2008">
        <v>1200465</v>
      </c>
      <c r="AD2008">
        <v>352311</v>
      </c>
      <c r="AE2008" t="s">
        <v>78</v>
      </c>
      <c r="AF2008" t="s">
        <v>81</v>
      </c>
      <c r="AG2008" t="s">
        <v>240</v>
      </c>
      <c r="AH2008" t="s">
        <v>144</v>
      </c>
      <c r="AI2008" t="s">
        <v>139</v>
      </c>
      <c r="AJ2008" t="str">
        <f t="shared" si="31"/>
        <v>Mar</v>
      </c>
    </row>
    <row r="2009" spans="1:36" x14ac:dyDescent="0.3">
      <c r="A2009" t="s">
        <v>5476</v>
      </c>
      <c r="B2009" s="33">
        <v>45957</v>
      </c>
      <c r="C2009" t="s">
        <v>95</v>
      </c>
      <c r="D2009" t="s">
        <v>5477</v>
      </c>
      <c r="E2009" t="s">
        <v>177</v>
      </c>
      <c r="F2009" t="s">
        <v>178</v>
      </c>
      <c r="G2009" t="s">
        <v>162</v>
      </c>
      <c r="H2009" t="s">
        <v>157</v>
      </c>
      <c r="I2009">
        <v>910</v>
      </c>
      <c r="J2009" t="s">
        <v>566</v>
      </c>
      <c r="K2009" t="s">
        <v>3521</v>
      </c>
      <c r="L2009" t="s">
        <v>1332</v>
      </c>
      <c r="M2009" t="s">
        <v>2173</v>
      </c>
      <c r="N2009">
        <v>153</v>
      </c>
      <c r="O2009">
        <v>17</v>
      </c>
      <c r="P2009">
        <v>16</v>
      </c>
      <c r="Q2009" t="s">
        <v>73</v>
      </c>
      <c r="R2009" t="s">
        <v>238</v>
      </c>
      <c r="S2009" t="s">
        <v>239</v>
      </c>
      <c r="T2009">
        <v>189</v>
      </c>
      <c r="U2009">
        <v>140</v>
      </c>
      <c r="V2009">
        <v>74.069999999999993</v>
      </c>
      <c r="W2009" t="s">
        <v>133</v>
      </c>
      <c r="X2009">
        <v>9451</v>
      </c>
      <c r="Y2009">
        <v>1323140</v>
      </c>
      <c r="Z2009">
        <v>30800</v>
      </c>
      <c r="AA2009">
        <v>36400</v>
      </c>
      <c r="AB2009">
        <v>1390340</v>
      </c>
      <c r="AC2009">
        <v>913098</v>
      </c>
      <c r="AD2009">
        <v>477242</v>
      </c>
      <c r="AE2009" t="s">
        <v>78</v>
      </c>
      <c r="AF2009" t="s">
        <v>75</v>
      </c>
      <c r="AG2009" t="s">
        <v>240</v>
      </c>
      <c r="AH2009" t="s">
        <v>145</v>
      </c>
      <c r="AI2009" t="s">
        <v>139</v>
      </c>
      <c r="AJ2009" t="str">
        <f t="shared" si="31"/>
        <v>Oct</v>
      </c>
    </row>
    <row r="2010" spans="1:36" x14ac:dyDescent="0.3">
      <c r="A2010" t="s">
        <v>5478</v>
      </c>
      <c r="B2010" s="33">
        <v>45867</v>
      </c>
      <c r="C2010" t="s">
        <v>93</v>
      </c>
      <c r="D2010" t="s">
        <v>5479</v>
      </c>
      <c r="E2010" t="s">
        <v>179</v>
      </c>
      <c r="F2010" t="s">
        <v>173</v>
      </c>
      <c r="G2010" t="s">
        <v>166</v>
      </c>
      <c r="H2010" t="s">
        <v>161</v>
      </c>
      <c r="I2010">
        <v>1562</v>
      </c>
      <c r="J2010" t="s">
        <v>605</v>
      </c>
      <c r="K2010" t="s">
        <v>538</v>
      </c>
      <c r="L2010" t="s">
        <v>605</v>
      </c>
      <c r="M2010" t="s">
        <v>538</v>
      </c>
      <c r="N2010">
        <v>234</v>
      </c>
      <c r="O2010">
        <v>0</v>
      </c>
      <c r="P2010">
        <v>-10</v>
      </c>
      <c r="Q2010" t="s">
        <v>70</v>
      </c>
      <c r="R2010" t="s">
        <v>238</v>
      </c>
      <c r="S2010" t="s">
        <v>239</v>
      </c>
      <c r="T2010">
        <v>180</v>
      </c>
      <c r="U2010">
        <v>134</v>
      </c>
      <c r="V2010">
        <v>74.44</v>
      </c>
      <c r="W2010" t="s">
        <v>135</v>
      </c>
      <c r="X2010">
        <v>4784</v>
      </c>
      <c r="Y2010">
        <v>641056</v>
      </c>
      <c r="Z2010">
        <v>37654</v>
      </c>
      <c r="AA2010">
        <v>82946</v>
      </c>
      <c r="AB2010">
        <v>761656</v>
      </c>
      <c r="AC2010">
        <v>537392</v>
      </c>
      <c r="AD2010">
        <v>224264</v>
      </c>
      <c r="AE2010" t="s">
        <v>72</v>
      </c>
      <c r="AF2010" t="s">
        <v>78</v>
      </c>
      <c r="AG2010" t="s">
        <v>240</v>
      </c>
      <c r="AH2010" t="s">
        <v>147</v>
      </c>
      <c r="AI2010" t="s">
        <v>138</v>
      </c>
      <c r="AJ2010" t="str">
        <f t="shared" si="31"/>
        <v>Jul</v>
      </c>
    </row>
    <row r="2011" spans="1:36" x14ac:dyDescent="0.3">
      <c r="A2011" t="s">
        <v>5480</v>
      </c>
      <c r="B2011" s="33">
        <v>45769</v>
      </c>
      <c r="C2011" t="s">
        <v>97</v>
      </c>
      <c r="D2011" t="s">
        <v>5481</v>
      </c>
      <c r="E2011" t="s">
        <v>173</v>
      </c>
      <c r="F2011" t="s">
        <v>181</v>
      </c>
      <c r="G2011" t="s">
        <v>161</v>
      </c>
      <c r="H2011" t="s">
        <v>159</v>
      </c>
      <c r="I2011">
        <v>669</v>
      </c>
      <c r="J2011" t="s">
        <v>264</v>
      </c>
      <c r="K2011" t="s">
        <v>691</v>
      </c>
      <c r="L2011" t="s">
        <v>3678</v>
      </c>
      <c r="M2011" t="s">
        <v>4234</v>
      </c>
      <c r="N2011">
        <v>96</v>
      </c>
      <c r="O2011">
        <v>4</v>
      </c>
      <c r="P2011">
        <v>18</v>
      </c>
      <c r="Q2011" t="s">
        <v>73</v>
      </c>
      <c r="R2011" t="s">
        <v>238</v>
      </c>
      <c r="S2011" t="s">
        <v>239</v>
      </c>
      <c r="T2011">
        <v>189</v>
      </c>
      <c r="U2011">
        <v>159</v>
      </c>
      <c r="V2011">
        <v>84.13</v>
      </c>
      <c r="W2011" t="s">
        <v>133</v>
      </c>
      <c r="X2011">
        <v>7505</v>
      </c>
      <c r="Y2011">
        <v>1193295</v>
      </c>
      <c r="Z2011">
        <v>85542</v>
      </c>
      <c r="AA2011">
        <v>109233</v>
      </c>
      <c r="AB2011">
        <v>1388070</v>
      </c>
      <c r="AC2011">
        <v>1001027</v>
      </c>
      <c r="AD2011">
        <v>387043</v>
      </c>
      <c r="AE2011" t="s">
        <v>78</v>
      </c>
      <c r="AF2011" t="s">
        <v>81</v>
      </c>
      <c r="AG2011" t="s">
        <v>240</v>
      </c>
      <c r="AH2011" t="s">
        <v>144</v>
      </c>
      <c r="AI2011" t="s">
        <v>138</v>
      </c>
      <c r="AJ2011" t="str">
        <f t="shared" si="31"/>
        <v>Apr</v>
      </c>
    </row>
    <row r="2012" spans="1:36" x14ac:dyDescent="0.3">
      <c r="A2012" t="s">
        <v>5482</v>
      </c>
      <c r="B2012" s="33">
        <v>45831</v>
      </c>
      <c r="C2012" t="s">
        <v>93</v>
      </c>
      <c r="D2012" t="s">
        <v>5483</v>
      </c>
      <c r="E2012" t="s">
        <v>174</v>
      </c>
      <c r="F2012" t="s">
        <v>177</v>
      </c>
      <c r="G2012" t="s">
        <v>158</v>
      </c>
      <c r="H2012" t="s">
        <v>162</v>
      </c>
      <c r="I2012">
        <v>2350</v>
      </c>
      <c r="J2012" t="s">
        <v>603</v>
      </c>
      <c r="K2012" t="s">
        <v>2119</v>
      </c>
      <c r="L2012" t="s">
        <v>605</v>
      </c>
      <c r="M2012" t="s">
        <v>2119</v>
      </c>
      <c r="N2012">
        <v>295</v>
      </c>
      <c r="O2012">
        <v>0</v>
      </c>
      <c r="P2012">
        <v>-6</v>
      </c>
      <c r="Q2012" t="s">
        <v>70</v>
      </c>
      <c r="R2012" t="s">
        <v>238</v>
      </c>
      <c r="S2012" t="s">
        <v>239</v>
      </c>
      <c r="T2012">
        <v>186</v>
      </c>
      <c r="U2012">
        <v>124</v>
      </c>
      <c r="V2012">
        <v>66.67</v>
      </c>
      <c r="W2012" t="s">
        <v>133</v>
      </c>
      <c r="X2012">
        <v>10585</v>
      </c>
      <c r="Y2012">
        <v>1312540</v>
      </c>
      <c r="Z2012">
        <v>52824</v>
      </c>
      <c r="AA2012">
        <v>77004</v>
      </c>
      <c r="AB2012">
        <v>1442368</v>
      </c>
      <c r="AC2012">
        <v>965372</v>
      </c>
      <c r="AD2012">
        <v>476996</v>
      </c>
      <c r="AE2012" t="s">
        <v>78</v>
      </c>
      <c r="AF2012" t="s">
        <v>78</v>
      </c>
      <c r="AG2012" t="s">
        <v>240</v>
      </c>
      <c r="AH2012" t="s">
        <v>145</v>
      </c>
      <c r="AI2012" t="s">
        <v>138</v>
      </c>
      <c r="AJ2012" t="str">
        <f t="shared" si="31"/>
        <v>Jun</v>
      </c>
    </row>
    <row r="2013" spans="1:36" x14ac:dyDescent="0.3">
      <c r="A2013" t="s">
        <v>5484</v>
      </c>
      <c r="B2013" s="33">
        <v>45932</v>
      </c>
      <c r="C2013" t="s">
        <v>99</v>
      </c>
      <c r="D2013" t="s">
        <v>5485</v>
      </c>
      <c r="E2013" t="s">
        <v>179</v>
      </c>
      <c r="F2013" t="s">
        <v>181</v>
      </c>
      <c r="G2013" t="s">
        <v>166</v>
      </c>
      <c r="H2013" t="s">
        <v>159</v>
      </c>
      <c r="I2013">
        <v>631</v>
      </c>
      <c r="J2013" t="s">
        <v>682</v>
      </c>
      <c r="K2013" t="s">
        <v>421</v>
      </c>
      <c r="L2013" t="s">
        <v>272</v>
      </c>
      <c r="M2013" t="s">
        <v>2082</v>
      </c>
      <c r="N2013">
        <v>108</v>
      </c>
      <c r="O2013">
        <v>3</v>
      </c>
      <c r="P2013">
        <v>2</v>
      </c>
      <c r="Q2013" t="s">
        <v>73</v>
      </c>
      <c r="R2013" t="s">
        <v>238</v>
      </c>
      <c r="S2013" t="s">
        <v>239</v>
      </c>
      <c r="T2013">
        <v>180</v>
      </c>
      <c r="U2013">
        <v>139</v>
      </c>
      <c r="V2013">
        <v>77.22</v>
      </c>
      <c r="W2013" t="s">
        <v>133</v>
      </c>
      <c r="X2013">
        <v>10004</v>
      </c>
      <c r="Y2013">
        <v>1390556</v>
      </c>
      <c r="Z2013">
        <v>33360</v>
      </c>
      <c r="AA2013">
        <v>46148</v>
      </c>
      <c r="AB2013">
        <v>1470064</v>
      </c>
      <c r="AC2013">
        <v>1164681</v>
      </c>
      <c r="AD2013">
        <v>305383</v>
      </c>
      <c r="AE2013" t="s">
        <v>72</v>
      </c>
      <c r="AF2013" t="s">
        <v>81</v>
      </c>
      <c r="AG2013" t="s">
        <v>240</v>
      </c>
      <c r="AH2013" t="s">
        <v>145</v>
      </c>
      <c r="AI2013" t="s">
        <v>139</v>
      </c>
      <c r="AJ2013" t="str">
        <f t="shared" si="31"/>
        <v>Oct</v>
      </c>
    </row>
    <row r="2014" spans="1:36" x14ac:dyDescent="0.3">
      <c r="A2014" t="s">
        <v>5486</v>
      </c>
      <c r="B2014" s="33">
        <v>45721</v>
      </c>
      <c r="C2014" t="s">
        <v>95</v>
      </c>
      <c r="D2014" t="s">
        <v>5487</v>
      </c>
      <c r="E2014" t="s">
        <v>181</v>
      </c>
      <c r="F2014" t="s">
        <v>173</v>
      </c>
      <c r="G2014" t="s">
        <v>159</v>
      </c>
      <c r="H2014" t="s">
        <v>161</v>
      </c>
      <c r="I2014">
        <v>966</v>
      </c>
      <c r="J2014" t="s">
        <v>362</v>
      </c>
      <c r="K2014" t="s">
        <v>922</v>
      </c>
      <c r="L2014" t="s">
        <v>353</v>
      </c>
      <c r="M2014" t="s">
        <v>922</v>
      </c>
      <c r="N2014">
        <v>151</v>
      </c>
      <c r="O2014">
        <v>0</v>
      </c>
      <c r="P2014">
        <v>0</v>
      </c>
      <c r="Q2014" t="s">
        <v>70</v>
      </c>
      <c r="R2014" t="s">
        <v>238</v>
      </c>
      <c r="S2014" t="s">
        <v>239</v>
      </c>
      <c r="T2014">
        <v>180</v>
      </c>
      <c r="U2014">
        <v>137</v>
      </c>
      <c r="V2014">
        <v>76.11</v>
      </c>
      <c r="W2014" t="s">
        <v>133</v>
      </c>
      <c r="X2014">
        <v>7796</v>
      </c>
      <c r="Y2014">
        <v>1068052</v>
      </c>
      <c r="Z2014">
        <v>54526</v>
      </c>
      <c r="AA2014">
        <v>61650</v>
      </c>
      <c r="AB2014">
        <v>1184228</v>
      </c>
      <c r="AC2014">
        <v>979929</v>
      </c>
      <c r="AD2014">
        <v>204299</v>
      </c>
      <c r="AE2014" t="s">
        <v>81</v>
      </c>
      <c r="AF2014" t="s">
        <v>78</v>
      </c>
      <c r="AG2014" t="s">
        <v>240</v>
      </c>
      <c r="AH2014" t="s">
        <v>145</v>
      </c>
      <c r="AI2014" t="s">
        <v>138</v>
      </c>
      <c r="AJ2014" t="str">
        <f t="shared" si="31"/>
        <v>Mar</v>
      </c>
    </row>
    <row r="2015" spans="1:36" x14ac:dyDescent="0.3">
      <c r="A2015" t="s">
        <v>5488</v>
      </c>
      <c r="B2015" s="33">
        <v>45752</v>
      </c>
      <c r="C2015" t="s">
        <v>93</v>
      </c>
      <c r="D2015" t="s">
        <v>5489</v>
      </c>
      <c r="E2015" t="s">
        <v>176</v>
      </c>
      <c r="F2015" t="s">
        <v>172</v>
      </c>
      <c r="G2015" t="s">
        <v>156</v>
      </c>
      <c r="H2015" t="s">
        <v>155</v>
      </c>
      <c r="I2015">
        <v>471</v>
      </c>
      <c r="J2015" t="s">
        <v>744</v>
      </c>
      <c r="K2015" t="s">
        <v>3452</v>
      </c>
      <c r="L2015" t="s">
        <v>377</v>
      </c>
      <c r="M2015" t="s">
        <v>1724</v>
      </c>
      <c r="N2015">
        <v>80</v>
      </c>
      <c r="O2015">
        <v>0</v>
      </c>
      <c r="P2015">
        <v>11</v>
      </c>
      <c r="Q2015" t="s">
        <v>73</v>
      </c>
      <c r="R2015" t="s">
        <v>238</v>
      </c>
      <c r="S2015" t="s">
        <v>239</v>
      </c>
      <c r="T2015">
        <v>189</v>
      </c>
      <c r="U2015">
        <v>109</v>
      </c>
      <c r="V2015">
        <v>57.67</v>
      </c>
      <c r="W2015" t="s">
        <v>133</v>
      </c>
      <c r="X2015">
        <v>6947</v>
      </c>
      <c r="Y2015">
        <v>757223</v>
      </c>
      <c r="Z2015">
        <v>37932</v>
      </c>
      <c r="AA2015">
        <v>42837</v>
      </c>
      <c r="AB2015">
        <v>837992</v>
      </c>
      <c r="AC2015">
        <v>615681</v>
      </c>
      <c r="AD2015">
        <v>222311</v>
      </c>
      <c r="AE2015" t="s">
        <v>81</v>
      </c>
      <c r="AF2015" t="s">
        <v>81</v>
      </c>
      <c r="AG2015" t="s">
        <v>240</v>
      </c>
      <c r="AH2015" t="s">
        <v>145</v>
      </c>
      <c r="AI2015" t="s">
        <v>140</v>
      </c>
      <c r="AJ2015" t="str">
        <f t="shared" si="31"/>
        <v>Apr</v>
      </c>
    </row>
    <row r="2016" spans="1:36" x14ac:dyDescent="0.3">
      <c r="A2016" t="s">
        <v>5490</v>
      </c>
      <c r="B2016" s="33">
        <v>45896</v>
      </c>
      <c r="C2016" t="s">
        <v>93</v>
      </c>
      <c r="D2016" t="s">
        <v>5491</v>
      </c>
      <c r="E2016" t="s">
        <v>178</v>
      </c>
      <c r="F2016" t="s">
        <v>179</v>
      </c>
      <c r="G2016" t="s">
        <v>157</v>
      </c>
      <c r="H2016" t="s">
        <v>166</v>
      </c>
      <c r="I2016">
        <v>2367</v>
      </c>
      <c r="J2016" t="s">
        <v>503</v>
      </c>
      <c r="K2016" t="s">
        <v>1721</v>
      </c>
      <c r="L2016" t="s">
        <v>1080</v>
      </c>
      <c r="M2016" t="s">
        <v>2057</v>
      </c>
      <c r="N2016">
        <v>291</v>
      </c>
      <c r="O2016">
        <v>14</v>
      </c>
      <c r="P2016">
        <v>30</v>
      </c>
      <c r="Q2016" t="s">
        <v>73</v>
      </c>
      <c r="R2016" t="s">
        <v>238</v>
      </c>
      <c r="S2016" t="s">
        <v>239</v>
      </c>
      <c r="T2016">
        <v>180</v>
      </c>
      <c r="U2016">
        <v>134</v>
      </c>
      <c r="V2016">
        <v>74.44</v>
      </c>
      <c r="W2016" t="s">
        <v>133</v>
      </c>
      <c r="X2016">
        <v>9963</v>
      </c>
      <c r="Y2016">
        <v>1335042</v>
      </c>
      <c r="Z2016">
        <v>62712</v>
      </c>
      <c r="AA2016">
        <v>84822</v>
      </c>
      <c r="AB2016">
        <v>1482576</v>
      </c>
      <c r="AC2016">
        <v>898540</v>
      </c>
      <c r="AD2016">
        <v>584036</v>
      </c>
      <c r="AE2016" t="s">
        <v>75</v>
      </c>
      <c r="AF2016" t="s">
        <v>72</v>
      </c>
      <c r="AG2016" t="s">
        <v>240</v>
      </c>
      <c r="AH2016" t="s">
        <v>144</v>
      </c>
      <c r="AI2016" t="s">
        <v>139</v>
      </c>
      <c r="AJ2016" t="str">
        <f t="shared" si="31"/>
        <v>Aug</v>
      </c>
    </row>
    <row r="2017" spans="1:36" x14ac:dyDescent="0.3">
      <c r="A2017" t="s">
        <v>5492</v>
      </c>
      <c r="B2017" s="33">
        <v>45987</v>
      </c>
      <c r="C2017" t="s">
        <v>95</v>
      </c>
      <c r="D2017" t="s">
        <v>5493</v>
      </c>
      <c r="E2017" t="s">
        <v>175</v>
      </c>
      <c r="F2017" t="s">
        <v>177</v>
      </c>
      <c r="G2017" t="s">
        <v>163</v>
      </c>
      <c r="H2017" t="s">
        <v>162</v>
      </c>
      <c r="I2017">
        <v>820</v>
      </c>
      <c r="J2017" t="s">
        <v>451</v>
      </c>
      <c r="K2017" t="s">
        <v>807</v>
      </c>
      <c r="L2017" t="s">
        <v>2752</v>
      </c>
      <c r="M2017" t="s">
        <v>3776</v>
      </c>
      <c r="N2017">
        <v>125</v>
      </c>
      <c r="O2017">
        <v>36</v>
      </c>
      <c r="P2017">
        <v>49</v>
      </c>
      <c r="Q2017" t="s">
        <v>76</v>
      </c>
      <c r="R2017" t="s">
        <v>238</v>
      </c>
      <c r="S2017" t="s">
        <v>239</v>
      </c>
      <c r="T2017">
        <v>180</v>
      </c>
      <c r="U2017">
        <v>126</v>
      </c>
      <c r="V2017">
        <v>70</v>
      </c>
      <c r="W2017" t="s">
        <v>133</v>
      </c>
      <c r="X2017">
        <v>10039</v>
      </c>
      <c r="Y2017">
        <v>1264914</v>
      </c>
      <c r="Z2017">
        <v>41706</v>
      </c>
      <c r="AA2017">
        <v>25578</v>
      </c>
      <c r="AB2017">
        <v>1332198</v>
      </c>
      <c r="AC2017">
        <v>1078275</v>
      </c>
      <c r="AD2017">
        <v>253923</v>
      </c>
      <c r="AE2017" t="s">
        <v>75</v>
      </c>
      <c r="AF2017" t="s">
        <v>78</v>
      </c>
      <c r="AG2017" t="s">
        <v>240</v>
      </c>
      <c r="AH2017" t="s">
        <v>147</v>
      </c>
      <c r="AI2017" t="s">
        <v>139</v>
      </c>
      <c r="AJ2017" t="str">
        <f t="shared" si="31"/>
        <v>Nov</v>
      </c>
    </row>
    <row r="2018" spans="1:36" x14ac:dyDescent="0.3">
      <c r="A2018" t="s">
        <v>5494</v>
      </c>
      <c r="B2018" s="33">
        <v>45893</v>
      </c>
      <c r="C2018" t="s">
        <v>96</v>
      </c>
      <c r="D2018" t="s">
        <v>2838</v>
      </c>
      <c r="E2018" t="s">
        <v>181</v>
      </c>
      <c r="F2018" t="s">
        <v>174</v>
      </c>
      <c r="G2018" t="s">
        <v>159</v>
      </c>
      <c r="H2018" t="s">
        <v>158</v>
      </c>
      <c r="I2018">
        <v>704</v>
      </c>
      <c r="J2018" t="s">
        <v>615</v>
      </c>
      <c r="K2018" t="s">
        <v>900</v>
      </c>
      <c r="L2018" t="s">
        <v>615</v>
      </c>
      <c r="M2018" t="s">
        <v>1916</v>
      </c>
      <c r="N2018">
        <v>100</v>
      </c>
      <c r="O2018">
        <v>0</v>
      </c>
      <c r="P2018">
        <v>1</v>
      </c>
      <c r="Q2018" t="s">
        <v>70</v>
      </c>
      <c r="R2018" t="s">
        <v>238</v>
      </c>
      <c r="S2018" t="s">
        <v>239</v>
      </c>
      <c r="T2018">
        <v>186</v>
      </c>
      <c r="U2018">
        <v>182</v>
      </c>
      <c r="V2018">
        <v>97.85</v>
      </c>
      <c r="W2018" t="s">
        <v>133</v>
      </c>
      <c r="X2018">
        <v>7629</v>
      </c>
      <c r="Y2018">
        <v>1388478</v>
      </c>
      <c r="Z2018">
        <v>95368</v>
      </c>
      <c r="AA2018">
        <v>21112</v>
      </c>
      <c r="AB2018">
        <v>1504958</v>
      </c>
      <c r="AC2018">
        <v>884172</v>
      </c>
      <c r="AD2018">
        <v>620786</v>
      </c>
      <c r="AE2018" t="s">
        <v>81</v>
      </c>
      <c r="AF2018" t="s">
        <v>78</v>
      </c>
      <c r="AG2018" t="s">
        <v>240</v>
      </c>
      <c r="AH2018" t="s">
        <v>144</v>
      </c>
      <c r="AI2018" t="s">
        <v>138</v>
      </c>
      <c r="AJ2018" t="str">
        <f t="shared" si="31"/>
        <v>Aug</v>
      </c>
    </row>
    <row r="2019" spans="1:36" x14ac:dyDescent="0.3">
      <c r="A2019" t="s">
        <v>5495</v>
      </c>
      <c r="B2019" s="33">
        <v>45789</v>
      </c>
      <c r="C2019" t="s">
        <v>95</v>
      </c>
      <c r="D2019" t="s">
        <v>5496</v>
      </c>
      <c r="E2019" t="s">
        <v>181</v>
      </c>
      <c r="F2019" t="s">
        <v>180</v>
      </c>
      <c r="G2019" t="s">
        <v>159</v>
      </c>
      <c r="H2019" t="s">
        <v>160</v>
      </c>
      <c r="I2019">
        <v>2386</v>
      </c>
      <c r="J2019" t="s">
        <v>368</v>
      </c>
      <c r="K2019" t="s">
        <v>1208</v>
      </c>
      <c r="L2019" t="s">
        <v>533</v>
      </c>
      <c r="M2019" t="s">
        <v>1208</v>
      </c>
      <c r="N2019">
        <v>279</v>
      </c>
      <c r="O2019">
        <v>6</v>
      </c>
      <c r="P2019">
        <v>-9</v>
      </c>
      <c r="Q2019" t="s">
        <v>73</v>
      </c>
      <c r="R2019" t="s">
        <v>238</v>
      </c>
      <c r="S2019" t="s">
        <v>239</v>
      </c>
      <c r="T2019">
        <v>189</v>
      </c>
      <c r="U2019">
        <v>118</v>
      </c>
      <c r="V2019">
        <v>62.43</v>
      </c>
      <c r="W2019" t="s">
        <v>133</v>
      </c>
      <c r="X2019">
        <v>3936</v>
      </c>
      <c r="Y2019">
        <v>464448</v>
      </c>
      <c r="Z2019">
        <v>21830</v>
      </c>
      <c r="AA2019">
        <v>85196</v>
      </c>
      <c r="AB2019">
        <v>571474</v>
      </c>
      <c r="AC2019">
        <v>360633</v>
      </c>
      <c r="AD2019">
        <v>210841</v>
      </c>
      <c r="AE2019" t="s">
        <v>81</v>
      </c>
      <c r="AF2019" t="s">
        <v>81</v>
      </c>
      <c r="AG2019" t="s">
        <v>240</v>
      </c>
      <c r="AH2019" t="s">
        <v>145</v>
      </c>
      <c r="AI2019" t="s">
        <v>138</v>
      </c>
      <c r="AJ2019" t="str">
        <f t="shared" si="31"/>
        <v>May</v>
      </c>
    </row>
    <row r="2020" spans="1:36" x14ac:dyDescent="0.3">
      <c r="A2020" t="s">
        <v>5497</v>
      </c>
      <c r="B2020" s="33">
        <v>45799</v>
      </c>
      <c r="C2020" t="s">
        <v>93</v>
      </c>
      <c r="D2020" t="s">
        <v>5498</v>
      </c>
      <c r="E2020" t="s">
        <v>179</v>
      </c>
      <c r="F2020" t="s">
        <v>173</v>
      </c>
      <c r="G2020" t="s">
        <v>166</v>
      </c>
      <c r="H2020" t="s">
        <v>161</v>
      </c>
      <c r="I2020">
        <v>2038</v>
      </c>
      <c r="J2020" t="s">
        <v>248</v>
      </c>
      <c r="K2020" t="s">
        <v>951</v>
      </c>
      <c r="L2020" t="s">
        <v>692</v>
      </c>
      <c r="M2020" t="s">
        <v>519</v>
      </c>
      <c r="N2020">
        <v>247</v>
      </c>
      <c r="O2020">
        <v>34</v>
      </c>
      <c r="P2020">
        <v>10</v>
      </c>
      <c r="Q2020" t="s">
        <v>73</v>
      </c>
      <c r="R2020" t="s">
        <v>238</v>
      </c>
      <c r="S2020" t="s">
        <v>239</v>
      </c>
      <c r="T2020">
        <v>180</v>
      </c>
      <c r="U2020">
        <v>131</v>
      </c>
      <c r="V2020">
        <v>72.78</v>
      </c>
      <c r="W2020" t="s">
        <v>133</v>
      </c>
      <c r="X2020">
        <v>7729</v>
      </c>
      <c r="Y2020">
        <v>1012499</v>
      </c>
      <c r="Z2020">
        <v>44802</v>
      </c>
      <c r="AA2020">
        <v>32881</v>
      </c>
      <c r="AB2020">
        <v>1090182</v>
      </c>
      <c r="AC2020">
        <v>689115</v>
      </c>
      <c r="AD2020">
        <v>401067</v>
      </c>
      <c r="AE2020" t="s">
        <v>72</v>
      </c>
      <c r="AF2020" t="s">
        <v>78</v>
      </c>
      <c r="AG2020" t="s">
        <v>240</v>
      </c>
      <c r="AH2020" t="s">
        <v>144</v>
      </c>
      <c r="AI2020" t="s">
        <v>139</v>
      </c>
      <c r="AJ2020" t="str">
        <f t="shared" si="31"/>
        <v>May</v>
      </c>
    </row>
    <row r="2021" spans="1:36" x14ac:dyDescent="0.3">
      <c r="A2021" t="s">
        <v>5499</v>
      </c>
      <c r="B2021" s="33">
        <v>45735</v>
      </c>
      <c r="C2021" t="s">
        <v>96</v>
      </c>
      <c r="D2021" t="s">
        <v>5500</v>
      </c>
      <c r="E2021" t="s">
        <v>175</v>
      </c>
      <c r="F2021" t="s">
        <v>174</v>
      </c>
      <c r="G2021" t="s">
        <v>163</v>
      </c>
      <c r="H2021" t="s">
        <v>158</v>
      </c>
      <c r="I2021">
        <v>686</v>
      </c>
      <c r="J2021" t="s">
        <v>520</v>
      </c>
      <c r="K2021" t="s">
        <v>2004</v>
      </c>
      <c r="L2021" t="s">
        <v>478</v>
      </c>
      <c r="M2021" t="s">
        <v>519</v>
      </c>
      <c r="N2021">
        <v>101</v>
      </c>
      <c r="O2021">
        <v>37</v>
      </c>
      <c r="P2021">
        <v>36</v>
      </c>
      <c r="Q2021" t="s">
        <v>76</v>
      </c>
      <c r="R2021" t="s">
        <v>238</v>
      </c>
      <c r="S2021" t="s">
        <v>239</v>
      </c>
      <c r="T2021">
        <v>189</v>
      </c>
      <c r="U2021">
        <v>160</v>
      </c>
      <c r="V2021">
        <v>84.66</v>
      </c>
      <c r="W2021" t="s">
        <v>133</v>
      </c>
      <c r="X2021">
        <v>10213</v>
      </c>
      <c r="Y2021">
        <v>1634080</v>
      </c>
      <c r="Z2021">
        <v>28800</v>
      </c>
      <c r="AA2021">
        <v>127040</v>
      </c>
      <c r="AB2021">
        <v>1789920</v>
      </c>
      <c r="AC2021">
        <v>1553632</v>
      </c>
      <c r="AD2021">
        <v>236288</v>
      </c>
      <c r="AE2021" t="s">
        <v>75</v>
      </c>
      <c r="AF2021" t="s">
        <v>78</v>
      </c>
      <c r="AG2021" t="s">
        <v>240</v>
      </c>
      <c r="AH2021" t="s">
        <v>144</v>
      </c>
      <c r="AI2021" t="s">
        <v>139</v>
      </c>
      <c r="AJ2021" t="str">
        <f t="shared" si="31"/>
        <v>Mar</v>
      </c>
    </row>
    <row r="2022" spans="1:36" x14ac:dyDescent="0.3">
      <c r="A2022" t="s">
        <v>5501</v>
      </c>
      <c r="B2022" s="33">
        <v>45884</v>
      </c>
      <c r="C2022" t="s">
        <v>97</v>
      </c>
      <c r="D2022" t="s">
        <v>5502</v>
      </c>
      <c r="E2022" t="s">
        <v>180</v>
      </c>
      <c r="F2022" t="s">
        <v>173</v>
      </c>
      <c r="G2022" t="s">
        <v>160</v>
      </c>
      <c r="H2022" t="s">
        <v>161</v>
      </c>
      <c r="I2022">
        <v>419</v>
      </c>
      <c r="J2022" t="s">
        <v>270</v>
      </c>
      <c r="K2022" t="s">
        <v>3380</v>
      </c>
      <c r="L2022" t="s">
        <v>615</v>
      </c>
      <c r="M2022" t="s">
        <v>3380</v>
      </c>
      <c r="N2022">
        <v>73</v>
      </c>
      <c r="O2022">
        <v>0</v>
      </c>
      <c r="P2022">
        <v>-9</v>
      </c>
      <c r="Q2022" t="s">
        <v>70</v>
      </c>
      <c r="R2022" t="s">
        <v>238</v>
      </c>
      <c r="S2022" t="s">
        <v>239</v>
      </c>
      <c r="T2022">
        <v>189</v>
      </c>
      <c r="U2022">
        <v>122</v>
      </c>
      <c r="V2022">
        <v>64.55</v>
      </c>
      <c r="W2022" t="s">
        <v>133</v>
      </c>
      <c r="X2022">
        <v>5967</v>
      </c>
      <c r="Y2022">
        <v>727974</v>
      </c>
      <c r="Z2022">
        <v>50752</v>
      </c>
      <c r="AA2022">
        <v>61366</v>
      </c>
      <c r="AB2022">
        <v>840092</v>
      </c>
      <c r="AC2022">
        <v>599482</v>
      </c>
      <c r="AD2022">
        <v>240610</v>
      </c>
      <c r="AE2022" t="s">
        <v>81</v>
      </c>
      <c r="AF2022" t="s">
        <v>78</v>
      </c>
      <c r="AG2022" t="s">
        <v>240</v>
      </c>
      <c r="AH2022" t="s">
        <v>144</v>
      </c>
      <c r="AI2022" t="s">
        <v>139</v>
      </c>
      <c r="AJ2022" t="str">
        <f t="shared" si="31"/>
        <v>Aug</v>
      </c>
    </row>
    <row r="2023" spans="1:36" x14ac:dyDescent="0.3">
      <c r="A2023" t="s">
        <v>5503</v>
      </c>
      <c r="B2023" s="33">
        <v>45840</v>
      </c>
      <c r="C2023" t="s">
        <v>93</v>
      </c>
      <c r="D2023" t="s">
        <v>5504</v>
      </c>
      <c r="E2023" t="s">
        <v>176</v>
      </c>
      <c r="F2023" t="s">
        <v>175</v>
      </c>
      <c r="G2023" t="s">
        <v>156</v>
      </c>
      <c r="H2023" t="s">
        <v>163</v>
      </c>
      <c r="I2023">
        <v>549</v>
      </c>
      <c r="J2023" t="s">
        <v>588</v>
      </c>
      <c r="K2023" t="s">
        <v>1553</v>
      </c>
      <c r="L2023" t="s">
        <v>2043</v>
      </c>
      <c r="M2023" t="s">
        <v>2475</v>
      </c>
      <c r="N2023">
        <v>86</v>
      </c>
      <c r="O2023">
        <v>4</v>
      </c>
      <c r="P2023">
        <v>22</v>
      </c>
      <c r="Q2023" t="s">
        <v>73</v>
      </c>
      <c r="R2023" t="s">
        <v>238</v>
      </c>
      <c r="S2023" t="s">
        <v>239</v>
      </c>
      <c r="T2023">
        <v>150</v>
      </c>
      <c r="U2023">
        <v>115</v>
      </c>
      <c r="V2023">
        <v>76.67</v>
      </c>
      <c r="W2023" t="s">
        <v>133</v>
      </c>
      <c r="X2023">
        <v>3309</v>
      </c>
      <c r="Y2023">
        <v>380535</v>
      </c>
      <c r="Z2023">
        <v>20585</v>
      </c>
      <c r="AA2023">
        <v>45770</v>
      </c>
      <c r="AB2023">
        <v>446890</v>
      </c>
      <c r="AC2023">
        <v>368632</v>
      </c>
      <c r="AD2023">
        <v>78258</v>
      </c>
      <c r="AE2023" t="s">
        <v>81</v>
      </c>
      <c r="AF2023" t="s">
        <v>75</v>
      </c>
      <c r="AG2023" t="s">
        <v>240</v>
      </c>
      <c r="AH2023" t="s">
        <v>144</v>
      </c>
      <c r="AI2023" t="s">
        <v>140</v>
      </c>
      <c r="AJ2023" t="str">
        <f t="shared" si="31"/>
        <v>Jul</v>
      </c>
    </row>
    <row r="2024" spans="1:36" x14ac:dyDescent="0.3">
      <c r="A2024" t="s">
        <v>5505</v>
      </c>
      <c r="B2024" s="33">
        <v>46021</v>
      </c>
      <c r="C2024" t="s">
        <v>93</v>
      </c>
      <c r="D2024" t="s">
        <v>5506</v>
      </c>
      <c r="E2024" t="s">
        <v>172</v>
      </c>
      <c r="F2024" t="s">
        <v>175</v>
      </c>
      <c r="G2024" t="s">
        <v>155</v>
      </c>
      <c r="H2024" t="s">
        <v>163</v>
      </c>
      <c r="I2024">
        <v>2037</v>
      </c>
      <c r="J2024" t="s">
        <v>603</v>
      </c>
      <c r="K2024" t="s">
        <v>1544</v>
      </c>
      <c r="L2024" t="s">
        <v>1096</v>
      </c>
      <c r="M2024" t="s">
        <v>863</v>
      </c>
      <c r="N2024">
        <v>263</v>
      </c>
      <c r="O2024">
        <v>65</v>
      </c>
      <c r="P2024">
        <v>65</v>
      </c>
      <c r="Q2024" t="s">
        <v>76</v>
      </c>
      <c r="R2024" t="s">
        <v>238</v>
      </c>
      <c r="S2024" t="s">
        <v>239</v>
      </c>
      <c r="T2024">
        <v>189</v>
      </c>
      <c r="U2024">
        <v>170</v>
      </c>
      <c r="V2024">
        <v>89.95</v>
      </c>
      <c r="W2024" t="s">
        <v>133</v>
      </c>
      <c r="X2024">
        <v>8651</v>
      </c>
      <c r="Y2024">
        <v>1470670</v>
      </c>
      <c r="Z2024">
        <v>70720</v>
      </c>
      <c r="AA2024">
        <v>40630</v>
      </c>
      <c r="AB2024">
        <v>1582020</v>
      </c>
      <c r="AC2024">
        <v>1213795</v>
      </c>
      <c r="AD2024">
        <v>368225</v>
      </c>
      <c r="AE2024" t="s">
        <v>81</v>
      </c>
      <c r="AF2024" t="s">
        <v>75</v>
      </c>
      <c r="AG2024" t="s">
        <v>240</v>
      </c>
      <c r="AH2024" t="s">
        <v>144</v>
      </c>
      <c r="AI2024" t="s">
        <v>138</v>
      </c>
      <c r="AJ2024" t="str">
        <f t="shared" si="31"/>
        <v>Dec</v>
      </c>
    </row>
    <row r="2025" spans="1:36" x14ac:dyDescent="0.3">
      <c r="A2025" t="s">
        <v>5507</v>
      </c>
      <c r="B2025" s="33">
        <v>46018</v>
      </c>
      <c r="C2025" t="s">
        <v>97</v>
      </c>
      <c r="D2025" t="s">
        <v>5508</v>
      </c>
      <c r="E2025" t="s">
        <v>176</v>
      </c>
      <c r="F2025" t="s">
        <v>175</v>
      </c>
      <c r="G2025" t="s">
        <v>156</v>
      </c>
      <c r="H2025" t="s">
        <v>163</v>
      </c>
      <c r="I2025">
        <v>1919</v>
      </c>
      <c r="J2025" t="s">
        <v>1045</v>
      </c>
      <c r="K2025" t="s">
        <v>584</v>
      </c>
      <c r="L2025" t="s">
        <v>2590</v>
      </c>
      <c r="M2025" t="s">
        <v>1073</v>
      </c>
      <c r="N2025">
        <v>232</v>
      </c>
      <c r="O2025">
        <v>14</v>
      </c>
      <c r="P2025">
        <v>32</v>
      </c>
      <c r="Q2025" t="s">
        <v>76</v>
      </c>
      <c r="R2025" t="s">
        <v>238</v>
      </c>
      <c r="S2025" t="s">
        <v>239</v>
      </c>
      <c r="T2025">
        <v>180</v>
      </c>
      <c r="U2025">
        <v>88</v>
      </c>
      <c r="V2025">
        <v>48.89</v>
      </c>
      <c r="W2025" t="s">
        <v>133</v>
      </c>
      <c r="X2025">
        <v>10042</v>
      </c>
      <c r="Y2025">
        <v>883696</v>
      </c>
      <c r="Z2025">
        <v>24904</v>
      </c>
      <c r="AA2025">
        <v>32032</v>
      </c>
      <c r="AB2025">
        <v>940632</v>
      </c>
      <c r="AC2025">
        <v>709257</v>
      </c>
      <c r="AD2025">
        <v>231375</v>
      </c>
      <c r="AE2025" t="s">
        <v>81</v>
      </c>
      <c r="AF2025" t="s">
        <v>75</v>
      </c>
      <c r="AG2025" t="s">
        <v>240</v>
      </c>
      <c r="AH2025" t="s">
        <v>144</v>
      </c>
      <c r="AI2025" t="s">
        <v>139</v>
      </c>
      <c r="AJ2025" t="str">
        <f t="shared" si="31"/>
        <v>Dec</v>
      </c>
    </row>
    <row r="2026" spans="1:36" x14ac:dyDescent="0.3">
      <c r="A2026" t="s">
        <v>5509</v>
      </c>
      <c r="B2026" s="33">
        <v>45795</v>
      </c>
      <c r="C2026" t="s">
        <v>95</v>
      </c>
      <c r="D2026" t="s">
        <v>5510</v>
      </c>
      <c r="E2026" t="s">
        <v>179</v>
      </c>
      <c r="F2026" t="s">
        <v>172</v>
      </c>
      <c r="G2026" t="s">
        <v>166</v>
      </c>
      <c r="H2026" t="s">
        <v>155</v>
      </c>
      <c r="I2026">
        <v>1823</v>
      </c>
      <c r="J2026" t="s">
        <v>581</v>
      </c>
      <c r="K2026" t="s">
        <v>2008</v>
      </c>
      <c r="L2026" t="s">
        <v>1039</v>
      </c>
      <c r="M2026" t="s">
        <v>2008</v>
      </c>
      <c r="N2026">
        <v>283</v>
      </c>
      <c r="O2026">
        <v>3</v>
      </c>
      <c r="P2026">
        <v>-10</v>
      </c>
      <c r="Q2026" t="s">
        <v>73</v>
      </c>
      <c r="R2026" t="s">
        <v>238</v>
      </c>
      <c r="S2026" t="s">
        <v>239</v>
      </c>
      <c r="T2026">
        <v>220</v>
      </c>
      <c r="U2026">
        <v>150</v>
      </c>
      <c r="V2026">
        <v>68.180000000000007</v>
      </c>
      <c r="W2026" t="s">
        <v>133</v>
      </c>
      <c r="X2026">
        <v>4552</v>
      </c>
      <c r="Y2026">
        <v>682800</v>
      </c>
      <c r="Z2026">
        <v>52650</v>
      </c>
      <c r="AA2026">
        <v>37650</v>
      </c>
      <c r="AB2026">
        <v>773100</v>
      </c>
      <c r="AC2026">
        <v>522707</v>
      </c>
      <c r="AD2026">
        <v>250393</v>
      </c>
      <c r="AE2026" t="s">
        <v>72</v>
      </c>
      <c r="AF2026" t="s">
        <v>81</v>
      </c>
      <c r="AG2026" t="s">
        <v>240</v>
      </c>
      <c r="AH2026" t="s">
        <v>144</v>
      </c>
      <c r="AI2026" t="s">
        <v>139</v>
      </c>
      <c r="AJ2026" t="str">
        <f t="shared" si="31"/>
        <v>May</v>
      </c>
    </row>
    <row r="2027" spans="1:36" x14ac:dyDescent="0.3">
      <c r="A2027" t="s">
        <v>5511</v>
      </c>
      <c r="B2027" s="33">
        <v>45797</v>
      </c>
      <c r="C2027" t="s">
        <v>99</v>
      </c>
      <c r="D2027" t="s">
        <v>5512</v>
      </c>
      <c r="E2027" t="s">
        <v>178</v>
      </c>
      <c r="F2027" t="s">
        <v>181</v>
      </c>
      <c r="G2027" t="s">
        <v>157</v>
      </c>
      <c r="H2027" t="s">
        <v>159</v>
      </c>
      <c r="I2027">
        <v>1609</v>
      </c>
      <c r="J2027" t="s">
        <v>353</v>
      </c>
      <c r="K2027" t="s">
        <v>2422</v>
      </c>
      <c r="L2027" t="s">
        <v>1494</v>
      </c>
      <c r="M2027" t="s">
        <v>354</v>
      </c>
      <c r="N2027">
        <v>211</v>
      </c>
      <c r="O2027">
        <v>10</v>
      </c>
      <c r="P2027">
        <v>40</v>
      </c>
      <c r="Q2027" t="s">
        <v>76</v>
      </c>
      <c r="R2027" t="s">
        <v>238</v>
      </c>
      <c r="S2027" t="s">
        <v>239</v>
      </c>
      <c r="T2027">
        <v>180</v>
      </c>
      <c r="U2027">
        <v>137</v>
      </c>
      <c r="V2027">
        <v>76.11</v>
      </c>
      <c r="W2027" t="s">
        <v>135</v>
      </c>
      <c r="X2027">
        <v>5294</v>
      </c>
      <c r="Y2027">
        <v>725278</v>
      </c>
      <c r="Z2027">
        <v>46032</v>
      </c>
      <c r="AA2027">
        <v>51238</v>
      </c>
      <c r="AB2027">
        <v>822548</v>
      </c>
      <c r="AC2027">
        <v>522951</v>
      </c>
      <c r="AD2027">
        <v>299597</v>
      </c>
      <c r="AE2027" t="s">
        <v>75</v>
      </c>
      <c r="AF2027" t="s">
        <v>81</v>
      </c>
      <c r="AG2027" t="s">
        <v>240</v>
      </c>
      <c r="AH2027" t="s">
        <v>144</v>
      </c>
      <c r="AI2027" t="s">
        <v>139</v>
      </c>
      <c r="AJ2027" t="str">
        <f t="shared" si="31"/>
        <v>May</v>
      </c>
    </row>
    <row r="2028" spans="1:36" x14ac:dyDescent="0.3">
      <c r="A2028" t="s">
        <v>5513</v>
      </c>
      <c r="B2028" s="33">
        <v>45739</v>
      </c>
      <c r="C2028" t="s">
        <v>97</v>
      </c>
      <c r="D2028" t="s">
        <v>5514</v>
      </c>
      <c r="E2028" t="s">
        <v>179</v>
      </c>
      <c r="F2028" t="s">
        <v>178</v>
      </c>
      <c r="G2028" t="s">
        <v>166</v>
      </c>
      <c r="H2028" t="s">
        <v>157</v>
      </c>
      <c r="I2028">
        <v>461</v>
      </c>
      <c r="J2028" t="s">
        <v>504</v>
      </c>
      <c r="K2028" t="s">
        <v>2120</v>
      </c>
      <c r="L2028" t="s">
        <v>646</v>
      </c>
      <c r="M2028" t="s">
        <v>266</v>
      </c>
      <c r="N2028">
        <v>81</v>
      </c>
      <c r="O2028">
        <v>21</v>
      </c>
      <c r="P2028">
        <v>24</v>
      </c>
      <c r="Q2028" t="s">
        <v>73</v>
      </c>
      <c r="R2028" t="s">
        <v>238</v>
      </c>
      <c r="S2028" t="s">
        <v>239</v>
      </c>
      <c r="T2028">
        <v>189</v>
      </c>
      <c r="U2028">
        <v>164</v>
      </c>
      <c r="V2028">
        <v>86.77</v>
      </c>
      <c r="W2028" t="s">
        <v>133</v>
      </c>
      <c r="X2028">
        <v>7695</v>
      </c>
      <c r="Y2028">
        <v>1261980</v>
      </c>
      <c r="Z2028">
        <v>69536</v>
      </c>
      <c r="AA2028">
        <v>119556</v>
      </c>
      <c r="AB2028">
        <v>1451072</v>
      </c>
      <c r="AC2028">
        <v>1253201</v>
      </c>
      <c r="AD2028">
        <v>197871</v>
      </c>
      <c r="AE2028" t="s">
        <v>72</v>
      </c>
      <c r="AF2028" t="s">
        <v>75</v>
      </c>
      <c r="AG2028" t="s">
        <v>240</v>
      </c>
      <c r="AH2028" t="s">
        <v>144</v>
      </c>
      <c r="AI2028" t="s">
        <v>139</v>
      </c>
      <c r="AJ2028" t="str">
        <f t="shared" si="31"/>
        <v>Mar</v>
      </c>
    </row>
    <row r="2029" spans="1:36" x14ac:dyDescent="0.3">
      <c r="A2029" t="s">
        <v>5515</v>
      </c>
      <c r="B2029" s="33">
        <v>45804</v>
      </c>
      <c r="C2029" t="s">
        <v>99</v>
      </c>
      <c r="D2029" t="s">
        <v>5516</v>
      </c>
      <c r="E2029" t="s">
        <v>175</v>
      </c>
      <c r="F2029" t="s">
        <v>174</v>
      </c>
      <c r="G2029" t="s">
        <v>163</v>
      </c>
      <c r="H2029" t="s">
        <v>158</v>
      </c>
      <c r="I2029">
        <v>805</v>
      </c>
      <c r="J2029" t="s">
        <v>508</v>
      </c>
      <c r="K2029" t="s">
        <v>4089</v>
      </c>
      <c r="L2029" t="s">
        <v>2130</v>
      </c>
      <c r="M2029" t="s">
        <v>4589</v>
      </c>
      <c r="N2029">
        <v>111</v>
      </c>
      <c r="O2029">
        <v>44</v>
      </c>
      <c r="P2029">
        <v>55</v>
      </c>
      <c r="Q2029" t="s">
        <v>76</v>
      </c>
      <c r="R2029" t="s">
        <v>238</v>
      </c>
      <c r="S2029" t="s">
        <v>239</v>
      </c>
      <c r="T2029">
        <v>180</v>
      </c>
      <c r="U2029">
        <v>167</v>
      </c>
      <c r="V2029">
        <v>92.78</v>
      </c>
      <c r="W2029" t="s">
        <v>135</v>
      </c>
      <c r="X2029">
        <v>8527</v>
      </c>
      <c r="Y2029">
        <v>1424009</v>
      </c>
      <c r="Z2029">
        <v>34402</v>
      </c>
      <c r="AA2029">
        <v>37074</v>
      </c>
      <c r="AB2029">
        <v>1495485</v>
      </c>
      <c r="AC2029">
        <v>1169145</v>
      </c>
      <c r="AD2029">
        <v>326340</v>
      </c>
      <c r="AE2029" t="s">
        <v>75</v>
      </c>
      <c r="AF2029" t="s">
        <v>78</v>
      </c>
      <c r="AG2029" t="s">
        <v>240</v>
      </c>
      <c r="AH2029" t="s">
        <v>144</v>
      </c>
      <c r="AI2029" t="s">
        <v>139</v>
      </c>
      <c r="AJ2029" t="str">
        <f t="shared" si="31"/>
        <v>May</v>
      </c>
    </row>
    <row r="2030" spans="1:36" x14ac:dyDescent="0.3">
      <c r="A2030" t="s">
        <v>5517</v>
      </c>
      <c r="B2030" s="33">
        <v>45967</v>
      </c>
      <c r="C2030" t="s">
        <v>95</v>
      </c>
      <c r="D2030" t="s">
        <v>5518</v>
      </c>
      <c r="E2030" t="s">
        <v>181</v>
      </c>
      <c r="F2030" t="s">
        <v>174</v>
      </c>
      <c r="G2030" t="s">
        <v>159</v>
      </c>
      <c r="H2030" t="s">
        <v>158</v>
      </c>
      <c r="I2030">
        <v>1375</v>
      </c>
      <c r="J2030" t="s">
        <v>414</v>
      </c>
      <c r="K2030" t="s">
        <v>3324</v>
      </c>
      <c r="L2030" t="s">
        <v>2249</v>
      </c>
      <c r="M2030" t="s">
        <v>4546</v>
      </c>
      <c r="N2030">
        <v>202</v>
      </c>
      <c r="O2030">
        <v>42</v>
      </c>
      <c r="P2030">
        <v>52</v>
      </c>
      <c r="Q2030" t="s">
        <v>76</v>
      </c>
      <c r="R2030" t="s">
        <v>238</v>
      </c>
      <c r="S2030" t="s">
        <v>239</v>
      </c>
      <c r="T2030">
        <v>150</v>
      </c>
      <c r="U2030">
        <v>136</v>
      </c>
      <c r="V2030">
        <v>90.67</v>
      </c>
      <c r="W2030" t="s">
        <v>133</v>
      </c>
      <c r="X2030">
        <v>3317</v>
      </c>
      <c r="Y2030">
        <v>451112</v>
      </c>
      <c r="Z2030">
        <v>24344</v>
      </c>
      <c r="AA2030">
        <v>34000</v>
      </c>
      <c r="AB2030">
        <v>509456</v>
      </c>
      <c r="AC2030">
        <v>416464</v>
      </c>
      <c r="AD2030">
        <v>92992</v>
      </c>
      <c r="AE2030" t="s">
        <v>81</v>
      </c>
      <c r="AF2030" t="s">
        <v>78</v>
      </c>
      <c r="AG2030" t="s">
        <v>240</v>
      </c>
      <c r="AH2030" t="s">
        <v>144</v>
      </c>
      <c r="AI2030" t="s">
        <v>138</v>
      </c>
      <c r="AJ2030" t="str">
        <f t="shared" si="31"/>
        <v>Nov</v>
      </c>
    </row>
    <row r="2031" spans="1:36" x14ac:dyDescent="0.3">
      <c r="A2031" t="s">
        <v>5519</v>
      </c>
      <c r="B2031" s="33">
        <v>45894</v>
      </c>
      <c r="C2031" t="s">
        <v>93</v>
      </c>
      <c r="D2031" t="s">
        <v>5520</v>
      </c>
      <c r="E2031" t="s">
        <v>178</v>
      </c>
      <c r="F2031" t="s">
        <v>175</v>
      </c>
      <c r="G2031" t="s">
        <v>157</v>
      </c>
      <c r="H2031" t="s">
        <v>163</v>
      </c>
      <c r="I2031">
        <v>949</v>
      </c>
      <c r="J2031" t="s">
        <v>463</v>
      </c>
      <c r="K2031" t="s">
        <v>1572</v>
      </c>
      <c r="L2031" t="s">
        <v>2523</v>
      </c>
      <c r="M2031" t="s">
        <v>903</v>
      </c>
      <c r="N2031">
        <v>149</v>
      </c>
      <c r="O2031">
        <v>8</v>
      </c>
      <c r="P2031">
        <v>11</v>
      </c>
      <c r="Q2031" t="s">
        <v>73</v>
      </c>
      <c r="R2031" t="s">
        <v>238</v>
      </c>
      <c r="S2031" t="s">
        <v>239</v>
      </c>
      <c r="T2031">
        <v>189</v>
      </c>
      <c r="U2031">
        <v>170</v>
      </c>
      <c r="V2031">
        <v>89.95</v>
      </c>
      <c r="W2031" t="s">
        <v>133</v>
      </c>
      <c r="X2031">
        <v>5458</v>
      </c>
      <c r="Y2031">
        <v>927860</v>
      </c>
      <c r="Z2031">
        <v>45050</v>
      </c>
      <c r="AA2031">
        <v>63750</v>
      </c>
      <c r="AB2031">
        <v>1036660</v>
      </c>
      <c r="AC2031">
        <v>867285</v>
      </c>
      <c r="AD2031">
        <v>169375</v>
      </c>
      <c r="AE2031" t="s">
        <v>75</v>
      </c>
      <c r="AF2031" t="s">
        <v>75</v>
      </c>
      <c r="AG2031" t="s">
        <v>240</v>
      </c>
      <c r="AH2031" t="s">
        <v>144</v>
      </c>
      <c r="AI2031" t="s">
        <v>139</v>
      </c>
      <c r="AJ2031" t="str">
        <f t="shared" si="31"/>
        <v>Aug</v>
      </c>
    </row>
    <row r="2032" spans="1:36" x14ac:dyDescent="0.3">
      <c r="A2032" t="s">
        <v>5521</v>
      </c>
      <c r="B2032" s="33">
        <v>45978</v>
      </c>
      <c r="C2032" t="s">
        <v>97</v>
      </c>
      <c r="D2032" t="s">
        <v>5522</v>
      </c>
      <c r="E2032" t="s">
        <v>180</v>
      </c>
      <c r="F2032" t="s">
        <v>178</v>
      </c>
      <c r="G2032" t="s">
        <v>160</v>
      </c>
      <c r="H2032" t="s">
        <v>157</v>
      </c>
      <c r="I2032">
        <v>862</v>
      </c>
      <c r="J2032" t="s">
        <v>806</v>
      </c>
      <c r="K2032" t="s">
        <v>299</v>
      </c>
      <c r="L2032" t="s">
        <v>304</v>
      </c>
      <c r="M2032" t="s">
        <v>1860</v>
      </c>
      <c r="N2032">
        <v>121</v>
      </c>
      <c r="O2032">
        <v>0</v>
      </c>
      <c r="P2032">
        <v>8</v>
      </c>
      <c r="Q2032" t="s">
        <v>73</v>
      </c>
      <c r="R2032" t="s">
        <v>238</v>
      </c>
      <c r="S2032" t="s">
        <v>239</v>
      </c>
      <c r="T2032">
        <v>150</v>
      </c>
      <c r="U2032">
        <v>101</v>
      </c>
      <c r="V2032">
        <v>67.33</v>
      </c>
      <c r="W2032" t="s">
        <v>133</v>
      </c>
      <c r="X2032">
        <v>4106</v>
      </c>
      <c r="Y2032">
        <v>414706</v>
      </c>
      <c r="Z2032">
        <v>40097</v>
      </c>
      <c r="AA2032">
        <v>22018</v>
      </c>
      <c r="AB2032">
        <v>476821</v>
      </c>
      <c r="AC2032">
        <v>366157</v>
      </c>
      <c r="AD2032">
        <v>110664</v>
      </c>
      <c r="AE2032" t="s">
        <v>81</v>
      </c>
      <c r="AF2032" t="s">
        <v>75</v>
      </c>
      <c r="AG2032" t="s">
        <v>240</v>
      </c>
      <c r="AH2032" t="s">
        <v>147</v>
      </c>
      <c r="AI2032" t="s">
        <v>138</v>
      </c>
      <c r="AJ2032" t="str">
        <f t="shared" si="31"/>
        <v>Nov</v>
      </c>
    </row>
    <row r="2033" spans="1:36" x14ac:dyDescent="0.3">
      <c r="A2033" t="s">
        <v>5523</v>
      </c>
      <c r="B2033" s="33">
        <v>45966</v>
      </c>
      <c r="C2033" t="s">
        <v>98</v>
      </c>
      <c r="D2033" t="s">
        <v>5524</v>
      </c>
      <c r="E2033" t="s">
        <v>181</v>
      </c>
      <c r="F2033" t="s">
        <v>175</v>
      </c>
      <c r="G2033" t="s">
        <v>159</v>
      </c>
      <c r="H2033" t="s">
        <v>163</v>
      </c>
      <c r="I2033">
        <v>829</v>
      </c>
      <c r="J2033" t="s">
        <v>385</v>
      </c>
      <c r="K2033" t="s">
        <v>3978</v>
      </c>
      <c r="L2033" t="s">
        <v>387</v>
      </c>
      <c r="M2033" t="s">
        <v>692</v>
      </c>
      <c r="N2033">
        <v>137</v>
      </c>
      <c r="O2033">
        <v>18</v>
      </c>
      <c r="P2033">
        <v>17</v>
      </c>
      <c r="Q2033" t="s">
        <v>73</v>
      </c>
      <c r="R2033" t="s">
        <v>238</v>
      </c>
      <c r="S2033" t="s">
        <v>239</v>
      </c>
      <c r="T2033">
        <v>180</v>
      </c>
      <c r="U2033">
        <v>115</v>
      </c>
      <c r="V2033">
        <v>63.89</v>
      </c>
      <c r="W2033" t="s">
        <v>133</v>
      </c>
      <c r="X2033">
        <v>3841</v>
      </c>
      <c r="Y2033">
        <v>441715</v>
      </c>
      <c r="Z2033">
        <v>43815</v>
      </c>
      <c r="AA2033">
        <v>58995</v>
      </c>
      <c r="AB2033">
        <v>544525</v>
      </c>
      <c r="AC2033">
        <v>365869</v>
      </c>
      <c r="AD2033">
        <v>178656</v>
      </c>
      <c r="AE2033" t="s">
        <v>81</v>
      </c>
      <c r="AF2033" t="s">
        <v>75</v>
      </c>
      <c r="AG2033" t="s">
        <v>240</v>
      </c>
      <c r="AH2033" t="s">
        <v>144</v>
      </c>
      <c r="AI2033" t="s">
        <v>139</v>
      </c>
      <c r="AJ2033" t="str">
        <f t="shared" si="31"/>
        <v>Nov</v>
      </c>
    </row>
    <row r="2034" spans="1:36" x14ac:dyDescent="0.3">
      <c r="A2034" t="s">
        <v>5525</v>
      </c>
      <c r="B2034" s="33">
        <v>45917</v>
      </c>
      <c r="C2034" t="s">
        <v>96</v>
      </c>
      <c r="D2034" t="s">
        <v>5526</v>
      </c>
      <c r="E2034" t="s">
        <v>179</v>
      </c>
      <c r="F2034" t="s">
        <v>174</v>
      </c>
      <c r="G2034" t="s">
        <v>166</v>
      </c>
      <c r="H2034" t="s">
        <v>158</v>
      </c>
      <c r="I2034">
        <v>526</v>
      </c>
      <c r="J2034" t="s">
        <v>258</v>
      </c>
      <c r="K2034" t="s">
        <v>1553</v>
      </c>
      <c r="L2034" t="s">
        <v>2306</v>
      </c>
      <c r="M2034" t="s">
        <v>272</v>
      </c>
      <c r="N2034">
        <v>86</v>
      </c>
      <c r="O2034">
        <v>17</v>
      </c>
      <c r="P2034">
        <v>37</v>
      </c>
      <c r="Q2034" t="s">
        <v>76</v>
      </c>
      <c r="R2034" t="s">
        <v>238</v>
      </c>
      <c r="S2034" t="s">
        <v>239</v>
      </c>
      <c r="T2034">
        <v>189</v>
      </c>
      <c r="U2034">
        <v>118</v>
      </c>
      <c r="V2034">
        <v>62.43</v>
      </c>
      <c r="W2034" t="s">
        <v>133</v>
      </c>
      <c r="X2034">
        <v>8375</v>
      </c>
      <c r="Y2034">
        <v>988250</v>
      </c>
      <c r="Z2034">
        <v>44132</v>
      </c>
      <c r="AA2034">
        <v>87320</v>
      </c>
      <c r="AB2034">
        <v>1119702</v>
      </c>
      <c r="AC2034">
        <v>796673</v>
      </c>
      <c r="AD2034">
        <v>323029</v>
      </c>
      <c r="AE2034" t="s">
        <v>72</v>
      </c>
      <c r="AF2034" t="s">
        <v>78</v>
      </c>
      <c r="AG2034" t="s">
        <v>240</v>
      </c>
      <c r="AH2034" t="s">
        <v>144</v>
      </c>
      <c r="AI2034" t="s">
        <v>140</v>
      </c>
      <c r="AJ2034" t="str">
        <f t="shared" si="31"/>
        <v>Sep</v>
      </c>
    </row>
    <row r="2035" spans="1:36" x14ac:dyDescent="0.3">
      <c r="A2035" t="s">
        <v>5527</v>
      </c>
      <c r="B2035" s="33">
        <v>45751</v>
      </c>
      <c r="C2035" t="s">
        <v>96</v>
      </c>
      <c r="D2035" t="s">
        <v>5528</v>
      </c>
      <c r="E2035" t="s">
        <v>180</v>
      </c>
      <c r="F2035" t="s">
        <v>176</v>
      </c>
      <c r="G2035" t="s">
        <v>160</v>
      </c>
      <c r="H2035" t="s">
        <v>156</v>
      </c>
      <c r="I2035">
        <v>742</v>
      </c>
      <c r="J2035" t="s">
        <v>298</v>
      </c>
      <c r="K2035" t="s">
        <v>1096</v>
      </c>
      <c r="N2035">
        <v>125</v>
      </c>
      <c r="O2035">
        <v>0</v>
      </c>
      <c r="P2035">
        <v>0</v>
      </c>
      <c r="Q2035" t="s">
        <v>67</v>
      </c>
      <c r="R2035" t="s">
        <v>245</v>
      </c>
      <c r="S2035" t="s">
        <v>120</v>
      </c>
      <c r="T2035">
        <v>220</v>
      </c>
      <c r="U2035">
        <v>0</v>
      </c>
      <c r="V2035">
        <v>0</v>
      </c>
      <c r="W2035" t="s">
        <v>133</v>
      </c>
      <c r="X2035">
        <v>3603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 t="s">
        <v>81</v>
      </c>
      <c r="AF2035" t="s">
        <v>81</v>
      </c>
      <c r="AG2035" t="s">
        <v>240</v>
      </c>
      <c r="AH2035" t="s">
        <v>147</v>
      </c>
      <c r="AI2035" t="s">
        <v>138</v>
      </c>
      <c r="AJ2035" t="str">
        <f t="shared" si="31"/>
        <v>Apr</v>
      </c>
    </row>
    <row r="2036" spans="1:36" x14ac:dyDescent="0.3">
      <c r="A2036" t="s">
        <v>5529</v>
      </c>
      <c r="B2036" s="33">
        <v>45874</v>
      </c>
      <c r="C2036" t="s">
        <v>93</v>
      </c>
      <c r="D2036" t="s">
        <v>5530</v>
      </c>
      <c r="E2036" t="s">
        <v>179</v>
      </c>
      <c r="F2036" t="s">
        <v>175</v>
      </c>
      <c r="G2036" t="s">
        <v>166</v>
      </c>
      <c r="H2036" t="s">
        <v>163</v>
      </c>
      <c r="I2036">
        <v>950</v>
      </c>
      <c r="J2036" t="s">
        <v>572</v>
      </c>
      <c r="K2036" t="s">
        <v>1617</v>
      </c>
      <c r="L2036" t="s">
        <v>447</v>
      </c>
      <c r="M2036" t="s">
        <v>1617</v>
      </c>
      <c r="N2036">
        <v>145</v>
      </c>
      <c r="O2036">
        <v>0</v>
      </c>
      <c r="P2036">
        <v>-5</v>
      </c>
      <c r="Q2036" t="s">
        <v>70</v>
      </c>
      <c r="R2036" t="s">
        <v>238</v>
      </c>
      <c r="S2036" t="s">
        <v>239</v>
      </c>
      <c r="T2036">
        <v>189</v>
      </c>
      <c r="U2036">
        <v>163</v>
      </c>
      <c r="V2036">
        <v>86.24</v>
      </c>
      <c r="W2036" t="s">
        <v>135</v>
      </c>
      <c r="X2036">
        <v>6791</v>
      </c>
      <c r="Y2036">
        <v>1106933</v>
      </c>
      <c r="Z2036">
        <v>83782</v>
      </c>
      <c r="AA2036">
        <v>28851</v>
      </c>
      <c r="AB2036">
        <v>1219566</v>
      </c>
      <c r="AC2036">
        <v>1042400</v>
      </c>
      <c r="AD2036">
        <v>177166</v>
      </c>
      <c r="AE2036" t="s">
        <v>72</v>
      </c>
      <c r="AF2036" t="s">
        <v>75</v>
      </c>
      <c r="AG2036" t="s">
        <v>240</v>
      </c>
      <c r="AH2036" t="s">
        <v>145</v>
      </c>
      <c r="AI2036" t="s">
        <v>138</v>
      </c>
      <c r="AJ2036" t="str">
        <f t="shared" si="31"/>
        <v>Aug</v>
      </c>
    </row>
    <row r="2037" spans="1:36" x14ac:dyDescent="0.3">
      <c r="A2037" t="s">
        <v>5531</v>
      </c>
      <c r="B2037" s="33">
        <v>45846</v>
      </c>
      <c r="C2037" t="s">
        <v>96</v>
      </c>
      <c r="D2037" t="s">
        <v>5532</v>
      </c>
      <c r="E2037" t="s">
        <v>177</v>
      </c>
      <c r="F2037" t="s">
        <v>176</v>
      </c>
      <c r="G2037" t="s">
        <v>162</v>
      </c>
      <c r="H2037" t="s">
        <v>156</v>
      </c>
      <c r="I2037">
        <v>862</v>
      </c>
      <c r="J2037" t="s">
        <v>554</v>
      </c>
      <c r="K2037" t="s">
        <v>1032</v>
      </c>
      <c r="L2037" t="s">
        <v>2199</v>
      </c>
      <c r="M2037" t="s">
        <v>3711</v>
      </c>
      <c r="N2037">
        <v>144</v>
      </c>
      <c r="O2037">
        <v>29</v>
      </c>
      <c r="P2037">
        <v>25</v>
      </c>
      <c r="Q2037" t="s">
        <v>73</v>
      </c>
      <c r="R2037" t="s">
        <v>238</v>
      </c>
      <c r="S2037" t="s">
        <v>239</v>
      </c>
      <c r="T2037">
        <v>220</v>
      </c>
      <c r="U2037">
        <v>153</v>
      </c>
      <c r="V2037">
        <v>69.55</v>
      </c>
      <c r="W2037" t="s">
        <v>133</v>
      </c>
      <c r="X2037">
        <v>9442</v>
      </c>
      <c r="Y2037">
        <v>1444626</v>
      </c>
      <c r="Z2037">
        <v>59058</v>
      </c>
      <c r="AA2037">
        <v>87363</v>
      </c>
      <c r="AB2037">
        <v>1591047</v>
      </c>
      <c r="AC2037">
        <v>1120612</v>
      </c>
      <c r="AD2037">
        <v>470435</v>
      </c>
      <c r="AE2037" t="s">
        <v>78</v>
      </c>
      <c r="AF2037" t="s">
        <v>81</v>
      </c>
      <c r="AG2037" t="s">
        <v>240</v>
      </c>
      <c r="AH2037" t="s">
        <v>147</v>
      </c>
      <c r="AI2037" t="s">
        <v>140</v>
      </c>
      <c r="AJ2037" t="str">
        <f t="shared" si="31"/>
        <v>Jul</v>
      </c>
    </row>
    <row r="2038" spans="1:36" x14ac:dyDescent="0.3">
      <c r="A2038" t="s">
        <v>5533</v>
      </c>
      <c r="B2038" s="33">
        <v>45834</v>
      </c>
      <c r="C2038" t="s">
        <v>93</v>
      </c>
      <c r="D2038" t="s">
        <v>5534</v>
      </c>
      <c r="E2038" t="s">
        <v>173</v>
      </c>
      <c r="F2038" t="s">
        <v>181</v>
      </c>
      <c r="G2038" t="s">
        <v>161</v>
      </c>
      <c r="H2038" t="s">
        <v>159</v>
      </c>
      <c r="I2038">
        <v>2048</v>
      </c>
      <c r="J2038" t="s">
        <v>381</v>
      </c>
      <c r="K2038" t="s">
        <v>985</v>
      </c>
      <c r="L2038" t="s">
        <v>1281</v>
      </c>
      <c r="M2038" t="s">
        <v>1698</v>
      </c>
      <c r="N2038">
        <v>307</v>
      </c>
      <c r="O2038">
        <v>1</v>
      </c>
      <c r="P2038">
        <v>15</v>
      </c>
      <c r="Q2038" t="s">
        <v>73</v>
      </c>
      <c r="R2038" t="s">
        <v>238</v>
      </c>
      <c r="S2038" t="s">
        <v>239</v>
      </c>
      <c r="T2038">
        <v>180</v>
      </c>
      <c r="U2038">
        <v>111</v>
      </c>
      <c r="V2038">
        <v>61.67</v>
      </c>
      <c r="W2038" t="s">
        <v>133</v>
      </c>
      <c r="X2038">
        <v>2968</v>
      </c>
      <c r="Y2038">
        <v>329448</v>
      </c>
      <c r="Z2038">
        <v>18426</v>
      </c>
      <c r="AA2038">
        <v>71373</v>
      </c>
      <c r="AB2038">
        <v>419247</v>
      </c>
      <c r="AC2038">
        <v>359230</v>
      </c>
      <c r="AD2038">
        <v>60017</v>
      </c>
      <c r="AE2038" t="s">
        <v>78</v>
      </c>
      <c r="AF2038" t="s">
        <v>81</v>
      </c>
      <c r="AG2038" t="s">
        <v>240</v>
      </c>
      <c r="AH2038" t="s">
        <v>146</v>
      </c>
      <c r="AI2038" t="s">
        <v>140</v>
      </c>
      <c r="AJ2038" t="str">
        <f t="shared" si="31"/>
        <v>Jun</v>
      </c>
    </row>
    <row r="2039" spans="1:36" x14ac:dyDescent="0.3">
      <c r="A2039" t="s">
        <v>5535</v>
      </c>
      <c r="B2039" s="33">
        <v>45945</v>
      </c>
      <c r="C2039" t="s">
        <v>93</v>
      </c>
      <c r="D2039" t="s">
        <v>5536</v>
      </c>
      <c r="E2039" t="s">
        <v>176</v>
      </c>
      <c r="F2039" t="s">
        <v>181</v>
      </c>
      <c r="G2039" t="s">
        <v>156</v>
      </c>
      <c r="H2039" t="s">
        <v>159</v>
      </c>
      <c r="I2039">
        <v>2063</v>
      </c>
      <c r="J2039" t="s">
        <v>613</v>
      </c>
      <c r="K2039" t="s">
        <v>807</v>
      </c>
      <c r="L2039" t="s">
        <v>271</v>
      </c>
      <c r="M2039" t="s">
        <v>392</v>
      </c>
      <c r="N2039">
        <v>245</v>
      </c>
      <c r="O2039">
        <v>14</v>
      </c>
      <c r="P2039">
        <v>1</v>
      </c>
      <c r="Q2039" t="s">
        <v>73</v>
      </c>
      <c r="R2039" t="s">
        <v>238</v>
      </c>
      <c r="S2039" t="s">
        <v>239</v>
      </c>
      <c r="T2039">
        <v>180</v>
      </c>
      <c r="U2039">
        <v>120</v>
      </c>
      <c r="V2039">
        <v>66.67</v>
      </c>
      <c r="W2039" t="s">
        <v>133</v>
      </c>
      <c r="X2039">
        <v>7458</v>
      </c>
      <c r="Y2039">
        <v>894960</v>
      </c>
      <c r="Z2039">
        <v>23040</v>
      </c>
      <c r="AA2039">
        <v>69720</v>
      </c>
      <c r="AB2039">
        <v>987720</v>
      </c>
      <c r="AC2039">
        <v>678289</v>
      </c>
      <c r="AD2039">
        <v>309431</v>
      </c>
      <c r="AE2039" t="s">
        <v>81</v>
      </c>
      <c r="AF2039" t="s">
        <v>81</v>
      </c>
      <c r="AG2039" t="s">
        <v>240</v>
      </c>
      <c r="AH2039" t="s">
        <v>145</v>
      </c>
      <c r="AI2039" t="s">
        <v>139</v>
      </c>
      <c r="AJ2039" t="str">
        <f t="shared" si="31"/>
        <v>Oct</v>
      </c>
    </row>
    <row r="2040" spans="1:36" x14ac:dyDescent="0.3">
      <c r="A2040" t="s">
        <v>5537</v>
      </c>
      <c r="B2040" s="33">
        <v>45952</v>
      </c>
      <c r="C2040" t="s">
        <v>97</v>
      </c>
      <c r="D2040" t="s">
        <v>5538</v>
      </c>
      <c r="E2040" t="s">
        <v>174</v>
      </c>
      <c r="F2040" t="s">
        <v>177</v>
      </c>
      <c r="G2040" t="s">
        <v>158</v>
      </c>
      <c r="H2040" t="s">
        <v>162</v>
      </c>
      <c r="I2040">
        <v>1229</v>
      </c>
      <c r="J2040" t="s">
        <v>243</v>
      </c>
      <c r="K2040" t="s">
        <v>3423</v>
      </c>
      <c r="L2040" t="s">
        <v>4472</v>
      </c>
      <c r="M2040" t="s">
        <v>1072</v>
      </c>
      <c r="N2040">
        <v>199</v>
      </c>
      <c r="O2040">
        <v>46</v>
      </c>
      <c r="P2040">
        <v>41</v>
      </c>
      <c r="Q2040" t="s">
        <v>76</v>
      </c>
      <c r="R2040" t="s">
        <v>238</v>
      </c>
      <c r="S2040" t="s">
        <v>239</v>
      </c>
      <c r="T2040">
        <v>189</v>
      </c>
      <c r="U2040">
        <v>141</v>
      </c>
      <c r="V2040">
        <v>74.599999999999994</v>
      </c>
      <c r="W2040" t="s">
        <v>133</v>
      </c>
      <c r="X2040">
        <v>4108</v>
      </c>
      <c r="Y2040">
        <v>579228</v>
      </c>
      <c r="Z2040">
        <v>47235</v>
      </c>
      <c r="AA2040">
        <v>45825</v>
      </c>
      <c r="AB2040">
        <v>672288</v>
      </c>
      <c r="AC2040">
        <v>532010</v>
      </c>
      <c r="AD2040">
        <v>140278</v>
      </c>
      <c r="AE2040" t="s">
        <v>78</v>
      </c>
      <c r="AF2040" t="s">
        <v>78</v>
      </c>
      <c r="AG2040" t="s">
        <v>240</v>
      </c>
      <c r="AH2040" t="s">
        <v>145</v>
      </c>
      <c r="AI2040" t="s">
        <v>139</v>
      </c>
      <c r="AJ2040" t="str">
        <f t="shared" si="31"/>
        <v>Oct</v>
      </c>
    </row>
    <row r="2041" spans="1:36" x14ac:dyDescent="0.3">
      <c r="A2041" t="s">
        <v>5539</v>
      </c>
      <c r="B2041" s="33">
        <v>46007</v>
      </c>
      <c r="C2041" t="s">
        <v>93</v>
      </c>
      <c r="D2041" t="s">
        <v>5540</v>
      </c>
      <c r="E2041" t="s">
        <v>175</v>
      </c>
      <c r="F2041" t="s">
        <v>177</v>
      </c>
      <c r="G2041" t="s">
        <v>163</v>
      </c>
      <c r="H2041" t="s">
        <v>162</v>
      </c>
      <c r="I2041">
        <v>1611</v>
      </c>
      <c r="J2041" t="s">
        <v>682</v>
      </c>
      <c r="K2041" t="s">
        <v>823</v>
      </c>
      <c r="L2041" t="s">
        <v>1281</v>
      </c>
      <c r="M2041" t="s">
        <v>556</v>
      </c>
      <c r="N2041">
        <v>220</v>
      </c>
      <c r="O2041">
        <v>61</v>
      </c>
      <c r="P2041">
        <v>87</v>
      </c>
      <c r="Q2041" t="s">
        <v>76</v>
      </c>
      <c r="R2041" t="s">
        <v>238</v>
      </c>
      <c r="S2041" t="s">
        <v>239</v>
      </c>
      <c r="T2041">
        <v>189</v>
      </c>
      <c r="U2041">
        <v>164</v>
      </c>
      <c r="V2041">
        <v>86.77</v>
      </c>
      <c r="W2041" t="s">
        <v>133</v>
      </c>
      <c r="X2041">
        <v>5839</v>
      </c>
      <c r="Y2041">
        <v>957596</v>
      </c>
      <c r="Z2041">
        <v>76096</v>
      </c>
      <c r="AA2041">
        <v>95612</v>
      </c>
      <c r="AB2041">
        <v>1129304</v>
      </c>
      <c r="AC2041">
        <v>848205</v>
      </c>
      <c r="AD2041">
        <v>281099</v>
      </c>
      <c r="AE2041" t="s">
        <v>75</v>
      </c>
      <c r="AF2041" t="s">
        <v>78</v>
      </c>
      <c r="AG2041" t="s">
        <v>240</v>
      </c>
      <c r="AH2041" t="s">
        <v>144</v>
      </c>
      <c r="AI2041" t="s">
        <v>138</v>
      </c>
      <c r="AJ2041" t="str">
        <f t="shared" si="31"/>
        <v>Dec</v>
      </c>
    </row>
    <row r="2042" spans="1:36" x14ac:dyDescent="0.3">
      <c r="A2042" t="s">
        <v>5541</v>
      </c>
      <c r="B2042" s="33">
        <v>45811</v>
      </c>
      <c r="C2042" t="s">
        <v>97</v>
      </c>
      <c r="D2042" t="s">
        <v>5542</v>
      </c>
      <c r="E2042" t="s">
        <v>172</v>
      </c>
      <c r="F2042" t="s">
        <v>174</v>
      </c>
      <c r="G2042" t="s">
        <v>155</v>
      </c>
      <c r="H2042" t="s">
        <v>158</v>
      </c>
      <c r="I2042">
        <v>1383</v>
      </c>
      <c r="J2042" t="s">
        <v>243</v>
      </c>
      <c r="K2042" t="s">
        <v>479</v>
      </c>
      <c r="L2042" t="s">
        <v>377</v>
      </c>
      <c r="M2042" t="s">
        <v>479</v>
      </c>
      <c r="N2042">
        <v>178</v>
      </c>
      <c r="O2042">
        <v>0</v>
      </c>
      <c r="P2042">
        <v>-2</v>
      </c>
      <c r="Q2042" t="s">
        <v>70</v>
      </c>
      <c r="R2042" t="s">
        <v>238</v>
      </c>
      <c r="S2042" t="s">
        <v>239</v>
      </c>
      <c r="T2042">
        <v>180</v>
      </c>
      <c r="U2042">
        <v>145</v>
      </c>
      <c r="V2042">
        <v>80.56</v>
      </c>
      <c r="W2042" t="s">
        <v>133</v>
      </c>
      <c r="X2042">
        <v>10103</v>
      </c>
      <c r="Y2042">
        <v>1464935</v>
      </c>
      <c r="Z2042">
        <v>59450</v>
      </c>
      <c r="AA2042">
        <v>69020</v>
      </c>
      <c r="AB2042">
        <v>1593405</v>
      </c>
      <c r="AC2042">
        <v>1368140</v>
      </c>
      <c r="AD2042">
        <v>225265</v>
      </c>
      <c r="AE2042" t="s">
        <v>81</v>
      </c>
      <c r="AF2042" t="s">
        <v>78</v>
      </c>
      <c r="AG2042" t="s">
        <v>240</v>
      </c>
      <c r="AH2042" t="s">
        <v>144</v>
      </c>
      <c r="AI2042" t="s">
        <v>139</v>
      </c>
      <c r="AJ2042" t="str">
        <f t="shared" si="31"/>
        <v>Jun</v>
      </c>
    </row>
    <row r="2043" spans="1:36" x14ac:dyDescent="0.3">
      <c r="A2043" t="s">
        <v>5543</v>
      </c>
      <c r="B2043" s="33">
        <v>45673</v>
      </c>
      <c r="C2043" t="s">
        <v>93</v>
      </c>
      <c r="D2043" t="s">
        <v>5544</v>
      </c>
      <c r="E2043" t="s">
        <v>176</v>
      </c>
      <c r="F2043" t="s">
        <v>180</v>
      </c>
      <c r="G2043" t="s">
        <v>156</v>
      </c>
      <c r="H2043" t="s">
        <v>160</v>
      </c>
      <c r="I2043">
        <v>2173</v>
      </c>
      <c r="J2043" t="s">
        <v>451</v>
      </c>
      <c r="K2043" t="s">
        <v>621</v>
      </c>
      <c r="N2043">
        <v>270</v>
      </c>
      <c r="O2043">
        <v>0</v>
      </c>
      <c r="P2043">
        <v>0</v>
      </c>
      <c r="Q2043" t="s">
        <v>67</v>
      </c>
      <c r="R2043" t="s">
        <v>245</v>
      </c>
      <c r="S2043" t="s">
        <v>120</v>
      </c>
      <c r="T2043">
        <v>150</v>
      </c>
      <c r="U2043">
        <v>0</v>
      </c>
      <c r="V2043">
        <v>0</v>
      </c>
      <c r="W2043" t="s">
        <v>133</v>
      </c>
      <c r="X2043">
        <v>4885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 t="s">
        <v>81</v>
      </c>
      <c r="AF2043" t="s">
        <v>81</v>
      </c>
      <c r="AG2043" t="s">
        <v>240</v>
      </c>
      <c r="AH2043" t="s">
        <v>144</v>
      </c>
      <c r="AI2043" t="s">
        <v>138</v>
      </c>
      <c r="AJ2043" t="str">
        <f t="shared" si="31"/>
        <v>Jan</v>
      </c>
    </row>
    <row r="2044" spans="1:36" x14ac:dyDescent="0.3">
      <c r="A2044" t="s">
        <v>5545</v>
      </c>
      <c r="B2044" s="33">
        <v>45775</v>
      </c>
      <c r="C2044" t="s">
        <v>99</v>
      </c>
      <c r="D2044" t="s">
        <v>5546</v>
      </c>
      <c r="E2044" t="s">
        <v>174</v>
      </c>
      <c r="F2044" t="s">
        <v>178</v>
      </c>
      <c r="G2044" t="s">
        <v>158</v>
      </c>
      <c r="H2044" t="s">
        <v>157</v>
      </c>
      <c r="I2044">
        <v>516</v>
      </c>
      <c r="J2044" t="s">
        <v>304</v>
      </c>
      <c r="K2044" t="s">
        <v>382</v>
      </c>
      <c r="L2044" t="s">
        <v>2345</v>
      </c>
      <c r="M2044" t="s">
        <v>1860</v>
      </c>
      <c r="N2044">
        <v>96</v>
      </c>
      <c r="O2044">
        <v>35</v>
      </c>
      <c r="P2044">
        <v>33</v>
      </c>
      <c r="Q2044" t="s">
        <v>76</v>
      </c>
      <c r="R2044" t="s">
        <v>238</v>
      </c>
      <c r="S2044" t="s">
        <v>239</v>
      </c>
      <c r="T2044">
        <v>186</v>
      </c>
      <c r="U2044">
        <v>127</v>
      </c>
      <c r="V2044">
        <v>68.28</v>
      </c>
      <c r="W2044" t="s">
        <v>133</v>
      </c>
      <c r="X2044">
        <v>7756</v>
      </c>
      <c r="Y2044">
        <v>985012</v>
      </c>
      <c r="Z2044">
        <v>47117</v>
      </c>
      <c r="AA2044">
        <v>41656</v>
      </c>
      <c r="AB2044">
        <v>1073785</v>
      </c>
      <c r="AC2044">
        <v>749067</v>
      </c>
      <c r="AD2044">
        <v>324718</v>
      </c>
      <c r="AE2044" t="s">
        <v>78</v>
      </c>
      <c r="AF2044" t="s">
        <v>75</v>
      </c>
      <c r="AG2044" t="s">
        <v>240</v>
      </c>
      <c r="AH2044" t="s">
        <v>144</v>
      </c>
      <c r="AI2044" t="s">
        <v>140</v>
      </c>
      <c r="AJ2044" t="str">
        <f t="shared" si="31"/>
        <v>Apr</v>
      </c>
    </row>
    <row r="2045" spans="1:36" x14ac:dyDescent="0.3">
      <c r="A2045" t="s">
        <v>5547</v>
      </c>
      <c r="B2045" s="33">
        <v>45963</v>
      </c>
      <c r="C2045" t="s">
        <v>93</v>
      </c>
      <c r="D2045" t="s">
        <v>5548</v>
      </c>
      <c r="E2045" t="s">
        <v>173</v>
      </c>
      <c r="F2045" t="s">
        <v>181</v>
      </c>
      <c r="G2045" t="s">
        <v>161</v>
      </c>
      <c r="H2045" t="s">
        <v>159</v>
      </c>
      <c r="I2045">
        <v>461</v>
      </c>
      <c r="J2045" t="s">
        <v>626</v>
      </c>
      <c r="K2045" t="s">
        <v>3696</v>
      </c>
      <c r="L2045" t="s">
        <v>5549</v>
      </c>
      <c r="M2045" t="s">
        <v>546</v>
      </c>
      <c r="N2045">
        <v>77</v>
      </c>
      <c r="O2045">
        <v>52</v>
      </c>
      <c r="P2045">
        <v>68</v>
      </c>
      <c r="Q2045" t="s">
        <v>76</v>
      </c>
      <c r="R2045" t="s">
        <v>238</v>
      </c>
      <c r="S2045" t="s">
        <v>239</v>
      </c>
      <c r="T2045">
        <v>220</v>
      </c>
      <c r="U2045">
        <v>176</v>
      </c>
      <c r="V2045">
        <v>80</v>
      </c>
      <c r="W2045" t="s">
        <v>134</v>
      </c>
      <c r="X2045">
        <v>8756</v>
      </c>
      <c r="Y2045">
        <v>1541056</v>
      </c>
      <c r="Z2045">
        <v>28512</v>
      </c>
      <c r="AA2045">
        <v>128480</v>
      </c>
      <c r="AB2045">
        <v>1698048</v>
      </c>
      <c r="AC2045">
        <v>1108900</v>
      </c>
      <c r="AD2045">
        <v>589148</v>
      </c>
      <c r="AE2045" t="s">
        <v>78</v>
      </c>
      <c r="AF2045" t="s">
        <v>81</v>
      </c>
      <c r="AG2045" t="s">
        <v>240</v>
      </c>
      <c r="AH2045" t="s">
        <v>144</v>
      </c>
      <c r="AI2045" t="s">
        <v>140</v>
      </c>
      <c r="AJ2045" t="str">
        <f t="shared" si="31"/>
        <v>Nov</v>
      </c>
    </row>
    <row r="2046" spans="1:36" x14ac:dyDescent="0.3">
      <c r="A2046" t="s">
        <v>5550</v>
      </c>
      <c r="B2046" s="33">
        <v>45756</v>
      </c>
      <c r="C2046" t="s">
        <v>93</v>
      </c>
      <c r="D2046" t="s">
        <v>5551</v>
      </c>
      <c r="E2046" t="s">
        <v>181</v>
      </c>
      <c r="F2046" t="s">
        <v>172</v>
      </c>
      <c r="G2046" t="s">
        <v>159</v>
      </c>
      <c r="H2046" t="s">
        <v>155</v>
      </c>
      <c r="I2046">
        <v>1567</v>
      </c>
      <c r="J2046" t="s">
        <v>806</v>
      </c>
      <c r="K2046" t="s">
        <v>3587</v>
      </c>
      <c r="L2046" t="s">
        <v>666</v>
      </c>
      <c r="M2046" t="s">
        <v>1856</v>
      </c>
      <c r="N2046">
        <v>206</v>
      </c>
      <c r="O2046">
        <v>39</v>
      </c>
      <c r="P2046">
        <v>54</v>
      </c>
      <c r="Q2046" t="s">
        <v>76</v>
      </c>
      <c r="R2046" t="s">
        <v>238</v>
      </c>
      <c r="S2046" t="s">
        <v>239</v>
      </c>
      <c r="T2046">
        <v>189</v>
      </c>
      <c r="U2046">
        <v>180</v>
      </c>
      <c r="V2046">
        <v>95.24</v>
      </c>
      <c r="W2046" t="s">
        <v>133</v>
      </c>
      <c r="X2046">
        <v>10946</v>
      </c>
      <c r="Y2046">
        <v>1970280</v>
      </c>
      <c r="Z2046">
        <v>44640</v>
      </c>
      <c r="AA2046">
        <v>75780</v>
      </c>
      <c r="AB2046">
        <v>2090700</v>
      </c>
      <c r="AC2046">
        <v>1794791</v>
      </c>
      <c r="AD2046">
        <v>295909</v>
      </c>
      <c r="AE2046" t="s">
        <v>81</v>
      </c>
      <c r="AF2046" t="s">
        <v>81</v>
      </c>
      <c r="AG2046" t="s">
        <v>240</v>
      </c>
      <c r="AH2046" t="s">
        <v>145</v>
      </c>
      <c r="AI2046" t="s">
        <v>139</v>
      </c>
      <c r="AJ2046" t="str">
        <f t="shared" si="31"/>
        <v>Apr</v>
      </c>
    </row>
    <row r="2047" spans="1:36" x14ac:dyDescent="0.3">
      <c r="A2047" t="s">
        <v>5552</v>
      </c>
      <c r="B2047" s="33">
        <v>45767</v>
      </c>
      <c r="C2047" t="s">
        <v>93</v>
      </c>
      <c r="D2047" t="s">
        <v>5553</v>
      </c>
      <c r="E2047" t="s">
        <v>180</v>
      </c>
      <c r="F2047" t="s">
        <v>172</v>
      </c>
      <c r="G2047" t="s">
        <v>160</v>
      </c>
      <c r="H2047" t="s">
        <v>155</v>
      </c>
      <c r="I2047">
        <v>1189</v>
      </c>
      <c r="J2047" t="s">
        <v>451</v>
      </c>
      <c r="K2047" t="s">
        <v>1495</v>
      </c>
      <c r="N2047">
        <v>185</v>
      </c>
      <c r="O2047">
        <v>0</v>
      </c>
      <c r="P2047">
        <v>0</v>
      </c>
      <c r="Q2047" t="s">
        <v>67</v>
      </c>
      <c r="R2047" t="s">
        <v>245</v>
      </c>
      <c r="S2047" t="s">
        <v>120</v>
      </c>
      <c r="T2047">
        <v>180</v>
      </c>
      <c r="U2047">
        <v>0</v>
      </c>
      <c r="V2047">
        <v>0</v>
      </c>
      <c r="W2047" t="s">
        <v>133</v>
      </c>
      <c r="X2047">
        <v>5157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 t="s">
        <v>81</v>
      </c>
      <c r="AF2047" t="s">
        <v>81</v>
      </c>
      <c r="AG2047" t="s">
        <v>240</v>
      </c>
      <c r="AH2047" t="s">
        <v>146</v>
      </c>
      <c r="AI2047" t="s">
        <v>140</v>
      </c>
      <c r="AJ2047" t="str">
        <f t="shared" si="31"/>
        <v>Apr</v>
      </c>
    </row>
    <row r="2048" spans="1:36" x14ac:dyDescent="0.3">
      <c r="A2048" t="s">
        <v>5554</v>
      </c>
      <c r="B2048" s="33">
        <v>45937</v>
      </c>
      <c r="C2048" t="s">
        <v>96</v>
      </c>
      <c r="D2048" t="s">
        <v>5555</v>
      </c>
      <c r="E2048" t="s">
        <v>174</v>
      </c>
      <c r="F2048" t="s">
        <v>179</v>
      </c>
      <c r="G2048" t="s">
        <v>158</v>
      </c>
      <c r="H2048" t="s">
        <v>166</v>
      </c>
      <c r="I2048">
        <v>1696</v>
      </c>
      <c r="J2048" t="s">
        <v>626</v>
      </c>
      <c r="K2048" t="s">
        <v>625</v>
      </c>
      <c r="L2048" t="s">
        <v>4838</v>
      </c>
      <c r="M2048" t="s">
        <v>1651</v>
      </c>
      <c r="N2048">
        <v>213</v>
      </c>
      <c r="O2048">
        <v>25</v>
      </c>
      <c r="P2048">
        <v>28</v>
      </c>
      <c r="Q2048" t="s">
        <v>73</v>
      </c>
      <c r="R2048" t="s">
        <v>238</v>
      </c>
      <c r="S2048" t="s">
        <v>239</v>
      </c>
      <c r="T2048">
        <v>189</v>
      </c>
      <c r="U2048">
        <v>148</v>
      </c>
      <c r="V2048">
        <v>78.31</v>
      </c>
      <c r="W2048" t="s">
        <v>133</v>
      </c>
      <c r="X2048">
        <v>10305</v>
      </c>
      <c r="Y2048">
        <v>1525140</v>
      </c>
      <c r="Z2048">
        <v>45140</v>
      </c>
      <c r="AA2048">
        <v>104488</v>
      </c>
      <c r="AB2048">
        <v>1674768</v>
      </c>
      <c r="AC2048">
        <v>1301234</v>
      </c>
      <c r="AD2048">
        <v>373534</v>
      </c>
      <c r="AE2048" t="s">
        <v>78</v>
      </c>
      <c r="AF2048" t="s">
        <v>72</v>
      </c>
      <c r="AG2048" t="s">
        <v>240</v>
      </c>
      <c r="AH2048" t="s">
        <v>144</v>
      </c>
      <c r="AI2048" t="s">
        <v>139</v>
      </c>
      <c r="AJ2048" t="str">
        <f t="shared" si="31"/>
        <v>Oct</v>
      </c>
    </row>
    <row r="2049" spans="1:36" x14ac:dyDescent="0.3">
      <c r="A2049" t="s">
        <v>5556</v>
      </c>
      <c r="B2049" s="33">
        <v>45999</v>
      </c>
      <c r="C2049" t="s">
        <v>96</v>
      </c>
      <c r="D2049" t="s">
        <v>5557</v>
      </c>
      <c r="E2049" t="s">
        <v>178</v>
      </c>
      <c r="F2049" t="s">
        <v>177</v>
      </c>
      <c r="G2049" t="s">
        <v>157</v>
      </c>
      <c r="H2049" t="s">
        <v>162</v>
      </c>
      <c r="I2049">
        <v>555</v>
      </c>
      <c r="J2049" t="s">
        <v>1434</v>
      </c>
      <c r="K2049" t="s">
        <v>287</v>
      </c>
      <c r="L2049" t="s">
        <v>2130</v>
      </c>
      <c r="M2049" t="s">
        <v>469</v>
      </c>
      <c r="N2049">
        <v>103</v>
      </c>
      <c r="O2049">
        <v>44</v>
      </c>
      <c r="P2049">
        <v>32</v>
      </c>
      <c r="Q2049" t="s">
        <v>76</v>
      </c>
      <c r="R2049" t="s">
        <v>238</v>
      </c>
      <c r="S2049" t="s">
        <v>239</v>
      </c>
      <c r="T2049">
        <v>150</v>
      </c>
      <c r="U2049">
        <v>113</v>
      </c>
      <c r="V2049">
        <v>75.33</v>
      </c>
      <c r="W2049" t="s">
        <v>133</v>
      </c>
      <c r="X2049">
        <v>9742</v>
      </c>
      <c r="Y2049">
        <v>1100846</v>
      </c>
      <c r="Z2049">
        <v>42375</v>
      </c>
      <c r="AA2049">
        <v>42714</v>
      </c>
      <c r="AB2049">
        <v>1185935</v>
      </c>
      <c r="AC2049">
        <v>779066</v>
      </c>
      <c r="AD2049">
        <v>406869</v>
      </c>
      <c r="AE2049" t="s">
        <v>75</v>
      </c>
      <c r="AF2049" t="s">
        <v>78</v>
      </c>
      <c r="AG2049" t="s">
        <v>240</v>
      </c>
      <c r="AH2049" t="s">
        <v>144</v>
      </c>
      <c r="AI2049" t="s">
        <v>139</v>
      </c>
      <c r="AJ2049" t="str">
        <f t="shared" si="31"/>
        <v>Dec</v>
      </c>
    </row>
    <row r="2050" spans="1:36" x14ac:dyDescent="0.3">
      <c r="A2050" t="s">
        <v>5558</v>
      </c>
      <c r="B2050" s="33">
        <v>45669</v>
      </c>
      <c r="C2050" t="s">
        <v>95</v>
      </c>
      <c r="D2050" t="s">
        <v>5559</v>
      </c>
      <c r="E2050" t="s">
        <v>175</v>
      </c>
      <c r="F2050" t="s">
        <v>177</v>
      </c>
      <c r="G2050" t="s">
        <v>163</v>
      </c>
      <c r="H2050" t="s">
        <v>162</v>
      </c>
      <c r="I2050">
        <v>1522</v>
      </c>
      <c r="J2050" t="s">
        <v>492</v>
      </c>
      <c r="K2050" t="s">
        <v>600</v>
      </c>
      <c r="L2050" t="s">
        <v>639</v>
      </c>
      <c r="M2050" t="s">
        <v>5560</v>
      </c>
      <c r="N2050">
        <v>210</v>
      </c>
      <c r="O2050">
        <v>0</v>
      </c>
      <c r="P2050">
        <v>19</v>
      </c>
      <c r="Q2050" t="s">
        <v>73</v>
      </c>
      <c r="R2050" t="s">
        <v>238</v>
      </c>
      <c r="S2050" t="s">
        <v>239</v>
      </c>
      <c r="T2050">
        <v>220</v>
      </c>
      <c r="U2050">
        <v>175</v>
      </c>
      <c r="V2050">
        <v>79.55</v>
      </c>
      <c r="W2050" t="s">
        <v>133</v>
      </c>
      <c r="X2050">
        <v>10632</v>
      </c>
      <c r="Y2050">
        <v>1860600</v>
      </c>
      <c r="Z2050">
        <v>76300</v>
      </c>
      <c r="AA2050">
        <v>103075</v>
      </c>
      <c r="AB2050">
        <v>2039975</v>
      </c>
      <c r="AC2050">
        <v>1792466</v>
      </c>
      <c r="AD2050">
        <v>247509</v>
      </c>
      <c r="AE2050" t="s">
        <v>75</v>
      </c>
      <c r="AF2050" t="s">
        <v>78</v>
      </c>
      <c r="AG2050" t="s">
        <v>240</v>
      </c>
      <c r="AH2050" t="s">
        <v>145</v>
      </c>
      <c r="AI2050" t="s">
        <v>138</v>
      </c>
      <c r="AJ2050" t="str">
        <f t="shared" ref="AJ2050:AJ2113" si="32">TEXT(B2050,"mmm")</f>
        <v>Jan</v>
      </c>
    </row>
    <row r="2051" spans="1:36" x14ac:dyDescent="0.3">
      <c r="A2051" t="s">
        <v>5561</v>
      </c>
      <c r="B2051" s="33">
        <v>45870</v>
      </c>
      <c r="C2051" t="s">
        <v>95</v>
      </c>
      <c r="D2051" t="s">
        <v>5562</v>
      </c>
      <c r="E2051" t="s">
        <v>180</v>
      </c>
      <c r="F2051" t="s">
        <v>177</v>
      </c>
      <c r="G2051" t="s">
        <v>160</v>
      </c>
      <c r="H2051" t="s">
        <v>162</v>
      </c>
      <c r="I2051">
        <v>412</v>
      </c>
      <c r="J2051" t="s">
        <v>603</v>
      </c>
      <c r="K2051" t="s">
        <v>781</v>
      </c>
      <c r="L2051" t="s">
        <v>1553</v>
      </c>
      <c r="M2051" t="s">
        <v>719</v>
      </c>
      <c r="N2051">
        <v>74</v>
      </c>
      <c r="O2051">
        <v>26</v>
      </c>
      <c r="P2051">
        <v>32</v>
      </c>
      <c r="Q2051" t="s">
        <v>76</v>
      </c>
      <c r="R2051" t="s">
        <v>238</v>
      </c>
      <c r="S2051" t="s">
        <v>239</v>
      </c>
      <c r="T2051">
        <v>150</v>
      </c>
      <c r="U2051">
        <v>136</v>
      </c>
      <c r="V2051">
        <v>90.67</v>
      </c>
      <c r="W2051" t="s">
        <v>133</v>
      </c>
      <c r="X2051">
        <v>6446</v>
      </c>
      <c r="Y2051">
        <v>876656</v>
      </c>
      <c r="Z2051">
        <v>54944</v>
      </c>
      <c r="AA2051">
        <v>31144</v>
      </c>
      <c r="AB2051">
        <v>962744</v>
      </c>
      <c r="AC2051">
        <v>706608</v>
      </c>
      <c r="AD2051">
        <v>256136</v>
      </c>
      <c r="AE2051" t="s">
        <v>81</v>
      </c>
      <c r="AF2051" t="s">
        <v>78</v>
      </c>
      <c r="AG2051" t="s">
        <v>240</v>
      </c>
      <c r="AH2051" t="s">
        <v>147</v>
      </c>
      <c r="AI2051" t="s">
        <v>139</v>
      </c>
      <c r="AJ2051" t="str">
        <f t="shared" si="32"/>
        <v>Aug</v>
      </c>
    </row>
    <row r="2052" spans="1:36" x14ac:dyDescent="0.3">
      <c r="A2052" t="s">
        <v>5563</v>
      </c>
      <c r="B2052" s="33">
        <v>45847</v>
      </c>
      <c r="C2052" t="s">
        <v>95</v>
      </c>
      <c r="D2052" t="s">
        <v>5564</v>
      </c>
      <c r="E2052" t="s">
        <v>173</v>
      </c>
      <c r="F2052" t="s">
        <v>174</v>
      </c>
      <c r="G2052" t="s">
        <v>161</v>
      </c>
      <c r="H2052" t="s">
        <v>158</v>
      </c>
      <c r="I2052">
        <v>2106</v>
      </c>
      <c r="J2052" t="s">
        <v>292</v>
      </c>
      <c r="K2052" t="s">
        <v>1272</v>
      </c>
      <c r="L2052" t="s">
        <v>5565</v>
      </c>
      <c r="M2052" t="s">
        <v>755</v>
      </c>
      <c r="N2052">
        <v>307</v>
      </c>
      <c r="O2052">
        <v>1</v>
      </c>
      <c r="P2052">
        <v>17</v>
      </c>
      <c r="Q2052" t="s">
        <v>73</v>
      </c>
      <c r="R2052" t="s">
        <v>238</v>
      </c>
      <c r="S2052" t="s">
        <v>239</v>
      </c>
      <c r="T2052">
        <v>180</v>
      </c>
      <c r="U2052">
        <v>138</v>
      </c>
      <c r="V2052">
        <v>76.67</v>
      </c>
      <c r="W2052" t="s">
        <v>133</v>
      </c>
      <c r="X2052">
        <v>9137</v>
      </c>
      <c r="Y2052">
        <v>1260906</v>
      </c>
      <c r="Z2052">
        <v>44436</v>
      </c>
      <c r="AA2052">
        <v>16560</v>
      </c>
      <c r="AB2052">
        <v>1321902</v>
      </c>
      <c r="AC2052">
        <v>1037861</v>
      </c>
      <c r="AD2052">
        <v>284041</v>
      </c>
      <c r="AE2052" t="s">
        <v>78</v>
      </c>
      <c r="AF2052" t="s">
        <v>78</v>
      </c>
      <c r="AG2052" t="s">
        <v>240</v>
      </c>
      <c r="AH2052" t="s">
        <v>147</v>
      </c>
      <c r="AI2052" t="s">
        <v>139</v>
      </c>
      <c r="AJ2052" t="str">
        <f t="shared" si="32"/>
        <v>Jul</v>
      </c>
    </row>
    <row r="2053" spans="1:36" x14ac:dyDescent="0.3">
      <c r="A2053" t="s">
        <v>5566</v>
      </c>
      <c r="B2053" s="33">
        <v>45684</v>
      </c>
      <c r="C2053" t="s">
        <v>93</v>
      </c>
      <c r="D2053" t="s">
        <v>5567</v>
      </c>
      <c r="E2053" t="s">
        <v>173</v>
      </c>
      <c r="F2053" t="s">
        <v>181</v>
      </c>
      <c r="G2053" t="s">
        <v>161</v>
      </c>
      <c r="H2053" t="s">
        <v>159</v>
      </c>
      <c r="I2053">
        <v>953</v>
      </c>
      <c r="J2053" t="s">
        <v>266</v>
      </c>
      <c r="K2053" t="s">
        <v>1557</v>
      </c>
      <c r="L2053" t="s">
        <v>634</v>
      </c>
      <c r="M2053" t="s">
        <v>842</v>
      </c>
      <c r="N2053">
        <v>160</v>
      </c>
      <c r="O2053">
        <v>31</v>
      </c>
      <c r="P2053">
        <v>27</v>
      </c>
      <c r="Q2053" t="s">
        <v>73</v>
      </c>
      <c r="R2053" t="s">
        <v>238</v>
      </c>
      <c r="S2053" t="s">
        <v>239</v>
      </c>
      <c r="T2053">
        <v>189</v>
      </c>
      <c r="U2053">
        <v>122</v>
      </c>
      <c r="V2053">
        <v>64.55</v>
      </c>
      <c r="W2053" t="s">
        <v>133</v>
      </c>
      <c r="X2053">
        <v>6156</v>
      </c>
      <c r="Y2053">
        <v>751032</v>
      </c>
      <c r="Z2053">
        <v>26596</v>
      </c>
      <c r="AA2053">
        <v>59170</v>
      </c>
      <c r="AB2053">
        <v>836798</v>
      </c>
      <c r="AC2053">
        <v>665793</v>
      </c>
      <c r="AD2053">
        <v>171005</v>
      </c>
      <c r="AE2053" t="s">
        <v>78</v>
      </c>
      <c r="AF2053" t="s">
        <v>81</v>
      </c>
      <c r="AG2053" t="s">
        <v>240</v>
      </c>
      <c r="AH2053" t="s">
        <v>144</v>
      </c>
      <c r="AI2053" t="s">
        <v>139</v>
      </c>
      <c r="AJ2053" t="str">
        <f t="shared" si="32"/>
        <v>Jan</v>
      </c>
    </row>
    <row r="2054" spans="1:36" x14ac:dyDescent="0.3">
      <c r="A2054" t="s">
        <v>5568</v>
      </c>
      <c r="B2054" s="33">
        <v>45812</v>
      </c>
      <c r="C2054" t="s">
        <v>96</v>
      </c>
      <c r="D2054" t="s">
        <v>5569</v>
      </c>
      <c r="E2054" t="s">
        <v>178</v>
      </c>
      <c r="F2054" t="s">
        <v>179</v>
      </c>
      <c r="G2054" t="s">
        <v>157</v>
      </c>
      <c r="H2054" t="s">
        <v>166</v>
      </c>
      <c r="I2054">
        <v>1356</v>
      </c>
      <c r="J2054" t="s">
        <v>744</v>
      </c>
      <c r="K2054" t="s">
        <v>3451</v>
      </c>
      <c r="L2054" t="s">
        <v>856</v>
      </c>
      <c r="M2054" t="s">
        <v>3451</v>
      </c>
      <c r="N2054">
        <v>214</v>
      </c>
      <c r="O2054">
        <v>1</v>
      </c>
      <c r="P2054">
        <v>-1</v>
      </c>
      <c r="Q2054" t="s">
        <v>73</v>
      </c>
      <c r="R2054" t="s">
        <v>238</v>
      </c>
      <c r="S2054" t="s">
        <v>239</v>
      </c>
      <c r="T2054">
        <v>189</v>
      </c>
      <c r="U2054">
        <v>185</v>
      </c>
      <c r="V2054">
        <v>97.88</v>
      </c>
      <c r="W2054" t="s">
        <v>133</v>
      </c>
      <c r="X2054">
        <v>7666</v>
      </c>
      <c r="Y2054">
        <v>1418210</v>
      </c>
      <c r="Z2054">
        <v>63455</v>
      </c>
      <c r="AA2054">
        <v>61790</v>
      </c>
      <c r="AB2054">
        <v>1543455</v>
      </c>
      <c r="AC2054">
        <v>997035</v>
      </c>
      <c r="AD2054">
        <v>546420</v>
      </c>
      <c r="AE2054" t="s">
        <v>75</v>
      </c>
      <c r="AF2054" t="s">
        <v>72</v>
      </c>
      <c r="AG2054" t="s">
        <v>240</v>
      </c>
      <c r="AH2054" t="s">
        <v>144</v>
      </c>
      <c r="AI2054" t="s">
        <v>140</v>
      </c>
      <c r="AJ2054" t="str">
        <f t="shared" si="32"/>
        <v>Jun</v>
      </c>
    </row>
    <row r="2055" spans="1:36" x14ac:dyDescent="0.3">
      <c r="A2055" t="s">
        <v>5570</v>
      </c>
      <c r="B2055" s="33">
        <v>45986</v>
      </c>
      <c r="C2055" t="s">
        <v>93</v>
      </c>
      <c r="D2055" t="s">
        <v>5571</v>
      </c>
      <c r="E2055" t="s">
        <v>175</v>
      </c>
      <c r="F2055" t="s">
        <v>180</v>
      </c>
      <c r="G2055" t="s">
        <v>163</v>
      </c>
      <c r="H2055" t="s">
        <v>160</v>
      </c>
      <c r="I2055">
        <v>2360</v>
      </c>
      <c r="J2055" t="s">
        <v>336</v>
      </c>
      <c r="K2055" t="s">
        <v>997</v>
      </c>
      <c r="N2055">
        <v>318</v>
      </c>
      <c r="O2055">
        <v>0</v>
      </c>
      <c r="P2055">
        <v>0</v>
      </c>
      <c r="Q2055" t="s">
        <v>67</v>
      </c>
      <c r="R2055" t="s">
        <v>245</v>
      </c>
      <c r="S2055" t="s">
        <v>123</v>
      </c>
      <c r="T2055">
        <v>189</v>
      </c>
      <c r="U2055">
        <v>0</v>
      </c>
      <c r="V2055">
        <v>0</v>
      </c>
      <c r="W2055" t="s">
        <v>133</v>
      </c>
      <c r="X2055">
        <v>6878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 t="s">
        <v>75</v>
      </c>
      <c r="AF2055" t="s">
        <v>81</v>
      </c>
      <c r="AG2055" t="s">
        <v>240</v>
      </c>
      <c r="AH2055" t="s">
        <v>145</v>
      </c>
      <c r="AI2055" t="s">
        <v>139</v>
      </c>
      <c r="AJ2055" t="str">
        <f t="shared" si="32"/>
        <v>Nov</v>
      </c>
    </row>
    <row r="2056" spans="1:36" x14ac:dyDescent="0.3">
      <c r="A2056" t="s">
        <v>5572</v>
      </c>
      <c r="B2056" s="33">
        <v>45815</v>
      </c>
      <c r="C2056" t="s">
        <v>93</v>
      </c>
      <c r="D2056" t="s">
        <v>5573</v>
      </c>
      <c r="E2056" t="s">
        <v>179</v>
      </c>
      <c r="F2056" t="s">
        <v>180</v>
      </c>
      <c r="G2056" t="s">
        <v>166</v>
      </c>
      <c r="H2056" t="s">
        <v>160</v>
      </c>
      <c r="I2056">
        <v>731</v>
      </c>
      <c r="J2056" t="s">
        <v>314</v>
      </c>
      <c r="K2056" t="s">
        <v>1021</v>
      </c>
      <c r="L2056" t="s">
        <v>2741</v>
      </c>
      <c r="M2056" t="s">
        <v>671</v>
      </c>
      <c r="N2056">
        <v>115</v>
      </c>
      <c r="O2056">
        <v>9</v>
      </c>
      <c r="P2056">
        <v>1</v>
      </c>
      <c r="Q2056" t="s">
        <v>73</v>
      </c>
      <c r="R2056" t="s">
        <v>238</v>
      </c>
      <c r="S2056" t="s">
        <v>239</v>
      </c>
      <c r="T2056">
        <v>150</v>
      </c>
      <c r="U2056">
        <v>104</v>
      </c>
      <c r="V2056">
        <v>69.33</v>
      </c>
      <c r="W2056" t="s">
        <v>133</v>
      </c>
      <c r="X2056">
        <v>10838</v>
      </c>
      <c r="Y2056">
        <v>1127152</v>
      </c>
      <c r="Z2056">
        <v>49504</v>
      </c>
      <c r="AA2056">
        <v>54496</v>
      </c>
      <c r="AB2056">
        <v>1231152</v>
      </c>
      <c r="AC2056">
        <v>894360</v>
      </c>
      <c r="AD2056">
        <v>336792</v>
      </c>
      <c r="AE2056" t="s">
        <v>72</v>
      </c>
      <c r="AF2056" t="s">
        <v>81</v>
      </c>
      <c r="AG2056" t="s">
        <v>240</v>
      </c>
      <c r="AH2056" t="s">
        <v>144</v>
      </c>
      <c r="AI2056" t="s">
        <v>138</v>
      </c>
      <c r="AJ2056" t="str">
        <f t="shared" si="32"/>
        <v>Jun</v>
      </c>
    </row>
    <row r="2057" spans="1:36" x14ac:dyDescent="0.3">
      <c r="A2057" t="s">
        <v>5574</v>
      </c>
      <c r="B2057" s="33">
        <v>45720</v>
      </c>
      <c r="C2057" t="s">
        <v>97</v>
      </c>
      <c r="D2057" t="s">
        <v>5575</v>
      </c>
      <c r="E2057" t="s">
        <v>178</v>
      </c>
      <c r="F2057" t="s">
        <v>177</v>
      </c>
      <c r="G2057" t="s">
        <v>157</v>
      </c>
      <c r="H2057" t="s">
        <v>162</v>
      </c>
      <c r="I2057">
        <v>1425</v>
      </c>
      <c r="J2057" t="s">
        <v>381</v>
      </c>
      <c r="K2057" t="s">
        <v>2581</v>
      </c>
      <c r="L2057" t="s">
        <v>1462</v>
      </c>
      <c r="M2057" t="s">
        <v>1201</v>
      </c>
      <c r="N2057">
        <v>177</v>
      </c>
      <c r="O2057">
        <v>2</v>
      </c>
      <c r="P2057">
        <v>11</v>
      </c>
      <c r="Q2057" t="s">
        <v>73</v>
      </c>
      <c r="R2057" t="s">
        <v>238</v>
      </c>
      <c r="S2057" t="s">
        <v>239</v>
      </c>
      <c r="T2057">
        <v>180</v>
      </c>
      <c r="U2057">
        <v>149</v>
      </c>
      <c r="V2057">
        <v>82.78</v>
      </c>
      <c r="W2057" t="s">
        <v>133</v>
      </c>
      <c r="X2057">
        <v>10964</v>
      </c>
      <c r="Y2057">
        <v>1633636</v>
      </c>
      <c r="Z2057">
        <v>46637</v>
      </c>
      <c r="AA2057">
        <v>80460</v>
      </c>
      <c r="AB2057">
        <v>1760733</v>
      </c>
      <c r="AC2057">
        <v>1367936</v>
      </c>
      <c r="AD2057">
        <v>392797</v>
      </c>
      <c r="AE2057" t="s">
        <v>75</v>
      </c>
      <c r="AF2057" t="s">
        <v>78</v>
      </c>
      <c r="AG2057" t="s">
        <v>240</v>
      </c>
      <c r="AH2057" t="s">
        <v>146</v>
      </c>
      <c r="AI2057" t="s">
        <v>140</v>
      </c>
      <c r="AJ2057" t="str">
        <f t="shared" si="32"/>
        <v>Mar</v>
      </c>
    </row>
    <row r="2058" spans="1:36" x14ac:dyDescent="0.3">
      <c r="A2058" t="s">
        <v>5576</v>
      </c>
      <c r="B2058" s="33">
        <v>45859</v>
      </c>
      <c r="C2058" t="s">
        <v>95</v>
      </c>
      <c r="D2058" t="s">
        <v>5577</v>
      </c>
      <c r="E2058" t="s">
        <v>179</v>
      </c>
      <c r="F2058" t="s">
        <v>172</v>
      </c>
      <c r="G2058" t="s">
        <v>166</v>
      </c>
      <c r="H2058" t="s">
        <v>155</v>
      </c>
      <c r="I2058">
        <v>1881</v>
      </c>
      <c r="J2058" t="s">
        <v>381</v>
      </c>
      <c r="K2058" t="s">
        <v>691</v>
      </c>
      <c r="L2058" t="s">
        <v>1126</v>
      </c>
      <c r="M2058" t="s">
        <v>457</v>
      </c>
      <c r="N2058">
        <v>276</v>
      </c>
      <c r="O2058">
        <v>31</v>
      </c>
      <c r="P2058">
        <v>54</v>
      </c>
      <c r="Q2058" t="s">
        <v>76</v>
      </c>
      <c r="R2058" t="s">
        <v>238</v>
      </c>
      <c r="S2058" t="s">
        <v>239</v>
      </c>
      <c r="T2058">
        <v>180</v>
      </c>
      <c r="U2058">
        <v>167</v>
      </c>
      <c r="V2058">
        <v>92.78</v>
      </c>
      <c r="W2058" t="s">
        <v>133</v>
      </c>
      <c r="X2058">
        <v>6357</v>
      </c>
      <c r="Y2058">
        <v>1061619</v>
      </c>
      <c r="Z2058">
        <v>55444</v>
      </c>
      <c r="AA2058">
        <v>93019</v>
      </c>
      <c r="AB2058">
        <v>1210082</v>
      </c>
      <c r="AC2058">
        <v>808443</v>
      </c>
      <c r="AD2058">
        <v>401639</v>
      </c>
      <c r="AE2058" t="s">
        <v>72</v>
      </c>
      <c r="AF2058" t="s">
        <v>81</v>
      </c>
      <c r="AG2058" t="s">
        <v>240</v>
      </c>
      <c r="AH2058" t="s">
        <v>147</v>
      </c>
      <c r="AI2058" t="s">
        <v>139</v>
      </c>
      <c r="AJ2058" t="str">
        <f t="shared" si="32"/>
        <v>Jul</v>
      </c>
    </row>
    <row r="2059" spans="1:36" x14ac:dyDescent="0.3">
      <c r="A2059" t="s">
        <v>5578</v>
      </c>
      <c r="B2059" s="33">
        <v>45830</v>
      </c>
      <c r="C2059" t="s">
        <v>97</v>
      </c>
      <c r="D2059" t="s">
        <v>5579</v>
      </c>
      <c r="E2059" t="s">
        <v>180</v>
      </c>
      <c r="F2059" t="s">
        <v>172</v>
      </c>
      <c r="G2059" t="s">
        <v>160</v>
      </c>
      <c r="H2059" t="s">
        <v>155</v>
      </c>
      <c r="I2059">
        <v>737</v>
      </c>
      <c r="J2059" t="s">
        <v>520</v>
      </c>
      <c r="K2059" t="s">
        <v>3422</v>
      </c>
      <c r="L2059" t="s">
        <v>1950</v>
      </c>
      <c r="M2059" t="s">
        <v>3204</v>
      </c>
      <c r="N2059">
        <v>112</v>
      </c>
      <c r="O2059">
        <v>27</v>
      </c>
      <c r="P2059">
        <v>23</v>
      </c>
      <c r="Q2059" t="s">
        <v>73</v>
      </c>
      <c r="R2059" t="s">
        <v>238</v>
      </c>
      <c r="S2059" t="s">
        <v>239</v>
      </c>
      <c r="T2059">
        <v>180</v>
      </c>
      <c r="U2059">
        <v>106</v>
      </c>
      <c r="V2059">
        <v>58.89</v>
      </c>
      <c r="W2059" t="s">
        <v>135</v>
      </c>
      <c r="X2059">
        <v>10549</v>
      </c>
      <c r="Y2059">
        <v>1118194</v>
      </c>
      <c r="Z2059">
        <v>17808</v>
      </c>
      <c r="AA2059">
        <v>64448</v>
      </c>
      <c r="AB2059">
        <v>1200450</v>
      </c>
      <c r="AC2059">
        <v>972847</v>
      </c>
      <c r="AD2059">
        <v>227603</v>
      </c>
      <c r="AE2059" t="s">
        <v>81</v>
      </c>
      <c r="AF2059" t="s">
        <v>81</v>
      </c>
      <c r="AG2059" t="s">
        <v>240</v>
      </c>
      <c r="AH2059" t="s">
        <v>144</v>
      </c>
      <c r="AI2059" t="s">
        <v>139</v>
      </c>
      <c r="AJ2059" t="str">
        <f t="shared" si="32"/>
        <v>Jun</v>
      </c>
    </row>
    <row r="2060" spans="1:36" x14ac:dyDescent="0.3">
      <c r="A2060" t="s">
        <v>5580</v>
      </c>
      <c r="B2060" s="33">
        <v>45828</v>
      </c>
      <c r="C2060" t="s">
        <v>96</v>
      </c>
      <c r="D2060" t="s">
        <v>5581</v>
      </c>
      <c r="E2060" t="s">
        <v>174</v>
      </c>
      <c r="F2060" t="s">
        <v>177</v>
      </c>
      <c r="G2060" t="s">
        <v>158</v>
      </c>
      <c r="H2060" t="s">
        <v>162</v>
      </c>
      <c r="I2060">
        <v>1644</v>
      </c>
      <c r="J2060" t="s">
        <v>451</v>
      </c>
      <c r="K2060" t="s">
        <v>818</v>
      </c>
      <c r="L2060" t="s">
        <v>2799</v>
      </c>
      <c r="M2060" t="s">
        <v>2818</v>
      </c>
      <c r="N2060">
        <v>229</v>
      </c>
      <c r="O2060">
        <v>9</v>
      </c>
      <c r="P2060">
        <v>10</v>
      </c>
      <c r="Q2060" t="s">
        <v>73</v>
      </c>
      <c r="R2060" t="s">
        <v>238</v>
      </c>
      <c r="S2060" t="s">
        <v>239</v>
      </c>
      <c r="T2060">
        <v>186</v>
      </c>
      <c r="U2060">
        <v>131</v>
      </c>
      <c r="V2060">
        <v>70.430000000000007</v>
      </c>
      <c r="W2060" t="s">
        <v>133</v>
      </c>
      <c r="X2060">
        <v>4903</v>
      </c>
      <c r="Y2060">
        <v>642293</v>
      </c>
      <c r="Z2060">
        <v>20043</v>
      </c>
      <c r="AA2060">
        <v>15196</v>
      </c>
      <c r="AB2060">
        <v>677532</v>
      </c>
      <c r="AC2060">
        <v>536944</v>
      </c>
      <c r="AD2060">
        <v>140588</v>
      </c>
      <c r="AE2060" t="s">
        <v>78</v>
      </c>
      <c r="AF2060" t="s">
        <v>78</v>
      </c>
      <c r="AG2060" t="s">
        <v>240</v>
      </c>
      <c r="AH2060" t="s">
        <v>144</v>
      </c>
      <c r="AI2060" t="s">
        <v>139</v>
      </c>
      <c r="AJ2060" t="str">
        <f t="shared" si="32"/>
        <v>Jun</v>
      </c>
    </row>
    <row r="2061" spans="1:36" x14ac:dyDescent="0.3">
      <c r="A2061" t="s">
        <v>5582</v>
      </c>
      <c r="B2061" s="33">
        <v>45773</v>
      </c>
      <c r="C2061" t="s">
        <v>98</v>
      </c>
      <c r="D2061" t="s">
        <v>5583</v>
      </c>
      <c r="E2061" t="s">
        <v>174</v>
      </c>
      <c r="F2061" t="s">
        <v>176</v>
      </c>
      <c r="G2061" t="s">
        <v>158</v>
      </c>
      <c r="H2061" t="s">
        <v>156</v>
      </c>
      <c r="I2061">
        <v>2198</v>
      </c>
      <c r="J2061" t="s">
        <v>336</v>
      </c>
      <c r="K2061" t="s">
        <v>1137</v>
      </c>
      <c r="L2061" t="s">
        <v>1212</v>
      </c>
      <c r="M2061" t="s">
        <v>3453</v>
      </c>
      <c r="N2061">
        <v>330</v>
      </c>
      <c r="O2061">
        <v>31</v>
      </c>
      <c r="P2061">
        <v>27</v>
      </c>
      <c r="Q2061" t="s">
        <v>73</v>
      </c>
      <c r="R2061" t="s">
        <v>238</v>
      </c>
      <c r="S2061" t="s">
        <v>239</v>
      </c>
      <c r="T2061">
        <v>189</v>
      </c>
      <c r="U2061">
        <v>156</v>
      </c>
      <c r="V2061">
        <v>82.54</v>
      </c>
      <c r="W2061" t="s">
        <v>133</v>
      </c>
      <c r="X2061">
        <v>8170</v>
      </c>
      <c r="Y2061">
        <v>1274520</v>
      </c>
      <c r="Z2061">
        <v>48984</v>
      </c>
      <c r="AA2061">
        <v>77844</v>
      </c>
      <c r="AB2061">
        <v>1401348</v>
      </c>
      <c r="AC2061">
        <v>909482</v>
      </c>
      <c r="AD2061">
        <v>491866</v>
      </c>
      <c r="AE2061" t="s">
        <v>78</v>
      </c>
      <c r="AF2061" t="s">
        <v>81</v>
      </c>
      <c r="AG2061" t="s">
        <v>240</v>
      </c>
      <c r="AH2061" t="s">
        <v>144</v>
      </c>
      <c r="AI2061" t="s">
        <v>138</v>
      </c>
      <c r="AJ2061" t="str">
        <f t="shared" si="32"/>
        <v>Apr</v>
      </c>
    </row>
    <row r="2062" spans="1:36" x14ac:dyDescent="0.3">
      <c r="A2062" t="s">
        <v>5584</v>
      </c>
      <c r="B2062" s="33">
        <v>45749</v>
      </c>
      <c r="C2062" t="s">
        <v>99</v>
      </c>
      <c r="D2062" t="s">
        <v>5585</v>
      </c>
      <c r="E2062" t="s">
        <v>178</v>
      </c>
      <c r="F2062" t="s">
        <v>175</v>
      </c>
      <c r="G2062" t="s">
        <v>157</v>
      </c>
      <c r="H2062" t="s">
        <v>163</v>
      </c>
      <c r="I2062">
        <v>1887</v>
      </c>
      <c r="J2062" t="s">
        <v>682</v>
      </c>
      <c r="K2062" t="s">
        <v>354</v>
      </c>
      <c r="L2062" t="s">
        <v>353</v>
      </c>
      <c r="M2062" t="s">
        <v>354</v>
      </c>
      <c r="N2062">
        <v>251</v>
      </c>
      <c r="O2062">
        <v>0</v>
      </c>
      <c r="P2062">
        <v>-9</v>
      </c>
      <c r="Q2062" t="s">
        <v>70</v>
      </c>
      <c r="R2062" t="s">
        <v>238</v>
      </c>
      <c r="S2062" t="s">
        <v>239</v>
      </c>
      <c r="T2062">
        <v>189</v>
      </c>
      <c r="U2062">
        <v>162</v>
      </c>
      <c r="V2062">
        <v>85.71</v>
      </c>
      <c r="W2062" t="s">
        <v>133</v>
      </c>
      <c r="X2062">
        <v>7112</v>
      </c>
      <c r="Y2062">
        <v>1152144</v>
      </c>
      <c r="Z2062">
        <v>57510</v>
      </c>
      <c r="AA2062">
        <v>109836</v>
      </c>
      <c r="AB2062">
        <v>1319490</v>
      </c>
      <c r="AC2062">
        <v>914495</v>
      </c>
      <c r="AD2062">
        <v>404995</v>
      </c>
      <c r="AE2062" t="s">
        <v>75</v>
      </c>
      <c r="AF2062" t="s">
        <v>75</v>
      </c>
      <c r="AG2062" t="s">
        <v>240</v>
      </c>
      <c r="AH2062" t="s">
        <v>144</v>
      </c>
      <c r="AI2062" t="s">
        <v>138</v>
      </c>
      <c r="AJ2062" t="str">
        <f t="shared" si="32"/>
        <v>Apr</v>
      </c>
    </row>
    <row r="2063" spans="1:36" x14ac:dyDescent="0.3">
      <c r="A2063" t="s">
        <v>5586</v>
      </c>
      <c r="B2063" s="33">
        <v>45856</v>
      </c>
      <c r="C2063" t="s">
        <v>96</v>
      </c>
      <c r="D2063" t="s">
        <v>5587</v>
      </c>
      <c r="E2063" t="s">
        <v>179</v>
      </c>
      <c r="F2063" t="s">
        <v>176</v>
      </c>
      <c r="G2063" t="s">
        <v>166</v>
      </c>
      <c r="H2063" t="s">
        <v>156</v>
      </c>
      <c r="I2063">
        <v>983</v>
      </c>
      <c r="J2063" t="s">
        <v>1434</v>
      </c>
      <c r="K2063" t="s">
        <v>2661</v>
      </c>
      <c r="L2063" t="s">
        <v>1491</v>
      </c>
      <c r="M2063" t="s">
        <v>634</v>
      </c>
      <c r="N2063">
        <v>143</v>
      </c>
      <c r="O2063">
        <v>9</v>
      </c>
      <c r="P2063">
        <v>8</v>
      </c>
      <c r="Q2063" t="s">
        <v>73</v>
      </c>
      <c r="R2063" t="s">
        <v>238</v>
      </c>
      <c r="S2063" t="s">
        <v>239</v>
      </c>
      <c r="T2063">
        <v>220</v>
      </c>
      <c r="U2063">
        <v>168</v>
      </c>
      <c r="V2063">
        <v>76.36</v>
      </c>
      <c r="W2063" t="s">
        <v>133</v>
      </c>
      <c r="X2063">
        <v>3692</v>
      </c>
      <c r="Y2063">
        <v>620256</v>
      </c>
      <c r="Z2063">
        <v>61152</v>
      </c>
      <c r="AA2063">
        <v>76776</v>
      </c>
      <c r="AB2063">
        <v>758184</v>
      </c>
      <c r="AC2063">
        <v>566337</v>
      </c>
      <c r="AD2063">
        <v>191847</v>
      </c>
      <c r="AE2063" t="s">
        <v>72</v>
      </c>
      <c r="AF2063" t="s">
        <v>81</v>
      </c>
      <c r="AG2063" t="s">
        <v>240</v>
      </c>
      <c r="AH2063" t="s">
        <v>144</v>
      </c>
      <c r="AI2063" t="s">
        <v>139</v>
      </c>
      <c r="AJ2063" t="str">
        <f t="shared" si="32"/>
        <v>Jul</v>
      </c>
    </row>
    <row r="2064" spans="1:36" x14ac:dyDescent="0.3">
      <c r="A2064" t="s">
        <v>5588</v>
      </c>
      <c r="B2064" s="33">
        <v>45976</v>
      </c>
      <c r="C2064" t="s">
        <v>98</v>
      </c>
      <c r="D2064" t="s">
        <v>5589</v>
      </c>
      <c r="E2064" t="s">
        <v>176</v>
      </c>
      <c r="F2064" t="s">
        <v>178</v>
      </c>
      <c r="G2064" t="s">
        <v>156</v>
      </c>
      <c r="H2064" t="s">
        <v>157</v>
      </c>
      <c r="I2064">
        <v>1527</v>
      </c>
      <c r="J2064" t="s">
        <v>408</v>
      </c>
      <c r="K2064" t="s">
        <v>4225</v>
      </c>
      <c r="L2064" t="s">
        <v>408</v>
      </c>
      <c r="M2064" t="s">
        <v>526</v>
      </c>
      <c r="N2064">
        <v>193</v>
      </c>
      <c r="O2064">
        <v>0</v>
      </c>
      <c r="P2064">
        <v>26</v>
      </c>
      <c r="Q2064" t="s">
        <v>73</v>
      </c>
      <c r="R2064" t="s">
        <v>238</v>
      </c>
      <c r="S2064" t="s">
        <v>239</v>
      </c>
      <c r="T2064">
        <v>220</v>
      </c>
      <c r="U2064">
        <v>201</v>
      </c>
      <c r="V2064">
        <v>91.36</v>
      </c>
      <c r="W2064" t="s">
        <v>133</v>
      </c>
      <c r="X2064">
        <v>7602</v>
      </c>
      <c r="Y2064">
        <v>1528002</v>
      </c>
      <c r="Z2064">
        <v>43617</v>
      </c>
      <c r="AA2064">
        <v>134067</v>
      </c>
      <c r="AB2064">
        <v>1705686</v>
      </c>
      <c r="AC2064">
        <v>1456788</v>
      </c>
      <c r="AD2064">
        <v>248898</v>
      </c>
      <c r="AE2064" t="s">
        <v>81</v>
      </c>
      <c r="AF2064" t="s">
        <v>75</v>
      </c>
      <c r="AG2064" t="s">
        <v>240</v>
      </c>
      <c r="AH2064" t="s">
        <v>144</v>
      </c>
      <c r="AI2064" t="s">
        <v>139</v>
      </c>
      <c r="AJ2064" t="str">
        <f t="shared" si="32"/>
        <v>Nov</v>
      </c>
    </row>
    <row r="2065" spans="1:36" x14ac:dyDescent="0.3">
      <c r="A2065" t="s">
        <v>5590</v>
      </c>
      <c r="B2065" s="33">
        <v>45683</v>
      </c>
      <c r="C2065" t="s">
        <v>98</v>
      </c>
      <c r="D2065" t="s">
        <v>5591</v>
      </c>
      <c r="E2065" t="s">
        <v>177</v>
      </c>
      <c r="F2065" t="s">
        <v>173</v>
      </c>
      <c r="G2065" t="s">
        <v>162</v>
      </c>
      <c r="H2065" t="s">
        <v>161</v>
      </c>
      <c r="I2065">
        <v>673</v>
      </c>
      <c r="J2065" t="s">
        <v>566</v>
      </c>
      <c r="K2065" t="s">
        <v>2037</v>
      </c>
      <c r="L2065" t="s">
        <v>2986</v>
      </c>
      <c r="M2065" t="s">
        <v>2037</v>
      </c>
      <c r="N2065">
        <v>99</v>
      </c>
      <c r="O2065">
        <v>20</v>
      </c>
      <c r="P2065">
        <v>-10</v>
      </c>
      <c r="Q2065" t="s">
        <v>73</v>
      </c>
      <c r="R2065" t="s">
        <v>238</v>
      </c>
      <c r="S2065" t="s">
        <v>239</v>
      </c>
      <c r="T2065">
        <v>180</v>
      </c>
      <c r="U2065">
        <v>134</v>
      </c>
      <c r="V2065">
        <v>74.44</v>
      </c>
      <c r="W2065" t="s">
        <v>135</v>
      </c>
      <c r="X2065">
        <v>7090</v>
      </c>
      <c r="Y2065">
        <v>950060</v>
      </c>
      <c r="Z2065">
        <v>36716</v>
      </c>
      <c r="AA2065">
        <v>76916</v>
      </c>
      <c r="AB2065">
        <v>1063692</v>
      </c>
      <c r="AC2065">
        <v>640633</v>
      </c>
      <c r="AD2065">
        <v>423059</v>
      </c>
      <c r="AE2065" t="s">
        <v>78</v>
      </c>
      <c r="AF2065" t="s">
        <v>78</v>
      </c>
      <c r="AG2065" t="s">
        <v>240</v>
      </c>
      <c r="AH2065" t="s">
        <v>144</v>
      </c>
      <c r="AI2065" t="s">
        <v>139</v>
      </c>
      <c r="AJ2065" t="str">
        <f t="shared" si="32"/>
        <v>Jan</v>
      </c>
    </row>
    <row r="2066" spans="1:36" x14ac:dyDescent="0.3">
      <c r="A2066" t="s">
        <v>5592</v>
      </c>
      <c r="B2066" s="33">
        <v>45782</v>
      </c>
      <c r="C2066" t="s">
        <v>96</v>
      </c>
      <c r="D2066" t="s">
        <v>5593</v>
      </c>
      <c r="E2066" t="s">
        <v>179</v>
      </c>
      <c r="F2066" t="s">
        <v>174</v>
      </c>
      <c r="G2066" t="s">
        <v>166</v>
      </c>
      <c r="H2066" t="s">
        <v>158</v>
      </c>
      <c r="I2066">
        <v>766</v>
      </c>
      <c r="J2066" t="s">
        <v>588</v>
      </c>
      <c r="K2066" t="s">
        <v>2870</v>
      </c>
      <c r="L2066" t="s">
        <v>420</v>
      </c>
      <c r="M2066" t="s">
        <v>2862</v>
      </c>
      <c r="N2066">
        <v>113</v>
      </c>
      <c r="O2066">
        <v>30</v>
      </c>
      <c r="P2066">
        <v>48</v>
      </c>
      <c r="Q2066" t="s">
        <v>76</v>
      </c>
      <c r="R2066" t="s">
        <v>238</v>
      </c>
      <c r="S2066" t="s">
        <v>239</v>
      </c>
      <c r="T2066">
        <v>180</v>
      </c>
      <c r="U2066">
        <v>151</v>
      </c>
      <c r="V2066">
        <v>83.89</v>
      </c>
      <c r="W2066" t="s">
        <v>133</v>
      </c>
      <c r="X2066">
        <v>8091</v>
      </c>
      <c r="Y2066">
        <v>1221741</v>
      </c>
      <c r="Z2066">
        <v>61608</v>
      </c>
      <c r="AA2066">
        <v>78671</v>
      </c>
      <c r="AB2066">
        <v>1362020</v>
      </c>
      <c r="AC2066">
        <v>1149961</v>
      </c>
      <c r="AD2066">
        <v>212059</v>
      </c>
      <c r="AE2066" t="s">
        <v>72</v>
      </c>
      <c r="AF2066" t="s">
        <v>78</v>
      </c>
      <c r="AG2066" t="s">
        <v>240</v>
      </c>
      <c r="AH2066" t="s">
        <v>144</v>
      </c>
      <c r="AI2066" t="s">
        <v>138</v>
      </c>
      <c r="AJ2066" t="str">
        <f t="shared" si="32"/>
        <v>May</v>
      </c>
    </row>
    <row r="2067" spans="1:36" x14ac:dyDescent="0.3">
      <c r="A2067" t="s">
        <v>5594</v>
      </c>
      <c r="B2067" s="33">
        <v>45724</v>
      </c>
      <c r="C2067" t="s">
        <v>99</v>
      </c>
      <c r="D2067" t="s">
        <v>5595</v>
      </c>
      <c r="E2067" t="s">
        <v>176</v>
      </c>
      <c r="F2067" t="s">
        <v>174</v>
      </c>
      <c r="G2067" t="s">
        <v>156</v>
      </c>
      <c r="H2067" t="s">
        <v>158</v>
      </c>
      <c r="I2067">
        <v>982</v>
      </c>
      <c r="J2067" t="s">
        <v>588</v>
      </c>
      <c r="K2067" t="s">
        <v>2438</v>
      </c>
      <c r="L2067" t="s">
        <v>3071</v>
      </c>
      <c r="M2067" t="s">
        <v>961</v>
      </c>
      <c r="N2067">
        <v>143</v>
      </c>
      <c r="O2067">
        <v>22</v>
      </c>
      <c r="P2067">
        <v>29</v>
      </c>
      <c r="Q2067" t="s">
        <v>73</v>
      </c>
      <c r="R2067" t="s">
        <v>238</v>
      </c>
      <c r="S2067" t="s">
        <v>239</v>
      </c>
      <c r="T2067">
        <v>186</v>
      </c>
      <c r="U2067">
        <v>166</v>
      </c>
      <c r="V2067">
        <v>89.25</v>
      </c>
      <c r="W2067" t="s">
        <v>133</v>
      </c>
      <c r="X2067">
        <v>8720</v>
      </c>
      <c r="Y2067">
        <v>1447520</v>
      </c>
      <c r="Z2067">
        <v>40836</v>
      </c>
      <c r="AA2067">
        <v>74368</v>
      </c>
      <c r="AB2067">
        <v>1562724</v>
      </c>
      <c r="AC2067">
        <v>1287173</v>
      </c>
      <c r="AD2067">
        <v>275551</v>
      </c>
      <c r="AE2067" t="s">
        <v>81</v>
      </c>
      <c r="AF2067" t="s">
        <v>78</v>
      </c>
      <c r="AG2067" t="s">
        <v>240</v>
      </c>
      <c r="AH2067" t="s">
        <v>144</v>
      </c>
      <c r="AI2067" t="s">
        <v>139</v>
      </c>
      <c r="AJ2067" t="str">
        <f t="shared" si="32"/>
        <v>Mar</v>
      </c>
    </row>
    <row r="2068" spans="1:36" x14ac:dyDescent="0.3">
      <c r="A2068" t="s">
        <v>5596</v>
      </c>
      <c r="B2068" s="33">
        <v>45868</v>
      </c>
      <c r="C2068" t="s">
        <v>96</v>
      </c>
      <c r="D2068" t="s">
        <v>5021</v>
      </c>
      <c r="E2068" t="s">
        <v>172</v>
      </c>
      <c r="F2068" t="s">
        <v>179</v>
      </c>
      <c r="G2068" t="s">
        <v>155</v>
      </c>
      <c r="H2068" t="s">
        <v>166</v>
      </c>
      <c r="I2068">
        <v>1367</v>
      </c>
      <c r="J2068" t="s">
        <v>1434</v>
      </c>
      <c r="K2068" t="s">
        <v>1315</v>
      </c>
      <c r="L2068" t="s">
        <v>1828</v>
      </c>
      <c r="M2068" t="s">
        <v>1817</v>
      </c>
      <c r="N2068">
        <v>182</v>
      </c>
      <c r="O2068">
        <v>11</v>
      </c>
      <c r="P2068">
        <v>10</v>
      </c>
      <c r="Q2068" t="s">
        <v>73</v>
      </c>
      <c r="R2068" t="s">
        <v>238</v>
      </c>
      <c r="S2068" t="s">
        <v>239</v>
      </c>
      <c r="T2068">
        <v>180</v>
      </c>
      <c r="U2068">
        <v>128</v>
      </c>
      <c r="V2068">
        <v>71.11</v>
      </c>
      <c r="W2068" t="s">
        <v>135</v>
      </c>
      <c r="X2068">
        <v>5033</v>
      </c>
      <c r="Y2068">
        <v>644224</v>
      </c>
      <c r="Z2068">
        <v>21248</v>
      </c>
      <c r="AA2068">
        <v>49792</v>
      </c>
      <c r="AB2068">
        <v>715264</v>
      </c>
      <c r="AC2068">
        <v>515029</v>
      </c>
      <c r="AD2068">
        <v>200235</v>
      </c>
      <c r="AE2068" t="s">
        <v>81</v>
      </c>
      <c r="AF2068" t="s">
        <v>72</v>
      </c>
      <c r="AG2068" t="s">
        <v>240</v>
      </c>
      <c r="AH2068" t="s">
        <v>144</v>
      </c>
      <c r="AI2068" t="s">
        <v>140</v>
      </c>
      <c r="AJ2068" t="str">
        <f t="shared" si="32"/>
        <v>Jul</v>
      </c>
    </row>
    <row r="2069" spans="1:36" x14ac:dyDescent="0.3">
      <c r="A2069" t="s">
        <v>5597</v>
      </c>
      <c r="B2069" s="33">
        <v>45771</v>
      </c>
      <c r="C2069" t="s">
        <v>95</v>
      </c>
      <c r="D2069" t="s">
        <v>5598</v>
      </c>
      <c r="E2069" t="s">
        <v>173</v>
      </c>
      <c r="F2069" t="s">
        <v>175</v>
      </c>
      <c r="G2069" t="s">
        <v>161</v>
      </c>
      <c r="H2069" t="s">
        <v>163</v>
      </c>
      <c r="I2069">
        <v>855</v>
      </c>
      <c r="J2069" t="s">
        <v>731</v>
      </c>
      <c r="K2069" t="s">
        <v>945</v>
      </c>
      <c r="L2069" t="s">
        <v>292</v>
      </c>
      <c r="M2069" t="s">
        <v>1326</v>
      </c>
      <c r="N2069">
        <v>126</v>
      </c>
      <c r="O2069">
        <v>45</v>
      </c>
      <c r="P2069">
        <v>29</v>
      </c>
      <c r="Q2069" t="s">
        <v>73</v>
      </c>
      <c r="R2069" t="s">
        <v>238</v>
      </c>
      <c r="S2069" t="s">
        <v>239</v>
      </c>
      <c r="T2069">
        <v>180</v>
      </c>
      <c r="U2069">
        <v>122</v>
      </c>
      <c r="V2069">
        <v>67.78</v>
      </c>
      <c r="W2069" t="s">
        <v>135</v>
      </c>
      <c r="X2069">
        <v>6768</v>
      </c>
      <c r="Y2069">
        <v>825696</v>
      </c>
      <c r="Z2069">
        <v>20374</v>
      </c>
      <c r="AA2069">
        <v>33306</v>
      </c>
      <c r="AB2069">
        <v>879376</v>
      </c>
      <c r="AC2069">
        <v>540292</v>
      </c>
      <c r="AD2069">
        <v>339084</v>
      </c>
      <c r="AE2069" t="s">
        <v>78</v>
      </c>
      <c r="AF2069" t="s">
        <v>75</v>
      </c>
      <c r="AG2069" t="s">
        <v>240</v>
      </c>
      <c r="AH2069" t="s">
        <v>147</v>
      </c>
      <c r="AI2069" t="s">
        <v>140</v>
      </c>
      <c r="AJ2069" t="str">
        <f t="shared" si="32"/>
        <v>Apr</v>
      </c>
    </row>
    <row r="2070" spans="1:36" x14ac:dyDescent="0.3">
      <c r="A2070" t="s">
        <v>5599</v>
      </c>
      <c r="B2070" s="33">
        <v>45850</v>
      </c>
      <c r="C2070" t="s">
        <v>99</v>
      </c>
      <c r="D2070" t="s">
        <v>5600</v>
      </c>
      <c r="E2070" t="s">
        <v>178</v>
      </c>
      <c r="F2070" t="s">
        <v>174</v>
      </c>
      <c r="G2070" t="s">
        <v>157</v>
      </c>
      <c r="H2070" t="s">
        <v>158</v>
      </c>
      <c r="I2070">
        <v>1118</v>
      </c>
      <c r="J2070" t="s">
        <v>469</v>
      </c>
      <c r="K2070" t="s">
        <v>1061</v>
      </c>
      <c r="L2070" t="s">
        <v>310</v>
      </c>
      <c r="M2070" t="s">
        <v>1061</v>
      </c>
      <c r="N2070">
        <v>163</v>
      </c>
      <c r="O2070">
        <v>0</v>
      </c>
      <c r="P2070">
        <v>-10</v>
      </c>
      <c r="Q2070" t="s">
        <v>70</v>
      </c>
      <c r="R2070" t="s">
        <v>238</v>
      </c>
      <c r="S2070" t="s">
        <v>239</v>
      </c>
      <c r="T2070">
        <v>180</v>
      </c>
      <c r="U2070">
        <v>134</v>
      </c>
      <c r="V2070">
        <v>74.44</v>
      </c>
      <c r="W2070" t="s">
        <v>133</v>
      </c>
      <c r="X2070">
        <v>3910</v>
      </c>
      <c r="Y2070">
        <v>523940</v>
      </c>
      <c r="Z2070">
        <v>41674</v>
      </c>
      <c r="AA2070">
        <v>104386</v>
      </c>
      <c r="AB2070">
        <v>670000</v>
      </c>
      <c r="AC2070">
        <v>536169</v>
      </c>
      <c r="AD2070">
        <v>133831</v>
      </c>
      <c r="AE2070" t="s">
        <v>75</v>
      </c>
      <c r="AF2070" t="s">
        <v>78</v>
      </c>
      <c r="AG2070" t="s">
        <v>240</v>
      </c>
      <c r="AH2070" t="s">
        <v>144</v>
      </c>
      <c r="AI2070" t="s">
        <v>138</v>
      </c>
      <c r="AJ2070" t="str">
        <f t="shared" si="32"/>
        <v>Jul</v>
      </c>
    </row>
    <row r="2071" spans="1:36" x14ac:dyDescent="0.3">
      <c r="A2071" t="s">
        <v>5601</v>
      </c>
      <c r="B2071" s="33">
        <v>45950</v>
      </c>
      <c r="C2071" t="s">
        <v>98</v>
      </c>
      <c r="D2071" t="s">
        <v>5602</v>
      </c>
      <c r="E2071" t="s">
        <v>178</v>
      </c>
      <c r="F2071" t="s">
        <v>172</v>
      </c>
      <c r="G2071" t="s">
        <v>157</v>
      </c>
      <c r="H2071" t="s">
        <v>155</v>
      </c>
      <c r="I2071">
        <v>1390</v>
      </c>
      <c r="J2071" t="s">
        <v>572</v>
      </c>
      <c r="K2071" t="s">
        <v>2156</v>
      </c>
      <c r="L2071" t="s">
        <v>447</v>
      </c>
      <c r="M2071" t="s">
        <v>1622</v>
      </c>
      <c r="N2071">
        <v>185</v>
      </c>
      <c r="O2071">
        <v>0</v>
      </c>
      <c r="P2071">
        <v>16</v>
      </c>
      <c r="Q2071" t="s">
        <v>73</v>
      </c>
      <c r="R2071" t="s">
        <v>238</v>
      </c>
      <c r="S2071" t="s">
        <v>239</v>
      </c>
      <c r="T2071">
        <v>189</v>
      </c>
      <c r="U2071">
        <v>155</v>
      </c>
      <c r="V2071">
        <v>82.01</v>
      </c>
      <c r="W2071" t="s">
        <v>133</v>
      </c>
      <c r="X2071">
        <v>10080</v>
      </c>
      <c r="Y2071">
        <v>1562400</v>
      </c>
      <c r="Z2071">
        <v>57350</v>
      </c>
      <c r="AA2071">
        <v>109895</v>
      </c>
      <c r="AB2071">
        <v>1729645</v>
      </c>
      <c r="AC2071">
        <v>1223970</v>
      </c>
      <c r="AD2071">
        <v>505675</v>
      </c>
      <c r="AE2071" t="s">
        <v>75</v>
      </c>
      <c r="AF2071" t="s">
        <v>81</v>
      </c>
      <c r="AG2071" t="s">
        <v>240</v>
      </c>
      <c r="AH2071" t="s">
        <v>144</v>
      </c>
      <c r="AI2071" t="s">
        <v>139</v>
      </c>
      <c r="AJ2071" t="str">
        <f t="shared" si="32"/>
        <v>Oct</v>
      </c>
    </row>
    <row r="2072" spans="1:36" x14ac:dyDescent="0.3">
      <c r="A2072" t="s">
        <v>5603</v>
      </c>
      <c r="B2072" s="33">
        <v>45920</v>
      </c>
      <c r="C2072" t="s">
        <v>93</v>
      </c>
      <c r="D2072" t="s">
        <v>5604</v>
      </c>
      <c r="E2072" t="s">
        <v>180</v>
      </c>
      <c r="F2072" t="s">
        <v>179</v>
      </c>
      <c r="G2072" t="s">
        <v>160</v>
      </c>
      <c r="H2072" t="s">
        <v>166</v>
      </c>
      <c r="I2072">
        <v>758</v>
      </c>
      <c r="J2072" t="s">
        <v>362</v>
      </c>
      <c r="K2072" t="s">
        <v>1495</v>
      </c>
      <c r="L2072" t="s">
        <v>2537</v>
      </c>
      <c r="M2072" t="s">
        <v>1853</v>
      </c>
      <c r="N2072">
        <v>125</v>
      </c>
      <c r="O2072">
        <v>33</v>
      </c>
      <c r="P2072">
        <v>21</v>
      </c>
      <c r="Q2072" t="s">
        <v>73</v>
      </c>
      <c r="R2072" t="s">
        <v>238</v>
      </c>
      <c r="S2072" t="s">
        <v>239</v>
      </c>
      <c r="T2072">
        <v>180</v>
      </c>
      <c r="U2072">
        <v>105</v>
      </c>
      <c r="V2072">
        <v>58.33</v>
      </c>
      <c r="W2072" t="s">
        <v>133</v>
      </c>
      <c r="X2072">
        <v>7445</v>
      </c>
      <c r="Y2072">
        <v>781725</v>
      </c>
      <c r="Z2072">
        <v>36750</v>
      </c>
      <c r="AA2072">
        <v>34440</v>
      </c>
      <c r="AB2072">
        <v>852915</v>
      </c>
      <c r="AC2072">
        <v>583709</v>
      </c>
      <c r="AD2072">
        <v>269206</v>
      </c>
      <c r="AE2072" t="s">
        <v>81</v>
      </c>
      <c r="AF2072" t="s">
        <v>72</v>
      </c>
      <c r="AG2072" t="s">
        <v>240</v>
      </c>
      <c r="AH2072" t="s">
        <v>145</v>
      </c>
      <c r="AI2072" t="s">
        <v>139</v>
      </c>
      <c r="AJ2072" t="str">
        <f t="shared" si="32"/>
        <v>Sep</v>
      </c>
    </row>
    <row r="2073" spans="1:36" x14ac:dyDescent="0.3">
      <c r="A2073" t="s">
        <v>5605</v>
      </c>
      <c r="B2073" s="33">
        <v>45715</v>
      </c>
      <c r="C2073" t="s">
        <v>93</v>
      </c>
      <c r="D2073" t="s">
        <v>5606</v>
      </c>
      <c r="E2073" t="s">
        <v>178</v>
      </c>
      <c r="F2073" t="s">
        <v>177</v>
      </c>
      <c r="G2073" t="s">
        <v>157</v>
      </c>
      <c r="H2073" t="s">
        <v>162</v>
      </c>
      <c r="I2073">
        <v>893</v>
      </c>
      <c r="J2073" t="s">
        <v>615</v>
      </c>
      <c r="K2073" t="s">
        <v>2815</v>
      </c>
      <c r="L2073" t="s">
        <v>270</v>
      </c>
      <c r="M2073" t="s">
        <v>286</v>
      </c>
      <c r="N2073">
        <v>124</v>
      </c>
      <c r="O2073">
        <v>15</v>
      </c>
      <c r="P2073">
        <v>26</v>
      </c>
      <c r="Q2073" t="s">
        <v>73</v>
      </c>
      <c r="R2073" t="s">
        <v>238</v>
      </c>
      <c r="S2073" t="s">
        <v>239</v>
      </c>
      <c r="T2073">
        <v>189</v>
      </c>
      <c r="U2073">
        <v>143</v>
      </c>
      <c r="V2073">
        <v>75.66</v>
      </c>
      <c r="W2073" t="s">
        <v>133</v>
      </c>
      <c r="X2073">
        <v>7428</v>
      </c>
      <c r="Y2073">
        <v>1062204</v>
      </c>
      <c r="Z2073">
        <v>74646</v>
      </c>
      <c r="AA2073">
        <v>73073</v>
      </c>
      <c r="AB2073">
        <v>1209923</v>
      </c>
      <c r="AC2073">
        <v>866649</v>
      </c>
      <c r="AD2073">
        <v>343274</v>
      </c>
      <c r="AE2073" t="s">
        <v>75</v>
      </c>
      <c r="AF2073" t="s">
        <v>78</v>
      </c>
      <c r="AG2073" t="s">
        <v>240</v>
      </c>
      <c r="AH2073" t="s">
        <v>144</v>
      </c>
      <c r="AI2073" t="s">
        <v>139</v>
      </c>
      <c r="AJ2073" t="str">
        <f t="shared" si="32"/>
        <v>Feb</v>
      </c>
    </row>
    <row r="2074" spans="1:36" x14ac:dyDescent="0.3">
      <c r="A2074" t="s">
        <v>5607</v>
      </c>
      <c r="B2074" s="33">
        <v>45978</v>
      </c>
      <c r="C2074" t="s">
        <v>93</v>
      </c>
      <c r="D2074" t="s">
        <v>5608</v>
      </c>
      <c r="E2074" t="s">
        <v>176</v>
      </c>
      <c r="F2074" t="s">
        <v>180</v>
      </c>
      <c r="G2074" t="s">
        <v>156</v>
      </c>
      <c r="H2074" t="s">
        <v>160</v>
      </c>
      <c r="I2074">
        <v>956</v>
      </c>
      <c r="J2074" t="s">
        <v>362</v>
      </c>
      <c r="K2074" t="s">
        <v>1491</v>
      </c>
      <c r="L2074" t="s">
        <v>353</v>
      </c>
      <c r="M2074" t="s">
        <v>4504</v>
      </c>
      <c r="N2074">
        <v>129</v>
      </c>
      <c r="O2074">
        <v>0</v>
      </c>
      <c r="P2074">
        <v>3</v>
      </c>
      <c r="Q2074" t="s">
        <v>70</v>
      </c>
      <c r="R2074" t="s">
        <v>238</v>
      </c>
      <c r="S2074" t="s">
        <v>239</v>
      </c>
      <c r="T2074">
        <v>180</v>
      </c>
      <c r="U2074">
        <v>153</v>
      </c>
      <c r="V2074">
        <v>85</v>
      </c>
      <c r="W2074" t="s">
        <v>133</v>
      </c>
      <c r="X2074">
        <v>7866</v>
      </c>
      <c r="Y2074">
        <v>1203498</v>
      </c>
      <c r="Z2074">
        <v>68697</v>
      </c>
      <c r="AA2074">
        <v>39321</v>
      </c>
      <c r="AB2074">
        <v>1311516</v>
      </c>
      <c r="AC2074">
        <v>807626</v>
      </c>
      <c r="AD2074">
        <v>503890</v>
      </c>
      <c r="AE2074" t="s">
        <v>81</v>
      </c>
      <c r="AF2074" t="s">
        <v>81</v>
      </c>
      <c r="AG2074" t="s">
        <v>240</v>
      </c>
      <c r="AH2074" t="s">
        <v>144</v>
      </c>
      <c r="AI2074" t="s">
        <v>139</v>
      </c>
      <c r="AJ2074" t="str">
        <f t="shared" si="32"/>
        <v>Nov</v>
      </c>
    </row>
    <row r="2075" spans="1:36" x14ac:dyDescent="0.3">
      <c r="A2075" t="s">
        <v>5609</v>
      </c>
      <c r="B2075" s="33">
        <v>45939</v>
      </c>
      <c r="C2075" t="s">
        <v>97</v>
      </c>
      <c r="D2075" t="s">
        <v>5610</v>
      </c>
      <c r="E2075" t="s">
        <v>174</v>
      </c>
      <c r="F2075" t="s">
        <v>180</v>
      </c>
      <c r="G2075" t="s">
        <v>158</v>
      </c>
      <c r="H2075" t="s">
        <v>160</v>
      </c>
      <c r="I2075">
        <v>2240</v>
      </c>
      <c r="J2075" t="s">
        <v>391</v>
      </c>
      <c r="K2075" t="s">
        <v>2805</v>
      </c>
      <c r="L2075" t="s">
        <v>271</v>
      </c>
      <c r="M2075" t="s">
        <v>1552</v>
      </c>
      <c r="N2075">
        <v>276</v>
      </c>
      <c r="O2075">
        <v>14</v>
      </c>
      <c r="P2075">
        <v>17</v>
      </c>
      <c r="Q2075" t="s">
        <v>73</v>
      </c>
      <c r="R2075" t="s">
        <v>238</v>
      </c>
      <c r="S2075" t="s">
        <v>239</v>
      </c>
      <c r="T2075">
        <v>189</v>
      </c>
      <c r="U2075">
        <v>149</v>
      </c>
      <c r="V2075">
        <v>78.84</v>
      </c>
      <c r="W2075" t="s">
        <v>133</v>
      </c>
      <c r="X2075">
        <v>6799</v>
      </c>
      <c r="Y2075">
        <v>1013051</v>
      </c>
      <c r="Z2075">
        <v>41869</v>
      </c>
      <c r="AA2075">
        <v>48425</v>
      </c>
      <c r="AB2075">
        <v>1103345</v>
      </c>
      <c r="AC2075">
        <v>962841</v>
      </c>
      <c r="AD2075">
        <v>140504</v>
      </c>
      <c r="AE2075" t="s">
        <v>78</v>
      </c>
      <c r="AF2075" t="s">
        <v>81</v>
      </c>
      <c r="AG2075" t="s">
        <v>240</v>
      </c>
      <c r="AH2075" t="s">
        <v>144</v>
      </c>
      <c r="AI2075" t="s">
        <v>139</v>
      </c>
      <c r="AJ2075" t="str">
        <f t="shared" si="32"/>
        <v>Oct</v>
      </c>
    </row>
    <row r="2076" spans="1:36" x14ac:dyDescent="0.3">
      <c r="A2076" t="s">
        <v>5611</v>
      </c>
      <c r="B2076" s="33">
        <v>45836</v>
      </c>
      <c r="C2076" t="s">
        <v>99</v>
      </c>
      <c r="D2076" t="s">
        <v>5612</v>
      </c>
      <c r="E2076" t="s">
        <v>178</v>
      </c>
      <c r="F2076" t="s">
        <v>180</v>
      </c>
      <c r="G2076" t="s">
        <v>157</v>
      </c>
      <c r="H2076" t="s">
        <v>160</v>
      </c>
      <c r="I2076">
        <v>1970</v>
      </c>
      <c r="J2076" t="s">
        <v>633</v>
      </c>
      <c r="K2076" t="s">
        <v>474</v>
      </c>
      <c r="L2076" t="s">
        <v>306</v>
      </c>
      <c r="M2076" t="s">
        <v>3926</v>
      </c>
      <c r="N2076">
        <v>255</v>
      </c>
      <c r="O2076">
        <v>20</v>
      </c>
      <c r="P2076">
        <v>24</v>
      </c>
      <c r="Q2076" t="s">
        <v>73</v>
      </c>
      <c r="R2076" t="s">
        <v>238</v>
      </c>
      <c r="S2076" t="s">
        <v>239</v>
      </c>
      <c r="T2076">
        <v>186</v>
      </c>
      <c r="U2076">
        <v>148</v>
      </c>
      <c r="V2076">
        <v>79.569999999999993</v>
      </c>
      <c r="W2076" t="s">
        <v>133</v>
      </c>
      <c r="X2076">
        <v>9610</v>
      </c>
      <c r="Y2076">
        <v>1422280</v>
      </c>
      <c r="Z2076">
        <v>71632</v>
      </c>
      <c r="AA2076">
        <v>65860</v>
      </c>
      <c r="AB2076">
        <v>1559772</v>
      </c>
      <c r="AC2076">
        <v>949018</v>
      </c>
      <c r="AD2076">
        <v>610754</v>
      </c>
      <c r="AE2076" t="s">
        <v>75</v>
      </c>
      <c r="AF2076" t="s">
        <v>81</v>
      </c>
      <c r="AG2076" t="s">
        <v>240</v>
      </c>
      <c r="AH2076" t="s">
        <v>144</v>
      </c>
      <c r="AI2076" t="s">
        <v>139</v>
      </c>
      <c r="AJ2076" t="str">
        <f t="shared" si="32"/>
        <v>Jun</v>
      </c>
    </row>
    <row r="2077" spans="1:36" x14ac:dyDescent="0.3">
      <c r="A2077" t="s">
        <v>5613</v>
      </c>
      <c r="B2077" s="33">
        <v>45754</v>
      </c>
      <c r="C2077" t="s">
        <v>93</v>
      </c>
      <c r="D2077" t="s">
        <v>5614</v>
      </c>
      <c r="E2077" t="s">
        <v>179</v>
      </c>
      <c r="F2077" t="s">
        <v>175</v>
      </c>
      <c r="G2077" t="s">
        <v>166</v>
      </c>
      <c r="H2077" t="s">
        <v>163</v>
      </c>
      <c r="I2077">
        <v>1319</v>
      </c>
      <c r="J2077" t="s">
        <v>613</v>
      </c>
      <c r="K2077" t="s">
        <v>1096</v>
      </c>
      <c r="L2077" t="s">
        <v>665</v>
      </c>
      <c r="M2077" t="s">
        <v>2862</v>
      </c>
      <c r="N2077">
        <v>185</v>
      </c>
      <c r="O2077">
        <v>25</v>
      </c>
      <c r="P2077">
        <v>36</v>
      </c>
      <c r="Q2077" t="s">
        <v>76</v>
      </c>
      <c r="R2077" t="s">
        <v>238</v>
      </c>
      <c r="S2077" t="s">
        <v>239</v>
      </c>
      <c r="T2077">
        <v>180</v>
      </c>
      <c r="U2077">
        <v>143</v>
      </c>
      <c r="V2077">
        <v>79.44</v>
      </c>
      <c r="W2077" t="s">
        <v>135</v>
      </c>
      <c r="X2077">
        <v>9347</v>
      </c>
      <c r="Y2077">
        <v>1336621</v>
      </c>
      <c r="Z2077">
        <v>61919</v>
      </c>
      <c r="AA2077">
        <v>53768</v>
      </c>
      <c r="AB2077">
        <v>1452308</v>
      </c>
      <c r="AC2077">
        <v>1229361</v>
      </c>
      <c r="AD2077">
        <v>222947</v>
      </c>
      <c r="AE2077" t="s">
        <v>72</v>
      </c>
      <c r="AF2077" t="s">
        <v>75</v>
      </c>
      <c r="AG2077" t="s">
        <v>240</v>
      </c>
      <c r="AH2077" t="s">
        <v>147</v>
      </c>
      <c r="AI2077" t="s">
        <v>140</v>
      </c>
      <c r="AJ2077" t="str">
        <f t="shared" si="32"/>
        <v>Apr</v>
      </c>
    </row>
    <row r="2078" spans="1:36" x14ac:dyDescent="0.3">
      <c r="A2078" t="s">
        <v>5615</v>
      </c>
      <c r="B2078" s="33">
        <v>45885</v>
      </c>
      <c r="C2078" t="s">
        <v>93</v>
      </c>
      <c r="D2078" t="s">
        <v>5616</v>
      </c>
      <c r="E2078" t="s">
        <v>174</v>
      </c>
      <c r="F2078" t="s">
        <v>178</v>
      </c>
      <c r="G2078" t="s">
        <v>158</v>
      </c>
      <c r="H2078" t="s">
        <v>157</v>
      </c>
      <c r="I2078">
        <v>995</v>
      </c>
      <c r="J2078" t="s">
        <v>504</v>
      </c>
      <c r="K2078" t="s">
        <v>2040</v>
      </c>
      <c r="L2078" t="s">
        <v>1860</v>
      </c>
      <c r="M2078" t="s">
        <v>2040</v>
      </c>
      <c r="N2078">
        <v>129</v>
      </c>
      <c r="O2078">
        <v>9</v>
      </c>
      <c r="P2078">
        <v>-10</v>
      </c>
      <c r="Q2078" t="s">
        <v>73</v>
      </c>
      <c r="R2078" t="s">
        <v>238</v>
      </c>
      <c r="S2078" t="s">
        <v>239</v>
      </c>
      <c r="T2078">
        <v>180</v>
      </c>
      <c r="U2078">
        <v>138</v>
      </c>
      <c r="V2078">
        <v>76.67</v>
      </c>
      <c r="W2078" t="s">
        <v>133</v>
      </c>
      <c r="X2078">
        <v>2834</v>
      </c>
      <c r="Y2078">
        <v>391092</v>
      </c>
      <c r="Z2078">
        <v>57270</v>
      </c>
      <c r="AA2078">
        <v>96876</v>
      </c>
      <c r="AB2078">
        <v>545238</v>
      </c>
      <c r="AC2078">
        <v>460637</v>
      </c>
      <c r="AD2078">
        <v>84601</v>
      </c>
      <c r="AE2078" t="s">
        <v>78</v>
      </c>
      <c r="AF2078" t="s">
        <v>75</v>
      </c>
      <c r="AG2078" t="s">
        <v>240</v>
      </c>
      <c r="AH2078" t="s">
        <v>146</v>
      </c>
      <c r="AI2078" t="s">
        <v>138</v>
      </c>
      <c r="AJ2078" t="str">
        <f t="shared" si="32"/>
        <v>Aug</v>
      </c>
    </row>
    <row r="2079" spans="1:36" x14ac:dyDescent="0.3">
      <c r="A2079" t="s">
        <v>5617</v>
      </c>
      <c r="B2079" s="33">
        <v>45680</v>
      </c>
      <c r="C2079" t="s">
        <v>96</v>
      </c>
      <c r="D2079" t="s">
        <v>5618</v>
      </c>
      <c r="E2079" t="s">
        <v>179</v>
      </c>
      <c r="F2079" t="s">
        <v>178</v>
      </c>
      <c r="G2079" t="s">
        <v>166</v>
      </c>
      <c r="H2079" t="s">
        <v>157</v>
      </c>
      <c r="I2079">
        <v>1940</v>
      </c>
      <c r="J2079" t="s">
        <v>1434</v>
      </c>
      <c r="K2079" t="s">
        <v>1151</v>
      </c>
      <c r="L2079" t="s">
        <v>922</v>
      </c>
      <c r="M2079" t="s">
        <v>1992</v>
      </c>
      <c r="N2079">
        <v>250</v>
      </c>
      <c r="O2079">
        <v>31</v>
      </c>
      <c r="P2079">
        <v>47</v>
      </c>
      <c r="Q2079" t="s">
        <v>76</v>
      </c>
      <c r="R2079" t="s">
        <v>238</v>
      </c>
      <c r="S2079" t="s">
        <v>239</v>
      </c>
      <c r="T2079">
        <v>220</v>
      </c>
      <c r="U2079">
        <v>168</v>
      </c>
      <c r="V2079">
        <v>76.36</v>
      </c>
      <c r="W2079" t="s">
        <v>133</v>
      </c>
      <c r="X2079">
        <v>10048</v>
      </c>
      <c r="Y2079">
        <v>1688064</v>
      </c>
      <c r="Z2079">
        <v>44856</v>
      </c>
      <c r="AA2079">
        <v>24192</v>
      </c>
      <c r="AB2079">
        <v>1757112</v>
      </c>
      <c r="AC2079">
        <v>1502096</v>
      </c>
      <c r="AD2079">
        <v>255016</v>
      </c>
      <c r="AE2079" t="s">
        <v>72</v>
      </c>
      <c r="AF2079" t="s">
        <v>75</v>
      </c>
      <c r="AG2079" t="s">
        <v>240</v>
      </c>
      <c r="AH2079" t="s">
        <v>145</v>
      </c>
      <c r="AI2079" t="s">
        <v>138</v>
      </c>
      <c r="AJ2079" t="str">
        <f t="shared" si="32"/>
        <v>Jan</v>
      </c>
    </row>
    <row r="2080" spans="1:36" x14ac:dyDescent="0.3">
      <c r="A2080" t="s">
        <v>5619</v>
      </c>
      <c r="B2080" s="33">
        <v>45891</v>
      </c>
      <c r="C2080" t="s">
        <v>97</v>
      </c>
      <c r="D2080" t="s">
        <v>5620</v>
      </c>
      <c r="E2080" t="s">
        <v>179</v>
      </c>
      <c r="F2080" t="s">
        <v>177</v>
      </c>
      <c r="G2080" t="s">
        <v>166</v>
      </c>
      <c r="H2080" t="s">
        <v>162</v>
      </c>
      <c r="I2080">
        <v>937</v>
      </c>
      <c r="J2080" t="s">
        <v>336</v>
      </c>
      <c r="K2080" t="s">
        <v>640</v>
      </c>
      <c r="L2080" t="s">
        <v>894</v>
      </c>
      <c r="M2080" t="s">
        <v>345</v>
      </c>
      <c r="N2080">
        <v>153</v>
      </c>
      <c r="O2080">
        <v>24</v>
      </c>
      <c r="P2080">
        <v>12</v>
      </c>
      <c r="Q2080" t="s">
        <v>73</v>
      </c>
      <c r="R2080" t="s">
        <v>238</v>
      </c>
      <c r="S2080" t="s">
        <v>239</v>
      </c>
      <c r="T2080">
        <v>186</v>
      </c>
      <c r="U2080">
        <v>164</v>
      </c>
      <c r="V2080">
        <v>88.17</v>
      </c>
      <c r="W2080" t="s">
        <v>133</v>
      </c>
      <c r="X2080">
        <v>7755</v>
      </c>
      <c r="Y2080">
        <v>1271820</v>
      </c>
      <c r="Z2080">
        <v>82328</v>
      </c>
      <c r="AA2080">
        <v>18040</v>
      </c>
      <c r="AB2080">
        <v>1372188</v>
      </c>
      <c r="AC2080">
        <v>1039623</v>
      </c>
      <c r="AD2080">
        <v>332565</v>
      </c>
      <c r="AE2080" t="s">
        <v>72</v>
      </c>
      <c r="AF2080" t="s">
        <v>78</v>
      </c>
      <c r="AG2080" t="s">
        <v>240</v>
      </c>
      <c r="AH2080" t="s">
        <v>144</v>
      </c>
      <c r="AI2080" t="s">
        <v>139</v>
      </c>
      <c r="AJ2080" t="str">
        <f t="shared" si="32"/>
        <v>Aug</v>
      </c>
    </row>
    <row r="2081" spans="1:36" x14ac:dyDescent="0.3">
      <c r="A2081" t="s">
        <v>5621</v>
      </c>
      <c r="B2081" s="33">
        <v>45796</v>
      </c>
      <c r="C2081" t="s">
        <v>96</v>
      </c>
      <c r="D2081" t="s">
        <v>5622</v>
      </c>
      <c r="E2081" t="s">
        <v>180</v>
      </c>
      <c r="F2081" t="s">
        <v>172</v>
      </c>
      <c r="G2081" t="s">
        <v>160</v>
      </c>
      <c r="H2081" t="s">
        <v>155</v>
      </c>
      <c r="I2081">
        <v>1954</v>
      </c>
      <c r="J2081" t="s">
        <v>314</v>
      </c>
      <c r="K2081" t="s">
        <v>1881</v>
      </c>
      <c r="L2081" t="s">
        <v>581</v>
      </c>
      <c r="M2081" t="s">
        <v>3600</v>
      </c>
      <c r="N2081">
        <v>280</v>
      </c>
      <c r="O2081">
        <v>0</v>
      </c>
      <c r="P2081">
        <v>17</v>
      </c>
      <c r="Q2081" t="s">
        <v>73</v>
      </c>
      <c r="R2081" t="s">
        <v>238</v>
      </c>
      <c r="S2081" t="s">
        <v>239</v>
      </c>
      <c r="T2081">
        <v>180</v>
      </c>
      <c r="U2081">
        <v>119</v>
      </c>
      <c r="V2081">
        <v>66.11</v>
      </c>
      <c r="W2081" t="s">
        <v>133</v>
      </c>
      <c r="X2081">
        <v>9935</v>
      </c>
      <c r="Y2081">
        <v>1182265</v>
      </c>
      <c r="Z2081">
        <v>65093</v>
      </c>
      <c r="AA2081">
        <v>49266</v>
      </c>
      <c r="AB2081">
        <v>1296624</v>
      </c>
      <c r="AC2081">
        <v>1080814</v>
      </c>
      <c r="AD2081">
        <v>215810</v>
      </c>
      <c r="AE2081" t="s">
        <v>81</v>
      </c>
      <c r="AF2081" t="s">
        <v>81</v>
      </c>
      <c r="AG2081" t="s">
        <v>240</v>
      </c>
      <c r="AH2081" t="s">
        <v>144</v>
      </c>
      <c r="AI2081" t="s">
        <v>139</v>
      </c>
      <c r="AJ2081" t="str">
        <f t="shared" si="32"/>
        <v>May</v>
      </c>
    </row>
    <row r="2082" spans="1:36" x14ac:dyDescent="0.3">
      <c r="A2082" t="s">
        <v>5623</v>
      </c>
      <c r="B2082" s="33">
        <v>45810</v>
      </c>
      <c r="C2082" t="s">
        <v>98</v>
      </c>
      <c r="D2082" t="s">
        <v>5624</v>
      </c>
      <c r="E2082" t="s">
        <v>174</v>
      </c>
      <c r="F2082" t="s">
        <v>178</v>
      </c>
      <c r="G2082" t="s">
        <v>158</v>
      </c>
      <c r="H2082" t="s">
        <v>157</v>
      </c>
      <c r="I2082">
        <v>2396</v>
      </c>
      <c r="J2082" t="s">
        <v>248</v>
      </c>
      <c r="K2082" t="s">
        <v>567</v>
      </c>
      <c r="L2082" t="s">
        <v>447</v>
      </c>
      <c r="M2082" t="s">
        <v>1377</v>
      </c>
      <c r="N2082">
        <v>326</v>
      </c>
      <c r="O2082">
        <v>0</v>
      </c>
      <c r="P2082">
        <v>4</v>
      </c>
      <c r="Q2082" t="s">
        <v>70</v>
      </c>
      <c r="R2082" t="s">
        <v>238</v>
      </c>
      <c r="S2082" t="s">
        <v>239</v>
      </c>
      <c r="T2082">
        <v>186</v>
      </c>
      <c r="U2082">
        <v>148</v>
      </c>
      <c r="V2082">
        <v>79.569999999999993</v>
      </c>
      <c r="W2082" t="s">
        <v>133</v>
      </c>
      <c r="X2082">
        <v>3042</v>
      </c>
      <c r="Y2082">
        <v>450216</v>
      </c>
      <c r="Z2082">
        <v>35076</v>
      </c>
      <c r="AA2082">
        <v>113664</v>
      </c>
      <c r="AB2082">
        <v>598956</v>
      </c>
      <c r="AC2082">
        <v>367333</v>
      </c>
      <c r="AD2082">
        <v>231623</v>
      </c>
      <c r="AE2082" t="s">
        <v>78</v>
      </c>
      <c r="AF2082" t="s">
        <v>75</v>
      </c>
      <c r="AG2082" t="s">
        <v>240</v>
      </c>
      <c r="AH2082" t="s">
        <v>145</v>
      </c>
      <c r="AI2082" t="s">
        <v>139</v>
      </c>
      <c r="AJ2082" t="str">
        <f t="shared" si="32"/>
        <v>Jun</v>
      </c>
    </row>
    <row r="2083" spans="1:36" x14ac:dyDescent="0.3">
      <c r="A2083" t="s">
        <v>5625</v>
      </c>
      <c r="B2083" s="33">
        <v>46017</v>
      </c>
      <c r="C2083" t="s">
        <v>95</v>
      </c>
      <c r="D2083" t="s">
        <v>5626</v>
      </c>
      <c r="E2083" t="s">
        <v>178</v>
      </c>
      <c r="F2083" t="s">
        <v>181</v>
      </c>
      <c r="G2083" t="s">
        <v>157</v>
      </c>
      <c r="H2083" t="s">
        <v>159</v>
      </c>
      <c r="I2083">
        <v>1758</v>
      </c>
      <c r="J2083" t="s">
        <v>377</v>
      </c>
      <c r="K2083" t="s">
        <v>1522</v>
      </c>
      <c r="N2083">
        <v>257</v>
      </c>
      <c r="O2083">
        <v>0</v>
      </c>
      <c r="P2083">
        <v>0</v>
      </c>
      <c r="Q2083" t="s">
        <v>67</v>
      </c>
      <c r="R2083" t="s">
        <v>245</v>
      </c>
      <c r="S2083" t="s">
        <v>121</v>
      </c>
      <c r="T2083">
        <v>180</v>
      </c>
      <c r="U2083">
        <v>0</v>
      </c>
      <c r="V2083">
        <v>0</v>
      </c>
      <c r="W2083" t="s">
        <v>133</v>
      </c>
      <c r="X2083">
        <v>9633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 t="s">
        <v>75</v>
      </c>
      <c r="AF2083" t="s">
        <v>81</v>
      </c>
      <c r="AG2083" t="s">
        <v>240</v>
      </c>
      <c r="AH2083" t="s">
        <v>145</v>
      </c>
      <c r="AI2083" t="s">
        <v>138</v>
      </c>
      <c r="AJ2083" t="str">
        <f t="shared" si="32"/>
        <v>Dec</v>
      </c>
    </row>
    <row r="2084" spans="1:36" x14ac:dyDescent="0.3">
      <c r="A2084" t="s">
        <v>5627</v>
      </c>
      <c r="B2084" s="33">
        <v>45664</v>
      </c>
      <c r="C2084" t="s">
        <v>97</v>
      </c>
      <c r="D2084" t="s">
        <v>5628</v>
      </c>
      <c r="E2084" t="s">
        <v>175</v>
      </c>
      <c r="F2084" t="s">
        <v>176</v>
      </c>
      <c r="G2084" t="s">
        <v>163</v>
      </c>
      <c r="H2084" t="s">
        <v>156</v>
      </c>
      <c r="I2084">
        <v>1177</v>
      </c>
      <c r="J2084" t="s">
        <v>451</v>
      </c>
      <c r="K2084" t="s">
        <v>3070</v>
      </c>
      <c r="L2084" t="s">
        <v>605</v>
      </c>
      <c r="M2084" t="s">
        <v>3070</v>
      </c>
      <c r="N2084">
        <v>177</v>
      </c>
      <c r="O2084">
        <v>0</v>
      </c>
      <c r="P2084">
        <v>-7</v>
      </c>
      <c r="Q2084" t="s">
        <v>70</v>
      </c>
      <c r="R2084" t="s">
        <v>238</v>
      </c>
      <c r="S2084" t="s">
        <v>239</v>
      </c>
      <c r="T2084">
        <v>189</v>
      </c>
      <c r="U2084">
        <v>142</v>
      </c>
      <c r="V2084">
        <v>75.13</v>
      </c>
      <c r="W2084" t="s">
        <v>134</v>
      </c>
      <c r="X2084">
        <v>6293</v>
      </c>
      <c r="Y2084">
        <v>893606</v>
      </c>
      <c r="Z2084">
        <v>58220</v>
      </c>
      <c r="AA2084">
        <v>87756</v>
      </c>
      <c r="AB2084">
        <v>1039582</v>
      </c>
      <c r="AC2084">
        <v>795477</v>
      </c>
      <c r="AD2084">
        <v>244105</v>
      </c>
      <c r="AE2084" t="s">
        <v>75</v>
      </c>
      <c r="AF2084" t="s">
        <v>81</v>
      </c>
      <c r="AG2084" t="s">
        <v>240</v>
      </c>
      <c r="AH2084" t="s">
        <v>144</v>
      </c>
      <c r="AI2084" t="s">
        <v>140</v>
      </c>
      <c r="AJ2084" t="str">
        <f t="shared" si="32"/>
        <v>Jan</v>
      </c>
    </row>
    <row r="2085" spans="1:36" x14ac:dyDescent="0.3">
      <c r="A2085" t="s">
        <v>5629</v>
      </c>
      <c r="B2085" s="33">
        <v>46004</v>
      </c>
      <c r="C2085" t="s">
        <v>93</v>
      </c>
      <c r="D2085" t="s">
        <v>5630</v>
      </c>
      <c r="E2085" t="s">
        <v>175</v>
      </c>
      <c r="F2085" t="s">
        <v>180</v>
      </c>
      <c r="G2085" t="s">
        <v>163</v>
      </c>
      <c r="H2085" t="s">
        <v>160</v>
      </c>
      <c r="I2085">
        <v>401</v>
      </c>
      <c r="J2085" t="s">
        <v>357</v>
      </c>
      <c r="K2085" t="s">
        <v>1658</v>
      </c>
      <c r="L2085" t="s">
        <v>1112</v>
      </c>
      <c r="M2085" t="s">
        <v>658</v>
      </c>
      <c r="N2085">
        <v>81</v>
      </c>
      <c r="O2085">
        <v>23</v>
      </c>
      <c r="P2085">
        <v>18</v>
      </c>
      <c r="Q2085" t="s">
        <v>73</v>
      </c>
      <c r="R2085" t="s">
        <v>238</v>
      </c>
      <c r="S2085" t="s">
        <v>239</v>
      </c>
      <c r="T2085">
        <v>150</v>
      </c>
      <c r="U2085">
        <v>129</v>
      </c>
      <c r="V2085">
        <v>86</v>
      </c>
      <c r="W2085" t="s">
        <v>133</v>
      </c>
      <c r="X2085">
        <v>9157</v>
      </c>
      <c r="Y2085">
        <v>1181253</v>
      </c>
      <c r="Z2085">
        <v>31089</v>
      </c>
      <c r="AA2085">
        <v>82947</v>
      </c>
      <c r="AB2085">
        <v>1295289</v>
      </c>
      <c r="AC2085">
        <v>891545</v>
      </c>
      <c r="AD2085">
        <v>403744</v>
      </c>
      <c r="AE2085" t="s">
        <v>75</v>
      </c>
      <c r="AF2085" t="s">
        <v>81</v>
      </c>
      <c r="AG2085" t="s">
        <v>240</v>
      </c>
      <c r="AH2085" t="s">
        <v>144</v>
      </c>
      <c r="AI2085" t="s">
        <v>138</v>
      </c>
      <c r="AJ2085" t="str">
        <f t="shared" si="32"/>
        <v>Dec</v>
      </c>
    </row>
    <row r="2086" spans="1:36" x14ac:dyDescent="0.3">
      <c r="A2086" t="s">
        <v>5631</v>
      </c>
      <c r="B2086" s="33">
        <v>45671</v>
      </c>
      <c r="C2086" t="s">
        <v>93</v>
      </c>
      <c r="D2086" t="s">
        <v>5632</v>
      </c>
      <c r="E2086" t="s">
        <v>181</v>
      </c>
      <c r="F2086" t="s">
        <v>172</v>
      </c>
      <c r="G2086" t="s">
        <v>159</v>
      </c>
      <c r="H2086" t="s">
        <v>155</v>
      </c>
      <c r="I2086">
        <v>2013</v>
      </c>
      <c r="J2086" t="s">
        <v>1434</v>
      </c>
      <c r="K2086" t="s">
        <v>1614</v>
      </c>
      <c r="L2086" t="s">
        <v>1554</v>
      </c>
      <c r="M2086" t="s">
        <v>307</v>
      </c>
      <c r="N2086">
        <v>276</v>
      </c>
      <c r="O2086">
        <v>37</v>
      </c>
      <c r="P2086">
        <v>23</v>
      </c>
      <c r="Q2086" t="s">
        <v>73</v>
      </c>
      <c r="R2086" t="s">
        <v>238</v>
      </c>
      <c r="S2086" t="s">
        <v>239</v>
      </c>
      <c r="T2086">
        <v>150</v>
      </c>
      <c r="U2086">
        <v>100</v>
      </c>
      <c r="V2086">
        <v>66.67</v>
      </c>
      <c r="W2086" t="s">
        <v>133</v>
      </c>
      <c r="X2086">
        <v>8872</v>
      </c>
      <c r="Y2086">
        <v>887200</v>
      </c>
      <c r="Z2086">
        <v>47400</v>
      </c>
      <c r="AA2086">
        <v>65400</v>
      </c>
      <c r="AB2086">
        <v>1000000</v>
      </c>
      <c r="AC2086">
        <v>818498</v>
      </c>
      <c r="AD2086">
        <v>181502</v>
      </c>
      <c r="AE2086" t="s">
        <v>81</v>
      </c>
      <c r="AF2086" t="s">
        <v>81</v>
      </c>
      <c r="AG2086" t="s">
        <v>240</v>
      </c>
      <c r="AH2086" t="s">
        <v>147</v>
      </c>
      <c r="AI2086" t="s">
        <v>139</v>
      </c>
      <c r="AJ2086" t="str">
        <f t="shared" si="32"/>
        <v>Jan</v>
      </c>
    </row>
    <row r="2087" spans="1:36" x14ac:dyDescent="0.3">
      <c r="A2087" t="s">
        <v>5633</v>
      </c>
      <c r="B2087" s="33">
        <v>45957</v>
      </c>
      <c r="C2087" t="s">
        <v>96</v>
      </c>
      <c r="D2087" t="s">
        <v>5634</v>
      </c>
      <c r="E2087" t="s">
        <v>176</v>
      </c>
      <c r="F2087" t="s">
        <v>174</v>
      </c>
      <c r="G2087" t="s">
        <v>156</v>
      </c>
      <c r="H2087" t="s">
        <v>158</v>
      </c>
      <c r="I2087">
        <v>2312</v>
      </c>
      <c r="J2087" t="s">
        <v>248</v>
      </c>
      <c r="K2087" t="s">
        <v>2847</v>
      </c>
      <c r="L2087" t="s">
        <v>1035</v>
      </c>
      <c r="M2087" t="s">
        <v>3683</v>
      </c>
      <c r="N2087">
        <v>298</v>
      </c>
      <c r="O2087">
        <v>37</v>
      </c>
      <c r="P2087">
        <v>39</v>
      </c>
      <c r="Q2087" t="s">
        <v>76</v>
      </c>
      <c r="R2087" t="s">
        <v>238</v>
      </c>
      <c r="S2087" t="s">
        <v>239</v>
      </c>
      <c r="T2087">
        <v>180</v>
      </c>
      <c r="U2087">
        <v>164</v>
      </c>
      <c r="V2087">
        <v>91.11</v>
      </c>
      <c r="W2087" t="s">
        <v>135</v>
      </c>
      <c r="X2087">
        <v>5894</v>
      </c>
      <c r="Y2087">
        <v>966616</v>
      </c>
      <c r="Z2087">
        <v>54940</v>
      </c>
      <c r="AA2087">
        <v>51660</v>
      </c>
      <c r="AB2087">
        <v>1073216</v>
      </c>
      <c r="AC2087">
        <v>697324</v>
      </c>
      <c r="AD2087">
        <v>375892</v>
      </c>
      <c r="AE2087" t="s">
        <v>81</v>
      </c>
      <c r="AF2087" t="s">
        <v>78</v>
      </c>
      <c r="AG2087" t="s">
        <v>240</v>
      </c>
      <c r="AH2087" t="s">
        <v>144</v>
      </c>
      <c r="AI2087" t="s">
        <v>139</v>
      </c>
      <c r="AJ2087" t="str">
        <f t="shared" si="32"/>
        <v>Oct</v>
      </c>
    </row>
    <row r="2088" spans="1:36" x14ac:dyDescent="0.3">
      <c r="A2088" t="s">
        <v>5635</v>
      </c>
      <c r="B2088" s="33">
        <v>45762</v>
      </c>
      <c r="C2088" t="s">
        <v>95</v>
      </c>
      <c r="D2088" t="s">
        <v>5636</v>
      </c>
      <c r="E2088" t="s">
        <v>180</v>
      </c>
      <c r="F2088" t="s">
        <v>175</v>
      </c>
      <c r="G2088" t="s">
        <v>160</v>
      </c>
      <c r="H2088" t="s">
        <v>163</v>
      </c>
      <c r="I2088">
        <v>698</v>
      </c>
      <c r="J2088" t="s">
        <v>292</v>
      </c>
      <c r="K2088" t="s">
        <v>5637</v>
      </c>
      <c r="L2088" t="s">
        <v>2097</v>
      </c>
      <c r="M2088" t="s">
        <v>420</v>
      </c>
      <c r="N2088">
        <v>122</v>
      </c>
      <c r="O2088">
        <v>14</v>
      </c>
      <c r="P2088">
        <v>28</v>
      </c>
      <c r="Q2088" t="s">
        <v>73</v>
      </c>
      <c r="R2088" t="s">
        <v>238</v>
      </c>
      <c r="S2088" t="s">
        <v>239</v>
      </c>
      <c r="T2088">
        <v>150</v>
      </c>
      <c r="U2088">
        <v>123</v>
      </c>
      <c r="V2088">
        <v>82</v>
      </c>
      <c r="W2088" t="s">
        <v>133</v>
      </c>
      <c r="X2088">
        <v>2947</v>
      </c>
      <c r="Y2088">
        <v>362481</v>
      </c>
      <c r="Z2088">
        <v>40344</v>
      </c>
      <c r="AA2088">
        <v>96555</v>
      </c>
      <c r="AB2088">
        <v>499380</v>
      </c>
      <c r="AC2088">
        <v>364673</v>
      </c>
      <c r="AD2088">
        <v>134707</v>
      </c>
      <c r="AE2088" t="s">
        <v>81</v>
      </c>
      <c r="AF2088" t="s">
        <v>75</v>
      </c>
      <c r="AG2088" t="s">
        <v>240</v>
      </c>
      <c r="AH2088" t="s">
        <v>144</v>
      </c>
      <c r="AI2088" t="s">
        <v>139</v>
      </c>
      <c r="AJ2088" t="str">
        <f t="shared" si="32"/>
        <v>Apr</v>
      </c>
    </row>
    <row r="2089" spans="1:36" x14ac:dyDescent="0.3">
      <c r="A2089" t="s">
        <v>5638</v>
      </c>
      <c r="B2089" s="33">
        <v>45907</v>
      </c>
      <c r="C2089" t="s">
        <v>95</v>
      </c>
      <c r="D2089" t="s">
        <v>3762</v>
      </c>
      <c r="E2089" t="s">
        <v>179</v>
      </c>
      <c r="F2089" t="s">
        <v>177</v>
      </c>
      <c r="G2089" t="s">
        <v>166</v>
      </c>
      <c r="H2089" t="s">
        <v>162</v>
      </c>
      <c r="I2089">
        <v>997</v>
      </c>
      <c r="J2089" t="s">
        <v>639</v>
      </c>
      <c r="K2089" t="s">
        <v>1707</v>
      </c>
      <c r="L2089" t="s">
        <v>687</v>
      </c>
      <c r="M2089" t="s">
        <v>2881</v>
      </c>
      <c r="N2089">
        <v>133</v>
      </c>
      <c r="O2089">
        <v>27</v>
      </c>
      <c r="P2089">
        <v>20</v>
      </c>
      <c r="Q2089" t="s">
        <v>73</v>
      </c>
      <c r="R2089" t="s">
        <v>238</v>
      </c>
      <c r="S2089" t="s">
        <v>239</v>
      </c>
      <c r="T2089">
        <v>186</v>
      </c>
      <c r="U2089">
        <v>161</v>
      </c>
      <c r="V2089">
        <v>86.56</v>
      </c>
      <c r="W2089" t="s">
        <v>135</v>
      </c>
      <c r="X2089">
        <v>8505</v>
      </c>
      <c r="Y2089">
        <v>1369305</v>
      </c>
      <c r="Z2089">
        <v>72772</v>
      </c>
      <c r="AA2089">
        <v>66976</v>
      </c>
      <c r="AB2089">
        <v>1509053</v>
      </c>
      <c r="AC2089">
        <v>1182637</v>
      </c>
      <c r="AD2089">
        <v>326416</v>
      </c>
      <c r="AE2089" t="s">
        <v>72</v>
      </c>
      <c r="AF2089" t="s">
        <v>78</v>
      </c>
      <c r="AG2089" t="s">
        <v>240</v>
      </c>
      <c r="AH2089" t="s">
        <v>145</v>
      </c>
      <c r="AI2089" t="s">
        <v>138</v>
      </c>
      <c r="AJ2089" t="str">
        <f t="shared" si="32"/>
        <v>Sep</v>
      </c>
    </row>
    <row r="2090" spans="1:36" x14ac:dyDescent="0.3">
      <c r="A2090" t="s">
        <v>5639</v>
      </c>
      <c r="B2090" s="33">
        <v>45736</v>
      </c>
      <c r="C2090" t="s">
        <v>98</v>
      </c>
      <c r="D2090" t="s">
        <v>5640</v>
      </c>
      <c r="E2090" t="s">
        <v>175</v>
      </c>
      <c r="F2090" t="s">
        <v>177</v>
      </c>
      <c r="G2090" t="s">
        <v>163</v>
      </c>
      <c r="H2090" t="s">
        <v>162</v>
      </c>
      <c r="I2090">
        <v>1232</v>
      </c>
      <c r="J2090" t="s">
        <v>474</v>
      </c>
      <c r="K2090" t="s">
        <v>3375</v>
      </c>
      <c r="L2090" t="s">
        <v>5641</v>
      </c>
      <c r="M2090" t="s">
        <v>1141</v>
      </c>
      <c r="N2090">
        <v>169</v>
      </c>
      <c r="O2090">
        <v>52</v>
      </c>
      <c r="P2090">
        <v>52</v>
      </c>
      <c r="Q2090" t="s">
        <v>76</v>
      </c>
      <c r="R2090" t="s">
        <v>238</v>
      </c>
      <c r="S2090" t="s">
        <v>239</v>
      </c>
      <c r="T2090">
        <v>180</v>
      </c>
      <c r="U2090">
        <v>150</v>
      </c>
      <c r="V2090">
        <v>83.33</v>
      </c>
      <c r="W2090" t="s">
        <v>133</v>
      </c>
      <c r="X2090">
        <v>7085</v>
      </c>
      <c r="Y2090">
        <v>1062750</v>
      </c>
      <c r="Z2090">
        <v>76800</v>
      </c>
      <c r="AA2090">
        <v>54150</v>
      </c>
      <c r="AB2090">
        <v>1193700</v>
      </c>
      <c r="AC2090">
        <v>701569</v>
      </c>
      <c r="AD2090">
        <v>492131</v>
      </c>
      <c r="AE2090" t="s">
        <v>75</v>
      </c>
      <c r="AF2090" t="s">
        <v>78</v>
      </c>
      <c r="AG2090" t="s">
        <v>240</v>
      </c>
      <c r="AH2090" t="s">
        <v>144</v>
      </c>
      <c r="AI2090" t="s">
        <v>139</v>
      </c>
      <c r="AJ2090" t="str">
        <f t="shared" si="32"/>
        <v>Mar</v>
      </c>
    </row>
    <row r="2091" spans="1:36" x14ac:dyDescent="0.3">
      <c r="A2091" t="s">
        <v>5642</v>
      </c>
      <c r="B2091" s="33">
        <v>45752</v>
      </c>
      <c r="C2091" t="s">
        <v>99</v>
      </c>
      <c r="D2091" t="s">
        <v>5643</v>
      </c>
      <c r="E2091" t="s">
        <v>179</v>
      </c>
      <c r="F2091" t="s">
        <v>181</v>
      </c>
      <c r="G2091" t="s">
        <v>166</v>
      </c>
      <c r="H2091" t="s">
        <v>159</v>
      </c>
      <c r="I2091">
        <v>1796</v>
      </c>
      <c r="J2091" t="s">
        <v>806</v>
      </c>
      <c r="K2091" t="s">
        <v>470</v>
      </c>
      <c r="L2091" t="s">
        <v>1126</v>
      </c>
      <c r="M2091" t="s">
        <v>305</v>
      </c>
      <c r="N2091">
        <v>259</v>
      </c>
      <c r="O2091">
        <v>31</v>
      </c>
      <c r="P2091">
        <v>16</v>
      </c>
      <c r="Q2091" t="s">
        <v>73</v>
      </c>
      <c r="R2091" t="s">
        <v>238</v>
      </c>
      <c r="S2091" t="s">
        <v>239</v>
      </c>
      <c r="T2091">
        <v>150</v>
      </c>
      <c r="U2091">
        <v>110</v>
      </c>
      <c r="V2091">
        <v>73.33</v>
      </c>
      <c r="W2091" t="s">
        <v>133</v>
      </c>
      <c r="X2091">
        <v>6134</v>
      </c>
      <c r="Y2091">
        <v>674740</v>
      </c>
      <c r="Z2091">
        <v>24750</v>
      </c>
      <c r="AA2091">
        <v>82940</v>
      </c>
      <c r="AB2091">
        <v>782430</v>
      </c>
      <c r="AC2091">
        <v>491860</v>
      </c>
      <c r="AD2091">
        <v>290570</v>
      </c>
      <c r="AE2091" t="s">
        <v>72</v>
      </c>
      <c r="AF2091" t="s">
        <v>81</v>
      </c>
      <c r="AG2091" t="s">
        <v>240</v>
      </c>
      <c r="AH2091" t="s">
        <v>144</v>
      </c>
      <c r="AI2091" t="s">
        <v>139</v>
      </c>
      <c r="AJ2091" t="str">
        <f t="shared" si="32"/>
        <v>Apr</v>
      </c>
    </row>
    <row r="2092" spans="1:36" x14ac:dyDescent="0.3">
      <c r="A2092" t="s">
        <v>5644</v>
      </c>
      <c r="B2092" s="33">
        <v>45976</v>
      </c>
      <c r="C2092" t="s">
        <v>93</v>
      </c>
      <c r="D2092" t="s">
        <v>5645</v>
      </c>
      <c r="E2092" t="s">
        <v>174</v>
      </c>
      <c r="F2092" t="s">
        <v>173</v>
      </c>
      <c r="G2092" t="s">
        <v>158</v>
      </c>
      <c r="H2092" t="s">
        <v>161</v>
      </c>
      <c r="I2092">
        <v>861</v>
      </c>
      <c r="J2092" t="s">
        <v>615</v>
      </c>
      <c r="K2092" t="s">
        <v>1553</v>
      </c>
      <c r="N2092">
        <v>146</v>
      </c>
      <c r="O2092">
        <v>0</v>
      </c>
      <c r="P2092">
        <v>0</v>
      </c>
      <c r="Q2092" t="s">
        <v>67</v>
      </c>
      <c r="R2092" t="s">
        <v>245</v>
      </c>
      <c r="S2092" t="s">
        <v>124</v>
      </c>
      <c r="T2092">
        <v>180</v>
      </c>
      <c r="U2092">
        <v>0</v>
      </c>
      <c r="V2092">
        <v>0</v>
      </c>
      <c r="W2092" t="s">
        <v>133</v>
      </c>
      <c r="X2092">
        <v>7919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 t="s">
        <v>78</v>
      </c>
      <c r="AF2092" t="s">
        <v>78</v>
      </c>
      <c r="AG2092" t="s">
        <v>240</v>
      </c>
      <c r="AH2092" t="s">
        <v>144</v>
      </c>
      <c r="AI2092" t="s">
        <v>139</v>
      </c>
      <c r="AJ2092" t="str">
        <f t="shared" si="32"/>
        <v>Nov</v>
      </c>
    </row>
    <row r="2093" spans="1:36" x14ac:dyDescent="0.3">
      <c r="A2093" t="s">
        <v>5646</v>
      </c>
      <c r="B2093" s="33">
        <v>45946</v>
      </c>
      <c r="C2093" t="s">
        <v>93</v>
      </c>
      <c r="D2093" t="s">
        <v>5647</v>
      </c>
      <c r="E2093" t="s">
        <v>181</v>
      </c>
      <c r="F2093" t="s">
        <v>174</v>
      </c>
      <c r="G2093" t="s">
        <v>159</v>
      </c>
      <c r="H2093" t="s">
        <v>158</v>
      </c>
      <c r="I2093">
        <v>1338</v>
      </c>
      <c r="J2093" t="s">
        <v>572</v>
      </c>
      <c r="K2093" t="s">
        <v>1093</v>
      </c>
      <c r="L2093" t="s">
        <v>447</v>
      </c>
      <c r="M2093" t="s">
        <v>1093</v>
      </c>
      <c r="N2093">
        <v>171</v>
      </c>
      <c r="O2093">
        <v>0</v>
      </c>
      <c r="P2093">
        <v>-10</v>
      </c>
      <c r="Q2093" t="s">
        <v>70</v>
      </c>
      <c r="R2093" t="s">
        <v>238</v>
      </c>
      <c r="S2093" t="s">
        <v>239</v>
      </c>
      <c r="T2093">
        <v>180</v>
      </c>
      <c r="U2093">
        <v>85</v>
      </c>
      <c r="V2093">
        <v>47.22</v>
      </c>
      <c r="W2093" t="s">
        <v>134</v>
      </c>
      <c r="X2093">
        <v>3176</v>
      </c>
      <c r="Y2093">
        <v>269960</v>
      </c>
      <c r="Z2093">
        <v>19550</v>
      </c>
      <c r="AA2093">
        <v>62985</v>
      </c>
      <c r="AB2093">
        <v>352495</v>
      </c>
      <c r="AC2093">
        <v>226854</v>
      </c>
      <c r="AD2093">
        <v>125641</v>
      </c>
      <c r="AE2093" t="s">
        <v>81</v>
      </c>
      <c r="AF2093" t="s">
        <v>78</v>
      </c>
      <c r="AG2093" t="s">
        <v>240</v>
      </c>
      <c r="AH2093" t="s">
        <v>144</v>
      </c>
      <c r="AI2093" t="s">
        <v>139</v>
      </c>
      <c r="AJ2093" t="str">
        <f t="shared" si="32"/>
        <v>Oct</v>
      </c>
    </row>
    <row r="2094" spans="1:36" x14ac:dyDescent="0.3">
      <c r="A2094" t="s">
        <v>5648</v>
      </c>
      <c r="B2094" s="33">
        <v>45915</v>
      </c>
      <c r="C2094" t="s">
        <v>95</v>
      </c>
      <c r="D2094" t="s">
        <v>5649</v>
      </c>
      <c r="E2094" t="s">
        <v>180</v>
      </c>
      <c r="F2094" t="s">
        <v>172</v>
      </c>
      <c r="G2094" t="s">
        <v>160</v>
      </c>
      <c r="H2094" t="s">
        <v>155</v>
      </c>
      <c r="I2094">
        <v>2329</v>
      </c>
      <c r="J2094" t="s">
        <v>633</v>
      </c>
      <c r="K2094" t="s">
        <v>1681</v>
      </c>
      <c r="L2094" t="s">
        <v>633</v>
      </c>
      <c r="M2094" t="s">
        <v>1681</v>
      </c>
      <c r="N2094">
        <v>356</v>
      </c>
      <c r="O2094">
        <v>0</v>
      </c>
      <c r="P2094">
        <v>-10</v>
      </c>
      <c r="Q2094" t="s">
        <v>70</v>
      </c>
      <c r="R2094" t="s">
        <v>238</v>
      </c>
      <c r="S2094" t="s">
        <v>239</v>
      </c>
      <c r="T2094">
        <v>180</v>
      </c>
      <c r="U2094">
        <v>172</v>
      </c>
      <c r="V2094">
        <v>95.56</v>
      </c>
      <c r="W2094" t="s">
        <v>133</v>
      </c>
      <c r="X2094">
        <v>4566</v>
      </c>
      <c r="Y2094">
        <v>785352</v>
      </c>
      <c r="Z2094">
        <v>92020</v>
      </c>
      <c r="AA2094">
        <v>75852</v>
      </c>
      <c r="AB2094">
        <v>953224</v>
      </c>
      <c r="AC2094">
        <v>554362</v>
      </c>
      <c r="AD2094">
        <v>398862</v>
      </c>
      <c r="AE2094" t="s">
        <v>81</v>
      </c>
      <c r="AF2094" t="s">
        <v>81</v>
      </c>
      <c r="AG2094" t="s">
        <v>240</v>
      </c>
      <c r="AH2094" t="s">
        <v>144</v>
      </c>
      <c r="AI2094" t="s">
        <v>139</v>
      </c>
      <c r="AJ2094" t="str">
        <f t="shared" si="32"/>
        <v>Sep</v>
      </c>
    </row>
    <row r="2095" spans="1:36" x14ac:dyDescent="0.3">
      <c r="A2095" t="s">
        <v>5650</v>
      </c>
      <c r="B2095" s="33">
        <v>45921</v>
      </c>
      <c r="C2095" t="s">
        <v>98</v>
      </c>
      <c r="D2095" t="s">
        <v>5651</v>
      </c>
      <c r="E2095" t="s">
        <v>176</v>
      </c>
      <c r="F2095" t="s">
        <v>173</v>
      </c>
      <c r="G2095" t="s">
        <v>156</v>
      </c>
      <c r="H2095" t="s">
        <v>161</v>
      </c>
      <c r="I2095">
        <v>2263</v>
      </c>
      <c r="J2095" t="s">
        <v>626</v>
      </c>
      <c r="K2095" t="s">
        <v>1124</v>
      </c>
      <c r="N2095">
        <v>296</v>
      </c>
      <c r="O2095">
        <v>0</v>
      </c>
      <c r="P2095">
        <v>0</v>
      </c>
      <c r="Q2095" t="s">
        <v>67</v>
      </c>
      <c r="R2095" t="s">
        <v>245</v>
      </c>
      <c r="S2095" t="s">
        <v>120</v>
      </c>
      <c r="T2095">
        <v>189</v>
      </c>
      <c r="U2095">
        <v>0</v>
      </c>
      <c r="V2095">
        <v>0</v>
      </c>
      <c r="W2095" t="s">
        <v>133</v>
      </c>
      <c r="X2095">
        <v>3117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 t="s">
        <v>81</v>
      </c>
      <c r="AF2095" t="s">
        <v>78</v>
      </c>
      <c r="AG2095" t="s">
        <v>240</v>
      </c>
      <c r="AH2095" t="s">
        <v>147</v>
      </c>
      <c r="AI2095" t="s">
        <v>140</v>
      </c>
      <c r="AJ2095" t="str">
        <f t="shared" si="32"/>
        <v>Sep</v>
      </c>
    </row>
    <row r="2096" spans="1:36" x14ac:dyDescent="0.3">
      <c r="A2096" t="s">
        <v>5652</v>
      </c>
      <c r="B2096" s="33">
        <v>45887</v>
      </c>
      <c r="C2096" t="s">
        <v>93</v>
      </c>
      <c r="D2096" t="s">
        <v>5653</v>
      </c>
      <c r="E2096" t="s">
        <v>180</v>
      </c>
      <c r="F2096" t="s">
        <v>177</v>
      </c>
      <c r="G2096" t="s">
        <v>160</v>
      </c>
      <c r="H2096" t="s">
        <v>162</v>
      </c>
      <c r="I2096">
        <v>1044</v>
      </c>
      <c r="J2096" t="s">
        <v>581</v>
      </c>
      <c r="K2096" t="s">
        <v>1965</v>
      </c>
      <c r="L2096" t="s">
        <v>1766</v>
      </c>
      <c r="M2096" t="s">
        <v>2520</v>
      </c>
      <c r="N2096">
        <v>152</v>
      </c>
      <c r="O2096">
        <v>61</v>
      </c>
      <c r="P2096">
        <v>87</v>
      </c>
      <c r="Q2096" t="s">
        <v>76</v>
      </c>
      <c r="R2096" t="s">
        <v>238</v>
      </c>
      <c r="S2096" t="s">
        <v>239</v>
      </c>
      <c r="T2096">
        <v>180</v>
      </c>
      <c r="U2096">
        <v>132</v>
      </c>
      <c r="V2096">
        <v>73.33</v>
      </c>
      <c r="W2096" t="s">
        <v>133</v>
      </c>
      <c r="X2096">
        <v>5170</v>
      </c>
      <c r="Y2096">
        <v>682440</v>
      </c>
      <c r="Z2096">
        <v>25476</v>
      </c>
      <c r="AA2096">
        <v>95964</v>
      </c>
      <c r="AB2096">
        <v>803880</v>
      </c>
      <c r="AC2096">
        <v>537939</v>
      </c>
      <c r="AD2096">
        <v>265941</v>
      </c>
      <c r="AE2096" t="s">
        <v>81</v>
      </c>
      <c r="AF2096" t="s">
        <v>78</v>
      </c>
      <c r="AG2096" t="s">
        <v>240</v>
      </c>
      <c r="AH2096" t="s">
        <v>144</v>
      </c>
      <c r="AI2096" t="s">
        <v>138</v>
      </c>
      <c r="AJ2096" t="str">
        <f t="shared" si="32"/>
        <v>Aug</v>
      </c>
    </row>
    <row r="2097" spans="1:36" x14ac:dyDescent="0.3">
      <c r="A2097" t="s">
        <v>5654</v>
      </c>
      <c r="B2097" s="33">
        <v>45849</v>
      </c>
      <c r="C2097" t="s">
        <v>93</v>
      </c>
      <c r="D2097" t="s">
        <v>5655</v>
      </c>
      <c r="E2097" t="s">
        <v>180</v>
      </c>
      <c r="F2097" t="s">
        <v>181</v>
      </c>
      <c r="G2097" t="s">
        <v>160</v>
      </c>
      <c r="H2097" t="s">
        <v>159</v>
      </c>
      <c r="I2097">
        <v>542</v>
      </c>
      <c r="J2097" t="s">
        <v>508</v>
      </c>
      <c r="K2097" t="s">
        <v>696</v>
      </c>
      <c r="L2097" t="s">
        <v>633</v>
      </c>
      <c r="M2097" t="s">
        <v>504</v>
      </c>
      <c r="N2097">
        <v>85</v>
      </c>
      <c r="O2097">
        <v>0</v>
      </c>
      <c r="P2097">
        <v>20</v>
      </c>
      <c r="Q2097" t="s">
        <v>73</v>
      </c>
      <c r="R2097" t="s">
        <v>238</v>
      </c>
      <c r="S2097" t="s">
        <v>239</v>
      </c>
      <c r="T2097">
        <v>189</v>
      </c>
      <c r="U2097">
        <v>185</v>
      </c>
      <c r="V2097">
        <v>97.88</v>
      </c>
      <c r="W2097" t="s">
        <v>135</v>
      </c>
      <c r="X2097">
        <v>6753</v>
      </c>
      <c r="Y2097">
        <v>1249305</v>
      </c>
      <c r="Z2097">
        <v>73260</v>
      </c>
      <c r="AA2097">
        <v>50505</v>
      </c>
      <c r="AB2097">
        <v>1373070</v>
      </c>
      <c r="AC2097">
        <v>1126758</v>
      </c>
      <c r="AD2097">
        <v>246312</v>
      </c>
      <c r="AE2097" t="s">
        <v>81</v>
      </c>
      <c r="AF2097" t="s">
        <v>81</v>
      </c>
      <c r="AG2097" t="s">
        <v>240</v>
      </c>
      <c r="AH2097" t="s">
        <v>145</v>
      </c>
      <c r="AI2097" t="s">
        <v>140</v>
      </c>
      <c r="AJ2097" t="str">
        <f t="shared" si="32"/>
        <v>Jul</v>
      </c>
    </row>
    <row r="2098" spans="1:36" x14ac:dyDescent="0.3">
      <c r="A2098" t="s">
        <v>5656</v>
      </c>
      <c r="B2098" s="33">
        <v>45978</v>
      </c>
      <c r="C2098" t="s">
        <v>95</v>
      </c>
      <c r="D2098" t="s">
        <v>5657</v>
      </c>
      <c r="E2098" t="s">
        <v>173</v>
      </c>
      <c r="F2098" t="s">
        <v>174</v>
      </c>
      <c r="G2098" t="s">
        <v>161</v>
      </c>
      <c r="H2098" t="s">
        <v>158</v>
      </c>
      <c r="I2098">
        <v>390</v>
      </c>
      <c r="J2098" t="s">
        <v>504</v>
      </c>
      <c r="K2098" t="s">
        <v>3489</v>
      </c>
      <c r="L2098" t="s">
        <v>301</v>
      </c>
      <c r="M2098" t="s">
        <v>921</v>
      </c>
      <c r="N2098">
        <v>80</v>
      </c>
      <c r="O2098">
        <v>4</v>
      </c>
      <c r="P2098">
        <v>23</v>
      </c>
      <c r="Q2098" t="s">
        <v>73</v>
      </c>
      <c r="R2098" t="s">
        <v>238</v>
      </c>
      <c r="S2098" t="s">
        <v>239</v>
      </c>
      <c r="T2098">
        <v>180</v>
      </c>
      <c r="U2098">
        <v>141</v>
      </c>
      <c r="V2098">
        <v>78.33</v>
      </c>
      <c r="W2098" t="s">
        <v>133</v>
      </c>
      <c r="X2098">
        <v>6247</v>
      </c>
      <c r="Y2098">
        <v>880827</v>
      </c>
      <c r="Z2098">
        <v>32994</v>
      </c>
      <c r="AA2098">
        <v>43146</v>
      </c>
      <c r="AB2098">
        <v>956967</v>
      </c>
      <c r="AC2098">
        <v>760805</v>
      </c>
      <c r="AD2098">
        <v>196162</v>
      </c>
      <c r="AE2098" t="s">
        <v>78</v>
      </c>
      <c r="AF2098" t="s">
        <v>78</v>
      </c>
      <c r="AG2098" t="s">
        <v>240</v>
      </c>
      <c r="AH2098" t="s">
        <v>145</v>
      </c>
      <c r="AI2098" t="s">
        <v>139</v>
      </c>
      <c r="AJ2098" t="str">
        <f t="shared" si="32"/>
        <v>Nov</v>
      </c>
    </row>
    <row r="2099" spans="1:36" x14ac:dyDescent="0.3">
      <c r="A2099" t="s">
        <v>5658</v>
      </c>
      <c r="B2099" s="33">
        <v>45821</v>
      </c>
      <c r="C2099" t="s">
        <v>96</v>
      </c>
      <c r="D2099" t="s">
        <v>5659</v>
      </c>
      <c r="E2099" t="s">
        <v>181</v>
      </c>
      <c r="F2099" t="s">
        <v>175</v>
      </c>
      <c r="G2099" t="s">
        <v>159</v>
      </c>
      <c r="H2099" t="s">
        <v>163</v>
      </c>
      <c r="I2099">
        <v>2210</v>
      </c>
      <c r="J2099" t="s">
        <v>504</v>
      </c>
      <c r="K2099" t="s">
        <v>1052</v>
      </c>
      <c r="L2099" t="s">
        <v>646</v>
      </c>
      <c r="M2099" t="s">
        <v>1056</v>
      </c>
      <c r="N2099">
        <v>294</v>
      </c>
      <c r="O2099">
        <v>21</v>
      </c>
      <c r="P2099">
        <v>10</v>
      </c>
      <c r="Q2099" t="s">
        <v>73</v>
      </c>
      <c r="R2099" t="s">
        <v>238</v>
      </c>
      <c r="S2099" t="s">
        <v>239</v>
      </c>
      <c r="T2099">
        <v>180</v>
      </c>
      <c r="U2099">
        <v>132</v>
      </c>
      <c r="V2099">
        <v>73.33</v>
      </c>
      <c r="W2099" t="s">
        <v>133</v>
      </c>
      <c r="X2099">
        <v>8627</v>
      </c>
      <c r="Y2099">
        <v>1138764</v>
      </c>
      <c r="Z2099">
        <v>49500</v>
      </c>
      <c r="AA2099">
        <v>92136</v>
      </c>
      <c r="AB2099">
        <v>1280400</v>
      </c>
      <c r="AC2099">
        <v>821682</v>
      </c>
      <c r="AD2099">
        <v>458718</v>
      </c>
      <c r="AE2099" t="s">
        <v>81</v>
      </c>
      <c r="AF2099" t="s">
        <v>75</v>
      </c>
      <c r="AG2099" t="s">
        <v>240</v>
      </c>
      <c r="AH2099" t="s">
        <v>144</v>
      </c>
      <c r="AI2099" t="s">
        <v>138</v>
      </c>
      <c r="AJ2099" t="str">
        <f t="shared" si="32"/>
        <v>Jun</v>
      </c>
    </row>
    <row r="2100" spans="1:36" x14ac:dyDescent="0.3">
      <c r="A2100" t="s">
        <v>5660</v>
      </c>
      <c r="B2100" s="33">
        <v>46015</v>
      </c>
      <c r="C2100" t="s">
        <v>95</v>
      </c>
      <c r="D2100" t="s">
        <v>5661</v>
      </c>
      <c r="E2100" t="s">
        <v>175</v>
      </c>
      <c r="F2100" t="s">
        <v>178</v>
      </c>
      <c r="G2100" t="s">
        <v>163</v>
      </c>
      <c r="H2100" t="s">
        <v>157</v>
      </c>
      <c r="I2100">
        <v>1516</v>
      </c>
      <c r="J2100" t="s">
        <v>469</v>
      </c>
      <c r="K2100" t="s">
        <v>555</v>
      </c>
      <c r="L2100" t="s">
        <v>310</v>
      </c>
      <c r="M2100" t="s">
        <v>1052</v>
      </c>
      <c r="N2100">
        <v>226</v>
      </c>
      <c r="O2100">
        <v>0</v>
      </c>
      <c r="P2100">
        <v>8</v>
      </c>
      <c r="Q2100" t="s">
        <v>73</v>
      </c>
      <c r="R2100" t="s">
        <v>238</v>
      </c>
      <c r="S2100" t="s">
        <v>239</v>
      </c>
      <c r="T2100">
        <v>180</v>
      </c>
      <c r="U2100">
        <v>154</v>
      </c>
      <c r="V2100">
        <v>85.56</v>
      </c>
      <c r="W2100" t="s">
        <v>133</v>
      </c>
      <c r="X2100">
        <v>10060</v>
      </c>
      <c r="Y2100">
        <v>1549240</v>
      </c>
      <c r="Z2100">
        <v>56056</v>
      </c>
      <c r="AA2100">
        <v>122430</v>
      </c>
      <c r="AB2100">
        <v>1727726</v>
      </c>
      <c r="AC2100">
        <v>1151789</v>
      </c>
      <c r="AD2100">
        <v>575937</v>
      </c>
      <c r="AE2100" t="s">
        <v>75</v>
      </c>
      <c r="AF2100" t="s">
        <v>75</v>
      </c>
      <c r="AG2100" t="s">
        <v>240</v>
      </c>
      <c r="AH2100" t="s">
        <v>144</v>
      </c>
      <c r="AI2100" t="s">
        <v>138</v>
      </c>
      <c r="AJ2100" t="str">
        <f t="shared" si="32"/>
        <v>Dec</v>
      </c>
    </row>
    <row r="2101" spans="1:36" x14ac:dyDescent="0.3">
      <c r="A2101" t="s">
        <v>5662</v>
      </c>
      <c r="B2101" s="33">
        <v>45791</v>
      </c>
      <c r="C2101" t="s">
        <v>99</v>
      </c>
      <c r="D2101" t="s">
        <v>5663</v>
      </c>
      <c r="E2101" t="s">
        <v>174</v>
      </c>
      <c r="F2101" t="s">
        <v>180</v>
      </c>
      <c r="G2101" t="s">
        <v>158</v>
      </c>
      <c r="H2101" t="s">
        <v>160</v>
      </c>
      <c r="I2101">
        <v>1183</v>
      </c>
      <c r="J2101" t="s">
        <v>345</v>
      </c>
      <c r="K2101" t="s">
        <v>1953</v>
      </c>
      <c r="L2101" t="s">
        <v>377</v>
      </c>
      <c r="M2101" t="s">
        <v>1953</v>
      </c>
      <c r="N2101">
        <v>155</v>
      </c>
      <c r="O2101">
        <v>0</v>
      </c>
      <c r="P2101">
        <v>-10</v>
      </c>
      <c r="Q2101" t="s">
        <v>70</v>
      </c>
      <c r="R2101" t="s">
        <v>238</v>
      </c>
      <c r="S2101" t="s">
        <v>239</v>
      </c>
      <c r="T2101">
        <v>180</v>
      </c>
      <c r="U2101">
        <v>144</v>
      </c>
      <c r="V2101">
        <v>80</v>
      </c>
      <c r="W2101" t="s">
        <v>134</v>
      </c>
      <c r="X2101">
        <v>9218</v>
      </c>
      <c r="Y2101">
        <v>1327392</v>
      </c>
      <c r="Z2101">
        <v>41040</v>
      </c>
      <c r="AA2101">
        <v>91872</v>
      </c>
      <c r="AB2101">
        <v>1460304</v>
      </c>
      <c r="AC2101">
        <v>849030</v>
      </c>
      <c r="AD2101">
        <v>611274</v>
      </c>
      <c r="AE2101" t="s">
        <v>78</v>
      </c>
      <c r="AF2101" t="s">
        <v>81</v>
      </c>
      <c r="AG2101" t="s">
        <v>240</v>
      </c>
      <c r="AH2101" t="s">
        <v>144</v>
      </c>
      <c r="AI2101" t="s">
        <v>139</v>
      </c>
      <c r="AJ2101" t="str">
        <f t="shared" si="32"/>
        <v>May</v>
      </c>
    </row>
    <row r="2102" spans="1:36" x14ac:dyDescent="0.3">
      <c r="A2102" t="s">
        <v>5664</v>
      </c>
      <c r="B2102" s="33">
        <v>45795</v>
      </c>
      <c r="C2102" t="s">
        <v>93</v>
      </c>
      <c r="D2102" t="s">
        <v>5665</v>
      </c>
      <c r="E2102" t="s">
        <v>175</v>
      </c>
      <c r="F2102" t="s">
        <v>178</v>
      </c>
      <c r="G2102" t="s">
        <v>163</v>
      </c>
      <c r="H2102" t="s">
        <v>157</v>
      </c>
      <c r="I2102">
        <v>1592</v>
      </c>
      <c r="J2102" t="s">
        <v>504</v>
      </c>
      <c r="K2102" t="s">
        <v>2234</v>
      </c>
      <c r="L2102" t="s">
        <v>236</v>
      </c>
      <c r="M2102" t="s">
        <v>1032</v>
      </c>
      <c r="N2102">
        <v>234</v>
      </c>
      <c r="O2102">
        <v>0</v>
      </c>
      <c r="P2102">
        <v>30</v>
      </c>
      <c r="Q2102" t="s">
        <v>73</v>
      </c>
      <c r="R2102" t="s">
        <v>238</v>
      </c>
      <c r="S2102" t="s">
        <v>239</v>
      </c>
      <c r="T2102">
        <v>220</v>
      </c>
      <c r="U2102">
        <v>188</v>
      </c>
      <c r="V2102">
        <v>85.45</v>
      </c>
      <c r="W2102" t="s">
        <v>133</v>
      </c>
      <c r="X2102">
        <v>9037</v>
      </c>
      <c r="Y2102">
        <v>1698956</v>
      </c>
      <c r="Z2102">
        <v>90616</v>
      </c>
      <c r="AA2102">
        <v>92872</v>
      </c>
      <c r="AB2102">
        <v>1882444</v>
      </c>
      <c r="AC2102">
        <v>1316255</v>
      </c>
      <c r="AD2102">
        <v>566189</v>
      </c>
      <c r="AE2102" t="s">
        <v>75</v>
      </c>
      <c r="AF2102" t="s">
        <v>75</v>
      </c>
      <c r="AG2102" t="s">
        <v>240</v>
      </c>
      <c r="AH2102" t="s">
        <v>144</v>
      </c>
      <c r="AI2102" t="s">
        <v>140</v>
      </c>
      <c r="AJ2102" t="str">
        <f t="shared" si="32"/>
        <v>May</v>
      </c>
    </row>
    <row r="2103" spans="1:36" x14ac:dyDescent="0.3">
      <c r="A2103" t="s">
        <v>5666</v>
      </c>
      <c r="B2103" s="33">
        <v>45887</v>
      </c>
      <c r="C2103" t="s">
        <v>93</v>
      </c>
      <c r="D2103" t="s">
        <v>5667</v>
      </c>
      <c r="E2103" t="s">
        <v>175</v>
      </c>
      <c r="F2103" t="s">
        <v>174</v>
      </c>
      <c r="G2103" t="s">
        <v>163</v>
      </c>
      <c r="H2103" t="s">
        <v>158</v>
      </c>
      <c r="I2103">
        <v>2067</v>
      </c>
      <c r="J2103" t="s">
        <v>615</v>
      </c>
      <c r="K2103" t="s">
        <v>2451</v>
      </c>
      <c r="L2103" t="s">
        <v>3110</v>
      </c>
      <c r="M2103" t="s">
        <v>3240</v>
      </c>
      <c r="N2103">
        <v>273</v>
      </c>
      <c r="O2103">
        <v>26</v>
      </c>
      <c r="P2103">
        <v>33</v>
      </c>
      <c r="Q2103" t="s">
        <v>76</v>
      </c>
      <c r="R2103" t="s">
        <v>238</v>
      </c>
      <c r="S2103" t="s">
        <v>239</v>
      </c>
      <c r="T2103">
        <v>189</v>
      </c>
      <c r="U2103">
        <v>144</v>
      </c>
      <c r="V2103">
        <v>76.19</v>
      </c>
      <c r="W2103" t="s">
        <v>133</v>
      </c>
      <c r="X2103">
        <v>10263</v>
      </c>
      <c r="Y2103">
        <v>1477872</v>
      </c>
      <c r="Z2103">
        <v>49824</v>
      </c>
      <c r="AA2103">
        <v>72864</v>
      </c>
      <c r="AB2103">
        <v>1600560</v>
      </c>
      <c r="AC2103">
        <v>1333301</v>
      </c>
      <c r="AD2103">
        <v>267259</v>
      </c>
      <c r="AE2103" t="s">
        <v>75</v>
      </c>
      <c r="AF2103" t="s">
        <v>78</v>
      </c>
      <c r="AG2103" t="s">
        <v>240</v>
      </c>
      <c r="AH2103" t="s">
        <v>145</v>
      </c>
      <c r="AI2103" t="s">
        <v>139</v>
      </c>
      <c r="AJ2103" t="str">
        <f t="shared" si="32"/>
        <v>Aug</v>
      </c>
    </row>
    <row r="2104" spans="1:36" x14ac:dyDescent="0.3">
      <c r="A2104" t="s">
        <v>5668</v>
      </c>
      <c r="B2104" s="33">
        <v>45948</v>
      </c>
      <c r="C2104" t="s">
        <v>99</v>
      </c>
      <c r="D2104" t="s">
        <v>5669</v>
      </c>
      <c r="E2104" t="s">
        <v>174</v>
      </c>
      <c r="F2104" t="s">
        <v>181</v>
      </c>
      <c r="G2104" t="s">
        <v>158</v>
      </c>
      <c r="H2104" t="s">
        <v>159</v>
      </c>
      <c r="I2104">
        <v>2227</v>
      </c>
      <c r="J2104" t="s">
        <v>971</v>
      </c>
      <c r="K2104" t="s">
        <v>1144</v>
      </c>
      <c r="L2104" t="s">
        <v>385</v>
      </c>
      <c r="M2104" t="s">
        <v>1144</v>
      </c>
      <c r="N2104">
        <v>278</v>
      </c>
      <c r="O2104">
        <v>0</v>
      </c>
      <c r="P2104">
        <v>-10</v>
      </c>
      <c r="Q2104" t="s">
        <v>70</v>
      </c>
      <c r="R2104" t="s">
        <v>238</v>
      </c>
      <c r="S2104" t="s">
        <v>239</v>
      </c>
      <c r="T2104">
        <v>186</v>
      </c>
      <c r="U2104">
        <v>106</v>
      </c>
      <c r="V2104">
        <v>56.99</v>
      </c>
      <c r="W2104" t="s">
        <v>133</v>
      </c>
      <c r="X2104">
        <v>3265</v>
      </c>
      <c r="Y2104">
        <v>346090</v>
      </c>
      <c r="Z2104">
        <v>23850</v>
      </c>
      <c r="AA2104">
        <v>27454</v>
      </c>
      <c r="AB2104">
        <v>397394</v>
      </c>
      <c r="AC2104">
        <v>309092</v>
      </c>
      <c r="AD2104">
        <v>88302</v>
      </c>
      <c r="AE2104" t="s">
        <v>78</v>
      </c>
      <c r="AF2104" t="s">
        <v>81</v>
      </c>
      <c r="AG2104" t="s">
        <v>240</v>
      </c>
      <c r="AH2104" t="s">
        <v>146</v>
      </c>
      <c r="AI2104" t="s">
        <v>138</v>
      </c>
      <c r="AJ2104" t="str">
        <f t="shared" si="32"/>
        <v>Oct</v>
      </c>
    </row>
    <row r="2105" spans="1:36" x14ac:dyDescent="0.3">
      <c r="A2105" t="s">
        <v>5670</v>
      </c>
      <c r="B2105" s="33">
        <v>45788</v>
      </c>
      <c r="C2105" t="s">
        <v>93</v>
      </c>
      <c r="D2105" t="s">
        <v>5671</v>
      </c>
      <c r="E2105" t="s">
        <v>180</v>
      </c>
      <c r="F2105" t="s">
        <v>173</v>
      </c>
      <c r="G2105" t="s">
        <v>160</v>
      </c>
      <c r="H2105" t="s">
        <v>161</v>
      </c>
      <c r="I2105">
        <v>2316</v>
      </c>
      <c r="J2105" t="s">
        <v>248</v>
      </c>
      <c r="K2105" t="s">
        <v>1522</v>
      </c>
      <c r="L2105" t="s">
        <v>572</v>
      </c>
      <c r="M2105" t="s">
        <v>2297</v>
      </c>
      <c r="N2105">
        <v>317</v>
      </c>
      <c r="O2105">
        <v>15</v>
      </c>
      <c r="P2105">
        <v>26</v>
      </c>
      <c r="Q2105" t="s">
        <v>73</v>
      </c>
      <c r="R2105" t="s">
        <v>238</v>
      </c>
      <c r="S2105" t="s">
        <v>239</v>
      </c>
      <c r="T2105">
        <v>220</v>
      </c>
      <c r="U2105">
        <v>196</v>
      </c>
      <c r="V2105">
        <v>89.09</v>
      </c>
      <c r="W2105" t="s">
        <v>133</v>
      </c>
      <c r="X2105">
        <v>8804</v>
      </c>
      <c r="Y2105">
        <v>1725584</v>
      </c>
      <c r="Z2105">
        <v>86240</v>
      </c>
      <c r="AA2105">
        <v>99568</v>
      </c>
      <c r="AB2105">
        <v>1911392</v>
      </c>
      <c r="AC2105">
        <v>1637093</v>
      </c>
      <c r="AD2105">
        <v>274299</v>
      </c>
      <c r="AE2105" t="s">
        <v>81</v>
      </c>
      <c r="AF2105" t="s">
        <v>78</v>
      </c>
      <c r="AG2105" t="s">
        <v>240</v>
      </c>
      <c r="AH2105" t="s">
        <v>145</v>
      </c>
      <c r="AI2105" t="s">
        <v>138</v>
      </c>
      <c r="AJ2105" t="str">
        <f t="shared" si="32"/>
        <v>May</v>
      </c>
    </row>
    <row r="2106" spans="1:36" x14ac:dyDescent="0.3">
      <c r="A2106" t="s">
        <v>5672</v>
      </c>
      <c r="B2106" s="33">
        <v>45881</v>
      </c>
      <c r="C2106" t="s">
        <v>93</v>
      </c>
      <c r="D2106" t="s">
        <v>5673</v>
      </c>
      <c r="E2106" t="s">
        <v>172</v>
      </c>
      <c r="F2106" t="s">
        <v>179</v>
      </c>
      <c r="G2106" t="s">
        <v>155</v>
      </c>
      <c r="H2106" t="s">
        <v>166</v>
      </c>
      <c r="I2106">
        <v>1576</v>
      </c>
      <c r="J2106" t="s">
        <v>469</v>
      </c>
      <c r="K2106" t="s">
        <v>3428</v>
      </c>
      <c r="L2106" t="s">
        <v>363</v>
      </c>
      <c r="M2106" t="s">
        <v>670</v>
      </c>
      <c r="N2106">
        <v>216</v>
      </c>
      <c r="O2106">
        <v>24</v>
      </c>
      <c r="P2106">
        <v>51</v>
      </c>
      <c r="Q2106" t="s">
        <v>76</v>
      </c>
      <c r="R2106" t="s">
        <v>238</v>
      </c>
      <c r="S2106" t="s">
        <v>239</v>
      </c>
      <c r="T2106">
        <v>220</v>
      </c>
      <c r="U2106">
        <v>157</v>
      </c>
      <c r="V2106">
        <v>71.36</v>
      </c>
      <c r="W2106" t="s">
        <v>133</v>
      </c>
      <c r="X2106">
        <v>10655</v>
      </c>
      <c r="Y2106">
        <v>1672835</v>
      </c>
      <c r="Z2106">
        <v>71592</v>
      </c>
      <c r="AA2106">
        <v>112412</v>
      </c>
      <c r="AB2106">
        <v>1856839</v>
      </c>
      <c r="AC2106">
        <v>1277835</v>
      </c>
      <c r="AD2106">
        <v>579004</v>
      </c>
      <c r="AE2106" t="s">
        <v>81</v>
      </c>
      <c r="AF2106" t="s">
        <v>72</v>
      </c>
      <c r="AG2106" t="s">
        <v>240</v>
      </c>
      <c r="AH2106" t="s">
        <v>144</v>
      </c>
      <c r="AI2106" t="s">
        <v>139</v>
      </c>
      <c r="AJ2106" t="str">
        <f t="shared" si="32"/>
        <v>Aug</v>
      </c>
    </row>
    <row r="2107" spans="1:36" x14ac:dyDescent="0.3">
      <c r="A2107" t="s">
        <v>5674</v>
      </c>
      <c r="B2107" s="33">
        <v>45869</v>
      </c>
      <c r="C2107" t="s">
        <v>95</v>
      </c>
      <c r="D2107" t="s">
        <v>5675</v>
      </c>
      <c r="E2107" t="s">
        <v>177</v>
      </c>
      <c r="F2107" t="s">
        <v>178</v>
      </c>
      <c r="G2107" t="s">
        <v>162</v>
      </c>
      <c r="H2107" t="s">
        <v>157</v>
      </c>
      <c r="I2107">
        <v>883</v>
      </c>
      <c r="J2107" t="s">
        <v>345</v>
      </c>
      <c r="K2107" t="s">
        <v>244</v>
      </c>
      <c r="L2107" t="s">
        <v>708</v>
      </c>
      <c r="M2107" t="s">
        <v>1219</v>
      </c>
      <c r="N2107">
        <v>139</v>
      </c>
      <c r="O2107">
        <v>5</v>
      </c>
      <c r="P2107">
        <v>27</v>
      </c>
      <c r="Q2107" t="s">
        <v>73</v>
      </c>
      <c r="R2107" t="s">
        <v>238</v>
      </c>
      <c r="S2107" t="s">
        <v>239</v>
      </c>
      <c r="T2107">
        <v>180</v>
      </c>
      <c r="U2107">
        <v>136</v>
      </c>
      <c r="V2107">
        <v>75.56</v>
      </c>
      <c r="W2107" t="s">
        <v>135</v>
      </c>
      <c r="X2107">
        <v>8428</v>
      </c>
      <c r="Y2107">
        <v>1146208</v>
      </c>
      <c r="Z2107">
        <v>72216</v>
      </c>
      <c r="AA2107">
        <v>30736</v>
      </c>
      <c r="AB2107">
        <v>1249160</v>
      </c>
      <c r="AC2107">
        <v>934178</v>
      </c>
      <c r="AD2107">
        <v>314982</v>
      </c>
      <c r="AE2107" t="s">
        <v>78</v>
      </c>
      <c r="AF2107" t="s">
        <v>75</v>
      </c>
      <c r="AG2107" t="s">
        <v>240</v>
      </c>
      <c r="AH2107" t="s">
        <v>144</v>
      </c>
      <c r="AI2107" t="s">
        <v>138</v>
      </c>
      <c r="AJ2107" t="str">
        <f t="shared" si="32"/>
        <v>Jul</v>
      </c>
    </row>
    <row r="2108" spans="1:36" x14ac:dyDescent="0.3">
      <c r="A2108" t="s">
        <v>5676</v>
      </c>
      <c r="B2108" s="33">
        <v>45995</v>
      </c>
      <c r="C2108" t="s">
        <v>97</v>
      </c>
      <c r="D2108" t="s">
        <v>5677</v>
      </c>
      <c r="E2108" t="s">
        <v>178</v>
      </c>
      <c r="F2108" t="s">
        <v>173</v>
      </c>
      <c r="G2108" t="s">
        <v>157</v>
      </c>
      <c r="H2108" t="s">
        <v>161</v>
      </c>
      <c r="I2108">
        <v>2080</v>
      </c>
      <c r="J2108" t="s">
        <v>971</v>
      </c>
      <c r="K2108" t="s">
        <v>3015</v>
      </c>
      <c r="L2108" t="s">
        <v>385</v>
      </c>
      <c r="M2108" t="s">
        <v>833</v>
      </c>
      <c r="N2108">
        <v>283</v>
      </c>
      <c r="O2108">
        <v>0</v>
      </c>
      <c r="P2108">
        <v>27</v>
      </c>
      <c r="Q2108" t="s">
        <v>73</v>
      </c>
      <c r="R2108" t="s">
        <v>238</v>
      </c>
      <c r="S2108" t="s">
        <v>239</v>
      </c>
      <c r="T2108">
        <v>189</v>
      </c>
      <c r="U2108">
        <v>180</v>
      </c>
      <c r="V2108">
        <v>95.24</v>
      </c>
      <c r="W2108" t="s">
        <v>133</v>
      </c>
      <c r="X2108">
        <v>8061</v>
      </c>
      <c r="Y2108">
        <v>1450980</v>
      </c>
      <c r="Z2108">
        <v>73260</v>
      </c>
      <c r="AA2108">
        <v>47880</v>
      </c>
      <c r="AB2108">
        <v>1572120</v>
      </c>
      <c r="AC2108">
        <v>970691</v>
      </c>
      <c r="AD2108">
        <v>601429</v>
      </c>
      <c r="AE2108" t="s">
        <v>75</v>
      </c>
      <c r="AF2108" t="s">
        <v>78</v>
      </c>
      <c r="AG2108" t="s">
        <v>240</v>
      </c>
      <c r="AH2108" t="s">
        <v>146</v>
      </c>
      <c r="AI2108" t="s">
        <v>138</v>
      </c>
      <c r="AJ2108" t="str">
        <f t="shared" si="32"/>
        <v>Dec</v>
      </c>
    </row>
    <row r="2109" spans="1:36" x14ac:dyDescent="0.3">
      <c r="A2109" t="s">
        <v>5678</v>
      </c>
      <c r="B2109" s="33">
        <v>45786</v>
      </c>
      <c r="C2109" t="s">
        <v>95</v>
      </c>
      <c r="D2109" t="s">
        <v>5679</v>
      </c>
      <c r="E2109" t="s">
        <v>178</v>
      </c>
      <c r="F2109" t="s">
        <v>176</v>
      </c>
      <c r="G2109" t="s">
        <v>157</v>
      </c>
      <c r="H2109" t="s">
        <v>156</v>
      </c>
      <c r="I2109">
        <v>1183</v>
      </c>
      <c r="J2109" t="s">
        <v>414</v>
      </c>
      <c r="K2109" t="s">
        <v>1535</v>
      </c>
      <c r="L2109" t="s">
        <v>488</v>
      </c>
      <c r="M2109" t="s">
        <v>746</v>
      </c>
      <c r="N2109">
        <v>192</v>
      </c>
      <c r="O2109">
        <v>24</v>
      </c>
      <c r="P2109">
        <v>7</v>
      </c>
      <c r="Q2109" t="s">
        <v>73</v>
      </c>
      <c r="R2109" t="s">
        <v>238</v>
      </c>
      <c r="S2109" t="s">
        <v>239</v>
      </c>
      <c r="T2109">
        <v>186</v>
      </c>
      <c r="U2109">
        <v>131</v>
      </c>
      <c r="V2109">
        <v>70.430000000000007</v>
      </c>
      <c r="W2109" t="s">
        <v>133</v>
      </c>
      <c r="X2109">
        <v>5169</v>
      </c>
      <c r="Y2109">
        <v>677139</v>
      </c>
      <c r="Z2109">
        <v>34584</v>
      </c>
      <c r="AA2109">
        <v>48601</v>
      </c>
      <c r="AB2109">
        <v>760324</v>
      </c>
      <c r="AC2109">
        <v>633983</v>
      </c>
      <c r="AD2109">
        <v>126341</v>
      </c>
      <c r="AE2109" t="s">
        <v>75</v>
      </c>
      <c r="AF2109" t="s">
        <v>81</v>
      </c>
      <c r="AG2109" t="s">
        <v>240</v>
      </c>
      <c r="AH2109" t="s">
        <v>145</v>
      </c>
      <c r="AI2109" t="s">
        <v>140</v>
      </c>
      <c r="AJ2109" t="str">
        <f t="shared" si="32"/>
        <v>May</v>
      </c>
    </row>
    <row r="2110" spans="1:36" x14ac:dyDescent="0.3">
      <c r="A2110" t="s">
        <v>5680</v>
      </c>
      <c r="B2110" s="33">
        <v>45912</v>
      </c>
      <c r="C2110" t="s">
        <v>95</v>
      </c>
      <c r="D2110" t="s">
        <v>5681</v>
      </c>
      <c r="E2110" t="s">
        <v>181</v>
      </c>
      <c r="F2110" t="s">
        <v>175</v>
      </c>
      <c r="G2110" t="s">
        <v>159</v>
      </c>
      <c r="H2110" t="s">
        <v>163</v>
      </c>
      <c r="I2110">
        <v>2250</v>
      </c>
      <c r="J2110" t="s">
        <v>566</v>
      </c>
      <c r="K2110" t="s">
        <v>765</v>
      </c>
      <c r="L2110" t="s">
        <v>408</v>
      </c>
      <c r="M2110" t="s">
        <v>765</v>
      </c>
      <c r="N2110">
        <v>283</v>
      </c>
      <c r="O2110">
        <v>0</v>
      </c>
      <c r="P2110">
        <v>-2</v>
      </c>
      <c r="Q2110" t="s">
        <v>70</v>
      </c>
      <c r="R2110" t="s">
        <v>238</v>
      </c>
      <c r="S2110" t="s">
        <v>239</v>
      </c>
      <c r="T2110">
        <v>220</v>
      </c>
      <c r="U2110">
        <v>156</v>
      </c>
      <c r="V2110">
        <v>70.91</v>
      </c>
      <c r="W2110" t="s">
        <v>133</v>
      </c>
      <c r="X2110">
        <v>8163</v>
      </c>
      <c r="Y2110">
        <v>1273428</v>
      </c>
      <c r="Z2110">
        <v>37908</v>
      </c>
      <c r="AA2110">
        <v>101556</v>
      </c>
      <c r="AB2110">
        <v>1412892</v>
      </c>
      <c r="AC2110">
        <v>1079583</v>
      </c>
      <c r="AD2110">
        <v>333309</v>
      </c>
      <c r="AE2110" t="s">
        <v>81</v>
      </c>
      <c r="AF2110" t="s">
        <v>75</v>
      </c>
      <c r="AG2110" t="s">
        <v>240</v>
      </c>
      <c r="AH2110" t="s">
        <v>144</v>
      </c>
      <c r="AI2110" t="s">
        <v>139</v>
      </c>
      <c r="AJ2110" t="str">
        <f t="shared" si="32"/>
        <v>Sep</v>
      </c>
    </row>
    <row r="2111" spans="1:36" x14ac:dyDescent="0.3">
      <c r="A2111" t="s">
        <v>5682</v>
      </c>
      <c r="B2111" s="33">
        <v>45721</v>
      </c>
      <c r="C2111" t="s">
        <v>93</v>
      </c>
      <c r="D2111" t="s">
        <v>5683</v>
      </c>
      <c r="E2111" t="s">
        <v>175</v>
      </c>
      <c r="F2111" t="s">
        <v>176</v>
      </c>
      <c r="G2111" t="s">
        <v>163</v>
      </c>
      <c r="H2111" t="s">
        <v>156</v>
      </c>
      <c r="I2111">
        <v>2147</v>
      </c>
      <c r="J2111" t="s">
        <v>459</v>
      </c>
      <c r="K2111" t="s">
        <v>572</v>
      </c>
      <c r="L2111" t="s">
        <v>459</v>
      </c>
      <c r="M2111" t="s">
        <v>572</v>
      </c>
      <c r="N2111">
        <v>255</v>
      </c>
      <c r="O2111">
        <v>0</v>
      </c>
      <c r="P2111">
        <v>-6</v>
      </c>
      <c r="Q2111" t="s">
        <v>70</v>
      </c>
      <c r="R2111" t="s">
        <v>238</v>
      </c>
      <c r="S2111" t="s">
        <v>239</v>
      </c>
      <c r="T2111">
        <v>220</v>
      </c>
      <c r="U2111">
        <v>135</v>
      </c>
      <c r="V2111">
        <v>61.36</v>
      </c>
      <c r="W2111" t="s">
        <v>133</v>
      </c>
      <c r="X2111">
        <v>4328</v>
      </c>
      <c r="Y2111">
        <v>584280</v>
      </c>
      <c r="Z2111">
        <v>32805</v>
      </c>
      <c r="AA2111">
        <v>54810</v>
      </c>
      <c r="AB2111">
        <v>671895</v>
      </c>
      <c r="AC2111">
        <v>476792</v>
      </c>
      <c r="AD2111">
        <v>195103</v>
      </c>
      <c r="AE2111" t="s">
        <v>75</v>
      </c>
      <c r="AF2111" t="s">
        <v>81</v>
      </c>
      <c r="AG2111" t="s">
        <v>240</v>
      </c>
      <c r="AH2111" t="s">
        <v>144</v>
      </c>
      <c r="AI2111" t="s">
        <v>139</v>
      </c>
      <c r="AJ2111" t="str">
        <f t="shared" si="32"/>
        <v>Mar</v>
      </c>
    </row>
    <row r="2112" spans="1:36" x14ac:dyDescent="0.3">
      <c r="A2112" t="s">
        <v>5684</v>
      </c>
      <c r="B2112" s="33">
        <v>45809</v>
      </c>
      <c r="C2112" t="s">
        <v>93</v>
      </c>
      <c r="D2112" t="s">
        <v>5685</v>
      </c>
      <c r="E2112" t="s">
        <v>180</v>
      </c>
      <c r="F2112" t="s">
        <v>176</v>
      </c>
      <c r="G2112" t="s">
        <v>160</v>
      </c>
      <c r="H2112" t="s">
        <v>156</v>
      </c>
      <c r="I2112">
        <v>475</v>
      </c>
      <c r="J2112" t="s">
        <v>492</v>
      </c>
      <c r="K2112" t="s">
        <v>1690</v>
      </c>
      <c r="L2112" t="s">
        <v>639</v>
      </c>
      <c r="M2112" t="s">
        <v>1778</v>
      </c>
      <c r="N2112">
        <v>80</v>
      </c>
      <c r="O2112">
        <v>0</v>
      </c>
      <c r="P2112">
        <v>5</v>
      </c>
      <c r="Q2112" t="s">
        <v>70</v>
      </c>
      <c r="R2112" t="s">
        <v>238</v>
      </c>
      <c r="S2112" t="s">
        <v>239</v>
      </c>
      <c r="T2112">
        <v>180</v>
      </c>
      <c r="U2112">
        <v>138</v>
      </c>
      <c r="V2112">
        <v>76.67</v>
      </c>
      <c r="W2112" t="s">
        <v>133</v>
      </c>
      <c r="X2112">
        <v>9815</v>
      </c>
      <c r="Y2112">
        <v>1354470</v>
      </c>
      <c r="Z2112">
        <v>35604</v>
      </c>
      <c r="AA2112">
        <v>37812</v>
      </c>
      <c r="AB2112">
        <v>1427886</v>
      </c>
      <c r="AC2112">
        <v>1153879</v>
      </c>
      <c r="AD2112">
        <v>274007</v>
      </c>
      <c r="AE2112" t="s">
        <v>81</v>
      </c>
      <c r="AF2112" t="s">
        <v>81</v>
      </c>
      <c r="AG2112" t="s">
        <v>240</v>
      </c>
      <c r="AH2112" t="s">
        <v>144</v>
      </c>
      <c r="AI2112" t="s">
        <v>140</v>
      </c>
      <c r="AJ2112" t="str">
        <f t="shared" si="32"/>
        <v>Jun</v>
      </c>
    </row>
    <row r="2113" spans="1:36" x14ac:dyDescent="0.3">
      <c r="A2113" t="s">
        <v>5686</v>
      </c>
      <c r="B2113" s="33">
        <v>45719</v>
      </c>
      <c r="C2113" t="s">
        <v>95</v>
      </c>
      <c r="D2113" t="s">
        <v>5687</v>
      </c>
      <c r="E2113" t="s">
        <v>176</v>
      </c>
      <c r="F2113" t="s">
        <v>173</v>
      </c>
      <c r="G2113" t="s">
        <v>156</v>
      </c>
      <c r="H2113" t="s">
        <v>161</v>
      </c>
      <c r="I2113">
        <v>707</v>
      </c>
      <c r="J2113" t="s">
        <v>477</v>
      </c>
      <c r="K2113" t="s">
        <v>568</v>
      </c>
      <c r="L2113" t="s">
        <v>477</v>
      </c>
      <c r="M2113" t="s">
        <v>568</v>
      </c>
      <c r="N2113">
        <v>99</v>
      </c>
      <c r="O2113">
        <v>0</v>
      </c>
      <c r="P2113">
        <v>-3</v>
      </c>
      <c r="Q2113" t="s">
        <v>70</v>
      </c>
      <c r="R2113" t="s">
        <v>238</v>
      </c>
      <c r="S2113" t="s">
        <v>239</v>
      </c>
      <c r="T2113">
        <v>180</v>
      </c>
      <c r="U2113">
        <v>150</v>
      </c>
      <c r="V2113">
        <v>83.33</v>
      </c>
      <c r="W2113" t="s">
        <v>133</v>
      </c>
      <c r="X2113">
        <v>6420</v>
      </c>
      <c r="Y2113">
        <v>963000</v>
      </c>
      <c r="Z2113">
        <v>59850</v>
      </c>
      <c r="AA2113">
        <v>100200</v>
      </c>
      <c r="AB2113">
        <v>1123050</v>
      </c>
      <c r="AC2113">
        <v>825429</v>
      </c>
      <c r="AD2113">
        <v>297621</v>
      </c>
      <c r="AE2113" t="s">
        <v>81</v>
      </c>
      <c r="AF2113" t="s">
        <v>78</v>
      </c>
      <c r="AG2113" t="s">
        <v>240</v>
      </c>
      <c r="AH2113" t="s">
        <v>145</v>
      </c>
      <c r="AI2113" t="s">
        <v>139</v>
      </c>
      <c r="AJ2113" t="str">
        <f t="shared" si="32"/>
        <v>Mar</v>
      </c>
    </row>
    <row r="2114" spans="1:36" x14ac:dyDescent="0.3">
      <c r="A2114" t="s">
        <v>5688</v>
      </c>
      <c r="B2114" s="33">
        <v>45918</v>
      </c>
      <c r="C2114" t="s">
        <v>93</v>
      </c>
      <c r="D2114" t="s">
        <v>5689</v>
      </c>
      <c r="E2114" t="s">
        <v>173</v>
      </c>
      <c r="F2114" t="s">
        <v>178</v>
      </c>
      <c r="G2114" t="s">
        <v>161</v>
      </c>
      <c r="H2114" t="s">
        <v>157</v>
      </c>
      <c r="I2114">
        <v>2034</v>
      </c>
      <c r="J2114" t="s">
        <v>621</v>
      </c>
      <c r="K2114" t="s">
        <v>1688</v>
      </c>
      <c r="L2114" t="s">
        <v>1511</v>
      </c>
      <c r="M2114" t="s">
        <v>529</v>
      </c>
      <c r="N2114">
        <v>283</v>
      </c>
      <c r="O2114">
        <v>20</v>
      </c>
      <c r="P2114">
        <v>32</v>
      </c>
      <c r="Q2114" t="s">
        <v>76</v>
      </c>
      <c r="R2114" t="s">
        <v>238</v>
      </c>
      <c r="S2114" t="s">
        <v>239</v>
      </c>
      <c r="T2114">
        <v>189</v>
      </c>
      <c r="U2114">
        <v>147</v>
      </c>
      <c r="V2114">
        <v>77.78</v>
      </c>
      <c r="W2114" t="s">
        <v>133</v>
      </c>
      <c r="X2114">
        <v>6260</v>
      </c>
      <c r="Y2114">
        <v>920220</v>
      </c>
      <c r="Z2114">
        <v>72618</v>
      </c>
      <c r="AA2114">
        <v>110103</v>
      </c>
      <c r="AB2114">
        <v>1102941</v>
      </c>
      <c r="AC2114">
        <v>726811</v>
      </c>
      <c r="AD2114">
        <v>376130</v>
      </c>
      <c r="AE2114" t="s">
        <v>78</v>
      </c>
      <c r="AF2114" t="s">
        <v>75</v>
      </c>
      <c r="AG2114" t="s">
        <v>240</v>
      </c>
      <c r="AH2114" t="s">
        <v>145</v>
      </c>
      <c r="AI2114" t="s">
        <v>138</v>
      </c>
      <c r="AJ2114" t="str">
        <f t="shared" ref="AJ2114:AJ2177" si="33">TEXT(B2114,"mmm")</f>
        <v>Sep</v>
      </c>
    </row>
    <row r="2115" spans="1:36" x14ac:dyDescent="0.3">
      <c r="A2115" t="s">
        <v>5690</v>
      </c>
      <c r="B2115" s="33">
        <v>45810</v>
      </c>
      <c r="C2115" t="s">
        <v>93</v>
      </c>
      <c r="D2115" t="s">
        <v>5691</v>
      </c>
      <c r="E2115" t="s">
        <v>180</v>
      </c>
      <c r="F2115" t="s">
        <v>179</v>
      </c>
      <c r="G2115" t="s">
        <v>160</v>
      </c>
      <c r="H2115" t="s">
        <v>166</v>
      </c>
      <c r="I2115">
        <v>1865</v>
      </c>
      <c r="J2115" t="s">
        <v>744</v>
      </c>
      <c r="K2115" t="s">
        <v>5326</v>
      </c>
      <c r="L2115" t="s">
        <v>852</v>
      </c>
      <c r="M2115" t="s">
        <v>1252</v>
      </c>
      <c r="N2115">
        <v>225</v>
      </c>
      <c r="O2115">
        <v>52</v>
      </c>
      <c r="P2115">
        <v>49</v>
      </c>
      <c r="Q2115" t="s">
        <v>76</v>
      </c>
      <c r="R2115" t="s">
        <v>238</v>
      </c>
      <c r="S2115" t="s">
        <v>239</v>
      </c>
      <c r="T2115">
        <v>150</v>
      </c>
      <c r="U2115">
        <v>132</v>
      </c>
      <c r="V2115">
        <v>88</v>
      </c>
      <c r="W2115" t="s">
        <v>133</v>
      </c>
      <c r="X2115">
        <v>4807</v>
      </c>
      <c r="Y2115">
        <v>634524</v>
      </c>
      <c r="Z2115">
        <v>57816</v>
      </c>
      <c r="AA2115">
        <v>83424</v>
      </c>
      <c r="AB2115">
        <v>775764</v>
      </c>
      <c r="AC2115">
        <v>526248</v>
      </c>
      <c r="AD2115">
        <v>249516</v>
      </c>
      <c r="AE2115" t="s">
        <v>81</v>
      </c>
      <c r="AF2115" t="s">
        <v>72</v>
      </c>
      <c r="AG2115" t="s">
        <v>240</v>
      </c>
      <c r="AH2115" t="s">
        <v>145</v>
      </c>
      <c r="AI2115" t="s">
        <v>140</v>
      </c>
      <c r="AJ2115" t="str">
        <f t="shared" si="33"/>
        <v>Jun</v>
      </c>
    </row>
    <row r="2116" spans="1:36" x14ac:dyDescent="0.3">
      <c r="A2116" t="s">
        <v>5692</v>
      </c>
      <c r="B2116" s="33">
        <v>45725</v>
      </c>
      <c r="C2116" t="s">
        <v>96</v>
      </c>
      <c r="D2116" t="s">
        <v>5693</v>
      </c>
      <c r="E2116" t="s">
        <v>174</v>
      </c>
      <c r="F2116" t="s">
        <v>172</v>
      </c>
      <c r="G2116" t="s">
        <v>158</v>
      </c>
      <c r="H2116" t="s">
        <v>155</v>
      </c>
      <c r="I2116">
        <v>1414</v>
      </c>
      <c r="J2116" t="s">
        <v>292</v>
      </c>
      <c r="K2116" t="s">
        <v>5694</v>
      </c>
      <c r="L2116" t="s">
        <v>626</v>
      </c>
      <c r="M2116" t="s">
        <v>5694</v>
      </c>
      <c r="N2116">
        <v>176</v>
      </c>
      <c r="O2116">
        <v>0</v>
      </c>
      <c r="P2116">
        <v>-10</v>
      </c>
      <c r="Q2116" t="s">
        <v>70</v>
      </c>
      <c r="R2116" t="s">
        <v>238</v>
      </c>
      <c r="S2116" t="s">
        <v>239</v>
      </c>
      <c r="T2116">
        <v>150</v>
      </c>
      <c r="U2116">
        <v>116</v>
      </c>
      <c r="V2116">
        <v>77.33</v>
      </c>
      <c r="W2116" t="s">
        <v>133</v>
      </c>
      <c r="X2116">
        <v>7935</v>
      </c>
      <c r="Y2116">
        <v>920460</v>
      </c>
      <c r="Z2116">
        <v>50112</v>
      </c>
      <c r="AA2116">
        <v>46400</v>
      </c>
      <c r="AB2116">
        <v>1016972</v>
      </c>
      <c r="AC2116">
        <v>854402</v>
      </c>
      <c r="AD2116">
        <v>162570</v>
      </c>
      <c r="AE2116" t="s">
        <v>78</v>
      </c>
      <c r="AF2116" t="s">
        <v>81</v>
      </c>
      <c r="AG2116" t="s">
        <v>240</v>
      </c>
      <c r="AH2116" t="s">
        <v>147</v>
      </c>
      <c r="AI2116" t="s">
        <v>139</v>
      </c>
      <c r="AJ2116" t="str">
        <f t="shared" si="33"/>
        <v>Mar</v>
      </c>
    </row>
    <row r="2117" spans="1:36" x14ac:dyDescent="0.3">
      <c r="A2117" t="s">
        <v>5695</v>
      </c>
      <c r="B2117" s="33">
        <v>45671</v>
      </c>
      <c r="C2117" t="s">
        <v>96</v>
      </c>
      <c r="D2117" t="s">
        <v>5696</v>
      </c>
      <c r="E2117" t="s">
        <v>181</v>
      </c>
      <c r="F2117" t="s">
        <v>174</v>
      </c>
      <c r="G2117" t="s">
        <v>159</v>
      </c>
      <c r="H2117" t="s">
        <v>158</v>
      </c>
      <c r="I2117">
        <v>1227</v>
      </c>
      <c r="J2117" t="s">
        <v>633</v>
      </c>
      <c r="K2117" t="s">
        <v>2112</v>
      </c>
      <c r="L2117" t="s">
        <v>2238</v>
      </c>
      <c r="M2117" t="s">
        <v>1002</v>
      </c>
      <c r="N2117">
        <v>159</v>
      </c>
      <c r="O2117">
        <v>2</v>
      </c>
      <c r="P2117">
        <v>3</v>
      </c>
      <c r="Q2117" t="s">
        <v>73</v>
      </c>
      <c r="R2117" t="s">
        <v>238</v>
      </c>
      <c r="S2117" t="s">
        <v>239</v>
      </c>
      <c r="T2117">
        <v>220</v>
      </c>
      <c r="U2117">
        <v>157</v>
      </c>
      <c r="V2117">
        <v>71.36</v>
      </c>
      <c r="W2117" t="s">
        <v>134</v>
      </c>
      <c r="X2117">
        <v>5636</v>
      </c>
      <c r="Y2117">
        <v>884852</v>
      </c>
      <c r="Z2117">
        <v>50083</v>
      </c>
      <c r="AA2117">
        <v>51810</v>
      </c>
      <c r="AB2117">
        <v>986745</v>
      </c>
      <c r="AC2117">
        <v>634697</v>
      </c>
      <c r="AD2117">
        <v>352048</v>
      </c>
      <c r="AE2117" t="s">
        <v>81</v>
      </c>
      <c r="AF2117" t="s">
        <v>78</v>
      </c>
      <c r="AG2117" t="s">
        <v>240</v>
      </c>
      <c r="AH2117" t="s">
        <v>145</v>
      </c>
      <c r="AI2117" t="s">
        <v>139</v>
      </c>
      <c r="AJ2117" t="str">
        <f t="shared" si="33"/>
        <v>Jan</v>
      </c>
    </row>
    <row r="2118" spans="1:36" x14ac:dyDescent="0.3">
      <c r="A2118" t="s">
        <v>5697</v>
      </c>
      <c r="B2118" s="33">
        <v>45931</v>
      </c>
      <c r="C2118" t="s">
        <v>95</v>
      </c>
      <c r="D2118" t="s">
        <v>5698</v>
      </c>
      <c r="E2118" t="s">
        <v>180</v>
      </c>
      <c r="F2118" t="s">
        <v>181</v>
      </c>
      <c r="G2118" t="s">
        <v>160</v>
      </c>
      <c r="H2118" t="s">
        <v>159</v>
      </c>
      <c r="I2118">
        <v>371</v>
      </c>
      <c r="J2118" t="s">
        <v>336</v>
      </c>
      <c r="K2118" t="s">
        <v>1781</v>
      </c>
      <c r="L2118" t="s">
        <v>581</v>
      </c>
      <c r="M2118" t="s">
        <v>248</v>
      </c>
      <c r="N2118">
        <v>73</v>
      </c>
      <c r="O2118">
        <v>0</v>
      </c>
      <c r="P2118">
        <v>32</v>
      </c>
      <c r="Q2118" t="s">
        <v>76</v>
      </c>
      <c r="R2118" t="s">
        <v>238</v>
      </c>
      <c r="S2118" t="s">
        <v>239</v>
      </c>
      <c r="T2118">
        <v>180</v>
      </c>
      <c r="U2118">
        <v>139</v>
      </c>
      <c r="V2118">
        <v>77.22</v>
      </c>
      <c r="W2118" t="s">
        <v>135</v>
      </c>
      <c r="X2118">
        <v>8001</v>
      </c>
      <c r="Y2118">
        <v>1112139</v>
      </c>
      <c r="Z2118">
        <v>44897</v>
      </c>
      <c r="AA2118">
        <v>100636</v>
      </c>
      <c r="AB2118">
        <v>1257672</v>
      </c>
      <c r="AC2118">
        <v>995283</v>
      </c>
      <c r="AD2118">
        <v>262389</v>
      </c>
      <c r="AE2118" t="s">
        <v>81</v>
      </c>
      <c r="AF2118" t="s">
        <v>81</v>
      </c>
      <c r="AG2118" t="s">
        <v>240</v>
      </c>
      <c r="AH2118" t="s">
        <v>144</v>
      </c>
      <c r="AI2118" t="s">
        <v>139</v>
      </c>
      <c r="AJ2118" t="str">
        <f t="shared" si="33"/>
        <v>Oct</v>
      </c>
    </row>
    <row r="2119" spans="1:36" x14ac:dyDescent="0.3">
      <c r="A2119" t="s">
        <v>5699</v>
      </c>
      <c r="B2119" s="33">
        <v>45699</v>
      </c>
      <c r="C2119" t="s">
        <v>93</v>
      </c>
      <c r="D2119" t="s">
        <v>5700</v>
      </c>
      <c r="E2119" t="s">
        <v>181</v>
      </c>
      <c r="F2119" t="s">
        <v>180</v>
      </c>
      <c r="G2119" t="s">
        <v>159</v>
      </c>
      <c r="H2119" t="s">
        <v>160</v>
      </c>
      <c r="I2119">
        <v>988</v>
      </c>
      <c r="J2119" t="s">
        <v>514</v>
      </c>
      <c r="K2119" t="s">
        <v>1956</v>
      </c>
      <c r="L2119" t="s">
        <v>463</v>
      </c>
      <c r="M2119" t="s">
        <v>344</v>
      </c>
      <c r="N2119">
        <v>139</v>
      </c>
      <c r="O2119">
        <v>0</v>
      </c>
      <c r="P2119">
        <v>6</v>
      </c>
      <c r="Q2119" t="s">
        <v>73</v>
      </c>
      <c r="R2119" t="s">
        <v>238</v>
      </c>
      <c r="S2119" t="s">
        <v>239</v>
      </c>
      <c r="T2119">
        <v>186</v>
      </c>
      <c r="U2119">
        <v>182</v>
      </c>
      <c r="V2119">
        <v>97.85</v>
      </c>
      <c r="W2119" t="s">
        <v>133</v>
      </c>
      <c r="X2119">
        <v>6400</v>
      </c>
      <c r="Y2119">
        <v>1164800</v>
      </c>
      <c r="Z2119">
        <v>85176</v>
      </c>
      <c r="AA2119">
        <v>48776</v>
      </c>
      <c r="AB2119">
        <v>1298752</v>
      </c>
      <c r="AC2119">
        <v>936367</v>
      </c>
      <c r="AD2119">
        <v>362385</v>
      </c>
      <c r="AE2119" t="s">
        <v>81</v>
      </c>
      <c r="AF2119" t="s">
        <v>81</v>
      </c>
      <c r="AG2119" t="s">
        <v>240</v>
      </c>
      <c r="AH2119" t="s">
        <v>146</v>
      </c>
      <c r="AI2119" t="s">
        <v>138</v>
      </c>
      <c r="AJ2119" t="str">
        <f t="shared" si="33"/>
        <v>Feb</v>
      </c>
    </row>
    <row r="2120" spans="1:36" x14ac:dyDescent="0.3">
      <c r="A2120" t="s">
        <v>5701</v>
      </c>
      <c r="B2120" s="33">
        <v>45877</v>
      </c>
      <c r="C2120" t="s">
        <v>97</v>
      </c>
      <c r="D2120" t="s">
        <v>5702</v>
      </c>
      <c r="E2120" t="s">
        <v>172</v>
      </c>
      <c r="F2120" t="s">
        <v>173</v>
      </c>
      <c r="G2120" t="s">
        <v>155</v>
      </c>
      <c r="H2120" t="s">
        <v>161</v>
      </c>
      <c r="I2120">
        <v>2291</v>
      </c>
      <c r="J2120" t="s">
        <v>560</v>
      </c>
      <c r="K2120" t="s">
        <v>4028</v>
      </c>
      <c r="L2120" t="s">
        <v>385</v>
      </c>
      <c r="M2120" t="s">
        <v>4028</v>
      </c>
      <c r="N2120">
        <v>350</v>
      </c>
      <c r="O2120">
        <v>0</v>
      </c>
      <c r="P2120">
        <v>-3</v>
      </c>
      <c r="Q2120" t="s">
        <v>70</v>
      </c>
      <c r="R2120" t="s">
        <v>238</v>
      </c>
      <c r="S2120" t="s">
        <v>239</v>
      </c>
      <c r="T2120">
        <v>186</v>
      </c>
      <c r="U2120">
        <v>161</v>
      </c>
      <c r="V2120">
        <v>86.56</v>
      </c>
      <c r="W2120" t="s">
        <v>133</v>
      </c>
      <c r="X2120">
        <v>9094</v>
      </c>
      <c r="Y2120">
        <v>1464134</v>
      </c>
      <c r="Z2120">
        <v>43953</v>
      </c>
      <c r="AA2120">
        <v>59731</v>
      </c>
      <c r="AB2120">
        <v>1567818</v>
      </c>
      <c r="AC2120">
        <v>1034567</v>
      </c>
      <c r="AD2120">
        <v>533251</v>
      </c>
      <c r="AE2120" t="s">
        <v>81</v>
      </c>
      <c r="AF2120" t="s">
        <v>78</v>
      </c>
      <c r="AG2120" t="s">
        <v>240</v>
      </c>
      <c r="AH2120" t="s">
        <v>144</v>
      </c>
      <c r="AI2120" t="s">
        <v>139</v>
      </c>
      <c r="AJ2120" t="str">
        <f t="shared" si="33"/>
        <v>Aug</v>
      </c>
    </row>
    <row r="2121" spans="1:36" x14ac:dyDescent="0.3">
      <c r="A2121" t="s">
        <v>5703</v>
      </c>
      <c r="B2121" s="33">
        <v>45700</v>
      </c>
      <c r="C2121" t="s">
        <v>93</v>
      </c>
      <c r="D2121" t="s">
        <v>5704</v>
      </c>
      <c r="E2121" t="s">
        <v>178</v>
      </c>
      <c r="F2121" t="s">
        <v>177</v>
      </c>
      <c r="G2121" t="s">
        <v>157</v>
      </c>
      <c r="H2121" t="s">
        <v>162</v>
      </c>
      <c r="I2121">
        <v>995</v>
      </c>
      <c r="J2121" t="s">
        <v>477</v>
      </c>
      <c r="K2121" t="s">
        <v>655</v>
      </c>
      <c r="L2121" t="s">
        <v>328</v>
      </c>
      <c r="M2121" t="s">
        <v>1170</v>
      </c>
      <c r="N2121">
        <v>147</v>
      </c>
      <c r="O2121">
        <v>23</v>
      </c>
      <c r="P2121">
        <v>54</v>
      </c>
      <c r="Q2121" t="s">
        <v>76</v>
      </c>
      <c r="R2121" t="s">
        <v>238</v>
      </c>
      <c r="S2121" t="s">
        <v>239</v>
      </c>
      <c r="T2121">
        <v>180</v>
      </c>
      <c r="U2121">
        <v>133</v>
      </c>
      <c r="V2121">
        <v>73.89</v>
      </c>
      <c r="W2121" t="s">
        <v>135</v>
      </c>
      <c r="X2121">
        <v>7585</v>
      </c>
      <c r="Y2121">
        <v>1008805</v>
      </c>
      <c r="Z2121">
        <v>71820</v>
      </c>
      <c r="AA2121">
        <v>89642</v>
      </c>
      <c r="AB2121">
        <v>1170267</v>
      </c>
      <c r="AC2121">
        <v>953412</v>
      </c>
      <c r="AD2121">
        <v>216855</v>
      </c>
      <c r="AE2121" t="s">
        <v>75</v>
      </c>
      <c r="AF2121" t="s">
        <v>78</v>
      </c>
      <c r="AG2121" t="s">
        <v>240</v>
      </c>
      <c r="AH2121" t="s">
        <v>144</v>
      </c>
      <c r="AI2121" t="s">
        <v>139</v>
      </c>
      <c r="AJ2121" t="str">
        <f t="shared" si="33"/>
        <v>Feb</v>
      </c>
    </row>
    <row r="2122" spans="1:36" x14ac:dyDescent="0.3">
      <c r="A2122" t="s">
        <v>5705</v>
      </c>
      <c r="B2122" s="33">
        <v>45951</v>
      </c>
      <c r="C2122" t="s">
        <v>99</v>
      </c>
      <c r="D2122" t="s">
        <v>5706</v>
      </c>
      <c r="E2122" t="s">
        <v>172</v>
      </c>
      <c r="F2122" t="s">
        <v>176</v>
      </c>
      <c r="G2122" t="s">
        <v>155</v>
      </c>
      <c r="H2122" t="s">
        <v>156</v>
      </c>
      <c r="I2122">
        <v>2064</v>
      </c>
      <c r="J2122" t="s">
        <v>292</v>
      </c>
      <c r="K2122" t="s">
        <v>1124</v>
      </c>
      <c r="L2122" t="s">
        <v>3389</v>
      </c>
      <c r="M2122" t="s">
        <v>3834</v>
      </c>
      <c r="N2122">
        <v>296</v>
      </c>
      <c r="O2122">
        <v>43</v>
      </c>
      <c r="P2122">
        <v>63</v>
      </c>
      <c r="Q2122" t="s">
        <v>76</v>
      </c>
      <c r="R2122" t="s">
        <v>238</v>
      </c>
      <c r="S2122" t="s">
        <v>239</v>
      </c>
      <c r="T2122">
        <v>189</v>
      </c>
      <c r="U2122">
        <v>107</v>
      </c>
      <c r="V2122">
        <v>56.61</v>
      </c>
      <c r="W2122" t="s">
        <v>133</v>
      </c>
      <c r="X2122">
        <v>4623</v>
      </c>
      <c r="Y2122">
        <v>494661</v>
      </c>
      <c r="Z2122">
        <v>20009</v>
      </c>
      <c r="AA2122">
        <v>22898</v>
      </c>
      <c r="AB2122">
        <v>537568</v>
      </c>
      <c r="AC2122">
        <v>314650</v>
      </c>
      <c r="AD2122">
        <v>222918</v>
      </c>
      <c r="AE2122" t="s">
        <v>81</v>
      </c>
      <c r="AF2122" t="s">
        <v>81</v>
      </c>
      <c r="AG2122" t="s">
        <v>240</v>
      </c>
      <c r="AH2122" t="s">
        <v>147</v>
      </c>
      <c r="AI2122" t="s">
        <v>138</v>
      </c>
      <c r="AJ2122" t="str">
        <f t="shared" si="33"/>
        <v>Oct</v>
      </c>
    </row>
    <row r="2123" spans="1:36" x14ac:dyDescent="0.3">
      <c r="A2123" t="s">
        <v>5707</v>
      </c>
      <c r="B2123" s="33">
        <v>45977</v>
      </c>
      <c r="C2123" t="s">
        <v>95</v>
      </c>
      <c r="D2123" t="s">
        <v>5708</v>
      </c>
      <c r="E2123" t="s">
        <v>180</v>
      </c>
      <c r="F2123" t="s">
        <v>179</v>
      </c>
      <c r="G2123" t="s">
        <v>160</v>
      </c>
      <c r="H2123" t="s">
        <v>166</v>
      </c>
      <c r="I2123">
        <v>1576</v>
      </c>
      <c r="J2123" t="s">
        <v>482</v>
      </c>
      <c r="K2123" t="s">
        <v>485</v>
      </c>
      <c r="L2123" t="s">
        <v>833</v>
      </c>
      <c r="M2123" t="s">
        <v>4699</v>
      </c>
      <c r="N2123">
        <v>197</v>
      </c>
      <c r="O2123">
        <v>10</v>
      </c>
      <c r="P2123">
        <v>20</v>
      </c>
      <c r="Q2123" t="s">
        <v>73</v>
      </c>
      <c r="R2123" t="s">
        <v>238</v>
      </c>
      <c r="S2123" t="s">
        <v>239</v>
      </c>
      <c r="T2123">
        <v>180</v>
      </c>
      <c r="U2123">
        <v>130</v>
      </c>
      <c r="V2123">
        <v>72.22</v>
      </c>
      <c r="W2123" t="s">
        <v>133</v>
      </c>
      <c r="X2123">
        <v>10781</v>
      </c>
      <c r="Y2123">
        <v>1401530</v>
      </c>
      <c r="Z2123">
        <v>42120</v>
      </c>
      <c r="AA2123">
        <v>71760</v>
      </c>
      <c r="AB2123">
        <v>1515410</v>
      </c>
      <c r="AC2123">
        <v>992543</v>
      </c>
      <c r="AD2123">
        <v>522867</v>
      </c>
      <c r="AE2123" t="s">
        <v>81</v>
      </c>
      <c r="AF2123" t="s">
        <v>72</v>
      </c>
      <c r="AG2123" t="s">
        <v>240</v>
      </c>
      <c r="AH2123" t="s">
        <v>146</v>
      </c>
      <c r="AI2123" t="s">
        <v>138</v>
      </c>
      <c r="AJ2123" t="str">
        <f t="shared" si="33"/>
        <v>Nov</v>
      </c>
    </row>
    <row r="2124" spans="1:36" x14ac:dyDescent="0.3">
      <c r="A2124" t="s">
        <v>5709</v>
      </c>
      <c r="B2124" s="33">
        <v>45680</v>
      </c>
      <c r="C2124" t="s">
        <v>99</v>
      </c>
      <c r="D2124" t="s">
        <v>5710</v>
      </c>
      <c r="E2124" t="s">
        <v>172</v>
      </c>
      <c r="F2124" t="s">
        <v>175</v>
      </c>
      <c r="G2124" t="s">
        <v>155</v>
      </c>
      <c r="H2124" t="s">
        <v>163</v>
      </c>
      <c r="I2124">
        <v>1608</v>
      </c>
      <c r="J2124" t="s">
        <v>397</v>
      </c>
      <c r="K2124" t="s">
        <v>1856</v>
      </c>
      <c r="L2124" t="s">
        <v>399</v>
      </c>
      <c r="M2124" t="s">
        <v>1240</v>
      </c>
      <c r="N2124">
        <v>200</v>
      </c>
      <c r="O2124">
        <v>34</v>
      </c>
      <c r="P2124">
        <v>43</v>
      </c>
      <c r="Q2124" t="s">
        <v>76</v>
      </c>
      <c r="R2124" t="s">
        <v>238</v>
      </c>
      <c r="S2124" t="s">
        <v>239</v>
      </c>
      <c r="T2124">
        <v>220</v>
      </c>
      <c r="U2124">
        <v>183</v>
      </c>
      <c r="V2124">
        <v>83.18</v>
      </c>
      <c r="W2124" t="s">
        <v>133</v>
      </c>
      <c r="X2124">
        <v>4466</v>
      </c>
      <c r="Y2124">
        <v>817278</v>
      </c>
      <c r="Z2124">
        <v>54351</v>
      </c>
      <c r="AA2124">
        <v>126819</v>
      </c>
      <c r="AB2124">
        <v>998448</v>
      </c>
      <c r="AC2124">
        <v>672966</v>
      </c>
      <c r="AD2124">
        <v>325482</v>
      </c>
      <c r="AE2124" t="s">
        <v>81</v>
      </c>
      <c r="AF2124" t="s">
        <v>75</v>
      </c>
      <c r="AG2124" t="s">
        <v>240</v>
      </c>
      <c r="AH2124" t="s">
        <v>144</v>
      </c>
      <c r="AI2124" t="s">
        <v>138</v>
      </c>
      <c r="AJ2124" t="str">
        <f t="shared" si="33"/>
        <v>Jan</v>
      </c>
    </row>
    <row r="2125" spans="1:36" x14ac:dyDescent="0.3">
      <c r="A2125" t="s">
        <v>5711</v>
      </c>
      <c r="B2125" s="33">
        <v>45683</v>
      </c>
      <c r="C2125" t="s">
        <v>93</v>
      </c>
      <c r="D2125" t="s">
        <v>5712</v>
      </c>
      <c r="E2125" t="s">
        <v>178</v>
      </c>
      <c r="F2125" t="s">
        <v>174</v>
      </c>
      <c r="G2125" t="s">
        <v>157</v>
      </c>
      <c r="H2125" t="s">
        <v>158</v>
      </c>
      <c r="I2125">
        <v>1462</v>
      </c>
      <c r="J2125" t="s">
        <v>613</v>
      </c>
      <c r="K2125" t="s">
        <v>2454</v>
      </c>
      <c r="L2125" t="s">
        <v>615</v>
      </c>
      <c r="M2125" t="s">
        <v>2454</v>
      </c>
      <c r="N2125">
        <v>198</v>
      </c>
      <c r="O2125">
        <v>0</v>
      </c>
      <c r="P2125">
        <v>-6</v>
      </c>
      <c r="Q2125" t="s">
        <v>70</v>
      </c>
      <c r="R2125" t="s">
        <v>238</v>
      </c>
      <c r="S2125" t="s">
        <v>239</v>
      </c>
      <c r="T2125">
        <v>180</v>
      </c>
      <c r="U2125">
        <v>176</v>
      </c>
      <c r="V2125">
        <v>97.78</v>
      </c>
      <c r="W2125" t="s">
        <v>135</v>
      </c>
      <c r="X2125">
        <v>4061</v>
      </c>
      <c r="Y2125">
        <v>714736</v>
      </c>
      <c r="Z2125">
        <v>50336</v>
      </c>
      <c r="AA2125">
        <v>46112</v>
      </c>
      <c r="AB2125">
        <v>811184</v>
      </c>
      <c r="AC2125">
        <v>661693</v>
      </c>
      <c r="AD2125">
        <v>149491</v>
      </c>
      <c r="AE2125" t="s">
        <v>75</v>
      </c>
      <c r="AF2125" t="s">
        <v>78</v>
      </c>
      <c r="AG2125" t="s">
        <v>240</v>
      </c>
      <c r="AH2125" t="s">
        <v>144</v>
      </c>
      <c r="AI2125" t="s">
        <v>139</v>
      </c>
      <c r="AJ2125" t="str">
        <f t="shared" si="33"/>
        <v>Jan</v>
      </c>
    </row>
    <row r="2126" spans="1:36" x14ac:dyDescent="0.3">
      <c r="A2126" t="s">
        <v>5713</v>
      </c>
      <c r="B2126" s="33">
        <v>45922</v>
      </c>
      <c r="C2126" t="s">
        <v>93</v>
      </c>
      <c r="D2126" t="s">
        <v>5714</v>
      </c>
      <c r="E2126" t="s">
        <v>173</v>
      </c>
      <c r="F2126" t="s">
        <v>172</v>
      </c>
      <c r="G2126" t="s">
        <v>161</v>
      </c>
      <c r="H2126" t="s">
        <v>155</v>
      </c>
      <c r="I2126">
        <v>1126</v>
      </c>
      <c r="J2126" t="s">
        <v>626</v>
      </c>
      <c r="K2126" t="s">
        <v>2045</v>
      </c>
      <c r="L2126" t="s">
        <v>4929</v>
      </c>
      <c r="M2126" t="s">
        <v>286</v>
      </c>
      <c r="N2126">
        <v>179</v>
      </c>
      <c r="O2126">
        <v>17</v>
      </c>
      <c r="P2126">
        <v>31</v>
      </c>
      <c r="Q2126" t="s">
        <v>76</v>
      </c>
      <c r="R2126" t="s">
        <v>238</v>
      </c>
      <c r="S2126" t="s">
        <v>239</v>
      </c>
      <c r="T2126">
        <v>180</v>
      </c>
      <c r="U2126">
        <v>152</v>
      </c>
      <c r="V2126">
        <v>84.44</v>
      </c>
      <c r="W2126" t="s">
        <v>133</v>
      </c>
      <c r="X2126">
        <v>8464</v>
      </c>
      <c r="Y2126">
        <v>1286528</v>
      </c>
      <c r="Z2126">
        <v>79496</v>
      </c>
      <c r="AA2126">
        <v>66120</v>
      </c>
      <c r="AB2126">
        <v>1432144</v>
      </c>
      <c r="AC2126">
        <v>926542</v>
      </c>
      <c r="AD2126">
        <v>505602</v>
      </c>
      <c r="AE2126" t="s">
        <v>78</v>
      </c>
      <c r="AF2126" t="s">
        <v>81</v>
      </c>
      <c r="AG2126" t="s">
        <v>240</v>
      </c>
      <c r="AH2126" t="s">
        <v>144</v>
      </c>
      <c r="AI2126" t="s">
        <v>138</v>
      </c>
      <c r="AJ2126" t="str">
        <f t="shared" si="33"/>
        <v>Sep</v>
      </c>
    </row>
    <row r="2127" spans="1:36" x14ac:dyDescent="0.3">
      <c r="A2127" t="s">
        <v>5715</v>
      </c>
      <c r="B2127" s="33">
        <v>45759</v>
      </c>
      <c r="C2127" t="s">
        <v>95</v>
      </c>
      <c r="D2127" t="s">
        <v>5716</v>
      </c>
      <c r="E2127" t="s">
        <v>176</v>
      </c>
      <c r="F2127" t="s">
        <v>178</v>
      </c>
      <c r="G2127" t="s">
        <v>156</v>
      </c>
      <c r="H2127" t="s">
        <v>157</v>
      </c>
      <c r="I2127">
        <v>475</v>
      </c>
      <c r="J2127" t="s">
        <v>463</v>
      </c>
      <c r="K2127" t="s">
        <v>703</v>
      </c>
      <c r="L2127" t="s">
        <v>398</v>
      </c>
      <c r="M2127" t="s">
        <v>1956</v>
      </c>
      <c r="N2127">
        <v>87</v>
      </c>
      <c r="O2127">
        <v>43</v>
      </c>
      <c r="P2127">
        <v>52</v>
      </c>
      <c r="Q2127" t="s">
        <v>76</v>
      </c>
      <c r="R2127" t="s">
        <v>238</v>
      </c>
      <c r="S2127" t="s">
        <v>239</v>
      </c>
      <c r="T2127">
        <v>150</v>
      </c>
      <c r="U2127">
        <v>117</v>
      </c>
      <c r="V2127">
        <v>78</v>
      </c>
      <c r="W2127" t="s">
        <v>133</v>
      </c>
      <c r="X2127">
        <v>7168</v>
      </c>
      <c r="Y2127">
        <v>838656</v>
      </c>
      <c r="Z2127">
        <v>44928</v>
      </c>
      <c r="AA2127">
        <v>68562</v>
      </c>
      <c r="AB2127">
        <v>952146</v>
      </c>
      <c r="AC2127">
        <v>808701</v>
      </c>
      <c r="AD2127">
        <v>143445</v>
      </c>
      <c r="AE2127" t="s">
        <v>81</v>
      </c>
      <c r="AF2127" t="s">
        <v>75</v>
      </c>
      <c r="AG2127" t="s">
        <v>240</v>
      </c>
      <c r="AH2127" t="s">
        <v>144</v>
      </c>
      <c r="AI2127" t="s">
        <v>140</v>
      </c>
      <c r="AJ2127" t="str">
        <f t="shared" si="33"/>
        <v>Apr</v>
      </c>
    </row>
    <row r="2128" spans="1:36" x14ac:dyDescent="0.3">
      <c r="A2128" t="s">
        <v>5717</v>
      </c>
      <c r="B2128" s="33">
        <v>45852</v>
      </c>
      <c r="C2128" t="s">
        <v>98</v>
      </c>
      <c r="D2128" t="s">
        <v>5718</v>
      </c>
      <c r="E2128" t="s">
        <v>180</v>
      </c>
      <c r="F2128" t="s">
        <v>179</v>
      </c>
      <c r="G2128" t="s">
        <v>160</v>
      </c>
      <c r="H2128" t="s">
        <v>166</v>
      </c>
      <c r="I2128">
        <v>1406</v>
      </c>
      <c r="J2128" t="s">
        <v>508</v>
      </c>
      <c r="K2128" t="s">
        <v>1315</v>
      </c>
      <c r="L2128" t="s">
        <v>633</v>
      </c>
      <c r="M2128" t="s">
        <v>2147</v>
      </c>
      <c r="N2128">
        <v>182</v>
      </c>
      <c r="O2128">
        <v>0</v>
      </c>
      <c r="P2128">
        <v>12</v>
      </c>
      <c r="Q2128" t="s">
        <v>73</v>
      </c>
      <c r="R2128" t="s">
        <v>238</v>
      </c>
      <c r="S2128" t="s">
        <v>239</v>
      </c>
      <c r="T2128">
        <v>180</v>
      </c>
      <c r="U2128">
        <v>146</v>
      </c>
      <c r="V2128">
        <v>81.11</v>
      </c>
      <c r="W2128" t="s">
        <v>133</v>
      </c>
      <c r="X2128">
        <v>9258</v>
      </c>
      <c r="Y2128">
        <v>1351668</v>
      </c>
      <c r="Z2128">
        <v>53436</v>
      </c>
      <c r="AA2128">
        <v>55334</v>
      </c>
      <c r="AB2128">
        <v>1460438</v>
      </c>
      <c r="AC2128">
        <v>888585</v>
      </c>
      <c r="AD2128">
        <v>571853</v>
      </c>
      <c r="AE2128" t="s">
        <v>81</v>
      </c>
      <c r="AF2128" t="s">
        <v>72</v>
      </c>
      <c r="AG2128" t="s">
        <v>240</v>
      </c>
      <c r="AH2128" t="s">
        <v>145</v>
      </c>
      <c r="AI2128" t="s">
        <v>139</v>
      </c>
      <c r="AJ2128" t="str">
        <f t="shared" si="33"/>
        <v>Jul</v>
      </c>
    </row>
    <row r="2129" spans="1:36" x14ac:dyDescent="0.3">
      <c r="A2129" t="s">
        <v>5719</v>
      </c>
      <c r="B2129" s="33">
        <v>45983</v>
      </c>
      <c r="C2129" t="s">
        <v>99</v>
      </c>
      <c r="D2129" t="s">
        <v>5720</v>
      </c>
      <c r="E2129" t="s">
        <v>172</v>
      </c>
      <c r="F2129" t="s">
        <v>181</v>
      </c>
      <c r="G2129" t="s">
        <v>155</v>
      </c>
      <c r="H2129" t="s">
        <v>159</v>
      </c>
      <c r="I2129">
        <v>2103</v>
      </c>
      <c r="J2129" t="s">
        <v>492</v>
      </c>
      <c r="K2129" t="s">
        <v>1227</v>
      </c>
      <c r="L2129" t="s">
        <v>639</v>
      </c>
      <c r="M2129" t="s">
        <v>1136</v>
      </c>
      <c r="N2129">
        <v>250</v>
      </c>
      <c r="O2129">
        <v>0</v>
      </c>
      <c r="P2129">
        <v>4</v>
      </c>
      <c r="Q2129" t="s">
        <v>70</v>
      </c>
      <c r="R2129" t="s">
        <v>238</v>
      </c>
      <c r="S2129" t="s">
        <v>239</v>
      </c>
      <c r="T2129">
        <v>189</v>
      </c>
      <c r="U2129">
        <v>161</v>
      </c>
      <c r="V2129">
        <v>85.19</v>
      </c>
      <c r="W2129" t="s">
        <v>133</v>
      </c>
      <c r="X2129">
        <v>6518</v>
      </c>
      <c r="Y2129">
        <v>1049398</v>
      </c>
      <c r="Z2129">
        <v>45080</v>
      </c>
      <c r="AA2129">
        <v>21896</v>
      </c>
      <c r="AB2129">
        <v>1116374</v>
      </c>
      <c r="AC2129">
        <v>813742</v>
      </c>
      <c r="AD2129">
        <v>302632</v>
      </c>
      <c r="AE2129" t="s">
        <v>81</v>
      </c>
      <c r="AF2129" t="s">
        <v>81</v>
      </c>
      <c r="AG2129" t="s">
        <v>240</v>
      </c>
      <c r="AH2129" t="s">
        <v>145</v>
      </c>
      <c r="AI2129" t="s">
        <v>139</v>
      </c>
      <c r="AJ2129" t="str">
        <f t="shared" si="33"/>
        <v>Nov</v>
      </c>
    </row>
    <row r="2130" spans="1:36" x14ac:dyDescent="0.3">
      <c r="A2130" t="s">
        <v>5721</v>
      </c>
      <c r="B2130" s="33">
        <v>46010</v>
      </c>
      <c r="C2130" t="s">
        <v>93</v>
      </c>
      <c r="D2130" t="s">
        <v>5722</v>
      </c>
      <c r="E2130" t="s">
        <v>175</v>
      </c>
      <c r="F2130" t="s">
        <v>172</v>
      </c>
      <c r="G2130" t="s">
        <v>163</v>
      </c>
      <c r="H2130" t="s">
        <v>155</v>
      </c>
      <c r="I2130">
        <v>1074</v>
      </c>
      <c r="J2130" t="s">
        <v>514</v>
      </c>
      <c r="K2130" t="s">
        <v>1956</v>
      </c>
      <c r="L2130" t="s">
        <v>463</v>
      </c>
      <c r="M2130" t="s">
        <v>3711</v>
      </c>
      <c r="N2130">
        <v>139</v>
      </c>
      <c r="O2130">
        <v>0</v>
      </c>
      <c r="P2130">
        <v>30</v>
      </c>
      <c r="Q2130" t="s">
        <v>73</v>
      </c>
      <c r="R2130" t="s">
        <v>238</v>
      </c>
      <c r="S2130" t="s">
        <v>239</v>
      </c>
      <c r="T2130">
        <v>186</v>
      </c>
      <c r="U2130">
        <v>134</v>
      </c>
      <c r="V2130">
        <v>72.040000000000006</v>
      </c>
      <c r="W2130" t="s">
        <v>133</v>
      </c>
      <c r="X2130">
        <v>5235</v>
      </c>
      <c r="Y2130">
        <v>701490</v>
      </c>
      <c r="Z2130">
        <v>49848</v>
      </c>
      <c r="AA2130">
        <v>34438</v>
      </c>
      <c r="AB2130">
        <v>785776</v>
      </c>
      <c r="AC2130">
        <v>613769</v>
      </c>
      <c r="AD2130">
        <v>172007</v>
      </c>
      <c r="AE2130" t="s">
        <v>75</v>
      </c>
      <c r="AF2130" t="s">
        <v>81</v>
      </c>
      <c r="AG2130" t="s">
        <v>240</v>
      </c>
      <c r="AH2130" t="s">
        <v>144</v>
      </c>
      <c r="AI2130" t="s">
        <v>139</v>
      </c>
      <c r="AJ2130" t="str">
        <f t="shared" si="33"/>
        <v>Dec</v>
      </c>
    </row>
    <row r="2131" spans="1:36" x14ac:dyDescent="0.3">
      <c r="A2131" t="s">
        <v>5723</v>
      </c>
      <c r="B2131" s="33">
        <v>45660</v>
      </c>
      <c r="C2131" t="s">
        <v>93</v>
      </c>
      <c r="D2131" t="s">
        <v>5724</v>
      </c>
      <c r="E2131" t="s">
        <v>179</v>
      </c>
      <c r="F2131" t="s">
        <v>172</v>
      </c>
      <c r="G2131" t="s">
        <v>166</v>
      </c>
      <c r="H2131" t="s">
        <v>155</v>
      </c>
      <c r="I2131">
        <v>1389</v>
      </c>
      <c r="J2131" t="s">
        <v>560</v>
      </c>
      <c r="K2131" t="s">
        <v>1725</v>
      </c>
      <c r="L2131" t="s">
        <v>385</v>
      </c>
      <c r="M2131" t="s">
        <v>3478</v>
      </c>
      <c r="N2131">
        <v>184</v>
      </c>
      <c r="O2131">
        <v>0</v>
      </c>
      <c r="P2131">
        <v>4</v>
      </c>
      <c r="Q2131" t="s">
        <v>70</v>
      </c>
      <c r="R2131" t="s">
        <v>238</v>
      </c>
      <c r="S2131" t="s">
        <v>239</v>
      </c>
      <c r="T2131">
        <v>150</v>
      </c>
      <c r="U2131">
        <v>131</v>
      </c>
      <c r="V2131">
        <v>87.33</v>
      </c>
      <c r="W2131" t="s">
        <v>135</v>
      </c>
      <c r="X2131">
        <v>9372</v>
      </c>
      <c r="Y2131">
        <v>1227732</v>
      </c>
      <c r="Z2131">
        <v>41265</v>
      </c>
      <c r="AA2131">
        <v>47029</v>
      </c>
      <c r="AB2131">
        <v>1316026</v>
      </c>
      <c r="AC2131">
        <v>935188</v>
      </c>
      <c r="AD2131">
        <v>380838</v>
      </c>
      <c r="AE2131" t="s">
        <v>72</v>
      </c>
      <c r="AF2131" t="s">
        <v>81</v>
      </c>
      <c r="AG2131" t="s">
        <v>240</v>
      </c>
      <c r="AH2131" t="s">
        <v>144</v>
      </c>
      <c r="AI2131" t="s">
        <v>140</v>
      </c>
      <c r="AJ2131" t="str">
        <f t="shared" si="33"/>
        <v>Jan</v>
      </c>
    </row>
    <row r="2132" spans="1:36" x14ac:dyDescent="0.3">
      <c r="A2132" t="s">
        <v>5725</v>
      </c>
      <c r="B2132" s="33">
        <v>45741</v>
      </c>
      <c r="C2132" t="s">
        <v>93</v>
      </c>
      <c r="D2132" t="s">
        <v>5726</v>
      </c>
      <c r="E2132" t="s">
        <v>174</v>
      </c>
      <c r="F2132" t="s">
        <v>177</v>
      </c>
      <c r="G2132" t="s">
        <v>158</v>
      </c>
      <c r="H2132" t="s">
        <v>162</v>
      </c>
      <c r="I2132">
        <v>617</v>
      </c>
      <c r="J2132" t="s">
        <v>362</v>
      </c>
      <c r="K2132" t="s">
        <v>828</v>
      </c>
      <c r="L2132" t="s">
        <v>1651</v>
      </c>
      <c r="M2132" t="s">
        <v>3070</v>
      </c>
      <c r="N2132">
        <v>109</v>
      </c>
      <c r="O2132">
        <v>1</v>
      </c>
      <c r="P2132">
        <v>8</v>
      </c>
      <c r="Q2132" t="s">
        <v>73</v>
      </c>
      <c r="R2132" t="s">
        <v>238</v>
      </c>
      <c r="S2132" t="s">
        <v>239</v>
      </c>
      <c r="T2132">
        <v>189</v>
      </c>
      <c r="U2132">
        <v>158</v>
      </c>
      <c r="V2132">
        <v>83.6</v>
      </c>
      <c r="W2132" t="s">
        <v>135</v>
      </c>
      <c r="X2132">
        <v>9009</v>
      </c>
      <c r="Y2132">
        <v>1423422</v>
      </c>
      <c r="Z2132">
        <v>34128</v>
      </c>
      <c r="AA2132">
        <v>58302</v>
      </c>
      <c r="AB2132">
        <v>1515852</v>
      </c>
      <c r="AC2132">
        <v>1149599</v>
      </c>
      <c r="AD2132">
        <v>366253</v>
      </c>
      <c r="AE2132" t="s">
        <v>78</v>
      </c>
      <c r="AF2132" t="s">
        <v>78</v>
      </c>
      <c r="AG2132" t="s">
        <v>240</v>
      </c>
      <c r="AH2132" t="s">
        <v>145</v>
      </c>
      <c r="AI2132" t="s">
        <v>139</v>
      </c>
      <c r="AJ2132" t="str">
        <f t="shared" si="33"/>
        <v>Mar</v>
      </c>
    </row>
    <row r="2133" spans="1:36" x14ac:dyDescent="0.3">
      <c r="A2133" t="s">
        <v>5727</v>
      </c>
      <c r="B2133" s="33">
        <v>45864</v>
      </c>
      <c r="C2133" t="s">
        <v>97</v>
      </c>
      <c r="D2133" t="s">
        <v>5728</v>
      </c>
      <c r="E2133" t="s">
        <v>179</v>
      </c>
      <c r="F2133" t="s">
        <v>180</v>
      </c>
      <c r="G2133" t="s">
        <v>166</v>
      </c>
      <c r="H2133" t="s">
        <v>160</v>
      </c>
      <c r="I2133">
        <v>2372</v>
      </c>
      <c r="J2133" t="s">
        <v>264</v>
      </c>
      <c r="K2133" t="s">
        <v>848</v>
      </c>
      <c r="L2133" t="s">
        <v>310</v>
      </c>
      <c r="M2133" t="s">
        <v>848</v>
      </c>
      <c r="N2133">
        <v>312</v>
      </c>
      <c r="O2133">
        <v>0</v>
      </c>
      <c r="P2133">
        <v>-10</v>
      </c>
      <c r="Q2133" t="s">
        <v>70</v>
      </c>
      <c r="R2133" t="s">
        <v>238</v>
      </c>
      <c r="S2133" t="s">
        <v>239</v>
      </c>
      <c r="T2133">
        <v>150</v>
      </c>
      <c r="U2133">
        <v>129</v>
      </c>
      <c r="V2133">
        <v>86</v>
      </c>
      <c r="W2133" t="s">
        <v>135</v>
      </c>
      <c r="X2133">
        <v>7549</v>
      </c>
      <c r="Y2133">
        <v>973821</v>
      </c>
      <c r="Z2133">
        <v>62565</v>
      </c>
      <c r="AA2133">
        <v>48117</v>
      </c>
      <c r="AB2133">
        <v>1084503</v>
      </c>
      <c r="AC2133">
        <v>726707</v>
      </c>
      <c r="AD2133">
        <v>357796</v>
      </c>
      <c r="AE2133" t="s">
        <v>72</v>
      </c>
      <c r="AF2133" t="s">
        <v>81</v>
      </c>
      <c r="AG2133" t="s">
        <v>240</v>
      </c>
      <c r="AH2133" t="s">
        <v>145</v>
      </c>
      <c r="AI2133" t="s">
        <v>138</v>
      </c>
      <c r="AJ2133" t="str">
        <f t="shared" si="33"/>
        <v>Jul</v>
      </c>
    </row>
    <row r="2134" spans="1:36" x14ac:dyDescent="0.3">
      <c r="A2134" t="s">
        <v>5729</v>
      </c>
      <c r="B2134" s="33">
        <v>45913</v>
      </c>
      <c r="C2134" t="s">
        <v>99</v>
      </c>
      <c r="D2134" t="s">
        <v>5456</v>
      </c>
      <c r="E2134" t="s">
        <v>177</v>
      </c>
      <c r="F2134" t="s">
        <v>172</v>
      </c>
      <c r="G2134" t="s">
        <v>162</v>
      </c>
      <c r="H2134" t="s">
        <v>155</v>
      </c>
      <c r="I2134">
        <v>1019</v>
      </c>
      <c r="J2134" t="s">
        <v>1434</v>
      </c>
      <c r="K2134" t="s">
        <v>822</v>
      </c>
      <c r="L2134" t="s">
        <v>633</v>
      </c>
      <c r="M2134" t="s">
        <v>822</v>
      </c>
      <c r="N2134">
        <v>164</v>
      </c>
      <c r="O2134">
        <v>0</v>
      </c>
      <c r="P2134">
        <v>-10</v>
      </c>
      <c r="Q2134" t="s">
        <v>70</v>
      </c>
      <c r="R2134" t="s">
        <v>238</v>
      </c>
      <c r="S2134" t="s">
        <v>239</v>
      </c>
      <c r="T2134">
        <v>189</v>
      </c>
      <c r="U2134">
        <v>113</v>
      </c>
      <c r="V2134">
        <v>59.79</v>
      </c>
      <c r="W2134" t="s">
        <v>133</v>
      </c>
      <c r="X2134">
        <v>10919</v>
      </c>
      <c r="Y2134">
        <v>1233847</v>
      </c>
      <c r="Z2134">
        <v>51076</v>
      </c>
      <c r="AA2134">
        <v>78535</v>
      </c>
      <c r="AB2134">
        <v>1363458</v>
      </c>
      <c r="AC2134">
        <v>949700</v>
      </c>
      <c r="AD2134">
        <v>413758</v>
      </c>
      <c r="AE2134" t="s">
        <v>78</v>
      </c>
      <c r="AF2134" t="s">
        <v>81</v>
      </c>
      <c r="AG2134" t="s">
        <v>240</v>
      </c>
      <c r="AH2134" t="s">
        <v>144</v>
      </c>
      <c r="AI2134" t="s">
        <v>139</v>
      </c>
      <c r="AJ2134" t="str">
        <f t="shared" si="33"/>
        <v>Sep</v>
      </c>
    </row>
    <row r="2135" spans="1:36" x14ac:dyDescent="0.3">
      <c r="A2135" t="s">
        <v>5730</v>
      </c>
      <c r="B2135" s="33">
        <v>45674</v>
      </c>
      <c r="C2135" t="s">
        <v>99</v>
      </c>
      <c r="D2135" t="s">
        <v>5731</v>
      </c>
      <c r="E2135" t="s">
        <v>179</v>
      </c>
      <c r="F2135" t="s">
        <v>174</v>
      </c>
      <c r="G2135" t="s">
        <v>166</v>
      </c>
      <c r="H2135" t="s">
        <v>158</v>
      </c>
      <c r="I2135">
        <v>1819</v>
      </c>
      <c r="J2135" t="s">
        <v>377</v>
      </c>
      <c r="K2135" t="s">
        <v>1120</v>
      </c>
      <c r="L2135" t="s">
        <v>530</v>
      </c>
      <c r="M2135" t="s">
        <v>567</v>
      </c>
      <c r="N2135">
        <v>236</v>
      </c>
      <c r="O2135">
        <v>40</v>
      </c>
      <c r="P2135">
        <v>30</v>
      </c>
      <c r="Q2135" t="s">
        <v>73</v>
      </c>
      <c r="R2135" t="s">
        <v>238</v>
      </c>
      <c r="S2135" t="s">
        <v>239</v>
      </c>
      <c r="T2135">
        <v>180</v>
      </c>
      <c r="U2135">
        <v>168</v>
      </c>
      <c r="V2135">
        <v>93.33</v>
      </c>
      <c r="W2135" t="s">
        <v>133</v>
      </c>
      <c r="X2135">
        <v>2988</v>
      </c>
      <c r="Y2135">
        <v>501984</v>
      </c>
      <c r="Z2135">
        <v>31920</v>
      </c>
      <c r="AA2135">
        <v>118776</v>
      </c>
      <c r="AB2135">
        <v>652680</v>
      </c>
      <c r="AC2135">
        <v>384759</v>
      </c>
      <c r="AD2135">
        <v>267921</v>
      </c>
      <c r="AE2135" t="s">
        <v>72</v>
      </c>
      <c r="AF2135" t="s">
        <v>78</v>
      </c>
      <c r="AG2135" t="s">
        <v>240</v>
      </c>
      <c r="AH2135" t="s">
        <v>144</v>
      </c>
      <c r="AI2135" t="s">
        <v>139</v>
      </c>
      <c r="AJ2135" t="str">
        <f t="shared" si="33"/>
        <v>Jan</v>
      </c>
    </row>
    <row r="2136" spans="1:36" x14ac:dyDescent="0.3">
      <c r="A2136" t="s">
        <v>5732</v>
      </c>
      <c r="B2136" s="33">
        <v>45843</v>
      </c>
      <c r="C2136" t="s">
        <v>93</v>
      </c>
      <c r="D2136" t="s">
        <v>5733</v>
      </c>
      <c r="E2136" t="s">
        <v>174</v>
      </c>
      <c r="F2136" t="s">
        <v>172</v>
      </c>
      <c r="G2136" t="s">
        <v>158</v>
      </c>
      <c r="H2136" t="s">
        <v>155</v>
      </c>
      <c r="I2136">
        <v>2044</v>
      </c>
      <c r="J2136" t="s">
        <v>336</v>
      </c>
      <c r="K2136" t="s">
        <v>2441</v>
      </c>
      <c r="L2136" t="s">
        <v>728</v>
      </c>
      <c r="M2136" t="s">
        <v>1137</v>
      </c>
      <c r="N2136">
        <v>258</v>
      </c>
      <c r="O2136">
        <v>74</v>
      </c>
      <c r="P2136">
        <v>72</v>
      </c>
      <c r="Q2136" t="s">
        <v>76</v>
      </c>
      <c r="R2136" t="s">
        <v>238</v>
      </c>
      <c r="S2136" t="s">
        <v>239</v>
      </c>
      <c r="T2136">
        <v>189</v>
      </c>
      <c r="U2136">
        <v>176</v>
      </c>
      <c r="V2136">
        <v>93.12</v>
      </c>
      <c r="W2136" t="s">
        <v>134</v>
      </c>
      <c r="X2136">
        <v>5266</v>
      </c>
      <c r="Y2136">
        <v>926816</v>
      </c>
      <c r="Z2136">
        <v>65472</v>
      </c>
      <c r="AA2136">
        <v>61776</v>
      </c>
      <c r="AB2136">
        <v>1054064</v>
      </c>
      <c r="AC2136">
        <v>688243</v>
      </c>
      <c r="AD2136">
        <v>365821</v>
      </c>
      <c r="AE2136" t="s">
        <v>78</v>
      </c>
      <c r="AF2136" t="s">
        <v>81</v>
      </c>
      <c r="AG2136" t="s">
        <v>240</v>
      </c>
      <c r="AH2136" t="s">
        <v>147</v>
      </c>
      <c r="AI2136" t="s">
        <v>140</v>
      </c>
      <c r="AJ2136" t="str">
        <f t="shared" si="33"/>
        <v>Jul</v>
      </c>
    </row>
    <row r="2137" spans="1:36" x14ac:dyDescent="0.3">
      <c r="A2137" t="s">
        <v>5734</v>
      </c>
      <c r="B2137" s="33">
        <v>45659</v>
      </c>
      <c r="C2137" t="s">
        <v>95</v>
      </c>
      <c r="D2137" t="s">
        <v>1441</v>
      </c>
      <c r="E2137" t="s">
        <v>172</v>
      </c>
      <c r="F2137" t="s">
        <v>178</v>
      </c>
      <c r="G2137" t="s">
        <v>155</v>
      </c>
      <c r="H2137" t="s">
        <v>157</v>
      </c>
      <c r="I2137">
        <v>1186</v>
      </c>
      <c r="J2137" t="s">
        <v>474</v>
      </c>
      <c r="K2137" t="s">
        <v>2896</v>
      </c>
      <c r="L2137" t="s">
        <v>2756</v>
      </c>
      <c r="M2137" t="s">
        <v>1318</v>
      </c>
      <c r="N2137">
        <v>157</v>
      </c>
      <c r="O2137">
        <v>33</v>
      </c>
      <c r="P2137">
        <v>33</v>
      </c>
      <c r="Q2137" t="s">
        <v>76</v>
      </c>
      <c r="R2137" t="s">
        <v>238</v>
      </c>
      <c r="S2137" t="s">
        <v>239</v>
      </c>
      <c r="T2137">
        <v>189</v>
      </c>
      <c r="U2137">
        <v>129</v>
      </c>
      <c r="V2137">
        <v>68.25</v>
      </c>
      <c r="W2137" t="s">
        <v>135</v>
      </c>
      <c r="X2137">
        <v>7455</v>
      </c>
      <c r="Y2137">
        <v>961695</v>
      </c>
      <c r="Z2137">
        <v>26703</v>
      </c>
      <c r="AA2137">
        <v>38184</v>
      </c>
      <c r="AB2137">
        <v>1026582</v>
      </c>
      <c r="AC2137">
        <v>894577</v>
      </c>
      <c r="AD2137">
        <v>132005</v>
      </c>
      <c r="AE2137" t="s">
        <v>81</v>
      </c>
      <c r="AF2137" t="s">
        <v>75</v>
      </c>
      <c r="AG2137" t="s">
        <v>240</v>
      </c>
      <c r="AH2137" t="s">
        <v>144</v>
      </c>
      <c r="AI2137" t="s">
        <v>139</v>
      </c>
      <c r="AJ2137" t="str">
        <f t="shared" si="33"/>
        <v>Jan</v>
      </c>
    </row>
    <row r="2138" spans="1:36" x14ac:dyDescent="0.3">
      <c r="A2138" t="s">
        <v>5735</v>
      </c>
      <c r="B2138" s="33">
        <v>45822</v>
      </c>
      <c r="C2138" t="s">
        <v>99</v>
      </c>
      <c r="D2138" t="s">
        <v>5736</v>
      </c>
      <c r="E2138" t="s">
        <v>180</v>
      </c>
      <c r="F2138" t="s">
        <v>172</v>
      </c>
      <c r="G2138" t="s">
        <v>160</v>
      </c>
      <c r="H2138" t="s">
        <v>155</v>
      </c>
      <c r="I2138">
        <v>1932</v>
      </c>
      <c r="J2138" t="s">
        <v>447</v>
      </c>
      <c r="K2138" t="s">
        <v>1120</v>
      </c>
      <c r="L2138" t="s">
        <v>886</v>
      </c>
      <c r="M2138" t="s">
        <v>2902</v>
      </c>
      <c r="N2138">
        <v>296</v>
      </c>
      <c r="O2138">
        <v>38</v>
      </c>
      <c r="P2138">
        <v>40</v>
      </c>
      <c r="Q2138" t="s">
        <v>76</v>
      </c>
      <c r="R2138" t="s">
        <v>238</v>
      </c>
      <c r="S2138" t="s">
        <v>239</v>
      </c>
      <c r="T2138">
        <v>189</v>
      </c>
      <c r="U2138">
        <v>149</v>
      </c>
      <c r="V2138">
        <v>78.84</v>
      </c>
      <c r="W2138" t="s">
        <v>133</v>
      </c>
      <c r="X2138">
        <v>8187</v>
      </c>
      <c r="Y2138">
        <v>1219863</v>
      </c>
      <c r="Z2138">
        <v>39783</v>
      </c>
      <c r="AA2138">
        <v>24585</v>
      </c>
      <c r="AB2138">
        <v>1284231</v>
      </c>
      <c r="AC2138">
        <v>902286</v>
      </c>
      <c r="AD2138">
        <v>381945</v>
      </c>
      <c r="AE2138" t="s">
        <v>81</v>
      </c>
      <c r="AF2138" t="s">
        <v>81</v>
      </c>
      <c r="AG2138" t="s">
        <v>240</v>
      </c>
      <c r="AH2138" t="s">
        <v>144</v>
      </c>
      <c r="AI2138" t="s">
        <v>138</v>
      </c>
      <c r="AJ2138" t="str">
        <f t="shared" si="33"/>
        <v>Jun</v>
      </c>
    </row>
    <row r="2139" spans="1:36" x14ac:dyDescent="0.3">
      <c r="A2139" t="s">
        <v>5737</v>
      </c>
      <c r="B2139" s="33">
        <v>45997</v>
      </c>
      <c r="C2139" t="s">
        <v>96</v>
      </c>
      <c r="D2139" t="s">
        <v>5738</v>
      </c>
      <c r="E2139" t="s">
        <v>177</v>
      </c>
      <c r="F2139" t="s">
        <v>172</v>
      </c>
      <c r="G2139" t="s">
        <v>162</v>
      </c>
      <c r="H2139" t="s">
        <v>155</v>
      </c>
      <c r="I2139">
        <v>2294</v>
      </c>
      <c r="J2139" t="s">
        <v>744</v>
      </c>
      <c r="K2139" t="s">
        <v>3831</v>
      </c>
      <c r="L2139" t="s">
        <v>460</v>
      </c>
      <c r="M2139" t="s">
        <v>4159</v>
      </c>
      <c r="N2139">
        <v>272</v>
      </c>
      <c r="O2139">
        <v>22</v>
      </c>
      <c r="P2139">
        <v>36</v>
      </c>
      <c r="Q2139" t="s">
        <v>76</v>
      </c>
      <c r="R2139" t="s">
        <v>238</v>
      </c>
      <c r="S2139" t="s">
        <v>239</v>
      </c>
      <c r="T2139">
        <v>220</v>
      </c>
      <c r="U2139">
        <v>158</v>
      </c>
      <c r="V2139">
        <v>71.819999999999993</v>
      </c>
      <c r="W2139" t="s">
        <v>133</v>
      </c>
      <c r="X2139">
        <v>3969</v>
      </c>
      <c r="Y2139">
        <v>627102</v>
      </c>
      <c r="Z2139">
        <v>30020</v>
      </c>
      <c r="AA2139">
        <v>71732</v>
      </c>
      <c r="AB2139">
        <v>728854</v>
      </c>
      <c r="AC2139">
        <v>435353</v>
      </c>
      <c r="AD2139">
        <v>293501</v>
      </c>
      <c r="AE2139" t="s">
        <v>78</v>
      </c>
      <c r="AF2139" t="s">
        <v>81</v>
      </c>
      <c r="AG2139" t="s">
        <v>240</v>
      </c>
      <c r="AH2139" t="s">
        <v>144</v>
      </c>
      <c r="AI2139" t="s">
        <v>140</v>
      </c>
      <c r="AJ2139" t="str">
        <f t="shared" si="33"/>
        <v>Dec</v>
      </c>
    </row>
    <row r="2140" spans="1:36" x14ac:dyDescent="0.3">
      <c r="A2140" t="s">
        <v>5739</v>
      </c>
      <c r="B2140" s="33">
        <v>45811</v>
      </c>
      <c r="C2140" t="s">
        <v>93</v>
      </c>
      <c r="D2140" t="s">
        <v>5740</v>
      </c>
      <c r="E2140" t="s">
        <v>172</v>
      </c>
      <c r="F2140" t="s">
        <v>179</v>
      </c>
      <c r="G2140" t="s">
        <v>155</v>
      </c>
      <c r="H2140" t="s">
        <v>166</v>
      </c>
      <c r="I2140">
        <v>2185</v>
      </c>
      <c r="J2140" t="s">
        <v>566</v>
      </c>
      <c r="K2140" t="s">
        <v>5741</v>
      </c>
      <c r="L2140" t="s">
        <v>408</v>
      </c>
      <c r="M2140" t="s">
        <v>5741</v>
      </c>
      <c r="N2140">
        <v>319</v>
      </c>
      <c r="O2140">
        <v>0</v>
      </c>
      <c r="P2140">
        <v>-9</v>
      </c>
      <c r="Q2140" t="s">
        <v>70</v>
      </c>
      <c r="R2140" t="s">
        <v>238</v>
      </c>
      <c r="S2140" t="s">
        <v>239</v>
      </c>
      <c r="T2140">
        <v>180</v>
      </c>
      <c r="U2140">
        <v>134</v>
      </c>
      <c r="V2140">
        <v>74.44</v>
      </c>
      <c r="W2140" t="s">
        <v>133</v>
      </c>
      <c r="X2140">
        <v>9349</v>
      </c>
      <c r="Y2140">
        <v>1252766</v>
      </c>
      <c r="Z2140">
        <v>20368</v>
      </c>
      <c r="AA2140">
        <v>14472</v>
      </c>
      <c r="AB2140">
        <v>1287606</v>
      </c>
      <c r="AC2140">
        <v>1101925</v>
      </c>
      <c r="AD2140">
        <v>185681</v>
      </c>
      <c r="AE2140" t="s">
        <v>81</v>
      </c>
      <c r="AF2140" t="s">
        <v>72</v>
      </c>
      <c r="AG2140" t="s">
        <v>240</v>
      </c>
      <c r="AH2140" t="s">
        <v>146</v>
      </c>
      <c r="AI2140" t="s">
        <v>139</v>
      </c>
      <c r="AJ2140" t="str">
        <f t="shared" si="33"/>
        <v>Jun</v>
      </c>
    </row>
    <row r="2141" spans="1:36" x14ac:dyDescent="0.3">
      <c r="A2141" t="s">
        <v>5742</v>
      </c>
      <c r="B2141" s="33">
        <v>45705</v>
      </c>
      <c r="C2141" t="s">
        <v>95</v>
      </c>
      <c r="D2141" t="s">
        <v>5743</v>
      </c>
      <c r="E2141" t="s">
        <v>175</v>
      </c>
      <c r="F2141" t="s">
        <v>173</v>
      </c>
      <c r="G2141" t="s">
        <v>163</v>
      </c>
      <c r="H2141" t="s">
        <v>161</v>
      </c>
      <c r="I2141">
        <v>997</v>
      </c>
      <c r="J2141" t="s">
        <v>806</v>
      </c>
      <c r="K2141" t="s">
        <v>915</v>
      </c>
      <c r="N2141">
        <v>157</v>
      </c>
      <c r="O2141">
        <v>0</v>
      </c>
      <c r="P2141">
        <v>0</v>
      </c>
      <c r="Q2141" t="s">
        <v>67</v>
      </c>
      <c r="R2141" t="s">
        <v>245</v>
      </c>
      <c r="S2141" t="s">
        <v>124</v>
      </c>
      <c r="T2141">
        <v>180</v>
      </c>
      <c r="U2141">
        <v>0</v>
      </c>
      <c r="V2141">
        <v>0</v>
      </c>
      <c r="W2141" t="s">
        <v>133</v>
      </c>
      <c r="X2141">
        <v>10352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 t="s">
        <v>75</v>
      </c>
      <c r="AF2141" t="s">
        <v>78</v>
      </c>
      <c r="AG2141" t="s">
        <v>240</v>
      </c>
      <c r="AH2141" t="s">
        <v>144</v>
      </c>
      <c r="AI2141" t="s">
        <v>140</v>
      </c>
      <c r="AJ2141" t="str">
        <f t="shared" si="33"/>
        <v>Feb</v>
      </c>
    </row>
    <row r="2142" spans="1:36" x14ac:dyDescent="0.3">
      <c r="A2142" t="s">
        <v>5744</v>
      </c>
      <c r="B2142" s="33">
        <v>45766</v>
      </c>
      <c r="C2142" t="s">
        <v>98</v>
      </c>
      <c r="D2142" t="s">
        <v>5745</v>
      </c>
      <c r="E2142" t="s">
        <v>174</v>
      </c>
      <c r="F2142" t="s">
        <v>173</v>
      </c>
      <c r="G2142" t="s">
        <v>158</v>
      </c>
      <c r="H2142" t="s">
        <v>161</v>
      </c>
      <c r="I2142">
        <v>2280</v>
      </c>
      <c r="J2142" t="s">
        <v>1045</v>
      </c>
      <c r="K2142" t="s">
        <v>3819</v>
      </c>
      <c r="N2142">
        <v>291</v>
      </c>
      <c r="O2142">
        <v>0</v>
      </c>
      <c r="P2142">
        <v>0</v>
      </c>
      <c r="Q2142" t="s">
        <v>67</v>
      </c>
      <c r="R2142" t="s">
        <v>245</v>
      </c>
      <c r="S2142" t="s">
        <v>121</v>
      </c>
      <c r="T2142">
        <v>186</v>
      </c>
      <c r="U2142">
        <v>0</v>
      </c>
      <c r="V2142">
        <v>0</v>
      </c>
      <c r="W2142" t="s">
        <v>133</v>
      </c>
      <c r="X2142">
        <v>5600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 t="s">
        <v>78</v>
      </c>
      <c r="AF2142" t="s">
        <v>78</v>
      </c>
      <c r="AG2142" t="s">
        <v>240</v>
      </c>
      <c r="AH2142" t="s">
        <v>146</v>
      </c>
      <c r="AI2142" t="s">
        <v>139</v>
      </c>
      <c r="AJ2142" t="str">
        <f t="shared" si="33"/>
        <v>Apr</v>
      </c>
    </row>
    <row r="2143" spans="1:36" x14ac:dyDescent="0.3">
      <c r="A2143" t="s">
        <v>5746</v>
      </c>
      <c r="B2143" s="33">
        <v>45826</v>
      </c>
      <c r="C2143" t="s">
        <v>97</v>
      </c>
      <c r="D2143" t="s">
        <v>5747</v>
      </c>
      <c r="E2143" t="s">
        <v>176</v>
      </c>
      <c r="F2143" t="s">
        <v>179</v>
      </c>
      <c r="G2143" t="s">
        <v>156</v>
      </c>
      <c r="H2143" t="s">
        <v>166</v>
      </c>
      <c r="I2143">
        <v>1061</v>
      </c>
      <c r="J2143" t="s">
        <v>600</v>
      </c>
      <c r="K2143" t="s">
        <v>563</v>
      </c>
      <c r="L2143" t="s">
        <v>447</v>
      </c>
      <c r="M2143" t="s">
        <v>1634</v>
      </c>
      <c r="N2143">
        <v>169</v>
      </c>
      <c r="O2143">
        <v>0</v>
      </c>
      <c r="P2143">
        <v>1</v>
      </c>
      <c r="Q2143" t="s">
        <v>70</v>
      </c>
      <c r="R2143" t="s">
        <v>238</v>
      </c>
      <c r="S2143" t="s">
        <v>239</v>
      </c>
      <c r="T2143">
        <v>150</v>
      </c>
      <c r="U2143">
        <v>108</v>
      </c>
      <c r="V2143">
        <v>72</v>
      </c>
      <c r="W2143" t="s">
        <v>133</v>
      </c>
      <c r="X2143">
        <v>7926</v>
      </c>
      <c r="Y2143">
        <v>856008</v>
      </c>
      <c r="Z2143">
        <v>20088</v>
      </c>
      <c r="AA2143">
        <v>38880</v>
      </c>
      <c r="AB2143">
        <v>914976</v>
      </c>
      <c r="AC2143">
        <v>544930</v>
      </c>
      <c r="AD2143">
        <v>370046</v>
      </c>
      <c r="AE2143" t="s">
        <v>81</v>
      </c>
      <c r="AF2143" t="s">
        <v>72</v>
      </c>
      <c r="AG2143" t="s">
        <v>240</v>
      </c>
      <c r="AH2143" t="s">
        <v>144</v>
      </c>
      <c r="AI2143" t="s">
        <v>139</v>
      </c>
      <c r="AJ2143" t="str">
        <f t="shared" si="33"/>
        <v>Jun</v>
      </c>
    </row>
    <row r="2144" spans="1:36" x14ac:dyDescent="0.3">
      <c r="A2144" t="s">
        <v>5748</v>
      </c>
      <c r="B2144" s="33">
        <v>45878</v>
      </c>
      <c r="C2144" t="s">
        <v>99</v>
      </c>
      <c r="D2144" t="s">
        <v>5749</v>
      </c>
      <c r="E2144" t="s">
        <v>180</v>
      </c>
      <c r="F2144" t="s">
        <v>172</v>
      </c>
      <c r="G2144" t="s">
        <v>160</v>
      </c>
      <c r="H2144" t="s">
        <v>155</v>
      </c>
      <c r="I2144">
        <v>2315</v>
      </c>
      <c r="J2144" t="s">
        <v>554</v>
      </c>
      <c r="K2144" t="s">
        <v>5037</v>
      </c>
      <c r="L2144" t="s">
        <v>3708</v>
      </c>
      <c r="M2144" t="s">
        <v>1042</v>
      </c>
      <c r="N2144">
        <v>276</v>
      </c>
      <c r="O2144">
        <v>40</v>
      </c>
      <c r="P2144">
        <v>22</v>
      </c>
      <c r="Q2144" t="s">
        <v>73</v>
      </c>
      <c r="R2144" t="s">
        <v>238</v>
      </c>
      <c r="S2144" t="s">
        <v>239</v>
      </c>
      <c r="T2144">
        <v>189</v>
      </c>
      <c r="U2144">
        <v>163</v>
      </c>
      <c r="V2144">
        <v>86.24</v>
      </c>
      <c r="W2144" t="s">
        <v>133</v>
      </c>
      <c r="X2144">
        <v>4077</v>
      </c>
      <c r="Y2144">
        <v>664551</v>
      </c>
      <c r="Z2144">
        <v>58028</v>
      </c>
      <c r="AA2144">
        <v>40424</v>
      </c>
      <c r="AB2144">
        <v>763003</v>
      </c>
      <c r="AC2144">
        <v>504775</v>
      </c>
      <c r="AD2144">
        <v>258228</v>
      </c>
      <c r="AE2144" t="s">
        <v>81</v>
      </c>
      <c r="AF2144" t="s">
        <v>81</v>
      </c>
      <c r="AG2144" t="s">
        <v>240</v>
      </c>
      <c r="AH2144" t="s">
        <v>144</v>
      </c>
      <c r="AI2144" t="s">
        <v>138</v>
      </c>
      <c r="AJ2144" t="str">
        <f t="shared" si="33"/>
        <v>Aug</v>
      </c>
    </row>
    <row r="2145" spans="1:36" x14ac:dyDescent="0.3">
      <c r="A2145" t="s">
        <v>5750</v>
      </c>
      <c r="B2145" s="33">
        <v>45662</v>
      </c>
      <c r="C2145" t="s">
        <v>93</v>
      </c>
      <c r="D2145" t="s">
        <v>5751</v>
      </c>
      <c r="E2145" t="s">
        <v>177</v>
      </c>
      <c r="F2145" t="s">
        <v>176</v>
      </c>
      <c r="G2145" t="s">
        <v>162</v>
      </c>
      <c r="H2145" t="s">
        <v>156</v>
      </c>
      <c r="I2145">
        <v>1754</v>
      </c>
      <c r="J2145" t="s">
        <v>280</v>
      </c>
      <c r="K2145" t="s">
        <v>622</v>
      </c>
      <c r="L2145" t="s">
        <v>2729</v>
      </c>
      <c r="M2145" t="s">
        <v>1435</v>
      </c>
      <c r="N2145">
        <v>234</v>
      </c>
      <c r="O2145">
        <v>48</v>
      </c>
      <c r="P2145">
        <v>54</v>
      </c>
      <c r="Q2145" t="s">
        <v>76</v>
      </c>
      <c r="R2145" t="s">
        <v>238</v>
      </c>
      <c r="S2145" t="s">
        <v>239</v>
      </c>
      <c r="T2145">
        <v>180</v>
      </c>
      <c r="U2145">
        <v>145</v>
      </c>
      <c r="V2145">
        <v>80.56</v>
      </c>
      <c r="W2145" t="s">
        <v>133</v>
      </c>
      <c r="X2145">
        <v>5102</v>
      </c>
      <c r="Y2145">
        <v>739790</v>
      </c>
      <c r="Z2145">
        <v>28855</v>
      </c>
      <c r="AA2145">
        <v>17690</v>
      </c>
      <c r="AB2145">
        <v>786335</v>
      </c>
      <c r="AC2145">
        <v>477642</v>
      </c>
      <c r="AD2145">
        <v>308693</v>
      </c>
      <c r="AE2145" t="s">
        <v>78</v>
      </c>
      <c r="AF2145" t="s">
        <v>81</v>
      </c>
      <c r="AG2145" t="s">
        <v>240</v>
      </c>
      <c r="AH2145" t="s">
        <v>145</v>
      </c>
      <c r="AI2145" t="s">
        <v>139</v>
      </c>
      <c r="AJ2145" t="str">
        <f t="shared" si="33"/>
        <v>Jan</v>
      </c>
    </row>
    <row r="2146" spans="1:36" x14ac:dyDescent="0.3">
      <c r="A2146" t="s">
        <v>5752</v>
      </c>
      <c r="B2146" s="33">
        <v>45889</v>
      </c>
      <c r="C2146" t="s">
        <v>96</v>
      </c>
      <c r="D2146" t="s">
        <v>5753</v>
      </c>
      <c r="E2146" t="s">
        <v>175</v>
      </c>
      <c r="F2146" t="s">
        <v>176</v>
      </c>
      <c r="G2146" t="s">
        <v>163</v>
      </c>
      <c r="H2146" t="s">
        <v>156</v>
      </c>
      <c r="I2146">
        <v>591</v>
      </c>
      <c r="J2146" t="s">
        <v>639</v>
      </c>
      <c r="K2146" t="s">
        <v>1038</v>
      </c>
      <c r="L2146" t="s">
        <v>1596</v>
      </c>
      <c r="M2146" t="s">
        <v>1038</v>
      </c>
      <c r="N2146">
        <v>106</v>
      </c>
      <c r="O2146">
        <v>8</v>
      </c>
      <c r="P2146">
        <v>0</v>
      </c>
      <c r="Q2146" t="s">
        <v>73</v>
      </c>
      <c r="R2146" t="s">
        <v>238</v>
      </c>
      <c r="S2146" t="s">
        <v>239</v>
      </c>
      <c r="T2146">
        <v>180</v>
      </c>
      <c r="U2146">
        <v>176</v>
      </c>
      <c r="V2146">
        <v>97.78</v>
      </c>
      <c r="W2146" t="s">
        <v>135</v>
      </c>
      <c r="X2146">
        <v>10455</v>
      </c>
      <c r="Y2146">
        <v>1840080</v>
      </c>
      <c r="Z2146">
        <v>75680</v>
      </c>
      <c r="AA2146">
        <v>88704</v>
      </c>
      <c r="AB2146">
        <v>2004464</v>
      </c>
      <c r="AC2146">
        <v>1731228</v>
      </c>
      <c r="AD2146">
        <v>273236</v>
      </c>
      <c r="AE2146" t="s">
        <v>75</v>
      </c>
      <c r="AF2146" t="s">
        <v>81</v>
      </c>
      <c r="AG2146" t="s">
        <v>240</v>
      </c>
      <c r="AH2146" t="s">
        <v>146</v>
      </c>
      <c r="AI2146" t="s">
        <v>139</v>
      </c>
      <c r="AJ2146" t="str">
        <f t="shared" si="33"/>
        <v>Aug</v>
      </c>
    </row>
    <row r="2147" spans="1:36" x14ac:dyDescent="0.3">
      <c r="A2147" t="s">
        <v>5754</v>
      </c>
      <c r="B2147" s="33">
        <v>45706</v>
      </c>
      <c r="C2147" t="s">
        <v>95</v>
      </c>
      <c r="D2147" t="s">
        <v>5755</v>
      </c>
      <c r="E2147" t="s">
        <v>179</v>
      </c>
      <c r="F2147" t="s">
        <v>174</v>
      </c>
      <c r="G2147" t="s">
        <v>166</v>
      </c>
      <c r="H2147" t="s">
        <v>158</v>
      </c>
      <c r="I2147">
        <v>486</v>
      </c>
      <c r="J2147" t="s">
        <v>286</v>
      </c>
      <c r="K2147" t="s">
        <v>3196</v>
      </c>
      <c r="L2147" t="s">
        <v>286</v>
      </c>
      <c r="M2147" t="s">
        <v>1284</v>
      </c>
      <c r="N2147">
        <v>80</v>
      </c>
      <c r="O2147">
        <v>30</v>
      </c>
      <c r="P2147">
        <v>16</v>
      </c>
      <c r="Q2147" t="s">
        <v>73</v>
      </c>
      <c r="R2147" t="s">
        <v>238</v>
      </c>
      <c r="S2147" t="s">
        <v>239</v>
      </c>
      <c r="T2147">
        <v>220</v>
      </c>
      <c r="U2147">
        <v>202</v>
      </c>
      <c r="V2147">
        <v>91.82</v>
      </c>
      <c r="W2147" t="s">
        <v>133</v>
      </c>
      <c r="X2147">
        <v>7987</v>
      </c>
      <c r="Y2147">
        <v>1613374</v>
      </c>
      <c r="Z2147">
        <v>102212</v>
      </c>
      <c r="AA2147">
        <v>131098</v>
      </c>
      <c r="AB2147">
        <v>1846684</v>
      </c>
      <c r="AC2147">
        <v>1617116</v>
      </c>
      <c r="AD2147">
        <v>229568</v>
      </c>
      <c r="AE2147" t="s">
        <v>72</v>
      </c>
      <c r="AF2147" t="s">
        <v>78</v>
      </c>
      <c r="AG2147" t="s">
        <v>240</v>
      </c>
      <c r="AH2147" t="s">
        <v>145</v>
      </c>
      <c r="AI2147" t="s">
        <v>138</v>
      </c>
      <c r="AJ2147" t="str">
        <f t="shared" si="33"/>
        <v>Feb</v>
      </c>
    </row>
    <row r="2148" spans="1:36" x14ac:dyDescent="0.3">
      <c r="A2148" t="s">
        <v>5756</v>
      </c>
      <c r="B2148" s="33">
        <v>45903</v>
      </c>
      <c r="C2148" t="s">
        <v>93</v>
      </c>
      <c r="D2148" t="s">
        <v>5757</v>
      </c>
      <c r="E2148" t="s">
        <v>178</v>
      </c>
      <c r="F2148" t="s">
        <v>177</v>
      </c>
      <c r="G2148" t="s">
        <v>157</v>
      </c>
      <c r="H2148" t="s">
        <v>162</v>
      </c>
      <c r="I2148">
        <v>718</v>
      </c>
      <c r="J2148" t="s">
        <v>385</v>
      </c>
      <c r="K2148" t="s">
        <v>1699</v>
      </c>
      <c r="L2148" t="s">
        <v>2337</v>
      </c>
      <c r="M2148" t="s">
        <v>600</v>
      </c>
      <c r="N2148">
        <v>102</v>
      </c>
      <c r="O2148">
        <v>40</v>
      </c>
      <c r="P2148">
        <v>48</v>
      </c>
      <c r="Q2148" t="s">
        <v>76</v>
      </c>
      <c r="R2148" t="s">
        <v>238</v>
      </c>
      <c r="S2148" t="s">
        <v>239</v>
      </c>
      <c r="T2148">
        <v>189</v>
      </c>
      <c r="U2148">
        <v>143</v>
      </c>
      <c r="V2148">
        <v>75.66</v>
      </c>
      <c r="W2148" t="s">
        <v>133</v>
      </c>
      <c r="X2148">
        <v>7426</v>
      </c>
      <c r="Y2148">
        <v>1061918</v>
      </c>
      <c r="Z2148">
        <v>73359</v>
      </c>
      <c r="AA2148">
        <v>74932</v>
      </c>
      <c r="AB2148">
        <v>1210209</v>
      </c>
      <c r="AC2148">
        <v>712956</v>
      </c>
      <c r="AD2148">
        <v>497253</v>
      </c>
      <c r="AE2148" t="s">
        <v>75</v>
      </c>
      <c r="AF2148" t="s">
        <v>78</v>
      </c>
      <c r="AG2148" t="s">
        <v>240</v>
      </c>
      <c r="AH2148" t="s">
        <v>147</v>
      </c>
      <c r="AI2148" t="s">
        <v>139</v>
      </c>
      <c r="AJ2148" t="str">
        <f t="shared" si="33"/>
        <v>Sep</v>
      </c>
    </row>
    <row r="2149" spans="1:36" x14ac:dyDescent="0.3">
      <c r="A2149" t="s">
        <v>5758</v>
      </c>
      <c r="B2149" s="33">
        <v>45778</v>
      </c>
      <c r="C2149" t="s">
        <v>93</v>
      </c>
      <c r="D2149" t="s">
        <v>5759</v>
      </c>
      <c r="E2149" t="s">
        <v>177</v>
      </c>
      <c r="F2149" t="s">
        <v>173</v>
      </c>
      <c r="G2149" t="s">
        <v>162</v>
      </c>
      <c r="H2149" t="s">
        <v>161</v>
      </c>
      <c r="I2149">
        <v>1749</v>
      </c>
      <c r="J2149" t="s">
        <v>600</v>
      </c>
      <c r="K2149" t="s">
        <v>1263</v>
      </c>
      <c r="L2149" t="s">
        <v>1010</v>
      </c>
      <c r="M2149" t="s">
        <v>5325</v>
      </c>
      <c r="N2149">
        <v>212</v>
      </c>
      <c r="O2149">
        <v>28</v>
      </c>
      <c r="P2149">
        <v>44</v>
      </c>
      <c r="Q2149" t="s">
        <v>76</v>
      </c>
      <c r="R2149" t="s">
        <v>238</v>
      </c>
      <c r="S2149" t="s">
        <v>239</v>
      </c>
      <c r="T2149">
        <v>186</v>
      </c>
      <c r="U2149">
        <v>147</v>
      </c>
      <c r="V2149">
        <v>79.03</v>
      </c>
      <c r="W2149" t="s">
        <v>133</v>
      </c>
      <c r="X2149">
        <v>7977</v>
      </c>
      <c r="Y2149">
        <v>1172619</v>
      </c>
      <c r="Z2149">
        <v>24549</v>
      </c>
      <c r="AA2149">
        <v>35133</v>
      </c>
      <c r="AB2149">
        <v>1232301</v>
      </c>
      <c r="AC2149">
        <v>855140</v>
      </c>
      <c r="AD2149">
        <v>377161</v>
      </c>
      <c r="AE2149" t="s">
        <v>78</v>
      </c>
      <c r="AF2149" t="s">
        <v>78</v>
      </c>
      <c r="AG2149" t="s">
        <v>240</v>
      </c>
      <c r="AH2149" t="s">
        <v>146</v>
      </c>
      <c r="AI2149" t="s">
        <v>138</v>
      </c>
      <c r="AJ2149" t="str">
        <f t="shared" si="33"/>
        <v>May</v>
      </c>
    </row>
    <row r="2150" spans="1:36" x14ac:dyDescent="0.3">
      <c r="A2150" t="s">
        <v>5760</v>
      </c>
      <c r="B2150" s="33">
        <v>45660</v>
      </c>
      <c r="C2150" t="s">
        <v>95</v>
      </c>
      <c r="D2150" t="s">
        <v>5761</v>
      </c>
      <c r="E2150" t="s">
        <v>174</v>
      </c>
      <c r="F2150" t="s">
        <v>181</v>
      </c>
      <c r="G2150" t="s">
        <v>158</v>
      </c>
      <c r="H2150" t="s">
        <v>159</v>
      </c>
      <c r="I2150">
        <v>1334</v>
      </c>
      <c r="J2150" t="s">
        <v>377</v>
      </c>
      <c r="K2150" t="s">
        <v>368</v>
      </c>
      <c r="L2150" t="s">
        <v>1400</v>
      </c>
      <c r="M2150" t="s">
        <v>315</v>
      </c>
      <c r="N2150">
        <v>165</v>
      </c>
      <c r="O2150">
        <v>2</v>
      </c>
      <c r="P2150">
        <v>16</v>
      </c>
      <c r="Q2150" t="s">
        <v>73</v>
      </c>
      <c r="R2150" t="s">
        <v>238</v>
      </c>
      <c r="S2150" t="s">
        <v>239</v>
      </c>
      <c r="T2150">
        <v>180</v>
      </c>
      <c r="U2150">
        <v>148</v>
      </c>
      <c r="V2150">
        <v>82.22</v>
      </c>
      <c r="W2150" t="s">
        <v>133</v>
      </c>
      <c r="X2150">
        <v>7468</v>
      </c>
      <c r="Y2150">
        <v>1105264</v>
      </c>
      <c r="Z2150">
        <v>49432</v>
      </c>
      <c r="AA2150">
        <v>90576</v>
      </c>
      <c r="AB2150">
        <v>1245272</v>
      </c>
      <c r="AC2150">
        <v>909626</v>
      </c>
      <c r="AD2150">
        <v>335646</v>
      </c>
      <c r="AE2150" t="s">
        <v>78</v>
      </c>
      <c r="AF2150" t="s">
        <v>81</v>
      </c>
      <c r="AG2150" t="s">
        <v>240</v>
      </c>
      <c r="AH2150" t="s">
        <v>145</v>
      </c>
      <c r="AI2150" t="s">
        <v>138</v>
      </c>
      <c r="AJ2150" t="str">
        <f t="shared" si="33"/>
        <v>Jan</v>
      </c>
    </row>
    <row r="2151" spans="1:36" x14ac:dyDescent="0.3">
      <c r="A2151" t="s">
        <v>5762</v>
      </c>
      <c r="B2151" s="33">
        <v>45709</v>
      </c>
      <c r="C2151" t="s">
        <v>93</v>
      </c>
      <c r="D2151" t="s">
        <v>5763</v>
      </c>
      <c r="E2151" t="s">
        <v>178</v>
      </c>
      <c r="F2151" t="s">
        <v>172</v>
      </c>
      <c r="G2151" t="s">
        <v>157</v>
      </c>
      <c r="H2151" t="s">
        <v>155</v>
      </c>
      <c r="I2151">
        <v>700</v>
      </c>
      <c r="J2151" t="s">
        <v>368</v>
      </c>
      <c r="K2151" t="s">
        <v>359</v>
      </c>
      <c r="L2151" t="s">
        <v>1332</v>
      </c>
      <c r="M2151" t="s">
        <v>1171</v>
      </c>
      <c r="N2151">
        <v>101</v>
      </c>
      <c r="O2151">
        <v>17</v>
      </c>
      <c r="P2151">
        <v>50</v>
      </c>
      <c r="Q2151" t="s">
        <v>76</v>
      </c>
      <c r="R2151" t="s">
        <v>238</v>
      </c>
      <c r="S2151" t="s">
        <v>239</v>
      </c>
      <c r="T2151">
        <v>189</v>
      </c>
      <c r="U2151">
        <v>177</v>
      </c>
      <c r="V2151">
        <v>93.65</v>
      </c>
      <c r="W2151" t="s">
        <v>133</v>
      </c>
      <c r="X2151">
        <v>10310</v>
      </c>
      <c r="Y2151">
        <v>1824870</v>
      </c>
      <c r="Z2151">
        <v>31860</v>
      </c>
      <c r="AA2151">
        <v>135405</v>
      </c>
      <c r="AB2151">
        <v>1992135</v>
      </c>
      <c r="AC2151">
        <v>1521683</v>
      </c>
      <c r="AD2151">
        <v>470452</v>
      </c>
      <c r="AE2151" t="s">
        <v>75</v>
      </c>
      <c r="AF2151" t="s">
        <v>81</v>
      </c>
      <c r="AG2151" t="s">
        <v>240</v>
      </c>
      <c r="AH2151" t="s">
        <v>144</v>
      </c>
      <c r="AI2151" t="s">
        <v>138</v>
      </c>
      <c r="AJ2151" t="str">
        <f t="shared" si="33"/>
        <v>Feb</v>
      </c>
    </row>
    <row r="2152" spans="1:36" x14ac:dyDescent="0.3">
      <c r="A2152" t="s">
        <v>5764</v>
      </c>
      <c r="B2152" s="33">
        <v>45886</v>
      </c>
      <c r="C2152" t="s">
        <v>93</v>
      </c>
      <c r="D2152" t="s">
        <v>5765</v>
      </c>
      <c r="E2152" t="s">
        <v>176</v>
      </c>
      <c r="F2152" t="s">
        <v>181</v>
      </c>
      <c r="G2152" t="s">
        <v>156</v>
      </c>
      <c r="H2152" t="s">
        <v>159</v>
      </c>
      <c r="I2152">
        <v>1049</v>
      </c>
      <c r="J2152" t="s">
        <v>1510</v>
      </c>
      <c r="K2152" t="s">
        <v>928</v>
      </c>
      <c r="L2152" t="s">
        <v>2451</v>
      </c>
      <c r="M2152" t="s">
        <v>1906</v>
      </c>
      <c r="N2152">
        <v>146</v>
      </c>
      <c r="O2152">
        <v>33</v>
      </c>
      <c r="P2152">
        <v>40</v>
      </c>
      <c r="Q2152" t="s">
        <v>76</v>
      </c>
      <c r="R2152" t="s">
        <v>238</v>
      </c>
      <c r="S2152" t="s">
        <v>239</v>
      </c>
      <c r="T2152">
        <v>150</v>
      </c>
      <c r="U2152">
        <v>130</v>
      </c>
      <c r="V2152">
        <v>86.67</v>
      </c>
      <c r="W2152" t="s">
        <v>134</v>
      </c>
      <c r="X2152">
        <v>6128</v>
      </c>
      <c r="Y2152">
        <v>796640</v>
      </c>
      <c r="Z2152">
        <v>35880</v>
      </c>
      <c r="AA2152">
        <v>74490</v>
      </c>
      <c r="AB2152">
        <v>907010</v>
      </c>
      <c r="AC2152">
        <v>532546</v>
      </c>
      <c r="AD2152">
        <v>374464</v>
      </c>
      <c r="AE2152" t="s">
        <v>81</v>
      </c>
      <c r="AF2152" t="s">
        <v>81</v>
      </c>
      <c r="AG2152" t="s">
        <v>240</v>
      </c>
      <c r="AH2152" t="s">
        <v>144</v>
      </c>
      <c r="AI2152" t="s">
        <v>138</v>
      </c>
      <c r="AJ2152" t="str">
        <f t="shared" si="33"/>
        <v>Aug</v>
      </c>
    </row>
    <row r="2153" spans="1:36" x14ac:dyDescent="0.3">
      <c r="A2153" t="s">
        <v>5766</v>
      </c>
      <c r="B2153" s="33">
        <v>45932</v>
      </c>
      <c r="C2153" t="s">
        <v>98</v>
      </c>
      <c r="D2153" t="s">
        <v>5767</v>
      </c>
      <c r="E2153" t="s">
        <v>174</v>
      </c>
      <c r="F2153" t="s">
        <v>172</v>
      </c>
      <c r="G2153" t="s">
        <v>158</v>
      </c>
      <c r="H2153" t="s">
        <v>155</v>
      </c>
      <c r="I2153">
        <v>1101</v>
      </c>
      <c r="J2153" t="s">
        <v>508</v>
      </c>
      <c r="K2153" t="s">
        <v>2661</v>
      </c>
      <c r="L2153" t="s">
        <v>1006</v>
      </c>
      <c r="M2153" t="s">
        <v>3339</v>
      </c>
      <c r="N2153">
        <v>143</v>
      </c>
      <c r="O2153">
        <v>38</v>
      </c>
      <c r="P2153">
        <v>31</v>
      </c>
      <c r="Q2153" t="s">
        <v>76</v>
      </c>
      <c r="R2153" t="s">
        <v>238</v>
      </c>
      <c r="S2153" t="s">
        <v>239</v>
      </c>
      <c r="T2153">
        <v>189</v>
      </c>
      <c r="U2153">
        <v>185</v>
      </c>
      <c r="V2153">
        <v>97.88</v>
      </c>
      <c r="W2153" t="s">
        <v>133</v>
      </c>
      <c r="X2153">
        <v>3909</v>
      </c>
      <c r="Y2153">
        <v>723165</v>
      </c>
      <c r="Z2153">
        <v>29230</v>
      </c>
      <c r="AA2153">
        <v>111370</v>
      </c>
      <c r="AB2153">
        <v>863765</v>
      </c>
      <c r="AC2153">
        <v>529766</v>
      </c>
      <c r="AD2153">
        <v>333999</v>
      </c>
      <c r="AE2153" t="s">
        <v>78</v>
      </c>
      <c r="AF2153" t="s">
        <v>81</v>
      </c>
      <c r="AG2153" t="s">
        <v>240</v>
      </c>
      <c r="AH2153" t="s">
        <v>144</v>
      </c>
      <c r="AI2153" t="s">
        <v>138</v>
      </c>
      <c r="AJ2153" t="str">
        <f t="shared" si="33"/>
        <v>Oct</v>
      </c>
    </row>
    <row r="2154" spans="1:36" x14ac:dyDescent="0.3">
      <c r="A2154" t="s">
        <v>5768</v>
      </c>
      <c r="B2154" s="33">
        <v>45924</v>
      </c>
      <c r="C2154" t="s">
        <v>93</v>
      </c>
      <c r="D2154" t="s">
        <v>5769</v>
      </c>
      <c r="E2154" t="s">
        <v>175</v>
      </c>
      <c r="F2154" t="s">
        <v>180</v>
      </c>
      <c r="G2154" t="s">
        <v>163</v>
      </c>
      <c r="H2154" t="s">
        <v>160</v>
      </c>
      <c r="I2154">
        <v>1630</v>
      </c>
      <c r="J2154" t="s">
        <v>469</v>
      </c>
      <c r="K2154" t="s">
        <v>3428</v>
      </c>
      <c r="L2154" t="s">
        <v>3678</v>
      </c>
      <c r="M2154" t="s">
        <v>3428</v>
      </c>
      <c r="N2154">
        <v>216</v>
      </c>
      <c r="O2154">
        <v>4</v>
      </c>
      <c r="P2154">
        <v>-9</v>
      </c>
      <c r="Q2154" t="s">
        <v>73</v>
      </c>
      <c r="R2154" t="s">
        <v>238</v>
      </c>
      <c r="S2154" t="s">
        <v>239</v>
      </c>
      <c r="T2154">
        <v>189</v>
      </c>
      <c r="U2154">
        <v>185</v>
      </c>
      <c r="V2154">
        <v>97.88</v>
      </c>
      <c r="W2154" t="s">
        <v>135</v>
      </c>
      <c r="X2154">
        <v>4331</v>
      </c>
      <c r="Y2154">
        <v>801235</v>
      </c>
      <c r="Z2154">
        <v>95275</v>
      </c>
      <c r="AA2154">
        <v>116550</v>
      </c>
      <c r="AB2154">
        <v>1013060</v>
      </c>
      <c r="AC2154">
        <v>875063</v>
      </c>
      <c r="AD2154">
        <v>137997</v>
      </c>
      <c r="AE2154" t="s">
        <v>75</v>
      </c>
      <c r="AF2154" t="s">
        <v>81</v>
      </c>
      <c r="AG2154" t="s">
        <v>240</v>
      </c>
      <c r="AH2154" t="s">
        <v>144</v>
      </c>
      <c r="AI2154" t="s">
        <v>139</v>
      </c>
      <c r="AJ2154" t="str">
        <f t="shared" si="33"/>
        <v>Sep</v>
      </c>
    </row>
    <row r="2155" spans="1:36" x14ac:dyDescent="0.3">
      <c r="A2155" t="s">
        <v>5770</v>
      </c>
      <c r="B2155" s="33">
        <v>45922</v>
      </c>
      <c r="C2155" t="s">
        <v>97</v>
      </c>
      <c r="D2155" t="s">
        <v>5771</v>
      </c>
      <c r="E2155" t="s">
        <v>174</v>
      </c>
      <c r="F2155" t="s">
        <v>176</v>
      </c>
      <c r="G2155" t="s">
        <v>158</v>
      </c>
      <c r="H2155" t="s">
        <v>156</v>
      </c>
      <c r="I2155">
        <v>698</v>
      </c>
      <c r="J2155" t="s">
        <v>514</v>
      </c>
      <c r="K2155" t="s">
        <v>325</v>
      </c>
      <c r="L2155" t="s">
        <v>463</v>
      </c>
      <c r="M2155" t="s">
        <v>325</v>
      </c>
      <c r="N2155">
        <v>105</v>
      </c>
      <c r="O2155">
        <v>0</v>
      </c>
      <c r="P2155">
        <v>-10</v>
      </c>
      <c r="Q2155" t="s">
        <v>70</v>
      </c>
      <c r="R2155" t="s">
        <v>238</v>
      </c>
      <c r="S2155" t="s">
        <v>239</v>
      </c>
      <c r="T2155">
        <v>189</v>
      </c>
      <c r="U2155">
        <v>133</v>
      </c>
      <c r="V2155">
        <v>70.37</v>
      </c>
      <c r="W2155" t="s">
        <v>133</v>
      </c>
      <c r="X2155">
        <v>5030</v>
      </c>
      <c r="Y2155">
        <v>668990</v>
      </c>
      <c r="Z2155">
        <v>22344</v>
      </c>
      <c r="AA2155">
        <v>61446</v>
      </c>
      <c r="AB2155">
        <v>752780</v>
      </c>
      <c r="AC2155">
        <v>632062</v>
      </c>
      <c r="AD2155">
        <v>120718</v>
      </c>
      <c r="AE2155" t="s">
        <v>78</v>
      </c>
      <c r="AF2155" t="s">
        <v>81</v>
      </c>
      <c r="AG2155" t="s">
        <v>240</v>
      </c>
      <c r="AH2155" t="s">
        <v>144</v>
      </c>
      <c r="AI2155" t="s">
        <v>139</v>
      </c>
      <c r="AJ2155" t="str">
        <f t="shared" si="33"/>
        <v>Sep</v>
      </c>
    </row>
    <row r="2156" spans="1:36" x14ac:dyDescent="0.3">
      <c r="A2156" t="s">
        <v>5772</v>
      </c>
      <c r="B2156" s="33">
        <v>45979</v>
      </c>
      <c r="C2156" t="s">
        <v>98</v>
      </c>
      <c r="D2156" t="s">
        <v>5773</v>
      </c>
      <c r="E2156" t="s">
        <v>174</v>
      </c>
      <c r="F2156" t="s">
        <v>180</v>
      </c>
      <c r="G2156" t="s">
        <v>158</v>
      </c>
      <c r="H2156" t="s">
        <v>160</v>
      </c>
      <c r="I2156">
        <v>1374</v>
      </c>
      <c r="J2156" t="s">
        <v>286</v>
      </c>
      <c r="K2156" t="s">
        <v>3070</v>
      </c>
      <c r="L2156" t="s">
        <v>1292</v>
      </c>
      <c r="M2156" t="s">
        <v>785</v>
      </c>
      <c r="N2156">
        <v>177</v>
      </c>
      <c r="O2156">
        <v>12</v>
      </c>
      <c r="P2156">
        <v>27</v>
      </c>
      <c r="Q2156" t="s">
        <v>73</v>
      </c>
      <c r="R2156" t="s">
        <v>238</v>
      </c>
      <c r="S2156" t="s">
        <v>239</v>
      </c>
      <c r="T2156">
        <v>189</v>
      </c>
      <c r="U2156">
        <v>148</v>
      </c>
      <c r="V2156">
        <v>78.31</v>
      </c>
      <c r="W2156" t="s">
        <v>133</v>
      </c>
      <c r="X2156">
        <v>3168</v>
      </c>
      <c r="Y2156">
        <v>468864</v>
      </c>
      <c r="Z2156">
        <v>47064</v>
      </c>
      <c r="AA2156">
        <v>68376</v>
      </c>
      <c r="AB2156">
        <v>584304</v>
      </c>
      <c r="AC2156">
        <v>383143</v>
      </c>
      <c r="AD2156">
        <v>201161</v>
      </c>
      <c r="AE2156" t="s">
        <v>78</v>
      </c>
      <c r="AF2156" t="s">
        <v>81</v>
      </c>
      <c r="AG2156" t="s">
        <v>240</v>
      </c>
      <c r="AH2156" t="s">
        <v>147</v>
      </c>
      <c r="AI2156" t="s">
        <v>140</v>
      </c>
      <c r="AJ2156" t="str">
        <f t="shared" si="33"/>
        <v>Nov</v>
      </c>
    </row>
    <row r="2157" spans="1:36" x14ac:dyDescent="0.3">
      <c r="A2157" t="s">
        <v>5774</v>
      </c>
      <c r="B2157" s="33">
        <v>45908</v>
      </c>
      <c r="C2157" t="s">
        <v>98</v>
      </c>
      <c r="D2157" t="s">
        <v>5775</v>
      </c>
      <c r="E2157" t="s">
        <v>180</v>
      </c>
      <c r="F2157" t="s">
        <v>178</v>
      </c>
      <c r="G2157" t="s">
        <v>160</v>
      </c>
      <c r="H2157" t="s">
        <v>157</v>
      </c>
      <c r="I2157">
        <v>451</v>
      </c>
      <c r="J2157" t="s">
        <v>377</v>
      </c>
      <c r="K2157" t="s">
        <v>4331</v>
      </c>
      <c r="L2157" t="s">
        <v>1174</v>
      </c>
      <c r="M2157" t="s">
        <v>4331</v>
      </c>
      <c r="N2157">
        <v>88</v>
      </c>
      <c r="O2157">
        <v>7</v>
      </c>
      <c r="P2157">
        <v>-6</v>
      </c>
      <c r="Q2157" t="s">
        <v>73</v>
      </c>
      <c r="R2157" t="s">
        <v>238</v>
      </c>
      <c r="S2157" t="s">
        <v>239</v>
      </c>
      <c r="T2157">
        <v>220</v>
      </c>
      <c r="U2157">
        <v>140</v>
      </c>
      <c r="V2157">
        <v>63.64</v>
      </c>
      <c r="W2157" t="s">
        <v>133</v>
      </c>
      <c r="X2157">
        <v>10819</v>
      </c>
      <c r="Y2157">
        <v>1514660</v>
      </c>
      <c r="Z2157">
        <v>43680</v>
      </c>
      <c r="AA2157">
        <v>91000</v>
      </c>
      <c r="AB2157">
        <v>1649340</v>
      </c>
      <c r="AC2157">
        <v>1129844</v>
      </c>
      <c r="AD2157">
        <v>519496</v>
      </c>
      <c r="AE2157" t="s">
        <v>81</v>
      </c>
      <c r="AF2157" t="s">
        <v>75</v>
      </c>
      <c r="AG2157" t="s">
        <v>240</v>
      </c>
      <c r="AH2157" t="s">
        <v>144</v>
      </c>
      <c r="AI2157" t="s">
        <v>140</v>
      </c>
      <c r="AJ2157" t="str">
        <f t="shared" si="33"/>
        <v>Sep</v>
      </c>
    </row>
    <row r="2158" spans="1:36" x14ac:dyDescent="0.3">
      <c r="A2158" t="s">
        <v>5776</v>
      </c>
      <c r="B2158" s="33">
        <v>45841</v>
      </c>
      <c r="C2158" t="s">
        <v>99</v>
      </c>
      <c r="D2158" t="s">
        <v>5777</v>
      </c>
      <c r="E2158" t="s">
        <v>175</v>
      </c>
      <c r="F2158" t="s">
        <v>180</v>
      </c>
      <c r="G2158" t="s">
        <v>163</v>
      </c>
      <c r="H2158" t="s">
        <v>160</v>
      </c>
      <c r="I2158">
        <v>1755</v>
      </c>
      <c r="J2158" t="s">
        <v>633</v>
      </c>
      <c r="K2158" t="s">
        <v>459</v>
      </c>
      <c r="L2158" t="s">
        <v>633</v>
      </c>
      <c r="M2158" t="s">
        <v>459</v>
      </c>
      <c r="N2158">
        <v>240</v>
      </c>
      <c r="O2158">
        <v>0</v>
      </c>
      <c r="P2158">
        <v>-10</v>
      </c>
      <c r="Q2158" t="s">
        <v>70</v>
      </c>
      <c r="R2158" t="s">
        <v>238</v>
      </c>
      <c r="S2158" t="s">
        <v>239</v>
      </c>
      <c r="T2158">
        <v>189</v>
      </c>
      <c r="U2158">
        <v>147</v>
      </c>
      <c r="V2158">
        <v>77.78</v>
      </c>
      <c r="W2158" t="s">
        <v>135</v>
      </c>
      <c r="X2158">
        <v>8470</v>
      </c>
      <c r="Y2158">
        <v>1245090</v>
      </c>
      <c r="Z2158">
        <v>46158</v>
      </c>
      <c r="AA2158">
        <v>29106</v>
      </c>
      <c r="AB2158">
        <v>1320354</v>
      </c>
      <c r="AC2158">
        <v>1029935</v>
      </c>
      <c r="AD2158">
        <v>290419</v>
      </c>
      <c r="AE2158" t="s">
        <v>75</v>
      </c>
      <c r="AF2158" t="s">
        <v>81</v>
      </c>
      <c r="AG2158" t="s">
        <v>240</v>
      </c>
      <c r="AH2158" t="s">
        <v>144</v>
      </c>
      <c r="AI2158" t="s">
        <v>139</v>
      </c>
      <c r="AJ2158" t="str">
        <f t="shared" si="33"/>
        <v>Jul</v>
      </c>
    </row>
    <row r="2159" spans="1:36" x14ac:dyDescent="0.3">
      <c r="A2159" t="s">
        <v>5778</v>
      </c>
      <c r="B2159" s="33">
        <v>45913</v>
      </c>
      <c r="C2159" t="s">
        <v>99</v>
      </c>
      <c r="D2159" t="s">
        <v>5779</v>
      </c>
      <c r="E2159" t="s">
        <v>179</v>
      </c>
      <c r="F2159" t="s">
        <v>172</v>
      </c>
      <c r="G2159" t="s">
        <v>166</v>
      </c>
      <c r="H2159" t="s">
        <v>155</v>
      </c>
      <c r="I2159">
        <v>1905</v>
      </c>
      <c r="J2159" t="s">
        <v>336</v>
      </c>
      <c r="K2159" t="s">
        <v>249</v>
      </c>
      <c r="L2159" t="s">
        <v>1212</v>
      </c>
      <c r="M2159" t="s">
        <v>376</v>
      </c>
      <c r="N2159">
        <v>243</v>
      </c>
      <c r="O2159">
        <v>31</v>
      </c>
      <c r="P2159">
        <v>31</v>
      </c>
      <c r="Q2159" t="s">
        <v>76</v>
      </c>
      <c r="R2159" t="s">
        <v>238</v>
      </c>
      <c r="S2159" t="s">
        <v>239</v>
      </c>
      <c r="T2159">
        <v>220</v>
      </c>
      <c r="U2159">
        <v>178</v>
      </c>
      <c r="V2159">
        <v>80.91</v>
      </c>
      <c r="W2159" t="s">
        <v>133</v>
      </c>
      <c r="X2159">
        <v>2987</v>
      </c>
      <c r="Y2159">
        <v>531686</v>
      </c>
      <c r="Z2159">
        <v>59096</v>
      </c>
      <c r="AA2159">
        <v>121396</v>
      </c>
      <c r="AB2159">
        <v>712178</v>
      </c>
      <c r="AC2159">
        <v>420462</v>
      </c>
      <c r="AD2159">
        <v>291716</v>
      </c>
      <c r="AE2159" t="s">
        <v>72</v>
      </c>
      <c r="AF2159" t="s">
        <v>81</v>
      </c>
      <c r="AG2159" t="s">
        <v>240</v>
      </c>
      <c r="AH2159" t="s">
        <v>144</v>
      </c>
      <c r="AI2159" t="s">
        <v>138</v>
      </c>
      <c r="AJ2159" t="str">
        <f t="shared" si="33"/>
        <v>Sep</v>
      </c>
    </row>
    <row r="2160" spans="1:36" x14ac:dyDescent="0.3">
      <c r="A2160" t="s">
        <v>5780</v>
      </c>
      <c r="B2160" s="33">
        <v>45926</v>
      </c>
      <c r="C2160" t="s">
        <v>96</v>
      </c>
      <c r="D2160" t="s">
        <v>5781</v>
      </c>
      <c r="E2160" t="s">
        <v>173</v>
      </c>
      <c r="F2160" t="s">
        <v>175</v>
      </c>
      <c r="G2160" t="s">
        <v>161</v>
      </c>
      <c r="H2160" t="s">
        <v>163</v>
      </c>
      <c r="I2160">
        <v>1112</v>
      </c>
      <c r="J2160" t="s">
        <v>529</v>
      </c>
      <c r="K2160" t="s">
        <v>3595</v>
      </c>
      <c r="N2160">
        <v>168</v>
      </c>
      <c r="O2160">
        <v>0</v>
      </c>
      <c r="P2160">
        <v>0</v>
      </c>
      <c r="Q2160" t="s">
        <v>67</v>
      </c>
      <c r="R2160" t="s">
        <v>245</v>
      </c>
      <c r="S2160" t="s">
        <v>124</v>
      </c>
      <c r="T2160">
        <v>180</v>
      </c>
      <c r="U2160">
        <v>0</v>
      </c>
      <c r="V2160">
        <v>0</v>
      </c>
      <c r="W2160" t="s">
        <v>133</v>
      </c>
      <c r="X2160">
        <v>5006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 t="s">
        <v>78</v>
      </c>
      <c r="AF2160" t="s">
        <v>75</v>
      </c>
      <c r="AG2160" t="s">
        <v>240</v>
      </c>
      <c r="AH2160" t="s">
        <v>144</v>
      </c>
      <c r="AI2160" t="s">
        <v>138</v>
      </c>
      <c r="AJ2160" t="str">
        <f t="shared" si="33"/>
        <v>Sep</v>
      </c>
    </row>
    <row r="2161" spans="1:36" x14ac:dyDescent="0.3">
      <c r="A2161" t="s">
        <v>5782</v>
      </c>
      <c r="B2161" s="33">
        <v>45999</v>
      </c>
      <c r="C2161" t="s">
        <v>97</v>
      </c>
      <c r="D2161" t="s">
        <v>5324</v>
      </c>
      <c r="E2161" t="s">
        <v>173</v>
      </c>
      <c r="F2161" t="s">
        <v>178</v>
      </c>
      <c r="G2161" t="s">
        <v>161</v>
      </c>
      <c r="H2161" t="s">
        <v>157</v>
      </c>
      <c r="I2161">
        <v>388</v>
      </c>
      <c r="J2161" t="s">
        <v>621</v>
      </c>
      <c r="K2161" t="s">
        <v>1910</v>
      </c>
      <c r="L2161" t="s">
        <v>236</v>
      </c>
      <c r="M2161" t="s">
        <v>1910</v>
      </c>
      <c r="N2161">
        <v>72</v>
      </c>
      <c r="O2161">
        <v>0</v>
      </c>
      <c r="P2161">
        <v>-9</v>
      </c>
      <c r="Q2161" t="s">
        <v>70</v>
      </c>
      <c r="R2161" t="s">
        <v>238</v>
      </c>
      <c r="S2161" t="s">
        <v>239</v>
      </c>
      <c r="T2161">
        <v>186</v>
      </c>
      <c r="U2161">
        <v>142</v>
      </c>
      <c r="V2161">
        <v>76.34</v>
      </c>
      <c r="W2161" t="s">
        <v>133</v>
      </c>
      <c r="X2161">
        <v>10540</v>
      </c>
      <c r="Y2161">
        <v>1496680</v>
      </c>
      <c r="Z2161">
        <v>35784</v>
      </c>
      <c r="AA2161">
        <v>28542</v>
      </c>
      <c r="AB2161">
        <v>1561006</v>
      </c>
      <c r="AC2161">
        <v>1003033</v>
      </c>
      <c r="AD2161">
        <v>557973</v>
      </c>
      <c r="AE2161" t="s">
        <v>78</v>
      </c>
      <c r="AF2161" t="s">
        <v>75</v>
      </c>
      <c r="AG2161" t="s">
        <v>240</v>
      </c>
      <c r="AH2161" t="s">
        <v>146</v>
      </c>
      <c r="AI2161" t="s">
        <v>138</v>
      </c>
      <c r="AJ2161" t="str">
        <f t="shared" si="33"/>
        <v>Dec</v>
      </c>
    </row>
    <row r="2162" spans="1:36" x14ac:dyDescent="0.3">
      <c r="A2162" t="s">
        <v>5783</v>
      </c>
      <c r="B2162" s="33">
        <v>45662</v>
      </c>
      <c r="C2162" t="s">
        <v>96</v>
      </c>
      <c r="D2162" t="s">
        <v>5784</v>
      </c>
      <c r="E2162" t="s">
        <v>175</v>
      </c>
      <c r="F2162" t="s">
        <v>176</v>
      </c>
      <c r="G2162" t="s">
        <v>163</v>
      </c>
      <c r="H2162" t="s">
        <v>156</v>
      </c>
      <c r="I2162">
        <v>1208</v>
      </c>
      <c r="J2162" t="s">
        <v>518</v>
      </c>
      <c r="K2162" t="s">
        <v>5785</v>
      </c>
      <c r="L2162" t="s">
        <v>477</v>
      </c>
      <c r="M2162" t="s">
        <v>1303</v>
      </c>
      <c r="N2162">
        <v>168</v>
      </c>
      <c r="O2162">
        <v>0</v>
      </c>
      <c r="P2162">
        <v>28</v>
      </c>
      <c r="Q2162" t="s">
        <v>73</v>
      </c>
      <c r="R2162" t="s">
        <v>238</v>
      </c>
      <c r="S2162" t="s">
        <v>239</v>
      </c>
      <c r="T2162">
        <v>150</v>
      </c>
      <c r="U2162">
        <v>120</v>
      </c>
      <c r="V2162">
        <v>80</v>
      </c>
      <c r="W2162" t="s">
        <v>133</v>
      </c>
      <c r="X2162">
        <v>3039</v>
      </c>
      <c r="Y2162">
        <v>364680</v>
      </c>
      <c r="Z2162">
        <v>50520</v>
      </c>
      <c r="AA2162">
        <v>29040</v>
      </c>
      <c r="AB2162">
        <v>444240</v>
      </c>
      <c r="AC2162">
        <v>325343</v>
      </c>
      <c r="AD2162">
        <v>118897</v>
      </c>
      <c r="AE2162" t="s">
        <v>75</v>
      </c>
      <c r="AF2162" t="s">
        <v>81</v>
      </c>
      <c r="AG2162" t="s">
        <v>240</v>
      </c>
      <c r="AH2162" t="s">
        <v>144</v>
      </c>
      <c r="AI2162" t="s">
        <v>140</v>
      </c>
      <c r="AJ2162" t="str">
        <f t="shared" si="33"/>
        <v>Jan</v>
      </c>
    </row>
    <row r="2163" spans="1:36" x14ac:dyDescent="0.3">
      <c r="A2163" t="s">
        <v>5786</v>
      </c>
      <c r="B2163" s="33">
        <v>45799</v>
      </c>
      <c r="C2163" t="s">
        <v>99</v>
      </c>
      <c r="D2163" t="s">
        <v>5787</v>
      </c>
      <c r="E2163" t="s">
        <v>177</v>
      </c>
      <c r="F2163" t="s">
        <v>176</v>
      </c>
      <c r="G2163" t="s">
        <v>162</v>
      </c>
      <c r="H2163" t="s">
        <v>156</v>
      </c>
      <c r="I2163">
        <v>1319</v>
      </c>
      <c r="J2163" t="s">
        <v>514</v>
      </c>
      <c r="K2163" t="s">
        <v>1011</v>
      </c>
      <c r="L2163" t="s">
        <v>1315</v>
      </c>
      <c r="M2163" t="s">
        <v>3149</v>
      </c>
      <c r="N2163">
        <v>182</v>
      </c>
      <c r="O2163">
        <v>2</v>
      </c>
      <c r="P2163">
        <v>7</v>
      </c>
      <c r="Q2163" t="s">
        <v>73</v>
      </c>
      <c r="R2163" t="s">
        <v>238</v>
      </c>
      <c r="S2163" t="s">
        <v>239</v>
      </c>
      <c r="T2163">
        <v>180</v>
      </c>
      <c r="U2163">
        <v>97</v>
      </c>
      <c r="V2163">
        <v>53.89</v>
      </c>
      <c r="W2163" t="s">
        <v>133</v>
      </c>
      <c r="X2163">
        <v>10575</v>
      </c>
      <c r="Y2163">
        <v>1025775</v>
      </c>
      <c r="Z2163">
        <v>19400</v>
      </c>
      <c r="AA2163">
        <v>55096</v>
      </c>
      <c r="AB2163">
        <v>1100271</v>
      </c>
      <c r="AC2163">
        <v>664039</v>
      </c>
      <c r="AD2163">
        <v>436232</v>
      </c>
      <c r="AE2163" t="s">
        <v>78</v>
      </c>
      <c r="AF2163" t="s">
        <v>81</v>
      </c>
      <c r="AG2163" t="s">
        <v>240</v>
      </c>
      <c r="AH2163" t="s">
        <v>144</v>
      </c>
      <c r="AI2163" t="s">
        <v>140</v>
      </c>
      <c r="AJ2163" t="str">
        <f t="shared" si="33"/>
        <v>May</v>
      </c>
    </row>
    <row r="2164" spans="1:36" x14ac:dyDescent="0.3">
      <c r="A2164" t="s">
        <v>5788</v>
      </c>
      <c r="B2164" s="33">
        <v>45823</v>
      </c>
      <c r="C2164" t="s">
        <v>97</v>
      </c>
      <c r="D2164" t="s">
        <v>5789</v>
      </c>
      <c r="E2164" t="s">
        <v>174</v>
      </c>
      <c r="F2164" t="s">
        <v>179</v>
      </c>
      <c r="G2164" t="s">
        <v>158</v>
      </c>
      <c r="H2164" t="s">
        <v>166</v>
      </c>
      <c r="I2164">
        <v>445</v>
      </c>
      <c r="J2164" t="s">
        <v>310</v>
      </c>
      <c r="K2164" t="s">
        <v>349</v>
      </c>
      <c r="L2164" t="s">
        <v>789</v>
      </c>
      <c r="M2164" t="s">
        <v>349</v>
      </c>
      <c r="N2164">
        <v>87</v>
      </c>
      <c r="O2164">
        <v>2</v>
      </c>
      <c r="P2164">
        <v>-10</v>
      </c>
      <c r="Q2164" t="s">
        <v>73</v>
      </c>
      <c r="R2164" t="s">
        <v>238</v>
      </c>
      <c r="S2164" t="s">
        <v>239</v>
      </c>
      <c r="T2164">
        <v>150</v>
      </c>
      <c r="U2164">
        <v>130</v>
      </c>
      <c r="V2164">
        <v>86.67</v>
      </c>
      <c r="W2164" t="s">
        <v>133</v>
      </c>
      <c r="X2164">
        <v>8810</v>
      </c>
      <c r="Y2164">
        <v>1145300</v>
      </c>
      <c r="Z2164">
        <v>32110</v>
      </c>
      <c r="AA2164">
        <v>15860</v>
      </c>
      <c r="AB2164">
        <v>1193270</v>
      </c>
      <c r="AC2164">
        <v>1033378</v>
      </c>
      <c r="AD2164">
        <v>159892</v>
      </c>
      <c r="AE2164" t="s">
        <v>78</v>
      </c>
      <c r="AF2164" t="s">
        <v>72</v>
      </c>
      <c r="AG2164" t="s">
        <v>240</v>
      </c>
      <c r="AH2164" t="s">
        <v>144</v>
      </c>
      <c r="AI2164" t="s">
        <v>139</v>
      </c>
      <c r="AJ2164" t="str">
        <f t="shared" si="33"/>
        <v>Jun</v>
      </c>
    </row>
    <row r="2165" spans="1:36" x14ac:dyDescent="0.3">
      <c r="A2165" t="s">
        <v>5790</v>
      </c>
      <c r="B2165" s="33">
        <v>45696</v>
      </c>
      <c r="C2165" t="s">
        <v>93</v>
      </c>
      <c r="D2165" t="s">
        <v>5791</v>
      </c>
      <c r="E2165" t="s">
        <v>173</v>
      </c>
      <c r="F2165" t="s">
        <v>180</v>
      </c>
      <c r="G2165" t="s">
        <v>161</v>
      </c>
      <c r="H2165" t="s">
        <v>160</v>
      </c>
      <c r="I2165">
        <v>1698</v>
      </c>
      <c r="J2165" t="s">
        <v>581</v>
      </c>
      <c r="K2165" t="s">
        <v>328</v>
      </c>
      <c r="L2165" t="s">
        <v>1039</v>
      </c>
      <c r="M2165" t="s">
        <v>874</v>
      </c>
      <c r="N2165">
        <v>203</v>
      </c>
      <c r="O2165">
        <v>3</v>
      </c>
      <c r="P2165">
        <v>13</v>
      </c>
      <c r="Q2165" t="s">
        <v>73</v>
      </c>
      <c r="R2165" t="s">
        <v>238</v>
      </c>
      <c r="S2165" t="s">
        <v>239</v>
      </c>
      <c r="T2165">
        <v>186</v>
      </c>
      <c r="U2165">
        <v>150</v>
      </c>
      <c r="V2165">
        <v>80.650000000000006</v>
      </c>
      <c r="W2165" t="s">
        <v>135</v>
      </c>
      <c r="X2165">
        <v>8918</v>
      </c>
      <c r="Y2165">
        <v>1337700</v>
      </c>
      <c r="Z2165">
        <v>34650</v>
      </c>
      <c r="AA2165">
        <v>70650</v>
      </c>
      <c r="AB2165">
        <v>1443000</v>
      </c>
      <c r="AC2165">
        <v>1060046</v>
      </c>
      <c r="AD2165">
        <v>382954</v>
      </c>
      <c r="AE2165" t="s">
        <v>78</v>
      </c>
      <c r="AF2165" t="s">
        <v>81</v>
      </c>
      <c r="AG2165" t="s">
        <v>240</v>
      </c>
      <c r="AH2165" t="s">
        <v>146</v>
      </c>
      <c r="AI2165" t="s">
        <v>140</v>
      </c>
      <c r="AJ2165" t="str">
        <f t="shared" si="33"/>
        <v>Feb</v>
      </c>
    </row>
    <row r="2166" spans="1:36" x14ac:dyDescent="0.3">
      <c r="A2166" t="s">
        <v>5792</v>
      </c>
      <c r="B2166" s="33">
        <v>45891</v>
      </c>
      <c r="C2166" t="s">
        <v>96</v>
      </c>
      <c r="D2166" t="s">
        <v>5793</v>
      </c>
      <c r="E2166" t="s">
        <v>177</v>
      </c>
      <c r="F2166" t="s">
        <v>179</v>
      </c>
      <c r="G2166" t="s">
        <v>162</v>
      </c>
      <c r="H2166" t="s">
        <v>166</v>
      </c>
      <c r="I2166">
        <v>1475</v>
      </c>
      <c r="J2166" t="s">
        <v>613</v>
      </c>
      <c r="K2166" t="s">
        <v>2083</v>
      </c>
      <c r="L2166" t="s">
        <v>3865</v>
      </c>
      <c r="M2166" t="s">
        <v>807</v>
      </c>
      <c r="N2166">
        <v>215</v>
      </c>
      <c r="O2166">
        <v>9</v>
      </c>
      <c r="P2166">
        <v>30</v>
      </c>
      <c r="Q2166" t="s">
        <v>73</v>
      </c>
      <c r="R2166" t="s">
        <v>238</v>
      </c>
      <c r="S2166" t="s">
        <v>239</v>
      </c>
      <c r="T2166">
        <v>189</v>
      </c>
      <c r="U2166">
        <v>151</v>
      </c>
      <c r="V2166">
        <v>79.89</v>
      </c>
      <c r="W2166" t="s">
        <v>133</v>
      </c>
      <c r="X2166">
        <v>4454</v>
      </c>
      <c r="Y2166">
        <v>672554</v>
      </c>
      <c r="Z2166">
        <v>80936</v>
      </c>
      <c r="AA2166">
        <v>104039</v>
      </c>
      <c r="AB2166">
        <v>857529</v>
      </c>
      <c r="AC2166">
        <v>523603</v>
      </c>
      <c r="AD2166">
        <v>333926</v>
      </c>
      <c r="AE2166" t="s">
        <v>78</v>
      </c>
      <c r="AF2166" t="s">
        <v>72</v>
      </c>
      <c r="AG2166" t="s">
        <v>240</v>
      </c>
      <c r="AH2166" t="s">
        <v>144</v>
      </c>
      <c r="AI2166" t="s">
        <v>140</v>
      </c>
      <c r="AJ2166" t="str">
        <f t="shared" si="33"/>
        <v>Aug</v>
      </c>
    </row>
    <row r="2167" spans="1:36" x14ac:dyDescent="0.3">
      <c r="A2167" t="s">
        <v>5794</v>
      </c>
      <c r="B2167" s="33">
        <v>45867</v>
      </c>
      <c r="C2167" t="s">
        <v>93</v>
      </c>
      <c r="D2167" t="s">
        <v>5795</v>
      </c>
      <c r="E2167" t="s">
        <v>178</v>
      </c>
      <c r="F2167" t="s">
        <v>179</v>
      </c>
      <c r="G2167" t="s">
        <v>157</v>
      </c>
      <c r="H2167" t="s">
        <v>166</v>
      </c>
      <c r="I2167">
        <v>759</v>
      </c>
      <c r="J2167" t="s">
        <v>731</v>
      </c>
      <c r="K2167" t="s">
        <v>2951</v>
      </c>
      <c r="L2167" t="s">
        <v>1842</v>
      </c>
      <c r="M2167" t="s">
        <v>2951</v>
      </c>
      <c r="N2167">
        <v>110</v>
      </c>
      <c r="O2167">
        <v>5</v>
      </c>
      <c r="P2167">
        <v>-1</v>
      </c>
      <c r="Q2167" t="s">
        <v>73</v>
      </c>
      <c r="R2167" t="s">
        <v>238</v>
      </c>
      <c r="S2167" t="s">
        <v>239</v>
      </c>
      <c r="T2167">
        <v>189</v>
      </c>
      <c r="U2167">
        <v>171</v>
      </c>
      <c r="V2167">
        <v>90.48</v>
      </c>
      <c r="W2167" t="s">
        <v>135</v>
      </c>
      <c r="X2167">
        <v>3327</v>
      </c>
      <c r="Y2167">
        <v>568917</v>
      </c>
      <c r="Z2167">
        <v>91827</v>
      </c>
      <c r="AA2167">
        <v>64638</v>
      </c>
      <c r="AB2167">
        <v>725382</v>
      </c>
      <c r="AC2167">
        <v>456765</v>
      </c>
      <c r="AD2167">
        <v>268617</v>
      </c>
      <c r="AE2167" t="s">
        <v>75</v>
      </c>
      <c r="AF2167" t="s">
        <v>72</v>
      </c>
      <c r="AG2167" t="s">
        <v>240</v>
      </c>
      <c r="AH2167" t="s">
        <v>144</v>
      </c>
      <c r="AI2167" t="s">
        <v>138</v>
      </c>
      <c r="AJ2167" t="str">
        <f t="shared" si="33"/>
        <v>Jul</v>
      </c>
    </row>
    <row r="2168" spans="1:36" x14ac:dyDescent="0.3">
      <c r="A2168" t="s">
        <v>5796</v>
      </c>
      <c r="B2168" s="33">
        <v>46011</v>
      </c>
      <c r="C2168" t="s">
        <v>95</v>
      </c>
      <c r="D2168" t="s">
        <v>5797</v>
      </c>
      <c r="E2168" t="s">
        <v>176</v>
      </c>
      <c r="F2168" t="s">
        <v>175</v>
      </c>
      <c r="G2168" t="s">
        <v>156</v>
      </c>
      <c r="H2168" t="s">
        <v>163</v>
      </c>
      <c r="I2168">
        <v>463</v>
      </c>
      <c r="J2168" t="s">
        <v>520</v>
      </c>
      <c r="K2168" t="s">
        <v>942</v>
      </c>
      <c r="L2168" t="s">
        <v>1425</v>
      </c>
      <c r="M2168" t="s">
        <v>1373</v>
      </c>
      <c r="N2168">
        <v>89</v>
      </c>
      <c r="O2168">
        <v>34</v>
      </c>
      <c r="P2168">
        <v>41</v>
      </c>
      <c r="Q2168" t="s">
        <v>76</v>
      </c>
      <c r="R2168" t="s">
        <v>238</v>
      </c>
      <c r="S2168" t="s">
        <v>239</v>
      </c>
      <c r="T2168">
        <v>180</v>
      </c>
      <c r="U2168">
        <v>118</v>
      </c>
      <c r="V2168">
        <v>65.56</v>
      </c>
      <c r="W2168" t="s">
        <v>135</v>
      </c>
      <c r="X2168">
        <v>8753</v>
      </c>
      <c r="Y2168">
        <v>1032854</v>
      </c>
      <c r="Z2168">
        <v>64074</v>
      </c>
      <c r="AA2168">
        <v>17818</v>
      </c>
      <c r="AB2168">
        <v>1114746</v>
      </c>
      <c r="AC2168">
        <v>946476</v>
      </c>
      <c r="AD2168">
        <v>168270</v>
      </c>
      <c r="AE2168" t="s">
        <v>81</v>
      </c>
      <c r="AF2168" t="s">
        <v>75</v>
      </c>
      <c r="AG2168" t="s">
        <v>240</v>
      </c>
      <c r="AH2168" t="s">
        <v>144</v>
      </c>
      <c r="AI2168" t="s">
        <v>139</v>
      </c>
      <c r="AJ2168" t="str">
        <f t="shared" si="33"/>
        <v>Dec</v>
      </c>
    </row>
    <row r="2169" spans="1:36" x14ac:dyDescent="0.3">
      <c r="A2169" t="s">
        <v>5798</v>
      </c>
      <c r="B2169" s="33">
        <v>45884</v>
      </c>
      <c r="C2169" t="s">
        <v>97</v>
      </c>
      <c r="D2169" t="s">
        <v>5799</v>
      </c>
      <c r="E2169" t="s">
        <v>173</v>
      </c>
      <c r="F2169" t="s">
        <v>174</v>
      </c>
      <c r="G2169" t="s">
        <v>161</v>
      </c>
      <c r="H2169" t="s">
        <v>158</v>
      </c>
      <c r="I2169">
        <v>726</v>
      </c>
      <c r="J2169" t="s">
        <v>270</v>
      </c>
      <c r="K2169" t="s">
        <v>5350</v>
      </c>
      <c r="L2169" t="s">
        <v>615</v>
      </c>
      <c r="M2169" t="s">
        <v>5350</v>
      </c>
      <c r="N2169">
        <v>125</v>
      </c>
      <c r="O2169">
        <v>0</v>
      </c>
      <c r="P2169">
        <v>-8</v>
      </c>
      <c r="Q2169" t="s">
        <v>70</v>
      </c>
      <c r="R2169" t="s">
        <v>238</v>
      </c>
      <c r="S2169" t="s">
        <v>239</v>
      </c>
      <c r="T2169">
        <v>180</v>
      </c>
      <c r="U2169">
        <v>127</v>
      </c>
      <c r="V2169">
        <v>70.56</v>
      </c>
      <c r="W2169" t="s">
        <v>133</v>
      </c>
      <c r="X2169">
        <v>5223</v>
      </c>
      <c r="Y2169">
        <v>663321</v>
      </c>
      <c r="Z2169">
        <v>52197</v>
      </c>
      <c r="AA2169">
        <v>59055</v>
      </c>
      <c r="AB2169">
        <v>774573</v>
      </c>
      <c r="AC2169">
        <v>483735</v>
      </c>
      <c r="AD2169">
        <v>290838</v>
      </c>
      <c r="AE2169" t="s">
        <v>78</v>
      </c>
      <c r="AF2169" t="s">
        <v>78</v>
      </c>
      <c r="AG2169" t="s">
        <v>240</v>
      </c>
      <c r="AH2169" t="s">
        <v>144</v>
      </c>
      <c r="AI2169" t="s">
        <v>138</v>
      </c>
      <c r="AJ2169" t="str">
        <f t="shared" si="33"/>
        <v>Aug</v>
      </c>
    </row>
    <row r="2170" spans="1:36" x14ac:dyDescent="0.3">
      <c r="A2170" t="s">
        <v>5800</v>
      </c>
      <c r="B2170" s="33">
        <v>45759</v>
      </c>
      <c r="C2170" t="s">
        <v>96</v>
      </c>
      <c r="D2170" t="s">
        <v>5801</v>
      </c>
      <c r="E2170" t="s">
        <v>179</v>
      </c>
      <c r="F2170" t="s">
        <v>172</v>
      </c>
      <c r="G2170" t="s">
        <v>166</v>
      </c>
      <c r="H2170" t="s">
        <v>155</v>
      </c>
      <c r="I2170">
        <v>719</v>
      </c>
      <c r="J2170" t="s">
        <v>560</v>
      </c>
      <c r="K2170" t="s">
        <v>1924</v>
      </c>
      <c r="N2170">
        <v>110</v>
      </c>
      <c r="O2170">
        <v>0</v>
      </c>
      <c r="P2170">
        <v>0</v>
      </c>
      <c r="Q2170" t="s">
        <v>67</v>
      </c>
      <c r="R2170" t="s">
        <v>245</v>
      </c>
      <c r="S2170" t="s">
        <v>121</v>
      </c>
      <c r="T2170">
        <v>189</v>
      </c>
      <c r="U2170">
        <v>0</v>
      </c>
      <c r="V2170">
        <v>0</v>
      </c>
      <c r="W2170" t="s">
        <v>133</v>
      </c>
      <c r="X2170">
        <v>8979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 t="s">
        <v>72</v>
      </c>
      <c r="AF2170" t="s">
        <v>81</v>
      </c>
      <c r="AG2170" t="s">
        <v>240</v>
      </c>
      <c r="AH2170" t="s">
        <v>144</v>
      </c>
      <c r="AI2170" t="s">
        <v>138</v>
      </c>
      <c r="AJ2170" t="str">
        <f t="shared" si="33"/>
        <v>Apr</v>
      </c>
    </row>
    <row r="2171" spans="1:36" x14ac:dyDescent="0.3">
      <c r="A2171" t="s">
        <v>5802</v>
      </c>
      <c r="B2171" s="33">
        <v>45977</v>
      </c>
      <c r="C2171" t="s">
        <v>93</v>
      </c>
      <c r="D2171" t="s">
        <v>5803</v>
      </c>
      <c r="E2171" t="s">
        <v>173</v>
      </c>
      <c r="F2171" t="s">
        <v>175</v>
      </c>
      <c r="G2171" t="s">
        <v>161</v>
      </c>
      <c r="H2171" t="s">
        <v>163</v>
      </c>
      <c r="I2171">
        <v>1951</v>
      </c>
      <c r="J2171" t="s">
        <v>626</v>
      </c>
      <c r="K2171" t="s">
        <v>404</v>
      </c>
      <c r="L2171" t="s">
        <v>2044</v>
      </c>
      <c r="M2171" t="s">
        <v>1027</v>
      </c>
      <c r="N2171">
        <v>253</v>
      </c>
      <c r="O2171">
        <v>34</v>
      </c>
      <c r="P2171">
        <v>38</v>
      </c>
      <c r="Q2171" t="s">
        <v>76</v>
      </c>
      <c r="R2171" t="s">
        <v>238</v>
      </c>
      <c r="S2171" t="s">
        <v>239</v>
      </c>
      <c r="T2171">
        <v>180</v>
      </c>
      <c r="U2171">
        <v>175</v>
      </c>
      <c r="V2171">
        <v>97.22</v>
      </c>
      <c r="W2171" t="s">
        <v>133</v>
      </c>
      <c r="X2171">
        <v>4933</v>
      </c>
      <c r="Y2171">
        <v>863275</v>
      </c>
      <c r="Z2171">
        <v>70350</v>
      </c>
      <c r="AA2171">
        <v>22575</v>
      </c>
      <c r="AB2171">
        <v>956200</v>
      </c>
      <c r="AC2171">
        <v>615706</v>
      </c>
      <c r="AD2171">
        <v>340494</v>
      </c>
      <c r="AE2171" t="s">
        <v>78</v>
      </c>
      <c r="AF2171" t="s">
        <v>75</v>
      </c>
      <c r="AG2171" t="s">
        <v>240</v>
      </c>
      <c r="AH2171" t="s">
        <v>144</v>
      </c>
      <c r="AI2171" t="s">
        <v>138</v>
      </c>
      <c r="AJ2171" t="str">
        <f t="shared" si="33"/>
        <v>Nov</v>
      </c>
    </row>
    <row r="2172" spans="1:36" x14ac:dyDescent="0.3">
      <c r="A2172" t="s">
        <v>5804</v>
      </c>
      <c r="B2172" s="33">
        <v>45809</v>
      </c>
      <c r="C2172" t="s">
        <v>96</v>
      </c>
      <c r="D2172" t="s">
        <v>5805</v>
      </c>
      <c r="E2172" t="s">
        <v>176</v>
      </c>
      <c r="F2172" t="s">
        <v>179</v>
      </c>
      <c r="G2172" t="s">
        <v>156</v>
      </c>
      <c r="H2172" t="s">
        <v>166</v>
      </c>
      <c r="I2172">
        <v>1778</v>
      </c>
      <c r="J2172" t="s">
        <v>971</v>
      </c>
      <c r="K2172" t="s">
        <v>704</v>
      </c>
      <c r="N2172">
        <v>221</v>
      </c>
      <c r="O2172">
        <v>0</v>
      </c>
      <c r="P2172">
        <v>0</v>
      </c>
      <c r="Q2172" t="s">
        <v>67</v>
      </c>
      <c r="R2172" t="s">
        <v>245</v>
      </c>
      <c r="S2172" t="s">
        <v>121</v>
      </c>
      <c r="T2172">
        <v>220</v>
      </c>
      <c r="U2172">
        <v>0</v>
      </c>
      <c r="V2172">
        <v>0</v>
      </c>
      <c r="W2172" t="s">
        <v>135</v>
      </c>
      <c r="X2172">
        <v>2899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 t="s">
        <v>81</v>
      </c>
      <c r="AF2172" t="s">
        <v>72</v>
      </c>
      <c r="AG2172" t="s">
        <v>240</v>
      </c>
      <c r="AH2172" t="s">
        <v>147</v>
      </c>
      <c r="AI2172" t="s">
        <v>138</v>
      </c>
      <c r="AJ2172" t="str">
        <f t="shared" si="33"/>
        <v>Jun</v>
      </c>
    </row>
    <row r="2173" spans="1:36" x14ac:dyDescent="0.3">
      <c r="A2173" t="s">
        <v>5806</v>
      </c>
      <c r="B2173" s="33">
        <v>45866</v>
      </c>
      <c r="C2173" t="s">
        <v>93</v>
      </c>
      <c r="D2173" t="s">
        <v>5655</v>
      </c>
      <c r="E2173" t="s">
        <v>172</v>
      </c>
      <c r="F2173" t="s">
        <v>173</v>
      </c>
      <c r="G2173" t="s">
        <v>155</v>
      </c>
      <c r="H2173" t="s">
        <v>161</v>
      </c>
      <c r="I2173">
        <v>2028</v>
      </c>
      <c r="J2173" t="s">
        <v>520</v>
      </c>
      <c r="K2173" t="s">
        <v>4225</v>
      </c>
      <c r="L2173" t="s">
        <v>874</v>
      </c>
      <c r="M2173" t="s">
        <v>5807</v>
      </c>
      <c r="N2173">
        <v>253</v>
      </c>
      <c r="O2173">
        <v>36</v>
      </c>
      <c r="P2173">
        <v>53</v>
      </c>
      <c r="Q2173" t="s">
        <v>76</v>
      </c>
      <c r="R2173" t="s">
        <v>238</v>
      </c>
      <c r="S2173" t="s">
        <v>239</v>
      </c>
      <c r="T2173">
        <v>150</v>
      </c>
      <c r="U2173">
        <v>102</v>
      </c>
      <c r="V2173">
        <v>68</v>
      </c>
      <c r="W2173" t="s">
        <v>133</v>
      </c>
      <c r="X2173">
        <v>4977</v>
      </c>
      <c r="Y2173">
        <v>507654</v>
      </c>
      <c r="Z2173">
        <v>19788</v>
      </c>
      <c r="AA2173">
        <v>25908</v>
      </c>
      <c r="AB2173">
        <v>553350</v>
      </c>
      <c r="AC2173">
        <v>454380</v>
      </c>
      <c r="AD2173">
        <v>98970</v>
      </c>
      <c r="AE2173" t="s">
        <v>81</v>
      </c>
      <c r="AF2173" t="s">
        <v>78</v>
      </c>
      <c r="AG2173" t="s">
        <v>240</v>
      </c>
      <c r="AH2173" t="s">
        <v>144</v>
      </c>
      <c r="AI2173" t="s">
        <v>139</v>
      </c>
      <c r="AJ2173" t="str">
        <f t="shared" si="33"/>
        <v>Jul</v>
      </c>
    </row>
    <row r="2174" spans="1:36" x14ac:dyDescent="0.3">
      <c r="A2174" t="s">
        <v>5808</v>
      </c>
      <c r="B2174" s="33">
        <v>45991</v>
      </c>
      <c r="C2174" t="s">
        <v>98</v>
      </c>
      <c r="D2174" t="s">
        <v>5809</v>
      </c>
      <c r="E2174" t="s">
        <v>173</v>
      </c>
      <c r="F2174" t="s">
        <v>172</v>
      </c>
      <c r="G2174" t="s">
        <v>161</v>
      </c>
      <c r="H2174" t="s">
        <v>155</v>
      </c>
      <c r="I2174">
        <v>2371</v>
      </c>
      <c r="J2174" t="s">
        <v>744</v>
      </c>
      <c r="K2174" t="s">
        <v>1074</v>
      </c>
      <c r="L2174" t="s">
        <v>377</v>
      </c>
      <c r="M2174" t="s">
        <v>2426</v>
      </c>
      <c r="N2174">
        <v>325</v>
      </c>
      <c r="O2174">
        <v>0</v>
      </c>
      <c r="P2174">
        <v>33</v>
      </c>
      <c r="Q2174" t="s">
        <v>76</v>
      </c>
      <c r="R2174" t="s">
        <v>238</v>
      </c>
      <c r="S2174" t="s">
        <v>239</v>
      </c>
      <c r="T2174">
        <v>189</v>
      </c>
      <c r="U2174">
        <v>164</v>
      </c>
      <c r="V2174">
        <v>86.77</v>
      </c>
      <c r="W2174" t="s">
        <v>134</v>
      </c>
      <c r="X2174">
        <v>8536</v>
      </c>
      <c r="Y2174">
        <v>1399904</v>
      </c>
      <c r="Z2174">
        <v>67568</v>
      </c>
      <c r="AA2174">
        <v>25584</v>
      </c>
      <c r="AB2174">
        <v>1493056</v>
      </c>
      <c r="AC2174">
        <v>1205480</v>
      </c>
      <c r="AD2174">
        <v>287576</v>
      </c>
      <c r="AE2174" t="s">
        <v>78</v>
      </c>
      <c r="AF2174" t="s">
        <v>81</v>
      </c>
      <c r="AG2174" t="s">
        <v>240</v>
      </c>
      <c r="AH2174" t="s">
        <v>145</v>
      </c>
      <c r="AI2174" t="s">
        <v>139</v>
      </c>
      <c r="AJ2174" t="str">
        <f t="shared" si="33"/>
        <v>Nov</v>
      </c>
    </row>
    <row r="2175" spans="1:36" x14ac:dyDescent="0.3">
      <c r="A2175" t="s">
        <v>5810</v>
      </c>
      <c r="B2175" s="33">
        <v>45956</v>
      </c>
      <c r="C2175" t="s">
        <v>95</v>
      </c>
      <c r="D2175" t="s">
        <v>5811</v>
      </c>
      <c r="E2175" t="s">
        <v>174</v>
      </c>
      <c r="F2175" t="s">
        <v>175</v>
      </c>
      <c r="G2175" t="s">
        <v>158</v>
      </c>
      <c r="H2175" t="s">
        <v>163</v>
      </c>
      <c r="I2175">
        <v>1752</v>
      </c>
      <c r="J2175" t="s">
        <v>572</v>
      </c>
      <c r="K2175" t="s">
        <v>376</v>
      </c>
      <c r="L2175" t="s">
        <v>1447</v>
      </c>
      <c r="M2175" t="s">
        <v>580</v>
      </c>
      <c r="N2175">
        <v>214</v>
      </c>
      <c r="O2175">
        <v>20</v>
      </c>
      <c r="P2175">
        <v>2</v>
      </c>
      <c r="Q2175" t="s">
        <v>73</v>
      </c>
      <c r="R2175" t="s">
        <v>238</v>
      </c>
      <c r="S2175" t="s">
        <v>239</v>
      </c>
      <c r="T2175">
        <v>189</v>
      </c>
      <c r="U2175">
        <v>142</v>
      </c>
      <c r="V2175">
        <v>75.13</v>
      </c>
      <c r="W2175" t="s">
        <v>133</v>
      </c>
      <c r="X2175">
        <v>6390</v>
      </c>
      <c r="Y2175">
        <v>907380</v>
      </c>
      <c r="Z2175">
        <v>25560</v>
      </c>
      <c r="AA2175">
        <v>44730</v>
      </c>
      <c r="AB2175">
        <v>977670</v>
      </c>
      <c r="AC2175">
        <v>783849</v>
      </c>
      <c r="AD2175">
        <v>193821</v>
      </c>
      <c r="AE2175" t="s">
        <v>78</v>
      </c>
      <c r="AF2175" t="s">
        <v>75</v>
      </c>
      <c r="AG2175" t="s">
        <v>240</v>
      </c>
      <c r="AH2175" t="s">
        <v>144</v>
      </c>
      <c r="AI2175" t="s">
        <v>138</v>
      </c>
      <c r="AJ2175" t="str">
        <f t="shared" si="33"/>
        <v>Oct</v>
      </c>
    </row>
    <row r="2176" spans="1:36" x14ac:dyDescent="0.3">
      <c r="A2176" t="s">
        <v>5812</v>
      </c>
      <c r="B2176" s="33">
        <v>45847</v>
      </c>
      <c r="C2176" t="s">
        <v>93</v>
      </c>
      <c r="D2176" t="s">
        <v>5813</v>
      </c>
      <c r="E2176" t="s">
        <v>179</v>
      </c>
      <c r="F2176" t="s">
        <v>181</v>
      </c>
      <c r="G2176" t="s">
        <v>166</v>
      </c>
      <c r="H2176" t="s">
        <v>159</v>
      </c>
      <c r="I2176">
        <v>1853</v>
      </c>
      <c r="J2176" t="s">
        <v>971</v>
      </c>
      <c r="K2176" t="s">
        <v>1994</v>
      </c>
      <c r="L2176" t="s">
        <v>385</v>
      </c>
      <c r="M2176" t="s">
        <v>1994</v>
      </c>
      <c r="N2176">
        <v>259</v>
      </c>
      <c r="O2176">
        <v>0</v>
      </c>
      <c r="P2176">
        <v>0</v>
      </c>
      <c r="Q2176" t="s">
        <v>70</v>
      </c>
      <c r="R2176" t="s">
        <v>238</v>
      </c>
      <c r="S2176" t="s">
        <v>239</v>
      </c>
      <c r="T2176">
        <v>180</v>
      </c>
      <c r="U2176">
        <v>117</v>
      </c>
      <c r="V2176">
        <v>65</v>
      </c>
      <c r="W2176" t="s">
        <v>135</v>
      </c>
      <c r="X2176">
        <v>7948</v>
      </c>
      <c r="Y2176">
        <v>929916</v>
      </c>
      <c r="Z2176">
        <v>48204</v>
      </c>
      <c r="AA2176">
        <v>83772</v>
      </c>
      <c r="AB2176">
        <v>1061892</v>
      </c>
      <c r="AC2176">
        <v>624322</v>
      </c>
      <c r="AD2176">
        <v>437570</v>
      </c>
      <c r="AE2176" t="s">
        <v>72</v>
      </c>
      <c r="AF2176" t="s">
        <v>81</v>
      </c>
      <c r="AG2176" t="s">
        <v>240</v>
      </c>
      <c r="AH2176" t="s">
        <v>145</v>
      </c>
      <c r="AI2176" t="s">
        <v>140</v>
      </c>
      <c r="AJ2176" t="str">
        <f t="shared" si="33"/>
        <v>Jul</v>
      </c>
    </row>
    <row r="2177" spans="1:36" x14ac:dyDescent="0.3">
      <c r="A2177" t="s">
        <v>5814</v>
      </c>
      <c r="B2177" s="33">
        <v>45923</v>
      </c>
      <c r="C2177" t="s">
        <v>95</v>
      </c>
      <c r="D2177" t="s">
        <v>5815</v>
      </c>
      <c r="E2177" t="s">
        <v>176</v>
      </c>
      <c r="F2177" t="s">
        <v>177</v>
      </c>
      <c r="G2177" t="s">
        <v>156</v>
      </c>
      <c r="H2177" t="s">
        <v>162</v>
      </c>
      <c r="I2177">
        <v>770</v>
      </c>
      <c r="J2177" t="s">
        <v>368</v>
      </c>
      <c r="K2177" t="s">
        <v>1487</v>
      </c>
      <c r="L2177" t="s">
        <v>408</v>
      </c>
      <c r="M2177" t="s">
        <v>1487</v>
      </c>
      <c r="N2177">
        <v>111</v>
      </c>
      <c r="O2177">
        <v>0</v>
      </c>
      <c r="P2177">
        <v>-1</v>
      </c>
      <c r="Q2177" t="s">
        <v>70</v>
      </c>
      <c r="R2177" t="s">
        <v>238</v>
      </c>
      <c r="S2177" t="s">
        <v>239</v>
      </c>
      <c r="T2177">
        <v>186</v>
      </c>
      <c r="U2177">
        <v>131</v>
      </c>
      <c r="V2177">
        <v>70.430000000000007</v>
      </c>
      <c r="W2177" t="s">
        <v>133</v>
      </c>
      <c r="X2177">
        <v>10607</v>
      </c>
      <c r="Y2177">
        <v>1389517</v>
      </c>
      <c r="Z2177">
        <v>69954</v>
      </c>
      <c r="AA2177">
        <v>15065</v>
      </c>
      <c r="AB2177">
        <v>1474536</v>
      </c>
      <c r="AC2177">
        <v>1186021</v>
      </c>
      <c r="AD2177">
        <v>288515</v>
      </c>
      <c r="AE2177" t="s">
        <v>81</v>
      </c>
      <c r="AF2177" t="s">
        <v>78</v>
      </c>
      <c r="AG2177" t="s">
        <v>240</v>
      </c>
      <c r="AH2177" t="s">
        <v>144</v>
      </c>
      <c r="AI2177" t="s">
        <v>139</v>
      </c>
      <c r="AJ2177" t="str">
        <f t="shared" si="33"/>
        <v>Sep</v>
      </c>
    </row>
    <row r="2178" spans="1:36" x14ac:dyDescent="0.3">
      <c r="A2178" t="s">
        <v>5816</v>
      </c>
      <c r="B2178" s="33">
        <v>45956</v>
      </c>
      <c r="C2178" t="s">
        <v>96</v>
      </c>
      <c r="D2178" t="s">
        <v>5817</v>
      </c>
      <c r="E2178" t="s">
        <v>173</v>
      </c>
      <c r="F2178" t="s">
        <v>174</v>
      </c>
      <c r="G2178" t="s">
        <v>161</v>
      </c>
      <c r="H2178" t="s">
        <v>158</v>
      </c>
      <c r="I2178">
        <v>998</v>
      </c>
      <c r="J2178" t="s">
        <v>377</v>
      </c>
      <c r="K2178" t="s">
        <v>2986</v>
      </c>
      <c r="N2178">
        <v>140</v>
      </c>
      <c r="O2178">
        <v>0</v>
      </c>
      <c r="P2178">
        <v>0</v>
      </c>
      <c r="Q2178" t="s">
        <v>67</v>
      </c>
      <c r="R2178" t="s">
        <v>245</v>
      </c>
      <c r="S2178" t="s">
        <v>121</v>
      </c>
      <c r="T2178">
        <v>180</v>
      </c>
      <c r="U2178">
        <v>0</v>
      </c>
      <c r="V2178">
        <v>0</v>
      </c>
      <c r="W2178" t="s">
        <v>133</v>
      </c>
      <c r="X2178">
        <v>5816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 t="s">
        <v>78</v>
      </c>
      <c r="AF2178" t="s">
        <v>78</v>
      </c>
      <c r="AG2178" t="s">
        <v>240</v>
      </c>
      <c r="AH2178" t="s">
        <v>144</v>
      </c>
      <c r="AI2178" t="s">
        <v>139</v>
      </c>
      <c r="AJ2178" t="str">
        <f t="shared" ref="AJ2178:AJ2241" si="34">TEXT(B2178,"mmm")</f>
        <v>Oct</v>
      </c>
    </row>
    <row r="2179" spans="1:36" x14ac:dyDescent="0.3">
      <c r="A2179" t="s">
        <v>5818</v>
      </c>
      <c r="B2179" s="33">
        <v>45856</v>
      </c>
      <c r="C2179" t="s">
        <v>97</v>
      </c>
      <c r="D2179" t="s">
        <v>5819</v>
      </c>
      <c r="E2179" t="s">
        <v>175</v>
      </c>
      <c r="F2179" t="s">
        <v>181</v>
      </c>
      <c r="G2179" t="s">
        <v>163</v>
      </c>
      <c r="H2179" t="s">
        <v>159</v>
      </c>
      <c r="I2179">
        <v>2206</v>
      </c>
      <c r="J2179" t="s">
        <v>492</v>
      </c>
      <c r="K2179" t="s">
        <v>764</v>
      </c>
      <c r="L2179" t="s">
        <v>1572</v>
      </c>
      <c r="M2179" t="s">
        <v>2738</v>
      </c>
      <c r="N2179">
        <v>307</v>
      </c>
      <c r="O2179">
        <v>29</v>
      </c>
      <c r="P2179">
        <v>11</v>
      </c>
      <c r="Q2179" t="s">
        <v>73</v>
      </c>
      <c r="R2179" t="s">
        <v>238</v>
      </c>
      <c r="S2179" t="s">
        <v>239</v>
      </c>
      <c r="T2179">
        <v>180</v>
      </c>
      <c r="U2179">
        <v>129</v>
      </c>
      <c r="V2179">
        <v>71.67</v>
      </c>
      <c r="W2179" t="s">
        <v>134</v>
      </c>
      <c r="X2179">
        <v>6404</v>
      </c>
      <c r="Y2179">
        <v>826116</v>
      </c>
      <c r="Z2179">
        <v>30573</v>
      </c>
      <c r="AA2179">
        <v>80496</v>
      </c>
      <c r="AB2179">
        <v>937185</v>
      </c>
      <c r="AC2179">
        <v>677312</v>
      </c>
      <c r="AD2179">
        <v>259873</v>
      </c>
      <c r="AE2179" t="s">
        <v>75</v>
      </c>
      <c r="AF2179" t="s">
        <v>81</v>
      </c>
      <c r="AG2179" t="s">
        <v>240</v>
      </c>
      <c r="AH2179" t="s">
        <v>144</v>
      </c>
      <c r="AI2179" t="s">
        <v>139</v>
      </c>
      <c r="AJ2179" t="str">
        <f t="shared" si="34"/>
        <v>Jul</v>
      </c>
    </row>
    <row r="2180" spans="1:36" x14ac:dyDescent="0.3">
      <c r="A2180" t="s">
        <v>5820</v>
      </c>
      <c r="B2180" s="33">
        <v>45699</v>
      </c>
      <c r="C2180" t="s">
        <v>96</v>
      </c>
      <c r="D2180" t="s">
        <v>5821</v>
      </c>
      <c r="E2180" t="s">
        <v>177</v>
      </c>
      <c r="F2180" t="s">
        <v>172</v>
      </c>
      <c r="G2180" t="s">
        <v>162</v>
      </c>
      <c r="H2180" t="s">
        <v>155</v>
      </c>
      <c r="I2180">
        <v>1946</v>
      </c>
      <c r="J2180" t="s">
        <v>368</v>
      </c>
      <c r="K2180" t="s">
        <v>1631</v>
      </c>
      <c r="L2180" t="s">
        <v>1635</v>
      </c>
      <c r="M2180" t="s">
        <v>1729</v>
      </c>
      <c r="N2180">
        <v>291</v>
      </c>
      <c r="O2180">
        <v>27</v>
      </c>
      <c r="P2180">
        <v>25</v>
      </c>
      <c r="Q2180" t="s">
        <v>73</v>
      </c>
      <c r="R2180" t="s">
        <v>238</v>
      </c>
      <c r="S2180" t="s">
        <v>239</v>
      </c>
      <c r="T2180">
        <v>150</v>
      </c>
      <c r="U2180">
        <v>76</v>
      </c>
      <c r="V2180">
        <v>50.67</v>
      </c>
      <c r="W2180" t="s">
        <v>135</v>
      </c>
      <c r="X2180">
        <v>6605</v>
      </c>
      <c r="Y2180">
        <v>501980</v>
      </c>
      <c r="Z2180">
        <v>24016</v>
      </c>
      <c r="AA2180">
        <v>45068</v>
      </c>
      <c r="AB2180">
        <v>571064</v>
      </c>
      <c r="AC2180">
        <v>440791</v>
      </c>
      <c r="AD2180">
        <v>130273</v>
      </c>
      <c r="AE2180" t="s">
        <v>78</v>
      </c>
      <c r="AF2180" t="s">
        <v>81</v>
      </c>
      <c r="AG2180" t="s">
        <v>240</v>
      </c>
      <c r="AH2180" t="s">
        <v>144</v>
      </c>
      <c r="AI2180" t="s">
        <v>139</v>
      </c>
      <c r="AJ2180" t="str">
        <f t="shared" si="34"/>
        <v>Feb</v>
      </c>
    </row>
    <row r="2181" spans="1:36" x14ac:dyDescent="0.3">
      <c r="A2181" t="s">
        <v>5822</v>
      </c>
      <c r="B2181" s="33">
        <v>45677</v>
      </c>
      <c r="C2181" t="s">
        <v>99</v>
      </c>
      <c r="D2181" t="s">
        <v>5823</v>
      </c>
      <c r="E2181" t="s">
        <v>176</v>
      </c>
      <c r="F2181" t="s">
        <v>179</v>
      </c>
      <c r="G2181" t="s">
        <v>156</v>
      </c>
      <c r="H2181" t="s">
        <v>166</v>
      </c>
      <c r="I2181">
        <v>491</v>
      </c>
      <c r="J2181" t="s">
        <v>408</v>
      </c>
      <c r="K2181" t="s">
        <v>997</v>
      </c>
      <c r="L2181" t="s">
        <v>408</v>
      </c>
      <c r="M2181" t="s">
        <v>1484</v>
      </c>
      <c r="N2181">
        <v>78</v>
      </c>
      <c r="O2181">
        <v>0</v>
      </c>
      <c r="P2181">
        <v>28</v>
      </c>
      <c r="Q2181" t="s">
        <v>73</v>
      </c>
      <c r="R2181" t="s">
        <v>238</v>
      </c>
      <c r="S2181" t="s">
        <v>239</v>
      </c>
      <c r="T2181">
        <v>220</v>
      </c>
      <c r="U2181">
        <v>150</v>
      </c>
      <c r="V2181">
        <v>68.180000000000007</v>
      </c>
      <c r="W2181" t="s">
        <v>133</v>
      </c>
      <c r="X2181">
        <v>4378</v>
      </c>
      <c r="Y2181">
        <v>656700</v>
      </c>
      <c r="Z2181">
        <v>57750</v>
      </c>
      <c r="AA2181">
        <v>77100</v>
      </c>
      <c r="AB2181">
        <v>791550</v>
      </c>
      <c r="AC2181">
        <v>515563</v>
      </c>
      <c r="AD2181">
        <v>275987</v>
      </c>
      <c r="AE2181" t="s">
        <v>81</v>
      </c>
      <c r="AF2181" t="s">
        <v>72</v>
      </c>
      <c r="AG2181" t="s">
        <v>240</v>
      </c>
      <c r="AH2181" t="s">
        <v>144</v>
      </c>
      <c r="AI2181" t="s">
        <v>139</v>
      </c>
      <c r="AJ2181" t="str">
        <f t="shared" si="34"/>
        <v>Jan</v>
      </c>
    </row>
    <row r="2182" spans="1:36" x14ac:dyDescent="0.3">
      <c r="A2182" t="s">
        <v>5824</v>
      </c>
      <c r="B2182" s="33">
        <v>46018</v>
      </c>
      <c r="C2182" t="s">
        <v>97</v>
      </c>
      <c r="D2182" t="s">
        <v>5825</v>
      </c>
      <c r="E2182" t="s">
        <v>173</v>
      </c>
      <c r="F2182" t="s">
        <v>178</v>
      </c>
      <c r="G2182" t="s">
        <v>161</v>
      </c>
      <c r="H2182" t="s">
        <v>157</v>
      </c>
      <c r="I2182">
        <v>1747</v>
      </c>
      <c r="J2182" t="s">
        <v>451</v>
      </c>
      <c r="K2182" t="s">
        <v>3603</v>
      </c>
      <c r="L2182" t="s">
        <v>609</v>
      </c>
      <c r="M2182" t="s">
        <v>301</v>
      </c>
      <c r="N2182">
        <v>220</v>
      </c>
      <c r="O2182">
        <v>11</v>
      </c>
      <c r="P2182">
        <v>24</v>
      </c>
      <c r="Q2182" t="s">
        <v>73</v>
      </c>
      <c r="R2182" t="s">
        <v>238</v>
      </c>
      <c r="S2182" t="s">
        <v>239</v>
      </c>
      <c r="T2182">
        <v>150</v>
      </c>
      <c r="U2182">
        <v>115</v>
      </c>
      <c r="V2182">
        <v>76.67</v>
      </c>
      <c r="W2182" t="s">
        <v>133</v>
      </c>
      <c r="X2182">
        <v>5647</v>
      </c>
      <c r="Y2182">
        <v>649405</v>
      </c>
      <c r="Z2182">
        <v>55660</v>
      </c>
      <c r="AA2182">
        <v>83490</v>
      </c>
      <c r="AB2182">
        <v>788555</v>
      </c>
      <c r="AC2182">
        <v>486688</v>
      </c>
      <c r="AD2182">
        <v>301867</v>
      </c>
      <c r="AE2182" t="s">
        <v>78</v>
      </c>
      <c r="AF2182" t="s">
        <v>75</v>
      </c>
      <c r="AG2182" t="s">
        <v>240</v>
      </c>
      <c r="AH2182" t="s">
        <v>145</v>
      </c>
      <c r="AI2182" t="s">
        <v>139</v>
      </c>
      <c r="AJ2182" t="str">
        <f t="shared" si="34"/>
        <v>Dec</v>
      </c>
    </row>
    <row r="2183" spans="1:36" x14ac:dyDescent="0.3">
      <c r="A2183" t="s">
        <v>5826</v>
      </c>
      <c r="B2183" s="33">
        <v>45777</v>
      </c>
      <c r="C2183" t="s">
        <v>93</v>
      </c>
      <c r="D2183" t="s">
        <v>5827</v>
      </c>
      <c r="E2183" t="s">
        <v>179</v>
      </c>
      <c r="F2183" t="s">
        <v>180</v>
      </c>
      <c r="G2183" t="s">
        <v>166</v>
      </c>
      <c r="H2183" t="s">
        <v>160</v>
      </c>
      <c r="I2183">
        <v>1317</v>
      </c>
      <c r="J2183" t="s">
        <v>529</v>
      </c>
      <c r="K2183" t="s">
        <v>498</v>
      </c>
      <c r="L2183" t="s">
        <v>1243</v>
      </c>
      <c r="M2183" t="s">
        <v>1787</v>
      </c>
      <c r="N2183">
        <v>170</v>
      </c>
      <c r="O2183">
        <v>28</v>
      </c>
      <c r="P2183">
        <v>53</v>
      </c>
      <c r="Q2183" t="s">
        <v>76</v>
      </c>
      <c r="R2183" t="s">
        <v>238</v>
      </c>
      <c r="S2183" t="s">
        <v>239</v>
      </c>
      <c r="T2183">
        <v>180</v>
      </c>
      <c r="U2183">
        <v>176</v>
      </c>
      <c r="V2183">
        <v>97.78</v>
      </c>
      <c r="W2183" t="s">
        <v>133</v>
      </c>
      <c r="X2183">
        <v>5003</v>
      </c>
      <c r="Y2183">
        <v>880528</v>
      </c>
      <c r="Z2183">
        <v>64416</v>
      </c>
      <c r="AA2183">
        <v>51568</v>
      </c>
      <c r="AB2183">
        <v>996512</v>
      </c>
      <c r="AC2183">
        <v>777476</v>
      </c>
      <c r="AD2183">
        <v>219036</v>
      </c>
      <c r="AE2183" t="s">
        <v>72</v>
      </c>
      <c r="AF2183" t="s">
        <v>81</v>
      </c>
      <c r="AG2183" t="s">
        <v>240</v>
      </c>
      <c r="AH2183" t="s">
        <v>144</v>
      </c>
      <c r="AI2183" t="s">
        <v>140</v>
      </c>
      <c r="AJ2183" t="str">
        <f t="shared" si="34"/>
        <v>Apr</v>
      </c>
    </row>
    <row r="2184" spans="1:36" x14ac:dyDescent="0.3">
      <c r="A2184" t="s">
        <v>5828</v>
      </c>
      <c r="B2184" s="33">
        <v>45843</v>
      </c>
      <c r="C2184" t="s">
        <v>93</v>
      </c>
      <c r="D2184" t="s">
        <v>5829</v>
      </c>
      <c r="E2184" t="s">
        <v>174</v>
      </c>
      <c r="F2184" t="s">
        <v>179</v>
      </c>
      <c r="G2184" t="s">
        <v>158</v>
      </c>
      <c r="H2184" t="s">
        <v>166</v>
      </c>
      <c r="I2184">
        <v>1822</v>
      </c>
      <c r="J2184" t="s">
        <v>560</v>
      </c>
      <c r="K2184" t="s">
        <v>3917</v>
      </c>
      <c r="L2184" t="s">
        <v>385</v>
      </c>
      <c r="M2184" t="s">
        <v>3917</v>
      </c>
      <c r="N2184">
        <v>252</v>
      </c>
      <c r="O2184">
        <v>0</v>
      </c>
      <c r="P2184">
        <v>0</v>
      </c>
      <c r="Q2184" t="s">
        <v>70</v>
      </c>
      <c r="R2184" t="s">
        <v>238</v>
      </c>
      <c r="S2184" t="s">
        <v>239</v>
      </c>
      <c r="T2184">
        <v>189</v>
      </c>
      <c r="U2184">
        <v>141</v>
      </c>
      <c r="V2184">
        <v>74.599999999999994</v>
      </c>
      <c r="W2184" t="s">
        <v>133</v>
      </c>
      <c r="X2184">
        <v>9778</v>
      </c>
      <c r="Y2184">
        <v>1378698</v>
      </c>
      <c r="Z2184">
        <v>66552</v>
      </c>
      <c r="AA2184">
        <v>90945</v>
      </c>
      <c r="AB2184">
        <v>1536195</v>
      </c>
      <c r="AC2184">
        <v>999266</v>
      </c>
      <c r="AD2184">
        <v>536929</v>
      </c>
      <c r="AE2184" t="s">
        <v>78</v>
      </c>
      <c r="AF2184" t="s">
        <v>72</v>
      </c>
      <c r="AG2184" t="s">
        <v>240</v>
      </c>
      <c r="AH2184" t="s">
        <v>144</v>
      </c>
      <c r="AI2184" t="s">
        <v>140</v>
      </c>
      <c r="AJ2184" t="str">
        <f t="shared" si="34"/>
        <v>Jul</v>
      </c>
    </row>
    <row r="2185" spans="1:36" x14ac:dyDescent="0.3">
      <c r="A2185" t="s">
        <v>5830</v>
      </c>
      <c r="B2185" s="33">
        <v>45856</v>
      </c>
      <c r="C2185" t="s">
        <v>96</v>
      </c>
      <c r="D2185" t="s">
        <v>5831</v>
      </c>
      <c r="E2185" t="s">
        <v>173</v>
      </c>
      <c r="F2185" t="s">
        <v>174</v>
      </c>
      <c r="G2185" t="s">
        <v>161</v>
      </c>
      <c r="H2185" t="s">
        <v>158</v>
      </c>
      <c r="I2185">
        <v>1522</v>
      </c>
      <c r="J2185" t="s">
        <v>520</v>
      </c>
      <c r="K2185" t="s">
        <v>4373</v>
      </c>
      <c r="L2185" t="s">
        <v>477</v>
      </c>
      <c r="M2185" t="s">
        <v>2666</v>
      </c>
      <c r="N2185">
        <v>234</v>
      </c>
      <c r="O2185">
        <v>0</v>
      </c>
      <c r="P2185">
        <v>30</v>
      </c>
      <c r="Q2185" t="s">
        <v>73</v>
      </c>
      <c r="R2185" t="s">
        <v>238</v>
      </c>
      <c r="S2185" t="s">
        <v>239</v>
      </c>
      <c r="T2185">
        <v>189</v>
      </c>
      <c r="U2185">
        <v>156</v>
      </c>
      <c r="V2185">
        <v>82.54</v>
      </c>
      <c r="W2185" t="s">
        <v>133</v>
      </c>
      <c r="X2185">
        <v>7477</v>
      </c>
      <c r="Y2185">
        <v>1166412</v>
      </c>
      <c r="Z2185">
        <v>29796</v>
      </c>
      <c r="AA2185">
        <v>80496</v>
      </c>
      <c r="AB2185">
        <v>1276704</v>
      </c>
      <c r="AC2185">
        <v>790301</v>
      </c>
      <c r="AD2185">
        <v>486403</v>
      </c>
      <c r="AE2185" t="s">
        <v>78</v>
      </c>
      <c r="AF2185" t="s">
        <v>78</v>
      </c>
      <c r="AG2185" t="s">
        <v>240</v>
      </c>
      <c r="AH2185" t="s">
        <v>147</v>
      </c>
      <c r="AI2185" t="s">
        <v>138</v>
      </c>
      <c r="AJ2185" t="str">
        <f t="shared" si="34"/>
        <v>Jul</v>
      </c>
    </row>
    <row r="2186" spans="1:36" x14ac:dyDescent="0.3">
      <c r="A2186" t="s">
        <v>5832</v>
      </c>
      <c r="B2186" s="33">
        <v>45956</v>
      </c>
      <c r="C2186" t="s">
        <v>97</v>
      </c>
      <c r="D2186" t="s">
        <v>5833</v>
      </c>
      <c r="E2186" t="s">
        <v>178</v>
      </c>
      <c r="F2186" t="s">
        <v>181</v>
      </c>
      <c r="G2186" t="s">
        <v>157</v>
      </c>
      <c r="H2186" t="s">
        <v>159</v>
      </c>
      <c r="I2186">
        <v>1047</v>
      </c>
      <c r="J2186" t="s">
        <v>385</v>
      </c>
      <c r="K2186" t="s">
        <v>2878</v>
      </c>
      <c r="L2186" t="s">
        <v>3149</v>
      </c>
      <c r="M2186" t="s">
        <v>2878</v>
      </c>
      <c r="N2186">
        <v>143</v>
      </c>
      <c r="O2186">
        <v>9</v>
      </c>
      <c r="P2186">
        <v>-10</v>
      </c>
      <c r="Q2186" t="s">
        <v>73</v>
      </c>
      <c r="R2186" t="s">
        <v>238</v>
      </c>
      <c r="S2186" t="s">
        <v>239</v>
      </c>
      <c r="T2186">
        <v>220</v>
      </c>
      <c r="U2186">
        <v>176</v>
      </c>
      <c r="V2186">
        <v>80</v>
      </c>
      <c r="W2186" t="s">
        <v>133</v>
      </c>
      <c r="X2186">
        <v>6463</v>
      </c>
      <c r="Y2186">
        <v>1137488</v>
      </c>
      <c r="Z2186">
        <v>55616</v>
      </c>
      <c r="AA2186">
        <v>124960</v>
      </c>
      <c r="AB2186">
        <v>1318064</v>
      </c>
      <c r="AC2186">
        <v>767113</v>
      </c>
      <c r="AD2186">
        <v>550951</v>
      </c>
      <c r="AE2186" t="s">
        <v>75</v>
      </c>
      <c r="AF2186" t="s">
        <v>81</v>
      </c>
      <c r="AG2186" t="s">
        <v>240</v>
      </c>
      <c r="AH2186" t="s">
        <v>144</v>
      </c>
      <c r="AI2186" t="s">
        <v>138</v>
      </c>
      <c r="AJ2186" t="str">
        <f t="shared" si="34"/>
        <v>Oct</v>
      </c>
    </row>
    <row r="2187" spans="1:36" x14ac:dyDescent="0.3">
      <c r="A2187" t="s">
        <v>5834</v>
      </c>
      <c r="B2187" s="33">
        <v>45883</v>
      </c>
      <c r="C2187" t="s">
        <v>97</v>
      </c>
      <c r="D2187" t="s">
        <v>5835</v>
      </c>
      <c r="E2187" t="s">
        <v>175</v>
      </c>
      <c r="F2187" t="s">
        <v>179</v>
      </c>
      <c r="G2187" t="s">
        <v>163</v>
      </c>
      <c r="H2187" t="s">
        <v>166</v>
      </c>
      <c r="I2187">
        <v>1610</v>
      </c>
      <c r="J2187" t="s">
        <v>457</v>
      </c>
      <c r="K2187" t="s">
        <v>1459</v>
      </c>
      <c r="L2187" t="s">
        <v>867</v>
      </c>
      <c r="M2187" t="s">
        <v>386</v>
      </c>
      <c r="N2187">
        <v>251</v>
      </c>
      <c r="O2187">
        <v>1</v>
      </c>
      <c r="P2187">
        <v>5</v>
      </c>
      <c r="Q2187" t="s">
        <v>73</v>
      </c>
      <c r="R2187" t="s">
        <v>238</v>
      </c>
      <c r="S2187" t="s">
        <v>239</v>
      </c>
      <c r="T2187">
        <v>189</v>
      </c>
      <c r="U2187">
        <v>156</v>
      </c>
      <c r="V2187">
        <v>82.54</v>
      </c>
      <c r="W2187" t="s">
        <v>133</v>
      </c>
      <c r="X2187">
        <v>2852</v>
      </c>
      <c r="Y2187">
        <v>444912</v>
      </c>
      <c r="Z2187">
        <v>77064</v>
      </c>
      <c r="AA2187">
        <v>28704</v>
      </c>
      <c r="AB2187">
        <v>550680</v>
      </c>
      <c r="AC2187">
        <v>356219</v>
      </c>
      <c r="AD2187">
        <v>194461</v>
      </c>
      <c r="AE2187" t="s">
        <v>75</v>
      </c>
      <c r="AF2187" t="s">
        <v>72</v>
      </c>
      <c r="AG2187" t="s">
        <v>240</v>
      </c>
      <c r="AH2187" t="s">
        <v>145</v>
      </c>
      <c r="AI2187" t="s">
        <v>140</v>
      </c>
      <c r="AJ2187" t="str">
        <f t="shared" si="34"/>
        <v>Aug</v>
      </c>
    </row>
    <row r="2188" spans="1:36" x14ac:dyDescent="0.3">
      <c r="A2188" t="s">
        <v>5836</v>
      </c>
      <c r="B2188" s="33">
        <v>45929</v>
      </c>
      <c r="C2188" t="s">
        <v>93</v>
      </c>
      <c r="D2188" t="s">
        <v>5837</v>
      </c>
      <c r="E2188" t="s">
        <v>181</v>
      </c>
      <c r="F2188" t="s">
        <v>175</v>
      </c>
      <c r="G2188" t="s">
        <v>159</v>
      </c>
      <c r="H2188" t="s">
        <v>163</v>
      </c>
      <c r="I2188">
        <v>679</v>
      </c>
      <c r="J2188" t="s">
        <v>588</v>
      </c>
      <c r="K2188" t="s">
        <v>4773</v>
      </c>
      <c r="L2188" t="s">
        <v>258</v>
      </c>
      <c r="M2188" t="s">
        <v>4773</v>
      </c>
      <c r="N2188">
        <v>97</v>
      </c>
      <c r="O2188">
        <v>0</v>
      </c>
      <c r="P2188">
        <v>-10</v>
      </c>
      <c r="Q2188" t="s">
        <v>70</v>
      </c>
      <c r="R2188" t="s">
        <v>238</v>
      </c>
      <c r="S2188" t="s">
        <v>239</v>
      </c>
      <c r="T2188">
        <v>180</v>
      </c>
      <c r="U2188">
        <v>125</v>
      </c>
      <c r="V2188">
        <v>69.44</v>
      </c>
      <c r="W2188" t="s">
        <v>135</v>
      </c>
      <c r="X2188">
        <v>8468</v>
      </c>
      <c r="Y2188">
        <v>1058500</v>
      </c>
      <c r="Z2188">
        <v>46500</v>
      </c>
      <c r="AA2188">
        <v>98250</v>
      </c>
      <c r="AB2188">
        <v>1203250</v>
      </c>
      <c r="AC2188">
        <v>702836</v>
      </c>
      <c r="AD2188">
        <v>500414</v>
      </c>
      <c r="AE2188" t="s">
        <v>81</v>
      </c>
      <c r="AF2188" t="s">
        <v>75</v>
      </c>
      <c r="AG2188" t="s">
        <v>240</v>
      </c>
      <c r="AH2188" t="s">
        <v>144</v>
      </c>
      <c r="AI2188" t="s">
        <v>139</v>
      </c>
      <c r="AJ2188" t="str">
        <f t="shared" si="34"/>
        <v>Sep</v>
      </c>
    </row>
    <row r="2189" spans="1:36" x14ac:dyDescent="0.3">
      <c r="A2189" t="s">
        <v>5838</v>
      </c>
      <c r="B2189" s="33">
        <v>45826</v>
      </c>
      <c r="C2189" t="s">
        <v>95</v>
      </c>
      <c r="D2189" t="s">
        <v>5839</v>
      </c>
      <c r="E2189" t="s">
        <v>176</v>
      </c>
      <c r="F2189" t="s">
        <v>179</v>
      </c>
      <c r="G2189" t="s">
        <v>156</v>
      </c>
      <c r="H2189" t="s">
        <v>166</v>
      </c>
      <c r="I2189">
        <v>1838</v>
      </c>
      <c r="J2189" t="s">
        <v>414</v>
      </c>
      <c r="K2189" t="s">
        <v>1980</v>
      </c>
      <c r="L2189" t="s">
        <v>3015</v>
      </c>
      <c r="M2189" t="s">
        <v>1331</v>
      </c>
      <c r="N2189">
        <v>272</v>
      </c>
      <c r="O2189">
        <v>43</v>
      </c>
      <c r="P2189">
        <v>56</v>
      </c>
      <c r="Q2189" t="s">
        <v>76</v>
      </c>
      <c r="R2189" t="s">
        <v>238</v>
      </c>
      <c r="S2189" t="s">
        <v>239</v>
      </c>
      <c r="T2189">
        <v>189</v>
      </c>
      <c r="U2189">
        <v>114</v>
      </c>
      <c r="V2189">
        <v>60.32</v>
      </c>
      <c r="W2189" t="s">
        <v>133</v>
      </c>
      <c r="X2189">
        <v>3165</v>
      </c>
      <c r="Y2189">
        <v>360810</v>
      </c>
      <c r="Z2189">
        <v>17328</v>
      </c>
      <c r="AA2189">
        <v>29982</v>
      </c>
      <c r="AB2189">
        <v>408120</v>
      </c>
      <c r="AC2189">
        <v>303644</v>
      </c>
      <c r="AD2189">
        <v>104476</v>
      </c>
      <c r="AE2189" t="s">
        <v>81</v>
      </c>
      <c r="AF2189" t="s">
        <v>72</v>
      </c>
      <c r="AG2189" t="s">
        <v>240</v>
      </c>
      <c r="AH2189" t="s">
        <v>146</v>
      </c>
      <c r="AI2189" t="s">
        <v>138</v>
      </c>
      <c r="AJ2189" t="str">
        <f t="shared" si="34"/>
        <v>Jun</v>
      </c>
    </row>
    <row r="2190" spans="1:36" x14ac:dyDescent="0.3">
      <c r="A2190" t="s">
        <v>5840</v>
      </c>
      <c r="B2190" s="33">
        <v>45765</v>
      </c>
      <c r="C2190" t="s">
        <v>95</v>
      </c>
      <c r="D2190" t="s">
        <v>5841</v>
      </c>
      <c r="E2190" t="s">
        <v>174</v>
      </c>
      <c r="F2190" t="s">
        <v>176</v>
      </c>
      <c r="G2190" t="s">
        <v>158</v>
      </c>
      <c r="H2190" t="s">
        <v>156</v>
      </c>
      <c r="I2190">
        <v>2130</v>
      </c>
      <c r="J2190" t="s">
        <v>613</v>
      </c>
      <c r="K2190" t="s">
        <v>276</v>
      </c>
      <c r="L2190" t="s">
        <v>615</v>
      </c>
      <c r="M2190" t="s">
        <v>276</v>
      </c>
      <c r="N2190">
        <v>281</v>
      </c>
      <c r="O2190">
        <v>0</v>
      </c>
      <c r="P2190">
        <v>-4</v>
      </c>
      <c r="Q2190" t="s">
        <v>70</v>
      </c>
      <c r="R2190" t="s">
        <v>238</v>
      </c>
      <c r="S2190" t="s">
        <v>239</v>
      </c>
      <c r="T2190">
        <v>180</v>
      </c>
      <c r="U2190">
        <v>142</v>
      </c>
      <c r="V2190">
        <v>78.89</v>
      </c>
      <c r="W2190" t="s">
        <v>133</v>
      </c>
      <c r="X2190">
        <v>6811</v>
      </c>
      <c r="Y2190">
        <v>967162</v>
      </c>
      <c r="Z2190">
        <v>42600</v>
      </c>
      <c r="AA2190">
        <v>92868</v>
      </c>
      <c r="AB2190">
        <v>1102630</v>
      </c>
      <c r="AC2190">
        <v>903257</v>
      </c>
      <c r="AD2190">
        <v>199373</v>
      </c>
      <c r="AE2190" t="s">
        <v>78</v>
      </c>
      <c r="AF2190" t="s">
        <v>81</v>
      </c>
      <c r="AG2190" t="s">
        <v>240</v>
      </c>
      <c r="AH2190" t="s">
        <v>144</v>
      </c>
      <c r="AI2190" t="s">
        <v>139</v>
      </c>
      <c r="AJ2190" t="str">
        <f t="shared" si="34"/>
        <v>Apr</v>
      </c>
    </row>
    <row r="2191" spans="1:36" x14ac:dyDescent="0.3">
      <c r="A2191" t="s">
        <v>5842</v>
      </c>
      <c r="B2191" s="33">
        <v>45886</v>
      </c>
      <c r="C2191" t="s">
        <v>93</v>
      </c>
      <c r="D2191" t="s">
        <v>5843</v>
      </c>
      <c r="E2191" t="s">
        <v>176</v>
      </c>
      <c r="F2191" t="s">
        <v>177</v>
      </c>
      <c r="G2191" t="s">
        <v>156</v>
      </c>
      <c r="H2191" t="s">
        <v>162</v>
      </c>
      <c r="I2191">
        <v>589</v>
      </c>
      <c r="J2191" t="s">
        <v>469</v>
      </c>
      <c r="K2191" t="s">
        <v>255</v>
      </c>
      <c r="L2191" t="s">
        <v>4689</v>
      </c>
      <c r="M2191" t="s">
        <v>3398</v>
      </c>
      <c r="N2191">
        <v>92</v>
      </c>
      <c r="O2191">
        <v>10</v>
      </c>
      <c r="P2191">
        <v>25</v>
      </c>
      <c r="Q2191" t="s">
        <v>73</v>
      </c>
      <c r="R2191" t="s">
        <v>238</v>
      </c>
      <c r="S2191" t="s">
        <v>239</v>
      </c>
      <c r="T2191">
        <v>150</v>
      </c>
      <c r="U2191">
        <v>126</v>
      </c>
      <c r="V2191">
        <v>84</v>
      </c>
      <c r="W2191" t="s">
        <v>133</v>
      </c>
      <c r="X2191">
        <v>3863</v>
      </c>
      <c r="Y2191">
        <v>486738</v>
      </c>
      <c r="Z2191">
        <v>36666</v>
      </c>
      <c r="AA2191">
        <v>55314</v>
      </c>
      <c r="AB2191">
        <v>578718</v>
      </c>
      <c r="AC2191">
        <v>472853</v>
      </c>
      <c r="AD2191">
        <v>105865</v>
      </c>
      <c r="AE2191" t="s">
        <v>81</v>
      </c>
      <c r="AF2191" t="s">
        <v>78</v>
      </c>
      <c r="AG2191" t="s">
        <v>240</v>
      </c>
      <c r="AH2191" t="s">
        <v>144</v>
      </c>
      <c r="AI2191" t="s">
        <v>139</v>
      </c>
      <c r="AJ2191" t="str">
        <f t="shared" si="34"/>
        <v>Aug</v>
      </c>
    </row>
    <row r="2192" spans="1:36" x14ac:dyDescent="0.3">
      <c r="A2192" t="s">
        <v>5844</v>
      </c>
      <c r="B2192" s="33">
        <v>45778</v>
      </c>
      <c r="C2192" t="s">
        <v>93</v>
      </c>
      <c r="D2192" t="s">
        <v>5845</v>
      </c>
      <c r="E2192" t="s">
        <v>178</v>
      </c>
      <c r="F2192" t="s">
        <v>173</v>
      </c>
      <c r="G2192" t="s">
        <v>157</v>
      </c>
      <c r="H2192" t="s">
        <v>161</v>
      </c>
      <c r="I2192">
        <v>996</v>
      </c>
      <c r="J2192" t="s">
        <v>292</v>
      </c>
      <c r="K2192" t="s">
        <v>1627</v>
      </c>
      <c r="L2192" t="s">
        <v>3647</v>
      </c>
      <c r="M2192" t="s">
        <v>2406</v>
      </c>
      <c r="N2192">
        <v>162</v>
      </c>
      <c r="O2192">
        <v>10</v>
      </c>
      <c r="P2192">
        <v>19</v>
      </c>
      <c r="Q2192" t="s">
        <v>73</v>
      </c>
      <c r="R2192" t="s">
        <v>238</v>
      </c>
      <c r="S2192" t="s">
        <v>239</v>
      </c>
      <c r="T2192">
        <v>180</v>
      </c>
      <c r="U2192">
        <v>143</v>
      </c>
      <c r="V2192">
        <v>79.44</v>
      </c>
      <c r="W2192" t="s">
        <v>133</v>
      </c>
      <c r="X2192">
        <v>4261</v>
      </c>
      <c r="Y2192">
        <v>609323</v>
      </c>
      <c r="Z2192">
        <v>59202</v>
      </c>
      <c r="AA2192">
        <v>89661</v>
      </c>
      <c r="AB2192">
        <v>758186</v>
      </c>
      <c r="AC2192">
        <v>537917</v>
      </c>
      <c r="AD2192">
        <v>220269</v>
      </c>
      <c r="AE2192" t="s">
        <v>75</v>
      </c>
      <c r="AF2192" t="s">
        <v>78</v>
      </c>
      <c r="AG2192" t="s">
        <v>240</v>
      </c>
      <c r="AH2192" t="s">
        <v>144</v>
      </c>
      <c r="AI2192" t="s">
        <v>138</v>
      </c>
      <c r="AJ2192" t="str">
        <f t="shared" si="34"/>
        <v>May</v>
      </c>
    </row>
    <row r="2193" spans="1:36" x14ac:dyDescent="0.3">
      <c r="A2193" t="s">
        <v>5846</v>
      </c>
      <c r="B2193" s="33">
        <v>45749</v>
      </c>
      <c r="C2193" t="s">
        <v>98</v>
      </c>
      <c r="D2193" t="s">
        <v>5847</v>
      </c>
      <c r="E2193" t="s">
        <v>173</v>
      </c>
      <c r="F2193" t="s">
        <v>177</v>
      </c>
      <c r="G2193" t="s">
        <v>161</v>
      </c>
      <c r="H2193" t="s">
        <v>162</v>
      </c>
      <c r="I2193">
        <v>1826</v>
      </c>
      <c r="J2193" t="s">
        <v>682</v>
      </c>
      <c r="K2193" t="s">
        <v>1906</v>
      </c>
      <c r="L2193" t="s">
        <v>3196</v>
      </c>
      <c r="M2193" t="s">
        <v>1906</v>
      </c>
      <c r="N2193">
        <v>246</v>
      </c>
      <c r="O2193">
        <v>20</v>
      </c>
      <c r="P2193">
        <v>-6</v>
      </c>
      <c r="Q2193" t="s">
        <v>73</v>
      </c>
      <c r="R2193" t="s">
        <v>238</v>
      </c>
      <c r="S2193" t="s">
        <v>239</v>
      </c>
      <c r="T2193">
        <v>180</v>
      </c>
      <c r="U2193">
        <v>146</v>
      </c>
      <c r="V2193">
        <v>81.11</v>
      </c>
      <c r="W2193" t="s">
        <v>133</v>
      </c>
      <c r="X2193">
        <v>7118</v>
      </c>
      <c r="Y2193">
        <v>1039228</v>
      </c>
      <c r="Z2193">
        <v>73292</v>
      </c>
      <c r="AA2193">
        <v>75190</v>
      </c>
      <c r="AB2193">
        <v>1187710</v>
      </c>
      <c r="AC2193">
        <v>898857</v>
      </c>
      <c r="AD2193">
        <v>288853</v>
      </c>
      <c r="AE2193" t="s">
        <v>78</v>
      </c>
      <c r="AF2193" t="s">
        <v>78</v>
      </c>
      <c r="AG2193" t="s">
        <v>240</v>
      </c>
      <c r="AH2193" t="s">
        <v>144</v>
      </c>
      <c r="AI2193" t="s">
        <v>140</v>
      </c>
      <c r="AJ2193" t="str">
        <f t="shared" si="34"/>
        <v>Apr</v>
      </c>
    </row>
    <row r="2194" spans="1:36" x14ac:dyDescent="0.3">
      <c r="A2194" t="s">
        <v>5848</v>
      </c>
      <c r="B2194" s="33">
        <v>45770</v>
      </c>
      <c r="C2194" t="s">
        <v>93</v>
      </c>
      <c r="D2194" t="s">
        <v>5849</v>
      </c>
      <c r="E2194" t="s">
        <v>172</v>
      </c>
      <c r="F2194" t="s">
        <v>177</v>
      </c>
      <c r="G2194" t="s">
        <v>155</v>
      </c>
      <c r="H2194" t="s">
        <v>162</v>
      </c>
      <c r="I2194">
        <v>679</v>
      </c>
      <c r="J2194" t="s">
        <v>391</v>
      </c>
      <c r="K2194" t="s">
        <v>3690</v>
      </c>
      <c r="L2194" t="s">
        <v>615</v>
      </c>
      <c r="M2194" t="s">
        <v>3690</v>
      </c>
      <c r="N2194">
        <v>112</v>
      </c>
      <c r="O2194">
        <v>0</v>
      </c>
      <c r="P2194">
        <v>-4</v>
      </c>
      <c r="Q2194" t="s">
        <v>70</v>
      </c>
      <c r="R2194" t="s">
        <v>238</v>
      </c>
      <c r="S2194" t="s">
        <v>239</v>
      </c>
      <c r="T2194">
        <v>180</v>
      </c>
      <c r="U2194">
        <v>172</v>
      </c>
      <c r="V2194">
        <v>95.56</v>
      </c>
      <c r="W2194" t="s">
        <v>134</v>
      </c>
      <c r="X2194">
        <v>5583</v>
      </c>
      <c r="Y2194">
        <v>960276</v>
      </c>
      <c r="Z2194">
        <v>55040</v>
      </c>
      <c r="AA2194">
        <v>59856</v>
      </c>
      <c r="AB2194">
        <v>1075172</v>
      </c>
      <c r="AC2194">
        <v>803315</v>
      </c>
      <c r="AD2194">
        <v>271857</v>
      </c>
      <c r="AE2194" t="s">
        <v>81</v>
      </c>
      <c r="AF2194" t="s">
        <v>78</v>
      </c>
      <c r="AG2194" t="s">
        <v>240</v>
      </c>
      <c r="AH2194" t="s">
        <v>146</v>
      </c>
      <c r="AI2194" t="s">
        <v>138</v>
      </c>
      <c r="AJ2194" t="str">
        <f t="shared" si="34"/>
        <v>Apr</v>
      </c>
    </row>
    <row r="2195" spans="1:36" x14ac:dyDescent="0.3">
      <c r="A2195" t="s">
        <v>5850</v>
      </c>
      <c r="B2195" s="33">
        <v>45845</v>
      </c>
      <c r="C2195" t="s">
        <v>93</v>
      </c>
      <c r="D2195" t="s">
        <v>5851</v>
      </c>
      <c r="E2195" t="s">
        <v>181</v>
      </c>
      <c r="F2195" t="s">
        <v>178</v>
      </c>
      <c r="G2195" t="s">
        <v>159</v>
      </c>
      <c r="H2195" t="s">
        <v>157</v>
      </c>
      <c r="I2195">
        <v>1717</v>
      </c>
      <c r="J2195" t="s">
        <v>520</v>
      </c>
      <c r="K2195" t="s">
        <v>3741</v>
      </c>
      <c r="L2195" t="s">
        <v>2519</v>
      </c>
      <c r="M2195" t="s">
        <v>3912</v>
      </c>
      <c r="N2195">
        <v>238</v>
      </c>
      <c r="O2195">
        <v>13</v>
      </c>
      <c r="P2195">
        <v>2</v>
      </c>
      <c r="Q2195" t="s">
        <v>73</v>
      </c>
      <c r="R2195" t="s">
        <v>238</v>
      </c>
      <c r="S2195" t="s">
        <v>239</v>
      </c>
      <c r="T2195">
        <v>150</v>
      </c>
      <c r="U2195">
        <v>123</v>
      </c>
      <c r="V2195">
        <v>82</v>
      </c>
      <c r="W2195" t="s">
        <v>133</v>
      </c>
      <c r="X2195">
        <v>10753</v>
      </c>
      <c r="Y2195">
        <v>1322619</v>
      </c>
      <c r="Z2195">
        <v>48462</v>
      </c>
      <c r="AA2195">
        <v>81918</v>
      </c>
      <c r="AB2195">
        <v>1452999</v>
      </c>
      <c r="AC2195">
        <v>1078142</v>
      </c>
      <c r="AD2195">
        <v>374857</v>
      </c>
      <c r="AE2195" t="s">
        <v>81</v>
      </c>
      <c r="AF2195" t="s">
        <v>75</v>
      </c>
      <c r="AG2195" t="s">
        <v>240</v>
      </c>
      <c r="AH2195" t="s">
        <v>144</v>
      </c>
      <c r="AI2195" t="s">
        <v>140</v>
      </c>
      <c r="AJ2195" t="str">
        <f t="shared" si="34"/>
        <v>Jul</v>
      </c>
    </row>
    <row r="2196" spans="1:36" x14ac:dyDescent="0.3">
      <c r="A2196" t="s">
        <v>5852</v>
      </c>
      <c r="B2196" s="33">
        <v>45749</v>
      </c>
      <c r="C2196" t="s">
        <v>93</v>
      </c>
      <c r="D2196" t="s">
        <v>5853</v>
      </c>
      <c r="E2196" t="s">
        <v>173</v>
      </c>
      <c r="F2196" t="s">
        <v>172</v>
      </c>
      <c r="G2196" t="s">
        <v>161</v>
      </c>
      <c r="H2196" t="s">
        <v>155</v>
      </c>
      <c r="I2196">
        <v>1354</v>
      </c>
      <c r="J2196" t="s">
        <v>492</v>
      </c>
      <c r="K2196" t="s">
        <v>267</v>
      </c>
      <c r="L2196" t="s">
        <v>1596</v>
      </c>
      <c r="M2196" t="s">
        <v>267</v>
      </c>
      <c r="N2196">
        <v>209</v>
      </c>
      <c r="O2196">
        <v>8</v>
      </c>
      <c r="P2196">
        <v>-10</v>
      </c>
      <c r="Q2196" t="s">
        <v>73</v>
      </c>
      <c r="R2196" t="s">
        <v>238</v>
      </c>
      <c r="S2196" t="s">
        <v>239</v>
      </c>
      <c r="T2196">
        <v>150</v>
      </c>
      <c r="U2196">
        <v>105</v>
      </c>
      <c r="V2196">
        <v>70</v>
      </c>
      <c r="W2196" t="s">
        <v>133</v>
      </c>
      <c r="X2196">
        <v>3360</v>
      </c>
      <c r="Y2196">
        <v>352800</v>
      </c>
      <c r="Z2196">
        <v>53865</v>
      </c>
      <c r="AA2196">
        <v>51345</v>
      </c>
      <c r="AB2196">
        <v>458010</v>
      </c>
      <c r="AC2196">
        <v>322894</v>
      </c>
      <c r="AD2196">
        <v>135116</v>
      </c>
      <c r="AE2196" t="s">
        <v>78</v>
      </c>
      <c r="AF2196" t="s">
        <v>81</v>
      </c>
      <c r="AG2196" t="s">
        <v>240</v>
      </c>
      <c r="AH2196" t="s">
        <v>144</v>
      </c>
      <c r="AI2196" t="s">
        <v>140</v>
      </c>
      <c r="AJ2196" t="str">
        <f t="shared" si="34"/>
        <v>Apr</v>
      </c>
    </row>
    <row r="2197" spans="1:36" x14ac:dyDescent="0.3">
      <c r="A2197" t="s">
        <v>5854</v>
      </c>
      <c r="B2197" s="33">
        <v>45963</v>
      </c>
      <c r="C2197" t="s">
        <v>95</v>
      </c>
      <c r="D2197" t="s">
        <v>5855</v>
      </c>
      <c r="E2197" t="s">
        <v>172</v>
      </c>
      <c r="F2197" t="s">
        <v>180</v>
      </c>
      <c r="G2197" t="s">
        <v>155</v>
      </c>
      <c r="H2197" t="s">
        <v>160</v>
      </c>
      <c r="I2197">
        <v>1071</v>
      </c>
      <c r="J2197" t="s">
        <v>325</v>
      </c>
      <c r="K2197" t="s">
        <v>3083</v>
      </c>
      <c r="L2197" t="s">
        <v>429</v>
      </c>
      <c r="M2197" t="s">
        <v>1077</v>
      </c>
      <c r="N2197">
        <v>163</v>
      </c>
      <c r="O2197">
        <v>66</v>
      </c>
      <c r="P2197">
        <v>87</v>
      </c>
      <c r="Q2197" t="s">
        <v>76</v>
      </c>
      <c r="R2197" t="s">
        <v>238</v>
      </c>
      <c r="S2197" t="s">
        <v>239</v>
      </c>
      <c r="T2197">
        <v>189</v>
      </c>
      <c r="U2197">
        <v>173</v>
      </c>
      <c r="V2197">
        <v>91.53</v>
      </c>
      <c r="W2197" t="s">
        <v>133</v>
      </c>
      <c r="X2197">
        <v>7613</v>
      </c>
      <c r="Y2197">
        <v>1317049</v>
      </c>
      <c r="Z2197">
        <v>29929</v>
      </c>
      <c r="AA2197">
        <v>82348</v>
      </c>
      <c r="AB2197">
        <v>1429326</v>
      </c>
      <c r="AC2197">
        <v>992975</v>
      </c>
      <c r="AD2197">
        <v>436351</v>
      </c>
      <c r="AE2197" t="s">
        <v>81</v>
      </c>
      <c r="AF2197" t="s">
        <v>81</v>
      </c>
      <c r="AG2197" t="s">
        <v>240</v>
      </c>
      <c r="AH2197" t="s">
        <v>144</v>
      </c>
      <c r="AI2197" t="s">
        <v>139</v>
      </c>
      <c r="AJ2197" t="str">
        <f t="shared" si="34"/>
        <v>Nov</v>
      </c>
    </row>
    <row r="2198" spans="1:36" x14ac:dyDescent="0.3">
      <c r="A2198" t="s">
        <v>5856</v>
      </c>
      <c r="B2198" s="33">
        <v>45836</v>
      </c>
      <c r="C2198" t="s">
        <v>96</v>
      </c>
      <c r="D2198" t="s">
        <v>5857</v>
      </c>
      <c r="E2198" t="s">
        <v>176</v>
      </c>
      <c r="F2198" t="s">
        <v>178</v>
      </c>
      <c r="G2198" t="s">
        <v>156</v>
      </c>
      <c r="H2198" t="s">
        <v>157</v>
      </c>
      <c r="I2198">
        <v>1929</v>
      </c>
      <c r="J2198" t="s">
        <v>744</v>
      </c>
      <c r="K2198" t="s">
        <v>5785</v>
      </c>
      <c r="L2198" t="s">
        <v>377</v>
      </c>
      <c r="M2198" t="s">
        <v>567</v>
      </c>
      <c r="N2198">
        <v>228</v>
      </c>
      <c r="O2198">
        <v>0</v>
      </c>
      <c r="P2198">
        <v>38</v>
      </c>
      <c r="Q2198" t="s">
        <v>76</v>
      </c>
      <c r="R2198" t="s">
        <v>238</v>
      </c>
      <c r="S2198" t="s">
        <v>239</v>
      </c>
      <c r="T2198">
        <v>180</v>
      </c>
      <c r="U2198">
        <v>146</v>
      </c>
      <c r="V2198">
        <v>81.11</v>
      </c>
      <c r="W2198" t="s">
        <v>134</v>
      </c>
      <c r="X2198">
        <v>6217</v>
      </c>
      <c r="Y2198">
        <v>907682</v>
      </c>
      <c r="Z2198">
        <v>43070</v>
      </c>
      <c r="AA2198">
        <v>24236</v>
      </c>
      <c r="AB2198">
        <v>974988</v>
      </c>
      <c r="AC2198">
        <v>623307</v>
      </c>
      <c r="AD2198">
        <v>351681</v>
      </c>
      <c r="AE2198" t="s">
        <v>81</v>
      </c>
      <c r="AF2198" t="s">
        <v>75</v>
      </c>
      <c r="AG2198" t="s">
        <v>240</v>
      </c>
      <c r="AH2198" t="s">
        <v>145</v>
      </c>
      <c r="AI2198" t="s">
        <v>138</v>
      </c>
      <c r="AJ2198" t="str">
        <f t="shared" si="34"/>
        <v>Jun</v>
      </c>
    </row>
    <row r="2199" spans="1:36" x14ac:dyDescent="0.3">
      <c r="A2199" t="s">
        <v>5858</v>
      </c>
      <c r="B2199" s="33">
        <v>46013</v>
      </c>
      <c r="C2199" t="s">
        <v>95</v>
      </c>
      <c r="D2199" t="s">
        <v>5859</v>
      </c>
      <c r="E2199" t="s">
        <v>176</v>
      </c>
      <c r="F2199" t="s">
        <v>173</v>
      </c>
      <c r="G2199" t="s">
        <v>156</v>
      </c>
      <c r="H2199" t="s">
        <v>161</v>
      </c>
      <c r="I2199">
        <v>2167</v>
      </c>
      <c r="J2199" t="s">
        <v>304</v>
      </c>
      <c r="K2199" t="s">
        <v>2094</v>
      </c>
      <c r="L2199" t="s">
        <v>914</v>
      </c>
      <c r="M2199" t="s">
        <v>2746</v>
      </c>
      <c r="N2199">
        <v>316</v>
      </c>
      <c r="O2199">
        <v>16</v>
      </c>
      <c r="P2199">
        <v>21</v>
      </c>
      <c r="Q2199" t="s">
        <v>73</v>
      </c>
      <c r="R2199" t="s">
        <v>238</v>
      </c>
      <c r="S2199" t="s">
        <v>239</v>
      </c>
      <c r="T2199">
        <v>220</v>
      </c>
      <c r="U2199">
        <v>152</v>
      </c>
      <c r="V2199">
        <v>69.09</v>
      </c>
      <c r="W2199" t="s">
        <v>134</v>
      </c>
      <c r="X2199">
        <v>5527</v>
      </c>
      <c r="Y2199">
        <v>840104</v>
      </c>
      <c r="Z2199">
        <v>82992</v>
      </c>
      <c r="AA2199">
        <v>24320</v>
      </c>
      <c r="AB2199">
        <v>947416</v>
      </c>
      <c r="AC2199">
        <v>774549</v>
      </c>
      <c r="AD2199">
        <v>172867</v>
      </c>
      <c r="AE2199" t="s">
        <v>81</v>
      </c>
      <c r="AF2199" t="s">
        <v>78</v>
      </c>
      <c r="AG2199" t="s">
        <v>240</v>
      </c>
      <c r="AH2199" t="s">
        <v>147</v>
      </c>
      <c r="AI2199" t="s">
        <v>139</v>
      </c>
      <c r="AJ2199" t="str">
        <f t="shared" si="34"/>
        <v>Dec</v>
      </c>
    </row>
    <row r="2200" spans="1:36" x14ac:dyDescent="0.3">
      <c r="A2200" t="s">
        <v>5860</v>
      </c>
      <c r="B2200" s="33">
        <v>45843</v>
      </c>
      <c r="C2200" t="s">
        <v>98</v>
      </c>
      <c r="D2200" t="s">
        <v>5861</v>
      </c>
      <c r="E2200" t="s">
        <v>181</v>
      </c>
      <c r="F2200" t="s">
        <v>172</v>
      </c>
      <c r="G2200" t="s">
        <v>159</v>
      </c>
      <c r="H2200" t="s">
        <v>155</v>
      </c>
      <c r="I2200">
        <v>1442</v>
      </c>
      <c r="J2200" t="s">
        <v>447</v>
      </c>
      <c r="K2200" t="s">
        <v>368</v>
      </c>
      <c r="L2200" t="s">
        <v>447</v>
      </c>
      <c r="M2200" t="s">
        <v>368</v>
      </c>
      <c r="N2200">
        <v>225</v>
      </c>
      <c r="O2200">
        <v>0</v>
      </c>
      <c r="P2200">
        <v>-1</v>
      </c>
      <c r="Q2200" t="s">
        <v>70</v>
      </c>
      <c r="R2200" t="s">
        <v>238</v>
      </c>
      <c r="S2200" t="s">
        <v>239</v>
      </c>
      <c r="T2200">
        <v>220</v>
      </c>
      <c r="U2200">
        <v>167</v>
      </c>
      <c r="V2200">
        <v>75.91</v>
      </c>
      <c r="W2200" t="s">
        <v>134</v>
      </c>
      <c r="X2200">
        <v>3486</v>
      </c>
      <c r="Y2200">
        <v>582162</v>
      </c>
      <c r="Z2200">
        <v>60955</v>
      </c>
      <c r="AA2200">
        <v>101035</v>
      </c>
      <c r="AB2200">
        <v>744152</v>
      </c>
      <c r="AC2200">
        <v>577492</v>
      </c>
      <c r="AD2200">
        <v>166660</v>
      </c>
      <c r="AE2200" t="s">
        <v>81</v>
      </c>
      <c r="AF2200" t="s">
        <v>81</v>
      </c>
      <c r="AG2200" t="s">
        <v>240</v>
      </c>
      <c r="AH2200" t="s">
        <v>145</v>
      </c>
      <c r="AI2200" t="s">
        <v>138</v>
      </c>
      <c r="AJ2200" t="str">
        <f t="shared" si="34"/>
        <v>Jul</v>
      </c>
    </row>
    <row r="2201" spans="1:36" x14ac:dyDescent="0.3">
      <c r="A2201" t="s">
        <v>5862</v>
      </c>
      <c r="B2201" s="33">
        <v>45942</v>
      </c>
      <c r="C2201" t="s">
        <v>93</v>
      </c>
      <c r="D2201" t="s">
        <v>5863</v>
      </c>
      <c r="E2201" t="s">
        <v>175</v>
      </c>
      <c r="F2201" t="s">
        <v>180</v>
      </c>
      <c r="G2201" t="s">
        <v>163</v>
      </c>
      <c r="H2201" t="s">
        <v>160</v>
      </c>
      <c r="I2201">
        <v>1172</v>
      </c>
      <c r="J2201" t="s">
        <v>633</v>
      </c>
      <c r="K2201" t="s">
        <v>863</v>
      </c>
      <c r="L2201" t="s">
        <v>1853</v>
      </c>
      <c r="M2201" t="s">
        <v>1454</v>
      </c>
      <c r="N2201">
        <v>148</v>
      </c>
      <c r="O2201">
        <v>26</v>
      </c>
      <c r="P2201">
        <v>48</v>
      </c>
      <c r="Q2201" t="s">
        <v>76</v>
      </c>
      <c r="R2201" t="s">
        <v>238</v>
      </c>
      <c r="S2201" t="s">
        <v>239</v>
      </c>
      <c r="T2201">
        <v>186</v>
      </c>
      <c r="U2201">
        <v>130</v>
      </c>
      <c r="V2201">
        <v>69.89</v>
      </c>
      <c r="W2201" t="s">
        <v>135</v>
      </c>
      <c r="X2201">
        <v>6679</v>
      </c>
      <c r="Y2201">
        <v>868270</v>
      </c>
      <c r="Z2201">
        <v>71110</v>
      </c>
      <c r="AA2201">
        <v>73450</v>
      </c>
      <c r="AB2201">
        <v>1012830</v>
      </c>
      <c r="AC2201">
        <v>863915</v>
      </c>
      <c r="AD2201">
        <v>148915</v>
      </c>
      <c r="AE2201" t="s">
        <v>75</v>
      </c>
      <c r="AF2201" t="s">
        <v>81</v>
      </c>
      <c r="AG2201" t="s">
        <v>240</v>
      </c>
      <c r="AH2201" t="s">
        <v>147</v>
      </c>
      <c r="AI2201" t="s">
        <v>139</v>
      </c>
      <c r="AJ2201" t="str">
        <f t="shared" si="34"/>
        <v>Oct</v>
      </c>
    </row>
    <row r="2202" spans="1:36" x14ac:dyDescent="0.3">
      <c r="A2202" t="s">
        <v>5864</v>
      </c>
      <c r="B2202" s="33">
        <v>45723</v>
      </c>
      <c r="C2202" t="s">
        <v>93</v>
      </c>
      <c r="D2202" t="s">
        <v>5865</v>
      </c>
      <c r="E2202" t="s">
        <v>173</v>
      </c>
      <c r="F2202" t="s">
        <v>177</v>
      </c>
      <c r="G2202" t="s">
        <v>161</v>
      </c>
      <c r="H2202" t="s">
        <v>162</v>
      </c>
      <c r="I2202">
        <v>783</v>
      </c>
      <c r="J2202" t="s">
        <v>377</v>
      </c>
      <c r="K2202" t="s">
        <v>736</v>
      </c>
      <c r="L2202" t="s">
        <v>4222</v>
      </c>
      <c r="M2202" t="s">
        <v>736</v>
      </c>
      <c r="N2202">
        <v>132</v>
      </c>
      <c r="O2202">
        <v>3</v>
      </c>
      <c r="P2202">
        <v>-4</v>
      </c>
      <c r="Q2202" t="s">
        <v>73</v>
      </c>
      <c r="R2202" t="s">
        <v>238</v>
      </c>
      <c r="S2202" t="s">
        <v>239</v>
      </c>
      <c r="T2202">
        <v>189</v>
      </c>
      <c r="U2202">
        <v>145</v>
      </c>
      <c r="V2202">
        <v>76.72</v>
      </c>
      <c r="W2202" t="s">
        <v>133</v>
      </c>
      <c r="X2202">
        <v>9896</v>
      </c>
      <c r="Y2202">
        <v>1434920</v>
      </c>
      <c r="Z2202">
        <v>65250</v>
      </c>
      <c r="AA2202">
        <v>95700</v>
      </c>
      <c r="AB2202">
        <v>1595870</v>
      </c>
      <c r="AC2202">
        <v>1116683</v>
      </c>
      <c r="AD2202">
        <v>479187</v>
      </c>
      <c r="AE2202" t="s">
        <v>78</v>
      </c>
      <c r="AF2202" t="s">
        <v>78</v>
      </c>
      <c r="AG2202" t="s">
        <v>240</v>
      </c>
      <c r="AH2202" t="s">
        <v>144</v>
      </c>
      <c r="AI2202" t="s">
        <v>138</v>
      </c>
      <c r="AJ2202" t="str">
        <f t="shared" si="34"/>
        <v>Mar</v>
      </c>
    </row>
    <row r="2203" spans="1:36" x14ac:dyDescent="0.3">
      <c r="A2203" t="s">
        <v>5866</v>
      </c>
      <c r="B2203" s="33">
        <v>45754</v>
      </c>
      <c r="C2203" t="s">
        <v>98</v>
      </c>
      <c r="D2203" t="s">
        <v>5867</v>
      </c>
      <c r="E2203" t="s">
        <v>179</v>
      </c>
      <c r="F2203" t="s">
        <v>176</v>
      </c>
      <c r="G2203" t="s">
        <v>166</v>
      </c>
      <c r="H2203" t="s">
        <v>156</v>
      </c>
      <c r="I2203">
        <v>358</v>
      </c>
      <c r="J2203" t="s">
        <v>325</v>
      </c>
      <c r="K2203" t="s">
        <v>715</v>
      </c>
      <c r="L2203" t="s">
        <v>459</v>
      </c>
      <c r="M2203" t="s">
        <v>2590</v>
      </c>
      <c r="N2203">
        <v>62</v>
      </c>
      <c r="O2203">
        <v>0</v>
      </c>
      <c r="P2203">
        <v>12</v>
      </c>
      <c r="Q2203" t="s">
        <v>73</v>
      </c>
      <c r="R2203" t="s">
        <v>238</v>
      </c>
      <c r="S2203" t="s">
        <v>239</v>
      </c>
      <c r="T2203">
        <v>180</v>
      </c>
      <c r="U2203">
        <v>126</v>
      </c>
      <c r="V2203">
        <v>70</v>
      </c>
      <c r="W2203" t="s">
        <v>135</v>
      </c>
      <c r="X2203">
        <v>10472</v>
      </c>
      <c r="Y2203">
        <v>1319472</v>
      </c>
      <c r="Z2203">
        <v>30744</v>
      </c>
      <c r="AA2203">
        <v>16254</v>
      </c>
      <c r="AB2203">
        <v>1366470</v>
      </c>
      <c r="AC2203">
        <v>1072297</v>
      </c>
      <c r="AD2203">
        <v>294173</v>
      </c>
      <c r="AE2203" t="s">
        <v>72</v>
      </c>
      <c r="AF2203" t="s">
        <v>81</v>
      </c>
      <c r="AG2203" t="s">
        <v>240</v>
      </c>
      <c r="AH2203" t="s">
        <v>144</v>
      </c>
      <c r="AI2203" t="s">
        <v>139</v>
      </c>
      <c r="AJ2203" t="str">
        <f t="shared" si="34"/>
        <v>Apr</v>
      </c>
    </row>
    <row r="2204" spans="1:36" x14ac:dyDescent="0.3">
      <c r="A2204" t="s">
        <v>5868</v>
      </c>
      <c r="B2204" s="33">
        <v>46022</v>
      </c>
      <c r="C2204" t="s">
        <v>95</v>
      </c>
      <c r="D2204" t="s">
        <v>5869</v>
      </c>
      <c r="E2204" t="s">
        <v>172</v>
      </c>
      <c r="F2204" t="s">
        <v>181</v>
      </c>
      <c r="G2204" t="s">
        <v>155</v>
      </c>
      <c r="H2204" t="s">
        <v>159</v>
      </c>
      <c r="I2204">
        <v>1733</v>
      </c>
      <c r="J2204" t="s">
        <v>243</v>
      </c>
      <c r="K2204" t="s">
        <v>322</v>
      </c>
      <c r="L2204" t="s">
        <v>4222</v>
      </c>
      <c r="M2204" t="s">
        <v>1377</v>
      </c>
      <c r="N2204">
        <v>243</v>
      </c>
      <c r="O2204">
        <v>3</v>
      </c>
      <c r="P2204">
        <v>27</v>
      </c>
      <c r="Q2204" t="s">
        <v>73</v>
      </c>
      <c r="R2204" t="s">
        <v>238</v>
      </c>
      <c r="S2204" t="s">
        <v>239</v>
      </c>
      <c r="T2204">
        <v>180</v>
      </c>
      <c r="U2204">
        <v>151</v>
      </c>
      <c r="V2204">
        <v>83.89</v>
      </c>
      <c r="W2204" t="s">
        <v>133</v>
      </c>
      <c r="X2204">
        <v>5597</v>
      </c>
      <c r="Y2204">
        <v>845147</v>
      </c>
      <c r="Z2204">
        <v>25217</v>
      </c>
      <c r="AA2204">
        <v>85466</v>
      </c>
      <c r="AB2204">
        <v>955830</v>
      </c>
      <c r="AC2204">
        <v>566188</v>
      </c>
      <c r="AD2204">
        <v>389642</v>
      </c>
      <c r="AE2204" t="s">
        <v>81</v>
      </c>
      <c r="AF2204" t="s">
        <v>81</v>
      </c>
      <c r="AG2204" t="s">
        <v>240</v>
      </c>
      <c r="AH2204" t="s">
        <v>144</v>
      </c>
      <c r="AI2204" t="s">
        <v>138</v>
      </c>
      <c r="AJ2204" t="str">
        <f t="shared" si="34"/>
        <v>Dec</v>
      </c>
    </row>
    <row r="2205" spans="1:36" x14ac:dyDescent="0.3">
      <c r="A2205" t="s">
        <v>5870</v>
      </c>
      <c r="B2205" s="33">
        <v>45825</v>
      </c>
      <c r="C2205" t="s">
        <v>95</v>
      </c>
      <c r="D2205" t="s">
        <v>5871</v>
      </c>
      <c r="E2205" t="s">
        <v>174</v>
      </c>
      <c r="F2205" t="s">
        <v>180</v>
      </c>
      <c r="G2205" t="s">
        <v>158</v>
      </c>
      <c r="H2205" t="s">
        <v>160</v>
      </c>
      <c r="I2205">
        <v>925</v>
      </c>
      <c r="J2205" t="s">
        <v>243</v>
      </c>
      <c r="K2205" t="s">
        <v>1622</v>
      </c>
      <c r="L2205" t="s">
        <v>377</v>
      </c>
      <c r="M2205" t="s">
        <v>2853</v>
      </c>
      <c r="N2205">
        <v>141</v>
      </c>
      <c r="O2205">
        <v>0</v>
      </c>
      <c r="P2205">
        <v>28</v>
      </c>
      <c r="Q2205" t="s">
        <v>73</v>
      </c>
      <c r="R2205" t="s">
        <v>238</v>
      </c>
      <c r="S2205" t="s">
        <v>239</v>
      </c>
      <c r="T2205">
        <v>180</v>
      </c>
      <c r="U2205">
        <v>144</v>
      </c>
      <c r="V2205">
        <v>80</v>
      </c>
      <c r="W2205" t="s">
        <v>133</v>
      </c>
      <c r="X2205">
        <v>10233</v>
      </c>
      <c r="Y2205">
        <v>1473552</v>
      </c>
      <c r="Z2205">
        <v>49104</v>
      </c>
      <c r="AA2205">
        <v>101520</v>
      </c>
      <c r="AB2205">
        <v>1624176</v>
      </c>
      <c r="AC2205">
        <v>1285915</v>
      </c>
      <c r="AD2205">
        <v>338261</v>
      </c>
      <c r="AE2205" t="s">
        <v>78</v>
      </c>
      <c r="AF2205" t="s">
        <v>81</v>
      </c>
      <c r="AG2205" t="s">
        <v>240</v>
      </c>
      <c r="AH2205" t="s">
        <v>144</v>
      </c>
      <c r="AI2205" t="s">
        <v>139</v>
      </c>
      <c r="AJ2205" t="str">
        <f t="shared" si="34"/>
        <v>Jun</v>
      </c>
    </row>
    <row r="2206" spans="1:36" x14ac:dyDescent="0.3">
      <c r="A2206" t="s">
        <v>5872</v>
      </c>
      <c r="B2206" s="33">
        <v>45756</v>
      </c>
      <c r="C2206" t="s">
        <v>98</v>
      </c>
      <c r="D2206" t="s">
        <v>5873</v>
      </c>
      <c r="E2206" t="s">
        <v>179</v>
      </c>
      <c r="F2206" t="s">
        <v>177</v>
      </c>
      <c r="G2206" t="s">
        <v>166</v>
      </c>
      <c r="H2206" t="s">
        <v>162</v>
      </c>
      <c r="I2206">
        <v>2040</v>
      </c>
      <c r="J2206" t="s">
        <v>1434</v>
      </c>
      <c r="K2206" t="s">
        <v>1716</v>
      </c>
      <c r="L2206" t="s">
        <v>2001</v>
      </c>
      <c r="M2206" t="s">
        <v>1698</v>
      </c>
      <c r="N2206">
        <v>245</v>
      </c>
      <c r="O2206">
        <v>19</v>
      </c>
      <c r="P2206">
        <v>17</v>
      </c>
      <c r="Q2206" t="s">
        <v>73</v>
      </c>
      <c r="R2206" t="s">
        <v>238</v>
      </c>
      <c r="S2206" t="s">
        <v>239</v>
      </c>
      <c r="T2206">
        <v>189</v>
      </c>
      <c r="U2206">
        <v>165</v>
      </c>
      <c r="V2206">
        <v>87.3</v>
      </c>
      <c r="W2206" t="s">
        <v>133</v>
      </c>
      <c r="X2206">
        <v>3441</v>
      </c>
      <c r="Y2206">
        <v>567765</v>
      </c>
      <c r="Z2206">
        <v>58575</v>
      </c>
      <c r="AA2206">
        <v>38610</v>
      </c>
      <c r="AB2206">
        <v>664950</v>
      </c>
      <c r="AC2206">
        <v>504179</v>
      </c>
      <c r="AD2206">
        <v>160771</v>
      </c>
      <c r="AE2206" t="s">
        <v>72</v>
      </c>
      <c r="AF2206" t="s">
        <v>78</v>
      </c>
      <c r="AG2206" t="s">
        <v>240</v>
      </c>
      <c r="AH2206" t="s">
        <v>144</v>
      </c>
      <c r="AI2206" t="s">
        <v>138</v>
      </c>
      <c r="AJ2206" t="str">
        <f t="shared" si="34"/>
        <v>Apr</v>
      </c>
    </row>
    <row r="2207" spans="1:36" x14ac:dyDescent="0.3">
      <c r="A2207" t="s">
        <v>5874</v>
      </c>
      <c r="B2207" s="33">
        <v>45865</v>
      </c>
      <c r="C2207" t="s">
        <v>99</v>
      </c>
      <c r="D2207" t="s">
        <v>5875</v>
      </c>
      <c r="E2207" t="s">
        <v>179</v>
      </c>
      <c r="F2207" t="s">
        <v>178</v>
      </c>
      <c r="G2207" t="s">
        <v>166</v>
      </c>
      <c r="H2207" t="s">
        <v>157</v>
      </c>
      <c r="I2207">
        <v>1962</v>
      </c>
      <c r="J2207" t="s">
        <v>447</v>
      </c>
      <c r="K2207" t="s">
        <v>3453</v>
      </c>
      <c r="L2207" t="s">
        <v>447</v>
      </c>
      <c r="M2207" t="s">
        <v>3453</v>
      </c>
      <c r="N2207">
        <v>297</v>
      </c>
      <c r="O2207">
        <v>0</v>
      </c>
      <c r="P2207">
        <v>-10</v>
      </c>
      <c r="Q2207" t="s">
        <v>70</v>
      </c>
      <c r="R2207" t="s">
        <v>238</v>
      </c>
      <c r="S2207" t="s">
        <v>239</v>
      </c>
      <c r="T2207">
        <v>186</v>
      </c>
      <c r="U2207">
        <v>144</v>
      </c>
      <c r="V2207">
        <v>77.42</v>
      </c>
      <c r="W2207" t="s">
        <v>133</v>
      </c>
      <c r="X2207">
        <v>8058</v>
      </c>
      <c r="Y2207">
        <v>1160352</v>
      </c>
      <c r="Z2207">
        <v>61776</v>
      </c>
      <c r="AA2207">
        <v>24624</v>
      </c>
      <c r="AB2207">
        <v>1246752</v>
      </c>
      <c r="AC2207">
        <v>810079</v>
      </c>
      <c r="AD2207">
        <v>436673</v>
      </c>
      <c r="AE2207" t="s">
        <v>72</v>
      </c>
      <c r="AF2207" t="s">
        <v>75</v>
      </c>
      <c r="AG2207" t="s">
        <v>240</v>
      </c>
      <c r="AH2207" t="s">
        <v>144</v>
      </c>
      <c r="AI2207" t="s">
        <v>138</v>
      </c>
      <c r="AJ2207" t="str">
        <f t="shared" si="34"/>
        <v>Jul</v>
      </c>
    </row>
    <row r="2208" spans="1:36" x14ac:dyDescent="0.3">
      <c r="A2208" t="s">
        <v>5876</v>
      </c>
      <c r="B2208" s="33">
        <v>45662</v>
      </c>
      <c r="C2208" t="s">
        <v>95</v>
      </c>
      <c r="D2208" t="s">
        <v>5877</v>
      </c>
      <c r="E2208" t="s">
        <v>180</v>
      </c>
      <c r="F2208" t="s">
        <v>179</v>
      </c>
      <c r="G2208" t="s">
        <v>160</v>
      </c>
      <c r="H2208" t="s">
        <v>166</v>
      </c>
      <c r="I2208">
        <v>815</v>
      </c>
      <c r="J2208" t="s">
        <v>414</v>
      </c>
      <c r="K2208" t="s">
        <v>4119</v>
      </c>
      <c r="L2208" t="s">
        <v>2519</v>
      </c>
      <c r="M2208" t="s">
        <v>4179</v>
      </c>
      <c r="N2208">
        <v>131</v>
      </c>
      <c r="O2208">
        <v>13</v>
      </c>
      <c r="P2208">
        <v>15</v>
      </c>
      <c r="Q2208" t="s">
        <v>73</v>
      </c>
      <c r="R2208" t="s">
        <v>238</v>
      </c>
      <c r="S2208" t="s">
        <v>239</v>
      </c>
      <c r="T2208">
        <v>150</v>
      </c>
      <c r="U2208">
        <v>130</v>
      </c>
      <c r="V2208">
        <v>86.67</v>
      </c>
      <c r="W2208" t="s">
        <v>135</v>
      </c>
      <c r="X2208">
        <v>10113</v>
      </c>
      <c r="Y2208">
        <v>1314690</v>
      </c>
      <c r="Z2208">
        <v>37960</v>
      </c>
      <c r="AA2208">
        <v>82030</v>
      </c>
      <c r="AB2208">
        <v>1434680</v>
      </c>
      <c r="AC2208">
        <v>903773</v>
      </c>
      <c r="AD2208">
        <v>530907</v>
      </c>
      <c r="AE2208" t="s">
        <v>81</v>
      </c>
      <c r="AF2208" t="s">
        <v>72</v>
      </c>
      <c r="AG2208" t="s">
        <v>240</v>
      </c>
      <c r="AH2208" t="s">
        <v>147</v>
      </c>
      <c r="AI2208" t="s">
        <v>140</v>
      </c>
      <c r="AJ2208" t="str">
        <f t="shared" si="34"/>
        <v>Jan</v>
      </c>
    </row>
    <row r="2209" spans="1:36" x14ac:dyDescent="0.3">
      <c r="A2209" t="s">
        <v>5878</v>
      </c>
      <c r="B2209" s="33">
        <v>45703</v>
      </c>
      <c r="C2209" t="s">
        <v>97</v>
      </c>
      <c r="D2209" t="s">
        <v>5879</v>
      </c>
      <c r="E2209" t="s">
        <v>177</v>
      </c>
      <c r="F2209" t="s">
        <v>175</v>
      </c>
      <c r="G2209" t="s">
        <v>162</v>
      </c>
      <c r="H2209" t="s">
        <v>163</v>
      </c>
      <c r="I2209">
        <v>1801</v>
      </c>
      <c r="J2209" t="s">
        <v>447</v>
      </c>
      <c r="K2209" t="s">
        <v>3423</v>
      </c>
      <c r="L2209" t="s">
        <v>2878</v>
      </c>
      <c r="M2209" t="s">
        <v>359</v>
      </c>
      <c r="N2209">
        <v>259</v>
      </c>
      <c r="O2209">
        <v>23</v>
      </c>
      <c r="P2209">
        <v>22</v>
      </c>
      <c r="Q2209" t="s">
        <v>73</v>
      </c>
      <c r="R2209" t="s">
        <v>238</v>
      </c>
      <c r="S2209" t="s">
        <v>239</v>
      </c>
      <c r="T2209">
        <v>220</v>
      </c>
      <c r="U2209">
        <v>160</v>
      </c>
      <c r="V2209">
        <v>72.73</v>
      </c>
      <c r="W2209" t="s">
        <v>134</v>
      </c>
      <c r="X2209">
        <v>9751</v>
      </c>
      <c r="Y2209">
        <v>1560160</v>
      </c>
      <c r="Z2209">
        <v>64320</v>
      </c>
      <c r="AA2209">
        <v>108800</v>
      </c>
      <c r="AB2209">
        <v>1733280</v>
      </c>
      <c r="AC2209">
        <v>1245074</v>
      </c>
      <c r="AD2209">
        <v>488206</v>
      </c>
      <c r="AE2209" t="s">
        <v>78</v>
      </c>
      <c r="AF2209" t="s">
        <v>75</v>
      </c>
      <c r="AG2209" t="s">
        <v>240</v>
      </c>
      <c r="AH2209" t="s">
        <v>145</v>
      </c>
      <c r="AI2209" t="s">
        <v>139</v>
      </c>
      <c r="AJ2209" t="str">
        <f t="shared" si="34"/>
        <v>Feb</v>
      </c>
    </row>
    <row r="2210" spans="1:36" x14ac:dyDescent="0.3">
      <c r="A2210" t="s">
        <v>5880</v>
      </c>
      <c r="B2210" s="33">
        <v>45769</v>
      </c>
      <c r="C2210" t="s">
        <v>97</v>
      </c>
      <c r="D2210" t="s">
        <v>5881</v>
      </c>
      <c r="E2210" t="s">
        <v>181</v>
      </c>
      <c r="F2210" t="s">
        <v>180</v>
      </c>
      <c r="G2210" t="s">
        <v>159</v>
      </c>
      <c r="H2210" t="s">
        <v>160</v>
      </c>
      <c r="I2210">
        <v>2043</v>
      </c>
      <c r="J2210" t="s">
        <v>572</v>
      </c>
      <c r="K2210" t="s">
        <v>1393</v>
      </c>
      <c r="L2210" t="s">
        <v>3293</v>
      </c>
      <c r="M2210" t="s">
        <v>1393</v>
      </c>
      <c r="N2210">
        <v>262</v>
      </c>
      <c r="O2210">
        <v>4</v>
      </c>
      <c r="P2210">
        <v>-10</v>
      </c>
      <c r="Q2210" t="s">
        <v>73</v>
      </c>
      <c r="R2210" t="s">
        <v>238</v>
      </c>
      <c r="S2210" t="s">
        <v>239</v>
      </c>
      <c r="T2210">
        <v>150</v>
      </c>
      <c r="U2210">
        <v>81</v>
      </c>
      <c r="V2210">
        <v>54</v>
      </c>
      <c r="W2210" t="s">
        <v>133</v>
      </c>
      <c r="X2210">
        <v>4886</v>
      </c>
      <c r="Y2210">
        <v>395766</v>
      </c>
      <c r="Z2210">
        <v>28188</v>
      </c>
      <c r="AA2210">
        <v>16524</v>
      </c>
      <c r="AB2210">
        <v>440478</v>
      </c>
      <c r="AC2210">
        <v>371535</v>
      </c>
      <c r="AD2210">
        <v>68943</v>
      </c>
      <c r="AE2210" t="s">
        <v>81</v>
      </c>
      <c r="AF2210" t="s">
        <v>81</v>
      </c>
      <c r="AG2210" t="s">
        <v>240</v>
      </c>
      <c r="AH2210" t="s">
        <v>144</v>
      </c>
      <c r="AI2210" t="s">
        <v>138</v>
      </c>
      <c r="AJ2210" t="str">
        <f t="shared" si="34"/>
        <v>Apr</v>
      </c>
    </row>
    <row r="2211" spans="1:36" x14ac:dyDescent="0.3">
      <c r="A2211" t="s">
        <v>5882</v>
      </c>
      <c r="B2211" s="33">
        <v>45961</v>
      </c>
      <c r="C2211" t="s">
        <v>95</v>
      </c>
      <c r="D2211" t="s">
        <v>5883</v>
      </c>
      <c r="E2211" t="s">
        <v>180</v>
      </c>
      <c r="F2211" t="s">
        <v>172</v>
      </c>
      <c r="G2211" t="s">
        <v>160</v>
      </c>
      <c r="H2211" t="s">
        <v>155</v>
      </c>
      <c r="I2211">
        <v>1328</v>
      </c>
      <c r="J2211" t="s">
        <v>275</v>
      </c>
      <c r="K2211" t="s">
        <v>2406</v>
      </c>
      <c r="L2211" t="s">
        <v>626</v>
      </c>
      <c r="M2211" t="s">
        <v>5884</v>
      </c>
      <c r="N2211">
        <v>181</v>
      </c>
      <c r="O2211">
        <v>0</v>
      </c>
      <c r="P2211">
        <v>34</v>
      </c>
      <c r="Q2211" t="s">
        <v>76</v>
      </c>
      <c r="R2211" t="s">
        <v>238</v>
      </c>
      <c r="S2211" t="s">
        <v>239</v>
      </c>
      <c r="T2211">
        <v>180</v>
      </c>
      <c r="U2211">
        <v>138</v>
      </c>
      <c r="V2211">
        <v>76.67</v>
      </c>
      <c r="W2211" t="s">
        <v>133</v>
      </c>
      <c r="X2211">
        <v>7735</v>
      </c>
      <c r="Y2211">
        <v>1067430</v>
      </c>
      <c r="Z2211">
        <v>62928</v>
      </c>
      <c r="AA2211">
        <v>87768</v>
      </c>
      <c r="AB2211">
        <v>1218126</v>
      </c>
      <c r="AC2211">
        <v>711843</v>
      </c>
      <c r="AD2211">
        <v>506283</v>
      </c>
      <c r="AE2211" t="s">
        <v>81</v>
      </c>
      <c r="AF2211" t="s">
        <v>81</v>
      </c>
      <c r="AG2211" t="s">
        <v>240</v>
      </c>
      <c r="AH2211" t="s">
        <v>145</v>
      </c>
      <c r="AI2211" t="s">
        <v>139</v>
      </c>
      <c r="AJ2211" t="str">
        <f t="shared" si="34"/>
        <v>Oct</v>
      </c>
    </row>
    <row r="2212" spans="1:36" x14ac:dyDescent="0.3">
      <c r="A2212" t="s">
        <v>5885</v>
      </c>
      <c r="B2212" s="33">
        <v>45883</v>
      </c>
      <c r="C2212" t="s">
        <v>93</v>
      </c>
      <c r="D2212" t="s">
        <v>5886</v>
      </c>
      <c r="E2212" t="s">
        <v>173</v>
      </c>
      <c r="F2212" t="s">
        <v>174</v>
      </c>
      <c r="G2212" t="s">
        <v>161</v>
      </c>
      <c r="H2212" t="s">
        <v>158</v>
      </c>
      <c r="I2212">
        <v>1377</v>
      </c>
      <c r="J2212" t="s">
        <v>362</v>
      </c>
      <c r="K2212" t="s">
        <v>695</v>
      </c>
      <c r="L2212" t="s">
        <v>353</v>
      </c>
      <c r="M2212" t="s">
        <v>696</v>
      </c>
      <c r="N2212">
        <v>187</v>
      </c>
      <c r="O2212">
        <v>0</v>
      </c>
      <c r="P2212">
        <v>18</v>
      </c>
      <c r="Q2212" t="s">
        <v>73</v>
      </c>
      <c r="R2212" t="s">
        <v>238</v>
      </c>
      <c r="S2212" t="s">
        <v>239</v>
      </c>
      <c r="T2212">
        <v>150</v>
      </c>
      <c r="U2212">
        <v>119</v>
      </c>
      <c r="V2212">
        <v>79.33</v>
      </c>
      <c r="W2212" t="s">
        <v>133</v>
      </c>
      <c r="X2212">
        <v>7991</v>
      </c>
      <c r="Y2212">
        <v>950929</v>
      </c>
      <c r="Z2212">
        <v>47005</v>
      </c>
      <c r="AA2212">
        <v>20468</v>
      </c>
      <c r="AB2212">
        <v>1018402</v>
      </c>
      <c r="AC2212">
        <v>644794</v>
      </c>
      <c r="AD2212">
        <v>373608</v>
      </c>
      <c r="AE2212" t="s">
        <v>78</v>
      </c>
      <c r="AF2212" t="s">
        <v>78</v>
      </c>
      <c r="AG2212" t="s">
        <v>240</v>
      </c>
      <c r="AH2212" t="s">
        <v>145</v>
      </c>
      <c r="AI2212" t="s">
        <v>138</v>
      </c>
      <c r="AJ2212" t="str">
        <f t="shared" si="34"/>
        <v>Aug</v>
      </c>
    </row>
    <row r="2213" spans="1:36" x14ac:dyDescent="0.3">
      <c r="A2213" t="s">
        <v>5887</v>
      </c>
      <c r="B2213" s="33">
        <v>45829</v>
      </c>
      <c r="C2213" t="s">
        <v>93</v>
      </c>
      <c r="D2213" t="s">
        <v>5888</v>
      </c>
      <c r="E2213" t="s">
        <v>179</v>
      </c>
      <c r="F2213" t="s">
        <v>178</v>
      </c>
      <c r="G2213" t="s">
        <v>166</v>
      </c>
      <c r="H2213" t="s">
        <v>157</v>
      </c>
      <c r="I2213">
        <v>2074</v>
      </c>
      <c r="J2213" t="s">
        <v>314</v>
      </c>
      <c r="K2213" t="s">
        <v>568</v>
      </c>
      <c r="N2213">
        <v>279</v>
      </c>
      <c r="O2213">
        <v>0</v>
      </c>
      <c r="P2213">
        <v>0</v>
      </c>
      <c r="Q2213" t="s">
        <v>67</v>
      </c>
      <c r="R2213" t="s">
        <v>245</v>
      </c>
      <c r="S2213" t="s">
        <v>124</v>
      </c>
      <c r="T2213">
        <v>220</v>
      </c>
      <c r="U2213">
        <v>0</v>
      </c>
      <c r="V2213">
        <v>0</v>
      </c>
      <c r="W2213" t="s">
        <v>133</v>
      </c>
      <c r="X2213">
        <v>8958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 t="s">
        <v>72</v>
      </c>
      <c r="AF2213" t="s">
        <v>75</v>
      </c>
      <c r="AG2213" t="s">
        <v>240</v>
      </c>
      <c r="AH2213" t="s">
        <v>146</v>
      </c>
      <c r="AI2213" t="s">
        <v>139</v>
      </c>
      <c r="AJ2213" t="str">
        <f t="shared" si="34"/>
        <v>Jun</v>
      </c>
    </row>
    <row r="2214" spans="1:36" x14ac:dyDescent="0.3">
      <c r="A2214" t="s">
        <v>5889</v>
      </c>
      <c r="B2214" s="33">
        <v>45839</v>
      </c>
      <c r="C2214" t="s">
        <v>93</v>
      </c>
      <c r="D2214" t="s">
        <v>5890</v>
      </c>
      <c r="E2214" t="s">
        <v>173</v>
      </c>
      <c r="F2214" t="s">
        <v>178</v>
      </c>
      <c r="G2214" t="s">
        <v>161</v>
      </c>
      <c r="H2214" t="s">
        <v>157</v>
      </c>
      <c r="I2214">
        <v>420</v>
      </c>
      <c r="J2214" t="s">
        <v>1510</v>
      </c>
      <c r="K2214" t="s">
        <v>510</v>
      </c>
      <c r="L2214" t="s">
        <v>1498</v>
      </c>
      <c r="M2214" t="s">
        <v>1511</v>
      </c>
      <c r="N2214">
        <v>74</v>
      </c>
      <c r="O2214">
        <v>67</v>
      </c>
      <c r="P2214">
        <v>66</v>
      </c>
      <c r="Q2214" t="s">
        <v>76</v>
      </c>
      <c r="R2214" t="s">
        <v>238</v>
      </c>
      <c r="S2214" t="s">
        <v>239</v>
      </c>
      <c r="T2214">
        <v>150</v>
      </c>
      <c r="U2214">
        <v>111</v>
      </c>
      <c r="V2214">
        <v>74</v>
      </c>
      <c r="W2214" t="s">
        <v>133</v>
      </c>
      <c r="X2214">
        <v>9980</v>
      </c>
      <c r="Y2214">
        <v>1107780</v>
      </c>
      <c r="Z2214">
        <v>37962</v>
      </c>
      <c r="AA2214">
        <v>74814</v>
      </c>
      <c r="AB2214">
        <v>1220556</v>
      </c>
      <c r="AC2214">
        <v>804168</v>
      </c>
      <c r="AD2214">
        <v>416388</v>
      </c>
      <c r="AE2214" t="s">
        <v>78</v>
      </c>
      <c r="AF2214" t="s">
        <v>75</v>
      </c>
      <c r="AG2214" t="s">
        <v>240</v>
      </c>
      <c r="AH2214" t="s">
        <v>146</v>
      </c>
      <c r="AI2214" t="s">
        <v>138</v>
      </c>
      <c r="AJ2214" t="str">
        <f t="shared" si="34"/>
        <v>Jul</v>
      </c>
    </row>
    <row r="2215" spans="1:36" x14ac:dyDescent="0.3">
      <c r="A2215" t="s">
        <v>5891</v>
      </c>
      <c r="B2215" s="33">
        <v>45967</v>
      </c>
      <c r="C2215" t="s">
        <v>95</v>
      </c>
      <c r="D2215" t="s">
        <v>5892</v>
      </c>
      <c r="E2215" t="s">
        <v>175</v>
      </c>
      <c r="F2215" t="s">
        <v>172</v>
      </c>
      <c r="G2215" t="s">
        <v>163</v>
      </c>
      <c r="H2215" t="s">
        <v>155</v>
      </c>
      <c r="I2215">
        <v>921</v>
      </c>
      <c r="J2215" t="s">
        <v>385</v>
      </c>
      <c r="K2215" t="s">
        <v>2878</v>
      </c>
      <c r="L2215" t="s">
        <v>2052</v>
      </c>
      <c r="M2215" t="s">
        <v>2564</v>
      </c>
      <c r="N2215">
        <v>143</v>
      </c>
      <c r="O2215">
        <v>29</v>
      </c>
      <c r="P2215">
        <v>17</v>
      </c>
      <c r="Q2215" t="s">
        <v>73</v>
      </c>
      <c r="R2215" t="s">
        <v>238</v>
      </c>
      <c r="S2215" t="s">
        <v>239</v>
      </c>
      <c r="T2215">
        <v>189</v>
      </c>
      <c r="U2215">
        <v>141</v>
      </c>
      <c r="V2215">
        <v>74.599999999999994</v>
      </c>
      <c r="W2215" t="s">
        <v>135</v>
      </c>
      <c r="X2215">
        <v>8535</v>
      </c>
      <c r="Y2215">
        <v>1203435</v>
      </c>
      <c r="Z2215">
        <v>51888</v>
      </c>
      <c r="AA2215">
        <v>39621</v>
      </c>
      <c r="AB2215">
        <v>1294944</v>
      </c>
      <c r="AC2215">
        <v>914398</v>
      </c>
      <c r="AD2215">
        <v>380546</v>
      </c>
      <c r="AE2215" t="s">
        <v>75</v>
      </c>
      <c r="AF2215" t="s">
        <v>81</v>
      </c>
      <c r="AG2215" t="s">
        <v>240</v>
      </c>
      <c r="AH2215" t="s">
        <v>147</v>
      </c>
      <c r="AI2215" t="s">
        <v>139</v>
      </c>
      <c r="AJ2215" t="str">
        <f t="shared" si="34"/>
        <v>Nov</v>
      </c>
    </row>
    <row r="2216" spans="1:36" x14ac:dyDescent="0.3">
      <c r="A2216" t="s">
        <v>5893</v>
      </c>
      <c r="B2216" s="33">
        <v>45871</v>
      </c>
      <c r="C2216" t="s">
        <v>95</v>
      </c>
      <c r="D2216" t="s">
        <v>5894</v>
      </c>
      <c r="E2216" t="s">
        <v>180</v>
      </c>
      <c r="F2216" t="s">
        <v>181</v>
      </c>
      <c r="G2216" t="s">
        <v>160</v>
      </c>
      <c r="H2216" t="s">
        <v>159</v>
      </c>
      <c r="I2216">
        <v>1840</v>
      </c>
      <c r="J2216" t="s">
        <v>381</v>
      </c>
      <c r="K2216" t="s">
        <v>349</v>
      </c>
      <c r="L2216" t="s">
        <v>2345</v>
      </c>
      <c r="M2216" t="s">
        <v>465</v>
      </c>
      <c r="N2216">
        <v>267</v>
      </c>
      <c r="O2216">
        <v>35</v>
      </c>
      <c r="P2216">
        <v>51</v>
      </c>
      <c r="Q2216" t="s">
        <v>76</v>
      </c>
      <c r="R2216" t="s">
        <v>238</v>
      </c>
      <c r="S2216" t="s">
        <v>239</v>
      </c>
      <c r="T2216">
        <v>180</v>
      </c>
      <c r="U2216">
        <v>166</v>
      </c>
      <c r="V2216">
        <v>92.22</v>
      </c>
      <c r="W2216" t="s">
        <v>133</v>
      </c>
      <c r="X2216">
        <v>6340</v>
      </c>
      <c r="Y2216">
        <v>1052440</v>
      </c>
      <c r="Z2216">
        <v>79846</v>
      </c>
      <c r="AA2216">
        <v>18094</v>
      </c>
      <c r="AB2216">
        <v>1150380</v>
      </c>
      <c r="AC2216">
        <v>981114</v>
      </c>
      <c r="AD2216">
        <v>169266</v>
      </c>
      <c r="AE2216" t="s">
        <v>81</v>
      </c>
      <c r="AF2216" t="s">
        <v>81</v>
      </c>
      <c r="AG2216" t="s">
        <v>240</v>
      </c>
      <c r="AH2216" t="s">
        <v>144</v>
      </c>
      <c r="AI2216" t="s">
        <v>138</v>
      </c>
      <c r="AJ2216" t="str">
        <f t="shared" si="34"/>
        <v>Aug</v>
      </c>
    </row>
    <row r="2217" spans="1:36" x14ac:dyDescent="0.3">
      <c r="A2217" t="s">
        <v>5895</v>
      </c>
      <c r="B2217" s="33">
        <v>45837</v>
      </c>
      <c r="C2217" t="s">
        <v>99</v>
      </c>
      <c r="D2217" t="s">
        <v>5896</v>
      </c>
      <c r="E2217" t="s">
        <v>176</v>
      </c>
      <c r="F2217" t="s">
        <v>178</v>
      </c>
      <c r="G2217" t="s">
        <v>156</v>
      </c>
      <c r="H2217" t="s">
        <v>157</v>
      </c>
      <c r="I2217">
        <v>1102</v>
      </c>
      <c r="J2217" t="s">
        <v>236</v>
      </c>
      <c r="K2217" t="s">
        <v>691</v>
      </c>
      <c r="L2217" t="s">
        <v>890</v>
      </c>
      <c r="M2217" t="s">
        <v>398</v>
      </c>
      <c r="N2217">
        <v>156</v>
      </c>
      <c r="O2217">
        <v>3</v>
      </c>
      <c r="P2217">
        <v>7</v>
      </c>
      <c r="Q2217" t="s">
        <v>73</v>
      </c>
      <c r="R2217" t="s">
        <v>238</v>
      </c>
      <c r="S2217" t="s">
        <v>239</v>
      </c>
      <c r="T2217">
        <v>150</v>
      </c>
      <c r="U2217">
        <v>98</v>
      </c>
      <c r="V2217">
        <v>65.33</v>
      </c>
      <c r="W2217" t="s">
        <v>133</v>
      </c>
      <c r="X2217">
        <v>7800</v>
      </c>
      <c r="Y2217">
        <v>764400</v>
      </c>
      <c r="Z2217">
        <v>20580</v>
      </c>
      <c r="AA2217">
        <v>19012</v>
      </c>
      <c r="AB2217">
        <v>803992</v>
      </c>
      <c r="AC2217">
        <v>676641</v>
      </c>
      <c r="AD2217">
        <v>127351</v>
      </c>
      <c r="AE2217" t="s">
        <v>81</v>
      </c>
      <c r="AF2217" t="s">
        <v>75</v>
      </c>
      <c r="AG2217" t="s">
        <v>240</v>
      </c>
      <c r="AH2217" t="s">
        <v>145</v>
      </c>
      <c r="AI2217" t="s">
        <v>139</v>
      </c>
      <c r="AJ2217" t="str">
        <f t="shared" si="34"/>
        <v>Jun</v>
      </c>
    </row>
    <row r="2218" spans="1:36" x14ac:dyDescent="0.3">
      <c r="A2218" t="s">
        <v>5897</v>
      </c>
      <c r="B2218" s="33">
        <v>45722</v>
      </c>
      <c r="C2218" t="s">
        <v>99</v>
      </c>
      <c r="D2218" t="s">
        <v>5898</v>
      </c>
      <c r="E2218" t="s">
        <v>179</v>
      </c>
      <c r="F2218" t="s">
        <v>175</v>
      </c>
      <c r="G2218" t="s">
        <v>166</v>
      </c>
      <c r="H2218" t="s">
        <v>163</v>
      </c>
      <c r="I2218">
        <v>2036</v>
      </c>
      <c r="J2218" t="s">
        <v>806</v>
      </c>
      <c r="K2218" t="s">
        <v>889</v>
      </c>
      <c r="L2218" t="s">
        <v>754</v>
      </c>
      <c r="M2218" t="s">
        <v>889</v>
      </c>
      <c r="N2218">
        <v>293</v>
      </c>
      <c r="O2218">
        <v>13</v>
      </c>
      <c r="P2218">
        <v>-9</v>
      </c>
      <c r="Q2218" t="s">
        <v>73</v>
      </c>
      <c r="R2218" t="s">
        <v>238</v>
      </c>
      <c r="S2218" t="s">
        <v>239</v>
      </c>
      <c r="T2218">
        <v>180</v>
      </c>
      <c r="U2218">
        <v>145</v>
      </c>
      <c r="V2218">
        <v>80.56</v>
      </c>
      <c r="W2218" t="s">
        <v>133</v>
      </c>
      <c r="X2218">
        <v>9862</v>
      </c>
      <c r="Y2218">
        <v>1429990</v>
      </c>
      <c r="Z2218">
        <v>76705</v>
      </c>
      <c r="AA2218">
        <v>46690</v>
      </c>
      <c r="AB2218">
        <v>1553385</v>
      </c>
      <c r="AC2218">
        <v>1224275</v>
      </c>
      <c r="AD2218">
        <v>329110</v>
      </c>
      <c r="AE2218" t="s">
        <v>72</v>
      </c>
      <c r="AF2218" t="s">
        <v>75</v>
      </c>
      <c r="AG2218" t="s">
        <v>240</v>
      </c>
      <c r="AH2218" t="s">
        <v>144</v>
      </c>
      <c r="AI2218" t="s">
        <v>139</v>
      </c>
      <c r="AJ2218" t="str">
        <f t="shared" si="34"/>
        <v>Mar</v>
      </c>
    </row>
    <row r="2219" spans="1:36" x14ac:dyDescent="0.3">
      <c r="A2219" t="s">
        <v>5899</v>
      </c>
      <c r="B2219" s="33">
        <v>45713</v>
      </c>
      <c r="C2219" t="s">
        <v>95</v>
      </c>
      <c r="D2219" t="s">
        <v>5900</v>
      </c>
      <c r="E2219" t="s">
        <v>172</v>
      </c>
      <c r="F2219" t="s">
        <v>176</v>
      </c>
      <c r="G2219" t="s">
        <v>155</v>
      </c>
      <c r="H2219" t="s">
        <v>156</v>
      </c>
      <c r="I2219">
        <v>835</v>
      </c>
      <c r="J2219" t="s">
        <v>447</v>
      </c>
      <c r="K2219" t="s">
        <v>416</v>
      </c>
      <c r="L2219" t="s">
        <v>3478</v>
      </c>
      <c r="M2219" t="s">
        <v>408</v>
      </c>
      <c r="N2219">
        <v>124</v>
      </c>
      <c r="O2219">
        <v>68</v>
      </c>
      <c r="P2219">
        <v>56</v>
      </c>
      <c r="Q2219" t="s">
        <v>76</v>
      </c>
      <c r="R2219" t="s">
        <v>238</v>
      </c>
      <c r="S2219" t="s">
        <v>239</v>
      </c>
      <c r="T2219">
        <v>180</v>
      </c>
      <c r="U2219">
        <v>149</v>
      </c>
      <c r="V2219">
        <v>82.78</v>
      </c>
      <c r="W2219" t="s">
        <v>133</v>
      </c>
      <c r="X2219">
        <v>7853</v>
      </c>
      <c r="Y2219">
        <v>1170097</v>
      </c>
      <c r="Z2219">
        <v>51703</v>
      </c>
      <c r="AA2219">
        <v>93423</v>
      </c>
      <c r="AB2219">
        <v>1315223</v>
      </c>
      <c r="AC2219">
        <v>889624</v>
      </c>
      <c r="AD2219">
        <v>425599</v>
      </c>
      <c r="AE2219" t="s">
        <v>81</v>
      </c>
      <c r="AF2219" t="s">
        <v>81</v>
      </c>
      <c r="AG2219" t="s">
        <v>240</v>
      </c>
      <c r="AH2219" t="s">
        <v>147</v>
      </c>
      <c r="AI2219" t="s">
        <v>139</v>
      </c>
      <c r="AJ2219" t="str">
        <f t="shared" si="34"/>
        <v>Feb</v>
      </c>
    </row>
    <row r="2220" spans="1:36" x14ac:dyDescent="0.3">
      <c r="A2220" t="s">
        <v>5901</v>
      </c>
      <c r="B2220" s="33">
        <v>45747</v>
      </c>
      <c r="C2220" t="s">
        <v>96</v>
      </c>
      <c r="D2220" t="s">
        <v>5902</v>
      </c>
      <c r="E2220" t="s">
        <v>178</v>
      </c>
      <c r="F2220" t="s">
        <v>177</v>
      </c>
      <c r="G2220" t="s">
        <v>157</v>
      </c>
      <c r="H2220" t="s">
        <v>162</v>
      </c>
      <c r="I2220">
        <v>1457</v>
      </c>
      <c r="J2220" t="s">
        <v>362</v>
      </c>
      <c r="K2220" t="s">
        <v>1129</v>
      </c>
      <c r="L2220" t="s">
        <v>1913</v>
      </c>
      <c r="M2220" t="s">
        <v>1512</v>
      </c>
      <c r="N2220">
        <v>218</v>
      </c>
      <c r="O2220">
        <v>2</v>
      </c>
      <c r="P2220">
        <v>9</v>
      </c>
      <c r="Q2220" t="s">
        <v>73</v>
      </c>
      <c r="R2220" t="s">
        <v>238</v>
      </c>
      <c r="S2220" t="s">
        <v>239</v>
      </c>
      <c r="T2220">
        <v>180</v>
      </c>
      <c r="U2220">
        <v>176</v>
      </c>
      <c r="V2220">
        <v>97.78</v>
      </c>
      <c r="W2220" t="s">
        <v>133</v>
      </c>
      <c r="X2220">
        <v>6656</v>
      </c>
      <c r="Y2220">
        <v>1171456</v>
      </c>
      <c r="Z2220">
        <v>46992</v>
      </c>
      <c r="AA2220">
        <v>81840</v>
      </c>
      <c r="AB2220">
        <v>1300288</v>
      </c>
      <c r="AC2220">
        <v>956749</v>
      </c>
      <c r="AD2220">
        <v>343539</v>
      </c>
      <c r="AE2220" t="s">
        <v>75</v>
      </c>
      <c r="AF2220" t="s">
        <v>78</v>
      </c>
      <c r="AG2220" t="s">
        <v>240</v>
      </c>
      <c r="AH2220" t="s">
        <v>146</v>
      </c>
      <c r="AI2220" t="s">
        <v>139</v>
      </c>
      <c r="AJ2220" t="str">
        <f t="shared" si="34"/>
        <v>Mar</v>
      </c>
    </row>
    <row r="2221" spans="1:36" x14ac:dyDescent="0.3">
      <c r="A2221" t="s">
        <v>5903</v>
      </c>
      <c r="B2221" s="33">
        <v>45914</v>
      </c>
      <c r="C2221" t="s">
        <v>93</v>
      </c>
      <c r="D2221" t="s">
        <v>5904</v>
      </c>
      <c r="E2221" t="s">
        <v>175</v>
      </c>
      <c r="F2221" t="s">
        <v>174</v>
      </c>
      <c r="G2221" t="s">
        <v>163</v>
      </c>
      <c r="H2221" t="s">
        <v>158</v>
      </c>
      <c r="I2221">
        <v>2186</v>
      </c>
      <c r="J2221" t="s">
        <v>731</v>
      </c>
      <c r="K2221" t="s">
        <v>1585</v>
      </c>
      <c r="L2221" t="s">
        <v>626</v>
      </c>
      <c r="M2221" t="s">
        <v>1585</v>
      </c>
      <c r="N2221">
        <v>334</v>
      </c>
      <c r="O2221">
        <v>0</v>
      </c>
      <c r="P2221">
        <v>0</v>
      </c>
      <c r="Q2221" t="s">
        <v>70</v>
      </c>
      <c r="R2221" t="s">
        <v>238</v>
      </c>
      <c r="S2221" t="s">
        <v>239</v>
      </c>
      <c r="T2221">
        <v>150</v>
      </c>
      <c r="U2221">
        <v>125</v>
      </c>
      <c r="V2221">
        <v>83.33</v>
      </c>
      <c r="W2221" t="s">
        <v>133</v>
      </c>
      <c r="X2221">
        <v>7303</v>
      </c>
      <c r="Y2221">
        <v>912875</v>
      </c>
      <c r="Z2221">
        <v>35875</v>
      </c>
      <c r="AA2221">
        <v>24750</v>
      </c>
      <c r="AB2221">
        <v>973500</v>
      </c>
      <c r="AC2221">
        <v>778343</v>
      </c>
      <c r="AD2221">
        <v>195157</v>
      </c>
      <c r="AE2221" t="s">
        <v>75</v>
      </c>
      <c r="AF2221" t="s">
        <v>78</v>
      </c>
      <c r="AG2221" t="s">
        <v>240</v>
      </c>
      <c r="AH2221" t="s">
        <v>144</v>
      </c>
      <c r="AI2221" t="s">
        <v>139</v>
      </c>
      <c r="AJ2221" t="str">
        <f t="shared" si="34"/>
        <v>Sep</v>
      </c>
    </row>
    <row r="2222" spans="1:36" x14ac:dyDescent="0.3">
      <c r="A2222" t="s">
        <v>5905</v>
      </c>
      <c r="B2222" s="33">
        <v>45943</v>
      </c>
      <c r="C2222" t="s">
        <v>93</v>
      </c>
      <c r="D2222" t="s">
        <v>5906</v>
      </c>
      <c r="E2222" t="s">
        <v>176</v>
      </c>
      <c r="F2222" t="s">
        <v>174</v>
      </c>
      <c r="G2222" t="s">
        <v>156</v>
      </c>
      <c r="H2222" t="s">
        <v>158</v>
      </c>
      <c r="I2222">
        <v>1520</v>
      </c>
      <c r="J2222" t="s">
        <v>357</v>
      </c>
      <c r="K2222" t="s">
        <v>1427</v>
      </c>
      <c r="L2222" t="s">
        <v>581</v>
      </c>
      <c r="M2222" t="s">
        <v>1939</v>
      </c>
      <c r="N2222">
        <v>228</v>
      </c>
      <c r="O2222">
        <v>0</v>
      </c>
      <c r="P2222">
        <v>9</v>
      </c>
      <c r="Q2222" t="s">
        <v>73</v>
      </c>
      <c r="R2222" t="s">
        <v>238</v>
      </c>
      <c r="S2222" t="s">
        <v>239</v>
      </c>
      <c r="T2222">
        <v>150</v>
      </c>
      <c r="U2222">
        <v>124</v>
      </c>
      <c r="V2222">
        <v>82.67</v>
      </c>
      <c r="W2222" t="s">
        <v>133</v>
      </c>
      <c r="X2222">
        <v>6844</v>
      </c>
      <c r="Y2222">
        <v>848656</v>
      </c>
      <c r="Z2222">
        <v>42160</v>
      </c>
      <c r="AA2222">
        <v>33852</v>
      </c>
      <c r="AB2222">
        <v>924668</v>
      </c>
      <c r="AC2222">
        <v>703503</v>
      </c>
      <c r="AD2222">
        <v>221165</v>
      </c>
      <c r="AE2222" t="s">
        <v>81</v>
      </c>
      <c r="AF2222" t="s">
        <v>78</v>
      </c>
      <c r="AG2222" t="s">
        <v>240</v>
      </c>
      <c r="AH2222" t="s">
        <v>147</v>
      </c>
      <c r="AI2222" t="s">
        <v>138</v>
      </c>
      <c r="AJ2222" t="str">
        <f t="shared" si="34"/>
        <v>Oct</v>
      </c>
    </row>
    <row r="2223" spans="1:36" x14ac:dyDescent="0.3">
      <c r="A2223" t="s">
        <v>5907</v>
      </c>
      <c r="B2223" s="33">
        <v>45727</v>
      </c>
      <c r="C2223" t="s">
        <v>96</v>
      </c>
      <c r="D2223" t="s">
        <v>5908</v>
      </c>
      <c r="E2223" t="s">
        <v>178</v>
      </c>
      <c r="F2223" t="s">
        <v>175</v>
      </c>
      <c r="G2223" t="s">
        <v>157</v>
      </c>
      <c r="H2223" t="s">
        <v>163</v>
      </c>
      <c r="I2223">
        <v>1786</v>
      </c>
      <c r="J2223" t="s">
        <v>615</v>
      </c>
      <c r="K2223" t="s">
        <v>392</v>
      </c>
      <c r="L2223" t="s">
        <v>1584</v>
      </c>
      <c r="M2223" t="s">
        <v>1422</v>
      </c>
      <c r="N2223">
        <v>246</v>
      </c>
      <c r="O2223">
        <v>23</v>
      </c>
      <c r="P2223">
        <v>15</v>
      </c>
      <c r="Q2223" t="s">
        <v>73</v>
      </c>
      <c r="R2223" t="s">
        <v>238</v>
      </c>
      <c r="S2223" t="s">
        <v>239</v>
      </c>
      <c r="T2223">
        <v>150</v>
      </c>
      <c r="U2223">
        <v>98</v>
      </c>
      <c r="V2223">
        <v>65.33</v>
      </c>
      <c r="W2223" t="s">
        <v>133</v>
      </c>
      <c r="X2223">
        <v>7342</v>
      </c>
      <c r="Y2223">
        <v>719516</v>
      </c>
      <c r="Z2223">
        <v>45864</v>
      </c>
      <c r="AA2223">
        <v>48314</v>
      </c>
      <c r="AB2223">
        <v>813694</v>
      </c>
      <c r="AC2223">
        <v>576352</v>
      </c>
      <c r="AD2223">
        <v>237342</v>
      </c>
      <c r="AE2223" t="s">
        <v>75</v>
      </c>
      <c r="AF2223" t="s">
        <v>75</v>
      </c>
      <c r="AG2223" t="s">
        <v>240</v>
      </c>
      <c r="AH2223" t="s">
        <v>144</v>
      </c>
      <c r="AI2223" t="s">
        <v>139</v>
      </c>
      <c r="AJ2223" t="str">
        <f t="shared" si="34"/>
        <v>Mar</v>
      </c>
    </row>
    <row r="2224" spans="1:36" x14ac:dyDescent="0.3">
      <c r="A2224" t="s">
        <v>5909</v>
      </c>
      <c r="B2224" s="33">
        <v>45913</v>
      </c>
      <c r="C2224" t="s">
        <v>93</v>
      </c>
      <c r="D2224" t="s">
        <v>5910</v>
      </c>
      <c r="E2224" t="s">
        <v>174</v>
      </c>
      <c r="F2224" t="s">
        <v>178</v>
      </c>
      <c r="G2224" t="s">
        <v>158</v>
      </c>
      <c r="H2224" t="s">
        <v>157</v>
      </c>
      <c r="I2224">
        <v>1055</v>
      </c>
      <c r="J2224" t="s">
        <v>518</v>
      </c>
      <c r="K2224" t="s">
        <v>1488</v>
      </c>
      <c r="L2224" t="s">
        <v>2738</v>
      </c>
      <c r="M2224" t="s">
        <v>1072</v>
      </c>
      <c r="N2224">
        <v>174</v>
      </c>
      <c r="O2224">
        <v>18</v>
      </c>
      <c r="P2224">
        <v>6</v>
      </c>
      <c r="Q2224" t="s">
        <v>73</v>
      </c>
      <c r="R2224" t="s">
        <v>238</v>
      </c>
      <c r="S2224" t="s">
        <v>239</v>
      </c>
      <c r="T2224">
        <v>220</v>
      </c>
      <c r="U2224">
        <v>124</v>
      </c>
      <c r="V2224">
        <v>56.36</v>
      </c>
      <c r="W2224" t="s">
        <v>133</v>
      </c>
      <c r="X2224">
        <v>4578</v>
      </c>
      <c r="Y2224">
        <v>567672</v>
      </c>
      <c r="Z2224">
        <v>63736</v>
      </c>
      <c r="AA2224">
        <v>85312</v>
      </c>
      <c r="AB2224">
        <v>716720</v>
      </c>
      <c r="AC2224">
        <v>457361</v>
      </c>
      <c r="AD2224">
        <v>259359</v>
      </c>
      <c r="AE2224" t="s">
        <v>78</v>
      </c>
      <c r="AF2224" t="s">
        <v>75</v>
      </c>
      <c r="AG2224" t="s">
        <v>240</v>
      </c>
      <c r="AH2224" t="s">
        <v>144</v>
      </c>
      <c r="AI2224" t="s">
        <v>140</v>
      </c>
      <c r="AJ2224" t="str">
        <f t="shared" si="34"/>
        <v>Sep</v>
      </c>
    </row>
    <row r="2225" spans="1:36" x14ac:dyDescent="0.3">
      <c r="A2225" t="s">
        <v>5911</v>
      </c>
      <c r="B2225" s="33">
        <v>45753</v>
      </c>
      <c r="C2225" t="s">
        <v>93</v>
      </c>
      <c r="D2225" t="s">
        <v>5912</v>
      </c>
      <c r="E2225" t="s">
        <v>175</v>
      </c>
      <c r="F2225" t="s">
        <v>177</v>
      </c>
      <c r="G2225" t="s">
        <v>163</v>
      </c>
      <c r="H2225" t="s">
        <v>162</v>
      </c>
      <c r="I2225">
        <v>1164</v>
      </c>
      <c r="J2225" t="s">
        <v>560</v>
      </c>
      <c r="K2225" t="s">
        <v>1400</v>
      </c>
      <c r="L2225" t="s">
        <v>1426</v>
      </c>
      <c r="M2225" t="s">
        <v>345</v>
      </c>
      <c r="N2225">
        <v>182</v>
      </c>
      <c r="O2225">
        <v>22</v>
      </c>
      <c r="P2225">
        <v>43</v>
      </c>
      <c r="Q2225" t="s">
        <v>76</v>
      </c>
      <c r="R2225" t="s">
        <v>238</v>
      </c>
      <c r="S2225" t="s">
        <v>239</v>
      </c>
      <c r="T2225">
        <v>220</v>
      </c>
      <c r="U2225">
        <v>133</v>
      </c>
      <c r="V2225">
        <v>60.45</v>
      </c>
      <c r="W2225" t="s">
        <v>133</v>
      </c>
      <c r="X2225">
        <v>5987</v>
      </c>
      <c r="Y2225">
        <v>796271</v>
      </c>
      <c r="Z2225">
        <v>48013</v>
      </c>
      <c r="AA2225">
        <v>92834</v>
      </c>
      <c r="AB2225">
        <v>937118</v>
      </c>
      <c r="AC2225">
        <v>809927</v>
      </c>
      <c r="AD2225">
        <v>127191</v>
      </c>
      <c r="AE2225" t="s">
        <v>75</v>
      </c>
      <c r="AF2225" t="s">
        <v>78</v>
      </c>
      <c r="AG2225" t="s">
        <v>240</v>
      </c>
      <c r="AH2225" t="s">
        <v>144</v>
      </c>
      <c r="AI2225" t="s">
        <v>138</v>
      </c>
      <c r="AJ2225" t="str">
        <f t="shared" si="34"/>
        <v>Apr</v>
      </c>
    </row>
    <row r="2226" spans="1:36" x14ac:dyDescent="0.3">
      <c r="A2226" t="s">
        <v>5913</v>
      </c>
      <c r="B2226" s="33">
        <v>45666</v>
      </c>
      <c r="C2226" t="s">
        <v>99</v>
      </c>
      <c r="D2226" t="s">
        <v>5914</v>
      </c>
      <c r="E2226" t="s">
        <v>178</v>
      </c>
      <c r="F2226" t="s">
        <v>176</v>
      </c>
      <c r="G2226" t="s">
        <v>157</v>
      </c>
      <c r="H2226" t="s">
        <v>156</v>
      </c>
      <c r="I2226">
        <v>730</v>
      </c>
      <c r="J2226" t="s">
        <v>280</v>
      </c>
      <c r="K2226" t="s">
        <v>1286</v>
      </c>
      <c r="L2226" t="s">
        <v>537</v>
      </c>
      <c r="M2226" t="s">
        <v>1498</v>
      </c>
      <c r="N2226">
        <v>106</v>
      </c>
      <c r="O2226">
        <v>32</v>
      </c>
      <c r="P2226">
        <v>21</v>
      </c>
      <c r="Q2226" t="s">
        <v>73</v>
      </c>
      <c r="R2226" t="s">
        <v>238</v>
      </c>
      <c r="S2226" t="s">
        <v>239</v>
      </c>
      <c r="T2226">
        <v>180</v>
      </c>
      <c r="U2226">
        <v>111</v>
      </c>
      <c r="V2226">
        <v>61.67</v>
      </c>
      <c r="W2226" t="s">
        <v>133</v>
      </c>
      <c r="X2226">
        <v>6315</v>
      </c>
      <c r="Y2226">
        <v>700965</v>
      </c>
      <c r="Z2226">
        <v>32967</v>
      </c>
      <c r="AA2226">
        <v>14097</v>
      </c>
      <c r="AB2226">
        <v>748029</v>
      </c>
      <c r="AC2226">
        <v>468102</v>
      </c>
      <c r="AD2226">
        <v>279927</v>
      </c>
      <c r="AE2226" t="s">
        <v>75</v>
      </c>
      <c r="AF2226" t="s">
        <v>81</v>
      </c>
      <c r="AG2226" t="s">
        <v>240</v>
      </c>
      <c r="AH2226" t="s">
        <v>145</v>
      </c>
      <c r="AI2226" t="s">
        <v>138</v>
      </c>
      <c r="AJ2226" t="str">
        <f t="shared" si="34"/>
        <v>Jan</v>
      </c>
    </row>
    <row r="2227" spans="1:36" x14ac:dyDescent="0.3">
      <c r="A2227" t="s">
        <v>5915</v>
      </c>
      <c r="B2227" s="33">
        <v>45986</v>
      </c>
      <c r="C2227" t="s">
        <v>95</v>
      </c>
      <c r="D2227" t="s">
        <v>5916</v>
      </c>
      <c r="E2227" t="s">
        <v>181</v>
      </c>
      <c r="F2227" t="s">
        <v>177</v>
      </c>
      <c r="G2227" t="s">
        <v>159</v>
      </c>
      <c r="H2227" t="s">
        <v>162</v>
      </c>
      <c r="I2227">
        <v>1632</v>
      </c>
      <c r="J2227" t="s">
        <v>258</v>
      </c>
      <c r="K2227" t="s">
        <v>1422</v>
      </c>
      <c r="L2227" t="s">
        <v>2513</v>
      </c>
      <c r="M2227" t="s">
        <v>1498</v>
      </c>
      <c r="N2227">
        <v>201</v>
      </c>
      <c r="O2227">
        <v>16</v>
      </c>
      <c r="P2227">
        <v>46</v>
      </c>
      <c r="Q2227" t="s">
        <v>76</v>
      </c>
      <c r="R2227" t="s">
        <v>238</v>
      </c>
      <c r="S2227" t="s">
        <v>239</v>
      </c>
      <c r="T2227">
        <v>150</v>
      </c>
      <c r="U2227">
        <v>118</v>
      </c>
      <c r="V2227">
        <v>78.67</v>
      </c>
      <c r="W2227" t="s">
        <v>133</v>
      </c>
      <c r="X2227">
        <v>10291</v>
      </c>
      <c r="Y2227">
        <v>1214338</v>
      </c>
      <c r="Z2227">
        <v>31506</v>
      </c>
      <c r="AA2227">
        <v>66788</v>
      </c>
      <c r="AB2227">
        <v>1312632</v>
      </c>
      <c r="AC2227">
        <v>947286</v>
      </c>
      <c r="AD2227">
        <v>365346</v>
      </c>
      <c r="AE2227" t="s">
        <v>81</v>
      </c>
      <c r="AF2227" t="s">
        <v>78</v>
      </c>
      <c r="AG2227" t="s">
        <v>240</v>
      </c>
      <c r="AH2227" t="s">
        <v>144</v>
      </c>
      <c r="AI2227" t="s">
        <v>138</v>
      </c>
      <c r="AJ2227" t="str">
        <f t="shared" si="34"/>
        <v>Nov</v>
      </c>
    </row>
    <row r="2228" spans="1:36" x14ac:dyDescent="0.3">
      <c r="A2228" t="s">
        <v>5917</v>
      </c>
      <c r="B2228" s="33">
        <v>45963</v>
      </c>
      <c r="C2228" t="s">
        <v>96</v>
      </c>
      <c r="D2228" t="s">
        <v>5918</v>
      </c>
      <c r="E2228" t="s">
        <v>175</v>
      </c>
      <c r="F2228" t="s">
        <v>173</v>
      </c>
      <c r="G2228" t="s">
        <v>163</v>
      </c>
      <c r="H2228" t="s">
        <v>161</v>
      </c>
      <c r="I2228">
        <v>1321</v>
      </c>
      <c r="J2228" t="s">
        <v>420</v>
      </c>
      <c r="K2228" t="s">
        <v>1919</v>
      </c>
      <c r="L2228" t="s">
        <v>1674</v>
      </c>
      <c r="M2228" t="s">
        <v>4504</v>
      </c>
      <c r="N2228">
        <v>205</v>
      </c>
      <c r="O2228">
        <v>12</v>
      </c>
      <c r="P2228">
        <v>47</v>
      </c>
      <c r="Q2228" t="s">
        <v>76</v>
      </c>
      <c r="R2228" t="s">
        <v>238</v>
      </c>
      <c r="S2228" t="s">
        <v>239</v>
      </c>
      <c r="T2228">
        <v>220</v>
      </c>
      <c r="U2228">
        <v>135</v>
      </c>
      <c r="V2228">
        <v>61.36</v>
      </c>
      <c r="W2228" t="s">
        <v>135</v>
      </c>
      <c r="X2228">
        <v>8560</v>
      </c>
      <c r="Y2228">
        <v>1155600</v>
      </c>
      <c r="Z2228">
        <v>59400</v>
      </c>
      <c r="AA2228">
        <v>18225</v>
      </c>
      <c r="AB2228">
        <v>1233225</v>
      </c>
      <c r="AC2228">
        <v>1044432</v>
      </c>
      <c r="AD2228">
        <v>188793</v>
      </c>
      <c r="AE2228" t="s">
        <v>75</v>
      </c>
      <c r="AF2228" t="s">
        <v>78</v>
      </c>
      <c r="AG2228" t="s">
        <v>240</v>
      </c>
      <c r="AH2228" t="s">
        <v>146</v>
      </c>
      <c r="AI2228" t="s">
        <v>140</v>
      </c>
      <c r="AJ2228" t="str">
        <f t="shared" si="34"/>
        <v>Nov</v>
      </c>
    </row>
    <row r="2229" spans="1:36" x14ac:dyDescent="0.3">
      <c r="A2229" t="s">
        <v>5919</v>
      </c>
      <c r="B2229" s="33">
        <v>46011</v>
      </c>
      <c r="C2229" t="s">
        <v>95</v>
      </c>
      <c r="D2229" t="s">
        <v>5920</v>
      </c>
      <c r="E2229" t="s">
        <v>172</v>
      </c>
      <c r="F2229" t="s">
        <v>175</v>
      </c>
      <c r="G2229" t="s">
        <v>155</v>
      </c>
      <c r="H2229" t="s">
        <v>163</v>
      </c>
      <c r="I2229">
        <v>1146</v>
      </c>
      <c r="J2229" t="s">
        <v>682</v>
      </c>
      <c r="K2229" t="s">
        <v>604</v>
      </c>
      <c r="L2229" t="s">
        <v>781</v>
      </c>
      <c r="M2229" t="s">
        <v>1605</v>
      </c>
      <c r="N2229">
        <v>148</v>
      </c>
      <c r="O2229">
        <v>14</v>
      </c>
      <c r="P2229">
        <v>19</v>
      </c>
      <c r="Q2229" t="s">
        <v>73</v>
      </c>
      <c r="R2229" t="s">
        <v>238</v>
      </c>
      <c r="S2229" t="s">
        <v>239</v>
      </c>
      <c r="T2229">
        <v>180</v>
      </c>
      <c r="U2229">
        <v>150</v>
      </c>
      <c r="V2229">
        <v>83.33</v>
      </c>
      <c r="W2229" t="s">
        <v>133</v>
      </c>
      <c r="X2229">
        <v>7697</v>
      </c>
      <c r="Y2229">
        <v>1154550</v>
      </c>
      <c r="Z2229">
        <v>29400</v>
      </c>
      <c r="AA2229">
        <v>18450</v>
      </c>
      <c r="AB2229">
        <v>1202400</v>
      </c>
      <c r="AC2229">
        <v>1051777</v>
      </c>
      <c r="AD2229">
        <v>150623</v>
      </c>
      <c r="AE2229" t="s">
        <v>81</v>
      </c>
      <c r="AF2229" t="s">
        <v>75</v>
      </c>
      <c r="AG2229" t="s">
        <v>240</v>
      </c>
      <c r="AH2229" t="s">
        <v>144</v>
      </c>
      <c r="AI2229" t="s">
        <v>138</v>
      </c>
      <c r="AJ2229" t="str">
        <f t="shared" si="34"/>
        <v>Dec</v>
      </c>
    </row>
    <row r="2230" spans="1:36" x14ac:dyDescent="0.3">
      <c r="A2230" t="s">
        <v>5921</v>
      </c>
      <c r="B2230" s="33">
        <v>45775</v>
      </c>
      <c r="C2230" t="s">
        <v>93</v>
      </c>
      <c r="D2230" t="s">
        <v>5922</v>
      </c>
      <c r="E2230" t="s">
        <v>181</v>
      </c>
      <c r="F2230" t="s">
        <v>178</v>
      </c>
      <c r="G2230" t="s">
        <v>159</v>
      </c>
      <c r="H2230" t="s">
        <v>157</v>
      </c>
      <c r="I2230">
        <v>462</v>
      </c>
      <c r="J2230" t="s">
        <v>264</v>
      </c>
      <c r="K2230" t="s">
        <v>2147</v>
      </c>
      <c r="L2230" t="s">
        <v>1068</v>
      </c>
      <c r="M2230" t="s">
        <v>1852</v>
      </c>
      <c r="N2230">
        <v>74</v>
      </c>
      <c r="O2230">
        <v>13</v>
      </c>
      <c r="P2230">
        <v>14</v>
      </c>
      <c r="Q2230" t="s">
        <v>73</v>
      </c>
      <c r="R2230" t="s">
        <v>238</v>
      </c>
      <c r="S2230" t="s">
        <v>239</v>
      </c>
      <c r="T2230">
        <v>220</v>
      </c>
      <c r="U2230">
        <v>144</v>
      </c>
      <c r="V2230">
        <v>65.45</v>
      </c>
      <c r="W2230" t="s">
        <v>134</v>
      </c>
      <c r="X2230">
        <v>3362</v>
      </c>
      <c r="Y2230">
        <v>484128</v>
      </c>
      <c r="Z2230">
        <v>67104</v>
      </c>
      <c r="AA2230">
        <v>17136</v>
      </c>
      <c r="AB2230">
        <v>568368</v>
      </c>
      <c r="AC2230">
        <v>422141</v>
      </c>
      <c r="AD2230">
        <v>146227</v>
      </c>
      <c r="AE2230" t="s">
        <v>81</v>
      </c>
      <c r="AF2230" t="s">
        <v>75</v>
      </c>
      <c r="AG2230" t="s">
        <v>240</v>
      </c>
      <c r="AH2230" t="s">
        <v>145</v>
      </c>
      <c r="AI2230" t="s">
        <v>140</v>
      </c>
      <c r="AJ2230" t="str">
        <f t="shared" si="34"/>
        <v>Apr</v>
      </c>
    </row>
    <row r="2231" spans="1:36" x14ac:dyDescent="0.3">
      <c r="A2231" t="s">
        <v>5923</v>
      </c>
      <c r="B2231" s="33">
        <v>45838</v>
      </c>
      <c r="C2231" t="s">
        <v>93</v>
      </c>
      <c r="D2231" t="s">
        <v>5924</v>
      </c>
      <c r="E2231" t="s">
        <v>178</v>
      </c>
      <c r="F2231" t="s">
        <v>175</v>
      </c>
      <c r="G2231" t="s">
        <v>157</v>
      </c>
      <c r="H2231" t="s">
        <v>163</v>
      </c>
      <c r="I2231">
        <v>1664</v>
      </c>
      <c r="J2231" t="s">
        <v>243</v>
      </c>
      <c r="K2231" t="s">
        <v>792</v>
      </c>
      <c r="L2231" t="s">
        <v>377</v>
      </c>
      <c r="M2231" t="s">
        <v>792</v>
      </c>
      <c r="N2231">
        <v>230</v>
      </c>
      <c r="O2231">
        <v>0</v>
      </c>
      <c r="P2231">
        <v>-1</v>
      </c>
      <c r="Q2231" t="s">
        <v>70</v>
      </c>
      <c r="R2231" t="s">
        <v>238</v>
      </c>
      <c r="S2231" t="s">
        <v>239</v>
      </c>
      <c r="T2231">
        <v>189</v>
      </c>
      <c r="U2231">
        <v>151</v>
      </c>
      <c r="V2231">
        <v>79.89</v>
      </c>
      <c r="W2231" t="s">
        <v>133</v>
      </c>
      <c r="X2231">
        <v>10829</v>
      </c>
      <c r="Y2231">
        <v>1635179</v>
      </c>
      <c r="Z2231">
        <v>71272</v>
      </c>
      <c r="AA2231">
        <v>87731</v>
      </c>
      <c r="AB2231">
        <v>1794182</v>
      </c>
      <c r="AC2231">
        <v>1303254</v>
      </c>
      <c r="AD2231">
        <v>490928</v>
      </c>
      <c r="AE2231" t="s">
        <v>75</v>
      </c>
      <c r="AF2231" t="s">
        <v>75</v>
      </c>
      <c r="AG2231" t="s">
        <v>240</v>
      </c>
      <c r="AH2231" t="s">
        <v>144</v>
      </c>
      <c r="AI2231" t="s">
        <v>139</v>
      </c>
      <c r="AJ2231" t="str">
        <f t="shared" si="34"/>
        <v>Jun</v>
      </c>
    </row>
    <row r="2232" spans="1:36" x14ac:dyDescent="0.3">
      <c r="A2232" t="s">
        <v>5925</v>
      </c>
      <c r="B2232" s="33">
        <v>45664</v>
      </c>
      <c r="C2232" t="s">
        <v>95</v>
      </c>
      <c r="D2232" t="s">
        <v>5926</v>
      </c>
      <c r="E2232" t="s">
        <v>172</v>
      </c>
      <c r="F2232" t="s">
        <v>181</v>
      </c>
      <c r="G2232" t="s">
        <v>155</v>
      </c>
      <c r="H2232" t="s">
        <v>159</v>
      </c>
      <c r="I2232">
        <v>709</v>
      </c>
      <c r="J2232" t="s">
        <v>682</v>
      </c>
      <c r="K2232" t="s">
        <v>1541</v>
      </c>
      <c r="L2232" t="s">
        <v>362</v>
      </c>
      <c r="M2232" t="s">
        <v>1720</v>
      </c>
      <c r="N2232">
        <v>123</v>
      </c>
      <c r="O2232">
        <v>15</v>
      </c>
      <c r="P2232">
        <v>15</v>
      </c>
      <c r="Q2232" t="s">
        <v>73</v>
      </c>
      <c r="R2232" t="s">
        <v>238</v>
      </c>
      <c r="S2232" t="s">
        <v>239</v>
      </c>
      <c r="T2232">
        <v>189</v>
      </c>
      <c r="U2232">
        <v>175</v>
      </c>
      <c r="V2232">
        <v>92.59</v>
      </c>
      <c r="W2232" t="s">
        <v>135</v>
      </c>
      <c r="X2232">
        <v>4801</v>
      </c>
      <c r="Y2232">
        <v>840175</v>
      </c>
      <c r="Z2232">
        <v>95550</v>
      </c>
      <c r="AA2232">
        <v>91000</v>
      </c>
      <c r="AB2232">
        <v>1026725</v>
      </c>
      <c r="AC2232">
        <v>686646</v>
      </c>
      <c r="AD2232">
        <v>340079</v>
      </c>
      <c r="AE2232" t="s">
        <v>81</v>
      </c>
      <c r="AF2232" t="s">
        <v>81</v>
      </c>
      <c r="AG2232" t="s">
        <v>240</v>
      </c>
      <c r="AH2232" t="s">
        <v>146</v>
      </c>
      <c r="AI2232" t="s">
        <v>139</v>
      </c>
      <c r="AJ2232" t="str">
        <f t="shared" si="34"/>
        <v>Jan</v>
      </c>
    </row>
    <row r="2233" spans="1:36" x14ac:dyDescent="0.3">
      <c r="A2233" t="s">
        <v>5927</v>
      </c>
      <c r="B2233" s="33">
        <v>45944</v>
      </c>
      <c r="C2233" t="s">
        <v>93</v>
      </c>
      <c r="D2233" t="s">
        <v>5928</v>
      </c>
      <c r="E2233" t="s">
        <v>175</v>
      </c>
      <c r="F2233" t="s">
        <v>179</v>
      </c>
      <c r="G2233" t="s">
        <v>163</v>
      </c>
      <c r="H2233" t="s">
        <v>166</v>
      </c>
      <c r="I2233">
        <v>1704</v>
      </c>
      <c r="J2233" t="s">
        <v>477</v>
      </c>
      <c r="K2233" t="s">
        <v>773</v>
      </c>
      <c r="L2233" t="s">
        <v>2036</v>
      </c>
      <c r="M2233" t="s">
        <v>3837</v>
      </c>
      <c r="N2233">
        <v>218</v>
      </c>
      <c r="O2233">
        <v>3</v>
      </c>
      <c r="P2233">
        <v>14</v>
      </c>
      <c r="Q2233" t="s">
        <v>73</v>
      </c>
      <c r="R2233" t="s">
        <v>238</v>
      </c>
      <c r="S2233" t="s">
        <v>239</v>
      </c>
      <c r="T2233">
        <v>220</v>
      </c>
      <c r="U2233">
        <v>141</v>
      </c>
      <c r="V2233">
        <v>64.09</v>
      </c>
      <c r="W2233" t="s">
        <v>133</v>
      </c>
      <c r="X2233">
        <v>7877</v>
      </c>
      <c r="Y2233">
        <v>1110657</v>
      </c>
      <c r="Z2233">
        <v>68949</v>
      </c>
      <c r="AA2233">
        <v>49491</v>
      </c>
      <c r="AB2233">
        <v>1229097</v>
      </c>
      <c r="AC2233">
        <v>1051962</v>
      </c>
      <c r="AD2233">
        <v>177135</v>
      </c>
      <c r="AE2233" t="s">
        <v>75</v>
      </c>
      <c r="AF2233" t="s">
        <v>72</v>
      </c>
      <c r="AG2233" t="s">
        <v>240</v>
      </c>
      <c r="AH2233" t="s">
        <v>144</v>
      </c>
      <c r="AI2233" t="s">
        <v>138</v>
      </c>
      <c r="AJ2233" t="str">
        <f t="shared" si="34"/>
        <v>Oct</v>
      </c>
    </row>
    <row r="2234" spans="1:36" x14ac:dyDescent="0.3">
      <c r="A2234" t="s">
        <v>5929</v>
      </c>
      <c r="B2234" s="33">
        <v>45809</v>
      </c>
      <c r="C2234" t="s">
        <v>98</v>
      </c>
      <c r="D2234" t="s">
        <v>5930</v>
      </c>
      <c r="E2234" t="s">
        <v>174</v>
      </c>
      <c r="F2234" t="s">
        <v>172</v>
      </c>
      <c r="G2234" t="s">
        <v>158</v>
      </c>
      <c r="H2234" t="s">
        <v>155</v>
      </c>
      <c r="I2234">
        <v>1186</v>
      </c>
      <c r="J2234" t="s">
        <v>243</v>
      </c>
      <c r="K2234" t="s">
        <v>378</v>
      </c>
      <c r="L2234" t="s">
        <v>4222</v>
      </c>
      <c r="M2234" t="s">
        <v>378</v>
      </c>
      <c r="N2234">
        <v>180</v>
      </c>
      <c r="O2234">
        <v>3</v>
      </c>
      <c r="P2234">
        <v>0</v>
      </c>
      <c r="Q2234" t="s">
        <v>73</v>
      </c>
      <c r="R2234" t="s">
        <v>238</v>
      </c>
      <c r="S2234" t="s">
        <v>239</v>
      </c>
      <c r="T2234">
        <v>180</v>
      </c>
      <c r="U2234">
        <v>148</v>
      </c>
      <c r="V2234">
        <v>82.22</v>
      </c>
      <c r="W2234" t="s">
        <v>133</v>
      </c>
      <c r="X2234">
        <v>4246</v>
      </c>
      <c r="Y2234">
        <v>628408</v>
      </c>
      <c r="Z2234">
        <v>58608</v>
      </c>
      <c r="AA2234">
        <v>43216</v>
      </c>
      <c r="AB2234">
        <v>730232</v>
      </c>
      <c r="AC2234">
        <v>516345</v>
      </c>
      <c r="AD2234">
        <v>213887</v>
      </c>
      <c r="AE2234" t="s">
        <v>78</v>
      </c>
      <c r="AF2234" t="s">
        <v>81</v>
      </c>
      <c r="AG2234" t="s">
        <v>240</v>
      </c>
      <c r="AH2234" t="s">
        <v>144</v>
      </c>
      <c r="AI2234" t="s">
        <v>139</v>
      </c>
      <c r="AJ2234" t="str">
        <f t="shared" si="34"/>
        <v>Jun</v>
      </c>
    </row>
    <row r="2235" spans="1:36" x14ac:dyDescent="0.3">
      <c r="A2235" t="s">
        <v>5931</v>
      </c>
      <c r="B2235" s="33">
        <v>45967</v>
      </c>
      <c r="C2235" t="s">
        <v>97</v>
      </c>
      <c r="D2235" t="s">
        <v>5932</v>
      </c>
      <c r="E2235" t="s">
        <v>179</v>
      </c>
      <c r="F2235" t="s">
        <v>174</v>
      </c>
      <c r="G2235" t="s">
        <v>166</v>
      </c>
      <c r="H2235" t="s">
        <v>158</v>
      </c>
      <c r="I2235">
        <v>945</v>
      </c>
      <c r="J2235" t="s">
        <v>603</v>
      </c>
      <c r="K2235" t="s">
        <v>1258</v>
      </c>
      <c r="L2235" t="s">
        <v>1017</v>
      </c>
      <c r="M2235" t="s">
        <v>2082</v>
      </c>
      <c r="N2235">
        <v>129</v>
      </c>
      <c r="O2235">
        <v>24</v>
      </c>
      <c r="P2235">
        <v>41</v>
      </c>
      <c r="Q2235" t="s">
        <v>76</v>
      </c>
      <c r="R2235" t="s">
        <v>238</v>
      </c>
      <c r="S2235" t="s">
        <v>239</v>
      </c>
      <c r="T2235">
        <v>189</v>
      </c>
      <c r="U2235">
        <v>100</v>
      </c>
      <c r="V2235">
        <v>52.91</v>
      </c>
      <c r="W2235" t="s">
        <v>133</v>
      </c>
      <c r="X2235">
        <v>6647</v>
      </c>
      <c r="Y2235">
        <v>664700</v>
      </c>
      <c r="Z2235">
        <v>42400</v>
      </c>
      <c r="AA2235">
        <v>16700</v>
      </c>
      <c r="AB2235">
        <v>723800</v>
      </c>
      <c r="AC2235">
        <v>437682</v>
      </c>
      <c r="AD2235">
        <v>286118</v>
      </c>
      <c r="AE2235" t="s">
        <v>72</v>
      </c>
      <c r="AF2235" t="s">
        <v>78</v>
      </c>
      <c r="AG2235" t="s">
        <v>240</v>
      </c>
      <c r="AH2235" t="s">
        <v>144</v>
      </c>
      <c r="AI2235" t="s">
        <v>139</v>
      </c>
      <c r="AJ2235" t="str">
        <f t="shared" si="34"/>
        <v>Nov</v>
      </c>
    </row>
    <row r="2236" spans="1:36" x14ac:dyDescent="0.3">
      <c r="A2236" t="s">
        <v>5933</v>
      </c>
      <c r="B2236" s="33">
        <v>45977</v>
      </c>
      <c r="C2236" t="s">
        <v>95</v>
      </c>
      <c r="D2236" t="s">
        <v>5934</v>
      </c>
      <c r="E2236" t="s">
        <v>172</v>
      </c>
      <c r="F2236" t="s">
        <v>177</v>
      </c>
      <c r="G2236" t="s">
        <v>155</v>
      </c>
      <c r="H2236" t="s">
        <v>162</v>
      </c>
      <c r="I2236">
        <v>805</v>
      </c>
      <c r="J2236" t="s">
        <v>236</v>
      </c>
      <c r="K2236" t="s">
        <v>1069</v>
      </c>
      <c r="L2236" t="s">
        <v>1989</v>
      </c>
      <c r="M2236" t="s">
        <v>398</v>
      </c>
      <c r="N2236">
        <v>112</v>
      </c>
      <c r="O2236">
        <v>27</v>
      </c>
      <c r="P2236">
        <v>51</v>
      </c>
      <c r="Q2236" t="s">
        <v>76</v>
      </c>
      <c r="R2236" t="s">
        <v>238</v>
      </c>
      <c r="S2236" t="s">
        <v>239</v>
      </c>
      <c r="T2236">
        <v>186</v>
      </c>
      <c r="U2236">
        <v>149</v>
      </c>
      <c r="V2236">
        <v>80.11</v>
      </c>
      <c r="W2236" t="s">
        <v>133</v>
      </c>
      <c r="X2236">
        <v>4267</v>
      </c>
      <c r="Y2236">
        <v>635783</v>
      </c>
      <c r="Z2236">
        <v>80609</v>
      </c>
      <c r="AA2236">
        <v>48574</v>
      </c>
      <c r="AB2236">
        <v>764966</v>
      </c>
      <c r="AC2236">
        <v>619668</v>
      </c>
      <c r="AD2236">
        <v>145298</v>
      </c>
      <c r="AE2236" t="s">
        <v>81</v>
      </c>
      <c r="AF2236" t="s">
        <v>78</v>
      </c>
      <c r="AG2236" t="s">
        <v>240</v>
      </c>
      <c r="AH2236" t="s">
        <v>146</v>
      </c>
      <c r="AI2236" t="s">
        <v>140</v>
      </c>
      <c r="AJ2236" t="str">
        <f t="shared" si="34"/>
        <v>Nov</v>
      </c>
    </row>
    <row r="2237" spans="1:36" x14ac:dyDescent="0.3">
      <c r="A2237" t="s">
        <v>5935</v>
      </c>
      <c r="B2237" s="33">
        <v>45787</v>
      </c>
      <c r="C2237" t="s">
        <v>98</v>
      </c>
      <c r="D2237" t="s">
        <v>5936</v>
      </c>
      <c r="E2237" t="s">
        <v>173</v>
      </c>
      <c r="F2237" t="s">
        <v>181</v>
      </c>
      <c r="G2237" t="s">
        <v>161</v>
      </c>
      <c r="H2237" t="s">
        <v>159</v>
      </c>
      <c r="I2237">
        <v>1193</v>
      </c>
      <c r="J2237" t="s">
        <v>508</v>
      </c>
      <c r="K2237" t="s">
        <v>556</v>
      </c>
      <c r="L2237" t="s">
        <v>1271</v>
      </c>
      <c r="M2237" t="s">
        <v>3966</v>
      </c>
      <c r="N2237">
        <v>187</v>
      </c>
      <c r="O2237">
        <v>29</v>
      </c>
      <c r="P2237">
        <v>19</v>
      </c>
      <c r="Q2237" t="s">
        <v>73</v>
      </c>
      <c r="R2237" t="s">
        <v>238</v>
      </c>
      <c r="S2237" t="s">
        <v>239</v>
      </c>
      <c r="T2237">
        <v>220</v>
      </c>
      <c r="U2237">
        <v>187</v>
      </c>
      <c r="V2237">
        <v>85</v>
      </c>
      <c r="W2237" t="s">
        <v>133</v>
      </c>
      <c r="X2237">
        <v>4311</v>
      </c>
      <c r="Y2237">
        <v>806157</v>
      </c>
      <c r="Z2237">
        <v>82654</v>
      </c>
      <c r="AA2237">
        <v>123981</v>
      </c>
      <c r="AB2237">
        <v>1012792</v>
      </c>
      <c r="AC2237">
        <v>603776</v>
      </c>
      <c r="AD2237">
        <v>409016</v>
      </c>
      <c r="AE2237" t="s">
        <v>78</v>
      </c>
      <c r="AF2237" t="s">
        <v>81</v>
      </c>
      <c r="AG2237" t="s">
        <v>240</v>
      </c>
      <c r="AH2237" t="s">
        <v>145</v>
      </c>
      <c r="AI2237" t="s">
        <v>138</v>
      </c>
      <c r="AJ2237" t="str">
        <f t="shared" si="34"/>
        <v>May</v>
      </c>
    </row>
    <row r="2238" spans="1:36" x14ac:dyDescent="0.3">
      <c r="A2238" t="s">
        <v>5937</v>
      </c>
      <c r="B2238" s="33">
        <v>45880</v>
      </c>
      <c r="C2238" t="s">
        <v>99</v>
      </c>
      <c r="D2238" t="s">
        <v>5938</v>
      </c>
      <c r="E2238" t="s">
        <v>178</v>
      </c>
      <c r="F2238" t="s">
        <v>179</v>
      </c>
      <c r="G2238" t="s">
        <v>157</v>
      </c>
      <c r="H2238" t="s">
        <v>166</v>
      </c>
      <c r="I2238">
        <v>1018</v>
      </c>
      <c r="J2238" t="s">
        <v>971</v>
      </c>
      <c r="K2238" t="s">
        <v>679</v>
      </c>
      <c r="L2238" t="s">
        <v>1751</v>
      </c>
      <c r="M2238" t="s">
        <v>1787</v>
      </c>
      <c r="N2238">
        <v>163</v>
      </c>
      <c r="O2238">
        <v>38</v>
      </c>
      <c r="P2238">
        <v>60</v>
      </c>
      <c r="Q2238" t="s">
        <v>76</v>
      </c>
      <c r="R2238" t="s">
        <v>238</v>
      </c>
      <c r="S2238" t="s">
        <v>239</v>
      </c>
      <c r="T2238">
        <v>180</v>
      </c>
      <c r="U2238">
        <v>147</v>
      </c>
      <c r="V2238">
        <v>81.67</v>
      </c>
      <c r="W2238" t="s">
        <v>133</v>
      </c>
      <c r="X2238">
        <v>8566</v>
      </c>
      <c r="Y2238">
        <v>1259202</v>
      </c>
      <c r="Z2238">
        <v>36309</v>
      </c>
      <c r="AA2238">
        <v>80997</v>
      </c>
      <c r="AB2238">
        <v>1376508</v>
      </c>
      <c r="AC2238">
        <v>895623</v>
      </c>
      <c r="AD2238">
        <v>480885</v>
      </c>
      <c r="AE2238" t="s">
        <v>75</v>
      </c>
      <c r="AF2238" t="s">
        <v>72</v>
      </c>
      <c r="AG2238" t="s">
        <v>240</v>
      </c>
      <c r="AH2238" t="s">
        <v>144</v>
      </c>
      <c r="AI2238" t="s">
        <v>140</v>
      </c>
      <c r="AJ2238" t="str">
        <f t="shared" si="34"/>
        <v>Aug</v>
      </c>
    </row>
    <row r="2239" spans="1:36" x14ac:dyDescent="0.3">
      <c r="A2239" t="s">
        <v>5939</v>
      </c>
      <c r="B2239" s="33">
        <v>45679</v>
      </c>
      <c r="C2239" t="s">
        <v>93</v>
      </c>
      <c r="D2239" t="s">
        <v>5940</v>
      </c>
      <c r="E2239" t="s">
        <v>175</v>
      </c>
      <c r="F2239" t="s">
        <v>177</v>
      </c>
      <c r="G2239" t="s">
        <v>163</v>
      </c>
      <c r="H2239" t="s">
        <v>162</v>
      </c>
      <c r="I2239">
        <v>1220</v>
      </c>
      <c r="J2239" t="s">
        <v>270</v>
      </c>
      <c r="K2239" t="s">
        <v>404</v>
      </c>
      <c r="L2239" t="s">
        <v>1584</v>
      </c>
      <c r="M2239" t="s">
        <v>803</v>
      </c>
      <c r="N2239">
        <v>193</v>
      </c>
      <c r="O2239">
        <v>23</v>
      </c>
      <c r="P2239">
        <v>46</v>
      </c>
      <c r="Q2239" t="s">
        <v>76</v>
      </c>
      <c r="R2239" t="s">
        <v>238</v>
      </c>
      <c r="S2239" t="s">
        <v>239</v>
      </c>
      <c r="T2239">
        <v>180</v>
      </c>
      <c r="U2239">
        <v>132</v>
      </c>
      <c r="V2239">
        <v>73.33</v>
      </c>
      <c r="W2239" t="s">
        <v>133</v>
      </c>
      <c r="X2239">
        <v>7503</v>
      </c>
      <c r="Y2239">
        <v>990396</v>
      </c>
      <c r="Z2239">
        <v>27852</v>
      </c>
      <c r="AA2239">
        <v>67056</v>
      </c>
      <c r="AB2239">
        <v>1085304</v>
      </c>
      <c r="AC2239">
        <v>827725</v>
      </c>
      <c r="AD2239">
        <v>257579</v>
      </c>
      <c r="AE2239" t="s">
        <v>75</v>
      </c>
      <c r="AF2239" t="s">
        <v>78</v>
      </c>
      <c r="AG2239" t="s">
        <v>240</v>
      </c>
      <c r="AH2239" t="s">
        <v>145</v>
      </c>
      <c r="AI2239" t="s">
        <v>139</v>
      </c>
      <c r="AJ2239" t="str">
        <f t="shared" si="34"/>
        <v>Jan</v>
      </c>
    </row>
    <row r="2240" spans="1:36" x14ac:dyDescent="0.3">
      <c r="A2240" t="s">
        <v>5941</v>
      </c>
      <c r="B2240" s="33">
        <v>45662</v>
      </c>
      <c r="C2240" t="s">
        <v>95</v>
      </c>
      <c r="D2240" t="s">
        <v>5942</v>
      </c>
      <c r="E2240" t="s">
        <v>173</v>
      </c>
      <c r="F2240" t="s">
        <v>172</v>
      </c>
      <c r="G2240" t="s">
        <v>161</v>
      </c>
      <c r="H2240" t="s">
        <v>155</v>
      </c>
      <c r="I2240">
        <v>1290</v>
      </c>
      <c r="J2240" t="s">
        <v>492</v>
      </c>
      <c r="K2240" t="s">
        <v>386</v>
      </c>
      <c r="L2240" t="s">
        <v>2598</v>
      </c>
      <c r="M2240" t="s">
        <v>3478</v>
      </c>
      <c r="N2240">
        <v>196</v>
      </c>
      <c r="O2240">
        <v>34</v>
      </c>
      <c r="P2240">
        <v>52</v>
      </c>
      <c r="Q2240" t="s">
        <v>76</v>
      </c>
      <c r="R2240" t="s">
        <v>238</v>
      </c>
      <c r="S2240" t="s">
        <v>239</v>
      </c>
      <c r="T2240">
        <v>220</v>
      </c>
      <c r="U2240">
        <v>148</v>
      </c>
      <c r="V2240">
        <v>67.27</v>
      </c>
      <c r="W2240" t="s">
        <v>133</v>
      </c>
      <c r="X2240">
        <v>4714</v>
      </c>
      <c r="Y2240">
        <v>697672</v>
      </c>
      <c r="Z2240">
        <v>30192</v>
      </c>
      <c r="AA2240">
        <v>26936</v>
      </c>
      <c r="AB2240">
        <v>754800</v>
      </c>
      <c r="AC2240">
        <v>468534</v>
      </c>
      <c r="AD2240">
        <v>286266</v>
      </c>
      <c r="AE2240" t="s">
        <v>78</v>
      </c>
      <c r="AF2240" t="s">
        <v>81</v>
      </c>
      <c r="AG2240" t="s">
        <v>240</v>
      </c>
      <c r="AH2240" t="s">
        <v>144</v>
      </c>
      <c r="AI2240" t="s">
        <v>140</v>
      </c>
      <c r="AJ2240" t="str">
        <f t="shared" si="34"/>
        <v>Jan</v>
      </c>
    </row>
    <row r="2241" spans="1:36" x14ac:dyDescent="0.3">
      <c r="A2241" t="s">
        <v>5943</v>
      </c>
      <c r="B2241" s="33">
        <v>45979</v>
      </c>
      <c r="C2241" t="s">
        <v>95</v>
      </c>
      <c r="D2241" t="s">
        <v>5944</v>
      </c>
      <c r="E2241" t="s">
        <v>178</v>
      </c>
      <c r="F2241" t="s">
        <v>174</v>
      </c>
      <c r="G2241" t="s">
        <v>157</v>
      </c>
      <c r="H2241" t="s">
        <v>158</v>
      </c>
      <c r="I2241">
        <v>2196</v>
      </c>
      <c r="J2241" t="s">
        <v>292</v>
      </c>
      <c r="K2241" t="s">
        <v>2381</v>
      </c>
      <c r="L2241" t="s">
        <v>626</v>
      </c>
      <c r="M2241" t="s">
        <v>2381</v>
      </c>
      <c r="N2241">
        <v>298</v>
      </c>
      <c r="O2241">
        <v>0</v>
      </c>
      <c r="P2241">
        <v>-10</v>
      </c>
      <c r="Q2241" t="s">
        <v>70</v>
      </c>
      <c r="R2241" t="s">
        <v>238</v>
      </c>
      <c r="S2241" t="s">
        <v>239</v>
      </c>
      <c r="T2241">
        <v>180</v>
      </c>
      <c r="U2241">
        <v>136</v>
      </c>
      <c r="V2241">
        <v>75.56</v>
      </c>
      <c r="W2241" t="s">
        <v>133</v>
      </c>
      <c r="X2241">
        <v>6125</v>
      </c>
      <c r="Y2241">
        <v>833000</v>
      </c>
      <c r="Z2241">
        <v>35904</v>
      </c>
      <c r="AA2241">
        <v>13736</v>
      </c>
      <c r="AB2241">
        <v>882640</v>
      </c>
      <c r="AC2241">
        <v>550586</v>
      </c>
      <c r="AD2241">
        <v>332054</v>
      </c>
      <c r="AE2241" t="s">
        <v>75</v>
      </c>
      <c r="AF2241" t="s">
        <v>78</v>
      </c>
      <c r="AG2241" t="s">
        <v>240</v>
      </c>
      <c r="AH2241" t="s">
        <v>145</v>
      </c>
      <c r="AI2241" t="s">
        <v>139</v>
      </c>
      <c r="AJ2241" t="str">
        <f t="shared" si="34"/>
        <v>Nov</v>
      </c>
    </row>
    <row r="2242" spans="1:36" x14ac:dyDescent="0.3">
      <c r="A2242" t="s">
        <v>5945</v>
      </c>
      <c r="B2242" s="33">
        <v>45704</v>
      </c>
      <c r="C2242" t="s">
        <v>96</v>
      </c>
      <c r="D2242" t="s">
        <v>5946</v>
      </c>
      <c r="E2242" t="s">
        <v>180</v>
      </c>
      <c r="F2242" t="s">
        <v>174</v>
      </c>
      <c r="G2242" t="s">
        <v>160</v>
      </c>
      <c r="H2242" t="s">
        <v>158</v>
      </c>
      <c r="I2242">
        <v>1784</v>
      </c>
      <c r="J2242" t="s">
        <v>508</v>
      </c>
      <c r="K2242" t="s">
        <v>3398</v>
      </c>
      <c r="L2242" t="s">
        <v>1498</v>
      </c>
      <c r="M2242" t="s">
        <v>1289</v>
      </c>
      <c r="N2242">
        <v>237</v>
      </c>
      <c r="O2242">
        <v>7</v>
      </c>
      <c r="P2242">
        <v>2</v>
      </c>
      <c r="Q2242" t="s">
        <v>73</v>
      </c>
      <c r="R2242" t="s">
        <v>238</v>
      </c>
      <c r="S2242" t="s">
        <v>239</v>
      </c>
      <c r="T2242">
        <v>189</v>
      </c>
      <c r="U2242">
        <v>139</v>
      </c>
      <c r="V2242">
        <v>73.540000000000006</v>
      </c>
      <c r="W2242" t="s">
        <v>133</v>
      </c>
      <c r="X2242">
        <v>4219</v>
      </c>
      <c r="Y2242">
        <v>586441</v>
      </c>
      <c r="Z2242">
        <v>70473</v>
      </c>
      <c r="AA2242">
        <v>63523</v>
      </c>
      <c r="AB2242">
        <v>720437</v>
      </c>
      <c r="AC2242">
        <v>485305</v>
      </c>
      <c r="AD2242">
        <v>235132</v>
      </c>
      <c r="AE2242" t="s">
        <v>81</v>
      </c>
      <c r="AF2242" t="s">
        <v>78</v>
      </c>
      <c r="AG2242" t="s">
        <v>240</v>
      </c>
      <c r="AH2242" t="s">
        <v>144</v>
      </c>
      <c r="AI2242" t="s">
        <v>140</v>
      </c>
      <c r="AJ2242" t="str">
        <f t="shared" ref="AJ2242:AJ2305" si="35">TEXT(B2242,"mmm")</f>
        <v>Feb</v>
      </c>
    </row>
    <row r="2243" spans="1:36" x14ac:dyDescent="0.3">
      <c r="A2243" t="s">
        <v>5947</v>
      </c>
      <c r="B2243" s="33">
        <v>45697</v>
      </c>
      <c r="C2243" t="s">
        <v>93</v>
      </c>
      <c r="D2243" t="s">
        <v>5948</v>
      </c>
      <c r="E2243" t="s">
        <v>174</v>
      </c>
      <c r="F2243" t="s">
        <v>173</v>
      </c>
      <c r="G2243" t="s">
        <v>158</v>
      </c>
      <c r="H2243" t="s">
        <v>161</v>
      </c>
      <c r="I2243">
        <v>1957</v>
      </c>
      <c r="J2243" t="s">
        <v>420</v>
      </c>
      <c r="K2243" t="s">
        <v>3834</v>
      </c>
      <c r="L2243" t="s">
        <v>588</v>
      </c>
      <c r="M2243" t="s">
        <v>1006</v>
      </c>
      <c r="N2243">
        <v>239</v>
      </c>
      <c r="O2243">
        <v>15</v>
      </c>
      <c r="P2243">
        <v>39</v>
      </c>
      <c r="Q2243" t="s">
        <v>76</v>
      </c>
      <c r="R2243" t="s">
        <v>238</v>
      </c>
      <c r="S2243" t="s">
        <v>239</v>
      </c>
      <c r="T2243">
        <v>180</v>
      </c>
      <c r="U2243">
        <v>131</v>
      </c>
      <c r="V2243">
        <v>72.78</v>
      </c>
      <c r="W2243" t="s">
        <v>134</v>
      </c>
      <c r="X2243">
        <v>5930</v>
      </c>
      <c r="Y2243">
        <v>776830</v>
      </c>
      <c r="Z2243">
        <v>46505</v>
      </c>
      <c r="AA2243">
        <v>56330</v>
      </c>
      <c r="AB2243">
        <v>879665</v>
      </c>
      <c r="AC2243">
        <v>736355</v>
      </c>
      <c r="AD2243">
        <v>143310</v>
      </c>
      <c r="AE2243" t="s">
        <v>78</v>
      </c>
      <c r="AF2243" t="s">
        <v>78</v>
      </c>
      <c r="AG2243" t="s">
        <v>240</v>
      </c>
      <c r="AH2243" t="s">
        <v>145</v>
      </c>
      <c r="AI2243" t="s">
        <v>140</v>
      </c>
      <c r="AJ2243" t="str">
        <f t="shared" si="35"/>
        <v>Feb</v>
      </c>
    </row>
    <row r="2244" spans="1:36" x14ac:dyDescent="0.3">
      <c r="A2244" t="s">
        <v>5949</v>
      </c>
      <c r="B2244" s="33">
        <v>45836</v>
      </c>
      <c r="C2244" t="s">
        <v>96</v>
      </c>
      <c r="D2244" t="s">
        <v>5950</v>
      </c>
      <c r="E2244" t="s">
        <v>174</v>
      </c>
      <c r="F2244" t="s">
        <v>172</v>
      </c>
      <c r="G2244" t="s">
        <v>158</v>
      </c>
      <c r="H2244" t="s">
        <v>155</v>
      </c>
      <c r="I2244">
        <v>898</v>
      </c>
      <c r="J2244" t="s">
        <v>806</v>
      </c>
      <c r="K2244" t="s">
        <v>1860</v>
      </c>
      <c r="L2244" t="s">
        <v>304</v>
      </c>
      <c r="M2244" t="s">
        <v>1860</v>
      </c>
      <c r="N2244">
        <v>129</v>
      </c>
      <c r="O2244">
        <v>0</v>
      </c>
      <c r="P2244">
        <v>0</v>
      </c>
      <c r="Q2244" t="s">
        <v>70</v>
      </c>
      <c r="R2244" t="s">
        <v>238</v>
      </c>
      <c r="S2244" t="s">
        <v>239</v>
      </c>
      <c r="T2244">
        <v>150</v>
      </c>
      <c r="U2244">
        <v>128</v>
      </c>
      <c r="V2244">
        <v>85.33</v>
      </c>
      <c r="W2244" t="s">
        <v>134</v>
      </c>
      <c r="X2244">
        <v>10906</v>
      </c>
      <c r="Y2244">
        <v>1395968</v>
      </c>
      <c r="Z2244">
        <v>36864</v>
      </c>
      <c r="AA2244">
        <v>15104</v>
      </c>
      <c r="AB2244">
        <v>1447936</v>
      </c>
      <c r="AC2244">
        <v>871195</v>
      </c>
      <c r="AD2244">
        <v>576741</v>
      </c>
      <c r="AE2244" t="s">
        <v>78</v>
      </c>
      <c r="AF2244" t="s">
        <v>81</v>
      </c>
      <c r="AG2244" t="s">
        <v>240</v>
      </c>
      <c r="AH2244" t="s">
        <v>147</v>
      </c>
      <c r="AI2244" t="s">
        <v>138</v>
      </c>
      <c r="AJ2244" t="str">
        <f t="shared" si="35"/>
        <v>Jun</v>
      </c>
    </row>
    <row r="2245" spans="1:36" x14ac:dyDescent="0.3">
      <c r="A2245" t="s">
        <v>5951</v>
      </c>
      <c r="B2245" s="33">
        <v>45962</v>
      </c>
      <c r="C2245" t="s">
        <v>98</v>
      </c>
      <c r="D2245" t="s">
        <v>5952</v>
      </c>
      <c r="E2245" t="s">
        <v>174</v>
      </c>
      <c r="F2245" t="s">
        <v>173</v>
      </c>
      <c r="G2245" t="s">
        <v>158</v>
      </c>
      <c r="H2245" t="s">
        <v>161</v>
      </c>
      <c r="I2245">
        <v>2129</v>
      </c>
      <c r="J2245" t="s">
        <v>588</v>
      </c>
      <c r="K2245" t="s">
        <v>1434</v>
      </c>
      <c r="N2245">
        <v>270</v>
      </c>
      <c r="O2245">
        <v>0</v>
      </c>
      <c r="P2245">
        <v>0</v>
      </c>
      <c r="Q2245" t="s">
        <v>67</v>
      </c>
      <c r="R2245" t="s">
        <v>245</v>
      </c>
      <c r="S2245" t="s">
        <v>124</v>
      </c>
      <c r="T2245">
        <v>150</v>
      </c>
      <c r="U2245">
        <v>0</v>
      </c>
      <c r="V2245">
        <v>0</v>
      </c>
      <c r="W2245" t="s">
        <v>133</v>
      </c>
      <c r="X2245">
        <v>5211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t="s">
        <v>78</v>
      </c>
      <c r="AF2245" t="s">
        <v>78</v>
      </c>
      <c r="AG2245" t="s">
        <v>240</v>
      </c>
      <c r="AH2245" t="s">
        <v>145</v>
      </c>
      <c r="AI2245" t="s">
        <v>139</v>
      </c>
      <c r="AJ2245" t="str">
        <f t="shared" si="35"/>
        <v>Nov</v>
      </c>
    </row>
    <row r="2246" spans="1:36" x14ac:dyDescent="0.3">
      <c r="A2246" t="s">
        <v>5953</v>
      </c>
      <c r="B2246" s="33">
        <v>45932</v>
      </c>
      <c r="C2246" t="s">
        <v>98</v>
      </c>
      <c r="D2246" t="s">
        <v>5954</v>
      </c>
      <c r="E2246" t="s">
        <v>175</v>
      </c>
      <c r="F2246" t="s">
        <v>176</v>
      </c>
      <c r="G2246" t="s">
        <v>163</v>
      </c>
      <c r="H2246" t="s">
        <v>156</v>
      </c>
      <c r="I2246">
        <v>1696</v>
      </c>
      <c r="J2246" t="s">
        <v>529</v>
      </c>
      <c r="K2246" t="s">
        <v>339</v>
      </c>
      <c r="L2246" t="s">
        <v>1102</v>
      </c>
      <c r="M2246" t="s">
        <v>727</v>
      </c>
      <c r="N2246">
        <v>205</v>
      </c>
      <c r="O2246">
        <v>17</v>
      </c>
      <c r="P2246">
        <v>43</v>
      </c>
      <c r="Q2246" t="s">
        <v>76</v>
      </c>
      <c r="R2246" t="s">
        <v>238</v>
      </c>
      <c r="S2246" t="s">
        <v>239</v>
      </c>
      <c r="T2246">
        <v>150</v>
      </c>
      <c r="U2246">
        <v>132</v>
      </c>
      <c r="V2246">
        <v>88</v>
      </c>
      <c r="W2246" t="s">
        <v>133</v>
      </c>
      <c r="X2246">
        <v>5644</v>
      </c>
      <c r="Y2246">
        <v>745008</v>
      </c>
      <c r="Z2246">
        <v>43824</v>
      </c>
      <c r="AA2246">
        <v>72204</v>
      </c>
      <c r="AB2246">
        <v>861036</v>
      </c>
      <c r="AC2246">
        <v>561765</v>
      </c>
      <c r="AD2246">
        <v>299271</v>
      </c>
      <c r="AE2246" t="s">
        <v>75</v>
      </c>
      <c r="AF2246" t="s">
        <v>81</v>
      </c>
      <c r="AG2246" t="s">
        <v>240</v>
      </c>
      <c r="AH2246" t="s">
        <v>144</v>
      </c>
      <c r="AI2246" t="s">
        <v>138</v>
      </c>
      <c r="AJ2246" t="str">
        <f t="shared" si="35"/>
        <v>Oct</v>
      </c>
    </row>
    <row r="2247" spans="1:36" x14ac:dyDescent="0.3">
      <c r="A2247" t="s">
        <v>5955</v>
      </c>
      <c r="B2247" s="33">
        <v>45976</v>
      </c>
      <c r="C2247" t="s">
        <v>98</v>
      </c>
      <c r="D2247" t="s">
        <v>5956</v>
      </c>
      <c r="E2247" t="s">
        <v>181</v>
      </c>
      <c r="F2247" t="s">
        <v>178</v>
      </c>
      <c r="G2247" t="s">
        <v>159</v>
      </c>
      <c r="H2247" t="s">
        <v>157</v>
      </c>
      <c r="I2247">
        <v>638</v>
      </c>
      <c r="J2247" t="s">
        <v>1510</v>
      </c>
      <c r="K2247" t="s">
        <v>1859</v>
      </c>
      <c r="N2247">
        <v>110</v>
      </c>
      <c r="O2247">
        <v>0</v>
      </c>
      <c r="P2247">
        <v>0</v>
      </c>
      <c r="Q2247" t="s">
        <v>67</v>
      </c>
      <c r="R2247" t="s">
        <v>245</v>
      </c>
      <c r="S2247" t="s">
        <v>120</v>
      </c>
      <c r="T2247">
        <v>220</v>
      </c>
      <c r="U2247">
        <v>0</v>
      </c>
      <c r="V2247">
        <v>0</v>
      </c>
      <c r="W2247" t="s">
        <v>133</v>
      </c>
      <c r="X2247">
        <v>9504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 t="s">
        <v>81</v>
      </c>
      <c r="AF2247" t="s">
        <v>75</v>
      </c>
      <c r="AG2247" t="s">
        <v>240</v>
      </c>
      <c r="AH2247" t="s">
        <v>147</v>
      </c>
      <c r="AI2247" t="s">
        <v>140</v>
      </c>
      <c r="AJ2247" t="str">
        <f t="shared" si="35"/>
        <v>Nov</v>
      </c>
    </row>
    <row r="2248" spans="1:36" x14ac:dyDescent="0.3">
      <c r="A2248" t="s">
        <v>5957</v>
      </c>
      <c r="B2248" s="33">
        <v>45805</v>
      </c>
      <c r="C2248" t="s">
        <v>97</v>
      </c>
      <c r="D2248" t="s">
        <v>5958</v>
      </c>
      <c r="E2248" t="s">
        <v>179</v>
      </c>
      <c r="F2248" t="s">
        <v>172</v>
      </c>
      <c r="G2248" t="s">
        <v>166</v>
      </c>
      <c r="H2248" t="s">
        <v>155</v>
      </c>
      <c r="I2248">
        <v>895</v>
      </c>
      <c r="J2248" t="s">
        <v>385</v>
      </c>
      <c r="K2248" t="s">
        <v>2268</v>
      </c>
      <c r="L2248" t="s">
        <v>1011</v>
      </c>
      <c r="M2248" t="s">
        <v>1035</v>
      </c>
      <c r="N2248">
        <v>144</v>
      </c>
      <c r="O2248">
        <v>2</v>
      </c>
      <c r="P2248">
        <v>13</v>
      </c>
      <c r="Q2248" t="s">
        <v>73</v>
      </c>
      <c r="R2248" t="s">
        <v>238</v>
      </c>
      <c r="S2248" t="s">
        <v>239</v>
      </c>
      <c r="T2248">
        <v>150</v>
      </c>
      <c r="U2248">
        <v>99</v>
      </c>
      <c r="V2248">
        <v>66</v>
      </c>
      <c r="W2248" t="s">
        <v>135</v>
      </c>
      <c r="X2248">
        <v>9267</v>
      </c>
      <c r="Y2248">
        <v>917433</v>
      </c>
      <c r="Z2248">
        <v>15939</v>
      </c>
      <c r="AA2248">
        <v>12078</v>
      </c>
      <c r="AB2248">
        <v>945450</v>
      </c>
      <c r="AC2248">
        <v>630898</v>
      </c>
      <c r="AD2248">
        <v>314552</v>
      </c>
      <c r="AE2248" t="s">
        <v>72</v>
      </c>
      <c r="AF2248" t="s">
        <v>81</v>
      </c>
      <c r="AG2248" t="s">
        <v>240</v>
      </c>
      <c r="AH2248" t="s">
        <v>144</v>
      </c>
      <c r="AI2248" t="s">
        <v>139</v>
      </c>
      <c r="AJ2248" t="str">
        <f t="shared" si="35"/>
        <v>May</v>
      </c>
    </row>
    <row r="2249" spans="1:36" x14ac:dyDescent="0.3">
      <c r="A2249" t="s">
        <v>5959</v>
      </c>
      <c r="B2249" s="33">
        <v>45735</v>
      </c>
      <c r="C2249" t="s">
        <v>96</v>
      </c>
      <c r="D2249" t="s">
        <v>5960</v>
      </c>
      <c r="E2249" t="s">
        <v>179</v>
      </c>
      <c r="F2249" t="s">
        <v>172</v>
      </c>
      <c r="G2249" t="s">
        <v>166</v>
      </c>
      <c r="H2249" t="s">
        <v>155</v>
      </c>
      <c r="I2249">
        <v>801</v>
      </c>
      <c r="J2249" t="s">
        <v>492</v>
      </c>
      <c r="K2249" t="s">
        <v>848</v>
      </c>
      <c r="L2249" t="s">
        <v>1504</v>
      </c>
      <c r="M2249" t="s">
        <v>1141</v>
      </c>
      <c r="N2249">
        <v>132</v>
      </c>
      <c r="O2249">
        <v>22</v>
      </c>
      <c r="P2249">
        <v>29</v>
      </c>
      <c r="Q2249" t="s">
        <v>73</v>
      </c>
      <c r="R2249" t="s">
        <v>238</v>
      </c>
      <c r="S2249" t="s">
        <v>239</v>
      </c>
      <c r="T2249">
        <v>189</v>
      </c>
      <c r="U2249">
        <v>113</v>
      </c>
      <c r="V2249">
        <v>59.79</v>
      </c>
      <c r="W2249" t="s">
        <v>133</v>
      </c>
      <c r="X2249">
        <v>8305</v>
      </c>
      <c r="Y2249">
        <v>938465</v>
      </c>
      <c r="Z2249">
        <v>59438</v>
      </c>
      <c r="AA2249">
        <v>77292</v>
      </c>
      <c r="AB2249">
        <v>1075195</v>
      </c>
      <c r="AC2249">
        <v>686790</v>
      </c>
      <c r="AD2249">
        <v>388405</v>
      </c>
      <c r="AE2249" t="s">
        <v>72</v>
      </c>
      <c r="AF2249" t="s">
        <v>81</v>
      </c>
      <c r="AG2249" t="s">
        <v>240</v>
      </c>
      <c r="AH2249" t="s">
        <v>145</v>
      </c>
      <c r="AI2249" t="s">
        <v>138</v>
      </c>
      <c r="AJ2249" t="str">
        <f t="shared" si="35"/>
        <v>Mar</v>
      </c>
    </row>
    <row r="2250" spans="1:36" x14ac:dyDescent="0.3">
      <c r="A2250" t="s">
        <v>5961</v>
      </c>
      <c r="B2250" s="33">
        <v>46001</v>
      </c>
      <c r="C2250" t="s">
        <v>99</v>
      </c>
      <c r="D2250" t="s">
        <v>5962</v>
      </c>
      <c r="E2250" t="s">
        <v>172</v>
      </c>
      <c r="F2250" t="s">
        <v>178</v>
      </c>
      <c r="G2250" t="s">
        <v>155</v>
      </c>
      <c r="H2250" t="s">
        <v>157</v>
      </c>
      <c r="I2250">
        <v>1458</v>
      </c>
      <c r="J2250" t="s">
        <v>353</v>
      </c>
      <c r="K2250" t="s">
        <v>621</v>
      </c>
      <c r="L2250" t="s">
        <v>5963</v>
      </c>
      <c r="M2250" t="s">
        <v>405</v>
      </c>
      <c r="N2250">
        <v>210</v>
      </c>
      <c r="O2250">
        <v>50</v>
      </c>
      <c r="P2250">
        <v>62</v>
      </c>
      <c r="Q2250" t="s">
        <v>76</v>
      </c>
      <c r="R2250" t="s">
        <v>238</v>
      </c>
      <c r="S2250" t="s">
        <v>239</v>
      </c>
      <c r="T2250">
        <v>220</v>
      </c>
      <c r="U2250">
        <v>182</v>
      </c>
      <c r="V2250">
        <v>82.73</v>
      </c>
      <c r="W2250" t="s">
        <v>133</v>
      </c>
      <c r="X2250">
        <v>6549</v>
      </c>
      <c r="Y2250">
        <v>1191918</v>
      </c>
      <c r="Z2250">
        <v>45682</v>
      </c>
      <c r="AA2250">
        <v>75166</v>
      </c>
      <c r="AB2250">
        <v>1312766</v>
      </c>
      <c r="AC2250">
        <v>883564</v>
      </c>
      <c r="AD2250">
        <v>429202</v>
      </c>
      <c r="AE2250" t="s">
        <v>81</v>
      </c>
      <c r="AF2250" t="s">
        <v>75</v>
      </c>
      <c r="AG2250" t="s">
        <v>240</v>
      </c>
      <c r="AH2250" t="s">
        <v>145</v>
      </c>
      <c r="AI2250" t="s">
        <v>139</v>
      </c>
      <c r="AJ2250" t="str">
        <f t="shared" si="35"/>
        <v>Dec</v>
      </c>
    </row>
    <row r="2251" spans="1:36" x14ac:dyDescent="0.3">
      <c r="A2251" t="s">
        <v>5964</v>
      </c>
      <c r="B2251" s="33">
        <v>45824</v>
      </c>
      <c r="C2251" t="s">
        <v>98</v>
      </c>
      <c r="D2251" t="s">
        <v>4246</v>
      </c>
      <c r="E2251" t="s">
        <v>179</v>
      </c>
      <c r="F2251" t="s">
        <v>181</v>
      </c>
      <c r="G2251" t="s">
        <v>166</v>
      </c>
      <c r="H2251" t="s">
        <v>159</v>
      </c>
      <c r="I2251">
        <v>1345</v>
      </c>
      <c r="J2251" t="s">
        <v>381</v>
      </c>
      <c r="K2251" t="s">
        <v>789</v>
      </c>
      <c r="L2251" t="s">
        <v>2345</v>
      </c>
      <c r="M2251" t="s">
        <v>253</v>
      </c>
      <c r="N2251">
        <v>182</v>
      </c>
      <c r="O2251">
        <v>35</v>
      </c>
      <c r="P2251">
        <v>45</v>
      </c>
      <c r="Q2251" t="s">
        <v>76</v>
      </c>
      <c r="R2251" t="s">
        <v>238</v>
      </c>
      <c r="S2251" t="s">
        <v>239</v>
      </c>
      <c r="T2251">
        <v>189</v>
      </c>
      <c r="U2251">
        <v>145</v>
      </c>
      <c r="V2251">
        <v>76.72</v>
      </c>
      <c r="W2251" t="s">
        <v>135</v>
      </c>
      <c r="X2251">
        <v>5902</v>
      </c>
      <c r="Y2251">
        <v>855790</v>
      </c>
      <c r="Z2251">
        <v>46255</v>
      </c>
      <c r="AA2251">
        <v>111940</v>
      </c>
      <c r="AB2251">
        <v>1013985</v>
      </c>
      <c r="AC2251">
        <v>771197</v>
      </c>
      <c r="AD2251">
        <v>242788</v>
      </c>
      <c r="AE2251" t="s">
        <v>72</v>
      </c>
      <c r="AF2251" t="s">
        <v>81</v>
      </c>
      <c r="AG2251" t="s">
        <v>240</v>
      </c>
      <c r="AH2251" t="s">
        <v>144</v>
      </c>
      <c r="AI2251" t="s">
        <v>138</v>
      </c>
      <c r="AJ2251" t="str">
        <f t="shared" si="35"/>
        <v>Jun</v>
      </c>
    </row>
    <row r="2252" spans="1:36" x14ac:dyDescent="0.3">
      <c r="A2252" t="s">
        <v>5965</v>
      </c>
      <c r="B2252" s="33">
        <v>45997</v>
      </c>
      <c r="C2252" t="s">
        <v>95</v>
      </c>
      <c r="D2252" t="s">
        <v>5966</v>
      </c>
      <c r="E2252" t="s">
        <v>180</v>
      </c>
      <c r="F2252" t="s">
        <v>177</v>
      </c>
      <c r="G2252" t="s">
        <v>160</v>
      </c>
      <c r="H2252" t="s">
        <v>162</v>
      </c>
      <c r="I2252">
        <v>1886</v>
      </c>
      <c r="J2252" t="s">
        <v>504</v>
      </c>
      <c r="K2252" t="s">
        <v>647</v>
      </c>
      <c r="L2252" t="s">
        <v>1511</v>
      </c>
      <c r="M2252" t="s">
        <v>2672</v>
      </c>
      <c r="N2252">
        <v>236</v>
      </c>
      <c r="O2252">
        <v>20</v>
      </c>
      <c r="P2252">
        <v>21</v>
      </c>
      <c r="Q2252" t="s">
        <v>73</v>
      </c>
      <c r="R2252" t="s">
        <v>238</v>
      </c>
      <c r="S2252" t="s">
        <v>239</v>
      </c>
      <c r="T2252">
        <v>180</v>
      </c>
      <c r="U2252">
        <v>153</v>
      </c>
      <c r="V2252">
        <v>85</v>
      </c>
      <c r="W2252" t="s">
        <v>133</v>
      </c>
      <c r="X2252">
        <v>10909</v>
      </c>
      <c r="Y2252">
        <v>1669077</v>
      </c>
      <c r="Z2252">
        <v>37026</v>
      </c>
      <c r="AA2252">
        <v>89964</v>
      </c>
      <c r="AB2252">
        <v>1796067</v>
      </c>
      <c r="AC2252">
        <v>1295155</v>
      </c>
      <c r="AD2252">
        <v>500912</v>
      </c>
      <c r="AE2252" t="s">
        <v>81</v>
      </c>
      <c r="AF2252" t="s">
        <v>78</v>
      </c>
      <c r="AG2252" t="s">
        <v>240</v>
      </c>
      <c r="AH2252" t="s">
        <v>147</v>
      </c>
      <c r="AI2252" t="s">
        <v>139</v>
      </c>
      <c r="AJ2252" t="str">
        <f t="shared" si="35"/>
        <v>Dec</v>
      </c>
    </row>
    <row r="2253" spans="1:36" x14ac:dyDescent="0.3">
      <c r="A2253" t="s">
        <v>5967</v>
      </c>
      <c r="B2253" s="33">
        <v>45682</v>
      </c>
      <c r="C2253" t="s">
        <v>93</v>
      </c>
      <c r="D2253" t="s">
        <v>5968</v>
      </c>
      <c r="E2253" t="s">
        <v>177</v>
      </c>
      <c r="F2253" t="s">
        <v>174</v>
      </c>
      <c r="G2253" t="s">
        <v>162</v>
      </c>
      <c r="H2253" t="s">
        <v>158</v>
      </c>
      <c r="I2253">
        <v>1374</v>
      </c>
      <c r="J2253" t="s">
        <v>248</v>
      </c>
      <c r="K2253" t="s">
        <v>1939</v>
      </c>
      <c r="L2253" t="s">
        <v>1213</v>
      </c>
      <c r="M2253" t="s">
        <v>1560</v>
      </c>
      <c r="N2253">
        <v>177</v>
      </c>
      <c r="O2253">
        <v>27</v>
      </c>
      <c r="P2253">
        <v>50</v>
      </c>
      <c r="Q2253" t="s">
        <v>76</v>
      </c>
      <c r="R2253" t="s">
        <v>238</v>
      </c>
      <c r="S2253" t="s">
        <v>239</v>
      </c>
      <c r="T2253">
        <v>186</v>
      </c>
      <c r="U2253">
        <v>153</v>
      </c>
      <c r="V2253">
        <v>82.26</v>
      </c>
      <c r="W2253" t="s">
        <v>135</v>
      </c>
      <c r="X2253">
        <v>3375</v>
      </c>
      <c r="Y2253">
        <v>516375</v>
      </c>
      <c r="Z2253">
        <v>64719</v>
      </c>
      <c r="AA2253">
        <v>76806</v>
      </c>
      <c r="AB2253">
        <v>657900</v>
      </c>
      <c r="AC2253">
        <v>387138</v>
      </c>
      <c r="AD2253">
        <v>270762</v>
      </c>
      <c r="AE2253" t="s">
        <v>78</v>
      </c>
      <c r="AF2253" t="s">
        <v>78</v>
      </c>
      <c r="AG2253" t="s">
        <v>240</v>
      </c>
      <c r="AH2253" t="s">
        <v>144</v>
      </c>
      <c r="AI2253" t="s">
        <v>139</v>
      </c>
      <c r="AJ2253" t="str">
        <f t="shared" si="35"/>
        <v>Jan</v>
      </c>
    </row>
    <row r="2254" spans="1:36" x14ac:dyDescent="0.3">
      <c r="A2254" t="s">
        <v>5969</v>
      </c>
      <c r="B2254" s="33">
        <v>45757</v>
      </c>
      <c r="C2254" t="s">
        <v>98</v>
      </c>
      <c r="D2254" t="s">
        <v>5970</v>
      </c>
      <c r="E2254" t="s">
        <v>175</v>
      </c>
      <c r="F2254" t="s">
        <v>174</v>
      </c>
      <c r="G2254" t="s">
        <v>163</v>
      </c>
      <c r="H2254" t="s">
        <v>158</v>
      </c>
      <c r="I2254">
        <v>918</v>
      </c>
      <c r="J2254" t="s">
        <v>605</v>
      </c>
      <c r="K2254" t="s">
        <v>1843</v>
      </c>
      <c r="N2254">
        <v>147</v>
      </c>
      <c r="O2254">
        <v>0</v>
      </c>
      <c r="P2254">
        <v>0</v>
      </c>
      <c r="Q2254" t="s">
        <v>67</v>
      </c>
      <c r="R2254" t="s">
        <v>245</v>
      </c>
      <c r="S2254" t="s">
        <v>122</v>
      </c>
      <c r="T2254">
        <v>189</v>
      </c>
      <c r="U2254">
        <v>0</v>
      </c>
      <c r="V2254">
        <v>0</v>
      </c>
      <c r="W2254" t="s">
        <v>134</v>
      </c>
      <c r="X2254">
        <v>4265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 t="s">
        <v>75</v>
      </c>
      <c r="AF2254" t="s">
        <v>78</v>
      </c>
      <c r="AG2254" t="s">
        <v>240</v>
      </c>
      <c r="AH2254" t="s">
        <v>146</v>
      </c>
      <c r="AI2254" t="s">
        <v>139</v>
      </c>
      <c r="AJ2254" t="str">
        <f t="shared" si="35"/>
        <v>Apr</v>
      </c>
    </row>
    <row r="2255" spans="1:36" x14ac:dyDescent="0.3">
      <c r="A2255" t="s">
        <v>5971</v>
      </c>
      <c r="B2255" s="33">
        <v>45793</v>
      </c>
      <c r="C2255" t="s">
        <v>98</v>
      </c>
      <c r="D2255" t="s">
        <v>5972</v>
      </c>
      <c r="E2255" t="s">
        <v>175</v>
      </c>
      <c r="F2255" t="s">
        <v>180</v>
      </c>
      <c r="G2255" t="s">
        <v>163</v>
      </c>
      <c r="H2255" t="s">
        <v>160</v>
      </c>
      <c r="I2255">
        <v>857</v>
      </c>
      <c r="J2255" t="s">
        <v>248</v>
      </c>
      <c r="K2255" t="s">
        <v>495</v>
      </c>
      <c r="L2255" t="s">
        <v>1781</v>
      </c>
      <c r="M2255" t="s">
        <v>3452</v>
      </c>
      <c r="N2255">
        <v>131</v>
      </c>
      <c r="O2255">
        <v>13</v>
      </c>
      <c r="P2255">
        <v>9</v>
      </c>
      <c r="Q2255" t="s">
        <v>73</v>
      </c>
      <c r="R2255" t="s">
        <v>238</v>
      </c>
      <c r="S2255" t="s">
        <v>239</v>
      </c>
      <c r="T2255">
        <v>150</v>
      </c>
      <c r="U2255">
        <v>106</v>
      </c>
      <c r="V2255">
        <v>70.67</v>
      </c>
      <c r="W2255" t="s">
        <v>133</v>
      </c>
      <c r="X2255">
        <v>4523</v>
      </c>
      <c r="Y2255">
        <v>479438</v>
      </c>
      <c r="Z2255">
        <v>56816</v>
      </c>
      <c r="AA2255">
        <v>23532</v>
      </c>
      <c r="AB2255">
        <v>559786</v>
      </c>
      <c r="AC2255">
        <v>443477</v>
      </c>
      <c r="AD2255">
        <v>116309</v>
      </c>
      <c r="AE2255" t="s">
        <v>75</v>
      </c>
      <c r="AF2255" t="s">
        <v>81</v>
      </c>
      <c r="AG2255" t="s">
        <v>240</v>
      </c>
      <c r="AH2255" t="s">
        <v>146</v>
      </c>
      <c r="AI2255" t="s">
        <v>139</v>
      </c>
      <c r="AJ2255" t="str">
        <f t="shared" si="35"/>
        <v>May</v>
      </c>
    </row>
    <row r="2256" spans="1:36" x14ac:dyDescent="0.3">
      <c r="A2256" t="s">
        <v>5973</v>
      </c>
      <c r="B2256" s="33">
        <v>45739</v>
      </c>
      <c r="C2256" t="s">
        <v>96</v>
      </c>
      <c r="D2256" t="s">
        <v>5974</v>
      </c>
      <c r="E2256" t="s">
        <v>174</v>
      </c>
      <c r="F2256" t="s">
        <v>172</v>
      </c>
      <c r="G2256" t="s">
        <v>158</v>
      </c>
      <c r="H2256" t="s">
        <v>155</v>
      </c>
      <c r="I2256">
        <v>1427</v>
      </c>
      <c r="J2256" t="s">
        <v>357</v>
      </c>
      <c r="K2256" t="s">
        <v>1591</v>
      </c>
      <c r="L2256" t="s">
        <v>1047</v>
      </c>
      <c r="M2256" t="s">
        <v>533</v>
      </c>
      <c r="N2256">
        <v>219</v>
      </c>
      <c r="O2256">
        <v>18</v>
      </c>
      <c r="P2256">
        <v>27</v>
      </c>
      <c r="Q2256" t="s">
        <v>73</v>
      </c>
      <c r="R2256" t="s">
        <v>238</v>
      </c>
      <c r="S2256" t="s">
        <v>239</v>
      </c>
      <c r="T2256">
        <v>220</v>
      </c>
      <c r="U2256">
        <v>171</v>
      </c>
      <c r="V2256">
        <v>77.73</v>
      </c>
      <c r="W2256" t="s">
        <v>134</v>
      </c>
      <c r="X2256">
        <v>5083</v>
      </c>
      <c r="Y2256">
        <v>869193</v>
      </c>
      <c r="Z2256">
        <v>34200</v>
      </c>
      <c r="AA2256">
        <v>19152</v>
      </c>
      <c r="AB2256">
        <v>922545</v>
      </c>
      <c r="AC2256">
        <v>559575</v>
      </c>
      <c r="AD2256">
        <v>362970</v>
      </c>
      <c r="AE2256" t="s">
        <v>78</v>
      </c>
      <c r="AF2256" t="s">
        <v>81</v>
      </c>
      <c r="AG2256" t="s">
        <v>240</v>
      </c>
      <c r="AH2256" t="s">
        <v>144</v>
      </c>
      <c r="AI2256" t="s">
        <v>140</v>
      </c>
      <c r="AJ2256" t="str">
        <f t="shared" si="35"/>
        <v>Mar</v>
      </c>
    </row>
    <row r="2257" spans="1:36" x14ac:dyDescent="0.3">
      <c r="A2257" t="s">
        <v>5975</v>
      </c>
      <c r="B2257" s="33">
        <v>45759</v>
      </c>
      <c r="C2257" t="s">
        <v>95</v>
      </c>
      <c r="D2257" t="s">
        <v>5976</v>
      </c>
      <c r="E2257" t="s">
        <v>176</v>
      </c>
      <c r="F2257" t="s">
        <v>179</v>
      </c>
      <c r="G2257" t="s">
        <v>156</v>
      </c>
      <c r="H2257" t="s">
        <v>166</v>
      </c>
      <c r="I2257">
        <v>1765</v>
      </c>
      <c r="J2257" t="s">
        <v>682</v>
      </c>
      <c r="K2257" t="s">
        <v>915</v>
      </c>
      <c r="L2257" t="s">
        <v>353</v>
      </c>
      <c r="M2257" t="s">
        <v>254</v>
      </c>
      <c r="N2257">
        <v>217</v>
      </c>
      <c r="O2257">
        <v>0</v>
      </c>
      <c r="P2257">
        <v>4</v>
      </c>
      <c r="Q2257" t="s">
        <v>70</v>
      </c>
      <c r="R2257" t="s">
        <v>238</v>
      </c>
      <c r="S2257" t="s">
        <v>239</v>
      </c>
      <c r="T2257">
        <v>180</v>
      </c>
      <c r="U2257">
        <v>98</v>
      </c>
      <c r="V2257">
        <v>54.44</v>
      </c>
      <c r="W2257" t="s">
        <v>133</v>
      </c>
      <c r="X2257">
        <v>6692</v>
      </c>
      <c r="Y2257">
        <v>655816</v>
      </c>
      <c r="Z2257">
        <v>36162</v>
      </c>
      <c r="AA2257">
        <v>54390</v>
      </c>
      <c r="AB2257">
        <v>746368</v>
      </c>
      <c r="AC2257">
        <v>642057</v>
      </c>
      <c r="AD2257">
        <v>104311</v>
      </c>
      <c r="AE2257" t="s">
        <v>81</v>
      </c>
      <c r="AF2257" t="s">
        <v>72</v>
      </c>
      <c r="AG2257" t="s">
        <v>240</v>
      </c>
      <c r="AH2257" t="s">
        <v>144</v>
      </c>
      <c r="AI2257" t="s">
        <v>139</v>
      </c>
      <c r="AJ2257" t="str">
        <f t="shared" si="35"/>
        <v>Apr</v>
      </c>
    </row>
    <row r="2258" spans="1:36" x14ac:dyDescent="0.3">
      <c r="A2258" t="s">
        <v>5977</v>
      </c>
      <c r="B2258" s="33">
        <v>45970</v>
      </c>
      <c r="C2258" t="s">
        <v>97</v>
      </c>
      <c r="D2258" t="s">
        <v>5978</v>
      </c>
      <c r="E2258" t="s">
        <v>181</v>
      </c>
      <c r="F2258" t="s">
        <v>173</v>
      </c>
      <c r="G2258" t="s">
        <v>159</v>
      </c>
      <c r="H2258" t="s">
        <v>161</v>
      </c>
      <c r="I2258">
        <v>996</v>
      </c>
      <c r="J2258" t="s">
        <v>298</v>
      </c>
      <c r="K2258" t="s">
        <v>364</v>
      </c>
      <c r="L2258" t="s">
        <v>258</v>
      </c>
      <c r="M2258" t="s">
        <v>803</v>
      </c>
      <c r="N2258">
        <v>142</v>
      </c>
      <c r="O2258">
        <v>0</v>
      </c>
      <c r="P2258">
        <v>37</v>
      </c>
      <c r="Q2258" t="s">
        <v>76</v>
      </c>
      <c r="R2258" t="s">
        <v>238</v>
      </c>
      <c r="S2258" t="s">
        <v>239</v>
      </c>
      <c r="T2258">
        <v>186</v>
      </c>
      <c r="U2258">
        <v>144</v>
      </c>
      <c r="V2258">
        <v>77.42</v>
      </c>
      <c r="W2258" t="s">
        <v>133</v>
      </c>
      <c r="X2258">
        <v>5623</v>
      </c>
      <c r="Y2258">
        <v>809712</v>
      </c>
      <c r="Z2258">
        <v>53424</v>
      </c>
      <c r="AA2258">
        <v>68400</v>
      </c>
      <c r="AB2258">
        <v>931536</v>
      </c>
      <c r="AC2258">
        <v>559916</v>
      </c>
      <c r="AD2258">
        <v>371620</v>
      </c>
      <c r="AE2258" t="s">
        <v>81</v>
      </c>
      <c r="AF2258" t="s">
        <v>78</v>
      </c>
      <c r="AG2258" t="s">
        <v>240</v>
      </c>
      <c r="AH2258" t="s">
        <v>144</v>
      </c>
      <c r="AI2258" t="s">
        <v>139</v>
      </c>
      <c r="AJ2258" t="str">
        <f t="shared" si="35"/>
        <v>Nov</v>
      </c>
    </row>
    <row r="2259" spans="1:36" x14ac:dyDescent="0.3">
      <c r="A2259" t="s">
        <v>5979</v>
      </c>
      <c r="B2259" s="33">
        <v>45726</v>
      </c>
      <c r="C2259" t="s">
        <v>95</v>
      </c>
      <c r="D2259" t="s">
        <v>5980</v>
      </c>
      <c r="E2259" t="s">
        <v>177</v>
      </c>
      <c r="F2259" t="s">
        <v>175</v>
      </c>
      <c r="G2259" t="s">
        <v>162</v>
      </c>
      <c r="H2259" t="s">
        <v>163</v>
      </c>
      <c r="I2259">
        <v>1164</v>
      </c>
      <c r="J2259" t="s">
        <v>520</v>
      </c>
      <c r="K2259" t="s">
        <v>792</v>
      </c>
      <c r="L2259" t="s">
        <v>1425</v>
      </c>
      <c r="M2259" t="s">
        <v>1481</v>
      </c>
      <c r="N2259">
        <v>170</v>
      </c>
      <c r="O2259">
        <v>34</v>
      </c>
      <c r="P2259">
        <v>39</v>
      </c>
      <c r="Q2259" t="s">
        <v>76</v>
      </c>
      <c r="R2259" t="s">
        <v>238</v>
      </c>
      <c r="S2259" t="s">
        <v>239</v>
      </c>
      <c r="T2259">
        <v>220</v>
      </c>
      <c r="U2259">
        <v>201</v>
      </c>
      <c r="V2259">
        <v>91.36</v>
      </c>
      <c r="W2259" t="s">
        <v>135</v>
      </c>
      <c r="X2259">
        <v>5437</v>
      </c>
      <c r="Y2259">
        <v>1092837</v>
      </c>
      <c r="Z2259">
        <v>85827</v>
      </c>
      <c r="AA2259">
        <v>110550</v>
      </c>
      <c r="AB2259">
        <v>1289214</v>
      </c>
      <c r="AC2259">
        <v>933379</v>
      </c>
      <c r="AD2259">
        <v>355835</v>
      </c>
      <c r="AE2259" t="s">
        <v>78</v>
      </c>
      <c r="AF2259" t="s">
        <v>75</v>
      </c>
      <c r="AG2259" t="s">
        <v>240</v>
      </c>
      <c r="AH2259" t="s">
        <v>144</v>
      </c>
      <c r="AI2259" t="s">
        <v>139</v>
      </c>
      <c r="AJ2259" t="str">
        <f t="shared" si="35"/>
        <v>Mar</v>
      </c>
    </row>
    <row r="2260" spans="1:36" x14ac:dyDescent="0.3">
      <c r="A2260" t="s">
        <v>5981</v>
      </c>
      <c r="B2260" s="33">
        <v>45962</v>
      </c>
      <c r="C2260" t="s">
        <v>96</v>
      </c>
      <c r="D2260" t="s">
        <v>5982</v>
      </c>
      <c r="E2260" t="s">
        <v>173</v>
      </c>
      <c r="F2260" t="s">
        <v>177</v>
      </c>
      <c r="G2260" t="s">
        <v>161</v>
      </c>
      <c r="H2260" t="s">
        <v>162</v>
      </c>
      <c r="I2260">
        <v>794</v>
      </c>
      <c r="J2260" t="s">
        <v>292</v>
      </c>
      <c r="K2260" t="s">
        <v>2459</v>
      </c>
      <c r="L2260" t="s">
        <v>5549</v>
      </c>
      <c r="M2260" t="s">
        <v>614</v>
      </c>
      <c r="N2260">
        <v>123</v>
      </c>
      <c r="O2260">
        <v>52</v>
      </c>
      <c r="P2260">
        <v>40</v>
      </c>
      <c r="Q2260" t="s">
        <v>76</v>
      </c>
      <c r="R2260" t="s">
        <v>238</v>
      </c>
      <c r="S2260" t="s">
        <v>239</v>
      </c>
      <c r="T2260">
        <v>220</v>
      </c>
      <c r="U2260">
        <v>181</v>
      </c>
      <c r="V2260">
        <v>82.27</v>
      </c>
      <c r="W2260" t="s">
        <v>135</v>
      </c>
      <c r="X2260">
        <v>5252</v>
      </c>
      <c r="Y2260">
        <v>950612</v>
      </c>
      <c r="Z2260">
        <v>93034</v>
      </c>
      <c r="AA2260">
        <v>139189</v>
      </c>
      <c r="AB2260">
        <v>1182835</v>
      </c>
      <c r="AC2260">
        <v>693614</v>
      </c>
      <c r="AD2260">
        <v>489221</v>
      </c>
      <c r="AE2260" t="s">
        <v>78</v>
      </c>
      <c r="AF2260" t="s">
        <v>78</v>
      </c>
      <c r="AG2260" t="s">
        <v>240</v>
      </c>
      <c r="AH2260" t="s">
        <v>144</v>
      </c>
      <c r="AI2260" t="s">
        <v>139</v>
      </c>
      <c r="AJ2260" t="str">
        <f t="shared" si="35"/>
        <v>Nov</v>
      </c>
    </row>
    <row r="2261" spans="1:36" x14ac:dyDescent="0.3">
      <c r="A2261" t="s">
        <v>5983</v>
      </c>
      <c r="B2261" s="33">
        <v>45663</v>
      </c>
      <c r="C2261" t="s">
        <v>93</v>
      </c>
      <c r="D2261" t="s">
        <v>5984</v>
      </c>
      <c r="E2261" t="s">
        <v>173</v>
      </c>
      <c r="F2261" t="s">
        <v>175</v>
      </c>
      <c r="G2261" t="s">
        <v>161</v>
      </c>
      <c r="H2261" t="s">
        <v>163</v>
      </c>
      <c r="I2261">
        <v>1153</v>
      </c>
      <c r="J2261" t="s">
        <v>1434</v>
      </c>
      <c r="K2261" t="s">
        <v>1756</v>
      </c>
      <c r="L2261" t="s">
        <v>633</v>
      </c>
      <c r="M2261" t="s">
        <v>1003</v>
      </c>
      <c r="N2261">
        <v>173</v>
      </c>
      <c r="O2261">
        <v>0</v>
      </c>
      <c r="P2261">
        <v>8</v>
      </c>
      <c r="Q2261" t="s">
        <v>73</v>
      </c>
      <c r="R2261" t="s">
        <v>238</v>
      </c>
      <c r="S2261" t="s">
        <v>239</v>
      </c>
      <c r="T2261">
        <v>180</v>
      </c>
      <c r="U2261">
        <v>139</v>
      </c>
      <c r="V2261">
        <v>77.22</v>
      </c>
      <c r="W2261" t="s">
        <v>135</v>
      </c>
      <c r="X2261">
        <v>6378</v>
      </c>
      <c r="Y2261">
        <v>886542</v>
      </c>
      <c r="Z2261">
        <v>30302</v>
      </c>
      <c r="AA2261">
        <v>91045</v>
      </c>
      <c r="AB2261">
        <v>1007889</v>
      </c>
      <c r="AC2261">
        <v>713027</v>
      </c>
      <c r="AD2261">
        <v>294862</v>
      </c>
      <c r="AE2261" t="s">
        <v>78</v>
      </c>
      <c r="AF2261" t="s">
        <v>75</v>
      </c>
      <c r="AG2261" t="s">
        <v>240</v>
      </c>
      <c r="AH2261" t="s">
        <v>144</v>
      </c>
      <c r="AI2261" t="s">
        <v>138</v>
      </c>
      <c r="AJ2261" t="str">
        <f t="shared" si="35"/>
        <v>Jan</v>
      </c>
    </row>
    <row r="2262" spans="1:36" x14ac:dyDescent="0.3">
      <c r="A2262" t="s">
        <v>5985</v>
      </c>
      <c r="B2262" s="33">
        <v>45875</v>
      </c>
      <c r="C2262" t="s">
        <v>93</v>
      </c>
      <c r="D2262" t="s">
        <v>330</v>
      </c>
      <c r="E2262" t="s">
        <v>178</v>
      </c>
      <c r="F2262" t="s">
        <v>172</v>
      </c>
      <c r="G2262" t="s">
        <v>157</v>
      </c>
      <c r="H2262" t="s">
        <v>155</v>
      </c>
      <c r="I2262">
        <v>1110</v>
      </c>
      <c r="J2262" t="s">
        <v>280</v>
      </c>
      <c r="K2262" t="s">
        <v>635</v>
      </c>
      <c r="L2262" t="s">
        <v>353</v>
      </c>
      <c r="M2262" t="s">
        <v>2794</v>
      </c>
      <c r="N2262">
        <v>143</v>
      </c>
      <c r="O2262">
        <v>0</v>
      </c>
      <c r="P2262">
        <v>12</v>
      </c>
      <c r="Q2262" t="s">
        <v>73</v>
      </c>
      <c r="R2262" t="s">
        <v>238</v>
      </c>
      <c r="S2262" t="s">
        <v>239</v>
      </c>
      <c r="T2262">
        <v>189</v>
      </c>
      <c r="U2262">
        <v>183</v>
      </c>
      <c r="V2262">
        <v>96.83</v>
      </c>
      <c r="W2262" t="s">
        <v>135</v>
      </c>
      <c r="X2262">
        <v>7674</v>
      </c>
      <c r="Y2262">
        <v>1404342</v>
      </c>
      <c r="Z2262">
        <v>98454</v>
      </c>
      <c r="AA2262">
        <v>88755</v>
      </c>
      <c r="AB2262">
        <v>1591551</v>
      </c>
      <c r="AC2262">
        <v>1195812</v>
      </c>
      <c r="AD2262">
        <v>395739</v>
      </c>
      <c r="AE2262" t="s">
        <v>75</v>
      </c>
      <c r="AF2262" t="s">
        <v>81</v>
      </c>
      <c r="AG2262" t="s">
        <v>240</v>
      </c>
      <c r="AH2262" t="s">
        <v>145</v>
      </c>
      <c r="AI2262" t="s">
        <v>138</v>
      </c>
      <c r="AJ2262" t="str">
        <f t="shared" si="35"/>
        <v>Aug</v>
      </c>
    </row>
    <row r="2263" spans="1:36" x14ac:dyDescent="0.3">
      <c r="A2263" t="s">
        <v>5986</v>
      </c>
      <c r="B2263" s="33">
        <v>45711</v>
      </c>
      <c r="C2263" t="s">
        <v>95</v>
      </c>
      <c r="D2263" t="s">
        <v>5987</v>
      </c>
      <c r="E2263" t="s">
        <v>180</v>
      </c>
      <c r="F2263" t="s">
        <v>174</v>
      </c>
      <c r="G2263" t="s">
        <v>160</v>
      </c>
      <c r="H2263" t="s">
        <v>158</v>
      </c>
      <c r="I2263">
        <v>1459</v>
      </c>
      <c r="J2263" t="s">
        <v>342</v>
      </c>
      <c r="K2263" t="s">
        <v>3293</v>
      </c>
      <c r="L2263" t="s">
        <v>429</v>
      </c>
      <c r="M2263" t="s">
        <v>3293</v>
      </c>
      <c r="N2263">
        <v>184</v>
      </c>
      <c r="O2263">
        <v>6</v>
      </c>
      <c r="P2263">
        <v>-10</v>
      </c>
      <c r="Q2263" t="s">
        <v>73</v>
      </c>
      <c r="R2263" t="s">
        <v>238</v>
      </c>
      <c r="S2263" t="s">
        <v>239</v>
      </c>
      <c r="T2263">
        <v>150</v>
      </c>
      <c r="U2263">
        <v>102</v>
      </c>
      <c r="V2263">
        <v>68</v>
      </c>
      <c r="W2263" t="s">
        <v>133</v>
      </c>
      <c r="X2263">
        <v>9425</v>
      </c>
      <c r="Y2263">
        <v>961350</v>
      </c>
      <c r="Z2263">
        <v>20808</v>
      </c>
      <c r="AA2263">
        <v>24072</v>
      </c>
      <c r="AB2263">
        <v>1006230</v>
      </c>
      <c r="AC2263">
        <v>596704</v>
      </c>
      <c r="AD2263">
        <v>409526</v>
      </c>
      <c r="AE2263" t="s">
        <v>81</v>
      </c>
      <c r="AF2263" t="s">
        <v>78</v>
      </c>
      <c r="AG2263" t="s">
        <v>240</v>
      </c>
      <c r="AH2263" t="s">
        <v>144</v>
      </c>
      <c r="AI2263" t="s">
        <v>138</v>
      </c>
      <c r="AJ2263" t="str">
        <f t="shared" si="35"/>
        <v>Feb</v>
      </c>
    </row>
    <row r="2264" spans="1:36" x14ac:dyDescent="0.3">
      <c r="A2264" t="s">
        <v>5988</v>
      </c>
      <c r="B2264" s="33">
        <v>45827</v>
      </c>
      <c r="C2264" t="s">
        <v>99</v>
      </c>
      <c r="D2264" t="s">
        <v>5989</v>
      </c>
      <c r="E2264" t="s">
        <v>179</v>
      </c>
      <c r="F2264" t="s">
        <v>181</v>
      </c>
      <c r="G2264" t="s">
        <v>166</v>
      </c>
      <c r="H2264" t="s">
        <v>159</v>
      </c>
      <c r="I2264">
        <v>1437</v>
      </c>
      <c r="J2264" t="s">
        <v>566</v>
      </c>
      <c r="K2264" t="s">
        <v>5990</v>
      </c>
      <c r="L2264" t="s">
        <v>408</v>
      </c>
      <c r="M2264" t="s">
        <v>5990</v>
      </c>
      <c r="N2264">
        <v>218</v>
      </c>
      <c r="O2264">
        <v>0</v>
      </c>
      <c r="P2264">
        <v>-9</v>
      </c>
      <c r="Q2264" t="s">
        <v>70</v>
      </c>
      <c r="R2264" t="s">
        <v>238</v>
      </c>
      <c r="S2264" t="s">
        <v>239</v>
      </c>
      <c r="T2264">
        <v>220</v>
      </c>
      <c r="U2264">
        <v>150</v>
      </c>
      <c r="V2264">
        <v>68.180000000000007</v>
      </c>
      <c r="W2264" t="s">
        <v>134</v>
      </c>
      <c r="X2264">
        <v>10038</v>
      </c>
      <c r="Y2264">
        <v>1505700</v>
      </c>
      <c r="Z2264">
        <v>35850</v>
      </c>
      <c r="AA2264">
        <v>111150</v>
      </c>
      <c r="AB2264">
        <v>1652700</v>
      </c>
      <c r="AC2264">
        <v>1214568</v>
      </c>
      <c r="AD2264">
        <v>438132</v>
      </c>
      <c r="AE2264" t="s">
        <v>72</v>
      </c>
      <c r="AF2264" t="s">
        <v>81</v>
      </c>
      <c r="AG2264" t="s">
        <v>240</v>
      </c>
      <c r="AH2264" t="s">
        <v>144</v>
      </c>
      <c r="AI2264" t="s">
        <v>138</v>
      </c>
      <c r="AJ2264" t="str">
        <f t="shared" si="35"/>
        <v>Jun</v>
      </c>
    </row>
    <row r="2265" spans="1:36" x14ac:dyDescent="0.3">
      <c r="A2265" t="s">
        <v>5991</v>
      </c>
      <c r="B2265" s="33">
        <v>45882</v>
      </c>
      <c r="C2265" t="s">
        <v>99</v>
      </c>
      <c r="D2265" t="s">
        <v>5992</v>
      </c>
      <c r="E2265" t="s">
        <v>172</v>
      </c>
      <c r="F2265" t="s">
        <v>180</v>
      </c>
      <c r="G2265" t="s">
        <v>155</v>
      </c>
      <c r="H2265" t="s">
        <v>160</v>
      </c>
      <c r="I2265">
        <v>496</v>
      </c>
      <c r="J2265" t="s">
        <v>482</v>
      </c>
      <c r="K2265" t="s">
        <v>3168</v>
      </c>
      <c r="L2265" t="s">
        <v>408</v>
      </c>
      <c r="M2265" t="s">
        <v>4434</v>
      </c>
      <c r="N2265">
        <v>84</v>
      </c>
      <c r="O2265">
        <v>0</v>
      </c>
      <c r="P2265">
        <v>1</v>
      </c>
      <c r="Q2265" t="s">
        <v>70</v>
      </c>
      <c r="R2265" t="s">
        <v>238</v>
      </c>
      <c r="S2265" t="s">
        <v>239</v>
      </c>
      <c r="T2265">
        <v>150</v>
      </c>
      <c r="U2265">
        <v>111</v>
      </c>
      <c r="V2265">
        <v>74</v>
      </c>
      <c r="W2265" t="s">
        <v>133</v>
      </c>
      <c r="X2265">
        <v>9292</v>
      </c>
      <c r="Y2265">
        <v>1031412</v>
      </c>
      <c r="Z2265">
        <v>44955</v>
      </c>
      <c r="AA2265">
        <v>53835</v>
      </c>
      <c r="AB2265">
        <v>1130202</v>
      </c>
      <c r="AC2265">
        <v>862429</v>
      </c>
      <c r="AD2265">
        <v>267773</v>
      </c>
      <c r="AE2265" t="s">
        <v>81</v>
      </c>
      <c r="AF2265" t="s">
        <v>81</v>
      </c>
      <c r="AG2265" t="s">
        <v>240</v>
      </c>
      <c r="AH2265" t="s">
        <v>146</v>
      </c>
      <c r="AI2265" t="s">
        <v>138</v>
      </c>
      <c r="AJ2265" t="str">
        <f t="shared" si="35"/>
        <v>Aug</v>
      </c>
    </row>
    <row r="2266" spans="1:36" x14ac:dyDescent="0.3">
      <c r="A2266" t="s">
        <v>5993</v>
      </c>
      <c r="B2266" s="33">
        <v>45987</v>
      </c>
      <c r="C2266" t="s">
        <v>93</v>
      </c>
      <c r="D2266" t="s">
        <v>5994</v>
      </c>
      <c r="E2266" t="s">
        <v>173</v>
      </c>
      <c r="F2266" t="s">
        <v>174</v>
      </c>
      <c r="G2266" t="s">
        <v>161</v>
      </c>
      <c r="H2266" t="s">
        <v>158</v>
      </c>
      <c r="I2266">
        <v>2282</v>
      </c>
      <c r="J2266" t="s">
        <v>603</v>
      </c>
      <c r="K2266" t="s">
        <v>928</v>
      </c>
      <c r="L2266" t="s">
        <v>605</v>
      </c>
      <c r="M2266" t="s">
        <v>928</v>
      </c>
      <c r="N2266">
        <v>266</v>
      </c>
      <c r="O2266">
        <v>0</v>
      </c>
      <c r="P2266">
        <v>-9</v>
      </c>
      <c r="Q2266" t="s">
        <v>70</v>
      </c>
      <c r="R2266" t="s">
        <v>238</v>
      </c>
      <c r="S2266" t="s">
        <v>239</v>
      </c>
      <c r="T2266">
        <v>150</v>
      </c>
      <c r="U2266">
        <v>147</v>
      </c>
      <c r="V2266">
        <v>98</v>
      </c>
      <c r="W2266" t="s">
        <v>134</v>
      </c>
      <c r="X2266">
        <v>4963</v>
      </c>
      <c r="Y2266">
        <v>729561</v>
      </c>
      <c r="Z2266">
        <v>62916</v>
      </c>
      <c r="AA2266">
        <v>71736</v>
      </c>
      <c r="AB2266">
        <v>864213</v>
      </c>
      <c r="AC2266">
        <v>637808</v>
      </c>
      <c r="AD2266">
        <v>226405</v>
      </c>
      <c r="AE2266" t="s">
        <v>78</v>
      </c>
      <c r="AF2266" t="s">
        <v>78</v>
      </c>
      <c r="AG2266" t="s">
        <v>240</v>
      </c>
      <c r="AH2266" t="s">
        <v>144</v>
      </c>
      <c r="AI2266" t="s">
        <v>139</v>
      </c>
      <c r="AJ2266" t="str">
        <f t="shared" si="35"/>
        <v>Nov</v>
      </c>
    </row>
    <row r="2267" spans="1:36" x14ac:dyDescent="0.3">
      <c r="A2267" t="s">
        <v>5995</v>
      </c>
      <c r="B2267" s="33">
        <v>45938</v>
      </c>
      <c r="C2267" t="s">
        <v>96</v>
      </c>
      <c r="D2267" t="s">
        <v>5996</v>
      </c>
      <c r="E2267" t="s">
        <v>178</v>
      </c>
      <c r="F2267" t="s">
        <v>176</v>
      </c>
      <c r="G2267" t="s">
        <v>157</v>
      </c>
      <c r="H2267" t="s">
        <v>156</v>
      </c>
      <c r="I2267">
        <v>1790</v>
      </c>
      <c r="J2267" t="s">
        <v>636</v>
      </c>
      <c r="K2267" t="s">
        <v>3858</v>
      </c>
      <c r="L2267" t="s">
        <v>2574</v>
      </c>
      <c r="M2267" t="s">
        <v>3201</v>
      </c>
      <c r="N2267">
        <v>259</v>
      </c>
      <c r="O2267">
        <v>24</v>
      </c>
      <c r="P2267">
        <v>32</v>
      </c>
      <c r="Q2267" t="s">
        <v>76</v>
      </c>
      <c r="R2267" t="s">
        <v>238</v>
      </c>
      <c r="S2267" t="s">
        <v>239</v>
      </c>
      <c r="T2267">
        <v>220</v>
      </c>
      <c r="U2267">
        <v>167</v>
      </c>
      <c r="V2267">
        <v>75.91</v>
      </c>
      <c r="W2267" t="s">
        <v>133</v>
      </c>
      <c r="X2267">
        <v>10609</v>
      </c>
      <c r="Y2267">
        <v>1771703</v>
      </c>
      <c r="Z2267">
        <v>41583</v>
      </c>
      <c r="AA2267">
        <v>93687</v>
      </c>
      <c r="AB2267">
        <v>1906973</v>
      </c>
      <c r="AC2267">
        <v>1519194</v>
      </c>
      <c r="AD2267">
        <v>387779</v>
      </c>
      <c r="AE2267" t="s">
        <v>75</v>
      </c>
      <c r="AF2267" t="s">
        <v>81</v>
      </c>
      <c r="AG2267" t="s">
        <v>240</v>
      </c>
      <c r="AH2267" t="s">
        <v>144</v>
      </c>
      <c r="AI2267" t="s">
        <v>138</v>
      </c>
      <c r="AJ2267" t="str">
        <f t="shared" si="35"/>
        <v>Oct</v>
      </c>
    </row>
    <row r="2268" spans="1:36" x14ac:dyDescent="0.3">
      <c r="A2268" t="s">
        <v>5997</v>
      </c>
      <c r="B2268" s="33">
        <v>45827</v>
      </c>
      <c r="C2268" t="s">
        <v>93</v>
      </c>
      <c r="D2268" t="s">
        <v>5998</v>
      </c>
      <c r="E2268" t="s">
        <v>173</v>
      </c>
      <c r="F2268" t="s">
        <v>174</v>
      </c>
      <c r="G2268" t="s">
        <v>161</v>
      </c>
      <c r="H2268" t="s">
        <v>158</v>
      </c>
      <c r="I2268">
        <v>2245</v>
      </c>
      <c r="J2268" t="s">
        <v>377</v>
      </c>
      <c r="K2268" t="s">
        <v>3106</v>
      </c>
      <c r="N2268">
        <v>280</v>
      </c>
      <c r="O2268">
        <v>0</v>
      </c>
      <c r="P2268">
        <v>0</v>
      </c>
      <c r="Q2268" t="s">
        <v>67</v>
      </c>
      <c r="R2268" t="s">
        <v>245</v>
      </c>
      <c r="S2268" t="s">
        <v>120</v>
      </c>
      <c r="T2268">
        <v>220</v>
      </c>
      <c r="U2268">
        <v>0</v>
      </c>
      <c r="V2268">
        <v>0</v>
      </c>
      <c r="W2268" t="s">
        <v>133</v>
      </c>
      <c r="X2268">
        <v>4858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 t="s">
        <v>78</v>
      </c>
      <c r="AF2268" t="s">
        <v>78</v>
      </c>
      <c r="AG2268" t="s">
        <v>240</v>
      </c>
      <c r="AH2268" t="s">
        <v>147</v>
      </c>
      <c r="AI2268" t="s">
        <v>140</v>
      </c>
      <c r="AJ2268" t="str">
        <f t="shared" si="35"/>
        <v>Jun</v>
      </c>
    </row>
    <row r="2269" spans="1:36" x14ac:dyDescent="0.3">
      <c r="A2269" t="s">
        <v>5999</v>
      </c>
      <c r="B2269" s="33">
        <v>45743</v>
      </c>
      <c r="C2269" t="s">
        <v>98</v>
      </c>
      <c r="D2269" t="s">
        <v>6000</v>
      </c>
      <c r="E2269" t="s">
        <v>175</v>
      </c>
      <c r="F2269" t="s">
        <v>174</v>
      </c>
      <c r="G2269" t="s">
        <v>163</v>
      </c>
      <c r="H2269" t="s">
        <v>158</v>
      </c>
      <c r="I2269">
        <v>2207</v>
      </c>
      <c r="J2269" t="s">
        <v>314</v>
      </c>
      <c r="K2269" t="s">
        <v>4019</v>
      </c>
      <c r="L2269" t="s">
        <v>1014</v>
      </c>
      <c r="M2269" t="s">
        <v>674</v>
      </c>
      <c r="N2269">
        <v>323</v>
      </c>
      <c r="O2269">
        <v>72</v>
      </c>
      <c r="P2269">
        <v>76</v>
      </c>
      <c r="Q2269" t="s">
        <v>76</v>
      </c>
      <c r="R2269" t="s">
        <v>238</v>
      </c>
      <c r="S2269" t="s">
        <v>239</v>
      </c>
      <c r="T2269">
        <v>180</v>
      </c>
      <c r="U2269">
        <v>136</v>
      </c>
      <c r="V2269">
        <v>75.56</v>
      </c>
      <c r="W2269" t="s">
        <v>135</v>
      </c>
      <c r="X2269">
        <v>5698</v>
      </c>
      <c r="Y2269">
        <v>774928</v>
      </c>
      <c r="Z2269">
        <v>53040</v>
      </c>
      <c r="AA2269">
        <v>64056</v>
      </c>
      <c r="AB2269">
        <v>892024</v>
      </c>
      <c r="AC2269">
        <v>657452</v>
      </c>
      <c r="AD2269">
        <v>234572</v>
      </c>
      <c r="AE2269" t="s">
        <v>75</v>
      </c>
      <c r="AF2269" t="s">
        <v>78</v>
      </c>
      <c r="AG2269" t="s">
        <v>240</v>
      </c>
      <c r="AH2269" t="s">
        <v>145</v>
      </c>
      <c r="AI2269" t="s">
        <v>140</v>
      </c>
      <c r="AJ2269" t="str">
        <f t="shared" si="35"/>
        <v>Mar</v>
      </c>
    </row>
    <row r="2270" spans="1:36" x14ac:dyDescent="0.3">
      <c r="A2270" t="s">
        <v>6001</v>
      </c>
      <c r="B2270" s="33">
        <v>45817</v>
      </c>
      <c r="C2270" t="s">
        <v>95</v>
      </c>
      <c r="D2270" t="s">
        <v>6002</v>
      </c>
      <c r="E2270" t="s">
        <v>178</v>
      </c>
      <c r="F2270" t="s">
        <v>181</v>
      </c>
      <c r="G2270" t="s">
        <v>157</v>
      </c>
      <c r="H2270" t="s">
        <v>159</v>
      </c>
      <c r="I2270">
        <v>1398</v>
      </c>
      <c r="J2270" t="s">
        <v>264</v>
      </c>
      <c r="K2270" t="s">
        <v>5641</v>
      </c>
      <c r="L2270" t="s">
        <v>4689</v>
      </c>
      <c r="M2270" t="s">
        <v>2361</v>
      </c>
      <c r="N2270">
        <v>172</v>
      </c>
      <c r="O2270">
        <v>10</v>
      </c>
      <c r="P2270">
        <v>11</v>
      </c>
      <c r="Q2270" t="s">
        <v>73</v>
      </c>
      <c r="R2270" t="s">
        <v>238</v>
      </c>
      <c r="S2270" t="s">
        <v>239</v>
      </c>
      <c r="T2270">
        <v>180</v>
      </c>
      <c r="U2270">
        <v>145</v>
      </c>
      <c r="V2270">
        <v>80.56</v>
      </c>
      <c r="W2270" t="s">
        <v>133</v>
      </c>
      <c r="X2270">
        <v>3334</v>
      </c>
      <c r="Y2270">
        <v>483430</v>
      </c>
      <c r="Z2270">
        <v>45095</v>
      </c>
      <c r="AA2270">
        <v>100485</v>
      </c>
      <c r="AB2270">
        <v>629010</v>
      </c>
      <c r="AC2270">
        <v>501867</v>
      </c>
      <c r="AD2270">
        <v>127143</v>
      </c>
      <c r="AE2270" t="s">
        <v>75</v>
      </c>
      <c r="AF2270" t="s">
        <v>81</v>
      </c>
      <c r="AG2270" t="s">
        <v>240</v>
      </c>
      <c r="AH2270" t="s">
        <v>147</v>
      </c>
      <c r="AI2270" t="s">
        <v>139</v>
      </c>
      <c r="AJ2270" t="str">
        <f t="shared" si="35"/>
        <v>Jun</v>
      </c>
    </row>
    <row r="2271" spans="1:36" x14ac:dyDescent="0.3">
      <c r="A2271" t="s">
        <v>6003</v>
      </c>
      <c r="B2271" s="33">
        <v>45766</v>
      </c>
      <c r="C2271" t="s">
        <v>93</v>
      </c>
      <c r="D2271" t="s">
        <v>6004</v>
      </c>
      <c r="E2271" t="s">
        <v>176</v>
      </c>
      <c r="F2271" t="s">
        <v>179</v>
      </c>
      <c r="G2271" t="s">
        <v>156</v>
      </c>
      <c r="H2271" t="s">
        <v>166</v>
      </c>
      <c r="I2271">
        <v>680</v>
      </c>
      <c r="J2271" t="s">
        <v>377</v>
      </c>
      <c r="K2271" t="s">
        <v>1144</v>
      </c>
      <c r="L2271" t="s">
        <v>1505</v>
      </c>
      <c r="M2271" t="s">
        <v>2172</v>
      </c>
      <c r="N2271">
        <v>98</v>
      </c>
      <c r="O2271">
        <v>66</v>
      </c>
      <c r="P2271">
        <v>70</v>
      </c>
      <c r="Q2271" t="s">
        <v>76</v>
      </c>
      <c r="R2271" t="s">
        <v>238</v>
      </c>
      <c r="S2271" t="s">
        <v>239</v>
      </c>
      <c r="T2271">
        <v>189</v>
      </c>
      <c r="U2271">
        <v>111</v>
      </c>
      <c r="V2271">
        <v>58.73</v>
      </c>
      <c r="W2271" t="s">
        <v>135</v>
      </c>
      <c r="X2271">
        <v>5016</v>
      </c>
      <c r="Y2271">
        <v>556776</v>
      </c>
      <c r="Z2271">
        <v>21978</v>
      </c>
      <c r="AA2271">
        <v>22977</v>
      </c>
      <c r="AB2271">
        <v>601731</v>
      </c>
      <c r="AC2271">
        <v>349007</v>
      </c>
      <c r="AD2271">
        <v>252724</v>
      </c>
      <c r="AE2271" t="s">
        <v>81</v>
      </c>
      <c r="AF2271" t="s">
        <v>72</v>
      </c>
      <c r="AG2271" t="s">
        <v>240</v>
      </c>
      <c r="AH2271" t="s">
        <v>145</v>
      </c>
      <c r="AI2271" t="s">
        <v>140</v>
      </c>
      <c r="AJ2271" t="str">
        <f t="shared" si="35"/>
        <v>Apr</v>
      </c>
    </row>
    <row r="2272" spans="1:36" x14ac:dyDescent="0.3">
      <c r="A2272" t="s">
        <v>6005</v>
      </c>
      <c r="B2272" s="33">
        <v>45882</v>
      </c>
      <c r="C2272" t="s">
        <v>95</v>
      </c>
      <c r="D2272" t="s">
        <v>6006</v>
      </c>
      <c r="E2272" t="s">
        <v>180</v>
      </c>
      <c r="F2272" t="s">
        <v>172</v>
      </c>
      <c r="G2272" t="s">
        <v>160</v>
      </c>
      <c r="H2272" t="s">
        <v>155</v>
      </c>
      <c r="I2272">
        <v>1087</v>
      </c>
      <c r="J2272" t="s">
        <v>298</v>
      </c>
      <c r="K2272" t="s">
        <v>939</v>
      </c>
      <c r="L2272" t="s">
        <v>258</v>
      </c>
      <c r="M2272" t="s">
        <v>939</v>
      </c>
      <c r="N2272">
        <v>158</v>
      </c>
      <c r="O2272">
        <v>0</v>
      </c>
      <c r="P2272">
        <v>-3</v>
      </c>
      <c r="Q2272" t="s">
        <v>70</v>
      </c>
      <c r="R2272" t="s">
        <v>238</v>
      </c>
      <c r="S2272" t="s">
        <v>239</v>
      </c>
      <c r="T2272">
        <v>220</v>
      </c>
      <c r="U2272">
        <v>164</v>
      </c>
      <c r="V2272">
        <v>74.55</v>
      </c>
      <c r="W2272" t="s">
        <v>133</v>
      </c>
      <c r="X2272">
        <v>10234</v>
      </c>
      <c r="Y2272">
        <v>1678376</v>
      </c>
      <c r="Z2272">
        <v>60188</v>
      </c>
      <c r="AA2272">
        <v>107092</v>
      </c>
      <c r="AB2272">
        <v>1845656</v>
      </c>
      <c r="AC2272">
        <v>1403800</v>
      </c>
      <c r="AD2272">
        <v>441856</v>
      </c>
      <c r="AE2272" t="s">
        <v>81</v>
      </c>
      <c r="AF2272" t="s">
        <v>81</v>
      </c>
      <c r="AG2272" t="s">
        <v>240</v>
      </c>
      <c r="AH2272" t="s">
        <v>145</v>
      </c>
      <c r="AI2272" t="s">
        <v>139</v>
      </c>
      <c r="AJ2272" t="str">
        <f t="shared" si="35"/>
        <v>Aug</v>
      </c>
    </row>
    <row r="2273" spans="1:36" x14ac:dyDescent="0.3">
      <c r="A2273" t="s">
        <v>6007</v>
      </c>
      <c r="B2273" s="33">
        <v>45705</v>
      </c>
      <c r="C2273" t="s">
        <v>98</v>
      </c>
      <c r="D2273" t="s">
        <v>6008</v>
      </c>
      <c r="E2273" t="s">
        <v>177</v>
      </c>
      <c r="F2273" t="s">
        <v>174</v>
      </c>
      <c r="G2273" t="s">
        <v>162</v>
      </c>
      <c r="H2273" t="s">
        <v>158</v>
      </c>
      <c r="I2273">
        <v>1711</v>
      </c>
      <c r="J2273" t="s">
        <v>270</v>
      </c>
      <c r="K2273" t="s">
        <v>545</v>
      </c>
      <c r="L2273" t="s">
        <v>2237</v>
      </c>
      <c r="M2273" t="s">
        <v>2243</v>
      </c>
      <c r="N2273">
        <v>252</v>
      </c>
      <c r="O2273">
        <v>34</v>
      </c>
      <c r="P2273">
        <v>30</v>
      </c>
      <c r="Q2273" t="s">
        <v>73</v>
      </c>
      <c r="R2273" t="s">
        <v>238</v>
      </c>
      <c r="S2273" t="s">
        <v>239</v>
      </c>
      <c r="T2273">
        <v>220</v>
      </c>
      <c r="U2273">
        <v>153</v>
      </c>
      <c r="V2273">
        <v>69.55</v>
      </c>
      <c r="W2273" t="s">
        <v>135</v>
      </c>
      <c r="X2273">
        <v>8647</v>
      </c>
      <c r="Y2273">
        <v>1322991</v>
      </c>
      <c r="Z2273">
        <v>69462</v>
      </c>
      <c r="AA2273">
        <v>119340</v>
      </c>
      <c r="AB2273">
        <v>1511793</v>
      </c>
      <c r="AC2273">
        <v>1168185</v>
      </c>
      <c r="AD2273">
        <v>343608</v>
      </c>
      <c r="AE2273" t="s">
        <v>78</v>
      </c>
      <c r="AF2273" t="s">
        <v>78</v>
      </c>
      <c r="AG2273" t="s">
        <v>240</v>
      </c>
      <c r="AH2273" t="s">
        <v>144</v>
      </c>
      <c r="AI2273" t="s">
        <v>138</v>
      </c>
      <c r="AJ2273" t="str">
        <f t="shared" si="35"/>
        <v>Feb</v>
      </c>
    </row>
    <row r="2274" spans="1:36" x14ac:dyDescent="0.3">
      <c r="A2274" t="s">
        <v>6009</v>
      </c>
      <c r="B2274" s="33">
        <v>45746</v>
      </c>
      <c r="C2274" t="s">
        <v>96</v>
      </c>
      <c r="D2274" t="s">
        <v>6010</v>
      </c>
      <c r="E2274" t="s">
        <v>177</v>
      </c>
      <c r="F2274" t="s">
        <v>181</v>
      </c>
      <c r="G2274" t="s">
        <v>162</v>
      </c>
      <c r="H2274" t="s">
        <v>159</v>
      </c>
      <c r="I2274">
        <v>2314</v>
      </c>
      <c r="J2274" t="s">
        <v>1510</v>
      </c>
      <c r="K2274" t="s">
        <v>2357</v>
      </c>
      <c r="L2274" t="s">
        <v>807</v>
      </c>
      <c r="M2274" t="s">
        <v>2357</v>
      </c>
      <c r="N2274">
        <v>320</v>
      </c>
      <c r="O2274">
        <v>5</v>
      </c>
      <c r="P2274">
        <v>-10</v>
      </c>
      <c r="Q2274" t="s">
        <v>73</v>
      </c>
      <c r="R2274" t="s">
        <v>238</v>
      </c>
      <c r="S2274" t="s">
        <v>239</v>
      </c>
      <c r="T2274">
        <v>186</v>
      </c>
      <c r="U2274">
        <v>115</v>
      </c>
      <c r="V2274">
        <v>61.83</v>
      </c>
      <c r="W2274" t="s">
        <v>133</v>
      </c>
      <c r="X2274">
        <v>6551</v>
      </c>
      <c r="Y2274">
        <v>753365</v>
      </c>
      <c r="Z2274">
        <v>33350</v>
      </c>
      <c r="AA2274">
        <v>66815</v>
      </c>
      <c r="AB2274">
        <v>853530</v>
      </c>
      <c r="AC2274">
        <v>536393</v>
      </c>
      <c r="AD2274">
        <v>317137</v>
      </c>
      <c r="AE2274" t="s">
        <v>78</v>
      </c>
      <c r="AF2274" t="s">
        <v>81</v>
      </c>
      <c r="AG2274" t="s">
        <v>240</v>
      </c>
      <c r="AH2274" t="s">
        <v>144</v>
      </c>
      <c r="AI2274" t="s">
        <v>138</v>
      </c>
      <c r="AJ2274" t="str">
        <f t="shared" si="35"/>
        <v>Mar</v>
      </c>
    </row>
    <row r="2275" spans="1:36" x14ac:dyDescent="0.3">
      <c r="A2275" t="s">
        <v>6011</v>
      </c>
      <c r="B2275" s="33">
        <v>45702</v>
      </c>
      <c r="C2275" t="s">
        <v>93</v>
      </c>
      <c r="D2275" t="s">
        <v>6012</v>
      </c>
      <c r="E2275" t="s">
        <v>177</v>
      </c>
      <c r="F2275" t="s">
        <v>176</v>
      </c>
      <c r="G2275" t="s">
        <v>162</v>
      </c>
      <c r="H2275" t="s">
        <v>156</v>
      </c>
      <c r="I2275">
        <v>1308</v>
      </c>
      <c r="J2275" t="s">
        <v>520</v>
      </c>
      <c r="K2275" t="s">
        <v>855</v>
      </c>
      <c r="L2275" t="s">
        <v>2410</v>
      </c>
      <c r="M2275" t="s">
        <v>855</v>
      </c>
      <c r="N2275">
        <v>203</v>
      </c>
      <c r="O2275">
        <v>2</v>
      </c>
      <c r="P2275">
        <v>-10</v>
      </c>
      <c r="Q2275" t="s">
        <v>73</v>
      </c>
      <c r="R2275" t="s">
        <v>238</v>
      </c>
      <c r="S2275" t="s">
        <v>239</v>
      </c>
      <c r="T2275">
        <v>180</v>
      </c>
      <c r="U2275">
        <v>156</v>
      </c>
      <c r="V2275">
        <v>86.67</v>
      </c>
      <c r="W2275" t="s">
        <v>133</v>
      </c>
      <c r="X2275">
        <v>4140</v>
      </c>
      <c r="Y2275">
        <v>645840</v>
      </c>
      <c r="Z2275">
        <v>24960</v>
      </c>
      <c r="AA2275">
        <v>65364</v>
      </c>
      <c r="AB2275">
        <v>736164</v>
      </c>
      <c r="AC2275">
        <v>537393</v>
      </c>
      <c r="AD2275">
        <v>198771</v>
      </c>
      <c r="AE2275" t="s">
        <v>78</v>
      </c>
      <c r="AF2275" t="s">
        <v>81</v>
      </c>
      <c r="AG2275" t="s">
        <v>240</v>
      </c>
      <c r="AH2275" t="s">
        <v>144</v>
      </c>
      <c r="AI2275" t="s">
        <v>139</v>
      </c>
      <c r="AJ2275" t="str">
        <f t="shared" si="35"/>
        <v>Feb</v>
      </c>
    </row>
    <row r="2276" spans="1:36" x14ac:dyDescent="0.3">
      <c r="A2276" t="s">
        <v>6013</v>
      </c>
      <c r="B2276" s="33">
        <v>45891</v>
      </c>
      <c r="C2276" t="s">
        <v>97</v>
      </c>
      <c r="D2276" t="s">
        <v>6014</v>
      </c>
      <c r="E2276" t="s">
        <v>174</v>
      </c>
      <c r="F2276" t="s">
        <v>181</v>
      </c>
      <c r="G2276" t="s">
        <v>158</v>
      </c>
      <c r="H2276" t="s">
        <v>159</v>
      </c>
      <c r="I2276">
        <v>1653</v>
      </c>
      <c r="J2276" t="s">
        <v>639</v>
      </c>
      <c r="K2276" t="s">
        <v>2183</v>
      </c>
      <c r="L2276" t="s">
        <v>555</v>
      </c>
      <c r="M2276" t="s">
        <v>561</v>
      </c>
      <c r="N2276">
        <v>257</v>
      </c>
      <c r="O2276">
        <v>46</v>
      </c>
      <c r="P2276">
        <v>48</v>
      </c>
      <c r="Q2276" t="s">
        <v>76</v>
      </c>
      <c r="R2276" t="s">
        <v>238</v>
      </c>
      <c r="S2276" t="s">
        <v>239</v>
      </c>
      <c r="T2276">
        <v>180</v>
      </c>
      <c r="U2276">
        <v>144</v>
      </c>
      <c r="V2276">
        <v>80</v>
      </c>
      <c r="W2276" t="s">
        <v>133</v>
      </c>
      <c r="X2276">
        <v>5690</v>
      </c>
      <c r="Y2276">
        <v>819360</v>
      </c>
      <c r="Z2276">
        <v>30960</v>
      </c>
      <c r="AA2276">
        <v>70992</v>
      </c>
      <c r="AB2276">
        <v>921312</v>
      </c>
      <c r="AC2276">
        <v>707616</v>
      </c>
      <c r="AD2276">
        <v>213696</v>
      </c>
      <c r="AE2276" t="s">
        <v>78</v>
      </c>
      <c r="AF2276" t="s">
        <v>81</v>
      </c>
      <c r="AG2276" t="s">
        <v>240</v>
      </c>
      <c r="AH2276" t="s">
        <v>145</v>
      </c>
      <c r="AI2276" t="s">
        <v>138</v>
      </c>
      <c r="AJ2276" t="str">
        <f t="shared" si="35"/>
        <v>Aug</v>
      </c>
    </row>
    <row r="2277" spans="1:36" x14ac:dyDescent="0.3">
      <c r="A2277" t="s">
        <v>6015</v>
      </c>
      <c r="B2277" s="33">
        <v>46017</v>
      </c>
      <c r="C2277" t="s">
        <v>93</v>
      </c>
      <c r="D2277" t="s">
        <v>6016</v>
      </c>
      <c r="E2277" t="s">
        <v>179</v>
      </c>
      <c r="F2277" t="s">
        <v>180</v>
      </c>
      <c r="G2277" t="s">
        <v>166</v>
      </c>
      <c r="H2277" t="s">
        <v>160</v>
      </c>
      <c r="I2277">
        <v>1610</v>
      </c>
      <c r="J2277" t="s">
        <v>377</v>
      </c>
      <c r="K2277" t="s">
        <v>1959</v>
      </c>
      <c r="L2277" t="s">
        <v>2183</v>
      </c>
      <c r="M2277" t="s">
        <v>3684</v>
      </c>
      <c r="N2277">
        <v>248</v>
      </c>
      <c r="O2277">
        <v>17</v>
      </c>
      <c r="P2277">
        <v>55</v>
      </c>
      <c r="Q2277" t="s">
        <v>76</v>
      </c>
      <c r="R2277" t="s">
        <v>238</v>
      </c>
      <c r="S2277" t="s">
        <v>239</v>
      </c>
      <c r="T2277">
        <v>186</v>
      </c>
      <c r="U2277">
        <v>83</v>
      </c>
      <c r="V2277">
        <v>44.62</v>
      </c>
      <c r="W2277" t="s">
        <v>133</v>
      </c>
      <c r="X2277">
        <v>7433</v>
      </c>
      <c r="Y2277">
        <v>616939</v>
      </c>
      <c r="Z2277">
        <v>40753</v>
      </c>
      <c r="AA2277">
        <v>25564</v>
      </c>
      <c r="AB2277">
        <v>683256</v>
      </c>
      <c r="AC2277">
        <v>528197</v>
      </c>
      <c r="AD2277">
        <v>155059</v>
      </c>
      <c r="AE2277" t="s">
        <v>72</v>
      </c>
      <c r="AF2277" t="s">
        <v>81</v>
      </c>
      <c r="AG2277" t="s">
        <v>240</v>
      </c>
      <c r="AH2277" t="s">
        <v>144</v>
      </c>
      <c r="AI2277" t="s">
        <v>139</v>
      </c>
      <c r="AJ2277" t="str">
        <f t="shared" si="35"/>
        <v>Dec</v>
      </c>
    </row>
    <row r="2278" spans="1:36" x14ac:dyDescent="0.3">
      <c r="A2278" t="s">
        <v>6017</v>
      </c>
      <c r="B2278" s="33">
        <v>45729</v>
      </c>
      <c r="C2278" t="s">
        <v>95</v>
      </c>
      <c r="D2278" t="s">
        <v>6018</v>
      </c>
      <c r="E2278" t="s">
        <v>175</v>
      </c>
      <c r="F2278" t="s">
        <v>181</v>
      </c>
      <c r="G2278" t="s">
        <v>163</v>
      </c>
      <c r="H2278" t="s">
        <v>159</v>
      </c>
      <c r="I2278">
        <v>2234</v>
      </c>
      <c r="J2278" t="s">
        <v>639</v>
      </c>
      <c r="K2278" t="s">
        <v>488</v>
      </c>
      <c r="L2278" t="s">
        <v>2259</v>
      </c>
      <c r="M2278" t="s">
        <v>1529</v>
      </c>
      <c r="N2278">
        <v>324</v>
      </c>
      <c r="O2278">
        <v>23</v>
      </c>
      <c r="P2278">
        <v>22</v>
      </c>
      <c r="Q2278" t="s">
        <v>73</v>
      </c>
      <c r="R2278" t="s">
        <v>238</v>
      </c>
      <c r="S2278" t="s">
        <v>239</v>
      </c>
      <c r="T2278">
        <v>189</v>
      </c>
      <c r="U2278">
        <v>146</v>
      </c>
      <c r="V2278">
        <v>77.25</v>
      </c>
      <c r="W2278" t="s">
        <v>135</v>
      </c>
      <c r="X2278">
        <v>8817</v>
      </c>
      <c r="Y2278">
        <v>1287282</v>
      </c>
      <c r="Z2278">
        <v>70810</v>
      </c>
      <c r="AA2278">
        <v>56940</v>
      </c>
      <c r="AB2278">
        <v>1415032</v>
      </c>
      <c r="AC2278">
        <v>1120170</v>
      </c>
      <c r="AD2278">
        <v>294862</v>
      </c>
      <c r="AE2278" t="s">
        <v>75</v>
      </c>
      <c r="AF2278" t="s">
        <v>81</v>
      </c>
      <c r="AG2278" t="s">
        <v>240</v>
      </c>
      <c r="AH2278" t="s">
        <v>144</v>
      </c>
      <c r="AI2278" t="s">
        <v>139</v>
      </c>
      <c r="AJ2278" t="str">
        <f t="shared" si="35"/>
        <v>Mar</v>
      </c>
    </row>
    <row r="2279" spans="1:36" x14ac:dyDescent="0.3">
      <c r="A2279" t="s">
        <v>6019</v>
      </c>
      <c r="B2279" s="33">
        <v>45952</v>
      </c>
      <c r="C2279" t="s">
        <v>97</v>
      </c>
      <c r="D2279" t="s">
        <v>6020</v>
      </c>
      <c r="E2279" t="s">
        <v>177</v>
      </c>
      <c r="F2279" t="s">
        <v>181</v>
      </c>
      <c r="G2279" t="s">
        <v>162</v>
      </c>
      <c r="H2279" t="s">
        <v>159</v>
      </c>
      <c r="I2279">
        <v>390</v>
      </c>
      <c r="J2279" t="s">
        <v>459</v>
      </c>
      <c r="K2279" t="s">
        <v>842</v>
      </c>
      <c r="L2279" t="s">
        <v>465</v>
      </c>
      <c r="M2279" t="s">
        <v>878</v>
      </c>
      <c r="N2279">
        <v>67</v>
      </c>
      <c r="O2279">
        <v>18</v>
      </c>
      <c r="P2279">
        <v>25</v>
      </c>
      <c r="Q2279" t="s">
        <v>73</v>
      </c>
      <c r="R2279" t="s">
        <v>238</v>
      </c>
      <c r="S2279" t="s">
        <v>239</v>
      </c>
      <c r="T2279">
        <v>180</v>
      </c>
      <c r="U2279">
        <v>123</v>
      </c>
      <c r="V2279">
        <v>68.33</v>
      </c>
      <c r="W2279" t="s">
        <v>133</v>
      </c>
      <c r="X2279">
        <v>8393</v>
      </c>
      <c r="Y2279">
        <v>1032339</v>
      </c>
      <c r="Z2279">
        <v>26199</v>
      </c>
      <c r="AA2279">
        <v>89544</v>
      </c>
      <c r="AB2279">
        <v>1148082</v>
      </c>
      <c r="AC2279">
        <v>739934</v>
      </c>
      <c r="AD2279">
        <v>408148</v>
      </c>
      <c r="AE2279" t="s">
        <v>78</v>
      </c>
      <c r="AF2279" t="s">
        <v>81</v>
      </c>
      <c r="AG2279" t="s">
        <v>240</v>
      </c>
      <c r="AH2279" t="s">
        <v>145</v>
      </c>
      <c r="AI2279" t="s">
        <v>138</v>
      </c>
      <c r="AJ2279" t="str">
        <f t="shared" si="35"/>
        <v>Oct</v>
      </c>
    </row>
    <row r="2280" spans="1:36" x14ac:dyDescent="0.3">
      <c r="A2280" t="s">
        <v>6021</v>
      </c>
      <c r="B2280" s="33">
        <v>45666</v>
      </c>
      <c r="C2280" t="s">
        <v>93</v>
      </c>
      <c r="D2280" t="s">
        <v>6022</v>
      </c>
      <c r="E2280" t="s">
        <v>173</v>
      </c>
      <c r="F2280" t="s">
        <v>174</v>
      </c>
      <c r="G2280" t="s">
        <v>161</v>
      </c>
      <c r="H2280" t="s">
        <v>158</v>
      </c>
      <c r="I2280">
        <v>2273</v>
      </c>
      <c r="J2280" t="s">
        <v>514</v>
      </c>
      <c r="K2280" t="s">
        <v>1264</v>
      </c>
      <c r="L2280" t="s">
        <v>2079</v>
      </c>
      <c r="M2280" t="s">
        <v>1264</v>
      </c>
      <c r="N2280">
        <v>268</v>
      </c>
      <c r="O2280">
        <v>44</v>
      </c>
      <c r="P2280">
        <v>-4</v>
      </c>
      <c r="Q2280" t="s">
        <v>73</v>
      </c>
      <c r="R2280" t="s">
        <v>238</v>
      </c>
      <c r="S2280" t="s">
        <v>239</v>
      </c>
      <c r="T2280">
        <v>180</v>
      </c>
      <c r="U2280">
        <v>100</v>
      </c>
      <c r="V2280">
        <v>55.56</v>
      </c>
      <c r="W2280" t="s">
        <v>133</v>
      </c>
      <c r="X2280">
        <v>6490</v>
      </c>
      <c r="Y2280">
        <v>649000</v>
      </c>
      <c r="Z2280">
        <v>21800</v>
      </c>
      <c r="AA2280">
        <v>12400</v>
      </c>
      <c r="AB2280">
        <v>683200</v>
      </c>
      <c r="AC2280">
        <v>598297</v>
      </c>
      <c r="AD2280">
        <v>84903</v>
      </c>
      <c r="AE2280" t="s">
        <v>78</v>
      </c>
      <c r="AF2280" t="s">
        <v>78</v>
      </c>
      <c r="AG2280" t="s">
        <v>240</v>
      </c>
      <c r="AH2280" t="s">
        <v>145</v>
      </c>
      <c r="AI2280" t="s">
        <v>139</v>
      </c>
      <c r="AJ2280" t="str">
        <f t="shared" si="35"/>
        <v>Jan</v>
      </c>
    </row>
    <row r="2281" spans="1:36" x14ac:dyDescent="0.3">
      <c r="A2281" t="s">
        <v>6023</v>
      </c>
      <c r="B2281" s="33">
        <v>45883</v>
      </c>
      <c r="C2281" t="s">
        <v>93</v>
      </c>
      <c r="D2281" t="s">
        <v>6024</v>
      </c>
      <c r="E2281" t="s">
        <v>178</v>
      </c>
      <c r="F2281" t="s">
        <v>181</v>
      </c>
      <c r="G2281" t="s">
        <v>157</v>
      </c>
      <c r="H2281" t="s">
        <v>159</v>
      </c>
      <c r="I2281">
        <v>550</v>
      </c>
      <c r="J2281" t="s">
        <v>236</v>
      </c>
      <c r="K2281" t="s">
        <v>363</v>
      </c>
      <c r="L2281" t="s">
        <v>236</v>
      </c>
      <c r="M2281" t="s">
        <v>3587</v>
      </c>
      <c r="N2281">
        <v>84</v>
      </c>
      <c r="O2281">
        <v>0</v>
      </c>
      <c r="P2281">
        <v>2</v>
      </c>
      <c r="Q2281" t="s">
        <v>70</v>
      </c>
      <c r="R2281" t="s">
        <v>238</v>
      </c>
      <c r="S2281" t="s">
        <v>239</v>
      </c>
      <c r="T2281">
        <v>189</v>
      </c>
      <c r="U2281">
        <v>119</v>
      </c>
      <c r="V2281">
        <v>62.96</v>
      </c>
      <c r="W2281" t="s">
        <v>133</v>
      </c>
      <c r="X2281">
        <v>2881</v>
      </c>
      <c r="Y2281">
        <v>342839</v>
      </c>
      <c r="Z2281">
        <v>49028</v>
      </c>
      <c r="AA2281">
        <v>16422</v>
      </c>
      <c r="AB2281">
        <v>408289</v>
      </c>
      <c r="AC2281">
        <v>250588</v>
      </c>
      <c r="AD2281">
        <v>157701</v>
      </c>
      <c r="AE2281" t="s">
        <v>75</v>
      </c>
      <c r="AF2281" t="s">
        <v>81</v>
      </c>
      <c r="AG2281" t="s">
        <v>240</v>
      </c>
      <c r="AH2281" t="s">
        <v>145</v>
      </c>
      <c r="AI2281" t="s">
        <v>138</v>
      </c>
      <c r="AJ2281" t="str">
        <f t="shared" si="35"/>
        <v>Aug</v>
      </c>
    </row>
    <row r="2282" spans="1:36" x14ac:dyDescent="0.3">
      <c r="A2282" t="s">
        <v>6025</v>
      </c>
      <c r="B2282" s="33">
        <v>45752</v>
      </c>
      <c r="C2282" t="s">
        <v>96</v>
      </c>
      <c r="D2282" t="s">
        <v>6026</v>
      </c>
      <c r="E2282" t="s">
        <v>179</v>
      </c>
      <c r="F2282" t="s">
        <v>173</v>
      </c>
      <c r="G2282" t="s">
        <v>166</v>
      </c>
      <c r="H2282" t="s">
        <v>161</v>
      </c>
      <c r="I2282">
        <v>1292</v>
      </c>
      <c r="J2282" t="s">
        <v>264</v>
      </c>
      <c r="K2282" t="s">
        <v>5641</v>
      </c>
      <c r="L2282" t="s">
        <v>1202</v>
      </c>
      <c r="M2282" t="s">
        <v>849</v>
      </c>
      <c r="N2282">
        <v>172</v>
      </c>
      <c r="O2282">
        <v>33</v>
      </c>
      <c r="P2282">
        <v>26</v>
      </c>
      <c r="Q2282" t="s">
        <v>73</v>
      </c>
      <c r="R2282" t="s">
        <v>238</v>
      </c>
      <c r="S2282" t="s">
        <v>239</v>
      </c>
      <c r="T2282">
        <v>186</v>
      </c>
      <c r="U2282">
        <v>155</v>
      </c>
      <c r="V2282">
        <v>83.33</v>
      </c>
      <c r="W2282" t="s">
        <v>133</v>
      </c>
      <c r="X2282">
        <v>8184</v>
      </c>
      <c r="Y2282">
        <v>1268520</v>
      </c>
      <c r="Z2282">
        <v>54560</v>
      </c>
      <c r="AA2282">
        <v>102610</v>
      </c>
      <c r="AB2282">
        <v>1425690</v>
      </c>
      <c r="AC2282">
        <v>1249042</v>
      </c>
      <c r="AD2282">
        <v>176648</v>
      </c>
      <c r="AE2282" t="s">
        <v>72</v>
      </c>
      <c r="AF2282" t="s">
        <v>78</v>
      </c>
      <c r="AG2282" t="s">
        <v>240</v>
      </c>
      <c r="AH2282" t="s">
        <v>146</v>
      </c>
      <c r="AI2282" t="s">
        <v>138</v>
      </c>
      <c r="AJ2282" t="str">
        <f t="shared" si="35"/>
        <v>Apr</v>
      </c>
    </row>
    <row r="2283" spans="1:36" x14ac:dyDescent="0.3">
      <c r="A2283" t="s">
        <v>6027</v>
      </c>
      <c r="B2283" s="33">
        <v>45837</v>
      </c>
      <c r="C2283" t="s">
        <v>93</v>
      </c>
      <c r="D2283" t="s">
        <v>6028</v>
      </c>
      <c r="E2283" t="s">
        <v>181</v>
      </c>
      <c r="F2283" t="s">
        <v>175</v>
      </c>
      <c r="G2283" t="s">
        <v>159</v>
      </c>
      <c r="H2283" t="s">
        <v>163</v>
      </c>
      <c r="I2283">
        <v>2339</v>
      </c>
      <c r="J2283" t="s">
        <v>572</v>
      </c>
      <c r="K2283" t="s">
        <v>567</v>
      </c>
      <c r="L2283" t="s">
        <v>3595</v>
      </c>
      <c r="M2283" t="s">
        <v>369</v>
      </c>
      <c r="N2283">
        <v>326</v>
      </c>
      <c r="O2283">
        <v>48</v>
      </c>
      <c r="P2283">
        <v>40</v>
      </c>
      <c r="Q2283" t="s">
        <v>76</v>
      </c>
      <c r="R2283" t="s">
        <v>238</v>
      </c>
      <c r="S2283" t="s">
        <v>239</v>
      </c>
      <c r="T2283">
        <v>189</v>
      </c>
      <c r="U2283">
        <v>106</v>
      </c>
      <c r="V2283">
        <v>56.08</v>
      </c>
      <c r="W2283" t="s">
        <v>133</v>
      </c>
      <c r="X2283">
        <v>4307</v>
      </c>
      <c r="Y2283">
        <v>456542</v>
      </c>
      <c r="Z2283">
        <v>48972</v>
      </c>
      <c r="AA2283">
        <v>53530</v>
      </c>
      <c r="AB2283">
        <v>559044</v>
      </c>
      <c r="AC2283">
        <v>449640</v>
      </c>
      <c r="AD2283">
        <v>109404</v>
      </c>
      <c r="AE2283" t="s">
        <v>81</v>
      </c>
      <c r="AF2283" t="s">
        <v>75</v>
      </c>
      <c r="AG2283" t="s">
        <v>240</v>
      </c>
      <c r="AH2283" t="s">
        <v>144</v>
      </c>
      <c r="AI2283" t="s">
        <v>138</v>
      </c>
      <c r="AJ2283" t="str">
        <f t="shared" si="35"/>
        <v>Jun</v>
      </c>
    </row>
    <row r="2284" spans="1:36" x14ac:dyDescent="0.3">
      <c r="A2284" t="s">
        <v>6029</v>
      </c>
      <c r="B2284" s="33">
        <v>45967</v>
      </c>
      <c r="C2284" t="s">
        <v>93</v>
      </c>
      <c r="D2284" t="s">
        <v>6030</v>
      </c>
      <c r="E2284" t="s">
        <v>178</v>
      </c>
      <c r="F2284" t="s">
        <v>181</v>
      </c>
      <c r="G2284" t="s">
        <v>157</v>
      </c>
      <c r="H2284" t="s">
        <v>159</v>
      </c>
      <c r="I2284">
        <v>1953</v>
      </c>
      <c r="J2284" t="s">
        <v>508</v>
      </c>
      <c r="K2284" t="s">
        <v>1992</v>
      </c>
      <c r="L2284" t="s">
        <v>633</v>
      </c>
      <c r="M2284" t="s">
        <v>2259</v>
      </c>
      <c r="N2284">
        <v>297</v>
      </c>
      <c r="O2284">
        <v>0</v>
      </c>
      <c r="P2284">
        <v>26</v>
      </c>
      <c r="Q2284" t="s">
        <v>73</v>
      </c>
      <c r="R2284" t="s">
        <v>238</v>
      </c>
      <c r="S2284" t="s">
        <v>239</v>
      </c>
      <c r="T2284">
        <v>180</v>
      </c>
      <c r="U2284">
        <v>143</v>
      </c>
      <c r="V2284">
        <v>79.44</v>
      </c>
      <c r="W2284" t="s">
        <v>133</v>
      </c>
      <c r="X2284">
        <v>3795</v>
      </c>
      <c r="Y2284">
        <v>542685</v>
      </c>
      <c r="Z2284">
        <v>69355</v>
      </c>
      <c r="AA2284">
        <v>24453</v>
      </c>
      <c r="AB2284">
        <v>636493</v>
      </c>
      <c r="AC2284">
        <v>432438</v>
      </c>
      <c r="AD2284">
        <v>204055</v>
      </c>
      <c r="AE2284" t="s">
        <v>75</v>
      </c>
      <c r="AF2284" t="s">
        <v>81</v>
      </c>
      <c r="AG2284" t="s">
        <v>240</v>
      </c>
      <c r="AH2284" t="s">
        <v>144</v>
      </c>
      <c r="AI2284" t="s">
        <v>140</v>
      </c>
      <c r="AJ2284" t="str">
        <f t="shared" si="35"/>
        <v>Nov</v>
      </c>
    </row>
    <row r="2285" spans="1:36" x14ac:dyDescent="0.3">
      <c r="A2285" t="s">
        <v>6031</v>
      </c>
      <c r="B2285" s="33">
        <v>45997</v>
      </c>
      <c r="C2285" t="s">
        <v>98</v>
      </c>
      <c r="D2285" t="s">
        <v>6032</v>
      </c>
      <c r="E2285" t="s">
        <v>180</v>
      </c>
      <c r="F2285" t="s">
        <v>173</v>
      </c>
      <c r="G2285" t="s">
        <v>160</v>
      </c>
      <c r="H2285" t="s">
        <v>161</v>
      </c>
      <c r="I2285">
        <v>706</v>
      </c>
      <c r="J2285" t="s">
        <v>554</v>
      </c>
      <c r="K2285" t="s">
        <v>2941</v>
      </c>
      <c r="L2285" t="s">
        <v>237</v>
      </c>
      <c r="M2285" t="s">
        <v>426</v>
      </c>
      <c r="N2285">
        <v>109</v>
      </c>
      <c r="O2285">
        <v>17</v>
      </c>
      <c r="P2285">
        <v>55</v>
      </c>
      <c r="Q2285" t="s">
        <v>76</v>
      </c>
      <c r="R2285" t="s">
        <v>238</v>
      </c>
      <c r="S2285" t="s">
        <v>239</v>
      </c>
      <c r="T2285">
        <v>180</v>
      </c>
      <c r="U2285">
        <v>166</v>
      </c>
      <c r="V2285">
        <v>92.22</v>
      </c>
      <c r="W2285" t="s">
        <v>133</v>
      </c>
      <c r="X2285">
        <v>4788</v>
      </c>
      <c r="Y2285">
        <v>794808</v>
      </c>
      <c r="Z2285">
        <v>46480</v>
      </c>
      <c r="AA2285">
        <v>18094</v>
      </c>
      <c r="AB2285">
        <v>859382</v>
      </c>
      <c r="AC2285">
        <v>645825</v>
      </c>
      <c r="AD2285">
        <v>213557</v>
      </c>
      <c r="AE2285" t="s">
        <v>81</v>
      </c>
      <c r="AF2285" t="s">
        <v>78</v>
      </c>
      <c r="AG2285" t="s">
        <v>240</v>
      </c>
      <c r="AH2285" t="s">
        <v>144</v>
      </c>
      <c r="AI2285" t="s">
        <v>139</v>
      </c>
      <c r="AJ2285" t="str">
        <f t="shared" si="35"/>
        <v>Dec</v>
      </c>
    </row>
    <row r="2286" spans="1:36" x14ac:dyDescent="0.3">
      <c r="A2286" t="s">
        <v>6033</v>
      </c>
      <c r="B2286" s="33">
        <v>45760</v>
      </c>
      <c r="C2286" t="s">
        <v>96</v>
      </c>
      <c r="D2286" t="s">
        <v>6034</v>
      </c>
      <c r="E2286" t="s">
        <v>177</v>
      </c>
      <c r="F2286" t="s">
        <v>181</v>
      </c>
      <c r="G2286" t="s">
        <v>162</v>
      </c>
      <c r="H2286" t="s">
        <v>159</v>
      </c>
      <c r="I2286">
        <v>1174</v>
      </c>
      <c r="J2286" t="s">
        <v>682</v>
      </c>
      <c r="K2286" t="s">
        <v>2818</v>
      </c>
      <c r="L2286" t="s">
        <v>353</v>
      </c>
      <c r="M2286" t="s">
        <v>2818</v>
      </c>
      <c r="N2286">
        <v>179</v>
      </c>
      <c r="O2286">
        <v>0</v>
      </c>
      <c r="P2286">
        <v>-10</v>
      </c>
      <c r="Q2286" t="s">
        <v>70</v>
      </c>
      <c r="R2286" t="s">
        <v>238</v>
      </c>
      <c r="S2286" t="s">
        <v>239</v>
      </c>
      <c r="T2286">
        <v>180</v>
      </c>
      <c r="U2286">
        <v>127</v>
      </c>
      <c r="V2286">
        <v>70.56</v>
      </c>
      <c r="W2286" t="s">
        <v>133</v>
      </c>
      <c r="X2286">
        <v>4869</v>
      </c>
      <c r="Y2286">
        <v>618363</v>
      </c>
      <c r="Z2286">
        <v>27432</v>
      </c>
      <c r="AA2286">
        <v>90297</v>
      </c>
      <c r="AB2286">
        <v>736092</v>
      </c>
      <c r="AC2286">
        <v>440231</v>
      </c>
      <c r="AD2286">
        <v>295861</v>
      </c>
      <c r="AE2286" t="s">
        <v>78</v>
      </c>
      <c r="AF2286" t="s">
        <v>81</v>
      </c>
      <c r="AG2286" t="s">
        <v>240</v>
      </c>
      <c r="AH2286" t="s">
        <v>144</v>
      </c>
      <c r="AI2286" t="s">
        <v>138</v>
      </c>
      <c r="AJ2286" t="str">
        <f t="shared" si="35"/>
        <v>Apr</v>
      </c>
    </row>
    <row r="2287" spans="1:36" x14ac:dyDescent="0.3">
      <c r="A2287" t="s">
        <v>6035</v>
      </c>
      <c r="B2287" s="33">
        <v>45985</v>
      </c>
      <c r="C2287" t="s">
        <v>98</v>
      </c>
      <c r="D2287" t="s">
        <v>6036</v>
      </c>
      <c r="E2287" t="s">
        <v>181</v>
      </c>
      <c r="F2287" t="s">
        <v>179</v>
      </c>
      <c r="G2287" t="s">
        <v>159</v>
      </c>
      <c r="H2287" t="s">
        <v>166</v>
      </c>
      <c r="I2287">
        <v>525</v>
      </c>
      <c r="J2287" t="s">
        <v>336</v>
      </c>
      <c r="K2287" t="s">
        <v>444</v>
      </c>
      <c r="L2287" t="s">
        <v>581</v>
      </c>
      <c r="M2287" t="s">
        <v>585</v>
      </c>
      <c r="N2287">
        <v>82</v>
      </c>
      <c r="O2287">
        <v>0</v>
      </c>
      <c r="P2287">
        <v>32</v>
      </c>
      <c r="Q2287" t="s">
        <v>76</v>
      </c>
      <c r="R2287" t="s">
        <v>238</v>
      </c>
      <c r="S2287" t="s">
        <v>239</v>
      </c>
      <c r="T2287">
        <v>180</v>
      </c>
      <c r="U2287">
        <v>123</v>
      </c>
      <c r="V2287">
        <v>68.33</v>
      </c>
      <c r="W2287" t="s">
        <v>133</v>
      </c>
      <c r="X2287">
        <v>4606</v>
      </c>
      <c r="Y2287">
        <v>566538</v>
      </c>
      <c r="Z2287">
        <v>53382</v>
      </c>
      <c r="AA2287">
        <v>54366</v>
      </c>
      <c r="AB2287">
        <v>674286</v>
      </c>
      <c r="AC2287">
        <v>448457</v>
      </c>
      <c r="AD2287">
        <v>225829</v>
      </c>
      <c r="AE2287" t="s">
        <v>81</v>
      </c>
      <c r="AF2287" t="s">
        <v>72</v>
      </c>
      <c r="AG2287" t="s">
        <v>240</v>
      </c>
      <c r="AH2287" t="s">
        <v>145</v>
      </c>
      <c r="AI2287" t="s">
        <v>139</v>
      </c>
      <c r="AJ2287" t="str">
        <f t="shared" si="35"/>
        <v>Nov</v>
      </c>
    </row>
    <row r="2288" spans="1:36" x14ac:dyDescent="0.3">
      <c r="A2288" t="s">
        <v>6037</v>
      </c>
      <c r="B2288" s="33">
        <v>45659</v>
      </c>
      <c r="C2288" t="s">
        <v>98</v>
      </c>
      <c r="D2288" t="s">
        <v>6038</v>
      </c>
      <c r="E2288" t="s">
        <v>175</v>
      </c>
      <c r="F2288" t="s">
        <v>179</v>
      </c>
      <c r="G2288" t="s">
        <v>163</v>
      </c>
      <c r="H2288" t="s">
        <v>166</v>
      </c>
      <c r="I2288">
        <v>359</v>
      </c>
      <c r="J2288" t="s">
        <v>514</v>
      </c>
      <c r="K2288" t="s">
        <v>2873</v>
      </c>
      <c r="L2288" t="s">
        <v>349</v>
      </c>
      <c r="M2288" t="s">
        <v>1061</v>
      </c>
      <c r="N2288">
        <v>71</v>
      </c>
      <c r="O2288">
        <v>27</v>
      </c>
      <c r="P2288">
        <v>32</v>
      </c>
      <c r="Q2288" t="s">
        <v>76</v>
      </c>
      <c r="R2288" t="s">
        <v>238</v>
      </c>
      <c r="S2288" t="s">
        <v>239</v>
      </c>
      <c r="T2288">
        <v>180</v>
      </c>
      <c r="U2288">
        <v>124</v>
      </c>
      <c r="V2288">
        <v>68.89</v>
      </c>
      <c r="W2288" t="s">
        <v>133</v>
      </c>
      <c r="X2288">
        <v>7098</v>
      </c>
      <c r="Y2288">
        <v>880152</v>
      </c>
      <c r="Z2288">
        <v>54436</v>
      </c>
      <c r="AA2288">
        <v>50220</v>
      </c>
      <c r="AB2288">
        <v>984808</v>
      </c>
      <c r="AC2288">
        <v>843352</v>
      </c>
      <c r="AD2288">
        <v>141456</v>
      </c>
      <c r="AE2288" t="s">
        <v>75</v>
      </c>
      <c r="AF2288" t="s">
        <v>72</v>
      </c>
      <c r="AG2288" t="s">
        <v>240</v>
      </c>
      <c r="AH2288" t="s">
        <v>147</v>
      </c>
      <c r="AI2288" t="s">
        <v>139</v>
      </c>
      <c r="AJ2288" t="str">
        <f t="shared" si="35"/>
        <v>Jan</v>
      </c>
    </row>
    <row r="2289" spans="1:36" x14ac:dyDescent="0.3">
      <c r="A2289" t="s">
        <v>6039</v>
      </c>
      <c r="B2289" s="33">
        <v>45773</v>
      </c>
      <c r="C2289" t="s">
        <v>97</v>
      </c>
      <c r="D2289" t="s">
        <v>6040</v>
      </c>
      <c r="E2289" t="s">
        <v>172</v>
      </c>
      <c r="F2289" t="s">
        <v>173</v>
      </c>
      <c r="G2289" t="s">
        <v>155</v>
      </c>
      <c r="H2289" t="s">
        <v>161</v>
      </c>
      <c r="I2289">
        <v>597</v>
      </c>
      <c r="J2289" t="s">
        <v>636</v>
      </c>
      <c r="K2289" t="s">
        <v>325</v>
      </c>
      <c r="L2289" t="s">
        <v>1003</v>
      </c>
      <c r="M2289" t="s">
        <v>325</v>
      </c>
      <c r="N2289">
        <v>105</v>
      </c>
      <c r="O2289">
        <v>1</v>
      </c>
      <c r="P2289">
        <v>-9</v>
      </c>
      <c r="Q2289" t="s">
        <v>73</v>
      </c>
      <c r="R2289" t="s">
        <v>238</v>
      </c>
      <c r="S2289" t="s">
        <v>239</v>
      </c>
      <c r="T2289">
        <v>150</v>
      </c>
      <c r="U2289">
        <v>123</v>
      </c>
      <c r="V2289">
        <v>82</v>
      </c>
      <c r="W2289" t="s">
        <v>133</v>
      </c>
      <c r="X2289">
        <v>9183</v>
      </c>
      <c r="Y2289">
        <v>1129509</v>
      </c>
      <c r="Z2289">
        <v>20910</v>
      </c>
      <c r="AA2289">
        <v>67281</v>
      </c>
      <c r="AB2289">
        <v>1217700</v>
      </c>
      <c r="AC2289">
        <v>985037</v>
      </c>
      <c r="AD2289">
        <v>232663</v>
      </c>
      <c r="AE2289" t="s">
        <v>81</v>
      </c>
      <c r="AF2289" t="s">
        <v>78</v>
      </c>
      <c r="AG2289" t="s">
        <v>240</v>
      </c>
      <c r="AH2289" t="s">
        <v>144</v>
      </c>
      <c r="AI2289" t="s">
        <v>140</v>
      </c>
      <c r="AJ2289" t="str">
        <f t="shared" si="35"/>
        <v>Apr</v>
      </c>
    </row>
    <row r="2290" spans="1:36" x14ac:dyDescent="0.3">
      <c r="A2290" t="s">
        <v>6041</v>
      </c>
      <c r="B2290" s="33">
        <v>45909</v>
      </c>
      <c r="C2290" t="s">
        <v>93</v>
      </c>
      <c r="D2290" t="s">
        <v>6042</v>
      </c>
      <c r="E2290" t="s">
        <v>179</v>
      </c>
      <c r="F2290" t="s">
        <v>180</v>
      </c>
      <c r="G2290" t="s">
        <v>166</v>
      </c>
      <c r="H2290" t="s">
        <v>160</v>
      </c>
      <c r="I2290">
        <v>1403</v>
      </c>
      <c r="J2290" t="s">
        <v>266</v>
      </c>
      <c r="K2290" t="s">
        <v>327</v>
      </c>
      <c r="L2290" t="s">
        <v>921</v>
      </c>
      <c r="M2290" t="s">
        <v>2161</v>
      </c>
      <c r="N2290">
        <v>191</v>
      </c>
      <c r="O2290">
        <v>43</v>
      </c>
      <c r="P2290">
        <v>57</v>
      </c>
      <c r="Q2290" t="s">
        <v>76</v>
      </c>
      <c r="R2290" t="s">
        <v>238</v>
      </c>
      <c r="S2290" t="s">
        <v>239</v>
      </c>
      <c r="T2290">
        <v>186</v>
      </c>
      <c r="U2290">
        <v>151</v>
      </c>
      <c r="V2290">
        <v>81.180000000000007</v>
      </c>
      <c r="W2290" t="s">
        <v>133</v>
      </c>
      <c r="X2290">
        <v>9135</v>
      </c>
      <c r="Y2290">
        <v>1379385</v>
      </c>
      <c r="Z2290">
        <v>40619</v>
      </c>
      <c r="AA2290">
        <v>75500</v>
      </c>
      <c r="AB2290">
        <v>1495504</v>
      </c>
      <c r="AC2290">
        <v>1155652</v>
      </c>
      <c r="AD2290">
        <v>339852</v>
      </c>
      <c r="AE2290" t="s">
        <v>72</v>
      </c>
      <c r="AF2290" t="s">
        <v>81</v>
      </c>
      <c r="AG2290" t="s">
        <v>240</v>
      </c>
      <c r="AH2290" t="s">
        <v>144</v>
      </c>
      <c r="AI2290" t="s">
        <v>139</v>
      </c>
      <c r="AJ2290" t="str">
        <f t="shared" si="35"/>
        <v>Sep</v>
      </c>
    </row>
    <row r="2291" spans="1:36" x14ac:dyDescent="0.3">
      <c r="A2291" t="s">
        <v>6043</v>
      </c>
      <c r="B2291" s="33">
        <v>45811</v>
      </c>
      <c r="C2291" t="s">
        <v>95</v>
      </c>
      <c r="D2291" t="s">
        <v>6044</v>
      </c>
      <c r="E2291" t="s">
        <v>178</v>
      </c>
      <c r="F2291" t="s">
        <v>177</v>
      </c>
      <c r="G2291" t="s">
        <v>157</v>
      </c>
      <c r="H2291" t="s">
        <v>162</v>
      </c>
      <c r="I2291">
        <v>1998</v>
      </c>
      <c r="J2291" t="s">
        <v>463</v>
      </c>
      <c r="K2291" t="s">
        <v>1336</v>
      </c>
      <c r="L2291" t="s">
        <v>3708</v>
      </c>
      <c r="M2291" t="s">
        <v>671</v>
      </c>
      <c r="N2291">
        <v>306</v>
      </c>
      <c r="O2291">
        <v>40</v>
      </c>
      <c r="P2291">
        <v>50</v>
      </c>
      <c r="Q2291" t="s">
        <v>76</v>
      </c>
      <c r="R2291" t="s">
        <v>238</v>
      </c>
      <c r="S2291" t="s">
        <v>239</v>
      </c>
      <c r="T2291">
        <v>189</v>
      </c>
      <c r="U2291">
        <v>140</v>
      </c>
      <c r="V2291">
        <v>74.069999999999993</v>
      </c>
      <c r="W2291" t="s">
        <v>135</v>
      </c>
      <c r="X2291">
        <v>9135</v>
      </c>
      <c r="Y2291">
        <v>1278900</v>
      </c>
      <c r="Z2291">
        <v>32200</v>
      </c>
      <c r="AA2291">
        <v>60760</v>
      </c>
      <c r="AB2291">
        <v>1371860</v>
      </c>
      <c r="AC2291">
        <v>845621</v>
      </c>
      <c r="AD2291">
        <v>526239</v>
      </c>
      <c r="AE2291" t="s">
        <v>75</v>
      </c>
      <c r="AF2291" t="s">
        <v>78</v>
      </c>
      <c r="AG2291" t="s">
        <v>240</v>
      </c>
      <c r="AH2291" t="s">
        <v>147</v>
      </c>
      <c r="AI2291" t="s">
        <v>140</v>
      </c>
      <c r="AJ2291" t="str">
        <f t="shared" si="35"/>
        <v>Jun</v>
      </c>
    </row>
    <row r="2292" spans="1:36" x14ac:dyDescent="0.3">
      <c r="A2292" t="s">
        <v>6045</v>
      </c>
      <c r="B2292" s="33">
        <v>45724</v>
      </c>
      <c r="C2292" t="s">
        <v>93</v>
      </c>
      <c r="D2292" t="s">
        <v>6046</v>
      </c>
      <c r="E2292" t="s">
        <v>176</v>
      </c>
      <c r="F2292" t="s">
        <v>172</v>
      </c>
      <c r="G2292" t="s">
        <v>156</v>
      </c>
      <c r="H2292" t="s">
        <v>155</v>
      </c>
      <c r="I2292">
        <v>971</v>
      </c>
      <c r="J2292" t="s">
        <v>243</v>
      </c>
      <c r="K2292" t="s">
        <v>1247</v>
      </c>
      <c r="L2292" t="s">
        <v>377</v>
      </c>
      <c r="M2292" t="s">
        <v>1247</v>
      </c>
      <c r="N2292">
        <v>128</v>
      </c>
      <c r="O2292">
        <v>0</v>
      </c>
      <c r="P2292">
        <v>0</v>
      </c>
      <c r="Q2292" t="s">
        <v>70</v>
      </c>
      <c r="R2292" t="s">
        <v>238</v>
      </c>
      <c r="S2292" t="s">
        <v>239</v>
      </c>
      <c r="T2292">
        <v>189</v>
      </c>
      <c r="U2292">
        <v>148</v>
      </c>
      <c r="V2292">
        <v>78.31</v>
      </c>
      <c r="W2292" t="s">
        <v>133</v>
      </c>
      <c r="X2292">
        <v>6204</v>
      </c>
      <c r="Y2292">
        <v>918192</v>
      </c>
      <c r="Z2292">
        <v>33004</v>
      </c>
      <c r="AA2292">
        <v>79476</v>
      </c>
      <c r="AB2292">
        <v>1030672</v>
      </c>
      <c r="AC2292">
        <v>861739</v>
      </c>
      <c r="AD2292">
        <v>168933</v>
      </c>
      <c r="AE2292" t="s">
        <v>81</v>
      </c>
      <c r="AF2292" t="s">
        <v>81</v>
      </c>
      <c r="AG2292" t="s">
        <v>240</v>
      </c>
      <c r="AH2292" t="s">
        <v>145</v>
      </c>
      <c r="AI2292" t="s">
        <v>138</v>
      </c>
      <c r="AJ2292" t="str">
        <f t="shared" si="35"/>
        <v>Mar</v>
      </c>
    </row>
    <row r="2293" spans="1:36" x14ac:dyDescent="0.3">
      <c r="A2293" t="s">
        <v>6047</v>
      </c>
      <c r="B2293" s="33">
        <v>45790</v>
      </c>
      <c r="C2293" t="s">
        <v>97</v>
      </c>
      <c r="D2293" t="s">
        <v>6048</v>
      </c>
      <c r="E2293" t="s">
        <v>181</v>
      </c>
      <c r="F2293" t="s">
        <v>175</v>
      </c>
      <c r="G2293" t="s">
        <v>159</v>
      </c>
      <c r="H2293" t="s">
        <v>163</v>
      </c>
      <c r="I2293">
        <v>428</v>
      </c>
      <c r="J2293" t="s">
        <v>508</v>
      </c>
      <c r="K2293" t="s">
        <v>1652</v>
      </c>
      <c r="L2293" t="s">
        <v>633</v>
      </c>
      <c r="M2293" t="s">
        <v>928</v>
      </c>
      <c r="N2293">
        <v>77</v>
      </c>
      <c r="O2293">
        <v>0</v>
      </c>
      <c r="P2293">
        <v>9</v>
      </c>
      <c r="Q2293" t="s">
        <v>73</v>
      </c>
      <c r="R2293" t="s">
        <v>238</v>
      </c>
      <c r="S2293" t="s">
        <v>239</v>
      </c>
      <c r="T2293">
        <v>189</v>
      </c>
      <c r="U2293">
        <v>123</v>
      </c>
      <c r="V2293">
        <v>65.08</v>
      </c>
      <c r="W2293" t="s">
        <v>133</v>
      </c>
      <c r="X2293">
        <v>4235</v>
      </c>
      <c r="Y2293">
        <v>520905</v>
      </c>
      <c r="Z2293">
        <v>18696</v>
      </c>
      <c r="AA2293">
        <v>81672</v>
      </c>
      <c r="AB2293">
        <v>621273</v>
      </c>
      <c r="AC2293">
        <v>532321</v>
      </c>
      <c r="AD2293">
        <v>88952</v>
      </c>
      <c r="AE2293" t="s">
        <v>81</v>
      </c>
      <c r="AF2293" t="s">
        <v>75</v>
      </c>
      <c r="AG2293" t="s">
        <v>240</v>
      </c>
      <c r="AH2293" t="s">
        <v>144</v>
      </c>
      <c r="AI2293" t="s">
        <v>139</v>
      </c>
      <c r="AJ2293" t="str">
        <f t="shared" si="35"/>
        <v>May</v>
      </c>
    </row>
    <row r="2294" spans="1:36" x14ac:dyDescent="0.3">
      <c r="A2294" t="s">
        <v>6049</v>
      </c>
      <c r="B2294" s="33">
        <v>45913</v>
      </c>
      <c r="C2294" t="s">
        <v>95</v>
      </c>
      <c r="D2294" t="s">
        <v>6050</v>
      </c>
      <c r="E2294" t="s">
        <v>175</v>
      </c>
      <c r="F2294" t="s">
        <v>172</v>
      </c>
      <c r="G2294" t="s">
        <v>163</v>
      </c>
      <c r="H2294" t="s">
        <v>155</v>
      </c>
      <c r="I2294">
        <v>1196</v>
      </c>
      <c r="J2294" t="s">
        <v>280</v>
      </c>
      <c r="K2294" t="s">
        <v>1006</v>
      </c>
      <c r="L2294" t="s">
        <v>1913</v>
      </c>
      <c r="M2294" t="s">
        <v>1205</v>
      </c>
      <c r="N2294">
        <v>158</v>
      </c>
      <c r="O2294">
        <v>2</v>
      </c>
      <c r="P2294">
        <v>14</v>
      </c>
      <c r="Q2294" t="s">
        <v>73</v>
      </c>
      <c r="R2294" t="s">
        <v>238</v>
      </c>
      <c r="S2294" t="s">
        <v>239</v>
      </c>
      <c r="T2294">
        <v>180</v>
      </c>
      <c r="U2294">
        <v>120</v>
      </c>
      <c r="V2294">
        <v>66.67</v>
      </c>
      <c r="W2294" t="s">
        <v>133</v>
      </c>
      <c r="X2294">
        <v>3770</v>
      </c>
      <c r="Y2294">
        <v>452400</v>
      </c>
      <c r="Z2294">
        <v>18600</v>
      </c>
      <c r="AA2294">
        <v>35040</v>
      </c>
      <c r="AB2294">
        <v>506040</v>
      </c>
      <c r="AC2294">
        <v>297865</v>
      </c>
      <c r="AD2294">
        <v>208175</v>
      </c>
      <c r="AE2294" t="s">
        <v>75</v>
      </c>
      <c r="AF2294" t="s">
        <v>81</v>
      </c>
      <c r="AG2294" t="s">
        <v>240</v>
      </c>
      <c r="AH2294" t="s">
        <v>144</v>
      </c>
      <c r="AI2294" t="s">
        <v>138</v>
      </c>
      <c r="AJ2294" t="str">
        <f t="shared" si="35"/>
        <v>Sep</v>
      </c>
    </row>
    <row r="2295" spans="1:36" x14ac:dyDescent="0.3">
      <c r="A2295" t="s">
        <v>6051</v>
      </c>
      <c r="B2295" s="33">
        <v>45715</v>
      </c>
      <c r="C2295" t="s">
        <v>98</v>
      </c>
      <c r="D2295" t="s">
        <v>6052</v>
      </c>
      <c r="E2295" t="s">
        <v>178</v>
      </c>
      <c r="F2295" t="s">
        <v>174</v>
      </c>
      <c r="G2295" t="s">
        <v>157</v>
      </c>
      <c r="H2295" t="s">
        <v>158</v>
      </c>
      <c r="I2295">
        <v>1980</v>
      </c>
      <c r="J2295" t="s">
        <v>292</v>
      </c>
      <c r="K2295" t="s">
        <v>2438</v>
      </c>
      <c r="L2295" t="s">
        <v>3002</v>
      </c>
      <c r="M2295" t="s">
        <v>1462</v>
      </c>
      <c r="N2295">
        <v>263</v>
      </c>
      <c r="O2295">
        <v>26</v>
      </c>
      <c r="P2295">
        <v>39</v>
      </c>
      <c r="Q2295" t="s">
        <v>76</v>
      </c>
      <c r="R2295" t="s">
        <v>238</v>
      </c>
      <c r="S2295" t="s">
        <v>239</v>
      </c>
      <c r="T2295">
        <v>150</v>
      </c>
      <c r="U2295">
        <v>119</v>
      </c>
      <c r="V2295">
        <v>79.33</v>
      </c>
      <c r="W2295" t="s">
        <v>133</v>
      </c>
      <c r="X2295">
        <v>3718</v>
      </c>
      <c r="Y2295">
        <v>442442</v>
      </c>
      <c r="Z2295">
        <v>41650</v>
      </c>
      <c r="AA2295">
        <v>61523</v>
      </c>
      <c r="AB2295">
        <v>545615</v>
      </c>
      <c r="AC2295">
        <v>423042</v>
      </c>
      <c r="AD2295">
        <v>122573</v>
      </c>
      <c r="AE2295" t="s">
        <v>75</v>
      </c>
      <c r="AF2295" t="s">
        <v>78</v>
      </c>
      <c r="AG2295" t="s">
        <v>240</v>
      </c>
      <c r="AH2295" t="s">
        <v>144</v>
      </c>
      <c r="AI2295" t="s">
        <v>138</v>
      </c>
      <c r="AJ2295" t="str">
        <f t="shared" si="35"/>
        <v>Feb</v>
      </c>
    </row>
    <row r="2296" spans="1:36" x14ac:dyDescent="0.3">
      <c r="A2296" t="s">
        <v>6053</v>
      </c>
      <c r="B2296" s="33">
        <v>45973</v>
      </c>
      <c r="C2296" t="s">
        <v>99</v>
      </c>
      <c r="D2296" t="s">
        <v>6054</v>
      </c>
      <c r="E2296" t="s">
        <v>177</v>
      </c>
      <c r="F2296" t="s">
        <v>175</v>
      </c>
      <c r="G2296" t="s">
        <v>162</v>
      </c>
      <c r="H2296" t="s">
        <v>163</v>
      </c>
      <c r="I2296">
        <v>1417</v>
      </c>
      <c r="J2296" t="s">
        <v>566</v>
      </c>
      <c r="K2296" t="s">
        <v>369</v>
      </c>
      <c r="L2296" t="s">
        <v>1251</v>
      </c>
      <c r="M2296" t="s">
        <v>3881</v>
      </c>
      <c r="N2296">
        <v>186</v>
      </c>
      <c r="O2296">
        <v>24</v>
      </c>
      <c r="P2296">
        <v>42</v>
      </c>
      <c r="Q2296" t="s">
        <v>76</v>
      </c>
      <c r="R2296" t="s">
        <v>238</v>
      </c>
      <c r="S2296" t="s">
        <v>239</v>
      </c>
      <c r="T2296">
        <v>189</v>
      </c>
      <c r="U2296">
        <v>160</v>
      </c>
      <c r="V2296">
        <v>84.66</v>
      </c>
      <c r="W2296" t="s">
        <v>133</v>
      </c>
      <c r="X2296">
        <v>8323</v>
      </c>
      <c r="Y2296">
        <v>1331680</v>
      </c>
      <c r="Z2296">
        <v>59520</v>
      </c>
      <c r="AA2296">
        <v>79840</v>
      </c>
      <c r="AB2296">
        <v>1471040</v>
      </c>
      <c r="AC2296">
        <v>1243216</v>
      </c>
      <c r="AD2296">
        <v>227824</v>
      </c>
      <c r="AE2296" t="s">
        <v>78</v>
      </c>
      <c r="AF2296" t="s">
        <v>75</v>
      </c>
      <c r="AG2296" t="s">
        <v>240</v>
      </c>
      <c r="AH2296" t="s">
        <v>147</v>
      </c>
      <c r="AI2296" t="s">
        <v>139</v>
      </c>
      <c r="AJ2296" t="str">
        <f t="shared" si="35"/>
        <v>Nov</v>
      </c>
    </row>
    <row r="2297" spans="1:36" x14ac:dyDescent="0.3">
      <c r="A2297" t="s">
        <v>6055</v>
      </c>
      <c r="B2297" s="33">
        <v>45787</v>
      </c>
      <c r="C2297" t="s">
        <v>93</v>
      </c>
      <c r="D2297" t="s">
        <v>1330</v>
      </c>
      <c r="E2297" t="s">
        <v>179</v>
      </c>
      <c r="F2297" t="s">
        <v>176</v>
      </c>
      <c r="G2297" t="s">
        <v>166</v>
      </c>
      <c r="H2297" t="s">
        <v>156</v>
      </c>
      <c r="I2297">
        <v>1618</v>
      </c>
      <c r="J2297" t="s">
        <v>529</v>
      </c>
      <c r="K2297" t="s">
        <v>2791</v>
      </c>
      <c r="L2297" t="s">
        <v>385</v>
      </c>
      <c r="M2297" t="s">
        <v>414</v>
      </c>
      <c r="N2297">
        <v>235</v>
      </c>
      <c r="O2297">
        <v>0</v>
      </c>
      <c r="P2297">
        <v>20</v>
      </c>
      <c r="Q2297" t="s">
        <v>73</v>
      </c>
      <c r="R2297" t="s">
        <v>238</v>
      </c>
      <c r="S2297" t="s">
        <v>239</v>
      </c>
      <c r="T2297">
        <v>220</v>
      </c>
      <c r="U2297">
        <v>178</v>
      </c>
      <c r="V2297">
        <v>80.91</v>
      </c>
      <c r="W2297" t="s">
        <v>135</v>
      </c>
      <c r="X2297">
        <v>7686</v>
      </c>
      <c r="Y2297">
        <v>1368108</v>
      </c>
      <c r="Z2297">
        <v>32396</v>
      </c>
      <c r="AA2297">
        <v>91136</v>
      </c>
      <c r="AB2297">
        <v>1491640</v>
      </c>
      <c r="AC2297">
        <v>1233958</v>
      </c>
      <c r="AD2297">
        <v>257682</v>
      </c>
      <c r="AE2297" t="s">
        <v>72</v>
      </c>
      <c r="AF2297" t="s">
        <v>81</v>
      </c>
      <c r="AG2297" t="s">
        <v>240</v>
      </c>
      <c r="AH2297" t="s">
        <v>144</v>
      </c>
      <c r="AI2297" t="s">
        <v>140</v>
      </c>
      <c r="AJ2297" t="str">
        <f t="shared" si="35"/>
        <v>May</v>
      </c>
    </row>
    <row r="2298" spans="1:36" x14ac:dyDescent="0.3">
      <c r="A2298" t="s">
        <v>6056</v>
      </c>
      <c r="B2298" s="33">
        <v>45678</v>
      </c>
      <c r="C2298" t="s">
        <v>96</v>
      </c>
      <c r="D2298" t="s">
        <v>6057</v>
      </c>
      <c r="E2298" t="s">
        <v>179</v>
      </c>
      <c r="F2298" t="s">
        <v>178</v>
      </c>
      <c r="G2298" t="s">
        <v>166</v>
      </c>
      <c r="H2298" t="s">
        <v>157</v>
      </c>
      <c r="I2298">
        <v>903</v>
      </c>
      <c r="J2298" t="s">
        <v>731</v>
      </c>
      <c r="K2298" t="s">
        <v>6058</v>
      </c>
      <c r="L2298" t="s">
        <v>5565</v>
      </c>
      <c r="M2298" t="s">
        <v>6058</v>
      </c>
      <c r="N2298">
        <v>146</v>
      </c>
      <c r="O2298">
        <v>1</v>
      </c>
      <c r="P2298">
        <v>-10</v>
      </c>
      <c r="Q2298" t="s">
        <v>73</v>
      </c>
      <c r="R2298" t="s">
        <v>238</v>
      </c>
      <c r="S2298" t="s">
        <v>239</v>
      </c>
      <c r="T2298">
        <v>189</v>
      </c>
      <c r="U2298">
        <v>132</v>
      </c>
      <c r="V2298">
        <v>69.84</v>
      </c>
      <c r="W2298" t="s">
        <v>135</v>
      </c>
      <c r="X2298">
        <v>6341</v>
      </c>
      <c r="Y2298">
        <v>837012</v>
      </c>
      <c r="Z2298">
        <v>21516</v>
      </c>
      <c r="AA2298">
        <v>54648</v>
      </c>
      <c r="AB2298">
        <v>913176</v>
      </c>
      <c r="AC2298">
        <v>649537</v>
      </c>
      <c r="AD2298">
        <v>263639</v>
      </c>
      <c r="AE2298" t="s">
        <v>72</v>
      </c>
      <c r="AF2298" t="s">
        <v>75</v>
      </c>
      <c r="AG2298" t="s">
        <v>240</v>
      </c>
      <c r="AH2298" t="s">
        <v>144</v>
      </c>
      <c r="AI2298" t="s">
        <v>139</v>
      </c>
      <c r="AJ2298" t="str">
        <f t="shared" si="35"/>
        <v>Jan</v>
      </c>
    </row>
    <row r="2299" spans="1:36" x14ac:dyDescent="0.3">
      <c r="A2299" t="s">
        <v>6059</v>
      </c>
      <c r="B2299" s="33">
        <v>45956</v>
      </c>
      <c r="C2299" t="s">
        <v>95</v>
      </c>
      <c r="D2299" t="s">
        <v>6060</v>
      </c>
      <c r="E2299" t="s">
        <v>176</v>
      </c>
      <c r="F2299" t="s">
        <v>173</v>
      </c>
      <c r="G2299" t="s">
        <v>156</v>
      </c>
      <c r="H2299" t="s">
        <v>161</v>
      </c>
      <c r="I2299">
        <v>1328</v>
      </c>
      <c r="J2299" t="s">
        <v>731</v>
      </c>
      <c r="K2299" t="s">
        <v>4719</v>
      </c>
      <c r="L2299" t="s">
        <v>4961</v>
      </c>
      <c r="M2299" t="s">
        <v>4719</v>
      </c>
      <c r="N2299">
        <v>177</v>
      </c>
      <c r="O2299">
        <v>9</v>
      </c>
      <c r="P2299">
        <v>0</v>
      </c>
      <c r="Q2299" t="s">
        <v>73</v>
      </c>
      <c r="R2299" t="s">
        <v>238</v>
      </c>
      <c r="S2299" t="s">
        <v>239</v>
      </c>
      <c r="T2299">
        <v>186</v>
      </c>
      <c r="U2299">
        <v>122</v>
      </c>
      <c r="V2299">
        <v>65.59</v>
      </c>
      <c r="W2299" t="s">
        <v>133</v>
      </c>
      <c r="X2299">
        <v>4543</v>
      </c>
      <c r="Y2299">
        <v>554246</v>
      </c>
      <c r="Z2299">
        <v>45628</v>
      </c>
      <c r="AA2299">
        <v>50752</v>
      </c>
      <c r="AB2299">
        <v>650626</v>
      </c>
      <c r="AC2299">
        <v>452442</v>
      </c>
      <c r="AD2299">
        <v>198184</v>
      </c>
      <c r="AE2299" t="s">
        <v>81</v>
      </c>
      <c r="AF2299" t="s">
        <v>78</v>
      </c>
      <c r="AG2299" t="s">
        <v>240</v>
      </c>
      <c r="AH2299" t="s">
        <v>146</v>
      </c>
      <c r="AI2299" t="s">
        <v>140</v>
      </c>
      <c r="AJ2299" t="str">
        <f t="shared" si="35"/>
        <v>Oct</v>
      </c>
    </row>
    <row r="2300" spans="1:36" x14ac:dyDescent="0.3">
      <c r="A2300" t="s">
        <v>6061</v>
      </c>
      <c r="B2300" s="33">
        <v>45763</v>
      </c>
      <c r="C2300" t="s">
        <v>93</v>
      </c>
      <c r="D2300" t="s">
        <v>6062</v>
      </c>
      <c r="E2300" t="s">
        <v>177</v>
      </c>
      <c r="F2300" t="s">
        <v>174</v>
      </c>
      <c r="G2300" t="s">
        <v>162</v>
      </c>
      <c r="H2300" t="s">
        <v>158</v>
      </c>
      <c r="I2300">
        <v>543</v>
      </c>
      <c r="J2300" t="s">
        <v>275</v>
      </c>
      <c r="K2300" t="s">
        <v>1195</v>
      </c>
      <c r="L2300" t="s">
        <v>3184</v>
      </c>
      <c r="M2300" t="s">
        <v>1625</v>
      </c>
      <c r="N2300">
        <v>97</v>
      </c>
      <c r="O2300">
        <v>19</v>
      </c>
      <c r="P2300">
        <v>22</v>
      </c>
      <c r="Q2300" t="s">
        <v>73</v>
      </c>
      <c r="R2300" t="s">
        <v>238</v>
      </c>
      <c r="S2300" t="s">
        <v>239</v>
      </c>
      <c r="T2300">
        <v>186</v>
      </c>
      <c r="U2300">
        <v>113</v>
      </c>
      <c r="V2300">
        <v>60.75</v>
      </c>
      <c r="W2300" t="s">
        <v>135</v>
      </c>
      <c r="X2300">
        <v>6809</v>
      </c>
      <c r="Y2300">
        <v>769417</v>
      </c>
      <c r="Z2300">
        <v>50511</v>
      </c>
      <c r="AA2300">
        <v>43844</v>
      </c>
      <c r="AB2300">
        <v>863772</v>
      </c>
      <c r="AC2300">
        <v>638528</v>
      </c>
      <c r="AD2300">
        <v>225244</v>
      </c>
      <c r="AE2300" t="s">
        <v>78</v>
      </c>
      <c r="AF2300" t="s">
        <v>78</v>
      </c>
      <c r="AG2300" t="s">
        <v>240</v>
      </c>
      <c r="AH2300" t="s">
        <v>144</v>
      </c>
      <c r="AI2300" t="s">
        <v>138</v>
      </c>
      <c r="AJ2300" t="str">
        <f t="shared" si="35"/>
        <v>Apr</v>
      </c>
    </row>
    <row r="2301" spans="1:36" x14ac:dyDescent="0.3">
      <c r="A2301" t="s">
        <v>6063</v>
      </c>
      <c r="B2301" s="33">
        <v>45868</v>
      </c>
      <c r="C2301" t="s">
        <v>95</v>
      </c>
      <c r="D2301" t="s">
        <v>6064</v>
      </c>
      <c r="E2301" t="s">
        <v>174</v>
      </c>
      <c r="F2301" t="s">
        <v>176</v>
      </c>
      <c r="G2301" t="s">
        <v>158</v>
      </c>
      <c r="H2301" t="s">
        <v>156</v>
      </c>
      <c r="I2301">
        <v>1495</v>
      </c>
      <c r="J2301" t="s">
        <v>639</v>
      </c>
      <c r="K2301" t="s">
        <v>1014</v>
      </c>
      <c r="L2301" t="s">
        <v>639</v>
      </c>
      <c r="M2301" t="s">
        <v>3978</v>
      </c>
      <c r="N2301">
        <v>192</v>
      </c>
      <c r="O2301">
        <v>0</v>
      </c>
      <c r="P2301">
        <v>5</v>
      </c>
      <c r="Q2301" t="s">
        <v>70</v>
      </c>
      <c r="R2301" t="s">
        <v>238</v>
      </c>
      <c r="S2301" t="s">
        <v>239</v>
      </c>
      <c r="T2301">
        <v>189</v>
      </c>
      <c r="U2301">
        <v>170</v>
      </c>
      <c r="V2301">
        <v>89.95</v>
      </c>
      <c r="W2301" t="s">
        <v>133</v>
      </c>
      <c r="X2301">
        <v>4585</v>
      </c>
      <c r="Y2301">
        <v>779450</v>
      </c>
      <c r="Z2301">
        <v>62390</v>
      </c>
      <c r="AA2301">
        <v>114580</v>
      </c>
      <c r="AB2301">
        <v>956420</v>
      </c>
      <c r="AC2301">
        <v>796223</v>
      </c>
      <c r="AD2301">
        <v>160197</v>
      </c>
      <c r="AE2301" t="s">
        <v>78</v>
      </c>
      <c r="AF2301" t="s">
        <v>81</v>
      </c>
      <c r="AG2301" t="s">
        <v>240</v>
      </c>
      <c r="AH2301" t="s">
        <v>144</v>
      </c>
      <c r="AI2301" t="s">
        <v>138</v>
      </c>
      <c r="AJ2301" t="str">
        <f t="shared" si="35"/>
        <v>Jul</v>
      </c>
    </row>
    <row r="2302" spans="1:36" x14ac:dyDescent="0.3">
      <c r="A2302" t="s">
        <v>6065</v>
      </c>
      <c r="B2302" s="33">
        <v>45953</v>
      </c>
      <c r="C2302" t="s">
        <v>97</v>
      </c>
      <c r="D2302" t="s">
        <v>6066</v>
      </c>
      <c r="E2302" t="s">
        <v>180</v>
      </c>
      <c r="F2302" t="s">
        <v>176</v>
      </c>
      <c r="G2302" t="s">
        <v>160</v>
      </c>
      <c r="H2302" t="s">
        <v>156</v>
      </c>
      <c r="I2302">
        <v>2159</v>
      </c>
      <c r="J2302" t="s">
        <v>304</v>
      </c>
      <c r="K2302" t="s">
        <v>691</v>
      </c>
      <c r="L2302" t="s">
        <v>304</v>
      </c>
      <c r="M2302" t="s">
        <v>2524</v>
      </c>
      <c r="N2302">
        <v>276</v>
      </c>
      <c r="O2302">
        <v>0</v>
      </c>
      <c r="P2302">
        <v>6</v>
      </c>
      <c r="Q2302" t="s">
        <v>73</v>
      </c>
      <c r="R2302" t="s">
        <v>238</v>
      </c>
      <c r="S2302" t="s">
        <v>239</v>
      </c>
      <c r="T2302">
        <v>220</v>
      </c>
      <c r="U2302">
        <v>212</v>
      </c>
      <c r="V2302">
        <v>96.36</v>
      </c>
      <c r="W2302" t="s">
        <v>133</v>
      </c>
      <c r="X2302">
        <v>10003</v>
      </c>
      <c r="Y2302">
        <v>2120636</v>
      </c>
      <c r="Z2302">
        <v>33072</v>
      </c>
      <c r="AA2302">
        <v>128260</v>
      </c>
      <c r="AB2302">
        <v>2281968</v>
      </c>
      <c r="AC2302">
        <v>1504697</v>
      </c>
      <c r="AD2302">
        <v>777271</v>
      </c>
      <c r="AE2302" t="s">
        <v>81</v>
      </c>
      <c r="AF2302" t="s">
        <v>81</v>
      </c>
      <c r="AG2302" t="s">
        <v>240</v>
      </c>
      <c r="AH2302" t="s">
        <v>144</v>
      </c>
      <c r="AI2302" t="s">
        <v>139</v>
      </c>
      <c r="AJ2302" t="str">
        <f t="shared" si="35"/>
        <v>Oct</v>
      </c>
    </row>
    <row r="2303" spans="1:36" x14ac:dyDescent="0.3">
      <c r="A2303" t="s">
        <v>6067</v>
      </c>
      <c r="B2303" s="33">
        <v>45919</v>
      </c>
      <c r="C2303" t="s">
        <v>97</v>
      </c>
      <c r="D2303" t="s">
        <v>6068</v>
      </c>
      <c r="E2303" t="s">
        <v>177</v>
      </c>
      <c r="F2303" t="s">
        <v>173</v>
      </c>
      <c r="G2303" t="s">
        <v>162</v>
      </c>
      <c r="H2303" t="s">
        <v>161</v>
      </c>
      <c r="I2303">
        <v>1649</v>
      </c>
      <c r="J2303" t="s">
        <v>636</v>
      </c>
      <c r="K2303" t="s">
        <v>1639</v>
      </c>
      <c r="L2303" t="s">
        <v>2040</v>
      </c>
      <c r="M2303" t="s">
        <v>894</v>
      </c>
      <c r="N2303">
        <v>248</v>
      </c>
      <c r="O2303">
        <v>9</v>
      </c>
      <c r="P2303">
        <v>16</v>
      </c>
      <c r="Q2303" t="s">
        <v>73</v>
      </c>
      <c r="R2303" t="s">
        <v>238</v>
      </c>
      <c r="S2303" t="s">
        <v>239</v>
      </c>
      <c r="T2303">
        <v>180</v>
      </c>
      <c r="U2303">
        <v>159</v>
      </c>
      <c r="V2303">
        <v>88.33</v>
      </c>
      <c r="W2303" t="s">
        <v>133</v>
      </c>
      <c r="X2303">
        <v>4780</v>
      </c>
      <c r="Y2303">
        <v>760020</v>
      </c>
      <c r="Z2303">
        <v>32436</v>
      </c>
      <c r="AA2303">
        <v>58671</v>
      </c>
      <c r="AB2303">
        <v>851127</v>
      </c>
      <c r="AC2303">
        <v>564449</v>
      </c>
      <c r="AD2303">
        <v>286678</v>
      </c>
      <c r="AE2303" t="s">
        <v>78</v>
      </c>
      <c r="AF2303" t="s">
        <v>78</v>
      </c>
      <c r="AG2303" t="s">
        <v>240</v>
      </c>
      <c r="AH2303" t="s">
        <v>144</v>
      </c>
      <c r="AI2303" t="s">
        <v>139</v>
      </c>
      <c r="AJ2303" t="str">
        <f t="shared" si="35"/>
        <v>Sep</v>
      </c>
    </row>
    <row r="2304" spans="1:36" x14ac:dyDescent="0.3">
      <c r="A2304" t="s">
        <v>6069</v>
      </c>
      <c r="B2304" s="33">
        <v>45680</v>
      </c>
      <c r="C2304" t="s">
        <v>93</v>
      </c>
      <c r="D2304" t="s">
        <v>6070</v>
      </c>
      <c r="E2304" t="s">
        <v>172</v>
      </c>
      <c r="F2304" t="s">
        <v>177</v>
      </c>
      <c r="G2304" t="s">
        <v>155</v>
      </c>
      <c r="H2304" t="s">
        <v>162</v>
      </c>
      <c r="I2304">
        <v>886</v>
      </c>
      <c r="J2304" t="s">
        <v>264</v>
      </c>
      <c r="K2304" t="s">
        <v>1007</v>
      </c>
      <c r="L2304" t="s">
        <v>2120</v>
      </c>
      <c r="M2304" t="s">
        <v>1183</v>
      </c>
      <c r="N2304">
        <v>124</v>
      </c>
      <c r="O2304">
        <v>21</v>
      </c>
      <c r="P2304">
        <v>34</v>
      </c>
      <c r="Q2304" t="s">
        <v>76</v>
      </c>
      <c r="R2304" t="s">
        <v>238</v>
      </c>
      <c r="S2304" t="s">
        <v>239</v>
      </c>
      <c r="T2304">
        <v>150</v>
      </c>
      <c r="U2304">
        <v>116</v>
      </c>
      <c r="V2304">
        <v>77.33</v>
      </c>
      <c r="W2304" t="s">
        <v>133</v>
      </c>
      <c r="X2304">
        <v>3536</v>
      </c>
      <c r="Y2304">
        <v>410176</v>
      </c>
      <c r="Z2304">
        <v>43848</v>
      </c>
      <c r="AA2304">
        <v>82360</v>
      </c>
      <c r="AB2304">
        <v>536384</v>
      </c>
      <c r="AC2304">
        <v>376875</v>
      </c>
      <c r="AD2304">
        <v>159509</v>
      </c>
      <c r="AE2304" t="s">
        <v>81</v>
      </c>
      <c r="AF2304" t="s">
        <v>78</v>
      </c>
      <c r="AG2304" t="s">
        <v>240</v>
      </c>
      <c r="AH2304" t="s">
        <v>144</v>
      </c>
      <c r="AI2304" t="s">
        <v>138</v>
      </c>
      <c r="AJ2304" t="str">
        <f t="shared" si="35"/>
        <v>Jan</v>
      </c>
    </row>
    <row r="2305" spans="1:36" x14ac:dyDescent="0.3">
      <c r="A2305" t="s">
        <v>6071</v>
      </c>
      <c r="B2305" s="33">
        <v>45930</v>
      </c>
      <c r="C2305" t="s">
        <v>98</v>
      </c>
      <c r="D2305" t="s">
        <v>6072</v>
      </c>
      <c r="E2305" t="s">
        <v>172</v>
      </c>
      <c r="F2305" t="s">
        <v>174</v>
      </c>
      <c r="G2305" t="s">
        <v>155</v>
      </c>
      <c r="H2305" t="s">
        <v>158</v>
      </c>
      <c r="I2305">
        <v>1220</v>
      </c>
      <c r="J2305" t="s">
        <v>457</v>
      </c>
      <c r="K2305" t="s">
        <v>6073</v>
      </c>
      <c r="L2305" t="s">
        <v>1614</v>
      </c>
      <c r="M2305" t="s">
        <v>6074</v>
      </c>
      <c r="N2305">
        <v>196</v>
      </c>
      <c r="O2305">
        <v>36</v>
      </c>
      <c r="P2305">
        <v>31</v>
      </c>
      <c r="Q2305" t="s">
        <v>76</v>
      </c>
      <c r="R2305" t="s">
        <v>238</v>
      </c>
      <c r="S2305" t="s">
        <v>239</v>
      </c>
      <c r="T2305">
        <v>189</v>
      </c>
      <c r="U2305">
        <v>162</v>
      </c>
      <c r="V2305">
        <v>85.71</v>
      </c>
      <c r="W2305" t="s">
        <v>133</v>
      </c>
      <c r="X2305">
        <v>9412</v>
      </c>
      <c r="Y2305">
        <v>1524744</v>
      </c>
      <c r="Z2305">
        <v>84402</v>
      </c>
      <c r="AA2305">
        <v>94122</v>
      </c>
      <c r="AB2305">
        <v>1703268</v>
      </c>
      <c r="AC2305">
        <v>1103222</v>
      </c>
      <c r="AD2305">
        <v>600046</v>
      </c>
      <c r="AE2305" t="s">
        <v>81</v>
      </c>
      <c r="AF2305" t="s">
        <v>78</v>
      </c>
      <c r="AG2305" t="s">
        <v>240</v>
      </c>
      <c r="AH2305" t="s">
        <v>144</v>
      </c>
      <c r="AI2305" t="s">
        <v>139</v>
      </c>
      <c r="AJ2305" t="str">
        <f t="shared" si="35"/>
        <v>Sep</v>
      </c>
    </row>
    <row r="2306" spans="1:36" x14ac:dyDescent="0.3">
      <c r="A2306" t="s">
        <v>6075</v>
      </c>
      <c r="B2306" s="33">
        <v>45765</v>
      </c>
      <c r="C2306" t="s">
        <v>93</v>
      </c>
      <c r="D2306" t="s">
        <v>6076</v>
      </c>
      <c r="E2306" t="s">
        <v>175</v>
      </c>
      <c r="F2306" t="s">
        <v>176</v>
      </c>
      <c r="G2306" t="s">
        <v>163</v>
      </c>
      <c r="H2306" t="s">
        <v>156</v>
      </c>
      <c r="I2306">
        <v>2047</v>
      </c>
      <c r="J2306" t="s">
        <v>520</v>
      </c>
      <c r="K2306" t="s">
        <v>5807</v>
      </c>
      <c r="L2306" t="s">
        <v>1575</v>
      </c>
      <c r="M2306" t="s">
        <v>417</v>
      </c>
      <c r="N2306">
        <v>306</v>
      </c>
      <c r="O2306">
        <v>17</v>
      </c>
      <c r="P2306">
        <v>35</v>
      </c>
      <c r="Q2306" t="s">
        <v>76</v>
      </c>
      <c r="R2306" t="s">
        <v>238</v>
      </c>
      <c r="S2306" t="s">
        <v>239</v>
      </c>
      <c r="T2306">
        <v>180</v>
      </c>
      <c r="U2306">
        <v>143</v>
      </c>
      <c r="V2306">
        <v>79.44</v>
      </c>
      <c r="W2306" t="s">
        <v>133</v>
      </c>
      <c r="X2306">
        <v>10065</v>
      </c>
      <c r="Y2306">
        <v>1439295</v>
      </c>
      <c r="Z2306">
        <v>34606</v>
      </c>
      <c r="AA2306">
        <v>50193</v>
      </c>
      <c r="AB2306">
        <v>1524094</v>
      </c>
      <c r="AC2306">
        <v>1200801</v>
      </c>
      <c r="AD2306">
        <v>323293</v>
      </c>
      <c r="AE2306" t="s">
        <v>75</v>
      </c>
      <c r="AF2306" t="s">
        <v>81</v>
      </c>
      <c r="AG2306" t="s">
        <v>240</v>
      </c>
      <c r="AH2306" t="s">
        <v>146</v>
      </c>
      <c r="AI2306" t="s">
        <v>139</v>
      </c>
      <c r="AJ2306" t="str">
        <f t="shared" ref="AJ2306:AJ2369" si="36">TEXT(B2306,"mmm")</f>
        <v>Apr</v>
      </c>
    </row>
    <row r="2307" spans="1:36" x14ac:dyDescent="0.3">
      <c r="A2307" t="s">
        <v>6077</v>
      </c>
      <c r="B2307" s="33">
        <v>45855</v>
      </c>
      <c r="C2307" t="s">
        <v>93</v>
      </c>
      <c r="D2307" t="s">
        <v>6078</v>
      </c>
      <c r="E2307" t="s">
        <v>175</v>
      </c>
      <c r="F2307" t="s">
        <v>181</v>
      </c>
      <c r="G2307" t="s">
        <v>163</v>
      </c>
      <c r="H2307" t="s">
        <v>159</v>
      </c>
      <c r="I2307">
        <v>1310</v>
      </c>
      <c r="J2307" t="s">
        <v>325</v>
      </c>
      <c r="K2307" t="s">
        <v>925</v>
      </c>
      <c r="N2307">
        <v>164</v>
      </c>
      <c r="O2307">
        <v>0</v>
      </c>
      <c r="P2307">
        <v>0</v>
      </c>
      <c r="Q2307" t="s">
        <v>67</v>
      </c>
      <c r="R2307" t="s">
        <v>245</v>
      </c>
      <c r="S2307" t="s">
        <v>121</v>
      </c>
      <c r="T2307">
        <v>150</v>
      </c>
      <c r="U2307">
        <v>0</v>
      </c>
      <c r="V2307">
        <v>0</v>
      </c>
      <c r="W2307" t="s">
        <v>133</v>
      </c>
      <c r="X2307">
        <v>3849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 t="s">
        <v>75</v>
      </c>
      <c r="AF2307" t="s">
        <v>81</v>
      </c>
      <c r="AG2307" t="s">
        <v>240</v>
      </c>
      <c r="AH2307" t="s">
        <v>146</v>
      </c>
      <c r="AI2307" t="s">
        <v>139</v>
      </c>
      <c r="AJ2307" t="str">
        <f t="shared" si="36"/>
        <v>Jul</v>
      </c>
    </row>
    <row r="2308" spans="1:36" x14ac:dyDescent="0.3">
      <c r="A2308" t="s">
        <v>6079</v>
      </c>
      <c r="B2308" s="33">
        <v>46002</v>
      </c>
      <c r="C2308" t="s">
        <v>93</v>
      </c>
      <c r="D2308" t="s">
        <v>6080</v>
      </c>
      <c r="E2308" t="s">
        <v>176</v>
      </c>
      <c r="F2308" t="s">
        <v>174</v>
      </c>
      <c r="G2308" t="s">
        <v>156</v>
      </c>
      <c r="H2308" t="s">
        <v>158</v>
      </c>
      <c r="I2308">
        <v>1448</v>
      </c>
      <c r="J2308" t="s">
        <v>560</v>
      </c>
      <c r="K2308" t="s">
        <v>3873</v>
      </c>
      <c r="L2308" t="s">
        <v>385</v>
      </c>
      <c r="M2308" t="s">
        <v>3873</v>
      </c>
      <c r="N2308">
        <v>228</v>
      </c>
      <c r="O2308">
        <v>0</v>
      </c>
      <c r="P2308">
        <v>-6</v>
      </c>
      <c r="Q2308" t="s">
        <v>70</v>
      </c>
      <c r="R2308" t="s">
        <v>238</v>
      </c>
      <c r="S2308" t="s">
        <v>239</v>
      </c>
      <c r="T2308">
        <v>189</v>
      </c>
      <c r="U2308">
        <v>183</v>
      </c>
      <c r="V2308">
        <v>96.83</v>
      </c>
      <c r="W2308" t="s">
        <v>133</v>
      </c>
      <c r="X2308">
        <v>7774</v>
      </c>
      <c r="Y2308">
        <v>1422642</v>
      </c>
      <c r="Z2308">
        <v>72285</v>
      </c>
      <c r="AA2308">
        <v>82167</v>
      </c>
      <c r="AB2308">
        <v>1577094</v>
      </c>
      <c r="AC2308">
        <v>1040973</v>
      </c>
      <c r="AD2308">
        <v>536121</v>
      </c>
      <c r="AE2308" t="s">
        <v>81</v>
      </c>
      <c r="AF2308" t="s">
        <v>78</v>
      </c>
      <c r="AG2308" t="s">
        <v>240</v>
      </c>
      <c r="AH2308" t="s">
        <v>145</v>
      </c>
      <c r="AI2308" t="s">
        <v>138</v>
      </c>
      <c r="AJ2308" t="str">
        <f t="shared" si="36"/>
        <v>Dec</v>
      </c>
    </row>
    <row r="2309" spans="1:36" x14ac:dyDescent="0.3">
      <c r="A2309" t="s">
        <v>6081</v>
      </c>
      <c r="B2309" s="33">
        <v>45744</v>
      </c>
      <c r="C2309" t="s">
        <v>93</v>
      </c>
      <c r="D2309" t="s">
        <v>6082</v>
      </c>
      <c r="E2309" t="s">
        <v>177</v>
      </c>
      <c r="F2309" t="s">
        <v>174</v>
      </c>
      <c r="G2309" t="s">
        <v>162</v>
      </c>
      <c r="H2309" t="s">
        <v>158</v>
      </c>
      <c r="I2309">
        <v>1031</v>
      </c>
      <c r="J2309" t="s">
        <v>508</v>
      </c>
      <c r="K2309" t="s">
        <v>1823</v>
      </c>
      <c r="L2309" t="s">
        <v>1932</v>
      </c>
      <c r="M2309" t="s">
        <v>2190</v>
      </c>
      <c r="N2309">
        <v>136</v>
      </c>
      <c r="O2309">
        <v>32</v>
      </c>
      <c r="P2309">
        <v>25</v>
      </c>
      <c r="Q2309" t="s">
        <v>73</v>
      </c>
      <c r="R2309" t="s">
        <v>238</v>
      </c>
      <c r="S2309" t="s">
        <v>239</v>
      </c>
      <c r="T2309">
        <v>180</v>
      </c>
      <c r="U2309">
        <v>138</v>
      </c>
      <c r="V2309">
        <v>76.67</v>
      </c>
      <c r="W2309" t="s">
        <v>134</v>
      </c>
      <c r="X2309">
        <v>3933</v>
      </c>
      <c r="Y2309">
        <v>542754</v>
      </c>
      <c r="Z2309">
        <v>24288</v>
      </c>
      <c r="AA2309">
        <v>68862</v>
      </c>
      <c r="AB2309">
        <v>635904</v>
      </c>
      <c r="AC2309">
        <v>538773</v>
      </c>
      <c r="AD2309">
        <v>97131</v>
      </c>
      <c r="AE2309" t="s">
        <v>78</v>
      </c>
      <c r="AF2309" t="s">
        <v>78</v>
      </c>
      <c r="AG2309" t="s">
        <v>240</v>
      </c>
      <c r="AH2309" t="s">
        <v>146</v>
      </c>
      <c r="AI2309" t="s">
        <v>140</v>
      </c>
      <c r="AJ2309" t="str">
        <f t="shared" si="36"/>
        <v>Mar</v>
      </c>
    </row>
    <row r="2310" spans="1:36" x14ac:dyDescent="0.3">
      <c r="A2310" t="s">
        <v>6083</v>
      </c>
      <c r="B2310" s="33">
        <v>45790</v>
      </c>
      <c r="C2310" t="s">
        <v>98</v>
      </c>
      <c r="D2310" t="s">
        <v>6084</v>
      </c>
      <c r="E2310" t="s">
        <v>176</v>
      </c>
      <c r="F2310" t="s">
        <v>175</v>
      </c>
      <c r="G2310" t="s">
        <v>156</v>
      </c>
      <c r="H2310" t="s">
        <v>163</v>
      </c>
      <c r="I2310">
        <v>1274</v>
      </c>
      <c r="J2310" t="s">
        <v>286</v>
      </c>
      <c r="K2310" t="s">
        <v>510</v>
      </c>
      <c r="L2310" t="s">
        <v>605</v>
      </c>
      <c r="M2310" t="s">
        <v>2550</v>
      </c>
      <c r="N2310">
        <v>194</v>
      </c>
      <c r="O2310">
        <v>0</v>
      </c>
      <c r="P2310">
        <v>3</v>
      </c>
      <c r="Q2310" t="s">
        <v>70</v>
      </c>
      <c r="R2310" t="s">
        <v>238</v>
      </c>
      <c r="S2310" t="s">
        <v>239</v>
      </c>
      <c r="T2310">
        <v>186</v>
      </c>
      <c r="U2310">
        <v>147</v>
      </c>
      <c r="V2310">
        <v>79.03</v>
      </c>
      <c r="W2310" t="s">
        <v>133</v>
      </c>
      <c r="X2310">
        <v>10582</v>
      </c>
      <c r="Y2310">
        <v>1555554</v>
      </c>
      <c r="Z2310">
        <v>69825</v>
      </c>
      <c r="AA2310">
        <v>103782</v>
      </c>
      <c r="AB2310">
        <v>1729161</v>
      </c>
      <c r="AC2310">
        <v>1199710</v>
      </c>
      <c r="AD2310">
        <v>529451</v>
      </c>
      <c r="AE2310" t="s">
        <v>81</v>
      </c>
      <c r="AF2310" t="s">
        <v>75</v>
      </c>
      <c r="AG2310" t="s">
        <v>240</v>
      </c>
      <c r="AH2310" t="s">
        <v>144</v>
      </c>
      <c r="AI2310" t="s">
        <v>140</v>
      </c>
      <c r="AJ2310" t="str">
        <f t="shared" si="36"/>
        <v>May</v>
      </c>
    </row>
    <row r="2311" spans="1:36" x14ac:dyDescent="0.3">
      <c r="A2311" t="s">
        <v>6085</v>
      </c>
      <c r="B2311" s="33">
        <v>45941</v>
      </c>
      <c r="C2311" t="s">
        <v>98</v>
      </c>
      <c r="D2311" t="s">
        <v>6086</v>
      </c>
      <c r="E2311" t="s">
        <v>181</v>
      </c>
      <c r="F2311" t="s">
        <v>179</v>
      </c>
      <c r="G2311" t="s">
        <v>159</v>
      </c>
      <c r="H2311" t="s">
        <v>166</v>
      </c>
      <c r="I2311">
        <v>1931</v>
      </c>
      <c r="J2311" t="s">
        <v>636</v>
      </c>
      <c r="K2311" t="s">
        <v>1811</v>
      </c>
      <c r="L2311" t="s">
        <v>691</v>
      </c>
      <c r="M2311" t="s">
        <v>3261</v>
      </c>
      <c r="N2311">
        <v>289</v>
      </c>
      <c r="O2311">
        <v>36</v>
      </c>
      <c r="P2311">
        <v>37</v>
      </c>
      <c r="Q2311" t="s">
        <v>76</v>
      </c>
      <c r="R2311" t="s">
        <v>238</v>
      </c>
      <c r="S2311" t="s">
        <v>239</v>
      </c>
      <c r="T2311">
        <v>180</v>
      </c>
      <c r="U2311">
        <v>141</v>
      </c>
      <c r="V2311">
        <v>78.33</v>
      </c>
      <c r="W2311" t="s">
        <v>133</v>
      </c>
      <c r="X2311">
        <v>7652</v>
      </c>
      <c r="Y2311">
        <v>1078932</v>
      </c>
      <c r="Z2311">
        <v>32148</v>
      </c>
      <c r="AA2311">
        <v>40890</v>
      </c>
      <c r="AB2311">
        <v>1151970</v>
      </c>
      <c r="AC2311">
        <v>949727</v>
      </c>
      <c r="AD2311">
        <v>202243</v>
      </c>
      <c r="AE2311" t="s">
        <v>81</v>
      </c>
      <c r="AF2311" t="s">
        <v>72</v>
      </c>
      <c r="AG2311" t="s">
        <v>240</v>
      </c>
      <c r="AH2311" t="s">
        <v>147</v>
      </c>
      <c r="AI2311" t="s">
        <v>139</v>
      </c>
      <c r="AJ2311" t="str">
        <f t="shared" si="36"/>
        <v>Oct</v>
      </c>
    </row>
    <row r="2312" spans="1:36" x14ac:dyDescent="0.3">
      <c r="A2312" t="s">
        <v>6087</v>
      </c>
      <c r="B2312" s="33">
        <v>45976</v>
      </c>
      <c r="C2312" t="s">
        <v>97</v>
      </c>
      <c r="D2312" t="s">
        <v>6088</v>
      </c>
      <c r="E2312" t="s">
        <v>180</v>
      </c>
      <c r="F2312" t="s">
        <v>176</v>
      </c>
      <c r="G2312" t="s">
        <v>160</v>
      </c>
      <c r="H2312" t="s">
        <v>156</v>
      </c>
      <c r="I2312">
        <v>468</v>
      </c>
      <c r="J2312" t="s">
        <v>248</v>
      </c>
      <c r="K2312" t="s">
        <v>460</v>
      </c>
      <c r="L2312" t="s">
        <v>728</v>
      </c>
      <c r="M2312" t="s">
        <v>2732</v>
      </c>
      <c r="N2312">
        <v>82</v>
      </c>
      <c r="O2312">
        <v>14</v>
      </c>
      <c r="P2312">
        <v>15</v>
      </c>
      <c r="Q2312" t="s">
        <v>73</v>
      </c>
      <c r="R2312" t="s">
        <v>238</v>
      </c>
      <c r="S2312" t="s">
        <v>239</v>
      </c>
      <c r="T2312">
        <v>150</v>
      </c>
      <c r="U2312">
        <v>134</v>
      </c>
      <c r="V2312">
        <v>89.33</v>
      </c>
      <c r="W2312" t="s">
        <v>133</v>
      </c>
      <c r="X2312">
        <v>10606</v>
      </c>
      <c r="Y2312">
        <v>1421204</v>
      </c>
      <c r="Z2312">
        <v>33232</v>
      </c>
      <c r="AA2312">
        <v>90718</v>
      </c>
      <c r="AB2312">
        <v>1545154</v>
      </c>
      <c r="AC2312">
        <v>1021738</v>
      </c>
      <c r="AD2312">
        <v>523416</v>
      </c>
      <c r="AE2312" t="s">
        <v>81</v>
      </c>
      <c r="AF2312" t="s">
        <v>81</v>
      </c>
      <c r="AG2312" t="s">
        <v>240</v>
      </c>
      <c r="AH2312" t="s">
        <v>144</v>
      </c>
      <c r="AI2312" t="s">
        <v>139</v>
      </c>
      <c r="AJ2312" t="str">
        <f t="shared" si="36"/>
        <v>Nov</v>
      </c>
    </row>
    <row r="2313" spans="1:36" x14ac:dyDescent="0.3">
      <c r="A2313" t="s">
        <v>6089</v>
      </c>
      <c r="B2313" s="33">
        <v>45815</v>
      </c>
      <c r="C2313" t="s">
        <v>95</v>
      </c>
      <c r="D2313" t="s">
        <v>6090</v>
      </c>
      <c r="E2313" t="s">
        <v>175</v>
      </c>
      <c r="F2313" t="s">
        <v>173</v>
      </c>
      <c r="G2313" t="s">
        <v>163</v>
      </c>
      <c r="H2313" t="s">
        <v>161</v>
      </c>
      <c r="I2313">
        <v>994</v>
      </c>
      <c r="J2313" t="s">
        <v>304</v>
      </c>
      <c r="K2313" t="s">
        <v>1463</v>
      </c>
      <c r="L2313" t="s">
        <v>1272</v>
      </c>
      <c r="M2313" t="s">
        <v>2841</v>
      </c>
      <c r="N2313">
        <v>148</v>
      </c>
      <c r="O2313">
        <v>7</v>
      </c>
      <c r="P2313">
        <v>22</v>
      </c>
      <c r="Q2313" t="s">
        <v>73</v>
      </c>
      <c r="R2313" t="s">
        <v>238</v>
      </c>
      <c r="S2313" t="s">
        <v>239</v>
      </c>
      <c r="T2313">
        <v>180</v>
      </c>
      <c r="U2313">
        <v>120</v>
      </c>
      <c r="V2313">
        <v>66.67</v>
      </c>
      <c r="W2313" t="s">
        <v>133</v>
      </c>
      <c r="X2313">
        <v>6638</v>
      </c>
      <c r="Y2313">
        <v>796560</v>
      </c>
      <c r="Z2313">
        <v>37680</v>
      </c>
      <c r="AA2313">
        <v>44040</v>
      </c>
      <c r="AB2313">
        <v>878280</v>
      </c>
      <c r="AC2313">
        <v>635860</v>
      </c>
      <c r="AD2313">
        <v>242420</v>
      </c>
      <c r="AE2313" t="s">
        <v>75</v>
      </c>
      <c r="AF2313" t="s">
        <v>78</v>
      </c>
      <c r="AG2313" t="s">
        <v>240</v>
      </c>
      <c r="AH2313" t="s">
        <v>146</v>
      </c>
      <c r="AI2313" t="s">
        <v>139</v>
      </c>
      <c r="AJ2313" t="str">
        <f t="shared" si="36"/>
        <v>Jun</v>
      </c>
    </row>
    <row r="2314" spans="1:36" x14ac:dyDescent="0.3">
      <c r="A2314" t="s">
        <v>6091</v>
      </c>
      <c r="B2314" s="33">
        <v>45777</v>
      </c>
      <c r="C2314" t="s">
        <v>93</v>
      </c>
      <c r="D2314" t="s">
        <v>6092</v>
      </c>
      <c r="E2314" t="s">
        <v>176</v>
      </c>
      <c r="F2314" t="s">
        <v>177</v>
      </c>
      <c r="G2314" t="s">
        <v>156</v>
      </c>
      <c r="H2314" t="s">
        <v>162</v>
      </c>
      <c r="I2314">
        <v>1042</v>
      </c>
      <c r="J2314" t="s">
        <v>362</v>
      </c>
      <c r="K2314" t="s">
        <v>397</v>
      </c>
      <c r="L2314" t="s">
        <v>353</v>
      </c>
      <c r="M2314" t="s">
        <v>1932</v>
      </c>
      <c r="N2314">
        <v>135</v>
      </c>
      <c r="O2314">
        <v>0</v>
      </c>
      <c r="P2314">
        <v>17</v>
      </c>
      <c r="Q2314" t="s">
        <v>73</v>
      </c>
      <c r="R2314" t="s">
        <v>238</v>
      </c>
      <c r="S2314" t="s">
        <v>239</v>
      </c>
      <c r="T2314">
        <v>180</v>
      </c>
      <c r="U2314">
        <v>165</v>
      </c>
      <c r="V2314">
        <v>91.67</v>
      </c>
      <c r="W2314" t="s">
        <v>135</v>
      </c>
      <c r="X2314">
        <v>4927</v>
      </c>
      <c r="Y2314">
        <v>812955</v>
      </c>
      <c r="Z2314">
        <v>80355</v>
      </c>
      <c r="AA2314">
        <v>117150</v>
      </c>
      <c r="AB2314">
        <v>1010460</v>
      </c>
      <c r="AC2314">
        <v>805509</v>
      </c>
      <c r="AD2314">
        <v>204951</v>
      </c>
      <c r="AE2314" t="s">
        <v>81</v>
      </c>
      <c r="AF2314" t="s">
        <v>78</v>
      </c>
      <c r="AG2314" t="s">
        <v>240</v>
      </c>
      <c r="AH2314" t="s">
        <v>144</v>
      </c>
      <c r="AI2314" t="s">
        <v>139</v>
      </c>
      <c r="AJ2314" t="str">
        <f t="shared" si="36"/>
        <v>Apr</v>
      </c>
    </row>
    <row r="2315" spans="1:36" x14ac:dyDescent="0.3">
      <c r="A2315" t="s">
        <v>6093</v>
      </c>
      <c r="B2315" s="33">
        <v>45909</v>
      </c>
      <c r="C2315" t="s">
        <v>93</v>
      </c>
      <c r="D2315" t="s">
        <v>6094</v>
      </c>
      <c r="E2315" t="s">
        <v>172</v>
      </c>
      <c r="F2315" t="s">
        <v>177</v>
      </c>
      <c r="G2315" t="s">
        <v>155</v>
      </c>
      <c r="H2315" t="s">
        <v>162</v>
      </c>
      <c r="I2315">
        <v>765</v>
      </c>
      <c r="J2315" t="s">
        <v>304</v>
      </c>
      <c r="K2315" t="s">
        <v>977</v>
      </c>
      <c r="L2315" t="s">
        <v>5222</v>
      </c>
      <c r="M2315" t="s">
        <v>5243</v>
      </c>
      <c r="N2315">
        <v>113</v>
      </c>
      <c r="O2315">
        <v>18</v>
      </c>
      <c r="P2315">
        <v>2</v>
      </c>
      <c r="Q2315" t="s">
        <v>73</v>
      </c>
      <c r="R2315" t="s">
        <v>238</v>
      </c>
      <c r="S2315" t="s">
        <v>239</v>
      </c>
      <c r="T2315">
        <v>220</v>
      </c>
      <c r="U2315">
        <v>215</v>
      </c>
      <c r="V2315">
        <v>97.73</v>
      </c>
      <c r="W2315" t="s">
        <v>135</v>
      </c>
      <c r="X2315">
        <v>4525</v>
      </c>
      <c r="Y2315">
        <v>972875</v>
      </c>
      <c r="Z2315">
        <v>45580</v>
      </c>
      <c r="AA2315">
        <v>94600</v>
      </c>
      <c r="AB2315">
        <v>1113055</v>
      </c>
      <c r="AC2315">
        <v>808459</v>
      </c>
      <c r="AD2315">
        <v>304596</v>
      </c>
      <c r="AE2315" t="s">
        <v>81</v>
      </c>
      <c r="AF2315" t="s">
        <v>78</v>
      </c>
      <c r="AG2315" t="s">
        <v>240</v>
      </c>
      <c r="AH2315" t="s">
        <v>144</v>
      </c>
      <c r="AI2315" t="s">
        <v>139</v>
      </c>
      <c r="AJ2315" t="str">
        <f t="shared" si="36"/>
        <v>Sep</v>
      </c>
    </row>
    <row r="2316" spans="1:36" x14ac:dyDescent="0.3">
      <c r="A2316" t="s">
        <v>6095</v>
      </c>
      <c r="B2316" s="33">
        <v>45743</v>
      </c>
      <c r="C2316" t="s">
        <v>93</v>
      </c>
      <c r="D2316" t="s">
        <v>6096</v>
      </c>
      <c r="E2316" t="s">
        <v>181</v>
      </c>
      <c r="F2316" t="s">
        <v>173</v>
      </c>
      <c r="G2316" t="s">
        <v>159</v>
      </c>
      <c r="H2316" t="s">
        <v>161</v>
      </c>
      <c r="I2316">
        <v>877</v>
      </c>
      <c r="J2316" t="s">
        <v>621</v>
      </c>
      <c r="K2316" t="s">
        <v>1186</v>
      </c>
      <c r="N2316">
        <v>141</v>
      </c>
      <c r="O2316">
        <v>0</v>
      </c>
      <c r="P2316">
        <v>0</v>
      </c>
      <c r="Q2316" t="s">
        <v>67</v>
      </c>
      <c r="R2316" t="s">
        <v>245</v>
      </c>
      <c r="S2316" t="s">
        <v>122</v>
      </c>
      <c r="T2316">
        <v>189</v>
      </c>
      <c r="U2316">
        <v>0</v>
      </c>
      <c r="V2316">
        <v>0</v>
      </c>
      <c r="W2316" t="s">
        <v>135</v>
      </c>
      <c r="X2316">
        <v>6079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t="s">
        <v>81</v>
      </c>
      <c r="AF2316" t="s">
        <v>78</v>
      </c>
      <c r="AG2316" t="s">
        <v>240</v>
      </c>
      <c r="AH2316" t="s">
        <v>145</v>
      </c>
      <c r="AI2316" t="s">
        <v>140</v>
      </c>
      <c r="AJ2316" t="str">
        <f t="shared" si="36"/>
        <v>Mar</v>
      </c>
    </row>
    <row r="2317" spans="1:36" x14ac:dyDescent="0.3">
      <c r="A2317" t="s">
        <v>6097</v>
      </c>
      <c r="B2317" s="33">
        <v>45734</v>
      </c>
      <c r="C2317" t="s">
        <v>96</v>
      </c>
      <c r="D2317" t="s">
        <v>6098</v>
      </c>
      <c r="E2317" t="s">
        <v>181</v>
      </c>
      <c r="F2317" t="s">
        <v>173</v>
      </c>
      <c r="G2317" t="s">
        <v>159</v>
      </c>
      <c r="H2317" t="s">
        <v>161</v>
      </c>
      <c r="I2317">
        <v>845</v>
      </c>
      <c r="J2317" t="s">
        <v>298</v>
      </c>
      <c r="K2317" t="s">
        <v>938</v>
      </c>
      <c r="L2317" t="s">
        <v>258</v>
      </c>
      <c r="M2317" t="s">
        <v>938</v>
      </c>
      <c r="N2317">
        <v>145</v>
      </c>
      <c r="O2317">
        <v>0</v>
      </c>
      <c r="P2317">
        <v>-10</v>
      </c>
      <c r="Q2317" t="s">
        <v>70</v>
      </c>
      <c r="R2317" t="s">
        <v>238</v>
      </c>
      <c r="S2317" t="s">
        <v>239</v>
      </c>
      <c r="T2317">
        <v>186</v>
      </c>
      <c r="U2317">
        <v>141</v>
      </c>
      <c r="V2317">
        <v>75.81</v>
      </c>
      <c r="W2317" t="s">
        <v>133</v>
      </c>
      <c r="X2317">
        <v>5943</v>
      </c>
      <c r="Y2317">
        <v>837963</v>
      </c>
      <c r="Z2317">
        <v>51465</v>
      </c>
      <c r="AA2317">
        <v>27777</v>
      </c>
      <c r="AB2317">
        <v>917205</v>
      </c>
      <c r="AC2317">
        <v>759634</v>
      </c>
      <c r="AD2317">
        <v>157571</v>
      </c>
      <c r="AE2317" t="s">
        <v>81</v>
      </c>
      <c r="AF2317" t="s">
        <v>78</v>
      </c>
      <c r="AG2317" t="s">
        <v>240</v>
      </c>
      <c r="AH2317" t="s">
        <v>144</v>
      </c>
      <c r="AI2317" t="s">
        <v>139</v>
      </c>
      <c r="AJ2317" t="str">
        <f t="shared" si="36"/>
        <v>Mar</v>
      </c>
    </row>
    <row r="2318" spans="1:36" x14ac:dyDescent="0.3">
      <c r="A2318" t="s">
        <v>6099</v>
      </c>
      <c r="B2318" s="33">
        <v>45728</v>
      </c>
      <c r="C2318" t="s">
        <v>95</v>
      </c>
      <c r="D2318" t="s">
        <v>6100</v>
      </c>
      <c r="E2318" t="s">
        <v>174</v>
      </c>
      <c r="F2318" t="s">
        <v>172</v>
      </c>
      <c r="G2318" t="s">
        <v>158</v>
      </c>
      <c r="H2318" t="s">
        <v>155</v>
      </c>
      <c r="I2318">
        <v>1075</v>
      </c>
      <c r="J2318" t="s">
        <v>744</v>
      </c>
      <c r="K2318" t="s">
        <v>1979</v>
      </c>
      <c r="N2318">
        <v>148</v>
      </c>
      <c r="O2318">
        <v>0</v>
      </c>
      <c r="P2318">
        <v>0</v>
      </c>
      <c r="Q2318" t="s">
        <v>67</v>
      </c>
      <c r="R2318" t="s">
        <v>245</v>
      </c>
      <c r="S2318" t="s">
        <v>120</v>
      </c>
      <c r="T2318">
        <v>180</v>
      </c>
      <c r="U2318">
        <v>0</v>
      </c>
      <c r="V2318">
        <v>0</v>
      </c>
      <c r="W2318" t="s">
        <v>133</v>
      </c>
      <c r="X2318">
        <v>5873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 t="s">
        <v>78</v>
      </c>
      <c r="AF2318" t="s">
        <v>81</v>
      </c>
      <c r="AG2318" t="s">
        <v>240</v>
      </c>
      <c r="AH2318" t="s">
        <v>144</v>
      </c>
      <c r="AI2318" t="s">
        <v>138</v>
      </c>
      <c r="AJ2318" t="str">
        <f t="shared" si="36"/>
        <v>Mar</v>
      </c>
    </row>
    <row r="2319" spans="1:36" x14ac:dyDescent="0.3">
      <c r="A2319" t="s">
        <v>6101</v>
      </c>
      <c r="B2319" s="33">
        <v>45953</v>
      </c>
      <c r="C2319" t="s">
        <v>97</v>
      </c>
      <c r="D2319" t="s">
        <v>6102</v>
      </c>
      <c r="E2319" t="s">
        <v>176</v>
      </c>
      <c r="F2319" t="s">
        <v>180</v>
      </c>
      <c r="G2319" t="s">
        <v>156</v>
      </c>
      <c r="H2319" t="s">
        <v>160</v>
      </c>
      <c r="I2319">
        <v>1518</v>
      </c>
      <c r="J2319" t="s">
        <v>286</v>
      </c>
      <c r="K2319" t="s">
        <v>1387</v>
      </c>
      <c r="L2319" t="s">
        <v>3642</v>
      </c>
      <c r="M2319" t="s">
        <v>4567</v>
      </c>
      <c r="N2319">
        <v>236</v>
      </c>
      <c r="O2319">
        <v>20</v>
      </c>
      <c r="P2319">
        <v>20</v>
      </c>
      <c r="Q2319" t="s">
        <v>73</v>
      </c>
      <c r="R2319" t="s">
        <v>238</v>
      </c>
      <c r="S2319" t="s">
        <v>239</v>
      </c>
      <c r="T2319">
        <v>180</v>
      </c>
      <c r="U2319">
        <v>160</v>
      </c>
      <c r="V2319">
        <v>88.89</v>
      </c>
      <c r="W2319" t="s">
        <v>133</v>
      </c>
      <c r="X2319">
        <v>9526</v>
      </c>
      <c r="Y2319">
        <v>1524160</v>
      </c>
      <c r="Z2319">
        <v>29600</v>
      </c>
      <c r="AA2319">
        <v>26560</v>
      </c>
      <c r="AB2319">
        <v>1580320</v>
      </c>
      <c r="AC2319">
        <v>1267029</v>
      </c>
      <c r="AD2319">
        <v>313291</v>
      </c>
      <c r="AE2319" t="s">
        <v>81</v>
      </c>
      <c r="AF2319" t="s">
        <v>81</v>
      </c>
      <c r="AG2319" t="s">
        <v>240</v>
      </c>
      <c r="AH2319" t="s">
        <v>146</v>
      </c>
      <c r="AI2319" t="s">
        <v>139</v>
      </c>
      <c r="AJ2319" t="str">
        <f t="shared" si="36"/>
        <v>Oct</v>
      </c>
    </row>
    <row r="2320" spans="1:36" x14ac:dyDescent="0.3">
      <c r="A2320" t="s">
        <v>6103</v>
      </c>
      <c r="B2320" s="33">
        <v>45865</v>
      </c>
      <c r="C2320" t="s">
        <v>95</v>
      </c>
      <c r="D2320" t="s">
        <v>6104</v>
      </c>
      <c r="E2320" t="s">
        <v>179</v>
      </c>
      <c r="F2320" t="s">
        <v>175</v>
      </c>
      <c r="G2320" t="s">
        <v>166</v>
      </c>
      <c r="H2320" t="s">
        <v>163</v>
      </c>
      <c r="I2320">
        <v>1180</v>
      </c>
      <c r="J2320" t="s">
        <v>336</v>
      </c>
      <c r="K2320" t="s">
        <v>2673</v>
      </c>
      <c r="L2320" t="s">
        <v>1047</v>
      </c>
      <c r="M2320" t="s">
        <v>3077</v>
      </c>
      <c r="N2320">
        <v>179</v>
      </c>
      <c r="O2320">
        <v>18</v>
      </c>
      <c r="P2320">
        <v>42</v>
      </c>
      <c r="Q2320" t="s">
        <v>76</v>
      </c>
      <c r="R2320" t="s">
        <v>238</v>
      </c>
      <c r="S2320" t="s">
        <v>239</v>
      </c>
      <c r="T2320">
        <v>220</v>
      </c>
      <c r="U2320">
        <v>178</v>
      </c>
      <c r="V2320">
        <v>80.91</v>
      </c>
      <c r="W2320" t="s">
        <v>133</v>
      </c>
      <c r="X2320">
        <v>6550</v>
      </c>
      <c r="Y2320">
        <v>1165900</v>
      </c>
      <c r="Z2320">
        <v>37736</v>
      </c>
      <c r="AA2320">
        <v>66750</v>
      </c>
      <c r="AB2320">
        <v>1270386</v>
      </c>
      <c r="AC2320">
        <v>1109483</v>
      </c>
      <c r="AD2320">
        <v>160903</v>
      </c>
      <c r="AE2320" t="s">
        <v>72</v>
      </c>
      <c r="AF2320" t="s">
        <v>75</v>
      </c>
      <c r="AG2320" t="s">
        <v>240</v>
      </c>
      <c r="AH2320" t="s">
        <v>145</v>
      </c>
      <c r="AI2320" t="s">
        <v>139</v>
      </c>
      <c r="AJ2320" t="str">
        <f t="shared" si="36"/>
        <v>Jul</v>
      </c>
    </row>
    <row r="2321" spans="1:36" x14ac:dyDescent="0.3">
      <c r="A2321" t="s">
        <v>6105</v>
      </c>
      <c r="B2321" s="33">
        <v>45940</v>
      </c>
      <c r="C2321" t="s">
        <v>98</v>
      </c>
      <c r="D2321" t="s">
        <v>6106</v>
      </c>
      <c r="E2321" t="s">
        <v>175</v>
      </c>
      <c r="F2321" t="s">
        <v>177</v>
      </c>
      <c r="G2321" t="s">
        <v>163</v>
      </c>
      <c r="H2321" t="s">
        <v>162</v>
      </c>
      <c r="I2321">
        <v>2150</v>
      </c>
      <c r="J2321" t="s">
        <v>554</v>
      </c>
      <c r="K2321" t="s">
        <v>1336</v>
      </c>
      <c r="N2321">
        <v>306</v>
      </c>
      <c r="O2321">
        <v>0</v>
      </c>
      <c r="P2321">
        <v>0</v>
      </c>
      <c r="Q2321" t="s">
        <v>67</v>
      </c>
      <c r="R2321" t="s">
        <v>245</v>
      </c>
      <c r="S2321" t="s">
        <v>120</v>
      </c>
      <c r="T2321">
        <v>150</v>
      </c>
      <c r="U2321">
        <v>0</v>
      </c>
      <c r="V2321">
        <v>0</v>
      </c>
      <c r="W2321" t="s">
        <v>133</v>
      </c>
      <c r="X2321">
        <v>8076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 t="s">
        <v>75</v>
      </c>
      <c r="AF2321" t="s">
        <v>78</v>
      </c>
      <c r="AG2321" t="s">
        <v>240</v>
      </c>
      <c r="AH2321" t="s">
        <v>144</v>
      </c>
      <c r="AI2321" t="s">
        <v>138</v>
      </c>
      <c r="AJ2321" t="str">
        <f t="shared" si="36"/>
        <v>Oct</v>
      </c>
    </row>
    <row r="2322" spans="1:36" x14ac:dyDescent="0.3">
      <c r="A2322" t="s">
        <v>6107</v>
      </c>
      <c r="B2322" s="33">
        <v>45805</v>
      </c>
      <c r="C2322" t="s">
        <v>98</v>
      </c>
      <c r="D2322" t="s">
        <v>6108</v>
      </c>
      <c r="E2322" t="s">
        <v>175</v>
      </c>
      <c r="F2322" t="s">
        <v>180</v>
      </c>
      <c r="G2322" t="s">
        <v>163</v>
      </c>
      <c r="H2322" t="s">
        <v>160</v>
      </c>
      <c r="I2322">
        <v>785</v>
      </c>
      <c r="J2322" t="s">
        <v>459</v>
      </c>
      <c r="K2322" t="s">
        <v>1415</v>
      </c>
      <c r="L2322" t="s">
        <v>2357</v>
      </c>
      <c r="M2322" t="s">
        <v>1778</v>
      </c>
      <c r="N2322">
        <v>127</v>
      </c>
      <c r="O2322">
        <v>20</v>
      </c>
      <c r="P2322">
        <v>18</v>
      </c>
      <c r="Q2322" t="s">
        <v>73</v>
      </c>
      <c r="R2322" t="s">
        <v>238</v>
      </c>
      <c r="S2322" t="s">
        <v>239</v>
      </c>
      <c r="T2322">
        <v>189</v>
      </c>
      <c r="U2322">
        <v>112</v>
      </c>
      <c r="V2322">
        <v>59.26</v>
      </c>
      <c r="W2322" t="s">
        <v>133</v>
      </c>
      <c r="X2322">
        <v>3611</v>
      </c>
      <c r="Y2322">
        <v>404432</v>
      </c>
      <c r="Z2322">
        <v>40096</v>
      </c>
      <c r="AA2322">
        <v>76944</v>
      </c>
      <c r="AB2322">
        <v>521472</v>
      </c>
      <c r="AC2322">
        <v>426914</v>
      </c>
      <c r="AD2322">
        <v>94558</v>
      </c>
      <c r="AE2322" t="s">
        <v>75</v>
      </c>
      <c r="AF2322" t="s">
        <v>81</v>
      </c>
      <c r="AG2322" t="s">
        <v>240</v>
      </c>
      <c r="AH2322" t="s">
        <v>144</v>
      </c>
      <c r="AI2322" t="s">
        <v>139</v>
      </c>
      <c r="AJ2322" t="str">
        <f t="shared" si="36"/>
        <v>May</v>
      </c>
    </row>
    <row r="2323" spans="1:36" x14ac:dyDescent="0.3">
      <c r="A2323" t="s">
        <v>6109</v>
      </c>
      <c r="B2323" s="33">
        <v>45665</v>
      </c>
      <c r="C2323" t="s">
        <v>99</v>
      </c>
      <c r="D2323" t="s">
        <v>6110</v>
      </c>
      <c r="E2323" t="s">
        <v>181</v>
      </c>
      <c r="F2323" t="s">
        <v>174</v>
      </c>
      <c r="G2323" t="s">
        <v>159</v>
      </c>
      <c r="H2323" t="s">
        <v>158</v>
      </c>
      <c r="I2323">
        <v>1045</v>
      </c>
      <c r="J2323" t="s">
        <v>566</v>
      </c>
      <c r="K2323" t="s">
        <v>2569</v>
      </c>
      <c r="L2323" t="s">
        <v>736</v>
      </c>
      <c r="M2323" t="s">
        <v>1170</v>
      </c>
      <c r="N2323">
        <v>135</v>
      </c>
      <c r="O2323">
        <v>12</v>
      </c>
      <c r="P2323">
        <v>6</v>
      </c>
      <c r="Q2323" t="s">
        <v>73</v>
      </c>
      <c r="R2323" t="s">
        <v>238</v>
      </c>
      <c r="S2323" t="s">
        <v>239</v>
      </c>
      <c r="T2323">
        <v>220</v>
      </c>
      <c r="U2323">
        <v>203</v>
      </c>
      <c r="V2323">
        <v>92.27</v>
      </c>
      <c r="W2323" t="s">
        <v>133</v>
      </c>
      <c r="X2323">
        <v>6233</v>
      </c>
      <c r="Y2323">
        <v>1265299</v>
      </c>
      <c r="Z2323">
        <v>83027</v>
      </c>
      <c r="AA2323">
        <v>155295</v>
      </c>
      <c r="AB2323">
        <v>1503621</v>
      </c>
      <c r="AC2323">
        <v>1237280</v>
      </c>
      <c r="AD2323">
        <v>266341</v>
      </c>
      <c r="AE2323" t="s">
        <v>81</v>
      </c>
      <c r="AF2323" t="s">
        <v>78</v>
      </c>
      <c r="AG2323" t="s">
        <v>240</v>
      </c>
      <c r="AH2323" t="s">
        <v>144</v>
      </c>
      <c r="AI2323" t="s">
        <v>139</v>
      </c>
      <c r="AJ2323" t="str">
        <f t="shared" si="36"/>
        <v>Jan</v>
      </c>
    </row>
    <row r="2324" spans="1:36" x14ac:dyDescent="0.3">
      <c r="A2324" t="s">
        <v>6111</v>
      </c>
      <c r="B2324" s="33">
        <v>45905</v>
      </c>
      <c r="C2324" t="s">
        <v>97</v>
      </c>
      <c r="D2324" t="s">
        <v>6112</v>
      </c>
      <c r="E2324" t="s">
        <v>180</v>
      </c>
      <c r="F2324" t="s">
        <v>172</v>
      </c>
      <c r="G2324" t="s">
        <v>160</v>
      </c>
      <c r="H2324" t="s">
        <v>155</v>
      </c>
      <c r="I2324">
        <v>1004</v>
      </c>
      <c r="J2324" t="s">
        <v>508</v>
      </c>
      <c r="K2324" t="s">
        <v>1068</v>
      </c>
      <c r="L2324" t="s">
        <v>1187</v>
      </c>
      <c r="M2324" t="s">
        <v>2120</v>
      </c>
      <c r="N2324">
        <v>133</v>
      </c>
      <c r="O2324">
        <v>13</v>
      </c>
      <c r="P2324">
        <v>8</v>
      </c>
      <c r="Q2324" t="s">
        <v>73</v>
      </c>
      <c r="R2324" t="s">
        <v>238</v>
      </c>
      <c r="S2324" t="s">
        <v>239</v>
      </c>
      <c r="T2324">
        <v>180</v>
      </c>
      <c r="U2324">
        <v>127</v>
      </c>
      <c r="V2324">
        <v>70.56</v>
      </c>
      <c r="W2324" t="s">
        <v>134</v>
      </c>
      <c r="X2324">
        <v>3881</v>
      </c>
      <c r="Y2324">
        <v>492887</v>
      </c>
      <c r="Z2324">
        <v>34036</v>
      </c>
      <c r="AA2324">
        <v>23749</v>
      </c>
      <c r="AB2324">
        <v>550672</v>
      </c>
      <c r="AC2324">
        <v>415743</v>
      </c>
      <c r="AD2324">
        <v>134929</v>
      </c>
      <c r="AE2324" t="s">
        <v>81</v>
      </c>
      <c r="AF2324" t="s">
        <v>81</v>
      </c>
      <c r="AG2324" t="s">
        <v>240</v>
      </c>
      <c r="AH2324" t="s">
        <v>147</v>
      </c>
      <c r="AI2324" t="s">
        <v>139</v>
      </c>
      <c r="AJ2324" t="str">
        <f t="shared" si="36"/>
        <v>Sep</v>
      </c>
    </row>
    <row r="2325" spans="1:36" x14ac:dyDescent="0.3">
      <c r="A2325" t="s">
        <v>6113</v>
      </c>
      <c r="B2325" s="33">
        <v>45713</v>
      </c>
      <c r="C2325" t="s">
        <v>98</v>
      </c>
      <c r="D2325" t="s">
        <v>6114</v>
      </c>
      <c r="E2325" t="s">
        <v>178</v>
      </c>
      <c r="F2325" t="s">
        <v>173</v>
      </c>
      <c r="G2325" t="s">
        <v>157</v>
      </c>
      <c r="H2325" t="s">
        <v>161</v>
      </c>
      <c r="I2325">
        <v>1992</v>
      </c>
      <c r="J2325" t="s">
        <v>621</v>
      </c>
      <c r="K2325" t="s">
        <v>1894</v>
      </c>
      <c r="L2325" t="s">
        <v>236</v>
      </c>
      <c r="M2325" t="s">
        <v>555</v>
      </c>
      <c r="N2325">
        <v>260</v>
      </c>
      <c r="O2325">
        <v>0</v>
      </c>
      <c r="P2325">
        <v>26</v>
      </c>
      <c r="Q2325" t="s">
        <v>73</v>
      </c>
      <c r="R2325" t="s">
        <v>238</v>
      </c>
      <c r="S2325" t="s">
        <v>239</v>
      </c>
      <c r="T2325">
        <v>189</v>
      </c>
      <c r="U2325">
        <v>179</v>
      </c>
      <c r="V2325">
        <v>94.71</v>
      </c>
      <c r="W2325" t="s">
        <v>135</v>
      </c>
      <c r="X2325">
        <v>7239</v>
      </c>
      <c r="Y2325">
        <v>1295781</v>
      </c>
      <c r="Z2325">
        <v>33115</v>
      </c>
      <c r="AA2325">
        <v>18258</v>
      </c>
      <c r="AB2325">
        <v>1347154</v>
      </c>
      <c r="AC2325">
        <v>819170</v>
      </c>
      <c r="AD2325">
        <v>527984</v>
      </c>
      <c r="AE2325" t="s">
        <v>75</v>
      </c>
      <c r="AF2325" t="s">
        <v>78</v>
      </c>
      <c r="AG2325" t="s">
        <v>240</v>
      </c>
      <c r="AH2325" t="s">
        <v>145</v>
      </c>
      <c r="AI2325" t="s">
        <v>139</v>
      </c>
      <c r="AJ2325" t="str">
        <f t="shared" si="36"/>
        <v>Feb</v>
      </c>
    </row>
    <row r="2326" spans="1:36" x14ac:dyDescent="0.3">
      <c r="A2326" t="s">
        <v>6115</v>
      </c>
      <c r="B2326" s="33">
        <v>45889</v>
      </c>
      <c r="C2326" t="s">
        <v>98</v>
      </c>
      <c r="D2326" t="s">
        <v>6116</v>
      </c>
      <c r="E2326" t="s">
        <v>173</v>
      </c>
      <c r="F2326" t="s">
        <v>175</v>
      </c>
      <c r="G2326" t="s">
        <v>161</v>
      </c>
      <c r="H2326" t="s">
        <v>163</v>
      </c>
      <c r="I2326">
        <v>1476</v>
      </c>
      <c r="J2326" t="s">
        <v>615</v>
      </c>
      <c r="K2326" t="s">
        <v>2454</v>
      </c>
      <c r="L2326" t="s">
        <v>589</v>
      </c>
      <c r="M2326" t="s">
        <v>1124</v>
      </c>
      <c r="N2326">
        <v>198</v>
      </c>
      <c r="O2326">
        <v>11</v>
      </c>
      <c r="P2326">
        <v>38</v>
      </c>
      <c r="Q2326" t="s">
        <v>76</v>
      </c>
      <c r="R2326" t="s">
        <v>238</v>
      </c>
      <c r="S2326" t="s">
        <v>239</v>
      </c>
      <c r="T2326">
        <v>150</v>
      </c>
      <c r="U2326">
        <v>124</v>
      </c>
      <c r="V2326">
        <v>82.67</v>
      </c>
      <c r="W2326" t="s">
        <v>133</v>
      </c>
      <c r="X2326">
        <v>3769</v>
      </c>
      <c r="Y2326">
        <v>467356</v>
      </c>
      <c r="Z2326">
        <v>42656</v>
      </c>
      <c r="AA2326">
        <v>32984</v>
      </c>
      <c r="AB2326">
        <v>542996</v>
      </c>
      <c r="AC2326">
        <v>364045</v>
      </c>
      <c r="AD2326">
        <v>178951</v>
      </c>
      <c r="AE2326" t="s">
        <v>78</v>
      </c>
      <c r="AF2326" t="s">
        <v>75</v>
      </c>
      <c r="AG2326" t="s">
        <v>240</v>
      </c>
      <c r="AH2326" t="s">
        <v>144</v>
      </c>
      <c r="AI2326" t="s">
        <v>140</v>
      </c>
      <c r="AJ2326" t="str">
        <f t="shared" si="36"/>
        <v>Aug</v>
      </c>
    </row>
    <row r="2327" spans="1:36" x14ac:dyDescent="0.3">
      <c r="A2327" t="s">
        <v>6117</v>
      </c>
      <c r="B2327" s="33">
        <v>45662</v>
      </c>
      <c r="C2327" t="s">
        <v>96</v>
      </c>
      <c r="D2327" t="s">
        <v>6118</v>
      </c>
      <c r="E2327" t="s">
        <v>172</v>
      </c>
      <c r="F2327" t="s">
        <v>178</v>
      </c>
      <c r="G2327" t="s">
        <v>155</v>
      </c>
      <c r="H2327" t="s">
        <v>157</v>
      </c>
      <c r="I2327">
        <v>2120</v>
      </c>
      <c r="J2327" t="s">
        <v>492</v>
      </c>
      <c r="K2327" t="s">
        <v>872</v>
      </c>
      <c r="L2327" t="s">
        <v>639</v>
      </c>
      <c r="M2327" t="s">
        <v>872</v>
      </c>
      <c r="N2327">
        <v>310</v>
      </c>
      <c r="O2327">
        <v>0</v>
      </c>
      <c r="P2327">
        <v>-10</v>
      </c>
      <c r="Q2327" t="s">
        <v>70</v>
      </c>
      <c r="R2327" t="s">
        <v>238</v>
      </c>
      <c r="S2327" t="s">
        <v>239</v>
      </c>
      <c r="T2327">
        <v>189</v>
      </c>
      <c r="U2327">
        <v>150</v>
      </c>
      <c r="V2327">
        <v>79.37</v>
      </c>
      <c r="W2327" t="s">
        <v>135</v>
      </c>
      <c r="X2327">
        <v>9282</v>
      </c>
      <c r="Y2327">
        <v>1392300</v>
      </c>
      <c r="Z2327">
        <v>54450</v>
      </c>
      <c r="AA2327">
        <v>31800</v>
      </c>
      <c r="AB2327">
        <v>1478550</v>
      </c>
      <c r="AC2327">
        <v>911404</v>
      </c>
      <c r="AD2327">
        <v>567146</v>
      </c>
      <c r="AE2327" t="s">
        <v>81</v>
      </c>
      <c r="AF2327" t="s">
        <v>75</v>
      </c>
      <c r="AG2327" t="s">
        <v>240</v>
      </c>
      <c r="AH2327" t="s">
        <v>144</v>
      </c>
      <c r="AI2327" t="s">
        <v>139</v>
      </c>
      <c r="AJ2327" t="str">
        <f t="shared" si="36"/>
        <v>Jan</v>
      </c>
    </row>
    <row r="2328" spans="1:36" x14ac:dyDescent="0.3">
      <c r="A2328" t="s">
        <v>6119</v>
      </c>
      <c r="B2328" s="33">
        <v>45725</v>
      </c>
      <c r="C2328" t="s">
        <v>96</v>
      </c>
      <c r="D2328" t="s">
        <v>6120</v>
      </c>
      <c r="E2328" t="s">
        <v>175</v>
      </c>
      <c r="F2328" t="s">
        <v>174</v>
      </c>
      <c r="G2328" t="s">
        <v>163</v>
      </c>
      <c r="H2328" t="s">
        <v>158</v>
      </c>
      <c r="I2328">
        <v>808</v>
      </c>
      <c r="J2328" t="s">
        <v>682</v>
      </c>
      <c r="K2328" t="s">
        <v>3776</v>
      </c>
      <c r="L2328" t="s">
        <v>353</v>
      </c>
      <c r="M2328" t="s">
        <v>3228</v>
      </c>
      <c r="N2328">
        <v>114</v>
      </c>
      <c r="O2328">
        <v>0</v>
      </c>
      <c r="P2328">
        <v>14</v>
      </c>
      <c r="Q2328" t="s">
        <v>73</v>
      </c>
      <c r="R2328" t="s">
        <v>238</v>
      </c>
      <c r="S2328" t="s">
        <v>239</v>
      </c>
      <c r="T2328">
        <v>180</v>
      </c>
      <c r="U2328">
        <v>167</v>
      </c>
      <c r="V2328">
        <v>92.78</v>
      </c>
      <c r="W2328" t="s">
        <v>135</v>
      </c>
      <c r="X2328">
        <v>6267</v>
      </c>
      <c r="Y2328">
        <v>1046589</v>
      </c>
      <c r="Z2328">
        <v>31229</v>
      </c>
      <c r="AA2328">
        <v>122077</v>
      </c>
      <c r="AB2328">
        <v>1199895</v>
      </c>
      <c r="AC2328">
        <v>756761</v>
      </c>
      <c r="AD2328">
        <v>443134</v>
      </c>
      <c r="AE2328" t="s">
        <v>75</v>
      </c>
      <c r="AF2328" t="s">
        <v>78</v>
      </c>
      <c r="AG2328" t="s">
        <v>240</v>
      </c>
      <c r="AH2328" t="s">
        <v>144</v>
      </c>
      <c r="AI2328" t="s">
        <v>139</v>
      </c>
      <c r="AJ2328" t="str">
        <f t="shared" si="36"/>
        <v>Mar</v>
      </c>
    </row>
    <row r="2329" spans="1:36" x14ac:dyDescent="0.3">
      <c r="A2329" t="s">
        <v>6121</v>
      </c>
      <c r="B2329" s="33">
        <v>45689</v>
      </c>
      <c r="C2329" t="s">
        <v>99</v>
      </c>
      <c r="D2329" t="s">
        <v>6122</v>
      </c>
      <c r="E2329" t="s">
        <v>175</v>
      </c>
      <c r="F2329" t="s">
        <v>178</v>
      </c>
      <c r="G2329" t="s">
        <v>163</v>
      </c>
      <c r="H2329" t="s">
        <v>157</v>
      </c>
      <c r="I2329">
        <v>2139</v>
      </c>
      <c r="J2329" t="s">
        <v>459</v>
      </c>
      <c r="K2329" t="s">
        <v>879</v>
      </c>
      <c r="L2329" t="s">
        <v>459</v>
      </c>
      <c r="M2329" t="s">
        <v>1021</v>
      </c>
      <c r="N2329">
        <v>286</v>
      </c>
      <c r="O2329">
        <v>0</v>
      </c>
      <c r="P2329">
        <v>9</v>
      </c>
      <c r="Q2329" t="s">
        <v>73</v>
      </c>
      <c r="R2329" t="s">
        <v>238</v>
      </c>
      <c r="S2329" t="s">
        <v>239</v>
      </c>
      <c r="T2329">
        <v>220</v>
      </c>
      <c r="U2329">
        <v>168</v>
      </c>
      <c r="V2329">
        <v>76.36</v>
      </c>
      <c r="W2329" t="s">
        <v>133</v>
      </c>
      <c r="X2329">
        <v>10188</v>
      </c>
      <c r="Y2329">
        <v>1711584</v>
      </c>
      <c r="Z2329">
        <v>71904</v>
      </c>
      <c r="AA2329">
        <v>65184</v>
      </c>
      <c r="AB2329">
        <v>1848672</v>
      </c>
      <c r="AC2329">
        <v>1196229</v>
      </c>
      <c r="AD2329">
        <v>652443</v>
      </c>
      <c r="AE2329" t="s">
        <v>75</v>
      </c>
      <c r="AF2329" t="s">
        <v>75</v>
      </c>
      <c r="AG2329" t="s">
        <v>240</v>
      </c>
      <c r="AH2329" t="s">
        <v>147</v>
      </c>
      <c r="AI2329" t="s">
        <v>140</v>
      </c>
      <c r="AJ2329" t="str">
        <f t="shared" si="36"/>
        <v>Feb</v>
      </c>
    </row>
    <row r="2330" spans="1:36" x14ac:dyDescent="0.3">
      <c r="A2330" t="s">
        <v>6123</v>
      </c>
      <c r="B2330" s="33">
        <v>45915</v>
      </c>
      <c r="C2330" t="s">
        <v>93</v>
      </c>
      <c r="D2330" t="s">
        <v>6124</v>
      </c>
      <c r="E2330" t="s">
        <v>172</v>
      </c>
      <c r="F2330" t="s">
        <v>177</v>
      </c>
      <c r="G2330" t="s">
        <v>155</v>
      </c>
      <c r="H2330" t="s">
        <v>162</v>
      </c>
      <c r="I2330">
        <v>1581</v>
      </c>
      <c r="J2330" t="s">
        <v>560</v>
      </c>
      <c r="K2330" t="s">
        <v>3819</v>
      </c>
      <c r="L2330" t="s">
        <v>2193</v>
      </c>
      <c r="M2330" t="s">
        <v>518</v>
      </c>
      <c r="N2330">
        <v>231</v>
      </c>
      <c r="O2330">
        <v>11</v>
      </c>
      <c r="P2330">
        <v>39</v>
      </c>
      <c r="Q2330" t="s">
        <v>76</v>
      </c>
      <c r="R2330" t="s">
        <v>238</v>
      </c>
      <c r="S2330" t="s">
        <v>239</v>
      </c>
      <c r="T2330">
        <v>150</v>
      </c>
      <c r="U2330">
        <v>101</v>
      </c>
      <c r="V2330">
        <v>67.33</v>
      </c>
      <c r="W2330" t="s">
        <v>133</v>
      </c>
      <c r="X2330">
        <v>3176</v>
      </c>
      <c r="Y2330">
        <v>320776</v>
      </c>
      <c r="Z2330">
        <v>42016</v>
      </c>
      <c r="AA2330">
        <v>25755</v>
      </c>
      <c r="AB2330">
        <v>388547</v>
      </c>
      <c r="AC2330">
        <v>331481</v>
      </c>
      <c r="AD2330">
        <v>57066</v>
      </c>
      <c r="AE2330" t="s">
        <v>81</v>
      </c>
      <c r="AF2330" t="s">
        <v>78</v>
      </c>
      <c r="AG2330" t="s">
        <v>240</v>
      </c>
      <c r="AH2330" t="s">
        <v>146</v>
      </c>
      <c r="AI2330" t="s">
        <v>139</v>
      </c>
      <c r="AJ2330" t="str">
        <f t="shared" si="36"/>
        <v>Sep</v>
      </c>
    </row>
    <row r="2331" spans="1:36" x14ac:dyDescent="0.3">
      <c r="A2331" t="s">
        <v>6125</v>
      </c>
      <c r="B2331" s="33">
        <v>45732</v>
      </c>
      <c r="C2331" t="s">
        <v>96</v>
      </c>
      <c r="D2331" t="s">
        <v>6126</v>
      </c>
      <c r="E2331" t="s">
        <v>175</v>
      </c>
      <c r="F2331" t="s">
        <v>174</v>
      </c>
      <c r="G2331" t="s">
        <v>163</v>
      </c>
      <c r="H2331" t="s">
        <v>158</v>
      </c>
      <c r="I2331">
        <v>959</v>
      </c>
      <c r="J2331" t="s">
        <v>613</v>
      </c>
      <c r="K2331" t="s">
        <v>1163</v>
      </c>
      <c r="L2331" t="s">
        <v>6127</v>
      </c>
      <c r="M2331" t="s">
        <v>860</v>
      </c>
      <c r="N2331">
        <v>133</v>
      </c>
      <c r="O2331">
        <v>29</v>
      </c>
      <c r="P2331">
        <v>38</v>
      </c>
      <c r="Q2331" t="s">
        <v>76</v>
      </c>
      <c r="R2331" t="s">
        <v>238</v>
      </c>
      <c r="S2331" t="s">
        <v>239</v>
      </c>
      <c r="T2331">
        <v>220</v>
      </c>
      <c r="U2331">
        <v>147</v>
      </c>
      <c r="V2331">
        <v>66.819999999999993</v>
      </c>
      <c r="W2331" t="s">
        <v>133</v>
      </c>
      <c r="X2331">
        <v>2908</v>
      </c>
      <c r="Y2331">
        <v>427476</v>
      </c>
      <c r="Z2331">
        <v>23961</v>
      </c>
      <c r="AA2331">
        <v>84378</v>
      </c>
      <c r="AB2331">
        <v>535815</v>
      </c>
      <c r="AC2331">
        <v>468666</v>
      </c>
      <c r="AD2331">
        <v>67149</v>
      </c>
      <c r="AE2331" t="s">
        <v>75</v>
      </c>
      <c r="AF2331" t="s">
        <v>78</v>
      </c>
      <c r="AG2331" t="s">
        <v>240</v>
      </c>
      <c r="AH2331" t="s">
        <v>144</v>
      </c>
      <c r="AI2331" t="s">
        <v>139</v>
      </c>
      <c r="AJ2331" t="str">
        <f t="shared" si="36"/>
        <v>Mar</v>
      </c>
    </row>
    <row r="2332" spans="1:36" x14ac:dyDescent="0.3">
      <c r="A2332" t="s">
        <v>6128</v>
      </c>
      <c r="B2332" s="33">
        <v>45967</v>
      </c>
      <c r="C2332" t="s">
        <v>93</v>
      </c>
      <c r="D2332" t="s">
        <v>6129</v>
      </c>
      <c r="E2332" t="s">
        <v>178</v>
      </c>
      <c r="F2332" t="s">
        <v>172</v>
      </c>
      <c r="G2332" t="s">
        <v>157</v>
      </c>
      <c r="H2332" t="s">
        <v>155</v>
      </c>
      <c r="I2332">
        <v>656</v>
      </c>
      <c r="J2332" t="s">
        <v>304</v>
      </c>
      <c r="K2332" t="s">
        <v>542</v>
      </c>
      <c r="L2332" t="s">
        <v>2217</v>
      </c>
      <c r="M2332" t="s">
        <v>2180</v>
      </c>
      <c r="N2332">
        <v>118</v>
      </c>
      <c r="O2332">
        <v>44</v>
      </c>
      <c r="P2332">
        <v>67</v>
      </c>
      <c r="Q2332" t="s">
        <v>76</v>
      </c>
      <c r="R2332" t="s">
        <v>238</v>
      </c>
      <c r="S2332" t="s">
        <v>239</v>
      </c>
      <c r="T2332">
        <v>150</v>
      </c>
      <c r="U2332">
        <v>115</v>
      </c>
      <c r="V2332">
        <v>76.67</v>
      </c>
      <c r="W2332" t="s">
        <v>135</v>
      </c>
      <c r="X2332">
        <v>8000</v>
      </c>
      <c r="Y2332">
        <v>920000</v>
      </c>
      <c r="Z2332">
        <v>37490</v>
      </c>
      <c r="AA2332">
        <v>33350</v>
      </c>
      <c r="AB2332">
        <v>990840</v>
      </c>
      <c r="AC2332">
        <v>695395</v>
      </c>
      <c r="AD2332">
        <v>295445</v>
      </c>
      <c r="AE2332" t="s">
        <v>75</v>
      </c>
      <c r="AF2332" t="s">
        <v>81</v>
      </c>
      <c r="AG2332" t="s">
        <v>240</v>
      </c>
      <c r="AH2332" t="s">
        <v>145</v>
      </c>
      <c r="AI2332" t="s">
        <v>139</v>
      </c>
      <c r="AJ2332" t="str">
        <f t="shared" si="36"/>
        <v>Nov</v>
      </c>
    </row>
    <row r="2333" spans="1:36" x14ac:dyDescent="0.3">
      <c r="A2333" t="s">
        <v>6130</v>
      </c>
      <c r="B2333" s="33">
        <v>45699</v>
      </c>
      <c r="C2333" t="s">
        <v>93</v>
      </c>
      <c r="D2333" t="s">
        <v>6131</v>
      </c>
      <c r="E2333" t="s">
        <v>174</v>
      </c>
      <c r="F2333" t="s">
        <v>180</v>
      </c>
      <c r="G2333" t="s">
        <v>158</v>
      </c>
      <c r="H2333" t="s">
        <v>160</v>
      </c>
      <c r="I2333">
        <v>1942</v>
      </c>
      <c r="J2333" t="s">
        <v>463</v>
      </c>
      <c r="K2333" t="s">
        <v>1706</v>
      </c>
      <c r="L2333" t="s">
        <v>2147</v>
      </c>
      <c r="M2333" t="s">
        <v>2761</v>
      </c>
      <c r="N2333">
        <v>237</v>
      </c>
      <c r="O2333">
        <v>14</v>
      </c>
      <c r="P2333">
        <v>5</v>
      </c>
      <c r="Q2333" t="s">
        <v>73</v>
      </c>
      <c r="R2333" t="s">
        <v>238</v>
      </c>
      <c r="S2333" t="s">
        <v>239</v>
      </c>
      <c r="T2333">
        <v>180</v>
      </c>
      <c r="U2333">
        <v>141</v>
      </c>
      <c r="V2333">
        <v>78.33</v>
      </c>
      <c r="W2333" t="s">
        <v>133</v>
      </c>
      <c r="X2333">
        <v>6056</v>
      </c>
      <c r="Y2333">
        <v>853896</v>
      </c>
      <c r="Z2333">
        <v>69654</v>
      </c>
      <c r="AA2333">
        <v>89817</v>
      </c>
      <c r="AB2333">
        <v>1013367</v>
      </c>
      <c r="AC2333">
        <v>852498</v>
      </c>
      <c r="AD2333">
        <v>160869</v>
      </c>
      <c r="AE2333" t="s">
        <v>78</v>
      </c>
      <c r="AF2333" t="s">
        <v>81</v>
      </c>
      <c r="AG2333" t="s">
        <v>240</v>
      </c>
      <c r="AH2333" t="s">
        <v>147</v>
      </c>
      <c r="AI2333" t="s">
        <v>140</v>
      </c>
      <c r="AJ2333" t="str">
        <f t="shared" si="36"/>
        <v>Feb</v>
      </c>
    </row>
    <row r="2334" spans="1:36" x14ac:dyDescent="0.3">
      <c r="A2334" t="s">
        <v>6132</v>
      </c>
      <c r="B2334" s="33">
        <v>45747</v>
      </c>
      <c r="C2334" t="s">
        <v>99</v>
      </c>
      <c r="D2334" t="s">
        <v>6133</v>
      </c>
      <c r="E2334" t="s">
        <v>180</v>
      </c>
      <c r="F2334" t="s">
        <v>174</v>
      </c>
      <c r="G2334" t="s">
        <v>160</v>
      </c>
      <c r="H2334" t="s">
        <v>158</v>
      </c>
      <c r="I2334">
        <v>681</v>
      </c>
      <c r="J2334" t="s">
        <v>520</v>
      </c>
      <c r="K2334" t="s">
        <v>573</v>
      </c>
      <c r="L2334" t="s">
        <v>1634</v>
      </c>
      <c r="M2334" t="s">
        <v>4131</v>
      </c>
      <c r="N2334">
        <v>113</v>
      </c>
      <c r="O2334">
        <v>50</v>
      </c>
      <c r="P2334">
        <v>45</v>
      </c>
      <c r="Q2334" t="s">
        <v>76</v>
      </c>
      <c r="R2334" t="s">
        <v>238</v>
      </c>
      <c r="S2334" t="s">
        <v>239</v>
      </c>
      <c r="T2334">
        <v>189</v>
      </c>
      <c r="U2334">
        <v>174</v>
      </c>
      <c r="V2334">
        <v>92.06</v>
      </c>
      <c r="W2334" t="s">
        <v>133</v>
      </c>
      <c r="X2334">
        <v>10681</v>
      </c>
      <c r="Y2334">
        <v>1858494</v>
      </c>
      <c r="Z2334">
        <v>28188</v>
      </c>
      <c r="AA2334">
        <v>42804</v>
      </c>
      <c r="AB2334">
        <v>1929486</v>
      </c>
      <c r="AC2334">
        <v>1304742</v>
      </c>
      <c r="AD2334">
        <v>624744</v>
      </c>
      <c r="AE2334" t="s">
        <v>81</v>
      </c>
      <c r="AF2334" t="s">
        <v>78</v>
      </c>
      <c r="AG2334" t="s">
        <v>240</v>
      </c>
      <c r="AH2334" t="s">
        <v>146</v>
      </c>
      <c r="AI2334" t="s">
        <v>138</v>
      </c>
      <c r="AJ2334" t="str">
        <f t="shared" si="36"/>
        <v>Mar</v>
      </c>
    </row>
    <row r="2335" spans="1:36" x14ac:dyDescent="0.3">
      <c r="A2335" t="s">
        <v>6134</v>
      </c>
      <c r="B2335" s="33">
        <v>45727</v>
      </c>
      <c r="C2335" t="s">
        <v>97</v>
      </c>
      <c r="D2335" t="s">
        <v>6135</v>
      </c>
      <c r="E2335" t="s">
        <v>179</v>
      </c>
      <c r="F2335" t="s">
        <v>174</v>
      </c>
      <c r="G2335" t="s">
        <v>166</v>
      </c>
      <c r="H2335" t="s">
        <v>158</v>
      </c>
      <c r="I2335">
        <v>421</v>
      </c>
      <c r="J2335" t="s">
        <v>457</v>
      </c>
      <c r="K2335" t="s">
        <v>849</v>
      </c>
      <c r="L2335" t="s">
        <v>459</v>
      </c>
      <c r="M2335" t="s">
        <v>849</v>
      </c>
      <c r="N2335">
        <v>78</v>
      </c>
      <c r="O2335">
        <v>0</v>
      </c>
      <c r="P2335">
        <v>-10</v>
      </c>
      <c r="Q2335" t="s">
        <v>70</v>
      </c>
      <c r="R2335" t="s">
        <v>238</v>
      </c>
      <c r="S2335" t="s">
        <v>239</v>
      </c>
      <c r="T2335">
        <v>180</v>
      </c>
      <c r="U2335">
        <v>145</v>
      </c>
      <c r="V2335">
        <v>80.56</v>
      </c>
      <c r="W2335" t="s">
        <v>133</v>
      </c>
      <c r="X2335">
        <v>7997</v>
      </c>
      <c r="Y2335">
        <v>1159565</v>
      </c>
      <c r="Z2335">
        <v>68295</v>
      </c>
      <c r="AA2335">
        <v>17400</v>
      </c>
      <c r="AB2335">
        <v>1245260</v>
      </c>
      <c r="AC2335">
        <v>731925</v>
      </c>
      <c r="AD2335">
        <v>513335</v>
      </c>
      <c r="AE2335" t="s">
        <v>72</v>
      </c>
      <c r="AF2335" t="s">
        <v>78</v>
      </c>
      <c r="AG2335" t="s">
        <v>240</v>
      </c>
      <c r="AH2335" t="s">
        <v>144</v>
      </c>
      <c r="AI2335" t="s">
        <v>139</v>
      </c>
      <c r="AJ2335" t="str">
        <f t="shared" si="36"/>
        <v>Mar</v>
      </c>
    </row>
    <row r="2336" spans="1:36" x14ac:dyDescent="0.3">
      <c r="A2336" t="s">
        <v>6136</v>
      </c>
      <c r="B2336" s="33">
        <v>45950</v>
      </c>
      <c r="C2336" t="s">
        <v>96</v>
      </c>
      <c r="D2336" t="s">
        <v>6137</v>
      </c>
      <c r="E2336" t="s">
        <v>181</v>
      </c>
      <c r="F2336" t="s">
        <v>177</v>
      </c>
      <c r="G2336" t="s">
        <v>159</v>
      </c>
      <c r="H2336" t="s">
        <v>162</v>
      </c>
      <c r="I2336">
        <v>2361</v>
      </c>
      <c r="J2336" t="s">
        <v>744</v>
      </c>
      <c r="K2336" t="s">
        <v>485</v>
      </c>
      <c r="L2336" t="s">
        <v>339</v>
      </c>
      <c r="M2336" t="s">
        <v>763</v>
      </c>
      <c r="N2336">
        <v>317</v>
      </c>
      <c r="O2336">
        <v>25</v>
      </c>
      <c r="P2336">
        <v>29</v>
      </c>
      <c r="Q2336" t="s">
        <v>73</v>
      </c>
      <c r="R2336" t="s">
        <v>238</v>
      </c>
      <c r="S2336" t="s">
        <v>239</v>
      </c>
      <c r="T2336">
        <v>180</v>
      </c>
      <c r="U2336">
        <v>151</v>
      </c>
      <c r="V2336">
        <v>83.89</v>
      </c>
      <c r="W2336" t="s">
        <v>134</v>
      </c>
      <c r="X2336">
        <v>6506</v>
      </c>
      <c r="Y2336">
        <v>982406</v>
      </c>
      <c r="Z2336">
        <v>27935</v>
      </c>
      <c r="AA2336">
        <v>50887</v>
      </c>
      <c r="AB2336">
        <v>1061228</v>
      </c>
      <c r="AC2336">
        <v>759810</v>
      </c>
      <c r="AD2336">
        <v>301418</v>
      </c>
      <c r="AE2336" t="s">
        <v>81</v>
      </c>
      <c r="AF2336" t="s">
        <v>78</v>
      </c>
      <c r="AG2336" t="s">
        <v>240</v>
      </c>
      <c r="AH2336" t="s">
        <v>145</v>
      </c>
      <c r="AI2336" t="s">
        <v>139</v>
      </c>
      <c r="AJ2336" t="str">
        <f t="shared" si="36"/>
        <v>Oct</v>
      </c>
    </row>
    <row r="2337" spans="1:36" x14ac:dyDescent="0.3">
      <c r="A2337" t="s">
        <v>6138</v>
      </c>
      <c r="B2337" s="33">
        <v>45740</v>
      </c>
      <c r="C2337" t="s">
        <v>98</v>
      </c>
      <c r="D2337" t="s">
        <v>6139</v>
      </c>
      <c r="E2337" t="s">
        <v>181</v>
      </c>
      <c r="F2337" t="s">
        <v>179</v>
      </c>
      <c r="G2337" t="s">
        <v>159</v>
      </c>
      <c r="H2337" t="s">
        <v>166</v>
      </c>
      <c r="I2337">
        <v>1457</v>
      </c>
      <c r="J2337" t="s">
        <v>459</v>
      </c>
      <c r="K2337" t="s">
        <v>581</v>
      </c>
      <c r="L2337" t="s">
        <v>505</v>
      </c>
      <c r="M2337" t="s">
        <v>581</v>
      </c>
      <c r="N2337">
        <v>180</v>
      </c>
      <c r="O2337">
        <v>9</v>
      </c>
      <c r="P2337">
        <v>-10</v>
      </c>
      <c r="Q2337" t="s">
        <v>73</v>
      </c>
      <c r="R2337" t="s">
        <v>238</v>
      </c>
      <c r="S2337" t="s">
        <v>239</v>
      </c>
      <c r="T2337">
        <v>150</v>
      </c>
      <c r="U2337">
        <v>115</v>
      </c>
      <c r="V2337">
        <v>76.67</v>
      </c>
      <c r="W2337" t="s">
        <v>135</v>
      </c>
      <c r="X2337">
        <v>6812</v>
      </c>
      <c r="Y2337">
        <v>783380</v>
      </c>
      <c r="Z2337">
        <v>49680</v>
      </c>
      <c r="AA2337">
        <v>35995</v>
      </c>
      <c r="AB2337">
        <v>869055</v>
      </c>
      <c r="AC2337">
        <v>687795</v>
      </c>
      <c r="AD2337">
        <v>181260</v>
      </c>
      <c r="AE2337" t="s">
        <v>81</v>
      </c>
      <c r="AF2337" t="s">
        <v>72</v>
      </c>
      <c r="AG2337" t="s">
        <v>240</v>
      </c>
      <c r="AH2337" t="s">
        <v>145</v>
      </c>
      <c r="AI2337" t="s">
        <v>139</v>
      </c>
      <c r="AJ2337" t="str">
        <f t="shared" si="36"/>
        <v>Mar</v>
      </c>
    </row>
    <row r="2338" spans="1:36" x14ac:dyDescent="0.3">
      <c r="A2338" t="s">
        <v>6140</v>
      </c>
      <c r="B2338" s="33">
        <v>45662</v>
      </c>
      <c r="C2338" t="s">
        <v>96</v>
      </c>
      <c r="D2338" t="s">
        <v>6141</v>
      </c>
      <c r="E2338" t="s">
        <v>175</v>
      </c>
      <c r="F2338" t="s">
        <v>172</v>
      </c>
      <c r="G2338" t="s">
        <v>163</v>
      </c>
      <c r="H2338" t="s">
        <v>155</v>
      </c>
      <c r="I2338">
        <v>2016</v>
      </c>
      <c r="J2338" t="s">
        <v>304</v>
      </c>
      <c r="K2338" t="s">
        <v>470</v>
      </c>
      <c r="L2338" t="s">
        <v>1462</v>
      </c>
      <c r="M2338" t="s">
        <v>470</v>
      </c>
      <c r="N2338">
        <v>259</v>
      </c>
      <c r="O2338">
        <v>2</v>
      </c>
      <c r="P2338">
        <v>-10</v>
      </c>
      <c r="Q2338" t="s">
        <v>73</v>
      </c>
      <c r="R2338" t="s">
        <v>238</v>
      </c>
      <c r="S2338" t="s">
        <v>239</v>
      </c>
      <c r="T2338">
        <v>189</v>
      </c>
      <c r="U2338">
        <v>129</v>
      </c>
      <c r="V2338">
        <v>68.25</v>
      </c>
      <c r="W2338" t="s">
        <v>133</v>
      </c>
      <c r="X2338">
        <v>4553</v>
      </c>
      <c r="Y2338">
        <v>587337</v>
      </c>
      <c r="Z2338">
        <v>25671</v>
      </c>
      <c r="AA2338">
        <v>73788</v>
      </c>
      <c r="AB2338">
        <v>686796</v>
      </c>
      <c r="AC2338">
        <v>523559</v>
      </c>
      <c r="AD2338">
        <v>163237</v>
      </c>
      <c r="AE2338" t="s">
        <v>75</v>
      </c>
      <c r="AF2338" t="s">
        <v>81</v>
      </c>
      <c r="AG2338" t="s">
        <v>240</v>
      </c>
      <c r="AH2338" t="s">
        <v>144</v>
      </c>
      <c r="AI2338" t="s">
        <v>139</v>
      </c>
      <c r="AJ2338" t="str">
        <f t="shared" si="36"/>
        <v>Jan</v>
      </c>
    </row>
    <row r="2339" spans="1:36" x14ac:dyDescent="0.3">
      <c r="A2339" t="s">
        <v>6142</v>
      </c>
      <c r="B2339" s="33">
        <v>45842</v>
      </c>
      <c r="C2339" t="s">
        <v>95</v>
      </c>
      <c r="D2339" t="s">
        <v>6143</v>
      </c>
      <c r="E2339" t="s">
        <v>181</v>
      </c>
      <c r="F2339" t="s">
        <v>177</v>
      </c>
      <c r="G2339" t="s">
        <v>159</v>
      </c>
      <c r="H2339" t="s">
        <v>162</v>
      </c>
      <c r="I2339">
        <v>2327</v>
      </c>
      <c r="J2339" t="s">
        <v>325</v>
      </c>
      <c r="K2339" t="s">
        <v>6144</v>
      </c>
      <c r="L2339" t="s">
        <v>1061</v>
      </c>
      <c r="M2339" t="s">
        <v>1946</v>
      </c>
      <c r="N2339">
        <v>354</v>
      </c>
      <c r="O2339">
        <v>43</v>
      </c>
      <c r="P2339">
        <v>32</v>
      </c>
      <c r="Q2339" t="s">
        <v>76</v>
      </c>
      <c r="R2339" t="s">
        <v>238</v>
      </c>
      <c r="S2339" t="s">
        <v>239</v>
      </c>
      <c r="T2339">
        <v>180</v>
      </c>
      <c r="U2339">
        <v>160</v>
      </c>
      <c r="V2339">
        <v>88.89</v>
      </c>
      <c r="W2339" t="s">
        <v>133</v>
      </c>
      <c r="X2339">
        <v>6155</v>
      </c>
      <c r="Y2339">
        <v>984800</v>
      </c>
      <c r="Z2339">
        <v>76480</v>
      </c>
      <c r="AA2339">
        <v>89440</v>
      </c>
      <c r="AB2339">
        <v>1150720</v>
      </c>
      <c r="AC2339">
        <v>806240</v>
      </c>
      <c r="AD2339">
        <v>344480</v>
      </c>
      <c r="AE2339" t="s">
        <v>81</v>
      </c>
      <c r="AF2339" t="s">
        <v>78</v>
      </c>
      <c r="AG2339" t="s">
        <v>240</v>
      </c>
      <c r="AH2339" t="s">
        <v>144</v>
      </c>
      <c r="AI2339" t="s">
        <v>139</v>
      </c>
      <c r="AJ2339" t="str">
        <f t="shared" si="36"/>
        <v>Jul</v>
      </c>
    </row>
    <row r="2340" spans="1:36" x14ac:dyDescent="0.3">
      <c r="A2340" t="s">
        <v>6145</v>
      </c>
      <c r="B2340" s="33">
        <v>45786</v>
      </c>
      <c r="C2340" t="s">
        <v>93</v>
      </c>
      <c r="D2340" t="s">
        <v>6146</v>
      </c>
      <c r="E2340" t="s">
        <v>172</v>
      </c>
      <c r="F2340" t="s">
        <v>177</v>
      </c>
      <c r="G2340" t="s">
        <v>155</v>
      </c>
      <c r="H2340" t="s">
        <v>162</v>
      </c>
      <c r="I2340">
        <v>366</v>
      </c>
      <c r="J2340" t="s">
        <v>1510</v>
      </c>
      <c r="K2340" t="s">
        <v>1541</v>
      </c>
      <c r="L2340" t="s">
        <v>739</v>
      </c>
      <c r="M2340" t="s">
        <v>977</v>
      </c>
      <c r="N2340">
        <v>63</v>
      </c>
      <c r="O2340">
        <v>51</v>
      </c>
      <c r="P2340">
        <v>50</v>
      </c>
      <c r="Q2340" t="s">
        <v>76</v>
      </c>
      <c r="R2340" t="s">
        <v>238</v>
      </c>
      <c r="S2340" t="s">
        <v>239</v>
      </c>
      <c r="T2340">
        <v>220</v>
      </c>
      <c r="U2340">
        <v>161</v>
      </c>
      <c r="V2340">
        <v>73.180000000000007</v>
      </c>
      <c r="W2340" t="s">
        <v>133</v>
      </c>
      <c r="X2340">
        <v>5735</v>
      </c>
      <c r="Y2340">
        <v>923335</v>
      </c>
      <c r="Z2340">
        <v>72450</v>
      </c>
      <c r="AA2340">
        <v>30429</v>
      </c>
      <c r="AB2340">
        <v>1026214</v>
      </c>
      <c r="AC2340">
        <v>900101</v>
      </c>
      <c r="AD2340">
        <v>126113</v>
      </c>
      <c r="AE2340" t="s">
        <v>81</v>
      </c>
      <c r="AF2340" t="s">
        <v>78</v>
      </c>
      <c r="AG2340" t="s">
        <v>240</v>
      </c>
      <c r="AH2340" t="s">
        <v>144</v>
      </c>
      <c r="AI2340" t="s">
        <v>139</v>
      </c>
      <c r="AJ2340" t="str">
        <f t="shared" si="36"/>
        <v>May</v>
      </c>
    </row>
    <row r="2341" spans="1:36" x14ac:dyDescent="0.3">
      <c r="A2341" t="s">
        <v>6147</v>
      </c>
      <c r="B2341" s="33">
        <v>45724</v>
      </c>
      <c r="C2341" t="s">
        <v>93</v>
      </c>
      <c r="D2341" t="s">
        <v>6148</v>
      </c>
      <c r="E2341" t="s">
        <v>178</v>
      </c>
      <c r="F2341" t="s">
        <v>179</v>
      </c>
      <c r="G2341" t="s">
        <v>157</v>
      </c>
      <c r="H2341" t="s">
        <v>166</v>
      </c>
      <c r="I2341">
        <v>2186</v>
      </c>
      <c r="J2341" t="s">
        <v>482</v>
      </c>
      <c r="K2341" t="s">
        <v>1669</v>
      </c>
      <c r="L2341" t="s">
        <v>2319</v>
      </c>
      <c r="M2341" t="s">
        <v>6149</v>
      </c>
      <c r="N2341">
        <v>310</v>
      </c>
      <c r="O2341">
        <v>9</v>
      </c>
      <c r="P2341">
        <v>18</v>
      </c>
      <c r="Q2341" t="s">
        <v>73</v>
      </c>
      <c r="R2341" t="s">
        <v>238</v>
      </c>
      <c r="S2341" t="s">
        <v>239</v>
      </c>
      <c r="T2341">
        <v>189</v>
      </c>
      <c r="U2341">
        <v>184</v>
      </c>
      <c r="V2341">
        <v>97.35</v>
      </c>
      <c r="W2341" t="s">
        <v>133</v>
      </c>
      <c r="X2341">
        <v>3252</v>
      </c>
      <c r="Y2341">
        <v>598368</v>
      </c>
      <c r="Z2341">
        <v>47840</v>
      </c>
      <c r="AA2341">
        <v>77648</v>
      </c>
      <c r="AB2341">
        <v>723856</v>
      </c>
      <c r="AC2341">
        <v>532408</v>
      </c>
      <c r="AD2341">
        <v>191448</v>
      </c>
      <c r="AE2341" t="s">
        <v>75</v>
      </c>
      <c r="AF2341" t="s">
        <v>72</v>
      </c>
      <c r="AG2341" t="s">
        <v>240</v>
      </c>
      <c r="AH2341" t="s">
        <v>144</v>
      </c>
      <c r="AI2341" t="s">
        <v>139</v>
      </c>
      <c r="AJ2341" t="str">
        <f t="shared" si="36"/>
        <v>Mar</v>
      </c>
    </row>
    <row r="2342" spans="1:36" x14ac:dyDescent="0.3">
      <c r="A2342" t="s">
        <v>6150</v>
      </c>
      <c r="B2342" s="33">
        <v>45856</v>
      </c>
      <c r="C2342" t="s">
        <v>93</v>
      </c>
      <c r="D2342" t="s">
        <v>6151</v>
      </c>
      <c r="E2342" t="s">
        <v>177</v>
      </c>
      <c r="F2342" t="s">
        <v>175</v>
      </c>
      <c r="G2342" t="s">
        <v>162</v>
      </c>
      <c r="H2342" t="s">
        <v>163</v>
      </c>
      <c r="I2342">
        <v>735</v>
      </c>
      <c r="J2342" t="s">
        <v>377</v>
      </c>
      <c r="K2342" t="s">
        <v>2196</v>
      </c>
      <c r="L2342" t="s">
        <v>377</v>
      </c>
      <c r="M2342" t="s">
        <v>410</v>
      </c>
      <c r="N2342">
        <v>127</v>
      </c>
      <c r="O2342">
        <v>0</v>
      </c>
      <c r="P2342">
        <v>6</v>
      </c>
      <c r="Q2342" t="s">
        <v>73</v>
      </c>
      <c r="R2342" t="s">
        <v>238</v>
      </c>
      <c r="S2342" t="s">
        <v>239</v>
      </c>
      <c r="T2342">
        <v>189</v>
      </c>
      <c r="U2342">
        <v>138</v>
      </c>
      <c r="V2342">
        <v>73.02</v>
      </c>
      <c r="W2342" t="s">
        <v>135</v>
      </c>
      <c r="X2342">
        <v>10921</v>
      </c>
      <c r="Y2342">
        <v>1507098</v>
      </c>
      <c r="Z2342">
        <v>47196</v>
      </c>
      <c r="AA2342">
        <v>28842</v>
      </c>
      <c r="AB2342">
        <v>1583136</v>
      </c>
      <c r="AC2342">
        <v>1133354</v>
      </c>
      <c r="AD2342">
        <v>449782</v>
      </c>
      <c r="AE2342" t="s">
        <v>78</v>
      </c>
      <c r="AF2342" t="s">
        <v>75</v>
      </c>
      <c r="AG2342" t="s">
        <v>240</v>
      </c>
      <c r="AH2342" t="s">
        <v>144</v>
      </c>
      <c r="AI2342" t="s">
        <v>138</v>
      </c>
      <c r="AJ2342" t="str">
        <f t="shared" si="36"/>
        <v>Jul</v>
      </c>
    </row>
    <row r="2343" spans="1:36" x14ac:dyDescent="0.3">
      <c r="A2343" t="s">
        <v>6152</v>
      </c>
      <c r="B2343" s="33">
        <v>45892</v>
      </c>
      <c r="C2343" t="s">
        <v>99</v>
      </c>
      <c r="D2343" t="s">
        <v>6153</v>
      </c>
      <c r="E2343" t="s">
        <v>181</v>
      </c>
      <c r="F2343" t="s">
        <v>172</v>
      </c>
      <c r="G2343" t="s">
        <v>159</v>
      </c>
      <c r="H2343" t="s">
        <v>155</v>
      </c>
      <c r="I2343">
        <v>744</v>
      </c>
      <c r="J2343" t="s">
        <v>459</v>
      </c>
      <c r="K2343" t="s">
        <v>1681</v>
      </c>
      <c r="L2343" t="s">
        <v>2234</v>
      </c>
      <c r="M2343" t="s">
        <v>1047</v>
      </c>
      <c r="N2343">
        <v>116</v>
      </c>
      <c r="O2343">
        <v>54</v>
      </c>
      <c r="P2343">
        <v>82</v>
      </c>
      <c r="Q2343" t="s">
        <v>76</v>
      </c>
      <c r="R2343" t="s">
        <v>238</v>
      </c>
      <c r="S2343" t="s">
        <v>239</v>
      </c>
      <c r="T2343">
        <v>180</v>
      </c>
      <c r="U2343">
        <v>158</v>
      </c>
      <c r="V2343">
        <v>87.78</v>
      </c>
      <c r="W2343" t="s">
        <v>133</v>
      </c>
      <c r="X2343">
        <v>6381</v>
      </c>
      <c r="Y2343">
        <v>1008198</v>
      </c>
      <c r="Z2343">
        <v>61146</v>
      </c>
      <c r="AA2343">
        <v>79632</v>
      </c>
      <c r="AB2343">
        <v>1148976</v>
      </c>
      <c r="AC2343">
        <v>798311</v>
      </c>
      <c r="AD2343">
        <v>350665</v>
      </c>
      <c r="AE2343" t="s">
        <v>81</v>
      </c>
      <c r="AF2343" t="s">
        <v>81</v>
      </c>
      <c r="AG2343" t="s">
        <v>240</v>
      </c>
      <c r="AH2343" t="s">
        <v>145</v>
      </c>
      <c r="AI2343" t="s">
        <v>139</v>
      </c>
      <c r="AJ2343" t="str">
        <f t="shared" si="36"/>
        <v>Aug</v>
      </c>
    </row>
    <row r="2344" spans="1:36" x14ac:dyDescent="0.3">
      <c r="A2344" t="s">
        <v>6154</v>
      </c>
      <c r="B2344" s="33">
        <v>45789</v>
      </c>
      <c r="C2344" t="s">
        <v>93</v>
      </c>
      <c r="D2344" t="s">
        <v>6155</v>
      </c>
      <c r="E2344" t="s">
        <v>179</v>
      </c>
      <c r="F2344" t="s">
        <v>172</v>
      </c>
      <c r="G2344" t="s">
        <v>166</v>
      </c>
      <c r="H2344" t="s">
        <v>155</v>
      </c>
      <c r="I2344">
        <v>2384</v>
      </c>
      <c r="J2344" t="s">
        <v>397</v>
      </c>
      <c r="K2344" t="s">
        <v>2220</v>
      </c>
      <c r="L2344" t="s">
        <v>454</v>
      </c>
      <c r="M2344" t="s">
        <v>1778</v>
      </c>
      <c r="N2344">
        <v>295</v>
      </c>
      <c r="O2344">
        <v>78</v>
      </c>
      <c r="P2344">
        <v>90</v>
      </c>
      <c r="Q2344" t="s">
        <v>76</v>
      </c>
      <c r="R2344" t="s">
        <v>238</v>
      </c>
      <c r="S2344" t="s">
        <v>239</v>
      </c>
      <c r="T2344">
        <v>189</v>
      </c>
      <c r="U2344">
        <v>136</v>
      </c>
      <c r="V2344">
        <v>71.959999999999994</v>
      </c>
      <c r="W2344" t="s">
        <v>133</v>
      </c>
      <c r="X2344">
        <v>5990</v>
      </c>
      <c r="Y2344">
        <v>814640</v>
      </c>
      <c r="Z2344">
        <v>38216</v>
      </c>
      <c r="AA2344">
        <v>21080</v>
      </c>
      <c r="AB2344">
        <v>873936</v>
      </c>
      <c r="AC2344">
        <v>594204</v>
      </c>
      <c r="AD2344">
        <v>279732</v>
      </c>
      <c r="AE2344" t="s">
        <v>72</v>
      </c>
      <c r="AF2344" t="s">
        <v>81</v>
      </c>
      <c r="AG2344" t="s">
        <v>240</v>
      </c>
      <c r="AH2344" t="s">
        <v>144</v>
      </c>
      <c r="AI2344" t="s">
        <v>138</v>
      </c>
      <c r="AJ2344" t="str">
        <f t="shared" si="36"/>
        <v>May</v>
      </c>
    </row>
    <row r="2345" spans="1:36" x14ac:dyDescent="0.3">
      <c r="A2345" t="s">
        <v>6156</v>
      </c>
      <c r="B2345" s="33">
        <v>45705</v>
      </c>
      <c r="C2345" t="s">
        <v>93</v>
      </c>
      <c r="D2345" t="s">
        <v>6157</v>
      </c>
      <c r="E2345" t="s">
        <v>179</v>
      </c>
      <c r="F2345" t="s">
        <v>177</v>
      </c>
      <c r="G2345" t="s">
        <v>166</v>
      </c>
      <c r="H2345" t="s">
        <v>162</v>
      </c>
      <c r="I2345">
        <v>738</v>
      </c>
      <c r="J2345" t="s">
        <v>381</v>
      </c>
      <c r="K2345" t="s">
        <v>2130</v>
      </c>
      <c r="L2345" t="s">
        <v>421</v>
      </c>
      <c r="M2345" t="s">
        <v>928</v>
      </c>
      <c r="N2345">
        <v>104</v>
      </c>
      <c r="O2345">
        <v>48</v>
      </c>
      <c r="P2345">
        <v>42</v>
      </c>
      <c r="Q2345" t="s">
        <v>76</v>
      </c>
      <c r="R2345" t="s">
        <v>238</v>
      </c>
      <c r="S2345" t="s">
        <v>239</v>
      </c>
      <c r="T2345">
        <v>186</v>
      </c>
      <c r="U2345">
        <v>142</v>
      </c>
      <c r="V2345">
        <v>76.34</v>
      </c>
      <c r="W2345" t="s">
        <v>133</v>
      </c>
      <c r="X2345">
        <v>9554</v>
      </c>
      <c r="Y2345">
        <v>1356668</v>
      </c>
      <c r="Z2345">
        <v>66172</v>
      </c>
      <c r="AA2345">
        <v>17892</v>
      </c>
      <c r="AB2345">
        <v>1440732</v>
      </c>
      <c r="AC2345">
        <v>1025560</v>
      </c>
      <c r="AD2345">
        <v>415172</v>
      </c>
      <c r="AE2345" t="s">
        <v>72</v>
      </c>
      <c r="AF2345" t="s">
        <v>78</v>
      </c>
      <c r="AG2345" t="s">
        <v>240</v>
      </c>
      <c r="AH2345" t="s">
        <v>144</v>
      </c>
      <c r="AI2345" t="s">
        <v>139</v>
      </c>
      <c r="AJ2345" t="str">
        <f t="shared" si="36"/>
        <v>Feb</v>
      </c>
    </row>
    <row r="2346" spans="1:36" x14ac:dyDescent="0.3">
      <c r="A2346" t="s">
        <v>6158</v>
      </c>
      <c r="B2346" s="33">
        <v>45817</v>
      </c>
      <c r="C2346" t="s">
        <v>99</v>
      </c>
      <c r="D2346" t="s">
        <v>6159</v>
      </c>
      <c r="E2346" t="s">
        <v>176</v>
      </c>
      <c r="F2346" t="s">
        <v>177</v>
      </c>
      <c r="G2346" t="s">
        <v>156</v>
      </c>
      <c r="H2346" t="s">
        <v>162</v>
      </c>
      <c r="I2346">
        <v>1925</v>
      </c>
      <c r="J2346" t="s">
        <v>368</v>
      </c>
      <c r="K2346" t="s">
        <v>1791</v>
      </c>
      <c r="L2346" t="s">
        <v>833</v>
      </c>
      <c r="M2346" t="s">
        <v>4684</v>
      </c>
      <c r="N2346">
        <v>255</v>
      </c>
      <c r="O2346">
        <v>10</v>
      </c>
      <c r="P2346">
        <v>1</v>
      </c>
      <c r="Q2346" t="s">
        <v>73</v>
      </c>
      <c r="R2346" t="s">
        <v>238</v>
      </c>
      <c r="S2346" t="s">
        <v>239</v>
      </c>
      <c r="T2346">
        <v>186</v>
      </c>
      <c r="U2346">
        <v>129</v>
      </c>
      <c r="V2346">
        <v>69.349999999999994</v>
      </c>
      <c r="W2346" t="s">
        <v>133</v>
      </c>
      <c r="X2346">
        <v>7022</v>
      </c>
      <c r="Y2346">
        <v>905838</v>
      </c>
      <c r="Z2346">
        <v>65145</v>
      </c>
      <c r="AA2346">
        <v>36765</v>
      </c>
      <c r="AB2346">
        <v>1007748</v>
      </c>
      <c r="AC2346">
        <v>592065</v>
      </c>
      <c r="AD2346">
        <v>415683</v>
      </c>
      <c r="AE2346" t="s">
        <v>81</v>
      </c>
      <c r="AF2346" t="s">
        <v>78</v>
      </c>
      <c r="AG2346" t="s">
        <v>240</v>
      </c>
      <c r="AH2346" t="s">
        <v>145</v>
      </c>
      <c r="AI2346" t="s">
        <v>138</v>
      </c>
      <c r="AJ2346" t="str">
        <f t="shared" si="36"/>
        <v>Jun</v>
      </c>
    </row>
    <row r="2347" spans="1:36" x14ac:dyDescent="0.3">
      <c r="A2347" t="s">
        <v>6160</v>
      </c>
      <c r="B2347" s="33">
        <v>45987</v>
      </c>
      <c r="C2347" t="s">
        <v>93</v>
      </c>
      <c r="D2347" t="s">
        <v>6161</v>
      </c>
      <c r="E2347" t="s">
        <v>179</v>
      </c>
      <c r="F2347" t="s">
        <v>181</v>
      </c>
      <c r="G2347" t="s">
        <v>166</v>
      </c>
      <c r="H2347" t="s">
        <v>159</v>
      </c>
      <c r="I2347">
        <v>606</v>
      </c>
      <c r="J2347" t="s">
        <v>381</v>
      </c>
      <c r="K2347" t="s">
        <v>508</v>
      </c>
      <c r="L2347" t="s">
        <v>914</v>
      </c>
      <c r="M2347" t="s">
        <v>1205</v>
      </c>
      <c r="N2347">
        <v>105</v>
      </c>
      <c r="O2347">
        <v>16</v>
      </c>
      <c r="P2347">
        <v>7</v>
      </c>
      <c r="Q2347" t="s">
        <v>73</v>
      </c>
      <c r="R2347" t="s">
        <v>238</v>
      </c>
      <c r="S2347" t="s">
        <v>239</v>
      </c>
      <c r="T2347">
        <v>180</v>
      </c>
      <c r="U2347">
        <v>128</v>
      </c>
      <c r="V2347">
        <v>71.11</v>
      </c>
      <c r="W2347" t="s">
        <v>134</v>
      </c>
      <c r="X2347">
        <v>3355</v>
      </c>
      <c r="Y2347">
        <v>429440</v>
      </c>
      <c r="Z2347">
        <v>66816</v>
      </c>
      <c r="AA2347">
        <v>75392</v>
      </c>
      <c r="AB2347">
        <v>571648</v>
      </c>
      <c r="AC2347">
        <v>360278</v>
      </c>
      <c r="AD2347">
        <v>211370</v>
      </c>
      <c r="AE2347" t="s">
        <v>72</v>
      </c>
      <c r="AF2347" t="s">
        <v>81</v>
      </c>
      <c r="AG2347" t="s">
        <v>240</v>
      </c>
      <c r="AH2347" t="s">
        <v>146</v>
      </c>
      <c r="AI2347" t="s">
        <v>138</v>
      </c>
      <c r="AJ2347" t="str">
        <f t="shared" si="36"/>
        <v>Nov</v>
      </c>
    </row>
    <row r="2348" spans="1:36" x14ac:dyDescent="0.3">
      <c r="A2348" t="s">
        <v>6162</v>
      </c>
      <c r="B2348" s="33">
        <v>45894</v>
      </c>
      <c r="C2348" t="s">
        <v>93</v>
      </c>
      <c r="D2348" t="s">
        <v>3775</v>
      </c>
      <c r="E2348" t="s">
        <v>173</v>
      </c>
      <c r="F2348" t="s">
        <v>174</v>
      </c>
      <c r="G2348" t="s">
        <v>161</v>
      </c>
      <c r="H2348" t="s">
        <v>158</v>
      </c>
      <c r="I2348">
        <v>2127</v>
      </c>
      <c r="J2348" t="s">
        <v>336</v>
      </c>
      <c r="K2348" t="s">
        <v>448</v>
      </c>
      <c r="L2348" t="s">
        <v>1112</v>
      </c>
      <c r="M2348" t="s">
        <v>1973</v>
      </c>
      <c r="N2348">
        <v>309</v>
      </c>
      <c r="O2348">
        <v>23</v>
      </c>
      <c r="P2348">
        <v>33</v>
      </c>
      <c r="Q2348" t="s">
        <v>76</v>
      </c>
      <c r="R2348" t="s">
        <v>238</v>
      </c>
      <c r="S2348" t="s">
        <v>239</v>
      </c>
      <c r="T2348">
        <v>180</v>
      </c>
      <c r="U2348">
        <v>173</v>
      </c>
      <c r="V2348">
        <v>96.11</v>
      </c>
      <c r="W2348" t="s">
        <v>133</v>
      </c>
      <c r="X2348">
        <v>7079</v>
      </c>
      <c r="Y2348">
        <v>1224667</v>
      </c>
      <c r="Z2348">
        <v>80791</v>
      </c>
      <c r="AA2348">
        <v>115737</v>
      </c>
      <c r="AB2348">
        <v>1421195</v>
      </c>
      <c r="AC2348">
        <v>876549</v>
      </c>
      <c r="AD2348">
        <v>544646</v>
      </c>
      <c r="AE2348" t="s">
        <v>78</v>
      </c>
      <c r="AF2348" t="s">
        <v>78</v>
      </c>
      <c r="AG2348" t="s">
        <v>240</v>
      </c>
      <c r="AH2348" t="s">
        <v>145</v>
      </c>
      <c r="AI2348" t="s">
        <v>140</v>
      </c>
      <c r="AJ2348" t="str">
        <f t="shared" si="36"/>
        <v>Aug</v>
      </c>
    </row>
    <row r="2349" spans="1:36" x14ac:dyDescent="0.3">
      <c r="A2349" t="s">
        <v>6163</v>
      </c>
      <c r="B2349" s="33">
        <v>45767</v>
      </c>
      <c r="C2349" t="s">
        <v>98</v>
      </c>
      <c r="D2349" t="s">
        <v>6164</v>
      </c>
      <c r="E2349" t="s">
        <v>175</v>
      </c>
      <c r="F2349" t="s">
        <v>180</v>
      </c>
      <c r="G2349" t="s">
        <v>163</v>
      </c>
      <c r="H2349" t="s">
        <v>160</v>
      </c>
      <c r="I2349">
        <v>563</v>
      </c>
      <c r="J2349" t="s">
        <v>298</v>
      </c>
      <c r="K2349" t="s">
        <v>2014</v>
      </c>
      <c r="L2349" t="s">
        <v>258</v>
      </c>
      <c r="M2349" t="s">
        <v>2000</v>
      </c>
      <c r="N2349">
        <v>102</v>
      </c>
      <c r="O2349">
        <v>0</v>
      </c>
      <c r="P2349">
        <v>12</v>
      </c>
      <c r="Q2349" t="s">
        <v>73</v>
      </c>
      <c r="R2349" t="s">
        <v>238</v>
      </c>
      <c r="S2349" t="s">
        <v>239</v>
      </c>
      <c r="T2349">
        <v>186</v>
      </c>
      <c r="U2349">
        <v>156</v>
      </c>
      <c r="V2349">
        <v>83.87</v>
      </c>
      <c r="W2349" t="s">
        <v>133</v>
      </c>
      <c r="X2349">
        <v>10170</v>
      </c>
      <c r="Y2349">
        <v>1586520</v>
      </c>
      <c r="Z2349">
        <v>54288</v>
      </c>
      <c r="AA2349">
        <v>94692</v>
      </c>
      <c r="AB2349">
        <v>1735500</v>
      </c>
      <c r="AC2349">
        <v>1475296</v>
      </c>
      <c r="AD2349">
        <v>260204</v>
      </c>
      <c r="AE2349" t="s">
        <v>75</v>
      </c>
      <c r="AF2349" t="s">
        <v>81</v>
      </c>
      <c r="AG2349" t="s">
        <v>240</v>
      </c>
      <c r="AH2349" t="s">
        <v>144</v>
      </c>
      <c r="AI2349" t="s">
        <v>138</v>
      </c>
      <c r="AJ2349" t="str">
        <f t="shared" si="36"/>
        <v>Apr</v>
      </c>
    </row>
    <row r="2350" spans="1:36" x14ac:dyDescent="0.3">
      <c r="A2350" t="s">
        <v>6165</v>
      </c>
      <c r="B2350" s="33">
        <v>45791</v>
      </c>
      <c r="C2350" t="s">
        <v>93</v>
      </c>
      <c r="D2350" t="s">
        <v>6166</v>
      </c>
      <c r="E2350" t="s">
        <v>177</v>
      </c>
      <c r="F2350" t="s">
        <v>180</v>
      </c>
      <c r="G2350" t="s">
        <v>162</v>
      </c>
      <c r="H2350" t="s">
        <v>160</v>
      </c>
      <c r="I2350">
        <v>1918</v>
      </c>
      <c r="J2350" t="s">
        <v>492</v>
      </c>
      <c r="K2350" t="s">
        <v>1174</v>
      </c>
      <c r="L2350" t="s">
        <v>1102</v>
      </c>
      <c r="M2350" t="s">
        <v>3015</v>
      </c>
      <c r="N2350">
        <v>247</v>
      </c>
      <c r="O2350">
        <v>77</v>
      </c>
      <c r="P2350">
        <v>96</v>
      </c>
      <c r="Q2350" t="s">
        <v>76</v>
      </c>
      <c r="R2350" t="s">
        <v>238</v>
      </c>
      <c r="S2350" t="s">
        <v>239</v>
      </c>
      <c r="T2350">
        <v>186</v>
      </c>
      <c r="U2350">
        <v>160</v>
      </c>
      <c r="V2350">
        <v>86.02</v>
      </c>
      <c r="W2350" t="s">
        <v>133</v>
      </c>
      <c r="X2350">
        <v>8047</v>
      </c>
      <c r="Y2350">
        <v>1287520</v>
      </c>
      <c r="Z2350">
        <v>80640</v>
      </c>
      <c r="AA2350">
        <v>88320</v>
      </c>
      <c r="AB2350">
        <v>1456480</v>
      </c>
      <c r="AC2350">
        <v>1067761</v>
      </c>
      <c r="AD2350">
        <v>388719</v>
      </c>
      <c r="AE2350" t="s">
        <v>78</v>
      </c>
      <c r="AF2350" t="s">
        <v>81</v>
      </c>
      <c r="AG2350" t="s">
        <v>240</v>
      </c>
      <c r="AH2350" t="s">
        <v>144</v>
      </c>
      <c r="AI2350" t="s">
        <v>139</v>
      </c>
      <c r="AJ2350" t="str">
        <f t="shared" si="36"/>
        <v>May</v>
      </c>
    </row>
    <row r="2351" spans="1:36" x14ac:dyDescent="0.3">
      <c r="A2351" t="s">
        <v>6167</v>
      </c>
      <c r="B2351" s="33">
        <v>45977</v>
      </c>
      <c r="C2351" t="s">
        <v>95</v>
      </c>
      <c r="D2351" t="s">
        <v>1931</v>
      </c>
      <c r="E2351" t="s">
        <v>181</v>
      </c>
      <c r="F2351" t="s">
        <v>179</v>
      </c>
      <c r="G2351" t="s">
        <v>159</v>
      </c>
      <c r="H2351" t="s">
        <v>166</v>
      </c>
      <c r="I2351">
        <v>1927</v>
      </c>
      <c r="J2351" t="s">
        <v>1510</v>
      </c>
      <c r="K2351" t="s">
        <v>5341</v>
      </c>
      <c r="L2351" t="s">
        <v>437</v>
      </c>
      <c r="M2351" t="s">
        <v>867</v>
      </c>
      <c r="N2351">
        <v>295</v>
      </c>
      <c r="O2351">
        <v>11</v>
      </c>
      <c r="P2351">
        <v>6</v>
      </c>
      <c r="Q2351" t="s">
        <v>73</v>
      </c>
      <c r="R2351" t="s">
        <v>238</v>
      </c>
      <c r="S2351" t="s">
        <v>239</v>
      </c>
      <c r="T2351">
        <v>220</v>
      </c>
      <c r="U2351">
        <v>179</v>
      </c>
      <c r="V2351">
        <v>81.36</v>
      </c>
      <c r="W2351" t="s">
        <v>133</v>
      </c>
      <c r="X2351">
        <v>4045</v>
      </c>
      <c r="Y2351">
        <v>724055</v>
      </c>
      <c r="Z2351">
        <v>30251</v>
      </c>
      <c r="AA2351">
        <v>67841</v>
      </c>
      <c r="AB2351">
        <v>822147</v>
      </c>
      <c r="AC2351">
        <v>691238</v>
      </c>
      <c r="AD2351">
        <v>130909</v>
      </c>
      <c r="AE2351" t="s">
        <v>81</v>
      </c>
      <c r="AF2351" t="s">
        <v>72</v>
      </c>
      <c r="AG2351" t="s">
        <v>240</v>
      </c>
      <c r="AH2351" t="s">
        <v>147</v>
      </c>
      <c r="AI2351" t="s">
        <v>140</v>
      </c>
      <c r="AJ2351" t="str">
        <f t="shared" si="36"/>
        <v>Nov</v>
      </c>
    </row>
    <row r="2352" spans="1:36" x14ac:dyDescent="0.3">
      <c r="A2352" t="s">
        <v>6168</v>
      </c>
      <c r="B2352" s="33">
        <v>45703</v>
      </c>
      <c r="C2352" t="s">
        <v>98</v>
      </c>
      <c r="D2352" t="s">
        <v>6169</v>
      </c>
      <c r="E2352" t="s">
        <v>175</v>
      </c>
      <c r="F2352" t="s">
        <v>179</v>
      </c>
      <c r="G2352" t="s">
        <v>163</v>
      </c>
      <c r="H2352" t="s">
        <v>166</v>
      </c>
      <c r="I2352">
        <v>1315</v>
      </c>
      <c r="J2352" t="s">
        <v>336</v>
      </c>
      <c r="K2352" t="s">
        <v>1997</v>
      </c>
      <c r="L2352" t="s">
        <v>581</v>
      </c>
      <c r="M2352" t="s">
        <v>488</v>
      </c>
      <c r="N2352">
        <v>189</v>
      </c>
      <c r="O2352">
        <v>0</v>
      </c>
      <c r="P2352">
        <v>15</v>
      </c>
      <c r="Q2352" t="s">
        <v>73</v>
      </c>
      <c r="R2352" t="s">
        <v>238</v>
      </c>
      <c r="S2352" t="s">
        <v>239</v>
      </c>
      <c r="T2352">
        <v>189</v>
      </c>
      <c r="U2352">
        <v>122</v>
      </c>
      <c r="V2352">
        <v>64.55</v>
      </c>
      <c r="W2352" t="s">
        <v>133</v>
      </c>
      <c r="X2352">
        <v>6200</v>
      </c>
      <c r="Y2352">
        <v>756400</v>
      </c>
      <c r="Z2352">
        <v>25986</v>
      </c>
      <c r="AA2352">
        <v>47946</v>
      </c>
      <c r="AB2352">
        <v>830332</v>
      </c>
      <c r="AC2352">
        <v>605586</v>
      </c>
      <c r="AD2352">
        <v>224746</v>
      </c>
      <c r="AE2352" t="s">
        <v>75</v>
      </c>
      <c r="AF2352" t="s">
        <v>72</v>
      </c>
      <c r="AG2352" t="s">
        <v>240</v>
      </c>
      <c r="AH2352" t="s">
        <v>147</v>
      </c>
      <c r="AI2352" t="s">
        <v>138</v>
      </c>
      <c r="AJ2352" t="str">
        <f t="shared" si="36"/>
        <v>Feb</v>
      </c>
    </row>
    <row r="2353" spans="1:36" x14ac:dyDescent="0.3">
      <c r="A2353" t="s">
        <v>6170</v>
      </c>
      <c r="B2353" s="33">
        <v>45677</v>
      </c>
      <c r="C2353" t="s">
        <v>93</v>
      </c>
      <c r="D2353" t="s">
        <v>6171</v>
      </c>
      <c r="E2353" t="s">
        <v>172</v>
      </c>
      <c r="F2353" t="s">
        <v>176</v>
      </c>
      <c r="G2353" t="s">
        <v>155</v>
      </c>
      <c r="H2353" t="s">
        <v>156</v>
      </c>
      <c r="I2353">
        <v>1154</v>
      </c>
      <c r="J2353" t="s">
        <v>459</v>
      </c>
      <c r="K2353" t="s">
        <v>3037</v>
      </c>
      <c r="L2353" t="s">
        <v>1614</v>
      </c>
      <c r="M2353" t="s">
        <v>1099</v>
      </c>
      <c r="N2353">
        <v>172</v>
      </c>
      <c r="O2353">
        <v>36</v>
      </c>
      <c r="P2353">
        <v>46</v>
      </c>
      <c r="Q2353" t="s">
        <v>76</v>
      </c>
      <c r="R2353" t="s">
        <v>238</v>
      </c>
      <c r="S2353" t="s">
        <v>239</v>
      </c>
      <c r="T2353">
        <v>220</v>
      </c>
      <c r="U2353">
        <v>189</v>
      </c>
      <c r="V2353">
        <v>85.91</v>
      </c>
      <c r="W2353" t="s">
        <v>133</v>
      </c>
      <c r="X2353">
        <v>10681</v>
      </c>
      <c r="Y2353">
        <v>2018709</v>
      </c>
      <c r="Z2353">
        <v>85428</v>
      </c>
      <c r="AA2353">
        <v>35910</v>
      </c>
      <c r="AB2353">
        <v>2140047</v>
      </c>
      <c r="AC2353">
        <v>1493505</v>
      </c>
      <c r="AD2353">
        <v>646542</v>
      </c>
      <c r="AE2353" t="s">
        <v>81</v>
      </c>
      <c r="AF2353" t="s">
        <v>81</v>
      </c>
      <c r="AG2353" t="s">
        <v>240</v>
      </c>
      <c r="AH2353" t="s">
        <v>147</v>
      </c>
      <c r="AI2353" t="s">
        <v>139</v>
      </c>
      <c r="AJ2353" t="str">
        <f t="shared" si="36"/>
        <v>Jan</v>
      </c>
    </row>
    <row r="2354" spans="1:36" x14ac:dyDescent="0.3">
      <c r="A2354" t="s">
        <v>6172</v>
      </c>
      <c r="B2354" s="33">
        <v>45973</v>
      </c>
      <c r="C2354" t="s">
        <v>97</v>
      </c>
      <c r="D2354" t="s">
        <v>6173</v>
      </c>
      <c r="E2354" t="s">
        <v>177</v>
      </c>
      <c r="F2354" t="s">
        <v>174</v>
      </c>
      <c r="G2354" t="s">
        <v>162</v>
      </c>
      <c r="H2354" t="s">
        <v>158</v>
      </c>
      <c r="I2354">
        <v>1871</v>
      </c>
      <c r="J2354" t="s">
        <v>639</v>
      </c>
      <c r="K2354" t="s">
        <v>326</v>
      </c>
      <c r="L2354" t="s">
        <v>3428</v>
      </c>
      <c r="M2354" t="s">
        <v>5560</v>
      </c>
      <c r="N2354">
        <v>222</v>
      </c>
      <c r="O2354">
        <v>36</v>
      </c>
      <c r="P2354">
        <v>7</v>
      </c>
      <c r="Q2354" t="s">
        <v>73</v>
      </c>
      <c r="R2354" t="s">
        <v>238</v>
      </c>
      <c r="S2354" t="s">
        <v>239</v>
      </c>
      <c r="T2354">
        <v>180</v>
      </c>
      <c r="U2354">
        <v>137</v>
      </c>
      <c r="V2354">
        <v>76.11</v>
      </c>
      <c r="W2354" t="s">
        <v>133</v>
      </c>
      <c r="X2354">
        <v>7219</v>
      </c>
      <c r="Y2354">
        <v>989003</v>
      </c>
      <c r="Z2354">
        <v>27537</v>
      </c>
      <c r="AA2354">
        <v>32195</v>
      </c>
      <c r="AB2354">
        <v>1048735</v>
      </c>
      <c r="AC2354">
        <v>883525</v>
      </c>
      <c r="AD2354">
        <v>165210</v>
      </c>
      <c r="AE2354" t="s">
        <v>78</v>
      </c>
      <c r="AF2354" t="s">
        <v>78</v>
      </c>
      <c r="AG2354" t="s">
        <v>240</v>
      </c>
      <c r="AH2354" t="s">
        <v>147</v>
      </c>
      <c r="AI2354" t="s">
        <v>138</v>
      </c>
      <c r="AJ2354" t="str">
        <f t="shared" si="36"/>
        <v>Nov</v>
      </c>
    </row>
    <row r="2355" spans="1:36" x14ac:dyDescent="0.3">
      <c r="A2355" t="s">
        <v>6174</v>
      </c>
      <c r="B2355" s="33">
        <v>45894</v>
      </c>
      <c r="C2355" t="s">
        <v>93</v>
      </c>
      <c r="D2355" t="s">
        <v>6175</v>
      </c>
      <c r="E2355" t="s">
        <v>173</v>
      </c>
      <c r="F2355" t="s">
        <v>180</v>
      </c>
      <c r="G2355" t="s">
        <v>161</v>
      </c>
      <c r="H2355" t="s">
        <v>160</v>
      </c>
      <c r="I2355">
        <v>830</v>
      </c>
      <c r="J2355" t="s">
        <v>286</v>
      </c>
      <c r="K2355" t="s">
        <v>304</v>
      </c>
      <c r="L2355" t="s">
        <v>4116</v>
      </c>
      <c r="M2355" t="s">
        <v>1360</v>
      </c>
      <c r="N2355">
        <v>120</v>
      </c>
      <c r="O2355">
        <v>21</v>
      </c>
      <c r="P2355">
        <v>14</v>
      </c>
      <c r="Q2355" t="s">
        <v>73</v>
      </c>
      <c r="R2355" t="s">
        <v>238</v>
      </c>
      <c r="S2355" t="s">
        <v>239</v>
      </c>
      <c r="T2355">
        <v>180</v>
      </c>
      <c r="U2355">
        <v>123</v>
      </c>
      <c r="V2355">
        <v>68.33</v>
      </c>
      <c r="W2355" t="s">
        <v>133</v>
      </c>
      <c r="X2355">
        <v>6739</v>
      </c>
      <c r="Y2355">
        <v>828897</v>
      </c>
      <c r="Z2355">
        <v>49077</v>
      </c>
      <c r="AA2355">
        <v>42066</v>
      </c>
      <c r="AB2355">
        <v>920040</v>
      </c>
      <c r="AC2355">
        <v>582676</v>
      </c>
      <c r="AD2355">
        <v>337364</v>
      </c>
      <c r="AE2355" t="s">
        <v>78</v>
      </c>
      <c r="AF2355" t="s">
        <v>81</v>
      </c>
      <c r="AG2355" t="s">
        <v>240</v>
      </c>
      <c r="AH2355" t="s">
        <v>147</v>
      </c>
      <c r="AI2355" t="s">
        <v>139</v>
      </c>
      <c r="AJ2355" t="str">
        <f t="shared" si="36"/>
        <v>Aug</v>
      </c>
    </row>
    <row r="2356" spans="1:36" x14ac:dyDescent="0.3">
      <c r="A2356" t="s">
        <v>6176</v>
      </c>
      <c r="B2356" s="33">
        <v>45942</v>
      </c>
      <c r="C2356" t="s">
        <v>98</v>
      </c>
      <c r="D2356" t="s">
        <v>6177</v>
      </c>
      <c r="E2356" t="s">
        <v>172</v>
      </c>
      <c r="F2356" t="s">
        <v>173</v>
      </c>
      <c r="G2356" t="s">
        <v>155</v>
      </c>
      <c r="H2356" t="s">
        <v>161</v>
      </c>
      <c r="I2356">
        <v>1041</v>
      </c>
      <c r="J2356" t="s">
        <v>806</v>
      </c>
      <c r="K2356" t="s">
        <v>2303</v>
      </c>
      <c r="L2356" t="s">
        <v>304</v>
      </c>
      <c r="M2356" t="s">
        <v>2327</v>
      </c>
      <c r="N2356">
        <v>139</v>
      </c>
      <c r="O2356">
        <v>0</v>
      </c>
      <c r="P2356">
        <v>27</v>
      </c>
      <c r="Q2356" t="s">
        <v>73</v>
      </c>
      <c r="R2356" t="s">
        <v>238</v>
      </c>
      <c r="S2356" t="s">
        <v>239</v>
      </c>
      <c r="T2356">
        <v>189</v>
      </c>
      <c r="U2356">
        <v>133</v>
      </c>
      <c r="V2356">
        <v>70.37</v>
      </c>
      <c r="W2356" t="s">
        <v>133</v>
      </c>
      <c r="X2356">
        <v>2989</v>
      </c>
      <c r="Y2356">
        <v>397537</v>
      </c>
      <c r="Z2356">
        <v>26201</v>
      </c>
      <c r="AA2356">
        <v>50939</v>
      </c>
      <c r="AB2356">
        <v>474677</v>
      </c>
      <c r="AC2356">
        <v>279203</v>
      </c>
      <c r="AD2356">
        <v>195474</v>
      </c>
      <c r="AE2356" t="s">
        <v>81</v>
      </c>
      <c r="AF2356" t="s">
        <v>78</v>
      </c>
      <c r="AG2356" t="s">
        <v>240</v>
      </c>
      <c r="AH2356" t="s">
        <v>147</v>
      </c>
      <c r="AI2356" t="s">
        <v>139</v>
      </c>
      <c r="AJ2356" t="str">
        <f t="shared" si="36"/>
        <v>Oct</v>
      </c>
    </row>
    <row r="2357" spans="1:36" x14ac:dyDescent="0.3">
      <c r="A2357" t="s">
        <v>6178</v>
      </c>
      <c r="B2357" s="33">
        <v>45801</v>
      </c>
      <c r="C2357" t="s">
        <v>93</v>
      </c>
      <c r="D2357" t="s">
        <v>6179</v>
      </c>
      <c r="E2357" t="s">
        <v>176</v>
      </c>
      <c r="F2357" t="s">
        <v>173</v>
      </c>
      <c r="G2357" t="s">
        <v>156</v>
      </c>
      <c r="H2357" t="s">
        <v>161</v>
      </c>
      <c r="I2357">
        <v>647</v>
      </c>
      <c r="J2357" t="s">
        <v>457</v>
      </c>
      <c r="K2357" t="s">
        <v>4219</v>
      </c>
      <c r="L2357" t="s">
        <v>459</v>
      </c>
      <c r="M2357" t="s">
        <v>529</v>
      </c>
      <c r="N2357">
        <v>115</v>
      </c>
      <c r="O2357">
        <v>0</v>
      </c>
      <c r="P2357">
        <v>20</v>
      </c>
      <c r="Q2357" t="s">
        <v>73</v>
      </c>
      <c r="R2357" t="s">
        <v>238</v>
      </c>
      <c r="S2357" t="s">
        <v>239</v>
      </c>
      <c r="T2357">
        <v>180</v>
      </c>
      <c r="U2357">
        <v>136</v>
      </c>
      <c r="V2357">
        <v>75.56</v>
      </c>
      <c r="W2357" t="s">
        <v>134</v>
      </c>
      <c r="X2357">
        <v>4079</v>
      </c>
      <c r="Y2357">
        <v>554744</v>
      </c>
      <c r="Z2357">
        <v>25840</v>
      </c>
      <c r="AA2357">
        <v>107712</v>
      </c>
      <c r="AB2357">
        <v>688296</v>
      </c>
      <c r="AC2357">
        <v>595426</v>
      </c>
      <c r="AD2357">
        <v>92870</v>
      </c>
      <c r="AE2357" t="s">
        <v>81</v>
      </c>
      <c r="AF2357" t="s">
        <v>78</v>
      </c>
      <c r="AG2357" t="s">
        <v>240</v>
      </c>
      <c r="AH2357" t="s">
        <v>145</v>
      </c>
      <c r="AI2357" t="s">
        <v>140</v>
      </c>
      <c r="AJ2357" t="str">
        <f t="shared" si="36"/>
        <v>May</v>
      </c>
    </row>
    <row r="2358" spans="1:36" x14ac:dyDescent="0.3">
      <c r="A2358" t="s">
        <v>6180</v>
      </c>
      <c r="B2358" s="33">
        <v>45771</v>
      </c>
      <c r="C2358" t="s">
        <v>98</v>
      </c>
      <c r="D2358" t="s">
        <v>6181</v>
      </c>
      <c r="E2358" t="s">
        <v>175</v>
      </c>
      <c r="F2358" t="s">
        <v>176</v>
      </c>
      <c r="G2358" t="s">
        <v>163</v>
      </c>
      <c r="H2358" t="s">
        <v>156</v>
      </c>
      <c r="I2358">
        <v>1982</v>
      </c>
      <c r="J2358" t="s">
        <v>292</v>
      </c>
      <c r="K2358" t="s">
        <v>353</v>
      </c>
      <c r="N2358">
        <v>240</v>
      </c>
      <c r="O2358">
        <v>0</v>
      </c>
      <c r="P2358">
        <v>0</v>
      </c>
      <c r="Q2358" t="s">
        <v>67</v>
      </c>
      <c r="R2358" t="s">
        <v>245</v>
      </c>
      <c r="S2358" t="s">
        <v>121</v>
      </c>
      <c r="T2358">
        <v>189</v>
      </c>
      <c r="U2358">
        <v>0</v>
      </c>
      <c r="V2358">
        <v>0</v>
      </c>
      <c r="W2358" t="s">
        <v>133</v>
      </c>
      <c r="X2358">
        <v>8329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 t="s">
        <v>75</v>
      </c>
      <c r="AF2358" t="s">
        <v>81</v>
      </c>
      <c r="AG2358" t="s">
        <v>240</v>
      </c>
      <c r="AH2358" t="s">
        <v>145</v>
      </c>
      <c r="AI2358" t="s">
        <v>139</v>
      </c>
      <c r="AJ2358" t="str">
        <f t="shared" si="36"/>
        <v>Apr</v>
      </c>
    </row>
    <row r="2359" spans="1:36" x14ac:dyDescent="0.3">
      <c r="A2359" t="s">
        <v>6182</v>
      </c>
      <c r="B2359" s="33">
        <v>45901</v>
      </c>
      <c r="C2359" t="s">
        <v>96</v>
      </c>
      <c r="D2359" t="s">
        <v>6183</v>
      </c>
      <c r="E2359" t="s">
        <v>180</v>
      </c>
      <c r="F2359" t="s">
        <v>174</v>
      </c>
      <c r="G2359" t="s">
        <v>160</v>
      </c>
      <c r="H2359" t="s">
        <v>158</v>
      </c>
      <c r="I2359">
        <v>470</v>
      </c>
      <c r="J2359" t="s">
        <v>566</v>
      </c>
      <c r="K2359" t="s">
        <v>1393</v>
      </c>
      <c r="L2359" t="s">
        <v>408</v>
      </c>
      <c r="M2359" t="s">
        <v>3451</v>
      </c>
      <c r="N2359">
        <v>82</v>
      </c>
      <c r="O2359">
        <v>0</v>
      </c>
      <c r="P2359">
        <v>12</v>
      </c>
      <c r="Q2359" t="s">
        <v>73</v>
      </c>
      <c r="R2359" t="s">
        <v>238</v>
      </c>
      <c r="S2359" t="s">
        <v>239</v>
      </c>
      <c r="T2359">
        <v>189</v>
      </c>
      <c r="U2359">
        <v>158</v>
      </c>
      <c r="V2359">
        <v>83.6</v>
      </c>
      <c r="W2359" t="s">
        <v>133</v>
      </c>
      <c r="X2359">
        <v>9618</v>
      </c>
      <c r="Y2359">
        <v>1519644</v>
      </c>
      <c r="Z2359">
        <v>66992</v>
      </c>
      <c r="AA2359">
        <v>18644</v>
      </c>
      <c r="AB2359">
        <v>1605280</v>
      </c>
      <c r="AC2359">
        <v>1151506</v>
      </c>
      <c r="AD2359">
        <v>453774</v>
      </c>
      <c r="AE2359" t="s">
        <v>81</v>
      </c>
      <c r="AF2359" t="s">
        <v>78</v>
      </c>
      <c r="AG2359" t="s">
        <v>240</v>
      </c>
      <c r="AH2359" t="s">
        <v>144</v>
      </c>
      <c r="AI2359" t="s">
        <v>139</v>
      </c>
      <c r="AJ2359" t="str">
        <f t="shared" si="36"/>
        <v>Sep</v>
      </c>
    </row>
    <row r="2360" spans="1:36" x14ac:dyDescent="0.3">
      <c r="A2360" t="s">
        <v>6184</v>
      </c>
      <c r="B2360" s="33">
        <v>45949</v>
      </c>
      <c r="C2360" t="s">
        <v>98</v>
      </c>
      <c r="D2360" t="s">
        <v>6185</v>
      </c>
      <c r="E2360" t="s">
        <v>179</v>
      </c>
      <c r="F2360" t="s">
        <v>172</v>
      </c>
      <c r="G2360" t="s">
        <v>166</v>
      </c>
      <c r="H2360" t="s">
        <v>155</v>
      </c>
      <c r="I2360">
        <v>964</v>
      </c>
      <c r="J2360" t="s">
        <v>469</v>
      </c>
      <c r="K2360" t="s">
        <v>985</v>
      </c>
      <c r="L2360" t="s">
        <v>310</v>
      </c>
      <c r="M2360" t="s">
        <v>465</v>
      </c>
      <c r="N2360">
        <v>127</v>
      </c>
      <c r="O2360">
        <v>0</v>
      </c>
      <c r="P2360">
        <v>11</v>
      </c>
      <c r="Q2360" t="s">
        <v>73</v>
      </c>
      <c r="R2360" t="s">
        <v>238</v>
      </c>
      <c r="S2360" t="s">
        <v>239</v>
      </c>
      <c r="T2360">
        <v>180</v>
      </c>
      <c r="U2360">
        <v>137</v>
      </c>
      <c r="V2360">
        <v>76.11</v>
      </c>
      <c r="W2360" t="s">
        <v>133</v>
      </c>
      <c r="X2360">
        <v>3807</v>
      </c>
      <c r="Y2360">
        <v>521559</v>
      </c>
      <c r="Z2360">
        <v>50827</v>
      </c>
      <c r="AA2360">
        <v>57540</v>
      </c>
      <c r="AB2360">
        <v>629926</v>
      </c>
      <c r="AC2360">
        <v>367053</v>
      </c>
      <c r="AD2360">
        <v>262873</v>
      </c>
      <c r="AE2360" t="s">
        <v>72</v>
      </c>
      <c r="AF2360" t="s">
        <v>81</v>
      </c>
      <c r="AG2360" t="s">
        <v>240</v>
      </c>
      <c r="AH2360" t="s">
        <v>144</v>
      </c>
      <c r="AI2360" t="s">
        <v>139</v>
      </c>
      <c r="AJ2360" t="str">
        <f t="shared" si="36"/>
        <v>Oct</v>
      </c>
    </row>
    <row r="2361" spans="1:36" x14ac:dyDescent="0.3">
      <c r="A2361" t="s">
        <v>6186</v>
      </c>
      <c r="B2361" s="33">
        <v>45974</v>
      </c>
      <c r="C2361" t="s">
        <v>96</v>
      </c>
      <c r="D2361" t="s">
        <v>6187</v>
      </c>
      <c r="E2361" t="s">
        <v>175</v>
      </c>
      <c r="F2361" t="s">
        <v>172</v>
      </c>
      <c r="G2361" t="s">
        <v>163</v>
      </c>
      <c r="H2361" t="s">
        <v>155</v>
      </c>
      <c r="I2361">
        <v>1644</v>
      </c>
      <c r="J2361" t="s">
        <v>391</v>
      </c>
      <c r="K2361" t="s">
        <v>650</v>
      </c>
      <c r="L2361" t="s">
        <v>615</v>
      </c>
      <c r="M2361" t="s">
        <v>2690</v>
      </c>
      <c r="N2361">
        <v>204</v>
      </c>
      <c r="O2361">
        <v>0</v>
      </c>
      <c r="P2361">
        <v>53</v>
      </c>
      <c r="Q2361" t="s">
        <v>76</v>
      </c>
      <c r="R2361" t="s">
        <v>238</v>
      </c>
      <c r="S2361" t="s">
        <v>239</v>
      </c>
      <c r="T2361">
        <v>189</v>
      </c>
      <c r="U2361">
        <v>129</v>
      </c>
      <c r="V2361">
        <v>68.25</v>
      </c>
      <c r="W2361" t="s">
        <v>133</v>
      </c>
      <c r="X2361">
        <v>6634</v>
      </c>
      <c r="Y2361">
        <v>855786</v>
      </c>
      <c r="Z2361">
        <v>68499</v>
      </c>
      <c r="AA2361">
        <v>67467</v>
      </c>
      <c r="AB2361">
        <v>991752</v>
      </c>
      <c r="AC2361">
        <v>670078</v>
      </c>
      <c r="AD2361">
        <v>321674</v>
      </c>
      <c r="AE2361" t="s">
        <v>75</v>
      </c>
      <c r="AF2361" t="s">
        <v>81</v>
      </c>
      <c r="AG2361" t="s">
        <v>240</v>
      </c>
      <c r="AH2361" t="s">
        <v>144</v>
      </c>
      <c r="AI2361" t="s">
        <v>138</v>
      </c>
      <c r="AJ2361" t="str">
        <f t="shared" si="36"/>
        <v>Nov</v>
      </c>
    </row>
    <row r="2362" spans="1:36" x14ac:dyDescent="0.3">
      <c r="A2362" t="s">
        <v>6188</v>
      </c>
      <c r="B2362" s="33">
        <v>46019</v>
      </c>
      <c r="C2362" t="s">
        <v>95</v>
      </c>
      <c r="D2362" t="s">
        <v>6189</v>
      </c>
      <c r="E2362" t="s">
        <v>178</v>
      </c>
      <c r="F2362" t="s">
        <v>180</v>
      </c>
      <c r="G2362" t="s">
        <v>157</v>
      </c>
      <c r="H2362" t="s">
        <v>160</v>
      </c>
      <c r="I2362">
        <v>658</v>
      </c>
      <c r="J2362" t="s">
        <v>469</v>
      </c>
      <c r="K2362" t="s">
        <v>509</v>
      </c>
      <c r="L2362" t="s">
        <v>2180</v>
      </c>
      <c r="M2362" t="s">
        <v>827</v>
      </c>
      <c r="N2362">
        <v>110</v>
      </c>
      <c r="O2362">
        <v>5</v>
      </c>
      <c r="P2362">
        <v>16</v>
      </c>
      <c r="Q2362" t="s">
        <v>73</v>
      </c>
      <c r="R2362" t="s">
        <v>238</v>
      </c>
      <c r="S2362" t="s">
        <v>239</v>
      </c>
      <c r="T2362">
        <v>180</v>
      </c>
      <c r="U2362">
        <v>134</v>
      </c>
      <c r="V2362">
        <v>74.44</v>
      </c>
      <c r="W2362" t="s">
        <v>135</v>
      </c>
      <c r="X2362">
        <v>6876</v>
      </c>
      <c r="Y2362">
        <v>921384</v>
      </c>
      <c r="Z2362">
        <v>45560</v>
      </c>
      <c r="AA2362">
        <v>71690</v>
      </c>
      <c r="AB2362">
        <v>1038634</v>
      </c>
      <c r="AC2362">
        <v>826875</v>
      </c>
      <c r="AD2362">
        <v>211759</v>
      </c>
      <c r="AE2362" t="s">
        <v>75</v>
      </c>
      <c r="AF2362" t="s">
        <v>81</v>
      </c>
      <c r="AG2362" t="s">
        <v>240</v>
      </c>
      <c r="AH2362" t="s">
        <v>144</v>
      </c>
      <c r="AI2362" t="s">
        <v>139</v>
      </c>
      <c r="AJ2362" t="str">
        <f t="shared" si="36"/>
        <v>Dec</v>
      </c>
    </row>
    <row r="2363" spans="1:36" x14ac:dyDescent="0.3">
      <c r="A2363" t="s">
        <v>6190</v>
      </c>
      <c r="B2363" s="33">
        <v>45903</v>
      </c>
      <c r="C2363" t="s">
        <v>99</v>
      </c>
      <c r="D2363" t="s">
        <v>6191</v>
      </c>
      <c r="E2363" t="s">
        <v>179</v>
      </c>
      <c r="F2363" t="s">
        <v>175</v>
      </c>
      <c r="G2363" t="s">
        <v>166</v>
      </c>
      <c r="H2363" t="s">
        <v>163</v>
      </c>
      <c r="I2363">
        <v>1774</v>
      </c>
      <c r="J2363" t="s">
        <v>682</v>
      </c>
      <c r="K2363" t="s">
        <v>3410</v>
      </c>
      <c r="L2363" t="s">
        <v>353</v>
      </c>
      <c r="M2363" t="s">
        <v>425</v>
      </c>
      <c r="N2363">
        <v>267</v>
      </c>
      <c r="O2363">
        <v>0</v>
      </c>
      <c r="P2363">
        <v>7</v>
      </c>
      <c r="Q2363" t="s">
        <v>73</v>
      </c>
      <c r="R2363" t="s">
        <v>238</v>
      </c>
      <c r="S2363" t="s">
        <v>239</v>
      </c>
      <c r="T2363">
        <v>186</v>
      </c>
      <c r="U2363">
        <v>129</v>
      </c>
      <c r="V2363">
        <v>69.349999999999994</v>
      </c>
      <c r="W2363" t="s">
        <v>133</v>
      </c>
      <c r="X2363">
        <v>5502</v>
      </c>
      <c r="Y2363">
        <v>709758</v>
      </c>
      <c r="Z2363">
        <v>24768</v>
      </c>
      <c r="AA2363">
        <v>57147</v>
      </c>
      <c r="AB2363">
        <v>791673</v>
      </c>
      <c r="AC2363">
        <v>525697</v>
      </c>
      <c r="AD2363">
        <v>265976</v>
      </c>
      <c r="AE2363" t="s">
        <v>72</v>
      </c>
      <c r="AF2363" t="s">
        <v>75</v>
      </c>
      <c r="AG2363" t="s">
        <v>240</v>
      </c>
      <c r="AH2363" t="s">
        <v>146</v>
      </c>
      <c r="AI2363" t="s">
        <v>140</v>
      </c>
      <c r="AJ2363" t="str">
        <f t="shared" si="36"/>
        <v>Sep</v>
      </c>
    </row>
    <row r="2364" spans="1:36" x14ac:dyDescent="0.3">
      <c r="A2364" t="s">
        <v>6192</v>
      </c>
      <c r="B2364" s="33">
        <v>45807</v>
      </c>
      <c r="C2364" t="s">
        <v>93</v>
      </c>
      <c r="D2364" t="s">
        <v>6193</v>
      </c>
      <c r="E2364" t="s">
        <v>174</v>
      </c>
      <c r="F2364" t="s">
        <v>173</v>
      </c>
      <c r="G2364" t="s">
        <v>158</v>
      </c>
      <c r="H2364" t="s">
        <v>161</v>
      </c>
      <c r="I2364">
        <v>2139</v>
      </c>
      <c r="J2364" t="s">
        <v>414</v>
      </c>
      <c r="K2364" t="s">
        <v>2666</v>
      </c>
      <c r="L2364" t="s">
        <v>1427</v>
      </c>
      <c r="M2364" t="s">
        <v>1409</v>
      </c>
      <c r="N2364">
        <v>264</v>
      </c>
      <c r="O2364">
        <v>48</v>
      </c>
      <c r="P2364">
        <v>57</v>
      </c>
      <c r="Q2364" t="s">
        <v>76</v>
      </c>
      <c r="R2364" t="s">
        <v>238</v>
      </c>
      <c r="S2364" t="s">
        <v>239</v>
      </c>
      <c r="T2364">
        <v>220</v>
      </c>
      <c r="U2364">
        <v>213</v>
      </c>
      <c r="V2364">
        <v>96.82</v>
      </c>
      <c r="W2364" t="s">
        <v>133</v>
      </c>
      <c r="X2364">
        <v>3700</v>
      </c>
      <c r="Y2364">
        <v>788100</v>
      </c>
      <c r="Z2364">
        <v>49842</v>
      </c>
      <c r="AA2364">
        <v>75402</v>
      </c>
      <c r="AB2364">
        <v>913344</v>
      </c>
      <c r="AC2364">
        <v>687226</v>
      </c>
      <c r="AD2364">
        <v>226118</v>
      </c>
      <c r="AE2364" t="s">
        <v>78</v>
      </c>
      <c r="AF2364" t="s">
        <v>78</v>
      </c>
      <c r="AG2364" t="s">
        <v>240</v>
      </c>
      <c r="AH2364" t="s">
        <v>144</v>
      </c>
      <c r="AI2364" t="s">
        <v>139</v>
      </c>
      <c r="AJ2364" t="str">
        <f t="shared" si="36"/>
        <v>May</v>
      </c>
    </row>
    <row r="2365" spans="1:36" x14ac:dyDescent="0.3">
      <c r="A2365" t="s">
        <v>6194</v>
      </c>
      <c r="B2365" s="33">
        <v>45806</v>
      </c>
      <c r="C2365" t="s">
        <v>97</v>
      </c>
      <c r="D2365" t="s">
        <v>6195</v>
      </c>
      <c r="E2365" t="s">
        <v>175</v>
      </c>
      <c r="F2365" t="s">
        <v>174</v>
      </c>
      <c r="G2365" t="s">
        <v>163</v>
      </c>
      <c r="H2365" t="s">
        <v>158</v>
      </c>
      <c r="I2365">
        <v>1511</v>
      </c>
      <c r="J2365" t="s">
        <v>639</v>
      </c>
      <c r="K2365" t="s">
        <v>658</v>
      </c>
      <c r="L2365" t="s">
        <v>639</v>
      </c>
      <c r="M2365" t="s">
        <v>658</v>
      </c>
      <c r="N2365">
        <v>219</v>
      </c>
      <c r="O2365">
        <v>0</v>
      </c>
      <c r="P2365">
        <v>-8</v>
      </c>
      <c r="Q2365" t="s">
        <v>70</v>
      </c>
      <c r="R2365" t="s">
        <v>238</v>
      </c>
      <c r="S2365" t="s">
        <v>239</v>
      </c>
      <c r="T2365">
        <v>189</v>
      </c>
      <c r="U2365">
        <v>164</v>
      </c>
      <c r="V2365">
        <v>86.77</v>
      </c>
      <c r="W2365" t="s">
        <v>133</v>
      </c>
      <c r="X2365">
        <v>7558</v>
      </c>
      <c r="Y2365">
        <v>1239512</v>
      </c>
      <c r="Z2365">
        <v>86100</v>
      </c>
      <c r="AA2365">
        <v>36408</v>
      </c>
      <c r="AB2365">
        <v>1362020</v>
      </c>
      <c r="AC2365">
        <v>949073</v>
      </c>
      <c r="AD2365">
        <v>412947</v>
      </c>
      <c r="AE2365" t="s">
        <v>75</v>
      </c>
      <c r="AF2365" t="s">
        <v>78</v>
      </c>
      <c r="AG2365" t="s">
        <v>240</v>
      </c>
      <c r="AH2365" t="s">
        <v>144</v>
      </c>
      <c r="AI2365" t="s">
        <v>139</v>
      </c>
      <c r="AJ2365" t="str">
        <f t="shared" si="36"/>
        <v>May</v>
      </c>
    </row>
    <row r="2366" spans="1:36" x14ac:dyDescent="0.3">
      <c r="A2366" t="s">
        <v>6196</v>
      </c>
      <c r="B2366" s="33">
        <v>45678</v>
      </c>
      <c r="C2366" t="s">
        <v>93</v>
      </c>
      <c r="D2366" t="s">
        <v>6197</v>
      </c>
      <c r="E2366" t="s">
        <v>180</v>
      </c>
      <c r="F2366" t="s">
        <v>174</v>
      </c>
      <c r="G2366" t="s">
        <v>160</v>
      </c>
      <c r="H2366" t="s">
        <v>158</v>
      </c>
      <c r="I2366">
        <v>654</v>
      </c>
      <c r="J2366" t="s">
        <v>600</v>
      </c>
      <c r="K2366" t="s">
        <v>699</v>
      </c>
      <c r="L2366" t="s">
        <v>447</v>
      </c>
      <c r="M2366" t="s">
        <v>699</v>
      </c>
      <c r="N2366">
        <v>99</v>
      </c>
      <c r="O2366">
        <v>0</v>
      </c>
      <c r="P2366">
        <v>-3</v>
      </c>
      <c r="Q2366" t="s">
        <v>70</v>
      </c>
      <c r="R2366" t="s">
        <v>238</v>
      </c>
      <c r="S2366" t="s">
        <v>239</v>
      </c>
      <c r="T2366">
        <v>180</v>
      </c>
      <c r="U2366">
        <v>169</v>
      </c>
      <c r="V2366">
        <v>93.89</v>
      </c>
      <c r="W2366" t="s">
        <v>133</v>
      </c>
      <c r="X2366">
        <v>3239</v>
      </c>
      <c r="Y2366">
        <v>547391</v>
      </c>
      <c r="Z2366">
        <v>68783</v>
      </c>
      <c r="AA2366">
        <v>111878</v>
      </c>
      <c r="AB2366">
        <v>728052</v>
      </c>
      <c r="AC2366">
        <v>470718</v>
      </c>
      <c r="AD2366">
        <v>257334</v>
      </c>
      <c r="AE2366" t="s">
        <v>81</v>
      </c>
      <c r="AF2366" t="s">
        <v>78</v>
      </c>
      <c r="AG2366" t="s">
        <v>240</v>
      </c>
      <c r="AH2366" t="s">
        <v>144</v>
      </c>
      <c r="AI2366" t="s">
        <v>138</v>
      </c>
      <c r="AJ2366" t="str">
        <f t="shared" si="36"/>
        <v>Jan</v>
      </c>
    </row>
    <row r="2367" spans="1:36" x14ac:dyDescent="0.3">
      <c r="A2367" t="s">
        <v>6198</v>
      </c>
      <c r="B2367" s="33">
        <v>45984</v>
      </c>
      <c r="C2367" t="s">
        <v>98</v>
      </c>
      <c r="D2367" t="s">
        <v>6199</v>
      </c>
      <c r="E2367" t="s">
        <v>178</v>
      </c>
      <c r="F2367" t="s">
        <v>181</v>
      </c>
      <c r="G2367" t="s">
        <v>157</v>
      </c>
      <c r="H2367" t="s">
        <v>159</v>
      </c>
      <c r="I2367">
        <v>1701</v>
      </c>
      <c r="J2367" t="s">
        <v>463</v>
      </c>
      <c r="K2367" t="s">
        <v>1707</v>
      </c>
      <c r="L2367" t="s">
        <v>636</v>
      </c>
      <c r="M2367" t="s">
        <v>1924</v>
      </c>
      <c r="N2367">
        <v>253</v>
      </c>
      <c r="O2367">
        <v>30</v>
      </c>
      <c r="P2367">
        <v>37</v>
      </c>
      <c r="Q2367" t="s">
        <v>76</v>
      </c>
      <c r="R2367" t="s">
        <v>238</v>
      </c>
      <c r="S2367" t="s">
        <v>239</v>
      </c>
      <c r="T2367">
        <v>189</v>
      </c>
      <c r="U2367">
        <v>127</v>
      </c>
      <c r="V2367">
        <v>67.2</v>
      </c>
      <c r="W2367" t="s">
        <v>133</v>
      </c>
      <c r="X2367">
        <v>8578</v>
      </c>
      <c r="Y2367">
        <v>1089406</v>
      </c>
      <c r="Z2367">
        <v>40513</v>
      </c>
      <c r="AA2367">
        <v>52451</v>
      </c>
      <c r="AB2367">
        <v>1182370</v>
      </c>
      <c r="AC2367">
        <v>759165</v>
      </c>
      <c r="AD2367">
        <v>423205</v>
      </c>
      <c r="AE2367" t="s">
        <v>75</v>
      </c>
      <c r="AF2367" t="s">
        <v>81</v>
      </c>
      <c r="AG2367" t="s">
        <v>240</v>
      </c>
      <c r="AH2367" t="s">
        <v>146</v>
      </c>
      <c r="AI2367" t="s">
        <v>139</v>
      </c>
      <c r="AJ2367" t="str">
        <f t="shared" si="36"/>
        <v>Nov</v>
      </c>
    </row>
    <row r="2368" spans="1:36" x14ac:dyDescent="0.3">
      <c r="A2368" t="s">
        <v>6200</v>
      </c>
      <c r="B2368" s="33">
        <v>45922</v>
      </c>
      <c r="C2368" t="s">
        <v>93</v>
      </c>
      <c r="D2368" t="s">
        <v>6201</v>
      </c>
      <c r="E2368" t="s">
        <v>174</v>
      </c>
      <c r="F2368" t="s">
        <v>176</v>
      </c>
      <c r="G2368" t="s">
        <v>158</v>
      </c>
      <c r="H2368" t="s">
        <v>156</v>
      </c>
      <c r="I2368">
        <v>2196</v>
      </c>
      <c r="J2368" t="s">
        <v>566</v>
      </c>
      <c r="K2368" t="s">
        <v>6202</v>
      </c>
      <c r="L2368" t="s">
        <v>1353</v>
      </c>
      <c r="M2368" t="s">
        <v>6149</v>
      </c>
      <c r="N2368">
        <v>286</v>
      </c>
      <c r="O2368">
        <v>23</v>
      </c>
      <c r="P2368">
        <v>42</v>
      </c>
      <c r="Q2368" t="s">
        <v>76</v>
      </c>
      <c r="R2368" t="s">
        <v>238</v>
      </c>
      <c r="S2368" t="s">
        <v>239</v>
      </c>
      <c r="T2368">
        <v>150</v>
      </c>
      <c r="U2368">
        <v>138</v>
      </c>
      <c r="V2368">
        <v>92</v>
      </c>
      <c r="W2368" t="s">
        <v>133</v>
      </c>
      <c r="X2368">
        <v>8134</v>
      </c>
      <c r="Y2368">
        <v>1122492</v>
      </c>
      <c r="Z2368">
        <v>29808</v>
      </c>
      <c r="AA2368">
        <v>80868</v>
      </c>
      <c r="AB2368">
        <v>1233168</v>
      </c>
      <c r="AC2368">
        <v>840980</v>
      </c>
      <c r="AD2368">
        <v>392188</v>
      </c>
      <c r="AE2368" t="s">
        <v>78</v>
      </c>
      <c r="AF2368" t="s">
        <v>81</v>
      </c>
      <c r="AG2368" t="s">
        <v>240</v>
      </c>
      <c r="AH2368" t="s">
        <v>144</v>
      </c>
      <c r="AI2368" t="s">
        <v>138</v>
      </c>
      <c r="AJ2368" t="str">
        <f t="shared" si="36"/>
        <v>Sep</v>
      </c>
    </row>
    <row r="2369" spans="1:36" x14ac:dyDescent="0.3">
      <c r="A2369" t="s">
        <v>6203</v>
      </c>
      <c r="B2369" s="33">
        <v>45666</v>
      </c>
      <c r="C2369" t="s">
        <v>93</v>
      </c>
      <c r="D2369" t="s">
        <v>6204</v>
      </c>
      <c r="E2369" t="s">
        <v>174</v>
      </c>
      <c r="F2369" t="s">
        <v>173</v>
      </c>
      <c r="G2369" t="s">
        <v>158</v>
      </c>
      <c r="H2369" t="s">
        <v>161</v>
      </c>
      <c r="I2369">
        <v>1299</v>
      </c>
      <c r="J2369" t="s">
        <v>236</v>
      </c>
      <c r="K2369" t="s">
        <v>509</v>
      </c>
      <c r="L2369" t="s">
        <v>994</v>
      </c>
      <c r="M2369" t="s">
        <v>3103</v>
      </c>
      <c r="N2369">
        <v>170</v>
      </c>
      <c r="O2369">
        <v>22</v>
      </c>
      <c r="P2369">
        <v>8</v>
      </c>
      <c r="Q2369" t="s">
        <v>73</v>
      </c>
      <c r="R2369" t="s">
        <v>238</v>
      </c>
      <c r="S2369" t="s">
        <v>239</v>
      </c>
      <c r="T2369">
        <v>180</v>
      </c>
      <c r="U2369">
        <v>141</v>
      </c>
      <c r="V2369">
        <v>78.33</v>
      </c>
      <c r="W2369" t="s">
        <v>133</v>
      </c>
      <c r="X2369">
        <v>7282</v>
      </c>
      <c r="Y2369">
        <v>1026762</v>
      </c>
      <c r="Z2369">
        <v>36378</v>
      </c>
      <c r="AA2369">
        <v>61758</v>
      </c>
      <c r="AB2369">
        <v>1124898</v>
      </c>
      <c r="AC2369">
        <v>779331</v>
      </c>
      <c r="AD2369">
        <v>345567</v>
      </c>
      <c r="AE2369" t="s">
        <v>78</v>
      </c>
      <c r="AF2369" t="s">
        <v>78</v>
      </c>
      <c r="AG2369" t="s">
        <v>240</v>
      </c>
      <c r="AH2369" t="s">
        <v>144</v>
      </c>
      <c r="AI2369" t="s">
        <v>139</v>
      </c>
      <c r="AJ2369" t="str">
        <f t="shared" si="36"/>
        <v>Jan</v>
      </c>
    </row>
    <row r="2370" spans="1:36" x14ac:dyDescent="0.3">
      <c r="A2370" t="s">
        <v>6205</v>
      </c>
      <c r="B2370" s="33">
        <v>45697</v>
      </c>
      <c r="C2370" t="s">
        <v>98</v>
      </c>
      <c r="D2370" t="s">
        <v>6206</v>
      </c>
      <c r="E2370" t="s">
        <v>179</v>
      </c>
      <c r="F2370" t="s">
        <v>176</v>
      </c>
      <c r="G2370" t="s">
        <v>166</v>
      </c>
      <c r="H2370" t="s">
        <v>156</v>
      </c>
      <c r="I2370">
        <v>1402</v>
      </c>
      <c r="J2370" t="s">
        <v>469</v>
      </c>
      <c r="K2370" t="s">
        <v>494</v>
      </c>
      <c r="L2370" t="s">
        <v>2905</v>
      </c>
      <c r="M2370" t="s">
        <v>3428</v>
      </c>
      <c r="N2370">
        <v>213</v>
      </c>
      <c r="O2370">
        <v>3</v>
      </c>
      <c r="P2370">
        <v>3</v>
      </c>
      <c r="Q2370" t="s">
        <v>73</v>
      </c>
      <c r="R2370" t="s">
        <v>238</v>
      </c>
      <c r="S2370" t="s">
        <v>239</v>
      </c>
      <c r="T2370">
        <v>186</v>
      </c>
      <c r="U2370">
        <v>182</v>
      </c>
      <c r="V2370">
        <v>97.85</v>
      </c>
      <c r="W2370" t="s">
        <v>133</v>
      </c>
      <c r="X2370">
        <v>5575</v>
      </c>
      <c r="Y2370">
        <v>1014650</v>
      </c>
      <c r="Z2370">
        <v>40950</v>
      </c>
      <c r="AA2370">
        <v>117390</v>
      </c>
      <c r="AB2370">
        <v>1172990</v>
      </c>
      <c r="AC2370">
        <v>846542</v>
      </c>
      <c r="AD2370">
        <v>326448</v>
      </c>
      <c r="AE2370" t="s">
        <v>72</v>
      </c>
      <c r="AF2370" t="s">
        <v>81</v>
      </c>
      <c r="AG2370" t="s">
        <v>240</v>
      </c>
      <c r="AH2370" t="s">
        <v>144</v>
      </c>
      <c r="AI2370" t="s">
        <v>138</v>
      </c>
      <c r="AJ2370" t="str">
        <f t="shared" ref="AJ2370:AJ2433" si="37">TEXT(B2370,"mmm")</f>
        <v>Feb</v>
      </c>
    </row>
    <row r="2371" spans="1:36" x14ac:dyDescent="0.3">
      <c r="A2371" t="s">
        <v>6207</v>
      </c>
      <c r="B2371" s="33">
        <v>46003</v>
      </c>
      <c r="C2371" t="s">
        <v>99</v>
      </c>
      <c r="D2371" t="s">
        <v>6208</v>
      </c>
      <c r="E2371" t="s">
        <v>177</v>
      </c>
      <c r="F2371" t="s">
        <v>175</v>
      </c>
      <c r="G2371" t="s">
        <v>162</v>
      </c>
      <c r="H2371" t="s">
        <v>163</v>
      </c>
      <c r="I2371">
        <v>1367</v>
      </c>
      <c r="J2371" t="s">
        <v>477</v>
      </c>
      <c r="K2371" t="s">
        <v>551</v>
      </c>
      <c r="L2371" t="s">
        <v>2144</v>
      </c>
      <c r="M2371" t="s">
        <v>4654</v>
      </c>
      <c r="N2371">
        <v>185</v>
      </c>
      <c r="O2371">
        <v>1</v>
      </c>
      <c r="P2371">
        <v>8</v>
      </c>
      <c r="Q2371" t="s">
        <v>73</v>
      </c>
      <c r="R2371" t="s">
        <v>238</v>
      </c>
      <c r="S2371" t="s">
        <v>239</v>
      </c>
      <c r="T2371">
        <v>220</v>
      </c>
      <c r="U2371">
        <v>147</v>
      </c>
      <c r="V2371">
        <v>66.819999999999993</v>
      </c>
      <c r="W2371" t="s">
        <v>133</v>
      </c>
      <c r="X2371">
        <v>4521</v>
      </c>
      <c r="Y2371">
        <v>664587</v>
      </c>
      <c r="Z2371">
        <v>47628</v>
      </c>
      <c r="AA2371">
        <v>94374</v>
      </c>
      <c r="AB2371">
        <v>806589</v>
      </c>
      <c r="AC2371">
        <v>633819</v>
      </c>
      <c r="AD2371">
        <v>172770</v>
      </c>
      <c r="AE2371" t="s">
        <v>78</v>
      </c>
      <c r="AF2371" t="s">
        <v>75</v>
      </c>
      <c r="AG2371" t="s">
        <v>240</v>
      </c>
      <c r="AH2371" t="s">
        <v>144</v>
      </c>
      <c r="AI2371" t="s">
        <v>140</v>
      </c>
      <c r="AJ2371" t="str">
        <f t="shared" si="37"/>
        <v>Dec</v>
      </c>
    </row>
    <row r="2372" spans="1:36" x14ac:dyDescent="0.3">
      <c r="A2372" t="s">
        <v>6209</v>
      </c>
      <c r="B2372" s="33">
        <v>45981</v>
      </c>
      <c r="C2372" t="s">
        <v>93</v>
      </c>
      <c r="D2372" t="s">
        <v>6210</v>
      </c>
      <c r="E2372" t="s">
        <v>176</v>
      </c>
      <c r="F2372" t="s">
        <v>179</v>
      </c>
      <c r="G2372" t="s">
        <v>156</v>
      </c>
      <c r="H2372" t="s">
        <v>166</v>
      </c>
      <c r="I2372">
        <v>1794</v>
      </c>
      <c r="J2372" t="s">
        <v>605</v>
      </c>
      <c r="K2372" t="s">
        <v>1605</v>
      </c>
      <c r="L2372" t="s">
        <v>5350</v>
      </c>
      <c r="M2372" t="s">
        <v>1746</v>
      </c>
      <c r="N2372">
        <v>227</v>
      </c>
      <c r="O2372">
        <v>5</v>
      </c>
      <c r="P2372">
        <v>19</v>
      </c>
      <c r="Q2372" t="s">
        <v>73</v>
      </c>
      <c r="R2372" t="s">
        <v>238</v>
      </c>
      <c r="S2372" t="s">
        <v>239</v>
      </c>
      <c r="T2372">
        <v>189</v>
      </c>
      <c r="U2372">
        <v>129</v>
      </c>
      <c r="V2372">
        <v>68.25</v>
      </c>
      <c r="W2372" t="s">
        <v>133</v>
      </c>
      <c r="X2372">
        <v>7668</v>
      </c>
      <c r="Y2372">
        <v>989172</v>
      </c>
      <c r="Z2372">
        <v>38313</v>
      </c>
      <c r="AA2372">
        <v>74304</v>
      </c>
      <c r="AB2372">
        <v>1101789</v>
      </c>
      <c r="AC2372">
        <v>820221</v>
      </c>
      <c r="AD2372">
        <v>281568</v>
      </c>
      <c r="AE2372" t="s">
        <v>81</v>
      </c>
      <c r="AF2372" t="s">
        <v>72</v>
      </c>
      <c r="AG2372" t="s">
        <v>240</v>
      </c>
      <c r="AH2372" t="s">
        <v>144</v>
      </c>
      <c r="AI2372" t="s">
        <v>139</v>
      </c>
      <c r="AJ2372" t="str">
        <f t="shared" si="37"/>
        <v>Nov</v>
      </c>
    </row>
    <row r="2373" spans="1:36" x14ac:dyDescent="0.3">
      <c r="A2373" t="s">
        <v>6211</v>
      </c>
      <c r="B2373" s="33">
        <v>45713</v>
      </c>
      <c r="C2373" t="s">
        <v>93</v>
      </c>
      <c r="D2373" t="s">
        <v>6212</v>
      </c>
      <c r="E2373" t="s">
        <v>180</v>
      </c>
      <c r="F2373" t="s">
        <v>179</v>
      </c>
      <c r="G2373" t="s">
        <v>160</v>
      </c>
      <c r="H2373" t="s">
        <v>166</v>
      </c>
      <c r="I2373">
        <v>543</v>
      </c>
      <c r="J2373" t="s">
        <v>469</v>
      </c>
      <c r="K2373" t="s">
        <v>3966</v>
      </c>
      <c r="L2373" t="s">
        <v>3410</v>
      </c>
      <c r="M2373" t="s">
        <v>3103</v>
      </c>
      <c r="N2373">
        <v>86</v>
      </c>
      <c r="O2373">
        <v>27</v>
      </c>
      <c r="P2373">
        <v>32</v>
      </c>
      <c r="Q2373" t="s">
        <v>76</v>
      </c>
      <c r="R2373" t="s">
        <v>238</v>
      </c>
      <c r="S2373" t="s">
        <v>239</v>
      </c>
      <c r="T2373">
        <v>180</v>
      </c>
      <c r="U2373">
        <v>118</v>
      </c>
      <c r="V2373">
        <v>65.56</v>
      </c>
      <c r="W2373" t="s">
        <v>135</v>
      </c>
      <c r="X2373">
        <v>7990</v>
      </c>
      <c r="Y2373">
        <v>942820</v>
      </c>
      <c r="Z2373">
        <v>28320</v>
      </c>
      <c r="AA2373">
        <v>83190</v>
      </c>
      <c r="AB2373">
        <v>1054330</v>
      </c>
      <c r="AC2373">
        <v>616893</v>
      </c>
      <c r="AD2373">
        <v>437437</v>
      </c>
      <c r="AE2373" t="s">
        <v>81</v>
      </c>
      <c r="AF2373" t="s">
        <v>72</v>
      </c>
      <c r="AG2373" t="s">
        <v>240</v>
      </c>
      <c r="AH2373" t="s">
        <v>144</v>
      </c>
      <c r="AI2373" t="s">
        <v>139</v>
      </c>
      <c r="AJ2373" t="str">
        <f t="shared" si="37"/>
        <v>Feb</v>
      </c>
    </row>
    <row r="2374" spans="1:36" x14ac:dyDescent="0.3">
      <c r="A2374" t="s">
        <v>6213</v>
      </c>
      <c r="B2374" s="33">
        <v>45979</v>
      </c>
      <c r="C2374" t="s">
        <v>93</v>
      </c>
      <c r="D2374" t="s">
        <v>6214</v>
      </c>
      <c r="E2374" t="s">
        <v>175</v>
      </c>
      <c r="F2374" t="s">
        <v>174</v>
      </c>
      <c r="G2374" t="s">
        <v>163</v>
      </c>
      <c r="H2374" t="s">
        <v>158</v>
      </c>
      <c r="I2374">
        <v>695</v>
      </c>
      <c r="J2374" t="s">
        <v>362</v>
      </c>
      <c r="K2374" t="s">
        <v>1286</v>
      </c>
      <c r="L2374" t="s">
        <v>2083</v>
      </c>
      <c r="M2374" t="s">
        <v>306</v>
      </c>
      <c r="N2374">
        <v>106</v>
      </c>
      <c r="O2374">
        <v>35</v>
      </c>
      <c r="P2374">
        <v>34</v>
      </c>
      <c r="Q2374" t="s">
        <v>76</v>
      </c>
      <c r="R2374" t="s">
        <v>238</v>
      </c>
      <c r="S2374" t="s">
        <v>239</v>
      </c>
      <c r="T2374">
        <v>180</v>
      </c>
      <c r="U2374">
        <v>176</v>
      </c>
      <c r="V2374">
        <v>97.78</v>
      </c>
      <c r="W2374" t="s">
        <v>133</v>
      </c>
      <c r="X2374">
        <v>10858</v>
      </c>
      <c r="Y2374">
        <v>1911008</v>
      </c>
      <c r="Z2374">
        <v>34848</v>
      </c>
      <c r="AA2374">
        <v>50688</v>
      </c>
      <c r="AB2374">
        <v>1996544</v>
      </c>
      <c r="AC2374">
        <v>1357756</v>
      </c>
      <c r="AD2374">
        <v>638788</v>
      </c>
      <c r="AE2374" t="s">
        <v>75</v>
      </c>
      <c r="AF2374" t="s">
        <v>78</v>
      </c>
      <c r="AG2374" t="s">
        <v>240</v>
      </c>
      <c r="AH2374" t="s">
        <v>145</v>
      </c>
      <c r="AI2374" t="s">
        <v>139</v>
      </c>
      <c r="AJ2374" t="str">
        <f t="shared" si="37"/>
        <v>Nov</v>
      </c>
    </row>
    <row r="2375" spans="1:36" x14ac:dyDescent="0.3">
      <c r="A2375" t="s">
        <v>6215</v>
      </c>
      <c r="B2375" s="33">
        <v>46017</v>
      </c>
      <c r="C2375" t="s">
        <v>98</v>
      </c>
      <c r="D2375" t="s">
        <v>6216</v>
      </c>
      <c r="E2375" t="s">
        <v>172</v>
      </c>
      <c r="F2375" t="s">
        <v>175</v>
      </c>
      <c r="G2375" t="s">
        <v>155</v>
      </c>
      <c r="H2375" t="s">
        <v>163</v>
      </c>
      <c r="I2375">
        <v>1289</v>
      </c>
      <c r="J2375" t="s">
        <v>514</v>
      </c>
      <c r="K2375" t="s">
        <v>3711</v>
      </c>
      <c r="L2375" t="s">
        <v>463</v>
      </c>
      <c r="M2375" t="s">
        <v>1721</v>
      </c>
      <c r="N2375">
        <v>169</v>
      </c>
      <c r="O2375">
        <v>0</v>
      </c>
      <c r="P2375">
        <v>2</v>
      </c>
      <c r="Q2375" t="s">
        <v>70</v>
      </c>
      <c r="R2375" t="s">
        <v>238</v>
      </c>
      <c r="S2375" t="s">
        <v>239</v>
      </c>
      <c r="T2375">
        <v>180</v>
      </c>
      <c r="U2375">
        <v>164</v>
      </c>
      <c r="V2375">
        <v>91.11</v>
      </c>
      <c r="W2375" t="s">
        <v>134</v>
      </c>
      <c r="X2375">
        <v>6169</v>
      </c>
      <c r="Y2375">
        <v>1011716</v>
      </c>
      <c r="Z2375">
        <v>81836</v>
      </c>
      <c r="AA2375">
        <v>47068</v>
      </c>
      <c r="AB2375">
        <v>1140620</v>
      </c>
      <c r="AC2375">
        <v>734433</v>
      </c>
      <c r="AD2375">
        <v>406187</v>
      </c>
      <c r="AE2375" t="s">
        <v>81</v>
      </c>
      <c r="AF2375" t="s">
        <v>75</v>
      </c>
      <c r="AG2375" t="s">
        <v>240</v>
      </c>
      <c r="AH2375" t="s">
        <v>144</v>
      </c>
      <c r="AI2375" t="s">
        <v>139</v>
      </c>
      <c r="AJ2375" t="str">
        <f t="shared" si="37"/>
        <v>Dec</v>
      </c>
    </row>
    <row r="2376" spans="1:36" x14ac:dyDescent="0.3">
      <c r="A2376" t="s">
        <v>6217</v>
      </c>
      <c r="B2376" s="33">
        <v>45709</v>
      </c>
      <c r="C2376" t="s">
        <v>97</v>
      </c>
      <c r="D2376" t="s">
        <v>6218</v>
      </c>
      <c r="E2376" t="s">
        <v>178</v>
      </c>
      <c r="F2376" t="s">
        <v>181</v>
      </c>
      <c r="G2376" t="s">
        <v>157</v>
      </c>
      <c r="H2376" t="s">
        <v>159</v>
      </c>
      <c r="I2376">
        <v>522</v>
      </c>
      <c r="J2376" t="s">
        <v>463</v>
      </c>
      <c r="K2376" t="s">
        <v>1181</v>
      </c>
      <c r="L2376" t="s">
        <v>2523</v>
      </c>
      <c r="M2376" t="s">
        <v>1181</v>
      </c>
      <c r="N2376">
        <v>81</v>
      </c>
      <c r="O2376">
        <v>8</v>
      </c>
      <c r="P2376">
        <v>-5</v>
      </c>
      <c r="Q2376" t="s">
        <v>73</v>
      </c>
      <c r="R2376" t="s">
        <v>238</v>
      </c>
      <c r="S2376" t="s">
        <v>239</v>
      </c>
      <c r="T2376">
        <v>220</v>
      </c>
      <c r="U2376">
        <v>209</v>
      </c>
      <c r="V2376">
        <v>95</v>
      </c>
      <c r="W2376" t="s">
        <v>133</v>
      </c>
      <c r="X2376">
        <v>6175</v>
      </c>
      <c r="Y2376">
        <v>1290575</v>
      </c>
      <c r="Z2376">
        <v>79629</v>
      </c>
      <c r="AA2376">
        <v>141493</v>
      </c>
      <c r="AB2376">
        <v>1511697</v>
      </c>
      <c r="AC2376">
        <v>1329331</v>
      </c>
      <c r="AD2376">
        <v>182366</v>
      </c>
      <c r="AE2376" t="s">
        <v>75</v>
      </c>
      <c r="AF2376" t="s">
        <v>81</v>
      </c>
      <c r="AG2376" t="s">
        <v>240</v>
      </c>
      <c r="AH2376" t="s">
        <v>144</v>
      </c>
      <c r="AI2376" t="s">
        <v>139</v>
      </c>
      <c r="AJ2376" t="str">
        <f t="shared" si="37"/>
        <v>Feb</v>
      </c>
    </row>
    <row r="2377" spans="1:36" x14ac:dyDescent="0.3">
      <c r="A2377" t="s">
        <v>6219</v>
      </c>
      <c r="B2377" s="33">
        <v>45919</v>
      </c>
      <c r="C2377" t="s">
        <v>96</v>
      </c>
      <c r="D2377" t="s">
        <v>6220</v>
      </c>
      <c r="E2377" t="s">
        <v>177</v>
      </c>
      <c r="F2377" t="s">
        <v>172</v>
      </c>
      <c r="G2377" t="s">
        <v>162</v>
      </c>
      <c r="H2377" t="s">
        <v>155</v>
      </c>
      <c r="I2377">
        <v>1337</v>
      </c>
      <c r="J2377" t="s">
        <v>520</v>
      </c>
      <c r="K2377" t="s">
        <v>3324</v>
      </c>
      <c r="L2377" t="s">
        <v>1309</v>
      </c>
      <c r="M2377" t="s">
        <v>3106</v>
      </c>
      <c r="N2377">
        <v>202</v>
      </c>
      <c r="O2377">
        <v>44</v>
      </c>
      <c r="P2377">
        <v>18</v>
      </c>
      <c r="Q2377" t="s">
        <v>73</v>
      </c>
      <c r="R2377" t="s">
        <v>238</v>
      </c>
      <c r="S2377" t="s">
        <v>239</v>
      </c>
      <c r="T2377">
        <v>220</v>
      </c>
      <c r="U2377">
        <v>139</v>
      </c>
      <c r="V2377">
        <v>63.18</v>
      </c>
      <c r="W2377" t="s">
        <v>133</v>
      </c>
      <c r="X2377">
        <v>4150</v>
      </c>
      <c r="Y2377">
        <v>576850</v>
      </c>
      <c r="Z2377">
        <v>64774</v>
      </c>
      <c r="AA2377">
        <v>70195</v>
      </c>
      <c r="AB2377">
        <v>711819</v>
      </c>
      <c r="AC2377">
        <v>472136</v>
      </c>
      <c r="AD2377">
        <v>239683</v>
      </c>
      <c r="AE2377" t="s">
        <v>78</v>
      </c>
      <c r="AF2377" t="s">
        <v>81</v>
      </c>
      <c r="AG2377" t="s">
        <v>240</v>
      </c>
      <c r="AH2377" t="s">
        <v>144</v>
      </c>
      <c r="AI2377" t="s">
        <v>140</v>
      </c>
      <c r="AJ2377" t="str">
        <f t="shared" si="37"/>
        <v>Sep</v>
      </c>
    </row>
    <row r="2378" spans="1:36" x14ac:dyDescent="0.3">
      <c r="A2378" t="s">
        <v>6221</v>
      </c>
      <c r="B2378" s="33">
        <v>45684</v>
      </c>
      <c r="C2378" t="s">
        <v>93</v>
      </c>
      <c r="D2378" t="s">
        <v>6222</v>
      </c>
      <c r="E2378" t="s">
        <v>179</v>
      </c>
      <c r="F2378" t="s">
        <v>180</v>
      </c>
      <c r="G2378" t="s">
        <v>166</v>
      </c>
      <c r="H2378" t="s">
        <v>160</v>
      </c>
      <c r="I2378">
        <v>841</v>
      </c>
      <c r="J2378" t="s">
        <v>414</v>
      </c>
      <c r="K2378" t="s">
        <v>448</v>
      </c>
      <c r="L2378" t="s">
        <v>561</v>
      </c>
      <c r="M2378" t="s">
        <v>4179</v>
      </c>
      <c r="N2378">
        <v>129</v>
      </c>
      <c r="O2378">
        <v>5</v>
      </c>
      <c r="P2378">
        <v>17</v>
      </c>
      <c r="Q2378" t="s">
        <v>73</v>
      </c>
      <c r="R2378" t="s">
        <v>238</v>
      </c>
      <c r="S2378" t="s">
        <v>239</v>
      </c>
      <c r="T2378">
        <v>150</v>
      </c>
      <c r="U2378">
        <v>127</v>
      </c>
      <c r="V2378">
        <v>84.67</v>
      </c>
      <c r="W2378" t="s">
        <v>133</v>
      </c>
      <c r="X2378">
        <v>8917</v>
      </c>
      <c r="Y2378">
        <v>1132459</v>
      </c>
      <c r="Z2378">
        <v>19812</v>
      </c>
      <c r="AA2378">
        <v>94615</v>
      </c>
      <c r="AB2378">
        <v>1246886</v>
      </c>
      <c r="AC2378">
        <v>755547</v>
      </c>
      <c r="AD2378">
        <v>491339</v>
      </c>
      <c r="AE2378" t="s">
        <v>72</v>
      </c>
      <c r="AF2378" t="s">
        <v>81</v>
      </c>
      <c r="AG2378" t="s">
        <v>240</v>
      </c>
      <c r="AH2378" t="s">
        <v>147</v>
      </c>
      <c r="AI2378" t="s">
        <v>140</v>
      </c>
      <c r="AJ2378" t="str">
        <f t="shared" si="37"/>
        <v>Jan</v>
      </c>
    </row>
    <row r="2379" spans="1:36" x14ac:dyDescent="0.3">
      <c r="A2379" t="s">
        <v>6223</v>
      </c>
      <c r="B2379" s="33">
        <v>45923</v>
      </c>
      <c r="C2379" t="s">
        <v>99</v>
      </c>
      <c r="D2379" t="s">
        <v>6224</v>
      </c>
      <c r="E2379" t="s">
        <v>180</v>
      </c>
      <c r="F2379" t="s">
        <v>181</v>
      </c>
      <c r="G2379" t="s">
        <v>160</v>
      </c>
      <c r="H2379" t="s">
        <v>159</v>
      </c>
      <c r="I2379">
        <v>822</v>
      </c>
      <c r="J2379" t="s">
        <v>463</v>
      </c>
      <c r="K2379" t="s">
        <v>647</v>
      </c>
      <c r="L2379" t="s">
        <v>463</v>
      </c>
      <c r="M2379" t="s">
        <v>3076</v>
      </c>
      <c r="N2379">
        <v>116</v>
      </c>
      <c r="O2379">
        <v>0</v>
      </c>
      <c r="P2379">
        <v>13</v>
      </c>
      <c r="Q2379" t="s">
        <v>73</v>
      </c>
      <c r="R2379" t="s">
        <v>238</v>
      </c>
      <c r="S2379" t="s">
        <v>239</v>
      </c>
      <c r="T2379">
        <v>189</v>
      </c>
      <c r="U2379">
        <v>121</v>
      </c>
      <c r="V2379">
        <v>64.02</v>
      </c>
      <c r="W2379" t="s">
        <v>133</v>
      </c>
      <c r="X2379">
        <v>4091</v>
      </c>
      <c r="Y2379">
        <v>495011</v>
      </c>
      <c r="Z2379">
        <v>31823</v>
      </c>
      <c r="AA2379">
        <v>68849</v>
      </c>
      <c r="AB2379">
        <v>595683</v>
      </c>
      <c r="AC2379">
        <v>478838</v>
      </c>
      <c r="AD2379">
        <v>116845</v>
      </c>
      <c r="AE2379" t="s">
        <v>81</v>
      </c>
      <c r="AF2379" t="s">
        <v>81</v>
      </c>
      <c r="AG2379" t="s">
        <v>240</v>
      </c>
      <c r="AH2379" t="s">
        <v>144</v>
      </c>
      <c r="AI2379" t="s">
        <v>140</v>
      </c>
      <c r="AJ2379" t="str">
        <f t="shared" si="37"/>
        <v>Sep</v>
      </c>
    </row>
    <row r="2380" spans="1:36" x14ac:dyDescent="0.3">
      <c r="A2380" t="s">
        <v>6225</v>
      </c>
      <c r="B2380" s="33">
        <v>45688</v>
      </c>
      <c r="C2380" t="s">
        <v>99</v>
      </c>
      <c r="D2380" t="s">
        <v>6226</v>
      </c>
      <c r="E2380" t="s">
        <v>179</v>
      </c>
      <c r="F2380" t="s">
        <v>176</v>
      </c>
      <c r="G2380" t="s">
        <v>166</v>
      </c>
      <c r="H2380" t="s">
        <v>156</v>
      </c>
      <c r="I2380">
        <v>1994</v>
      </c>
      <c r="J2380" t="s">
        <v>298</v>
      </c>
      <c r="K2380" t="s">
        <v>4504</v>
      </c>
      <c r="L2380" t="s">
        <v>258</v>
      </c>
      <c r="M2380" t="s">
        <v>4504</v>
      </c>
      <c r="N2380">
        <v>252</v>
      </c>
      <c r="O2380">
        <v>0</v>
      </c>
      <c r="P2380">
        <v>-10</v>
      </c>
      <c r="Q2380" t="s">
        <v>70</v>
      </c>
      <c r="R2380" t="s">
        <v>238</v>
      </c>
      <c r="S2380" t="s">
        <v>239</v>
      </c>
      <c r="T2380">
        <v>189</v>
      </c>
      <c r="U2380">
        <v>133</v>
      </c>
      <c r="V2380">
        <v>70.37</v>
      </c>
      <c r="W2380" t="s">
        <v>133</v>
      </c>
      <c r="X2380">
        <v>6809</v>
      </c>
      <c r="Y2380">
        <v>905597</v>
      </c>
      <c r="Z2380">
        <v>66633</v>
      </c>
      <c r="AA2380">
        <v>93765</v>
      </c>
      <c r="AB2380">
        <v>1065995</v>
      </c>
      <c r="AC2380">
        <v>729390</v>
      </c>
      <c r="AD2380">
        <v>336605</v>
      </c>
      <c r="AE2380" t="s">
        <v>72</v>
      </c>
      <c r="AF2380" t="s">
        <v>81</v>
      </c>
      <c r="AG2380" t="s">
        <v>240</v>
      </c>
      <c r="AH2380" t="s">
        <v>144</v>
      </c>
      <c r="AI2380" t="s">
        <v>139</v>
      </c>
      <c r="AJ2380" t="str">
        <f t="shared" si="37"/>
        <v>Jan</v>
      </c>
    </row>
    <row r="2381" spans="1:36" x14ac:dyDescent="0.3">
      <c r="A2381" t="s">
        <v>6227</v>
      </c>
      <c r="B2381" s="33">
        <v>45817</v>
      </c>
      <c r="C2381" t="s">
        <v>93</v>
      </c>
      <c r="D2381" t="s">
        <v>6228</v>
      </c>
      <c r="E2381" t="s">
        <v>180</v>
      </c>
      <c r="F2381" t="s">
        <v>179</v>
      </c>
      <c r="G2381" t="s">
        <v>160</v>
      </c>
      <c r="H2381" t="s">
        <v>166</v>
      </c>
      <c r="I2381">
        <v>2222</v>
      </c>
      <c r="J2381" t="s">
        <v>1510</v>
      </c>
      <c r="K2381" t="s">
        <v>1852</v>
      </c>
      <c r="L2381" t="s">
        <v>754</v>
      </c>
      <c r="M2381" t="s">
        <v>691</v>
      </c>
      <c r="N2381">
        <v>268</v>
      </c>
      <c r="O2381">
        <v>13</v>
      </c>
      <c r="P2381">
        <v>8</v>
      </c>
      <c r="Q2381" t="s">
        <v>73</v>
      </c>
      <c r="R2381" t="s">
        <v>238</v>
      </c>
      <c r="S2381" t="s">
        <v>239</v>
      </c>
      <c r="T2381">
        <v>150</v>
      </c>
      <c r="U2381">
        <v>126</v>
      </c>
      <c r="V2381">
        <v>84</v>
      </c>
      <c r="W2381" t="s">
        <v>135</v>
      </c>
      <c r="X2381">
        <v>7624</v>
      </c>
      <c r="Y2381">
        <v>960624</v>
      </c>
      <c r="Z2381">
        <v>21546</v>
      </c>
      <c r="AA2381">
        <v>65520</v>
      </c>
      <c r="AB2381">
        <v>1047690</v>
      </c>
      <c r="AC2381">
        <v>858329</v>
      </c>
      <c r="AD2381">
        <v>189361</v>
      </c>
      <c r="AE2381" t="s">
        <v>81</v>
      </c>
      <c r="AF2381" t="s">
        <v>72</v>
      </c>
      <c r="AG2381" t="s">
        <v>240</v>
      </c>
      <c r="AH2381" t="s">
        <v>144</v>
      </c>
      <c r="AI2381" t="s">
        <v>139</v>
      </c>
      <c r="AJ2381" t="str">
        <f t="shared" si="37"/>
        <v>Jun</v>
      </c>
    </row>
    <row r="2382" spans="1:36" x14ac:dyDescent="0.3">
      <c r="A2382" t="s">
        <v>6229</v>
      </c>
      <c r="B2382" s="33">
        <v>45884</v>
      </c>
      <c r="C2382" t="s">
        <v>98</v>
      </c>
      <c r="D2382" t="s">
        <v>6230</v>
      </c>
      <c r="E2382" t="s">
        <v>181</v>
      </c>
      <c r="F2382" t="s">
        <v>180</v>
      </c>
      <c r="G2382" t="s">
        <v>159</v>
      </c>
      <c r="H2382" t="s">
        <v>160</v>
      </c>
      <c r="I2382">
        <v>1224</v>
      </c>
      <c r="J2382" t="s">
        <v>554</v>
      </c>
      <c r="K2382" t="s">
        <v>3428</v>
      </c>
      <c r="L2382" t="s">
        <v>463</v>
      </c>
      <c r="M2382" t="s">
        <v>3428</v>
      </c>
      <c r="N2382">
        <v>156</v>
      </c>
      <c r="O2382">
        <v>0</v>
      </c>
      <c r="P2382">
        <v>-10</v>
      </c>
      <c r="Q2382" t="s">
        <v>70</v>
      </c>
      <c r="R2382" t="s">
        <v>238</v>
      </c>
      <c r="S2382" t="s">
        <v>239</v>
      </c>
      <c r="T2382">
        <v>220</v>
      </c>
      <c r="U2382">
        <v>191</v>
      </c>
      <c r="V2382">
        <v>86.82</v>
      </c>
      <c r="W2382" t="s">
        <v>133</v>
      </c>
      <c r="X2382">
        <v>4779</v>
      </c>
      <c r="Y2382">
        <v>912789</v>
      </c>
      <c r="Z2382">
        <v>60547</v>
      </c>
      <c r="AA2382">
        <v>149744</v>
      </c>
      <c r="AB2382">
        <v>1123080</v>
      </c>
      <c r="AC2382">
        <v>953637</v>
      </c>
      <c r="AD2382">
        <v>169443</v>
      </c>
      <c r="AE2382" t="s">
        <v>81</v>
      </c>
      <c r="AF2382" t="s">
        <v>81</v>
      </c>
      <c r="AG2382" t="s">
        <v>240</v>
      </c>
      <c r="AH2382" t="s">
        <v>144</v>
      </c>
      <c r="AI2382" t="s">
        <v>139</v>
      </c>
      <c r="AJ2382" t="str">
        <f t="shared" si="37"/>
        <v>Aug</v>
      </c>
    </row>
    <row r="2383" spans="1:36" x14ac:dyDescent="0.3">
      <c r="A2383" t="s">
        <v>6231</v>
      </c>
      <c r="B2383" s="33">
        <v>45954</v>
      </c>
      <c r="C2383" t="s">
        <v>99</v>
      </c>
      <c r="D2383" t="s">
        <v>6232</v>
      </c>
      <c r="E2383" t="s">
        <v>174</v>
      </c>
      <c r="F2383" t="s">
        <v>177</v>
      </c>
      <c r="G2383" t="s">
        <v>158</v>
      </c>
      <c r="H2383" t="s">
        <v>162</v>
      </c>
      <c r="I2383">
        <v>2200</v>
      </c>
      <c r="J2383" t="s">
        <v>626</v>
      </c>
      <c r="K2383" t="s">
        <v>1467</v>
      </c>
      <c r="L2383" t="s">
        <v>3214</v>
      </c>
      <c r="M2383" t="s">
        <v>3843</v>
      </c>
      <c r="N2383">
        <v>328</v>
      </c>
      <c r="O2383">
        <v>20</v>
      </c>
      <c r="P2383">
        <v>15</v>
      </c>
      <c r="Q2383" t="s">
        <v>73</v>
      </c>
      <c r="R2383" t="s">
        <v>238</v>
      </c>
      <c r="S2383" t="s">
        <v>239</v>
      </c>
      <c r="T2383">
        <v>220</v>
      </c>
      <c r="U2383">
        <v>163</v>
      </c>
      <c r="V2383">
        <v>74.09</v>
      </c>
      <c r="W2383" t="s">
        <v>133</v>
      </c>
      <c r="X2383">
        <v>4764</v>
      </c>
      <c r="Y2383">
        <v>776532</v>
      </c>
      <c r="Z2383">
        <v>57050</v>
      </c>
      <c r="AA2383">
        <v>68460</v>
      </c>
      <c r="AB2383">
        <v>902042</v>
      </c>
      <c r="AC2383">
        <v>751491</v>
      </c>
      <c r="AD2383">
        <v>150551</v>
      </c>
      <c r="AE2383" t="s">
        <v>78</v>
      </c>
      <c r="AF2383" t="s">
        <v>78</v>
      </c>
      <c r="AG2383" t="s">
        <v>240</v>
      </c>
      <c r="AH2383" t="s">
        <v>146</v>
      </c>
      <c r="AI2383" t="s">
        <v>140</v>
      </c>
      <c r="AJ2383" t="str">
        <f t="shared" si="37"/>
        <v>Oct</v>
      </c>
    </row>
    <row r="2384" spans="1:36" x14ac:dyDescent="0.3">
      <c r="A2384" t="s">
        <v>6233</v>
      </c>
      <c r="B2384" s="33">
        <v>46004</v>
      </c>
      <c r="C2384" t="s">
        <v>97</v>
      </c>
      <c r="D2384" t="s">
        <v>6234</v>
      </c>
      <c r="E2384" t="s">
        <v>177</v>
      </c>
      <c r="F2384" t="s">
        <v>181</v>
      </c>
      <c r="G2384" t="s">
        <v>162</v>
      </c>
      <c r="H2384" t="s">
        <v>159</v>
      </c>
      <c r="I2384">
        <v>1052</v>
      </c>
      <c r="J2384" t="s">
        <v>1510</v>
      </c>
      <c r="K2384" t="s">
        <v>1512</v>
      </c>
      <c r="L2384" t="s">
        <v>304</v>
      </c>
      <c r="M2384" t="s">
        <v>1512</v>
      </c>
      <c r="N2384">
        <v>167</v>
      </c>
      <c r="O2384">
        <v>0</v>
      </c>
      <c r="P2384">
        <v>-4</v>
      </c>
      <c r="Q2384" t="s">
        <v>70</v>
      </c>
      <c r="R2384" t="s">
        <v>238</v>
      </c>
      <c r="S2384" t="s">
        <v>239</v>
      </c>
      <c r="T2384">
        <v>180</v>
      </c>
      <c r="U2384">
        <v>162</v>
      </c>
      <c r="V2384">
        <v>90</v>
      </c>
      <c r="W2384" t="s">
        <v>133</v>
      </c>
      <c r="X2384">
        <v>9135</v>
      </c>
      <c r="Y2384">
        <v>1479870</v>
      </c>
      <c r="Z2384">
        <v>27702</v>
      </c>
      <c r="AA2384">
        <v>28998</v>
      </c>
      <c r="AB2384">
        <v>1536570</v>
      </c>
      <c r="AC2384">
        <v>1055670</v>
      </c>
      <c r="AD2384">
        <v>480900</v>
      </c>
      <c r="AE2384" t="s">
        <v>78</v>
      </c>
      <c r="AF2384" t="s">
        <v>81</v>
      </c>
      <c r="AG2384" t="s">
        <v>240</v>
      </c>
      <c r="AH2384" t="s">
        <v>145</v>
      </c>
      <c r="AI2384" t="s">
        <v>139</v>
      </c>
      <c r="AJ2384" t="str">
        <f t="shared" si="37"/>
        <v>Dec</v>
      </c>
    </row>
    <row r="2385" spans="1:36" x14ac:dyDescent="0.3">
      <c r="A2385" t="s">
        <v>6235</v>
      </c>
      <c r="B2385" s="33">
        <v>45734</v>
      </c>
      <c r="C2385" t="s">
        <v>96</v>
      </c>
      <c r="D2385" t="s">
        <v>6236</v>
      </c>
      <c r="E2385" t="s">
        <v>181</v>
      </c>
      <c r="F2385" t="s">
        <v>179</v>
      </c>
      <c r="G2385" t="s">
        <v>159</v>
      </c>
      <c r="H2385" t="s">
        <v>166</v>
      </c>
      <c r="I2385">
        <v>1963</v>
      </c>
      <c r="J2385" t="s">
        <v>613</v>
      </c>
      <c r="K2385" t="s">
        <v>439</v>
      </c>
      <c r="L2385" t="s">
        <v>2413</v>
      </c>
      <c r="M2385" t="s">
        <v>439</v>
      </c>
      <c r="N2385">
        <v>262</v>
      </c>
      <c r="O2385">
        <v>18</v>
      </c>
      <c r="P2385">
        <v>0</v>
      </c>
      <c r="Q2385" t="s">
        <v>73</v>
      </c>
      <c r="R2385" t="s">
        <v>238</v>
      </c>
      <c r="S2385" t="s">
        <v>239</v>
      </c>
      <c r="T2385">
        <v>180</v>
      </c>
      <c r="U2385">
        <v>176</v>
      </c>
      <c r="V2385">
        <v>97.78</v>
      </c>
      <c r="W2385" t="s">
        <v>133</v>
      </c>
      <c r="X2385">
        <v>4142</v>
      </c>
      <c r="Y2385">
        <v>728992</v>
      </c>
      <c r="Z2385">
        <v>89584</v>
      </c>
      <c r="AA2385">
        <v>85712</v>
      </c>
      <c r="AB2385">
        <v>904288</v>
      </c>
      <c r="AC2385">
        <v>584766</v>
      </c>
      <c r="AD2385">
        <v>319522</v>
      </c>
      <c r="AE2385" t="s">
        <v>81</v>
      </c>
      <c r="AF2385" t="s">
        <v>72</v>
      </c>
      <c r="AG2385" t="s">
        <v>240</v>
      </c>
      <c r="AH2385" t="s">
        <v>146</v>
      </c>
      <c r="AI2385" t="s">
        <v>139</v>
      </c>
      <c r="AJ2385" t="str">
        <f t="shared" si="37"/>
        <v>Mar</v>
      </c>
    </row>
    <row r="2386" spans="1:36" x14ac:dyDescent="0.3">
      <c r="A2386" t="s">
        <v>6237</v>
      </c>
      <c r="B2386" s="33">
        <v>45947</v>
      </c>
      <c r="C2386" t="s">
        <v>93</v>
      </c>
      <c r="D2386" t="s">
        <v>6238</v>
      </c>
      <c r="E2386" t="s">
        <v>180</v>
      </c>
      <c r="F2386" t="s">
        <v>176</v>
      </c>
      <c r="G2386" t="s">
        <v>160</v>
      </c>
      <c r="H2386" t="s">
        <v>156</v>
      </c>
      <c r="I2386">
        <v>2075</v>
      </c>
      <c r="J2386" t="s">
        <v>264</v>
      </c>
      <c r="K2386" t="s">
        <v>1638</v>
      </c>
      <c r="L2386" t="s">
        <v>1397</v>
      </c>
      <c r="M2386" t="s">
        <v>1638</v>
      </c>
      <c r="N2386">
        <v>272</v>
      </c>
      <c r="O2386">
        <v>7</v>
      </c>
      <c r="P2386">
        <v>-1</v>
      </c>
      <c r="Q2386" t="s">
        <v>73</v>
      </c>
      <c r="R2386" t="s">
        <v>238</v>
      </c>
      <c r="S2386" t="s">
        <v>239</v>
      </c>
      <c r="T2386">
        <v>189</v>
      </c>
      <c r="U2386">
        <v>95</v>
      </c>
      <c r="V2386">
        <v>50.26</v>
      </c>
      <c r="W2386" t="s">
        <v>133</v>
      </c>
      <c r="X2386">
        <v>7586</v>
      </c>
      <c r="Y2386">
        <v>720670</v>
      </c>
      <c r="Z2386">
        <v>14440</v>
      </c>
      <c r="AA2386">
        <v>67830</v>
      </c>
      <c r="AB2386">
        <v>802940</v>
      </c>
      <c r="AC2386">
        <v>648433</v>
      </c>
      <c r="AD2386">
        <v>154507</v>
      </c>
      <c r="AE2386" t="s">
        <v>81</v>
      </c>
      <c r="AF2386" t="s">
        <v>81</v>
      </c>
      <c r="AG2386" t="s">
        <v>240</v>
      </c>
      <c r="AH2386" t="s">
        <v>144</v>
      </c>
      <c r="AI2386" t="s">
        <v>138</v>
      </c>
      <c r="AJ2386" t="str">
        <f t="shared" si="37"/>
        <v>Oct</v>
      </c>
    </row>
    <row r="2387" spans="1:36" x14ac:dyDescent="0.3">
      <c r="A2387" t="s">
        <v>6239</v>
      </c>
      <c r="B2387" s="33">
        <v>45727</v>
      </c>
      <c r="C2387" t="s">
        <v>93</v>
      </c>
      <c r="D2387" t="s">
        <v>4518</v>
      </c>
      <c r="E2387" t="s">
        <v>181</v>
      </c>
      <c r="F2387" t="s">
        <v>178</v>
      </c>
      <c r="G2387" t="s">
        <v>159</v>
      </c>
      <c r="H2387" t="s">
        <v>157</v>
      </c>
      <c r="I2387">
        <v>1527</v>
      </c>
      <c r="J2387" t="s">
        <v>971</v>
      </c>
      <c r="K2387" t="s">
        <v>3873</v>
      </c>
      <c r="L2387" t="s">
        <v>385</v>
      </c>
      <c r="M2387" t="s">
        <v>3873</v>
      </c>
      <c r="N2387">
        <v>228</v>
      </c>
      <c r="O2387">
        <v>0</v>
      </c>
      <c r="P2387">
        <v>0</v>
      </c>
      <c r="Q2387" t="s">
        <v>70</v>
      </c>
      <c r="R2387" t="s">
        <v>238</v>
      </c>
      <c r="S2387" t="s">
        <v>239</v>
      </c>
      <c r="T2387">
        <v>220</v>
      </c>
      <c r="U2387">
        <v>166</v>
      </c>
      <c r="V2387">
        <v>75.45</v>
      </c>
      <c r="W2387" t="s">
        <v>133</v>
      </c>
      <c r="X2387">
        <v>9620</v>
      </c>
      <c r="Y2387">
        <v>1596920</v>
      </c>
      <c r="Z2387">
        <v>46314</v>
      </c>
      <c r="AA2387">
        <v>102256</v>
      </c>
      <c r="AB2387">
        <v>1745490</v>
      </c>
      <c r="AC2387">
        <v>1132380</v>
      </c>
      <c r="AD2387">
        <v>613110</v>
      </c>
      <c r="AE2387" t="s">
        <v>81</v>
      </c>
      <c r="AF2387" t="s">
        <v>75</v>
      </c>
      <c r="AG2387" t="s">
        <v>240</v>
      </c>
      <c r="AH2387" t="s">
        <v>146</v>
      </c>
      <c r="AI2387" t="s">
        <v>139</v>
      </c>
      <c r="AJ2387" t="str">
        <f t="shared" si="37"/>
        <v>Mar</v>
      </c>
    </row>
    <row r="2388" spans="1:36" x14ac:dyDescent="0.3">
      <c r="A2388" t="s">
        <v>6240</v>
      </c>
      <c r="B2388" s="33">
        <v>45758</v>
      </c>
      <c r="C2388" t="s">
        <v>93</v>
      </c>
      <c r="D2388" t="s">
        <v>4130</v>
      </c>
      <c r="E2388" t="s">
        <v>175</v>
      </c>
      <c r="F2388" t="s">
        <v>178</v>
      </c>
      <c r="G2388" t="s">
        <v>163</v>
      </c>
      <c r="H2388" t="s">
        <v>157</v>
      </c>
      <c r="I2388">
        <v>352</v>
      </c>
      <c r="J2388" t="s">
        <v>572</v>
      </c>
      <c r="K2388" t="s">
        <v>618</v>
      </c>
      <c r="L2388" t="s">
        <v>444</v>
      </c>
      <c r="M2388" t="s">
        <v>852</v>
      </c>
      <c r="N2388">
        <v>69</v>
      </c>
      <c r="O2388">
        <v>22</v>
      </c>
      <c r="P2388">
        <v>43</v>
      </c>
      <c r="Q2388" t="s">
        <v>76</v>
      </c>
      <c r="R2388" t="s">
        <v>238</v>
      </c>
      <c r="S2388" t="s">
        <v>239</v>
      </c>
      <c r="T2388">
        <v>180</v>
      </c>
      <c r="U2388">
        <v>124</v>
      </c>
      <c r="V2388">
        <v>68.89</v>
      </c>
      <c r="W2388" t="s">
        <v>134</v>
      </c>
      <c r="X2388">
        <v>3232</v>
      </c>
      <c r="Y2388">
        <v>400768</v>
      </c>
      <c r="Z2388">
        <v>68076</v>
      </c>
      <c r="AA2388">
        <v>12524</v>
      </c>
      <c r="AB2388">
        <v>481368</v>
      </c>
      <c r="AC2388">
        <v>386885</v>
      </c>
      <c r="AD2388">
        <v>94483</v>
      </c>
      <c r="AE2388" t="s">
        <v>75</v>
      </c>
      <c r="AF2388" t="s">
        <v>75</v>
      </c>
      <c r="AG2388" t="s">
        <v>240</v>
      </c>
      <c r="AH2388" t="s">
        <v>145</v>
      </c>
      <c r="AI2388" t="s">
        <v>139</v>
      </c>
      <c r="AJ2388" t="str">
        <f t="shared" si="37"/>
        <v>Apr</v>
      </c>
    </row>
    <row r="2389" spans="1:36" x14ac:dyDescent="0.3">
      <c r="A2389" t="s">
        <v>6241</v>
      </c>
      <c r="B2389" s="33">
        <v>45705</v>
      </c>
      <c r="C2389" t="s">
        <v>99</v>
      </c>
      <c r="D2389" t="s">
        <v>6242</v>
      </c>
      <c r="E2389" t="s">
        <v>173</v>
      </c>
      <c r="F2389" t="s">
        <v>174</v>
      </c>
      <c r="G2389" t="s">
        <v>161</v>
      </c>
      <c r="H2389" t="s">
        <v>158</v>
      </c>
      <c r="I2389">
        <v>499</v>
      </c>
      <c r="J2389" t="s">
        <v>408</v>
      </c>
      <c r="K2389" t="s">
        <v>317</v>
      </c>
      <c r="L2389" t="s">
        <v>1332</v>
      </c>
      <c r="M2389" t="s">
        <v>1488</v>
      </c>
      <c r="N2389">
        <v>92</v>
      </c>
      <c r="O2389">
        <v>17</v>
      </c>
      <c r="P2389">
        <v>22</v>
      </c>
      <c r="Q2389" t="s">
        <v>73</v>
      </c>
      <c r="R2389" t="s">
        <v>238</v>
      </c>
      <c r="S2389" t="s">
        <v>239</v>
      </c>
      <c r="T2389">
        <v>186</v>
      </c>
      <c r="U2389">
        <v>149</v>
      </c>
      <c r="V2389">
        <v>80.11</v>
      </c>
      <c r="W2389" t="s">
        <v>135</v>
      </c>
      <c r="X2389">
        <v>7528</v>
      </c>
      <c r="Y2389">
        <v>1121672</v>
      </c>
      <c r="Z2389">
        <v>80460</v>
      </c>
      <c r="AA2389">
        <v>76288</v>
      </c>
      <c r="AB2389">
        <v>1278420</v>
      </c>
      <c r="AC2389">
        <v>854068</v>
      </c>
      <c r="AD2389">
        <v>424352</v>
      </c>
      <c r="AE2389" t="s">
        <v>78</v>
      </c>
      <c r="AF2389" t="s">
        <v>78</v>
      </c>
      <c r="AG2389" t="s">
        <v>240</v>
      </c>
      <c r="AH2389" t="s">
        <v>144</v>
      </c>
      <c r="AI2389" t="s">
        <v>139</v>
      </c>
      <c r="AJ2389" t="str">
        <f t="shared" si="37"/>
        <v>Feb</v>
      </c>
    </row>
    <row r="2390" spans="1:36" x14ac:dyDescent="0.3">
      <c r="A2390" t="s">
        <v>6243</v>
      </c>
      <c r="B2390" s="33">
        <v>45890</v>
      </c>
      <c r="C2390" t="s">
        <v>95</v>
      </c>
      <c r="D2390" t="s">
        <v>6244</v>
      </c>
      <c r="E2390" t="s">
        <v>181</v>
      </c>
      <c r="F2390" t="s">
        <v>179</v>
      </c>
      <c r="G2390" t="s">
        <v>159</v>
      </c>
      <c r="H2390" t="s">
        <v>166</v>
      </c>
      <c r="I2390">
        <v>1496</v>
      </c>
      <c r="J2390" t="s">
        <v>469</v>
      </c>
      <c r="K2390" t="s">
        <v>342</v>
      </c>
      <c r="L2390" t="s">
        <v>4689</v>
      </c>
      <c r="M2390" t="s">
        <v>1032</v>
      </c>
      <c r="N2390">
        <v>195</v>
      </c>
      <c r="O2390">
        <v>10</v>
      </c>
      <c r="P2390">
        <v>9</v>
      </c>
      <c r="Q2390" t="s">
        <v>73</v>
      </c>
      <c r="R2390" t="s">
        <v>238</v>
      </c>
      <c r="S2390" t="s">
        <v>239</v>
      </c>
      <c r="T2390">
        <v>180</v>
      </c>
      <c r="U2390">
        <v>154</v>
      </c>
      <c r="V2390">
        <v>85.56</v>
      </c>
      <c r="W2390" t="s">
        <v>133</v>
      </c>
      <c r="X2390">
        <v>6821</v>
      </c>
      <c r="Y2390">
        <v>1050434</v>
      </c>
      <c r="Z2390">
        <v>51590</v>
      </c>
      <c r="AA2390">
        <v>53284</v>
      </c>
      <c r="AB2390">
        <v>1155308</v>
      </c>
      <c r="AC2390">
        <v>874779</v>
      </c>
      <c r="AD2390">
        <v>280529</v>
      </c>
      <c r="AE2390" t="s">
        <v>81</v>
      </c>
      <c r="AF2390" t="s">
        <v>72</v>
      </c>
      <c r="AG2390" t="s">
        <v>240</v>
      </c>
      <c r="AH2390" t="s">
        <v>144</v>
      </c>
      <c r="AI2390" t="s">
        <v>139</v>
      </c>
      <c r="AJ2390" t="str">
        <f t="shared" si="37"/>
        <v>Aug</v>
      </c>
    </row>
    <row r="2391" spans="1:36" x14ac:dyDescent="0.3">
      <c r="A2391" t="s">
        <v>6245</v>
      </c>
      <c r="B2391" s="33">
        <v>45778</v>
      </c>
      <c r="C2391" t="s">
        <v>98</v>
      </c>
      <c r="D2391" t="s">
        <v>6246</v>
      </c>
      <c r="E2391" t="s">
        <v>175</v>
      </c>
      <c r="F2391" t="s">
        <v>180</v>
      </c>
      <c r="G2391" t="s">
        <v>163</v>
      </c>
      <c r="H2391" t="s">
        <v>160</v>
      </c>
      <c r="I2391">
        <v>1278</v>
      </c>
      <c r="J2391" t="s">
        <v>477</v>
      </c>
      <c r="K2391" t="s">
        <v>5326</v>
      </c>
      <c r="L2391" t="s">
        <v>477</v>
      </c>
      <c r="M2391" t="s">
        <v>5326</v>
      </c>
      <c r="N2391">
        <v>165</v>
      </c>
      <c r="O2391">
        <v>0</v>
      </c>
      <c r="P2391">
        <v>-2</v>
      </c>
      <c r="Q2391" t="s">
        <v>70</v>
      </c>
      <c r="R2391" t="s">
        <v>238</v>
      </c>
      <c r="S2391" t="s">
        <v>239</v>
      </c>
      <c r="T2391">
        <v>220</v>
      </c>
      <c r="U2391">
        <v>193</v>
      </c>
      <c r="V2391">
        <v>87.73</v>
      </c>
      <c r="W2391" t="s">
        <v>133</v>
      </c>
      <c r="X2391">
        <v>10401</v>
      </c>
      <c r="Y2391">
        <v>2007393</v>
      </c>
      <c r="Z2391">
        <v>73726</v>
      </c>
      <c r="AA2391">
        <v>138960</v>
      </c>
      <c r="AB2391">
        <v>2220079</v>
      </c>
      <c r="AC2391">
        <v>1929853</v>
      </c>
      <c r="AD2391">
        <v>290226</v>
      </c>
      <c r="AE2391" t="s">
        <v>75</v>
      </c>
      <c r="AF2391" t="s">
        <v>81</v>
      </c>
      <c r="AG2391" t="s">
        <v>240</v>
      </c>
      <c r="AH2391" t="s">
        <v>144</v>
      </c>
      <c r="AI2391" t="s">
        <v>138</v>
      </c>
      <c r="AJ2391" t="str">
        <f t="shared" si="37"/>
        <v>May</v>
      </c>
    </row>
    <row r="2392" spans="1:36" x14ac:dyDescent="0.3">
      <c r="A2392" t="s">
        <v>6247</v>
      </c>
      <c r="B2392" s="33">
        <v>45892</v>
      </c>
      <c r="C2392" t="s">
        <v>99</v>
      </c>
      <c r="D2392" t="s">
        <v>6248</v>
      </c>
      <c r="E2392" t="s">
        <v>175</v>
      </c>
      <c r="F2392" t="s">
        <v>178</v>
      </c>
      <c r="G2392" t="s">
        <v>163</v>
      </c>
      <c r="H2392" t="s">
        <v>157</v>
      </c>
      <c r="I2392">
        <v>941</v>
      </c>
      <c r="J2392" t="s">
        <v>1434</v>
      </c>
      <c r="K2392" t="s">
        <v>354</v>
      </c>
      <c r="L2392" t="s">
        <v>633</v>
      </c>
      <c r="M2392" t="s">
        <v>1823</v>
      </c>
      <c r="N2392">
        <v>131</v>
      </c>
      <c r="O2392">
        <v>0</v>
      </c>
      <c r="P2392">
        <v>5</v>
      </c>
      <c r="Q2392" t="s">
        <v>70</v>
      </c>
      <c r="R2392" t="s">
        <v>238</v>
      </c>
      <c r="S2392" t="s">
        <v>239</v>
      </c>
      <c r="T2392">
        <v>189</v>
      </c>
      <c r="U2392">
        <v>132</v>
      </c>
      <c r="V2392">
        <v>69.84</v>
      </c>
      <c r="W2392" t="s">
        <v>135</v>
      </c>
      <c r="X2392">
        <v>4384</v>
      </c>
      <c r="Y2392">
        <v>578688</v>
      </c>
      <c r="Z2392">
        <v>48312</v>
      </c>
      <c r="AA2392">
        <v>45540</v>
      </c>
      <c r="AB2392">
        <v>672540</v>
      </c>
      <c r="AC2392">
        <v>460870</v>
      </c>
      <c r="AD2392">
        <v>211670</v>
      </c>
      <c r="AE2392" t="s">
        <v>75</v>
      </c>
      <c r="AF2392" t="s">
        <v>75</v>
      </c>
      <c r="AG2392" t="s">
        <v>240</v>
      </c>
      <c r="AH2392" t="s">
        <v>144</v>
      </c>
      <c r="AI2392" t="s">
        <v>139</v>
      </c>
      <c r="AJ2392" t="str">
        <f t="shared" si="37"/>
        <v>Aug</v>
      </c>
    </row>
    <row r="2393" spans="1:36" x14ac:dyDescent="0.3">
      <c r="A2393" t="s">
        <v>6249</v>
      </c>
      <c r="B2393" s="33">
        <v>45664</v>
      </c>
      <c r="C2393" t="s">
        <v>95</v>
      </c>
      <c r="D2393" t="s">
        <v>6250</v>
      </c>
      <c r="E2393" t="s">
        <v>176</v>
      </c>
      <c r="F2393" t="s">
        <v>181</v>
      </c>
      <c r="G2393" t="s">
        <v>156</v>
      </c>
      <c r="H2393" t="s">
        <v>159</v>
      </c>
      <c r="I2393">
        <v>1601</v>
      </c>
      <c r="J2393" t="s">
        <v>280</v>
      </c>
      <c r="K2393" t="s">
        <v>1544</v>
      </c>
      <c r="L2393" t="s">
        <v>2862</v>
      </c>
      <c r="M2393" t="s">
        <v>1026</v>
      </c>
      <c r="N2393">
        <v>203</v>
      </c>
      <c r="O2393">
        <v>41</v>
      </c>
      <c r="P2393">
        <v>46</v>
      </c>
      <c r="Q2393" t="s">
        <v>76</v>
      </c>
      <c r="R2393" t="s">
        <v>238</v>
      </c>
      <c r="S2393" t="s">
        <v>239</v>
      </c>
      <c r="T2393">
        <v>180</v>
      </c>
      <c r="U2393">
        <v>154</v>
      </c>
      <c r="V2393">
        <v>85.56</v>
      </c>
      <c r="W2393" t="s">
        <v>133</v>
      </c>
      <c r="X2393">
        <v>6218</v>
      </c>
      <c r="Y2393">
        <v>957572</v>
      </c>
      <c r="Z2393">
        <v>46508</v>
      </c>
      <c r="AA2393">
        <v>43890</v>
      </c>
      <c r="AB2393">
        <v>1047970</v>
      </c>
      <c r="AC2393">
        <v>893358</v>
      </c>
      <c r="AD2393">
        <v>154612</v>
      </c>
      <c r="AE2393" t="s">
        <v>81</v>
      </c>
      <c r="AF2393" t="s">
        <v>81</v>
      </c>
      <c r="AG2393" t="s">
        <v>240</v>
      </c>
      <c r="AH2393" t="s">
        <v>144</v>
      </c>
      <c r="AI2393" t="s">
        <v>139</v>
      </c>
      <c r="AJ2393" t="str">
        <f t="shared" si="37"/>
        <v>Jan</v>
      </c>
    </row>
    <row r="2394" spans="1:36" x14ac:dyDescent="0.3">
      <c r="A2394" t="s">
        <v>6251</v>
      </c>
      <c r="B2394" s="33">
        <v>45920</v>
      </c>
      <c r="C2394" t="s">
        <v>96</v>
      </c>
      <c r="D2394" t="s">
        <v>6252</v>
      </c>
      <c r="E2394" t="s">
        <v>172</v>
      </c>
      <c r="F2394" t="s">
        <v>173</v>
      </c>
      <c r="G2394" t="s">
        <v>155</v>
      </c>
      <c r="H2394" t="s">
        <v>161</v>
      </c>
      <c r="I2394">
        <v>1355</v>
      </c>
      <c r="J2394" t="s">
        <v>275</v>
      </c>
      <c r="K2394" t="s">
        <v>1161</v>
      </c>
      <c r="N2394">
        <v>168</v>
      </c>
      <c r="O2394">
        <v>0</v>
      </c>
      <c r="P2394">
        <v>0</v>
      </c>
      <c r="Q2394" t="s">
        <v>67</v>
      </c>
      <c r="R2394" t="s">
        <v>245</v>
      </c>
      <c r="S2394" t="s">
        <v>121</v>
      </c>
      <c r="T2394">
        <v>180</v>
      </c>
      <c r="U2394">
        <v>0</v>
      </c>
      <c r="V2394">
        <v>0</v>
      </c>
      <c r="W2394" t="s">
        <v>133</v>
      </c>
      <c r="X2394">
        <v>4088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 t="s">
        <v>81</v>
      </c>
      <c r="AF2394" t="s">
        <v>78</v>
      </c>
      <c r="AG2394" t="s">
        <v>240</v>
      </c>
      <c r="AH2394" t="s">
        <v>144</v>
      </c>
      <c r="AI2394" t="s">
        <v>139</v>
      </c>
      <c r="AJ2394" t="str">
        <f t="shared" si="37"/>
        <v>Sep</v>
      </c>
    </row>
    <row r="2395" spans="1:36" x14ac:dyDescent="0.3">
      <c r="A2395" t="s">
        <v>6253</v>
      </c>
      <c r="B2395" s="33">
        <v>45925</v>
      </c>
      <c r="C2395" t="s">
        <v>95</v>
      </c>
      <c r="D2395" t="s">
        <v>6254</v>
      </c>
      <c r="E2395" t="s">
        <v>174</v>
      </c>
      <c r="F2395" t="s">
        <v>175</v>
      </c>
      <c r="G2395" t="s">
        <v>158</v>
      </c>
      <c r="H2395" t="s">
        <v>163</v>
      </c>
      <c r="I2395">
        <v>441</v>
      </c>
      <c r="J2395" t="s">
        <v>1510</v>
      </c>
      <c r="K2395" t="s">
        <v>397</v>
      </c>
      <c r="L2395" t="s">
        <v>304</v>
      </c>
      <c r="M2395" t="s">
        <v>306</v>
      </c>
      <c r="N2395">
        <v>75</v>
      </c>
      <c r="O2395">
        <v>0</v>
      </c>
      <c r="P2395">
        <v>5</v>
      </c>
      <c r="Q2395" t="s">
        <v>70</v>
      </c>
      <c r="R2395" t="s">
        <v>238</v>
      </c>
      <c r="S2395" t="s">
        <v>239</v>
      </c>
      <c r="T2395">
        <v>189</v>
      </c>
      <c r="U2395">
        <v>145</v>
      </c>
      <c r="V2395">
        <v>76.72</v>
      </c>
      <c r="W2395" t="s">
        <v>133</v>
      </c>
      <c r="X2395">
        <v>5725</v>
      </c>
      <c r="Y2395">
        <v>830125</v>
      </c>
      <c r="Z2395">
        <v>47705</v>
      </c>
      <c r="AA2395">
        <v>112520</v>
      </c>
      <c r="AB2395">
        <v>990350</v>
      </c>
      <c r="AC2395">
        <v>783287</v>
      </c>
      <c r="AD2395">
        <v>207063</v>
      </c>
      <c r="AE2395" t="s">
        <v>78</v>
      </c>
      <c r="AF2395" t="s">
        <v>75</v>
      </c>
      <c r="AG2395" t="s">
        <v>240</v>
      </c>
      <c r="AH2395" t="s">
        <v>144</v>
      </c>
      <c r="AI2395" t="s">
        <v>139</v>
      </c>
      <c r="AJ2395" t="str">
        <f t="shared" si="37"/>
        <v>Sep</v>
      </c>
    </row>
    <row r="2396" spans="1:36" x14ac:dyDescent="0.3">
      <c r="A2396" t="s">
        <v>6255</v>
      </c>
      <c r="B2396" s="33">
        <v>45872</v>
      </c>
      <c r="C2396" t="s">
        <v>99</v>
      </c>
      <c r="D2396" t="s">
        <v>6256</v>
      </c>
      <c r="E2396" t="s">
        <v>173</v>
      </c>
      <c r="F2396" t="s">
        <v>178</v>
      </c>
      <c r="G2396" t="s">
        <v>161</v>
      </c>
      <c r="H2396" t="s">
        <v>157</v>
      </c>
      <c r="I2396">
        <v>886</v>
      </c>
      <c r="J2396" t="s">
        <v>362</v>
      </c>
      <c r="K2396" t="s">
        <v>306</v>
      </c>
      <c r="L2396" t="s">
        <v>576</v>
      </c>
      <c r="M2396" t="s">
        <v>890</v>
      </c>
      <c r="N2396">
        <v>140</v>
      </c>
      <c r="O2396">
        <v>34</v>
      </c>
      <c r="P2396">
        <v>43</v>
      </c>
      <c r="Q2396" t="s">
        <v>76</v>
      </c>
      <c r="R2396" t="s">
        <v>238</v>
      </c>
      <c r="S2396" t="s">
        <v>239</v>
      </c>
      <c r="T2396">
        <v>220</v>
      </c>
      <c r="U2396">
        <v>121</v>
      </c>
      <c r="V2396">
        <v>55</v>
      </c>
      <c r="W2396" t="s">
        <v>133</v>
      </c>
      <c r="X2396">
        <v>3007</v>
      </c>
      <c r="Y2396">
        <v>363847</v>
      </c>
      <c r="Z2396">
        <v>48158</v>
      </c>
      <c r="AA2396">
        <v>47069</v>
      </c>
      <c r="AB2396">
        <v>459074</v>
      </c>
      <c r="AC2396">
        <v>342227</v>
      </c>
      <c r="AD2396">
        <v>116847</v>
      </c>
      <c r="AE2396" t="s">
        <v>78</v>
      </c>
      <c r="AF2396" t="s">
        <v>75</v>
      </c>
      <c r="AG2396" t="s">
        <v>240</v>
      </c>
      <c r="AH2396" t="s">
        <v>145</v>
      </c>
      <c r="AI2396" t="s">
        <v>139</v>
      </c>
      <c r="AJ2396" t="str">
        <f t="shared" si="37"/>
        <v>Aug</v>
      </c>
    </row>
    <row r="2397" spans="1:36" x14ac:dyDescent="0.3">
      <c r="A2397" t="s">
        <v>6257</v>
      </c>
      <c r="B2397" s="33">
        <v>45889</v>
      </c>
      <c r="C2397" t="s">
        <v>99</v>
      </c>
      <c r="D2397" t="s">
        <v>6258</v>
      </c>
      <c r="E2397" t="s">
        <v>174</v>
      </c>
      <c r="F2397" t="s">
        <v>180</v>
      </c>
      <c r="G2397" t="s">
        <v>158</v>
      </c>
      <c r="H2397" t="s">
        <v>160</v>
      </c>
      <c r="I2397">
        <v>556</v>
      </c>
      <c r="J2397" t="s">
        <v>615</v>
      </c>
      <c r="K2397" t="s">
        <v>1627</v>
      </c>
      <c r="L2397" t="s">
        <v>3042</v>
      </c>
      <c r="M2397" t="s">
        <v>451</v>
      </c>
      <c r="N2397">
        <v>102</v>
      </c>
      <c r="O2397">
        <v>28</v>
      </c>
      <c r="P2397">
        <v>33</v>
      </c>
      <c r="Q2397" t="s">
        <v>76</v>
      </c>
      <c r="R2397" t="s">
        <v>238</v>
      </c>
      <c r="S2397" t="s">
        <v>239</v>
      </c>
      <c r="T2397">
        <v>180</v>
      </c>
      <c r="U2397">
        <v>170</v>
      </c>
      <c r="V2397">
        <v>94.44</v>
      </c>
      <c r="W2397" t="s">
        <v>133</v>
      </c>
      <c r="X2397">
        <v>4219</v>
      </c>
      <c r="Y2397">
        <v>717230</v>
      </c>
      <c r="Z2397">
        <v>36210</v>
      </c>
      <c r="AA2397">
        <v>30090</v>
      </c>
      <c r="AB2397">
        <v>783530</v>
      </c>
      <c r="AC2397">
        <v>564950</v>
      </c>
      <c r="AD2397">
        <v>218580</v>
      </c>
      <c r="AE2397" t="s">
        <v>78</v>
      </c>
      <c r="AF2397" t="s">
        <v>81</v>
      </c>
      <c r="AG2397" t="s">
        <v>240</v>
      </c>
      <c r="AH2397" t="s">
        <v>145</v>
      </c>
      <c r="AI2397" t="s">
        <v>138</v>
      </c>
      <c r="AJ2397" t="str">
        <f t="shared" si="37"/>
        <v>Aug</v>
      </c>
    </row>
    <row r="2398" spans="1:36" x14ac:dyDescent="0.3">
      <c r="A2398" t="s">
        <v>6259</v>
      </c>
      <c r="B2398" s="33">
        <v>45892</v>
      </c>
      <c r="C2398" t="s">
        <v>97</v>
      </c>
      <c r="D2398" t="s">
        <v>6260</v>
      </c>
      <c r="E2398" t="s">
        <v>178</v>
      </c>
      <c r="F2398" t="s">
        <v>173</v>
      </c>
      <c r="G2398" t="s">
        <v>157</v>
      </c>
      <c r="H2398" t="s">
        <v>161</v>
      </c>
      <c r="I2398">
        <v>1310</v>
      </c>
      <c r="J2398" t="s">
        <v>554</v>
      </c>
      <c r="K2398" t="s">
        <v>2161</v>
      </c>
      <c r="L2398" t="s">
        <v>1315</v>
      </c>
      <c r="M2398" t="s">
        <v>3149</v>
      </c>
      <c r="N2398">
        <v>188</v>
      </c>
      <c r="O2398">
        <v>2</v>
      </c>
      <c r="P2398">
        <v>1</v>
      </c>
      <c r="Q2398" t="s">
        <v>73</v>
      </c>
      <c r="R2398" t="s">
        <v>238</v>
      </c>
      <c r="S2398" t="s">
        <v>239</v>
      </c>
      <c r="T2398">
        <v>180</v>
      </c>
      <c r="U2398">
        <v>146</v>
      </c>
      <c r="V2398">
        <v>81.11</v>
      </c>
      <c r="W2398" t="s">
        <v>133</v>
      </c>
      <c r="X2398">
        <v>8629</v>
      </c>
      <c r="Y2398">
        <v>1259834</v>
      </c>
      <c r="Z2398">
        <v>37376</v>
      </c>
      <c r="AA2398">
        <v>37668</v>
      </c>
      <c r="AB2398">
        <v>1334878</v>
      </c>
      <c r="AC2398">
        <v>1083839</v>
      </c>
      <c r="AD2398">
        <v>251039</v>
      </c>
      <c r="AE2398" t="s">
        <v>75</v>
      </c>
      <c r="AF2398" t="s">
        <v>78</v>
      </c>
      <c r="AG2398" t="s">
        <v>240</v>
      </c>
      <c r="AH2398" t="s">
        <v>144</v>
      </c>
      <c r="AI2398" t="s">
        <v>139</v>
      </c>
      <c r="AJ2398" t="str">
        <f t="shared" si="37"/>
        <v>Aug</v>
      </c>
    </row>
    <row r="2399" spans="1:36" x14ac:dyDescent="0.3">
      <c r="A2399" t="s">
        <v>6261</v>
      </c>
      <c r="B2399" s="33">
        <v>45670</v>
      </c>
      <c r="C2399" t="s">
        <v>93</v>
      </c>
      <c r="D2399" t="s">
        <v>6262</v>
      </c>
      <c r="E2399" t="s">
        <v>178</v>
      </c>
      <c r="F2399" t="s">
        <v>174</v>
      </c>
      <c r="G2399" t="s">
        <v>157</v>
      </c>
      <c r="H2399" t="s">
        <v>158</v>
      </c>
      <c r="I2399">
        <v>965</v>
      </c>
      <c r="J2399" t="s">
        <v>292</v>
      </c>
      <c r="K2399" t="s">
        <v>3160</v>
      </c>
      <c r="L2399" t="s">
        <v>6263</v>
      </c>
      <c r="M2399" t="s">
        <v>2997</v>
      </c>
      <c r="N2399">
        <v>139</v>
      </c>
      <c r="O2399">
        <v>66</v>
      </c>
      <c r="P2399">
        <v>58</v>
      </c>
      <c r="Q2399" t="s">
        <v>76</v>
      </c>
      <c r="R2399" t="s">
        <v>238</v>
      </c>
      <c r="S2399" t="s">
        <v>239</v>
      </c>
      <c r="T2399">
        <v>220</v>
      </c>
      <c r="U2399">
        <v>174</v>
      </c>
      <c r="V2399">
        <v>79.09</v>
      </c>
      <c r="W2399" t="s">
        <v>133</v>
      </c>
      <c r="X2399">
        <v>7622</v>
      </c>
      <c r="Y2399">
        <v>1326228</v>
      </c>
      <c r="Z2399">
        <v>27666</v>
      </c>
      <c r="AA2399">
        <v>123714</v>
      </c>
      <c r="AB2399">
        <v>1477608</v>
      </c>
      <c r="AC2399">
        <v>984155</v>
      </c>
      <c r="AD2399">
        <v>493453</v>
      </c>
      <c r="AE2399" t="s">
        <v>75</v>
      </c>
      <c r="AF2399" t="s">
        <v>78</v>
      </c>
      <c r="AG2399" t="s">
        <v>240</v>
      </c>
      <c r="AH2399" t="s">
        <v>146</v>
      </c>
      <c r="AI2399" t="s">
        <v>139</v>
      </c>
      <c r="AJ2399" t="str">
        <f t="shared" si="37"/>
        <v>Jan</v>
      </c>
    </row>
    <row r="2400" spans="1:36" x14ac:dyDescent="0.3">
      <c r="A2400" t="s">
        <v>6264</v>
      </c>
      <c r="B2400" s="33">
        <v>45874</v>
      </c>
      <c r="C2400" t="s">
        <v>97</v>
      </c>
      <c r="D2400" t="s">
        <v>6265</v>
      </c>
      <c r="E2400" t="s">
        <v>179</v>
      </c>
      <c r="F2400" t="s">
        <v>175</v>
      </c>
      <c r="G2400" t="s">
        <v>166</v>
      </c>
      <c r="H2400" t="s">
        <v>163</v>
      </c>
      <c r="I2400">
        <v>1141</v>
      </c>
      <c r="J2400" t="s">
        <v>503</v>
      </c>
      <c r="K2400" t="s">
        <v>889</v>
      </c>
      <c r="N2400">
        <v>173</v>
      </c>
      <c r="O2400">
        <v>0</v>
      </c>
      <c r="P2400">
        <v>0</v>
      </c>
      <c r="Q2400" t="s">
        <v>67</v>
      </c>
      <c r="R2400" t="s">
        <v>245</v>
      </c>
      <c r="S2400" t="s">
        <v>124</v>
      </c>
      <c r="T2400">
        <v>180</v>
      </c>
      <c r="U2400">
        <v>0</v>
      </c>
      <c r="V2400">
        <v>0</v>
      </c>
      <c r="W2400" t="s">
        <v>133</v>
      </c>
      <c r="X2400">
        <v>9903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 t="s">
        <v>72</v>
      </c>
      <c r="AF2400" t="s">
        <v>75</v>
      </c>
      <c r="AG2400" t="s">
        <v>240</v>
      </c>
      <c r="AH2400" t="s">
        <v>144</v>
      </c>
      <c r="AI2400" t="s">
        <v>139</v>
      </c>
      <c r="AJ2400" t="str">
        <f t="shared" si="37"/>
        <v>Aug</v>
      </c>
    </row>
    <row r="2401" spans="1:36" x14ac:dyDescent="0.3">
      <c r="A2401" t="s">
        <v>6266</v>
      </c>
      <c r="B2401" s="33">
        <v>45808</v>
      </c>
      <c r="C2401" t="s">
        <v>93</v>
      </c>
      <c r="D2401" t="s">
        <v>6267</v>
      </c>
      <c r="E2401" t="s">
        <v>181</v>
      </c>
      <c r="F2401" t="s">
        <v>178</v>
      </c>
      <c r="G2401" t="s">
        <v>159</v>
      </c>
      <c r="H2401" t="s">
        <v>157</v>
      </c>
      <c r="I2401">
        <v>1522</v>
      </c>
      <c r="J2401" t="s">
        <v>560</v>
      </c>
      <c r="K2401" t="s">
        <v>2144</v>
      </c>
      <c r="L2401" t="s">
        <v>385</v>
      </c>
      <c r="M2401" t="s">
        <v>3231</v>
      </c>
      <c r="N2401">
        <v>241</v>
      </c>
      <c r="O2401">
        <v>0</v>
      </c>
      <c r="P2401">
        <v>20</v>
      </c>
      <c r="Q2401" t="s">
        <v>73</v>
      </c>
      <c r="R2401" t="s">
        <v>238</v>
      </c>
      <c r="S2401" t="s">
        <v>239</v>
      </c>
      <c r="T2401">
        <v>180</v>
      </c>
      <c r="U2401">
        <v>155</v>
      </c>
      <c r="V2401">
        <v>86.11</v>
      </c>
      <c r="W2401" t="s">
        <v>133</v>
      </c>
      <c r="X2401">
        <v>6771</v>
      </c>
      <c r="Y2401">
        <v>1049505</v>
      </c>
      <c r="Z2401">
        <v>80290</v>
      </c>
      <c r="AA2401">
        <v>36115</v>
      </c>
      <c r="AB2401">
        <v>1165910</v>
      </c>
      <c r="AC2401">
        <v>862749</v>
      </c>
      <c r="AD2401">
        <v>303161</v>
      </c>
      <c r="AE2401" t="s">
        <v>81</v>
      </c>
      <c r="AF2401" t="s">
        <v>75</v>
      </c>
      <c r="AG2401" t="s">
        <v>240</v>
      </c>
      <c r="AH2401" t="s">
        <v>144</v>
      </c>
      <c r="AI2401" t="s">
        <v>139</v>
      </c>
      <c r="AJ2401" t="str">
        <f t="shared" si="37"/>
        <v>May</v>
      </c>
    </row>
    <row r="2402" spans="1:36" x14ac:dyDescent="0.3">
      <c r="A2402" t="s">
        <v>6268</v>
      </c>
      <c r="B2402" s="33">
        <v>45725</v>
      </c>
      <c r="C2402" t="s">
        <v>97</v>
      </c>
      <c r="D2402" t="s">
        <v>6269</v>
      </c>
      <c r="E2402" t="s">
        <v>178</v>
      </c>
      <c r="F2402" t="s">
        <v>179</v>
      </c>
      <c r="G2402" t="s">
        <v>157</v>
      </c>
      <c r="H2402" t="s">
        <v>166</v>
      </c>
      <c r="I2402">
        <v>2275</v>
      </c>
      <c r="J2402" t="s">
        <v>615</v>
      </c>
      <c r="K2402" t="s">
        <v>2805</v>
      </c>
      <c r="L2402" t="s">
        <v>613</v>
      </c>
      <c r="M2402" t="s">
        <v>965</v>
      </c>
      <c r="N2402">
        <v>276</v>
      </c>
      <c r="O2402">
        <v>30</v>
      </c>
      <c r="P2402">
        <v>11</v>
      </c>
      <c r="Q2402" t="s">
        <v>73</v>
      </c>
      <c r="R2402" t="s">
        <v>238</v>
      </c>
      <c r="S2402" t="s">
        <v>239</v>
      </c>
      <c r="T2402">
        <v>220</v>
      </c>
      <c r="U2402">
        <v>215</v>
      </c>
      <c r="V2402">
        <v>97.73</v>
      </c>
      <c r="W2402" t="s">
        <v>135</v>
      </c>
      <c r="X2402">
        <v>7321</v>
      </c>
      <c r="Y2402">
        <v>1574015</v>
      </c>
      <c r="Z2402">
        <v>47945</v>
      </c>
      <c r="AA2402">
        <v>41925</v>
      </c>
      <c r="AB2402">
        <v>1663885</v>
      </c>
      <c r="AC2402">
        <v>1044751</v>
      </c>
      <c r="AD2402">
        <v>619134</v>
      </c>
      <c r="AE2402" t="s">
        <v>75</v>
      </c>
      <c r="AF2402" t="s">
        <v>72</v>
      </c>
      <c r="AG2402" t="s">
        <v>240</v>
      </c>
      <c r="AH2402" t="s">
        <v>144</v>
      </c>
      <c r="AI2402" t="s">
        <v>138</v>
      </c>
      <c r="AJ2402" t="str">
        <f t="shared" si="37"/>
        <v>Mar</v>
      </c>
    </row>
    <row r="2403" spans="1:36" x14ac:dyDescent="0.3">
      <c r="A2403" t="s">
        <v>6270</v>
      </c>
      <c r="B2403" s="33">
        <v>45664</v>
      </c>
      <c r="C2403" t="s">
        <v>95</v>
      </c>
      <c r="D2403" t="s">
        <v>6271</v>
      </c>
      <c r="E2403" t="s">
        <v>176</v>
      </c>
      <c r="F2403" t="s">
        <v>181</v>
      </c>
      <c r="G2403" t="s">
        <v>156</v>
      </c>
      <c r="H2403" t="s">
        <v>159</v>
      </c>
      <c r="I2403">
        <v>1087</v>
      </c>
      <c r="J2403" t="s">
        <v>626</v>
      </c>
      <c r="K2403" t="s">
        <v>1161</v>
      </c>
      <c r="L2403" t="s">
        <v>294</v>
      </c>
      <c r="M2403" t="s">
        <v>286</v>
      </c>
      <c r="N2403">
        <v>168</v>
      </c>
      <c r="O2403">
        <v>44</v>
      </c>
      <c r="P2403">
        <v>42</v>
      </c>
      <c r="Q2403" t="s">
        <v>76</v>
      </c>
      <c r="R2403" t="s">
        <v>238</v>
      </c>
      <c r="S2403" t="s">
        <v>239</v>
      </c>
      <c r="T2403">
        <v>150</v>
      </c>
      <c r="U2403">
        <v>137</v>
      </c>
      <c r="V2403">
        <v>91.33</v>
      </c>
      <c r="W2403" t="s">
        <v>133</v>
      </c>
      <c r="X2403">
        <v>4779</v>
      </c>
      <c r="Y2403">
        <v>654723</v>
      </c>
      <c r="Z2403">
        <v>62746</v>
      </c>
      <c r="AA2403">
        <v>44662</v>
      </c>
      <c r="AB2403">
        <v>762131</v>
      </c>
      <c r="AC2403">
        <v>508051</v>
      </c>
      <c r="AD2403">
        <v>254080</v>
      </c>
      <c r="AE2403" t="s">
        <v>81</v>
      </c>
      <c r="AF2403" t="s">
        <v>81</v>
      </c>
      <c r="AG2403" t="s">
        <v>240</v>
      </c>
      <c r="AH2403" t="s">
        <v>144</v>
      </c>
      <c r="AI2403" t="s">
        <v>138</v>
      </c>
      <c r="AJ2403" t="str">
        <f t="shared" si="37"/>
        <v>Jan</v>
      </c>
    </row>
    <row r="2404" spans="1:36" x14ac:dyDescent="0.3">
      <c r="A2404" t="s">
        <v>6272</v>
      </c>
      <c r="B2404" s="33">
        <v>45679</v>
      </c>
      <c r="C2404" t="s">
        <v>97</v>
      </c>
      <c r="D2404" t="s">
        <v>6273</v>
      </c>
      <c r="E2404" t="s">
        <v>177</v>
      </c>
      <c r="F2404" t="s">
        <v>178</v>
      </c>
      <c r="G2404" t="s">
        <v>162</v>
      </c>
      <c r="H2404" t="s">
        <v>157</v>
      </c>
      <c r="I2404">
        <v>1840</v>
      </c>
      <c r="J2404" t="s">
        <v>626</v>
      </c>
      <c r="K2404" t="s">
        <v>2438</v>
      </c>
      <c r="L2404" t="s">
        <v>3667</v>
      </c>
      <c r="M2404" t="s">
        <v>4037</v>
      </c>
      <c r="N2404">
        <v>263</v>
      </c>
      <c r="O2404">
        <v>18</v>
      </c>
      <c r="P2404">
        <v>16</v>
      </c>
      <c r="Q2404" t="s">
        <v>73</v>
      </c>
      <c r="R2404" t="s">
        <v>238</v>
      </c>
      <c r="S2404" t="s">
        <v>239</v>
      </c>
      <c r="T2404">
        <v>186</v>
      </c>
      <c r="U2404">
        <v>133</v>
      </c>
      <c r="V2404">
        <v>71.510000000000005</v>
      </c>
      <c r="W2404" t="s">
        <v>133</v>
      </c>
      <c r="X2404">
        <v>3250</v>
      </c>
      <c r="Y2404">
        <v>432250</v>
      </c>
      <c r="Z2404">
        <v>51205</v>
      </c>
      <c r="AA2404">
        <v>103873</v>
      </c>
      <c r="AB2404">
        <v>587328</v>
      </c>
      <c r="AC2404">
        <v>383640</v>
      </c>
      <c r="AD2404">
        <v>203688</v>
      </c>
      <c r="AE2404" t="s">
        <v>78</v>
      </c>
      <c r="AF2404" t="s">
        <v>75</v>
      </c>
      <c r="AG2404" t="s">
        <v>240</v>
      </c>
      <c r="AH2404" t="s">
        <v>147</v>
      </c>
      <c r="AI2404" t="s">
        <v>138</v>
      </c>
      <c r="AJ2404" t="str">
        <f t="shared" si="37"/>
        <v>Jan</v>
      </c>
    </row>
    <row r="2405" spans="1:36" x14ac:dyDescent="0.3">
      <c r="A2405" t="s">
        <v>6274</v>
      </c>
      <c r="B2405" s="33">
        <v>45938</v>
      </c>
      <c r="C2405" t="s">
        <v>95</v>
      </c>
      <c r="D2405" t="s">
        <v>6275</v>
      </c>
      <c r="E2405" t="s">
        <v>173</v>
      </c>
      <c r="F2405" t="s">
        <v>175</v>
      </c>
      <c r="G2405" t="s">
        <v>161</v>
      </c>
      <c r="H2405" t="s">
        <v>163</v>
      </c>
      <c r="I2405">
        <v>1422</v>
      </c>
      <c r="J2405" t="s">
        <v>304</v>
      </c>
      <c r="K2405" t="s">
        <v>352</v>
      </c>
      <c r="L2405" t="s">
        <v>1919</v>
      </c>
      <c r="M2405" t="s">
        <v>863</v>
      </c>
      <c r="N2405">
        <v>179</v>
      </c>
      <c r="O2405">
        <v>25</v>
      </c>
      <c r="P2405">
        <v>29</v>
      </c>
      <c r="Q2405" t="s">
        <v>73</v>
      </c>
      <c r="R2405" t="s">
        <v>238</v>
      </c>
      <c r="S2405" t="s">
        <v>239</v>
      </c>
      <c r="T2405">
        <v>150</v>
      </c>
      <c r="U2405">
        <v>117</v>
      </c>
      <c r="V2405">
        <v>78</v>
      </c>
      <c r="W2405" t="s">
        <v>135</v>
      </c>
      <c r="X2405">
        <v>10688</v>
      </c>
      <c r="Y2405">
        <v>1250496</v>
      </c>
      <c r="Z2405">
        <v>49374</v>
      </c>
      <c r="AA2405">
        <v>92079</v>
      </c>
      <c r="AB2405">
        <v>1391949</v>
      </c>
      <c r="AC2405">
        <v>821291</v>
      </c>
      <c r="AD2405">
        <v>570658</v>
      </c>
      <c r="AE2405" t="s">
        <v>78</v>
      </c>
      <c r="AF2405" t="s">
        <v>75</v>
      </c>
      <c r="AG2405" t="s">
        <v>240</v>
      </c>
      <c r="AH2405" t="s">
        <v>144</v>
      </c>
      <c r="AI2405" t="s">
        <v>138</v>
      </c>
      <c r="AJ2405" t="str">
        <f t="shared" si="37"/>
        <v>Oct</v>
      </c>
    </row>
    <row r="2406" spans="1:36" x14ac:dyDescent="0.3">
      <c r="A2406" t="s">
        <v>6276</v>
      </c>
      <c r="B2406" s="33">
        <v>46013</v>
      </c>
      <c r="C2406" t="s">
        <v>95</v>
      </c>
      <c r="D2406" t="s">
        <v>6277</v>
      </c>
      <c r="E2406" t="s">
        <v>180</v>
      </c>
      <c r="F2406" t="s">
        <v>177</v>
      </c>
      <c r="G2406" t="s">
        <v>160</v>
      </c>
      <c r="H2406" t="s">
        <v>162</v>
      </c>
      <c r="I2406">
        <v>2386</v>
      </c>
      <c r="J2406" t="s">
        <v>469</v>
      </c>
      <c r="K2406" t="s">
        <v>1046</v>
      </c>
      <c r="L2406" t="s">
        <v>2661</v>
      </c>
      <c r="M2406" t="s">
        <v>1567</v>
      </c>
      <c r="N2406">
        <v>299</v>
      </c>
      <c r="O2406">
        <v>23</v>
      </c>
      <c r="P2406">
        <v>40</v>
      </c>
      <c r="Q2406" t="s">
        <v>76</v>
      </c>
      <c r="R2406" t="s">
        <v>238</v>
      </c>
      <c r="S2406" t="s">
        <v>239</v>
      </c>
      <c r="T2406">
        <v>180</v>
      </c>
      <c r="U2406">
        <v>130</v>
      </c>
      <c r="V2406">
        <v>72.22</v>
      </c>
      <c r="W2406" t="s">
        <v>135</v>
      </c>
      <c r="X2406">
        <v>4834</v>
      </c>
      <c r="Y2406">
        <v>628420</v>
      </c>
      <c r="Z2406">
        <v>62920</v>
      </c>
      <c r="AA2406">
        <v>17940</v>
      </c>
      <c r="AB2406">
        <v>709280</v>
      </c>
      <c r="AC2406">
        <v>578057</v>
      </c>
      <c r="AD2406">
        <v>131223</v>
      </c>
      <c r="AE2406" t="s">
        <v>81</v>
      </c>
      <c r="AF2406" t="s">
        <v>78</v>
      </c>
      <c r="AG2406" t="s">
        <v>240</v>
      </c>
      <c r="AH2406" t="s">
        <v>144</v>
      </c>
      <c r="AI2406" t="s">
        <v>139</v>
      </c>
      <c r="AJ2406" t="str">
        <f t="shared" si="37"/>
        <v>Dec</v>
      </c>
    </row>
    <row r="2407" spans="1:36" x14ac:dyDescent="0.3">
      <c r="A2407" t="s">
        <v>6278</v>
      </c>
      <c r="B2407" s="33">
        <v>45770</v>
      </c>
      <c r="C2407" t="s">
        <v>97</v>
      </c>
      <c r="D2407" t="s">
        <v>6279</v>
      </c>
      <c r="E2407" t="s">
        <v>173</v>
      </c>
      <c r="F2407" t="s">
        <v>177</v>
      </c>
      <c r="G2407" t="s">
        <v>161</v>
      </c>
      <c r="H2407" t="s">
        <v>162</v>
      </c>
      <c r="I2407">
        <v>2001</v>
      </c>
      <c r="J2407" t="s">
        <v>1510</v>
      </c>
      <c r="K2407" t="s">
        <v>3756</v>
      </c>
      <c r="L2407" t="s">
        <v>304</v>
      </c>
      <c r="M2407" t="s">
        <v>1186</v>
      </c>
      <c r="N2407">
        <v>237</v>
      </c>
      <c r="O2407">
        <v>0</v>
      </c>
      <c r="P2407">
        <v>24</v>
      </c>
      <c r="Q2407" t="s">
        <v>73</v>
      </c>
      <c r="R2407" t="s">
        <v>238</v>
      </c>
      <c r="S2407" t="s">
        <v>239</v>
      </c>
      <c r="T2407">
        <v>150</v>
      </c>
      <c r="U2407">
        <v>135</v>
      </c>
      <c r="V2407">
        <v>90</v>
      </c>
      <c r="W2407" t="s">
        <v>135</v>
      </c>
      <c r="X2407">
        <v>6732</v>
      </c>
      <c r="Y2407">
        <v>908820</v>
      </c>
      <c r="Z2407">
        <v>60075</v>
      </c>
      <c r="AA2407">
        <v>37665</v>
      </c>
      <c r="AB2407">
        <v>1006560</v>
      </c>
      <c r="AC2407">
        <v>591392</v>
      </c>
      <c r="AD2407">
        <v>415168</v>
      </c>
      <c r="AE2407" t="s">
        <v>78</v>
      </c>
      <c r="AF2407" t="s">
        <v>78</v>
      </c>
      <c r="AG2407" t="s">
        <v>240</v>
      </c>
      <c r="AH2407" t="s">
        <v>144</v>
      </c>
      <c r="AI2407" t="s">
        <v>139</v>
      </c>
      <c r="AJ2407" t="str">
        <f t="shared" si="37"/>
        <v>Apr</v>
      </c>
    </row>
    <row r="2408" spans="1:36" x14ac:dyDescent="0.3">
      <c r="A2408" t="s">
        <v>6280</v>
      </c>
      <c r="B2408" s="33">
        <v>45671</v>
      </c>
      <c r="C2408" t="s">
        <v>98</v>
      </c>
      <c r="D2408" t="s">
        <v>6281</v>
      </c>
      <c r="E2408" t="s">
        <v>175</v>
      </c>
      <c r="F2408" t="s">
        <v>180</v>
      </c>
      <c r="G2408" t="s">
        <v>163</v>
      </c>
      <c r="H2408" t="s">
        <v>160</v>
      </c>
      <c r="I2408">
        <v>2396</v>
      </c>
      <c r="J2408" t="s">
        <v>1045</v>
      </c>
      <c r="K2408" t="s">
        <v>3917</v>
      </c>
      <c r="L2408" t="s">
        <v>1515</v>
      </c>
      <c r="M2408" t="s">
        <v>2196</v>
      </c>
      <c r="N2408">
        <v>312</v>
      </c>
      <c r="O2408">
        <v>31</v>
      </c>
      <c r="P2408">
        <v>55</v>
      </c>
      <c r="Q2408" t="s">
        <v>76</v>
      </c>
      <c r="R2408" t="s">
        <v>238</v>
      </c>
      <c r="S2408" t="s">
        <v>239</v>
      </c>
      <c r="T2408">
        <v>180</v>
      </c>
      <c r="U2408">
        <v>122</v>
      </c>
      <c r="V2408">
        <v>67.78</v>
      </c>
      <c r="W2408" t="s">
        <v>133</v>
      </c>
      <c r="X2408">
        <v>8793</v>
      </c>
      <c r="Y2408">
        <v>1072746</v>
      </c>
      <c r="Z2408">
        <v>63562</v>
      </c>
      <c r="AA2408">
        <v>94794</v>
      </c>
      <c r="AB2408">
        <v>1231102</v>
      </c>
      <c r="AC2408">
        <v>1073643</v>
      </c>
      <c r="AD2408">
        <v>157459</v>
      </c>
      <c r="AE2408" t="s">
        <v>75</v>
      </c>
      <c r="AF2408" t="s">
        <v>81</v>
      </c>
      <c r="AG2408" t="s">
        <v>240</v>
      </c>
      <c r="AH2408" t="s">
        <v>144</v>
      </c>
      <c r="AI2408" t="s">
        <v>139</v>
      </c>
      <c r="AJ2408" t="str">
        <f t="shared" si="37"/>
        <v>Jan</v>
      </c>
    </row>
    <row r="2409" spans="1:36" x14ac:dyDescent="0.3">
      <c r="A2409" t="s">
        <v>6282</v>
      </c>
      <c r="B2409" s="33">
        <v>45846</v>
      </c>
      <c r="C2409" t="s">
        <v>93</v>
      </c>
      <c r="D2409" t="s">
        <v>6283</v>
      </c>
      <c r="E2409" t="s">
        <v>178</v>
      </c>
      <c r="F2409" t="s">
        <v>172</v>
      </c>
      <c r="G2409" t="s">
        <v>157</v>
      </c>
      <c r="H2409" t="s">
        <v>155</v>
      </c>
      <c r="I2409">
        <v>1917</v>
      </c>
      <c r="J2409" t="s">
        <v>286</v>
      </c>
      <c r="K2409" t="s">
        <v>2818</v>
      </c>
      <c r="L2409" t="s">
        <v>605</v>
      </c>
      <c r="M2409" t="s">
        <v>1652</v>
      </c>
      <c r="N2409">
        <v>239</v>
      </c>
      <c r="O2409">
        <v>0</v>
      </c>
      <c r="P2409">
        <v>18</v>
      </c>
      <c r="Q2409" t="s">
        <v>73</v>
      </c>
      <c r="R2409" t="s">
        <v>238</v>
      </c>
      <c r="S2409" t="s">
        <v>239</v>
      </c>
      <c r="T2409">
        <v>150</v>
      </c>
      <c r="U2409">
        <v>116</v>
      </c>
      <c r="V2409">
        <v>77.33</v>
      </c>
      <c r="W2409" t="s">
        <v>135</v>
      </c>
      <c r="X2409">
        <v>3263</v>
      </c>
      <c r="Y2409">
        <v>378508</v>
      </c>
      <c r="Z2409">
        <v>30972</v>
      </c>
      <c r="AA2409">
        <v>33640</v>
      </c>
      <c r="AB2409">
        <v>443120</v>
      </c>
      <c r="AC2409">
        <v>317040</v>
      </c>
      <c r="AD2409">
        <v>126080</v>
      </c>
      <c r="AE2409" t="s">
        <v>75</v>
      </c>
      <c r="AF2409" t="s">
        <v>81</v>
      </c>
      <c r="AG2409" t="s">
        <v>240</v>
      </c>
      <c r="AH2409" t="s">
        <v>144</v>
      </c>
      <c r="AI2409" t="s">
        <v>139</v>
      </c>
      <c r="AJ2409" t="str">
        <f t="shared" si="37"/>
        <v>Jul</v>
      </c>
    </row>
    <row r="2410" spans="1:36" x14ac:dyDescent="0.3">
      <c r="A2410" t="s">
        <v>6284</v>
      </c>
      <c r="B2410" s="33">
        <v>45863</v>
      </c>
      <c r="C2410" t="s">
        <v>96</v>
      </c>
      <c r="D2410" t="s">
        <v>6285</v>
      </c>
      <c r="E2410" t="s">
        <v>181</v>
      </c>
      <c r="F2410" t="s">
        <v>172</v>
      </c>
      <c r="G2410" t="s">
        <v>159</v>
      </c>
      <c r="H2410" t="s">
        <v>155</v>
      </c>
      <c r="I2410">
        <v>1107</v>
      </c>
      <c r="J2410" t="s">
        <v>408</v>
      </c>
      <c r="K2410" t="s">
        <v>3514</v>
      </c>
      <c r="L2410" t="s">
        <v>942</v>
      </c>
      <c r="M2410" t="s">
        <v>4268</v>
      </c>
      <c r="N2410">
        <v>176</v>
      </c>
      <c r="O2410">
        <v>29</v>
      </c>
      <c r="P2410">
        <v>65</v>
      </c>
      <c r="Q2410" t="s">
        <v>76</v>
      </c>
      <c r="R2410" t="s">
        <v>238</v>
      </c>
      <c r="S2410" t="s">
        <v>239</v>
      </c>
      <c r="T2410">
        <v>180</v>
      </c>
      <c r="U2410">
        <v>153</v>
      </c>
      <c r="V2410">
        <v>85</v>
      </c>
      <c r="W2410" t="s">
        <v>133</v>
      </c>
      <c r="X2410">
        <v>7893</v>
      </c>
      <c r="Y2410">
        <v>1207629</v>
      </c>
      <c r="Z2410">
        <v>36873</v>
      </c>
      <c r="AA2410">
        <v>93636</v>
      </c>
      <c r="AB2410">
        <v>1338138</v>
      </c>
      <c r="AC2410">
        <v>1078900</v>
      </c>
      <c r="AD2410">
        <v>259238</v>
      </c>
      <c r="AE2410" t="s">
        <v>81</v>
      </c>
      <c r="AF2410" t="s">
        <v>81</v>
      </c>
      <c r="AG2410" t="s">
        <v>240</v>
      </c>
      <c r="AH2410" t="s">
        <v>145</v>
      </c>
      <c r="AI2410" t="s">
        <v>138</v>
      </c>
      <c r="AJ2410" t="str">
        <f t="shared" si="37"/>
        <v>Jul</v>
      </c>
    </row>
    <row r="2411" spans="1:36" x14ac:dyDescent="0.3">
      <c r="A2411" t="s">
        <v>6286</v>
      </c>
      <c r="B2411" s="33">
        <v>45970</v>
      </c>
      <c r="C2411" t="s">
        <v>97</v>
      </c>
      <c r="D2411" t="s">
        <v>3397</v>
      </c>
      <c r="E2411" t="s">
        <v>177</v>
      </c>
      <c r="F2411" t="s">
        <v>179</v>
      </c>
      <c r="G2411" t="s">
        <v>162</v>
      </c>
      <c r="H2411" t="s">
        <v>166</v>
      </c>
      <c r="I2411">
        <v>581</v>
      </c>
      <c r="J2411" t="s">
        <v>362</v>
      </c>
      <c r="K2411" t="s">
        <v>1470</v>
      </c>
      <c r="L2411" t="s">
        <v>2804</v>
      </c>
      <c r="M2411" t="s">
        <v>1720</v>
      </c>
      <c r="N2411">
        <v>100</v>
      </c>
      <c r="O2411">
        <v>26</v>
      </c>
      <c r="P2411">
        <v>38</v>
      </c>
      <c r="Q2411" t="s">
        <v>76</v>
      </c>
      <c r="R2411" t="s">
        <v>238</v>
      </c>
      <c r="S2411" t="s">
        <v>239</v>
      </c>
      <c r="T2411">
        <v>180</v>
      </c>
      <c r="U2411">
        <v>142</v>
      </c>
      <c r="V2411">
        <v>78.89</v>
      </c>
      <c r="W2411" t="s">
        <v>133</v>
      </c>
      <c r="X2411">
        <v>10161</v>
      </c>
      <c r="Y2411">
        <v>1442862</v>
      </c>
      <c r="Z2411">
        <v>23856</v>
      </c>
      <c r="AA2411">
        <v>90312</v>
      </c>
      <c r="AB2411">
        <v>1557030</v>
      </c>
      <c r="AC2411">
        <v>1025442</v>
      </c>
      <c r="AD2411">
        <v>531588</v>
      </c>
      <c r="AE2411" t="s">
        <v>78</v>
      </c>
      <c r="AF2411" t="s">
        <v>72</v>
      </c>
      <c r="AG2411" t="s">
        <v>240</v>
      </c>
      <c r="AH2411" t="s">
        <v>144</v>
      </c>
      <c r="AI2411" t="s">
        <v>140</v>
      </c>
      <c r="AJ2411" t="str">
        <f t="shared" si="37"/>
        <v>Nov</v>
      </c>
    </row>
    <row r="2412" spans="1:36" x14ac:dyDescent="0.3">
      <c r="A2412" t="s">
        <v>6287</v>
      </c>
      <c r="B2412" s="33">
        <v>45679</v>
      </c>
      <c r="C2412" t="s">
        <v>95</v>
      </c>
      <c r="D2412" t="s">
        <v>6288</v>
      </c>
      <c r="E2412" t="s">
        <v>177</v>
      </c>
      <c r="F2412" t="s">
        <v>175</v>
      </c>
      <c r="G2412" t="s">
        <v>162</v>
      </c>
      <c r="H2412" t="s">
        <v>163</v>
      </c>
      <c r="I2412">
        <v>1932</v>
      </c>
      <c r="J2412" t="s">
        <v>588</v>
      </c>
      <c r="K2412" t="s">
        <v>2244</v>
      </c>
      <c r="L2412" t="s">
        <v>258</v>
      </c>
      <c r="M2412" t="s">
        <v>2244</v>
      </c>
      <c r="N2412">
        <v>241</v>
      </c>
      <c r="O2412">
        <v>0</v>
      </c>
      <c r="P2412">
        <v>0</v>
      </c>
      <c r="Q2412" t="s">
        <v>70</v>
      </c>
      <c r="R2412" t="s">
        <v>238</v>
      </c>
      <c r="S2412" t="s">
        <v>239</v>
      </c>
      <c r="T2412">
        <v>220</v>
      </c>
      <c r="U2412">
        <v>189</v>
      </c>
      <c r="V2412">
        <v>85.91</v>
      </c>
      <c r="W2412" t="s">
        <v>134</v>
      </c>
      <c r="X2412">
        <v>9091</v>
      </c>
      <c r="Y2412">
        <v>1718199</v>
      </c>
      <c r="Z2412">
        <v>48762</v>
      </c>
      <c r="AA2412">
        <v>45738</v>
      </c>
      <c r="AB2412">
        <v>1812699</v>
      </c>
      <c r="AC2412">
        <v>1115822</v>
      </c>
      <c r="AD2412">
        <v>696877</v>
      </c>
      <c r="AE2412" t="s">
        <v>78</v>
      </c>
      <c r="AF2412" t="s">
        <v>75</v>
      </c>
      <c r="AG2412" t="s">
        <v>240</v>
      </c>
      <c r="AH2412" t="s">
        <v>144</v>
      </c>
      <c r="AI2412" t="s">
        <v>138</v>
      </c>
      <c r="AJ2412" t="str">
        <f t="shared" si="37"/>
        <v>Jan</v>
      </c>
    </row>
    <row r="2413" spans="1:36" x14ac:dyDescent="0.3">
      <c r="A2413" t="s">
        <v>6289</v>
      </c>
      <c r="B2413" s="33">
        <v>45916</v>
      </c>
      <c r="C2413" t="s">
        <v>99</v>
      </c>
      <c r="D2413" t="s">
        <v>6290</v>
      </c>
      <c r="E2413" t="s">
        <v>174</v>
      </c>
      <c r="F2413" t="s">
        <v>179</v>
      </c>
      <c r="G2413" t="s">
        <v>158</v>
      </c>
      <c r="H2413" t="s">
        <v>166</v>
      </c>
      <c r="I2413">
        <v>628</v>
      </c>
      <c r="J2413" t="s">
        <v>603</v>
      </c>
      <c r="K2413" t="s">
        <v>939</v>
      </c>
      <c r="L2413" t="s">
        <v>605</v>
      </c>
      <c r="M2413" t="s">
        <v>939</v>
      </c>
      <c r="N2413">
        <v>98</v>
      </c>
      <c r="O2413">
        <v>0</v>
      </c>
      <c r="P2413">
        <v>-4</v>
      </c>
      <c r="Q2413" t="s">
        <v>70</v>
      </c>
      <c r="R2413" t="s">
        <v>238</v>
      </c>
      <c r="S2413" t="s">
        <v>239</v>
      </c>
      <c r="T2413">
        <v>180</v>
      </c>
      <c r="U2413">
        <v>134</v>
      </c>
      <c r="V2413">
        <v>74.44</v>
      </c>
      <c r="W2413" t="s">
        <v>133</v>
      </c>
      <c r="X2413">
        <v>9307</v>
      </c>
      <c r="Y2413">
        <v>1247138</v>
      </c>
      <c r="Z2413">
        <v>26130</v>
      </c>
      <c r="AA2413">
        <v>48374</v>
      </c>
      <c r="AB2413">
        <v>1321642</v>
      </c>
      <c r="AC2413">
        <v>1081253</v>
      </c>
      <c r="AD2413">
        <v>240389</v>
      </c>
      <c r="AE2413" t="s">
        <v>78</v>
      </c>
      <c r="AF2413" t="s">
        <v>72</v>
      </c>
      <c r="AG2413" t="s">
        <v>240</v>
      </c>
      <c r="AH2413" t="s">
        <v>144</v>
      </c>
      <c r="AI2413" t="s">
        <v>139</v>
      </c>
      <c r="AJ2413" t="str">
        <f t="shared" si="37"/>
        <v>Sep</v>
      </c>
    </row>
    <row r="2414" spans="1:36" x14ac:dyDescent="0.3">
      <c r="A2414" t="s">
        <v>6291</v>
      </c>
      <c r="B2414" s="33">
        <v>45810</v>
      </c>
      <c r="C2414" t="s">
        <v>96</v>
      </c>
      <c r="D2414" t="s">
        <v>6292</v>
      </c>
      <c r="E2414" t="s">
        <v>177</v>
      </c>
      <c r="F2414" t="s">
        <v>180</v>
      </c>
      <c r="G2414" t="s">
        <v>162</v>
      </c>
      <c r="H2414" t="s">
        <v>160</v>
      </c>
      <c r="I2414">
        <v>969</v>
      </c>
      <c r="J2414" t="s">
        <v>1434</v>
      </c>
      <c r="K2414" t="s">
        <v>3608</v>
      </c>
      <c r="L2414" t="s">
        <v>633</v>
      </c>
      <c r="M2414" t="s">
        <v>759</v>
      </c>
      <c r="N2414">
        <v>157</v>
      </c>
      <c r="O2414">
        <v>0</v>
      </c>
      <c r="P2414">
        <v>29</v>
      </c>
      <c r="Q2414" t="s">
        <v>73</v>
      </c>
      <c r="R2414" t="s">
        <v>238</v>
      </c>
      <c r="S2414" t="s">
        <v>239</v>
      </c>
      <c r="T2414">
        <v>150</v>
      </c>
      <c r="U2414">
        <v>114</v>
      </c>
      <c r="V2414">
        <v>76</v>
      </c>
      <c r="W2414" t="s">
        <v>133</v>
      </c>
      <c r="X2414">
        <v>7075</v>
      </c>
      <c r="Y2414">
        <v>806550</v>
      </c>
      <c r="Z2414">
        <v>31236</v>
      </c>
      <c r="AA2414">
        <v>54150</v>
      </c>
      <c r="AB2414">
        <v>891936</v>
      </c>
      <c r="AC2414">
        <v>699973</v>
      </c>
      <c r="AD2414">
        <v>191963</v>
      </c>
      <c r="AE2414" t="s">
        <v>78</v>
      </c>
      <c r="AF2414" t="s">
        <v>81</v>
      </c>
      <c r="AG2414" t="s">
        <v>240</v>
      </c>
      <c r="AH2414" t="s">
        <v>147</v>
      </c>
      <c r="AI2414" t="s">
        <v>139</v>
      </c>
      <c r="AJ2414" t="str">
        <f t="shared" si="37"/>
        <v>Jun</v>
      </c>
    </row>
    <row r="2415" spans="1:36" x14ac:dyDescent="0.3">
      <c r="A2415" t="s">
        <v>6293</v>
      </c>
      <c r="B2415" s="33">
        <v>45881</v>
      </c>
      <c r="C2415" t="s">
        <v>93</v>
      </c>
      <c r="D2415" t="s">
        <v>6294</v>
      </c>
      <c r="E2415" t="s">
        <v>174</v>
      </c>
      <c r="F2415" t="s">
        <v>179</v>
      </c>
      <c r="G2415" t="s">
        <v>158</v>
      </c>
      <c r="H2415" t="s">
        <v>166</v>
      </c>
      <c r="I2415">
        <v>2247</v>
      </c>
      <c r="J2415" t="s">
        <v>508</v>
      </c>
      <c r="K2415" t="s">
        <v>2220</v>
      </c>
      <c r="L2415" t="s">
        <v>2928</v>
      </c>
      <c r="M2415" t="s">
        <v>1721</v>
      </c>
      <c r="N2415">
        <v>295</v>
      </c>
      <c r="O2415">
        <v>41</v>
      </c>
      <c r="P2415">
        <v>56</v>
      </c>
      <c r="Q2415" t="s">
        <v>76</v>
      </c>
      <c r="R2415" t="s">
        <v>238</v>
      </c>
      <c r="S2415" t="s">
        <v>239</v>
      </c>
      <c r="T2415">
        <v>180</v>
      </c>
      <c r="U2415">
        <v>127</v>
      </c>
      <c r="V2415">
        <v>70.56</v>
      </c>
      <c r="W2415" t="s">
        <v>133</v>
      </c>
      <c r="X2415">
        <v>8691</v>
      </c>
      <c r="Y2415">
        <v>1103757</v>
      </c>
      <c r="Z2415">
        <v>49911</v>
      </c>
      <c r="AA2415">
        <v>32385</v>
      </c>
      <c r="AB2415">
        <v>1186053</v>
      </c>
      <c r="AC2415">
        <v>878847</v>
      </c>
      <c r="AD2415">
        <v>307206</v>
      </c>
      <c r="AE2415" t="s">
        <v>78</v>
      </c>
      <c r="AF2415" t="s">
        <v>72</v>
      </c>
      <c r="AG2415" t="s">
        <v>240</v>
      </c>
      <c r="AH2415" t="s">
        <v>145</v>
      </c>
      <c r="AI2415" t="s">
        <v>140</v>
      </c>
      <c r="AJ2415" t="str">
        <f t="shared" si="37"/>
        <v>Aug</v>
      </c>
    </row>
    <row r="2416" spans="1:36" x14ac:dyDescent="0.3">
      <c r="A2416" t="s">
        <v>6295</v>
      </c>
      <c r="B2416" s="33">
        <v>45858</v>
      </c>
      <c r="C2416" t="s">
        <v>93</v>
      </c>
      <c r="D2416" t="s">
        <v>6296</v>
      </c>
      <c r="E2416" t="s">
        <v>176</v>
      </c>
      <c r="F2416" t="s">
        <v>172</v>
      </c>
      <c r="G2416" t="s">
        <v>156</v>
      </c>
      <c r="H2416" t="s">
        <v>155</v>
      </c>
      <c r="I2416">
        <v>1813</v>
      </c>
      <c r="J2416" t="s">
        <v>474</v>
      </c>
      <c r="K2416" t="s">
        <v>1924</v>
      </c>
      <c r="L2416" t="s">
        <v>459</v>
      </c>
      <c r="M2416" t="s">
        <v>1924</v>
      </c>
      <c r="N2416">
        <v>230</v>
      </c>
      <c r="O2416">
        <v>0</v>
      </c>
      <c r="P2416">
        <v>-10</v>
      </c>
      <c r="Q2416" t="s">
        <v>70</v>
      </c>
      <c r="R2416" t="s">
        <v>238</v>
      </c>
      <c r="S2416" t="s">
        <v>239</v>
      </c>
      <c r="T2416">
        <v>189</v>
      </c>
      <c r="U2416">
        <v>151</v>
      </c>
      <c r="V2416">
        <v>79.89</v>
      </c>
      <c r="W2416" t="s">
        <v>133</v>
      </c>
      <c r="X2416">
        <v>8651</v>
      </c>
      <c r="Y2416">
        <v>1306301</v>
      </c>
      <c r="Z2416">
        <v>63722</v>
      </c>
      <c r="AA2416">
        <v>43186</v>
      </c>
      <c r="AB2416">
        <v>1413209</v>
      </c>
      <c r="AC2416">
        <v>1032276</v>
      </c>
      <c r="AD2416">
        <v>380933</v>
      </c>
      <c r="AE2416" t="s">
        <v>81</v>
      </c>
      <c r="AF2416" t="s">
        <v>81</v>
      </c>
      <c r="AG2416" t="s">
        <v>240</v>
      </c>
      <c r="AH2416" t="s">
        <v>144</v>
      </c>
      <c r="AI2416" t="s">
        <v>138</v>
      </c>
      <c r="AJ2416" t="str">
        <f t="shared" si="37"/>
        <v>Jul</v>
      </c>
    </row>
    <row r="2417" spans="1:36" x14ac:dyDescent="0.3">
      <c r="A2417" t="s">
        <v>6297</v>
      </c>
      <c r="B2417" s="33">
        <v>45906</v>
      </c>
      <c r="C2417" t="s">
        <v>93</v>
      </c>
      <c r="D2417" t="s">
        <v>6298</v>
      </c>
      <c r="E2417" t="s">
        <v>175</v>
      </c>
      <c r="F2417" t="s">
        <v>177</v>
      </c>
      <c r="G2417" t="s">
        <v>163</v>
      </c>
      <c r="H2417" t="s">
        <v>162</v>
      </c>
      <c r="I2417">
        <v>1401</v>
      </c>
      <c r="J2417" t="s">
        <v>286</v>
      </c>
      <c r="K2417" t="s">
        <v>3500</v>
      </c>
      <c r="L2417" t="s">
        <v>4409</v>
      </c>
      <c r="M2417" t="s">
        <v>1511</v>
      </c>
      <c r="N2417">
        <v>202</v>
      </c>
      <c r="O2417">
        <v>44</v>
      </c>
      <c r="P2417">
        <v>58</v>
      </c>
      <c r="Q2417" t="s">
        <v>76</v>
      </c>
      <c r="R2417" t="s">
        <v>238</v>
      </c>
      <c r="S2417" t="s">
        <v>239</v>
      </c>
      <c r="T2417">
        <v>186</v>
      </c>
      <c r="U2417">
        <v>143</v>
      </c>
      <c r="V2417">
        <v>76.88</v>
      </c>
      <c r="W2417" t="s">
        <v>133</v>
      </c>
      <c r="X2417">
        <v>4944</v>
      </c>
      <c r="Y2417">
        <v>706992</v>
      </c>
      <c r="Z2417">
        <v>72215</v>
      </c>
      <c r="AA2417">
        <v>47476</v>
      </c>
      <c r="AB2417">
        <v>826683</v>
      </c>
      <c r="AC2417">
        <v>577201</v>
      </c>
      <c r="AD2417">
        <v>249482</v>
      </c>
      <c r="AE2417" t="s">
        <v>75</v>
      </c>
      <c r="AF2417" t="s">
        <v>78</v>
      </c>
      <c r="AG2417" t="s">
        <v>240</v>
      </c>
      <c r="AH2417" t="s">
        <v>144</v>
      </c>
      <c r="AI2417" t="s">
        <v>138</v>
      </c>
      <c r="AJ2417" t="str">
        <f t="shared" si="37"/>
        <v>Sep</v>
      </c>
    </row>
    <row r="2418" spans="1:36" x14ac:dyDescent="0.3">
      <c r="A2418" t="s">
        <v>6299</v>
      </c>
      <c r="B2418" s="33">
        <v>45880</v>
      </c>
      <c r="C2418" t="s">
        <v>93</v>
      </c>
      <c r="D2418" t="s">
        <v>6300</v>
      </c>
      <c r="E2418" t="s">
        <v>175</v>
      </c>
      <c r="F2418" t="s">
        <v>181</v>
      </c>
      <c r="G2418" t="s">
        <v>163</v>
      </c>
      <c r="H2418" t="s">
        <v>159</v>
      </c>
      <c r="I2418">
        <v>1244</v>
      </c>
      <c r="J2418" t="s">
        <v>588</v>
      </c>
      <c r="K2418" t="s">
        <v>3957</v>
      </c>
      <c r="L2418" t="s">
        <v>258</v>
      </c>
      <c r="M2418" t="s">
        <v>3957</v>
      </c>
      <c r="N2418">
        <v>183</v>
      </c>
      <c r="O2418">
        <v>0</v>
      </c>
      <c r="P2418">
        <v>0</v>
      </c>
      <c r="Q2418" t="s">
        <v>70</v>
      </c>
      <c r="R2418" t="s">
        <v>238</v>
      </c>
      <c r="S2418" t="s">
        <v>239</v>
      </c>
      <c r="T2418">
        <v>186</v>
      </c>
      <c r="U2418">
        <v>166</v>
      </c>
      <c r="V2418">
        <v>89.25</v>
      </c>
      <c r="W2418" t="s">
        <v>133</v>
      </c>
      <c r="X2418">
        <v>5591</v>
      </c>
      <c r="Y2418">
        <v>928106</v>
      </c>
      <c r="Z2418">
        <v>74036</v>
      </c>
      <c r="AA2418">
        <v>124666</v>
      </c>
      <c r="AB2418">
        <v>1126808</v>
      </c>
      <c r="AC2418">
        <v>742789</v>
      </c>
      <c r="AD2418">
        <v>384019</v>
      </c>
      <c r="AE2418" t="s">
        <v>75</v>
      </c>
      <c r="AF2418" t="s">
        <v>81</v>
      </c>
      <c r="AG2418" t="s">
        <v>240</v>
      </c>
      <c r="AH2418" t="s">
        <v>145</v>
      </c>
      <c r="AI2418" t="s">
        <v>139</v>
      </c>
      <c r="AJ2418" t="str">
        <f t="shared" si="37"/>
        <v>Aug</v>
      </c>
    </row>
    <row r="2419" spans="1:36" x14ac:dyDescent="0.3">
      <c r="A2419" t="s">
        <v>6301</v>
      </c>
      <c r="B2419" s="33">
        <v>45828</v>
      </c>
      <c r="C2419" t="s">
        <v>96</v>
      </c>
      <c r="D2419" t="s">
        <v>6302</v>
      </c>
      <c r="E2419" t="s">
        <v>174</v>
      </c>
      <c r="F2419" t="s">
        <v>179</v>
      </c>
      <c r="G2419" t="s">
        <v>158</v>
      </c>
      <c r="H2419" t="s">
        <v>166</v>
      </c>
      <c r="I2419">
        <v>1667</v>
      </c>
      <c r="J2419" t="s">
        <v>636</v>
      </c>
      <c r="K2419" t="s">
        <v>2741</v>
      </c>
      <c r="L2419" t="s">
        <v>400</v>
      </c>
      <c r="M2419" t="s">
        <v>886</v>
      </c>
      <c r="N2419">
        <v>249</v>
      </c>
      <c r="O2419">
        <v>77</v>
      </c>
      <c r="P2419">
        <v>89</v>
      </c>
      <c r="Q2419" t="s">
        <v>76</v>
      </c>
      <c r="R2419" t="s">
        <v>238</v>
      </c>
      <c r="S2419" t="s">
        <v>239</v>
      </c>
      <c r="T2419">
        <v>189</v>
      </c>
      <c r="U2419">
        <v>165</v>
      </c>
      <c r="V2419">
        <v>87.3</v>
      </c>
      <c r="W2419" t="s">
        <v>133</v>
      </c>
      <c r="X2419">
        <v>8134</v>
      </c>
      <c r="Y2419">
        <v>1342110</v>
      </c>
      <c r="Z2419">
        <v>65010</v>
      </c>
      <c r="AA2419">
        <v>37785</v>
      </c>
      <c r="AB2419">
        <v>1444905</v>
      </c>
      <c r="AC2419">
        <v>1229611</v>
      </c>
      <c r="AD2419">
        <v>215294</v>
      </c>
      <c r="AE2419" t="s">
        <v>78</v>
      </c>
      <c r="AF2419" t="s">
        <v>72</v>
      </c>
      <c r="AG2419" t="s">
        <v>240</v>
      </c>
      <c r="AH2419" t="s">
        <v>144</v>
      </c>
      <c r="AI2419" t="s">
        <v>139</v>
      </c>
      <c r="AJ2419" t="str">
        <f t="shared" si="37"/>
        <v>Jun</v>
      </c>
    </row>
    <row r="2420" spans="1:36" x14ac:dyDescent="0.3">
      <c r="A2420" t="s">
        <v>6303</v>
      </c>
      <c r="B2420" s="33">
        <v>45839</v>
      </c>
      <c r="C2420" t="s">
        <v>98</v>
      </c>
      <c r="D2420" t="s">
        <v>6304</v>
      </c>
      <c r="E2420" t="s">
        <v>172</v>
      </c>
      <c r="F2420" t="s">
        <v>180</v>
      </c>
      <c r="G2420" t="s">
        <v>155</v>
      </c>
      <c r="H2420" t="s">
        <v>160</v>
      </c>
      <c r="I2420">
        <v>2208</v>
      </c>
      <c r="J2420" t="s">
        <v>520</v>
      </c>
      <c r="K2420" t="s">
        <v>4699</v>
      </c>
      <c r="L2420" t="s">
        <v>1994</v>
      </c>
      <c r="M2420" t="s">
        <v>6305</v>
      </c>
      <c r="N2420">
        <v>277</v>
      </c>
      <c r="O2420">
        <v>19</v>
      </c>
      <c r="P2420">
        <v>34</v>
      </c>
      <c r="Q2420" t="s">
        <v>76</v>
      </c>
      <c r="R2420" t="s">
        <v>238</v>
      </c>
      <c r="S2420" t="s">
        <v>239</v>
      </c>
      <c r="T2420">
        <v>189</v>
      </c>
      <c r="U2420">
        <v>139</v>
      </c>
      <c r="V2420">
        <v>73.540000000000006</v>
      </c>
      <c r="W2420" t="s">
        <v>135</v>
      </c>
      <c r="X2420">
        <v>6505</v>
      </c>
      <c r="Y2420">
        <v>904195</v>
      </c>
      <c r="Z2420">
        <v>58519</v>
      </c>
      <c r="AA2420">
        <v>38086</v>
      </c>
      <c r="AB2420">
        <v>1000800</v>
      </c>
      <c r="AC2420">
        <v>855195</v>
      </c>
      <c r="AD2420">
        <v>145605</v>
      </c>
      <c r="AE2420" t="s">
        <v>81</v>
      </c>
      <c r="AF2420" t="s">
        <v>81</v>
      </c>
      <c r="AG2420" t="s">
        <v>240</v>
      </c>
      <c r="AH2420" t="s">
        <v>144</v>
      </c>
      <c r="AI2420" t="s">
        <v>138</v>
      </c>
      <c r="AJ2420" t="str">
        <f t="shared" si="37"/>
        <v>Jul</v>
      </c>
    </row>
    <row r="2421" spans="1:36" x14ac:dyDescent="0.3">
      <c r="A2421" t="s">
        <v>6306</v>
      </c>
      <c r="B2421" s="33">
        <v>45680</v>
      </c>
      <c r="C2421" t="s">
        <v>97</v>
      </c>
      <c r="D2421" t="s">
        <v>6307</v>
      </c>
      <c r="E2421" t="s">
        <v>178</v>
      </c>
      <c r="F2421" t="s">
        <v>180</v>
      </c>
      <c r="G2421" t="s">
        <v>157</v>
      </c>
      <c r="H2421" t="s">
        <v>160</v>
      </c>
      <c r="I2421">
        <v>919</v>
      </c>
      <c r="J2421" t="s">
        <v>414</v>
      </c>
      <c r="K2421" t="s">
        <v>4621</v>
      </c>
      <c r="L2421" t="s">
        <v>1997</v>
      </c>
      <c r="M2421" t="s">
        <v>320</v>
      </c>
      <c r="N2421">
        <v>124</v>
      </c>
      <c r="O2421">
        <v>9</v>
      </c>
      <c r="P2421">
        <v>8</v>
      </c>
      <c r="Q2421" t="s">
        <v>73</v>
      </c>
      <c r="R2421" t="s">
        <v>238</v>
      </c>
      <c r="S2421" t="s">
        <v>239</v>
      </c>
      <c r="T2421">
        <v>180</v>
      </c>
      <c r="U2421">
        <v>140</v>
      </c>
      <c r="V2421">
        <v>77.78</v>
      </c>
      <c r="W2421" t="s">
        <v>133</v>
      </c>
      <c r="X2421">
        <v>7616</v>
      </c>
      <c r="Y2421">
        <v>1066240</v>
      </c>
      <c r="Z2421">
        <v>30940</v>
      </c>
      <c r="AA2421">
        <v>34160</v>
      </c>
      <c r="AB2421">
        <v>1131340</v>
      </c>
      <c r="AC2421">
        <v>819633</v>
      </c>
      <c r="AD2421">
        <v>311707</v>
      </c>
      <c r="AE2421" t="s">
        <v>75</v>
      </c>
      <c r="AF2421" t="s">
        <v>81</v>
      </c>
      <c r="AG2421" t="s">
        <v>240</v>
      </c>
      <c r="AH2421" t="s">
        <v>144</v>
      </c>
      <c r="AI2421" t="s">
        <v>139</v>
      </c>
      <c r="AJ2421" t="str">
        <f t="shared" si="37"/>
        <v>Jan</v>
      </c>
    </row>
    <row r="2422" spans="1:36" x14ac:dyDescent="0.3">
      <c r="A2422" t="s">
        <v>6308</v>
      </c>
      <c r="B2422" s="33">
        <v>45879</v>
      </c>
      <c r="C2422" t="s">
        <v>93</v>
      </c>
      <c r="D2422" t="s">
        <v>6309</v>
      </c>
      <c r="E2422" t="s">
        <v>178</v>
      </c>
      <c r="F2422" t="s">
        <v>181</v>
      </c>
      <c r="G2422" t="s">
        <v>157</v>
      </c>
      <c r="H2422" t="s">
        <v>159</v>
      </c>
      <c r="I2422">
        <v>1821</v>
      </c>
      <c r="J2422" t="s">
        <v>588</v>
      </c>
      <c r="K2422" t="s">
        <v>1383</v>
      </c>
      <c r="L2422" t="s">
        <v>3185</v>
      </c>
      <c r="M2422" t="s">
        <v>3277</v>
      </c>
      <c r="N2422">
        <v>244</v>
      </c>
      <c r="O2422">
        <v>38</v>
      </c>
      <c r="P2422">
        <v>39</v>
      </c>
      <c r="Q2422" t="s">
        <v>76</v>
      </c>
      <c r="R2422" t="s">
        <v>238</v>
      </c>
      <c r="S2422" t="s">
        <v>239</v>
      </c>
      <c r="T2422">
        <v>220</v>
      </c>
      <c r="U2422">
        <v>166</v>
      </c>
      <c r="V2422">
        <v>75.45</v>
      </c>
      <c r="W2422" t="s">
        <v>133</v>
      </c>
      <c r="X2422">
        <v>6560</v>
      </c>
      <c r="Y2422">
        <v>1088960</v>
      </c>
      <c r="Z2422">
        <v>82336</v>
      </c>
      <c r="AA2422">
        <v>112216</v>
      </c>
      <c r="AB2422">
        <v>1283512</v>
      </c>
      <c r="AC2422">
        <v>960875</v>
      </c>
      <c r="AD2422">
        <v>322637</v>
      </c>
      <c r="AE2422" t="s">
        <v>75</v>
      </c>
      <c r="AF2422" t="s">
        <v>81</v>
      </c>
      <c r="AG2422" t="s">
        <v>240</v>
      </c>
      <c r="AH2422" t="s">
        <v>144</v>
      </c>
      <c r="AI2422" t="s">
        <v>139</v>
      </c>
      <c r="AJ2422" t="str">
        <f t="shared" si="37"/>
        <v>Aug</v>
      </c>
    </row>
    <row r="2423" spans="1:36" x14ac:dyDescent="0.3">
      <c r="A2423" t="s">
        <v>6310</v>
      </c>
      <c r="B2423" s="33">
        <v>45739</v>
      </c>
      <c r="C2423" t="s">
        <v>96</v>
      </c>
      <c r="D2423" t="s">
        <v>6311</v>
      </c>
      <c r="E2423" t="s">
        <v>175</v>
      </c>
      <c r="F2423" t="s">
        <v>176</v>
      </c>
      <c r="G2423" t="s">
        <v>163</v>
      </c>
      <c r="H2423" t="s">
        <v>156</v>
      </c>
      <c r="I2423">
        <v>1099</v>
      </c>
      <c r="J2423" t="s">
        <v>385</v>
      </c>
      <c r="K2423" t="s">
        <v>2268</v>
      </c>
      <c r="L2423" t="s">
        <v>385</v>
      </c>
      <c r="M2423" t="s">
        <v>2268</v>
      </c>
      <c r="N2423">
        <v>144</v>
      </c>
      <c r="O2423">
        <v>0</v>
      </c>
      <c r="P2423">
        <v>-9</v>
      </c>
      <c r="Q2423" t="s">
        <v>70</v>
      </c>
      <c r="R2423" t="s">
        <v>238</v>
      </c>
      <c r="S2423" t="s">
        <v>239</v>
      </c>
      <c r="T2423">
        <v>220</v>
      </c>
      <c r="U2423">
        <v>183</v>
      </c>
      <c r="V2423">
        <v>83.18</v>
      </c>
      <c r="W2423" t="s">
        <v>133</v>
      </c>
      <c r="X2423">
        <v>9525</v>
      </c>
      <c r="Y2423">
        <v>1743075</v>
      </c>
      <c r="Z2423">
        <v>48495</v>
      </c>
      <c r="AA2423">
        <v>93147</v>
      </c>
      <c r="AB2423">
        <v>1884717</v>
      </c>
      <c r="AC2423">
        <v>1282514</v>
      </c>
      <c r="AD2423">
        <v>602203</v>
      </c>
      <c r="AE2423" t="s">
        <v>75</v>
      </c>
      <c r="AF2423" t="s">
        <v>81</v>
      </c>
      <c r="AG2423" t="s">
        <v>240</v>
      </c>
      <c r="AH2423" t="s">
        <v>146</v>
      </c>
      <c r="AI2423" t="s">
        <v>139</v>
      </c>
      <c r="AJ2423" t="str">
        <f t="shared" si="37"/>
        <v>Mar</v>
      </c>
    </row>
    <row r="2424" spans="1:36" x14ac:dyDescent="0.3">
      <c r="A2424" t="s">
        <v>6312</v>
      </c>
      <c r="B2424" s="33">
        <v>45852</v>
      </c>
      <c r="C2424" t="s">
        <v>96</v>
      </c>
      <c r="D2424" t="s">
        <v>6313</v>
      </c>
      <c r="E2424" t="s">
        <v>173</v>
      </c>
      <c r="F2424" t="s">
        <v>178</v>
      </c>
      <c r="G2424" t="s">
        <v>161</v>
      </c>
      <c r="H2424" t="s">
        <v>157</v>
      </c>
      <c r="I2424">
        <v>1637</v>
      </c>
      <c r="J2424" t="s">
        <v>314</v>
      </c>
      <c r="K2424" t="s">
        <v>328</v>
      </c>
      <c r="L2424" t="s">
        <v>581</v>
      </c>
      <c r="M2424" t="s">
        <v>518</v>
      </c>
      <c r="N2424">
        <v>203</v>
      </c>
      <c r="O2424">
        <v>0</v>
      </c>
      <c r="P2424">
        <v>7</v>
      </c>
      <c r="Q2424" t="s">
        <v>73</v>
      </c>
      <c r="R2424" t="s">
        <v>238</v>
      </c>
      <c r="S2424" t="s">
        <v>239</v>
      </c>
      <c r="T2424">
        <v>189</v>
      </c>
      <c r="U2424">
        <v>123</v>
      </c>
      <c r="V2424">
        <v>65.08</v>
      </c>
      <c r="W2424" t="s">
        <v>133</v>
      </c>
      <c r="X2424">
        <v>6685</v>
      </c>
      <c r="Y2424">
        <v>822255</v>
      </c>
      <c r="Z2424">
        <v>38622</v>
      </c>
      <c r="AA2424">
        <v>24600</v>
      </c>
      <c r="AB2424">
        <v>885477</v>
      </c>
      <c r="AC2424">
        <v>548618</v>
      </c>
      <c r="AD2424">
        <v>336859</v>
      </c>
      <c r="AE2424" t="s">
        <v>78</v>
      </c>
      <c r="AF2424" t="s">
        <v>75</v>
      </c>
      <c r="AG2424" t="s">
        <v>240</v>
      </c>
      <c r="AH2424" t="s">
        <v>144</v>
      </c>
      <c r="AI2424" t="s">
        <v>139</v>
      </c>
      <c r="AJ2424" t="str">
        <f t="shared" si="37"/>
        <v>Jul</v>
      </c>
    </row>
    <row r="2425" spans="1:36" x14ac:dyDescent="0.3">
      <c r="A2425" t="s">
        <v>6314</v>
      </c>
      <c r="B2425" s="33">
        <v>45959</v>
      </c>
      <c r="C2425" t="s">
        <v>93</v>
      </c>
      <c r="D2425" t="s">
        <v>6315</v>
      </c>
      <c r="E2425" t="s">
        <v>180</v>
      </c>
      <c r="F2425" t="s">
        <v>181</v>
      </c>
      <c r="G2425" t="s">
        <v>160</v>
      </c>
      <c r="H2425" t="s">
        <v>159</v>
      </c>
      <c r="I2425">
        <v>1125</v>
      </c>
      <c r="J2425" t="s">
        <v>314</v>
      </c>
      <c r="K2425" t="s">
        <v>1073</v>
      </c>
      <c r="L2425" t="s">
        <v>581</v>
      </c>
      <c r="M2425" t="s">
        <v>1055</v>
      </c>
      <c r="N2425">
        <v>144</v>
      </c>
      <c r="O2425">
        <v>0</v>
      </c>
      <c r="P2425">
        <v>4</v>
      </c>
      <c r="Q2425" t="s">
        <v>70</v>
      </c>
      <c r="R2425" t="s">
        <v>238</v>
      </c>
      <c r="S2425" t="s">
        <v>239</v>
      </c>
      <c r="T2425">
        <v>186</v>
      </c>
      <c r="U2425">
        <v>162</v>
      </c>
      <c r="V2425">
        <v>87.1</v>
      </c>
      <c r="W2425" t="s">
        <v>133</v>
      </c>
      <c r="X2425">
        <v>3483</v>
      </c>
      <c r="Y2425">
        <v>564246</v>
      </c>
      <c r="Z2425">
        <v>73386</v>
      </c>
      <c r="AA2425">
        <v>96714</v>
      </c>
      <c r="AB2425">
        <v>734346</v>
      </c>
      <c r="AC2425">
        <v>599786</v>
      </c>
      <c r="AD2425">
        <v>134560</v>
      </c>
      <c r="AE2425" t="s">
        <v>81</v>
      </c>
      <c r="AF2425" t="s">
        <v>81</v>
      </c>
      <c r="AG2425" t="s">
        <v>240</v>
      </c>
      <c r="AH2425" t="s">
        <v>144</v>
      </c>
      <c r="AI2425" t="s">
        <v>139</v>
      </c>
      <c r="AJ2425" t="str">
        <f t="shared" si="37"/>
        <v>Oct</v>
      </c>
    </row>
    <row r="2426" spans="1:36" x14ac:dyDescent="0.3">
      <c r="A2426" t="s">
        <v>6316</v>
      </c>
      <c r="B2426" s="33">
        <v>45697</v>
      </c>
      <c r="C2426" t="s">
        <v>96</v>
      </c>
      <c r="D2426" t="s">
        <v>6317</v>
      </c>
      <c r="E2426" t="s">
        <v>174</v>
      </c>
      <c r="F2426" t="s">
        <v>172</v>
      </c>
      <c r="G2426" t="s">
        <v>158</v>
      </c>
      <c r="H2426" t="s">
        <v>155</v>
      </c>
      <c r="I2426">
        <v>842</v>
      </c>
      <c r="J2426" t="s">
        <v>451</v>
      </c>
      <c r="K2426" t="s">
        <v>1360</v>
      </c>
      <c r="N2426">
        <v>134</v>
      </c>
      <c r="O2426">
        <v>0</v>
      </c>
      <c r="P2426">
        <v>0</v>
      </c>
      <c r="Q2426" t="s">
        <v>67</v>
      </c>
      <c r="R2426" t="s">
        <v>245</v>
      </c>
      <c r="S2426" t="s">
        <v>124</v>
      </c>
      <c r="T2426">
        <v>189</v>
      </c>
      <c r="U2426">
        <v>0</v>
      </c>
      <c r="V2426">
        <v>0</v>
      </c>
      <c r="W2426" t="s">
        <v>133</v>
      </c>
      <c r="X2426">
        <v>9188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 t="s">
        <v>78</v>
      </c>
      <c r="AF2426" t="s">
        <v>81</v>
      </c>
      <c r="AG2426" t="s">
        <v>240</v>
      </c>
      <c r="AH2426" t="s">
        <v>145</v>
      </c>
      <c r="AI2426" t="s">
        <v>139</v>
      </c>
      <c r="AJ2426" t="str">
        <f t="shared" si="37"/>
        <v>Feb</v>
      </c>
    </row>
    <row r="2427" spans="1:36" x14ac:dyDescent="0.3">
      <c r="A2427" t="s">
        <v>6318</v>
      </c>
      <c r="B2427" s="33">
        <v>45781</v>
      </c>
      <c r="C2427" t="s">
        <v>98</v>
      </c>
      <c r="D2427" t="s">
        <v>6319</v>
      </c>
      <c r="E2427" t="s">
        <v>179</v>
      </c>
      <c r="F2427" t="s">
        <v>175</v>
      </c>
      <c r="G2427" t="s">
        <v>166</v>
      </c>
      <c r="H2427" t="s">
        <v>163</v>
      </c>
      <c r="I2427">
        <v>512</v>
      </c>
      <c r="J2427" t="s">
        <v>1510</v>
      </c>
      <c r="K2427" t="s">
        <v>1932</v>
      </c>
      <c r="L2427" t="s">
        <v>2498</v>
      </c>
      <c r="M2427" t="s">
        <v>1860</v>
      </c>
      <c r="N2427">
        <v>92</v>
      </c>
      <c r="O2427">
        <v>29</v>
      </c>
      <c r="P2427">
        <v>37</v>
      </c>
      <c r="Q2427" t="s">
        <v>76</v>
      </c>
      <c r="R2427" t="s">
        <v>238</v>
      </c>
      <c r="S2427" t="s">
        <v>239</v>
      </c>
      <c r="T2427">
        <v>220</v>
      </c>
      <c r="U2427">
        <v>207</v>
      </c>
      <c r="V2427">
        <v>94.09</v>
      </c>
      <c r="W2427" t="s">
        <v>133</v>
      </c>
      <c r="X2427">
        <v>3843</v>
      </c>
      <c r="Y2427">
        <v>795501</v>
      </c>
      <c r="Z2427">
        <v>74520</v>
      </c>
      <c r="AA2427">
        <v>81558</v>
      </c>
      <c r="AB2427">
        <v>951579</v>
      </c>
      <c r="AC2427">
        <v>670373</v>
      </c>
      <c r="AD2427">
        <v>281206</v>
      </c>
      <c r="AE2427" t="s">
        <v>72</v>
      </c>
      <c r="AF2427" t="s">
        <v>75</v>
      </c>
      <c r="AG2427" t="s">
        <v>240</v>
      </c>
      <c r="AH2427" t="s">
        <v>144</v>
      </c>
      <c r="AI2427" t="s">
        <v>138</v>
      </c>
      <c r="AJ2427" t="str">
        <f t="shared" si="37"/>
        <v>May</v>
      </c>
    </row>
    <row r="2428" spans="1:36" x14ac:dyDescent="0.3">
      <c r="A2428" t="s">
        <v>6320</v>
      </c>
      <c r="B2428" s="33">
        <v>45710</v>
      </c>
      <c r="C2428" t="s">
        <v>97</v>
      </c>
      <c r="D2428" t="s">
        <v>6321</v>
      </c>
      <c r="E2428" t="s">
        <v>176</v>
      </c>
      <c r="F2428" t="s">
        <v>173</v>
      </c>
      <c r="G2428" t="s">
        <v>156</v>
      </c>
      <c r="H2428" t="s">
        <v>161</v>
      </c>
      <c r="I2428">
        <v>1060</v>
      </c>
      <c r="J2428" t="s">
        <v>270</v>
      </c>
      <c r="K2428" t="s">
        <v>4930</v>
      </c>
      <c r="L2428" t="s">
        <v>615</v>
      </c>
      <c r="M2428" t="s">
        <v>4930</v>
      </c>
      <c r="N2428">
        <v>167</v>
      </c>
      <c r="O2428">
        <v>0</v>
      </c>
      <c r="P2428">
        <v>0</v>
      </c>
      <c r="Q2428" t="s">
        <v>70</v>
      </c>
      <c r="R2428" t="s">
        <v>238</v>
      </c>
      <c r="S2428" t="s">
        <v>239</v>
      </c>
      <c r="T2428">
        <v>189</v>
      </c>
      <c r="U2428">
        <v>151</v>
      </c>
      <c r="V2428">
        <v>79.89</v>
      </c>
      <c r="W2428" t="s">
        <v>133</v>
      </c>
      <c r="X2428">
        <v>7866</v>
      </c>
      <c r="Y2428">
        <v>1187766</v>
      </c>
      <c r="Z2428">
        <v>75651</v>
      </c>
      <c r="AA2428">
        <v>44394</v>
      </c>
      <c r="AB2428">
        <v>1307811</v>
      </c>
      <c r="AC2428">
        <v>809818</v>
      </c>
      <c r="AD2428">
        <v>497993</v>
      </c>
      <c r="AE2428" t="s">
        <v>81</v>
      </c>
      <c r="AF2428" t="s">
        <v>78</v>
      </c>
      <c r="AG2428" t="s">
        <v>240</v>
      </c>
      <c r="AH2428" t="s">
        <v>144</v>
      </c>
      <c r="AI2428" t="s">
        <v>139</v>
      </c>
      <c r="AJ2428" t="str">
        <f t="shared" si="37"/>
        <v>Feb</v>
      </c>
    </row>
    <row r="2429" spans="1:36" x14ac:dyDescent="0.3">
      <c r="A2429" t="s">
        <v>6322</v>
      </c>
      <c r="B2429" s="33">
        <v>45679</v>
      </c>
      <c r="C2429" t="s">
        <v>93</v>
      </c>
      <c r="D2429" t="s">
        <v>324</v>
      </c>
      <c r="E2429" t="s">
        <v>181</v>
      </c>
      <c r="F2429" t="s">
        <v>179</v>
      </c>
      <c r="G2429" t="s">
        <v>159</v>
      </c>
      <c r="H2429" t="s">
        <v>166</v>
      </c>
      <c r="I2429">
        <v>1136</v>
      </c>
      <c r="J2429" t="s">
        <v>514</v>
      </c>
      <c r="K2429" t="s">
        <v>641</v>
      </c>
      <c r="L2429" t="s">
        <v>1003</v>
      </c>
      <c r="M2429" t="s">
        <v>1515</v>
      </c>
      <c r="N2429">
        <v>146</v>
      </c>
      <c r="O2429">
        <v>1</v>
      </c>
      <c r="P2429">
        <v>5</v>
      </c>
      <c r="Q2429" t="s">
        <v>73</v>
      </c>
      <c r="R2429" t="s">
        <v>238</v>
      </c>
      <c r="S2429" t="s">
        <v>239</v>
      </c>
      <c r="T2429">
        <v>220</v>
      </c>
      <c r="U2429">
        <v>153</v>
      </c>
      <c r="V2429">
        <v>69.55</v>
      </c>
      <c r="W2429" t="s">
        <v>133</v>
      </c>
      <c r="X2429">
        <v>4925</v>
      </c>
      <c r="Y2429">
        <v>753525</v>
      </c>
      <c r="Z2429">
        <v>49419</v>
      </c>
      <c r="AA2429">
        <v>109701</v>
      </c>
      <c r="AB2429">
        <v>912645</v>
      </c>
      <c r="AC2429">
        <v>533610</v>
      </c>
      <c r="AD2429">
        <v>379035</v>
      </c>
      <c r="AE2429" t="s">
        <v>81</v>
      </c>
      <c r="AF2429" t="s">
        <v>72</v>
      </c>
      <c r="AG2429" t="s">
        <v>240</v>
      </c>
      <c r="AH2429" t="s">
        <v>144</v>
      </c>
      <c r="AI2429" t="s">
        <v>139</v>
      </c>
      <c r="AJ2429" t="str">
        <f t="shared" si="37"/>
        <v>Jan</v>
      </c>
    </row>
    <row r="2430" spans="1:36" x14ac:dyDescent="0.3">
      <c r="A2430" t="s">
        <v>6323</v>
      </c>
      <c r="B2430" s="33">
        <v>45924</v>
      </c>
      <c r="C2430" t="s">
        <v>95</v>
      </c>
      <c r="D2430" t="s">
        <v>6324</v>
      </c>
      <c r="E2430" t="s">
        <v>177</v>
      </c>
      <c r="F2430" t="s">
        <v>180</v>
      </c>
      <c r="G2430" t="s">
        <v>162</v>
      </c>
      <c r="H2430" t="s">
        <v>160</v>
      </c>
      <c r="I2430">
        <v>1219</v>
      </c>
      <c r="J2430" t="s">
        <v>566</v>
      </c>
      <c r="K2430" t="s">
        <v>1177</v>
      </c>
      <c r="L2430" t="s">
        <v>368</v>
      </c>
      <c r="M2430" t="s">
        <v>526</v>
      </c>
      <c r="N2430">
        <v>171</v>
      </c>
      <c r="O2430">
        <v>45</v>
      </c>
      <c r="P2430">
        <v>48</v>
      </c>
      <c r="Q2430" t="s">
        <v>76</v>
      </c>
      <c r="R2430" t="s">
        <v>238</v>
      </c>
      <c r="S2430" t="s">
        <v>239</v>
      </c>
      <c r="T2430">
        <v>180</v>
      </c>
      <c r="U2430">
        <v>159</v>
      </c>
      <c r="V2430">
        <v>88.33</v>
      </c>
      <c r="W2430" t="s">
        <v>134</v>
      </c>
      <c r="X2430">
        <v>6938</v>
      </c>
      <c r="Y2430">
        <v>1103142</v>
      </c>
      <c r="Z2430">
        <v>87132</v>
      </c>
      <c r="AA2430">
        <v>62487</v>
      </c>
      <c r="AB2430">
        <v>1252761</v>
      </c>
      <c r="AC2430">
        <v>816358</v>
      </c>
      <c r="AD2430">
        <v>436403</v>
      </c>
      <c r="AE2430" t="s">
        <v>78</v>
      </c>
      <c r="AF2430" t="s">
        <v>81</v>
      </c>
      <c r="AG2430" t="s">
        <v>240</v>
      </c>
      <c r="AH2430" t="s">
        <v>145</v>
      </c>
      <c r="AI2430" t="s">
        <v>140</v>
      </c>
      <c r="AJ2430" t="str">
        <f t="shared" si="37"/>
        <v>Sep</v>
      </c>
    </row>
    <row r="2431" spans="1:36" x14ac:dyDescent="0.3">
      <c r="A2431" t="s">
        <v>6325</v>
      </c>
      <c r="B2431" s="33">
        <v>45764</v>
      </c>
      <c r="C2431" t="s">
        <v>96</v>
      </c>
      <c r="D2431" t="s">
        <v>6326</v>
      </c>
      <c r="E2431" t="s">
        <v>178</v>
      </c>
      <c r="F2431" t="s">
        <v>181</v>
      </c>
      <c r="G2431" t="s">
        <v>157</v>
      </c>
      <c r="H2431" t="s">
        <v>159</v>
      </c>
      <c r="I2431">
        <v>398</v>
      </c>
      <c r="J2431" t="s">
        <v>613</v>
      </c>
      <c r="K2431" t="s">
        <v>590</v>
      </c>
      <c r="L2431" t="s">
        <v>6263</v>
      </c>
      <c r="M2431" t="s">
        <v>2586</v>
      </c>
      <c r="N2431">
        <v>81</v>
      </c>
      <c r="O2431">
        <v>6</v>
      </c>
      <c r="P2431">
        <v>8</v>
      </c>
      <c r="Q2431" t="s">
        <v>73</v>
      </c>
      <c r="R2431" t="s">
        <v>238</v>
      </c>
      <c r="S2431" t="s">
        <v>239</v>
      </c>
      <c r="T2431">
        <v>189</v>
      </c>
      <c r="U2431">
        <v>161</v>
      </c>
      <c r="V2431">
        <v>85.19</v>
      </c>
      <c r="W2431" t="s">
        <v>134</v>
      </c>
      <c r="X2431">
        <v>3540</v>
      </c>
      <c r="Y2431">
        <v>569940</v>
      </c>
      <c r="Z2431">
        <v>54096</v>
      </c>
      <c r="AA2431">
        <v>128639</v>
      </c>
      <c r="AB2431">
        <v>752675</v>
      </c>
      <c r="AC2431">
        <v>655787</v>
      </c>
      <c r="AD2431">
        <v>96888</v>
      </c>
      <c r="AE2431" t="s">
        <v>75</v>
      </c>
      <c r="AF2431" t="s">
        <v>81</v>
      </c>
      <c r="AG2431" t="s">
        <v>240</v>
      </c>
      <c r="AH2431" t="s">
        <v>146</v>
      </c>
      <c r="AI2431" t="s">
        <v>139</v>
      </c>
      <c r="AJ2431" t="str">
        <f t="shared" si="37"/>
        <v>Apr</v>
      </c>
    </row>
    <row r="2432" spans="1:36" x14ac:dyDescent="0.3">
      <c r="A2432" t="s">
        <v>6327</v>
      </c>
      <c r="B2432" s="33">
        <v>45964</v>
      </c>
      <c r="C2432" t="s">
        <v>98</v>
      </c>
      <c r="D2432" t="s">
        <v>6328</v>
      </c>
      <c r="E2432" t="s">
        <v>178</v>
      </c>
      <c r="F2432" t="s">
        <v>181</v>
      </c>
      <c r="G2432" t="s">
        <v>157</v>
      </c>
      <c r="H2432" t="s">
        <v>159</v>
      </c>
      <c r="I2432">
        <v>1729</v>
      </c>
      <c r="J2432" t="s">
        <v>258</v>
      </c>
      <c r="K2432" t="s">
        <v>828</v>
      </c>
      <c r="L2432" t="s">
        <v>420</v>
      </c>
      <c r="M2432" t="s">
        <v>399</v>
      </c>
      <c r="N2432">
        <v>229</v>
      </c>
      <c r="O2432">
        <v>30</v>
      </c>
      <c r="P2432">
        <v>45</v>
      </c>
      <c r="Q2432" t="s">
        <v>76</v>
      </c>
      <c r="R2432" t="s">
        <v>238</v>
      </c>
      <c r="S2432" t="s">
        <v>239</v>
      </c>
      <c r="T2432">
        <v>150</v>
      </c>
      <c r="U2432">
        <v>92</v>
      </c>
      <c r="V2432">
        <v>61.33</v>
      </c>
      <c r="W2432" t="s">
        <v>133</v>
      </c>
      <c r="X2432">
        <v>8963</v>
      </c>
      <c r="Y2432">
        <v>824596</v>
      </c>
      <c r="Z2432">
        <v>47840</v>
      </c>
      <c r="AA2432">
        <v>10212</v>
      </c>
      <c r="AB2432">
        <v>882648</v>
      </c>
      <c r="AC2432">
        <v>699285</v>
      </c>
      <c r="AD2432">
        <v>183363</v>
      </c>
      <c r="AE2432" t="s">
        <v>75</v>
      </c>
      <c r="AF2432" t="s">
        <v>81</v>
      </c>
      <c r="AG2432" t="s">
        <v>240</v>
      </c>
      <c r="AH2432" t="s">
        <v>144</v>
      </c>
      <c r="AI2432" t="s">
        <v>139</v>
      </c>
      <c r="AJ2432" t="str">
        <f t="shared" si="37"/>
        <v>Nov</v>
      </c>
    </row>
    <row r="2433" spans="1:36" x14ac:dyDescent="0.3">
      <c r="A2433" t="s">
        <v>6329</v>
      </c>
      <c r="B2433" s="33">
        <v>45931</v>
      </c>
      <c r="C2433" t="s">
        <v>98</v>
      </c>
      <c r="D2433" t="s">
        <v>6330</v>
      </c>
      <c r="E2433" t="s">
        <v>177</v>
      </c>
      <c r="F2433" t="s">
        <v>179</v>
      </c>
      <c r="G2433" t="s">
        <v>162</v>
      </c>
      <c r="H2433" t="s">
        <v>166</v>
      </c>
      <c r="I2433">
        <v>725</v>
      </c>
      <c r="J2433" t="s">
        <v>508</v>
      </c>
      <c r="K2433" t="s">
        <v>310</v>
      </c>
      <c r="L2433" t="s">
        <v>633</v>
      </c>
      <c r="M2433" t="s">
        <v>310</v>
      </c>
      <c r="N2433">
        <v>120</v>
      </c>
      <c r="O2433">
        <v>0</v>
      </c>
      <c r="P2433">
        <v>-10</v>
      </c>
      <c r="Q2433" t="s">
        <v>70</v>
      </c>
      <c r="R2433" t="s">
        <v>238</v>
      </c>
      <c r="S2433" t="s">
        <v>239</v>
      </c>
      <c r="T2433">
        <v>180</v>
      </c>
      <c r="U2433">
        <v>122</v>
      </c>
      <c r="V2433">
        <v>67.78</v>
      </c>
      <c r="W2433" t="s">
        <v>133</v>
      </c>
      <c r="X2433">
        <v>3845</v>
      </c>
      <c r="Y2433">
        <v>469090</v>
      </c>
      <c r="Z2433">
        <v>24278</v>
      </c>
      <c r="AA2433">
        <v>80398</v>
      </c>
      <c r="AB2433">
        <v>573766</v>
      </c>
      <c r="AC2433">
        <v>451090</v>
      </c>
      <c r="AD2433">
        <v>122676</v>
      </c>
      <c r="AE2433" t="s">
        <v>78</v>
      </c>
      <c r="AF2433" t="s">
        <v>72</v>
      </c>
      <c r="AG2433" t="s">
        <v>240</v>
      </c>
      <c r="AH2433" t="s">
        <v>146</v>
      </c>
      <c r="AI2433" t="s">
        <v>138</v>
      </c>
      <c r="AJ2433" t="str">
        <f t="shared" si="37"/>
        <v>Oct</v>
      </c>
    </row>
    <row r="2434" spans="1:36" x14ac:dyDescent="0.3">
      <c r="A2434" t="s">
        <v>6331</v>
      </c>
      <c r="B2434" s="33">
        <v>45848</v>
      </c>
      <c r="C2434" t="s">
        <v>93</v>
      </c>
      <c r="D2434" t="s">
        <v>6332</v>
      </c>
      <c r="E2434" t="s">
        <v>173</v>
      </c>
      <c r="F2434" t="s">
        <v>176</v>
      </c>
      <c r="G2434" t="s">
        <v>161</v>
      </c>
      <c r="H2434" t="s">
        <v>156</v>
      </c>
      <c r="I2434">
        <v>941</v>
      </c>
      <c r="J2434" t="s">
        <v>518</v>
      </c>
      <c r="K2434" t="s">
        <v>1393</v>
      </c>
      <c r="L2434" t="s">
        <v>1617</v>
      </c>
      <c r="M2434" t="s">
        <v>5785</v>
      </c>
      <c r="N2434">
        <v>142</v>
      </c>
      <c r="O2434">
        <v>25</v>
      </c>
      <c r="P2434">
        <v>26</v>
      </c>
      <c r="Q2434" t="s">
        <v>73</v>
      </c>
      <c r="R2434" t="s">
        <v>238</v>
      </c>
      <c r="S2434" t="s">
        <v>239</v>
      </c>
      <c r="T2434">
        <v>189</v>
      </c>
      <c r="U2434">
        <v>147</v>
      </c>
      <c r="V2434">
        <v>77.78</v>
      </c>
      <c r="W2434" t="s">
        <v>133</v>
      </c>
      <c r="X2434">
        <v>6539</v>
      </c>
      <c r="Y2434">
        <v>961233</v>
      </c>
      <c r="Z2434">
        <v>41454</v>
      </c>
      <c r="AA2434">
        <v>87612</v>
      </c>
      <c r="AB2434">
        <v>1090299</v>
      </c>
      <c r="AC2434">
        <v>701209</v>
      </c>
      <c r="AD2434">
        <v>389090</v>
      </c>
      <c r="AE2434" t="s">
        <v>78</v>
      </c>
      <c r="AF2434" t="s">
        <v>81</v>
      </c>
      <c r="AG2434" t="s">
        <v>240</v>
      </c>
      <c r="AH2434" t="s">
        <v>146</v>
      </c>
      <c r="AI2434" t="s">
        <v>139</v>
      </c>
      <c r="AJ2434" t="str">
        <f t="shared" ref="AJ2434:AJ2497" si="38">TEXT(B2434,"mmm")</f>
        <v>Jul</v>
      </c>
    </row>
    <row r="2435" spans="1:36" x14ac:dyDescent="0.3">
      <c r="A2435" t="s">
        <v>6333</v>
      </c>
      <c r="B2435" s="33">
        <v>45692</v>
      </c>
      <c r="C2435" t="s">
        <v>97</v>
      </c>
      <c r="D2435" t="s">
        <v>6334</v>
      </c>
      <c r="E2435" t="s">
        <v>181</v>
      </c>
      <c r="F2435" t="s">
        <v>172</v>
      </c>
      <c r="G2435" t="s">
        <v>159</v>
      </c>
      <c r="H2435" t="s">
        <v>155</v>
      </c>
      <c r="I2435">
        <v>658</v>
      </c>
      <c r="J2435" t="s">
        <v>459</v>
      </c>
      <c r="K2435" t="s">
        <v>903</v>
      </c>
      <c r="L2435" t="s">
        <v>459</v>
      </c>
      <c r="M2435" t="s">
        <v>4072</v>
      </c>
      <c r="N2435">
        <v>100</v>
      </c>
      <c r="O2435">
        <v>0</v>
      </c>
      <c r="P2435">
        <v>2</v>
      </c>
      <c r="Q2435" t="s">
        <v>70</v>
      </c>
      <c r="R2435" t="s">
        <v>238</v>
      </c>
      <c r="S2435" t="s">
        <v>239</v>
      </c>
      <c r="T2435">
        <v>180</v>
      </c>
      <c r="U2435">
        <v>169</v>
      </c>
      <c r="V2435">
        <v>93.89</v>
      </c>
      <c r="W2435" t="s">
        <v>133</v>
      </c>
      <c r="X2435">
        <v>9898</v>
      </c>
      <c r="Y2435">
        <v>1672762</v>
      </c>
      <c r="Z2435">
        <v>30758</v>
      </c>
      <c r="AA2435">
        <v>102921</v>
      </c>
      <c r="AB2435">
        <v>1806441</v>
      </c>
      <c r="AC2435">
        <v>1522586</v>
      </c>
      <c r="AD2435">
        <v>283855</v>
      </c>
      <c r="AE2435" t="s">
        <v>81</v>
      </c>
      <c r="AF2435" t="s">
        <v>81</v>
      </c>
      <c r="AG2435" t="s">
        <v>240</v>
      </c>
      <c r="AH2435" t="s">
        <v>144</v>
      </c>
      <c r="AI2435" t="s">
        <v>139</v>
      </c>
      <c r="AJ2435" t="str">
        <f t="shared" si="38"/>
        <v>Feb</v>
      </c>
    </row>
    <row r="2436" spans="1:36" x14ac:dyDescent="0.3">
      <c r="A2436" t="s">
        <v>6335</v>
      </c>
      <c r="B2436" s="33">
        <v>45721</v>
      </c>
      <c r="C2436" t="s">
        <v>93</v>
      </c>
      <c r="D2436" t="s">
        <v>6336</v>
      </c>
      <c r="E2436" t="s">
        <v>176</v>
      </c>
      <c r="F2436" t="s">
        <v>173</v>
      </c>
      <c r="G2436" t="s">
        <v>156</v>
      </c>
      <c r="H2436" t="s">
        <v>161</v>
      </c>
      <c r="I2436">
        <v>1741</v>
      </c>
      <c r="J2436" t="s">
        <v>636</v>
      </c>
      <c r="K2436" t="s">
        <v>1039</v>
      </c>
      <c r="L2436" t="s">
        <v>463</v>
      </c>
      <c r="M2436" t="s">
        <v>3163</v>
      </c>
      <c r="N2436">
        <v>243</v>
      </c>
      <c r="O2436">
        <v>0</v>
      </c>
      <c r="P2436">
        <v>18</v>
      </c>
      <c r="Q2436" t="s">
        <v>73</v>
      </c>
      <c r="R2436" t="s">
        <v>238</v>
      </c>
      <c r="S2436" t="s">
        <v>239</v>
      </c>
      <c r="T2436">
        <v>189</v>
      </c>
      <c r="U2436">
        <v>140</v>
      </c>
      <c r="V2436">
        <v>74.069999999999993</v>
      </c>
      <c r="W2436" t="s">
        <v>133</v>
      </c>
      <c r="X2436">
        <v>5954</v>
      </c>
      <c r="Y2436">
        <v>833560</v>
      </c>
      <c r="Z2436">
        <v>31780</v>
      </c>
      <c r="AA2436">
        <v>58940</v>
      </c>
      <c r="AB2436">
        <v>924280</v>
      </c>
      <c r="AC2436">
        <v>749513</v>
      </c>
      <c r="AD2436">
        <v>174767</v>
      </c>
      <c r="AE2436" t="s">
        <v>81</v>
      </c>
      <c r="AF2436" t="s">
        <v>78</v>
      </c>
      <c r="AG2436" t="s">
        <v>240</v>
      </c>
      <c r="AH2436" t="s">
        <v>144</v>
      </c>
      <c r="AI2436" t="s">
        <v>138</v>
      </c>
      <c r="AJ2436" t="str">
        <f t="shared" si="38"/>
        <v>Mar</v>
      </c>
    </row>
    <row r="2437" spans="1:36" x14ac:dyDescent="0.3">
      <c r="A2437" t="s">
        <v>6337</v>
      </c>
      <c r="B2437" s="33">
        <v>45999</v>
      </c>
      <c r="C2437" t="s">
        <v>96</v>
      </c>
      <c r="D2437" t="s">
        <v>6338</v>
      </c>
      <c r="E2437" t="s">
        <v>176</v>
      </c>
      <c r="F2437" t="s">
        <v>172</v>
      </c>
      <c r="G2437" t="s">
        <v>156</v>
      </c>
      <c r="H2437" t="s">
        <v>155</v>
      </c>
      <c r="I2437">
        <v>1338</v>
      </c>
      <c r="J2437" t="s">
        <v>731</v>
      </c>
      <c r="K2437" t="s">
        <v>2389</v>
      </c>
      <c r="L2437" t="s">
        <v>275</v>
      </c>
      <c r="M2437" t="s">
        <v>1651</v>
      </c>
      <c r="N2437">
        <v>207</v>
      </c>
      <c r="O2437">
        <v>30</v>
      </c>
      <c r="P2437">
        <v>34</v>
      </c>
      <c r="Q2437" t="s">
        <v>76</v>
      </c>
      <c r="R2437" t="s">
        <v>238</v>
      </c>
      <c r="S2437" t="s">
        <v>239</v>
      </c>
      <c r="T2437">
        <v>150</v>
      </c>
      <c r="U2437">
        <v>95</v>
      </c>
      <c r="V2437">
        <v>63.33</v>
      </c>
      <c r="W2437" t="s">
        <v>133</v>
      </c>
      <c r="X2437">
        <v>4277</v>
      </c>
      <c r="Y2437">
        <v>406315</v>
      </c>
      <c r="Z2437">
        <v>27645</v>
      </c>
      <c r="AA2437">
        <v>52155</v>
      </c>
      <c r="AB2437">
        <v>486115</v>
      </c>
      <c r="AC2437">
        <v>405579</v>
      </c>
      <c r="AD2437">
        <v>80536</v>
      </c>
      <c r="AE2437" t="s">
        <v>81</v>
      </c>
      <c r="AF2437" t="s">
        <v>81</v>
      </c>
      <c r="AG2437" t="s">
        <v>240</v>
      </c>
      <c r="AH2437" t="s">
        <v>144</v>
      </c>
      <c r="AI2437" t="s">
        <v>139</v>
      </c>
      <c r="AJ2437" t="str">
        <f t="shared" si="38"/>
        <v>Dec</v>
      </c>
    </row>
    <row r="2438" spans="1:36" x14ac:dyDescent="0.3">
      <c r="A2438" t="s">
        <v>6339</v>
      </c>
      <c r="B2438" s="33">
        <v>45670</v>
      </c>
      <c r="C2438" t="s">
        <v>96</v>
      </c>
      <c r="D2438" t="s">
        <v>6340</v>
      </c>
      <c r="E2438" t="s">
        <v>175</v>
      </c>
      <c r="F2438" t="s">
        <v>173</v>
      </c>
      <c r="G2438" t="s">
        <v>163</v>
      </c>
      <c r="H2438" t="s">
        <v>161</v>
      </c>
      <c r="I2438">
        <v>1242</v>
      </c>
      <c r="J2438" t="s">
        <v>292</v>
      </c>
      <c r="K2438" t="s">
        <v>6341</v>
      </c>
      <c r="L2438" t="s">
        <v>4929</v>
      </c>
      <c r="M2438" t="s">
        <v>2815</v>
      </c>
      <c r="N2438">
        <v>157</v>
      </c>
      <c r="O2438">
        <v>17</v>
      </c>
      <c r="P2438">
        <v>27</v>
      </c>
      <c r="Q2438" t="s">
        <v>73</v>
      </c>
      <c r="R2438" t="s">
        <v>238</v>
      </c>
      <c r="S2438" t="s">
        <v>239</v>
      </c>
      <c r="T2438">
        <v>180</v>
      </c>
      <c r="U2438">
        <v>86</v>
      </c>
      <c r="V2438">
        <v>47.78</v>
      </c>
      <c r="W2438" t="s">
        <v>133</v>
      </c>
      <c r="X2438">
        <v>5828</v>
      </c>
      <c r="Y2438">
        <v>501208</v>
      </c>
      <c r="Z2438">
        <v>41538</v>
      </c>
      <c r="AA2438">
        <v>54696</v>
      </c>
      <c r="AB2438">
        <v>597442</v>
      </c>
      <c r="AC2438">
        <v>460844</v>
      </c>
      <c r="AD2438">
        <v>136598</v>
      </c>
      <c r="AE2438" t="s">
        <v>75</v>
      </c>
      <c r="AF2438" t="s">
        <v>78</v>
      </c>
      <c r="AG2438" t="s">
        <v>240</v>
      </c>
      <c r="AH2438" t="s">
        <v>144</v>
      </c>
      <c r="AI2438" t="s">
        <v>138</v>
      </c>
      <c r="AJ2438" t="str">
        <f t="shared" si="38"/>
        <v>Jan</v>
      </c>
    </row>
    <row r="2439" spans="1:36" x14ac:dyDescent="0.3">
      <c r="A2439" t="s">
        <v>6342</v>
      </c>
      <c r="B2439" s="33">
        <v>45668</v>
      </c>
      <c r="C2439" t="s">
        <v>96</v>
      </c>
      <c r="D2439" t="s">
        <v>6343</v>
      </c>
      <c r="E2439" t="s">
        <v>178</v>
      </c>
      <c r="F2439" t="s">
        <v>180</v>
      </c>
      <c r="G2439" t="s">
        <v>157</v>
      </c>
      <c r="H2439" t="s">
        <v>160</v>
      </c>
      <c r="I2439">
        <v>1250</v>
      </c>
      <c r="J2439" t="s">
        <v>636</v>
      </c>
      <c r="K2439" t="s">
        <v>2057</v>
      </c>
      <c r="L2439" t="s">
        <v>348</v>
      </c>
      <c r="M2439" t="s">
        <v>2057</v>
      </c>
      <c r="N2439">
        <v>201</v>
      </c>
      <c r="O2439">
        <v>5</v>
      </c>
      <c r="P2439">
        <v>-8</v>
      </c>
      <c r="Q2439" t="s">
        <v>73</v>
      </c>
      <c r="R2439" t="s">
        <v>238</v>
      </c>
      <c r="S2439" t="s">
        <v>239</v>
      </c>
      <c r="T2439">
        <v>186</v>
      </c>
      <c r="U2439">
        <v>129</v>
      </c>
      <c r="V2439">
        <v>69.349999999999994</v>
      </c>
      <c r="W2439" t="s">
        <v>135</v>
      </c>
      <c r="X2439">
        <v>10827</v>
      </c>
      <c r="Y2439">
        <v>1396683</v>
      </c>
      <c r="Z2439">
        <v>19350</v>
      </c>
      <c r="AA2439">
        <v>60243</v>
      </c>
      <c r="AB2439">
        <v>1476276</v>
      </c>
      <c r="AC2439">
        <v>992234</v>
      </c>
      <c r="AD2439">
        <v>484042</v>
      </c>
      <c r="AE2439" t="s">
        <v>75</v>
      </c>
      <c r="AF2439" t="s">
        <v>81</v>
      </c>
      <c r="AG2439" t="s">
        <v>240</v>
      </c>
      <c r="AH2439" t="s">
        <v>144</v>
      </c>
      <c r="AI2439" t="s">
        <v>138</v>
      </c>
      <c r="AJ2439" t="str">
        <f t="shared" si="38"/>
        <v>Jan</v>
      </c>
    </row>
    <row r="2440" spans="1:36" x14ac:dyDescent="0.3">
      <c r="A2440" t="s">
        <v>6344</v>
      </c>
      <c r="B2440" s="33">
        <v>45892</v>
      </c>
      <c r="C2440" t="s">
        <v>98</v>
      </c>
      <c r="D2440" t="s">
        <v>6345</v>
      </c>
      <c r="E2440" t="s">
        <v>172</v>
      </c>
      <c r="F2440" t="s">
        <v>176</v>
      </c>
      <c r="G2440" t="s">
        <v>155</v>
      </c>
      <c r="H2440" t="s">
        <v>156</v>
      </c>
      <c r="I2440">
        <v>545</v>
      </c>
      <c r="J2440" t="s">
        <v>381</v>
      </c>
      <c r="K2440" t="s">
        <v>1932</v>
      </c>
      <c r="L2440" t="s">
        <v>2243</v>
      </c>
      <c r="M2440" t="s">
        <v>542</v>
      </c>
      <c r="N2440">
        <v>92</v>
      </c>
      <c r="O2440">
        <v>42</v>
      </c>
      <c r="P2440">
        <v>26</v>
      </c>
      <c r="Q2440" t="s">
        <v>73</v>
      </c>
      <c r="R2440" t="s">
        <v>238</v>
      </c>
      <c r="S2440" t="s">
        <v>239</v>
      </c>
      <c r="T2440">
        <v>180</v>
      </c>
      <c r="U2440">
        <v>145</v>
      </c>
      <c r="V2440">
        <v>80.56</v>
      </c>
      <c r="W2440" t="s">
        <v>135</v>
      </c>
      <c r="X2440">
        <v>9528</v>
      </c>
      <c r="Y2440">
        <v>1381560</v>
      </c>
      <c r="Z2440">
        <v>33495</v>
      </c>
      <c r="AA2440">
        <v>70180</v>
      </c>
      <c r="AB2440">
        <v>1485235</v>
      </c>
      <c r="AC2440">
        <v>902411</v>
      </c>
      <c r="AD2440">
        <v>582824</v>
      </c>
      <c r="AE2440" t="s">
        <v>81</v>
      </c>
      <c r="AF2440" t="s">
        <v>81</v>
      </c>
      <c r="AG2440" t="s">
        <v>240</v>
      </c>
      <c r="AH2440" t="s">
        <v>144</v>
      </c>
      <c r="AI2440" t="s">
        <v>139</v>
      </c>
      <c r="AJ2440" t="str">
        <f t="shared" si="38"/>
        <v>Aug</v>
      </c>
    </row>
    <row r="2441" spans="1:36" x14ac:dyDescent="0.3">
      <c r="A2441" t="s">
        <v>6346</v>
      </c>
      <c r="B2441" s="33">
        <v>45973</v>
      </c>
      <c r="C2441" t="s">
        <v>95</v>
      </c>
      <c r="D2441" t="s">
        <v>6347</v>
      </c>
      <c r="E2441" t="s">
        <v>176</v>
      </c>
      <c r="F2441" t="s">
        <v>177</v>
      </c>
      <c r="G2441" t="s">
        <v>156</v>
      </c>
      <c r="H2441" t="s">
        <v>162</v>
      </c>
      <c r="I2441">
        <v>1522</v>
      </c>
      <c r="J2441" t="s">
        <v>554</v>
      </c>
      <c r="K2441" t="s">
        <v>1706</v>
      </c>
      <c r="L2441" t="s">
        <v>1454</v>
      </c>
      <c r="M2441" t="s">
        <v>2005</v>
      </c>
      <c r="N2441">
        <v>237</v>
      </c>
      <c r="O2441">
        <v>16</v>
      </c>
      <c r="P2441">
        <v>14</v>
      </c>
      <c r="Q2441" t="s">
        <v>73</v>
      </c>
      <c r="R2441" t="s">
        <v>238</v>
      </c>
      <c r="S2441" t="s">
        <v>239</v>
      </c>
      <c r="T2441">
        <v>186</v>
      </c>
      <c r="U2441">
        <v>169</v>
      </c>
      <c r="V2441">
        <v>90.86</v>
      </c>
      <c r="W2441" t="s">
        <v>133</v>
      </c>
      <c r="X2441">
        <v>5701</v>
      </c>
      <c r="Y2441">
        <v>963469</v>
      </c>
      <c r="Z2441">
        <v>30082</v>
      </c>
      <c r="AA2441">
        <v>104780</v>
      </c>
      <c r="AB2441">
        <v>1098331</v>
      </c>
      <c r="AC2441">
        <v>887414</v>
      </c>
      <c r="AD2441">
        <v>210917</v>
      </c>
      <c r="AE2441" t="s">
        <v>81</v>
      </c>
      <c r="AF2441" t="s">
        <v>78</v>
      </c>
      <c r="AG2441" t="s">
        <v>240</v>
      </c>
      <c r="AH2441" t="s">
        <v>144</v>
      </c>
      <c r="AI2441" t="s">
        <v>139</v>
      </c>
      <c r="AJ2441" t="str">
        <f t="shared" si="38"/>
        <v>Nov</v>
      </c>
    </row>
    <row r="2442" spans="1:36" x14ac:dyDescent="0.3">
      <c r="A2442" t="s">
        <v>6348</v>
      </c>
      <c r="B2442" s="33">
        <v>45743</v>
      </c>
      <c r="C2442" t="s">
        <v>93</v>
      </c>
      <c r="D2442" t="s">
        <v>6349</v>
      </c>
      <c r="E2442" t="s">
        <v>178</v>
      </c>
      <c r="F2442" t="s">
        <v>173</v>
      </c>
      <c r="G2442" t="s">
        <v>157</v>
      </c>
      <c r="H2442" t="s">
        <v>161</v>
      </c>
      <c r="I2442">
        <v>1290</v>
      </c>
      <c r="J2442" t="s">
        <v>264</v>
      </c>
      <c r="K2442" t="s">
        <v>869</v>
      </c>
      <c r="L2442" t="s">
        <v>1068</v>
      </c>
      <c r="M2442" t="s">
        <v>869</v>
      </c>
      <c r="N2442">
        <v>171</v>
      </c>
      <c r="O2442">
        <v>13</v>
      </c>
      <c r="P2442">
        <v>-3</v>
      </c>
      <c r="Q2442" t="s">
        <v>73</v>
      </c>
      <c r="R2442" t="s">
        <v>238</v>
      </c>
      <c r="S2442" t="s">
        <v>239</v>
      </c>
      <c r="T2442">
        <v>220</v>
      </c>
      <c r="U2442">
        <v>189</v>
      </c>
      <c r="V2442">
        <v>85.91</v>
      </c>
      <c r="W2442" t="s">
        <v>133</v>
      </c>
      <c r="X2442">
        <v>5380</v>
      </c>
      <c r="Y2442">
        <v>1016820</v>
      </c>
      <c r="Z2442">
        <v>50274</v>
      </c>
      <c r="AA2442">
        <v>40446</v>
      </c>
      <c r="AB2442">
        <v>1107540</v>
      </c>
      <c r="AC2442">
        <v>832536</v>
      </c>
      <c r="AD2442">
        <v>275004</v>
      </c>
      <c r="AE2442" t="s">
        <v>75</v>
      </c>
      <c r="AF2442" t="s">
        <v>78</v>
      </c>
      <c r="AG2442" t="s">
        <v>240</v>
      </c>
      <c r="AH2442" t="s">
        <v>145</v>
      </c>
      <c r="AI2442" t="s">
        <v>139</v>
      </c>
      <c r="AJ2442" t="str">
        <f t="shared" si="38"/>
        <v>Mar</v>
      </c>
    </row>
    <row r="2443" spans="1:36" x14ac:dyDescent="0.3">
      <c r="A2443" t="s">
        <v>6350</v>
      </c>
      <c r="B2443" s="33">
        <v>45970</v>
      </c>
      <c r="C2443" t="s">
        <v>97</v>
      </c>
      <c r="D2443" t="s">
        <v>6351</v>
      </c>
      <c r="E2443" t="s">
        <v>178</v>
      </c>
      <c r="F2443" t="s">
        <v>174</v>
      </c>
      <c r="G2443" t="s">
        <v>157</v>
      </c>
      <c r="H2443" t="s">
        <v>158</v>
      </c>
      <c r="I2443">
        <v>1578</v>
      </c>
      <c r="J2443" t="s">
        <v>270</v>
      </c>
      <c r="K2443" t="s">
        <v>1279</v>
      </c>
      <c r="L2443" t="s">
        <v>6352</v>
      </c>
      <c r="M2443" t="s">
        <v>1279</v>
      </c>
      <c r="N2443">
        <v>201</v>
      </c>
      <c r="O2443">
        <v>7</v>
      </c>
      <c r="P2443">
        <v>-2</v>
      </c>
      <c r="Q2443" t="s">
        <v>73</v>
      </c>
      <c r="R2443" t="s">
        <v>238</v>
      </c>
      <c r="S2443" t="s">
        <v>239</v>
      </c>
      <c r="T2443">
        <v>189</v>
      </c>
      <c r="U2443">
        <v>178</v>
      </c>
      <c r="V2443">
        <v>94.18</v>
      </c>
      <c r="W2443" t="s">
        <v>133</v>
      </c>
      <c r="X2443">
        <v>3092</v>
      </c>
      <c r="Y2443">
        <v>550376</v>
      </c>
      <c r="Z2443">
        <v>47704</v>
      </c>
      <c r="AA2443">
        <v>61588</v>
      </c>
      <c r="AB2443">
        <v>659668</v>
      </c>
      <c r="AC2443">
        <v>573874</v>
      </c>
      <c r="AD2443">
        <v>85794</v>
      </c>
      <c r="AE2443" t="s">
        <v>75</v>
      </c>
      <c r="AF2443" t="s">
        <v>78</v>
      </c>
      <c r="AG2443" t="s">
        <v>240</v>
      </c>
      <c r="AH2443" t="s">
        <v>144</v>
      </c>
      <c r="AI2443" t="s">
        <v>140</v>
      </c>
      <c r="AJ2443" t="str">
        <f t="shared" si="38"/>
        <v>Nov</v>
      </c>
    </row>
    <row r="2444" spans="1:36" x14ac:dyDescent="0.3">
      <c r="A2444" t="s">
        <v>6353</v>
      </c>
      <c r="B2444" s="33">
        <v>45713</v>
      </c>
      <c r="C2444" t="s">
        <v>96</v>
      </c>
      <c r="D2444" t="s">
        <v>6354</v>
      </c>
      <c r="E2444" t="s">
        <v>175</v>
      </c>
      <c r="F2444" t="s">
        <v>179</v>
      </c>
      <c r="G2444" t="s">
        <v>163</v>
      </c>
      <c r="H2444" t="s">
        <v>166</v>
      </c>
      <c r="I2444">
        <v>2169</v>
      </c>
      <c r="J2444" t="s">
        <v>560</v>
      </c>
      <c r="K2444" t="s">
        <v>1085</v>
      </c>
      <c r="N2444">
        <v>333</v>
      </c>
      <c r="O2444">
        <v>0</v>
      </c>
      <c r="P2444">
        <v>0</v>
      </c>
      <c r="Q2444" t="s">
        <v>67</v>
      </c>
      <c r="R2444" t="s">
        <v>245</v>
      </c>
      <c r="S2444" t="s">
        <v>123</v>
      </c>
      <c r="T2444">
        <v>180</v>
      </c>
      <c r="U2444">
        <v>0</v>
      </c>
      <c r="V2444">
        <v>0</v>
      </c>
      <c r="W2444" t="s">
        <v>133</v>
      </c>
      <c r="X2444">
        <v>8284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 t="s">
        <v>75</v>
      </c>
      <c r="AF2444" t="s">
        <v>72</v>
      </c>
      <c r="AG2444" t="s">
        <v>240</v>
      </c>
      <c r="AH2444" t="s">
        <v>144</v>
      </c>
      <c r="AI2444" t="s">
        <v>138</v>
      </c>
      <c r="AJ2444" t="str">
        <f t="shared" si="38"/>
        <v>Feb</v>
      </c>
    </row>
    <row r="2445" spans="1:36" x14ac:dyDescent="0.3">
      <c r="A2445" t="s">
        <v>6355</v>
      </c>
      <c r="B2445" s="33">
        <v>46003</v>
      </c>
      <c r="C2445" t="s">
        <v>93</v>
      </c>
      <c r="D2445" t="s">
        <v>356</v>
      </c>
      <c r="E2445" t="s">
        <v>176</v>
      </c>
      <c r="F2445" t="s">
        <v>172</v>
      </c>
      <c r="G2445" t="s">
        <v>156</v>
      </c>
      <c r="H2445" t="s">
        <v>155</v>
      </c>
      <c r="I2445">
        <v>1409</v>
      </c>
      <c r="J2445" t="s">
        <v>266</v>
      </c>
      <c r="K2445" t="s">
        <v>1504</v>
      </c>
      <c r="N2445">
        <v>202</v>
      </c>
      <c r="O2445">
        <v>0</v>
      </c>
      <c r="P2445">
        <v>0</v>
      </c>
      <c r="Q2445" t="s">
        <v>67</v>
      </c>
      <c r="R2445" t="s">
        <v>245</v>
      </c>
      <c r="S2445" t="s">
        <v>122</v>
      </c>
      <c r="T2445">
        <v>150</v>
      </c>
      <c r="U2445">
        <v>0</v>
      </c>
      <c r="V2445">
        <v>0</v>
      </c>
      <c r="W2445" t="s">
        <v>133</v>
      </c>
      <c r="X2445">
        <v>4701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 t="s">
        <v>81</v>
      </c>
      <c r="AF2445" t="s">
        <v>81</v>
      </c>
      <c r="AG2445" t="s">
        <v>240</v>
      </c>
      <c r="AH2445" t="s">
        <v>144</v>
      </c>
      <c r="AI2445" t="s">
        <v>138</v>
      </c>
      <c r="AJ2445" t="str">
        <f t="shared" si="38"/>
        <v>Dec</v>
      </c>
    </row>
    <row r="2446" spans="1:36" x14ac:dyDescent="0.3">
      <c r="A2446" t="s">
        <v>6356</v>
      </c>
      <c r="B2446" s="33">
        <v>45972</v>
      </c>
      <c r="C2446" t="s">
        <v>97</v>
      </c>
      <c r="D2446" t="s">
        <v>6357</v>
      </c>
      <c r="E2446" t="s">
        <v>181</v>
      </c>
      <c r="F2446" t="s">
        <v>174</v>
      </c>
      <c r="G2446" t="s">
        <v>159</v>
      </c>
      <c r="H2446" t="s">
        <v>158</v>
      </c>
      <c r="I2446">
        <v>1120</v>
      </c>
      <c r="J2446" t="s">
        <v>248</v>
      </c>
      <c r="K2446" t="s">
        <v>1634</v>
      </c>
      <c r="L2446" t="s">
        <v>447</v>
      </c>
      <c r="M2446" t="s">
        <v>1634</v>
      </c>
      <c r="N2446">
        <v>170</v>
      </c>
      <c r="O2446">
        <v>0</v>
      </c>
      <c r="P2446">
        <v>-10</v>
      </c>
      <c r="Q2446" t="s">
        <v>70</v>
      </c>
      <c r="R2446" t="s">
        <v>238</v>
      </c>
      <c r="S2446" t="s">
        <v>239</v>
      </c>
      <c r="T2446">
        <v>220</v>
      </c>
      <c r="U2446">
        <v>184</v>
      </c>
      <c r="V2446">
        <v>83.64</v>
      </c>
      <c r="W2446" t="s">
        <v>133</v>
      </c>
      <c r="X2446">
        <v>7154</v>
      </c>
      <c r="Y2446">
        <v>1316336</v>
      </c>
      <c r="Z2446">
        <v>64400</v>
      </c>
      <c r="AA2446">
        <v>133032</v>
      </c>
      <c r="AB2446">
        <v>1513768</v>
      </c>
      <c r="AC2446">
        <v>1101486</v>
      </c>
      <c r="AD2446">
        <v>412282</v>
      </c>
      <c r="AE2446" t="s">
        <v>81</v>
      </c>
      <c r="AF2446" t="s">
        <v>78</v>
      </c>
      <c r="AG2446" t="s">
        <v>240</v>
      </c>
      <c r="AH2446" t="s">
        <v>145</v>
      </c>
      <c r="AI2446" t="s">
        <v>139</v>
      </c>
      <c r="AJ2446" t="str">
        <f t="shared" si="38"/>
        <v>Nov</v>
      </c>
    </row>
    <row r="2447" spans="1:36" x14ac:dyDescent="0.3">
      <c r="A2447" t="s">
        <v>6358</v>
      </c>
      <c r="B2447" s="33">
        <v>45864</v>
      </c>
      <c r="C2447" t="s">
        <v>93</v>
      </c>
      <c r="D2447" t="s">
        <v>6359</v>
      </c>
      <c r="E2447" t="s">
        <v>180</v>
      </c>
      <c r="F2447" t="s">
        <v>174</v>
      </c>
      <c r="G2447" t="s">
        <v>160</v>
      </c>
      <c r="H2447" t="s">
        <v>158</v>
      </c>
      <c r="I2447">
        <v>1464</v>
      </c>
      <c r="J2447" t="s">
        <v>508</v>
      </c>
      <c r="K2447" t="s">
        <v>1454</v>
      </c>
      <c r="L2447" t="s">
        <v>399</v>
      </c>
      <c r="M2447" t="s">
        <v>3590</v>
      </c>
      <c r="N2447">
        <v>196</v>
      </c>
      <c r="O2447">
        <v>34</v>
      </c>
      <c r="P2447">
        <v>56</v>
      </c>
      <c r="Q2447" t="s">
        <v>76</v>
      </c>
      <c r="R2447" t="s">
        <v>238</v>
      </c>
      <c r="S2447" t="s">
        <v>239</v>
      </c>
      <c r="T2447">
        <v>180</v>
      </c>
      <c r="U2447">
        <v>145</v>
      </c>
      <c r="V2447">
        <v>80.56</v>
      </c>
      <c r="W2447" t="s">
        <v>133</v>
      </c>
      <c r="X2447">
        <v>8112</v>
      </c>
      <c r="Y2447">
        <v>1176240</v>
      </c>
      <c r="Z2447">
        <v>61915</v>
      </c>
      <c r="AA2447">
        <v>109620</v>
      </c>
      <c r="AB2447">
        <v>1347775</v>
      </c>
      <c r="AC2447">
        <v>1086393</v>
      </c>
      <c r="AD2447">
        <v>261382</v>
      </c>
      <c r="AE2447" t="s">
        <v>81</v>
      </c>
      <c r="AF2447" t="s">
        <v>78</v>
      </c>
      <c r="AG2447" t="s">
        <v>240</v>
      </c>
      <c r="AH2447" t="s">
        <v>145</v>
      </c>
      <c r="AI2447" t="s">
        <v>138</v>
      </c>
      <c r="AJ2447" t="str">
        <f t="shared" si="38"/>
        <v>Jul</v>
      </c>
    </row>
    <row r="2448" spans="1:36" x14ac:dyDescent="0.3">
      <c r="A2448" t="s">
        <v>6360</v>
      </c>
      <c r="B2448" s="33">
        <v>45991</v>
      </c>
      <c r="C2448" t="s">
        <v>95</v>
      </c>
      <c r="D2448" t="s">
        <v>6361</v>
      </c>
      <c r="E2448" t="s">
        <v>180</v>
      </c>
      <c r="F2448" t="s">
        <v>173</v>
      </c>
      <c r="G2448" t="s">
        <v>160</v>
      </c>
      <c r="H2448" t="s">
        <v>161</v>
      </c>
      <c r="I2448">
        <v>1249</v>
      </c>
      <c r="J2448" t="s">
        <v>314</v>
      </c>
      <c r="K2448" t="s">
        <v>495</v>
      </c>
      <c r="L2448" t="s">
        <v>598</v>
      </c>
      <c r="M2448" t="s">
        <v>3893</v>
      </c>
      <c r="N2448">
        <v>191</v>
      </c>
      <c r="O2448">
        <v>34</v>
      </c>
      <c r="P2448">
        <v>43</v>
      </c>
      <c r="Q2448" t="s">
        <v>76</v>
      </c>
      <c r="R2448" t="s">
        <v>238</v>
      </c>
      <c r="S2448" t="s">
        <v>239</v>
      </c>
      <c r="T2448">
        <v>189</v>
      </c>
      <c r="U2448">
        <v>177</v>
      </c>
      <c r="V2448">
        <v>93.65</v>
      </c>
      <c r="W2448" t="s">
        <v>135</v>
      </c>
      <c r="X2448">
        <v>9177</v>
      </c>
      <c r="Y2448">
        <v>1624329</v>
      </c>
      <c r="Z2448">
        <v>55224</v>
      </c>
      <c r="AA2448">
        <v>45312</v>
      </c>
      <c r="AB2448">
        <v>1724865</v>
      </c>
      <c r="AC2448">
        <v>1456261</v>
      </c>
      <c r="AD2448">
        <v>268604</v>
      </c>
      <c r="AE2448" t="s">
        <v>81</v>
      </c>
      <c r="AF2448" t="s">
        <v>78</v>
      </c>
      <c r="AG2448" t="s">
        <v>240</v>
      </c>
      <c r="AH2448" t="s">
        <v>144</v>
      </c>
      <c r="AI2448" t="s">
        <v>138</v>
      </c>
      <c r="AJ2448" t="str">
        <f t="shared" si="38"/>
        <v>Nov</v>
      </c>
    </row>
    <row r="2449" spans="1:36" x14ac:dyDescent="0.3">
      <c r="A2449" t="s">
        <v>6362</v>
      </c>
      <c r="B2449" s="33">
        <v>45887</v>
      </c>
      <c r="C2449" t="s">
        <v>93</v>
      </c>
      <c r="D2449" t="s">
        <v>6363</v>
      </c>
      <c r="E2449" t="s">
        <v>178</v>
      </c>
      <c r="F2449" t="s">
        <v>175</v>
      </c>
      <c r="G2449" t="s">
        <v>157</v>
      </c>
      <c r="H2449" t="s">
        <v>163</v>
      </c>
      <c r="I2449">
        <v>724</v>
      </c>
      <c r="J2449" t="s">
        <v>503</v>
      </c>
      <c r="K2449" t="s">
        <v>759</v>
      </c>
      <c r="L2449" t="s">
        <v>236</v>
      </c>
      <c r="M2449" t="s">
        <v>2574</v>
      </c>
      <c r="N2449">
        <v>126</v>
      </c>
      <c r="O2449">
        <v>0</v>
      </c>
      <c r="P2449">
        <v>18</v>
      </c>
      <c r="Q2449" t="s">
        <v>73</v>
      </c>
      <c r="R2449" t="s">
        <v>238</v>
      </c>
      <c r="S2449" t="s">
        <v>239</v>
      </c>
      <c r="T2449">
        <v>180</v>
      </c>
      <c r="U2449">
        <v>152</v>
      </c>
      <c r="V2449">
        <v>84.44</v>
      </c>
      <c r="W2449" t="s">
        <v>133</v>
      </c>
      <c r="X2449">
        <v>3964</v>
      </c>
      <c r="Y2449">
        <v>602528</v>
      </c>
      <c r="Z2449">
        <v>67944</v>
      </c>
      <c r="AA2449">
        <v>19304</v>
      </c>
      <c r="AB2449">
        <v>689776</v>
      </c>
      <c r="AC2449">
        <v>403603</v>
      </c>
      <c r="AD2449">
        <v>286173</v>
      </c>
      <c r="AE2449" t="s">
        <v>75</v>
      </c>
      <c r="AF2449" t="s">
        <v>75</v>
      </c>
      <c r="AG2449" t="s">
        <v>240</v>
      </c>
      <c r="AH2449" t="s">
        <v>146</v>
      </c>
      <c r="AI2449" t="s">
        <v>139</v>
      </c>
      <c r="AJ2449" t="str">
        <f t="shared" si="38"/>
        <v>Aug</v>
      </c>
    </row>
    <row r="2450" spans="1:36" x14ac:dyDescent="0.3">
      <c r="A2450" t="s">
        <v>6364</v>
      </c>
      <c r="B2450" s="33">
        <v>45695</v>
      </c>
      <c r="C2450" t="s">
        <v>96</v>
      </c>
      <c r="D2450" t="s">
        <v>6365</v>
      </c>
      <c r="E2450" t="s">
        <v>172</v>
      </c>
      <c r="F2450" t="s">
        <v>179</v>
      </c>
      <c r="G2450" t="s">
        <v>155</v>
      </c>
      <c r="H2450" t="s">
        <v>166</v>
      </c>
      <c r="I2450">
        <v>816</v>
      </c>
      <c r="J2450" t="s">
        <v>613</v>
      </c>
      <c r="K2450" t="s">
        <v>331</v>
      </c>
      <c r="N2450">
        <v>134</v>
      </c>
      <c r="O2450">
        <v>0</v>
      </c>
      <c r="P2450">
        <v>0</v>
      </c>
      <c r="Q2450" t="s">
        <v>67</v>
      </c>
      <c r="R2450" t="s">
        <v>245</v>
      </c>
      <c r="S2450" t="s">
        <v>122</v>
      </c>
      <c r="T2450">
        <v>180</v>
      </c>
      <c r="U2450">
        <v>0</v>
      </c>
      <c r="V2450">
        <v>0</v>
      </c>
      <c r="W2450" t="s">
        <v>133</v>
      </c>
      <c r="X2450">
        <v>8600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 t="s">
        <v>81</v>
      </c>
      <c r="AF2450" t="s">
        <v>72</v>
      </c>
      <c r="AG2450" t="s">
        <v>240</v>
      </c>
      <c r="AH2450" t="s">
        <v>146</v>
      </c>
      <c r="AI2450" t="s">
        <v>139</v>
      </c>
      <c r="AJ2450" t="str">
        <f t="shared" si="38"/>
        <v>Feb</v>
      </c>
    </row>
    <row r="2451" spans="1:36" x14ac:dyDescent="0.3">
      <c r="A2451" t="s">
        <v>6366</v>
      </c>
      <c r="B2451" s="33">
        <v>45791</v>
      </c>
      <c r="C2451" t="s">
        <v>93</v>
      </c>
      <c r="D2451" t="s">
        <v>6367</v>
      </c>
      <c r="E2451" t="s">
        <v>175</v>
      </c>
      <c r="F2451" t="s">
        <v>176</v>
      </c>
      <c r="G2451" t="s">
        <v>163</v>
      </c>
      <c r="H2451" t="s">
        <v>156</v>
      </c>
      <c r="I2451">
        <v>2357</v>
      </c>
      <c r="J2451" t="s">
        <v>264</v>
      </c>
      <c r="K2451" t="s">
        <v>2669</v>
      </c>
      <c r="L2451" t="s">
        <v>310</v>
      </c>
      <c r="M2451" t="s">
        <v>2260</v>
      </c>
      <c r="N2451">
        <v>291</v>
      </c>
      <c r="O2451">
        <v>0</v>
      </c>
      <c r="P2451">
        <v>15</v>
      </c>
      <c r="Q2451" t="s">
        <v>73</v>
      </c>
      <c r="R2451" t="s">
        <v>238</v>
      </c>
      <c r="S2451" t="s">
        <v>239</v>
      </c>
      <c r="T2451">
        <v>150</v>
      </c>
      <c r="U2451">
        <v>117</v>
      </c>
      <c r="V2451">
        <v>78</v>
      </c>
      <c r="W2451" t="s">
        <v>133</v>
      </c>
      <c r="X2451">
        <v>7111</v>
      </c>
      <c r="Y2451">
        <v>831987</v>
      </c>
      <c r="Z2451">
        <v>50427</v>
      </c>
      <c r="AA2451">
        <v>54873</v>
      </c>
      <c r="AB2451">
        <v>937287</v>
      </c>
      <c r="AC2451">
        <v>622250</v>
      </c>
      <c r="AD2451">
        <v>315037</v>
      </c>
      <c r="AE2451" t="s">
        <v>75</v>
      </c>
      <c r="AF2451" t="s">
        <v>81</v>
      </c>
      <c r="AG2451" t="s">
        <v>240</v>
      </c>
      <c r="AH2451" t="s">
        <v>144</v>
      </c>
      <c r="AI2451" t="s">
        <v>139</v>
      </c>
      <c r="AJ2451" t="str">
        <f t="shared" si="38"/>
        <v>May</v>
      </c>
    </row>
    <row r="2452" spans="1:36" x14ac:dyDescent="0.3">
      <c r="A2452" t="s">
        <v>6368</v>
      </c>
      <c r="B2452" s="33">
        <v>45759</v>
      </c>
      <c r="C2452" t="s">
        <v>99</v>
      </c>
      <c r="D2452" t="s">
        <v>6369</v>
      </c>
      <c r="E2452" t="s">
        <v>177</v>
      </c>
      <c r="F2452" t="s">
        <v>176</v>
      </c>
      <c r="G2452" t="s">
        <v>162</v>
      </c>
      <c r="H2452" t="s">
        <v>156</v>
      </c>
      <c r="I2452">
        <v>1832</v>
      </c>
      <c r="J2452" t="s">
        <v>345</v>
      </c>
      <c r="K2452" t="s">
        <v>2947</v>
      </c>
      <c r="N2452">
        <v>268</v>
      </c>
      <c r="O2452">
        <v>0</v>
      </c>
      <c r="P2452">
        <v>0</v>
      </c>
      <c r="Q2452" t="s">
        <v>67</v>
      </c>
      <c r="R2452" t="s">
        <v>245</v>
      </c>
      <c r="S2452" t="s">
        <v>120</v>
      </c>
      <c r="T2452">
        <v>180</v>
      </c>
      <c r="U2452">
        <v>0</v>
      </c>
      <c r="V2452">
        <v>0</v>
      </c>
      <c r="W2452" t="s">
        <v>135</v>
      </c>
      <c r="X2452">
        <v>3039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 t="s">
        <v>78</v>
      </c>
      <c r="AF2452" t="s">
        <v>81</v>
      </c>
      <c r="AG2452" t="s">
        <v>240</v>
      </c>
      <c r="AH2452" t="s">
        <v>144</v>
      </c>
      <c r="AI2452" t="s">
        <v>139</v>
      </c>
      <c r="AJ2452" t="str">
        <f t="shared" si="38"/>
        <v>Apr</v>
      </c>
    </row>
    <row r="2453" spans="1:36" x14ac:dyDescent="0.3">
      <c r="A2453" t="s">
        <v>6370</v>
      </c>
      <c r="B2453" s="33">
        <v>45727</v>
      </c>
      <c r="C2453" t="s">
        <v>98</v>
      </c>
      <c r="D2453" t="s">
        <v>6371</v>
      </c>
      <c r="E2453" t="s">
        <v>176</v>
      </c>
      <c r="F2453" t="s">
        <v>173</v>
      </c>
      <c r="G2453" t="s">
        <v>156</v>
      </c>
      <c r="H2453" t="s">
        <v>161</v>
      </c>
      <c r="I2453">
        <v>481</v>
      </c>
      <c r="J2453" t="s">
        <v>258</v>
      </c>
      <c r="K2453" t="s">
        <v>293</v>
      </c>
      <c r="L2453" t="s">
        <v>258</v>
      </c>
      <c r="M2453" t="s">
        <v>2000</v>
      </c>
      <c r="N2453">
        <v>83</v>
      </c>
      <c r="O2453">
        <v>0</v>
      </c>
      <c r="P2453">
        <v>31</v>
      </c>
      <c r="Q2453" t="s">
        <v>76</v>
      </c>
      <c r="R2453" t="s">
        <v>238</v>
      </c>
      <c r="S2453" t="s">
        <v>239</v>
      </c>
      <c r="T2453">
        <v>180</v>
      </c>
      <c r="U2453">
        <v>151</v>
      </c>
      <c r="V2453">
        <v>83.89</v>
      </c>
      <c r="W2453" t="s">
        <v>133</v>
      </c>
      <c r="X2453">
        <v>8905</v>
      </c>
      <c r="Y2453">
        <v>1344655</v>
      </c>
      <c r="Z2453">
        <v>42431</v>
      </c>
      <c r="AA2453">
        <v>55115</v>
      </c>
      <c r="AB2453">
        <v>1442201</v>
      </c>
      <c r="AC2453">
        <v>840608</v>
      </c>
      <c r="AD2453">
        <v>601593</v>
      </c>
      <c r="AE2453" t="s">
        <v>81</v>
      </c>
      <c r="AF2453" t="s">
        <v>78</v>
      </c>
      <c r="AG2453" t="s">
        <v>240</v>
      </c>
      <c r="AH2453" t="s">
        <v>144</v>
      </c>
      <c r="AI2453" t="s">
        <v>138</v>
      </c>
      <c r="AJ2453" t="str">
        <f t="shared" si="38"/>
        <v>Mar</v>
      </c>
    </row>
    <row r="2454" spans="1:36" x14ac:dyDescent="0.3">
      <c r="A2454" t="s">
        <v>6372</v>
      </c>
      <c r="B2454" s="33">
        <v>45846</v>
      </c>
      <c r="C2454" t="s">
        <v>95</v>
      </c>
      <c r="D2454" t="s">
        <v>6373</v>
      </c>
      <c r="E2454" t="s">
        <v>173</v>
      </c>
      <c r="F2454" t="s">
        <v>179</v>
      </c>
      <c r="G2454" t="s">
        <v>161</v>
      </c>
      <c r="H2454" t="s">
        <v>166</v>
      </c>
      <c r="I2454">
        <v>2061</v>
      </c>
      <c r="J2454" t="s">
        <v>275</v>
      </c>
      <c r="K2454" t="s">
        <v>437</v>
      </c>
      <c r="L2454" t="s">
        <v>6374</v>
      </c>
      <c r="M2454" t="s">
        <v>421</v>
      </c>
      <c r="N2454">
        <v>311</v>
      </c>
      <c r="O2454">
        <v>47</v>
      </c>
      <c r="P2454">
        <v>37</v>
      </c>
      <c r="Q2454" t="s">
        <v>76</v>
      </c>
      <c r="R2454" t="s">
        <v>238</v>
      </c>
      <c r="S2454" t="s">
        <v>239</v>
      </c>
      <c r="T2454">
        <v>180</v>
      </c>
      <c r="U2454">
        <v>137</v>
      </c>
      <c r="V2454">
        <v>76.11</v>
      </c>
      <c r="W2454" t="s">
        <v>133</v>
      </c>
      <c r="X2454">
        <v>8088</v>
      </c>
      <c r="Y2454">
        <v>1108056</v>
      </c>
      <c r="Z2454">
        <v>63294</v>
      </c>
      <c r="AA2454">
        <v>79049</v>
      </c>
      <c r="AB2454">
        <v>1250399</v>
      </c>
      <c r="AC2454">
        <v>754981</v>
      </c>
      <c r="AD2454">
        <v>495418</v>
      </c>
      <c r="AE2454" t="s">
        <v>78</v>
      </c>
      <c r="AF2454" t="s">
        <v>72</v>
      </c>
      <c r="AG2454" t="s">
        <v>240</v>
      </c>
      <c r="AH2454" t="s">
        <v>144</v>
      </c>
      <c r="AI2454" t="s">
        <v>139</v>
      </c>
      <c r="AJ2454" t="str">
        <f t="shared" si="38"/>
        <v>Jul</v>
      </c>
    </row>
    <row r="2455" spans="1:36" x14ac:dyDescent="0.3">
      <c r="A2455" t="s">
        <v>6375</v>
      </c>
      <c r="B2455" s="33">
        <v>45933</v>
      </c>
      <c r="C2455" t="s">
        <v>93</v>
      </c>
      <c r="D2455" t="s">
        <v>6376</v>
      </c>
      <c r="E2455" t="s">
        <v>174</v>
      </c>
      <c r="F2455" t="s">
        <v>178</v>
      </c>
      <c r="G2455" t="s">
        <v>158</v>
      </c>
      <c r="H2455" t="s">
        <v>157</v>
      </c>
      <c r="I2455">
        <v>409</v>
      </c>
      <c r="J2455" t="s">
        <v>310</v>
      </c>
      <c r="K2455" t="s">
        <v>2040</v>
      </c>
      <c r="N2455">
        <v>69</v>
      </c>
      <c r="O2455">
        <v>0</v>
      </c>
      <c r="P2455">
        <v>0</v>
      </c>
      <c r="Q2455" t="s">
        <v>67</v>
      </c>
      <c r="R2455" t="s">
        <v>245</v>
      </c>
      <c r="S2455" t="s">
        <v>124</v>
      </c>
      <c r="T2455">
        <v>180</v>
      </c>
      <c r="U2455">
        <v>0</v>
      </c>
      <c r="V2455">
        <v>0</v>
      </c>
      <c r="W2455" t="s">
        <v>133</v>
      </c>
      <c r="X2455">
        <v>4301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t="s">
        <v>78</v>
      </c>
      <c r="AF2455" t="s">
        <v>75</v>
      </c>
      <c r="AG2455" t="s">
        <v>240</v>
      </c>
      <c r="AH2455" t="s">
        <v>144</v>
      </c>
      <c r="AI2455" t="s">
        <v>138</v>
      </c>
      <c r="AJ2455" t="str">
        <f t="shared" si="38"/>
        <v>Oct</v>
      </c>
    </row>
    <row r="2456" spans="1:36" x14ac:dyDescent="0.3">
      <c r="A2456" t="s">
        <v>6377</v>
      </c>
      <c r="B2456" s="33">
        <v>45699</v>
      </c>
      <c r="C2456" t="s">
        <v>99</v>
      </c>
      <c r="D2456" t="s">
        <v>6378</v>
      </c>
      <c r="E2456" t="s">
        <v>178</v>
      </c>
      <c r="F2456" t="s">
        <v>175</v>
      </c>
      <c r="G2456" t="s">
        <v>157</v>
      </c>
      <c r="H2456" t="s">
        <v>163</v>
      </c>
      <c r="I2456">
        <v>384</v>
      </c>
      <c r="J2456" t="s">
        <v>286</v>
      </c>
      <c r="K2456" t="s">
        <v>781</v>
      </c>
      <c r="N2456">
        <v>74</v>
      </c>
      <c r="O2456">
        <v>0</v>
      </c>
      <c r="P2456">
        <v>0</v>
      </c>
      <c r="Q2456" t="s">
        <v>67</v>
      </c>
      <c r="R2456" t="s">
        <v>245</v>
      </c>
      <c r="S2456" t="s">
        <v>121</v>
      </c>
      <c r="T2456">
        <v>180</v>
      </c>
      <c r="U2456">
        <v>0</v>
      </c>
      <c r="V2456">
        <v>0</v>
      </c>
      <c r="W2456" t="s">
        <v>135</v>
      </c>
      <c r="X2456">
        <v>9579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 t="s">
        <v>75</v>
      </c>
      <c r="AF2456" t="s">
        <v>75</v>
      </c>
      <c r="AG2456" t="s">
        <v>240</v>
      </c>
      <c r="AH2456" t="s">
        <v>145</v>
      </c>
      <c r="AI2456" t="s">
        <v>138</v>
      </c>
      <c r="AJ2456" t="str">
        <f t="shared" si="38"/>
        <v>Feb</v>
      </c>
    </row>
    <row r="2457" spans="1:36" x14ac:dyDescent="0.3">
      <c r="A2457" t="s">
        <v>6379</v>
      </c>
      <c r="B2457" s="33">
        <v>45915</v>
      </c>
      <c r="C2457" t="s">
        <v>93</v>
      </c>
      <c r="D2457" t="s">
        <v>6380</v>
      </c>
      <c r="E2457" t="s">
        <v>178</v>
      </c>
      <c r="F2457" t="s">
        <v>174</v>
      </c>
      <c r="G2457" t="s">
        <v>157</v>
      </c>
      <c r="H2457" t="s">
        <v>158</v>
      </c>
      <c r="I2457">
        <v>584</v>
      </c>
      <c r="J2457" t="s">
        <v>362</v>
      </c>
      <c r="K2457" t="s">
        <v>1470</v>
      </c>
      <c r="L2457" t="s">
        <v>2804</v>
      </c>
      <c r="M2457" t="s">
        <v>1498</v>
      </c>
      <c r="N2457">
        <v>100</v>
      </c>
      <c r="O2457">
        <v>26</v>
      </c>
      <c r="P2457">
        <v>27</v>
      </c>
      <c r="Q2457" t="s">
        <v>73</v>
      </c>
      <c r="R2457" t="s">
        <v>238</v>
      </c>
      <c r="S2457" t="s">
        <v>239</v>
      </c>
      <c r="T2457">
        <v>180</v>
      </c>
      <c r="U2457">
        <v>137</v>
      </c>
      <c r="V2457">
        <v>76.11</v>
      </c>
      <c r="W2457" t="s">
        <v>134</v>
      </c>
      <c r="X2457">
        <v>5033</v>
      </c>
      <c r="Y2457">
        <v>689521</v>
      </c>
      <c r="Z2457">
        <v>24523</v>
      </c>
      <c r="AA2457">
        <v>77953</v>
      </c>
      <c r="AB2457">
        <v>791997</v>
      </c>
      <c r="AC2457">
        <v>612451</v>
      </c>
      <c r="AD2457">
        <v>179546</v>
      </c>
      <c r="AE2457" t="s">
        <v>75</v>
      </c>
      <c r="AF2457" t="s">
        <v>78</v>
      </c>
      <c r="AG2457" t="s">
        <v>240</v>
      </c>
      <c r="AH2457" t="s">
        <v>145</v>
      </c>
      <c r="AI2457" t="s">
        <v>138</v>
      </c>
      <c r="AJ2457" t="str">
        <f t="shared" si="38"/>
        <v>Sep</v>
      </c>
    </row>
    <row r="2458" spans="1:36" x14ac:dyDescent="0.3">
      <c r="A2458" t="s">
        <v>6381</v>
      </c>
      <c r="B2458" s="33">
        <v>45832</v>
      </c>
      <c r="C2458" t="s">
        <v>97</v>
      </c>
      <c r="D2458" t="s">
        <v>6382</v>
      </c>
      <c r="E2458" t="s">
        <v>173</v>
      </c>
      <c r="F2458" t="s">
        <v>181</v>
      </c>
      <c r="G2458" t="s">
        <v>161</v>
      </c>
      <c r="H2458" t="s">
        <v>159</v>
      </c>
      <c r="I2458">
        <v>952</v>
      </c>
      <c r="J2458" t="s">
        <v>459</v>
      </c>
      <c r="K2458" t="s">
        <v>560</v>
      </c>
      <c r="L2458" t="s">
        <v>3590</v>
      </c>
      <c r="M2458" t="s">
        <v>560</v>
      </c>
      <c r="N2458">
        <v>150</v>
      </c>
      <c r="O2458">
        <v>12</v>
      </c>
      <c r="P2458">
        <v>-5</v>
      </c>
      <c r="Q2458" t="s">
        <v>73</v>
      </c>
      <c r="R2458" t="s">
        <v>238</v>
      </c>
      <c r="S2458" t="s">
        <v>239</v>
      </c>
      <c r="T2458">
        <v>186</v>
      </c>
      <c r="U2458">
        <v>165</v>
      </c>
      <c r="V2458">
        <v>88.71</v>
      </c>
      <c r="W2458" t="s">
        <v>133</v>
      </c>
      <c r="X2458">
        <v>10757</v>
      </c>
      <c r="Y2458">
        <v>1774905</v>
      </c>
      <c r="Z2458">
        <v>84315</v>
      </c>
      <c r="AA2458">
        <v>63525</v>
      </c>
      <c r="AB2458">
        <v>1922745</v>
      </c>
      <c r="AC2458">
        <v>1444052</v>
      </c>
      <c r="AD2458">
        <v>478693</v>
      </c>
      <c r="AE2458" t="s">
        <v>78</v>
      </c>
      <c r="AF2458" t="s">
        <v>81</v>
      </c>
      <c r="AG2458" t="s">
        <v>240</v>
      </c>
      <c r="AH2458" t="s">
        <v>144</v>
      </c>
      <c r="AI2458" t="s">
        <v>138</v>
      </c>
      <c r="AJ2458" t="str">
        <f t="shared" si="38"/>
        <v>Jun</v>
      </c>
    </row>
    <row r="2459" spans="1:36" x14ac:dyDescent="0.3">
      <c r="A2459" t="s">
        <v>6383</v>
      </c>
      <c r="B2459" s="33">
        <v>45863</v>
      </c>
      <c r="C2459" t="s">
        <v>97</v>
      </c>
      <c r="D2459" t="s">
        <v>6384</v>
      </c>
      <c r="E2459" t="s">
        <v>175</v>
      </c>
      <c r="F2459" t="s">
        <v>178</v>
      </c>
      <c r="G2459" t="s">
        <v>163</v>
      </c>
      <c r="H2459" t="s">
        <v>157</v>
      </c>
      <c r="I2459">
        <v>493</v>
      </c>
      <c r="J2459" t="s">
        <v>518</v>
      </c>
      <c r="K2459" t="s">
        <v>1353</v>
      </c>
      <c r="L2459" t="s">
        <v>1994</v>
      </c>
      <c r="M2459" t="s">
        <v>2004</v>
      </c>
      <c r="N2459">
        <v>83</v>
      </c>
      <c r="O2459">
        <v>19</v>
      </c>
      <c r="P2459">
        <v>18</v>
      </c>
      <c r="Q2459" t="s">
        <v>73</v>
      </c>
      <c r="R2459" t="s">
        <v>238</v>
      </c>
      <c r="S2459" t="s">
        <v>239</v>
      </c>
      <c r="T2459">
        <v>186</v>
      </c>
      <c r="U2459">
        <v>146</v>
      </c>
      <c r="V2459">
        <v>78.489999999999995</v>
      </c>
      <c r="W2459" t="s">
        <v>133</v>
      </c>
      <c r="X2459">
        <v>6112</v>
      </c>
      <c r="Y2459">
        <v>892352</v>
      </c>
      <c r="Z2459">
        <v>29784</v>
      </c>
      <c r="AA2459">
        <v>70372</v>
      </c>
      <c r="AB2459">
        <v>992508</v>
      </c>
      <c r="AC2459">
        <v>691804</v>
      </c>
      <c r="AD2459">
        <v>300704</v>
      </c>
      <c r="AE2459" t="s">
        <v>75</v>
      </c>
      <c r="AF2459" t="s">
        <v>75</v>
      </c>
      <c r="AG2459" t="s">
        <v>240</v>
      </c>
      <c r="AH2459" t="s">
        <v>144</v>
      </c>
      <c r="AI2459" t="s">
        <v>138</v>
      </c>
      <c r="AJ2459" t="str">
        <f t="shared" si="38"/>
        <v>Jul</v>
      </c>
    </row>
    <row r="2460" spans="1:36" x14ac:dyDescent="0.3">
      <c r="A2460" t="s">
        <v>6385</v>
      </c>
      <c r="B2460" s="33">
        <v>45793</v>
      </c>
      <c r="C2460" t="s">
        <v>93</v>
      </c>
      <c r="D2460" t="s">
        <v>6386</v>
      </c>
      <c r="E2460" t="s">
        <v>179</v>
      </c>
      <c r="F2460" t="s">
        <v>177</v>
      </c>
      <c r="G2460" t="s">
        <v>166</v>
      </c>
      <c r="H2460" t="s">
        <v>162</v>
      </c>
      <c r="I2460">
        <v>2353</v>
      </c>
      <c r="J2460" t="s">
        <v>621</v>
      </c>
      <c r="K2460" t="s">
        <v>599</v>
      </c>
      <c r="L2460" t="s">
        <v>236</v>
      </c>
      <c r="M2460" t="s">
        <v>2093</v>
      </c>
      <c r="N2460">
        <v>306</v>
      </c>
      <c r="O2460">
        <v>0</v>
      </c>
      <c r="P2460">
        <v>20</v>
      </c>
      <c r="Q2460" t="s">
        <v>73</v>
      </c>
      <c r="R2460" t="s">
        <v>238</v>
      </c>
      <c r="S2460" t="s">
        <v>239</v>
      </c>
      <c r="T2460">
        <v>150</v>
      </c>
      <c r="U2460">
        <v>108</v>
      </c>
      <c r="V2460">
        <v>72</v>
      </c>
      <c r="W2460" t="s">
        <v>133</v>
      </c>
      <c r="X2460">
        <v>9587</v>
      </c>
      <c r="Y2460">
        <v>1035396</v>
      </c>
      <c r="Z2460">
        <v>54324</v>
      </c>
      <c r="AA2460">
        <v>21600</v>
      </c>
      <c r="AB2460">
        <v>1111320</v>
      </c>
      <c r="AC2460">
        <v>823475</v>
      </c>
      <c r="AD2460">
        <v>287845</v>
      </c>
      <c r="AE2460" t="s">
        <v>72</v>
      </c>
      <c r="AF2460" t="s">
        <v>78</v>
      </c>
      <c r="AG2460" t="s">
        <v>240</v>
      </c>
      <c r="AH2460" t="s">
        <v>144</v>
      </c>
      <c r="AI2460" t="s">
        <v>139</v>
      </c>
      <c r="AJ2460" t="str">
        <f t="shared" si="38"/>
        <v>May</v>
      </c>
    </row>
    <row r="2461" spans="1:36" x14ac:dyDescent="0.3">
      <c r="A2461" t="s">
        <v>6387</v>
      </c>
      <c r="B2461" s="33">
        <v>46014</v>
      </c>
      <c r="C2461" t="s">
        <v>93</v>
      </c>
      <c r="D2461" t="s">
        <v>6388</v>
      </c>
      <c r="E2461" t="s">
        <v>176</v>
      </c>
      <c r="F2461" t="s">
        <v>181</v>
      </c>
      <c r="G2461" t="s">
        <v>156</v>
      </c>
      <c r="H2461" t="s">
        <v>159</v>
      </c>
      <c r="I2461">
        <v>1721</v>
      </c>
      <c r="J2461" t="s">
        <v>588</v>
      </c>
      <c r="K2461" t="s">
        <v>1491</v>
      </c>
      <c r="N2461">
        <v>249</v>
      </c>
      <c r="O2461">
        <v>0</v>
      </c>
      <c r="P2461">
        <v>0</v>
      </c>
      <c r="Q2461" t="s">
        <v>67</v>
      </c>
      <c r="R2461" t="s">
        <v>245</v>
      </c>
      <c r="S2461" t="s">
        <v>124</v>
      </c>
      <c r="T2461">
        <v>189</v>
      </c>
      <c r="U2461">
        <v>0</v>
      </c>
      <c r="V2461">
        <v>0</v>
      </c>
      <c r="W2461" t="s">
        <v>133</v>
      </c>
      <c r="X2461">
        <v>6740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 t="s">
        <v>81</v>
      </c>
      <c r="AF2461" t="s">
        <v>81</v>
      </c>
      <c r="AG2461" t="s">
        <v>240</v>
      </c>
      <c r="AH2461" t="s">
        <v>146</v>
      </c>
      <c r="AI2461" t="s">
        <v>140</v>
      </c>
      <c r="AJ2461" t="str">
        <f t="shared" si="38"/>
        <v>Dec</v>
      </c>
    </row>
    <row r="2462" spans="1:36" x14ac:dyDescent="0.3">
      <c r="A2462" t="s">
        <v>6389</v>
      </c>
      <c r="B2462" s="33">
        <v>45864</v>
      </c>
      <c r="C2462" t="s">
        <v>99</v>
      </c>
      <c r="D2462" t="s">
        <v>6390</v>
      </c>
      <c r="E2462" t="s">
        <v>174</v>
      </c>
      <c r="F2462" t="s">
        <v>178</v>
      </c>
      <c r="G2462" t="s">
        <v>158</v>
      </c>
      <c r="H2462" t="s">
        <v>157</v>
      </c>
      <c r="I2462">
        <v>1411</v>
      </c>
      <c r="J2462" t="s">
        <v>504</v>
      </c>
      <c r="K2462" t="s">
        <v>986</v>
      </c>
      <c r="L2462" t="s">
        <v>236</v>
      </c>
      <c r="M2462" t="s">
        <v>2756</v>
      </c>
      <c r="N2462">
        <v>199</v>
      </c>
      <c r="O2462">
        <v>0</v>
      </c>
      <c r="P2462">
        <v>14</v>
      </c>
      <c r="Q2462" t="s">
        <v>73</v>
      </c>
      <c r="R2462" t="s">
        <v>238</v>
      </c>
      <c r="S2462" t="s">
        <v>239</v>
      </c>
      <c r="T2462">
        <v>180</v>
      </c>
      <c r="U2462">
        <v>165</v>
      </c>
      <c r="V2462">
        <v>91.67</v>
      </c>
      <c r="W2462" t="s">
        <v>134</v>
      </c>
      <c r="X2462">
        <v>6845</v>
      </c>
      <c r="Y2462">
        <v>1129425</v>
      </c>
      <c r="Z2462">
        <v>39105</v>
      </c>
      <c r="AA2462">
        <v>35475</v>
      </c>
      <c r="AB2462">
        <v>1204005</v>
      </c>
      <c r="AC2462">
        <v>757302</v>
      </c>
      <c r="AD2462">
        <v>446703</v>
      </c>
      <c r="AE2462" t="s">
        <v>78</v>
      </c>
      <c r="AF2462" t="s">
        <v>75</v>
      </c>
      <c r="AG2462" t="s">
        <v>240</v>
      </c>
      <c r="AH2462" t="s">
        <v>147</v>
      </c>
      <c r="AI2462" t="s">
        <v>139</v>
      </c>
      <c r="AJ2462" t="str">
        <f t="shared" si="38"/>
        <v>Jul</v>
      </c>
    </row>
    <row r="2463" spans="1:36" x14ac:dyDescent="0.3">
      <c r="A2463" t="s">
        <v>6391</v>
      </c>
      <c r="B2463" s="33">
        <v>45905</v>
      </c>
      <c r="C2463" t="s">
        <v>99</v>
      </c>
      <c r="D2463" t="s">
        <v>6392</v>
      </c>
      <c r="E2463" t="s">
        <v>181</v>
      </c>
      <c r="F2463" t="s">
        <v>180</v>
      </c>
      <c r="G2463" t="s">
        <v>159</v>
      </c>
      <c r="H2463" t="s">
        <v>160</v>
      </c>
      <c r="I2463">
        <v>1223</v>
      </c>
      <c r="J2463" t="s">
        <v>459</v>
      </c>
      <c r="K2463" t="s">
        <v>338</v>
      </c>
      <c r="L2463" t="s">
        <v>459</v>
      </c>
      <c r="M2463" t="s">
        <v>338</v>
      </c>
      <c r="N2463">
        <v>181</v>
      </c>
      <c r="O2463">
        <v>0</v>
      </c>
      <c r="P2463">
        <v>0</v>
      </c>
      <c r="Q2463" t="s">
        <v>70</v>
      </c>
      <c r="R2463" t="s">
        <v>238</v>
      </c>
      <c r="S2463" t="s">
        <v>239</v>
      </c>
      <c r="T2463">
        <v>180</v>
      </c>
      <c r="U2463">
        <v>176</v>
      </c>
      <c r="V2463">
        <v>97.78</v>
      </c>
      <c r="W2463" t="s">
        <v>133</v>
      </c>
      <c r="X2463">
        <v>3137</v>
      </c>
      <c r="Y2463">
        <v>552112</v>
      </c>
      <c r="Z2463">
        <v>69520</v>
      </c>
      <c r="AA2463">
        <v>131648</v>
      </c>
      <c r="AB2463">
        <v>753280</v>
      </c>
      <c r="AC2463">
        <v>601086</v>
      </c>
      <c r="AD2463">
        <v>152194</v>
      </c>
      <c r="AE2463" t="s">
        <v>81</v>
      </c>
      <c r="AF2463" t="s">
        <v>81</v>
      </c>
      <c r="AG2463" t="s">
        <v>240</v>
      </c>
      <c r="AH2463" t="s">
        <v>146</v>
      </c>
      <c r="AI2463" t="s">
        <v>139</v>
      </c>
      <c r="AJ2463" t="str">
        <f t="shared" si="38"/>
        <v>Sep</v>
      </c>
    </row>
    <row r="2464" spans="1:36" x14ac:dyDescent="0.3">
      <c r="A2464" t="s">
        <v>6393</v>
      </c>
      <c r="B2464" s="33">
        <v>45875</v>
      </c>
      <c r="C2464" t="s">
        <v>93</v>
      </c>
      <c r="D2464" t="s">
        <v>6394</v>
      </c>
      <c r="E2464" t="s">
        <v>177</v>
      </c>
      <c r="F2464" t="s">
        <v>175</v>
      </c>
      <c r="G2464" t="s">
        <v>162</v>
      </c>
      <c r="H2464" t="s">
        <v>163</v>
      </c>
      <c r="I2464">
        <v>1944</v>
      </c>
      <c r="J2464" t="s">
        <v>605</v>
      </c>
      <c r="K2464" t="s">
        <v>2818</v>
      </c>
      <c r="L2464" t="s">
        <v>1655</v>
      </c>
      <c r="M2464" t="s">
        <v>363</v>
      </c>
      <c r="N2464">
        <v>239</v>
      </c>
      <c r="O2464">
        <v>76</v>
      </c>
      <c r="P2464">
        <v>85</v>
      </c>
      <c r="Q2464" t="s">
        <v>76</v>
      </c>
      <c r="R2464" t="s">
        <v>238</v>
      </c>
      <c r="S2464" t="s">
        <v>239</v>
      </c>
      <c r="T2464">
        <v>180</v>
      </c>
      <c r="U2464">
        <v>176</v>
      </c>
      <c r="V2464">
        <v>97.78</v>
      </c>
      <c r="W2464" t="s">
        <v>133</v>
      </c>
      <c r="X2464">
        <v>7829</v>
      </c>
      <c r="Y2464">
        <v>1377904</v>
      </c>
      <c r="Z2464">
        <v>70224</v>
      </c>
      <c r="AA2464">
        <v>117568</v>
      </c>
      <c r="AB2464">
        <v>1565696</v>
      </c>
      <c r="AC2464">
        <v>1127462</v>
      </c>
      <c r="AD2464">
        <v>438234</v>
      </c>
      <c r="AE2464" t="s">
        <v>78</v>
      </c>
      <c r="AF2464" t="s">
        <v>75</v>
      </c>
      <c r="AG2464" t="s">
        <v>240</v>
      </c>
      <c r="AH2464" t="s">
        <v>145</v>
      </c>
      <c r="AI2464" t="s">
        <v>138</v>
      </c>
      <c r="AJ2464" t="str">
        <f t="shared" si="38"/>
        <v>Aug</v>
      </c>
    </row>
    <row r="2465" spans="1:36" x14ac:dyDescent="0.3">
      <c r="A2465" t="s">
        <v>6395</v>
      </c>
      <c r="B2465" s="33">
        <v>45945</v>
      </c>
      <c r="C2465" t="s">
        <v>93</v>
      </c>
      <c r="D2465" t="s">
        <v>6396</v>
      </c>
      <c r="E2465" t="s">
        <v>179</v>
      </c>
      <c r="F2465" t="s">
        <v>178</v>
      </c>
      <c r="G2465" t="s">
        <v>166</v>
      </c>
      <c r="H2465" t="s">
        <v>157</v>
      </c>
      <c r="I2465">
        <v>1643</v>
      </c>
      <c r="J2465" t="s">
        <v>236</v>
      </c>
      <c r="K2465" t="s">
        <v>686</v>
      </c>
      <c r="L2465" t="s">
        <v>1068</v>
      </c>
      <c r="M2465" t="s">
        <v>1690</v>
      </c>
      <c r="N2465">
        <v>250</v>
      </c>
      <c r="O2465">
        <v>73</v>
      </c>
      <c r="P2465">
        <v>70</v>
      </c>
      <c r="Q2465" t="s">
        <v>76</v>
      </c>
      <c r="R2465" t="s">
        <v>238</v>
      </c>
      <c r="S2465" t="s">
        <v>239</v>
      </c>
      <c r="T2465">
        <v>180</v>
      </c>
      <c r="U2465">
        <v>162</v>
      </c>
      <c r="V2465">
        <v>90</v>
      </c>
      <c r="W2465" t="s">
        <v>135</v>
      </c>
      <c r="X2465">
        <v>8405</v>
      </c>
      <c r="Y2465">
        <v>1361610</v>
      </c>
      <c r="Z2465">
        <v>71118</v>
      </c>
      <c r="AA2465">
        <v>63018</v>
      </c>
      <c r="AB2465">
        <v>1495746</v>
      </c>
      <c r="AC2465">
        <v>1124164</v>
      </c>
      <c r="AD2465">
        <v>371582</v>
      </c>
      <c r="AE2465" t="s">
        <v>72</v>
      </c>
      <c r="AF2465" t="s">
        <v>75</v>
      </c>
      <c r="AG2465" t="s">
        <v>240</v>
      </c>
      <c r="AH2465" t="s">
        <v>147</v>
      </c>
      <c r="AI2465" t="s">
        <v>140</v>
      </c>
      <c r="AJ2465" t="str">
        <f t="shared" si="38"/>
        <v>Oct</v>
      </c>
    </row>
    <row r="2466" spans="1:36" x14ac:dyDescent="0.3">
      <c r="A2466" t="s">
        <v>6397</v>
      </c>
      <c r="B2466" s="33">
        <v>45785</v>
      </c>
      <c r="C2466" t="s">
        <v>95</v>
      </c>
      <c r="D2466" t="s">
        <v>6398</v>
      </c>
      <c r="E2466" t="s">
        <v>175</v>
      </c>
      <c r="F2466" t="s">
        <v>177</v>
      </c>
      <c r="G2466" t="s">
        <v>163</v>
      </c>
      <c r="H2466" t="s">
        <v>162</v>
      </c>
      <c r="I2466">
        <v>2335</v>
      </c>
      <c r="J2466" t="s">
        <v>477</v>
      </c>
      <c r="K2466" t="s">
        <v>6399</v>
      </c>
      <c r="L2466" t="s">
        <v>2036</v>
      </c>
      <c r="M2466" t="s">
        <v>6399</v>
      </c>
      <c r="N2466">
        <v>329</v>
      </c>
      <c r="O2466">
        <v>3</v>
      </c>
      <c r="P2466">
        <v>-7</v>
      </c>
      <c r="Q2466" t="s">
        <v>73</v>
      </c>
      <c r="R2466" t="s">
        <v>238</v>
      </c>
      <c r="S2466" t="s">
        <v>239</v>
      </c>
      <c r="T2466">
        <v>180</v>
      </c>
      <c r="U2466">
        <v>105</v>
      </c>
      <c r="V2466">
        <v>58.33</v>
      </c>
      <c r="W2466" t="s">
        <v>134</v>
      </c>
      <c r="X2466">
        <v>9475</v>
      </c>
      <c r="Y2466">
        <v>994875</v>
      </c>
      <c r="Z2466">
        <v>53025</v>
      </c>
      <c r="AA2466">
        <v>48825</v>
      </c>
      <c r="AB2466">
        <v>1096725</v>
      </c>
      <c r="AC2466">
        <v>953375</v>
      </c>
      <c r="AD2466">
        <v>143350</v>
      </c>
      <c r="AE2466" t="s">
        <v>75</v>
      </c>
      <c r="AF2466" t="s">
        <v>78</v>
      </c>
      <c r="AG2466" t="s">
        <v>240</v>
      </c>
      <c r="AH2466" t="s">
        <v>144</v>
      </c>
      <c r="AI2466" t="s">
        <v>140</v>
      </c>
      <c r="AJ2466" t="str">
        <f t="shared" si="38"/>
        <v>May</v>
      </c>
    </row>
    <row r="2467" spans="1:36" x14ac:dyDescent="0.3">
      <c r="A2467" t="s">
        <v>6400</v>
      </c>
      <c r="B2467" s="33">
        <v>45903</v>
      </c>
      <c r="C2467" t="s">
        <v>96</v>
      </c>
      <c r="D2467" t="s">
        <v>6401</v>
      </c>
      <c r="E2467" t="s">
        <v>173</v>
      </c>
      <c r="F2467" t="s">
        <v>176</v>
      </c>
      <c r="G2467" t="s">
        <v>161</v>
      </c>
      <c r="H2467" t="s">
        <v>156</v>
      </c>
      <c r="I2467">
        <v>512</v>
      </c>
      <c r="J2467" t="s">
        <v>600</v>
      </c>
      <c r="K2467" t="s">
        <v>1073</v>
      </c>
      <c r="L2467" t="s">
        <v>250</v>
      </c>
      <c r="M2467" t="s">
        <v>3873</v>
      </c>
      <c r="N2467">
        <v>84</v>
      </c>
      <c r="O2467">
        <v>32</v>
      </c>
      <c r="P2467">
        <v>24</v>
      </c>
      <c r="Q2467" t="s">
        <v>73</v>
      </c>
      <c r="R2467" t="s">
        <v>238</v>
      </c>
      <c r="S2467" t="s">
        <v>239</v>
      </c>
      <c r="T2467">
        <v>189</v>
      </c>
      <c r="U2467">
        <v>154</v>
      </c>
      <c r="V2467">
        <v>81.48</v>
      </c>
      <c r="W2467" t="s">
        <v>133</v>
      </c>
      <c r="X2467">
        <v>7369</v>
      </c>
      <c r="Y2467">
        <v>1134826</v>
      </c>
      <c r="Z2467">
        <v>55594</v>
      </c>
      <c r="AA2467">
        <v>105798</v>
      </c>
      <c r="AB2467">
        <v>1296218</v>
      </c>
      <c r="AC2467">
        <v>1130551</v>
      </c>
      <c r="AD2467">
        <v>165667</v>
      </c>
      <c r="AE2467" t="s">
        <v>78</v>
      </c>
      <c r="AF2467" t="s">
        <v>81</v>
      </c>
      <c r="AG2467" t="s">
        <v>240</v>
      </c>
      <c r="AH2467" t="s">
        <v>144</v>
      </c>
      <c r="AI2467" t="s">
        <v>139</v>
      </c>
      <c r="AJ2467" t="str">
        <f t="shared" si="38"/>
        <v>Sep</v>
      </c>
    </row>
    <row r="2468" spans="1:36" x14ac:dyDescent="0.3">
      <c r="A2468" t="s">
        <v>6402</v>
      </c>
      <c r="B2468" s="33">
        <v>45917</v>
      </c>
      <c r="C2468" t="s">
        <v>93</v>
      </c>
      <c r="D2468" t="s">
        <v>6403</v>
      </c>
      <c r="E2468" t="s">
        <v>173</v>
      </c>
      <c r="F2468" t="s">
        <v>179</v>
      </c>
      <c r="G2468" t="s">
        <v>161</v>
      </c>
      <c r="H2468" t="s">
        <v>166</v>
      </c>
      <c r="I2468">
        <v>1507</v>
      </c>
      <c r="J2468" t="s">
        <v>639</v>
      </c>
      <c r="K2468" t="s">
        <v>1447</v>
      </c>
      <c r="L2468" t="s">
        <v>327</v>
      </c>
      <c r="M2468" t="s">
        <v>2564</v>
      </c>
      <c r="N2468">
        <v>200</v>
      </c>
      <c r="O2468">
        <v>11</v>
      </c>
      <c r="P2468">
        <v>20</v>
      </c>
      <c r="Q2468" t="s">
        <v>73</v>
      </c>
      <c r="R2468" t="s">
        <v>238</v>
      </c>
      <c r="S2468" t="s">
        <v>239</v>
      </c>
      <c r="T2468">
        <v>180</v>
      </c>
      <c r="U2468">
        <v>124</v>
      </c>
      <c r="V2468">
        <v>68.89</v>
      </c>
      <c r="W2468" t="s">
        <v>133</v>
      </c>
      <c r="X2468">
        <v>9220</v>
      </c>
      <c r="Y2468">
        <v>1143280</v>
      </c>
      <c r="Z2468">
        <v>23560</v>
      </c>
      <c r="AA2468">
        <v>64728</v>
      </c>
      <c r="AB2468">
        <v>1231568</v>
      </c>
      <c r="AC2468">
        <v>766592</v>
      </c>
      <c r="AD2468">
        <v>464976</v>
      </c>
      <c r="AE2468" t="s">
        <v>78</v>
      </c>
      <c r="AF2468" t="s">
        <v>72</v>
      </c>
      <c r="AG2468" t="s">
        <v>240</v>
      </c>
      <c r="AH2468" t="s">
        <v>144</v>
      </c>
      <c r="AI2468" t="s">
        <v>139</v>
      </c>
      <c r="AJ2468" t="str">
        <f t="shared" si="38"/>
        <v>Sep</v>
      </c>
    </row>
    <row r="2469" spans="1:36" x14ac:dyDescent="0.3">
      <c r="A2469" t="s">
        <v>6404</v>
      </c>
      <c r="B2469" s="33">
        <v>45775</v>
      </c>
      <c r="C2469" t="s">
        <v>96</v>
      </c>
      <c r="D2469" t="s">
        <v>6405</v>
      </c>
      <c r="E2469" t="s">
        <v>181</v>
      </c>
      <c r="F2469" t="s">
        <v>174</v>
      </c>
      <c r="G2469" t="s">
        <v>159</v>
      </c>
      <c r="H2469" t="s">
        <v>158</v>
      </c>
      <c r="I2469">
        <v>1601</v>
      </c>
      <c r="J2469" t="s">
        <v>503</v>
      </c>
      <c r="K2469" t="s">
        <v>2361</v>
      </c>
      <c r="L2469" t="s">
        <v>695</v>
      </c>
      <c r="M2469" t="s">
        <v>2672</v>
      </c>
      <c r="N2469">
        <v>243</v>
      </c>
      <c r="O2469">
        <v>7</v>
      </c>
      <c r="P2469">
        <v>14</v>
      </c>
      <c r="Q2469" t="s">
        <v>73</v>
      </c>
      <c r="R2469" t="s">
        <v>238</v>
      </c>
      <c r="S2469" t="s">
        <v>239</v>
      </c>
      <c r="T2469">
        <v>150</v>
      </c>
      <c r="U2469">
        <v>88</v>
      </c>
      <c r="V2469">
        <v>58.67</v>
      </c>
      <c r="W2469" t="s">
        <v>133</v>
      </c>
      <c r="X2469">
        <v>3793</v>
      </c>
      <c r="Y2469">
        <v>333784</v>
      </c>
      <c r="Z2469">
        <v>44440</v>
      </c>
      <c r="AA2469">
        <v>13552</v>
      </c>
      <c r="AB2469">
        <v>391776</v>
      </c>
      <c r="AC2469">
        <v>344586</v>
      </c>
      <c r="AD2469">
        <v>47190</v>
      </c>
      <c r="AE2469" t="s">
        <v>81</v>
      </c>
      <c r="AF2469" t="s">
        <v>78</v>
      </c>
      <c r="AG2469" t="s">
        <v>240</v>
      </c>
      <c r="AH2469" t="s">
        <v>147</v>
      </c>
      <c r="AI2469" t="s">
        <v>139</v>
      </c>
      <c r="AJ2469" t="str">
        <f t="shared" si="38"/>
        <v>Apr</v>
      </c>
    </row>
    <row r="2470" spans="1:36" x14ac:dyDescent="0.3">
      <c r="A2470" t="s">
        <v>6406</v>
      </c>
      <c r="B2470" s="33">
        <v>45686</v>
      </c>
      <c r="C2470" t="s">
        <v>93</v>
      </c>
      <c r="D2470" t="s">
        <v>6407</v>
      </c>
      <c r="E2470" t="s">
        <v>173</v>
      </c>
      <c r="F2470" t="s">
        <v>172</v>
      </c>
      <c r="G2470" t="s">
        <v>161</v>
      </c>
      <c r="H2470" t="s">
        <v>155</v>
      </c>
      <c r="I2470">
        <v>913</v>
      </c>
      <c r="J2470" t="s">
        <v>504</v>
      </c>
      <c r="K2470" t="s">
        <v>1856</v>
      </c>
      <c r="L2470" t="s">
        <v>236</v>
      </c>
      <c r="M2470" t="s">
        <v>2779</v>
      </c>
      <c r="N2470">
        <v>140</v>
      </c>
      <c r="O2470">
        <v>0</v>
      </c>
      <c r="P2470">
        <v>18</v>
      </c>
      <c r="Q2470" t="s">
        <v>73</v>
      </c>
      <c r="R2470" t="s">
        <v>238</v>
      </c>
      <c r="S2470" t="s">
        <v>239</v>
      </c>
      <c r="T2470">
        <v>180</v>
      </c>
      <c r="U2470">
        <v>120</v>
      </c>
      <c r="V2470">
        <v>66.67</v>
      </c>
      <c r="W2470" t="s">
        <v>134</v>
      </c>
      <c r="X2470">
        <v>9339</v>
      </c>
      <c r="Y2470">
        <v>1120680</v>
      </c>
      <c r="Z2470">
        <v>21480</v>
      </c>
      <c r="AA2470">
        <v>75000</v>
      </c>
      <c r="AB2470">
        <v>1217160</v>
      </c>
      <c r="AC2470">
        <v>799233</v>
      </c>
      <c r="AD2470">
        <v>417927</v>
      </c>
      <c r="AE2470" t="s">
        <v>78</v>
      </c>
      <c r="AF2470" t="s">
        <v>81</v>
      </c>
      <c r="AG2470" t="s">
        <v>240</v>
      </c>
      <c r="AH2470" t="s">
        <v>144</v>
      </c>
      <c r="AI2470" t="s">
        <v>139</v>
      </c>
      <c r="AJ2470" t="str">
        <f t="shared" si="38"/>
        <v>Jan</v>
      </c>
    </row>
    <row r="2471" spans="1:36" x14ac:dyDescent="0.3">
      <c r="A2471" t="s">
        <v>6408</v>
      </c>
      <c r="B2471" s="33">
        <v>45806</v>
      </c>
      <c r="C2471" t="s">
        <v>93</v>
      </c>
      <c r="D2471" t="s">
        <v>6409</v>
      </c>
      <c r="E2471" t="s">
        <v>173</v>
      </c>
      <c r="F2471" t="s">
        <v>180</v>
      </c>
      <c r="G2471" t="s">
        <v>161</v>
      </c>
      <c r="H2471" t="s">
        <v>160</v>
      </c>
      <c r="I2471">
        <v>758</v>
      </c>
      <c r="J2471" t="s">
        <v>621</v>
      </c>
      <c r="K2471" t="s">
        <v>4589</v>
      </c>
      <c r="L2471" t="s">
        <v>454</v>
      </c>
      <c r="M2471" t="s">
        <v>1003</v>
      </c>
      <c r="N2471">
        <v>106</v>
      </c>
      <c r="O2471">
        <v>18</v>
      </c>
      <c r="P2471">
        <v>15</v>
      </c>
      <c r="Q2471" t="s">
        <v>73</v>
      </c>
      <c r="R2471" t="s">
        <v>238</v>
      </c>
      <c r="S2471" t="s">
        <v>239</v>
      </c>
      <c r="T2471">
        <v>180</v>
      </c>
      <c r="U2471">
        <v>132</v>
      </c>
      <c r="V2471">
        <v>73.33</v>
      </c>
      <c r="W2471" t="s">
        <v>133</v>
      </c>
      <c r="X2471">
        <v>4611</v>
      </c>
      <c r="Y2471">
        <v>608652</v>
      </c>
      <c r="Z2471">
        <v>55968</v>
      </c>
      <c r="AA2471">
        <v>88044</v>
      </c>
      <c r="AB2471">
        <v>752664</v>
      </c>
      <c r="AC2471">
        <v>565404</v>
      </c>
      <c r="AD2471">
        <v>187260</v>
      </c>
      <c r="AE2471" t="s">
        <v>78</v>
      </c>
      <c r="AF2471" t="s">
        <v>81</v>
      </c>
      <c r="AG2471" t="s">
        <v>240</v>
      </c>
      <c r="AH2471" t="s">
        <v>144</v>
      </c>
      <c r="AI2471" t="s">
        <v>139</v>
      </c>
      <c r="AJ2471" t="str">
        <f t="shared" si="38"/>
        <v>May</v>
      </c>
    </row>
    <row r="2472" spans="1:36" x14ac:dyDescent="0.3">
      <c r="A2472" t="s">
        <v>6410</v>
      </c>
      <c r="B2472" s="33">
        <v>45909</v>
      </c>
      <c r="C2472" t="s">
        <v>93</v>
      </c>
      <c r="D2472" t="s">
        <v>6411</v>
      </c>
      <c r="E2472" t="s">
        <v>175</v>
      </c>
      <c r="F2472" t="s">
        <v>181</v>
      </c>
      <c r="G2472" t="s">
        <v>163</v>
      </c>
      <c r="H2472" t="s">
        <v>159</v>
      </c>
      <c r="I2472">
        <v>870</v>
      </c>
      <c r="J2472" t="s">
        <v>362</v>
      </c>
      <c r="K2472" t="s">
        <v>397</v>
      </c>
      <c r="L2472" t="s">
        <v>3405</v>
      </c>
      <c r="M2472" t="s">
        <v>299</v>
      </c>
      <c r="N2472">
        <v>135</v>
      </c>
      <c r="O2472">
        <v>11</v>
      </c>
      <c r="P2472">
        <v>46</v>
      </c>
      <c r="Q2472" t="s">
        <v>76</v>
      </c>
      <c r="R2472" t="s">
        <v>238</v>
      </c>
      <c r="S2472" t="s">
        <v>239</v>
      </c>
      <c r="T2472">
        <v>189</v>
      </c>
      <c r="U2472">
        <v>145</v>
      </c>
      <c r="V2472">
        <v>76.72</v>
      </c>
      <c r="W2472" t="s">
        <v>133</v>
      </c>
      <c r="X2472">
        <v>4027</v>
      </c>
      <c r="Y2472">
        <v>583915</v>
      </c>
      <c r="Z2472">
        <v>22765</v>
      </c>
      <c r="AA2472">
        <v>30015</v>
      </c>
      <c r="AB2472">
        <v>636695</v>
      </c>
      <c r="AC2472">
        <v>487552</v>
      </c>
      <c r="AD2472">
        <v>149143</v>
      </c>
      <c r="AE2472" t="s">
        <v>75</v>
      </c>
      <c r="AF2472" t="s">
        <v>81</v>
      </c>
      <c r="AG2472" t="s">
        <v>240</v>
      </c>
      <c r="AH2472" t="s">
        <v>147</v>
      </c>
      <c r="AI2472" t="s">
        <v>139</v>
      </c>
      <c r="AJ2472" t="str">
        <f t="shared" si="38"/>
        <v>Sep</v>
      </c>
    </row>
    <row r="2473" spans="1:36" x14ac:dyDescent="0.3">
      <c r="A2473" t="s">
        <v>6412</v>
      </c>
      <c r="B2473" s="33">
        <v>45840</v>
      </c>
      <c r="C2473" t="s">
        <v>93</v>
      </c>
      <c r="D2473" t="s">
        <v>6413</v>
      </c>
      <c r="E2473" t="s">
        <v>175</v>
      </c>
      <c r="F2473" t="s">
        <v>173</v>
      </c>
      <c r="G2473" t="s">
        <v>163</v>
      </c>
      <c r="H2473" t="s">
        <v>161</v>
      </c>
      <c r="I2473">
        <v>2241</v>
      </c>
      <c r="J2473" t="s">
        <v>357</v>
      </c>
      <c r="K2473" t="s">
        <v>4131</v>
      </c>
      <c r="L2473" t="s">
        <v>581</v>
      </c>
      <c r="M2473" t="s">
        <v>792</v>
      </c>
      <c r="N2473">
        <v>338</v>
      </c>
      <c r="O2473">
        <v>0</v>
      </c>
      <c r="P2473">
        <v>12</v>
      </c>
      <c r="Q2473" t="s">
        <v>73</v>
      </c>
      <c r="R2473" t="s">
        <v>238</v>
      </c>
      <c r="S2473" t="s">
        <v>239</v>
      </c>
      <c r="T2473">
        <v>220</v>
      </c>
      <c r="U2473">
        <v>168</v>
      </c>
      <c r="V2473">
        <v>76.36</v>
      </c>
      <c r="W2473" t="s">
        <v>133</v>
      </c>
      <c r="X2473">
        <v>7639</v>
      </c>
      <c r="Y2473">
        <v>1283352</v>
      </c>
      <c r="Z2473">
        <v>62832</v>
      </c>
      <c r="AA2473">
        <v>79128</v>
      </c>
      <c r="AB2473">
        <v>1425312</v>
      </c>
      <c r="AC2473">
        <v>1118575</v>
      </c>
      <c r="AD2473">
        <v>306737</v>
      </c>
      <c r="AE2473" t="s">
        <v>75</v>
      </c>
      <c r="AF2473" t="s">
        <v>78</v>
      </c>
      <c r="AG2473" t="s">
        <v>240</v>
      </c>
      <c r="AH2473" t="s">
        <v>144</v>
      </c>
      <c r="AI2473" t="s">
        <v>138</v>
      </c>
      <c r="AJ2473" t="str">
        <f t="shared" si="38"/>
        <v>Jul</v>
      </c>
    </row>
    <row r="2474" spans="1:36" x14ac:dyDescent="0.3">
      <c r="A2474" t="s">
        <v>6414</v>
      </c>
      <c r="B2474" s="33">
        <v>45943</v>
      </c>
      <c r="C2474" t="s">
        <v>97</v>
      </c>
      <c r="D2474" t="s">
        <v>6415</v>
      </c>
      <c r="E2474" t="s">
        <v>180</v>
      </c>
      <c r="F2474" t="s">
        <v>172</v>
      </c>
      <c r="G2474" t="s">
        <v>160</v>
      </c>
      <c r="H2474" t="s">
        <v>155</v>
      </c>
      <c r="I2474">
        <v>1314</v>
      </c>
      <c r="J2474" t="s">
        <v>508</v>
      </c>
      <c r="K2474" t="s">
        <v>1435</v>
      </c>
      <c r="L2474" t="s">
        <v>382</v>
      </c>
      <c r="M2474" t="s">
        <v>1454</v>
      </c>
      <c r="N2474">
        <v>168</v>
      </c>
      <c r="O2474">
        <v>36</v>
      </c>
      <c r="P2474">
        <v>28</v>
      </c>
      <c r="Q2474" t="s">
        <v>73</v>
      </c>
      <c r="R2474" t="s">
        <v>238</v>
      </c>
      <c r="S2474" t="s">
        <v>239</v>
      </c>
      <c r="T2474">
        <v>220</v>
      </c>
      <c r="U2474">
        <v>139</v>
      </c>
      <c r="V2474">
        <v>63.18</v>
      </c>
      <c r="W2474" t="s">
        <v>134</v>
      </c>
      <c r="X2474">
        <v>7107</v>
      </c>
      <c r="Y2474">
        <v>987873</v>
      </c>
      <c r="Z2474">
        <v>36140</v>
      </c>
      <c r="AA2474">
        <v>62133</v>
      </c>
      <c r="AB2474">
        <v>1086146</v>
      </c>
      <c r="AC2474">
        <v>728654</v>
      </c>
      <c r="AD2474">
        <v>357492</v>
      </c>
      <c r="AE2474" t="s">
        <v>81</v>
      </c>
      <c r="AF2474" t="s">
        <v>81</v>
      </c>
      <c r="AG2474" t="s">
        <v>240</v>
      </c>
      <c r="AH2474" t="s">
        <v>144</v>
      </c>
      <c r="AI2474" t="s">
        <v>138</v>
      </c>
      <c r="AJ2474" t="str">
        <f t="shared" si="38"/>
        <v>Oct</v>
      </c>
    </row>
    <row r="2475" spans="1:36" x14ac:dyDescent="0.3">
      <c r="A2475" t="s">
        <v>6416</v>
      </c>
      <c r="B2475" s="33">
        <v>45827</v>
      </c>
      <c r="C2475" t="s">
        <v>95</v>
      </c>
      <c r="D2475" t="s">
        <v>6417</v>
      </c>
      <c r="E2475" t="s">
        <v>180</v>
      </c>
      <c r="F2475" t="s">
        <v>176</v>
      </c>
      <c r="G2475" t="s">
        <v>160</v>
      </c>
      <c r="H2475" t="s">
        <v>156</v>
      </c>
      <c r="I2475">
        <v>1230</v>
      </c>
      <c r="J2475" t="s">
        <v>248</v>
      </c>
      <c r="K2475" t="s">
        <v>874</v>
      </c>
      <c r="L2475" t="s">
        <v>1010</v>
      </c>
      <c r="M2475" t="s">
        <v>2647</v>
      </c>
      <c r="N2475">
        <v>156</v>
      </c>
      <c r="O2475">
        <v>28</v>
      </c>
      <c r="P2475">
        <v>26</v>
      </c>
      <c r="Q2475" t="s">
        <v>73</v>
      </c>
      <c r="R2475" t="s">
        <v>238</v>
      </c>
      <c r="S2475" t="s">
        <v>239</v>
      </c>
      <c r="T2475">
        <v>189</v>
      </c>
      <c r="U2475">
        <v>129</v>
      </c>
      <c r="V2475">
        <v>68.25</v>
      </c>
      <c r="W2475" t="s">
        <v>133</v>
      </c>
      <c r="X2475">
        <v>3225</v>
      </c>
      <c r="Y2475">
        <v>416025</v>
      </c>
      <c r="Z2475">
        <v>66435</v>
      </c>
      <c r="AA2475">
        <v>64242</v>
      </c>
      <c r="AB2475">
        <v>546702</v>
      </c>
      <c r="AC2475">
        <v>402241</v>
      </c>
      <c r="AD2475">
        <v>144461</v>
      </c>
      <c r="AE2475" t="s">
        <v>81</v>
      </c>
      <c r="AF2475" t="s">
        <v>81</v>
      </c>
      <c r="AG2475" t="s">
        <v>240</v>
      </c>
      <c r="AH2475" t="s">
        <v>144</v>
      </c>
      <c r="AI2475" t="s">
        <v>139</v>
      </c>
      <c r="AJ2475" t="str">
        <f t="shared" si="38"/>
        <v>Jun</v>
      </c>
    </row>
    <row r="2476" spans="1:36" x14ac:dyDescent="0.3">
      <c r="A2476" t="s">
        <v>6418</v>
      </c>
      <c r="B2476" s="33">
        <v>45976</v>
      </c>
      <c r="C2476" t="s">
        <v>97</v>
      </c>
      <c r="D2476" t="s">
        <v>6419</v>
      </c>
      <c r="E2476" t="s">
        <v>178</v>
      </c>
      <c r="F2476" t="s">
        <v>175</v>
      </c>
      <c r="G2476" t="s">
        <v>157</v>
      </c>
      <c r="H2476" t="s">
        <v>163</v>
      </c>
      <c r="I2476">
        <v>1592</v>
      </c>
      <c r="J2476" t="s">
        <v>1045</v>
      </c>
      <c r="K2476" t="s">
        <v>572</v>
      </c>
      <c r="L2476" t="s">
        <v>2193</v>
      </c>
      <c r="M2476" t="s">
        <v>716</v>
      </c>
      <c r="N2476">
        <v>195</v>
      </c>
      <c r="O2476">
        <v>71</v>
      </c>
      <c r="P2476">
        <v>71</v>
      </c>
      <c r="Q2476" t="s">
        <v>76</v>
      </c>
      <c r="R2476" t="s">
        <v>238</v>
      </c>
      <c r="S2476" t="s">
        <v>239</v>
      </c>
      <c r="T2476">
        <v>186</v>
      </c>
      <c r="U2476">
        <v>142</v>
      </c>
      <c r="V2476">
        <v>76.34</v>
      </c>
      <c r="W2476" t="s">
        <v>135</v>
      </c>
      <c r="X2476">
        <v>9044</v>
      </c>
      <c r="Y2476">
        <v>1284248</v>
      </c>
      <c r="Z2476">
        <v>63190</v>
      </c>
      <c r="AA2476">
        <v>41464</v>
      </c>
      <c r="AB2476">
        <v>1388902</v>
      </c>
      <c r="AC2476">
        <v>879897</v>
      </c>
      <c r="AD2476">
        <v>509005</v>
      </c>
      <c r="AE2476" t="s">
        <v>75</v>
      </c>
      <c r="AF2476" t="s">
        <v>75</v>
      </c>
      <c r="AG2476" t="s">
        <v>240</v>
      </c>
      <c r="AH2476" t="s">
        <v>144</v>
      </c>
      <c r="AI2476" t="s">
        <v>139</v>
      </c>
      <c r="AJ2476" t="str">
        <f t="shared" si="38"/>
        <v>Nov</v>
      </c>
    </row>
    <row r="2477" spans="1:36" x14ac:dyDescent="0.3">
      <c r="A2477" t="s">
        <v>6420</v>
      </c>
      <c r="B2477" s="33">
        <v>45885</v>
      </c>
      <c r="C2477" t="s">
        <v>96</v>
      </c>
      <c r="D2477" t="s">
        <v>6421</v>
      </c>
      <c r="E2477" t="s">
        <v>176</v>
      </c>
      <c r="F2477" t="s">
        <v>181</v>
      </c>
      <c r="G2477" t="s">
        <v>156</v>
      </c>
      <c r="H2477" t="s">
        <v>159</v>
      </c>
      <c r="I2477">
        <v>2232</v>
      </c>
      <c r="J2477" t="s">
        <v>264</v>
      </c>
      <c r="K2477" t="s">
        <v>2033</v>
      </c>
      <c r="L2477" t="s">
        <v>469</v>
      </c>
      <c r="M2477" t="s">
        <v>1811</v>
      </c>
      <c r="N2477">
        <v>314</v>
      </c>
      <c r="O2477">
        <v>15</v>
      </c>
      <c r="P2477">
        <v>35</v>
      </c>
      <c r="Q2477" t="s">
        <v>76</v>
      </c>
      <c r="R2477" t="s">
        <v>238</v>
      </c>
      <c r="S2477" t="s">
        <v>239</v>
      </c>
      <c r="T2477">
        <v>180</v>
      </c>
      <c r="U2477">
        <v>141</v>
      </c>
      <c r="V2477">
        <v>78.33</v>
      </c>
      <c r="W2477" t="s">
        <v>133</v>
      </c>
      <c r="X2477">
        <v>5369</v>
      </c>
      <c r="Y2477">
        <v>757029</v>
      </c>
      <c r="Z2477">
        <v>54567</v>
      </c>
      <c r="AA2477">
        <v>17625</v>
      </c>
      <c r="AB2477">
        <v>829221</v>
      </c>
      <c r="AC2477">
        <v>658610</v>
      </c>
      <c r="AD2477">
        <v>170611</v>
      </c>
      <c r="AE2477" t="s">
        <v>81</v>
      </c>
      <c r="AF2477" t="s">
        <v>81</v>
      </c>
      <c r="AG2477" t="s">
        <v>240</v>
      </c>
      <c r="AH2477" t="s">
        <v>146</v>
      </c>
      <c r="AI2477" t="s">
        <v>138</v>
      </c>
      <c r="AJ2477" t="str">
        <f t="shared" si="38"/>
        <v>Aug</v>
      </c>
    </row>
    <row r="2478" spans="1:36" x14ac:dyDescent="0.3">
      <c r="A2478" t="s">
        <v>6422</v>
      </c>
      <c r="B2478" s="33">
        <v>45996</v>
      </c>
      <c r="C2478" t="s">
        <v>93</v>
      </c>
      <c r="D2478" t="s">
        <v>6423</v>
      </c>
      <c r="E2478" t="s">
        <v>180</v>
      </c>
      <c r="F2478" t="s">
        <v>178</v>
      </c>
      <c r="G2478" t="s">
        <v>160</v>
      </c>
      <c r="H2478" t="s">
        <v>157</v>
      </c>
      <c r="I2478">
        <v>536</v>
      </c>
      <c r="J2478" t="s">
        <v>603</v>
      </c>
      <c r="K2478" t="s">
        <v>364</v>
      </c>
      <c r="L2478" t="s">
        <v>3207</v>
      </c>
      <c r="M2478" t="s">
        <v>939</v>
      </c>
      <c r="N2478">
        <v>82</v>
      </c>
      <c r="O2478">
        <v>16</v>
      </c>
      <c r="P2478">
        <v>16</v>
      </c>
      <c r="Q2478" t="s">
        <v>73</v>
      </c>
      <c r="R2478" t="s">
        <v>238</v>
      </c>
      <c r="S2478" t="s">
        <v>239</v>
      </c>
      <c r="T2478">
        <v>180</v>
      </c>
      <c r="U2478">
        <v>135</v>
      </c>
      <c r="V2478">
        <v>75</v>
      </c>
      <c r="W2478" t="s">
        <v>133</v>
      </c>
      <c r="X2478">
        <v>5607</v>
      </c>
      <c r="Y2478">
        <v>756945</v>
      </c>
      <c r="Z2478">
        <v>41985</v>
      </c>
      <c r="AA2478">
        <v>85860</v>
      </c>
      <c r="AB2478">
        <v>884790</v>
      </c>
      <c r="AC2478">
        <v>760514</v>
      </c>
      <c r="AD2478">
        <v>124276</v>
      </c>
      <c r="AE2478" t="s">
        <v>81</v>
      </c>
      <c r="AF2478" t="s">
        <v>75</v>
      </c>
      <c r="AG2478" t="s">
        <v>240</v>
      </c>
      <c r="AH2478" t="s">
        <v>144</v>
      </c>
      <c r="AI2478" t="s">
        <v>138</v>
      </c>
      <c r="AJ2478" t="str">
        <f t="shared" si="38"/>
        <v>Dec</v>
      </c>
    </row>
    <row r="2479" spans="1:36" x14ac:dyDescent="0.3">
      <c r="A2479" t="s">
        <v>6424</v>
      </c>
      <c r="B2479" s="33">
        <v>45720</v>
      </c>
      <c r="C2479" t="s">
        <v>95</v>
      </c>
      <c r="D2479" t="s">
        <v>6425</v>
      </c>
      <c r="E2479" t="s">
        <v>172</v>
      </c>
      <c r="F2479" t="s">
        <v>178</v>
      </c>
      <c r="G2479" t="s">
        <v>155</v>
      </c>
      <c r="H2479" t="s">
        <v>157</v>
      </c>
      <c r="I2479">
        <v>959</v>
      </c>
      <c r="J2479" t="s">
        <v>621</v>
      </c>
      <c r="K2479" t="s">
        <v>470</v>
      </c>
      <c r="L2479" t="s">
        <v>236</v>
      </c>
      <c r="M2479" t="s">
        <v>2199</v>
      </c>
      <c r="N2479">
        <v>139</v>
      </c>
      <c r="O2479">
        <v>0</v>
      </c>
      <c r="P2479">
        <v>10</v>
      </c>
      <c r="Q2479" t="s">
        <v>73</v>
      </c>
      <c r="R2479" t="s">
        <v>238</v>
      </c>
      <c r="S2479" t="s">
        <v>239</v>
      </c>
      <c r="T2479">
        <v>186</v>
      </c>
      <c r="U2479">
        <v>175</v>
      </c>
      <c r="V2479">
        <v>94.09</v>
      </c>
      <c r="W2479" t="s">
        <v>133</v>
      </c>
      <c r="X2479">
        <v>4885</v>
      </c>
      <c r="Y2479">
        <v>854875</v>
      </c>
      <c r="Z2479">
        <v>81900</v>
      </c>
      <c r="AA2479">
        <v>129325</v>
      </c>
      <c r="AB2479">
        <v>1066100</v>
      </c>
      <c r="AC2479">
        <v>849653</v>
      </c>
      <c r="AD2479">
        <v>216447</v>
      </c>
      <c r="AE2479" t="s">
        <v>81</v>
      </c>
      <c r="AF2479" t="s">
        <v>75</v>
      </c>
      <c r="AG2479" t="s">
        <v>240</v>
      </c>
      <c r="AH2479" t="s">
        <v>145</v>
      </c>
      <c r="AI2479" t="s">
        <v>138</v>
      </c>
      <c r="AJ2479" t="str">
        <f t="shared" si="38"/>
        <v>Mar</v>
      </c>
    </row>
    <row r="2480" spans="1:36" x14ac:dyDescent="0.3">
      <c r="A2480" t="s">
        <v>6426</v>
      </c>
      <c r="B2480" s="33">
        <v>45872</v>
      </c>
      <c r="C2480" t="s">
        <v>97</v>
      </c>
      <c r="D2480" t="s">
        <v>6427</v>
      </c>
      <c r="E2480" t="s">
        <v>172</v>
      </c>
      <c r="F2480" t="s">
        <v>177</v>
      </c>
      <c r="G2480" t="s">
        <v>155</v>
      </c>
      <c r="H2480" t="s">
        <v>162</v>
      </c>
      <c r="I2480">
        <v>1802</v>
      </c>
      <c r="J2480" t="s">
        <v>477</v>
      </c>
      <c r="K2480" t="s">
        <v>369</v>
      </c>
      <c r="L2480" t="s">
        <v>495</v>
      </c>
      <c r="M2480" t="s">
        <v>569</v>
      </c>
      <c r="N2480">
        <v>246</v>
      </c>
      <c r="O2480">
        <v>11</v>
      </c>
      <c r="P2480">
        <v>27</v>
      </c>
      <c r="Q2480" t="s">
        <v>73</v>
      </c>
      <c r="R2480" t="s">
        <v>238</v>
      </c>
      <c r="S2480" t="s">
        <v>239</v>
      </c>
      <c r="T2480">
        <v>189</v>
      </c>
      <c r="U2480">
        <v>173</v>
      </c>
      <c r="V2480">
        <v>91.53</v>
      </c>
      <c r="W2480" t="s">
        <v>133</v>
      </c>
      <c r="X2480">
        <v>5706</v>
      </c>
      <c r="Y2480">
        <v>987138</v>
      </c>
      <c r="Z2480">
        <v>58128</v>
      </c>
      <c r="AA2480">
        <v>19030</v>
      </c>
      <c r="AB2480">
        <v>1064296</v>
      </c>
      <c r="AC2480">
        <v>919552</v>
      </c>
      <c r="AD2480">
        <v>144744</v>
      </c>
      <c r="AE2480" t="s">
        <v>81</v>
      </c>
      <c r="AF2480" t="s">
        <v>78</v>
      </c>
      <c r="AG2480" t="s">
        <v>240</v>
      </c>
      <c r="AH2480" t="s">
        <v>145</v>
      </c>
      <c r="AI2480" t="s">
        <v>140</v>
      </c>
      <c r="AJ2480" t="str">
        <f t="shared" si="38"/>
        <v>Aug</v>
      </c>
    </row>
    <row r="2481" spans="1:36" x14ac:dyDescent="0.3">
      <c r="A2481" t="s">
        <v>6428</v>
      </c>
      <c r="B2481" s="33">
        <v>45930</v>
      </c>
      <c r="C2481" t="s">
        <v>93</v>
      </c>
      <c r="D2481" t="s">
        <v>6429</v>
      </c>
      <c r="E2481" t="s">
        <v>174</v>
      </c>
      <c r="F2481" t="s">
        <v>177</v>
      </c>
      <c r="G2481" t="s">
        <v>158</v>
      </c>
      <c r="H2481" t="s">
        <v>162</v>
      </c>
      <c r="I2481">
        <v>444</v>
      </c>
      <c r="J2481" t="s">
        <v>451</v>
      </c>
      <c r="K2481" t="s">
        <v>404</v>
      </c>
      <c r="L2481" t="s">
        <v>605</v>
      </c>
      <c r="M2481" t="s">
        <v>2273</v>
      </c>
      <c r="N2481">
        <v>73</v>
      </c>
      <c r="O2481">
        <v>0</v>
      </c>
      <c r="P2481">
        <v>18</v>
      </c>
      <c r="Q2481" t="s">
        <v>73</v>
      </c>
      <c r="R2481" t="s">
        <v>238</v>
      </c>
      <c r="S2481" t="s">
        <v>239</v>
      </c>
      <c r="T2481">
        <v>186</v>
      </c>
      <c r="U2481">
        <v>173</v>
      </c>
      <c r="V2481">
        <v>93.01</v>
      </c>
      <c r="W2481" t="s">
        <v>133</v>
      </c>
      <c r="X2481">
        <v>4153</v>
      </c>
      <c r="Y2481">
        <v>718469</v>
      </c>
      <c r="Z2481">
        <v>50862</v>
      </c>
      <c r="AA2481">
        <v>66605</v>
      </c>
      <c r="AB2481">
        <v>835936</v>
      </c>
      <c r="AC2481">
        <v>531547</v>
      </c>
      <c r="AD2481">
        <v>304389</v>
      </c>
      <c r="AE2481" t="s">
        <v>78</v>
      </c>
      <c r="AF2481" t="s">
        <v>78</v>
      </c>
      <c r="AG2481" t="s">
        <v>240</v>
      </c>
      <c r="AH2481" t="s">
        <v>147</v>
      </c>
      <c r="AI2481" t="s">
        <v>140</v>
      </c>
      <c r="AJ2481" t="str">
        <f t="shared" si="38"/>
        <v>Sep</v>
      </c>
    </row>
    <row r="2482" spans="1:36" x14ac:dyDescent="0.3">
      <c r="A2482" t="s">
        <v>6430</v>
      </c>
      <c r="B2482" s="33">
        <v>45725</v>
      </c>
      <c r="C2482" t="s">
        <v>95</v>
      </c>
      <c r="D2482" t="s">
        <v>6431</v>
      </c>
      <c r="E2482" t="s">
        <v>177</v>
      </c>
      <c r="F2482" t="s">
        <v>178</v>
      </c>
      <c r="G2482" t="s">
        <v>162</v>
      </c>
      <c r="H2482" t="s">
        <v>157</v>
      </c>
      <c r="I2482">
        <v>1297</v>
      </c>
      <c r="J2482" t="s">
        <v>248</v>
      </c>
      <c r="K2482" t="s">
        <v>6432</v>
      </c>
      <c r="L2482" t="s">
        <v>250</v>
      </c>
      <c r="M2482" t="s">
        <v>3422</v>
      </c>
      <c r="N2482">
        <v>178</v>
      </c>
      <c r="O2482">
        <v>32</v>
      </c>
      <c r="P2482">
        <v>54</v>
      </c>
      <c r="Q2482" t="s">
        <v>76</v>
      </c>
      <c r="R2482" t="s">
        <v>238</v>
      </c>
      <c r="S2482" t="s">
        <v>239</v>
      </c>
      <c r="T2482">
        <v>150</v>
      </c>
      <c r="U2482">
        <v>94</v>
      </c>
      <c r="V2482">
        <v>62.67</v>
      </c>
      <c r="W2482" t="s">
        <v>135</v>
      </c>
      <c r="X2482">
        <v>3209</v>
      </c>
      <c r="Y2482">
        <v>301646</v>
      </c>
      <c r="Z2482">
        <v>22466</v>
      </c>
      <c r="AA2482">
        <v>56588</v>
      </c>
      <c r="AB2482">
        <v>380700</v>
      </c>
      <c r="AC2482">
        <v>268438</v>
      </c>
      <c r="AD2482">
        <v>112262</v>
      </c>
      <c r="AE2482" t="s">
        <v>78</v>
      </c>
      <c r="AF2482" t="s">
        <v>75</v>
      </c>
      <c r="AG2482" t="s">
        <v>240</v>
      </c>
      <c r="AH2482" t="s">
        <v>144</v>
      </c>
      <c r="AI2482" t="s">
        <v>138</v>
      </c>
      <c r="AJ2482" t="str">
        <f t="shared" si="38"/>
        <v>Mar</v>
      </c>
    </row>
    <row r="2483" spans="1:36" x14ac:dyDescent="0.3">
      <c r="A2483" t="s">
        <v>6433</v>
      </c>
      <c r="B2483" s="33">
        <v>46000</v>
      </c>
      <c r="C2483" t="s">
        <v>99</v>
      </c>
      <c r="D2483" t="s">
        <v>6434</v>
      </c>
      <c r="E2483" t="s">
        <v>180</v>
      </c>
      <c r="F2483" t="s">
        <v>174</v>
      </c>
      <c r="G2483" t="s">
        <v>160</v>
      </c>
      <c r="H2483" t="s">
        <v>158</v>
      </c>
      <c r="I2483">
        <v>788</v>
      </c>
      <c r="J2483" t="s">
        <v>588</v>
      </c>
      <c r="K2483" t="s">
        <v>2000</v>
      </c>
      <c r="L2483" t="s">
        <v>6435</v>
      </c>
      <c r="M2483" t="s">
        <v>1588</v>
      </c>
      <c r="N2483">
        <v>114</v>
      </c>
      <c r="O2483">
        <v>55</v>
      </c>
      <c r="P2483">
        <v>50</v>
      </c>
      <c r="Q2483" t="s">
        <v>76</v>
      </c>
      <c r="R2483" t="s">
        <v>238</v>
      </c>
      <c r="S2483" t="s">
        <v>239</v>
      </c>
      <c r="T2483">
        <v>189</v>
      </c>
      <c r="U2483">
        <v>164</v>
      </c>
      <c r="V2483">
        <v>86.77</v>
      </c>
      <c r="W2483" t="s">
        <v>135</v>
      </c>
      <c r="X2483">
        <v>8013</v>
      </c>
      <c r="Y2483">
        <v>1314132</v>
      </c>
      <c r="Z2483">
        <v>87740</v>
      </c>
      <c r="AA2483">
        <v>67076</v>
      </c>
      <c r="AB2483">
        <v>1468948</v>
      </c>
      <c r="AC2483">
        <v>1058834</v>
      </c>
      <c r="AD2483">
        <v>410114</v>
      </c>
      <c r="AE2483" t="s">
        <v>81</v>
      </c>
      <c r="AF2483" t="s">
        <v>78</v>
      </c>
      <c r="AG2483" t="s">
        <v>240</v>
      </c>
      <c r="AH2483" t="s">
        <v>147</v>
      </c>
      <c r="AI2483" t="s">
        <v>139</v>
      </c>
      <c r="AJ2483" t="str">
        <f t="shared" si="38"/>
        <v>Dec</v>
      </c>
    </row>
    <row r="2484" spans="1:36" x14ac:dyDescent="0.3">
      <c r="A2484" t="s">
        <v>6436</v>
      </c>
      <c r="B2484" s="33">
        <v>45774</v>
      </c>
      <c r="C2484" t="s">
        <v>93</v>
      </c>
      <c r="D2484" t="s">
        <v>6437</v>
      </c>
      <c r="E2484" t="s">
        <v>181</v>
      </c>
      <c r="F2484" t="s">
        <v>178</v>
      </c>
      <c r="G2484" t="s">
        <v>159</v>
      </c>
      <c r="H2484" t="s">
        <v>157</v>
      </c>
      <c r="I2484">
        <v>1973</v>
      </c>
      <c r="J2484" t="s">
        <v>529</v>
      </c>
      <c r="K2484" t="s">
        <v>2410</v>
      </c>
      <c r="L2484" t="s">
        <v>971</v>
      </c>
      <c r="M2484" t="s">
        <v>3077</v>
      </c>
      <c r="N2484">
        <v>242</v>
      </c>
      <c r="O2484">
        <v>45</v>
      </c>
      <c r="P2484">
        <v>39</v>
      </c>
      <c r="Q2484" t="s">
        <v>76</v>
      </c>
      <c r="R2484" t="s">
        <v>238</v>
      </c>
      <c r="S2484" t="s">
        <v>239</v>
      </c>
      <c r="T2484">
        <v>220</v>
      </c>
      <c r="U2484">
        <v>153</v>
      </c>
      <c r="V2484">
        <v>69.55</v>
      </c>
      <c r="W2484" t="s">
        <v>133</v>
      </c>
      <c r="X2484">
        <v>3483</v>
      </c>
      <c r="Y2484">
        <v>532899</v>
      </c>
      <c r="Z2484">
        <v>81702</v>
      </c>
      <c r="AA2484">
        <v>117963</v>
      </c>
      <c r="AB2484">
        <v>732564</v>
      </c>
      <c r="AC2484">
        <v>493527</v>
      </c>
      <c r="AD2484">
        <v>239037</v>
      </c>
      <c r="AE2484" t="s">
        <v>81</v>
      </c>
      <c r="AF2484" t="s">
        <v>75</v>
      </c>
      <c r="AG2484" t="s">
        <v>240</v>
      </c>
      <c r="AH2484" t="s">
        <v>144</v>
      </c>
      <c r="AI2484" t="s">
        <v>139</v>
      </c>
      <c r="AJ2484" t="str">
        <f t="shared" si="38"/>
        <v>Apr</v>
      </c>
    </row>
    <row r="2485" spans="1:36" x14ac:dyDescent="0.3">
      <c r="A2485" t="s">
        <v>6438</v>
      </c>
      <c r="B2485" s="33">
        <v>45997</v>
      </c>
      <c r="C2485" t="s">
        <v>96</v>
      </c>
      <c r="D2485" t="s">
        <v>6439</v>
      </c>
      <c r="E2485" t="s">
        <v>174</v>
      </c>
      <c r="F2485" t="s">
        <v>175</v>
      </c>
      <c r="G2485" t="s">
        <v>158</v>
      </c>
      <c r="H2485" t="s">
        <v>163</v>
      </c>
      <c r="I2485">
        <v>2363</v>
      </c>
      <c r="J2485" t="s">
        <v>270</v>
      </c>
      <c r="K2485" t="s">
        <v>1187</v>
      </c>
      <c r="L2485" t="s">
        <v>2306</v>
      </c>
      <c r="M2485" t="s">
        <v>287</v>
      </c>
      <c r="N2485">
        <v>313</v>
      </c>
      <c r="O2485">
        <v>77</v>
      </c>
      <c r="P2485">
        <v>90</v>
      </c>
      <c r="Q2485" t="s">
        <v>76</v>
      </c>
      <c r="R2485" t="s">
        <v>238</v>
      </c>
      <c r="S2485" t="s">
        <v>239</v>
      </c>
      <c r="T2485">
        <v>150</v>
      </c>
      <c r="U2485">
        <v>103</v>
      </c>
      <c r="V2485">
        <v>68.67</v>
      </c>
      <c r="W2485" t="s">
        <v>133</v>
      </c>
      <c r="X2485">
        <v>5630</v>
      </c>
      <c r="Y2485">
        <v>579890</v>
      </c>
      <c r="Z2485">
        <v>18643</v>
      </c>
      <c r="AA2485">
        <v>36359</v>
      </c>
      <c r="AB2485">
        <v>634892</v>
      </c>
      <c r="AC2485">
        <v>501039</v>
      </c>
      <c r="AD2485">
        <v>133853</v>
      </c>
      <c r="AE2485" t="s">
        <v>78</v>
      </c>
      <c r="AF2485" t="s">
        <v>75</v>
      </c>
      <c r="AG2485" t="s">
        <v>240</v>
      </c>
      <c r="AH2485" t="s">
        <v>146</v>
      </c>
      <c r="AI2485" t="s">
        <v>138</v>
      </c>
      <c r="AJ2485" t="str">
        <f t="shared" si="38"/>
        <v>Dec</v>
      </c>
    </row>
    <row r="2486" spans="1:36" x14ac:dyDescent="0.3">
      <c r="A2486" t="s">
        <v>6440</v>
      </c>
      <c r="B2486" s="33">
        <v>45687</v>
      </c>
      <c r="C2486" t="s">
        <v>98</v>
      </c>
      <c r="D2486" t="s">
        <v>6441</v>
      </c>
      <c r="E2486" t="s">
        <v>175</v>
      </c>
      <c r="F2486" t="s">
        <v>174</v>
      </c>
      <c r="G2486" t="s">
        <v>163</v>
      </c>
      <c r="H2486" t="s">
        <v>158</v>
      </c>
      <c r="I2486">
        <v>1921</v>
      </c>
      <c r="J2486" t="s">
        <v>1510</v>
      </c>
      <c r="K2486" t="s">
        <v>636</v>
      </c>
      <c r="L2486" t="s">
        <v>1518</v>
      </c>
      <c r="M2486" t="s">
        <v>3103</v>
      </c>
      <c r="N2486">
        <v>270</v>
      </c>
      <c r="O2486">
        <v>20</v>
      </c>
      <c r="P2486">
        <v>28</v>
      </c>
      <c r="Q2486" t="s">
        <v>73</v>
      </c>
      <c r="R2486" t="s">
        <v>238</v>
      </c>
      <c r="S2486" t="s">
        <v>239</v>
      </c>
      <c r="T2486">
        <v>180</v>
      </c>
      <c r="U2486">
        <v>159</v>
      </c>
      <c r="V2486">
        <v>88.33</v>
      </c>
      <c r="W2486" t="s">
        <v>134</v>
      </c>
      <c r="X2486">
        <v>5684</v>
      </c>
      <c r="Y2486">
        <v>903756</v>
      </c>
      <c r="Z2486">
        <v>61533</v>
      </c>
      <c r="AA2486">
        <v>78387</v>
      </c>
      <c r="AB2486">
        <v>1043676</v>
      </c>
      <c r="AC2486">
        <v>608672</v>
      </c>
      <c r="AD2486">
        <v>435004</v>
      </c>
      <c r="AE2486" t="s">
        <v>75</v>
      </c>
      <c r="AF2486" t="s">
        <v>78</v>
      </c>
      <c r="AG2486" t="s">
        <v>240</v>
      </c>
      <c r="AH2486" t="s">
        <v>144</v>
      </c>
      <c r="AI2486" t="s">
        <v>139</v>
      </c>
      <c r="AJ2486" t="str">
        <f t="shared" si="38"/>
        <v>Jan</v>
      </c>
    </row>
    <row r="2487" spans="1:36" x14ac:dyDescent="0.3">
      <c r="A2487" t="s">
        <v>6442</v>
      </c>
      <c r="B2487" s="33">
        <v>45682</v>
      </c>
      <c r="C2487" t="s">
        <v>97</v>
      </c>
      <c r="D2487" t="s">
        <v>6443</v>
      </c>
      <c r="E2487" t="s">
        <v>172</v>
      </c>
      <c r="F2487" t="s">
        <v>179</v>
      </c>
      <c r="G2487" t="s">
        <v>155</v>
      </c>
      <c r="H2487" t="s">
        <v>166</v>
      </c>
      <c r="I2487">
        <v>2071</v>
      </c>
      <c r="J2487" t="s">
        <v>639</v>
      </c>
      <c r="K2487" t="s">
        <v>2732</v>
      </c>
      <c r="L2487" t="s">
        <v>327</v>
      </c>
      <c r="M2487" t="s">
        <v>530</v>
      </c>
      <c r="N2487">
        <v>277</v>
      </c>
      <c r="O2487">
        <v>11</v>
      </c>
      <c r="P2487">
        <v>3</v>
      </c>
      <c r="Q2487" t="s">
        <v>73</v>
      </c>
      <c r="R2487" t="s">
        <v>238</v>
      </c>
      <c r="S2487" t="s">
        <v>239</v>
      </c>
      <c r="T2487">
        <v>189</v>
      </c>
      <c r="U2487">
        <v>121</v>
      </c>
      <c r="V2487">
        <v>64.02</v>
      </c>
      <c r="W2487" t="s">
        <v>134</v>
      </c>
      <c r="X2487">
        <v>9280</v>
      </c>
      <c r="Y2487">
        <v>1122880</v>
      </c>
      <c r="Z2487">
        <v>51304</v>
      </c>
      <c r="AA2487">
        <v>33880</v>
      </c>
      <c r="AB2487">
        <v>1208064</v>
      </c>
      <c r="AC2487">
        <v>1002046</v>
      </c>
      <c r="AD2487">
        <v>206018</v>
      </c>
      <c r="AE2487" t="s">
        <v>81</v>
      </c>
      <c r="AF2487" t="s">
        <v>72</v>
      </c>
      <c r="AG2487" t="s">
        <v>240</v>
      </c>
      <c r="AH2487" t="s">
        <v>145</v>
      </c>
      <c r="AI2487" t="s">
        <v>139</v>
      </c>
      <c r="AJ2487" t="str">
        <f t="shared" si="38"/>
        <v>Jan</v>
      </c>
    </row>
    <row r="2488" spans="1:36" x14ac:dyDescent="0.3">
      <c r="A2488" t="s">
        <v>6444</v>
      </c>
      <c r="B2488" s="33">
        <v>45984</v>
      </c>
      <c r="C2488" t="s">
        <v>95</v>
      </c>
      <c r="D2488" t="s">
        <v>6445</v>
      </c>
      <c r="E2488" t="s">
        <v>176</v>
      </c>
      <c r="F2488" t="s">
        <v>172</v>
      </c>
      <c r="G2488" t="s">
        <v>156</v>
      </c>
      <c r="H2488" t="s">
        <v>155</v>
      </c>
      <c r="I2488">
        <v>350</v>
      </c>
      <c r="J2488" t="s">
        <v>264</v>
      </c>
      <c r="K2488" t="s">
        <v>556</v>
      </c>
      <c r="L2488" t="s">
        <v>310</v>
      </c>
      <c r="M2488" t="s">
        <v>556</v>
      </c>
      <c r="N2488">
        <v>67</v>
      </c>
      <c r="O2488">
        <v>0</v>
      </c>
      <c r="P2488">
        <v>-10</v>
      </c>
      <c r="Q2488" t="s">
        <v>70</v>
      </c>
      <c r="R2488" t="s">
        <v>238</v>
      </c>
      <c r="S2488" t="s">
        <v>239</v>
      </c>
      <c r="T2488">
        <v>180</v>
      </c>
      <c r="U2488">
        <v>154</v>
      </c>
      <c r="V2488">
        <v>85.56</v>
      </c>
      <c r="W2488" t="s">
        <v>133</v>
      </c>
      <c r="X2488">
        <v>7174</v>
      </c>
      <c r="Y2488">
        <v>1104796</v>
      </c>
      <c r="Z2488">
        <v>63294</v>
      </c>
      <c r="AA2488">
        <v>93786</v>
      </c>
      <c r="AB2488">
        <v>1261876</v>
      </c>
      <c r="AC2488">
        <v>1011848</v>
      </c>
      <c r="AD2488">
        <v>250028</v>
      </c>
      <c r="AE2488" t="s">
        <v>81</v>
      </c>
      <c r="AF2488" t="s">
        <v>81</v>
      </c>
      <c r="AG2488" t="s">
        <v>240</v>
      </c>
      <c r="AH2488" t="s">
        <v>144</v>
      </c>
      <c r="AI2488" t="s">
        <v>138</v>
      </c>
      <c r="AJ2488" t="str">
        <f t="shared" si="38"/>
        <v>Nov</v>
      </c>
    </row>
    <row r="2489" spans="1:36" x14ac:dyDescent="0.3">
      <c r="A2489" t="s">
        <v>6446</v>
      </c>
      <c r="B2489" s="33">
        <v>45922</v>
      </c>
      <c r="C2489" t="s">
        <v>93</v>
      </c>
      <c r="D2489" t="s">
        <v>6447</v>
      </c>
      <c r="E2489" t="s">
        <v>178</v>
      </c>
      <c r="F2489" t="s">
        <v>180</v>
      </c>
      <c r="G2489" t="s">
        <v>157</v>
      </c>
      <c r="H2489" t="s">
        <v>160</v>
      </c>
      <c r="I2489">
        <v>1156</v>
      </c>
      <c r="J2489" t="s">
        <v>258</v>
      </c>
      <c r="K2489" t="s">
        <v>989</v>
      </c>
      <c r="L2489" t="s">
        <v>3842</v>
      </c>
      <c r="M2489" t="s">
        <v>439</v>
      </c>
      <c r="N2489">
        <v>148</v>
      </c>
      <c r="O2489">
        <v>31</v>
      </c>
      <c r="P2489">
        <v>54</v>
      </c>
      <c r="Q2489" t="s">
        <v>76</v>
      </c>
      <c r="R2489" t="s">
        <v>238</v>
      </c>
      <c r="S2489" t="s">
        <v>239</v>
      </c>
      <c r="T2489">
        <v>189</v>
      </c>
      <c r="U2489">
        <v>153</v>
      </c>
      <c r="V2489">
        <v>80.95</v>
      </c>
      <c r="W2489" t="s">
        <v>135</v>
      </c>
      <c r="X2489">
        <v>9266</v>
      </c>
      <c r="Y2489">
        <v>1417698</v>
      </c>
      <c r="Z2489">
        <v>82161</v>
      </c>
      <c r="AA2489">
        <v>57987</v>
      </c>
      <c r="AB2489">
        <v>1557846</v>
      </c>
      <c r="AC2489">
        <v>1331490</v>
      </c>
      <c r="AD2489">
        <v>226356</v>
      </c>
      <c r="AE2489" t="s">
        <v>75</v>
      </c>
      <c r="AF2489" t="s">
        <v>81</v>
      </c>
      <c r="AG2489" t="s">
        <v>240</v>
      </c>
      <c r="AH2489" t="s">
        <v>146</v>
      </c>
      <c r="AI2489" t="s">
        <v>140</v>
      </c>
      <c r="AJ2489" t="str">
        <f t="shared" si="38"/>
        <v>Sep</v>
      </c>
    </row>
    <row r="2490" spans="1:36" x14ac:dyDescent="0.3">
      <c r="A2490" t="s">
        <v>6448</v>
      </c>
      <c r="B2490" s="33">
        <v>45877</v>
      </c>
      <c r="C2490" t="s">
        <v>95</v>
      </c>
      <c r="D2490" t="s">
        <v>6449</v>
      </c>
      <c r="E2490" t="s">
        <v>175</v>
      </c>
      <c r="F2490" t="s">
        <v>174</v>
      </c>
      <c r="G2490" t="s">
        <v>163</v>
      </c>
      <c r="H2490" t="s">
        <v>158</v>
      </c>
      <c r="I2490">
        <v>2199</v>
      </c>
      <c r="J2490" t="s">
        <v>621</v>
      </c>
      <c r="K2490" t="s">
        <v>1504</v>
      </c>
      <c r="N2490">
        <v>262</v>
      </c>
      <c r="O2490">
        <v>0</v>
      </c>
      <c r="P2490">
        <v>0</v>
      </c>
      <c r="Q2490" t="s">
        <v>67</v>
      </c>
      <c r="R2490" t="s">
        <v>245</v>
      </c>
      <c r="S2490" t="s">
        <v>122</v>
      </c>
      <c r="T2490">
        <v>180</v>
      </c>
      <c r="U2490">
        <v>0</v>
      </c>
      <c r="V2490">
        <v>0</v>
      </c>
      <c r="W2490" t="s">
        <v>135</v>
      </c>
      <c r="X2490">
        <v>8114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 t="s">
        <v>75</v>
      </c>
      <c r="AF2490" t="s">
        <v>78</v>
      </c>
      <c r="AG2490" t="s">
        <v>240</v>
      </c>
      <c r="AH2490" t="s">
        <v>144</v>
      </c>
      <c r="AI2490" t="s">
        <v>140</v>
      </c>
      <c r="AJ2490" t="str">
        <f t="shared" si="38"/>
        <v>Aug</v>
      </c>
    </row>
    <row r="2491" spans="1:36" x14ac:dyDescent="0.3">
      <c r="A2491" t="s">
        <v>6450</v>
      </c>
      <c r="B2491" s="33">
        <v>45910</v>
      </c>
      <c r="C2491" t="s">
        <v>95</v>
      </c>
      <c r="D2491" t="s">
        <v>6451</v>
      </c>
      <c r="E2491" t="s">
        <v>172</v>
      </c>
      <c r="F2491" t="s">
        <v>175</v>
      </c>
      <c r="G2491" t="s">
        <v>155</v>
      </c>
      <c r="H2491" t="s">
        <v>163</v>
      </c>
      <c r="I2491">
        <v>1799</v>
      </c>
      <c r="J2491" t="s">
        <v>520</v>
      </c>
      <c r="K2491" t="s">
        <v>1983</v>
      </c>
      <c r="L2491" t="s">
        <v>3893</v>
      </c>
      <c r="M2491" t="s">
        <v>6452</v>
      </c>
      <c r="N2491">
        <v>227</v>
      </c>
      <c r="O2491">
        <v>54</v>
      </c>
      <c r="P2491">
        <v>78</v>
      </c>
      <c r="Q2491" t="s">
        <v>76</v>
      </c>
      <c r="R2491" t="s">
        <v>238</v>
      </c>
      <c r="S2491" t="s">
        <v>239</v>
      </c>
      <c r="T2491">
        <v>220</v>
      </c>
      <c r="U2491">
        <v>175</v>
      </c>
      <c r="V2491">
        <v>79.55</v>
      </c>
      <c r="W2491" t="s">
        <v>135</v>
      </c>
      <c r="X2491">
        <v>4516</v>
      </c>
      <c r="Y2491">
        <v>790300</v>
      </c>
      <c r="Z2491">
        <v>95375</v>
      </c>
      <c r="AA2491">
        <v>43400</v>
      </c>
      <c r="AB2491">
        <v>929075</v>
      </c>
      <c r="AC2491">
        <v>707060</v>
      </c>
      <c r="AD2491">
        <v>222015</v>
      </c>
      <c r="AE2491" t="s">
        <v>81</v>
      </c>
      <c r="AF2491" t="s">
        <v>75</v>
      </c>
      <c r="AG2491" t="s">
        <v>240</v>
      </c>
      <c r="AH2491" t="s">
        <v>146</v>
      </c>
      <c r="AI2491" t="s">
        <v>139</v>
      </c>
      <c r="AJ2491" t="str">
        <f t="shared" si="38"/>
        <v>Sep</v>
      </c>
    </row>
    <row r="2492" spans="1:36" x14ac:dyDescent="0.3">
      <c r="A2492" t="s">
        <v>6453</v>
      </c>
      <c r="B2492" s="33">
        <v>45943</v>
      </c>
      <c r="C2492" t="s">
        <v>97</v>
      </c>
      <c r="D2492" t="s">
        <v>6454</v>
      </c>
      <c r="E2492" t="s">
        <v>174</v>
      </c>
      <c r="F2492" t="s">
        <v>178</v>
      </c>
      <c r="G2492" t="s">
        <v>158</v>
      </c>
      <c r="H2492" t="s">
        <v>157</v>
      </c>
      <c r="I2492">
        <v>771</v>
      </c>
      <c r="J2492" t="s">
        <v>447</v>
      </c>
      <c r="K2492" t="s">
        <v>2144</v>
      </c>
      <c r="L2492" t="s">
        <v>877</v>
      </c>
      <c r="M2492" t="s">
        <v>328</v>
      </c>
      <c r="N2492">
        <v>121</v>
      </c>
      <c r="O2492">
        <v>9</v>
      </c>
      <c r="P2492">
        <v>22</v>
      </c>
      <c r="Q2492" t="s">
        <v>73</v>
      </c>
      <c r="R2492" t="s">
        <v>238</v>
      </c>
      <c r="S2492" t="s">
        <v>239</v>
      </c>
      <c r="T2492">
        <v>186</v>
      </c>
      <c r="U2492">
        <v>164</v>
      </c>
      <c r="V2492">
        <v>88.17</v>
      </c>
      <c r="W2492" t="s">
        <v>133</v>
      </c>
      <c r="X2492">
        <v>3819</v>
      </c>
      <c r="Y2492">
        <v>626316</v>
      </c>
      <c r="Z2492">
        <v>77080</v>
      </c>
      <c r="AA2492">
        <v>50020</v>
      </c>
      <c r="AB2492">
        <v>753416</v>
      </c>
      <c r="AC2492">
        <v>508014</v>
      </c>
      <c r="AD2492">
        <v>245402</v>
      </c>
      <c r="AE2492" t="s">
        <v>78</v>
      </c>
      <c r="AF2492" t="s">
        <v>75</v>
      </c>
      <c r="AG2492" t="s">
        <v>240</v>
      </c>
      <c r="AH2492" t="s">
        <v>144</v>
      </c>
      <c r="AI2492" t="s">
        <v>140</v>
      </c>
      <c r="AJ2492" t="str">
        <f t="shared" si="38"/>
        <v>Oct</v>
      </c>
    </row>
    <row r="2493" spans="1:36" x14ac:dyDescent="0.3">
      <c r="A2493" t="s">
        <v>6455</v>
      </c>
      <c r="B2493" s="33">
        <v>46002</v>
      </c>
      <c r="C2493" t="s">
        <v>96</v>
      </c>
      <c r="D2493" t="s">
        <v>6456</v>
      </c>
      <c r="E2493" t="s">
        <v>181</v>
      </c>
      <c r="F2493" t="s">
        <v>180</v>
      </c>
      <c r="G2493" t="s">
        <v>159</v>
      </c>
      <c r="H2493" t="s">
        <v>160</v>
      </c>
      <c r="I2493">
        <v>1051</v>
      </c>
      <c r="J2493" t="s">
        <v>342</v>
      </c>
      <c r="K2493" t="s">
        <v>321</v>
      </c>
      <c r="L2493" t="s">
        <v>327</v>
      </c>
      <c r="M2493" t="s">
        <v>1884</v>
      </c>
      <c r="N2493">
        <v>166</v>
      </c>
      <c r="O2493">
        <v>11</v>
      </c>
      <c r="P2493">
        <v>8</v>
      </c>
      <c r="Q2493" t="s">
        <v>73</v>
      </c>
      <c r="R2493" t="s">
        <v>238</v>
      </c>
      <c r="S2493" t="s">
        <v>239</v>
      </c>
      <c r="T2493">
        <v>150</v>
      </c>
      <c r="U2493">
        <v>109</v>
      </c>
      <c r="V2493">
        <v>72.67</v>
      </c>
      <c r="W2493" t="s">
        <v>135</v>
      </c>
      <c r="X2493">
        <v>6272</v>
      </c>
      <c r="Y2493">
        <v>683648</v>
      </c>
      <c r="Z2493">
        <v>17549</v>
      </c>
      <c r="AA2493">
        <v>74011</v>
      </c>
      <c r="AB2493">
        <v>775208</v>
      </c>
      <c r="AC2493">
        <v>490779</v>
      </c>
      <c r="AD2493">
        <v>284429</v>
      </c>
      <c r="AE2493" t="s">
        <v>81</v>
      </c>
      <c r="AF2493" t="s">
        <v>81</v>
      </c>
      <c r="AG2493" t="s">
        <v>240</v>
      </c>
      <c r="AH2493" t="s">
        <v>146</v>
      </c>
      <c r="AI2493" t="s">
        <v>138</v>
      </c>
      <c r="AJ2493" t="str">
        <f t="shared" si="38"/>
        <v>Dec</v>
      </c>
    </row>
    <row r="2494" spans="1:36" x14ac:dyDescent="0.3">
      <c r="A2494" t="s">
        <v>6457</v>
      </c>
      <c r="B2494" s="33">
        <v>45922</v>
      </c>
      <c r="C2494" t="s">
        <v>97</v>
      </c>
      <c r="D2494" t="s">
        <v>6458</v>
      </c>
      <c r="E2494" t="s">
        <v>180</v>
      </c>
      <c r="F2494" t="s">
        <v>179</v>
      </c>
      <c r="G2494" t="s">
        <v>160</v>
      </c>
      <c r="H2494" t="s">
        <v>166</v>
      </c>
      <c r="I2494">
        <v>2094</v>
      </c>
      <c r="J2494" t="s">
        <v>325</v>
      </c>
      <c r="K2494" t="s">
        <v>2878</v>
      </c>
      <c r="L2494" t="s">
        <v>459</v>
      </c>
      <c r="M2494" t="s">
        <v>1089</v>
      </c>
      <c r="N2494">
        <v>263</v>
      </c>
      <c r="O2494">
        <v>0</v>
      </c>
      <c r="P2494">
        <v>8</v>
      </c>
      <c r="Q2494" t="s">
        <v>73</v>
      </c>
      <c r="R2494" t="s">
        <v>238</v>
      </c>
      <c r="S2494" t="s">
        <v>239</v>
      </c>
      <c r="T2494">
        <v>189</v>
      </c>
      <c r="U2494">
        <v>150</v>
      </c>
      <c r="V2494">
        <v>79.37</v>
      </c>
      <c r="W2494" t="s">
        <v>135</v>
      </c>
      <c r="X2494">
        <v>7286</v>
      </c>
      <c r="Y2494">
        <v>1092900</v>
      </c>
      <c r="Z2494">
        <v>30600</v>
      </c>
      <c r="AA2494">
        <v>22500</v>
      </c>
      <c r="AB2494">
        <v>1146000</v>
      </c>
      <c r="AC2494">
        <v>725634</v>
      </c>
      <c r="AD2494">
        <v>420366</v>
      </c>
      <c r="AE2494" t="s">
        <v>81</v>
      </c>
      <c r="AF2494" t="s">
        <v>72</v>
      </c>
      <c r="AG2494" t="s">
        <v>240</v>
      </c>
      <c r="AH2494" t="s">
        <v>144</v>
      </c>
      <c r="AI2494" t="s">
        <v>138</v>
      </c>
      <c r="AJ2494" t="str">
        <f t="shared" si="38"/>
        <v>Sep</v>
      </c>
    </row>
    <row r="2495" spans="1:36" x14ac:dyDescent="0.3">
      <c r="A2495" t="s">
        <v>6459</v>
      </c>
      <c r="B2495" s="33">
        <v>45768</v>
      </c>
      <c r="C2495" t="s">
        <v>97</v>
      </c>
      <c r="D2495" t="s">
        <v>6460</v>
      </c>
      <c r="E2495" t="s">
        <v>175</v>
      </c>
      <c r="F2495" t="s">
        <v>180</v>
      </c>
      <c r="G2495" t="s">
        <v>163</v>
      </c>
      <c r="H2495" t="s">
        <v>160</v>
      </c>
      <c r="I2495">
        <v>1547</v>
      </c>
      <c r="J2495" t="s">
        <v>275</v>
      </c>
      <c r="K2495" t="s">
        <v>3028</v>
      </c>
      <c r="L2495" t="s">
        <v>1293</v>
      </c>
      <c r="M2495" t="s">
        <v>2475</v>
      </c>
      <c r="N2495">
        <v>205</v>
      </c>
      <c r="O2495">
        <v>32</v>
      </c>
      <c r="P2495">
        <v>23</v>
      </c>
      <c r="Q2495" t="s">
        <v>73</v>
      </c>
      <c r="R2495" t="s">
        <v>238</v>
      </c>
      <c r="S2495" t="s">
        <v>239</v>
      </c>
      <c r="T2495">
        <v>189</v>
      </c>
      <c r="U2495">
        <v>151</v>
      </c>
      <c r="V2495">
        <v>79.89</v>
      </c>
      <c r="W2495" t="s">
        <v>135</v>
      </c>
      <c r="X2495">
        <v>7542</v>
      </c>
      <c r="Y2495">
        <v>1138842</v>
      </c>
      <c r="Z2495">
        <v>53605</v>
      </c>
      <c r="AA2495">
        <v>92563</v>
      </c>
      <c r="AB2495">
        <v>1285010</v>
      </c>
      <c r="AC2495">
        <v>812633</v>
      </c>
      <c r="AD2495">
        <v>472377</v>
      </c>
      <c r="AE2495" t="s">
        <v>75</v>
      </c>
      <c r="AF2495" t="s">
        <v>81</v>
      </c>
      <c r="AG2495" t="s">
        <v>240</v>
      </c>
      <c r="AH2495" t="s">
        <v>144</v>
      </c>
      <c r="AI2495" t="s">
        <v>139</v>
      </c>
      <c r="AJ2495" t="str">
        <f t="shared" si="38"/>
        <v>Apr</v>
      </c>
    </row>
    <row r="2496" spans="1:36" x14ac:dyDescent="0.3">
      <c r="A2496" t="s">
        <v>6461</v>
      </c>
      <c r="B2496" s="33">
        <v>45718</v>
      </c>
      <c r="C2496" t="s">
        <v>93</v>
      </c>
      <c r="D2496" t="s">
        <v>6462</v>
      </c>
      <c r="E2496" t="s">
        <v>181</v>
      </c>
      <c r="F2496" t="s">
        <v>177</v>
      </c>
      <c r="G2496" t="s">
        <v>159</v>
      </c>
      <c r="H2496" t="s">
        <v>162</v>
      </c>
      <c r="I2496">
        <v>2159</v>
      </c>
      <c r="J2496" t="s">
        <v>504</v>
      </c>
      <c r="K2496" t="s">
        <v>387</v>
      </c>
      <c r="N2496">
        <v>318</v>
      </c>
      <c r="O2496">
        <v>0</v>
      </c>
      <c r="P2496">
        <v>0</v>
      </c>
      <c r="Q2496" t="s">
        <v>67</v>
      </c>
      <c r="R2496" t="s">
        <v>245</v>
      </c>
      <c r="S2496" t="s">
        <v>122</v>
      </c>
      <c r="T2496">
        <v>180</v>
      </c>
      <c r="U2496">
        <v>0</v>
      </c>
      <c r="V2496">
        <v>0</v>
      </c>
      <c r="W2496" t="s">
        <v>133</v>
      </c>
      <c r="X2496">
        <v>3964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 t="s">
        <v>81</v>
      </c>
      <c r="AF2496" t="s">
        <v>78</v>
      </c>
      <c r="AG2496" t="s">
        <v>240</v>
      </c>
      <c r="AH2496" t="s">
        <v>146</v>
      </c>
      <c r="AI2496" t="s">
        <v>138</v>
      </c>
      <c r="AJ2496" t="str">
        <f t="shared" si="38"/>
        <v>Mar</v>
      </c>
    </row>
    <row r="2497" spans="1:36" x14ac:dyDescent="0.3">
      <c r="A2497" t="s">
        <v>6463</v>
      </c>
      <c r="B2497" s="33">
        <v>45903</v>
      </c>
      <c r="C2497" t="s">
        <v>98</v>
      </c>
      <c r="D2497" t="s">
        <v>1451</v>
      </c>
      <c r="E2497" t="s">
        <v>176</v>
      </c>
      <c r="F2497" t="s">
        <v>181</v>
      </c>
      <c r="G2497" t="s">
        <v>156</v>
      </c>
      <c r="H2497" t="s">
        <v>159</v>
      </c>
      <c r="I2497">
        <v>2323</v>
      </c>
      <c r="J2497" t="s">
        <v>806</v>
      </c>
      <c r="K2497" t="s">
        <v>869</v>
      </c>
      <c r="L2497" t="s">
        <v>2805</v>
      </c>
      <c r="M2497" t="s">
        <v>1363</v>
      </c>
      <c r="N2497">
        <v>351</v>
      </c>
      <c r="O2497">
        <v>36</v>
      </c>
      <c r="P2497">
        <v>46</v>
      </c>
      <c r="Q2497" t="s">
        <v>76</v>
      </c>
      <c r="R2497" t="s">
        <v>238</v>
      </c>
      <c r="S2497" t="s">
        <v>239</v>
      </c>
      <c r="T2497">
        <v>189</v>
      </c>
      <c r="U2497">
        <v>99</v>
      </c>
      <c r="V2497">
        <v>52.38</v>
      </c>
      <c r="W2497" t="s">
        <v>135</v>
      </c>
      <c r="X2497">
        <v>8611</v>
      </c>
      <c r="Y2497">
        <v>852489</v>
      </c>
      <c r="Z2497">
        <v>24354</v>
      </c>
      <c r="AA2497">
        <v>46332</v>
      </c>
      <c r="AB2497">
        <v>923175</v>
      </c>
      <c r="AC2497">
        <v>786254</v>
      </c>
      <c r="AD2497">
        <v>136921</v>
      </c>
      <c r="AE2497" t="s">
        <v>81</v>
      </c>
      <c r="AF2497" t="s">
        <v>81</v>
      </c>
      <c r="AG2497" t="s">
        <v>240</v>
      </c>
      <c r="AH2497" t="s">
        <v>145</v>
      </c>
      <c r="AI2497" t="s">
        <v>139</v>
      </c>
      <c r="AJ2497" t="str">
        <f t="shared" si="38"/>
        <v>Sep</v>
      </c>
    </row>
    <row r="2498" spans="1:36" x14ac:dyDescent="0.3">
      <c r="A2498" t="s">
        <v>6464</v>
      </c>
      <c r="B2498" s="33">
        <v>45812</v>
      </c>
      <c r="C2498" t="s">
        <v>98</v>
      </c>
      <c r="D2498" t="s">
        <v>6465</v>
      </c>
      <c r="E2498" t="s">
        <v>173</v>
      </c>
      <c r="F2498" t="s">
        <v>175</v>
      </c>
      <c r="G2498" t="s">
        <v>161</v>
      </c>
      <c r="H2498" t="s">
        <v>163</v>
      </c>
      <c r="I2498">
        <v>2293</v>
      </c>
      <c r="J2498" t="s">
        <v>621</v>
      </c>
      <c r="K2498" t="s">
        <v>1515</v>
      </c>
      <c r="L2498" t="s">
        <v>1900</v>
      </c>
      <c r="M2498" t="s">
        <v>670</v>
      </c>
      <c r="N2498">
        <v>271</v>
      </c>
      <c r="O2498">
        <v>44</v>
      </c>
      <c r="P2498">
        <v>56</v>
      </c>
      <c r="Q2498" t="s">
        <v>76</v>
      </c>
      <c r="R2498" t="s">
        <v>238</v>
      </c>
      <c r="S2498" t="s">
        <v>239</v>
      </c>
      <c r="T2498">
        <v>180</v>
      </c>
      <c r="U2498">
        <v>151</v>
      </c>
      <c r="V2498">
        <v>83.89</v>
      </c>
      <c r="W2498" t="s">
        <v>133</v>
      </c>
      <c r="X2498">
        <v>4197</v>
      </c>
      <c r="Y2498">
        <v>633747</v>
      </c>
      <c r="Z2498">
        <v>27180</v>
      </c>
      <c r="AA2498">
        <v>74292</v>
      </c>
      <c r="AB2498">
        <v>735219</v>
      </c>
      <c r="AC2498">
        <v>530030</v>
      </c>
      <c r="AD2498">
        <v>205189</v>
      </c>
      <c r="AE2498" t="s">
        <v>78</v>
      </c>
      <c r="AF2498" t="s">
        <v>75</v>
      </c>
      <c r="AG2498" t="s">
        <v>240</v>
      </c>
      <c r="AH2498" t="s">
        <v>144</v>
      </c>
      <c r="AI2498" t="s">
        <v>140</v>
      </c>
      <c r="AJ2498" t="str">
        <f t="shared" ref="AJ2498:AJ2561" si="39">TEXT(B2498,"mmm")</f>
        <v>Jun</v>
      </c>
    </row>
    <row r="2499" spans="1:36" x14ac:dyDescent="0.3">
      <c r="A2499" t="s">
        <v>6466</v>
      </c>
      <c r="B2499" s="33">
        <v>45925</v>
      </c>
      <c r="C2499" t="s">
        <v>98</v>
      </c>
      <c r="D2499" t="s">
        <v>6467</v>
      </c>
      <c r="E2499" t="s">
        <v>174</v>
      </c>
      <c r="F2499" t="s">
        <v>172</v>
      </c>
      <c r="G2499" t="s">
        <v>158</v>
      </c>
      <c r="H2499" t="s">
        <v>155</v>
      </c>
      <c r="I2499">
        <v>1125</v>
      </c>
      <c r="J2499" t="s">
        <v>280</v>
      </c>
      <c r="K2499" t="s">
        <v>868</v>
      </c>
      <c r="L2499" t="s">
        <v>1360</v>
      </c>
      <c r="M2499" t="s">
        <v>948</v>
      </c>
      <c r="N2499">
        <v>147</v>
      </c>
      <c r="O2499">
        <v>74</v>
      </c>
      <c r="P2499">
        <v>85</v>
      </c>
      <c r="Q2499" t="s">
        <v>76</v>
      </c>
      <c r="R2499" t="s">
        <v>238</v>
      </c>
      <c r="S2499" t="s">
        <v>239</v>
      </c>
      <c r="T2499">
        <v>180</v>
      </c>
      <c r="U2499">
        <v>151</v>
      </c>
      <c r="V2499">
        <v>83.89</v>
      </c>
      <c r="W2499" t="s">
        <v>133</v>
      </c>
      <c r="X2499">
        <v>8862</v>
      </c>
      <c r="Y2499">
        <v>1338162</v>
      </c>
      <c r="Z2499">
        <v>77916</v>
      </c>
      <c r="AA2499">
        <v>118837</v>
      </c>
      <c r="AB2499">
        <v>1534915</v>
      </c>
      <c r="AC2499">
        <v>1225496</v>
      </c>
      <c r="AD2499">
        <v>309419</v>
      </c>
      <c r="AE2499" t="s">
        <v>78</v>
      </c>
      <c r="AF2499" t="s">
        <v>81</v>
      </c>
      <c r="AG2499" t="s">
        <v>240</v>
      </c>
      <c r="AH2499" t="s">
        <v>146</v>
      </c>
      <c r="AI2499" t="s">
        <v>140</v>
      </c>
      <c r="AJ2499" t="str">
        <f t="shared" si="39"/>
        <v>Sep</v>
      </c>
    </row>
    <row r="2500" spans="1:36" x14ac:dyDescent="0.3">
      <c r="A2500" t="s">
        <v>6468</v>
      </c>
      <c r="B2500" s="33">
        <v>46001</v>
      </c>
      <c r="C2500" t="s">
        <v>98</v>
      </c>
      <c r="D2500" t="s">
        <v>6469</v>
      </c>
      <c r="E2500" t="s">
        <v>175</v>
      </c>
      <c r="F2500" t="s">
        <v>180</v>
      </c>
      <c r="G2500" t="s">
        <v>163</v>
      </c>
      <c r="H2500" t="s">
        <v>160</v>
      </c>
      <c r="I2500">
        <v>679</v>
      </c>
      <c r="J2500" t="s">
        <v>286</v>
      </c>
      <c r="K2500" t="s">
        <v>2466</v>
      </c>
      <c r="L2500" t="s">
        <v>933</v>
      </c>
      <c r="M2500" t="s">
        <v>381</v>
      </c>
      <c r="N2500">
        <v>97</v>
      </c>
      <c r="O2500">
        <v>43</v>
      </c>
      <c r="P2500">
        <v>38</v>
      </c>
      <c r="Q2500" t="s">
        <v>76</v>
      </c>
      <c r="R2500" t="s">
        <v>238</v>
      </c>
      <c r="S2500" t="s">
        <v>239</v>
      </c>
      <c r="T2500">
        <v>189</v>
      </c>
      <c r="U2500">
        <v>170</v>
      </c>
      <c r="V2500">
        <v>89.95</v>
      </c>
      <c r="W2500" t="s">
        <v>133</v>
      </c>
      <c r="X2500">
        <v>4627</v>
      </c>
      <c r="Y2500">
        <v>786590</v>
      </c>
      <c r="Z2500">
        <v>28050</v>
      </c>
      <c r="AA2500">
        <v>122230</v>
      </c>
      <c r="AB2500">
        <v>936870</v>
      </c>
      <c r="AC2500">
        <v>547930</v>
      </c>
      <c r="AD2500">
        <v>388940</v>
      </c>
      <c r="AE2500" t="s">
        <v>75</v>
      </c>
      <c r="AF2500" t="s">
        <v>81</v>
      </c>
      <c r="AG2500" t="s">
        <v>240</v>
      </c>
      <c r="AH2500" t="s">
        <v>145</v>
      </c>
      <c r="AI2500" t="s">
        <v>139</v>
      </c>
      <c r="AJ2500" t="str">
        <f t="shared" si="39"/>
        <v>Dec</v>
      </c>
    </row>
    <row r="2501" spans="1:36" x14ac:dyDescent="0.3">
      <c r="A2501" t="s">
        <v>6470</v>
      </c>
      <c r="B2501" s="33">
        <v>45852</v>
      </c>
      <c r="C2501" t="s">
        <v>93</v>
      </c>
      <c r="D2501" t="s">
        <v>6471</v>
      </c>
      <c r="E2501" t="s">
        <v>180</v>
      </c>
      <c r="F2501" t="s">
        <v>176</v>
      </c>
      <c r="G2501" t="s">
        <v>160</v>
      </c>
      <c r="H2501" t="s">
        <v>156</v>
      </c>
      <c r="I2501">
        <v>1304</v>
      </c>
      <c r="J2501" t="s">
        <v>304</v>
      </c>
      <c r="K2501" t="s">
        <v>2327</v>
      </c>
      <c r="L2501" t="s">
        <v>1422</v>
      </c>
      <c r="M2501" t="s">
        <v>1390</v>
      </c>
      <c r="N2501">
        <v>166</v>
      </c>
      <c r="O2501">
        <v>21</v>
      </c>
      <c r="P2501">
        <v>33</v>
      </c>
      <c r="Q2501" t="s">
        <v>76</v>
      </c>
      <c r="R2501" t="s">
        <v>238</v>
      </c>
      <c r="S2501" t="s">
        <v>239</v>
      </c>
      <c r="T2501">
        <v>180</v>
      </c>
      <c r="U2501">
        <v>158</v>
      </c>
      <c r="V2501">
        <v>87.78</v>
      </c>
      <c r="W2501" t="s">
        <v>133</v>
      </c>
      <c r="X2501">
        <v>9686</v>
      </c>
      <c r="Y2501">
        <v>1530388</v>
      </c>
      <c r="Z2501">
        <v>25596</v>
      </c>
      <c r="AA2501">
        <v>64306</v>
      </c>
      <c r="AB2501">
        <v>1620290</v>
      </c>
      <c r="AC2501">
        <v>1167547</v>
      </c>
      <c r="AD2501">
        <v>452743</v>
      </c>
      <c r="AE2501" t="s">
        <v>81</v>
      </c>
      <c r="AF2501" t="s">
        <v>81</v>
      </c>
      <c r="AG2501" t="s">
        <v>240</v>
      </c>
      <c r="AH2501" t="s">
        <v>146</v>
      </c>
      <c r="AI2501" t="s">
        <v>139</v>
      </c>
      <c r="AJ2501" t="str">
        <f t="shared" si="39"/>
        <v>Jul</v>
      </c>
    </row>
    <row r="2502" spans="1:36" x14ac:dyDescent="0.3">
      <c r="A2502" t="s">
        <v>6472</v>
      </c>
      <c r="B2502" s="33">
        <v>45798</v>
      </c>
      <c r="C2502" t="s">
        <v>93</v>
      </c>
      <c r="D2502" t="s">
        <v>6473</v>
      </c>
      <c r="E2502" t="s">
        <v>175</v>
      </c>
      <c r="F2502" t="s">
        <v>181</v>
      </c>
      <c r="G2502" t="s">
        <v>163</v>
      </c>
      <c r="H2502" t="s">
        <v>159</v>
      </c>
      <c r="I2502">
        <v>1385</v>
      </c>
      <c r="J2502" t="s">
        <v>336</v>
      </c>
      <c r="K2502" t="s">
        <v>4331</v>
      </c>
      <c r="L2502" t="s">
        <v>581</v>
      </c>
      <c r="M2502" t="s">
        <v>1724</v>
      </c>
      <c r="N2502">
        <v>208</v>
      </c>
      <c r="O2502">
        <v>0</v>
      </c>
      <c r="P2502">
        <v>3</v>
      </c>
      <c r="Q2502" t="s">
        <v>70</v>
      </c>
      <c r="R2502" t="s">
        <v>238</v>
      </c>
      <c r="S2502" t="s">
        <v>239</v>
      </c>
      <c r="T2502">
        <v>180</v>
      </c>
      <c r="U2502">
        <v>140</v>
      </c>
      <c r="V2502">
        <v>77.78</v>
      </c>
      <c r="W2502" t="s">
        <v>133</v>
      </c>
      <c r="X2502">
        <v>3581</v>
      </c>
      <c r="Y2502">
        <v>501340</v>
      </c>
      <c r="Z2502">
        <v>44940</v>
      </c>
      <c r="AA2502">
        <v>90860</v>
      </c>
      <c r="AB2502">
        <v>637140</v>
      </c>
      <c r="AC2502">
        <v>521770</v>
      </c>
      <c r="AD2502">
        <v>115370</v>
      </c>
      <c r="AE2502" t="s">
        <v>75</v>
      </c>
      <c r="AF2502" t="s">
        <v>81</v>
      </c>
      <c r="AG2502" t="s">
        <v>240</v>
      </c>
      <c r="AH2502" t="s">
        <v>146</v>
      </c>
      <c r="AI2502" t="s">
        <v>138</v>
      </c>
      <c r="AJ2502" t="str">
        <f t="shared" si="39"/>
        <v>May</v>
      </c>
    </row>
    <row r="2503" spans="1:36" x14ac:dyDescent="0.3">
      <c r="A2503" t="s">
        <v>6474</v>
      </c>
      <c r="B2503" s="33">
        <v>45868</v>
      </c>
      <c r="C2503" t="s">
        <v>93</v>
      </c>
      <c r="D2503" t="s">
        <v>6475</v>
      </c>
      <c r="E2503" t="s">
        <v>176</v>
      </c>
      <c r="F2503" t="s">
        <v>180</v>
      </c>
      <c r="G2503" t="s">
        <v>156</v>
      </c>
      <c r="H2503" t="s">
        <v>160</v>
      </c>
      <c r="I2503">
        <v>898</v>
      </c>
      <c r="J2503" t="s">
        <v>286</v>
      </c>
      <c r="K2503" t="s">
        <v>2690</v>
      </c>
      <c r="L2503" t="s">
        <v>293</v>
      </c>
      <c r="M2503" t="s">
        <v>741</v>
      </c>
      <c r="N2503">
        <v>137</v>
      </c>
      <c r="O2503">
        <v>23</v>
      </c>
      <c r="P2503">
        <v>38</v>
      </c>
      <c r="Q2503" t="s">
        <v>76</v>
      </c>
      <c r="R2503" t="s">
        <v>238</v>
      </c>
      <c r="S2503" t="s">
        <v>239</v>
      </c>
      <c r="T2503">
        <v>150</v>
      </c>
      <c r="U2503">
        <v>137</v>
      </c>
      <c r="V2503">
        <v>91.33</v>
      </c>
      <c r="W2503" t="s">
        <v>135</v>
      </c>
      <c r="X2503">
        <v>5421</v>
      </c>
      <c r="Y2503">
        <v>742677</v>
      </c>
      <c r="Z2503">
        <v>25756</v>
      </c>
      <c r="AA2503">
        <v>58773</v>
      </c>
      <c r="AB2503">
        <v>827206</v>
      </c>
      <c r="AC2503">
        <v>508155</v>
      </c>
      <c r="AD2503">
        <v>319051</v>
      </c>
      <c r="AE2503" t="s">
        <v>81</v>
      </c>
      <c r="AF2503" t="s">
        <v>81</v>
      </c>
      <c r="AG2503" t="s">
        <v>240</v>
      </c>
      <c r="AH2503" t="s">
        <v>146</v>
      </c>
      <c r="AI2503" t="s">
        <v>139</v>
      </c>
      <c r="AJ2503" t="str">
        <f t="shared" si="39"/>
        <v>Jul</v>
      </c>
    </row>
    <row r="2504" spans="1:36" x14ac:dyDescent="0.3">
      <c r="A2504" t="s">
        <v>6476</v>
      </c>
      <c r="B2504" s="33">
        <v>45658</v>
      </c>
      <c r="C2504" t="s">
        <v>93</v>
      </c>
      <c r="D2504" t="s">
        <v>6477</v>
      </c>
      <c r="E2504" t="s">
        <v>176</v>
      </c>
      <c r="F2504" t="s">
        <v>181</v>
      </c>
      <c r="G2504" t="s">
        <v>156</v>
      </c>
      <c r="H2504" t="s">
        <v>159</v>
      </c>
      <c r="I2504">
        <v>1032</v>
      </c>
      <c r="J2504" t="s">
        <v>362</v>
      </c>
      <c r="K2504" t="s">
        <v>306</v>
      </c>
      <c r="L2504" t="s">
        <v>2490</v>
      </c>
      <c r="M2504" t="s">
        <v>1271</v>
      </c>
      <c r="N2504">
        <v>140</v>
      </c>
      <c r="O2504">
        <v>17</v>
      </c>
      <c r="P2504">
        <v>9</v>
      </c>
      <c r="Q2504" t="s">
        <v>73</v>
      </c>
      <c r="R2504" t="s">
        <v>238</v>
      </c>
      <c r="S2504" t="s">
        <v>239</v>
      </c>
      <c r="T2504">
        <v>180</v>
      </c>
      <c r="U2504">
        <v>163</v>
      </c>
      <c r="V2504">
        <v>90.56</v>
      </c>
      <c r="W2504" t="s">
        <v>133</v>
      </c>
      <c r="X2504">
        <v>5034</v>
      </c>
      <c r="Y2504">
        <v>820542</v>
      </c>
      <c r="Z2504">
        <v>37001</v>
      </c>
      <c r="AA2504">
        <v>91932</v>
      </c>
      <c r="AB2504">
        <v>949475</v>
      </c>
      <c r="AC2504">
        <v>619814</v>
      </c>
      <c r="AD2504">
        <v>329661</v>
      </c>
      <c r="AE2504" t="s">
        <v>81</v>
      </c>
      <c r="AF2504" t="s">
        <v>81</v>
      </c>
      <c r="AG2504" t="s">
        <v>240</v>
      </c>
      <c r="AH2504" t="s">
        <v>144</v>
      </c>
      <c r="AI2504" t="s">
        <v>139</v>
      </c>
      <c r="AJ2504" t="str">
        <f t="shared" si="39"/>
        <v>Jan</v>
      </c>
    </row>
    <row r="2505" spans="1:36" x14ac:dyDescent="0.3">
      <c r="A2505" t="s">
        <v>6478</v>
      </c>
      <c r="B2505" s="33">
        <v>46003</v>
      </c>
      <c r="C2505" t="s">
        <v>98</v>
      </c>
      <c r="D2505" t="s">
        <v>6479</v>
      </c>
      <c r="E2505" t="s">
        <v>178</v>
      </c>
      <c r="F2505" t="s">
        <v>181</v>
      </c>
      <c r="G2505" t="s">
        <v>157</v>
      </c>
      <c r="H2505" t="s">
        <v>159</v>
      </c>
      <c r="I2505">
        <v>2231</v>
      </c>
      <c r="J2505" t="s">
        <v>357</v>
      </c>
      <c r="K2505" t="s">
        <v>580</v>
      </c>
      <c r="L2505" t="s">
        <v>581</v>
      </c>
      <c r="M2505" t="s">
        <v>568</v>
      </c>
      <c r="N2505">
        <v>276</v>
      </c>
      <c r="O2505">
        <v>0</v>
      </c>
      <c r="P2505">
        <v>3</v>
      </c>
      <c r="Q2505" t="s">
        <v>70</v>
      </c>
      <c r="R2505" t="s">
        <v>238</v>
      </c>
      <c r="S2505" t="s">
        <v>239</v>
      </c>
      <c r="T2505">
        <v>150</v>
      </c>
      <c r="U2505">
        <v>103</v>
      </c>
      <c r="V2505">
        <v>68.67</v>
      </c>
      <c r="W2505" t="s">
        <v>133</v>
      </c>
      <c r="X2505">
        <v>7820</v>
      </c>
      <c r="Y2505">
        <v>805460</v>
      </c>
      <c r="Z2505">
        <v>39346</v>
      </c>
      <c r="AA2505">
        <v>23484</v>
      </c>
      <c r="AB2505">
        <v>868290</v>
      </c>
      <c r="AC2505">
        <v>746580</v>
      </c>
      <c r="AD2505">
        <v>121710</v>
      </c>
      <c r="AE2505" t="s">
        <v>75</v>
      </c>
      <c r="AF2505" t="s">
        <v>81</v>
      </c>
      <c r="AG2505" t="s">
        <v>240</v>
      </c>
      <c r="AH2505" t="s">
        <v>145</v>
      </c>
      <c r="AI2505" t="s">
        <v>139</v>
      </c>
      <c r="AJ2505" t="str">
        <f t="shared" si="39"/>
        <v>Dec</v>
      </c>
    </row>
    <row r="2506" spans="1:36" x14ac:dyDescent="0.3">
      <c r="A2506" t="s">
        <v>6480</v>
      </c>
      <c r="B2506" s="33">
        <v>45887</v>
      </c>
      <c r="C2506" t="s">
        <v>96</v>
      </c>
      <c r="D2506" t="s">
        <v>6481</v>
      </c>
      <c r="E2506" t="s">
        <v>180</v>
      </c>
      <c r="F2506" t="s">
        <v>172</v>
      </c>
      <c r="G2506" t="s">
        <v>160</v>
      </c>
      <c r="H2506" t="s">
        <v>155</v>
      </c>
      <c r="I2506">
        <v>1426</v>
      </c>
      <c r="J2506" t="s">
        <v>345</v>
      </c>
      <c r="K2506" t="s">
        <v>1878</v>
      </c>
      <c r="L2506" t="s">
        <v>530</v>
      </c>
      <c r="M2506" t="s">
        <v>484</v>
      </c>
      <c r="N2506">
        <v>188</v>
      </c>
      <c r="O2506">
        <v>40</v>
      </c>
      <c r="P2506">
        <v>13</v>
      </c>
      <c r="Q2506" t="s">
        <v>73</v>
      </c>
      <c r="R2506" t="s">
        <v>238</v>
      </c>
      <c r="S2506" t="s">
        <v>239</v>
      </c>
      <c r="T2506">
        <v>220</v>
      </c>
      <c r="U2506">
        <v>172</v>
      </c>
      <c r="V2506">
        <v>78.180000000000007</v>
      </c>
      <c r="W2506" t="s">
        <v>135</v>
      </c>
      <c r="X2506">
        <v>5867</v>
      </c>
      <c r="Y2506">
        <v>1009124</v>
      </c>
      <c r="Z2506">
        <v>88580</v>
      </c>
      <c r="AA2506">
        <v>74820</v>
      </c>
      <c r="AB2506">
        <v>1172524</v>
      </c>
      <c r="AC2506">
        <v>931555</v>
      </c>
      <c r="AD2506">
        <v>240969</v>
      </c>
      <c r="AE2506" t="s">
        <v>81</v>
      </c>
      <c r="AF2506" t="s">
        <v>81</v>
      </c>
      <c r="AG2506" t="s">
        <v>240</v>
      </c>
      <c r="AH2506" t="s">
        <v>144</v>
      </c>
      <c r="AI2506" t="s">
        <v>139</v>
      </c>
      <c r="AJ2506" t="str">
        <f t="shared" si="39"/>
        <v>Aug</v>
      </c>
    </row>
    <row r="2507" spans="1:36" x14ac:dyDescent="0.3">
      <c r="A2507" t="s">
        <v>6482</v>
      </c>
      <c r="B2507" s="33">
        <v>45756</v>
      </c>
      <c r="C2507" t="s">
        <v>93</v>
      </c>
      <c r="D2507" t="s">
        <v>6483</v>
      </c>
      <c r="E2507" t="s">
        <v>176</v>
      </c>
      <c r="F2507" t="s">
        <v>177</v>
      </c>
      <c r="G2507" t="s">
        <v>156</v>
      </c>
      <c r="H2507" t="s">
        <v>162</v>
      </c>
      <c r="I2507">
        <v>365</v>
      </c>
      <c r="J2507" t="s">
        <v>420</v>
      </c>
      <c r="K2507" t="s">
        <v>5350</v>
      </c>
      <c r="L2507" t="s">
        <v>2513</v>
      </c>
      <c r="M2507" t="s">
        <v>261</v>
      </c>
      <c r="N2507">
        <v>65</v>
      </c>
      <c r="O2507">
        <v>16</v>
      </c>
      <c r="P2507">
        <v>27</v>
      </c>
      <c r="Q2507" t="s">
        <v>73</v>
      </c>
      <c r="R2507" t="s">
        <v>238</v>
      </c>
      <c r="S2507" t="s">
        <v>239</v>
      </c>
      <c r="T2507">
        <v>189</v>
      </c>
      <c r="U2507">
        <v>149</v>
      </c>
      <c r="V2507">
        <v>78.84</v>
      </c>
      <c r="W2507" t="s">
        <v>133</v>
      </c>
      <c r="X2507">
        <v>8715</v>
      </c>
      <c r="Y2507">
        <v>1298535</v>
      </c>
      <c r="Z2507">
        <v>48723</v>
      </c>
      <c r="AA2507">
        <v>50809</v>
      </c>
      <c r="AB2507">
        <v>1398067</v>
      </c>
      <c r="AC2507">
        <v>1176193</v>
      </c>
      <c r="AD2507">
        <v>221874</v>
      </c>
      <c r="AE2507" t="s">
        <v>81</v>
      </c>
      <c r="AF2507" t="s">
        <v>78</v>
      </c>
      <c r="AG2507" t="s">
        <v>240</v>
      </c>
      <c r="AH2507" t="s">
        <v>144</v>
      </c>
      <c r="AI2507" t="s">
        <v>139</v>
      </c>
      <c r="AJ2507" t="str">
        <f t="shared" si="39"/>
        <v>Apr</v>
      </c>
    </row>
    <row r="2508" spans="1:36" x14ac:dyDescent="0.3">
      <c r="A2508" t="s">
        <v>6484</v>
      </c>
      <c r="B2508" s="33">
        <v>45711</v>
      </c>
      <c r="C2508" t="s">
        <v>97</v>
      </c>
      <c r="D2508" t="s">
        <v>6485</v>
      </c>
      <c r="E2508" t="s">
        <v>172</v>
      </c>
      <c r="F2508" t="s">
        <v>176</v>
      </c>
      <c r="G2508" t="s">
        <v>155</v>
      </c>
      <c r="H2508" t="s">
        <v>156</v>
      </c>
      <c r="I2508">
        <v>1633</v>
      </c>
      <c r="J2508" t="s">
        <v>971</v>
      </c>
      <c r="K2508" t="s">
        <v>2922</v>
      </c>
      <c r="L2508" t="s">
        <v>982</v>
      </c>
      <c r="M2508" t="s">
        <v>1503</v>
      </c>
      <c r="N2508">
        <v>227</v>
      </c>
      <c r="O2508">
        <v>14</v>
      </c>
      <c r="P2508">
        <v>3</v>
      </c>
      <c r="Q2508" t="s">
        <v>73</v>
      </c>
      <c r="R2508" t="s">
        <v>238</v>
      </c>
      <c r="S2508" t="s">
        <v>239</v>
      </c>
      <c r="T2508">
        <v>189</v>
      </c>
      <c r="U2508">
        <v>176</v>
      </c>
      <c r="V2508">
        <v>93.12</v>
      </c>
      <c r="W2508" t="s">
        <v>133</v>
      </c>
      <c r="X2508">
        <v>10763</v>
      </c>
      <c r="Y2508">
        <v>1894288</v>
      </c>
      <c r="Z2508">
        <v>76736</v>
      </c>
      <c r="AA2508">
        <v>57552</v>
      </c>
      <c r="AB2508">
        <v>2028576</v>
      </c>
      <c r="AC2508">
        <v>1395240</v>
      </c>
      <c r="AD2508">
        <v>633336</v>
      </c>
      <c r="AE2508" t="s">
        <v>81</v>
      </c>
      <c r="AF2508" t="s">
        <v>81</v>
      </c>
      <c r="AG2508" t="s">
        <v>240</v>
      </c>
      <c r="AH2508" t="s">
        <v>144</v>
      </c>
      <c r="AI2508" t="s">
        <v>139</v>
      </c>
      <c r="AJ2508" t="str">
        <f t="shared" si="39"/>
        <v>Feb</v>
      </c>
    </row>
    <row r="2509" spans="1:36" x14ac:dyDescent="0.3">
      <c r="A2509" t="s">
        <v>6486</v>
      </c>
      <c r="B2509" s="33">
        <v>45955</v>
      </c>
      <c r="C2509" t="s">
        <v>93</v>
      </c>
      <c r="D2509" t="s">
        <v>6487</v>
      </c>
      <c r="E2509" t="s">
        <v>180</v>
      </c>
      <c r="F2509" t="s">
        <v>177</v>
      </c>
      <c r="G2509" t="s">
        <v>160</v>
      </c>
      <c r="H2509" t="s">
        <v>162</v>
      </c>
      <c r="I2509">
        <v>827</v>
      </c>
      <c r="J2509" t="s">
        <v>310</v>
      </c>
      <c r="K2509" t="s">
        <v>465</v>
      </c>
      <c r="L2509" t="s">
        <v>310</v>
      </c>
      <c r="M2509" t="s">
        <v>3926</v>
      </c>
      <c r="N2509">
        <v>138</v>
      </c>
      <c r="O2509">
        <v>0</v>
      </c>
      <c r="P2509">
        <v>21</v>
      </c>
      <c r="Q2509" t="s">
        <v>73</v>
      </c>
      <c r="R2509" t="s">
        <v>238</v>
      </c>
      <c r="S2509" t="s">
        <v>239</v>
      </c>
      <c r="T2509">
        <v>220</v>
      </c>
      <c r="U2509">
        <v>190</v>
      </c>
      <c r="V2509">
        <v>86.36</v>
      </c>
      <c r="W2509" t="s">
        <v>134</v>
      </c>
      <c r="X2509">
        <v>9339</v>
      </c>
      <c r="Y2509">
        <v>1774410</v>
      </c>
      <c r="Z2509">
        <v>94430</v>
      </c>
      <c r="AA2509">
        <v>92340</v>
      </c>
      <c r="AB2509">
        <v>1961180</v>
      </c>
      <c r="AC2509">
        <v>1433682</v>
      </c>
      <c r="AD2509">
        <v>527498</v>
      </c>
      <c r="AE2509" t="s">
        <v>81</v>
      </c>
      <c r="AF2509" t="s">
        <v>78</v>
      </c>
      <c r="AG2509" t="s">
        <v>240</v>
      </c>
      <c r="AH2509" t="s">
        <v>145</v>
      </c>
      <c r="AI2509" t="s">
        <v>138</v>
      </c>
      <c r="AJ2509" t="str">
        <f t="shared" si="39"/>
        <v>Oct</v>
      </c>
    </row>
    <row r="2510" spans="1:36" x14ac:dyDescent="0.3">
      <c r="A2510" t="s">
        <v>6488</v>
      </c>
      <c r="B2510" s="33">
        <v>45831</v>
      </c>
      <c r="C2510" t="s">
        <v>93</v>
      </c>
      <c r="D2510" t="s">
        <v>6489</v>
      </c>
      <c r="E2510" t="s">
        <v>173</v>
      </c>
      <c r="F2510" t="s">
        <v>181</v>
      </c>
      <c r="G2510" t="s">
        <v>161</v>
      </c>
      <c r="H2510" t="s">
        <v>159</v>
      </c>
      <c r="I2510">
        <v>839</v>
      </c>
      <c r="J2510" t="s">
        <v>477</v>
      </c>
      <c r="K2510" t="s">
        <v>1878</v>
      </c>
      <c r="L2510" t="s">
        <v>477</v>
      </c>
      <c r="M2510" t="s">
        <v>1878</v>
      </c>
      <c r="N2510">
        <v>128</v>
      </c>
      <c r="O2510">
        <v>0</v>
      </c>
      <c r="P2510">
        <v>-10</v>
      </c>
      <c r="Q2510" t="s">
        <v>70</v>
      </c>
      <c r="R2510" t="s">
        <v>238</v>
      </c>
      <c r="S2510" t="s">
        <v>239</v>
      </c>
      <c r="T2510">
        <v>220</v>
      </c>
      <c r="U2510">
        <v>181</v>
      </c>
      <c r="V2510">
        <v>82.27</v>
      </c>
      <c r="W2510" t="s">
        <v>133</v>
      </c>
      <c r="X2510">
        <v>8101</v>
      </c>
      <c r="Y2510">
        <v>1466281</v>
      </c>
      <c r="Z2510">
        <v>66608</v>
      </c>
      <c r="AA2510">
        <v>24073</v>
      </c>
      <c r="AB2510">
        <v>1556962</v>
      </c>
      <c r="AC2510">
        <v>907639</v>
      </c>
      <c r="AD2510">
        <v>649323</v>
      </c>
      <c r="AE2510" t="s">
        <v>78</v>
      </c>
      <c r="AF2510" t="s">
        <v>81</v>
      </c>
      <c r="AG2510" t="s">
        <v>240</v>
      </c>
      <c r="AH2510" t="s">
        <v>145</v>
      </c>
      <c r="AI2510" t="s">
        <v>139</v>
      </c>
      <c r="AJ2510" t="str">
        <f t="shared" si="39"/>
        <v>Jun</v>
      </c>
    </row>
    <row r="2511" spans="1:36" x14ac:dyDescent="0.3">
      <c r="A2511" t="s">
        <v>6490</v>
      </c>
      <c r="B2511" s="33">
        <v>45941</v>
      </c>
      <c r="C2511" t="s">
        <v>93</v>
      </c>
      <c r="D2511" t="s">
        <v>6491</v>
      </c>
      <c r="E2511" t="s">
        <v>177</v>
      </c>
      <c r="F2511" t="s">
        <v>173</v>
      </c>
      <c r="G2511" t="s">
        <v>162</v>
      </c>
      <c r="H2511" t="s">
        <v>161</v>
      </c>
      <c r="I2511">
        <v>2224</v>
      </c>
      <c r="J2511" t="s">
        <v>459</v>
      </c>
      <c r="K2511" t="s">
        <v>1897</v>
      </c>
      <c r="L2511" t="s">
        <v>1893</v>
      </c>
      <c r="M2511" t="s">
        <v>671</v>
      </c>
      <c r="N2511">
        <v>273</v>
      </c>
      <c r="O2511">
        <v>46</v>
      </c>
      <c r="P2511">
        <v>23</v>
      </c>
      <c r="Q2511" t="s">
        <v>73</v>
      </c>
      <c r="R2511" t="s">
        <v>238</v>
      </c>
      <c r="S2511" t="s">
        <v>239</v>
      </c>
      <c r="T2511">
        <v>220</v>
      </c>
      <c r="U2511">
        <v>130</v>
      </c>
      <c r="V2511">
        <v>59.09</v>
      </c>
      <c r="W2511" t="s">
        <v>133</v>
      </c>
      <c r="X2511">
        <v>4474</v>
      </c>
      <c r="Y2511">
        <v>581620</v>
      </c>
      <c r="Z2511">
        <v>57330</v>
      </c>
      <c r="AA2511">
        <v>60190</v>
      </c>
      <c r="AB2511">
        <v>699140</v>
      </c>
      <c r="AC2511">
        <v>554501</v>
      </c>
      <c r="AD2511">
        <v>144639</v>
      </c>
      <c r="AE2511" t="s">
        <v>78</v>
      </c>
      <c r="AF2511" t="s">
        <v>78</v>
      </c>
      <c r="AG2511" t="s">
        <v>240</v>
      </c>
      <c r="AH2511" t="s">
        <v>144</v>
      </c>
      <c r="AI2511" t="s">
        <v>138</v>
      </c>
      <c r="AJ2511" t="str">
        <f t="shared" si="39"/>
        <v>Oct</v>
      </c>
    </row>
    <row r="2512" spans="1:36" x14ac:dyDescent="0.3">
      <c r="A2512" t="s">
        <v>6492</v>
      </c>
      <c r="B2512" s="33">
        <v>46005</v>
      </c>
      <c r="C2512" t="s">
        <v>97</v>
      </c>
      <c r="D2512" t="s">
        <v>6493</v>
      </c>
      <c r="E2512" t="s">
        <v>181</v>
      </c>
      <c r="F2512" t="s">
        <v>179</v>
      </c>
      <c r="G2512" t="s">
        <v>159</v>
      </c>
      <c r="H2512" t="s">
        <v>166</v>
      </c>
      <c r="I2512">
        <v>1295</v>
      </c>
      <c r="J2512" t="s">
        <v>357</v>
      </c>
      <c r="K2512" t="s">
        <v>2036</v>
      </c>
      <c r="L2512" t="s">
        <v>581</v>
      </c>
      <c r="M2512" t="s">
        <v>1255</v>
      </c>
      <c r="N2512">
        <v>183</v>
      </c>
      <c r="O2512">
        <v>0</v>
      </c>
      <c r="P2512">
        <v>13</v>
      </c>
      <c r="Q2512" t="s">
        <v>73</v>
      </c>
      <c r="R2512" t="s">
        <v>238</v>
      </c>
      <c r="S2512" t="s">
        <v>239</v>
      </c>
      <c r="T2512">
        <v>180</v>
      </c>
      <c r="U2512">
        <v>129</v>
      </c>
      <c r="V2512">
        <v>71.67</v>
      </c>
      <c r="W2512" t="s">
        <v>135</v>
      </c>
      <c r="X2512">
        <v>2823</v>
      </c>
      <c r="Y2512">
        <v>364167</v>
      </c>
      <c r="Z2512">
        <v>64758</v>
      </c>
      <c r="AA2512">
        <v>22188</v>
      </c>
      <c r="AB2512">
        <v>451113</v>
      </c>
      <c r="AC2512">
        <v>286108</v>
      </c>
      <c r="AD2512">
        <v>165005</v>
      </c>
      <c r="AE2512" t="s">
        <v>81</v>
      </c>
      <c r="AF2512" t="s">
        <v>72</v>
      </c>
      <c r="AG2512" t="s">
        <v>240</v>
      </c>
      <c r="AH2512" t="s">
        <v>144</v>
      </c>
      <c r="AI2512" t="s">
        <v>140</v>
      </c>
      <c r="AJ2512" t="str">
        <f t="shared" si="39"/>
        <v>Dec</v>
      </c>
    </row>
    <row r="2513" spans="1:36" x14ac:dyDescent="0.3">
      <c r="A2513" t="s">
        <v>6494</v>
      </c>
      <c r="B2513" s="33">
        <v>45979</v>
      </c>
      <c r="C2513" t="s">
        <v>97</v>
      </c>
      <c r="D2513" t="s">
        <v>6495</v>
      </c>
      <c r="E2513" t="s">
        <v>174</v>
      </c>
      <c r="F2513" t="s">
        <v>172</v>
      </c>
      <c r="G2513" t="s">
        <v>158</v>
      </c>
      <c r="H2513" t="s">
        <v>155</v>
      </c>
      <c r="I2513">
        <v>368</v>
      </c>
      <c r="J2513" t="s">
        <v>605</v>
      </c>
      <c r="K2513" t="s">
        <v>1494</v>
      </c>
      <c r="L2513" t="s">
        <v>605</v>
      </c>
      <c r="M2513" t="s">
        <v>1494</v>
      </c>
      <c r="N2513">
        <v>70</v>
      </c>
      <c r="O2513">
        <v>0</v>
      </c>
      <c r="P2513">
        <v>0</v>
      </c>
      <c r="Q2513" t="s">
        <v>70</v>
      </c>
      <c r="R2513" t="s">
        <v>238</v>
      </c>
      <c r="S2513" t="s">
        <v>239</v>
      </c>
      <c r="T2513">
        <v>189</v>
      </c>
      <c r="U2513">
        <v>135</v>
      </c>
      <c r="V2513">
        <v>71.430000000000007</v>
      </c>
      <c r="W2513" t="s">
        <v>133</v>
      </c>
      <c r="X2513">
        <v>4006</v>
      </c>
      <c r="Y2513">
        <v>540810</v>
      </c>
      <c r="Z2513">
        <v>41445</v>
      </c>
      <c r="AA2513">
        <v>19035</v>
      </c>
      <c r="AB2513">
        <v>601290</v>
      </c>
      <c r="AC2513">
        <v>410214</v>
      </c>
      <c r="AD2513">
        <v>191076</v>
      </c>
      <c r="AE2513" t="s">
        <v>78</v>
      </c>
      <c r="AF2513" t="s">
        <v>81</v>
      </c>
      <c r="AG2513" t="s">
        <v>240</v>
      </c>
      <c r="AH2513" t="s">
        <v>146</v>
      </c>
      <c r="AI2513" t="s">
        <v>138</v>
      </c>
      <c r="AJ2513" t="str">
        <f t="shared" si="39"/>
        <v>Nov</v>
      </c>
    </row>
    <row r="2514" spans="1:36" x14ac:dyDescent="0.3">
      <c r="A2514" t="s">
        <v>6496</v>
      </c>
      <c r="B2514" s="33">
        <v>45914</v>
      </c>
      <c r="C2514" t="s">
        <v>93</v>
      </c>
      <c r="D2514" t="s">
        <v>6497</v>
      </c>
      <c r="E2514" t="s">
        <v>176</v>
      </c>
      <c r="F2514" t="s">
        <v>180</v>
      </c>
      <c r="G2514" t="s">
        <v>156</v>
      </c>
      <c r="H2514" t="s">
        <v>160</v>
      </c>
      <c r="I2514">
        <v>2300</v>
      </c>
      <c r="J2514" t="s">
        <v>298</v>
      </c>
      <c r="K2514" t="s">
        <v>1746</v>
      </c>
      <c r="L2514" t="s">
        <v>2717</v>
      </c>
      <c r="M2514" t="s">
        <v>724</v>
      </c>
      <c r="N2514">
        <v>306</v>
      </c>
      <c r="O2514">
        <v>9</v>
      </c>
      <c r="P2514">
        <v>50</v>
      </c>
      <c r="Q2514" t="s">
        <v>76</v>
      </c>
      <c r="R2514" t="s">
        <v>238</v>
      </c>
      <c r="S2514" t="s">
        <v>239</v>
      </c>
      <c r="T2514">
        <v>180</v>
      </c>
      <c r="U2514">
        <v>119</v>
      </c>
      <c r="V2514">
        <v>66.11</v>
      </c>
      <c r="W2514" t="s">
        <v>133</v>
      </c>
      <c r="X2514">
        <v>3090</v>
      </c>
      <c r="Y2514">
        <v>367710</v>
      </c>
      <c r="Z2514">
        <v>38199</v>
      </c>
      <c r="AA2514">
        <v>64022</v>
      </c>
      <c r="AB2514">
        <v>469931</v>
      </c>
      <c r="AC2514">
        <v>392675</v>
      </c>
      <c r="AD2514">
        <v>77256</v>
      </c>
      <c r="AE2514" t="s">
        <v>81</v>
      </c>
      <c r="AF2514" t="s">
        <v>81</v>
      </c>
      <c r="AG2514" t="s">
        <v>240</v>
      </c>
      <c r="AH2514" t="s">
        <v>146</v>
      </c>
      <c r="AI2514" t="s">
        <v>139</v>
      </c>
      <c r="AJ2514" t="str">
        <f t="shared" si="39"/>
        <v>Sep</v>
      </c>
    </row>
    <row r="2515" spans="1:36" x14ac:dyDescent="0.3">
      <c r="A2515" t="s">
        <v>6498</v>
      </c>
      <c r="B2515" s="33">
        <v>45914</v>
      </c>
      <c r="C2515" t="s">
        <v>93</v>
      </c>
      <c r="D2515" t="s">
        <v>6499</v>
      </c>
      <c r="E2515" t="s">
        <v>172</v>
      </c>
      <c r="F2515" t="s">
        <v>176</v>
      </c>
      <c r="G2515" t="s">
        <v>155</v>
      </c>
      <c r="H2515" t="s">
        <v>156</v>
      </c>
      <c r="I2515">
        <v>1039</v>
      </c>
      <c r="J2515" t="s">
        <v>420</v>
      </c>
      <c r="K2515" t="s">
        <v>2438</v>
      </c>
      <c r="L2515" t="s">
        <v>546</v>
      </c>
      <c r="M2515" t="s">
        <v>610</v>
      </c>
      <c r="N2515">
        <v>143</v>
      </c>
      <c r="O2515">
        <v>25</v>
      </c>
      <c r="P2515">
        <v>47</v>
      </c>
      <c r="Q2515" t="s">
        <v>76</v>
      </c>
      <c r="R2515" t="s">
        <v>238</v>
      </c>
      <c r="S2515" t="s">
        <v>239</v>
      </c>
      <c r="T2515">
        <v>180</v>
      </c>
      <c r="U2515">
        <v>144</v>
      </c>
      <c r="V2515">
        <v>80</v>
      </c>
      <c r="W2515" t="s">
        <v>133</v>
      </c>
      <c r="X2515">
        <v>8583</v>
      </c>
      <c r="Y2515">
        <v>1235952</v>
      </c>
      <c r="Z2515">
        <v>27216</v>
      </c>
      <c r="AA2515">
        <v>55872</v>
      </c>
      <c r="AB2515">
        <v>1319040</v>
      </c>
      <c r="AC2515">
        <v>1158525</v>
      </c>
      <c r="AD2515">
        <v>160515</v>
      </c>
      <c r="AE2515" t="s">
        <v>81</v>
      </c>
      <c r="AF2515" t="s">
        <v>81</v>
      </c>
      <c r="AG2515" t="s">
        <v>240</v>
      </c>
      <c r="AH2515" t="s">
        <v>144</v>
      </c>
      <c r="AI2515" t="s">
        <v>138</v>
      </c>
      <c r="AJ2515" t="str">
        <f t="shared" si="39"/>
        <v>Sep</v>
      </c>
    </row>
    <row r="2516" spans="1:36" x14ac:dyDescent="0.3">
      <c r="A2516" t="s">
        <v>6500</v>
      </c>
      <c r="B2516" s="33">
        <v>45869</v>
      </c>
      <c r="C2516" t="s">
        <v>93</v>
      </c>
      <c r="D2516" t="s">
        <v>6501</v>
      </c>
      <c r="E2516" t="s">
        <v>172</v>
      </c>
      <c r="F2516" t="s">
        <v>178</v>
      </c>
      <c r="G2516" t="s">
        <v>155</v>
      </c>
      <c r="H2516" t="s">
        <v>157</v>
      </c>
      <c r="I2516">
        <v>1520</v>
      </c>
      <c r="J2516" t="s">
        <v>336</v>
      </c>
      <c r="K2516" t="s">
        <v>2542</v>
      </c>
      <c r="L2516" t="s">
        <v>265</v>
      </c>
      <c r="M2516" t="s">
        <v>249</v>
      </c>
      <c r="N2516">
        <v>213</v>
      </c>
      <c r="O2516">
        <v>40</v>
      </c>
      <c r="P2516">
        <v>30</v>
      </c>
      <c r="Q2516" t="s">
        <v>73</v>
      </c>
      <c r="R2516" t="s">
        <v>238</v>
      </c>
      <c r="S2516" t="s">
        <v>239</v>
      </c>
      <c r="T2516">
        <v>189</v>
      </c>
      <c r="U2516">
        <v>160</v>
      </c>
      <c r="V2516">
        <v>84.66</v>
      </c>
      <c r="W2516" t="s">
        <v>134</v>
      </c>
      <c r="X2516">
        <v>4805</v>
      </c>
      <c r="Y2516">
        <v>768800</v>
      </c>
      <c r="Z2516">
        <v>53440</v>
      </c>
      <c r="AA2516">
        <v>108160</v>
      </c>
      <c r="AB2516">
        <v>930400</v>
      </c>
      <c r="AC2516">
        <v>664176</v>
      </c>
      <c r="AD2516">
        <v>266224</v>
      </c>
      <c r="AE2516" t="s">
        <v>81</v>
      </c>
      <c r="AF2516" t="s">
        <v>75</v>
      </c>
      <c r="AG2516" t="s">
        <v>240</v>
      </c>
      <c r="AH2516" t="s">
        <v>144</v>
      </c>
      <c r="AI2516" t="s">
        <v>139</v>
      </c>
      <c r="AJ2516" t="str">
        <f t="shared" si="39"/>
        <v>Jul</v>
      </c>
    </row>
    <row r="2517" spans="1:36" x14ac:dyDescent="0.3">
      <c r="A2517" t="s">
        <v>6502</v>
      </c>
      <c r="B2517" s="33">
        <v>46014</v>
      </c>
      <c r="C2517" t="s">
        <v>93</v>
      </c>
      <c r="D2517" t="s">
        <v>4273</v>
      </c>
      <c r="E2517" t="s">
        <v>174</v>
      </c>
      <c r="F2517" t="s">
        <v>178</v>
      </c>
      <c r="G2517" t="s">
        <v>158</v>
      </c>
      <c r="H2517" t="s">
        <v>157</v>
      </c>
      <c r="I2517">
        <v>2153</v>
      </c>
      <c r="J2517" t="s">
        <v>368</v>
      </c>
      <c r="K2517" t="s">
        <v>1246</v>
      </c>
      <c r="L2517" t="s">
        <v>1979</v>
      </c>
      <c r="M2517" t="s">
        <v>6503</v>
      </c>
      <c r="N2517">
        <v>262</v>
      </c>
      <c r="O2517">
        <v>28</v>
      </c>
      <c r="P2517">
        <v>1</v>
      </c>
      <c r="Q2517" t="s">
        <v>73</v>
      </c>
      <c r="R2517" t="s">
        <v>238</v>
      </c>
      <c r="S2517" t="s">
        <v>239</v>
      </c>
      <c r="T2517">
        <v>150</v>
      </c>
      <c r="U2517">
        <v>125</v>
      </c>
      <c r="V2517">
        <v>83.33</v>
      </c>
      <c r="W2517" t="s">
        <v>133</v>
      </c>
      <c r="X2517">
        <v>7229</v>
      </c>
      <c r="Y2517">
        <v>903625</v>
      </c>
      <c r="Z2517">
        <v>60500</v>
      </c>
      <c r="AA2517">
        <v>15625</v>
      </c>
      <c r="AB2517">
        <v>979750</v>
      </c>
      <c r="AC2517">
        <v>675834</v>
      </c>
      <c r="AD2517">
        <v>303916</v>
      </c>
      <c r="AE2517" t="s">
        <v>78</v>
      </c>
      <c r="AF2517" t="s">
        <v>75</v>
      </c>
      <c r="AG2517" t="s">
        <v>240</v>
      </c>
      <c r="AH2517" t="s">
        <v>144</v>
      </c>
      <c r="AI2517" t="s">
        <v>139</v>
      </c>
      <c r="AJ2517" t="str">
        <f t="shared" si="39"/>
        <v>Dec</v>
      </c>
    </row>
    <row r="2518" spans="1:36" x14ac:dyDescent="0.3">
      <c r="A2518" t="s">
        <v>6504</v>
      </c>
      <c r="B2518" s="33">
        <v>45780</v>
      </c>
      <c r="C2518" t="s">
        <v>98</v>
      </c>
      <c r="D2518" t="s">
        <v>6505</v>
      </c>
      <c r="E2518" t="s">
        <v>175</v>
      </c>
      <c r="F2518" t="s">
        <v>177</v>
      </c>
      <c r="G2518" t="s">
        <v>163</v>
      </c>
      <c r="H2518" t="s">
        <v>162</v>
      </c>
      <c r="I2518">
        <v>2234</v>
      </c>
      <c r="J2518" t="s">
        <v>304</v>
      </c>
      <c r="K2518" t="s">
        <v>2090</v>
      </c>
      <c r="L2518" t="s">
        <v>304</v>
      </c>
      <c r="M2518" t="s">
        <v>2433</v>
      </c>
      <c r="N2518">
        <v>265</v>
      </c>
      <c r="O2518">
        <v>0</v>
      </c>
      <c r="P2518">
        <v>14</v>
      </c>
      <c r="Q2518" t="s">
        <v>73</v>
      </c>
      <c r="R2518" t="s">
        <v>238</v>
      </c>
      <c r="S2518" t="s">
        <v>239</v>
      </c>
      <c r="T2518">
        <v>189</v>
      </c>
      <c r="U2518">
        <v>114</v>
      </c>
      <c r="V2518">
        <v>60.32</v>
      </c>
      <c r="W2518" t="s">
        <v>133</v>
      </c>
      <c r="X2518">
        <v>7353</v>
      </c>
      <c r="Y2518">
        <v>838242</v>
      </c>
      <c r="Z2518">
        <v>37848</v>
      </c>
      <c r="AA2518">
        <v>37164</v>
      </c>
      <c r="AB2518">
        <v>913254</v>
      </c>
      <c r="AC2518">
        <v>564767</v>
      </c>
      <c r="AD2518">
        <v>348487</v>
      </c>
      <c r="AE2518" t="s">
        <v>75</v>
      </c>
      <c r="AF2518" t="s">
        <v>78</v>
      </c>
      <c r="AG2518" t="s">
        <v>240</v>
      </c>
      <c r="AH2518" t="s">
        <v>144</v>
      </c>
      <c r="AI2518" t="s">
        <v>138</v>
      </c>
      <c r="AJ2518" t="str">
        <f t="shared" si="39"/>
        <v>May</v>
      </c>
    </row>
    <row r="2519" spans="1:36" x14ac:dyDescent="0.3">
      <c r="A2519" t="s">
        <v>6506</v>
      </c>
      <c r="B2519" s="33">
        <v>45807</v>
      </c>
      <c r="C2519" t="s">
        <v>97</v>
      </c>
      <c r="D2519" t="s">
        <v>6507</v>
      </c>
      <c r="E2519" t="s">
        <v>179</v>
      </c>
      <c r="F2519" t="s">
        <v>175</v>
      </c>
      <c r="G2519" t="s">
        <v>166</v>
      </c>
      <c r="H2519" t="s">
        <v>163</v>
      </c>
      <c r="I2519">
        <v>831</v>
      </c>
      <c r="J2519" t="s">
        <v>520</v>
      </c>
      <c r="K2519" t="s">
        <v>1647</v>
      </c>
      <c r="L2519" t="s">
        <v>3231</v>
      </c>
      <c r="M2519" t="s">
        <v>484</v>
      </c>
      <c r="N2519">
        <v>125</v>
      </c>
      <c r="O2519">
        <v>21</v>
      </c>
      <c r="P2519">
        <v>16</v>
      </c>
      <c r="Q2519" t="s">
        <v>73</v>
      </c>
      <c r="R2519" t="s">
        <v>238</v>
      </c>
      <c r="S2519" t="s">
        <v>239</v>
      </c>
      <c r="T2519">
        <v>220</v>
      </c>
      <c r="U2519">
        <v>208</v>
      </c>
      <c r="V2519">
        <v>94.55</v>
      </c>
      <c r="W2519" t="s">
        <v>133</v>
      </c>
      <c r="X2519">
        <v>2849</v>
      </c>
      <c r="Y2519">
        <v>592592</v>
      </c>
      <c r="Z2519">
        <v>75712</v>
      </c>
      <c r="AA2519">
        <v>153088</v>
      </c>
      <c r="AB2519">
        <v>821392</v>
      </c>
      <c r="AC2519">
        <v>540232</v>
      </c>
      <c r="AD2519">
        <v>281160</v>
      </c>
      <c r="AE2519" t="s">
        <v>72</v>
      </c>
      <c r="AF2519" t="s">
        <v>75</v>
      </c>
      <c r="AG2519" t="s">
        <v>240</v>
      </c>
      <c r="AH2519" t="s">
        <v>145</v>
      </c>
      <c r="AI2519" t="s">
        <v>139</v>
      </c>
      <c r="AJ2519" t="str">
        <f t="shared" si="39"/>
        <v>May</v>
      </c>
    </row>
    <row r="2520" spans="1:36" x14ac:dyDescent="0.3">
      <c r="A2520" t="s">
        <v>6508</v>
      </c>
      <c r="B2520" s="33">
        <v>45950</v>
      </c>
      <c r="C2520" t="s">
        <v>97</v>
      </c>
      <c r="D2520" t="s">
        <v>6509</v>
      </c>
      <c r="E2520" t="s">
        <v>172</v>
      </c>
      <c r="F2520" t="s">
        <v>179</v>
      </c>
      <c r="G2520" t="s">
        <v>155</v>
      </c>
      <c r="H2520" t="s">
        <v>166</v>
      </c>
      <c r="I2520">
        <v>2163</v>
      </c>
      <c r="J2520" t="s">
        <v>554</v>
      </c>
      <c r="K2520" t="s">
        <v>1884</v>
      </c>
      <c r="L2520" t="s">
        <v>463</v>
      </c>
      <c r="M2520" t="s">
        <v>692</v>
      </c>
      <c r="N2520">
        <v>294</v>
      </c>
      <c r="O2520">
        <v>0</v>
      </c>
      <c r="P2520">
        <v>40</v>
      </c>
      <c r="Q2520" t="s">
        <v>76</v>
      </c>
      <c r="R2520" t="s">
        <v>238</v>
      </c>
      <c r="S2520" t="s">
        <v>239</v>
      </c>
      <c r="T2520">
        <v>150</v>
      </c>
      <c r="U2520">
        <v>98</v>
      </c>
      <c r="V2520">
        <v>65.33</v>
      </c>
      <c r="W2520" t="s">
        <v>133</v>
      </c>
      <c r="X2520">
        <v>5549</v>
      </c>
      <c r="Y2520">
        <v>543802</v>
      </c>
      <c r="Z2520">
        <v>52920</v>
      </c>
      <c r="AA2520">
        <v>64092</v>
      </c>
      <c r="AB2520">
        <v>660814</v>
      </c>
      <c r="AC2520">
        <v>406549</v>
      </c>
      <c r="AD2520">
        <v>254265</v>
      </c>
      <c r="AE2520" t="s">
        <v>81</v>
      </c>
      <c r="AF2520" t="s">
        <v>72</v>
      </c>
      <c r="AG2520" t="s">
        <v>240</v>
      </c>
      <c r="AH2520" t="s">
        <v>147</v>
      </c>
      <c r="AI2520" t="s">
        <v>139</v>
      </c>
      <c r="AJ2520" t="str">
        <f t="shared" si="39"/>
        <v>Oct</v>
      </c>
    </row>
    <row r="2521" spans="1:36" x14ac:dyDescent="0.3">
      <c r="A2521" t="s">
        <v>6510</v>
      </c>
      <c r="B2521" s="33">
        <v>46016</v>
      </c>
      <c r="C2521" t="s">
        <v>95</v>
      </c>
      <c r="D2521" t="s">
        <v>6511</v>
      </c>
      <c r="E2521" t="s">
        <v>179</v>
      </c>
      <c r="F2521" t="s">
        <v>175</v>
      </c>
      <c r="G2521" t="s">
        <v>166</v>
      </c>
      <c r="H2521" t="s">
        <v>163</v>
      </c>
      <c r="I2521">
        <v>2132</v>
      </c>
      <c r="J2521" t="s">
        <v>554</v>
      </c>
      <c r="K2521" t="s">
        <v>1884</v>
      </c>
      <c r="L2521" t="s">
        <v>824</v>
      </c>
      <c r="M2521" t="s">
        <v>3293</v>
      </c>
      <c r="N2521">
        <v>294</v>
      </c>
      <c r="O2521">
        <v>18</v>
      </c>
      <c r="P2521">
        <v>10</v>
      </c>
      <c r="Q2521" t="s">
        <v>73</v>
      </c>
      <c r="R2521" t="s">
        <v>238</v>
      </c>
      <c r="S2521" t="s">
        <v>239</v>
      </c>
      <c r="T2521">
        <v>180</v>
      </c>
      <c r="U2521">
        <v>162</v>
      </c>
      <c r="V2521">
        <v>90</v>
      </c>
      <c r="W2521" t="s">
        <v>135</v>
      </c>
      <c r="X2521">
        <v>9639</v>
      </c>
      <c r="Y2521">
        <v>1561518</v>
      </c>
      <c r="Z2521">
        <v>32724</v>
      </c>
      <c r="AA2521">
        <v>40176</v>
      </c>
      <c r="AB2521">
        <v>1634418</v>
      </c>
      <c r="AC2521">
        <v>1083433</v>
      </c>
      <c r="AD2521">
        <v>550985</v>
      </c>
      <c r="AE2521" t="s">
        <v>72</v>
      </c>
      <c r="AF2521" t="s">
        <v>75</v>
      </c>
      <c r="AG2521" t="s">
        <v>240</v>
      </c>
      <c r="AH2521" t="s">
        <v>144</v>
      </c>
      <c r="AI2521" t="s">
        <v>140</v>
      </c>
      <c r="AJ2521" t="str">
        <f t="shared" si="39"/>
        <v>Dec</v>
      </c>
    </row>
    <row r="2522" spans="1:36" x14ac:dyDescent="0.3">
      <c r="A2522" t="s">
        <v>6512</v>
      </c>
      <c r="B2522" s="33">
        <v>45788</v>
      </c>
      <c r="C2522" t="s">
        <v>93</v>
      </c>
      <c r="D2522" t="s">
        <v>6513</v>
      </c>
      <c r="E2522" t="s">
        <v>181</v>
      </c>
      <c r="F2522" t="s">
        <v>172</v>
      </c>
      <c r="G2522" t="s">
        <v>159</v>
      </c>
      <c r="H2522" t="s">
        <v>155</v>
      </c>
      <c r="I2522">
        <v>2212</v>
      </c>
      <c r="J2522" t="s">
        <v>292</v>
      </c>
      <c r="K2522" t="s">
        <v>437</v>
      </c>
      <c r="L2522" t="s">
        <v>3667</v>
      </c>
      <c r="M2522" t="s">
        <v>1510</v>
      </c>
      <c r="N2522">
        <v>311</v>
      </c>
      <c r="O2522">
        <v>18</v>
      </c>
      <c r="P2522">
        <v>19</v>
      </c>
      <c r="Q2522" t="s">
        <v>73</v>
      </c>
      <c r="R2522" t="s">
        <v>238</v>
      </c>
      <c r="S2522" t="s">
        <v>239</v>
      </c>
      <c r="T2522">
        <v>180</v>
      </c>
      <c r="U2522">
        <v>121</v>
      </c>
      <c r="V2522">
        <v>67.22</v>
      </c>
      <c r="W2522" t="s">
        <v>135</v>
      </c>
      <c r="X2522">
        <v>9270</v>
      </c>
      <c r="Y2522">
        <v>1121670</v>
      </c>
      <c r="Z2522">
        <v>35211</v>
      </c>
      <c r="AA2522">
        <v>57233</v>
      </c>
      <c r="AB2522">
        <v>1214114</v>
      </c>
      <c r="AC2522">
        <v>761495</v>
      </c>
      <c r="AD2522">
        <v>452619</v>
      </c>
      <c r="AE2522" t="s">
        <v>81</v>
      </c>
      <c r="AF2522" t="s">
        <v>81</v>
      </c>
      <c r="AG2522" t="s">
        <v>240</v>
      </c>
      <c r="AH2522" t="s">
        <v>147</v>
      </c>
      <c r="AI2522" t="s">
        <v>140</v>
      </c>
      <c r="AJ2522" t="str">
        <f t="shared" si="39"/>
        <v>May</v>
      </c>
    </row>
    <row r="2523" spans="1:36" x14ac:dyDescent="0.3">
      <c r="A2523" t="s">
        <v>6514</v>
      </c>
      <c r="B2523" s="33">
        <v>46011</v>
      </c>
      <c r="C2523" t="s">
        <v>95</v>
      </c>
      <c r="D2523" t="s">
        <v>6515</v>
      </c>
      <c r="E2523" t="s">
        <v>181</v>
      </c>
      <c r="F2523" t="s">
        <v>175</v>
      </c>
      <c r="G2523" t="s">
        <v>159</v>
      </c>
      <c r="H2523" t="s">
        <v>163</v>
      </c>
      <c r="I2523">
        <v>480</v>
      </c>
      <c r="J2523" t="s">
        <v>243</v>
      </c>
      <c r="K2523" t="s">
        <v>1575</v>
      </c>
      <c r="L2523" t="s">
        <v>3478</v>
      </c>
      <c r="M2523" t="s">
        <v>4331</v>
      </c>
      <c r="N2523">
        <v>77</v>
      </c>
      <c r="O2523">
        <v>8</v>
      </c>
      <c r="P2523">
        <v>11</v>
      </c>
      <c r="Q2523" t="s">
        <v>73</v>
      </c>
      <c r="R2523" t="s">
        <v>238</v>
      </c>
      <c r="S2523" t="s">
        <v>239</v>
      </c>
      <c r="T2523">
        <v>150</v>
      </c>
      <c r="U2523">
        <v>122</v>
      </c>
      <c r="V2523">
        <v>81.33</v>
      </c>
      <c r="W2523" t="s">
        <v>133</v>
      </c>
      <c r="X2523">
        <v>5330</v>
      </c>
      <c r="Y2523">
        <v>650260</v>
      </c>
      <c r="Z2523">
        <v>63806</v>
      </c>
      <c r="AA2523">
        <v>30988</v>
      </c>
      <c r="AB2523">
        <v>745054</v>
      </c>
      <c r="AC2523">
        <v>524543</v>
      </c>
      <c r="AD2523">
        <v>220511</v>
      </c>
      <c r="AE2523" t="s">
        <v>81</v>
      </c>
      <c r="AF2523" t="s">
        <v>75</v>
      </c>
      <c r="AG2523" t="s">
        <v>240</v>
      </c>
      <c r="AH2523" t="s">
        <v>144</v>
      </c>
      <c r="AI2523" t="s">
        <v>139</v>
      </c>
      <c r="AJ2523" t="str">
        <f t="shared" si="39"/>
        <v>Dec</v>
      </c>
    </row>
    <row r="2524" spans="1:36" x14ac:dyDescent="0.3">
      <c r="A2524" t="s">
        <v>6516</v>
      </c>
      <c r="B2524" s="33">
        <v>45947</v>
      </c>
      <c r="C2524" t="s">
        <v>99</v>
      </c>
      <c r="D2524" t="s">
        <v>6517</v>
      </c>
      <c r="E2524" t="s">
        <v>172</v>
      </c>
      <c r="F2524" t="s">
        <v>173</v>
      </c>
      <c r="G2524" t="s">
        <v>155</v>
      </c>
      <c r="H2524" t="s">
        <v>161</v>
      </c>
      <c r="I2524">
        <v>570</v>
      </c>
      <c r="J2524" t="s">
        <v>391</v>
      </c>
      <c r="K2524" t="s">
        <v>2586</v>
      </c>
      <c r="L2524" t="s">
        <v>5088</v>
      </c>
      <c r="M2524" t="s">
        <v>614</v>
      </c>
      <c r="N2524">
        <v>89</v>
      </c>
      <c r="O2524">
        <v>10</v>
      </c>
      <c r="P2524">
        <v>14</v>
      </c>
      <c r="Q2524" t="s">
        <v>73</v>
      </c>
      <c r="R2524" t="s">
        <v>238</v>
      </c>
      <c r="S2524" t="s">
        <v>239</v>
      </c>
      <c r="T2524">
        <v>186</v>
      </c>
      <c r="U2524">
        <v>177</v>
      </c>
      <c r="V2524">
        <v>95.16</v>
      </c>
      <c r="W2524" t="s">
        <v>133</v>
      </c>
      <c r="X2524">
        <v>8093</v>
      </c>
      <c r="Y2524">
        <v>1432461</v>
      </c>
      <c r="Z2524">
        <v>87615</v>
      </c>
      <c r="AA2524">
        <v>36108</v>
      </c>
      <c r="AB2524">
        <v>1556184</v>
      </c>
      <c r="AC2524">
        <v>1151929</v>
      </c>
      <c r="AD2524">
        <v>404255</v>
      </c>
      <c r="AE2524" t="s">
        <v>81</v>
      </c>
      <c r="AF2524" t="s">
        <v>78</v>
      </c>
      <c r="AG2524" t="s">
        <v>240</v>
      </c>
      <c r="AH2524" t="s">
        <v>145</v>
      </c>
      <c r="AI2524" t="s">
        <v>139</v>
      </c>
      <c r="AJ2524" t="str">
        <f t="shared" si="39"/>
        <v>Oct</v>
      </c>
    </row>
    <row r="2525" spans="1:36" x14ac:dyDescent="0.3">
      <c r="A2525" t="s">
        <v>6518</v>
      </c>
      <c r="B2525" s="33">
        <v>45853</v>
      </c>
      <c r="C2525" t="s">
        <v>96</v>
      </c>
      <c r="D2525" t="s">
        <v>6519</v>
      </c>
      <c r="E2525" t="s">
        <v>175</v>
      </c>
      <c r="F2525" t="s">
        <v>178</v>
      </c>
      <c r="G2525" t="s">
        <v>163</v>
      </c>
      <c r="H2525" t="s">
        <v>157</v>
      </c>
      <c r="I2525">
        <v>567</v>
      </c>
      <c r="J2525" t="s">
        <v>414</v>
      </c>
      <c r="K2525" t="s">
        <v>358</v>
      </c>
      <c r="N2525">
        <v>86</v>
      </c>
      <c r="O2525">
        <v>0</v>
      </c>
      <c r="P2525">
        <v>0</v>
      </c>
      <c r="Q2525" t="s">
        <v>67</v>
      </c>
      <c r="R2525" t="s">
        <v>245</v>
      </c>
      <c r="S2525" t="s">
        <v>121</v>
      </c>
      <c r="T2525">
        <v>180</v>
      </c>
      <c r="U2525">
        <v>0</v>
      </c>
      <c r="V2525">
        <v>0</v>
      </c>
      <c r="W2525" t="s">
        <v>133</v>
      </c>
      <c r="X2525">
        <v>6762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 t="s">
        <v>75</v>
      </c>
      <c r="AF2525" t="s">
        <v>75</v>
      </c>
      <c r="AG2525" t="s">
        <v>240</v>
      </c>
      <c r="AH2525" t="s">
        <v>147</v>
      </c>
      <c r="AI2525" t="s">
        <v>140</v>
      </c>
      <c r="AJ2525" t="str">
        <f t="shared" si="39"/>
        <v>Jul</v>
      </c>
    </row>
    <row r="2526" spans="1:36" x14ac:dyDescent="0.3">
      <c r="A2526" t="s">
        <v>6520</v>
      </c>
      <c r="B2526" s="33">
        <v>45785</v>
      </c>
      <c r="C2526" t="s">
        <v>97</v>
      </c>
      <c r="D2526" t="s">
        <v>6521</v>
      </c>
      <c r="E2526" t="s">
        <v>179</v>
      </c>
      <c r="F2526" t="s">
        <v>176</v>
      </c>
      <c r="G2526" t="s">
        <v>166</v>
      </c>
      <c r="H2526" t="s">
        <v>156</v>
      </c>
      <c r="I2526">
        <v>837</v>
      </c>
      <c r="J2526" t="s">
        <v>264</v>
      </c>
      <c r="K2526" t="s">
        <v>827</v>
      </c>
      <c r="L2526" t="s">
        <v>2593</v>
      </c>
      <c r="M2526" t="s">
        <v>3176</v>
      </c>
      <c r="N2526">
        <v>126</v>
      </c>
      <c r="O2526">
        <v>59</v>
      </c>
      <c r="P2526">
        <v>41</v>
      </c>
      <c r="Q2526" t="s">
        <v>76</v>
      </c>
      <c r="R2526" t="s">
        <v>238</v>
      </c>
      <c r="S2526" t="s">
        <v>239</v>
      </c>
      <c r="T2526">
        <v>189</v>
      </c>
      <c r="U2526">
        <v>136</v>
      </c>
      <c r="V2526">
        <v>71.959999999999994</v>
      </c>
      <c r="W2526" t="s">
        <v>133</v>
      </c>
      <c r="X2526">
        <v>5910</v>
      </c>
      <c r="Y2526">
        <v>803760</v>
      </c>
      <c r="Z2526">
        <v>53992</v>
      </c>
      <c r="AA2526">
        <v>28968</v>
      </c>
      <c r="AB2526">
        <v>886720</v>
      </c>
      <c r="AC2526">
        <v>684683</v>
      </c>
      <c r="AD2526">
        <v>202037</v>
      </c>
      <c r="AE2526" t="s">
        <v>72</v>
      </c>
      <c r="AF2526" t="s">
        <v>81</v>
      </c>
      <c r="AG2526" t="s">
        <v>240</v>
      </c>
      <c r="AH2526" t="s">
        <v>144</v>
      </c>
      <c r="AI2526" t="s">
        <v>139</v>
      </c>
      <c r="AJ2526" t="str">
        <f t="shared" si="39"/>
        <v>May</v>
      </c>
    </row>
    <row r="2527" spans="1:36" x14ac:dyDescent="0.3">
      <c r="A2527" t="s">
        <v>6522</v>
      </c>
      <c r="B2527" s="33">
        <v>45870</v>
      </c>
      <c r="C2527" t="s">
        <v>97</v>
      </c>
      <c r="D2527" t="s">
        <v>6523</v>
      </c>
      <c r="E2527" t="s">
        <v>178</v>
      </c>
      <c r="F2527" t="s">
        <v>180</v>
      </c>
      <c r="G2527" t="s">
        <v>157</v>
      </c>
      <c r="H2527" t="s">
        <v>160</v>
      </c>
      <c r="I2527">
        <v>1919</v>
      </c>
      <c r="J2527" t="s">
        <v>600</v>
      </c>
      <c r="K2527" t="s">
        <v>5326</v>
      </c>
      <c r="L2527" t="s">
        <v>447</v>
      </c>
      <c r="M2527" t="s">
        <v>2989</v>
      </c>
      <c r="N2527">
        <v>285</v>
      </c>
      <c r="O2527">
        <v>0</v>
      </c>
      <c r="P2527">
        <v>26</v>
      </c>
      <c r="Q2527" t="s">
        <v>73</v>
      </c>
      <c r="R2527" t="s">
        <v>238</v>
      </c>
      <c r="S2527" t="s">
        <v>239</v>
      </c>
      <c r="T2527">
        <v>189</v>
      </c>
      <c r="U2527">
        <v>159</v>
      </c>
      <c r="V2527">
        <v>84.13</v>
      </c>
      <c r="W2527" t="s">
        <v>133</v>
      </c>
      <c r="X2527">
        <v>4602</v>
      </c>
      <c r="Y2527">
        <v>731718</v>
      </c>
      <c r="Z2527">
        <v>67416</v>
      </c>
      <c r="AA2527">
        <v>125292</v>
      </c>
      <c r="AB2527">
        <v>924426</v>
      </c>
      <c r="AC2527">
        <v>788471</v>
      </c>
      <c r="AD2527">
        <v>135955</v>
      </c>
      <c r="AE2527" t="s">
        <v>75</v>
      </c>
      <c r="AF2527" t="s">
        <v>81</v>
      </c>
      <c r="AG2527" t="s">
        <v>240</v>
      </c>
      <c r="AH2527" t="s">
        <v>145</v>
      </c>
      <c r="AI2527" t="s">
        <v>139</v>
      </c>
      <c r="AJ2527" t="str">
        <f t="shared" si="39"/>
        <v>Aug</v>
      </c>
    </row>
    <row r="2528" spans="1:36" x14ac:dyDescent="0.3">
      <c r="A2528" t="s">
        <v>6524</v>
      </c>
      <c r="B2528" s="33">
        <v>45973</v>
      </c>
      <c r="C2528" t="s">
        <v>99</v>
      </c>
      <c r="D2528" t="s">
        <v>6525</v>
      </c>
      <c r="E2528" t="s">
        <v>178</v>
      </c>
      <c r="F2528" t="s">
        <v>181</v>
      </c>
      <c r="G2528" t="s">
        <v>157</v>
      </c>
      <c r="H2528" t="s">
        <v>159</v>
      </c>
      <c r="I2528">
        <v>1131</v>
      </c>
      <c r="J2528" t="s">
        <v>286</v>
      </c>
      <c r="K2528" t="s">
        <v>2243</v>
      </c>
      <c r="L2528" t="s">
        <v>627</v>
      </c>
      <c r="M2528" t="s">
        <v>2489</v>
      </c>
      <c r="N2528">
        <v>162</v>
      </c>
      <c r="O2528">
        <v>49</v>
      </c>
      <c r="P2528">
        <v>69</v>
      </c>
      <c r="Q2528" t="s">
        <v>76</v>
      </c>
      <c r="R2528" t="s">
        <v>238</v>
      </c>
      <c r="S2528" t="s">
        <v>239</v>
      </c>
      <c r="T2528">
        <v>189</v>
      </c>
      <c r="U2528">
        <v>106</v>
      </c>
      <c r="V2528">
        <v>56.08</v>
      </c>
      <c r="W2528" t="s">
        <v>135</v>
      </c>
      <c r="X2528">
        <v>4204</v>
      </c>
      <c r="Y2528">
        <v>445624</v>
      </c>
      <c r="Z2528">
        <v>49820</v>
      </c>
      <c r="AA2528">
        <v>20034</v>
      </c>
      <c r="AB2528">
        <v>515478</v>
      </c>
      <c r="AC2528">
        <v>378865</v>
      </c>
      <c r="AD2528">
        <v>136613</v>
      </c>
      <c r="AE2528" t="s">
        <v>75</v>
      </c>
      <c r="AF2528" t="s">
        <v>81</v>
      </c>
      <c r="AG2528" t="s">
        <v>240</v>
      </c>
      <c r="AH2528" t="s">
        <v>146</v>
      </c>
      <c r="AI2528" t="s">
        <v>138</v>
      </c>
      <c r="AJ2528" t="str">
        <f t="shared" si="39"/>
        <v>Nov</v>
      </c>
    </row>
    <row r="2529" spans="1:36" x14ac:dyDescent="0.3">
      <c r="A2529" t="s">
        <v>6526</v>
      </c>
      <c r="B2529" s="33">
        <v>46015</v>
      </c>
      <c r="C2529" t="s">
        <v>95</v>
      </c>
      <c r="D2529" t="s">
        <v>6527</v>
      </c>
      <c r="E2529" t="s">
        <v>173</v>
      </c>
      <c r="F2529" t="s">
        <v>172</v>
      </c>
      <c r="G2529" t="s">
        <v>161</v>
      </c>
      <c r="H2529" t="s">
        <v>155</v>
      </c>
      <c r="I2529">
        <v>552</v>
      </c>
      <c r="J2529" t="s">
        <v>639</v>
      </c>
      <c r="K2529" t="s">
        <v>1268</v>
      </c>
      <c r="L2529" t="s">
        <v>1056</v>
      </c>
      <c r="M2529" t="s">
        <v>1808</v>
      </c>
      <c r="N2529">
        <v>93</v>
      </c>
      <c r="O2529">
        <v>64</v>
      </c>
      <c r="P2529">
        <v>53</v>
      </c>
      <c r="Q2529" t="s">
        <v>76</v>
      </c>
      <c r="R2529" t="s">
        <v>238</v>
      </c>
      <c r="S2529" t="s">
        <v>239</v>
      </c>
      <c r="T2529">
        <v>180</v>
      </c>
      <c r="U2529">
        <v>169</v>
      </c>
      <c r="V2529">
        <v>93.89</v>
      </c>
      <c r="W2529" t="s">
        <v>133</v>
      </c>
      <c r="X2529">
        <v>10083</v>
      </c>
      <c r="Y2529">
        <v>1704027</v>
      </c>
      <c r="Z2529">
        <v>50362</v>
      </c>
      <c r="AA2529">
        <v>71825</v>
      </c>
      <c r="AB2529">
        <v>1826214</v>
      </c>
      <c r="AC2529">
        <v>1504228</v>
      </c>
      <c r="AD2529">
        <v>321986</v>
      </c>
      <c r="AE2529" t="s">
        <v>78</v>
      </c>
      <c r="AF2529" t="s">
        <v>81</v>
      </c>
      <c r="AG2529" t="s">
        <v>240</v>
      </c>
      <c r="AH2529" t="s">
        <v>144</v>
      </c>
      <c r="AI2529" t="s">
        <v>140</v>
      </c>
      <c r="AJ2529" t="str">
        <f t="shared" si="39"/>
        <v>Dec</v>
      </c>
    </row>
    <row r="2530" spans="1:36" x14ac:dyDescent="0.3">
      <c r="A2530" t="s">
        <v>6528</v>
      </c>
      <c r="B2530" s="33">
        <v>45944</v>
      </c>
      <c r="C2530" t="s">
        <v>93</v>
      </c>
      <c r="D2530" t="s">
        <v>6529</v>
      </c>
      <c r="E2530" t="s">
        <v>181</v>
      </c>
      <c r="F2530" t="s">
        <v>176</v>
      </c>
      <c r="G2530" t="s">
        <v>159</v>
      </c>
      <c r="H2530" t="s">
        <v>156</v>
      </c>
      <c r="I2530">
        <v>2348</v>
      </c>
      <c r="J2530" t="s">
        <v>605</v>
      </c>
      <c r="K2530" t="s">
        <v>2593</v>
      </c>
      <c r="L2530" t="s">
        <v>605</v>
      </c>
      <c r="M2530" t="s">
        <v>470</v>
      </c>
      <c r="N2530">
        <v>359</v>
      </c>
      <c r="O2530">
        <v>0</v>
      </c>
      <c r="P2530">
        <v>20</v>
      </c>
      <c r="Q2530" t="s">
        <v>73</v>
      </c>
      <c r="R2530" t="s">
        <v>238</v>
      </c>
      <c r="S2530" t="s">
        <v>239</v>
      </c>
      <c r="T2530">
        <v>186</v>
      </c>
      <c r="U2530">
        <v>162</v>
      </c>
      <c r="V2530">
        <v>87.1</v>
      </c>
      <c r="W2530" t="s">
        <v>133</v>
      </c>
      <c r="X2530">
        <v>4850</v>
      </c>
      <c r="Y2530">
        <v>785700</v>
      </c>
      <c r="Z2530">
        <v>64314</v>
      </c>
      <c r="AA2530">
        <v>58482</v>
      </c>
      <c r="AB2530">
        <v>908496</v>
      </c>
      <c r="AC2530">
        <v>561778</v>
      </c>
      <c r="AD2530">
        <v>346718</v>
      </c>
      <c r="AE2530" t="s">
        <v>81</v>
      </c>
      <c r="AF2530" t="s">
        <v>81</v>
      </c>
      <c r="AG2530" t="s">
        <v>240</v>
      </c>
      <c r="AH2530" t="s">
        <v>146</v>
      </c>
      <c r="AI2530" t="s">
        <v>139</v>
      </c>
      <c r="AJ2530" t="str">
        <f t="shared" si="39"/>
        <v>Oct</v>
      </c>
    </row>
    <row r="2531" spans="1:36" x14ac:dyDescent="0.3">
      <c r="A2531" t="s">
        <v>6530</v>
      </c>
      <c r="B2531" s="33">
        <v>45918</v>
      </c>
      <c r="C2531" t="s">
        <v>93</v>
      </c>
      <c r="D2531" t="s">
        <v>6531</v>
      </c>
      <c r="E2531" t="s">
        <v>178</v>
      </c>
      <c r="F2531" t="s">
        <v>181</v>
      </c>
      <c r="G2531" t="s">
        <v>157</v>
      </c>
      <c r="H2531" t="s">
        <v>159</v>
      </c>
      <c r="I2531">
        <v>549</v>
      </c>
      <c r="J2531" t="s">
        <v>588</v>
      </c>
      <c r="K2531" t="s">
        <v>3028</v>
      </c>
      <c r="L2531" t="s">
        <v>258</v>
      </c>
      <c r="M2531" t="s">
        <v>3028</v>
      </c>
      <c r="N2531">
        <v>85</v>
      </c>
      <c r="O2531">
        <v>0</v>
      </c>
      <c r="P2531">
        <v>-10</v>
      </c>
      <c r="Q2531" t="s">
        <v>70</v>
      </c>
      <c r="R2531" t="s">
        <v>238</v>
      </c>
      <c r="S2531" t="s">
        <v>239</v>
      </c>
      <c r="T2531">
        <v>186</v>
      </c>
      <c r="U2531">
        <v>155</v>
      </c>
      <c r="V2531">
        <v>83.33</v>
      </c>
      <c r="W2531" t="s">
        <v>133</v>
      </c>
      <c r="X2531">
        <v>3961</v>
      </c>
      <c r="Y2531">
        <v>613955</v>
      </c>
      <c r="Z2531">
        <v>80755</v>
      </c>
      <c r="AA2531">
        <v>49135</v>
      </c>
      <c r="AB2531">
        <v>743845</v>
      </c>
      <c r="AC2531">
        <v>554595</v>
      </c>
      <c r="AD2531">
        <v>189250</v>
      </c>
      <c r="AE2531" t="s">
        <v>75</v>
      </c>
      <c r="AF2531" t="s">
        <v>81</v>
      </c>
      <c r="AG2531" t="s">
        <v>240</v>
      </c>
      <c r="AH2531" t="s">
        <v>146</v>
      </c>
      <c r="AI2531" t="s">
        <v>139</v>
      </c>
      <c r="AJ2531" t="str">
        <f t="shared" si="39"/>
        <v>Sep</v>
      </c>
    </row>
    <row r="2532" spans="1:36" x14ac:dyDescent="0.3">
      <c r="A2532" t="s">
        <v>6532</v>
      </c>
      <c r="B2532" s="33">
        <v>45850</v>
      </c>
      <c r="C2532" t="s">
        <v>93</v>
      </c>
      <c r="D2532" t="s">
        <v>6533</v>
      </c>
      <c r="E2532" t="s">
        <v>181</v>
      </c>
      <c r="F2532" t="s">
        <v>173</v>
      </c>
      <c r="G2532" t="s">
        <v>159</v>
      </c>
      <c r="H2532" t="s">
        <v>161</v>
      </c>
      <c r="I2532">
        <v>973</v>
      </c>
      <c r="J2532" t="s">
        <v>588</v>
      </c>
      <c r="K2532" t="s">
        <v>364</v>
      </c>
      <c r="L2532" t="s">
        <v>258</v>
      </c>
      <c r="M2532" t="s">
        <v>2861</v>
      </c>
      <c r="N2532">
        <v>142</v>
      </c>
      <c r="O2532">
        <v>0</v>
      </c>
      <c r="P2532">
        <v>5</v>
      </c>
      <c r="Q2532" t="s">
        <v>70</v>
      </c>
      <c r="R2532" t="s">
        <v>238</v>
      </c>
      <c r="S2532" t="s">
        <v>239</v>
      </c>
      <c r="T2532">
        <v>220</v>
      </c>
      <c r="U2532">
        <v>165</v>
      </c>
      <c r="V2532">
        <v>75</v>
      </c>
      <c r="W2532" t="s">
        <v>135</v>
      </c>
      <c r="X2532">
        <v>5271</v>
      </c>
      <c r="Y2532">
        <v>869715</v>
      </c>
      <c r="Z2532">
        <v>75240</v>
      </c>
      <c r="AA2532">
        <v>21780</v>
      </c>
      <c r="AB2532">
        <v>966735</v>
      </c>
      <c r="AC2532">
        <v>631192</v>
      </c>
      <c r="AD2532">
        <v>335543</v>
      </c>
      <c r="AE2532" t="s">
        <v>81</v>
      </c>
      <c r="AF2532" t="s">
        <v>78</v>
      </c>
      <c r="AG2532" t="s">
        <v>240</v>
      </c>
      <c r="AH2532" t="s">
        <v>144</v>
      </c>
      <c r="AI2532" t="s">
        <v>138</v>
      </c>
      <c r="AJ2532" t="str">
        <f t="shared" si="39"/>
        <v>Jul</v>
      </c>
    </row>
    <row r="2533" spans="1:36" x14ac:dyDescent="0.3">
      <c r="A2533" t="s">
        <v>6534</v>
      </c>
      <c r="B2533" s="33">
        <v>45935</v>
      </c>
      <c r="C2533" t="s">
        <v>99</v>
      </c>
      <c r="D2533" t="s">
        <v>6535</v>
      </c>
      <c r="E2533" t="s">
        <v>181</v>
      </c>
      <c r="F2533" t="s">
        <v>178</v>
      </c>
      <c r="G2533" t="s">
        <v>159</v>
      </c>
      <c r="H2533" t="s">
        <v>157</v>
      </c>
      <c r="I2533">
        <v>1467</v>
      </c>
      <c r="J2533" t="s">
        <v>414</v>
      </c>
      <c r="K2533" t="s">
        <v>855</v>
      </c>
      <c r="L2533" t="s">
        <v>477</v>
      </c>
      <c r="M2533" t="s">
        <v>855</v>
      </c>
      <c r="N2533">
        <v>203</v>
      </c>
      <c r="O2533">
        <v>0</v>
      </c>
      <c r="P2533">
        <v>-1</v>
      </c>
      <c r="Q2533" t="s">
        <v>70</v>
      </c>
      <c r="R2533" t="s">
        <v>238</v>
      </c>
      <c r="S2533" t="s">
        <v>239</v>
      </c>
      <c r="T2533">
        <v>180</v>
      </c>
      <c r="U2533">
        <v>144</v>
      </c>
      <c r="V2533">
        <v>80</v>
      </c>
      <c r="W2533" t="s">
        <v>135</v>
      </c>
      <c r="X2533">
        <v>5115</v>
      </c>
      <c r="Y2533">
        <v>736560</v>
      </c>
      <c r="Z2533">
        <v>61776</v>
      </c>
      <c r="AA2533">
        <v>92016</v>
      </c>
      <c r="AB2533">
        <v>890352</v>
      </c>
      <c r="AC2533">
        <v>667963</v>
      </c>
      <c r="AD2533">
        <v>222389</v>
      </c>
      <c r="AE2533" t="s">
        <v>81</v>
      </c>
      <c r="AF2533" t="s">
        <v>75</v>
      </c>
      <c r="AG2533" t="s">
        <v>240</v>
      </c>
      <c r="AH2533" t="s">
        <v>145</v>
      </c>
      <c r="AI2533" t="s">
        <v>139</v>
      </c>
      <c r="AJ2533" t="str">
        <f t="shared" si="39"/>
        <v>Oct</v>
      </c>
    </row>
    <row r="2534" spans="1:36" x14ac:dyDescent="0.3">
      <c r="A2534" t="s">
        <v>6536</v>
      </c>
      <c r="B2534" s="33">
        <v>45868</v>
      </c>
      <c r="C2534" t="s">
        <v>97</v>
      </c>
      <c r="D2534" t="s">
        <v>6537</v>
      </c>
      <c r="E2534" t="s">
        <v>177</v>
      </c>
      <c r="F2534" t="s">
        <v>172</v>
      </c>
      <c r="G2534" t="s">
        <v>162</v>
      </c>
      <c r="H2534" t="s">
        <v>155</v>
      </c>
      <c r="I2534">
        <v>1133</v>
      </c>
      <c r="J2534" t="s">
        <v>621</v>
      </c>
      <c r="K2534" t="s">
        <v>2090</v>
      </c>
      <c r="L2534" t="s">
        <v>2386</v>
      </c>
      <c r="M2534" t="s">
        <v>2078</v>
      </c>
      <c r="N2534">
        <v>145</v>
      </c>
      <c r="O2534">
        <v>8</v>
      </c>
      <c r="P2534">
        <v>16</v>
      </c>
      <c r="Q2534" t="s">
        <v>73</v>
      </c>
      <c r="R2534" t="s">
        <v>238</v>
      </c>
      <c r="S2534" t="s">
        <v>239</v>
      </c>
      <c r="T2534">
        <v>220</v>
      </c>
      <c r="U2534">
        <v>163</v>
      </c>
      <c r="V2534">
        <v>74.09</v>
      </c>
      <c r="W2534" t="s">
        <v>133</v>
      </c>
      <c r="X2534">
        <v>4302</v>
      </c>
      <c r="Y2534">
        <v>701226</v>
      </c>
      <c r="Z2534">
        <v>42543</v>
      </c>
      <c r="AA2534">
        <v>116056</v>
      </c>
      <c r="AB2534">
        <v>859825</v>
      </c>
      <c r="AC2534">
        <v>731753</v>
      </c>
      <c r="AD2534">
        <v>128072</v>
      </c>
      <c r="AE2534" t="s">
        <v>78</v>
      </c>
      <c r="AF2534" t="s">
        <v>81</v>
      </c>
      <c r="AG2534" t="s">
        <v>240</v>
      </c>
      <c r="AH2534" t="s">
        <v>146</v>
      </c>
      <c r="AI2534" t="s">
        <v>138</v>
      </c>
      <c r="AJ2534" t="str">
        <f t="shared" si="39"/>
        <v>Jul</v>
      </c>
    </row>
    <row r="2535" spans="1:36" x14ac:dyDescent="0.3">
      <c r="A2535" t="s">
        <v>6538</v>
      </c>
      <c r="B2535" s="33">
        <v>46019</v>
      </c>
      <c r="C2535" t="s">
        <v>93</v>
      </c>
      <c r="D2535" t="s">
        <v>2059</v>
      </c>
      <c r="E2535" t="s">
        <v>175</v>
      </c>
      <c r="F2535" t="s">
        <v>181</v>
      </c>
      <c r="G2535" t="s">
        <v>163</v>
      </c>
      <c r="H2535" t="s">
        <v>159</v>
      </c>
      <c r="I2535">
        <v>674</v>
      </c>
      <c r="J2535" t="s">
        <v>325</v>
      </c>
      <c r="K2535" t="s">
        <v>1688</v>
      </c>
      <c r="L2535" t="s">
        <v>459</v>
      </c>
      <c r="M2535" t="s">
        <v>1688</v>
      </c>
      <c r="N2535">
        <v>103</v>
      </c>
      <c r="O2535">
        <v>0</v>
      </c>
      <c r="P2535">
        <v>-4</v>
      </c>
      <c r="Q2535" t="s">
        <v>70</v>
      </c>
      <c r="R2535" t="s">
        <v>238</v>
      </c>
      <c r="S2535" t="s">
        <v>239</v>
      </c>
      <c r="T2535">
        <v>189</v>
      </c>
      <c r="U2535">
        <v>185</v>
      </c>
      <c r="V2535">
        <v>97.88</v>
      </c>
      <c r="W2535" t="s">
        <v>133</v>
      </c>
      <c r="X2535">
        <v>4614</v>
      </c>
      <c r="Y2535">
        <v>853590</v>
      </c>
      <c r="Z2535">
        <v>60495</v>
      </c>
      <c r="AA2535">
        <v>74185</v>
      </c>
      <c r="AB2535">
        <v>988270</v>
      </c>
      <c r="AC2535">
        <v>670850</v>
      </c>
      <c r="AD2535">
        <v>317420</v>
      </c>
      <c r="AE2535" t="s">
        <v>75</v>
      </c>
      <c r="AF2535" t="s">
        <v>81</v>
      </c>
      <c r="AG2535" t="s">
        <v>240</v>
      </c>
      <c r="AH2535" t="s">
        <v>147</v>
      </c>
      <c r="AI2535" t="s">
        <v>138</v>
      </c>
      <c r="AJ2535" t="str">
        <f t="shared" si="39"/>
        <v>Dec</v>
      </c>
    </row>
    <row r="2536" spans="1:36" x14ac:dyDescent="0.3">
      <c r="A2536" t="s">
        <v>6539</v>
      </c>
      <c r="B2536" s="33">
        <v>45671</v>
      </c>
      <c r="C2536" t="s">
        <v>95</v>
      </c>
      <c r="D2536" t="s">
        <v>6540</v>
      </c>
      <c r="E2536" t="s">
        <v>176</v>
      </c>
      <c r="F2536" t="s">
        <v>175</v>
      </c>
      <c r="G2536" t="s">
        <v>156</v>
      </c>
      <c r="H2536" t="s">
        <v>163</v>
      </c>
      <c r="I2536">
        <v>981</v>
      </c>
      <c r="J2536" t="s">
        <v>469</v>
      </c>
      <c r="K2536" t="s">
        <v>1614</v>
      </c>
      <c r="N2536">
        <v>156</v>
      </c>
      <c r="O2536">
        <v>0</v>
      </c>
      <c r="P2536">
        <v>0</v>
      </c>
      <c r="Q2536" t="s">
        <v>67</v>
      </c>
      <c r="R2536" t="s">
        <v>245</v>
      </c>
      <c r="S2536" t="s">
        <v>122</v>
      </c>
      <c r="T2536">
        <v>189</v>
      </c>
      <c r="U2536">
        <v>0</v>
      </c>
      <c r="V2536">
        <v>0</v>
      </c>
      <c r="W2536" t="s">
        <v>133</v>
      </c>
      <c r="X2536">
        <v>4939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 t="s">
        <v>81</v>
      </c>
      <c r="AF2536" t="s">
        <v>75</v>
      </c>
      <c r="AG2536" t="s">
        <v>240</v>
      </c>
      <c r="AH2536" t="s">
        <v>147</v>
      </c>
      <c r="AI2536" t="s">
        <v>140</v>
      </c>
      <c r="AJ2536" t="str">
        <f t="shared" si="39"/>
        <v>Jan</v>
      </c>
    </row>
    <row r="2537" spans="1:36" x14ac:dyDescent="0.3">
      <c r="A2537" t="s">
        <v>6541</v>
      </c>
      <c r="B2537" s="33">
        <v>45674</v>
      </c>
      <c r="C2537" t="s">
        <v>93</v>
      </c>
      <c r="D2537" t="s">
        <v>6542</v>
      </c>
      <c r="E2537" t="s">
        <v>175</v>
      </c>
      <c r="F2537" t="s">
        <v>179</v>
      </c>
      <c r="G2537" t="s">
        <v>163</v>
      </c>
      <c r="H2537" t="s">
        <v>166</v>
      </c>
      <c r="I2537">
        <v>1592</v>
      </c>
      <c r="J2537" t="s">
        <v>420</v>
      </c>
      <c r="K2537" t="s">
        <v>965</v>
      </c>
      <c r="L2537" t="s">
        <v>258</v>
      </c>
      <c r="M2537" t="s">
        <v>1720</v>
      </c>
      <c r="N2537">
        <v>227</v>
      </c>
      <c r="O2537">
        <v>0</v>
      </c>
      <c r="P2537">
        <v>31</v>
      </c>
      <c r="Q2537" t="s">
        <v>76</v>
      </c>
      <c r="R2537" t="s">
        <v>238</v>
      </c>
      <c r="S2537" t="s">
        <v>239</v>
      </c>
      <c r="T2537">
        <v>189</v>
      </c>
      <c r="U2537">
        <v>133</v>
      </c>
      <c r="V2537">
        <v>70.37</v>
      </c>
      <c r="W2537" t="s">
        <v>133</v>
      </c>
      <c r="X2537">
        <v>9289</v>
      </c>
      <c r="Y2537">
        <v>1235437</v>
      </c>
      <c r="Z2537">
        <v>50939</v>
      </c>
      <c r="AA2537">
        <v>97223</v>
      </c>
      <c r="AB2537">
        <v>1383599</v>
      </c>
      <c r="AC2537">
        <v>1213649</v>
      </c>
      <c r="AD2537">
        <v>169950</v>
      </c>
      <c r="AE2537" t="s">
        <v>75</v>
      </c>
      <c r="AF2537" t="s">
        <v>72</v>
      </c>
      <c r="AG2537" t="s">
        <v>240</v>
      </c>
      <c r="AH2537" t="s">
        <v>147</v>
      </c>
      <c r="AI2537" t="s">
        <v>138</v>
      </c>
      <c r="AJ2537" t="str">
        <f t="shared" si="39"/>
        <v>Jan</v>
      </c>
    </row>
    <row r="2538" spans="1:36" x14ac:dyDescent="0.3">
      <c r="A2538" t="s">
        <v>6543</v>
      </c>
      <c r="B2538" s="33">
        <v>45747</v>
      </c>
      <c r="C2538" t="s">
        <v>95</v>
      </c>
      <c r="D2538" t="s">
        <v>6544</v>
      </c>
      <c r="E2538" t="s">
        <v>181</v>
      </c>
      <c r="F2538" t="s">
        <v>179</v>
      </c>
      <c r="G2538" t="s">
        <v>159</v>
      </c>
      <c r="H2538" t="s">
        <v>166</v>
      </c>
      <c r="I2538">
        <v>914</v>
      </c>
      <c r="J2538" t="s">
        <v>492</v>
      </c>
      <c r="K2538" t="s">
        <v>2761</v>
      </c>
      <c r="L2538" t="s">
        <v>3469</v>
      </c>
      <c r="M2538" t="s">
        <v>265</v>
      </c>
      <c r="N2538">
        <v>122</v>
      </c>
      <c r="O2538">
        <v>21</v>
      </c>
      <c r="P2538">
        <v>38</v>
      </c>
      <c r="Q2538" t="s">
        <v>76</v>
      </c>
      <c r="R2538" t="s">
        <v>238</v>
      </c>
      <c r="S2538" t="s">
        <v>239</v>
      </c>
      <c r="T2538">
        <v>189</v>
      </c>
      <c r="U2538">
        <v>121</v>
      </c>
      <c r="V2538">
        <v>64.02</v>
      </c>
      <c r="W2538" t="s">
        <v>135</v>
      </c>
      <c r="X2538">
        <v>6302</v>
      </c>
      <c r="Y2538">
        <v>762542</v>
      </c>
      <c r="Z2538">
        <v>21296</v>
      </c>
      <c r="AA2538">
        <v>26862</v>
      </c>
      <c r="AB2538">
        <v>810700</v>
      </c>
      <c r="AC2538">
        <v>517961</v>
      </c>
      <c r="AD2538">
        <v>292739</v>
      </c>
      <c r="AE2538" t="s">
        <v>81</v>
      </c>
      <c r="AF2538" t="s">
        <v>72</v>
      </c>
      <c r="AG2538" t="s">
        <v>240</v>
      </c>
      <c r="AH2538" t="s">
        <v>144</v>
      </c>
      <c r="AI2538" t="s">
        <v>139</v>
      </c>
      <c r="AJ2538" t="str">
        <f t="shared" si="39"/>
        <v>Mar</v>
      </c>
    </row>
    <row r="2539" spans="1:36" x14ac:dyDescent="0.3">
      <c r="A2539" t="s">
        <v>6545</v>
      </c>
      <c r="B2539" s="33">
        <v>45993</v>
      </c>
      <c r="C2539" t="s">
        <v>97</v>
      </c>
      <c r="D2539" t="s">
        <v>6546</v>
      </c>
      <c r="E2539" t="s">
        <v>176</v>
      </c>
      <c r="F2539" t="s">
        <v>174</v>
      </c>
      <c r="G2539" t="s">
        <v>156</v>
      </c>
      <c r="H2539" t="s">
        <v>158</v>
      </c>
      <c r="I2539">
        <v>2052</v>
      </c>
      <c r="J2539" t="s">
        <v>270</v>
      </c>
      <c r="K2539" t="s">
        <v>2550</v>
      </c>
      <c r="L2539" t="s">
        <v>615</v>
      </c>
      <c r="M2539" t="s">
        <v>306</v>
      </c>
      <c r="N2539">
        <v>317</v>
      </c>
      <c r="O2539">
        <v>0</v>
      </c>
      <c r="P2539">
        <v>3</v>
      </c>
      <c r="Q2539" t="s">
        <v>70</v>
      </c>
      <c r="R2539" t="s">
        <v>238</v>
      </c>
      <c r="S2539" t="s">
        <v>239</v>
      </c>
      <c r="T2539">
        <v>189</v>
      </c>
      <c r="U2539">
        <v>170</v>
      </c>
      <c r="V2539">
        <v>89.95</v>
      </c>
      <c r="W2539" t="s">
        <v>133</v>
      </c>
      <c r="X2539">
        <v>7908</v>
      </c>
      <c r="Y2539">
        <v>1344360</v>
      </c>
      <c r="Z2539">
        <v>46240</v>
      </c>
      <c r="AA2539">
        <v>121210</v>
      </c>
      <c r="AB2539">
        <v>1511810</v>
      </c>
      <c r="AC2539">
        <v>1055005</v>
      </c>
      <c r="AD2539">
        <v>456805</v>
      </c>
      <c r="AE2539" t="s">
        <v>81</v>
      </c>
      <c r="AF2539" t="s">
        <v>78</v>
      </c>
      <c r="AG2539" t="s">
        <v>240</v>
      </c>
      <c r="AH2539" t="s">
        <v>144</v>
      </c>
      <c r="AI2539" t="s">
        <v>139</v>
      </c>
      <c r="AJ2539" t="str">
        <f t="shared" si="39"/>
        <v>Dec</v>
      </c>
    </row>
    <row r="2540" spans="1:36" x14ac:dyDescent="0.3">
      <c r="A2540" t="s">
        <v>6547</v>
      </c>
      <c r="B2540" s="33">
        <v>45945</v>
      </c>
      <c r="C2540" t="s">
        <v>96</v>
      </c>
      <c r="D2540" t="s">
        <v>6548</v>
      </c>
      <c r="E2540" t="s">
        <v>173</v>
      </c>
      <c r="F2540" t="s">
        <v>179</v>
      </c>
      <c r="G2540" t="s">
        <v>161</v>
      </c>
      <c r="H2540" t="s">
        <v>166</v>
      </c>
      <c r="I2540">
        <v>746</v>
      </c>
      <c r="J2540" t="s">
        <v>621</v>
      </c>
      <c r="K2540" t="s">
        <v>921</v>
      </c>
      <c r="L2540" t="s">
        <v>2139</v>
      </c>
      <c r="M2540" t="s">
        <v>255</v>
      </c>
      <c r="N2540">
        <v>103</v>
      </c>
      <c r="O2540">
        <v>36</v>
      </c>
      <c r="P2540">
        <v>49</v>
      </c>
      <c r="Q2540" t="s">
        <v>76</v>
      </c>
      <c r="R2540" t="s">
        <v>238</v>
      </c>
      <c r="S2540" t="s">
        <v>239</v>
      </c>
      <c r="T2540">
        <v>180</v>
      </c>
      <c r="U2540">
        <v>120</v>
      </c>
      <c r="V2540">
        <v>66.67</v>
      </c>
      <c r="W2540" t="s">
        <v>133</v>
      </c>
      <c r="X2540">
        <v>8438</v>
      </c>
      <c r="Y2540">
        <v>1012560</v>
      </c>
      <c r="Z2540">
        <v>23160</v>
      </c>
      <c r="AA2540">
        <v>19200</v>
      </c>
      <c r="AB2540">
        <v>1054920</v>
      </c>
      <c r="AC2540">
        <v>684049</v>
      </c>
      <c r="AD2540">
        <v>370871</v>
      </c>
      <c r="AE2540" t="s">
        <v>78</v>
      </c>
      <c r="AF2540" t="s">
        <v>72</v>
      </c>
      <c r="AG2540" t="s">
        <v>240</v>
      </c>
      <c r="AH2540" t="s">
        <v>147</v>
      </c>
      <c r="AI2540" t="s">
        <v>138</v>
      </c>
      <c r="AJ2540" t="str">
        <f t="shared" si="39"/>
        <v>Oct</v>
      </c>
    </row>
    <row r="2541" spans="1:36" x14ac:dyDescent="0.3">
      <c r="A2541" t="s">
        <v>6549</v>
      </c>
      <c r="B2541" s="33">
        <v>45968</v>
      </c>
      <c r="C2541" t="s">
        <v>95</v>
      </c>
      <c r="D2541" t="s">
        <v>6550</v>
      </c>
      <c r="E2541" t="s">
        <v>180</v>
      </c>
      <c r="F2541" t="s">
        <v>181</v>
      </c>
      <c r="G2541" t="s">
        <v>160</v>
      </c>
      <c r="H2541" t="s">
        <v>159</v>
      </c>
      <c r="I2541">
        <v>2128</v>
      </c>
      <c r="J2541" t="s">
        <v>408</v>
      </c>
      <c r="K2541" t="s">
        <v>6551</v>
      </c>
      <c r="L2541" t="s">
        <v>408</v>
      </c>
      <c r="M2541" t="s">
        <v>1947</v>
      </c>
      <c r="N2541">
        <v>309</v>
      </c>
      <c r="O2541">
        <v>0</v>
      </c>
      <c r="P2541">
        <v>13</v>
      </c>
      <c r="Q2541" t="s">
        <v>73</v>
      </c>
      <c r="R2541" t="s">
        <v>238</v>
      </c>
      <c r="S2541" t="s">
        <v>239</v>
      </c>
      <c r="T2541">
        <v>180</v>
      </c>
      <c r="U2541">
        <v>139</v>
      </c>
      <c r="V2541">
        <v>77.22</v>
      </c>
      <c r="W2541" t="s">
        <v>133</v>
      </c>
      <c r="X2541">
        <v>10704</v>
      </c>
      <c r="Y2541">
        <v>1487856</v>
      </c>
      <c r="Z2541">
        <v>53237</v>
      </c>
      <c r="AA2541">
        <v>62550</v>
      </c>
      <c r="AB2541">
        <v>1603643</v>
      </c>
      <c r="AC2541">
        <v>1071623</v>
      </c>
      <c r="AD2541">
        <v>532020</v>
      </c>
      <c r="AE2541" t="s">
        <v>81</v>
      </c>
      <c r="AF2541" t="s">
        <v>81</v>
      </c>
      <c r="AG2541" t="s">
        <v>240</v>
      </c>
      <c r="AH2541" t="s">
        <v>144</v>
      </c>
      <c r="AI2541" t="s">
        <v>140</v>
      </c>
      <c r="AJ2541" t="str">
        <f t="shared" si="39"/>
        <v>Nov</v>
      </c>
    </row>
    <row r="2542" spans="1:36" x14ac:dyDescent="0.3">
      <c r="A2542" t="s">
        <v>6552</v>
      </c>
      <c r="B2542" s="33">
        <v>45746</v>
      </c>
      <c r="C2542" t="s">
        <v>98</v>
      </c>
      <c r="D2542" t="s">
        <v>6553</v>
      </c>
      <c r="E2542" t="s">
        <v>181</v>
      </c>
      <c r="F2542" t="s">
        <v>176</v>
      </c>
      <c r="G2542" t="s">
        <v>159</v>
      </c>
      <c r="H2542" t="s">
        <v>156</v>
      </c>
      <c r="I2542">
        <v>1434</v>
      </c>
      <c r="J2542" t="s">
        <v>603</v>
      </c>
      <c r="K2542" t="s">
        <v>536</v>
      </c>
      <c r="L2542" t="s">
        <v>990</v>
      </c>
      <c r="M2542" t="s">
        <v>2489</v>
      </c>
      <c r="N2542">
        <v>196</v>
      </c>
      <c r="O2542">
        <v>18</v>
      </c>
      <c r="P2542">
        <v>35</v>
      </c>
      <c r="Q2542" t="s">
        <v>76</v>
      </c>
      <c r="R2542" t="s">
        <v>238</v>
      </c>
      <c r="S2542" t="s">
        <v>239</v>
      </c>
      <c r="T2542">
        <v>150</v>
      </c>
      <c r="U2542">
        <v>130</v>
      </c>
      <c r="V2542">
        <v>86.67</v>
      </c>
      <c r="W2542" t="s">
        <v>133</v>
      </c>
      <c r="X2542">
        <v>10895</v>
      </c>
      <c r="Y2542">
        <v>1416350</v>
      </c>
      <c r="Z2542">
        <v>20150</v>
      </c>
      <c r="AA2542">
        <v>81770</v>
      </c>
      <c r="AB2542">
        <v>1518270</v>
      </c>
      <c r="AC2542">
        <v>900479</v>
      </c>
      <c r="AD2542">
        <v>617791</v>
      </c>
      <c r="AE2542" t="s">
        <v>81</v>
      </c>
      <c r="AF2542" t="s">
        <v>81</v>
      </c>
      <c r="AG2542" t="s">
        <v>240</v>
      </c>
      <c r="AH2542" t="s">
        <v>144</v>
      </c>
      <c r="AI2542" t="s">
        <v>138</v>
      </c>
      <c r="AJ2542" t="str">
        <f t="shared" si="39"/>
        <v>Mar</v>
      </c>
    </row>
    <row r="2543" spans="1:36" x14ac:dyDescent="0.3">
      <c r="A2543" t="s">
        <v>6554</v>
      </c>
      <c r="B2543" s="33">
        <v>45994</v>
      </c>
      <c r="C2543" t="s">
        <v>98</v>
      </c>
      <c r="D2543" t="s">
        <v>6555</v>
      </c>
      <c r="E2543" t="s">
        <v>181</v>
      </c>
      <c r="F2543" t="s">
        <v>176</v>
      </c>
      <c r="G2543" t="s">
        <v>159</v>
      </c>
      <c r="H2543" t="s">
        <v>156</v>
      </c>
      <c r="I2543">
        <v>1645</v>
      </c>
      <c r="J2543" t="s">
        <v>353</v>
      </c>
      <c r="K2543" t="s">
        <v>3065</v>
      </c>
      <c r="L2543" t="s">
        <v>2273</v>
      </c>
      <c r="M2543" t="s">
        <v>3678</v>
      </c>
      <c r="N2543">
        <v>204</v>
      </c>
      <c r="O2543">
        <v>31</v>
      </c>
      <c r="P2543">
        <v>40</v>
      </c>
      <c r="Q2543" t="s">
        <v>76</v>
      </c>
      <c r="R2543" t="s">
        <v>238</v>
      </c>
      <c r="S2543" t="s">
        <v>239</v>
      </c>
      <c r="T2543">
        <v>220</v>
      </c>
      <c r="U2543">
        <v>215</v>
      </c>
      <c r="V2543">
        <v>97.73</v>
      </c>
      <c r="W2543" t="s">
        <v>133</v>
      </c>
      <c r="X2543">
        <v>10581</v>
      </c>
      <c r="Y2543">
        <v>2274915</v>
      </c>
      <c r="Z2543">
        <v>95245</v>
      </c>
      <c r="AA2543">
        <v>74390</v>
      </c>
      <c r="AB2543">
        <v>2444550</v>
      </c>
      <c r="AC2543">
        <v>2059517</v>
      </c>
      <c r="AD2543">
        <v>385033</v>
      </c>
      <c r="AE2543" t="s">
        <v>81</v>
      </c>
      <c r="AF2543" t="s">
        <v>81</v>
      </c>
      <c r="AG2543" t="s">
        <v>240</v>
      </c>
      <c r="AH2543" t="s">
        <v>146</v>
      </c>
      <c r="AI2543" t="s">
        <v>139</v>
      </c>
      <c r="AJ2543" t="str">
        <f t="shared" si="39"/>
        <v>Dec</v>
      </c>
    </row>
    <row r="2544" spans="1:36" x14ac:dyDescent="0.3">
      <c r="A2544" t="s">
        <v>6556</v>
      </c>
      <c r="B2544" s="33">
        <v>45799</v>
      </c>
      <c r="C2544" t="s">
        <v>93</v>
      </c>
      <c r="D2544" t="s">
        <v>6557</v>
      </c>
      <c r="E2544" t="s">
        <v>180</v>
      </c>
      <c r="F2544" t="s">
        <v>172</v>
      </c>
      <c r="G2544" t="s">
        <v>160</v>
      </c>
      <c r="H2544" t="s">
        <v>155</v>
      </c>
      <c r="I2544">
        <v>847</v>
      </c>
      <c r="J2544" t="s">
        <v>280</v>
      </c>
      <c r="K2544" t="s">
        <v>1541</v>
      </c>
      <c r="L2544" t="s">
        <v>272</v>
      </c>
      <c r="M2544" t="s">
        <v>1541</v>
      </c>
      <c r="N2544">
        <v>123</v>
      </c>
      <c r="O2544">
        <v>3</v>
      </c>
      <c r="P2544">
        <v>-10</v>
      </c>
      <c r="Q2544" t="s">
        <v>73</v>
      </c>
      <c r="R2544" t="s">
        <v>238</v>
      </c>
      <c r="S2544" t="s">
        <v>239</v>
      </c>
      <c r="T2544">
        <v>189</v>
      </c>
      <c r="U2544">
        <v>149</v>
      </c>
      <c r="V2544">
        <v>78.84</v>
      </c>
      <c r="W2544" t="s">
        <v>133</v>
      </c>
      <c r="X2544">
        <v>5233</v>
      </c>
      <c r="Y2544">
        <v>779717</v>
      </c>
      <c r="Z2544">
        <v>47084</v>
      </c>
      <c r="AA2544">
        <v>112197</v>
      </c>
      <c r="AB2544">
        <v>938998</v>
      </c>
      <c r="AC2544">
        <v>805816</v>
      </c>
      <c r="AD2544">
        <v>133182</v>
      </c>
      <c r="AE2544" t="s">
        <v>81</v>
      </c>
      <c r="AF2544" t="s">
        <v>81</v>
      </c>
      <c r="AG2544" t="s">
        <v>240</v>
      </c>
      <c r="AH2544" t="s">
        <v>146</v>
      </c>
      <c r="AI2544" t="s">
        <v>138</v>
      </c>
      <c r="AJ2544" t="str">
        <f t="shared" si="39"/>
        <v>May</v>
      </c>
    </row>
    <row r="2545" spans="1:36" x14ac:dyDescent="0.3">
      <c r="A2545" t="s">
        <v>6558</v>
      </c>
      <c r="B2545" s="33">
        <v>45766</v>
      </c>
      <c r="C2545" t="s">
        <v>99</v>
      </c>
      <c r="D2545" t="s">
        <v>6559</v>
      </c>
      <c r="E2545" t="s">
        <v>174</v>
      </c>
      <c r="F2545" t="s">
        <v>177</v>
      </c>
      <c r="G2545" t="s">
        <v>158</v>
      </c>
      <c r="H2545" t="s">
        <v>162</v>
      </c>
      <c r="I2545">
        <v>2342</v>
      </c>
      <c r="J2545" t="s">
        <v>806</v>
      </c>
      <c r="K2545" t="s">
        <v>1716</v>
      </c>
      <c r="L2545" t="s">
        <v>304</v>
      </c>
      <c r="M2545" t="s">
        <v>2049</v>
      </c>
      <c r="N2545">
        <v>305</v>
      </c>
      <c r="O2545">
        <v>0</v>
      </c>
      <c r="P2545">
        <v>8</v>
      </c>
      <c r="Q2545" t="s">
        <v>73</v>
      </c>
      <c r="R2545" t="s">
        <v>238</v>
      </c>
      <c r="S2545" t="s">
        <v>239</v>
      </c>
      <c r="T2545">
        <v>180</v>
      </c>
      <c r="U2545">
        <v>176</v>
      </c>
      <c r="V2545">
        <v>97.78</v>
      </c>
      <c r="W2545" t="s">
        <v>133</v>
      </c>
      <c r="X2545">
        <v>4444</v>
      </c>
      <c r="Y2545">
        <v>782144</v>
      </c>
      <c r="Z2545">
        <v>36256</v>
      </c>
      <c r="AA2545">
        <v>133584</v>
      </c>
      <c r="AB2545">
        <v>951984</v>
      </c>
      <c r="AC2545">
        <v>697644</v>
      </c>
      <c r="AD2545">
        <v>254340</v>
      </c>
      <c r="AE2545" t="s">
        <v>78</v>
      </c>
      <c r="AF2545" t="s">
        <v>78</v>
      </c>
      <c r="AG2545" t="s">
        <v>240</v>
      </c>
      <c r="AH2545" t="s">
        <v>144</v>
      </c>
      <c r="AI2545" t="s">
        <v>138</v>
      </c>
      <c r="AJ2545" t="str">
        <f t="shared" si="39"/>
        <v>Apr</v>
      </c>
    </row>
    <row r="2546" spans="1:36" x14ac:dyDescent="0.3">
      <c r="A2546" t="s">
        <v>6560</v>
      </c>
      <c r="B2546" s="33">
        <v>45972</v>
      </c>
      <c r="C2546" t="s">
        <v>96</v>
      </c>
      <c r="D2546" t="s">
        <v>6561</v>
      </c>
      <c r="E2546" t="s">
        <v>174</v>
      </c>
      <c r="F2546" t="s">
        <v>179</v>
      </c>
      <c r="G2546" t="s">
        <v>158</v>
      </c>
      <c r="H2546" t="s">
        <v>166</v>
      </c>
      <c r="I2546">
        <v>1225</v>
      </c>
      <c r="J2546" t="s">
        <v>581</v>
      </c>
      <c r="K2546" t="s">
        <v>530</v>
      </c>
      <c r="L2546" t="s">
        <v>848</v>
      </c>
      <c r="M2546" t="s">
        <v>1505</v>
      </c>
      <c r="N2546">
        <v>160</v>
      </c>
      <c r="O2546">
        <v>12</v>
      </c>
      <c r="P2546">
        <v>26</v>
      </c>
      <c r="Q2546" t="s">
        <v>73</v>
      </c>
      <c r="R2546" t="s">
        <v>238</v>
      </c>
      <c r="S2546" t="s">
        <v>239</v>
      </c>
      <c r="T2546">
        <v>220</v>
      </c>
      <c r="U2546">
        <v>215</v>
      </c>
      <c r="V2546">
        <v>97.73</v>
      </c>
      <c r="W2546" t="s">
        <v>133</v>
      </c>
      <c r="X2546">
        <v>5628</v>
      </c>
      <c r="Y2546">
        <v>1210020</v>
      </c>
      <c r="Z2546">
        <v>97610</v>
      </c>
      <c r="AA2546">
        <v>37625</v>
      </c>
      <c r="AB2546">
        <v>1345255</v>
      </c>
      <c r="AC2546">
        <v>870359</v>
      </c>
      <c r="AD2546">
        <v>474896</v>
      </c>
      <c r="AE2546" t="s">
        <v>78</v>
      </c>
      <c r="AF2546" t="s">
        <v>72</v>
      </c>
      <c r="AG2546" t="s">
        <v>240</v>
      </c>
      <c r="AH2546" t="s">
        <v>144</v>
      </c>
      <c r="AI2546" t="s">
        <v>140</v>
      </c>
      <c r="AJ2546" t="str">
        <f t="shared" si="39"/>
        <v>Nov</v>
      </c>
    </row>
    <row r="2547" spans="1:36" x14ac:dyDescent="0.3">
      <c r="A2547" t="s">
        <v>6562</v>
      </c>
      <c r="B2547" s="33">
        <v>45855</v>
      </c>
      <c r="C2547" t="s">
        <v>96</v>
      </c>
      <c r="D2547" t="s">
        <v>6563</v>
      </c>
      <c r="E2547" t="s">
        <v>173</v>
      </c>
      <c r="F2547" t="s">
        <v>181</v>
      </c>
      <c r="G2547" t="s">
        <v>161</v>
      </c>
      <c r="H2547" t="s">
        <v>159</v>
      </c>
      <c r="I2547">
        <v>1971</v>
      </c>
      <c r="J2547" t="s">
        <v>408</v>
      </c>
      <c r="K2547" t="s">
        <v>415</v>
      </c>
      <c r="L2547" t="s">
        <v>580</v>
      </c>
      <c r="M2547" t="s">
        <v>765</v>
      </c>
      <c r="N2547">
        <v>239</v>
      </c>
      <c r="O2547">
        <v>36</v>
      </c>
      <c r="P2547">
        <v>44</v>
      </c>
      <c r="Q2547" t="s">
        <v>76</v>
      </c>
      <c r="R2547" t="s">
        <v>238</v>
      </c>
      <c r="S2547" t="s">
        <v>239</v>
      </c>
      <c r="T2547">
        <v>180</v>
      </c>
      <c r="U2547">
        <v>163</v>
      </c>
      <c r="V2547">
        <v>90.56</v>
      </c>
      <c r="W2547" t="s">
        <v>134</v>
      </c>
      <c r="X2547">
        <v>8793</v>
      </c>
      <c r="Y2547">
        <v>1433259</v>
      </c>
      <c r="Z2547">
        <v>66178</v>
      </c>
      <c r="AA2547">
        <v>18582</v>
      </c>
      <c r="AB2547">
        <v>1518019</v>
      </c>
      <c r="AC2547">
        <v>1283836</v>
      </c>
      <c r="AD2547">
        <v>234183</v>
      </c>
      <c r="AE2547" t="s">
        <v>78</v>
      </c>
      <c r="AF2547" t="s">
        <v>81</v>
      </c>
      <c r="AG2547" t="s">
        <v>240</v>
      </c>
      <c r="AH2547" t="s">
        <v>146</v>
      </c>
      <c r="AI2547" t="s">
        <v>139</v>
      </c>
      <c r="AJ2547" t="str">
        <f t="shared" si="39"/>
        <v>Jul</v>
      </c>
    </row>
    <row r="2548" spans="1:36" x14ac:dyDescent="0.3">
      <c r="A2548" t="s">
        <v>6564</v>
      </c>
      <c r="B2548" s="33">
        <v>45964</v>
      </c>
      <c r="C2548" t="s">
        <v>99</v>
      </c>
      <c r="D2548" t="s">
        <v>6565</v>
      </c>
      <c r="E2548" t="s">
        <v>177</v>
      </c>
      <c r="F2548" t="s">
        <v>179</v>
      </c>
      <c r="G2548" t="s">
        <v>162</v>
      </c>
      <c r="H2548" t="s">
        <v>166</v>
      </c>
      <c r="I2548">
        <v>1116</v>
      </c>
      <c r="J2548" t="s">
        <v>581</v>
      </c>
      <c r="K2548" t="s">
        <v>1155</v>
      </c>
      <c r="L2548" t="s">
        <v>442</v>
      </c>
      <c r="M2548" t="s">
        <v>1374</v>
      </c>
      <c r="N2548">
        <v>177</v>
      </c>
      <c r="O2548">
        <v>22</v>
      </c>
      <c r="P2548">
        <v>25</v>
      </c>
      <c r="Q2548" t="s">
        <v>73</v>
      </c>
      <c r="R2548" t="s">
        <v>238</v>
      </c>
      <c r="S2548" t="s">
        <v>239</v>
      </c>
      <c r="T2548">
        <v>189</v>
      </c>
      <c r="U2548">
        <v>156</v>
      </c>
      <c r="V2548">
        <v>82.54</v>
      </c>
      <c r="W2548" t="s">
        <v>133</v>
      </c>
      <c r="X2548">
        <v>3594</v>
      </c>
      <c r="Y2548">
        <v>560664</v>
      </c>
      <c r="Z2548">
        <v>82992</v>
      </c>
      <c r="AA2548">
        <v>83460</v>
      </c>
      <c r="AB2548">
        <v>727116</v>
      </c>
      <c r="AC2548">
        <v>540315</v>
      </c>
      <c r="AD2548">
        <v>186801</v>
      </c>
      <c r="AE2548" t="s">
        <v>78</v>
      </c>
      <c r="AF2548" t="s">
        <v>72</v>
      </c>
      <c r="AG2548" t="s">
        <v>240</v>
      </c>
      <c r="AH2548" t="s">
        <v>144</v>
      </c>
      <c r="AI2548" t="s">
        <v>140</v>
      </c>
      <c r="AJ2548" t="str">
        <f t="shared" si="39"/>
        <v>Nov</v>
      </c>
    </row>
    <row r="2549" spans="1:36" x14ac:dyDescent="0.3">
      <c r="A2549" t="s">
        <v>6566</v>
      </c>
      <c r="B2549" s="33">
        <v>45683</v>
      </c>
      <c r="C2549" t="s">
        <v>93</v>
      </c>
      <c r="D2549" t="s">
        <v>6567</v>
      </c>
      <c r="E2549" t="s">
        <v>180</v>
      </c>
      <c r="F2549" t="s">
        <v>181</v>
      </c>
      <c r="G2549" t="s">
        <v>160</v>
      </c>
      <c r="H2549" t="s">
        <v>159</v>
      </c>
      <c r="I2549">
        <v>359</v>
      </c>
      <c r="J2549" t="s">
        <v>447</v>
      </c>
      <c r="K2549" t="s">
        <v>1174</v>
      </c>
      <c r="L2549" t="s">
        <v>1766</v>
      </c>
      <c r="M2549" t="s">
        <v>745</v>
      </c>
      <c r="N2549">
        <v>67</v>
      </c>
      <c r="O2549">
        <v>1</v>
      </c>
      <c r="P2549">
        <v>9</v>
      </c>
      <c r="Q2549" t="s">
        <v>73</v>
      </c>
      <c r="R2549" t="s">
        <v>238</v>
      </c>
      <c r="S2549" t="s">
        <v>239</v>
      </c>
      <c r="T2549">
        <v>189</v>
      </c>
      <c r="U2549">
        <v>168</v>
      </c>
      <c r="V2549">
        <v>88.89</v>
      </c>
      <c r="W2549" t="s">
        <v>133</v>
      </c>
      <c r="X2549">
        <v>6310</v>
      </c>
      <c r="Y2549">
        <v>1060080</v>
      </c>
      <c r="Z2549">
        <v>70056</v>
      </c>
      <c r="AA2549">
        <v>132216</v>
      </c>
      <c r="AB2549">
        <v>1262352</v>
      </c>
      <c r="AC2549">
        <v>762123</v>
      </c>
      <c r="AD2549">
        <v>500229</v>
      </c>
      <c r="AE2549" t="s">
        <v>81</v>
      </c>
      <c r="AF2549" t="s">
        <v>81</v>
      </c>
      <c r="AG2549" t="s">
        <v>240</v>
      </c>
      <c r="AH2549" t="s">
        <v>144</v>
      </c>
      <c r="AI2549" t="s">
        <v>138</v>
      </c>
      <c r="AJ2549" t="str">
        <f t="shared" si="39"/>
        <v>Jan</v>
      </c>
    </row>
    <row r="2550" spans="1:36" x14ac:dyDescent="0.3">
      <c r="A2550" t="s">
        <v>6568</v>
      </c>
      <c r="B2550" s="33">
        <v>45982</v>
      </c>
      <c r="C2550" t="s">
        <v>97</v>
      </c>
      <c r="D2550" t="s">
        <v>6569</v>
      </c>
      <c r="E2550" t="s">
        <v>175</v>
      </c>
      <c r="F2550" t="s">
        <v>177</v>
      </c>
      <c r="G2550" t="s">
        <v>163</v>
      </c>
      <c r="H2550" t="s">
        <v>162</v>
      </c>
      <c r="I2550">
        <v>2122</v>
      </c>
      <c r="J2550" t="s">
        <v>613</v>
      </c>
      <c r="K2550" t="s">
        <v>3843</v>
      </c>
      <c r="L2550" t="s">
        <v>3865</v>
      </c>
      <c r="M2550" t="s">
        <v>2244</v>
      </c>
      <c r="N2550">
        <v>283</v>
      </c>
      <c r="O2550">
        <v>9</v>
      </c>
      <c r="P2550">
        <v>18</v>
      </c>
      <c r="Q2550" t="s">
        <v>73</v>
      </c>
      <c r="R2550" t="s">
        <v>238</v>
      </c>
      <c r="S2550" t="s">
        <v>239</v>
      </c>
      <c r="T2550">
        <v>150</v>
      </c>
      <c r="U2550">
        <v>108</v>
      </c>
      <c r="V2550">
        <v>72</v>
      </c>
      <c r="W2550" t="s">
        <v>133</v>
      </c>
      <c r="X2550">
        <v>9285</v>
      </c>
      <c r="Y2550">
        <v>1002780</v>
      </c>
      <c r="Z2550">
        <v>31752</v>
      </c>
      <c r="AA2550">
        <v>15984</v>
      </c>
      <c r="AB2550">
        <v>1050516</v>
      </c>
      <c r="AC2550">
        <v>771604</v>
      </c>
      <c r="AD2550">
        <v>278912</v>
      </c>
      <c r="AE2550" t="s">
        <v>75</v>
      </c>
      <c r="AF2550" t="s">
        <v>78</v>
      </c>
      <c r="AG2550" t="s">
        <v>240</v>
      </c>
      <c r="AH2550" t="s">
        <v>147</v>
      </c>
      <c r="AI2550" t="s">
        <v>139</v>
      </c>
      <c r="AJ2550" t="str">
        <f t="shared" si="39"/>
        <v>Nov</v>
      </c>
    </row>
    <row r="2551" spans="1:36" x14ac:dyDescent="0.3">
      <c r="A2551" t="s">
        <v>6570</v>
      </c>
      <c r="B2551" s="33">
        <v>45677</v>
      </c>
      <c r="C2551" t="s">
        <v>93</v>
      </c>
      <c r="D2551" t="s">
        <v>6571</v>
      </c>
      <c r="E2551" t="s">
        <v>175</v>
      </c>
      <c r="F2551" t="s">
        <v>172</v>
      </c>
      <c r="G2551" t="s">
        <v>163</v>
      </c>
      <c r="H2551" t="s">
        <v>155</v>
      </c>
      <c r="I2551">
        <v>1776</v>
      </c>
      <c r="J2551" t="s">
        <v>639</v>
      </c>
      <c r="K2551" t="s">
        <v>856</v>
      </c>
      <c r="N2551">
        <v>241</v>
      </c>
      <c r="O2551">
        <v>0</v>
      </c>
      <c r="P2551">
        <v>0</v>
      </c>
      <c r="Q2551" t="s">
        <v>67</v>
      </c>
      <c r="R2551" t="s">
        <v>245</v>
      </c>
      <c r="S2551" t="s">
        <v>122</v>
      </c>
      <c r="T2551">
        <v>220</v>
      </c>
      <c r="U2551">
        <v>0</v>
      </c>
      <c r="V2551">
        <v>0</v>
      </c>
      <c r="W2551" t="s">
        <v>133</v>
      </c>
      <c r="X2551">
        <v>9238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 t="s">
        <v>75</v>
      </c>
      <c r="AF2551" t="s">
        <v>81</v>
      </c>
      <c r="AG2551" t="s">
        <v>240</v>
      </c>
      <c r="AH2551" t="s">
        <v>144</v>
      </c>
      <c r="AI2551" t="s">
        <v>138</v>
      </c>
      <c r="AJ2551" t="str">
        <f t="shared" si="39"/>
        <v>Jan</v>
      </c>
    </row>
    <row r="2552" spans="1:36" x14ac:dyDescent="0.3">
      <c r="A2552" t="s">
        <v>6572</v>
      </c>
      <c r="B2552" s="33">
        <v>45907</v>
      </c>
      <c r="C2552" t="s">
        <v>93</v>
      </c>
      <c r="D2552" t="s">
        <v>6573</v>
      </c>
      <c r="E2552" t="s">
        <v>172</v>
      </c>
      <c r="F2552" t="s">
        <v>173</v>
      </c>
      <c r="G2552" t="s">
        <v>155</v>
      </c>
      <c r="H2552" t="s">
        <v>161</v>
      </c>
      <c r="I2552">
        <v>1002</v>
      </c>
      <c r="J2552" t="s">
        <v>514</v>
      </c>
      <c r="K2552" t="s">
        <v>4072</v>
      </c>
      <c r="L2552" t="s">
        <v>463</v>
      </c>
      <c r="M2552" t="s">
        <v>1688</v>
      </c>
      <c r="N2552">
        <v>162</v>
      </c>
      <c r="O2552">
        <v>0</v>
      </c>
      <c r="P2552">
        <v>1</v>
      </c>
      <c r="Q2552" t="s">
        <v>70</v>
      </c>
      <c r="R2552" t="s">
        <v>238</v>
      </c>
      <c r="S2552" t="s">
        <v>239</v>
      </c>
      <c r="T2552">
        <v>180</v>
      </c>
      <c r="U2552">
        <v>170</v>
      </c>
      <c r="V2552">
        <v>94.44</v>
      </c>
      <c r="W2552" t="s">
        <v>133</v>
      </c>
      <c r="X2552">
        <v>7467</v>
      </c>
      <c r="Y2552">
        <v>1269390</v>
      </c>
      <c r="Z2552">
        <v>59160</v>
      </c>
      <c r="AA2552">
        <v>35360</v>
      </c>
      <c r="AB2552">
        <v>1363910</v>
      </c>
      <c r="AC2552">
        <v>792896</v>
      </c>
      <c r="AD2552">
        <v>571014</v>
      </c>
      <c r="AE2552" t="s">
        <v>81</v>
      </c>
      <c r="AF2552" t="s">
        <v>78</v>
      </c>
      <c r="AG2552" t="s">
        <v>240</v>
      </c>
      <c r="AH2552" t="s">
        <v>147</v>
      </c>
      <c r="AI2552" t="s">
        <v>139</v>
      </c>
      <c r="AJ2552" t="str">
        <f t="shared" si="39"/>
        <v>Sep</v>
      </c>
    </row>
    <row r="2553" spans="1:36" x14ac:dyDescent="0.3">
      <c r="A2553" t="s">
        <v>6574</v>
      </c>
      <c r="B2553" s="33">
        <v>45746</v>
      </c>
      <c r="C2553" t="s">
        <v>98</v>
      </c>
      <c r="D2553" t="s">
        <v>6575</v>
      </c>
      <c r="E2553" t="s">
        <v>178</v>
      </c>
      <c r="F2553" t="s">
        <v>179</v>
      </c>
      <c r="G2553" t="s">
        <v>157</v>
      </c>
      <c r="H2553" t="s">
        <v>166</v>
      </c>
      <c r="I2553">
        <v>1090</v>
      </c>
      <c r="J2553" t="s">
        <v>514</v>
      </c>
      <c r="K2553" t="s">
        <v>641</v>
      </c>
      <c r="L2553" t="s">
        <v>1003</v>
      </c>
      <c r="M2553" t="s">
        <v>641</v>
      </c>
      <c r="N2553">
        <v>146</v>
      </c>
      <c r="O2553">
        <v>1</v>
      </c>
      <c r="P2553">
        <v>-10</v>
      </c>
      <c r="Q2553" t="s">
        <v>73</v>
      </c>
      <c r="R2553" t="s">
        <v>238</v>
      </c>
      <c r="S2553" t="s">
        <v>239</v>
      </c>
      <c r="T2553">
        <v>180</v>
      </c>
      <c r="U2553">
        <v>176</v>
      </c>
      <c r="V2553">
        <v>97.78</v>
      </c>
      <c r="W2553" t="s">
        <v>134</v>
      </c>
      <c r="X2553">
        <v>3759</v>
      </c>
      <c r="Y2553">
        <v>661584</v>
      </c>
      <c r="Z2553">
        <v>30448</v>
      </c>
      <c r="AA2553">
        <v>33792</v>
      </c>
      <c r="AB2553">
        <v>725824</v>
      </c>
      <c r="AC2553">
        <v>532987</v>
      </c>
      <c r="AD2553">
        <v>192837</v>
      </c>
      <c r="AE2553" t="s">
        <v>75</v>
      </c>
      <c r="AF2553" t="s">
        <v>72</v>
      </c>
      <c r="AG2553" t="s">
        <v>240</v>
      </c>
      <c r="AH2553" t="s">
        <v>144</v>
      </c>
      <c r="AI2553" t="s">
        <v>139</v>
      </c>
      <c r="AJ2553" t="str">
        <f t="shared" si="39"/>
        <v>Mar</v>
      </c>
    </row>
    <row r="2554" spans="1:36" x14ac:dyDescent="0.3">
      <c r="A2554" t="s">
        <v>6576</v>
      </c>
      <c r="B2554" s="33">
        <v>45720</v>
      </c>
      <c r="C2554" t="s">
        <v>93</v>
      </c>
      <c r="D2554" t="s">
        <v>6577</v>
      </c>
      <c r="E2554" t="s">
        <v>177</v>
      </c>
      <c r="F2554" t="s">
        <v>180</v>
      </c>
      <c r="G2554" t="s">
        <v>162</v>
      </c>
      <c r="H2554" t="s">
        <v>160</v>
      </c>
      <c r="I2554">
        <v>2278</v>
      </c>
      <c r="J2554" t="s">
        <v>482</v>
      </c>
      <c r="K2554" t="s">
        <v>417</v>
      </c>
      <c r="L2554" t="s">
        <v>1648</v>
      </c>
      <c r="M2554" t="s">
        <v>6578</v>
      </c>
      <c r="N2554">
        <v>281</v>
      </c>
      <c r="O2554">
        <v>31</v>
      </c>
      <c r="P2554">
        <v>44</v>
      </c>
      <c r="Q2554" t="s">
        <v>76</v>
      </c>
      <c r="R2554" t="s">
        <v>238</v>
      </c>
      <c r="S2554" t="s">
        <v>239</v>
      </c>
      <c r="T2554">
        <v>150</v>
      </c>
      <c r="U2554">
        <v>123</v>
      </c>
      <c r="V2554">
        <v>82</v>
      </c>
      <c r="W2554" t="s">
        <v>134</v>
      </c>
      <c r="X2554">
        <v>4661</v>
      </c>
      <c r="Y2554">
        <v>573303</v>
      </c>
      <c r="Z2554">
        <v>56949</v>
      </c>
      <c r="AA2554">
        <v>36531</v>
      </c>
      <c r="AB2554">
        <v>666783</v>
      </c>
      <c r="AC2554">
        <v>470651</v>
      </c>
      <c r="AD2554">
        <v>196132</v>
      </c>
      <c r="AE2554" t="s">
        <v>78</v>
      </c>
      <c r="AF2554" t="s">
        <v>81</v>
      </c>
      <c r="AG2554" t="s">
        <v>240</v>
      </c>
      <c r="AH2554" t="s">
        <v>144</v>
      </c>
      <c r="AI2554" t="s">
        <v>139</v>
      </c>
      <c r="AJ2554" t="str">
        <f t="shared" si="39"/>
        <v>Mar</v>
      </c>
    </row>
    <row r="2555" spans="1:36" x14ac:dyDescent="0.3">
      <c r="A2555" t="s">
        <v>6579</v>
      </c>
      <c r="B2555" s="33">
        <v>45993</v>
      </c>
      <c r="C2555" t="s">
        <v>97</v>
      </c>
      <c r="D2555" t="s">
        <v>6580</v>
      </c>
      <c r="E2555" t="s">
        <v>175</v>
      </c>
      <c r="F2555" t="s">
        <v>180</v>
      </c>
      <c r="G2555" t="s">
        <v>163</v>
      </c>
      <c r="H2555" t="s">
        <v>160</v>
      </c>
      <c r="I2555">
        <v>1386</v>
      </c>
      <c r="J2555" t="s">
        <v>266</v>
      </c>
      <c r="K2555" t="s">
        <v>842</v>
      </c>
      <c r="L2555" t="s">
        <v>310</v>
      </c>
      <c r="M2555" t="s">
        <v>842</v>
      </c>
      <c r="N2555">
        <v>187</v>
      </c>
      <c r="O2555">
        <v>0</v>
      </c>
      <c r="P2555">
        <v>-1</v>
      </c>
      <c r="Q2555" t="s">
        <v>70</v>
      </c>
      <c r="R2555" t="s">
        <v>238</v>
      </c>
      <c r="S2555" t="s">
        <v>239</v>
      </c>
      <c r="T2555">
        <v>189</v>
      </c>
      <c r="U2555">
        <v>99</v>
      </c>
      <c r="V2555">
        <v>52.38</v>
      </c>
      <c r="W2555" t="s">
        <v>133</v>
      </c>
      <c r="X2555">
        <v>10763</v>
      </c>
      <c r="Y2555">
        <v>1065537</v>
      </c>
      <c r="Z2555">
        <v>44451</v>
      </c>
      <c r="AA2555">
        <v>63459</v>
      </c>
      <c r="AB2555">
        <v>1173447</v>
      </c>
      <c r="AC2555">
        <v>693403</v>
      </c>
      <c r="AD2555">
        <v>480044</v>
      </c>
      <c r="AE2555" t="s">
        <v>75</v>
      </c>
      <c r="AF2555" t="s">
        <v>81</v>
      </c>
      <c r="AG2555" t="s">
        <v>240</v>
      </c>
      <c r="AH2555" t="s">
        <v>144</v>
      </c>
      <c r="AI2555" t="s">
        <v>138</v>
      </c>
      <c r="AJ2555" t="str">
        <f t="shared" si="39"/>
        <v>Dec</v>
      </c>
    </row>
    <row r="2556" spans="1:36" x14ac:dyDescent="0.3">
      <c r="A2556" t="s">
        <v>6581</v>
      </c>
      <c r="B2556" s="33">
        <v>45924</v>
      </c>
      <c r="C2556" t="s">
        <v>97</v>
      </c>
      <c r="D2556" t="s">
        <v>6582</v>
      </c>
      <c r="E2556" t="s">
        <v>175</v>
      </c>
      <c r="F2556" t="s">
        <v>174</v>
      </c>
      <c r="G2556" t="s">
        <v>163</v>
      </c>
      <c r="H2556" t="s">
        <v>158</v>
      </c>
      <c r="I2556">
        <v>1461</v>
      </c>
      <c r="J2556" t="s">
        <v>477</v>
      </c>
      <c r="K2556" t="s">
        <v>2173</v>
      </c>
      <c r="L2556" t="s">
        <v>1617</v>
      </c>
      <c r="M2556" t="s">
        <v>2919</v>
      </c>
      <c r="N2556">
        <v>229</v>
      </c>
      <c r="O2556">
        <v>25</v>
      </c>
      <c r="P2556">
        <v>27</v>
      </c>
      <c r="Q2556" t="s">
        <v>73</v>
      </c>
      <c r="R2556" t="s">
        <v>238</v>
      </c>
      <c r="S2556" t="s">
        <v>239</v>
      </c>
      <c r="T2556">
        <v>189</v>
      </c>
      <c r="U2556">
        <v>166</v>
      </c>
      <c r="V2556">
        <v>87.83</v>
      </c>
      <c r="W2556" t="s">
        <v>134</v>
      </c>
      <c r="X2556">
        <v>8588</v>
      </c>
      <c r="Y2556">
        <v>1425608</v>
      </c>
      <c r="Z2556">
        <v>43990</v>
      </c>
      <c r="AA2556">
        <v>35358</v>
      </c>
      <c r="AB2556">
        <v>1504956</v>
      </c>
      <c r="AC2556">
        <v>1301122</v>
      </c>
      <c r="AD2556">
        <v>203834</v>
      </c>
      <c r="AE2556" t="s">
        <v>75</v>
      </c>
      <c r="AF2556" t="s">
        <v>78</v>
      </c>
      <c r="AG2556" t="s">
        <v>240</v>
      </c>
      <c r="AH2556" t="s">
        <v>144</v>
      </c>
      <c r="AI2556" t="s">
        <v>140</v>
      </c>
      <c r="AJ2556" t="str">
        <f t="shared" si="39"/>
        <v>Sep</v>
      </c>
    </row>
    <row r="2557" spans="1:36" x14ac:dyDescent="0.3">
      <c r="A2557" t="s">
        <v>6583</v>
      </c>
      <c r="B2557" s="33">
        <v>45707</v>
      </c>
      <c r="C2557" t="s">
        <v>97</v>
      </c>
      <c r="D2557" t="s">
        <v>6458</v>
      </c>
      <c r="E2557" t="s">
        <v>175</v>
      </c>
      <c r="F2557" t="s">
        <v>179</v>
      </c>
      <c r="G2557" t="s">
        <v>163</v>
      </c>
      <c r="H2557" t="s">
        <v>166</v>
      </c>
      <c r="I2557">
        <v>1988</v>
      </c>
      <c r="J2557" t="s">
        <v>600</v>
      </c>
      <c r="K2557" t="s">
        <v>997</v>
      </c>
      <c r="L2557" t="s">
        <v>760</v>
      </c>
      <c r="M2557" t="s">
        <v>1814</v>
      </c>
      <c r="N2557">
        <v>258</v>
      </c>
      <c r="O2557">
        <v>2</v>
      </c>
      <c r="P2557">
        <v>13</v>
      </c>
      <c r="Q2557" t="s">
        <v>73</v>
      </c>
      <c r="R2557" t="s">
        <v>238</v>
      </c>
      <c r="S2557" t="s">
        <v>239</v>
      </c>
      <c r="T2557">
        <v>189</v>
      </c>
      <c r="U2557">
        <v>144</v>
      </c>
      <c r="V2557">
        <v>76.19</v>
      </c>
      <c r="W2557" t="s">
        <v>133</v>
      </c>
      <c r="X2557">
        <v>6556</v>
      </c>
      <c r="Y2557">
        <v>944064</v>
      </c>
      <c r="Z2557">
        <v>30816</v>
      </c>
      <c r="AA2557">
        <v>87984</v>
      </c>
      <c r="AB2557">
        <v>1062864</v>
      </c>
      <c r="AC2557">
        <v>811203</v>
      </c>
      <c r="AD2557">
        <v>251661</v>
      </c>
      <c r="AE2557" t="s">
        <v>75</v>
      </c>
      <c r="AF2557" t="s">
        <v>72</v>
      </c>
      <c r="AG2557" t="s">
        <v>240</v>
      </c>
      <c r="AH2557" t="s">
        <v>144</v>
      </c>
      <c r="AI2557" t="s">
        <v>139</v>
      </c>
      <c r="AJ2557" t="str">
        <f t="shared" si="39"/>
        <v>Feb</v>
      </c>
    </row>
    <row r="2558" spans="1:36" x14ac:dyDescent="0.3">
      <c r="A2558" t="s">
        <v>6584</v>
      </c>
      <c r="B2558" s="33">
        <v>45674</v>
      </c>
      <c r="C2558" t="s">
        <v>98</v>
      </c>
      <c r="D2558" t="s">
        <v>6585</v>
      </c>
      <c r="E2558" t="s">
        <v>174</v>
      </c>
      <c r="F2558" t="s">
        <v>177</v>
      </c>
      <c r="G2558" t="s">
        <v>158</v>
      </c>
      <c r="H2558" t="s">
        <v>162</v>
      </c>
      <c r="I2558">
        <v>1847</v>
      </c>
      <c r="J2558" t="s">
        <v>529</v>
      </c>
      <c r="K2558" t="s">
        <v>1309</v>
      </c>
      <c r="L2558" t="s">
        <v>387</v>
      </c>
      <c r="M2558" t="s">
        <v>2986</v>
      </c>
      <c r="N2558">
        <v>284</v>
      </c>
      <c r="O2558">
        <v>18</v>
      </c>
      <c r="P2558">
        <v>36</v>
      </c>
      <c r="Q2558" t="s">
        <v>76</v>
      </c>
      <c r="R2558" t="s">
        <v>238</v>
      </c>
      <c r="S2558" t="s">
        <v>239</v>
      </c>
      <c r="T2558">
        <v>180</v>
      </c>
      <c r="U2558">
        <v>136</v>
      </c>
      <c r="V2558">
        <v>75.56</v>
      </c>
      <c r="W2558" t="s">
        <v>133</v>
      </c>
      <c r="X2558">
        <v>9146</v>
      </c>
      <c r="Y2558">
        <v>1243856</v>
      </c>
      <c r="Z2558">
        <v>21624</v>
      </c>
      <c r="AA2558">
        <v>61064</v>
      </c>
      <c r="AB2558">
        <v>1326544</v>
      </c>
      <c r="AC2558">
        <v>854356</v>
      </c>
      <c r="AD2558">
        <v>472188</v>
      </c>
      <c r="AE2558" t="s">
        <v>78</v>
      </c>
      <c r="AF2558" t="s">
        <v>78</v>
      </c>
      <c r="AG2558" t="s">
        <v>240</v>
      </c>
      <c r="AH2558" t="s">
        <v>144</v>
      </c>
      <c r="AI2558" t="s">
        <v>140</v>
      </c>
      <c r="AJ2558" t="str">
        <f t="shared" si="39"/>
        <v>Jan</v>
      </c>
    </row>
    <row r="2559" spans="1:36" x14ac:dyDescent="0.3">
      <c r="A2559" t="s">
        <v>6586</v>
      </c>
      <c r="B2559" s="33">
        <v>45846</v>
      </c>
      <c r="C2559" t="s">
        <v>97</v>
      </c>
      <c r="D2559" t="s">
        <v>6587</v>
      </c>
      <c r="E2559" t="s">
        <v>173</v>
      </c>
      <c r="F2559" t="s">
        <v>177</v>
      </c>
      <c r="G2559" t="s">
        <v>161</v>
      </c>
      <c r="H2559" t="s">
        <v>162</v>
      </c>
      <c r="I2559">
        <v>1179</v>
      </c>
      <c r="J2559" t="s">
        <v>806</v>
      </c>
      <c r="K2559" t="s">
        <v>2788</v>
      </c>
      <c r="L2559" t="s">
        <v>304</v>
      </c>
      <c r="M2559" t="s">
        <v>2788</v>
      </c>
      <c r="N2559">
        <v>169</v>
      </c>
      <c r="O2559">
        <v>0</v>
      </c>
      <c r="P2559">
        <v>-9</v>
      </c>
      <c r="Q2559" t="s">
        <v>70</v>
      </c>
      <c r="R2559" t="s">
        <v>238</v>
      </c>
      <c r="S2559" t="s">
        <v>239</v>
      </c>
      <c r="T2559">
        <v>189</v>
      </c>
      <c r="U2559">
        <v>165</v>
      </c>
      <c r="V2559">
        <v>87.3</v>
      </c>
      <c r="W2559" t="s">
        <v>133</v>
      </c>
      <c r="X2559">
        <v>7605</v>
      </c>
      <c r="Y2559">
        <v>1254825</v>
      </c>
      <c r="Z2559">
        <v>78375</v>
      </c>
      <c r="AA2559">
        <v>128040</v>
      </c>
      <c r="AB2559">
        <v>1461240</v>
      </c>
      <c r="AC2559">
        <v>1142009</v>
      </c>
      <c r="AD2559">
        <v>319231</v>
      </c>
      <c r="AE2559" t="s">
        <v>78</v>
      </c>
      <c r="AF2559" t="s">
        <v>78</v>
      </c>
      <c r="AG2559" t="s">
        <v>240</v>
      </c>
      <c r="AH2559" t="s">
        <v>144</v>
      </c>
      <c r="AI2559" t="s">
        <v>138</v>
      </c>
      <c r="AJ2559" t="str">
        <f t="shared" si="39"/>
        <v>Jul</v>
      </c>
    </row>
    <row r="2560" spans="1:36" x14ac:dyDescent="0.3">
      <c r="A2560" t="s">
        <v>6588</v>
      </c>
      <c r="B2560" s="33">
        <v>45791</v>
      </c>
      <c r="C2560" t="s">
        <v>93</v>
      </c>
      <c r="D2560" t="s">
        <v>6589</v>
      </c>
      <c r="E2560" t="s">
        <v>181</v>
      </c>
      <c r="F2560" t="s">
        <v>179</v>
      </c>
      <c r="G2560" t="s">
        <v>159</v>
      </c>
      <c r="H2560" t="s">
        <v>166</v>
      </c>
      <c r="I2560">
        <v>1001</v>
      </c>
      <c r="J2560" t="s">
        <v>603</v>
      </c>
      <c r="K2560" t="s">
        <v>1381</v>
      </c>
      <c r="L2560" t="s">
        <v>3946</v>
      </c>
      <c r="M2560" t="s">
        <v>1510</v>
      </c>
      <c r="N2560">
        <v>139</v>
      </c>
      <c r="O2560">
        <v>31</v>
      </c>
      <c r="P2560">
        <v>11</v>
      </c>
      <c r="Q2560" t="s">
        <v>73</v>
      </c>
      <c r="R2560" t="s">
        <v>238</v>
      </c>
      <c r="S2560" t="s">
        <v>239</v>
      </c>
      <c r="T2560">
        <v>189</v>
      </c>
      <c r="U2560">
        <v>128</v>
      </c>
      <c r="V2560">
        <v>67.72</v>
      </c>
      <c r="W2560" t="s">
        <v>133</v>
      </c>
      <c r="X2560">
        <v>10758</v>
      </c>
      <c r="Y2560">
        <v>1377024</v>
      </c>
      <c r="Z2560">
        <v>51840</v>
      </c>
      <c r="AA2560">
        <v>98048</v>
      </c>
      <c r="AB2560">
        <v>1526912</v>
      </c>
      <c r="AC2560">
        <v>1185302</v>
      </c>
      <c r="AD2560">
        <v>341610</v>
      </c>
      <c r="AE2560" t="s">
        <v>81</v>
      </c>
      <c r="AF2560" t="s">
        <v>72</v>
      </c>
      <c r="AG2560" t="s">
        <v>240</v>
      </c>
      <c r="AH2560" t="s">
        <v>147</v>
      </c>
      <c r="AI2560" t="s">
        <v>139</v>
      </c>
      <c r="AJ2560" t="str">
        <f t="shared" si="39"/>
        <v>May</v>
      </c>
    </row>
    <row r="2561" spans="1:36" x14ac:dyDescent="0.3">
      <c r="A2561" t="s">
        <v>6590</v>
      </c>
      <c r="B2561" s="33">
        <v>45706</v>
      </c>
      <c r="C2561" t="s">
        <v>93</v>
      </c>
      <c r="D2561" t="s">
        <v>6591</v>
      </c>
      <c r="E2561" t="s">
        <v>176</v>
      </c>
      <c r="F2561" t="s">
        <v>173</v>
      </c>
      <c r="G2561" t="s">
        <v>156</v>
      </c>
      <c r="H2561" t="s">
        <v>161</v>
      </c>
      <c r="I2561">
        <v>1371</v>
      </c>
      <c r="J2561" t="s">
        <v>1434</v>
      </c>
      <c r="K2561" t="s">
        <v>365</v>
      </c>
      <c r="L2561" t="s">
        <v>633</v>
      </c>
      <c r="M2561" t="s">
        <v>1028</v>
      </c>
      <c r="N2561">
        <v>171</v>
      </c>
      <c r="O2561">
        <v>0</v>
      </c>
      <c r="P2561">
        <v>22</v>
      </c>
      <c r="Q2561" t="s">
        <v>73</v>
      </c>
      <c r="R2561" t="s">
        <v>238</v>
      </c>
      <c r="S2561" t="s">
        <v>239</v>
      </c>
      <c r="T2561">
        <v>180</v>
      </c>
      <c r="U2561">
        <v>144</v>
      </c>
      <c r="V2561">
        <v>80</v>
      </c>
      <c r="W2561" t="s">
        <v>133</v>
      </c>
      <c r="X2561">
        <v>4843</v>
      </c>
      <c r="Y2561">
        <v>697392</v>
      </c>
      <c r="Z2561">
        <v>22320</v>
      </c>
      <c r="AA2561">
        <v>87264</v>
      </c>
      <c r="AB2561">
        <v>806976</v>
      </c>
      <c r="AC2561">
        <v>687245</v>
      </c>
      <c r="AD2561">
        <v>119731</v>
      </c>
      <c r="AE2561" t="s">
        <v>81</v>
      </c>
      <c r="AF2561" t="s">
        <v>78</v>
      </c>
      <c r="AG2561" t="s">
        <v>240</v>
      </c>
      <c r="AH2561" t="s">
        <v>144</v>
      </c>
      <c r="AI2561" t="s">
        <v>138</v>
      </c>
      <c r="AJ2561" t="str">
        <f t="shared" si="39"/>
        <v>Feb</v>
      </c>
    </row>
    <row r="2562" spans="1:36" x14ac:dyDescent="0.3">
      <c r="A2562" t="s">
        <v>6592</v>
      </c>
      <c r="B2562" s="33">
        <v>45878</v>
      </c>
      <c r="C2562" t="s">
        <v>95</v>
      </c>
      <c r="D2562" t="s">
        <v>6593</v>
      </c>
      <c r="E2562" t="s">
        <v>172</v>
      </c>
      <c r="F2562" t="s">
        <v>181</v>
      </c>
      <c r="G2562" t="s">
        <v>155</v>
      </c>
      <c r="H2562" t="s">
        <v>159</v>
      </c>
      <c r="I2562">
        <v>809</v>
      </c>
      <c r="J2562" t="s">
        <v>529</v>
      </c>
      <c r="K2562" t="s">
        <v>1014</v>
      </c>
      <c r="L2562" t="s">
        <v>1243</v>
      </c>
      <c r="M2562" t="s">
        <v>2564</v>
      </c>
      <c r="N2562">
        <v>132</v>
      </c>
      <c r="O2562">
        <v>28</v>
      </c>
      <c r="P2562">
        <v>28</v>
      </c>
      <c r="Q2562" t="s">
        <v>73</v>
      </c>
      <c r="R2562" t="s">
        <v>238</v>
      </c>
      <c r="S2562" t="s">
        <v>239</v>
      </c>
      <c r="T2562">
        <v>180</v>
      </c>
      <c r="U2562">
        <v>143</v>
      </c>
      <c r="V2562">
        <v>79.44</v>
      </c>
      <c r="W2562" t="s">
        <v>133</v>
      </c>
      <c r="X2562">
        <v>3834</v>
      </c>
      <c r="Y2562">
        <v>548262</v>
      </c>
      <c r="Z2562">
        <v>33891</v>
      </c>
      <c r="AA2562">
        <v>44330</v>
      </c>
      <c r="AB2562">
        <v>626483</v>
      </c>
      <c r="AC2562">
        <v>529652</v>
      </c>
      <c r="AD2562">
        <v>96831</v>
      </c>
      <c r="AE2562" t="s">
        <v>81</v>
      </c>
      <c r="AF2562" t="s">
        <v>81</v>
      </c>
      <c r="AG2562" t="s">
        <v>240</v>
      </c>
      <c r="AH2562" t="s">
        <v>145</v>
      </c>
      <c r="AI2562" t="s">
        <v>139</v>
      </c>
      <c r="AJ2562" t="str">
        <f t="shared" ref="AJ2562:AJ2625" si="40">TEXT(B2562,"mmm")</f>
        <v>Aug</v>
      </c>
    </row>
    <row r="2563" spans="1:36" x14ac:dyDescent="0.3">
      <c r="A2563" t="s">
        <v>6594</v>
      </c>
      <c r="B2563" s="33">
        <v>45722</v>
      </c>
      <c r="C2563" t="s">
        <v>96</v>
      </c>
      <c r="D2563" t="s">
        <v>6595</v>
      </c>
      <c r="E2563" t="s">
        <v>173</v>
      </c>
      <c r="F2563" t="s">
        <v>172</v>
      </c>
      <c r="G2563" t="s">
        <v>161</v>
      </c>
      <c r="H2563" t="s">
        <v>155</v>
      </c>
      <c r="I2563">
        <v>1546</v>
      </c>
      <c r="J2563" t="s">
        <v>503</v>
      </c>
      <c r="K2563" t="s">
        <v>457</v>
      </c>
      <c r="L2563" t="s">
        <v>2386</v>
      </c>
      <c r="M2563" t="s">
        <v>788</v>
      </c>
      <c r="N2563">
        <v>210</v>
      </c>
      <c r="O2563">
        <v>8</v>
      </c>
      <c r="P2563">
        <v>4</v>
      </c>
      <c r="Q2563" t="s">
        <v>73</v>
      </c>
      <c r="R2563" t="s">
        <v>238</v>
      </c>
      <c r="S2563" t="s">
        <v>239</v>
      </c>
      <c r="T2563">
        <v>189</v>
      </c>
      <c r="U2563">
        <v>135</v>
      </c>
      <c r="V2563">
        <v>71.430000000000007</v>
      </c>
      <c r="W2563" t="s">
        <v>133</v>
      </c>
      <c r="X2563">
        <v>7614</v>
      </c>
      <c r="Y2563">
        <v>1027890</v>
      </c>
      <c r="Z2563">
        <v>54000</v>
      </c>
      <c r="AA2563">
        <v>21060</v>
      </c>
      <c r="AB2563">
        <v>1102950</v>
      </c>
      <c r="AC2563">
        <v>684492</v>
      </c>
      <c r="AD2563">
        <v>418458</v>
      </c>
      <c r="AE2563" t="s">
        <v>78</v>
      </c>
      <c r="AF2563" t="s">
        <v>81</v>
      </c>
      <c r="AG2563" t="s">
        <v>240</v>
      </c>
      <c r="AH2563" t="s">
        <v>144</v>
      </c>
      <c r="AI2563" t="s">
        <v>139</v>
      </c>
      <c r="AJ2563" t="str">
        <f t="shared" si="40"/>
        <v>Mar</v>
      </c>
    </row>
    <row r="2564" spans="1:36" x14ac:dyDescent="0.3">
      <c r="A2564" t="s">
        <v>6596</v>
      </c>
      <c r="B2564" s="33">
        <v>45755</v>
      </c>
      <c r="C2564" t="s">
        <v>93</v>
      </c>
      <c r="D2564" t="s">
        <v>6597</v>
      </c>
      <c r="E2564" t="s">
        <v>179</v>
      </c>
      <c r="F2564" t="s">
        <v>177</v>
      </c>
      <c r="G2564" t="s">
        <v>166</v>
      </c>
      <c r="H2564" t="s">
        <v>162</v>
      </c>
      <c r="I2564">
        <v>1633</v>
      </c>
      <c r="J2564" t="s">
        <v>397</v>
      </c>
      <c r="K2564" t="s">
        <v>2094</v>
      </c>
      <c r="L2564" t="s">
        <v>1828</v>
      </c>
      <c r="M2564" t="s">
        <v>5641</v>
      </c>
      <c r="N2564">
        <v>256</v>
      </c>
      <c r="O2564">
        <v>11</v>
      </c>
      <c r="P2564">
        <v>36</v>
      </c>
      <c r="Q2564" t="s">
        <v>76</v>
      </c>
      <c r="R2564" t="s">
        <v>238</v>
      </c>
      <c r="S2564" t="s">
        <v>239</v>
      </c>
      <c r="T2564">
        <v>180</v>
      </c>
      <c r="U2564">
        <v>130</v>
      </c>
      <c r="V2564">
        <v>72.22</v>
      </c>
      <c r="W2564" t="s">
        <v>133</v>
      </c>
      <c r="X2564">
        <v>3940</v>
      </c>
      <c r="Y2564">
        <v>512200</v>
      </c>
      <c r="Z2564">
        <v>70070</v>
      </c>
      <c r="AA2564">
        <v>13520</v>
      </c>
      <c r="AB2564">
        <v>595790</v>
      </c>
      <c r="AC2564">
        <v>360513</v>
      </c>
      <c r="AD2564">
        <v>235277</v>
      </c>
      <c r="AE2564" t="s">
        <v>72</v>
      </c>
      <c r="AF2564" t="s">
        <v>78</v>
      </c>
      <c r="AG2564" t="s">
        <v>240</v>
      </c>
      <c r="AH2564" t="s">
        <v>146</v>
      </c>
      <c r="AI2564" t="s">
        <v>139</v>
      </c>
      <c r="AJ2564" t="str">
        <f t="shared" si="40"/>
        <v>Apr</v>
      </c>
    </row>
    <row r="2565" spans="1:36" x14ac:dyDescent="0.3">
      <c r="A2565" t="s">
        <v>6598</v>
      </c>
      <c r="B2565" s="33">
        <v>45685</v>
      </c>
      <c r="C2565" t="s">
        <v>93</v>
      </c>
      <c r="D2565" t="s">
        <v>6599</v>
      </c>
      <c r="E2565" t="s">
        <v>178</v>
      </c>
      <c r="F2565" t="s">
        <v>176</v>
      </c>
      <c r="G2565" t="s">
        <v>157</v>
      </c>
      <c r="H2565" t="s">
        <v>156</v>
      </c>
      <c r="I2565">
        <v>1020</v>
      </c>
      <c r="J2565" t="s">
        <v>508</v>
      </c>
      <c r="K2565" t="s">
        <v>2120</v>
      </c>
      <c r="L2565" t="s">
        <v>1383</v>
      </c>
      <c r="M2565" t="s">
        <v>2120</v>
      </c>
      <c r="N2565">
        <v>141</v>
      </c>
      <c r="O2565">
        <v>4</v>
      </c>
      <c r="P2565">
        <v>-8</v>
      </c>
      <c r="Q2565" t="s">
        <v>73</v>
      </c>
      <c r="R2565" t="s">
        <v>238</v>
      </c>
      <c r="S2565" t="s">
        <v>239</v>
      </c>
      <c r="T2565">
        <v>180</v>
      </c>
      <c r="U2565">
        <v>142</v>
      </c>
      <c r="V2565">
        <v>78.89</v>
      </c>
      <c r="W2565" t="s">
        <v>133</v>
      </c>
      <c r="X2565">
        <v>7508</v>
      </c>
      <c r="Y2565">
        <v>1066136</v>
      </c>
      <c r="Z2565">
        <v>22578</v>
      </c>
      <c r="AA2565">
        <v>53818</v>
      </c>
      <c r="AB2565">
        <v>1142532</v>
      </c>
      <c r="AC2565">
        <v>940150</v>
      </c>
      <c r="AD2565">
        <v>202382</v>
      </c>
      <c r="AE2565" t="s">
        <v>75</v>
      </c>
      <c r="AF2565" t="s">
        <v>81</v>
      </c>
      <c r="AG2565" t="s">
        <v>240</v>
      </c>
      <c r="AH2565" t="s">
        <v>146</v>
      </c>
      <c r="AI2565" t="s">
        <v>138</v>
      </c>
      <c r="AJ2565" t="str">
        <f t="shared" si="40"/>
        <v>Jan</v>
      </c>
    </row>
    <row r="2566" spans="1:36" x14ac:dyDescent="0.3">
      <c r="A2566" t="s">
        <v>6600</v>
      </c>
      <c r="B2566" s="33">
        <v>45937</v>
      </c>
      <c r="C2566" t="s">
        <v>98</v>
      </c>
      <c r="D2566" t="s">
        <v>6072</v>
      </c>
      <c r="E2566" t="s">
        <v>176</v>
      </c>
      <c r="F2566" t="s">
        <v>179</v>
      </c>
      <c r="G2566" t="s">
        <v>156</v>
      </c>
      <c r="H2566" t="s">
        <v>166</v>
      </c>
      <c r="I2566">
        <v>1753</v>
      </c>
      <c r="J2566" t="s">
        <v>457</v>
      </c>
      <c r="K2566" t="s">
        <v>1099</v>
      </c>
      <c r="L2566" t="s">
        <v>1716</v>
      </c>
      <c r="M2566" t="s">
        <v>760</v>
      </c>
      <c r="N2566">
        <v>218</v>
      </c>
      <c r="O2566">
        <v>5</v>
      </c>
      <c r="P2566">
        <v>24</v>
      </c>
      <c r="Q2566" t="s">
        <v>73</v>
      </c>
      <c r="R2566" t="s">
        <v>238</v>
      </c>
      <c r="S2566" t="s">
        <v>239</v>
      </c>
      <c r="T2566">
        <v>180</v>
      </c>
      <c r="U2566">
        <v>135</v>
      </c>
      <c r="V2566">
        <v>75</v>
      </c>
      <c r="W2566" t="s">
        <v>135</v>
      </c>
      <c r="X2566">
        <v>6892</v>
      </c>
      <c r="Y2566">
        <v>930420</v>
      </c>
      <c r="Z2566">
        <v>34020</v>
      </c>
      <c r="AA2566">
        <v>83700</v>
      </c>
      <c r="AB2566">
        <v>1048140</v>
      </c>
      <c r="AC2566">
        <v>626687</v>
      </c>
      <c r="AD2566">
        <v>421453</v>
      </c>
      <c r="AE2566" t="s">
        <v>81</v>
      </c>
      <c r="AF2566" t="s">
        <v>72</v>
      </c>
      <c r="AG2566" t="s">
        <v>240</v>
      </c>
      <c r="AH2566" t="s">
        <v>144</v>
      </c>
      <c r="AI2566" t="s">
        <v>139</v>
      </c>
      <c r="AJ2566" t="str">
        <f t="shared" si="40"/>
        <v>Oct</v>
      </c>
    </row>
    <row r="2567" spans="1:36" x14ac:dyDescent="0.3">
      <c r="A2567" t="s">
        <v>6601</v>
      </c>
      <c r="B2567" s="33">
        <v>45818</v>
      </c>
      <c r="C2567" t="s">
        <v>93</v>
      </c>
      <c r="D2567" t="s">
        <v>6602</v>
      </c>
      <c r="E2567" t="s">
        <v>179</v>
      </c>
      <c r="F2567" t="s">
        <v>180</v>
      </c>
      <c r="G2567" t="s">
        <v>166</v>
      </c>
      <c r="H2567" t="s">
        <v>160</v>
      </c>
      <c r="I2567">
        <v>737</v>
      </c>
      <c r="J2567" t="s">
        <v>731</v>
      </c>
      <c r="K2567" t="s">
        <v>2459</v>
      </c>
      <c r="L2567" t="s">
        <v>731</v>
      </c>
      <c r="M2567" t="s">
        <v>3380</v>
      </c>
      <c r="N2567">
        <v>123</v>
      </c>
      <c r="O2567">
        <v>15</v>
      </c>
      <c r="P2567">
        <v>10</v>
      </c>
      <c r="Q2567" t="s">
        <v>73</v>
      </c>
      <c r="R2567" t="s">
        <v>238</v>
      </c>
      <c r="S2567" t="s">
        <v>239</v>
      </c>
      <c r="T2567">
        <v>150</v>
      </c>
      <c r="U2567">
        <v>109</v>
      </c>
      <c r="V2567">
        <v>72.67</v>
      </c>
      <c r="W2567" t="s">
        <v>135</v>
      </c>
      <c r="X2567">
        <v>8221</v>
      </c>
      <c r="Y2567">
        <v>896089</v>
      </c>
      <c r="Z2567">
        <v>54282</v>
      </c>
      <c r="AA2567">
        <v>53737</v>
      </c>
      <c r="AB2567">
        <v>1004108</v>
      </c>
      <c r="AC2567">
        <v>777833</v>
      </c>
      <c r="AD2567">
        <v>226275</v>
      </c>
      <c r="AE2567" t="s">
        <v>72</v>
      </c>
      <c r="AF2567" t="s">
        <v>81</v>
      </c>
      <c r="AG2567" t="s">
        <v>240</v>
      </c>
      <c r="AH2567" t="s">
        <v>146</v>
      </c>
      <c r="AI2567" t="s">
        <v>139</v>
      </c>
      <c r="AJ2567" t="str">
        <f t="shared" si="40"/>
        <v>Jun</v>
      </c>
    </row>
    <row r="2568" spans="1:36" x14ac:dyDescent="0.3">
      <c r="A2568" t="s">
        <v>6603</v>
      </c>
      <c r="B2568" s="33">
        <v>45887</v>
      </c>
      <c r="C2568" t="s">
        <v>95</v>
      </c>
      <c r="D2568" t="s">
        <v>6604</v>
      </c>
      <c r="E2568" t="s">
        <v>178</v>
      </c>
      <c r="F2568" t="s">
        <v>179</v>
      </c>
      <c r="G2568" t="s">
        <v>157</v>
      </c>
      <c r="H2568" t="s">
        <v>166</v>
      </c>
      <c r="I2568">
        <v>1295</v>
      </c>
      <c r="J2568" t="s">
        <v>566</v>
      </c>
      <c r="K2568" t="s">
        <v>1350</v>
      </c>
      <c r="L2568" t="s">
        <v>654</v>
      </c>
      <c r="M2568" t="s">
        <v>3336</v>
      </c>
      <c r="N2568">
        <v>161</v>
      </c>
      <c r="O2568">
        <v>22</v>
      </c>
      <c r="P2568">
        <v>37</v>
      </c>
      <c r="Q2568" t="s">
        <v>76</v>
      </c>
      <c r="R2568" t="s">
        <v>238</v>
      </c>
      <c r="S2568" t="s">
        <v>239</v>
      </c>
      <c r="T2568">
        <v>189</v>
      </c>
      <c r="U2568">
        <v>169</v>
      </c>
      <c r="V2568">
        <v>89.42</v>
      </c>
      <c r="W2568" t="s">
        <v>133</v>
      </c>
      <c r="X2568">
        <v>7145</v>
      </c>
      <c r="Y2568">
        <v>1207505</v>
      </c>
      <c r="Z2568">
        <v>37011</v>
      </c>
      <c r="AA2568">
        <v>103259</v>
      </c>
      <c r="AB2568">
        <v>1347775</v>
      </c>
      <c r="AC2568">
        <v>796248</v>
      </c>
      <c r="AD2568">
        <v>551527</v>
      </c>
      <c r="AE2568" t="s">
        <v>75</v>
      </c>
      <c r="AF2568" t="s">
        <v>72</v>
      </c>
      <c r="AG2568" t="s">
        <v>240</v>
      </c>
      <c r="AH2568" t="s">
        <v>144</v>
      </c>
      <c r="AI2568" t="s">
        <v>138</v>
      </c>
      <c r="AJ2568" t="str">
        <f t="shared" si="40"/>
        <v>Aug</v>
      </c>
    </row>
    <row r="2569" spans="1:36" x14ac:dyDescent="0.3">
      <c r="A2569" t="s">
        <v>6605</v>
      </c>
      <c r="B2569" s="33">
        <v>45764</v>
      </c>
      <c r="C2569" t="s">
        <v>95</v>
      </c>
      <c r="D2569" t="s">
        <v>6606</v>
      </c>
      <c r="E2569" t="s">
        <v>178</v>
      </c>
      <c r="F2569" t="s">
        <v>172</v>
      </c>
      <c r="G2569" t="s">
        <v>157</v>
      </c>
      <c r="H2569" t="s">
        <v>155</v>
      </c>
      <c r="I2569">
        <v>1798</v>
      </c>
      <c r="J2569" t="s">
        <v>280</v>
      </c>
      <c r="K2569" t="s">
        <v>2288</v>
      </c>
      <c r="L2569" t="s">
        <v>272</v>
      </c>
      <c r="M2569" t="s">
        <v>2288</v>
      </c>
      <c r="N2569">
        <v>214</v>
      </c>
      <c r="O2569">
        <v>3</v>
      </c>
      <c r="P2569">
        <v>-10</v>
      </c>
      <c r="Q2569" t="s">
        <v>73</v>
      </c>
      <c r="R2569" t="s">
        <v>238</v>
      </c>
      <c r="S2569" t="s">
        <v>239</v>
      </c>
      <c r="T2569">
        <v>189</v>
      </c>
      <c r="U2569">
        <v>115</v>
      </c>
      <c r="V2569">
        <v>60.85</v>
      </c>
      <c r="W2569" t="s">
        <v>135</v>
      </c>
      <c r="X2569">
        <v>5396</v>
      </c>
      <c r="Y2569">
        <v>620540</v>
      </c>
      <c r="Z2569">
        <v>33005</v>
      </c>
      <c r="AA2569">
        <v>41860</v>
      </c>
      <c r="AB2569">
        <v>695405</v>
      </c>
      <c r="AC2569">
        <v>464676</v>
      </c>
      <c r="AD2569">
        <v>230729</v>
      </c>
      <c r="AE2569" t="s">
        <v>75</v>
      </c>
      <c r="AF2569" t="s">
        <v>81</v>
      </c>
      <c r="AG2569" t="s">
        <v>240</v>
      </c>
      <c r="AH2569" t="s">
        <v>144</v>
      </c>
      <c r="AI2569" t="s">
        <v>139</v>
      </c>
      <c r="AJ2569" t="str">
        <f t="shared" si="40"/>
        <v>Apr</v>
      </c>
    </row>
    <row r="2570" spans="1:36" x14ac:dyDescent="0.3">
      <c r="A2570" t="s">
        <v>6607</v>
      </c>
      <c r="B2570" s="33">
        <v>45865</v>
      </c>
      <c r="C2570" t="s">
        <v>93</v>
      </c>
      <c r="D2570" t="s">
        <v>6608</v>
      </c>
      <c r="E2570" t="s">
        <v>173</v>
      </c>
      <c r="F2570" t="s">
        <v>172</v>
      </c>
      <c r="G2570" t="s">
        <v>161</v>
      </c>
      <c r="H2570" t="s">
        <v>155</v>
      </c>
      <c r="I2570">
        <v>1645</v>
      </c>
      <c r="J2570" t="s">
        <v>560</v>
      </c>
      <c r="K2570" t="s">
        <v>640</v>
      </c>
      <c r="L2570" t="s">
        <v>1243</v>
      </c>
      <c r="M2570" t="s">
        <v>530</v>
      </c>
      <c r="N2570">
        <v>213</v>
      </c>
      <c r="O2570">
        <v>28</v>
      </c>
      <c r="P2570">
        <v>7</v>
      </c>
      <c r="Q2570" t="s">
        <v>73</v>
      </c>
      <c r="R2570" t="s">
        <v>238</v>
      </c>
      <c r="S2570" t="s">
        <v>239</v>
      </c>
      <c r="T2570">
        <v>186</v>
      </c>
      <c r="U2570">
        <v>144</v>
      </c>
      <c r="V2570">
        <v>77.42</v>
      </c>
      <c r="W2570" t="s">
        <v>133</v>
      </c>
      <c r="X2570">
        <v>2811</v>
      </c>
      <c r="Y2570">
        <v>404784</v>
      </c>
      <c r="Z2570">
        <v>22176</v>
      </c>
      <c r="AA2570">
        <v>30960</v>
      </c>
      <c r="AB2570">
        <v>457920</v>
      </c>
      <c r="AC2570">
        <v>331444</v>
      </c>
      <c r="AD2570">
        <v>126476</v>
      </c>
      <c r="AE2570" t="s">
        <v>78</v>
      </c>
      <c r="AF2570" t="s">
        <v>81</v>
      </c>
      <c r="AG2570" t="s">
        <v>240</v>
      </c>
      <c r="AH2570" t="s">
        <v>146</v>
      </c>
      <c r="AI2570" t="s">
        <v>139</v>
      </c>
      <c r="AJ2570" t="str">
        <f t="shared" si="40"/>
        <v>Jul</v>
      </c>
    </row>
    <row r="2571" spans="1:36" x14ac:dyDescent="0.3">
      <c r="A2571" t="s">
        <v>6609</v>
      </c>
      <c r="B2571" s="33">
        <v>45830</v>
      </c>
      <c r="C2571" t="s">
        <v>96</v>
      </c>
      <c r="D2571" t="s">
        <v>6610</v>
      </c>
      <c r="E2571" t="s">
        <v>172</v>
      </c>
      <c r="F2571" t="s">
        <v>173</v>
      </c>
      <c r="G2571" t="s">
        <v>155</v>
      </c>
      <c r="H2571" t="s">
        <v>161</v>
      </c>
      <c r="I2571">
        <v>2025</v>
      </c>
      <c r="J2571" t="s">
        <v>626</v>
      </c>
      <c r="K2571" t="s">
        <v>1272</v>
      </c>
      <c r="L2571" t="s">
        <v>626</v>
      </c>
      <c r="M2571" t="s">
        <v>1272</v>
      </c>
      <c r="N2571">
        <v>307</v>
      </c>
      <c r="O2571">
        <v>0</v>
      </c>
      <c r="P2571">
        <v>-10</v>
      </c>
      <c r="Q2571" t="s">
        <v>70</v>
      </c>
      <c r="R2571" t="s">
        <v>238</v>
      </c>
      <c r="S2571" t="s">
        <v>239</v>
      </c>
      <c r="T2571">
        <v>186</v>
      </c>
      <c r="U2571">
        <v>109</v>
      </c>
      <c r="V2571">
        <v>58.6</v>
      </c>
      <c r="W2571" t="s">
        <v>135</v>
      </c>
      <c r="X2571">
        <v>7130</v>
      </c>
      <c r="Y2571">
        <v>777170</v>
      </c>
      <c r="Z2571">
        <v>36951</v>
      </c>
      <c r="AA2571">
        <v>30193</v>
      </c>
      <c r="AB2571">
        <v>844314</v>
      </c>
      <c r="AC2571">
        <v>529265</v>
      </c>
      <c r="AD2571">
        <v>315049</v>
      </c>
      <c r="AE2571" t="s">
        <v>81</v>
      </c>
      <c r="AF2571" t="s">
        <v>78</v>
      </c>
      <c r="AG2571" t="s">
        <v>240</v>
      </c>
      <c r="AH2571" t="s">
        <v>144</v>
      </c>
      <c r="AI2571" t="s">
        <v>138</v>
      </c>
      <c r="AJ2571" t="str">
        <f t="shared" si="40"/>
        <v>Jun</v>
      </c>
    </row>
    <row r="2572" spans="1:36" x14ac:dyDescent="0.3">
      <c r="A2572" t="s">
        <v>6611</v>
      </c>
      <c r="B2572" s="33">
        <v>45750</v>
      </c>
      <c r="C2572" t="s">
        <v>93</v>
      </c>
      <c r="D2572" t="s">
        <v>6612</v>
      </c>
      <c r="E2572" t="s">
        <v>173</v>
      </c>
      <c r="F2572" t="s">
        <v>176</v>
      </c>
      <c r="G2572" t="s">
        <v>161</v>
      </c>
      <c r="H2572" t="s">
        <v>156</v>
      </c>
      <c r="I2572">
        <v>2211</v>
      </c>
      <c r="J2572" t="s">
        <v>362</v>
      </c>
      <c r="K2572" t="s">
        <v>824</v>
      </c>
      <c r="L2572" t="s">
        <v>282</v>
      </c>
      <c r="M2572" t="s">
        <v>2078</v>
      </c>
      <c r="N2572">
        <v>318</v>
      </c>
      <c r="O2572">
        <v>40</v>
      </c>
      <c r="P2572">
        <v>23</v>
      </c>
      <c r="Q2572" t="s">
        <v>73</v>
      </c>
      <c r="R2572" t="s">
        <v>238</v>
      </c>
      <c r="S2572" t="s">
        <v>239</v>
      </c>
      <c r="T2572">
        <v>180</v>
      </c>
      <c r="U2572">
        <v>146</v>
      </c>
      <c r="V2572">
        <v>81.11</v>
      </c>
      <c r="W2572" t="s">
        <v>133</v>
      </c>
      <c r="X2572">
        <v>4081</v>
      </c>
      <c r="Y2572">
        <v>595826</v>
      </c>
      <c r="Z2572">
        <v>43508</v>
      </c>
      <c r="AA2572">
        <v>38982</v>
      </c>
      <c r="AB2572">
        <v>678316</v>
      </c>
      <c r="AC2572">
        <v>589769</v>
      </c>
      <c r="AD2572">
        <v>88547</v>
      </c>
      <c r="AE2572" t="s">
        <v>78</v>
      </c>
      <c r="AF2572" t="s">
        <v>81</v>
      </c>
      <c r="AG2572" t="s">
        <v>240</v>
      </c>
      <c r="AH2572" t="s">
        <v>144</v>
      </c>
      <c r="AI2572" t="s">
        <v>138</v>
      </c>
      <c r="AJ2572" t="str">
        <f t="shared" si="40"/>
        <v>Apr</v>
      </c>
    </row>
    <row r="2573" spans="1:36" x14ac:dyDescent="0.3">
      <c r="A2573" t="s">
        <v>6613</v>
      </c>
      <c r="B2573" s="33">
        <v>45737</v>
      </c>
      <c r="C2573" t="s">
        <v>95</v>
      </c>
      <c r="D2573" t="s">
        <v>6614</v>
      </c>
      <c r="E2573" t="s">
        <v>173</v>
      </c>
      <c r="F2573" t="s">
        <v>172</v>
      </c>
      <c r="G2573" t="s">
        <v>161</v>
      </c>
      <c r="H2573" t="s">
        <v>155</v>
      </c>
      <c r="I2573">
        <v>529</v>
      </c>
      <c r="J2573" t="s">
        <v>275</v>
      </c>
      <c r="K2573" t="s">
        <v>1584</v>
      </c>
      <c r="L2573" t="s">
        <v>3618</v>
      </c>
      <c r="M2573" t="s">
        <v>6615</v>
      </c>
      <c r="N2573">
        <v>83</v>
      </c>
      <c r="O2573">
        <v>36</v>
      </c>
      <c r="P2573">
        <v>30</v>
      </c>
      <c r="Q2573" t="s">
        <v>73</v>
      </c>
      <c r="R2573" t="s">
        <v>238</v>
      </c>
      <c r="S2573" t="s">
        <v>239</v>
      </c>
      <c r="T2573">
        <v>220</v>
      </c>
      <c r="U2573">
        <v>183</v>
      </c>
      <c r="V2573">
        <v>83.18</v>
      </c>
      <c r="W2573" t="s">
        <v>133</v>
      </c>
      <c r="X2573">
        <v>10849</v>
      </c>
      <c r="Y2573">
        <v>1985367</v>
      </c>
      <c r="Z2573">
        <v>45018</v>
      </c>
      <c r="AA2573">
        <v>44652</v>
      </c>
      <c r="AB2573">
        <v>2075037</v>
      </c>
      <c r="AC2573">
        <v>1379310</v>
      </c>
      <c r="AD2573">
        <v>695727</v>
      </c>
      <c r="AE2573" t="s">
        <v>78</v>
      </c>
      <c r="AF2573" t="s">
        <v>81</v>
      </c>
      <c r="AG2573" t="s">
        <v>240</v>
      </c>
      <c r="AH2573" t="s">
        <v>144</v>
      </c>
      <c r="AI2573" t="s">
        <v>139</v>
      </c>
      <c r="AJ2573" t="str">
        <f t="shared" si="40"/>
        <v>Mar</v>
      </c>
    </row>
    <row r="2574" spans="1:36" x14ac:dyDescent="0.3">
      <c r="A2574" t="s">
        <v>6616</v>
      </c>
      <c r="B2574" s="33">
        <v>45878</v>
      </c>
      <c r="C2574" t="s">
        <v>93</v>
      </c>
      <c r="D2574" t="s">
        <v>6617</v>
      </c>
      <c r="E2574" t="s">
        <v>174</v>
      </c>
      <c r="F2574" t="s">
        <v>176</v>
      </c>
      <c r="G2574" t="s">
        <v>158</v>
      </c>
      <c r="H2574" t="s">
        <v>156</v>
      </c>
      <c r="I2574">
        <v>1554</v>
      </c>
      <c r="J2574" t="s">
        <v>447</v>
      </c>
      <c r="K2574" t="s">
        <v>566</v>
      </c>
      <c r="L2574" t="s">
        <v>2925</v>
      </c>
      <c r="M2574" t="s">
        <v>1263</v>
      </c>
      <c r="N2574">
        <v>195</v>
      </c>
      <c r="O2574">
        <v>3</v>
      </c>
      <c r="P2574">
        <v>17</v>
      </c>
      <c r="Q2574" t="s">
        <v>73</v>
      </c>
      <c r="R2574" t="s">
        <v>238</v>
      </c>
      <c r="S2574" t="s">
        <v>239</v>
      </c>
      <c r="T2574">
        <v>189</v>
      </c>
      <c r="U2574">
        <v>131</v>
      </c>
      <c r="V2574">
        <v>69.31</v>
      </c>
      <c r="W2574" t="s">
        <v>133</v>
      </c>
      <c r="X2574">
        <v>7900</v>
      </c>
      <c r="Y2574">
        <v>1034900</v>
      </c>
      <c r="Z2574">
        <v>58164</v>
      </c>
      <c r="AA2574">
        <v>70609</v>
      </c>
      <c r="AB2574">
        <v>1163673</v>
      </c>
      <c r="AC2574">
        <v>857425</v>
      </c>
      <c r="AD2574">
        <v>306248</v>
      </c>
      <c r="AE2574" t="s">
        <v>78</v>
      </c>
      <c r="AF2574" t="s">
        <v>81</v>
      </c>
      <c r="AG2574" t="s">
        <v>240</v>
      </c>
      <c r="AH2574" t="s">
        <v>144</v>
      </c>
      <c r="AI2574" t="s">
        <v>139</v>
      </c>
      <c r="AJ2574" t="str">
        <f t="shared" si="40"/>
        <v>Aug</v>
      </c>
    </row>
    <row r="2575" spans="1:36" x14ac:dyDescent="0.3">
      <c r="A2575" t="s">
        <v>6618</v>
      </c>
      <c r="B2575" s="33">
        <v>45968</v>
      </c>
      <c r="C2575" t="s">
        <v>98</v>
      </c>
      <c r="D2575" t="s">
        <v>6619</v>
      </c>
      <c r="E2575" t="s">
        <v>178</v>
      </c>
      <c r="F2575" t="s">
        <v>172</v>
      </c>
      <c r="G2575" t="s">
        <v>157</v>
      </c>
      <c r="H2575" t="s">
        <v>155</v>
      </c>
      <c r="I2575">
        <v>499</v>
      </c>
      <c r="J2575" t="s">
        <v>529</v>
      </c>
      <c r="K2575" t="s">
        <v>1212</v>
      </c>
      <c r="L2575" t="s">
        <v>1166</v>
      </c>
      <c r="M2575" t="s">
        <v>464</v>
      </c>
      <c r="N2575">
        <v>91</v>
      </c>
      <c r="O2575">
        <v>34</v>
      </c>
      <c r="P2575">
        <v>36</v>
      </c>
      <c r="Q2575" t="s">
        <v>76</v>
      </c>
      <c r="R2575" t="s">
        <v>238</v>
      </c>
      <c r="S2575" t="s">
        <v>239</v>
      </c>
      <c r="T2575">
        <v>180</v>
      </c>
      <c r="U2575">
        <v>107</v>
      </c>
      <c r="V2575">
        <v>59.44</v>
      </c>
      <c r="W2575" t="s">
        <v>133</v>
      </c>
      <c r="X2575">
        <v>10965</v>
      </c>
      <c r="Y2575">
        <v>1173255</v>
      </c>
      <c r="Z2575">
        <v>43870</v>
      </c>
      <c r="AA2575">
        <v>18190</v>
      </c>
      <c r="AB2575">
        <v>1235315</v>
      </c>
      <c r="AC2575">
        <v>905112</v>
      </c>
      <c r="AD2575">
        <v>330203</v>
      </c>
      <c r="AE2575" t="s">
        <v>75</v>
      </c>
      <c r="AF2575" t="s">
        <v>81</v>
      </c>
      <c r="AG2575" t="s">
        <v>240</v>
      </c>
      <c r="AH2575" t="s">
        <v>144</v>
      </c>
      <c r="AI2575" t="s">
        <v>139</v>
      </c>
      <c r="AJ2575" t="str">
        <f t="shared" si="40"/>
        <v>Nov</v>
      </c>
    </row>
    <row r="2576" spans="1:36" x14ac:dyDescent="0.3">
      <c r="A2576" t="s">
        <v>6620</v>
      </c>
      <c r="B2576" s="33">
        <v>45891</v>
      </c>
      <c r="C2576" t="s">
        <v>95</v>
      </c>
      <c r="D2576" t="s">
        <v>3897</v>
      </c>
      <c r="E2576" t="s">
        <v>178</v>
      </c>
      <c r="F2576" t="s">
        <v>172</v>
      </c>
      <c r="G2576" t="s">
        <v>157</v>
      </c>
      <c r="H2576" t="s">
        <v>155</v>
      </c>
      <c r="I2576">
        <v>1727</v>
      </c>
      <c r="J2576" t="s">
        <v>566</v>
      </c>
      <c r="K2576" t="s">
        <v>3881</v>
      </c>
      <c r="N2576">
        <v>228</v>
      </c>
      <c r="O2576">
        <v>0</v>
      </c>
      <c r="P2576">
        <v>0</v>
      </c>
      <c r="Q2576" t="s">
        <v>67</v>
      </c>
      <c r="R2576" t="s">
        <v>245</v>
      </c>
      <c r="S2576" t="s">
        <v>121</v>
      </c>
      <c r="T2576">
        <v>150</v>
      </c>
      <c r="U2576">
        <v>0</v>
      </c>
      <c r="V2576">
        <v>0</v>
      </c>
      <c r="W2576" t="s">
        <v>133</v>
      </c>
      <c r="X2576">
        <v>9110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 t="s">
        <v>75</v>
      </c>
      <c r="AF2576" t="s">
        <v>81</v>
      </c>
      <c r="AG2576" t="s">
        <v>240</v>
      </c>
      <c r="AH2576" t="s">
        <v>144</v>
      </c>
      <c r="AI2576" t="s">
        <v>138</v>
      </c>
      <c r="AJ2576" t="str">
        <f t="shared" si="40"/>
        <v>Aug</v>
      </c>
    </row>
    <row r="2577" spans="1:36" x14ac:dyDescent="0.3">
      <c r="A2577" t="s">
        <v>6621</v>
      </c>
      <c r="B2577" s="33">
        <v>45951</v>
      </c>
      <c r="C2577" t="s">
        <v>95</v>
      </c>
      <c r="D2577" t="s">
        <v>6622</v>
      </c>
      <c r="E2577" t="s">
        <v>176</v>
      </c>
      <c r="F2577" t="s">
        <v>180</v>
      </c>
      <c r="G2577" t="s">
        <v>156</v>
      </c>
      <c r="H2577" t="s">
        <v>160</v>
      </c>
      <c r="I2577">
        <v>503</v>
      </c>
      <c r="J2577" t="s">
        <v>342</v>
      </c>
      <c r="K2577" t="s">
        <v>387</v>
      </c>
      <c r="L2577" t="s">
        <v>1515</v>
      </c>
      <c r="M2577" t="s">
        <v>1038</v>
      </c>
      <c r="N2577">
        <v>78</v>
      </c>
      <c r="O2577">
        <v>31</v>
      </c>
      <c r="P2577">
        <v>28</v>
      </c>
      <c r="Q2577" t="s">
        <v>73</v>
      </c>
      <c r="R2577" t="s">
        <v>238</v>
      </c>
      <c r="S2577" t="s">
        <v>239</v>
      </c>
      <c r="T2577">
        <v>150</v>
      </c>
      <c r="U2577">
        <v>107</v>
      </c>
      <c r="V2577">
        <v>71.33</v>
      </c>
      <c r="W2577" t="s">
        <v>134</v>
      </c>
      <c r="X2577">
        <v>10709</v>
      </c>
      <c r="Y2577">
        <v>1145863</v>
      </c>
      <c r="Z2577">
        <v>45047</v>
      </c>
      <c r="AA2577">
        <v>57994</v>
      </c>
      <c r="AB2577">
        <v>1248904</v>
      </c>
      <c r="AC2577">
        <v>754994</v>
      </c>
      <c r="AD2577">
        <v>493910</v>
      </c>
      <c r="AE2577" t="s">
        <v>81</v>
      </c>
      <c r="AF2577" t="s">
        <v>81</v>
      </c>
      <c r="AG2577" t="s">
        <v>240</v>
      </c>
      <c r="AH2577" t="s">
        <v>147</v>
      </c>
      <c r="AI2577" t="s">
        <v>138</v>
      </c>
      <c r="AJ2577" t="str">
        <f t="shared" si="40"/>
        <v>Oct</v>
      </c>
    </row>
    <row r="2578" spans="1:36" x14ac:dyDescent="0.3">
      <c r="A2578" t="s">
        <v>6623</v>
      </c>
      <c r="B2578" s="33">
        <v>45897</v>
      </c>
      <c r="C2578" t="s">
        <v>97</v>
      </c>
      <c r="D2578" t="s">
        <v>6624</v>
      </c>
      <c r="E2578" t="s">
        <v>172</v>
      </c>
      <c r="F2578" t="s">
        <v>180</v>
      </c>
      <c r="G2578" t="s">
        <v>155</v>
      </c>
      <c r="H2578" t="s">
        <v>160</v>
      </c>
      <c r="I2578">
        <v>1320</v>
      </c>
      <c r="J2578" t="s">
        <v>310</v>
      </c>
      <c r="K2578" t="s">
        <v>3188</v>
      </c>
      <c r="L2578" t="s">
        <v>310</v>
      </c>
      <c r="M2578" t="s">
        <v>849</v>
      </c>
      <c r="N2578">
        <v>192</v>
      </c>
      <c r="O2578">
        <v>0</v>
      </c>
      <c r="P2578">
        <v>6</v>
      </c>
      <c r="Q2578" t="s">
        <v>73</v>
      </c>
      <c r="R2578" t="s">
        <v>238</v>
      </c>
      <c r="S2578" t="s">
        <v>239</v>
      </c>
      <c r="T2578">
        <v>180</v>
      </c>
      <c r="U2578">
        <v>141</v>
      </c>
      <c r="V2578">
        <v>78.33</v>
      </c>
      <c r="W2578" t="s">
        <v>133</v>
      </c>
      <c r="X2578">
        <v>7614</v>
      </c>
      <c r="Y2578">
        <v>1073574</v>
      </c>
      <c r="Z2578">
        <v>46953</v>
      </c>
      <c r="AA2578">
        <v>102366</v>
      </c>
      <c r="AB2578">
        <v>1222893</v>
      </c>
      <c r="AC2578">
        <v>913133</v>
      </c>
      <c r="AD2578">
        <v>309760</v>
      </c>
      <c r="AE2578" t="s">
        <v>81</v>
      </c>
      <c r="AF2578" t="s">
        <v>81</v>
      </c>
      <c r="AG2578" t="s">
        <v>240</v>
      </c>
      <c r="AH2578" t="s">
        <v>145</v>
      </c>
      <c r="AI2578" t="s">
        <v>139</v>
      </c>
      <c r="AJ2578" t="str">
        <f t="shared" si="40"/>
        <v>Aug</v>
      </c>
    </row>
    <row r="2579" spans="1:36" x14ac:dyDescent="0.3">
      <c r="A2579" t="s">
        <v>6625</v>
      </c>
      <c r="B2579" s="33">
        <v>45744</v>
      </c>
      <c r="C2579" t="s">
        <v>96</v>
      </c>
      <c r="D2579" t="s">
        <v>6626</v>
      </c>
      <c r="E2579" t="s">
        <v>172</v>
      </c>
      <c r="F2579" t="s">
        <v>181</v>
      </c>
      <c r="G2579" t="s">
        <v>155</v>
      </c>
      <c r="H2579" t="s">
        <v>159</v>
      </c>
      <c r="I2579">
        <v>1094</v>
      </c>
      <c r="J2579" t="s">
        <v>459</v>
      </c>
      <c r="K2579" t="s">
        <v>1938</v>
      </c>
      <c r="L2579" t="s">
        <v>2873</v>
      </c>
      <c r="M2579" t="s">
        <v>3037</v>
      </c>
      <c r="N2579">
        <v>159</v>
      </c>
      <c r="O2579">
        <v>11</v>
      </c>
      <c r="P2579">
        <v>13</v>
      </c>
      <c r="Q2579" t="s">
        <v>73</v>
      </c>
      <c r="R2579" t="s">
        <v>238</v>
      </c>
      <c r="S2579" t="s">
        <v>239</v>
      </c>
      <c r="T2579">
        <v>180</v>
      </c>
      <c r="U2579">
        <v>133</v>
      </c>
      <c r="V2579">
        <v>73.89</v>
      </c>
      <c r="W2579" t="s">
        <v>133</v>
      </c>
      <c r="X2579">
        <v>3035</v>
      </c>
      <c r="Y2579">
        <v>403655</v>
      </c>
      <c r="Z2579">
        <v>25935</v>
      </c>
      <c r="AA2579">
        <v>65303</v>
      </c>
      <c r="AB2579">
        <v>494893</v>
      </c>
      <c r="AC2579">
        <v>404156</v>
      </c>
      <c r="AD2579">
        <v>90737</v>
      </c>
      <c r="AE2579" t="s">
        <v>81</v>
      </c>
      <c r="AF2579" t="s">
        <v>81</v>
      </c>
      <c r="AG2579" t="s">
        <v>240</v>
      </c>
      <c r="AH2579" t="s">
        <v>144</v>
      </c>
      <c r="AI2579" t="s">
        <v>138</v>
      </c>
      <c r="AJ2579" t="str">
        <f t="shared" si="40"/>
        <v>Mar</v>
      </c>
    </row>
    <row r="2580" spans="1:36" x14ac:dyDescent="0.3">
      <c r="A2580" t="s">
        <v>6627</v>
      </c>
      <c r="B2580" s="33">
        <v>46014</v>
      </c>
      <c r="C2580" t="s">
        <v>96</v>
      </c>
      <c r="D2580" t="s">
        <v>6628</v>
      </c>
      <c r="E2580" t="s">
        <v>181</v>
      </c>
      <c r="F2580" t="s">
        <v>177</v>
      </c>
      <c r="G2580" t="s">
        <v>159</v>
      </c>
      <c r="H2580" t="s">
        <v>162</v>
      </c>
      <c r="I2580">
        <v>2302</v>
      </c>
      <c r="J2580" t="s">
        <v>457</v>
      </c>
      <c r="K2580" t="s">
        <v>3595</v>
      </c>
      <c r="L2580" t="s">
        <v>891</v>
      </c>
      <c r="M2580" t="s">
        <v>1357</v>
      </c>
      <c r="N2580">
        <v>288</v>
      </c>
      <c r="O2580">
        <v>28</v>
      </c>
      <c r="P2580">
        <v>41</v>
      </c>
      <c r="Q2580" t="s">
        <v>76</v>
      </c>
      <c r="R2580" t="s">
        <v>238</v>
      </c>
      <c r="S2580" t="s">
        <v>239</v>
      </c>
      <c r="T2580">
        <v>189</v>
      </c>
      <c r="U2580">
        <v>165</v>
      </c>
      <c r="V2580">
        <v>87.3</v>
      </c>
      <c r="W2580" t="s">
        <v>135</v>
      </c>
      <c r="X2580">
        <v>4260</v>
      </c>
      <c r="Y2580">
        <v>702900</v>
      </c>
      <c r="Z2580">
        <v>43560</v>
      </c>
      <c r="AA2580">
        <v>50325</v>
      </c>
      <c r="AB2580">
        <v>796785</v>
      </c>
      <c r="AC2580">
        <v>570053</v>
      </c>
      <c r="AD2580">
        <v>226732</v>
      </c>
      <c r="AE2580" t="s">
        <v>81</v>
      </c>
      <c r="AF2580" t="s">
        <v>78</v>
      </c>
      <c r="AG2580" t="s">
        <v>240</v>
      </c>
      <c r="AH2580" t="s">
        <v>144</v>
      </c>
      <c r="AI2580" t="s">
        <v>139</v>
      </c>
      <c r="AJ2580" t="str">
        <f t="shared" si="40"/>
        <v>Dec</v>
      </c>
    </row>
    <row r="2581" spans="1:36" x14ac:dyDescent="0.3">
      <c r="A2581" t="s">
        <v>6629</v>
      </c>
      <c r="B2581" s="33">
        <v>45723</v>
      </c>
      <c r="C2581" t="s">
        <v>96</v>
      </c>
      <c r="D2581" t="s">
        <v>6630</v>
      </c>
      <c r="E2581" t="s">
        <v>175</v>
      </c>
      <c r="F2581" t="s">
        <v>172</v>
      </c>
      <c r="G2581" t="s">
        <v>163</v>
      </c>
      <c r="H2581" t="s">
        <v>155</v>
      </c>
      <c r="I2581">
        <v>839</v>
      </c>
      <c r="J2581" t="s">
        <v>264</v>
      </c>
      <c r="K2581" t="s">
        <v>1151</v>
      </c>
      <c r="L2581" t="s">
        <v>443</v>
      </c>
      <c r="M2581" t="s">
        <v>647</v>
      </c>
      <c r="N2581">
        <v>130</v>
      </c>
      <c r="O2581">
        <v>49</v>
      </c>
      <c r="P2581">
        <v>46</v>
      </c>
      <c r="Q2581" t="s">
        <v>76</v>
      </c>
      <c r="R2581" t="s">
        <v>238</v>
      </c>
      <c r="S2581" t="s">
        <v>239</v>
      </c>
      <c r="T2581">
        <v>189</v>
      </c>
      <c r="U2581">
        <v>162</v>
      </c>
      <c r="V2581">
        <v>85.71</v>
      </c>
      <c r="W2581" t="s">
        <v>133</v>
      </c>
      <c r="X2581">
        <v>9679</v>
      </c>
      <c r="Y2581">
        <v>1567998</v>
      </c>
      <c r="Z2581">
        <v>41796</v>
      </c>
      <c r="AA2581">
        <v>120204</v>
      </c>
      <c r="AB2581">
        <v>1729998</v>
      </c>
      <c r="AC2581">
        <v>1155899</v>
      </c>
      <c r="AD2581">
        <v>574099</v>
      </c>
      <c r="AE2581" t="s">
        <v>75</v>
      </c>
      <c r="AF2581" t="s">
        <v>81</v>
      </c>
      <c r="AG2581" t="s">
        <v>240</v>
      </c>
      <c r="AH2581" t="s">
        <v>147</v>
      </c>
      <c r="AI2581" t="s">
        <v>139</v>
      </c>
      <c r="AJ2581" t="str">
        <f t="shared" si="40"/>
        <v>Mar</v>
      </c>
    </row>
    <row r="2582" spans="1:36" x14ac:dyDescent="0.3">
      <c r="A2582" t="s">
        <v>6631</v>
      </c>
      <c r="B2582" s="33">
        <v>45754</v>
      </c>
      <c r="C2582" t="s">
        <v>98</v>
      </c>
      <c r="D2582" t="s">
        <v>6632</v>
      </c>
      <c r="E2582" t="s">
        <v>173</v>
      </c>
      <c r="F2582" t="s">
        <v>180</v>
      </c>
      <c r="G2582" t="s">
        <v>161</v>
      </c>
      <c r="H2582" t="s">
        <v>160</v>
      </c>
      <c r="I2582">
        <v>1611</v>
      </c>
      <c r="J2582" t="s">
        <v>477</v>
      </c>
      <c r="K2582" t="s">
        <v>4225</v>
      </c>
      <c r="L2582" t="s">
        <v>477</v>
      </c>
      <c r="M2582" t="s">
        <v>4225</v>
      </c>
      <c r="N2582">
        <v>253</v>
      </c>
      <c r="O2582">
        <v>0</v>
      </c>
      <c r="P2582">
        <v>-10</v>
      </c>
      <c r="Q2582" t="s">
        <v>70</v>
      </c>
      <c r="R2582" t="s">
        <v>238</v>
      </c>
      <c r="S2582" t="s">
        <v>239</v>
      </c>
      <c r="T2582">
        <v>180</v>
      </c>
      <c r="U2582">
        <v>127</v>
      </c>
      <c r="V2582">
        <v>70.56</v>
      </c>
      <c r="W2582" t="s">
        <v>133</v>
      </c>
      <c r="X2582">
        <v>8371</v>
      </c>
      <c r="Y2582">
        <v>1063117</v>
      </c>
      <c r="Z2582">
        <v>54102</v>
      </c>
      <c r="AA2582">
        <v>32766</v>
      </c>
      <c r="AB2582">
        <v>1149985</v>
      </c>
      <c r="AC2582">
        <v>846560</v>
      </c>
      <c r="AD2582">
        <v>303425</v>
      </c>
      <c r="AE2582" t="s">
        <v>78</v>
      </c>
      <c r="AF2582" t="s">
        <v>81</v>
      </c>
      <c r="AG2582" t="s">
        <v>240</v>
      </c>
      <c r="AH2582" t="s">
        <v>144</v>
      </c>
      <c r="AI2582" t="s">
        <v>139</v>
      </c>
      <c r="AJ2582" t="str">
        <f t="shared" si="40"/>
        <v>Apr</v>
      </c>
    </row>
    <row r="2583" spans="1:36" x14ac:dyDescent="0.3">
      <c r="A2583" t="s">
        <v>6633</v>
      </c>
      <c r="B2583" s="33">
        <v>45737</v>
      </c>
      <c r="C2583" t="s">
        <v>96</v>
      </c>
      <c r="D2583" t="s">
        <v>6634</v>
      </c>
      <c r="E2583" t="s">
        <v>174</v>
      </c>
      <c r="F2583" t="s">
        <v>178</v>
      </c>
      <c r="G2583" t="s">
        <v>158</v>
      </c>
      <c r="H2583" t="s">
        <v>157</v>
      </c>
      <c r="I2583">
        <v>1759</v>
      </c>
      <c r="J2583" t="s">
        <v>310</v>
      </c>
      <c r="K2583" t="s">
        <v>878</v>
      </c>
      <c r="L2583" t="s">
        <v>1906</v>
      </c>
      <c r="M2583" t="s">
        <v>494</v>
      </c>
      <c r="N2583">
        <v>212</v>
      </c>
      <c r="O2583">
        <v>6</v>
      </c>
      <c r="P2583">
        <v>1</v>
      </c>
      <c r="Q2583" t="s">
        <v>73</v>
      </c>
      <c r="R2583" t="s">
        <v>238</v>
      </c>
      <c r="S2583" t="s">
        <v>239</v>
      </c>
      <c r="T2583">
        <v>150</v>
      </c>
      <c r="U2583">
        <v>119</v>
      </c>
      <c r="V2583">
        <v>79.33</v>
      </c>
      <c r="W2583" t="s">
        <v>133</v>
      </c>
      <c r="X2583">
        <v>9343</v>
      </c>
      <c r="Y2583">
        <v>1111817</v>
      </c>
      <c r="Z2583">
        <v>24514</v>
      </c>
      <c r="AA2583">
        <v>35938</v>
      </c>
      <c r="AB2583">
        <v>1172269</v>
      </c>
      <c r="AC2583">
        <v>921566</v>
      </c>
      <c r="AD2583">
        <v>250703</v>
      </c>
      <c r="AE2583" t="s">
        <v>78</v>
      </c>
      <c r="AF2583" t="s">
        <v>75</v>
      </c>
      <c r="AG2583" t="s">
        <v>240</v>
      </c>
      <c r="AH2583" t="s">
        <v>144</v>
      </c>
      <c r="AI2583" t="s">
        <v>140</v>
      </c>
      <c r="AJ2583" t="str">
        <f t="shared" si="40"/>
        <v>Mar</v>
      </c>
    </row>
    <row r="2584" spans="1:36" x14ac:dyDescent="0.3">
      <c r="A2584" t="s">
        <v>6635</v>
      </c>
      <c r="B2584" s="33">
        <v>46017</v>
      </c>
      <c r="C2584" t="s">
        <v>93</v>
      </c>
      <c r="D2584" t="s">
        <v>6636</v>
      </c>
      <c r="E2584" t="s">
        <v>177</v>
      </c>
      <c r="F2584" t="s">
        <v>173</v>
      </c>
      <c r="G2584" t="s">
        <v>162</v>
      </c>
      <c r="H2584" t="s">
        <v>161</v>
      </c>
      <c r="I2584">
        <v>1983</v>
      </c>
      <c r="J2584" t="s">
        <v>463</v>
      </c>
      <c r="K2584" t="s">
        <v>338</v>
      </c>
      <c r="L2584" t="s">
        <v>2147</v>
      </c>
      <c r="M2584" t="s">
        <v>2260</v>
      </c>
      <c r="N2584">
        <v>241</v>
      </c>
      <c r="O2584">
        <v>14</v>
      </c>
      <c r="P2584">
        <v>5</v>
      </c>
      <c r="Q2584" t="s">
        <v>73</v>
      </c>
      <c r="R2584" t="s">
        <v>238</v>
      </c>
      <c r="S2584" t="s">
        <v>239</v>
      </c>
      <c r="T2584">
        <v>220</v>
      </c>
      <c r="U2584">
        <v>185</v>
      </c>
      <c r="V2584">
        <v>84.09</v>
      </c>
      <c r="W2584" t="s">
        <v>135</v>
      </c>
      <c r="X2584">
        <v>7380</v>
      </c>
      <c r="Y2584">
        <v>1365300</v>
      </c>
      <c r="Z2584">
        <v>49210</v>
      </c>
      <c r="AA2584">
        <v>37000</v>
      </c>
      <c r="AB2584">
        <v>1451510</v>
      </c>
      <c r="AC2584">
        <v>1027867</v>
      </c>
      <c r="AD2584">
        <v>423643</v>
      </c>
      <c r="AE2584" t="s">
        <v>78</v>
      </c>
      <c r="AF2584" t="s">
        <v>78</v>
      </c>
      <c r="AG2584" t="s">
        <v>240</v>
      </c>
      <c r="AH2584" t="s">
        <v>144</v>
      </c>
      <c r="AI2584" t="s">
        <v>138</v>
      </c>
      <c r="AJ2584" t="str">
        <f t="shared" si="40"/>
        <v>Dec</v>
      </c>
    </row>
    <row r="2585" spans="1:36" x14ac:dyDescent="0.3">
      <c r="A2585" t="s">
        <v>6637</v>
      </c>
      <c r="B2585" s="33">
        <v>45887</v>
      </c>
      <c r="C2585" t="s">
        <v>97</v>
      </c>
      <c r="D2585" t="s">
        <v>6638</v>
      </c>
      <c r="E2585" t="s">
        <v>178</v>
      </c>
      <c r="F2585" t="s">
        <v>174</v>
      </c>
      <c r="G2585" t="s">
        <v>157</v>
      </c>
      <c r="H2585" t="s">
        <v>158</v>
      </c>
      <c r="I2585">
        <v>735</v>
      </c>
      <c r="J2585" t="s">
        <v>554</v>
      </c>
      <c r="K2585" t="s">
        <v>2202</v>
      </c>
      <c r="N2585">
        <v>125</v>
      </c>
      <c r="O2585">
        <v>0</v>
      </c>
      <c r="P2585">
        <v>0</v>
      </c>
      <c r="Q2585" t="s">
        <v>67</v>
      </c>
      <c r="R2585" t="s">
        <v>245</v>
      </c>
      <c r="S2585" t="s">
        <v>121</v>
      </c>
      <c r="T2585">
        <v>180</v>
      </c>
      <c r="U2585">
        <v>0</v>
      </c>
      <c r="V2585">
        <v>0</v>
      </c>
      <c r="W2585" t="s">
        <v>133</v>
      </c>
      <c r="X2585">
        <v>7760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 t="s">
        <v>75</v>
      </c>
      <c r="AF2585" t="s">
        <v>78</v>
      </c>
      <c r="AG2585" t="s">
        <v>240</v>
      </c>
      <c r="AH2585" t="s">
        <v>144</v>
      </c>
      <c r="AI2585" t="s">
        <v>139</v>
      </c>
      <c r="AJ2585" t="str">
        <f t="shared" si="40"/>
        <v>Aug</v>
      </c>
    </row>
    <row r="2586" spans="1:36" x14ac:dyDescent="0.3">
      <c r="A2586" t="s">
        <v>6639</v>
      </c>
      <c r="B2586" s="33">
        <v>45835</v>
      </c>
      <c r="C2586" t="s">
        <v>95</v>
      </c>
      <c r="D2586" t="s">
        <v>6640</v>
      </c>
      <c r="E2586" t="s">
        <v>175</v>
      </c>
      <c r="F2586" t="s">
        <v>173</v>
      </c>
      <c r="G2586" t="s">
        <v>163</v>
      </c>
      <c r="H2586" t="s">
        <v>161</v>
      </c>
      <c r="I2586">
        <v>2123</v>
      </c>
      <c r="J2586" t="s">
        <v>377</v>
      </c>
      <c r="K2586" t="s">
        <v>5022</v>
      </c>
      <c r="L2586" t="s">
        <v>918</v>
      </c>
      <c r="M2586" t="s">
        <v>4496</v>
      </c>
      <c r="N2586">
        <v>285</v>
      </c>
      <c r="O2586">
        <v>35</v>
      </c>
      <c r="P2586">
        <v>24</v>
      </c>
      <c r="Q2586" t="s">
        <v>73</v>
      </c>
      <c r="R2586" t="s">
        <v>238</v>
      </c>
      <c r="S2586" t="s">
        <v>239</v>
      </c>
      <c r="T2586">
        <v>180</v>
      </c>
      <c r="U2586">
        <v>133</v>
      </c>
      <c r="V2586">
        <v>73.89</v>
      </c>
      <c r="W2586" t="s">
        <v>133</v>
      </c>
      <c r="X2586">
        <v>9392</v>
      </c>
      <c r="Y2586">
        <v>1249136</v>
      </c>
      <c r="Z2586">
        <v>63973</v>
      </c>
      <c r="AA2586">
        <v>90839</v>
      </c>
      <c r="AB2586">
        <v>1403948</v>
      </c>
      <c r="AC2586">
        <v>820579</v>
      </c>
      <c r="AD2586">
        <v>583369</v>
      </c>
      <c r="AE2586" t="s">
        <v>75</v>
      </c>
      <c r="AF2586" t="s">
        <v>78</v>
      </c>
      <c r="AG2586" t="s">
        <v>240</v>
      </c>
      <c r="AH2586" t="s">
        <v>144</v>
      </c>
      <c r="AI2586" t="s">
        <v>139</v>
      </c>
      <c r="AJ2586" t="str">
        <f t="shared" si="40"/>
        <v>Jun</v>
      </c>
    </row>
    <row r="2587" spans="1:36" x14ac:dyDescent="0.3">
      <c r="A2587" t="s">
        <v>6641</v>
      </c>
      <c r="B2587" s="33">
        <v>45668</v>
      </c>
      <c r="C2587" t="s">
        <v>95</v>
      </c>
      <c r="D2587" t="s">
        <v>1982</v>
      </c>
      <c r="E2587" t="s">
        <v>175</v>
      </c>
      <c r="F2587" t="s">
        <v>174</v>
      </c>
      <c r="G2587" t="s">
        <v>163</v>
      </c>
      <c r="H2587" t="s">
        <v>158</v>
      </c>
      <c r="I2587">
        <v>462</v>
      </c>
      <c r="J2587" t="s">
        <v>588</v>
      </c>
      <c r="K2587" t="s">
        <v>2944</v>
      </c>
      <c r="L2587" t="s">
        <v>945</v>
      </c>
      <c r="M2587" t="s">
        <v>1651</v>
      </c>
      <c r="N2587">
        <v>88</v>
      </c>
      <c r="O2587">
        <v>6</v>
      </c>
      <c r="P2587">
        <v>33</v>
      </c>
      <c r="Q2587" t="s">
        <v>76</v>
      </c>
      <c r="R2587" t="s">
        <v>238</v>
      </c>
      <c r="S2587" t="s">
        <v>239</v>
      </c>
      <c r="T2587">
        <v>189</v>
      </c>
      <c r="U2587">
        <v>145</v>
      </c>
      <c r="V2587">
        <v>76.72</v>
      </c>
      <c r="W2587" t="s">
        <v>135</v>
      </c>
      <c r="X2587">
        <v>4134</v>
      </c>
      <c r="Y2587">
        <v>599430</v>
      </c>
      <c r="Z2587">
        <v>45965</v>
      </c>
      <c r="AA2587">
        <v>21895</v>
      </c>
      <c r="AB2587">
        <v>667290</v>
      </c>
      <c r="AC2587">
        <v>498670</v>
      </c>
      <c r="AD2587">
        <v>168620</v>
      </c>
      <c r="AE2587" t="s">
        <v>75</v>
      </c>
      <c r="AF2587" t="s">
        <v>78</v>
      </c>
      <c r="AG2587" t="s">
        <v>240</v>
      </c>
      <c r="AH2587" t="s">
        <v>144</v>
      </c>
      <c r="AI2587" t="s">
        <v>138</v>
      </c>
      <c r="AJ2587" t="str">
        <f t="shared" si="40"/>
        <v>Jan</v>
      </c>
    </row>
    <row r="2588" spans="1:36" x14ac:dyDescent="0.3">
      <c r="A2588" t="s">
        <v>6642</v>
      </c>
      <c r="B2588" s="33">
        <v>45814</v>
      </c>
      <c r="C2588" t="s">
        <v>93</v>
      </c>
      <c r="D2588" t="s">
        <v>6643</v>
      </c>
      <c r="E2588" t="s">
        <v>176</v>
      </c>
      <c r="F2588" t="s">
        <v>180</v>
      </c>
      <c r="G2588" t="s">
        <v>156</v>
      </c>
      <c r="H2588" t="s">
        <v>160</v>
      </c>
      <c r="I2588">
        <v>1043</v>
      </c>
      <c r="J2588" t="s">
        <v>457</v>
      </c>
      <c r="K2588" t="s">
        <v>387</v>
      </c>
      <c r="L2588" t="s">
        <v>459</v>
      </c>
      <c r="M2588" t="s">
        <v>387</v>
      </c>
      <c r="N2588">
        <v>138</v>
      </c>
      <c r="O2588">
        <v>0</v>
      </c>
      <c r="P2588">
        <v>-10</v>
      </c>
      <c r="Q2588" t="s">
        <v>70</v>
      </c>
      <c r="R2588" t="s">
        <v>238</v>
      </c>
      <c r="S2588" t="s">
        <v>239</v>
      </c>
      <c r="T2588">
        <v>180</v>
      </c>
      <c r="U2588">
        <v>156</v>
      </c>
      <c r="V2588">
        <v>86.67</v>
      </c>
      <c r="W2588" t="s">
        <v>133</v>
      </c>
      <c r="X2588">
        <v>5171</v>
      </c>
      <c r="Y2588">
        <v>806676</v>
      </c>
      <c r="Z2588">
        <v>52260</v>
      </c>
      <c r="AA2588">
        <v>93288</v>
      </c>
      <c r="AB2588">
        <v>952224</v>
      </c>
      <c r="AC2588">
        <v>794679</v>
      </c>
      <c r="AD2588">
        <v>157545</v>
      </c>
      <c r="AE2588" t="s">
        <v>81</v>
      </c>
      <c r="AF2588" t="s">
        <v>81</v>
      </c>
      <c r="AG2588" t="s">
        <v>240</v>
      </c>
      <c r="AH2588" t="s">
        <v>144</v>
      </c>
      <c r="AI2588" t="s">
        <v>138</v>
      </c>
      <c r="AJ2588" t="str">
        <f t="shared" si="40"/>
        <v>Jun</v>
      </c>
    </row>
    <row r="2589" spans="1:36" x14ac:dyDescent="0.3">
      <c r="A2589" t="s">
        <v>6644</v>
      </c>
      <c r="B2589" s="33">
        <v>45893</v>
      </c>
      <c r="C2589" t="s">
        <v>93</v>
      </c>
      <c r="D2589" t="s">
        <v>6645</v>
      </c>
      <c r="E2589" t="s">
        <v>175</v>
      </c>
      <c r="F2589" t="s">
        <v>177</v>
      </c>
      <c r="G2589" t="s">
        <v>163</v>
      </c>
      <c r="H2589" t="s">
        <v>162</v>
      </c>
      <c r="I2589">
        <v>1814</v>
      </c>
      <c r="J2589" t="s">
        <v>264</v>
      </c>
      <c r="K2589" t="s">
        <v>1777</v>
      </c>
      <c r="L2589" t="s">
        <v>1823</v>
      </c>
      <c r="M2589" t="s">
        <v>982</v>
      </c>
      <c r="N2589">
        <v>250</v>
      </c>
      <c r="O2589">
        <v>16</v>
      </c>
      <c r="P2589">
        <v>4</v>
      </c>
      <c r="Q2589" t="s">
        <v>73</v>
      </c>
      <c r="R2589" t="s">
        <v>238</v>
      </c>
      <c r="S2589" t="s">
        <v>239</v>
      </c>
      <c r="T2589">
        <v>220</v>
      </c>
      <c r="U2589">
        <v>137</v>
      </c>
      <c r="V2589">
        <v>62.27</v>
      </c>
      <c r="W2589" t="s">
        <v>133</v>
      </c>
      <c r="X2589">
        <v>3336</v>
      </c>
      <c r="Y2589">
        <v>457032</v>
      </c>
      <c r="Z2589">
        <v>44388</v>
      </c>
      <c r="AA2589">
        <v>80830</v>
      </c>
      <c r="AB2589">
        <v>582250</v>
      </c>
      <c r="AC2589">
        <v>487986</v>
      </c>
      <c r="AD2589">
        <v>94264</v>
      </c>
      <c r="AE2589" t="s">
        <v>75</v>
      </c>
      <c r="AF2589" t="s">
        <v>78</v>
      </c>
      <c r="AG2589" t="s">
        <v>240</v>
      </c>
      <c r="AH2589" t="s">
        <v>144</v>
      </c>
      <c r="AI2589" t="s">
        <v>139</v>
      </c>
      <c r="AJ2589" t="str">
        <f t="shared" si="40"/>
        <v>Aug</v>
      </c>
    </row>
    <row r="2590" spans="1:36" x14ac:dyDescent="0.3">
      <c r="A2590" t="s">
        <v>6646</v>
      </c>
      <c r="B2590" s="33">
        <v>45864</v>
      </c>
      <c r="C2590" t="s">
        <v>93</v>
      </c>
      <c r="D2590" t="s">
        <v>6647</v>
      </c>
      <c r="E2590" t="s">
        <v>178</v>
      </c>
      <c r="F2590" t="s">
        <v>175</v>
      </c>
      <c r="G2590" t="s">
        <v>157</v>
      </c>
      <c r="H2590" t="s">
        <v>163</v>
      </c>
      <c r="I2590">
        <v>651</v>
      </c>
      <c r="J2590" t="s">
        <v>243</v>
      </c>
      <c r="K2590" t="s">
        <v>1144</v>
      </c>
      <c r="L2590" t="s">
        <v>377</v>
      </c>
      <c r="M2590" t="s">
        <v>1144</v>
      </c>
      <c r="N2590">
        <v>98</v>
      </c>
      <c r="O2590">
        <v>0</v>
      </c>
      <c r="P2590">
        <v>-8</v>
      </c>
      <c r="Q2590" t="s">
        <v>70</v>
      </c>
      <c r="R2590" t="s">
        <v>238</v>
      </c>
      <c r="S2590" t="s">
        <v>239</v>
      </c>
      <c r="T2590">
        <v>220</v>
      </c>
      <c r="U2590">
        <v>150</v>
      </c>
      <c r="V2590">
        <v>68.180000000000007</v>
      </c>
      <c r="W2590" t="s">
        <v>133</v>
      </c>
      <c r="X2590">
        <v>7401</v>
      </c>
      <c r="Y2590">
        <v>1110150</v>
      </c>
      <c r="Z2590">
        <v>40800</v>
      </c>
      <c r="AA2590">
        <v>80400</v>
      </c>
      <c r="AB2590">
        <v>1231350</v>
      </c>
      <c r="AC2590">
        <v>788200</v>
      </c>
      <c r="AD2590">
        <v>443150</v>
      </c>
      <c r="AE2590" t="s">
        <v>75</v>
      </c>
      <c r="AF2590" t="s">
        <v>75</v>
      </c>
      <c r="AG2590" t="s">
        <v>240</v>
      </c>
      <c r="AH2590" t="s">
        <v>144</v>
      </c>
      <c r="AI2590" t="s">
        <v>140</v>
      </c>
      <c r="AJ2590" t="str">
        <f t="shared" si="40"/>
        <v>Jul</v>
      </c>
    </row>
    <row r="2591" spans="1:36" x14ac:dyDescent="0.3">
      <c r="A2591" t="s">
        <v>6648</v>
      </c>
      <c r="B2591" s="33">
        <v>45961</v>
      </c>
      <c r="C2591" t="s">
        <v>93</v>
      </c>
      <c r="D2591" t="s">
        <v>6649</v>
      </c>
      <c r="E2591" t="s">
        <v>179</v>
      </c>
      <c r="F2591" t="s">
        <v>180</v>
      </c>
      <c r="G2591" t="s">
        <v>166</v>
      </c>
      <c r="H2591" t="s">
        <v>160</v>
      </c>
      <c r="I2591">
        <v>2299</v>
      </c>
      <c r="J2591" t="s">
        <v>397</v>
      </c>
      <c r="K2591" t="s">
        <v>1905</v>
      </c>
      <c r="L2591" t="s">
        <v>1383</v>
      </c>
      <c r="M2591" t="s">
        <v>1905</v>
      </c>
      <c r="N2591">
        <v>290</v>
      </c>
      <c r="O2591">
        <v>4</v>
      </c>
      <c r="P2591">
        <v>-10</v>
      </c>
      <c r="Q2591" t="s">
        <v>73</v>
      </c>
      <c r="R2591" t="s">
        <v>238</v>
      </c>
      <c r="S2591" t="s">
        <v>239</v>
      </c>
      <c r="T2591">
        <v>180</v>
      </c>
      <c r="U2591">
        <v>104</v>
      </c>
      <c r="V2591">
        <v>57.78</v>
      </c>
      <c r="W2591" t="s">
        <v>133</v>
      </c>
      <c r="X2591">
        <v>3849</v>
      </c>
      <c r="Y2591">
        <v>400296</v>
      </c>
      <c r="Z2591">
        <v>17368</v>
      </c>
      <c r="AA2591">
        <v>43784</v>
      </c>
      <c r="AB2591">
        <v>461448</v>
      </c>
      <c r="AC2591">
        <v>280786</v>
      </c>
      <c r="AD2591">
        <v>180662</v>
      </c>
      <c r="AE2591" t="s">
        <v>72</v>
      </c>
      <c r="AF2591" t="s">
        <v>81</v>
      </c>
      <c r="AG2591" t="s">
        <v>240</v>
      </c>
      <c r="AH2591" t="s">
        <v>146</v>
      </c>
      <c r="AI2591" t="s">
        <v>138</v>
      </c>
      <c r="AJ2591" t="str">
        <f t="shared" si="40"/>
        <v>Oct</v>
      </c>
    </row>
    <row r="2592" spans="1:36" x14ac:dyDescent="0.3">
      <c r="A2592" t="s">
        <v>6650</v>
      </c>
      <c r="B2592" s="33">
        <v>45706</v>
      </c>
      <c r="C2592" t="s">
        <v>96</v>
      </c>
      <c r="D2592" t="s">
        <v>6651</v>
      </c>
      <c r="E2592" t="s">
        <v>181</v>
      </c>
      <c r="F2592" t="s">
        <v>173</v>
      </c>
      <c r="G2592" t="s">
        <v>159</v>
      </c>
      <c r="H2592" t="s">
        <v>161</v>
      </c>
      <c r="I2592">
        <v>383</v>
      </c>
      <c r="J2592" t="s">
        <v>806</v>
      </c>
      <c r="K2592" t="s">
        <v>1346</v>
      </c>
      <c r="L2592" t="s">
        <v>545</v>
      </c>
      <c r="M2592" t="s">
        <v>604</v>
      </c>
      <c r="N2592">
        <v>70</v>
      </c>
      <c r="O2592">
        <v>12</v>
      </c>
      <c r="P2592">
        <v>18</v>
      </c>
      <c r="Q2592" t="s">
        <v>73</v>
      </c>
      <c r="R2592" t="s">
        <v>238</v>
      </c>
      <c r="S2592" t="s">
        <v>239</v>
      </c>
      <c r="T2592">
        <v>189</v>
      </c>
      <c r="U2592">
        <v>155</v>
      </c>
      <c r="V2592">
        <v>82.01</v>
      </c>
      <c r="W2592" t="s">
        <v>134</v>
      </c>
      <c r="X2592">
        <v>6844</v>
      </c>
      <c r="Y2592">
        <v>1060820</v>
      </c>
      <c r="Z2592">
        <v>46810</v>
      </c>
      <c r="AA2592">
        <v>59520</v>
      </c>
      <c r="AB2592">
        <v>1167150</v>
      </c>
      <c r="AC2592">
        <v>751873</v>
      </c>
      <c r="AD2592">
        <v>415277</v>
      </c>
      <c r="AE2592" t="s">
        <v>81</v>
      </c>
      <c r="AF2592" t="s">
        <v>78</v>
      </c>
      <c r="AG2592" t="s">
        <v>240</v>
      </c>
      <c r="AH2592" t="s">
        <v>144</v>
      </c>
      <c r="AI2592" t="s">
        <v>140</v>
      </c>
      <c r="AJ2592" t="str">
        <f t="shared" si="40"/>
        <v>Feb</v>
      </c>
    </row>
    <row r="2593" spans="1:36" x14ac:dyDescent="0.3">
      <c r="A2593" t="s">
        <v>6652</v>
      </c>
      <c r="B2593" s="33">
        <v>45945</v>
      </c>
      <c r="C2593" t="s">
        <v>96</v>
      </c>
      <c r="D2593" t="s">
        <v>6653</v>
      </c>
      <c r="E2593" t="s">
        <v>181</v>
      </c>
      <c r="F2593" t="s">
        <v>179</v>
      </c>
      <c r="G2593" t="s">
        <v>159</v>
      </c>
      <c r="H2593" t="s">
        <v>166</v>
      </c>
      <c r="I2593">
        <v>1854</v>
      </c>
      <c r="J2593" t="s">
        <v>482</v>
      </c>
      <c r="K2593" t="s">
        <v>415</v>
      </c>
      <c r="L2593" t="s">
        <v>952</v>
      </c>
      <c r="M2593" t="s">
        <v>415</v>
      </c>
      <c r="N2593">
        <v>239</v>
      </c>
      <c r="O2593">
        <v>1</v>
      </c>
      <c r="P2593">
        <v>-5</v>
      </c>
      <c r="Q2593" t="s">
        <v>73</v>
      </c>
      <c r="R2593" t="s">
        <v>238</v>
      </c>
      <c r="S2593" t="s">
        <v>239</v>
      </c>
      <c r="T2593">
        <v>189</v>
      </c>
      <c r="U2593">
        <v>145</v>
      </c>
      <c r="V2593">
        <v>76.72</v>
      </c>
      <c r="W2593" t="s">
        <v>135</v>
      </c>
      <c r="X2593">
        <v>4421</v>
      </c>
      <c r="Y2593">
        <v>641045</v>
      </c>
      <c r="Z2593">
        <v>31030</v>
      </c>
      <c r="AA2593">
        <v>84680</v>
      </c>
      <c r="AB2593">
        <v>756755</v>
      </c>
      <c r="AC2593">
        <v>624588</v>
      </c>
      <c r="AD2593">
        <v>132167</v>
      </c>
      <c r="AE2593" t="s">
        <v>81</v>
      </c>
      <c r="AF2593" t="s">
        <v>72</v>
      </c>
      <c r="AG2593" t="s">
        <v>240</v>
      </c>
      <c r="AH2593" t="s">
        <v>144</v>
      </c>
      <c r="AI2593" t="s">
        <v>139</v>
      </c>
      <c r="AJ2593" t="str">
        <f t="shared" si="40"/>
        <v>Oct</v>
      </c>
    </row>
    <row r="2594" spans="1:36" x14ac:dyDescent="0.3">
      <c r="A2594" t="s">
        <v>6654</v>
      </c>
      <c r="B2594" s="33">
        <v>45910</v>
      </c>
      <c r="C2594" t="s">
        <v>99</v>
      </c>
      <c r="D2594" t="s">
        <v>6655</v>
      </c>
      <c r="E2594" t="s">
        <v>175</v>
      </c>
      <c r="F2594" t="s">
        <v>172</v>
      </c>
      <c r="G2594" t="s">
        <v>163</v>
      </c>
      <c r="H2594" t="s">
        <v>155</v>
      </c>
      <c r="I2594">
        <v>1369</v>
      </c>
      <c r="J2594" t="s">
        <v>633</v>
      </c>
      <c r="K2594" t="s">
        <v>3756</v>
      </c>
      <c r="L2594" t="s">
        <v>3228</v>
      </c>
      <c r="M2594" t="s">
        <v>2523</v>
      </c>
      <c r="N2594">
        <v>177</v>
      </c>
      <c r="O2594">
        <v>8</v>
      </c>
      <c r="P2594">
        <v>11</v>
      </c>
      <c r="Q2594" t="s">
        <v>73</v>
      </c>
      <c r="R2594" t="s">
        <v>238</v>
      </c>
      <c r="S2594" t="s">
        <v>239</v>
      </c>
      <c r="T2594">
        <v>180</v>
      </c>
      <c r="U2594">
        <v>136</v>
      </c>
      <c r="V2594">
        <v>75.56</v>
      </c>
      <c r="W2594" t="s">
        <v>135</v>
      </c>
      <c r="X2594">
        <v>9372</v>
      </c>
      <c r="Y2594">
        <v>1274592</v>
      </c>
      <c r="Z2594">
        <v>60520</v>
      </c>
      <c r="AA2594">
        <v>18224</v>
      </c>
      <c r="AB2594">
        <v>1353336</v>
      </c>
      <c r="AC2594">
        <v>975124</v>
      </c>
      <c r="AD2594">
        <v>378212</v>
      </c>
      <c r="AE2594" t="s">
        <v>75</v>
      </c>
      <c r="AF2594" t="s">
        <v>81</v>
      </c>
      <c r="AG2594" t="s">
        <v>240</v>
      </c>
      <c r="AH2594" t="s">
        <v>145</v>
      </c>
      <c r="AI2594" t="s">
        <v>139</v>
      </c>
      <c r="AJ2594" t="str">
        <f t="shared" si="40"/>
        <v>Sep</v>
      </c>
    </row>
    <row r="2595" spans="1:36" x14ac:dyDescent="0.3">
      <c r="A2595" t="s">
        <v>6656</v>
      </c>
      <c r="B2595" s="33">
        <v>46006</v>
      </c>
      <c r="C2595" t="s">
        <v>96</v>
      </c>
      <c r="D2595" t="s">
        <v>6657</v>
      </c>
      <c r="E2595" t="s">
        <v>173</v>
      </c>
      <c r="F2595" t="s">
        <v>181</v>
      </c>
      <c r="G2595" t="s">
        <v>161</v>
      </c>
      <c r="H2595" t="s">
        <v>159</v>
      </c>
      <c r="I2595">
        <v>939</v>
      </c>
      <c r="J2595" t="s">
        <v>605</v>
      </c>
      <c r="K2595" t="s">
        <v>755</v>
      </c>
      <c r="L2595" t="s">
        <v>605</v>
      </c>
      <c r="M2595" t="s">
        <v>755</v>
      </c>
      <c r="N2595">
        <v>144</v>
      </c>
      <c r="O2595">
        <v>0</v>
      </c>
      <c r="P2595">
        <v>-5</v>
      </c>
      <c r="Q2595" t="s">
        <v>70</v>
      </c>
      <c r="R2595" t="s">
        <v>238</v>
      </c>
      <c r="S2595" t="s">
        <v>239</v>
      </c>
      <c r="T2595">
        <v>180</v>
      </c>
      <c r="U2595">
        <v>138</v>
      </c>
      <c r="V2595">
        <v>76.67</v>
      </c>
      <c r="W2595" t="s">
        <v>133</v>
      </c>
      <c r="X2595">
        <v>3366</v>
      </c>
      <c r="Y2595">
        <v>464508</v>
      </c>
      <c r="Z2595">
        <v>27324</v>
      </c>
      <c r="AA2595">
        <v>77556</v>
      </c>
      <c r="AB2595">
        <v>569388</v>
      </c>
      <c r="AC2595">
        <v>371710</v>
      </c>
      <c r="AD2595">
        <v>197678</v>
      </c>
      <c r="AE2595" t="s">
        <v>78</v>
      </c>
      <c r="AF2595" t="s">
        <v>81</v>
      </c>
      <c r="AG2595" t="s">
        <v>240</v>
      </c>
      <c r="AH2595" t="s">
        <v>145</v>
      </c>
      <c r="AI2595" t="s">
        <v>138</v>
      </c>
      <c r="AJ2595" t="str">
        <f t="shared" si="40"/>
        <v>Dec</v>
      </c>
    </row>
    <row r="2596" spans="1:36" x14ac:dyDescent="0.3">
      <c r="A2596" t="s">
        <v>6658</v>
      </c>
      <c r="B2596" s="33">
        <v>45787</v>
      </c>
      <c r="C2596" t="s">
        <v>93</v>
      </c>
      <c r="D2596" t="s">
        <v>6659</v>
      </c>
      <c r="E2596" t="s">
        <v>173</v>
      </c>
      <c r="F2596" t="s">
        <v>172</v>
      </c>
      <c r="G2596" t="s">
        <v>161</v>
      </c>
      <c r="H2596" t="s">
        <v>155</v>
      </c>
      <c r="I2596">
        <v>1253</v>
      </c>
      <c r="J2596" t="s">
        <v>1510</v>
      </c>
      <c r="K2596" t="s">
        <v>1909</v>
      </c>
      <c r="L2596" t="s">
        <v>1286</v>
      </c>
      <c r="M2596" t="s">
        <v>3489</v>
      </c>
      <c r="N2596">
        <v>162</v>
      </c>
      <c r="O2596">
        <v>46</v>
      </c>
      <c r="P2596">
        <v>38</v>
      </c>
      <c r="Q2596" t="s">
        <v>76</v>
      </c>
      <c r="R2596" t="s">
        <v>238</v>
      </c>
      <c r="S2596" t="s">
        <v>239</v>
      </c>
      <c r="T2596">
        <v>150</v>
      </c>
      <c r="U2596">
        <v>135</v>
      </c>
      <c r="V2596">
        <v>90</v>
      </c>
      <c r="W2596" t="s">
        <v>133</v>
      </c>
      <c r="X2596">
        <v>6595</v>
      </c>
      <c r="Y2596">
        <v>890325</v>
      </c>
      <c r="Z2596">
        <v>58455</v>
      </c>
      <c r="AA2596">
        <v>69255</v>
      </c>
      <c r="AB2596">
        <v>1018035</v>
      </c>
      <c r="AC2596">
        <v>805194</v>
      </c>
      <c r="AD2596">
        <v>212841</v>
      </c>
      <c r="AE2596" t="s">
        <v>78</v>
      </c>
      <c r="AF2596" t="s">
        <v>81</v>
      </c>
      <c r="AG2596" t="s">
        <v>240</v>
      </c>
      <c r="AH2596" t="s">
        <v>147</v>
      </c>
      <c r="AI2596" t="s">
        <v>139</v>
      </c>
      <c r="AJ2596" t="str">
        <f t="shared" si="40"/>
        <v>May</v>
      </c>
    </row>
    <row r="2597" spans="1:36" x14ac:dyDescent="0.3">
      <c r="A2597" t="s">
        <v>6660</v>
      </c>
      <c r="B2597" s="33">
        <v>45732</v>
      </c>
      <c r="C2597" t="s">
        <v>99</v>
      </c>
      <c r="D2597" t="s">
        <v>6661</v>
      </c>
      <c r="E2597" t="s">
        <v>178</v>
      </c>
      <c r="F2597" t="s">
        <v>175</v>
      </c>
      <c r="G2597" t="s">
        <v>157</v>
      </c>
      <c r="H2597" t="s">
        <v>163</v>
      </c>
      <c r="I2597">
        <v>1642</v>
      </c>
      <c r="J2597" t="s">
        <v>603</v>
      </c>
      <c r="K2597" t="s">
        <v>2928</v>
      </c>
      <c r="L2597" t="s">
        <v>605</v>
      </c>
      <c r="M2597" t="s">
        <v>1431</v>
      </c>
      <c r="N2597">
        <v>221</v>
      </c>
      <c r="O2597">
        <v>0</v>
      </c>
      <c r="P2597">
        <v>32</v>
      </c>
      <c r="Q2597" t="s">
        <v>76</v>
      </c>
      <c r="R2597" t="s">
        <v>238</v>
      </c>
      <c r="S2597" t="s">
        <v>239</v>
      </c>
      <c r="T2597">
        <v>180</v>
      </c>
      <c r="U2597">
        <v>176</v>
      </c>
      <c r="V2597">
        <v>97.78</v>
      </c>
      <c r="W2597" t="s">
        <v>133</v>
      </c>
      <c r="X2597">
        <v>7272</v>
      </c>
      <c r="Y2597">
        <v>1279872</v>
      </c>
      <c r="Z2597">
        <v>51744</v>
      </c>
      <c r="AA2597">
        <v>31504</v>
      </c>
      <c r="AB2597">
        <v>1363120</v>
      </c>
      <c r="AC2597">
        <v>1121680</v>
      </c>
      <c r="AD2597">
        <v>241440</v>
      </c>
      <c r="AE2597" t="s">
        <v>75</v>
      </c>
      <c r="AF2597" t="s">
        <v>75</v>
      </c>
      <c r="AG2597" t="s">
        <v>240</v>
      </c>
      <c r="AH2597" t="s">
        <v>146</v>
      </c>
      <c r="AI2597" t="s">
        <v>138</v>
      </c>
      <c r="AJ2597" t="str">
        <f t="shared" si="40"/>
        <v>Mar</v>
      </c>
    </row>
    <row r="2598" spans="1:36" x14ac:dyDescent="0.3">
      <c r="A2598" t="s">
        <v>6662</v>
      </c>
      <c r="B2598" s="33">
        <v>45665</v>
      </c>
      <c r="C2598" t="s">
        <v>96</v>
      </c>
      <c r="D2598" t="s">
        <v>6663</v>
      </c>
      <c r="E2598" t="s">
        <v>173</v>
      </c>
      <c r="F2598" t="s">
        <v>174</v>
      </c>
      <c r="G2598" t="s">
        <v>161</v>
      </c>
      <c r="H2598" t="s">
        <v>158</v>
      </c>
      <c r="I2598">
        <v>2381</v>
      </c>
      <c r="J2598" t="s">
        <v>1045</v>
      </c>
      <c r="K2598" t="s">
        <v>500</v>
      </c>
      <c r="L2598" t="s">
        <v>639</v>
      </c>
      <c r="M2598" t="s">
        <v>1503</v>
      </c>
      <c r="N2598">
        <v>276</v>
      </c>
      <c r="O2598">
        <v>0</v>
      </c>
      <c r="P2598">
        <v>14</v>
      </c>
      <c r="Q2598" t="s">
        <v>73</v>
      </c>
      <c r="R2598" t="s">
        <v>238</v>
      </c>
      <c r="S2598" t="s">
        <v>239</v>
      </c>
      <c r="T2598">
        <v>189</v>
      </c>
      <c r="U2598">
        <v>137</v>
      </c>
      <c r="V2598">
        <v>72.489999999999995</v>
      </c>
      <c r="W2598" t="s">
        <v>133</v>
      </c>
      <c r="X2598">
        <v>9540</v>
      </c>
      <c r="Y2598">
        <v>1306980</v>
      </c>
      <c r="Z2598">
        <v>60828</v>
      </c>
      <c r="AA2598">
        <v>59184</v>
      </c>
      <c r="AB2598">
        <v>1426992</v>
      </c>
      <c r="AC2598">
        <v>1153652</v>
      </c>
      <c r="AD2598">
        <v>273340</v>
      </c>
      <c r="AE2598" t="s">
        <v>78</v>
      </c>
      <c r="AF2598" t="s">
        <v>78</v>
      </c>
      <c r="AG2598" t="s">
        <v>240</v>
      </c>
      <c r="AH2598" t="s">
        <v>147</v>
      </c>
      <c r="AI2598" t="s">
        <v>138</v>
      </c>
      <c r="AJ2598" t="str">
        <f t="shared" si="40"/>
        <v>Jan</v>
      </c>
    </row>
    <row r="2599" spans="1:36" x14ac:dyDescent="0.3">
      <c r="A2599" t="s">
        <v>6664</v>
      </c>
      <c r="B2599" s="33">
        <v>45746</v>
      </c>
      <c r="C2599" t="s">
        <v>93</v>
      </c>
      <c r="D2599" t="s">
        <v>6665</v>
      </c>
      <c r="E2599" t="s">
        <v>174</v>
      </c>
      <c r="F2599" t="s">
        <v>177</v>
      </c>
      <c r="G2599" t="s">
        <v>158</v>
      </c>
      <c r="H2599" t="s">
        <v>162</v>
      </c>
      <c r="I2599">
        <v>871</v>
      </c>
      <c r="J2599" t="s">
        <v>682</v>
      </c>
      <c r="K2599" t="s">
        <v>1346</v>
      </c>
      <c r="L2599" t="s">
        <v>353</v>
      </c>
      <c r="M2599" t="s">
        <v>4504</v>
      </c>
      <c r="N2599">
        <v>130</v>
      </c>
      <c r="O2599">
        <v>0</v>
      </c>
      <c r="P2599">
        <v>2</v>
      </c>
      <c r="Q2599" t="s">
        <v>70</v>
      </c>
      <c r="R2599" t="s">
        <v>238</v>
      </c>
      <c r="S2599" t="s">
        <v>239</v>
      </c>
      <c r="T2599">
        <v>189</v>
      </c>
      <c r="U2599">
        <v>179</v>
      </c>
      <c r="V2599">
        <v>94.71</v>
      </c>
      <c r="W2599" t="s">
        <v>134</v>
      </c>
      <c r="X2599">
        <v>9355</v>
      </c>
      <c r="Y2599">
        <v>1674545</v>
      </c>
      <c r="Z2599">
        <v>66051</v>
      </c>
      <c r="AA2599">
        <v>45466</v>
      </c>
      <c r="AB2599">
        <v>1786062</v>
      </c>
      <c r="AC2599">
        <v>1222382</v>
      </c>
      <c r="AD2599">
        <v>563680</v>
      </c>
      <c r="AE2599" t="s">
        <v>78</v>
      </c>
      <c r="AF2599" t="s">
        <v>78</v>
      </c>
      <c r="AG2599" t="s">
        <v>240</v>
      </c>
      <c r="AH2599" t="s">
        <v>144</v>
      </c>
      <c r="AI2599" t="s">
        <v>138</v>
      </c>
      <c r="AJ2599" t="str">
        <f t="shared" si="40"/>
        <v>Mar</v>
      </c>
    </row>
    <row r="2600" spans="1:36" x14ac:dyDescent="0.3">
      <c r="A2600" t="s">
        <v>6666</v>
      </c>
      <c r="B2600" s="33">
        <v>45804</v>
      </c>
      <c r="C2600" t="s">
        <v>93</v>
      </c>
      <c r="D2600" t="s">
        <v>1507</v>
      </c>
      <c r="E2600" t="s">
        <v>176</v>
      </c>
      <c r="F2600" t="s">
        <v>178</v>
      </c>
      <c r="G2600" t="s">
        <v>156</v>
      </c>
      <c r="H2600" t="s">
        <v>157</v>
      </c>
      <c r="I2600">
        <v>411</v>
      </c>
      <c r="J2600" t="s">
        <v>477</v>
      </c>
      <c r="K2600" t="s">
        <v>1414</v>
      </c>
      <c r="L2600" t="s">
        <v>495</v>
      </c>
      <c r="M2600" t="s">
        <v>479</v>
      </c>
      <c r="N2600">
        <v>71</v>
      </c>
      <c r="O2600">
        <v>11</v>
      </c>
      <c r="P2600">
        <v>47</v>
      </c>
      <c r="Q2600" t="s">
        <v>76</v>
      </c>
      <c r="R2600" t="s">
        <v>238</v>
      </c>
      <c r="S2600" t="s">
        <v>239</v>
      </c>
      <c r="T2600">
        <v>189</v>
      </c>
      <c r="U2600">
        <v>174</v>
      </c>
      <c r="V2600">
        <v>92.06</v>
      </c>
      <c r="W2600" t="s">
        <v>135</v>
      </c>
      <c r="X2600">
        <v>9195</v>
      </c>
      <c r="Y2600">
        <v>1599930</v>
      </c>
      <c r="Z2600">
        <v>27492</v>
      </c>
      <c r="AA2600">
        <v>58812</v>
      </c>
      <c r="AB2600">
        <v>1686234</v>
      </c>
      <c r="AC2600">
        <v>1204895</v>
      </c>
      <c r="AD2600">
        <v>481339</v>
      </c>
      <c r="AE2600" t="s">
        <v>81</v>
      </c>
      <c r="AF2600" t="s">
        <v>75</v>
      </c>
      <c r="AG2600" t="s">
        <v>240</v>
      </c>
      <c r="AH2600" t="s">
        <v>144</v>
      </c>
      <c r="AI2600" t="s">
        <v>138</v>
      </c>
      <c r="AJ2600" t="str">
        <f t="shared" si="40"/>
        <v>May</v>
      </c>
    </row>
    <row r="2601" spans="1:36" x14ac:dyDescent="0.3">
      <c r="A2601" t="s">
        <v>6667</v>
      </c>
      <c r="B2601" s="33">
        <v>45875</v>
      </c>
      <c r="C2601" t="s">
        <v>97</v>
      </c>
      <c r="D2601" t="s">
        <v>6668</v>
      </c>
      <c r="E2601" t="s">
        <v>178</v>
      </c>
      <c r="F2601" t="s">
        <v>180</v>
      </c>
      <c r="G2601" t="s">
        <v>157</v>
      </c>
      <c r="H2601" t="s">
        <v>160</v>
      </c>
      <c r="I2601">
        <v>2186</v>
      </c>
      <c r="J2601" t="s">
        <v>310</v>
      </c>
      <c r="K2601" t="s">
        <v>1365</v>
      </c>
      <c r="N2601">
        <v>281</v>
      </c>
      <c r="O2601">
        <v>0</v>
      </c>
      <c r="P2601">
        <v>0</v>
      </c>
      <c r="Q2601" t="s">
        <v>67</v>
      </c>
      <c r="R2601" t="s">
        <v>245</v>
      </c>
      <c r="S2601" t="s">
        <v>123</v>
      </c>
      <c r="T2601">
        <v>189</v>
      </c>
      <c r="U2601">
        <v>0</v>
      </c>
      <c r="V2601">
        <v>0</v>
      </c>
      <c r="W2601" t="s">
        <v>133</v>
      </c>
      <c r="X2601">
        <v>10834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 t="s">
        <v>75</v>
      </c>
      <c r="AF2601" t="s">
        <v>81</v>
      </c>
      <c r="AG2601" t="s">
        <v>240</v>
      </c>
      <c r="AH2601" t="s">
        <v>147</v>
      </c>
      <c r="AI2601" t="s">
        <v>139</v>
      </c>
      <c r="AJ2601" t="str">
        <f t="shared" si="40"/>
        <v>Aug</v>
      </c>
    </row>
    <row r="2602" spans="1:36" x14ac:dyDescent="0.3">
      <c r="A2602" t="s">
        <v>6669</v>
      </c>
      <c r="B2602" s="33">
        <v>45997</v>
      </c>
      <c r="C2602" t="s">
        <v>93</v>
      </c>
      <c r="D2602" t="s">
        <v>5213</v>
      </c>
      <c r="E2602" t="s">
        <v>180</v>
      </c>
      <c r="F2602" t="s">
        <v>177</v>
      </c>
      <c r="G2602" t="s">
        <v>160</v>
      </c>
      <c r="H2602" t="s">
        <v>162</v>
      </c>
      <c r="I2602">
        <v>2295</v>
      </c>
      <c r="J2602" t="s">
        <v>408</v>
      </c>
      <c r="K2602" t="s">
        <v>3384</v>
      </c>
      <c r="L2602" t="s">
        <v>408</v>
      </c>
      <c r="M2602" t="s">
        <v>6670</v>
      </c>
      <c r="N2602">
        <v>351</v>
      </c>
      <c r="O2602">
        <v>0</v>
      </c>
      <c r="P2602">
        <v>4</v>
      </c>
      <c r="Q2602" t="s">
        <v>70</v>
      </c>
      <c r="R2602" t="s">
        <v>238</v>
      </c>
      <c r="S2602" t="s">
        <v>239</v>
      </c>
      <c r="T2602">
        <v>189</v>
      </c>
      <c r="U2602">
        <v>150</v>
      </c>
      <c r="V2602">
        <v>79.37</v>
      </c>
      <c r="W2602" t="s">
        <v>134</v>
      </c>
      <c r="X2602">
        <v>8150</v>
      </c>
      <c r="Y2602">
        <v>1222500</v>
      </c>
      <c r="Z2602">
        <v>51000</v>
      </c>
      <c r="AA2602">
        <v>28800</v>
      </c>
      <c r="AB2602">
        <v>1302300</v>
      </c>
      <c r="AC2602">
        <v>1107695</v>
      </c>
      <c r="AD2602">
        <v>194605</v>
      </c>
      <c r="AE2602" t="s">
        <v>81</v>
      </c>
      <c r="AF2602" t="s">
        <v>78</v>
      </c>
      <c r="AG2602" t="s">
        <v>240</v>
      </c>
      <c r="AH2602" t="s">
        <v>144</v>
      </c>
      <c r="AI2602" t="s">
        <v>139</v>
      </c>
      <c r="AJ2602" t="str">
        <f t="shared" si="40"/>
        <v>Dec</v>
      </c>
    </row>
    <row r="2603" spans="1:36" x14ac:dyDescent="0.3">
      <c r="A2603" t="s">
        <v>6671</v>
      </c>
      <c r="B2603" s="33">
        <v>45963</v>
      </c>
      <c r="C2603" t="s">
        <v>96</v>
      </c>
      <c r="D2603" t="s">
        <v>6672</v>
      </c>
      <c r="E2603" t="s">
        <v>173</v>
      </c>
      <c r="F2603" t="s">
        <v>175</v>
      </c>
      <c r="G2603" t="s">
        <v>161</v>
      </c>
      <c r="H2603" t="s">
        <v>163</v>
      </c>
      <c r="I2603">
        <v>509</v>
      </c>
      <c r="J2603" t="s">
        <v>971</v>
      </c>
      <c r="K2603" t="s">
        <v>3163</v>
      </c>
      <c r="L2603" t="s">
        <v>1166</v>
      </c>
      <c r="M2603" t="s">
        <v>836</v>
      </c>
      <c r="N2603">
        <v>81</v>
      </c>
      <c r="O2603">
        <v>34</v>
      </c>
      <c r="P2603">
        <v>27</v>
      </c>
      <c r="Q2603" t="s">
        <v>73</v>
      </c>
      <c r="R2603" t="s">
        <v>238</v>
      </c>
      <c r="S2603" t="s">
        <v>239</v>
      </c>
      <c r="T2603">
        <v>186</v>
      </c>
      <c r="U2603">
        <v>126</v>
      </c>
      <c r="V2603">
        <v>67.739999999999995</v>
      </c>
      <c r="W2603" t="s">
        <v>133</v>
      </c>
      <c r="X2603">
        <v>3821</v>
      </c>
      <c r="Y2603">
        <v>481446</v>
      </c>
      <c r="Z2603">
        <v>26712</v>
      </c>
      <c r="AA2603">
        <v>100170</v>
      </c>
      <c r="AB2603">
        <v>608328</v>
      </c>
      <c r="AC2603">
        <v>454107</v>
      </c>
      <c r="AD2603">
        <v>154221</v>
      </c>
      <c r="AE2603" t="s">
        <v>78</v>
      </c>
      <c r="AF2603" t="s">
        <v>75</v>
      </c>
      <c r="AG2603" t="s">
        <v>240</v>
      </c>
      <c r="AH2603" t="s">
        <v>144</v>
      </c>
      <c r="AI2603" t="s">
        <v>140</v>
      </c>
      <c r="AJ2603" t="str">
        <f t="shared" si="40"/>
        <v>Nov</v>
      </c>
    </row>
    <row r="2604" spans="1:36" x14ac:dyDescent="0.3">
      <c r="A2604" t="s">
        <v>6673</v>
      </c>
      <c r="B2604" s="33">
        <v>45913</v>
      </c>
      <c r="C2604" t="s">
        <v>93</v>
      </c>
      <c r="D2604" t="s">
        <v>6674</v>
      </c>
      <c r="E2604" t="s">
        <v>181</v>
      </c>
      <c r="F2604" t="s">
        <v>179</v>
      </c>
      <c r="G2604" t="s">
        <v>159</v>
      </c>
      <c r="H2604" t="s">
        <v>166</v>
      </c>
      <c r="I2604">
        <v>651</v>
      </c>
      <c r="J2604" t="s">
        <v>304</v>
      </c>
      <c r="K2604" t="s">
        <v>1859</v>
      </c>
      <c r="L2604" t="s">
        <v>304</v>
      </c>
      <c r="M2604" t="s">
        <v>1859</v>
      </c>
      <c r="N2604">
        <v>110</v>
      </c>
      <c r="O2604">
        <v>0</v>
      </c>
      <c r="P2604">
        <v>-9</v>
      </c>
      <c r="Q2604" t="s">
        <v>70</v>
      </c>
      <c r="R2604" t="s">
        <v>238</v>
      </c>
      <c r="S2604" t="s">
        <v>239</v>
      </c>
      <c r="T2604">
        <v>180</v>
      </c>
      <c r="U2604">
        <v>146</v>
      </c>
      <c r="V2604">
        <v>81.11</v>
      </c>
      <c r="W2604" t="s">
        <v>133</v>
      </c>
      <c r="X2604">
        <v>6192</v>
      </c>
      <c r="Y2604">
        <v>904032</v>
      </c>
      <c r="Z2604">
        <v>58838</v>
      </c>
      <c r="AA2604">
        <v>24382</v>
      </c>
      <c r="AB2604">
        <v>987252</v>
      </c>
      <c r="AC2604">
        <v>842913</v>
      </c>
      <c r="AD2604">
        <v>144339</v>
      </c>
      <c r="AE2604" t="s">
        <v>81</v>
      </c>
      <c r="AF2604" t="s">
        <v>72</v>
      </c>
      <c r="AG2604" t="s">
        <v>240</v>
      </c>
      <c r="AH2604" t="s">
        <v>144</v>
      </c>
      <c r="AI2604" t="s">
        <v>139</v>
      </c>
      <c r="AJ2604" t="str">
        <f t="shared" si="40"/>
        <v>Sep</v>
      </c>
    </row>
    <row r="2605" spans="1:36" x14ac:dyDescent="0.3">
      <c r="A2605" t="s">
        <v>6675</v>
      </c>
      <c r="B2605" s="33">
        <v>45660</v>
      </c>
      <c r="C2605" t="s">
        <v>98</v>
      </c>
      <c r="D2605" t="s">
        <v>6676</v>
      </c>
      <c r="E2605" t="s">
        <v>177</v>
      </c>
      <c r="F2605" t="s">
        <v>176</v>
      </c>
      <c r="G2605" t="s">
        <v>162</v>
      </c>
      <c r="H2605" t="s">
        <v>156</v>
      </c>
      <c r="I2605">
        <v>1222</v>
      </c>
      <c r="J2605" t="s">
        <v>626</v>
      </c>
      <c r="K2605" t="s">
        <v>859</v>
      </c>
      <c r="L2605" t="s">
        <v>4961</v>
      </c>
      <c r="M2605" t="s">
        <v>2728</v>
      </c>
      <c r="N2605">
        <v>153</v>
      </c>
      <c r="O2605">
        <v>9</v>
      </c>
      <c r="P2605">
        <v>30</v>
      </c>
      <c r="Q2605" t="s">
        <v>73</v>
      </c>
      <c r="R2605" t="s">
        <v>238</v>
      </c>
      <c r="S2605" t="s">
        <v>239</v>
      </c>
      <c r="T2605">
        <v>189</v>
      </c>
      <c r="U2605">
        <v>129</v>
      </c>
      <c r="V2605">
        <v>68.25</v>
      </c>
      <c r="W2605" t="s">
        <v>133</v>
      </c>
      <c r="X2605">
        <v>4978</v>
      </c>
      <c r="Y2605">
        <v>642162</v>
      </c>
      <c r="Z2605">
        <v>45666</v>
      </c>
      <c r="AA2605">
        <v>69015</v>
      </c>
      <c r="AB2605">
        <v>756843</v>
      </c>
      <c r="AC2605">
        <v>510960</v>
      </c>
      <c r="AD2605">
        <v>245883</v>
      </c>
      <c r="AE2605" t="s">
        <v>78</v>
      </c>
      <c r="AF2605" t="s">
        <v>81</v>
      </c>
      <c r="AG2605" t="s">
        <v>240</v>
      </c>
      <c r="AH2605" t="s">
        <v>144</v>
      </c>
      <c r="AI2605" t="s">
        <v>139</v>
      </c>
      <c r="AJ2605" t="str">
        <f t="shared" si="40"/>
        <v>Jan</v>
      </c>
    </row>
    <row r="2606" spans="1:36" x14ac:dyDescent="0.3">
      <c r="A2606" t="s">
        <v>6677</v>
      </c>
      <c r="B2606" s="33">
        <v>45718</v>
      </c>
      <c r="C2606" t="s">
        <v>95</v>
      </c>
      <c r="D2606" t="s">
        <v>6678</v>
      </c>
      <c r="E2606" t="s">
        <v>177</v>
      </c>
      <c r="F2606" t="s">
        <v>175</v>
      </c>
      <c r="G2606" t="s">
        <v>162</v>
      </c>
      <c r="H2606" t="s">
        <v>163</v>
      </c>
      <c r="I2606">
        <v>2335</v>
      </c>
      <c r="J2606" t="s">
        <v>615</v>
      </c>
      <c r="K2606" t="s">
        <v>1430</v>
      </c>
      <c r="L2606" t="s">
        <v>3689</v>
      </c>
      <c r="M2606" t="s">
        <v>1430</v>
      </c>
      <c r="N2606">
        <v>348</v>
      </c>
      <c r="O2606">
        <v>16</v>
      </c>
      <c r="P2606">
        <v>-2</v>
      </c>
      <c r="Q2606" t="s">
        <v>73</v>
      </c>
      <c r="R2606" t="s">
        <v>238</v>
      </c>
      <c r="S2606" t="s">
        <v>239</v>
      </c>
      <c r="T2606">
        <v>189</v>
      </c>
      <c r="U2606">
        <v>115</v>
      </c>
      <c r="V2606">
        <v>60.85</v>
      </c>
      <c r="W2606" t="s">
        <v>133</v>
      </c>
      <c r="X2606">
        <v>5924</v>
      </c>
      <c r="Y2606">
        <v>681260</v>
      </c>
      <c r="Z2606">
        <v>48415</v>
      </c>
      <c r="AA2606">
        <v>37605</v>
      </c>
      <c r="AB2606">
        <v>767280</v>
      </c>
      <c r="AC2606">
        <v>499446</v>
      </c>
      <c r="AD2606">
        <v>267834</v>
      </c>
      <c r="AE2606" t="s">
        <v>78</v>
      </c>
      <c r="AF2606" t="s">
        <v>75</v>
      </c>
      <c r="AG2606" t="s">
        <v>240</v>
      </c>
      <c r="AH2606" t="s">
        <v>146</v>
      </c>
      <c r="AI2606" t="s">
        <v>139</v>
      </c>
      <c r="AJ2606" t="str">
        <f t="shared" si="40"/>
        <v>Mar</v>
      </c>
    </row>
    <row r="2607" spans="1:36" x14ac:dyDescent="0.3">
      <c r="A2607" t="s">
        <v>6679</v>
      </c>
      <c r="B2607" s="33">
        <v>45993</v>
      </c>
      <c r="C2607" t="s">
        <v>98</v>
      </c>
      <c r="D2607" t="s">
        <v>3290</v>
      </c>
      <c r="E2607" t="s">
        <v>174</v>
      </c>
      <c r="F2607" t="s">
        <v>177</v>
      </c>
      <c r="G2607" t="s">
        <v>158</v>
      </c>
      <c r="H2607" t="s">
        <v>162</v>
      </c>
      <c r="I2607">
        <v>1537</v>
      </c>
      <c r="J2607" t="s">
        <v>381</v>
      </c>
      <c r="K2607" t="s">
        <v>822</v>
      </c>
      <c r="L2607" t="s">
        <v>439</v>
      </c>
      <c r="M2607" t="s">
        <v>2147</v>
      </c>
      <c r="N2607">
        <v>224</v>
      </c>
      <c r="O2607">
        <v>22</v>
      </c>
      <c r="P2607">
        <v>30</v>
      </c>
      <c r="Q2607" t="s">
        <v>73</v>
      </c>
      <c r="R2607" t="s">
        <v>238</v>
      </c>
      <c r="S2607" t="s">
        <v>239</v>
      </c>
      <c r="T2607">
        <v>220</v>
      </c>
      <c r="U2607">
        <v>215</v>
      </c>
      <c r="V2607">
        <v>97.73</v>
      </c>
      <c r="W2607" t="s">
        <v>133</v>
      </c>
      <c r="X2607">
        <v>4708</v>
      </c>
      <c r="Y2607">
        <v>1012220</v>
      </c>
      <c r="Z2607">
        <v>46010</v>
      </c>
      <c r="AA2607">
        <v>135235</v>
      </c>
      <c r="AB2607">
        <v>1193465</v>
      </c>
      <c r="AC2607">
        <v>814119</v>
      </c>
      <c r="AD2607">
        <v>379346</v>
      </c>
      <c r="AE2607" t="s">
        <v>78</v>
      </c>
      <c r="AF2607" t="s">
        <v>78</v>
      </c>
      <c r="AG2607" t="s">
        <v>240</v>
      </c>
      <c r="AH2607" t="s">
        <v>147</v>
      </c>
      <c r="AI2607" t="s">
        <v>138</v>
      </c>
      <c r="AJ2607" t="str">
        <f t="shared" si="40"/>
        <v>Dec</v>
      </c>
    </row>
    <row r="2608" spans="1:36" x14ac:dyDescent="0.3">
      <c r="A2608" t="s">
        <v>6680</v>
      </c>
      <c r="B2608" s="33">
        <v>45920</v>
      </c>
      <c r="C2608" t="s">
        <v>96</v>
      </c>
      <c r="D2608" t="s">
        <v>6681</v>
      </c>
      <c r="E2608" t="s">
        <v>175</v>
      </c>
      <c r="F2608" t="s">
        <v>173</v>
      </c>
      <c r="G2608" t="s">
        <v>163</v>
      </c>
      <c r="H2608" t="s">
        <v>161</v>
      </c>
      <c r="I2608">
        <v>603</v>
      </c>
      <c r="J2608" t="s">
        <v>463</v>
      </c>
      <c r="K2608" t="s">
        <v>1905</v>
      </c>
      <c r="N2608">
        <v>110</v>
      </c>
      <c r="O2608">
        <v>0</v>
      </c>
      <c r="P2608">
        <v>0</v>
      </c>
      <c r="Q2608" t="s">
        <v>67</v>
      </c>
      <c r="R2608" t="s">
        <v>245</v>
      </c>
      <c r="S2608" t="s">
        <v>123</v>
      </c>
      <c r="T2608">
        <v>189</v>
      </c>
      <c r="U2608">
        <v>0</v>
      </c>
      <c r="V2608">
        <v>0</v>
      </c>
      <c r="W2608" t="s">
        <v>133</v>
      </c>
      <c r="X2608">
        <v>3272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 t="s">
        <v>75</v>
      </c>
      <c r="AF2608" t="s">
        <v>78</v>
      </c>
      <c r="AG2608" t="s">
        <v>240</v>
      </c>
      <c r="AH2608" t="s">
        <v>145</v>
      </c>
      <c r="AI2608" t="s">
        <v>139</v>
      </c>
      <c r="AJ2608" t="str">
        <f t="shared" si="40"/>
        <v>Sep</v>
      </c>
    </row>
    <row r="2609" spans="1:36" x14ac:dyDescent="0.3">
      <c r="A2609" t="s">
        <v>6682</v>
      </c>
      <c r="B2609" s="33">
        <v>45738</v>
      </c>
      <c r="C2609" t="s">
        <v>97</v>
      </c>
      <c r="D2609" t="s">
        <v>6683</v>
      </c>
      <c r="E2609" t="s">
        <v>174</v>
      </c>
      <c r="F2609" t="s">
        <v>176</v>
      </c>
      <c r="G2609" t="s">
        <v>158</v>
      </c>
      <c r="H2609" t="s">
        <v>156</v>
      </c>
      <c r="I2609">
        <v>959</v>
      </c>
      <c r="J2609" t="s">
        <v>518</v>
      </c>
      <c r="K2609" t="s">
        <v>3168</v>
      </c>
      <c r="L2609" t="s">
        <v>1445</v>
      </c>
      <c r="M2609" t="s">
        <v>1198</v>
      </c>
      <c r="N2609">
        <v>144</v>
      </c>
      <c r="O2609">
        <v>29</v>
      </c>
      <c r="P2609">
        <v>46</v>
      </c>
      <c r="Q2609" t="s">
        <v>76</v>
      </c>
      <c r="R2609" t="s">
        <v>238</v>
      </c>
      <c r="S2609" t="s">
        <v>239</v>
      </c>
      <c r="T2609">
        <v>189</v>
      </c>
      <c r="U2609">
        <v>182</v>
      </c>
      <c r="V2609">
        <v>96.3</v>
      </c>
      <c r="W2609" t="s">
        <v>135</v>
      </c>
      <c r="X2609">
        <v>4249</v>
      </c>
      <c r="Y2609">
        <v>773318</v>
      </c>
      <c r="Z2609">
        <v>98462</v>
      </c>
      <c r="AA2609">
        <v>78260</v>
      </c>
      <c r="AB2609">
        <v>950040</v>
      </c>
      <c r="AC2609">
        <v>622066</v>
      </c>
      <c r="AD2609">
        <v>327974</v>
      </c>
      <c r="AE2609" t="s">
        <v>78</v>
      </c>
      <c r="AF2609" t="s">
        <v>81</v>
      </c>
      <c r="AG2609" t="s">
        <v>240</v>
      </c>
      <c r="AH2609" t="s">
        <v>144</v>
      </c>
      <c r="AI2609" t="s">
        <v>138</v>
      </c>
      <c r="AJ2609" t="str">
        <f t="shared" si="40"/>
        <v>Mar</v>
      </c>
    </row>
    <row r="2610" spans="1:36" x14ac:dyDescent="0.3">
      <c r="A2610" t="s">
        <v>6684</v>
      </c>
      <c r="B2610" s="33">
        <v>45919</v>
      </c>
      <c r="C2610" t="s">
        <v>96</v>
      </c>
      <c r="D2610" t="s">
        <v>6685</v>
      </c>
      <c r="E2610" t="s">
        <v>179</v>
      </c>
      <c r="F2610" t="s">
        <v>176</v>
      </c>
      <c r="G2610" t="s">
        <v>166</v>
      </c>
      <c r="H2610" t="s">
        <v>156</v>
      </c>
      <c r="I2610">
        <v>1489</v>
      </c>
      <c r="J2610" t="s">
        <v>639</v>
      </c>
      <c r="K2610" t="s">
        <v>388</v>
      </c>
      <c r="L2610" t="s">
        <v>1894</v>
      </c>
      <c r="M2610" t="s">
        <v>388</v>
      </c>
      <c r="N2610">
        <v>221</v>
      </c>
      <c r="O2610">
        <v>20</v>
      </c>
      <c r="P2610">
        <v>-1</v>
      </c>
      <c r="Q2610" t="s">
        <v>73</v>
      </c>
      <c r="R2610" t="s">
        <v>238</v>
      </c>
      <c r="S2610" t="s">
        <v>239</v>
      </c>
      <c r="T2610">
        <v>180</v>
      </c>
      <c r="U2610">
        <v>169</v>
      </c>
      <c r="V2610">
        <v>93.89</v>
      </c>
      <c r="W2610" t="s">
        <v>133</v>
      </c>
      <c r="X2610">
        <v>6158</v>
      </c>
      <c r="Y2610">
        <v>1040702</v>
      </c>
      <c r="Z2610">
        <v>64727</v>
      </c>
      <c r="AA2610">
        <v>74867</v>
      </c>
      <c r="AB2610">
        <v>1180296</v>
      </c>
      <c r="AC2610">
        <v>898444</v>
      </c>
      <c r="AD2610">
        <v>281852</v>
      </c>
      <c r="AE2610" t="s">
        <v>72</v>
      </c>
      <c r="AF2610" t="s">
        <v>81</v>
      </c>
      <c r="AG2610" t="s">
        <v>240</v>
      </c>
      <c r="AH2610" t="s">
        <v>145</v>
      </c>
      <c r="AI2610" t="s">
        <v>139</v>
      </c>
      <c r="AJ2610" t="str">
        <f t="shared" si="40"/>
        <v>Sep</v>
      </c>
    </row>
    <row r="2611" spans="1:36" x14ac:dyDescent="0.3">
      <c r="A2611" t="s">
        <v>6686</v>
      </c>
      <c r="B2611" s="33">
        <v>45946</v>
      </c>
      <c r="C2611" t="s">
        <v>96</v>
      </c>
      <c r="D2611" t="s">
        <v>6687</v>
      </c>
      <c r="E2611" t="s">
        <v>178</v>
      </c>
      <c r="F2611" t="s">
        <v>179</v>
      </c>
      <c r="G2611" t="s">
        <v>157</v>
      </c>
      <c r="H2611" t="s">
        <v>166</v>
      </c>
      <c r="I2611">
        <v>1896</v>
      </c>
      <c r="J2611" t="s">
        <v>639</v>
      </c>
      <c r="K2611" t="s">
        <v>671</v>
      </c>
      <c r="L2611" t="s">
        <v>344</v>
      </c>
      <c r="M2611" t="s">
        <v>708</v>
      </c>
      <c r="N2611">
        <v>236</v>
      </c>
      <c r="O2611">
        <v>25</v>
      </c>
      <c r="P2611">
        <v>9</v>
      </c>
      <c r="Q2611" t="s">
        <v>73</v>
      </c>
      <c r="R2611" t="s">
        <v>238</v>
      </c>
      <c r="S2611" t="s">
        <v>239</v>
      </c>
      <c r="T2611">
        <v>180</v>
      </c>
      <c r="U2611">
        <v>147</v>
      </c>
      <c r="V2611">
        <v>81.67</v>
      </c>
      <c r="W2611" t="s">
        <v>133</v>
      </c>
      <c r="X2611">
        <v>7828</v>
      </c>
      <c r="Y2611">
        <v>1150716</v>
      </c>
      <c r="Z2611">
        <v>57477</v>
      </c>
      <c r="AA2611">
        <v>112014</v>
      </c>
      <c r="AB2611">
        <v>1320207</v>
      </c>
      <c r="AC2611">
        <v>873042</v>
      </c>
      <c r="AD2611">
        <v>447165</v>
      </c>
      <c r="AE2611" t="s">
        <v>75</v>
      </c>
      <c r="AF2611" t="s">
        <v>72</v>
      </c>
      <c r="AG2611" t="s">
        <v>240</v>
      </c>
      <c r="AH2611" t="s">
        <v>144</v>
      </c>
      <c r="AI2611" t="s">
        <v>139</v>
      </c>
      <c r="AJ2611" t="str">
        <f t="shared" si="40"/>
        <v>Oct</v>
      </c>
    </row>
    <row r="2612" spans="1:36" x14ac:dyDescent="0.3">
      <c r="A2612" t="s">
        <v>6688</v>
      </c>
      <c r="B2612" s="33">
        <v>45700</v>
      </c>
      <c r="C2612" t="s">
        <v>96</v>
      </c>
      <c r="D2612" t="s">
        <v>6689</v>
      </c>
      <c r="E2612" t="s">
        <v>177</v>
      </c>
      <c r="F2612" t="s">
        <v>176</v>
      </c>
      <c r="G2612" t="s">
        <v>162</v>
      </c>
      <c r="H2612" t="s">
        <v>156</v>
      </c>
      <c r="I2612">
        <v>2112</v>
      </c>
      <c r="J2612" t="s">
        <v>357</v>
      </c>
      <c r="K2612" t="s">
        <v>3168</v>
      </c>
      <c r="L2612" t="s">
        <v>1264</v>
      </c>
      <c r="M2612" t="s">
        <v>1484</v>
      </c>
      <c r="N2612">
        <v>324</v>
      </c>
      <c r="O2612">
        <v>28</v>
      </c>
      <c r="P2612">
        <v>22</v>
      </c>
      <c r="Q2612" t="s">
        <v>73</v>
      </c>
      <c r="R2612" t="s">
        <v>238</v>
      </c>
      <c r="S2612" t="s">
        <v>239</v>
      </c>
      <c r="T2612">
        <v>189</v>
      </c>
      <c r="U2612">
        <v>114</v>
      </c>
      <c r="V2612">
        <v>60.32</v>
      </c>
      <c r="W2612" t="s">
        <v>135</v>
      </c>
      <c r="X2612">
        <v>8191</v>
      </c>
      <c r="Y2612">
        <v>933774</v>
      </c>
      <c r="Z2612">
        <v>60306</v>
      </c>
      <c r="AA2612">
        <v>76950</v>
      </c>
      <c r="AB2612">
        <v>1071030</v>
      </c>
      <c r="AC2612">
        <v>656269</v>
      </c>
      <c r="AD2612">
        <v>414761</v>
      </c>
      <c r="AE2612" t="s">
        <v>78</v>
      </c>
      <c r="AF2612" t="s">
        <v>81</v>
      </c>
      <c r="AG2612" t="s">
        <v>240</v>
      </c>
      <c r="AH2612" t="s">
        <v>145</v>
      </c>
      <c r="AI2612" t="s">
        <v>139</v>
      </c>
      <c r="AJ2612" t="str">
        <f t="shared" si="40"/>
        <v>Feb</v>
      </c>
    </row>
    <row r="2613" spans="1:36" x14ac:dyDescent="0.3">
      <c r="A2613" t="s">
        <v>6690</v>
      </c>
      <c r="B2613" s="33">
        <v>45671</v>
      </c>
      <c r="C2613" t="s">
        <v>97</v>
      </c>
      <c r="D2613" t="s">
        <v>6691</v>
      </c>
      <c r="E2613" t="s">
        <v>172</v>
      </c>
      <c r="F2613" t="s">
        <v>177</v>
      </c>
      <c r="G2613" t="s">
        <v>155</v>
      </c>
      <c r="H2613" t="s">
        <v>162</v>
      </c>
      <c r="I2613">
        <v>1744</v>
      </c>
      <c r="J2613" t="s">
        <v>336</v>
      </c>
      <c r="K2613" t="s">
        <v>2441</v>
      </c>
      <c r="L2613" t="s">
        <v>581</v>
      </c>
      <c r="M2613" t="s">
        <v>2029</v>
      </c>
      <c r="N2613">
        <v>258</v>
      </c>
      <c r="O2613">
        <v>0</v>
      </c>
      <c r="P2613">
        <v>20</v>
      </c>
      <c r="Q2613" t="s">
        <v>73</v>
      </c>
      <c r="R2613" t="s">
        <v>238</v>
      </c>
      <c r="S2613" t="s">
        <v>239</v>
      </c>
      <c r="T2613">
        <v>220</v>
      </c>
      <c r="U2613">
        <v>201</v>
      </c>
      <c r="V2613">
        <v>91.36</v>
      </c>
      <c r="W2613" t="s">
        <v>133</v>
      </c>
      <c r="X2613">
        <v>10355</v>
      </c>
      <c r="Y2613">
        <v>2081355</v>
      </c>
      <c r="Z2613">
        <v>40803</v>
      </c>
      <c r="AA2613">
        <v>20703</v>
      </c>
      <c r="AB2613">
        <v>2142861</v>
      </c>
      <c r="AC2613">
        <v>1870456</v>
      </c>
      <c r="AD2613">
        <v>272405</v>
      </c>
      <c r="AE2613" t="s">
        <v>81</v>
      </c>
      <c r="AF2613" t="s">
        <v>78</v>
      </c>
      <c r="AG2613" t="s">
        <v>240</v>
      </c>
      <c r="AH2613" t="s">
        <v>144</v>
      </c>
      <c r="AI2613" t="s">
        <v>140</v>
      </c>
      <c r="AJ2613" t="str">
        <f t="shared" si="40"/>
        <v>Jan</v>
      </c>
    </row>
    <row r="2614" spans="1:36" x14ac:dyDescent="0.3">
      <c r="A2614" t="s">
        <v>6692</v>
      </c>
      <c r="B2614" s="33">
        <v>45730</v>
      </c>
      <c r="C2614" t="s">
        <v>97</v>
      </c>
      <c r="D2614" t="s">
        <v>6693</v>
      </c>
      <c r="E2614" t="s">
        <v>172</v>
      </c>
      <c r="F2614" t="s">
        <v>176</v>
      </c>
      <c r="G2614" t="s">
        <v>155</v>
      </c>
      <c r="H2614" t="s">
        <v>156</v>
      </c>
      <c r="I2614">
        <v>756</v>
      </c>
      <c r="J2614" t="s">
        <v>243</v>
      </c>
      <c r="K2614" t="s">
        <v>1349</v>
      </c>
      <c r="L2614" t="s">
        <v>6694</v>
      </c>
      <c r="M2614" t="s">
        <v>2029</v>
      </c>
      <c r="N2614">
        <v>107</v>
      </c>
      <c r="O2614">
        <v>44</v>
      </c>
      <c r="P2614">
        <v>51</v>
      </c>
      <c r="Q2614" t="s">
        <v>76</v>
      </c>
      <c r="R2614" t="s">
        <v>238</v>
      </c>
      <c r="S2614" t="s">
        <v>239</v>
      </c>
      <c r="T2614">
        <v>180</v>
      </c>
      <c r="U2614">
        <v>128</v>
      </c>
      <c r="V2614">
        <v>71.11</v>
      </c>
      <c r="W2614" t="s">
        <v>134</v>
      </c>
      <c r="X2614">
        <v>7079</v>
      </c>
      <c r="Y2614">
        <v>906112</v>
      </c>
      <c r="Z2614">
        <v>27520</v>
      </c>
      <c r="AA2614">
        <v>97792</v>
      </c>
      <c r="AB2614">
        <v>1031424</v>
      </c>
      <c r="AC2614">
        <v>649400</v>
      </c>
      <c r="AD2614">
        <v>382024</v>
      </c>
      <c r="AE2614" t="s">
        <v>81</v>
      </c>
      <c r="AF2614" t="s">
        <v>81</v>
      </c>
      <c r="AG2614" t="s">
        <v>240</v>
      </c>
      <c r="AH2614" t="s">
        <v>147</v>
      </c>
      <c r="AI2614" t="s">
        <v>138</v>
      </c>
      <c r="AJ2614" t="str">
        <f t="shared" si="40"/>
        <v>Mar</v>
      </c>
    </row>
    <row r="2615" spans="1:36" x14ac:dyDescent="0.3">
      <c r="A2615" t="s">
        <v>6695</v>
      </c>
      <c r="B2615" s="33">
        <v>45954</v>
      </c>
      <c r="C2615" t="s">
        <v>95</v>
      </c>
      <c r="D2615" t="s">
        <v>6696</v>
      </c>
      <c r="E2615" t="s">
        <v>172</v>
      </c>
      <c r="F2615" t="s">
        <v>176</v>
      </c>
      <c r="G2615" t="s">
        <v>155</v>
      </c>
      <c r="H2615" t="s">
        <v>156</v>
      </c>
      <c r="I2615">
        <v>739</v>
      </c>
      <c r="J2615" t="s">
        <v>492</v>
      </c>
      <c r="K2615" t="s">
        <v>925</v>
      </c>
      <c r="L2615" t="s">
        <v>639</v>
      </c>
      <c r="M2615" t="s">
        <v>2260</v>
      </c>
      <c r="N2615">
        <v>104</v>
      </c>
      <c r="O2615">
        <v>0</v>
      </c>
      <c r="P2615">
        <v>22</v>
      </c>
      <c r="Q2615" t="s">
        <v>73</v>
      </c>
      <c r="R2615" t="s">
        <v>238</v>
      </c>
      <c r="S2615" t="s">
        <v>239</v>
      </c>
      <c r="T2615">
        <v>186</v>
      </c>
      <c r="U2615">
        <v>142</v>
      </c>
      <c r="V2615">
        <v>76.34</v>
      </c>
      <c r="W2615" t="s">
        <v>133</v>
      </c>
      <c r="X2615">
        <v>4711</v>
      </c>
      <c r="Y2615">
        <v>668962</v>
      </c>
      <c r="Z2615">
        <v>49416</v>
      </c>
      <c r="AA2615">
        <v>31666</v>
      </c>
      <c r="AB2615">
        <v>750044</v>
      </c>
      <c r="AC2615">
        <v>623371</v>
      </c>
      <c r="AD2615">
        <v>126673</v>
      </c>
      <c r="AE2615" t="s">
        <v>81</v>
      </c>
      <c r="AF2615" t="s">
        <v>81</v>
      </c>
      <c r="AG2615" t="s">
        <v>240</v>
      </c>
      <c r="AH2615" t="s">
        <v>145</v>
      </c>
      <c r="AI2615" t="s">
        <v>140</v>
      </c>
      <c r="AJ2615" t="str">
        <f t="shared" si="40"/>
        <v>Oct</v>
      </c>
    </row>
    <row r="2616" spans="1:36" x14ac:dyDescent="0.3">
      <c r="A2616" t="s">
        <v>6697</v>
      </c>
      <c r="B2616" s="33">
        <v>45942</v>
      </c>
      <c r="C2616" t="s">
        <v>93</v>
      </c>
      <c r="D2616" t="s">
        <v>6698</v>
      </c>
      <c r="E2616" t="s">
        <v>172</v>
      </c>
      <c r="F2616" t="s">
        <v>179</v>
      </c>
      <c r="G2616" t="s">
        <v>155</v>
      </c>
      <c r="H2616" t="s">
        <v>166</v>
      </c>
      <c r="I2616">
        <v>2281</v>
      </c>
      <c r="J2616" t="s">
        <v>477</v>
      </c>
      <c r="K2616" t="s">
        <v>2712</v>
      </c>
      <c r="L2616" t="s">
        <v>477</v>
      </c>
      <c r="M2616" t="s">
        <v>371</v>
      </c>
      <c r="N2616">
        <v>281</v>
      </c>
      <c r="O2616">
        <v>0</v>
      </c>
      <c r="P2616">
        <v>3</v>
      </c>
      <c r="Q2616" t="s">
        <v>70</v>
      </c>
      <c r="R2616" t="s">
        <v>238</v>
      </c>
      <c r="S2616" t="s">
        <v>239</v>
      </c>
      <c r="T2616">
        <v>189</v>
      </c>
      <c r="U2616">
        <v>110</v>
      </c>
      <c r="V2616">
        <v>58.2</v>
      </c>
      <c r="W2616" t="s">
        <v>133</v>
      </c>
      <c r="X2616">
        <v>4503</v>
      </c>
      <c r="Y2616">
        <v>495330</v>
      </c>
      <c r="Z2616">
        <v>17050</v>
      </c>
      <c r="AA2616">
        <v>81730</v>
      </c>
      <c r="AB2616">
        <v>594110</v>
      </c>
      <c r="AC2616">
        <v>450648</v>
      </c>
      <c r="AD2616">
        <v>143462</v>
      </c>
      <c r="AE2616" t="s">
        <v>81</v>
      </c>
      <c r="AF2616" t="s">
        <v>72</v>
      </c>
      <c r="AG2616" t="s">
        <v>240</v>
      </c>
      <c r="AH2616" t="s">
        <v>146</v>
      </c>
      <c r="AI2616" t="s">
        <v>139</v>
      </c>
      <c r="AJ2616" t="str">
        <f t="shared" si="40"/>
        <v>Oct</v>
      </c>
    </row>
    <row r="2617" spans="1:36" x14ac:dyDescent="0.3">
      <c r="A2617" t="s">
        <v>6699</v>
      </c>
      <c r="B2617" s="33">
        <v>45793</v>
      </c>
      <c r="C2617" t="s">
        <v>93</v>
      </c>
      <c r="D2617" t="s">
        <v>6700</v>
      </c>
      <c r="E2617" t="s">
        <v>176</v>
      </c>
      <c r="F2617" t="s">
        <v>177</v>
      </c>
      <c r="G2617" t="s">
        <v>156</v>
      </c>
      <c r="H2617" t="s">
        <v>162</v>
      </c>
      <c r="I2617">
        <v>541</v>
      </c>
      <c r="J2617" t="s">
        <v>469</v>
      </c>
      <c r="K2617" t="s">
        <v>3966</v>
      </c>
      <c r="L2617" t="s">
        <v>3489</v>
      </c>
      <c r="M2617" t="s">
        <v>3966</v>
      </c>
      <c r="N2617">
        <v>86</v>
      </c>
      <c r="O2617">
        <v>20</v>
      </c>
      <c r="P2617">
        <v>-10</v>
      </c>
      <c r="Q2617" t="s">
        <v>73</v>
      </c>
      <c r="R2617" t="s">
        <v>238</v>
      </c>
      <c r="S2617" t="s">
        <v>239</v>
      </c>
      <c r="T2617">
        <v>189</v>
      </c>
      <c r="U2617">
        <v>113</v>
      </c>
      <c r="V2617">
        <v>59.79</v>
      </c>
      <c r="W2617" t="s">
        <v>133</v>
      </c>
      <c r="X2617">
        <v>9963</v>
      </c>
      <c r="Y2617">
        <v>1125819</v>
      </c>
      <c r="Z2617">
        <v>22713</v>
      </c>
      <c r="AA2617">
        <v>13108</v>
      </c>
      <c r="AB2617">
        <v>1161640</v>
      </c>
      <c r="AC2617">
        <v>812665</v>
      </c>
      <c r="AD2617">
        <v>348975</v>
      </c>
      <c r="AE2617" t="s">
        <v>81</v>
      </c>
      <c r="AF2617" t="s">
        <v>78</v>
      </c>
      <c r="AG2617" t="s">
        <v>240</v>
      </c>
      <c r="AH2617" t="s">
        <v>144</v>
      </c>
      <c r="AI2617" t="s">
        <v>138</v>
      </c>
      <c r="AJ2617" t="str">
        <f t="shared" si="40"/>
        <v>May</v>
      </c>
    </row>
    <row r="2618" spans="1:36" x14ac:dyDescent="0.3">
      <c r="A2618" t="s">
        <v>6701</v>
      </c>
      <c r="B2618" s="33">
        <v>45738</v>
      </c>
      <c r="C2618" t="s">
        <v>93</v>
      </c>
      <c r="D2618" t="s">
        <v>6702</v>
      </c>
      <c r="E2618" t="s">
        <v>180</v>
      </c>
      <c r="F2618" t="s">
        <v>178</v>
      </c>
      <c r="G2618" t="s">
        <v>160</v>
      </c>
      <c r="H2618" t="s">
        <v>157</v>
      </c>
      <c r="I2618">
        <v>1646</v>
      </c>
      <c r="J2618" t="s">
        <v>298</v>
      </c>
      <c r="K2618" t="s">
        <v>1552</v>
      </c>
      <c r="L2618" t="s">
        <v>1477</v>
      </c>
      <c r="M2618" t="s">
        <v>1346</v>
      </c>
      <c r="N2618">
        <v>233</v>
      </c>
      <c r="O2618">
        <v>18</v>
      </c>
      <c r="P2618">
        <v>17</v>
      </c>
      <c r="Q2618" t="s">
        <v>73</v>
      </c>
      <c r="R2618" t="s">
        <v>238</v>
      </c>
      <c r="S2618" t="s">
        <v>239</v>
      </c>
      <c r="T2618">
        <v>189</v>
      </c>
      <c r="U2618">
        <v>184</v>
      </c>
      <c r="V2618">
        <v>97.35</v>
      </c>
      <c r="W2618" t="s">
        <v>133</v>
      </c>
      <c r="X2618">
        <v>3535</v>
      </c>
      <c r="Y2618">
        <v>650440</v>
      </c>
      <c r="Z2618">
        <v>32752</v>
      </c>
      <c r="AA2618">
        <v>117576</v>
      </c>
      <c r="AB2618">
        <v>800768</v>
      </c>
      <c r="AC2618">
        <v>560669</v>
      </c>
      <c r="AD2618">
        <v>240099</v>
      </c>
      <c r="AE2618" t="s">
        <v>81</v>
      </c>
      <c r="AF2618" t="s">
        <v>75</v>
      </c>
      <c r="AG2618" t="s">
        <v>240</v>
      </c>
      <c r="AH2618" t="s">
        <v>145</v>
      </c>
      <c r="AI2618" t="s">
        <v>140</v>
      </c>
      <c r="AJ2618" t="str">
        <f t="shared" si="40"/>
        <v>Mar</v>
      </c>
    </row>
    <row r="2619" spans="1:36" x14ac:dyDescent="0.3">
      <c r="A2619" t="s">
        <v>6703</v>
      </c>
      <c r="B2619" s="33">
        <v>45981</v>
      </c>
      <c r="C2619" t="s">
        <v>96</v>
      </c>
      <c r="D2619" t="s">
        <v>6704</v>
      </c>
      <c r="E2619" t="s">
        <v>173</v>
      </c>
      <c r="F2619" t="s">
        <v>174</v>
      </c>
      <c r="G2619" t="s">
        <v>161</v>
      </c>
      <c r="H2619" t="s">
        <v>158</v>
      </c>
      <c r="I2619">
        <v>965</v>
      </c>
      <c r="J2619" t="s">
        <v>377</v>
      </c>
      <c r="K2619" t="s">
        <v>1622</v>
      </c>
      <c r="L2619" t="s">
        <v>377</v>
      </c>
      <c r="M2619" t="s">
        <v>654</v>
      </c>
      <c r="N2619">
        <v>141</v>
      </c>
      <c r="O2619">
        <v>0</v>
      </c>
      <c r="P2619">
        <v>1</v>
      </c>
      <c r="Q2619" t="s">
        <v>70</v>
      </c>
      <c r="R2619" t="s">
        <v>238</v>
      </c>
      <c r="S2619" t="s">
        <v>239</v>
      </c>
      <c r="T2619">
        <v>180</v>
      </c>
      <c r="U2619">
        <v>102</v>
      </c>
      <c r="V2619">
        <v>56.67</v>
      </c>
      <c r="W2619" t="s">
        <v>133</v>
      </c>
      <c r="X2619">
        <v>10500</v>
      </c>
      <c r="Y2619">
        <v>1071000</v>
      </c>
      <c r="Z2619">
        <v>39780</v>
      </c>
      <c r="AA2619">
        <v>77112</v>
      </c>
      <c r="AB2619">
        <v>1187892</v>
      </c>
      <c r="AC2619">
        <v>868254</v>
      </c>
      <c r="AD2619">
        <v>319638</v>
      </c>
      <c r="AE2619" t="s">
        <v>78</v>
      </c>
      <c r="AF2619" t="s">
        <v>78</v>
      </c>
      <c r="AG2619" t="s">
        <v>240</v>
      </c>
      <c r="AH2619" t="s">
        <v>144</v>
      </c>
      <c r="AI2619" t="s">
        <v>139</v>
      </c>
      <c r="AJ2619" t="str">
        <f t="shared" si="40"/>
        <v>Nov</v>
      </c>
    </row>
    <row r="2620" spans="1:36" x14ac:dyDescent="0.3">
      <c r="A2620" t="s">
        <v>6705</v>
      </c>
      <c r="B2620" s="33">
        <v>45695</v>
      </c>
      <c r="C2620" t="s">
        <v>93</v>
      </c>
      <c r="D2620" t="s">
        <v>6706</v>
      </c>
      <c r="E2620" t="s">
        <v>176</v>
      </c>
      <c r="F2620" t="s">
        <v>174</v>
      </c>
      <c r="G2620" t="s">
        <v>156</v>
      </c>
      <c r="H2620" t="s">
        <v>158</v>
      </c>
      <c r="I2620">
        <v>2045</v>
      </c>
      <c r="J2620" t="s">
        <v>447</v>
      </c>
      <c r="K2620" t="s">
        <v>653</v>
      </c>
      <c r="L2620" t="s">
        <v>267</v>
      </c>
      <c r="M2620" t="s">
        <v>1535</v>
      </c>
      <c r="N2620">
        <v>260</v>
      </c>
      <c r="O2620">
        <v>29</v>
      </c>
      <c r="P2620">
        <v>52</v>
      </c>
      <c r="Q2620" t="s">
        <v>76</v>
      </c>
      <c r="R2620" t="s">
        <v>238</v>
      </c>
      <c r="S2620" t="s">
        <v>239</v>
      </c>
      <c r="T2620">
        <v>150</v>
      </c>
      <c r="U2620">
        <v>97</v>
      </c>
      <c r="V2620">
        <v>64.67</v>
      </c>
      <c r="W2620" t="s">
        <v>133</v>
      </c>
      <c r="X2620">
        <v>10254</v>
      </c>
      <c r="Y2620">
        <v>994638</v>
      </c>
      <c r="Z2620">
        <v>49761</v>
      </c>
      <c r="AA2620">
        <v>17654</v>
      </c>
      <c r="AB2620">
        <v>1062053</v>
      </c>
      <c r="AC2620">
        <v>626868</v>
      </c>
      <c r="AD2620">
        <v>435185</v>
      </c>
      <c r="AE2620" t="s">
        <v>81</v>
      </c>
      <c r="AF2620" t="s">
        <v>78</v>
      </c>
      <c r="AG2620" t="s">
        <v>240</v>
      </c>
      <c r="AH2620" t="s">
        <v>144</v>
      </c>
      <c r="AI2620" t="s">
        <v>138</v>
      </c>
      <c r="AJ2620" t="str">
        <f t="shared" si="40"/>
        <v>Feb</v>
      </c>
    </row>
    <row r="2621" spans="1:36" x14ac:dyDescent="0.3">
      <c r="A2621" t="s">
        <v>6707</v>
      </c>
      <c r="B2621" s="33">
        <v>45846</v>
      </c>
      <c r="C2621" t="s">
        <v>97</v>
      </c>
      <c r="D2621" t="s">
        <v>6708</v>
      </c>
      <c r="E2621" t="s">
        <v>178</v>
      </c>
      <c r="F2621" t="s">
        <v>177</v>
      </c>
      <c r="G2621" t="s">
        <v>157</v>
      </c>
      <c r="H2621" t="s">
        <v>162</v>
      </c>
      <c r="I2621">
        <v>1290</v>
      </c>
      <c r="J2621" t="s">
        <v>603</v>
      </c>
      <c r="K2621" t="s">
        <v>3240</v>
      </c>
      <c r="L2621" t="s">
        <v>1519</v>
      </c>
      <c r="M2621" t="s">
        <v>1720</v>
      </c>
      <c r="N2621">
        <v>186</v>
      </c>
      <c r="O2621">
        <v>19</v>
      </c>
      <c r="P2621">
        <v>12</v>
      </c>
      <c r="Q2621" t="s">
        <v>73</v>
      </c>
      <c r="R2621" t="s">
        <v>238</v>
      </c>
      <c r="S2621" t="s">
        <v>239</v>
      </c>
      <c r="T2621">
        <v>180</v>
      </c>
      <c r="U2621">
        <v>155</v>
      </c>
      <c r="V2621">
        <v>86.11</v>
      </c>
      <c r="W2621" t="s">
        <v>135</v>
      </c>
      <c r="X2621">
        <v>9527</v>
      </c>
      <c r="Y2621">
        <v>1476685</v>
      </c>
      <c r="Z2621">
        <v>60760</v>
      </c>
      <c r="AA2621">
        <v>116250</v>
      </c>
      <c r="AB2621">
        <v>1653695</v>
      </c>
      <c r="AC2621">
        <v>1308867</v>
      </c>
      <c r="AD2621">
        <v>344828</v>
      </c>
      <c r="AE2621" t="s">
        <v>75</v>
      </c>
      <c r="AF2621" t="s">
        <v>78</v>
      </c>
      <c r="AG2621" t="s">
        <v>240</v>
      </c>
      <c r="AH2621" t="s">
        <v>144</v>
      </c>
      <c r="AI2621" t="s">
        <v>138</v>
      </c>
      <c r="AJ2621" t="str">
        <f t="shared" si="40"/>
        <v>Jul</v>
      </c>
    </row>
    <row r="2622" spans="1:36" x14ac:dyDescent="0.3">
      <c r="A2622" t="s">
        <v>6709</v>
      </c>
      <c r="B2622" s="33">
        <v>45697</v>
      </c>
      <c r="C2622" t="s">
        <v>93</v>
      </c>
      <c r="D2622" t="s">
        <v>6710</v>
      </c>
      <c r="E2622" t="s">
        <v>175</v>
      </c>
      <c r="F2622" t="s">
        <v>176</v>
      </c>
      <c r="G2622" t="s">
        <v>163</v>
      </c>
      <c r="H2622" t="s">
        <v>156</v>
      </c>
      <c r="I2622">
        <v>633</v>
      </c>
      <c r="J2622" t="s">
        <v>508</v>
      </c>
      <c r="K2622" t="s">
        <v>1900</v>
      </c>
      <c r="L2622" t="s">
        <v>1605</v>
      </c>
      <c r="M2622" t="s">
        <v>3410</v>
      </c>
      <c r="N2622">
        <v>104</v>
      </c>
      <c r="O2622">
        <v>47</v>
      </c>
      <c r="P2622">
        <v>43</v>
      </c>
      <c r="Q2622" t="s">
        <v>76</v>
      </c>
      <c r="R2622" t="s">
        <v>238</v>
      </c>
      <c r="S2622" t="s">
        <v>239</v>
      </c>
      <c r="T2622">
        <v>180</v>
      </c>
      <c r="U2622">
        <v>136</v>
      </c>
      <c r="V2622">
        <v>75.56</v>
      </c>
      <c r="W2622" t="s">
        <v>135</v>
      </c>
      <c r="X2622">
        <v>10807</v>
      </c>
      <c r="Y2622">
        <v>1469752</v>
      </c>
      <c r="Z2622">
        <v>69496</v>
      </c>
      <c r="AA2622">
        <v>76160</v>
      </c>
      <c r="AB2622">
        <v>1615408</v>
      </c>
      <c r="AC2622">
        <v>1255201</v>
      </c>
      <c r="AD2622">
        <v>360207</v>
      </c>
      <c r="AE2622" t="s">
        <v>75</v>
      </c>
      <c r="AF2622" t="s">
        <v>81</v>
      </c>
      <c r="AG2622" t="s">
        <v>240</v>
      </c>
      <c r="AH2622" t="s">
        <v>147</v>
      </c>
      <c r="AI2622" t="s">
        <v>140</v>
      </c>
      <c r="AJ2622" t="str">
        <f t="shared" si="40"/>
        <v>Feb</v>
      </c>
    </row>
    <row r="2623" spans="1:36" x14ac:dyDescent="0.3">
      <c r="A2623" t="s">
        <v>6711</v>
      </c>
      <c r="B2623" s="33">
        <v>46017</v>
      </c>
      <c r="C2623" t="s">
        <v>97</v>
      </c>
      <c r="D2623" t="s">
        <v>6712</v>
      </c>
      <c r="E2623" t="s">
        <v>175</v>
      </c>
      <c r="F2623" t="s">
        <v>179</v>
      </c>
      <c r="G2623" t="s">
        <v>163</v>
      </c>
      <c r="H2623" t="s">
        <v>166</v>
      </c>
      <c r="I2623">
        <v>1028</v>
      </c>
      <c r="J2623" t="s">
        <v>520</v>
      </c>
      <c r="K2623" t="s">
        <v>997</v>
      </c>
      <c r="L2623" t="s">
        <v>477</v>
      </c>
      <c r="M2623" t="s">
        <v>655</v>
      </c>
      <c r="N2623">
        <v>138</v>
      </c>
      <c r="O2623">
        <v>0</v>
      </c>
      <c r="P2623">
        <v>9</v>
      </c>
      <c r="Q2623" t="s">
        <v>73</v>
      </c>
      <c r="R2623" t="s">
        <v>238</v>
      </c>
      <c r="S2623" t="s">
        <v>239</v>
      </c>
      <c r="T2623">
        <v>189</v>
      </c>
      <c r="U2623">
        <v>150</v>
      </c>
      <c r="V2623">
        <v>79.37</v>
      </c>
      <c r="W2623" t="s">
        <v>133</v>
      </c>
      <c r="X2623">
        <v>6613</v>
      </c>
      <c r="Y2623">
        <v>991950</v>
      </c>
      <c r="Z2623">
        <v>52050</v>
      </c>
      <c r="AA2623">
        <v>36900</v>
      </c>
      <c r="AB2623">
        <v>1080900</v>
      </c>
      <c r="AC2623">
        <v>831640</v>
      </c>
      <c r="AD2623">
        <v>249260</v>
      </c>
      <c r="AE2623" t="s">
        <v>75</v>
      </c>
      <c r="AF2623" t="s">
        <v>72</v>
      </c>
      <c r="AG2623" t="s">
        <v>240</v>
      </c>
      <c r="AH2623" t="s">
        <v>147</v>
      </c>
      <c r="AI2623" t="s">
        <v>140</v>
      </c>
      <c r="AJ2623" t="str">
        <f t="shared" si="40"/>
        <v>Dec</v>
      </c>
    </row>
    <row r="2624" spans="1:36" x14ac:dyDescent="0.3">
      <c r="A2624" t="s">
        <v>6713</v>
      </c>
      <c r="B2624" s="33">
        <v>45882</v>
      </c>
      <c r="C2624" t="s">
        <v>96</v>
      </c>
      <c r="D2624" t="s">
        <v>6714</v>
      </c>
      <c r="E2624" t="s">
        <v>176</v>
      </c>
      <c r="F2624" t="s">
        <v>180</v>
      </c>
      <c r="G2624" t="s">
        <v>156</v>
      </c>
      <c r="H2624" t="s">
        <v>160</v>
      </c>
      <c r="I2624">
        <v>1252</v>
      </c>
      <c r="J2624" t="s">
        <v>566</v>
      </c>
      <c r="K2624" t="s">
        <v>3514</v>
      </c>
      <c r="L2624" t="s">
        <v>408</v>
      </c>
      <c r="M2624" t="s">
        <v>3514</v>
      </c>
      <c r="N2624">
        <v>176</v>
      </c>
      <c r="O2624">
        <v>0</v>
      </c>
      <c r="P2624">
        <v>-10</v>
      </c>
      <c r="Q2624" t="s">
        <v>70</v>
      </c>
      <c r="R2624" t="s">
        <v>238</v>
      </c>
      <c r="S2624" t="s">
        <v>239</v>
      </c>
      <c r="T2624">
        <v>150</v>
      </c>
      <c r="U2624">
        <v>135</v>
      </c>
      <c r="V2624">
        <v>90</v>
      </c>
      <c r="W2624" t="s">
        <v>133</v>
      </c>
      <c r="X2624">
        <v>3453</v>
      </c>
      <c r="Y2624">
        <v>466155</v>
      </c>
      <c r="Z2624">
        <v>73305</v>
      </c>
      <c r="AA2624">
        <v>89100</v>
      </c>
      <c r="AB2624">
        <v>628560</v>
      </c>
      <c r="AC2624">
        <v>527483</v>
      </c>
      <c r="AD2624">
        <v>101077</v>
      </c>
      <c r="AE2624" t="s">
        <v>81</v>
      </c>
      <c r="AF2624" t="s">
        <v>81</v>
      </c>
      <c r="AG2624" t="s">
        <v>240</v>
      </c>
      <c r="AH2624" t="s">
        <v>144</v>
      </c>
      <c r="AI2624" t="s">
        <v>139</v>
      </c>
      <c r="AJ2624" t="str">
        <f t="shared" si="40"/>
        <v>Aug</v>
      </c>
    </row>
    <row r="2625" spans="1:36" x14ac:dyDescent="0.3">
      <c r="A2625" t="s">
        <v>6715</v>
      </c>
      <c r="B2625" s="33">
        <v>45764</v>
      </c>
      <c r="C2625" t="s">
        <v>93</v>
      </c>
      <c r="D2625" t="s">
        <v>6716</v>
      </c>
      <c r="E2625" t="s">
        <v>176</v>
      </c>
      <c r="F2625" t="s">
        <v>173</v>
      </c>
      <c r="G2625" t="s">
        <v>156</v>
      </c>
      <c r="H2625" t="s">
        <v>161</v>
      </c>
      <c r="I2625">
        <v>770</v>
      </c>
      <c r="J2625" t="s">
        <v>554</v>
      </c>
      <c r="K2625" t="s">
        <v>869</v>
      </c>
      <c r="L2625" t="s">
        <v>463</v>
      </c>
      <c r="M2625" t="s">
        <v>3076</v>
      </c>
      <c r="N2625">
        <v>111</v>
      </c>
      <c r="O2625">
        <v>0</v>
      </c>
      <c r="P2625">
        <v>18</v>
      </c>
      <c r="Q2625" t="s">
        <v>73</v>
      </c>
      <c r="R2625" t="s">
        <v>238</v>
      </c>
      <c r="S2625" t="s">
        <v>239</v>
      </c>
      <c r="T2625">
        <v>186</v>
      </c>
      <c r="U2625">
        <v>127</v>
      </c>
      <c r="V2625">
        <v>68.28</v>
      </c>
      <c r="W2625" t="s">
        <v>134</v>
      </c>
      <c r="X2625">
        <v>2807</v>
      </c>
      <c r="Y2625">
        <v>356489</v>
      </c>
      <c r="Z2625">
        <v>31877</v>
      </c>
      <c r="AA2625">
        <v>32893</v>
      </c>
      <c r="AB2625">
        <v>421259</v>
      </c>
      <c r="AC2625">
        <v>307785</v>
      </c>
      <c r="AD2625">
        <v>113474</v>
      </c>
      <c r="AE2625" t="s">
        <v>81</v>
      </c>
      <c r="AF2625" t="s">
        <v>78</v>
      </c>
      <c r="AG2625" t="s">
        <v>240</v>
      </c>
      <c r="AH2625" t="s">
        <v>144</v>
      </c>
      <c r="AI2625" t="s">
        <v>138</v>
      </c>
      <c r="AJ2625" t="str">
        <f t="shared" si="40"/>
        <v>Apr</v>
      </c>
    </row>
    <row r="2626" spans="1:36" x14ac:dyDescent="0.3">
      <c r="A2626" t="s">
        <v>6717</v>
      </c>
      <c r="B2626" s="33">
        <v>45874</v>
      </c>
      <c r="C2626" t="s">
        <v>97</v>
      </c>
      <c r="D2626" t="s">
        <v>6718</v>
      </c>
      <c r="E2626" t="s">
        <v>178</v>
      </c>
      <c r="F2626" t="s">
        <v>180</v>
      </c>
      <c r="G2626" t="s">
        <v>157</v>
      </c>
      <c r="H2626" t="s">
        <v>160</v>
      </c>
      <c r="I2626">
        <v>653</v>
      </c>
      <c r="J2626" t="s">
        <v>639</v>
      </c>
      <c r="K2626" t="s">
        <v>2896</v>
      </c>
      <c r="L2626" t="s">
        <v>2116</v>
      </c>
      <c r="M2626" t="s">
        <v>314</v>
      </c>
      <c r="N2626">
        <v>97</v>
      </c>
      <c r="O2626">
        <v>65</v>
      </c>
      <c r="P2626">
        <v>68</v>
      </c>
      <c r="Q2626" t="s">
        <v>76</v>
      </c>
      <c r="R2626" t="s">
        <v>238</v>
      </c>
      <c r="S2626" t="s">
        <v>239</v>
      </c>
      <c r="T2626">
        <v>189</v>
      </c>
      <c r="U2626">
        <v>168</v>
      </c>
      <c r="V2626">
        <v>88.89</v>
      </c>
      <c r="W2626" t="s">
        <v>133</v>
      </c>
      <c r="X2626">
        <v>8549</v>
      </c>
      <c r="Y2626">
        <v>1436232</v>
      </c>
      <c r="Z2626">
        <v>45696</v>
      </c>
      <c r="AA2626">
        <v>81480</v>
      </c>
      <c r="AB2626">
        <v>1563408</v>
      </c>
      <c r="AC2626">
        <v>1106694</v>
      </c>
      <c r="AD2626">
        <v>456714</v>
      </c>
      <c r="AE2626" t="s">
        <v>75</v>
      </c>
      <c r="AF2626" t="s">
        <v>81</v>
      </c>
      <c r="AG2626" t="s">
        <v>240</v>
      </c>
      <c r="AH2626" t="s">
        <v>144</v>
      </c>
      <c r="AI2626" t="s">
        <v>138</v>
      </c>
      <c r="AJ2626" t="str">
        <f t="shared" ref="AJ2626:AJ2689" si="41">TEXT(B2626,"mmm")</f>
        <v>Aug</v>
      </c>
    </row>
    <row r="2627" spans="1:36" x14ac:dyDescent="0.3">
      <c r="A2627" t="s">
        <v>6719</v>
      </c>
      <c r="B2627" s="33">
        <v>45658</v>
      </c>
      <c r="C2627" t="s">
        <v>97</v>
      </c>
      <c r="D2627" t="s">
        <v>6720</v>
      </c>
      <c r="E2627" t="s">
        <v>173</v>
      </c>
      <c r="F2627" t="s">
        <v>177</v>
      </c>
      <c r="G2627" t="s">
        <v>161</v>
      </c>
      <c r="H2627" t="s">
        <v>162</v>
      </c>
      <c r="I2627">
        <v>1449</v>
      </c>
      <c r="J2627" t="s">
        <v>744</v>
      </c>
      <c r="K2627" t="s">
        <v>484</v>
      </c>
      <c r="L2627" t="s">
        <v>4574</v>
      </c>
      <c r="M2627" t="s">
        <v>2018</v>
      </c>
      <c r="N2627">
        <v>201</v>
      </c>
      <c r="O2627">
        <v>11</v>
      </c>
      <c r="P2627">
        <v>16</v>
      </c>
      <c r="Q2627" t="s">
        <v>73</v>
      </c>
      <c r="R2627" t="s">
        <v>238</v>
      </c>
      <c r="S2627" t="s">
        <v>239</v>
      </c>
      <c r="T2627">
        <v>189</v>
      </c>
      <c r="U2627">
        <v>166</v>
      </c>
      <c r="V2627">
        <v>87.83</v>
      </c>
      <c r="W2627" t="s">
        <v>133</v>
      </c>
      <c r="X2627">
        <v>8266</v>
      </c>
      <c r="Y2627">
        <v>1372156</v>
      </c>
      <c r="Z2627">
        <v>69056</v>
      </c>
      <c r="AA2627">
        <v>61918</v>
      </c>
      <c r="AB2627">
        <v>1503130</v>
      </c>
      <c r="AC2627">
        <v>1074123</v>
      </c>
      <c r="AD2627">
        <v>429007</v>
      </c>
      <c r="AE2627" t="s">
        <v>78</v>
      </c>
      <c r="AF2627" t="s">
        <v>78</v>
      </c>
      <c r="AG2627" t="s">
        <v>240</v>
      </c>
      <c r="AH2627" t="s">
        <v>144</v>
      </c>
      <c r="AI2627" t="s">
        <v>139</v>
      </c>
      <c r="AJ2627" t="str">
        <f t="shared" si="41"/>
        <v>Jan</v>
      </c>
    </row>
    <row r="2628" spans="1:36" x14ac:dyDescent="0.3">
      <c r="A2628" t="s">
        <v>6721</v>
      </c>
      <c r="B2628" s="33">
        <v>46016</v>
      </c>
      <c r="C2628" t="s">
        <v>93</v>
      </c>
      <c r="D2628" t="s">
        <v>6722</v>
      </c>
      <c r="E2628" t="s">
        <v>179</v>
      </c>
      <c r="F2628" t="s">
        <v>172</v>
      </c>
      <c r="G2628" t="s">
        <v>166</v>
      </c>
      <c r="H2628" t="s">
        <v>155</v>
      </c>
      <c r="I2628">
        <v>2002</v>
      </c>
      <c r="J2628" t="s">
        <v>368</v>
      </c>
      <c r="K2628" t="s">
        <v>4997</v>
      </c>
      <c r="L2628" t="s">
        <v>1065</v>
      </c>
      <c r="M2628" t="s">
        <v>4194</v>
      </c>
      <c r="N2628">
        <v>242</v>
      </c>
      <c r="O2628">
        <v>55</v>
      </c>
      <c r="P2628">
        <v>57</v>
      </c>
      <c r="Q2628" t="s">
        <v>76</v>
      </c>
      <c r="R2628" t="s">
        <v>238</v>
      </c>
      <c r="S2628" t="s">
        <v>239</v>
      </c>
      <c r="T2628">
        <v>189</v>
      </c>
      <c r="U2628">
        <v>185</v>
      </c>
      <c r="V2628">
        <v>97.88</v>
      </c>
      <c r="W2628" t="s">
        <v>133</v>
      </c>
      <c r="X2628">
        <v>7759</v>
      </c>
      <c r="Y2628">
        <v>1435415</v>
      </c>
      <c r="Z2628">
        <v>56425</v>
      </c>
      <c r="AA2628">
        <v>129870</v>
      </c>
      <c r="AB2628">
        <v>1621710</v>
      </c>
      <c r="AC2628">
        <v>1092667</v>
      </c>
      <c r="AD2628">
        <v>529043</v>
      </c>
      <c r="AE2628" t="s">
        <v>72</v>
      </c>
      <c r="AF2628" t="s">
        <v>81</v>
      </c>
      <c r="AG2628" t="s">
        <v>240</v>
      </c>
      <c r="AH2628" t="s">
        <v>144</v>
      </c>
      <c r="AI2628" t="s">
        <v>140</v>
      </c>
      <c r="AJ2628" t="str">
        <f t="shared" si="41"/>
        <v>Dec</v>
      </c>
    </row>
    <row r="2629" spans="1:36" x14ac:dyDescent="0.3">
      <c r="A2629" t="s">
        <v>6723</v>
      </c>
      <c r="B2629" s="33">
        <v>45780</v>
      </c>
      <c r="C2629" t="s">
        <v>97</v>
      </c>
      <c r="D2629" t="s">
        <v>6724</v>
      </c>
      <c r="E2629" t="s">
        <v>181</v>
      </c>
      <c r="F2629" t="s">
        <v>175</v>
      </c>
      <c r="G2629" t="s">
        <v>159</v>
      </c>
      <c r="H2629" t="s">
        <v>163</v>
      </c>
      <c r="I2629">
        <v>1686</v>
      </c>
      <c r="J2629" t="s">
        <v>362</v>
      </c>
      <c r="K2629" t="s">
        <v>3065</v>
      </c>
      <c r="L2629" t="s">
        <v>272</v>
      </c>
      <c r="M2629" t="s">
        <v>1900</v>
      </c>
      <c r="N2629">
        <v>204</v>
      </c>
      <c r="O2629">
        <v>3</v>
      </c>
      <c r="P2629">
        <v>20</v>
      </c>
      <c r="Q2629" t="s">
        <v>73</v>
      </c>
      <c r="R2629" t="s">
        <v>238</v>
      </c>
      <c r="S2629" t="s">
        <v>239</v>
      </c>
      <c r="T2629">
        <v>180</v>
      </c>
      <c r="U2629">
        <v>125</v>
      </c>
      <c r="V2629">
        <v>69.44</v>
      </c>
      <c r="W2629" t="s">
        <v>133</v>
      </c>
      <c r="X2629">
        <v>5648</v>
      </c>
      <c r="Y2629">
        <v>706000</v>
      </c>
      <c r="Z2629">
        <v>20875</v>
      </c>
      <c r="AA2629">
        <v>84375</v>
      </c>
      <c r="AB2629">
        <v>811250</v>
      </c>
      <c r="AC2629">
        <v>595932</v>
      </c>
      <c r="AD2629">
        <v>215318</v>
      </c>
      <c r="AE2629" t="s">
        <v>81</v>
      </c>
      <c r="AF2629" t="s">
        <v>75</v>
      </c>
      <c r="AG2629" t="s">
        <v>240</v>
      </c>
      <c r="AH2629" t="s">
        <v>146</v>
      </c>
      <c r="AI2629" t="s">
        <v>139</v>
      </c>
      <c r="AJ2629" t="str">
        <f t="shared" si="41"/>
        <v>May</v>
      </c>
    </row>
    <row r="2630" spans="1:36" x14ac:dyDescent="0.3">
      <c r="A2630" t="s">
        <v>6725</v>
      </c>
      <c r="B2630" s="33">
        <v>46015</v>
      </c>
      <c r="C2630" t="s">
        <v>93</v>
      </c>
      <c r="D2630" t="s">
        <v>1465</v>
      </c>
      <c r="E2630" t="s">
        <v>174</v>
      </c>
      <c r="F2630" t="s">
        <v>173</v>
      </c>
      <c r="G2630" t="s">
        <v>158</v>
      </c>
      <c r="H2630" t="s">
        <v>161</v>
      </c>
      <c r="I2630">
        <v>1655</v>
      </c>
      <c r="J2630" t="s">
        <v>731</v>
      </c>
      <c r="K2630" t="s">
        <v>295</v>
      </c>
      <c r="N2630">
        <v>236</v>
      </c>
      <c r="O2630">
        <v>0</v>
      </c>
      <c r="P2630">
        <v>0</v>
      </c>
      <c r="Q2630" t="s">
        <v>67</v>
      </c>
      <c r="R2630" t="s">
        <v>245</v>
      </c>
      <c r="S2630" t="s">
        <v>121</v>
      </c>
      <c r="T2630">
        <v>220</v>
      </c>
      <c r="U2630">
        <v>0</v>
      </c>
      <c r="V2630">
        <v>0</v>
      </c>
      <c r="W2630" t="s">
        <v>133</v>
      </c>
      <c r="X2630">
        <v>4118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 t="s">
        <v>78</v>
      </c>
      <c r="AF2630" t="s">
        <v>78</v>
      </c>
      <c r="AG2630" t="s">
        <v>240</v>
      </c>
      <c r="AH2630" t="s">
        <v>146</v>
      </c>
      <c r="AI2630" t="s">
        <v>139</v>
      </c>
      <c r="AJ2630" t="str">
        <f t="shared" si="41"/>
        <v>Dec</v>
      </c>
    </row>
    <row r="2631" spans="1:36" x14ac:dyDescent="0.3">
      <c r="A2631" t="s">
        <v>6726</v>
      </c>
      <c r="B2631" s="33">
        <v>45781</v>
      </c>
      <c r="C2631" t="s">
        <v>95</v>
      </c>
      <c r="D2631" t="s">
        <v>6727</v>
      </c>
      <c r="E2631" t="s">
        <v>174</v>
      </c>
      <c r="F2631" t="s">
        <v>175</v>
      </c>
      <c r="G2631" t="s">
        <v>158</v>
      </c>
      <c r="H2631" t="s">
        <v>163</v>
      </c>
      <c r="I2631">
        <v>703</v>
      </c>
      <c r="J2631" t="s">
        <v>353</v>
      </c>
      <c r="K2631" t="s">
        <v>3834</v>
      </c>
      <c r="L2631" t="s">
        <v>2416</v>
      </c>
      <c r="M2631" t="s">
        <v>1006</v>
      </c>
      <c r="N2631">
        <v>119</v>
      </c>
      <c r="O2631">
        <v>43</v>
      </c>
      <c r="P2631">
        <v>39</v>
      </c>
      <c r="Q2631" t="s">
        <v>76</v>
      </c>
      <c r="R2631" t="s">
        <v>238</v>
      </c>
      <c r="S2631" t="s">
        <v>239</v>
      </c>
      <c r="T2631">
        <v>180</v>
      </c>
      <c r="U2631">
        <v>134</v>
      </c>
      <c r="V2631">
        <v>74.44</v>
      </c>
      <c r="W2631" t="s">
        <v>133</v>
      </c>
      <c r="X2631">
        <v>4588</v>
      </c>
      <c r="Y2631">
        <v>614792</v>
      </c>
      <c r="Z2631">
        <v>59630</v>
      </c>
      <c r="AA2631">
        <v>104654</v>
      </c>
      <c r="AB2631">
        <v>779076</v>
      </c>
      <c r="AC2631">
        <v>606060</v>
      </c>
      <c r="AD2631">
        <v>173016</v>
      </c>
      <c r="AE2631" t="s">
        <v>78</v>
      </c>
      <c r="AF2631" t="s">
        <v>75</v>
      </c>
      <c r="AG2631" t="s">
        <v>240</v>
      </c>
      <c r="AH2631" t="s">
        <v>145</v>
      </c>
      <c r="AI2631" t="s">
        <v>140</v>
      </c>
      <c r="AJ2631" t="str">
        <f t="shared" si="41"/>
        <v>May</v>
      </c>
    </row>
    <row r="2632" spans="1:36" x14ac:dyDescent="0.3">
      <c r="A2632" t="s">
        <v>6728</v>
      </c>
      <c r="B2632" s="33">
        <v>45853</v>
      </c>
      <c r="C2632" t="s">
        <v>93</v>
      </c>
      <c r="D2632" t="s">
        <v>5645</v>
      </c>
      <c r="E2632" t="s">
        <v>174</v>
      </c>
      <c r="F2632" t="s">
        <v>172</v>
      </c>
      <c r="G2632" t="s">
        <v>158</v>
      </c>
      <c r="H2632" t="s">
        <v>155</v>
      </c>
      <c r="I2632">
        <v>2024</v>
      </c>
      <c r="J2632" t="s">
        <v>258</v>
      </c>
      <c r="K2632" t="s">
        <v>306</v>
      </c>
      <c r="L2632" t="s">
        <v>258</v>
      </c>
      <c r="M2632" t="s">
        <v>1554</v>
      </c>
      <c r="N2632">
        <v>260</v>
      </c>
      <c r="O2632">
        <v>0</v>
      </c>
      <c r="P2632">
        <v>17</v>
      </c>
      <c r="Q2632" t="s">
        <v>73</v>
      </c>
      <c r="R2632" t="s">
        <v>238</v>
      </c>
      <c r="S2632" t="s">
        <v>239</v>
      </c>
      <c r="T2632">
        <v>186</v>
      </c>
      <c r="U2632">
        <v>144</v>
      </c>
      <c r="V2632">
        <v>77.42</v>
      </c>
      <c r="W2632" t="s">
        <v>133</v>
      </c>
      <c r="X2632">
        <v>5499</v>
      </c>
      <c r="Y2632">
        <v>791856</v>
      </c>
      <c r="Z2632">
        <v>62784</v>
      </c>
      <c r="AA2632">
        <v>55008</v>
      </c>
      <c r="AB2632">
        <v>909648</v>
      </c>
      <c r="AC2632">
        <v>598861</v>
      </c>
      <c r="AD2632">
        <v>310787</v>
      </c>
      <c r="AE2632" t="s">
        <v>78</v>
      </c>
      <c r="AF2632" t="s">
        <v>81</v>
      </c>
      <c r="AG2632" t="s">
        <v>240</v>
      </c>
      <c r="AH2632" t="s">
        <v>145</v>
      </c>
      <c r="AI2632" t="s">
        <v>138</v>
      </c>
      <c r="AJ2632" t="str">
        <f t="shared" si="41"/>
        <v>Jul</v>
      </c>
    </row>
    <row r="2633" spans="1:36" x14ac:dyDescent="0.3">
      <c r="A2633" t="s">
        <v>6729</v>
      </c>
      <c r="B2633" s="33">
        <v>45890</v>
      </c>
      <c r="C2633" t="s">
        <v>93</v>
      </c>
      <c r="D2633" t="s">
        <v>6730</v>
      </c>
      <c r="E2633" t="s">
        <v>176</v>
      </c>
      <c r="F2633" t="s">
        <v>174</v>
      </c>
      <c r="G2633" t="s">
        <v>156</v>
      </c>
      <c r="H2633" t="s">
        <v>158</v>
      </c>
      <c r="I2633">
        <v>2289</v>
      </c>
      <c r="J2633" t="s">
        <v>1510</v>
      </c>
      <c r="K2633" t="s">
        <v>2695</v>
      </c>
      <c r="L2633" t="s">
        <v>1126</v>
      </c>
      <c r="M2633" t="s">
        <v>4234</v>
      </c>
      <c r="N2633">
        <v>286</v>
      </c>
      <c r="O2633">
        <v>31</v>
      </c>
      <c r="P2633">
        <v>8</v>
      </c>
      <c r="Q2633" t="s">
        <v>73</v>
      </c>
      <c r="R2633" t="s">
        <v>238</v>
      </c>
      <c r="S2633" t="s">
        <v>239</v>
      </c>
      <c r="T2633">
        <v>180</v>
      </c>
      <c r="U2633">
        <v>162</v>
      </c>
      <c r="V2633">
        <v>90</v>
      </c>
      <c r="W2633" t="s">
        <v>135</v>
      </c>
      <c r="X2633">
        <v>4435</v>
      </c>
      <c r="Y2633">
        <v>718470</v>
      </c>
      <c r="Z2633">
        <v>56538</v>
      </c>
      <c r="AA2633">
        <v>81000</v>
      </c>
      <c r="AB2633">
        <v>856008</v>
      </c>
      <c r="AC2633">
        <v>635985</v>
      </c>
      <c r="AD2633">
        <v>220023</v>
      </c>
      <c r="AE2633" t="s">
        <v>81</v>
      </c>
      <c r="AF2633" t="s">
        <v>78</v>
      </c>
      <c r="AG2633" t="s">
        <v>240</v>
      </c>
      <c r="AH2633" t="s">
        <v>144</v>
      </c>
      <c r="AI2633" t="s">
        <v>138</v>
      </c>
      <c r="AJ2633" t="str">
        <f t="shared" si="41"/>
        <v>Aug</v>
      </c>
    </row>
    <row r="2634" spans="1:36" x14ac:dyDescent="0.3">
      <c r="A2634" t="s">
        <v>6731</v>
      </c>
      <c r="B2634" s="33">
        <v>46004</v>
      </c>
      <c r="C2634" t="s">
        <v>93</v>
      </c>
      <c r="D2634" t="s">
        <v>6732</v>
      </c>
      <c r="E2634" t="s">
        <v>180</v>
      </c>
      <c r="F2634" t="s">
        <v>179</v>
      </c>
      <c r="G2634" t="s">
        <v>160</v>
      </c>
      <c r="H2634" t="s">
        <v>166</v>
      </c>
      <c r="I2634">
        <v>1351</v>
      </c>
      <c r="J2634" t="s">
        <v>682</v>
      </c>
      <c r="K2634" t="s">
        <v>1989</v>
      </c>
      <c r="L2634" t="s">
        <v>2438</v>
      </c>
      <c r="M2634" t="s">
        <v>979</v>
      </c>
      <c r="N2634">
        <v>207</v>
      </c>
      <c r="O2634">
        <v>23</v>
      </c>
      <c r="P2634">
        <v>26</v>
      </c>
      <c r="Q2634" t="s">
        <v>73</v>
      </c>
      <c r="R2634" t="s">
        <v>238</v>
      </c>
      <c r="S2634" t="s">
        <v>239</v>
      </c>
      <c r="T2634">
        <v>220</v>
      </c>
      <c r="U2634">
        <v>132</v>
      </c>
      <c r="V2634">
        <v>60</v>
      </c>
      <c r="W2634" t="s">
        <v>133</v>
      </c>
      <c r="X2634">
        <v>8129</v>
      </c>
      <c r="Y2634">
        <v>1073028</v>
      </c>
      <c r="Z2634">
        <v>65076</v>
      </c>
      <c r="AA2634">
        <v>69564</v>
      </c>
      <c r="AB2634">
        <v>1207668</v>
      </c>
      <c r="AC2634">
        <v>814027</v>
      </c>
      <c r="AD2634">
        <v>393641</v>
      </c>
      <c r="AE2634" t="s">
        <v>81</v>
      </c>
      <c r="AF2634" t="s">
        <v>72</v>
      </c>
      <c r="AG2634" t="s">
        <v>240</v>
      </c>
      <c r="AH2634" t="s">
        <v>144</v>
      </c>
      <c r="AI2634" t="s">
        <v>138</v>
      </c>
      <c r="AJ2634" t="str">
        <f t="shared" si="41"/>
        <v>Dec</v>
      </c>
    </row>
    <row r="2635" spans="1:36" x14ac:dyDescent="0.3">
      <c r="A2635" t="s">
        <v>6733</v>
      </c>
      <c r="B2635" s="33">
        <v>45727</v>
      </c>
      <c r="C2635" t="s">
        <v>97</v>
      </c>
      <c r="D2635" t="s">
        <v>6734</v>
      </c>
      <c r="E2635" t="s">
        <v>176</v>
      </c>
      <c r="F2635" t="s">
        <v>173</v>
      </c>
      <c r="G2635" t="s">
        <v>156</v>
      </c>
      <c r="H2635" t="s">
        <v>161</v>
      </c>
      <c r="I2635">
        <v>1485</v>
      </c>
      <c r="J2635" t="s">
        <v>292</v>
      </c>
      <c r="K2635" t="s">
        <v>451</v>
      </c>
      <c r="L2635" t="s">
        <v>6735</v>
      </c>
      <c r="M2635" t="s">
        <v>295</v>
      </c>
      <c r="N2635">
        <v>195</v>
      </c>
      <c r="O2635">
        <v>54</v>
      </c>
      <c r="P2635">
        <v>41</v>
      </c>
      <c r="Q2635" t="s">
        <v>76</v>
      </c>
      <c r="R2635" t="s">
        <v>238</v>
      </c>
      <c r="S2635" t="s">
        <v>239</v>
      </c>
      <c r="T2635">
        <v>189</v>
      </c>
      <c r="U2635">
        <v>157</v>
      </c>
      <c r="V2635">
        <v>83.07</v>
      </c>
      <c r="W2635" t="s">
        <v>133</v>
      </c>
      <c r="X2635">
        <v>9669</v>
      </c>
      <c r="Y2635">
        <v>1518033</v>
      </c>
      <c r="Z2635">
        <v>40663</v>
      </c>
      <c r="AA2635">
        <v>44274</v>
      </c>
      <c r="AB2635">
        <v>1602970</v>
      </c>
      <c r="AC2635">
        <v>1258812</v>
      </c>
      <c r="AD2635">
        <v>344158</v>
      </c>
      <c r="AE2635" t="s">
        <v>81</v>
      </c>
      <c r="AF2635" t="s">
        <v>78</v>
      </c>
      <c r="AG2635" t="s">
        <v>240</v>
      </c>
      <c r="AH2635" t="s">
        <v>144</v>
      </c>
      <c r="AI2635" t="s">
        <v>139</v>
      </c>
      <c r="AJ2635" t="str">
        <f t="shared" si="41"/>
        <v>Mar</v>
      </c>
    </row>
    <row r="2636" spans="1:36" x14ac:dyDescent="0.3">
      <c r="A2636" t="s">
        <v>6736</v>
      </c>
      <c r="B2636" s="33">
        <v>45940</v>
      </c>
      <c r="C2636" t="s">
        <v>93</v>
      </c>
      <c r="D2636" t="s">
        <v>6737</v>
      </c>
      <c r="E2636" t="s">
        <v>174</v>
      </c>
      <c r="F2636" t="s">
        <v>177</v>
      </c>
      <c r="G2636" t="s">
        <v>158</v>
      </c>
      <c r="H2636" t="s">
        <v>162</v>
      </c>
      <c r="I2636">
        <v>1363</v>
      </c>
      <c r="J2636" t="s">
        <v>248</v>
      </c>
      <c r="K2636" t="s">
        <v>1093</v>
      </c>
      <c r="L2636" t="s">
        <v>2060</v>
      </c>
      <c r="M2636" t="s">
        <v>2441</v>
      </c>
      <c r="N2636">
        <v>171</v>
      </c>
      <c r="O2636">
        <v>47</v>
      </c>
      <c r="P2636">
        <v>27</v>
      </c>
      <c r="Q2636" t="s">
        <v>73</v>
      </c>
      <c r="R2636" t="s">
        <v>238</v>
      </c>
      <c r="S2636" t="s">
        <v>239</v>
      </c>
      <c r="T2636">
        <v>180</v>
      </c>
      <c r="U2636">
        <v>100</v>
      </c>
      <c r="V2636">
        <v>55.56</v>
      </c>
      <c r="W2636" t="s">
        <v>133</v>
      </c>
      <c r="X2636">
        <v>6792</v>
      </c>
      <c r="Y2636">
        <v>679200</v>
      </c>
      <c r="Z2636">
        <v>21600</v>
      </c>
      <c r="AA2636">
        <v>22100</v>
      </c>
      <c r="AB2636">
        <v>722900</v>
      </c>
      <c r="AC2636">
        <v>428182</v>
      </c>
      <c r="AD2636">
        <v>294718</v>
      </c>
      <c r="AE2636" t="s">
        <v>78</v>
      </c>
      <c r="AF2636" t="s">
        <v>78</v>
      </c>
      <c r="AG2636" t="s">
        <v>240</v>
      </c>
      <c r="AH2636" t="s">
        <v>144</v>
      </c>
      <c r="AI2636" t="s">
        <v>139</v>
      </c>
      <c r="AJ2636" t="str">
        <f t="shared" si="41"/>
        <v>Oct</v>
      </c>
    </row>
    <row r="2637" spans="1:36" x14ac:dyDescent="0.3">
      <c r="A2637" t="s">
        <v>6738</v>
      </c>
      <c r="B2637" s="33">
        <v>45930</v>
      </c>
      <c r="C2637" t="s">
        <v>93</v>
      </c>
      <c r="D2637" t="s">
        <v>6739</v>
      </c>
      <c r="E2637" t="s">
        <v>176</v>
      </c>
      <c r="F2637" t="s">
        <v>173</v>
      </c>
      <c r="G2637" t="s">
        <v>156</v>
      </c>
      <c r="H2637" t="s">
        <v>161</v>
      </c>
      <c r="I2637">
        <v>2363</v>
      </c>
      <c r="J2637" t="s">
        <v>581</v>
      </c>
      <c r="K2637" t="s">
        <v>4028</v>
      </c>
      <c r="L2637" t="s">
        <v>2527</v>
      </c>
      <c r="M2637" t="s">
        <v>885</v>
      </c>
      <c r="N2637">
        <v>290</v>
      </c>
      <c r="O2637">
        <v>57</v>
      </c>
      <c r="P2637">
        <v>57</v>
      </c>
      <c r="Q2637" t="s">
        <v>76</v>
      </c>
      <c r="R2637" t="s">
        <v>238</v>
      </c>
      <c r="S2637" t="s">
        <v>239</v>
      </c>
      <c r="T2637">
        <v>189</v>
      </c>
      <c r="U2637">
        <v>98</v>
      </c>
      <c r="V2637">
        <v>51.85</v>
      </c>
      <c r="W2637" t="s">
        <v>133</v>
      </c>
      <c r="X2637">
        <v>3518</v>
      </c>
      <c r="Y2637">
        <v>344764</v>
      </c>
      <c r="Z2637">
        <v>20188</v>
      </c>
      <c r="AA2637">
        <v>65366</v>
      </c>
      <c r="AB2637">
        <v>430318</v>
      </c>
      <c r="AC2637">
        <v>339861</v>
      </c>
      <c r="AD2637">
        <v>90457</v>
      </c>
      <c r="AE2637" t="s">
        <v>81</v>
      </c>
      <c r="AF2637" t="s">
        <v>78</v>
      </c>
      <c r="AG2637" t="s">
        <v>240</v>
      </c>
      <c r="AH2637" t="s">
        <v>147</v>
      </c>
      <c r="AI2637" t="s">
        <v>139</v>
      </c>
      <c r="AJ2637" t="str">
        <f t="shared" si="41"/>
        <v>Sep</v>
      </c>
    </row>
    <row r="2638" spans="1:36" x14ac:dyDescent="0.3">
      <c r="A2638" t="s">
        <v>6740</v>
      </c>
      <c r="B2638" s="33">
        <v>45681</v>
      </c>
      <c r="C2638" t="s">
        <v>96</v>
      </c>
      <c r="D2638" t="s">
        <v>6741</v>
      </c>
      <c r="E2638" t="s">
        <v>175</v>
      </c>
      <c r="F2638" t="s">
        <v>177</v>
      </c>
      <c r="G2638" t="s">
        <v>163</v>
      </c>
      <c r="H2638" t="s">
        <v>162</v>
      </c>
      <c r="I2638">
        <v>1426</v>
      </c>
      <c r="J2638" t="s">
        <v>314</v>
      </c>
      <c r="K2638" t="s">
        <v>1950</v>
      </c>
      <c r="L2638" t="s">
        <v>1699</v>
      </c>
      <c r="M2638" t="s">
        <v>1064</v>
      </c>
      <c r="N2638">
        <v>207</v>
      </c>
      <c r="O2638">
        <v>42</v>
      </c>
      <c r="P2638">
        <v>75</v>
      </c>
      <c r="Q2638" t="s">
        <v>76</v>
      </c>
      <c r="R2638" t="s">
        <v>238</v>
      </c>
      <c r="S2638" t="s">
        <v>239</v>
      </c>
      <c r="T2638">
        <v>180</v>
      </c>
      <c r="U2638">
        <v>156</v>
      </c>
      <c r="V2638">
        <v>86.67</v>
      </c>
      <c r="W2638" t="s">
        <v>134</v>
      </c>
      <c r="X2638">
        <v>2900</v>
      </c>
      <c r="Y2638">
        <v>452400</v>
      </c>
      <c r="Z2638">
        <v>38844</v>
      </c>
      <c r="AA2638">
        <v>42432</v>
      </c>
      <c r="AB2638">
        <v>533676</v>
      </c>
      <c r="AC2638">
        <v>419887</v>
      </c>
      <c r="AD2638">
        <v>113789</v>
      </c>
      <c r="AE2638" t="s">
        <v>75</v>
      </c>
      <c r="AF2638" t="s">
        <v>78</v>
      </c>
      <c r="AG2638" t="s">
        <v>240</v>
      </c>
      <c r="AH2638" t="s">
        <v>145</v>
      </c>
      <c r="AI2638" t="s">
        <v>139</v>
      </c>
      <c r="AJ2638" t="str">
        <f t="shared" si="41"/>
        <v>Jan</v>
      </c>
    </row>
    <row r="2639" spans="1:36" x14ac:dyDescent="0.3">
      <c r="A2639" t="s">
        <v>6742</v>
      </c>
      <c r="B2639" s="33">
        <v>45750</v>
      </c>
      <c r="C2639" t="s">
        <v>93</v>
      </c>
      <c r="D2639" t="s">
        <v>6743</v>
      </c>
      <c r="E2639" t="s">
        <v>174</v>
      </c>
      <c r="F2639" t="s">
        <v>180</v>
      </c>
      <c r="G2639" t="s">
        <v>158</v>
      </c>
      <c r="H2639" t="s">
        <v>160</v>
      </c>
      <c r="I2639">
        <v>355</v>
      </c>
      <c r="J2639" t="s">
        <v>504</v>
      </c>
      <c r="K2639" t="s">
        <v>1910</v>
      </c>
      <c r="L2639" t="s">
        <v>789</v>
      </c>
      <c r="M2639" t="s">
        <v>2433</v>
      </c>
      <c r="N2639">
        <v>72</v>
      </c>
      <c r="O2639">
        <v>62</v>
      </c>
      <c r="P2639">
        <v>87</v>
      </c>
      <c r="Q2639" t="s">
        <v>76</v>
      </c>
      <c r="R2639" t="s">
        <v>238</v>
      </c>
      <c r="S2639" t="s">
        <v>239</v>
      </c>
      <c r="T2639">
        <v>220</v>
      </c>
      <c r="U2639">
        <v>173</v>
      </c>
      <c r="V2639">
        <v>78.64</v>
      </c>
      <c r="W2639" t="s">
        <v>133</v>
      </c>
      <c r="X2639">
        <v>5559</v>
      </c>
      <c r="Y2639">
        <v>961707</v>
      </c>
      <c r="Z2639">
        <v>82694</v>
      </c>
      <c r="AA2639">
        <v>86327</v>
      </c>
      <c r="AB2639">
        <v>1130728</v>
      </c>
      <c r="AC2639">
        <v>818857</v>
      </c>
      <c r="AD2639">
        <v>311871</v>
      </c>
      <c r="AE2639" t="s">
        <v>78</v>
      </c>
      <c r="AF2639" t="s">
        <v>81</v>
      </c>
      <c r="AG2639" t="s">
        <v>240</v>
      </c>
      <c r="AH2639" t="s">
        <v>144</v>
      </c>
      <c r="AI2639" t="s">
        <v>139</v>
      </c>
      <c r="AJ2639" t="str">
        <f t="shared" si="41"/>
        <v>Apr</v>
      </c>
    </row>
    <row r="2640" spans="1:36" x14ac:dyDescent="0.3">
      <c r="A2640" t="s">
        <v>6744</v>
      </c>
      <c r="B2640" s="33">
        <v>46020</v>
      </c>
      <c r="C2640" t="s">
        <v>95</v>
      </c>
      <c r="D2640" t="s">
        <v>6745</v>
      </c>
      <c r="E2640" t="s">
        <v>178</v>
      </c>
      <c r="F2640" t="s">
        <v>175</v>
      </c>
      <c r="G2640" t="s">
        <v>157</v>
      </c>
      <c r="H2640" t="s">
        <v>163</v>
      </c>
      <c r="I2640">
        <v>672</v>
      </c>
      <c r="J2640" t="s">
        <v>459</v>
      </c>
      <c r="K2640" t="s">
        <v>1045</v>
      </c>
      <c r="L2640" t="s">
        <v>459</v>
      </c>
      <c r="M2640" t="s">
        <v>1052</v>
      </c>
      <c r="N2640">
        <v>105</v>
      </c>
      <c r="O2640">
        <v>0</v>
      </c>
      <c r="P2640">
        <v>9</v>
      </c>
      <c r="Q2640" t="s">
        <v>73</v>
      </c>
      <c r="R2640" t="s">
        <v>238</v>
      </c>
      <c r="S2640" t="s">
        <v>239</v>
      </c>
      <c r="T2640">
        <v>220</v>
      </c>
      <c r="U2640">
        <v>125</v>
      </c>
      <c r="V2640">
        <v>56.82</v>
      </c>
      <c r="W2640" t="s">
        <v>134</v>
      </c>
      <c r="X2640">
        <v>6765</v>
      </c>
      <c r="Y2640">
        <v>845625</v>
      </c>
      <c r="Z2640">
        <v>52375</v>
      </c>
      <c r="AA2640">
        <v>46625</v>
      </c>
      <c r="AB2640">
        <v>944625</v>
      </c>
      <c r="AC2640">
        <v>753555</v>
      </c>
      <c r="AD2640">
        <v>191070</v>
      </c>
      <c r="AE2640" t="s">
        <v>75</v>
      </c>
      <c r="AF2640" t="s">
        <v>75</v>
      </c>
      <c r="AG2640" t="s">
        <v>240</v>
      </c>
      <c r="AH2640" t="s">
        <v>145</v>
      </c>
      <c r="AI2640" t="s">
        <v>139</v>
      </c>
      <c r="AJ2640" t="str">
        <f t="shared" si="41"/>
        <v>Dec</v>
      </c>
    </row>
    <row r="2641" spans="1:36" x14ac:dyDescent="0.3">
      <c r="A2641" t="s">
        <v>6746</v>
      </c>
      <c r="B2641" s="33">
        <v>45908</v>
      </c>
      <c r="C2641" t="s">
        <v>99</v>
      </c>
      <c r="D2641" t="s">
        <v>6747</v>
      </c>
      <c r="E2641" t="s">
        <v>174</v>
      </c>
      <c r="F2641" t="s">
        <v>173</v>
      </c>
      <c r="G2641" t="s">
        <v>158</v>
      </c>
      <c r="H2641" t="s">
        <v>161</v>
      </c>
      <c r="I2641">
        <v>1987</v>
      </c>
      <c r="J2641" t="s">
        <v>368</v>
      </c>
      <c r="K2641" t="s">
        <v>3855</v>
      </c>
      <c r="L2641" t="s">
        <v>408</v>
      </c>
      <c r="M2641" t="s">
        <v>6748</v>
      </c>
      <c r="N2641">
        <v>289</v>
      </c>
      <c r="O2641">
        <v>0</v>
      </c>
      <c r="P2641">
        <v>7</v>
      </c>
      <c r="Q2641" t="s">
        <v>73</v>
      </c>
      <c r="R2641" t="s">
        <v>238</v>
      </c>
      <c r="S2641" t="s">
        <v>239</v>
      </c>
      <c r="T2641">
        <v>180</v>
      </c>
      <c r="U2641">
        <v>165</v>
      </c>
      <c r="V2641">
        <v>91.67</v>
      </c>
      <c r="W2641" t="s">
        <v>135</v>
      </c>
      <c r="X2641">
        <v>10331</v>
      </c>
      <c r="Y2641">
        <v>1704615</v>
      </c>
      <c r="Z2641">
        <v>39600</v>
      </c>
      <c r="AA2641">
        <v>116655</v>
      </c>
      <c r="AB2641">
        <v>1860870</v>
      </c>
      <c r="AC2641">
        <v>1139564</v>
      </c>
      <c r="AD2641">
        <v>721306</v>
      </c>
      <c r="AE2641" t="s">
        <v>78</v>
      </c>
      <c r="AF2641" t="s">
        <v>78</v>
      </c>
      <c r="AG2641" t="s">
        <v>240</v>
      </c>
      <c r="AH2641" t="s">
        <v>145</v>
      </c>
      <c r="AI2641" t="s">
        <v>139</v>
      </c>
      <c r="AJ2641" t="str">
        <f t="shared" si="41"/>
        <v>Sep</v>
      </c>
    </row>
    <row r="2642" spans="1:36" x14ac:dyDescent="0.3">
      <c r="A2642" t="s">
        <v>6749</v>
      </c>
      <c r="B2642" s="33">
        <v>45722</v>
      </c>
      <c r="C2642" t="s">
        <v>98</v>
      </c>
      <c r="D2642" t="s">
        <v>6750</v>
      </c>
      <c r="E2642" t="s">
        <v>177</v>
      </c>
      <c r="F2642" t="s">
        <v>178</v>
      </c>
      <c r="G2642" t="s">
        <v>162</v>
      </c>
      <c r="H2642" t="s">
        <v>157</v>
      </c>
      <c r="I2642">
        <v>1920</v>
      </c>
      <c r="J2642" t="s">
        <v>298</v>
      </c>
      <c r="K2642" t="s">
        <v>1187</v>
      </c>
      <c r="L2642" t="s">
        <v>3413</v>
      </c>
      <c r="M2642" t="s">
        <v>508</v>
      </c>
      <c r="N2642">
        <v>253</v>
      </c>
      <c r="O2642">
        <v>32</v>
      </c>
      <c r="P2642">
        <v>32</v>
      </c>
      <c r="Q2642" t="s">
        <v>76</v>
      </c>
      <c r="R2642" t="s">
        <v>238</v>
      </c>
      <c r="S2642" t="s">
        <v>239</v>
      </c>
      <c r="T2642">
        <v>186</v>
      </c>
      <c r="U2642">
        <v>101</v>
      </c>
      <c r="V2642">
        <v>54.3</v>
      </c>
      <c r="W2642" t="s">
        <v>133</v>
      </c>
      <c r="X2642">
        <v>4820</v>
      </c>
      <c r="Y2642">
        <v>486820</v>
      </c>
      <c r="Z2642">
        <v>50803</v>
      </c>
      <c r="AA2642">
        <v>62317</v>
      </c>
      <c r="AB2642">
        <v>599940</v>
      </c>
      <c r="AC2642">
        <v>474427</v>
      </c>
      <c r="AD2642">
        <v>125513</v>
      </c>
      <c r="AE2642" t="s">
        <v>78</v>
      </c>
      <c r="AF2642" t="s">
        <v>75</v>
      </c>
      <c r="AG2642" t="s">
        <v>240</v>
      </c>
      <c r="AH2642" t="s">
        <v>147</v>
      </c>
      <c r="AI2642" t="s">
        <v>138</v>
      </c>
      <c r="AJ2642" t="str">
        <f t="shared" si="41"/>
        <v>Mar</v>
      </c>
    </row>
    <row r="2643" spans="1:36" x14ac:dyDescent="0.3">
      <c r="A2643" t="s">
        <v>6751</v>
      </c>
      <c r="B2643" s="33">
        <v>45844</v>
      </c>
      <c r="C2643" t="s">
        <v>95</v>
      </c>
      <c r="D2643" t="s">
        <v>6752</v>
      </c>
      <c r="E2643" t="s">
        <v>174</v>
      </c>
      <c r="F2643" t="s">
        <v>176</v>
      </c>
      <c r="G2643" t="s">
        <v>158</v>
      </c>
      <c r="H2643" t="s">
        <v>156</v>
      </c>
      <c r="I2643">
        <v>363</v>
      </c>
      <c r="J2643" t="s">
        <v>636</v>
      </c>
      <c r="K2643" t="s">
        <v>474</v>
      </c>
      <c r="L2643" t="s">
        <v>691</v>
      </c>
      <c r="M2643" t="s">
        <v>645</v>
      </c>
      <c r="N2643">
        <v>75</v>
      </c>
      <c r="O2643">
        <v>36</v>
      </c>
      <c r="P2643">
        <v>33</v>
      </c>
      <c r="Q2643" t="s">
        <v>76</v>
      </c>
      <c r="R2643" t="s">
        <v>238</v>
      </c>
      <c r="S2643" t="s">
        <v>239</v>
      </c>
      <c r="T2643">
        <v>180</v>
      </c>
      <c r="U2643">
        <v>176</v>
      </c>
      <c r="V2643">
        <v>97.78</v>
      </c>
      <c r="W2643" t="s">
        <v>135</v>
      </c>
      <c r="X2643">
        <v>9097</v>
      </c>
      <c r="Y2643">
        <v>1601072</v>
      </c>
      <c r="Z2643">
        <v>87296</v>
      </c>
      <c r="AA2643">
        <v>21824</v>
      </c>
      <c r="AB2643">
        <v>1710192</v>
      </c>
      <c r="AC2643">
        <v>1249068</v>
      </c>
      <c r="AD2643">
        <v>461124</v>
      </c>
      <c r="AE2643" t="s">
        <v>78</v>
      </c>
      <c r="AF2643" t="s">
        <v>81</v>
      </c>
      <c r="AG2643" t="s">
        <v>240</v>
      </c>
      <c r="AH2643" t="s">
        <v>144</v>
      </c>
      <c r="AI2643" t="s">
        <v>139</v>
      </c>
      <c r="AJ2643" t="str">
        <f t="shared" si="41"/>
        <v>Jul</v>
      </c>
    </row>
    <row r="2644" spans="1:36" x14ac:dyDescent="0.3">
      <c r="A2644" t="s">
        <v>6753</v>
      </c>
      <c r="B2644" s="33">
        <v>46004</v>
      </c>
      <c r="C2644" t="s">
        <v>93</v>
      </c>
      <c r="D2644" t="s">
        <v>5714</v>
      </c>
      <c r="E2644" t="s">
        <v>178</v>
      </c>
      <c r="F2644" t="s">
        <v>176</v>
      </c>
      <c r="G2644" t="s">
        <v>157</v>
      </c>
      <c r="H2644" t="s">
        <v>156</v>
      </c>
      <c r="I2644">
        <v>1891</v>
      </c>
      <c r="J2644" t="s">
        <v>639</v>
      </c>
      <c r="K2644" t="s">
        <v>744</v>
      </c>
      <c r="L2644" t="s">
        <v>639</v>
      </c>
      <c r="M2644" t="s">
        <v>2011</v>
      </c>
      <c r="N2644">
        <v>255</v>
      </c>
      <c r="O2644">
        <v>0</v>
      </c>
      <c r="P2644">
        <v>3</v>
      </c>
      <c r="Q2644" t="s">
        <v>70</v>
      </c>
      <c r="R2644" t="s">
        <v>238</v>
      </c>
      <c r="S2644" t="s">
        <v>239</v>
      </c>
      <c r="T2644">
        <v>186</v>
      </c>
      <c r="U2644">
        <v>155</v>
      </c>
      <c r="V2644">
        <v>83.33</v>
      </c>
      <c r="W2644" t="s">
        <v>133</v>
      </c>
      <c r="X2644">
        <v>6829</v>
      </c>
      <c r="Y2644">
        <v>1058495</v>
      </c>
      <c r="Z2644">
        <v>37665</v>
      </c>
      <c r="AA2644">
        <v>28055</v>
      </c>
      <c r="AB2644">
        <v>1124215</v>
      </c>
      <c r="AC2644">
        <v>771639</v>
      </c>
      <c r="AD2644">
        <v>352576</v>
      </c>
      <c r="AE2644" t="s">
        <v>75</v>
      </c>
      <c r="AF2644" t="s">
        <v>81</v>
      </c>
      <c r="AG2644" t="s">
        <v>240</v>
      </c>
      <c r="AH2644" t="s">
        <v>147</v>
      </c>
      <c r="AI2644" t="s">
        <v>138</v>
      </c>
      <c r="AJ2644" t="str">
        <f t="shared" si="41"/>
        <v>Dec</v>
      </c>
    </row>
    <row r="2645" spans="1:36" x14ac:dyDescent="0.3">
      <c r="A2645" t="s">
        <v>6754</v>
      </c>
      <c r="B2645" s="33">
        <v>45961</v>
      </c>
      <c r="C2645" t="s">
        <v>98</v>
      </c>
      <c r="D2645" t="s">
        <v>6755</v>
      </c>
      <c r="E2645" t="s">
        <v>176</v>
      </c>
      <c r="F2645" t="s">
        <v>173</v>
      </c>
      <c r="G2645" t="s">
        <v>156</v>
      </c>
      <c r="H2645" t="s">
        <v>161</v>
      </c>
      <c r="I2645">
        <v>1347</v>
      </c>
      <c r="J2645" t="s">
        <v>1434</v>
      </c>
      <c r="K2645" t="s">
        <v>3268</v>
      </c>
      <c r="L2645" t="s">
        <v>633</v>
      </c>
      <c r="M2645" t="s">
        <v>3268</v>
      </c>
      <c r="N2645">
        <v>191</v>
      </c>
      <c r="O2645">
        <v>0</v>
      </c>
      <c r="P2645">
        <v>-2</v>
      </c>
      <c r="Q2645" t="s">
        <v>70</v>
      </c>
      <c r="R2645" t="s">
        <v>238</v>
      </c>
      <c r="S2645" t="s">
        <v>239</v>
      </c>
      <c r="T2645">
        <v>180</v>
      </c>
      <c r="U2645">
        <v>176</v>
      </c>
      <c r="V2645">
        <v>97.78</v>
      </c>
      <c r="W2645" t="s">
        <v>133</v>
      </c>
      <c r="X2645">
        <v>9398</v>
      </c>
      <c r="Y2645">
        <v>1654048</v>
      </c>
      <c r="Z2645">
        <v>93280</v>
      </c>
      <c r="AA2645">
        <v>110000</v>
      </c>
      <c r="AB2645">
        <v>1857328</v>
      </c>
      <c r="AC2645">
        <v>1089606</v>
      </c>
      <c r="AD2645">
        <v>767722</v>
      </c>
      <c r="AE2645" t="s">
        <v>81</v>
      </c>
      <c r="AF2645" t="s">
        <v>78</v>
      </c>
      <c r="AG2645" t="s">
        <v>240</v>
      </c>
      <c r="AH2645" t="s">
        <v>146</v>
      </c>
      <c r="AI2645" t="s">
        <v>139</v>
      </c>
      <c r="AJ2645" t="str">
        <f t="shared" si="41"/>
        <v>Oct</v>
      </c>
    </row>
    <row r="2646" spans="1:36" x14ac:dyDescent="0.3">
      <c r="A2646" t="s">
        <v>6756</v>
      </c>
      <c r="B2646" s="33">
        <v>45675</v>
      </c>
      <c r="C2646" t="s">
        <v>97</v>
      </c>
      <c r="D2646" t="s">
        <v>6757</v>
      </c>
      <c r="E2646" t="s">
        <v>181</v>
      </c>
      <c r="F2646" t="s">
        <v>172</v>
      </c>
      <c r="G2646" t="s">
        <v>159</v>
      </c>
      <c r="H2646" t="s">
        <v>155</v>
      </c>
      <c r="I2646">
        <v>1132</v>
      </c>
      <c r="J2646" t="s">
        <v>342</v>
      </c>
      <c r="K2646" t="s">
        <v>760</v>
      </c>
      <c r="N2646">
        <v>182</v>
      </c>
      <c r="O2646">
        <v>0</v>
      </c>
      <c r="P2646">
        <v>0</v>
      </c>
      <c r="Q2646" t="s">
        <v>67</v>
      </c>
      <c r="R2646" t="s">
        <v>245</v>
      </c>
      <c r="S2646" t="s">
        <v>122</v>
      </c>
      <c r="T2646">
        <v>180</v>
      </c>
      <c r="U2646">
        <v>0</v>
      </c>
      <c r="V2646">
        <v>0</v>
      </c>
      <c r="W2646" t="s">
        <v>133</v>
      </c>
      <c r="X2646">
        <v>7766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 t="s">
        <v>81</v>
      </c>
      <c r="AF2646" t="s">
        <v>81</v>
      </c>
      <c r="AG2646" t="s">
        <v>240</v>
      </c>
      <c r="AH2646" t="s">
        <v>144</v>
      </c>
      <c r="AI2646" t="s">
        <v>139</v>
      </c>
      <c r="AJ2646" t="str">
        <f t="shared" si="41"/>
        <v>Jan</v>
      </c>
    </row>
    <row r="2647" spans="1:36" x14ac:dyDescent="0.3">
      <c r="A2647" t="s">
        <v>6758</v>
      </c>
      <c r="B2647" s="33">
        <v>45817</v>
      </c>
      <c r="C2647" t="s">
        <v>93</v>
      </c>
      <c r="D2647" t="s">
        <v>6759</v>
      </c>
      <c r="E2647" t="s">
        <v>179</v>
      </c>
      <c r="F2647" t="s">
        <v>175</v>
      </c>
      <c r="G2647" t="s">
        <v>166</v>
      </c>
      <c r="H2647" t="s">
        <v>163</v>
      </c>
      <c r="I2647">
        <v>1539</v>
      </c>
      <c r="J2647" t="s">
        <v>639</v>
      </c>
      <c r="K2647" t="s">
        <v>1077</v>
      </c>
      <c r="L2647" t="s">
        <v>2361</v>
      </c>
      <c r="M2647" t="s">
        <v>2878</v>
      </c>
      <c r="N2647">
        <v>190</v>
      </c>
      <c r="O2647">
        <v>3</v>
      </c>
      <c r="P2647">
        <v>13</v>
      </c>
      <c r="Q2647" t="s">
        <v>73</v>
      </c>
      <c r="R2647" t="s">
        <v>238</v>
      </c>
      <c r="S2647" t="s">
        <v>239</v>
      </c>
      <c r="T2647">
        <v>180</v>
      </c>
      <c r="U2647">
        <v>176</v>
      </c>
      <c r="V2647">
        <v>97.78</v>
      </c>
      <c r="W2647" t="s">
        <v>133</v>
      </c>
      <c r="X2647">
        <v>2954</v>
      </c>
      <c r="Y2647">
        <v>519904</v>
      </c>
      <c r="Z2647">
        <v>76912</v>
      </c>
      <c r="AA2647">
        <v>127776</v>
      </c>
      <c r="AB2647">
        <v>724592</v>
      </c>
      <c r="AC2647">
        <v>531225</v>
      </c>
      <c r="AD2647">
        <v>193367</v>
      </c>
      <c r="AE2647" t="s">
        <v>72</v>
      </c>
      <c r="AF2647" t="s">
        <v>75</v>
      </c>
      <c r="AG2647" t="s">
        <v>240</v>
      </c>
      <c r="AH2647" t="s">
        <v>145</v>
      </c>
      <c r="AI2647" t="s">
        <v>138</v>
      </c>
      <c r="AJ2647" t="str">
        <f t="shared" si="41"/>
        <v>Jun</v>
      </c>
    </row>
    <row r="2648" spans="1:36" x14ac:dyDescent="0.3">
      <c r="A2648" t="s">
        <v>6760</v>
      </c>
      <c r="B2648" s="33">
        <v>45771</v>
      </c>
      <c r="C2648" t="s">
        <v>99</v>
      </c>
      <c r="D2648" t="s">
        <v>6761</v>
      </c>
      <c r="E2648" t="s">
        <v>179</v>
      </c>
      <c r="F2648" t="s">
        <v>178</v>
      </c>
      <c r="G2648" t="s">
        <v>166</v>
      </c>
      <c r="H2648" t="s">
        <v>157</v>
      </c>
      <c r="I2648">
        <v>2339</v>
      </c>
      <c r="J2648" t="s">
        <v>336</v>
      </c>
      <c r="K2648" t="s">
        <v>519</v>
      </c>
      <c r="L2648" t="s">
        <v>2005</v>
      </c>
      <c r="M2648" t="s">
        <v>317</v>
      </c>
      <c r="N2648">
        <v>317</v>
      </c>
      <c r="O2648">
        <v>11</v>
      </c>
      <c r="P2648">
        <v>15</v>
      </c>
      <c r="Q2648" t="s">
        <v>73</v>
      </c>
      <c r="R2648" t="s">
        <v>238</v>
      </c>
      <c r="S2648" t="s">
        <v>239</v>
      </c>
      <c r="T2648">
        <v>180</v>
      </c>
      <c r="U2648">
        <v>176</v>
      </c>
      <c r="V2648">
        <v>97.78</v>
      </c>
      <c r="W2648" t="s">
        <v>135</v>
      </c>
      <c r="X2648">
        <v>5102</v>
      </c>
      <c r="Y2648">
        <v>897952</v>
      </c>
      <c r="Z2648">
        <v>65824</v>
      </c>
      <c r="AA2648">
        <v>39600</v>
      </c>
      <c r="AB2648">
        <v>1003376</v>
      </c>
      <c r="AC2648">
        <v>592562</v>
      </c>
      <c r="AD2648">
        <v>410814</v>
      </c>
      <c r="AE2648" t="s">
        <v>72</v>
      </c>
      <c r="AF2648" t="s">
        <v>75</v>
      </c>
      <c r="AG2648" t="s">
        <v>240</v>
      </c>
      <c r="AH2648" t="s">
        <v>145</v>
      </c>
      <c r="AI2648" t="s">
        <v>139</v>
      </c>
      <c r="AJ2648" t="str">
        <f t="shared" si="41"/>
        <v>Apr</v>
      </c>
    </row>
    <row r="2649" spans="1:36" x14ac:dyDescent="0.3">
      <c r="A2649" t="s">
        <v>6762</v>
      </c>
      <c r="B2649" s="33">
        <v>46013</v>
      </c>
      <c r="C2649" t="s">
        <v>93</v>
      </c>
      <c r="D2649" t="s">
        <v>6763</v>
      </c>
      <c r="E2649" t="s">
        <v>179</v>
      </c>
      <c r="F2649" t="s">
        <v>177</v>
      </c>
      <c r="G2649" t="s">
        <v>166</v>
      </c>
      <c r="H2649" t="s">
        <v>162</v>
      </c>
      <c r="I2649">
        <v>1271</v>
      </c>
      <c r="J2649" t="s">
        <v>626</v>
      </c>
      <c r="K2649" t="s">
        <v>3298</v>
      </c>
      <c r="L2649" t="s">
        <v>1293</v>
      </c>
      <c r="M2649" t="s">
        <v>625</v>
      </c>
      <c r="N2649">
        <v>170</v>
      </c>
      <c r="O2649">
        <v>32</v>
      </c>
      <c r="P2649">
        <v>43</v>
      </c>
      <c r="Q2649" t="s">
        <v>76</v>
      </c>
      <c r="R2649" t="s">
        <v>238</v>
      </c>
      <c r="S2649" t="s">
        <v>239</v>
      </c>
      <c r="T2649">
        <v>189</v>
      </c>
      <c r="U2649">
        <v>156</v>
      </c>
      <c r="V2649">
        <v>82.54</v>
      </c>
      <c r="W2649" t="s">
        <v>133</v>
      </c>
      <c r="X2649">
        <v>10220</v>
      </c>
      <c r="Y2649">
        <v>1594320</v>
      </c>
      <c r="Z2649">
        <v>38844</v>
      </c>
      <c r="AA2649">
        <v>109980</v>
      </c>
      <c r="AB2649">
        <v>1743144</v>
      </c>
      <c r="AC2649">
        <v>1098863</v>
      </c>
      <c r="AD2649">
        <v>644281</v>
      </c>
      <c r="AE2649" t="s">
        <v>72</v>
      </c>
      <c r="AF2649" t="s">
        <v>78</v>
      </c>
      <c r="AG2649" t="s">
        <v>240</v>
      </c>
      <c r="AH2649" t="s">
        <v>147</v>
      </c>
      <c r="AI2649" t="s">
        <v>139</v>
      </c>
      <c r="AJ2649" t="str">
        <f t="shared" si="41"/>
        <v>Dec</v>
      </c>
    </row>
    <row r="2650" spans="1:36" x14ac:dyDescent="0.3">
      <c r="A2650" t="s">
        <v>6764</v>
      </c>
      <c r="B2650" s="33">
        <v>45857</v>
      </c>
      <c r="C2650" t="s">
        <v>97</v>
      </c>
      <c r="D2650" t="s">
        <v>6765</v>
      </c>
      <c r="E2650" t="s">
        <v>179</v>
      </c>
      <c r="F2650" t="s">
        <v>173</v>
      </c>
      <c r="G2650" t="s">
        <v>166</v>
      </c>
      <c r="H2650" t="s">
        <v>161</v>
      </c>
      <c r="I2650">
        <v>1115</v>
      </c>
      <c r="J2650" t="s">
        <v>385</v>
      </c>
      <c r="K2650" t="s">
        <v>1021</v>
      </c>
      <c r="L2650" t="s">
        <v>1306</v>
      </c>
      <c r="M2650" t="s">
        <v>716</v>
      </c>
      <c r="N2650">
        <v>175</v>
      </c>
      <c r="O2650">
        <v>23</v>
      </c>
      <c r="P2650">
        <v>31</v>
      </c>
      <c r="Q2650" t="s">
        <v>76</v>
      </c>
      <c r="R2650" t="s">
        <v>238</v>
      </c>
      <c r="S2650" t="s">
        <v>239</v>
      </c>
      <c r="T2650">
        <v>180</v>
      </c>
      <c r="U2650">
        <v>164</v>
      </c>
      <c r="V2650">
        <v>91.11</v>
      </c>
      <c r="W2650" t="s">
        <v>133</v>
      </c>
      <c r="X2650">
        <v>4618</v>
      </c>
      <c r="Y2650">
        <v>757352</v>
      </c>
      <c r="Z2650">
        <v>85116</v>
      </c>
      <c r="AA2650">
        <v>19680</v>
      </c>
      <c r="AB2650">
        <v>862148</v>
      </c>
      <c r="AC2650">
        <v>573734</v>
      </c>
      <c r="AD2650">
        <v>288414</v>
      </c>
      <c r="AE2650" t="s">
        <v>72</v>
      </c>
      <c r="AF2650" t="s">
        <v>78</v>
      </c>
      <c r="AG2650" t="s">
        <v>240</v>
      </c>
      <c r="AH2650" t="s">
        <v>144</v>
      </c>
      <c r="AI2650" t="s">
        <v>139</v>
      </c>
      <c r="AJ2650" t="str">
        <f t="shared" si="41"/>
        <v>Jul</v>
      </c>
    </row>
    <row r="2651" spans="1:36" x14ac:dyDescent="0.3">
      <c r="A2651" t="s">
        <v>6766</v>
      </c>
      <c r="B2651" s="33">
        <v>45858</v>
      </c>
      <c r="C2651" t="s">
        <v>93</v>
      </c>
      <c r="D2651" t="s">
        <v>6767</v>
      </c>
      <c r="E2651" t="s">
        <v>173</v>
      </c>
      <c r="F2651" t="s">
        <v>172</v>
      </c>
      <c r="G2651" t="s">
        <v>161</v>
      </c>
      <c r="H2651" t="s">
        <v>155</v>
      </c>
      <c r="I2651">
        <v>621</v>
      </c>
      <c r="J2651" t="s">
        <v>447</v>
      </c>
      <c r="K2651" t="s">
        <v>2207</v>
      </c>
      <c r="L2651" t="s">
        <v>447</v>
      </c>
      <c r="M2651" t="s">
        <v>2207</v>
      </c>
      <c r="N2651">
        <v>94</v>
      </c>
      <c r="O2651">
        <v>0</v>
      </c>
      <c r="P2651">
        <v>-4</v>
      </c>
      <c r="Q2651" t="s">
        <v>70</v>
      </c>
      <c r="R2651" t="s">
        <v>238</v>
      </c>
      <c r="S2651" t="s">
        <v>239</v>
      </c>
      <c r="T2651">
        <v>189</v>
      </c>
      <c r="U2651">
        <v>139</v>
      </c>
      <c r="V2651">
        <v>73.540000000000006</v>
      </c>
      <c r="W2651" t="s">
        <v>135</v>
      </c>
      <c r="X2651">
        <v>7816</v>
      </c>
      <c r="Y2651">
        <v>1086424</v>
      </c>
      <c r="Z2651">
        <v>42395</v>
      </c>
      <c r="AA2651">
        <v>83817</v>
      </c>
      <c r="AB2651">
        <v>1212636</v>
      </c>
      <c r="AC2651">
        <v>1054307</v>
      </c>
      <c r="AD2651">
        <v>158329</v>
      </c>
      <c r="AE2651" t="s">
        <v>78</v>
      </c>
      <c r="AF2651" t="s">
        <v>81</v>
      </c>
      <c r="AG2651" t="s">
        <v>240</v>
      </c>
      <c r="AH2651" t="s">
        <v>146</v>
      </c>
      <c r="AI2651" t="s">
        <v>139</v>
      </c>
      <c r="AJ2651" t="str">
        <f t="shared" si="41"/>
        <v>Jul</v>
      </c>
    </row>
    <row r="2652" spans="1:36" x14ac:dyDescent="0.3">
      <c r="A2652" t="s">
        <v>6768</v>
      </c>
      <c r="B2652" s="33">
        <v>45875</v>
      </c>
      <c r="C2652" t="s">
        <v>98</v>
      </c>
      <c r="D2652" t="s">
        <v>6769</v>
      </c>
      <c r="E2652" t="s">
        <v>172</v>
      </c>
      <c r="F2652" t="s">
        <v>175</v>
      </c>
      <c r="G2652" t="s">
        <v>155</v>
      </c>
      <c r="H2652" t="s">
        <v>163</v>
      </c>
      <c r="I2652">
        <v>547</v>
      </c>
      <c r="J2652" t="s">
        <v>1045</v>
      </c>
      <c r="K2652" t="s">
        <v>1243</v>
      </c>
      <c r="L2652" t="s">
        <v>639</v>
      </c>
      <c r="M2652" t="s">
        <v>1638</v>
      </c>
      <c r="N2652">
        <v>88</v>
      </c>
      <c r="O2652">
        <v>0</v>
      </c>
      <c r="P2652">
        <v>4</v>
      </c>
      <c r="Q2652" t="s">
        <v>70</v>
      </c>
      <c r="R2652" t="s">
        <v>238</v>
      </c>
      <c r="S2652" t="s">
        <v>239</v>
      </c>
      <c r="T2652">
        <v>150</v>
      </c>
      <c r="U2652">
        <v>104</v>
      </c>
      <c r="V2652">
        <v>69.33</v>
      </c>
      <c r="W2652" t="s">
        <v>133</v>
      </c>
      <c r="X2652">
        <v>7765</v>
      </c>
      <c r="Y2652">
        <v>807560</v>
      </c>
      <c r="Z2652">
        <v>18824</v>
      </c>
      <c r="AA2652">
        <v>46280</v>
      </c>
      <c r="AB2652">
        <v>872664</v>
      </c>
      <c r="AC2652">
        <v>507208</v>
      </c>
      <c r="AD2652">
        <v>365456</v>
      </c>
      <c r="AE2652" t="s">
        <v>81</v>
      </c>
      <c r="AF2652" t="s">
        <v>75</v>
      </c>
      <c r="AG2652" t="s">
        <v>240</v>
      </c>
      <c r="AH2652" t="s">
        <v>144</v>
      </c>
      <c r="AI2652" t="s">
        <v>140</v>
      </c>
      <c r="AJ2652" t="str">
        <f t="shared" si="41"/>
        <v>Aug</v>
      </c>
    </row>
    <row r="2653" spans="1:36" x14ac:dyDescent="0.3">
      <c r="A2653" t="s">
        <v>6770</v>
      </c>
      <c r="B2653" s="33">
        <v>45966</v>
      </c>
      <c r="C2653" t="s">
        <v>98</v>
      </c>
      <c r="D2653" t="s">
        <v>6771</v>
      </c>
      <c r="E2653" t="s">
        <v>178</v>
      </c>
      <c r="F2653" t="s">
        <v>179</v>
      </c>
      <c r="G2653" t="s">
        <v>157</v>
      </c>
      <c r="H2653" t="s">
        <v>166</v>
      </c>
      <c r="I2653">
        <v>1602</v>
      </c>
      <c r="J2653" t="s">
        <v>1045</v>
      </c>
      <c r="K2653" t="s">
        <v>267</v>
      </c>
      <c r="L2653" t="s">
        <v>639</v>
      </c>
      <c r="M2653" t="s">
        <v>267</v>
      </c>
      <c r="N2653">
        <v>209</v>
      </c>
      <c r="O2653">
        <v>0</v>
      </c>
      <c r="P2653">
        <v>-10</v>
      </c>
      <c r="Q2653" t="s">
        <v>70</v>
      </c>
      <c r="R2653" t="s">
        <v>238</v>
      </c>
      <c r="S2653" t="s">
        <v>239</v>
      </c>
      <c r="T2653">
        <v>186</v>
      </c>
      <c r="U2653">
        <v>156</v>
      </c>
      <c r="V2653">
        <v>83.87</v>
      </c>
      <c r="W2653" t="s">
        <v>133</v>
      </c>
      <c r="X2653">
        <v>4228</v>
      </c>
      <c r="Y2653">
        <v>659568</v>
      </c>
      <c r="Z2653">
        <v>51480</v>
      </c>
      <c r="AA2653">
        <v>115440</v>
      </c>
      <c r="AB2653">
        <v>826488</v>
      </c>
      <c r="AC2653">
        <v>578979</v>
      </c>
      <c r="AD2653">
        <v>247509</v>
      </c>
      <c r="AE2653" t="s">
        <v>75</v>
      </c>
      <c r="AF2653" t="s">
        <v>72</v>
      </c>
      <c r="AG2653" t="s">
        <v>240</v>
      </c>
      <c r="AH2653" t="s">
        <v>147</v>
      </c>
      <c r="AI2653" t="s">
        <v>139</v>
      </c>
      <c r="AJ2653" t="str">
        <f t="shared" si="41"/>
        <v>Nov</v>
      </c>
    </row>
    <row r="2654" spans="1:36" x14ac:dyDescent="0.3">
      <c r="A2654" t="s">
        <v>6772</v>
      </c>
      <c r="B2654" s="33">
        <v>45825</v>
      </c>
      <c r="C2654" t="s">
        <v>95</v>
      </c>
      <c r="D2654" t="s">
        <v>6773</v>
      </c>
      <c r="E2654" t="s">
        <v>178</v>
      </c>
      <c r="F2654" t="s">
        <v>179</v>
      </c>
      <c r="G2654" t="s">
        <v>157</v>
      </c>
      <c r="H2654" t="s">
        <v>166</v>
      </c>
      <c r="I2654">
        <v>1751</v>
      </c>
      <c r="J2654" t="s">
        <v>451</v>
      </c>
      <c r="K2654" t="s">
        <v>1006</v>
      </c>
      <c r="L2654" t="s">
        <v>625</v>
      </c>
      <c r="M2654" t="s">
        <v>2303</v>
      </c>
      <c r="N2654">
        <v>218</v>
      </c>
      <c r="O2654">
        <v>33</v>
      </c>
      <c r="P2654">
        <v>41</v>
      </c>
      <c r="Q2654" t="s">
        <v>76</v>
      </c>
      <c r="R2654" t="s">
        <v>238</v>
      </c>
      <c r="S2654" t="s">
        <v>239</v>
      </c>
      <c r="T2654">
        <v>220</v>
      </c>
      <c r="U2654">
        <v>172</v>
      </c>
      <c r="V2654">
        <v>78.180000000000007</v>
      </c>
      <c r="W2654" t="s">
        <v>135</v>
      </c>
      <c r="X2654">
        <v>4830</v>
      </c>
      <c r="Y2654">
        <v>830760</v>
      </c>
      <c r="Z2654">
        <v>64844</v>
      </c>
      <c r="AA2654">
        <v>23220</v>
      </c>
      <c r="AB2654">
        <v>918824</v>
      </c>
      <c r="AC2654">
        <v>648664</v>
      </c>
      <c r="AD2654">
        <v>270160</v>
      </c>
      <c r="AE2654" t="s">
        <v>75</v>
      </c>
      <c r="AF2654" t="s">
        <v>72</v>
      </c>
      <c r="AG2654" t="s">
        <v>240</v>
      </c>
      <c r="AH2654" t="s">
        <v>144</v>
      </c>
      <c r="AI2654" t="s">
        <v>139</v>
      </c>
      <c r="AJ2654" t="str">
        <f t="shared" si="41"/>
        <v>Jun</v>
      </c>
    </row>
    <row r="2655" spans="1:36" x14ac:dyDescent="0.3">
      <c r="A2655" t="s">
        <v>6774</v>
      </c>
      <c r="B2655" s="33">
        <v>45903</v>
      </c>
      <c r="C2655" t="s">
        <v>95</v>
      </c>
      <c r="D2655" t="s">
        <v>6775</v>
      </c>
      <c r="E2655" t="s">
        <v>176</v>
      </c>
      <c r="F2655" t="s">
        <v>172</v>
      </c>
      <c r="G2655" t="s">
        <v>156</v>
      </c>
      <c r="H2655" t="s">
        <v>155</v>
      </c>
      <c r="I2655">
        <v>350</v>
      </c>
      <c r="J2655" t="s">
        <v>357</v>
      </c>
      <c r="K2655" t="s">
        <v>760</v>
      </c>
      <c r="N2655">
        <v>62</v>
      </c>
      <c r="O2655">
        <v>0</v>
      </c>
      <c r="P2655">
        <v>0</v>
      </c>
      <c r="Q2655" t="s">
        <v>67</v>
      </c>
      <c r="R2655" t="s">
        <v>245</v>
      </c>
      <c r="S2655" t="s">
        <v>120</v>
      </c>
      <c r="T2655">
        <v>186</v>
      </c>
      <c r="U2655">
        <v>0</v>
      </c>
      <c r="V2655">
        <v>0</v>
      </c>
      <c r="W2655" t="s">
        <v>133</v>
      </c>
      <c r="X2655">
        <v>3507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 t="s">
        <v>81</v>
      </c>
      <c r="AF2655" t="s">
        <v>81</v>
      </c>
      <c r="AG2655" t="s">
        <v>240</v>
      </c>
      <c r="AH2655" t="s">
        <v>146</v>
      </c>
      <c r="AI2655" t="s">
        <v>140</v>
      </c>
      <c r="AJ2655" t="str">
        <f t="shared" si="41"/>
        <v>Sep</v>
      </c>
    </row>
    <row r="2656" spans="1:36" x14ac:dyDescent="0.3">
      <c r="A2656" t="s">
        <v>6776</v>
      </c>
      <c r="B2656" s="33">
        <v>45827</v>
      </c>
      <c r="C2656" t="s">
        <v>93</v>
      </c>
      <c r="D2656" t="s">
        <v>6777</v>
      </c>
      <c r="E2656" t="s">
        <v>180</v>
      </c>
      <c r="F2656" t="s">
        <v>179</v>
      </c>
      <c r="G2656" t="s">
        <v>160</v>
      </c>
      <c r="H2656" t="s">
        <v>166</v>
      </c>
      <c r="I2656">
        <v>824</v>
      </c>
      <c r="J2656" t="s">
        <v>529</v>
      </c>
      <c r="K2656" t="s">
        <v>758</v>
      </c>
      <c r="L2656" t="s">
        <v>385</v>
      </c>
      <c r="M2656" t="s">
        <v>1113</v>
      </c>
      <c r="N2656">
        <v>112</v>
      </c>
      <c r="O2656">
        <v>0</v>
      </c>
      <c r="P2656">
        <v>1</v>
      </c>
      <c r="Q2656" t="s">
        <v>70</v>
      </c>
      <c r="R2656" t="s">
        <v>238</v>
      </c>
      <c r="S2656" t="s">
        <v>239</v>
      </c>
      <c r="T2656">
        <v>220</v>
      </c>
      <c r="U2656">
        <v>215</v>
      </c>
      <c r="V2656">
        <v>97.73</v>
      </c>
      <c r="W2656" t="s">
        <v>133</v>
      </c>
      <c r="X2656">
        <v>7743</v>
      </c>
      <c r="Y2656">
        <v>1664745</v>
      </c>
      <c r="Z2656">
        <v>55900</v>
      </c>
      <c r="AA2656">
        <v>131795</v>
      </c>
      <c r="AB2656">
        <v>1852440</v>
      </c>
      <c r="AC2656">
        <v>1593985</v>
      </c>
      <c r="AD2656">
        <v>258455</v>
      </c>
      <c r="AE2656" t="s">
        <v>81</v>
      </c>
      <c r="AF2656" t="s">
        <v>72</v>
      </c>
      <c r="AG2656" t="s">
        <v>240</v>
      </c>
      <c r="AH2656" t="s">
        <v>144</v>
      </c>
      <c r="AI2656" t="s">
        <v>140</v>
      </c>
      <c r="AJ2656" t="str">
        <f t="shared" si="41"/>
        <v>Jun</v>
      </c>
    </row>
    <row r="2657" spans="1:36" x14ac:dyDescent="0.3">
      <c r="A2657" t="s">
        <v>6778</v>
      </c>
      <c r="B2657" s="33">
        <v>45900</v>
      </c>
      <c r="C2657" t="s">
        <v>97</v>
      </c>
      <c r="D2657" t="s">
        <v>6779</v>
      </c>
      <c r="E2657" t="s">
        <v>180</v>
      </c>
      <c r="F2657" t="s">
        <v>173</v>
      </c>
      <c r="G2657" t="s">
        <v>160</v>
      </c>
      <c r="H2657" t="s">
        <v>161</v>
      </c>
      <c r="I2657">
        <v>1045</v>
      </c>
      <c r="J2657" t="s">
        <v>514</v>
      </c>
      <c r="K2657" t="s">
        <v>492</v>
      </c>
      <c r="L2657" t="s">
        <v>1856</v>
      </c>
      <c r="M2657" t="s">
        <v>492</v>
      </c>
      <c r="N2657">
        <v>150</v>
      </c>
      <c r="O2657">
        <v>20</v>
      </c>
      <c r="P2657">
        <v>-1</v>
      </c>
      <c r="Q2657" t="s">
        <v>73</v>
      </c>
      <c r="R2657" t="s">
        <v>238</v>
      </c>
      <c r="S2657" t="s">
        <v>239</v>
      </c>
      <c r="T2657">
        <v>186</v>
      </c>
      <c r="U2657">
        <v>161</v>
      </c>
      <c r="V2657">
        <v>86.56</v>
      </c>
      <c r="W2657" t="s">
        <v>133</v>
      </c>
      <c r="X2657">
        <v>5477</v>
      </c>
      <c r="Y2657">
        <v>881797</v>
      </c>
      <c r="Z2657">
        <v>70679</v>
      </c>
      <c r="AA2657">
        <v>73577</v>
      </c>
      <c r="AB2657">
        <v>1026053</v>
      </c>
      <c r="AC2657">
        <v>848330</v>
      </c>
      <c r="AD2657">
        <v>177723</v>
      </c>
      <c r="AE2657" t="s">
        <v>81</v>
      </c>
      <c r="AF2657" t="s">
        <v>78</v>
      </c>
      <c r="AG2657" t="s">
        <v>240</v>
      </c>
      <c r="AH2657" t="s">
        <v>144</v>
      </c>
      <c r="AI2657" t="s">
        <v>140</v>
      </c>
      <c r="AJ2657" t="str">
        <f t="shared" si="41"/>
        <v>Aug</v>
      </c>
    </row>
    <row r="2658" spans="1:36" x14ac:dyDescent="0.3">
      <c r="A2658" t="s">
        <v>6780</v>
      </c>
      <c r="B2658" s="33">
        <v>45775</v>
      </c>
      <c r="C2658" t="s">
        <v>93</v>
      </c>
      <c r="D2658" t="s">
        <v>6781</v>
      </c>
      <c r="E2658" t="s">
        <v>179</v>
      </c>
      <c r="F2658" t="s">
        <v>175</v>
      </c>
      <c r="G2658" t="s">
        <v>166</v>
      </c>
      <c r="H2658" t="s">
        <v>163</v>
      </c>
      <c r="I2658">
        <v>2242</v>
      </c>
      <c r="J2658" t="s">
        <v>503</v>
      </c>
      <c r="K2658" t="s">
        <v>1777</v>
      </c>
      <c r="L2658" t="s">
        <v>695</v>
      </c>
      <c r="M2658" t="s">
        <v>387</v>
      </c>
      <c r="N2658">
        <v>310</v>
      </c>
      <c r="O2658">
        <v>7</v>
      </c>
      <c r="P2658">
        <v>8</v>
      </c>
      <c r="Q2658" t="s">
        <v>73</v>
      </c>
      <c r="R2658" t="s">
        <v>238</v>
      </c>
      <c r="S2658" t="s">
        <v>239</v>
      </c>
      <c r="T2658">
        <v>220</v>
      </c>
      <c r="U2658">
        <v>116</v>
      </c>
      <c r="V2658">
        <v>52.73</v>
      </c>
      <c r="W2658" t="s">
        <v>135</v>
      </c>
      <c r="X2658">
        <v>4418</v>
      </c>
      <c r="Y2658">
        <v>512488</v>
      </c>
      <c r="Z2658">
        <v>26796</v>
      </c>
      <c r="AA2658">
        <v>14152</v>
      </c>
      <c r="AB2658">
        <v>553436</v>
      </c>
      <c r="AC2658">
        <v>372800</v>
      </c>
      <c r="AD2658">
        <v>180636</v>
      </c>
      <c r="AE2658" t="s">
        <v>72</v>
      </c>
      <c r="AF2658" t="s">
        <v>75</v>
      </c>
      <c r="AG2658" t="s">
        <v>240</v>
      </c>
      <c r="AH2658" t="s">
        <v>145</v>
      </c>
      <c r="AI2658" t="s">
        <v>140</v>
      </c>
      <c r="AJ2658" t="str">
        <f t="shared" si="41"/>
        <v>Apr</v>
      </c>
    </row>
    <row r="2659" spans="1:36" x14ac:dyDescent="0.3">
      <c r="A2659" t="s">
        <v>6782</v>
      </c>
      <c r="B2659" s="33">
        <v>45739</v>
      </c>
      <c r="C2659" t="s">
        <v>95</v>
      </c>
      <c r="D2659" t="s">
        <v>4679</v>
      </c>
      <c r="E2659" t="s">
        <v>178</v>
      </c>
      <c r="F2659" t="s">
        <v>180</v>
      </c>
      <c r="G2659" t="s">
        <v>157</v>
      </c>
      <c r="H2659" t="s">
        <v>160</v>
      </c>
      <c r="I2659">
        <v>1422</v>
      </c>
      <c r="J2659" t="s">
        <v>581</v>
      </c>
      <c r="K2659" t="s">
        <v>1575</v>
      </c>
      <c r="L2659" t="s">
        <v>1808</v>
      </c>
      <c r="M2659" t="s">
        <v>1144</v>
      </c>
      <c r="N2659">
        <v>197</v>
      </c>
      <c r="O2659">
        <v>26</v>
      </c>
      <c r="P2659">
        <v>21</v>
      </c>
      <c r="Q2659" t="s">
        <v>73</v>
      </c>
      <c r="R2659" t="s">
        <v>238</v>
      </c>
      <c r="S2659" t="s">
        <v>239</v>
      </c>
      <c r="T2659">
        <v>180</v>
      </c>
      <c r="U2659">
        <v>147</v>
      </c>
      <c r="V2659">
        <v>81.67</v>
      </c>
      <c r="W2659" t="s">
        <v>133</v>
      </c>
      <c r="X2659">
        <v>8295</v>
      </c>
      <c r="Y2659">
        <v>1219365</v>
      </c>
      <c r="Z2659">
        <v>32781</v>
      </c>
      <c r="AA2659">
        <v>114072</v>
      </c>
      <c r="AB2659">
        <v>1366218</v>
      </c>
      <c r="AC2659">
        <v>1155941</v>
      </c>
      <c r="AD2659">
        <v>210277</v>
      </c>
      <c r="AE2659" t="s">
        <v>75</v>
      </c>
      <c r="AF2659" t="s">
        <v>81</v>
      </c>
      <c r="AG2659" t="s">
        <v>240</v>
      </c>
      <c r="AH2659" t="s">
        <v>144</v>
      </c>
      <c r="AI2659" t="s">
        <v>140</v>
      </c>
      <c r="AJ2659" t="str">
        <f t="shared" si="41"/>
        <v>Mar</v>
      </c>
    </row>
    <row r="2660" spans="1:36" x14ac:dyDescent="0.3">
      <c r="A2660" t="s">
        <v>6783</v>
      </c>
      <c r="B2660" s="33">
        <v>45799</v>
      </c>
      <c r="C2660" t="s">
        <v>93</v>
      </c>
      <c r="D2660" t="s">
        <v>6784</v>
      </c>
      <c r="E2660" t="s">
        <v>181</v>
      </c>
      <c r="F2660" t="s">
        <v>178</v>
      </c>
      <c r="G2660" t="s">
        <v>159</v>
      </c>
      <c r="H2660" t="s">
        <v>157</v>
      </c>
      <c r="I2660">
        <v>1088</v>
      </c>
      <c r="J2660" t="s">
        <v>381</v>
      </c>
      <c r="K2660" t="s">
        <v>662</v>
      </c>
      <c r="L2660" t="s">
        <v>304</v>
      </c>
      <c r="M2660" t="s">
        <v>662</v>
      </c>
      <c r="N2660">
        <v>159</v>
      </c>
      <c r="O2660">
        <v>0</v>
      </c>
      <c r="P2660">
        <v>-2</v>
      </c>
      <c r="Q2660" t="s">
        <v>70</v>
      </c>
      <c r="R2660" t="s">
        <v>238</v>
      </c>
      <c r="S2660" t="s">
        <v>239</v>
      </c>
      <c r="T2660">
        <v>220</v>
      </c>
      <c r="U2660">
        <v>186</v>
      </c>
      <c r="V2660">
        <v>84.55</v>
      </c>
      <c r="W2660" t="s">
        <v>133</v>
      </c>
      <c r="X2660">
        <v>10750</v>
      </c>
      <c r="Y2660">
        <v>1999500</v>
      </c>
      <c r="Z2660">
        <v>55428</v>
      </c>
      <c r="AA2660">
        <v>111600</v>
      </c>
      <c r="AB2660">
        <v>2166528</v>
      </c>
      <c r="AC2660">
        <v>1888939</v>
      </c>
      <c r="AD2660">
        <v>277589</v>
      </c>
      <c r="AE2660" t="s">
        <v>81</v>
      </c>
      <c r="AF2660" t="s">
        <v>75</v>
      </c>
      <c r="AG2660" t="s">
        <v>240</v>
      </c>
      <c r="AH2660" t="s">
        <v>147</v>
      </c>
      <c r="AI2660" t="s">
        <v>139</v>
      </c>
      <c r="AJ2660" t="str">
        <f t="shared" si="41"/>
        <v>May</v>
      </c>
    </row>
    <row r="2661" spans="1:36" x14ac:dyDescent="0.3">
      <c r="A2661" t="s">
        <v>6785</v>
      </c>
      <c r="B2661" s="33">
        <v>45955</v>
      </c>
      <c r="C2661" t="s">
        <v>93</v>
      </c>
      <c r="D2661" t="s">
        <v>6786</v>
      </c>
      <c r="E2661" t="s">
        <v>173</v>
      </c>
      <c r="F2661" t="s">
        <v>175</v>
      </c>
      <c r="G2661" t="s">
        <v>161</v>
      </c>
      <c r="H2661" t="s">
        <v>163</v>
      </c>
      <c r="I2661">
        <v>1009</v>
      </c>
      <c r="J2661" t="s">
        <v>408</v>
      </c>
      <c r="K2661" t="s">
        <v>2902</v>
      </c>
      <c r="L2661" t="s">
        <v>370</v>
      </c>
      <c r="M2661" t="s">
        <v>1178</v>
      </c>
      <c r="N2661">
        <v>156</v>
      </c>
      <c r="O2661">
        <v>25</v>
      </c>
      <c r="P2661">
        <v>35</v>
      </c>
      <c r="Q2661" t="s">
        <v>76</v>
      </c>
      <c r="R2661" t="s">
        <v>238</v>
      </c>
      <c r="S2661" t="s">
        <v>239</v>
      </c>
      <c r="T2661">
        <v>180</v>
      </c>
      <c r="U2661">
        <v>108</v>
      </c>
      <c r="V2661">
        <v>60</v>
      </c>
      <c r="W2661" t="s">
        <v>133</v>
      </c>
      <c r="X2661">
        <v>9513</v>
      </c>
      <c r="Y2661">
        <v>1027404</v>
      </c>
      <c r="Z2661">
        <v>56052</v>
      </c>
      <c r="AA2661">
        <v>61344</v>
      </c>
      <c r="AB2661">
        <v>1144800</v>
      </c>
      <c r="AC2661">
        <v>760338</v>
      </c>
      <c r="AD2661">
        <v>384462</v>
      </c>
      <c r="AE2661" t="s">
        <v>78</v>
      </c>
      <c r="AF2661" t="s">
        <v>75</v>
      </c>
      <c r="AG2661" t="s">
        <v>240</v>
      </c>
      <c r="AH2661" t="s">
        <v>147</v>
      </c>
      <c r="AI2661" t="s">
        <v>139</v>
      </c>
      <c r="AJ2661" t="str">
        <f t="shared" si="41"/>
        <v>Oct</v>
      </c>
    </row>
    <row r="2662" spans="1:36" x14ac:dyDescent="0.3">
      <c r="A2662" t="s">
        <v>6787</v>
      </c>
      <c r="B2662" s="33">
        <v>45771</v>
      </c>
      <c r="C2662" t="s">
        <v>93</v>
      </c>
      <c r="D2662" t="s">
        <v>6788</v>
      </c>
      <c r="E2662" t="s">
        <v>174</v>
      </c>
      <c r="F2662" t="s">
        <v>177</v>
      </c>
      <c r="G2662" t="s">
        <v>158</v>
      </c>
      <c r="H2662" t="s">
        <v>162</v>
      </c>
      <c r="I2662">
        <v>595</v>
      </c>
      <c r="J2662" t="s">
        <v>298</v>
      </c>
      <c r="K2662" t="s">
        <v>4409</v>
      </c>
      <c r="L2662" t="s">
        <v>258</v>
      </c>
      <c r="M2662" t="s">
        <v>4409</v>
      </c>
      <c r="N2662">
        <v>104</v>
      </c>
      <c r="O2662">
        <v>0</v>
      </c>
      <c r="P2662">
        <v>0</v>
      </c>
      <c r="Q2662" t="s">
        <v>70</v>
      </c>
      <c r="R2662" t="s">
        <v>238</v>
      </c>
      <c r="S2662" t="s">
        <v>239</v>
      </c>
      <c r="T2662">
        <v>220</v>
      </c>
      <c r="U2662">
        <v>181</v>
      </c>
      <c r="V2662">
        <v>82.27</v>
      </c>
      <c r="W2662" t="s">
        <v>133</v>
      </c>
      <c r="X2662">
        <v>4573</v>
      </c>
      <c r="Y2662">
        <v>827713</v>
      </c>
      <c r="Z2662">
        <v>57739</v>
      </c>
      <c r="AA2662">
        <v>92310</v>
      </c>
      <c r="AB2662">
        <v>977762</v>
      </c>
      <c r="AC2662">
        <v>572079</v>
      </c>
      <c r="AD2662">
        <v>405683</v>
      </c>
      <c r="AE2662" t="s">
        <v>78</v>
      </c>
      <c r="AF2662" t="s">
        <v>78</v>
      </c>
      <c r="AG2662" t="s">
        <v>240</v>
      </c>
      <c r="AH2662" t="s">
        <v>145</v>
      </c>
      <c r="AI2662" t="s">
        <v>138</v>
      </c>
      <c r="AJ2662" t="str">
        <f t="shared" si="41"/>
        <v>Apr</v>
      </c>
    </row>
    <row r="2663" spans="1:36" x14ac:dyDescent="0.3">
      <c r="A2663" t="s">
        <v>6789</v>
      </c>
      <c r="B2663" s="33">
        <v>45833</v>
      </c>
      <c r="C2663" t="s">
        <v>98</v>
      </c>
      <c r="D2663" t="s">
        <v>6790</v>
      </c>
      <c r="E2663" t="s">
        <v>177</v>
      </c>
      <c r="F2663" t="s">
        <v>180</v>
      </c>
      <c r="G2663" t="s">
        <v>162</v>
      </c>
      <c r="H2663" t="s">
        <v>160</v>
      </c>
      <c r="I2663">
        <v>1888</v>
      </c>
      <c r="J2663" t="s">
        <v>236</v>
      </c>
      <c r="K2663" t="s">
        <v>2598</v>
      </c>
      <c r="L2663" t="s">
        <v>236</v>
      </c>
      <c r="M2663" t="s">
        <v>562</v>
      </c>
      <c r="N2663">
        <v>274</v>
      </c>
      <c r="O2663">
        <v>0</v>
      </c>
      <c r="P2663">
        <v>50</v>
      </c>
      <c r="Q2663" t="s">
        <v>76</v>
      </c>
      <c r="R2663" t="s">
        <v>238</v>
      </c>
      <c r="S2663" t="s">
        <v>239</v>
      </c>
      <c r="T2663">
        <v>180</v>
      </c>
      <c r="U2663">
        <v>157</v>
      </c>
      <c r="V2663">
        <v>87.22</v>
      </c>
      <c r="W2663" t="s">
        <v>133</v>
      </c>
      <c r="X2663">
        <v>3497</v>
      </c>
      <c r="Y2663">
        <v>549029</v>
      </c>
      <c r="Z2663">
        <v>68452</v>
      </c>
      <c r="AA2663">
        <v>93729</v>
      </c>
      <c r="AB2663">
        <v>711210</v>
      </c>
      <c r="AC2663">
        <v>512421</v>
      </c>
      <c r="AD2663">
        <v>198789</v>
      </c>
      <c r="AE2663" t="s">
        <v>78</v>
      </c>
      <c r="AF2663" t="s">
        <v>81</v>
      </c>
      <c r="AG2663" t="s">
        <v>240</v>
      </c>
      <c r="AH2663" t="s">
        <v>146</v>
      </c>
      <c r="AI2663" t="s">
        <v>139</v>
      </c>
      <c r="AJ2663" t="str">
        <f t="shared" si="41"/>
        <v>Jun</v>
      </c>
    </row>
    <row r="2664" spans="1:36" x14ac:dyDescent="0.3">
      <c r="A2664" t="s">
        <v>6791</v>
      </c>
      <c r="B2664" s="33">
        <v>45846</v>
      </c>
      <c r="C2664" t="s">
        <v>97</v>
      </c>
      <c r="D2664" t="s">
        <v>6792</v>
      </c>
      <c r="E2664" t="s">
        <v>178</v>
      </c>
      <c r="F2664" t="s">
        <v>177</v>
      </c>
      <c r="G2664" t="s">
        <v>157</v>
      </c>
      <c r="H2664" t="s">
        <v>162</v>
      </c>
      <c r="I2664">
        <v>1315</v>
      </c>
      <c r="J2664" t="s">
        <v>459</v>
      </c>
      <c r="K2664" t="s">
        <v>1039</v>
      </c>
      <c r="L2664" t="s">
        <v>459</v>
      </c>
      <c r="M2664" t="s">
        <v>1039</v>
      </c>
      <c r="N2664">
        <v>183</v>
      </c>
      <c r="O2664">
        <v>0</v>
      </c>
      <c r="P2664">
        <v>-8</v>
      </c>
      <c r="Q2664" t="s">
        <v>70</v>
      </c>
      <c r="R2664" t="s">
        <v>238</v>
      </c>
      <c r="S2664" t="s">
        <v>239</v>
      </c>
      <c r="T2664">
        <v>180</v>
      </c>
      <c r="U2664">
        <v>101</v>
      </c>
      <c r="V2664">
        <v>56.11</v>
      </c>
      <c r="W2664" t="s">
        <v>133</v>
      </c>
      <c r="X2664">
        <v>10636</v>
      </c>
      <c r="Y2664">
        <v>1074236</v>
      </c>
      <c r="Z2664">
        <v>23836</v>
      </c>
      <c r="AA2664">
        <v>14847</v>
      </c>
      <c r="AB2664">
        <v>1112919</v>
      </c>
      <c r="AC2664">
        <v>649550</v>
      </c>
      <c r="AD2664">
        <v>463369</v>
      </c>
      <c r="AE2664" t="s">
        <v>75</v>
      </c>
      <c r="AF2664" t="s">
        <v>78</v>
      </c>
      <c r="AG2664" t="s">
        <v>240</v>
      </c>
      <c r="AH2664" t="s">
        <v>144</v>
      </c>
      <c r="AI2664" t="s">
        <v>138</v>
      </c>
      <c r="AJ2664" t="str">
        <f t="shared" si="41"/>
        <v>Jul</v>
      </c>
    </row>
    <row r="2665" spans="1:36" x14ac:dyDescent="0.3">
      <c r="A2665" t="s">
        <v>6793</v>
      </c>
      <c r="B2665" s="33">
        <v>45974</v>
      </c>
      <c r="C2665" t="s">
        <v>99</v>
      </c>
      <c r="D2665" t="s">
        <v>6794</v>
      </c>
      <c r="E2665" t="s">
        <v>179</v>
      </c>
      <c r="F2665" t="s">
        <v>172</v>
      </c>
      <c r="G2665" t="s">
        <v>166</v>
      </c>
      <c r="H2665" t="s">
        <v>155</v>
      </c>
      <c r="I2665">
        <v>880</v>
      </c>
      <c r="J2665" t="s">
        <v>345</v>
      </c>
      <c r="K2665" t="s">
        <v>1251</v>
      </c>
      <c r="L2665" t="s">
        <v>345</v>
      </c>
      <c r="M2665" t="s">
        <v>4119</v>
      </c>
      <c r="N2665">
        <v>144</v>
      </c>
      <c r="O2665">
        <v>45</v>
      </c>
      <c r="P2665">
        <v>47</v>
      </c>
      <c r="Q2665" t="s">
        <v>76</v>
      </c>
      <c r="R2665" t="s">
        <v>238</v>
      </c>
      <c r="S2665" t="s">
        <v>239</v>
      </c>
      <c r="T2665">
        <v>220</v>
      </c>
      <c r="U2665">
        <v>215</v>
      </c>
      <c r="V2665">
        <v>97.73</v>
      </c>
      <c r="W2665" t="s">
        <v>135</v>
      </c>
      <c r="X2665">
        <v>2949</v>
      </c>
      <c r="Y2665">
        <v>634035</v>
      </c>
      <c r="Z2665">
        <v>55470</v>
      </c>
      <c r="AA2665">
        <v>113520</v>
      </c>
      <c r="AB2665">
        <v>803025</v>
      </c>
      <c r="AC2665">
        <v>643067</v>
      </c>
      <c r="AD2665">
        <v>159958</v>
      </c>
      <c r="AE2665" t="s">
        <v>72</v>
      </c>
      <c r="AF2665" t="s">
        <v>81</v>
      </c>
      <c r="AG2665" t="s">
        <v>240</v>
      </c>
      <c r="AH2665" t="s">
        <v>144</v>
      </c>
      <c r="AI2665" t="s">
        <v>139</v>
      </c>
      <c r="AJ2665" t="str">
        <f t="shared" si="41"/>
        <v>Nov</v>
      </c>
    </row>
    <row r="2666" spans="1:36" x14ac:dyDescent="0.3">
      <c r="A2666" t="s">
        <v>6795</v>
      </c>
      <c r="B2666" s="33">
        <v>45665</v>
      </c>
      <c r="C2666" t="s">
        <v>98</v>
      </c>
      <c r="D2666" t="s">
        <v>6796</v>
      </c>
      <c r="E2666" t="s">
        <v>177</v>
      </c>
      <c r="F2666" t="s">
        <v>173</v>
      </c>
      <c r="G2666" t="s">
        <v>162</v>
      </c>
      <c r="H2666" t="s">
        <v>161</v>
      </c>
      <c r="I2666">
        <v>1598</v>
      </c>
      <c r="J2666" t="s">
        <v>310</v>
      </c>
      <c r="K2666" t="s">
        <v>1721</v>
      </c>
      <c r="N2666">
        <v>231</v>
      </c>
      <c r="O2666">
        <v>0</v>
      </c>
      <c r="P2666">
        <v>0</v>
      </c>
      <c r="Q2666" t="s">
        <v>67</v>
      </c>
      <c r="R2666" t="s">
        <v>245</v>
      </c>
      <c r="S2666" t="s">
        <v>120</v>
      </c>
      <c r="T2666">
        <v>150</v>
      </c>
      <c r="U2666">
        <v>0</v>
      </c>
      <c r="V2666">
        <v>0</v>
      </c>
      <c r="W2666" t="s">
        <v>133</v>
      </c>
      <c r="X2666">
        <v>3358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 t="s">
        <v>78</v>
      </c>
      <c r="AF2666" t="s">
        <v>78</v>
      </c>
      <c r="AG2666" t="s">
        <v>240</v>
      </c>
      <c r="AH2666" t="s">
        <v>144</v>
      </c>
      <c r="AI2666" t="s">
        <v>138</v>
      </c>
      <c r="AJ2666" t="str">
        <f t="shared" si="41"/>
        <v>Jan</v>
      </c>
    </row>
    <row r="2667" spans="1:36" x14ac:dyDescent="0.3">
      <c r="A2667" t="s">
        <v>6797</v>
      </c>
      <c r="B2667" s="33">
        <v>45665</v>
      </c>
      <c r="C2667" t="s">
        <v>96</v>
      </c>
      <c r="D2667" t="s">
        <v>6798</v>
      </c>
      <c r="E2667" t="s">
        <v>179</v>
      </c>
      <c r="F2667" t="s">
        <v>181</v>
      </c>
      <c r="G2667" t="s">
        <v>166</v>
      </c>
      <c r="H2667" t="s">
        <v>159</v>
      </c>
      <c r="I2667">
        <v>766</v>
      </c>
      <c r="J2667" t="s">
        <v>362</v>
      </c>
      <c r="K2667" t="s">
        <v>2545</v>
      </c>
      <c r="L2667" t="s">
        <v>353</v>
      </c>
      <c r="M2667" t="s">
        <v>1383</v>
      </c>
      <c r="N2667">
        <v>118</v>
      </c>
      <c r="O2667">
        <v>0</v>
      </c>
      <c r="P2667">
        <v>6</v>
      </c>
      <c r="Q2667" t="s">
        <v>73</v>
      </c>
      <c r="R2667" t="s">
        <v>238</v>
      </c>
      <c r="S2667" t="s">
        <v>239</v>
      </c>
      <c r="T2667">
        <v>180</v>
      </c>
      <c r="U2667">
        <v>176</v>
      </c>
      <c r="V2667">
        <v>97.78</v>
      </c>
      <c r="W2667" t="s">
        <v>133</v>
      </c>
      <c r="X2667">
        <v>6032</v>
      </c>
      <c r="Y2667">
        <v>1061632</v>
      </c>
      <c r="Z2667">
        <v>92224</v>
      </c>
      <c r="AA2667">
        <v>89936</v>
      </c>
      <c r="AB2667">
        <v>1243792</v>
      </c>
      <c r="AC2667">
        <v>976335</v>
      </c>
      <c r="AD2667">
        <v>267457</v>
      </c>
      <c r="AE2667" t="s">
        <v>72</v>
      </c>
      <c r="AF2667" t="s">
        <v>81</v>
      </c>
      <c r="AG2667" t="s">
        <v>240</v>
      </c>
      <c r="AH2667" t="s">
        <v>144</v>
      </c>
      <c r="AI2667" t="s">
        <v>139</v>
      </c>
      <c r="AJ2667" t="str">
        <f t="shared" si="41"/>
        <v>Jan</v>
      </c>
    </row>
    <row r="2668" spans="1:36" x14ac:dyDescent="0.3">
      <c r="A2668" t="s">
        <v>6799</v>
      </c>
      <c r="B2668" s="33">
        <v>45922</v>
      </c>
      <c r="C2668" t="s">
        <v>97</v>
      </c>
      <c r="D2668" t="s">
        <v>6800</v>
      </c>
      <c r="E2668" t="s">
        <v>176</v>
      </c>
      <c r="F2668" t="s">
        <v>179</v>
      </c>
      <c r="G2668" t="s">
        <v>156</v>
      </c>
      <c r="H2668" t="s">
        <v>166</v>
      </c>
      <c r="I2668">
        <v>1727</v>
      </c>
      <c r="J2668" t="s">
        <v>451</v>
      </c>
      <c r="K2668" t="s">
        <v>3603</v>
      </c>
      <c r="L2668" t="s">
        <v>605</v>
      </c>
      <c r="M2668" t="s">
        <v>1685</v>
      </c>
      <c r="N2668">
        <v>220</v>
      </c>
      <c r="O2668">
        <v>0</v>
      </c>
      <c r="P2668">
        <v>6</v>
      </c>
      <c r="Q2668" t="s">
        <v>73</v>
      </c>
      <c r="R2668" t="s">
        <v>238</v>
      </c>
      <c r="S2668" t="s">
        <v>239</v>
      </c>
      <c r="T2668">
        <v>189</v>
      </c>
      <c r="U2668">
        <v>113</v>
      </c>
      <c r="V2668">
        <v>59.79</v>
      </c>
      <c r="W2668" t="s">
        <v>135</v>
      </c>
      <c r="X2668">
        <v>4400</v>
      </c>
      <c r="Y2668">
        <v>497200</v>
      </c>
      <c r="Z2668">
        <v>43505</v>
      </c>
      <c r="AA2668">
        <v>19888</v>
      </c>
      <c r="AB2668">
        <v>560593</v>
      </c>
      <c r="AC2668">
        <v>427311</v>
      </c>
      <c r="AD2668">
        <v>133282</v>
      </c>
      <c r="AE2668" t="s">
        <v>81</v>
      </c>
      <c r="AF2668" t="s">
        <v>72</v>
      </c>
      <c r="AG2668" t="s">
        <v>240</v>
      </c>
      <c r="AH2668" t="s">
        <v>145</v>
      </c>
      <c r="AI2668" t="s">
        <v>139</v>
      </c>
      <c r="AJ2668" t="str">
        <f t="shared" si="41"/>
        <v>Sep</v>
      </c>
    </row>
    <row r="2669" spans="1:36" x14ac:dyDescent="0.3">
      <c r="A2669" t="s">
        <v>6801</v>
      </c>
      <c r="B2669" s="33">
        <v>45819</v>
      </c>
      <c r="C2669" t="s">
        <v>98</v>
      </c>
      <c r="D2669" t="s">
        <v>6802</v>
      </c>
      <c r="E2669" t="s">
        <v>179</v>
      </c>
      <c r="F2669" t="s">
        <v>172</v>
      </c>
      <c r="G2669" t="s">
        <v>166</v>
      </c>
      <c r="H2669" t="s">
        <v>155</v>
      </c>
      <c r="I2669">
        <v>1557</v>
      </c>
      <c r="J2669" t="s">
        <v>342</v>
      </c>
      <c r="K2669" t="s">
        <v>2268</v>
      </c>
      <c r="L2669" t="s">
        <v>639</v>
      </c>
      <c r="M2669" t="s">
        <v>2268</v>
      </c>
      <c r="N2669">
        <v>204</v>
      </c>
      <c r="O2669">
        <v>0</v>
      </c>
      <c r="P2669">
        <v>-6</v>
      </c>
      <c r="Q2669" t="s">
        <v>70</v>
      </c>
      <c r="R2669" t="s">
        <v>238</v>
      </c>
      <c r="S2669" t="s">
        <v>239</v>
      </c>
      <c r="T2669">
        <v>189</v>
      </c>
      <c r="U2669">
        <v>171</v>
      </c>
      <c r="V2669">
        <v>90.48</v>
      </c>
      <c r="W2669" t="s">
        <v>133</v>
      </c>
      <c r="X2669">
        <v>9149</v>
      </c>
      <c r="Y2669">
        <v>1564479</v>
      </c>
      <c r="Z2669">
        <v>53181</v>
      </c>
      <c r="AA2669">
        <v>89262</v>
      </c>
      <c r="AB2669">
        <v>1706922</v>
      </c>
      <c r="AC2669">
        <v>1328614</v>
      </c>
      <c r="AD2669">
        <v>378308</v>
      </c>
      <c r="AE2669" t="s">
        <v>72</v>
      </c>
      <c r="AF2669" t="s">
        <v>81</v>
      </c>
      <c r="AG2669" t="s">
        <v>240</v>
      </c>
      <c r="AH2669" t="s">
        <v>146</v>
      </c>
      <c r="AI2669" t="s">
        <v>139</v>
      </c>
      <c r="AJ2669" t="str">
        <f t="shared" si="41"/>
        <v>Jun</v>
      </c>
    </row>
    <row r="2670" spans="1:36" x14ac:dyDescent="0.3">
      <c r="A2670" t="s">
        <v>6803</v>
      </c>
      <c r="B2670" s="33">
        <v>45713</v>
      </c>
      <c r="C2670" t="s">
        <v>93</v>
      </c>
      <c r="D2670" t="s">
        <v>6804</v>
      </c>
      <c r="E2670" t="s">
        <v>180</v>
      </c>
      <c r="F2670" t="s">
        <v>175</v>
      </c>
      <c r="G2670" t="s">
        <v>160</v>
      </c>
      <c r="H2670" t="s">
        <v>163</v>
      </c>
      <c r="I2670">
        <v>974</v>
      </c>
      <c r="J2670" t="s">
        <v>325</v>
      </c>
      <c r="K2670" t="s">
        <v>2109</v>
      </c>
      <c r="L2670" t="s">
        <v>2873</v>
      </c>
      <c r="M2670" t="s">
        <v>925</v>
      </c>
      <c r="N2670">
        <v>136</v>
      </c>
      <c r="O2670">
        <v>11</v>
      </c>
      <c r="P2670">
        <v>28</v>
      </c>
      <c r="Q2670" t="s">
        <v>73</v>
      </c>
      <c r="R2670" t="s">
        <v>238</v>
      </c>
      <c r="S2670" t="s">
        <v>239</v>
      </c>
      <c r="T2670">
        <v>186</v>
      </c>
      <c r="U2670">
        <v>182</v>
      </c>
      <c r="V2670">
        <v>97.85</v>
      </c>
      <c r="W2670" t="s">
        <v>133</v>
      </c>
      <c r="X2670">
        <v>7963</v>
      </c>
      <c r="Y2670">
        <v>1449266</v>
      </c>
      <c r="Z2670">
        <v>97370</v>
      </c>
      <c r="AA2670">
        <v>105560</v>
      </c>
      <c r="AB2670">
        <v>1652196</v>
      </c>
      <c r="AC2670">
        <v>1370673</v>
      </c>
      <c r="AD2670">
        <v>281523</v>
      </c>
      <c r="AE2670" t="s">
        <v>81</v>
      </c>
      <c r="AF2670" t="s">
        <v>75</v>
      </c>
      <c r="AG2670" t="s">
        <v>240</v>
      </c>
      <c r="AH2670" t="s">
        <v>145</v>
      </c>
      <c r="AI2670" t="s">
        <v>139</v>
      </c>
      <c r="AJ2670" t="str">
        <f t="shared" si="41"/>
        <v>Feb</v>
      </c>
    </row>
    <row r="2671" spans="1:36" x14ac:dyDescent="0.3">
      <c r="A2671" t="s">
        <v>6805</v>
      </c>
      <c r="B2671" s="33">
        <v>45972</v>
      </c>
      <c r="C2671" t="s">
        <v>95</v>
      </c>
      <c r="D2671" t="s">
        <v>6806</v>
      </c>
      <c r="E2671" t="s">
        <v>177</v>
      </c>
      <c r="F2671" t="s">
        <v>174</v>
      </c>
      <c r="G2671" t="s">
        <v>162</v>
      </c>
      <c r="H2671" t="s">
        <v>158</v>
      </c>
      <c r="I2671">
        <v>1595</v>
      </c>
      <c r="J2671" t="s">
        <v>633</v>
      </c>
      <c r="K2671" t="s">
        <v>2695</v>
      </c>
      <c r="N2671">
        <v>226</v>
      </c>
      <c r="O2671">
        <v>0</v>
      </c>
      <c r="P2671">
        <v>0</v>
      </c>
      <c r="Q2671" t="s">
        <v>67</v>
      </c>
      <c r="R2671" t="s">
        <v>245</v>
      </c>
      <c r="S2671" t="s">
        <v>122</v>
      </c>
      <c r="T2671">
        <v>180</v>
      </c>
      <c r="U2671">
        <v>0</v>
      </c>
      <c r="V2671">
        <v>0</v>
      </c>
      <c r="W2671" t="s">
        <v>133</v>
      </c>
      <c r="X2671">
        <v>7014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 t="s">
        <v>78</v>
      </c>
      <c r="AF2671" t="s">
        <v>78</v>
      </c>
      <c r="AG2671" t="s">
        <v>240</v>
      </c>
      <c r="AH2671" t="s">
        <v>144</v>
      </c>
      <c r="AI2671" t="s">
        <v>140</v>
      </c>
      <c r="AJ2671" t="str">
        <f t="shared" si="41"/>
        <v>Nov</v>
      </c>
    </row>
    <row r="2672" spans="1:36" x14ac:dyDescent="0.3">
      <c r="A2672" t="s">
        <v>6807</v>
      </c>
      <c r="B2672" s="33">
        <v>45915</v>
      </c>
      <c r="C2672" t="s">
        <v>95</v>
      </c>
      <c r="D2672" t="s">
        <v>6808</v>
      </c>
      <c r="E2672" t="s">
        <v>172</v>
      </c>
      <c r="F2672" t="s">
        <v>175</v>
      </c>
      <c r="G2672" t="s">
        <v>155</v>
      </c>
      <c r="H2672" t="s">
        <v>163</v>
      </c>
      <c r="I2672">
        <v>631</v>
      </c>
      <c r="J2672" t="s">
        <v>806</v>
      </c>
      <c r="K2672" t="s">
        <v>1006</v>
      </c>
      <c r="L2672" t="s">
        <v>381</v>
      </c>
      <c r="M2672" t="s">
        <v>977</v>
      </c>
      <c r="N2672">
        <v>98</v>
      </c>
      <c r="O2672">
        <v>15</v>
      </c>
      <c r="P2672">
        <v>15</v>
      </c>
      <c r="Q2672" t="s">
        <v>73</v>
      </c>
      <c r="R2672" t="s">
        <v>238</v>
      </c>
      <c r="S2672" t="s">
        <v>239</v>
      </c>
      <c r="T2672">
        <v>180</v>
      </c>
      <c r="U2672">
        <v>152</v>
      </c>
      <c r="V2672">
        <v>84.44</v>
      </c>
      <c r="W2672" t="s">
        <v>133</v>
      </c>
      <c r="X2672">
        <v>5039</v>
      </c>
      <c r="Y2672">
        <v>765928</v>
      </c>
      <c r="Z2672">
        <v>24320</v>
      </c>
      <c r="AA2672">
        <v>73112</v>
      </c>
      <c r="AB2672">
        <v>863360</v>
      </c>
      <c r="AC2672">
        <v>560571</v>
      </c>
      <c r="AD2672">
        <v>302789</v>
      </c>
      <c r="AE2672" t="s">
        <v>81</v>
      </c>
      <c r="AF2672" t="s">
        <v>75</v>
      </c>
      <c r="AG2672" t="s">
        <v>240</v>
      </c>
      <c r="AH2672" t="s">
        <v>144</v>
      </c>
      <c r="AI2672" t="s">
        <v>138</v>
      </c>
      <c r="AJ2672" t="str">
        <f t="shared" si="41"/>
        <v>Sep</v>
      </c>
    </row>
    <row r="2673" spans="1:36" x14ac:dyDescent="0.3">
      <c r="A2673" t="s">
        <v>6809</v>
      </c>
      <c r="B2673" s="33">
        <v>45970</v>
      </c>
      <c r="C2673" t="s">
        <v>97</v>
      </c>
      <c r="D2673" t="s">
        <v>6810</v>
      </c>
      <c r="E2673" t="s">
        <v>174</v>
      </c>
      <c r="F2673" t="s">
        <v>176</v>
      </c>
      <c r="G2673" t="s">
        <v>158</v>
      </c>
      <c r="H2673" t="s">
        <v>156</v>
      </c>
      <c r="I2673">
        <v>1907</v>
      </c>
      <c r="J2673" t="s">
        <v>264</v>
      </c>
      <c r="K2673" t="s">
        <v>1167</v>
      </c>
      <c r="L2673" t="s">
        <v>310</v>
      </c>
      <c r="M2673" t="s">
        <v>1639</v>
      </c>
      <c r="N2673">
        <v>276</v>
      </c>
      <c r="O2673">
        <v>0</v>
      </c>
      <c r="P2673">
        <v>32</v>
      </c>
      <c r="Q2673" t="s">
        <v>76</v>
      </c>
      <c r="R2673" t="s">
        <v>238</v>
      </c>
      <c r="S2673" t="s">
        <v>239</v>
      </c>
      <c r="T2673">
        <v>180</v>
      </c>
      <c r="U2673">
        <v>128</v>
      </c>
      <c r="V2673">
        <v>71.11</v>
      </c>
      <c r="W2673" t="s">
        <v>133</v>
      </c>
      <c r="X2673">
        <v>9484</v>
      </c>
      <c r="Y2673">
        <v>1213952</v>
      </c>
      <c r="Z2673">
        <v>65024</v>
      </c>
      <c r="AA2673">
        <v>26624</v>
      </c>
      <c r="AB2673">
        <v>1305600</v>
      </c>
      <c r="AC2673">
        <v>1035836</v>
      </c>
      <c r="AD2673">
        <v>269764</v>
      </c>
      <c r="AE2673" t="s">
        <v>78</v>
      </c>
      <c r="AF2673" t="s">
        <v>81</v>
      </c>
      <c r="AG2673" t="s">
        <v>240</v>
      </c>
      <c r="AH2673" t="s">
        <v>144</v>
      </c>
      <c r="AI2673" t="s">
        <v>140</v>
      </c>
      <c r="AJ2673" t="str">
        <f t="shared" si="41"/>
        <v>Nov</v>
      </c>
    </row>
    <row r="2674" spans="1:36" x14ac:dyDescent="0.3">
      <c r="A2674" t="s">
        <v>6811</v>
      </c>
      <c r="B2674" s="33">
        <v>45915</v>
      </c>
      <c r="C2674" t="s">
        <v>99</v>
      </c>
      <c r="D2674" t="s">
        <v>6812</v>
      </c>
      <c r="E2674" t="s">
        <v>172</v>
      </c>
      <c r="F2674" t="s">
        <v>177</v>
      </c>
      <c r="G2674" t="s">
        <v>155</v>
      </c>
      <c r="H2674" t="s">
        <v>162</v>
      </c>
      <c r="I2674">
        <v>2013</v>
      </c>
      <c r="J2674" t="s">
        <v>1045</v>
      </c>
      <c r="K2674" t="s">
        <v>699</v>
      </c>
      <c r="L2674" t="s">
        <v>1596</v>
      </c>
      <c r="M2674" t="s">
        <v>2519</v>
      </c>
      <c r="N2674">
        <v>279</v>
      </c>
      <c r="O2674">
        <v>8</v>
      </c>
      <c r="P2674">
        <v>34</v>
      </c>
      <c r="Q2674" t="s">
        <v>76</v>
      </c>
      <c r="R2674" t="s">
        <v>238</v>
      </c>
      <c r="S2674" t="s">
        <v>239</v>
      </c>
      <c r="T2674">
        <v>150</v>
      </c>
      <c r="U2674">
        <v>122</v>
      </c>
      <c r="V2674">
        <v>81.33</v>
      </c>
      <c r="W2674" t="s">
        <v>133</v>
      </c>
      <c r="X2674">
        <v>3696</v>
      </c>
      <c r="Y2674">
        <v>450912</v>
      </c>
      <c r="Z2674">
        <v>46604</v>
      </c>
      <c r="AA2674">
        <v>77226</v>
      </c>
      <c r="AB2674">
        <v>574742</v>
      </c>
      <c r="AC2674">
        <v>427839</v>
      </c>
      <c r="AD2674">
        <v>146903</v>
      </c>
      <c r="AE2674" t="s">
        <v>81</v>
      </c>
      <c r="AF2674" t="s">
        <v>78</v>
      </c>
      <c r="AG2674" t="s">
        <v>240</v>
      </c>
      <c r="AH2674" t="s">
        <v>145</v>
      </c>
      <c r="AI2674" t="s">
        <v>138</v>
      </c>
      <c r="AJ2674" t="str">
        <f t="shared" si="41"/>
        <v>Sep</v>
      </c>
    </row>
    <row r="2675" spans="1:36" x14ac:dyDescent="0.3">
      <c r="A2675" t="s">
        <v>6813</v>
      </c>
      <c r="B2675" s="33">
        <v>45733</v>
      </c>
      <c r="C2675" t="s">
        <v>98</v>
      </c>
      <c r="D2675" t="s">
        <v>6814</v>
      </c>
      <c r="E2675" t="s">
        <v>178</v>
      </c>
      <c r="F2675" t="s">
        <v>179</v>
      </c>
      <c r="G2675" t="s">
        <v>157</v>
      </c>
      <c r="H2675" t="s">
        <v>166</v>
      </c>
      <c r="I2675">
        <v>1727</v>
      </c>
      <c r="J2675" t="s">
        <v>385</v>
      </c>
      <c r="K2675" t="s">
        <v>1088</v>
      </c>
      <c r="L2675" t="s">
        <v>385</v>
      </c>
      <c r="M2675" t="s">
        <v>416</v>
      </c>
      <c r="N2675">
        <v>229</v>
      </c>
      <c r="O2675">
        <v>0</v>
      </c>
      <c r="P2675">
        <v>15</v>
      </c>
      <c r="Q2675" t="s">
        <v>73</v>
      </c>
      <c r="R2675" t="s">
        <v>238</v>
      </c>
      <c r="S2675" t="s">
        <v>239</v>
      </c>
      <c r="T2675">
        <v>180</v>
      </c>
      <c r="U2675">
        <v>176</v>
      </c>
      <c r="V2675">
        <v>97.78</v>
      </c>
      <c r="W2675" t="s">
        <v>135</v>
      </c>
      <c r="X2675">
        <v>5112</v>
      </c>
      <c r="Y2675">
        <v>899712</v>
      </c>
      <c r="Z2675">
        <v>54384</v>
      </c>
      <c r="AA2675">
        <v>71104</v>
      </c>
      <c r="AB2675">
        <v>1025200</v>
      </c>
      <c r="AC2675">
        <v>663457</v>
      </c>
      <c r="AD2675">
        <v>361743</v>
      </c>
      <c r="AE2675" t="s">
        <v>75</v>
      </c>
      <c r="AF2675" t="s">
        <v>72</v>
      </c>
      <c r="AG2675" t="s">
        <v>240</v>
      </c>
      <c r="AH2675" t="s">
        <v>144</v>
      </c>
      <c r="AI2675" t="s">
        <v>140</v>
      </c>
      <c r="AJ2675" t="str">
        <f t="shared" si="41"/>
        <v>Mar</v>
      </c>
    </row>
    <row r="2676" spans="1:36" x14ac:dyDescent="0.3">
      <c r="A2676" t="s">
        <v>6815</v>
      </c>
      <c r="B2676" s="33">
        <v>45958</v>
      </c>
      <c r="C2676" t="s">
        <v>95</v>
      </c>
      <c r="D2676" t="s">
        <v>6816</v>
      </c>
      <c r="E2676" t="s">
        <v>177</v>
      </c>
      <c r="F2676" t="s">
        <v>176</v>
      </c>
      <c r="G2676" t="s">
        <v>162</v>
      </c>
      <c r="H2676" t="s">
        <v>156</v>
      </c>
      <c r="I2676">
        <v>524</v>
      </c>
      <c r="J2676" t="s">
        <v>504</v>
      </c>
      <c r="K2676" t="s">
        <v>2120</v>
      </c>
      <c r="L2676" t="s">
        <v>1511</v>
      </c>
      <c r="M2676" t="s">
        <v>2040</v>
      </c>
      <c r="N2676">
        <v>81</v>
      </c>
      <c r="O2676">
        <v>20</v>
      </c>
      <c r="P2676">
        <v>48</v>
      </c>
      <c r="Q2676" t="s">
        <v>76</v>
      </c>
      <c r="R2676" t="s">
        <v>238</v>
      </c>
      <c r="S2676" t="s">
        <v>239</v>
      </c>
      <c r="T2676">
        <v>220</v>
      </c>
      <c r="U2676">
        <v>168</v>
      </c>
      <c r="V2676">
        <v>76.36</v>
      </c>
      <c r="W2676" t="s">
        <v>133</v>
      </c>
      <c r="X2676">
        <v>8686</v>
      </c>
      <c r="Y2676">
        <v>1459248</v>
      </c>
      <c r="Z2676">
        <v>49896</v>
      </c>
      <c r="AA2676">
        <v>26040</v>
      </c>
      <c r="AB2676">
        <v>1535184</v>
      </c>
      <c r="AC2676">
        <v>1337264</v>
      </c>
      <c r="AD2676">
        <v>197920</v>
      </c>
      <c r="AE2676" t="s">
        <v>78</v>
      </c>
      <c r="AF2676" t="s">
        <v>81</v>
      </c>
      <c r="AG2676" t="s">
        <v>240</v>
      </c>
      <c r="AH2676" t="s">
        <v>145</v>
      </c>
      <c r="AI2676" t="s">
        <v>139</v>
      </c>
      <c r="AJ2676" t="str">
        <f t="shared" si="41"/>
        <v>Oct</v>
      </c>
    </row>
    <row r="2677" spans="1:36" x14ac:dyDescent="0.3">
      <c r="A2677" t="s">
        <v>6817</v>
      </c>
      <c r="B2677" s="33">
        <v>45809</v>
      </c>
      <c r="C2677" t="s">
        <v>95</v>
      </c>
      <c r="D2677" t="s">
        <v>6818</v>
      </c>
      <c r="E2677" t="s">
        <v>179</v>
      </c>
      <c r="F2677" t="s">
        <v>180</v>
      </c>
      <c r="G2677" t="s">
        <v>166</v>
      </c>
      <c r="H2677" t="s">
        <v>160</v>
      </c>
      <c r="I2677">
        <v>1333</v>
      </c>
      <c r="J2677" t="s">
        <v>266</v>
      </c>
      <c r="K2677" t="s">
        <v>869</v>
      </c>
      <c r="N2677">
        <v>171</v>
      </c>
      <c r="O2677">
        <v>0</v>
      </c>
      <c r="P2677">
        <v>0</v>
      </c>
      <c r="Q2677" t="s">
        <v>67</v>
      </c>
      <c r="R2677" t="s">
        <v>245</v>
      </c>
      <c r="S2677" t="s">
        <v>120</v>
      </c>
      <c r="T2677">
        <v>186</v>
      </c>
      <c r="U2677">
        <v>0</v>
      </c>
      <c r="V2677">
        <v>0</v>
      </c>
      <c r="W2677" t="s">
        <v>135</v>
      </c>
      <c r="X2677">
        <v>4353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 t="s">
        <v>72</v>
      </c>
      <c r="AF2677" t="s">
        <v>81</v>
      </c>
      <c r="AG2677" t="s">
        <v>240</v>
      </c>
      <c r="AH2677" t="s">
        <v>145</v>
      </c>
      <c r="AI2677" t="s">
        <v>139</v>
      </c>
      <c r="AJ2677" t="str">
        <f t="shared" si="41"/>
        <v>Jun</v>
      </c>
    </row>
    <row r="2678" spans="1:36" x14ac:dyDescent="0.3">
      <c r="A2678" t="s">
        <v>6819</v>
      </c>
      <c r="B2678" s="33">
        <v>45684</v>
      </c>
      <c r="C2678" t="s">
        <v>97</v>
      </c>
      <c r="D2678" t="s">
        <v>6820</v>
      </c>
      <c r="E2678" t="s">
        <v>172</v>
      </c>
      <c r="F2678" t="s">
        <v>179</v>
      </c>
      <c r="G2678" t="s">
        <v>155</v>
      </c>
      <c r="H2678" t="s">
        <v>166</v>
      </c>
      <c r="I2678">
        <v>2227</v>
      </c>
      <c r="J2678" t="s">
        <v>280</v>
      </c>
      <c r="K2678" t="s">
        <v>4589</v>
      </c>
      <c r="L2678" t="s">
        <v>780</v>
      </c>
      <c r="M2678" t="s">
        <v>2089</v>
      </c>
      <c r="N2678">
        <v>286</v>
      </c>
      <c r="O2678">
        <v>7</v>
      </c>
      <c r="P2678">
        <v>18</v>
      </c>
      <c r="Q2678" t="s">
        <v>73</v>
      </c>
      <c r="R2678" t="s">
        <v>238</v>
      </c>
      <c r="S2678" t="s">
        <v>239</v>
      </c>
      <c r="T2678">
        <v>186</v>
      </c>
      <c r="U2678">
        <v>135</v>
      </c>
      <c r="V2678">
        <v>72.58</v>
      </c>
      <c r="W2678" t="s">
        <v>133</v>
      </c>
      <c r="X2678">
        <v>8534</v>
      </c>
      <c r="Y2678">
        <v>1152090</v>
      </c>
      <c r="Z2678">
        <v>24570</v>
      </c>
      <c r="AA2678">
        <v>83970</v>
      </c>
      <c r="AB2678">
        <v>1260630</v>
      </c>
      <c r="AC2678">
        <v>731726</v>
      </c>
      <c r="AD2678">
        <v>528904</v>
      </c>
      <c r="AE2678" t="s">
        <v>81</v>
      </c>
      <c r="AF2678" t="s">
        <v>72</v>
      </c>
      <c r="AG2678" t="s">
        <v>240</v>
      </c>
      <c r="AH2678" t="s">
        <v>144</v>
      </c>
      <c r="AI2678" t="s">
        <v>138</v>
      </c>
      <c r="AJ2678" t="str">
        <f t="shared" si="41"/>
        <v>Jan</v>
      </c>
    </row>
    <row r="2679" spans="1:36" x14ac:dyDescent="0.3">
      <c r="A2679" t="s">
        <v>6821</v>
      </c>
      <c r="B2679" s="33">
        <v>45662</v>
      </c>
      <c r="C2679" t="s">
        <v>93</v>
      </c>
      <c r="D2679" t="s">
        <v>6822</v>
      </c>
      <c r="E2679" t="s">
        <v>173</v>
      </c>
      <c r="F2679" t="s">
        <v>180</v>
      </c>
      <c r="G2679" t="s">
        <v>161</v>
      </c>
      <c r="H2679" t="s">
        <v>160</v>
      </c>
      <c r="I2679">
        <v>2387</v>
      </c>
      <c r="J2679" t="s">
        <v>248</v>
      </c>
      <c r="K2679" t="s">
        <v>3683</v>
      </c>
      <c r="L2679" t="s">
        <v>447</v>
      </c>
      <c r="M2679" t="s">
        <v>3837</v>
      </c>
      <c r="N2679">
        <v>337</v>
      </c>
      <c r="O2679">
        <v>0</v>
      </c>
      <c r="P2679">
        <v>15</v>
      </c>
      <c r="Q2679" t="s">
        <v>73</v>
      </c>
      <c r="R2679" t="s">
        <v>238</v>
      </c>
      <c r="S2679" t="s">
        <v>239</v>
      </c>
      <c r="T2679">
        <v>150</v>
      </c>
      <c r="U2679">
        <v>120</v>
      </c>
      <c r="V2679">
        <v>80</v>
      </c>
      <c r="W2679" t="s">
        <v>133</v>
      </c>
      <c r="X2679">
        <v>8290</v>
      </c>
      <c r="Y2679">
        <v>994800</v>
      </c>
      <c r="Z2679">
        <v>45240</v>
      </c>
      <c r="AA2679">
        <v>45600</v>
      </c>
      <c r="AB2679">
        <v>1085640</v>
      </c>
      <c r="AC2679">
        <v>692666</v>
      </c>
      <c r="AD2679">
        <v>392974</v>
      </c>
      <c r="AE2679" t="s">
        <v>78</v>
      </c>
      <c r="AF2679" t="s">
        <v>81</v>
      </c>
      <c r="AG2679" t="s">
        <v>240</v>
      </c>
      <c r="AH2679" t="s">
        <v>144</v>
      </c>
      <c r="AI2679" t="s">
        <v>139</v>
      </c>
      <c r="AJ2679" t="str">
        <f t="shared" si="41"/>
        <v>Jan</v>
      </c>
    </row>
    <row r="2680" spans="1:36" x14ac:dyDescent="0.3">
      <c r="A2680" t="s">
        <v>6823</v>
      </c>
      <c r="B2680" s="33">
        <v>45912</v>
      </c>
      <c r="C2680" t="s">
        <v>93</v>
      </c>
      <c r="D2680" t="s">
        <v>6824</v>
      </c>
      <c r="E2680" t="s">
        <v>181</v>
      </c>
      <c r="F2680" t="s">
        <v>173</v>
      </c>
      <c r="G2680" t="s">
        <v>159</v>
      </c>
      <c r="H2680" t="s">
        <v>161</v>
      </c>
      <c r="I2680">
        <v>2241</v>
      </c>
      <c r="J2680" t="s">
        <v>342</v>
      </c>
      <c r="K2680" t="s">
        <v>2036</v>
      </c>
      <c r="L2680" t="s">
        <v>639</v>
      </c>
      <c r="M2680" t="s">
        <v>2036</v>
      </c>
      <c r="N2680">
        <v>303</v>
      </c>
      <c r="O2680">
        <v>0</v>
      </c>
      <c r="P2680">
        <v>0</v>
      </c>
      <c r="Q2680" t="s">
        <v>70</v>
      </c>
      <c r="R2680" t="s">
        <v>238</v>
      </c>
      <c r="S2680" t="s">
        <v>239</v>
      </c>
      <c r="T2680">
        <v>189</v>
      </c>
      <c r="U2680">
        <v>129</v>
      </c>
      <c r="V2680">
        <v>68.25</v>
      </c>
      <c r="W2680" t="s">
        <v>133</v>
      </c>
      <c r="X2680">
        <v>6582</v>
      </c>
      <c r="Y2680">
        <v>849078</v>
      </c>
      <c r="Z2680">
        <v>30186</v>
      </c>
      <c r="AA2680">
        <v>34572</v>
      </c>
      <c r="AB2680">
        <v>913836</v>
      </c>
      <c r="AC2680">
        <v>764787</v>
      </c>
      <c r="AD2680">
        <v>149049</v>
      </c>
      <c r="AE2680" t="s">
        <v>81</v>
      </c>
      <c r="AF2680" t="s">
        <v>78</v>
      </c>
      <c r="AG2680" t="s">
        <v>240</v>
      </c>
      <c r="AH2680" t="s">
        <v>144</v>
      </c>
      <c r="AI2680" t="s">
        <v>139</v>
      </c>
      <c r="AJ2680" t="str">
        <f t="shared" si="41"/>
        <v>Sep</v>
      </c>
    </row>
    <row r="2681" spans="1:36" x14ac:dyDescent="0.3">
      <c r="A2681" t="s">
        <v>6825</v>
      </c>
      <c r="B2681" s="33">
        <v>45884</v>
      </c>
      <c r="C2681" t="s">
        <v>97</v>
      </c>
      <c r="D2681" t="s">
        <v>6826</v>
      </c>
      <c r="E2681" t="s">
        <v>176</v>
      </c>
      <c r="F2681" t="s">
        <v>181</v>
      </c>
      <c r="G2681" t="s">
        <v>156</v>
      </c>
      <c r="H2681" t="s">
        <v>159</v>
      </c>
      <c r="I2681">
        <v>1131</v>
      </c>
      <c r="J2681" t="s">
        <v>605</v>
      </c>
      <c r="K2681" t="s">
        <v>1286</v>
      </c>
      <c r="L2681" t="s">
        <v>740</v>
      </c>
      <c r="M2681" t="s">
        <v>4504</v>
      </c>
      <c r="N2681">
        <v>166</v>
      </c>
      <c r="O2681">
        <v>8</v>
      </c>
      <c r="P2681">
        <v>26</v>
      </c>
      <c r="Q2681" t="s">
        <v>73</v>
      </c>
      <c r="R2681" t="s">
        <v>238</v>
      </c>
      <c r="S2681" t="s">
        <v>239</v>
      </c>
      <c r="T2681">
        <v>186</v>
      </c>
      <c r="U2681">
        <v>166</v>
      </c>
      <c r="V2681">
        <v>89.25</v>
      </c>
      <c r="W2681" t="s">
        <v>133</v>
      </c>
      <c r="X2681">
        <v>5283</v>
      </c>
      <c r="Y2681">
        <v>876978</v>
      </c>
      <c r="Z2681">
        <v>27722</v>
      </c>
      <c r="AA2681">
        <v>58930</v>
      </c>
      <c r="AB2681">
        <v>963630</v>
      </c>
      <c r="AC2681">
        <v>632390</v>
      </c>
      <c r="AD2681">
        <v>331240</v>
      </c>
      <c r="AE2681" t="s">
        <v>81</v>
      </c>
      <c r="AF2681" t="s">
        <v>81</v>
      </c>
      <c r="AG2681" t="s">
        <v>240</v>
      </c>
      <c r="AH2681" t="s">
        <v>145</v>
      </c>
      <c r="AI2681" t="s">
        <v>139</v>
      </c>
      <c r="AJ2681" t="str">
        <f t="shared" si="41"/>
        <v>Aug</v>
      </c>
    </row>
    <row r="2682" spans="1:36" x14ac:dyDescent="0.3">
      <c r="A2682" t="s">
        <v>6827</v>
      </c>
      <c r="B2682" s="33">
        <v>45974</v>
      </c>
      <c r="C2682" t="s">
        <v>98</v>
      </c>
      <c r="D2682" t="s">
        <v>6828</v>
      </c>
      <c r="E2682" t="s">
        <v>174</v>
      </c>
      <c r="F2682" t="s">
        <v>173</v>
      </c>
      <c r="G2682" t="s">
        <v>158</v>
      </c>
      <c r="H2682" t="s">
        <v>161</v>
      </c>
      <c r="I2682">
        <v>2148</v>
      </c>
      <c r="J2682" t="s">
        <v>682</v>
      </c>
      <c r="K2682" t="s">
        <v>4589</v>
      </c>
      <c r="L2682" t="s">
        <v>776</v>
      </c>
      <c r="M2682" t="s">
        <v>311</v>
      </c>
      <c r="N2682">
        <v>286</v>
      </c>
      <c r="O2682">
        <v>42</v>
      </c>
      <c r="P2682">
        <v>48</v>
      </c>
      <c r="Q2682" t="s">
        <v>76</v>
      </c>
      <c r="R2682" t="s">
        <v>238</v>
      </c>
      <c r="S2682" t="s">
        <v>239</v>
      </c>
      <c r="T2682">
        <v>180</v>
      </c>
      <c r="U2682">
        <v>144</v>
      </c>
      <c r="V2682">
        <v>80</v>
      </c>
      <c r="W2682" t="s">
        <v>134</v>
      </c>
      <c r="X2682">
        <v>10656</v>
      </c>
      <c r="Y2682">
        <v>1534464</v>
      </c>
      <c r="Z2682">
        <v>49680</v>
      </c>
      <c r="AA2682">
        <v>57024</v>
      </c>
      <c r="AB2682">
        <v>1641168</v>
      </c>
      <c r="AC2682">
        <v>1098945</v>
      </c>
      <c r="AD2682">
        <v>542223</v>
      </c>
      <c r="AE2682" t="s">
        <v>78</v>
      </c>
      <c r="AF2682" t="s">
        <v>78</v>
      </c>
      <c r="AG2682" t="s">
        <v>240</v>
      </c>
      <c r="AH2682" t="s">
        <v>145</v>
      </c>
      <c r="AI2682" t="s">
        <v>140</v>
      </c>
      <c r="AJ2682" t="str">
        <f t="shared" si="41"/>
        <v>Nov</v>
      </c>
    </row>
    <row r="2683" spans="1:36" x14ac:dyDescent="0.3">
      <c r="A2683" t="s">
        <v>6829</v>
      </c>
      <c r="B2683" s="33">
        <v>45934</v>
      </c>
      <c r="C2683" t="s">
        <v>93</v>
      </c>
      <c r="D2683" t="s">
        <v>6830</v>
      </c>
      <c r="E2683" t="s">
        <v>180</v>
      </c>
      <c r="F2683" t="s">
        <v>175</v>
      </c>
      <c r="G2683" t="s">
        <v>160</v>
      </c>
      <c r="H2683" t="s">
        <v>163</v>
      </c>
      <c r="I2683">
        <v>2355</v>
      </c>
      <c r="J2683" t="s">
        <v>353</v>
      </c>
      <c r="K2683" t="s">
        <v>443</v>
      </c>
      <c r="L2683" t="s">
        <v>353</v>
      </c>
      <c r="M2683" t="s">
        <v>4384</v>
      </c>
      <c r="N2683">
        <v>289</v>
      </c>
      <c r="O2683">
        <v>0</v>
      </c>
      <c r="P2683">
        <v>6</v>
      </c>
      <c r="Q2683" t="s">
        <v>73</v>
      </c>
      <c r="R2683" t="s">
        <v>238</v>
      </c>
      <c r="S2683" t="s">
        <v>239</v>
      </c>
      <c r="T2683">
        <v>180</v>
      </c>
      <c r="U2683">
        <v>140</v>
      </c>
      <c r="V2683">
        <v>77.78</v>
      </c>
      <c r="W2683" t="s">
        <v>133</v>
      </c>
      <c r="X2683">
        <v>5908</v>
      </c>
      <c r="Y2683">
        <v>827120</v>
      </c>
      <c r="Z2683">
        <v>46900</v>
      </c>
      <c r="AA2683">
        <v>79240</v>
      </c>
      <c r="AB2683">
        <v>953260</v>
      </c>
      <c r="AC2683">
        <v>749650</v>
      </c>
      <c r="AD2683">
        <v>203610</v>
      </c>
      <c r="AE2683" t="s">
        <v>81</v>
      </c>
      <c r="AF2683" t="s">
        <v>75</v>
      </c>
      <c r="AG2683" t="s">
        <v>240</v>
      </c>
      <c r="AH2683" t="s">
        <v>144</v>
      </c>
      <c r="AI2683" t="s">
        <v>139</v>
      </c>
      <c r="AJ2683" t="str">
        <f t="shared" si="41"/>
        <v>Oct</v>
      </c>
    </row>
    <row r="2684" spans="1:36" x14ac:dyDescent="0.3">
      <c r="A2684" t="s">
        <v>6831</v>
      </c>
      <c r="B2684" s="33">
        <v>45766</v>
      </c>
      <c r="C2684" t="s">
        <v>93</v>
      </c>
      <c r="D2684" t="s">
        <v>6832</v>
      </c>
      <c r="E2684" t="s">
        <v>181</v>
      </c>
      <c r="F2684" t="s">
        <v>173</v>
      </c>
      <c r="G2684" t="s">
        <v>159</v>
      </c>
      <c r="H2684" t="s">
        <v>161</v>
      </c>
      <c r="I2684">
        <v>2361</v>
      </c>
      <c r="J2684" t="s">
        <v>243</v>
      </c>
      <c r="K2684" t="s">
        <v>2666</v>
      </c>
      <c r="L2684" t="s">
        <v>500</v>
      </c>
      <c r="M2684" t="s">
        <v>6833</v>
      </c>
      <c r="N2684">
        <v>324</v>
      </c>
      <c r="O2684">
        <v>36</v>
      </c>
      <c r="P2684">
        <v>53</v>
      </c>
      <c r="Q2684" t="s">
        <v>76</v>
      </c>
      <c r="R2684" t="s">
        <v>238</v>
      </c>
      <c r="S2684" t="s">
        <v>239</v>
      </c>
      <c r="T2684">
        <v>220</v>
      </c>
      <c r="U2684">
        <v>129</v>
      </c>
      <c r="V2684">
        <v>58.64</v>
      </c>
      <c r="W2684" t="s">
        <v>135</v>
      </c>
      <c r="X2684">
        <v>3155</v>
      </c>
      <c r="Y2684">
        <v>406995</v>
      </c>
      <c r="Z2684">
        <v>39216</v>
      </c>
      <c r="AA2684">
        <v>102039</v>
      </c>
      <c r="AB2684">
        <v>548250</v>
      </c>
      <c r="AC2684">
        <v>321071</v>
      </c>
      <c r="AD2684">
        <v>227179</v>
      </c>
      <c r="AE2684" t="s">
        <v>81</v>
      </c>
      <c r="AF2684" t="s">
        <v>78</v>
      </c>
      <c r="AG2684" t="s">
        <v>240</v>
      </c>
      <c r="AH2684" t="s">
        <v>144</v>
      </c>
      <c r="AI2684" t="s">
        <v>139</v>
      </c>
      <c r="AJ2684" t="str">
        <f t="shared" si="41"/>
        <v>Apr</v>
      </c>
    </row>
    <row r="2685" spans="1:36" x14ac:dyDescent="0.3">
      <c r="A2685" t="s">
        <v>6834</v>
      </c>
      <c r="B2685" s="33">
        <v>45796</v>
      </c>
      <c r="C2685" t="s">
        <v>93</v>
      </c>
      <c r="D2685" t="s">
        <v>6835</v>
      </c>
      <c r="E2685" t="s">
        <v>177</v>
      </c>
      <c r="F2685" t="s">
        <v>174</v>
      </c>
      <c r="G2685" t="s">
        <v>162</v>
      </c>
      <c r="H2685" t="s">
        <v>158</v>
      </c>
      <c r="I2685">
        <v>2357</v>
      </c>
      <c r="J2685" t="s">
        <v>414</v>
      </c>
      <c r="K2685" t="s">
        <v>4290</v>
      </c>
      <c r="L2685" t="s">
        <v>3917</v>
      </c>
      <c r="M2685" t="s">
        <v>1790</v>
      </c>
      <c r="N2685">
        <v>289</v>
      </c>
      <c r="O2685">
        <v>12</v>
      </c>
      <c r="P2685">
        <v>4</v>
      </c>
      <c r="Q2685" t="s">
        <v>73</v>
      </c>
      <c r="R2685" t="s">
        <v>238</v>
      </c>
      <c r="S2685" t="s">
        <v>239</v>
      </c>
      <c r="T2685">
        <v>150</v>
      </c>
      <c r="U2685">
        <v>137</v>
      </c>
      <c r="V2685">
        <v>91.33</v>
      </c>
      <c r="W2685" t="s">
        <v>135</v>
      </c>
      <c r="X2685">
        <v>6537</v>
      </c>
      <c r="Y2685">
        <v>895569</v>
      </c>
      <c r="Z2685">
        <v>32195</v>
      </c>
      <c r="AA2685">
        <v>63020</v>
      </c>
      <c r="AB2685">
        <v>990784</v>
      </c>
      <c r="AC2685">
        <v>837697</v>
      </c>
      <c r="AD2685">
        <v>153087</v>
      </c>
      <c r="AE2685" t="s">
        <v>78</v>
      </c>
      <c r="AF2685" t="s">
        <v>78</v>
      </c>
      <c r="AG2685" t="s">
        <v>240</v>
      </c>
      <c r="AH2685" t="s">
        <v>146</v>
      </c>
      <c r="AI2685" t="s">
        <v>140</v>
      </c>
      <c r="AJ2685" t="str">
        <f t="shared" si="41"/>
        <v>May</v>
      </c>
    </row>
    <row r="2686" spans="1:36" x14ac:dyDescent="0.3">
      <c r="A2686" t="s">
        <v>6836</v>
      </c>
      <c r="B2686" s="33">
        <v>46006</v>
      </c>
      <c r="C2686" t="s">
        <v>96</v>
      </c>
      <c r="D2686" t="s">
        <v>6837</v>
      </c>
      <c r="E2686" t="s">
        <v>173</v>
      </c>
      <c r="F2686" t="s">
        <v>178</v>
      </c>
      <c r="G2686" t="s">
        <v>161</v>
      </c>
      <c r="H2686" t="s">
        <v>157</v>
      </c>
      <c r="I2686">
        <v>1898</v>
      </c>
      <c r="J2686" t="s">
        <v>345</v>
      </c>
      <c r="K2686" t="s">
        <v>1072</v>
      </c>
      <c r="L2686" t="s">
        <v>343</v>
      </c>
      <c r="M2686" t="s">
        <v>3107</v>
      </c>
      <c r="N2686">
        <v>240</v>
      </c>
      <c r="O2686">
        <v>20</v>
      </c>
      <c r="P2686">
        <v>44</v>
      </c>
      <c r="Q2686" t="s">
        <v>76</v>
      </c>
      <c r="R2686" t="s">
        <v>238</v>
      </c>
      <c r="S2686" t="s">
        <v>239</v>
      </c>
      <c r="T2686">
        <v>150</v>
      </c>
      <c r="U2686">
        <v>134</v>
      </c>
      <c r="V2686">
        <v>89.33</v>
      </c>
      <c r="W2686" t="s">
        <v>133</v>
      </c>
      <c r="X2686">
        <v>9002</v>
      </c>
      <c r="Y2686">
        <v>1206268</v>
      </c>
      <c r="Z2686">
        <v>41674</v>
      </c>
      <c r="AA2686">
        <v>103180</v>
      </c>
      <c r="AB2686">
        <v>1351122</v>
      </c>
      <c r="AC2686">
        <v>1097027</v>
      </c>
      <c r="AD2686">
        <v>254095</v>
      </c>
      <c r="AE2686" t="s">
        <v>78</v>
      </c>
      <c r="AF2686" t="s">
        <v>75</v>
      </c>
      <c r="AG2686" t="s">
        <v>240</v>
      </c>
      <c r="AH2686" t="s">
        <v>146</v>
      </c>
      <c r="AI2686" t="s">
        <v>138</v>
      </c>
      <c r="AJ2686" t="str">
        <f t="shared" si="41"/>
        <v>Dec</v>
      </c>
    </row>
    <row r="2687" spans="1:36" x14ac:dyDescent="0.3">
      <c r="A2687" t="s">
        <v>6838</v>
      </c>
      <c r="B2687" s="33">
        <v>45969</v>
      </c>
      <c r="C2687" t="s">
        <v>98</v>
      </c>
      <c r="D2687" t="s">
        <v>6839</v>
      </c>
      <c r="E2687" t="s">
        <v>178</v>
      </c>
      <c r="F2687" t="s">
        <v>181</v>
      </c>
      <c r="G2687" t="s">
        <v>157</v>
      </c>
      <c r="H2687" t="s">
        <v>159</v>
      </c>
      <c r="I2687">
        <v>513</v>
      </c>
      <c r="J2687" t="s">
        <v>482</v>
      </c>
      <c r="K2687" t="s">
        <v>1393</v>
      </c>
      <c r="L2687" t="s">
        <v>408</v>
      </c>
      <c r="M2687" t="s">
        <v>1393</v>
      </c>
      <c r="N2687">
        <v>82</v>
      </c>
      <c r="O2687">
        <v>0</v>
      </c>
      <c r="P2687">
        <v>-10</v>
      </c>
      <c r="Q2687" t="s">
        <v>70</v>
      </c>
      <c r="R2687" t="s">
        <v>238</v>
      </c>
      <c r="S2687" t="s">
        <v>239</v>
      </c>
      <c r="T2687">
        <v>220</v>
      </c>
      <c r="U2687">
        <v>184</v>
      </c>
      <c r="V2687">
        <v>83.64</v>
      </c>
      <c r="W2687" t="s">
        <v>133</v>
      </c>
      <c r="X2687">
        <v>4233</v>
      </c>
      <c r="Y2687">
        <v>778872</v>
      </c>
      <c r="Z2687">
        <v>86480</v>
      </c>
      <c r="AA2687">
        <v>111872</v>
      </c>
      <c r="AB2687">
        <v>977224</v>
      </c>
      <c r="AC2687">
        <v>830857</v>
      </c>
      <c r="AD2687">
        <v>146367</v>
      </c>
      <c r="AE2687" t="s">
        <v>75</v>
      </c>
      <c r="AF2687" t="s">
        <v>81</v>
      </c>
      <c r="AG2687" t="s">
        <v>240</v>
      </c>
      <c r="AH2687" t="s">
        <v>144</v>
      </c>
      <c r="AI2687" t="s">
        <v>139</v>
      </c>
      <c r="AJ2687" t="str">
        <f t="shared" si="41"/>
        <v>Nov</v>
      </c>
    </row>
    <row r="2688" spans="1:36" x14ac:dyDescent="0.3">
      <c r="A2688" t="s">
        <v>6840</v>
      </c>
      <c r="B2688" s="33">
        <v>45973</v>
      </c>
      <c r="C2688" t="s">
        <v>93</v>
      </c>
      <c r="D2688" t="s">
        <v>6841</v>
      </c>
      <c r="E2688" t="s">
        <v>178</v>
      </c>
      <c r="F2688" t="s">
        <v>181</v>
      </c>
      <c r="G2688" t="s">
        <v>157</v>
      </c>
      <c r="H2688" t="s">
        <v>159</v>
      </c>
      <c r="I2688">
        <v>1800</v>
      </c>
      <c r="J2688" t="s">
        <v>264</v>
      </c>
      <c r="K2688" t="s">
        <v>1681</v>
      </c>
      <c r="L2688" t="s">
        <v>1201</v>
      </c>
      <c r="M2688" t="s">
        <v>2116</v>
      </c>
      <c r="N2688">
        <v>236</v>
      </c>
      <c r="O2688">
        <v>8</v>
      </c>
      <c r="P2688">
        <v>9</v>
      </c>
      <c r="Q2688" t="s">
        <v>73</v>
      </c>
      <c r="R2688" t="s">
        <v>238</v>
      </c>
      <c r="S2688" t="s">
        <v>239</v>
      </c>
      <c r="T2688">
        <v>150</v>
      </c>
      <c r="U2688">
        <v>130</v>
      </c>
      <c r="V2688">
        <v>86.67</v>
      </c>
      <c r="W2688" t="s">
        <v>133</v>
      </c>
      <c r="X2688">
        <v>4485</v>
      </c>
      <c r="Y2688">
        <v>583050</v>
      </c>
      <c r="Z2688">
        <v>56420</v>
      </c>
      <c r="AA2688">
        <v>63830</v>
      </c>
      <c r="AB2688">
        <v>703300</v>
      </c>
      <c r="AC2688">
        <v>598451</v>
      </c>
      <c r="AD2688">
        <v>104849</v>
      </c>
      <c r="AE2688" t="s">
        <v>75</v>
      </c>
      <c r="AF2688" t="s">
        <v>81</v>
      </c>
      <c r="AG2688" t="s">
        <v>240</v>
      </c>
      <c r="AH2688" t="s">
        <v>144</v>
      </c>
      <c r="AI2688" t="s">
        <v>139</v>
      </c>
      <c r="AJ2688" t="str">
        <f t="shared" si="41"/>
        <v>Nov</v>
      </c>
    </row>
    <row r="2689" spans="1:36" x14ac:dyDescent="0.3">
      <c r="A2689" t="s">
        <v>6842</v>
      </c>
      <c r="B2689" s="33">
        <v>45922</v>
      </c>
      <c r="C2689" t="s">
        <v>93</v>
      </c>
      <c r="D2689" t="s">
        <v>6843</v>
      </c>
      <c r="E2689" t="s">
        <v>181</v>
      </c>
      <c r="F2689" t="s">
        <v>180</v>
      </c>
      <c r="G2689" t="s">
        <v>159</v>
      </c>
      <c r="H2689" t="s">
        <v>160</v>
      </c>
      <c r="I2689">
        <v>906</v>
      </c>
      <c r="J2689" t="s">
        <v>397</v>
      </c>
      <c r="K2689" t="s">
        <v>403</v>
      </c>
      <c r="L2689" t="s">
        <v>536</v>
      </c>
      <c r="M2689" t="s">
        <v>2330</v>
      </c>
      <c r="N2689">
        <v>138</v>
      </c>
      <c r="O2689">
        <v>16</v>
      </c>
      <c r="P2689">
        <v>22</v>
      </c>
      <c r="Q2689" t="s">
        <v>73</v>
      </c>
      <c r="R2689" t="s">
        <v>238</v>
      </c>
      <c r="S2689" t="s">
        <v>239</v>
      </c>
      <c r="T2689">
        <v>189</v>
      </c>
      <c r="U2689">
        <v>138</v>
      </c>
      <c r="V2689">
        <v>73.02</v>
      </c>
      <c r="W2689" t="s">
        <v>133</v>
      </c>
      <c r="X2689">
        <v>6066</v>
      </c>
      <c r="Y2689">
        <v>837108</v>
      </c>
      <c r="Z2689">
        <v>72588</v>
      </c>
      <c r="AA2689">
        <v>33534</v>
      </c>
      <c r="AB2689">
        <v>943230</v>
      </c>
      <c r="AC2689">
        <v>793659</v>
      </c>
      <c r="AD2689">
        <v>149571</v>
      </c>
      <c r="AE2689" t="s">
        <v>81</v>
      </c>
      <c r="AF2689" t="s">
        <v>81</v>
      </c>
      <c r="AG2689" t="s">
        <v>240</v>
      </c>
      <c r="AH2689" t="s">
        <v>144</v>
      </c>
      <c r="AI2689" t="s">
        <v>138</v>
      </c>
      <c r="AJ2689" t="str">
        <f t="shared" si="41"/>
        <v>Sep</v>
      </c>
    </row>
    <row r="2690" spans="1:36" x14ac:dyDescent="0.3">
      <c r="A2690" t="s">
        <v>6844</v>
      </c>
      <c r="B2690" s="33">
        <v>45889</v>
      </c>
      <c r="C2690" t="s">
        <v>93</v>
      </c>
      <c r="D2690" t="s">
        <v>6845</v>
      </c>
      <c r="E2690" t="s">
        <v>179</v>
      </c>
      <c r="F2690" t="s">
        <v>177</v>
      </c>
      <c r="G2690" t="s">
        <v>166</v>
      </c>
      <c r="H2690" t="s">
        <v>162</v>
      </c>
      <c r="I2690">
        <v>1281</v>
      </c>
      <c r="J2690" t="s">
        <v>518</v>
      </c>
      <c r="K2690" t="s">
        <v>521</v>
      </c>
      <c r="L2690" t="s">
        <v>477</v>
      </c>
      <c r="M2690" t="s">
        <v>2516</v>
      </c>
      <c r="N2690">
        <v>200</v>
      </c>
      <c r="O2690">
        <v>0</v>
      </c>
      <c r="P2690">
        <v>7</v>
      </c>
      <c r="Q2690" t="s">
        <v>73</v>
      </c>
      <c r="R2690" t="s">
        <v>238</v>
      </c>
      <c r="S2690" t="s">
        <v>239</v>
      </c>
      <c r="T2690">
        <v>189</v>
      </c>
      <c r="U2690">
        <v>105</v>
      </c>
      <c r="V2690">
        <v>55.56</v>
      </c>
      <c r="W2690" t="s">
        <v>133</v>
      </c>
      <c r="X2690">
        <v>10780</v>
      </c>
      <c r="Y2690">
        <v>1131900</v>
      </c>
      <c r="Z2690">
        <v>57330</v>
      </c>
      <c r="AA2690">
        <v>78645</v>
      </c>
      <c r="AB2690">
        <v>1267875</v>
      </c>
      <c r="AC2690">
        <v>804030</v>
      </c>
      <c r="AD2690">
        <v>463845</v>
      </c>
      <c r="AE2690" t="s">
        <v>72</v>
      </c>
      <c r="AF2690" t="s">
        <v>78</v>
      </c>
      <c r="AG2690" t="s">
        <v>240</v>
      </c>
      <c r="AH2690" t="s">
        <v>144</v>
      </c>
      <c r="AI2690" t="s">
        <v>138</v>
      </c>
      <c r="AJ2690" t="str">
        <f t="shared" ref="AJ2690:AJ2753" si="42">TEXT(B2690,"mmm")</f>
        <v>Aug</v>
      </c>
    </row>
    <row r="2691" spans="1:36" x14ac:dyDescent="0.3">
      <c r="A2691" t="s">
        <v>6846</v>
      </c>
      <c r="B2691" s="33">
        <v>45865</v>
      </c>
      <c r="C2691" t="s">
        <v>97</v>
      </c>
      <c r="D2691" t="s">
        <v>6847</v>
      </c>
      <c r="E2691" t="s">
        <v>176</v>
      </c>
      <c r="F2691" t="s">
        <v>173</v>
      </c>
      <c r="G2691" t="s">
        <v>156</v>
      </c>
      <c r="H2691" t="s">
        <v>161</v>
      </c>
      <c r="I2691">
        <v>855</v>
      </c>
      <c r="J2691" t="s">
        <v>529</v>
      </c>
      <c r="K2691" t="s">
        <v>1820</v>
      </c>
      <c r="L2691" t="s">
        <v>385</v>
      </c>
      <c r="M2691" t="s">
        <v>1820</v>
      </c>
      <c r="N2691">
        <v>138</v>
      </c>
      <c r="O2691">
        <v>0</v>
      </c>
      <c r="P2691">
        <v>0</v>
      </c>
      <c r="Q2691" t="s">
        <v>70</v>
      </c>
      <c r="R2691" t="s">
        <v>238</v>
      </c>
      <c r="S2691" t="s">
        <v>239</v>
      </c>
      <c r="T2691">
        <v>180</v>
      </c>
      <c r="U2691">
        <v>131</v>
      </c>
      <c r="V2691">
        <v>72.78</v>
      </c>
      <c r="W2691" t="s">
        <v>133</v>
      </c>
      <c r="X2691">
        <v>4849</v>
      </c>
      <c r="Y2691">
        <v>635219</v>
      </c>
      <c r="Z2691">
        <v>35108</v>
      </c>
      <c r="AA2691">
        <v>78207</v>
      </c>
      <c r="AB2691">
        <v>748534</v>
      </c>
      <c r="AC2691">
        <v>452045</v>
      </c>
      <c r="AD2691">
        <v>296489</v>
      </c>
      <c r="AE2691" t="s">
        <v>81</v>
      </c>
      <c r="AF2691" t="s">
        <v>78</v>
      </c>
      <c r="AG2691" t="s">
        <v>240</v>
      </c>
      <c r="AH2691" t="s">
        <v>144</v>
      </c>
      <c r="AI2691" t="s">
        <v>139</v>
      </c>
      <c r="AJ2691" t="str">
        <f t="shared" si="42"/>
        <v>Jul</v>
      </c>
    </row>
    <row r="2692" spans="1:36" x14ac:dyDescent="0.3">
      <c r="A2692" t="s">
        <v>6848</v>
      </c>
      <c r="B2692" s="33">
        <v>45661</v>
      </c>
      <c r="C2692" t="s">
        <v>96</v>
      </c>
      <c r="D2692" t="s">
        <v>6849</v>
      </c>
      <c r="E2692" t="s">
        <v>181</v>
      </c>
      <c r="F2692" t="s">
        <v>175</v>
      </c>
      <c r="G2692" t="s">
        <v>159</v>
      </c>
      <c r="H2692" t="s">
        <v>163</v>
      </c>
      <c r="I2692">
        <v>1602</v>
      </c>
      <c r="J2692" t="s">
        <v>381</v>
      </c>
      <c r="K2692" t="s">
        <v>264</v>
      </c>
      <c r="L2692" t="s">
        <v>732</v>
      </c>
      <c r="M2692" t="s">
        <v>1929</v>
      </c>
      <c r="N2692">
        <v>210</v>
      </c>
      <c r="O2692">
        <v>4</v>
      </c>
      <c r="P2692">
        <v>6</v>
      </c>
      <c r="Q2692" t="s">
        <v>73</v>
      </c>
      <c r="R2692" t="s">
        <v>238</v>
      </c>
      <c r="S2692" t="s">
        <v>239</v>
      </c>
      <c r="T2692">
        <v>189</v>
      </c>
      <c r="U2692">
        <v>173</v>
      </c>
      <c r="V2692">
        <v>91.53</v>
      </c>
      <c r="W2692" t="s">
        <v>134</v>
      </c>
      <c r="X2692">
        <v>5152</v>
      </c>
      <c r="Y2692">
        <v>891296</v>
      </c>
      <c r="Z2692">
        <v>63145</v>
      </c>
      <c r="AA2692">
        <v>78542</v>
      </c>
      <c r="AB2692">
        <v>1032983</v>
      </c>
      <c r="AC2692">
        <v>600732</v>
      </c>
      <c r="AD2692">
        <v>432251</v>
      </c>
      <c r="AE2692" t="s">
        <v>81</v>
      </c>
      <c r="AF2692" t="s">
        <v>75</v>
      </c>
      <c r="AG2692" t="s">
        <v>240</v>
      </c>
      <c r="AH2692" t="s">
        <v>145</v>
      </c>
      <c r="AI2692" t="s">
        <v>140</v>
      </c>
      <c r="AJ2692" t="str">
        <f t="shared" si="42"/>
        <v>Jan</v>
      </c>
    </row>
    <row r="2693" spans="1:36" x14ac:dyDescent="0.3">
      <c r="A2693" t="s">
        <v>6850</v>
      </c>
      <c r="B2693" s="33">
        <v>45672</v>
      </c>
      <c r="C2693" t="s">
        <v>95</v>
      </c>
      <c r="D2693" t="s">
        <v>6851</v>
      </c>
      <c r="E2693" t="s">
        <v>181</v>
      </c>
      <c r="F2693" t="s">
        <v>177</v>
      </c>
      <c r="G2693" t="s">
        <v>159</v>
      </c>
      <c r="H2693" t="s">
        <v>162</v>
      </c>
      <c r="I2693">
        <v>1519</v>
      </c>
      <c r="J2693" t="s">
        <v>581</v>
      </c>
      <c r="K2693" t="s">
        <v>2520</v>
      </c>
      <c r="L2693" t="s">
        <v>1339</v>
      </c>
      <c r="M2693" t="s">
        <v>2156</v>
      </c>
      <c r="N2693">
        <v>239</v>
      </c>
      <c r="O2693">
        <v>7</v>
      </c>
      <c r="P2693">
        <v>6</v>
      </c>
      <c r="Q2693" t="s">
        <v>73</v>
      </c>
      <c r="R2693" t="s">
        <v>238</v>
      </c>
      <c r="S2693" t="s">
        <v>239</v>
      </c>
      <c r="T2693">
        <v>220</v>
      </c>
      <c r="U2693">
        <v>144</v>
      </c>
      <c r="V2693">
        <v>65.45</v>
      </c>
      <c r="W2693" t="s">
        <v>133</v>
      </c>
      <c r="X2693">
        <v>4416</v>
      </c>
      <c r="Y2693">
        <v>635904</v>
      </c>
      <c r="Z2693">
        <v>31680</v>
      </c>
      <c r="AA2693">
        <v>22320</v>
      </c>
      <c r="AB2693">
        <v>689904</v>
      </c>
      <c r="AC2693">
        <v>433446</v>
      </c>
      <c r="AD2693">
        <v>256458</v>
      </c>
      <c r="AE2693" t="s">
        <v>81</v>
      </c>
      <c r="AF2693" t="s">
        <v>78</v>
      </c>
      <c r="AG2693" t="s">
        <v>240</v>
      </c>
      <c r="AH2693" t="s">
        <v>144</v>
      </c>
      <c r="AI2693" t="s">
        <v>139</v>
      </c>
      <c r="AJ2693" t="str">
        <f t="shared" si="42"/>
        <v>Jan</v>
      </c>
    </row>
    <row r="2694" spans="1:36" x14ac:dyDescent="0.3">
      <c r="A2694" t="s">
        <v>6852</v>
      </c>
      <c r="B2694" s="33">
        <v>45945</v>
      </c>
      <c r="C2694" t="s">
        <v>97</v>
      </c>
      <c r="D2694" t="s">
        <v>6853</v>
      </c>
      <c r="E2694" t="s">
        <v>176</v>
      </c>
      <c r="F2694" t="s">
        <v>180</v>
      </c>
      <c r="G2694" t="s">
        <v>156</v>
      </c>
      <c r="H2694" t="s">
        <v>160</v>
      </c>
      <c r="I2694">
        <v>2150</v>
      </c>
      <c r="J2694" t="s">
        <v>377</v>
      </c>
      <c r="K2694" t="s">
        <v>409</v>
      </c>
      <c r="L2694" t="s">
        <v>1536</v>
      </c>
      <c r="M2694" t="s">
        <v>2711</v>
      </c>
      <c r="N2694">
        <v>320</v>
      </c>
      <c r="O2694">
        <v>12</v>
      </c>
      <c r="P2694">
        <v>15</v>
      </c>
      <c r="Q2694" t="s">
        <v>73</v>
      </c>
      <c r="R2694" t="s">
        <v>238</v>
      </c>
      <c r="S2694" t="s">
        <v>239</v>
      </c>
      <c r="T2694">
        <v>220</v>
      </c>
      <c r="U2694">
        <v>168</v>
      </c>
      <c r="V2694">
        <v>76.36</v>
      </c>
      <c r="W2694" t="s">
        <v>133</v>
      </c>
      <c r="X2694">
        <v>9305</v>
      </c>
      <c r="Y2694">
        <v>1563240</v>
      </c>
      <c r="Z2694">
        <v>49224</v>
      </c>
      <c r="AA2694">
        <v>33432</v>
      </c>
      <c r="AB2694">
        <v>1645896</v>
      </c>
      <c r="AC2694">
        <v>1299752</v>
      </c>
      <c r="AD2694">
        <v>346144</v>
      </c>
      <c r="AE2694" t="s">
        <v>81</v>
      </c>
      <c r="AF2694" t="s">
        <v>81</v>
      </c>
      <c r="AG2694" t="s">
        <v>240</v>
      </c>
      <c r="AH2694" t="s">
        <v>144</v>
      </c>
      <c r="AI2694" t="s">
        <v>138</v>
      </c>
      <c r="AJ2694" t="str">
        <f t="shared" si="42"/>
        <v>Oct</v>
      </c>
    </row>
    <row r="2695" spans="1:36" x14ac:dyDescent="0.3">
      <c r="A2695" t="s">
        <v>6854</v>
      </c>
      <c r="B2695" s="33">
        <v>45976</v>
      </c>
      <c r="C2695" t="s">
        <v>97</v>
      </c>
      <c r="D2695" t="s">
        <v>6855</v>
      </c>
      <c r="E2695" t="s">
        <v>173</v>
      </c>
      <c r="F2695" t="s">
        <v>180</v>
      </c>
      <c r="G2695" t="s">
        <v>161</v>
      </c>
      <c r="H2695" t="s">
        <v>160</v>
      </c>
      <c r="I2695">
        <v>1013</v>
      </c>
      <c r="J2695" t="s">
        <v>298</v>
      </c>
      <c r="K2695" t="s">
        <v>1588</v>
      </c>
      <c r="L2695" t="s">
        <v>1916</v>
      </c>
      <c r="M2695" t="s">
        <v>2243</v>
      </c>
      <c r="N2695">
        <v>164</v>
      </c>
      <c r="O2695">
        <v>41</v>
      </c>
      <c r="P2695">
        <v>58</v>
      </c>
      <c r="Q2695" t="s">
        <v>76</v>
      </c>
      <c r="R2695" t="s">
        <v>238</v>
      </c>
      <c r="S2695" t="s">
        <v>239</v>
      </c>
      <c r="T2695">
        <v>180</v>
      </c>
      <c r="U2695">
        <v>92</v>
      </c>
      <c r="V2695">
        <v>51.11</v>
      </c>
      <c r="W2695" t="s">
        <v>133</v>
      </c>
      <c r="X2695">
        <v>10560</v>
      </c>
      <c r="Y2695">
        <v>971520</v>
      </c>
      <c r="Z2695">
        <v>38824</v>
      </c>
      <c r="AA2695">
        <v>61548</v>
      </c>
      <c r="AB2695">
        <v>1071892</v>
      </c>
      <c r="AC2695">
        <v>803119</v>
      </c>
      <c r="AD2695">
        <v>268773</v>
      </c>
      <c r="AE2695" t="s">
        <v>78</v>
      </c>
      <c r="AF2695" t="s">
        <v>81</v>
      </c>
      <c r="AG2695" t="s">
        <v>240</v>
      </c>
      <c r="AH2695" t="s">
        <v>145</v>
      </c>
      <c r="AI2695" t="s">
        <v>138</v>
      </c>
      <c r="AJ2695" t="str">
        <f t="shared" si="42"/>
        <v>Nov</v>
      </c>
    </row>
    <row r="2696" spans="1:36" x14ac:dyDescent="0.3">
      <c r="A2696" t="s">
        <v>6856</v>
      </c>
      <c r="B2696" s="33">
        <v>45766</v>
      </c>
      <c r="C2696" t="s">
        <v>97</v>
      </c>
      <c r="D2696" t="s">
        <v>6857</v>
      </c>
      <c r="E2696" t="s">
        <v>178</v>
      </c>
      <c r="F2696" t="s">
        <v>180</v>
      </c>
      <c r="G2696" t="s">
        <v>157</v>
      </c>
      <c r="H2696" t="s">
        <v>160</v>
      </c>
      <c r="I2696">
        <v>1266</v>
      </c>
      <c r="J2696" t="s">
        <v>451</v>
      </c>
      <c r="K2696" t="s">
        <v>1470</v>
      </c>
      <c r="L2696" t="s">
        <v>740</v>
      </c>
      <c r="M2696" t="s">
        <v>4504</v>
      </c>
      <c r="N2696">
        <v>160</v>
      </c>
      <c r="O2696">
        <v>8</v>
      </c>
      <c r="P2696">
        <v>32</v>
      </c>
      <c r="Q2696" t="s">
        <v>76</v>
      </c>
      <c r="R2696" t="s">
        <v>238</v>
      </c>
      <c r="S2696" t="s">
        <v>239</v>
      </c>
      <c r="T2696">
        <v>180</v>
      </c>
      <c r="U2696">
        <v>156</v>
      </c>
      <c r="V2696">
        <v>86.67</v>
      </c>
      <c r="W2696" t="s">
        <v>135</v>
      </c>
      <c r="X2696">
        <v>4445</v>
      </c>
      <c r="Y2696">
        <v>693420</v>
      </c>
      <c r="Z2696">
        <v>80964</v>
      </c>
      <c r="AA2696">
        <v>48984</v>
      </c>
      <c r="AB2696">
        <v>823368</v>
      </c>
      <c r="AC2696">
        <v>666559</v>
      </c>
      <c r="AD2696">
        <v>156809</v>
      </c>
      <c r="AE2696" t="s">
        <v>75</v>
      </c>
      <c r="AF2696" t="s">
        <v>81</v>
      </c>
      <c r="AG2696" t="s">
        <v>240</v>
      </c>
      <c r="AH2696" t="s">
        <v>146</v>
      </c>
      <c r="AI2696" t="s">
        <v>140</v>
      </c>
      <c r="AJ2696" t="str">
        <f t="shared" si="42"/>
        <v>Apr</v>
      </c>
    </row>
    <row r="2697" spans="1:36" x14ac:dyDescent="0.3">
      <c r="A2697" t="s">
        <v>6858</v>
      </c>
      <c r="B2697" s="33">
        <v>45885</v>
      </c>
      <c r="C2697" t="s">
        <v>98</v>
      </c>
      <c r="D2697" t="s">
        <v>6859</v>
      </c>
      <c r="E2697" t="s">
        <v>173</v>
      </c>
      <c r="F2697" t="s">
        <v>180</v>
      </c>
      <c r="G2697" t="s">
        <v>161</v>
      </c>
      <c r="H2697" t="s">
        <v>160</v>
      </c>
      <c r="I2697">
        <v>1103</v>
      </c>
      <c r="J2697" t="s">
        <v>325</v>
      </c>
      <c r="K2697" t="s">
        <v>2065</v>
      </c>
      <c r="L2697" t="s">
        <v>325</v>
      </c>
      <c r="M2697" t="s">
        <v>690</v>
      </c>
      <c r="N2697">
        <v>167</v>
      </c>
      <c r="O2697">
        <v>45</v>
      </c>
      <c r="P2697">
        <v>69</v>
      </c>
      <c r="Q2697" t="s">
        <v>76</v>
      </c>
      <c r="R2697" t="s">
        <v>238</v>
      </c>
      <c r="S2697" t="s">
        <v>239</v>
      </c>
      <c r="T2697">
        <v>150</v>
      </c>
      <c r="U2697">
        <v>124</v>
      </c>
      <c r="V2697">
        <v>82.67</v>
      </c>
      <c r="W2697" t="s">
        <v>133</v>
      </c>
      <c r="X2697">
        <v>5006</v>
      </c>
      <c r="Y2697">
        <v>620744</v>
      </c>
      <c r="Z2697">
        <v>67456</v>
      </c>
      <c r="AA2697">
        <v>16244</v>
      </c>
      <c r="AB2697">
        <v>704444</v>
      </c>
      <c r="AC2697">
        <v>430609</v>
      </c>
      <c r="AD2697">
        <v>273835</v>
      </c>
      <c r="AE2697" t="s">
        <v>78</v>
      </c>
      <c r="AF2697" t="s">
        <v>81</v>
      </c>
      <c r="AG2697" t="s">
        <v>240</v>
      </c>
      <c r="AH2697" t="s">
        <v>144</v>
      </c>
      <c r="AI2697" t="s">
        <v>139</v>
      </c>
      <c r="AJ2697" t="str">
        <f t="shared" si="42"/>
        <v>Aug</v>
      </c>
    </row>
    <row r="2698" spans="1:36" x14ac:dyDescent="0.3">
      <c r="A2698" t="s">
        <v>6860</v>
      </c>
      <c r="B2698" s="33">
        <v>45880</v>
      </c>
      <c r="C2698" t="s">
        <v>97</v>
      </c>
      <c r="D2698" t="s">
        <v>6861</v>
      </c>
      <c r="E2698" t="s">
        <v>172</v>
      </c>
      <c r="F2698" t="s">
        <v>174</v>
      </c>
      <c r="G2698" t="s">
        <v>155</v>
      </c>
      <c r="H2698" t="s">
        <v>158</v>
      </c>
      <c r="I2698">
        <v>1352</v>
      </c>
      <c r="J2698" t="s">
        <v>806</v>
      </c>
      <c r="K2698" t="s">
        <v>3410</v>
      </c>
      <c r="L2698" t="s">
        <v>1720</v>
      </c>
      <c r="M2698" t="s">
        <v>2079</v>
      </c>
      <c r="N2698">
        <v>207</v>
      </c>
      <c r="O2698">
        <v>78</v>
      </c>
      <c r="P2698">
        <v>77</v>
      </c>
      <c r="Q2698" t="s">
        <v>76</v>
      </c>
      <c r="R2698" t="s">
        <v>238</v>
      </c>
      <c r="S2698" t="s">
        <v>239</v>
      </c>
      <c r="T2698">
        <v>220</v>
      </c>
      <c r="U2698">
        <v>215</v>
      </c>
      <c r="V2698">
        <v>97.73</v>
      </c>
      <c r="W2698" t="s">
        <v>133</v>
      </c>
      <c r="X2698">
        <v>8247</v>
      </c>
      <c r="Y2698">
        <v>1773105</v>
      </c>
      <c r="Z2698">
        <v>50955</v>
      </c>
      <c r="AA2698">
        <v>44290</v>
      </c>
      <c r="AB2698">
        <v>1868350</v>
      </c>
      <c r="AC2698">
        <v>1462006</v>
      </c>
      <c r="AD2698">
        <v>406344</v>
      </c>
      <c r="AE2698" t="s">
        <v>81</v>
      </c>
      <c r="AF2698" t="s">
        <v>78</v>
      </c>
      <c r="AG2698" t="s">
        <v>240</v>
      </c>
      <c r="AH2698" t="s">
        <v>144</v>
      </c>
      <c r="AI2698" t="s">
        <v>139</v>
      </c>
      <c r="AJ2698" t="str">
        <f t="shared" si="42"/>
        <v>Aug</v>
      </c>
    </row>
    <row r="2699" spans="1:36" x14ac:dyDescent="0.3">
      <c r="A2699" t="s">
        <v>6862</v>
      </c>
      <c r="B2699" s="33">
        <v>45972</v>
      </c>
      <c r="C2699" t="s">
        <v>98</v>
      </c>
      <c r="D2699" t="s">
        <v>6863</v>
      </c>
      <c r="E2699" t="s">
        <v>176</v>
      </c>
      <c r="F2699" t="s">
        <v>179</v>
      </c>
      <c r="G2699" t="s">
        <v>156</v>
      </c>
      <c r="H2699" t="s">
        <v>166</v>
      </c>
      <c r="I2699">
        <v>1316</v>
      </c>
      <c r="J2699" t="s">
        <v>621</v>
      </c>
      <c r="K2699" t="s">
        <v>2696</v>
      </c>
      <c r="L2699" t="s">
        <v>2303</v>
      </c>
      <c r="M2699" t="s">
        <v>1007</v>
      </c>
      <c r="N2699">
        <v>168</v>
      </c>
      <c r="O2699">
        <v>19</v>
      </c>
      <c r="P2699">
        <v>16</v>
      </c>
      <c r="Q2699" t="s">
        <v>73</v>
      </c>
      <c r="R2699" t="s">
        <v>238</v>
      </c>
      <c r="S2699" t="s">
        <v>239</v>
      </c>
      <c r="T2699">
        <v>180</v>
      </c>
      <c r="U2699">
        <v>137</v>
      </c>
      <c r="V2699">
        <v>76.11</v>
      </c>
      <c r="W2699" t="s">
        <v>133</v>
      </c>
      <c r="X2699">
        <v>7115</v>
      </c>
      <c r="Y2699">
        <v>974755</v>
      </c>
      <c r="Z2699">
        <v>21509</v>
      </c>
      <c r="AA2699">
        <v>63294</v>
      </c>
      <c r="AB2699">
        <v>1059558</v>
      </c>
      <c r="AC2699">
        <v>729870</v>
      </c>
      <c r="AD2699">
        <v>329688</v>
      </c>
      <c r="AE2699" t="s">
        <v>81</v>
      </c>
      <c r="AF2699" t="s">
        <v>72</v>
      </c>
      <c r="AG2699" t="s">
        <v>240</v>
      </c>
      <c r="AH2699" t="s">
        <v>145</v>
      </c>
      <c r="AI2699" t="s">
        <v>140</v>
      </c>
      <c r="AJ2699" t="str">
        <f t="shared" si="42"/>
        <v>Nov</v>
      </c>
    </row>
    <row r="2700" spans="1:36" x14ac:dyDescent="0.3">
      <c r="A2700" t="s">
        <v>6864</v>
      </c>
      <c r="B2700" s="33">
        <v>45795</v>
      </c>
      <c r="C2700" t="s">
        <v>93</v>
      </c>
      <c r="D2700" t="s">
        <v>6865</v>
      </c>
      <c r="E2700" t="s">
        <v>178</v>
      </c>
      <c r="F2700" t="s">
        <v>177</v>
      </c>
      <c r="G2700" t="s">
        <v>157</v>
      </c>
      <c r="H2700" t="s">
        <v>162</v>
      </c>
      <c r="I2700">
        <v>797</v>
      </c>
      <c r="J2700" t="s">
        <v>554</v>
      </c>
      <c r="K2700" t="s">
        <v>639</v>
      </c>
      <c r="N2700">
        <v>120</v>
      </c>
      <c r="O2700">
        <v>0</v>
      </c>
      <c r="P2700">
        <v>0</v>
      </c>
      <c r="Q2700" t="s">
        <v>67</v>
      </c>
      <c r="R2700" t="s">
        <v>245</v>
      </c>
      <c r="S2700" t="s">
        <v>123</v>
      </c>
      <c r="T2700">
        <v>186</v>
      </c>
      <c r="U2700">
        <v>0</v>
      </c>
      <c r="V2700">
        <v>0</v>
      </c>
      <c r="W2700" t="s">
        <v>133</v>
      </c>
      <c r="X2700">
        <v>4670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 t="s">
        <v>75</v>
      </c>
      <c r="AF2700" t="s">
        <v>78</v>
      </c>
      <c r="AG2700" t="s">
        <v>240</v>
      </c>
      <c r="AH2700" t="s">
        <v>146</v>
      </c>
      <c r="AI2700" t="s">
        <v>139</v>
      </c>
      <c r="AJ2700" t="str">
        <f t="shared" si="42"/>
        <v>May</v>
      </c>
    </row>
    <row r="2701" spans="1:36" x14ac:dyDescent="0.3">
      <c r="A2701" t="s">
        <v>6866</v>
      </c>
      <c r="B2701" s="33">
        <v>45923</v>
      </c>
      <c r="C2701" t="s">
        <v>97</v>
      </c>
      <c r="D2701" t="s">
        <v>6867</v>
      </c>
      <c r="E2701" t="s">
        <v>180</v>
      </c>
      <c r="F2701" t="s">
        <v>178</v>
      </c>
      <c r="G2701" t="s">
        <v>160</v>
      </c>
      <c r="H2701" t="s">
        <v>157</v>
      </c>
      <c r="I2701">
        <v>372</v>
      </c>
      <c r="J2701" t="s">
        <v>408</v>
      </c>
      <c r="K2701" t="s">
        <v>1647</v>
      </c>
      <c r="L2701" t="s">
        <v>1408</v>
      </c>
      <c r="M2701" t="s">
        <v>1488</v>
      </c>
      <c r="N2701">
        <v>65</v>
      </c>
      <c r="O2701">
        <v>37</v>
      </c>
      <c r="P2701">
        <v>49</v>
      </c>
      <c r="Q2701" t="s">
        <v>76</v>
      </c>
      <c r="R2701" t="s">
        <v>238</v>
      </c>
      <c r="S2701" t="s">
        <v>239</v>
      </c>
      <c r="T2701">
        <v>150</v>
      </c>
      <c r="U2701">
        <v>106</v>
      </c>
      <c r="V2701">
        <v>70.67</v>
      </c>
      <c r="W2701" t="s">
        <v>134</v>
      </c>
      <c r="X2701">
        <v>7632</v>
      </c>
      <c r="Y2701">
        <v>808992</v>
      </c>
      <c r="Z2701">
        <v>35086</v>
      </c>
      <c r="AA2701">
        <v>55226</v>
      </c>
      <c r="AB2701">
        <v>899304</v>
      </c>
      <c r="AC2701">
        <v>580406</v>
      </c>
      <c r="AD2701">
        <v>318898</v>
      </c>
      <c r="AE2701" t="s">
        <v>81</v>
      </c>
      <c r="AF2701" t="s">
        <v>75</v>
      </c>
      <c r="AG2701" t="s">
        <v>240</v>
      </c>
      <c r="AH2701" t="s">
        <v>144</v>
      </c>
      <c r="AI2701" t="s">
        <v>138</v>
      </c>
      <c r="AJ2701" t="str">
        <f t="shared" si="42"/>
        <v>Sep</v>
      </c>
    </row>
    <row r="2702" spans="1:36" x14ac:dyDescent="0.3">
      <c r="A2702" t="s">
        <v>6868</v>
      </c>
      <c r="B2702" s="33">
        <v>45806</v>
      </c>
      <c r="C2702" t="s">
        <v>97</v>
      </c>
      <c r="D2702" t="s">
        <v>6869</v>
      </c>
      <c r="E2702" t="s">
        <v>180</v>
      </c>
      <c r="F2702" t="s">
        <v>175</v>
      </c>
      <c r="G2702" t="s">
        <v>160</v>
      </c>
      <c r="H2702" t="s">
        <v>163</v>
      </c>
      <c r="I2702">
        <v>1444</v>
      </c>
      <c r="J2702" t="s">
        <v>600</v>
      </c>
      <c r="K2702" t="s">
        <v>2029</v>
      </c>
      <c r="L2702" t="s">
        <v>1781</v>
      </c>
      <c r="M2702" t="s">
        <v>2029</v>
      </c>
      <c r="N2702">
        <v>218</v>
      </c>
      <c r="O2702">
        <v>13</v>
      </c>
      <c r="P2702">
        <v>0</v>
      </c>
      <c r="Q2702" t="s">
        <v>73</v>
      </c>
      <c r="R2702" t="s">
        <v>238</v>
      </c>
      <c r="S2702" t="s">
        <v>239</v>
      </c>
      <c r="T2702">
        <v>189</v>
      </c>
      <c r="U2702">
        <v>174</v>
      </c>
      <c r="V2702">
        <v>92.06</v>
      </c>
      <c r="W2702" t="s">
        <v>133</v>
      </c>
      <c r="X2702">
        <v>7245</v>
      </c>
      <c r="Y2702">
        <v>1260630</v>
      </c>
      <c r="Z2702">
        <v>45762</v>
      </c>
      <c r="AA2702">
        <v>26796</v>
      </c>
      <c r="AB2702">
        <v>1333188</v>
      </c>
      <c r="AC2702">
        <v>995859</v>
      </c>
      <c r="AD2702">
        <v>337329</v>
      </c>
      <c r="AE2702" t="s">
        <v>81</v>
      </c>
      <c r="AF2702" t="s">
        <v>75</v>
      </c>
      <c r="AG2702" t="s">
        <v>240</v>
      </c>
      <c r="AH2702" t="s">
        <v>144</v>
      </c>
      <c r="AI2702" t="s">
        <v>139</v>
      </c>
      <c r="AJ2702" t="str">
        <f t="shared" si="42"/>
        <v>May</v>
      </c>
    </row>
    <row r="2703" spans="1:36" x14ac:dyDescent="0.3">
      <c r="A2703" t="s">
        <v>6870</v>
      </c>
      <c r="B2703" s="33">
        <v>45755</v>
      </c>
      <c r="C2703" t="s">
        <v>96</v>
      </c>
      <c r="D2703" t="s">
        <v>6871</v>
      </c>
      <c r="E2703" t="s">
        <v>175</v>
      </c>
      <c r="F2703" t="s">
        <v>177</v>
      </c>
      <c r="G2703" t="s">
        <v>163</v>
      </c>
      <c r="H2703" t="s">
        <v>162</v>
      </c>
      <c r="I2703">
        <v>773</v>
      </c>
      <c r="J2703" t="s">
        <v>258</v>
      </c>
      <c r="K2703" t="s">
        <v>819</v>
      </c>
      <c r="L2703" t="s">
        <v>6872</v>
      </c>
      <c r="M2703" t="s">
        <v>991</v>
      </c>
      <c r="N2703">
        <v>126</v>
      </c>
      <c r="O2703">
        <v>11</v>
      </c>
      <c r="P2703">
        <v>43</v>
      </c>
      <c r="Q2703" t="s">
        <v>76</v>
      </c>
      <c r="R2703" t="s">
        <v>238</v>
      </c>
      <c r="S2703" t="s">
        <v>239</v>
      </c>
      <c r="T2703">
        <v>220</v>
      </c>
      <c r="U2703">
        <v>143</v>
      </c>
      <c r="V2703">
        <v>65</v>
      </c>
      <c r="W2703" t="s">
        <v>133</v>
      </c>
      <c r="X2703">
        <v>4271</v>
      </c>
      <c r="Y2703">
        <v>610753</v>
      </c>
      <c r="Z2703">
        <v>45474</v>
      </c>
      <c r="AA2703">
        <v>60346</v>
      </c>
      <c r="AB2703">
        <v>716573</v>
      </c>
      <c r="AC2703">
        <v>605727</v>
      </c>
      <c r="AD2703">
        <v>110846</v>
      </c>
      <c r="AE2703" t="s">
        <v>75</v>
      </c>
      <c r="AF2703" t="s">
        <v>78</v>
      </c>
      <c r="AG2703" t="s">
        <v>240</v>
      </c>
      <c r="AH2703" t="s">
        <v>144</v>
      </c>
      <c r="AI2703" t="s">
        <v>139</v>
      </c>
      <c r="AJ2703" t="str">
        <f t="shared" si="42"/>
        <v>Apr</v>
      </c>
    </row>
    <row r="2704" spans="1:36" x14ac:dyDescent="0.3">
      <c r="A2704" t="s">
        <v>6873</v>
      </c>
      <c r="B2704" s="33">
        <v>45659</v>
      </c>
      <c r="C2704" t="s">
        <v>98</v>
      </c>
      <c r="D2704" t="s">
        <v>6874</v>
      </c>
      <c r="E2704" t="s">
        <v>181</v>
      </c>
      <c r="F2704" t="s">
        <v>173</v>
      </c>
      <c r="G2704" t="s">
        <v>159</v>
      </c>
      <c r="H2704" t="s">
        <v>161</v>
      </c>
      <c r="I2704">
        <v>754</v>
      </c>
      <c r="J2704" t="s">
        <v>615</v>
      </c>
      <c r="K2704" t="s">
        <v>1161</v>
      </c>
      <c r="L2704" t="s">
        <v>615</v>
      </c>
      <c r="M2704" t="s">
        <v>1161</v>
      </c>
      <c r="N2704">
        <v>108</v>
      </c>
      <c r="O2704">
        <v>0</v>
      </c>
      <c r="P2704">
        <v>-10</v>
      </c>
      <c r="Q2704" t="s">
        <v>70</v>
      </c>
      <c r="R2704" t="s">
        <v>238</v>
      </c>
      <c r="S2704" t="s">
        <v>239</v>
      </c>
      <c r="T2704">
        <v>220</v>
      </c>
      <c r="U2704">
        <v>160</v>
      </c>
      <c r="V2704">
        <v>72.73</v>
      </c>
      <c r="W2704" t="s">
        <v>134</v>
      </c>
      <c r="X2704">
        <v>3927</v>
      </c>
      <c r="Y2704">
        <v>628320</v>
      </c>
      <c r="Z2704">
        <v>30880</v>
      </c>
      <c r="AA2704">
        <v>69120</v>
      </c>
      <c r="AB2704">
        <v>728320</v>
      </c>
      <c r="AC2704">
        <v>494955</v>
      </c>
      <c r="AD2704">
        <v>233365</v>
      </c>
      <c r="AE2704" t="s">
        <v>81</v>
      </c>
      <c r="AF2704" t="s">
        <v>78</v>
      </c>
      <c r="AG2704" t="s">
        <v>240</v>
      </c>
      <c r="AH2704" t="s">
        <v>144</v>
      </c>
      <c r="AI2704" t="s">
        <v>138</v>
      </c>
      <c r="AJ2704" t="str">
        <f t="shared" si="42"/>
        <v>Jan</v>
      </c>
    </row>
    <row r="2705" spans="1:36" x14ac:dyDescent="0.3">
      <c r="A2705" t="s">
        <v>6875</v>
      </c>
      <c r="B2705" s="33">
        <v>45863</v>
      </c>
      <c r="C2705" t="s">
        <v>96</v>
      </c>
      <c r="D2705" t="s">
        <v>6876</v>
      </c>
      <c r="E2705" t="s">
        <v>173</v>
      </c>
      <c r="F2705" t="s">
        <v>176</v>
      </c>
      <c r="G2705" t="s">
        <v>161</v>
      </c>
      <c r="H2705" t="s">
        <v>156</v>
      </c>
      <c r="I2705">
        <v>1234</v>
      </c>
      <c r="J2705" t="s">
        <v>682</v>
      </c>
      <c r="K2705" t="s">
        <v>2489</v>
      </c>
      <c r="L2705" t="s">
        <v>2490</v>
      </c>
      <c r="M2705" t="s">
        <v>1860</v>
      </c>
      <c r="N2705">
        <v>171</v>
      </c>
      <c r="O2705">
        <v>17</v>
      </c>
      <c r="P2705">
        <v>18</v>
      </c>
      <c r="Q2705" t="s">
        <v>73</v>
      </c>
      <c r="R2705" t="s">
        <v>238</v>
      </c>
      <c r="S2705" t="s">
        <v>239</v>
      </c>
      <c r="T2705">
        <v>189</v>
      </c>
      <c r="U2705">
        <v>169</v>
      </c>
      <c r="V2705">
        <v>89.42</v>
      </c>
      <c r="W2705" t="s">
        <v>133</v>
      </c>
      <c r="X2705">
        <v>2853</v>
      </c>
      <c r="Y2705">
        <v>482157</v>
      </c>
      <c r="Z2705">
        <v>52897</v>
      </c>
      <c r="AA2705">
        <v>127426</v>
      </c>
      <c r="AB2705">
        <v>662480</v>
      </c>
      <c r="AC2705">
        <v>432196</v>
      </c>
      <c r="AD2705">
        <v>230284</v>
      </c>
      <c r="AE2705" t="s">
        <v>78</v>
      </c>
      <c r="AF2705" t="s">
        <v>81</v>
      </c>
      <c r="AG2705" t="s">
        <v>240</v>
      </c>
      <c r="AH2705" t="s">
        <v>144</v>
      </c>
      <c r="AI2705" t="s">
        <v>140</v>
      </c>
      <c r="AJ2705" t="str">
        <f t="shared" si="42"/>
        <v>Jul</v>
      </c>
    </row>
    <row r="2706" spans="1:36" x14ac:dyDescent="0.3">
      <c r="A2706" t="s">
        <v>6877</v>
      </c>
      <c r="B2706" s="33">
        <v>45774</v>
      </c>
      <c r="C2706" t="s">
        <v>95</v>
      </c>
      <c r="D2706" t="s">
        <v>6878</v>
      </c>
      <c r="E2706" t="s">
        <v>179</v>
      </c>
      <c r="F2706" t="s">
        <v>174</v>
      </c>
      <c r="G2706" t="s">
        <v>166</v>
      </c>
      <c r="H2706" t="s">
        <v>158</v>
      </c>
      <c r="I2706">
        <v>1430</v>
      </c>
      <c r="J2706" t="s">
        <v>243</v>
      </c>
      <c r="K2706" t="s">
        <v>1972</v>
      </c>
      <c r="L2706" t="s">
        <v>377</v>
      </c>
      <c r="M2706" t="s">
        <v>1972</v>
      </c>
      <c r="N2706">
        <v>209</v>
      </c>
      <c r="O2706">
        <v>0</v>
      </c>
      <c r="P2706">
        <v>-8</v>
      </c>
      <c r="Q2706" t="s">
        <v>70</v>
      </c>
      <c r="R2706" t="s">
        <v>238</v>
      </c>
      <c r="S2706" t="s">
        <v>239</v>
      </c>
      <c r="T2706">
        <v>180</v>
      </c>
      <c r="U2706">
        <v>172</v>
      </c>
      <c r="V2706">
        <v>95.56</v>
      </c>
      <c r="W2706" t="s">
        <v>133</v>
      </c>
      <c r="X2706">
        <v>4259</v>
      </c>
      <c r="Y2706">
        <v>732548</v>
      </c>
      <c r="Z2706">
        <v>94084</v>
      </c>
      <c r="AA2706">
        <v>42140</v>
      </c>
      <c r="AB2706">
        <v>868772</v>
      </c>
      <c r="AC2706">
        <v>579506</v>
      </c>
      <c r="AD2706">
        <v>289266</v>
      </c>
      <c r="AE2706" t="s">
        <v>72</v>
      </c>
      <c r="AF2706" t="s">
        <v>78</v>
      </c>
      <c r="AG2706" t="s">
        <v>240</v>
      </c>
      <c r="AH2706" t="s">
        <v>146</v>
      </c>
      <c r="AI2706" t="s">
        <v>138</v>
      </c>
      <c r="AJ2706" t="str">
        <f t="shared" si="42"/>
        <v>Apr</v>
      </c>
    </row>
    <row r="2707" spans="1:36" x14ac:dyDescent="0.3">
      <c r="A2707" t="s">
        <v>6879</v>
      </c>
      <c r="B2707" s="33">
        <v>45799</v>
      </c>
      <c r="C2707" t="s">
        <v>96</v>
      </c>
      <c r="D2707" t="s">
        <v>6880</v>
      </c>
      <c r="E2707" t="s">
        <v>176</v>
      </c>
      <c r="F2707" t="s">
        <v>179</v>
      </c>
      <c r="G2707" t="s">
        <v>156</v>
      </c>
      <c r="H2707" t="s">
        <v>166</v>
      </c>
      <c r="I2707">
        <v>1636</v>
      </c>
      <c r="J2707" t="s">
        <v>600</v>
      </c>
      <c r="K2707" t="s">
        <v>370</v>
      </c>
      <c r="L2707" t="s">
        <v>1659</v>
      </c>
      <c r="M2707" t="s">
        <v>1065</v>
      </c>
      <c r="N2707">
        <v>205</v>
      </c>
      <c r="O2707">
        <v>25</v>
      </c>
      <c r="P2707">
        <v>30</v>
      </c>
      <c r="Q2707" t="s">
        <v>73</v>
      </c>
      <c r="R2707" t="s">
        <v>238</v>
      </c>
      <c r="S2707" t="s">
        <v>239</v>
      </c>
      <c r="T2707">
        <v>220</v>
      </c>
      <c r="U2707">
        <v>213</v>
      </c>
      <c r="V2707">
        <v>96.82</v>
      </c>
      <c r="W2707" t="s">
        <v>133</v>
      </c>
      <c r="X2707">
        <v>5459</v>
      </c>
      <c r="Y2707">
        <v>1162767</v>
      </c>
      <c r="Z2707">
        <v>54741</v>
      </c>
      <c r="AA2707">
        <v>89460</v>
      </c>
      <c r="AB2707">
        <v>1306968</v>
      </c>
      <c r="AC2707">
        <v>915233</v>
      </c>
      <c r="AD2707">
        <v>391735</v>
      </c>
      <c r="AE2707" t="s">
        <v>81</v>
      </c>
      <c r="AF2707" t="s">
        <v>72</v>
      </c>
      <c r="AG2707" t="s">
        <v>240</v>
      </c>
      <c r="AH2707" t="s">
        <v>147</v>
      </c>
      <c r="AI2707" t="s">
        <v>140</v>
      </c>
      <c r="AJ2707" t="str">
        <f t="shared" si="42"/>
        <v>May</v>
      </c>
    </row>
    <row r="2708" spans="1:36" x14ac:dyDescent="0.3">
      <c r="A2708" t="s">
        <v>6881</v>
      </c>
      <c r="B2708" s="33">
        <v>45769</v>
      </c>
      <c r="C2708" t="s">
        <v>97</v>
      </c>
      <c r="D2708" t="s">
        <v>6882</v>
      </c>
      <c r="E2708" t="s">
        <v>172</v>
      </c>
      <c r="F2708" t="s">
        <v>177</v>
      </c>
      <c r="G2708" t="s">
        <v>155</v>
      </c>
      <c r="H2708" t="s">
        <v>162</v>
      </c>
      <c r="I2708">
        <v>690</v>
      </c>
      <c r="J2708" t="s">
        <v>508</v>
      </c>
      <c r="K2708" t="s">
        <v>254</v>
      </c>
      <c r="L2708" t="s">
        <v>633</v>
      </c>
      <c r="M2708" t="s">
        <v>254</v>
      </c>
      <c r="N2708">
        <v>101</v>
      </c>
      <c r="O2708">
        <v>0</v>
      </c>
      <c r="P2708">
        <v>-7</v>
      </c>
      <c r="Q2708" t="s">
        <v>70</v>
      </c>
      <c r="R2708" t="s">
        <v>238</v>
      </c>
      <c r="S2708" t="s">
        <v>239</v>
      </c>
      <c r="T2708">
        <v>189</v>
      </c>
      <c r="U2708">
        <v>185</v>
      </c>
      <c r="V2708">
        <v>97.88</v>
      </c>
      <c r="W2708" t="s">
        <v>133</v>
      </c>
      <c r="X2708">
        <v>7009</v>
      </c>
      <c r="Y2708">
        <v>1296665</v>
      </c>
      <c r="Z2708">
        <v>45695</v>
      </c>
      <c r="AA2708">
        <v>65490</v>
      </c>
      <c r="AB2708">
        <v>1407850</v>
      </c>
      <c r="AC2708">
        <v>847647</v>
      </c>
      <c r="AD2708">
        <v>560203</v>
      </c>
      <c r="AE2708" t="s">
        <v>81</v>
      </c>
      <c r="AF2708" t="s">
        <v>78</v>
      </c>
      <c r="AG2708" t="s">
        <v>240</v>
      </c>
      <c r="AH2708" t="s">
        <v>144</v>
      </c>
      <c r="AI2708" t="s">
        <v>138</v>
      </c>
      <c r="AJ2708" t="str">
        <f t="shared" si="42"/>
        <v>Apr</v>
      </c>
    </row>
    <row r="2709" spans="1:36" x14ac:dyDescent="0.3">
      <c r="A2709" t="s">
        <v>6883</v>
      </c>
      <c r="B2709" s="33">
        <v>45941</v>
      </c>
      <c r="C2709" t="s">
        <v>95</v>
      </c>
      <c r="D2709" t="s">
        <v>6884</v>
      </c>
      <c r="E2709" t="s">
        <v>175</v>
      </c>
      <c r="F2709" t="s">
        <v>179</v>
      </c>
      <c r="G2709" t="s">
        <v>163</v>
      </c>
      <c r="H2709" t="s">
        <v>166</v>
      </c>
      <c r="I2709">
        <v>1964</v>
      </c>
      <c r="J2709" t="s">
        <v>605</v>
      </c>
      <c r="K2709" t="s">
        <v>1431</v>
      </c>
      <c r="L2709" t="s">
        <v>605</v>
      </c>
      <c r="M2709" t="s">
        <v>1431</v>
      </c>
      <c r="N2709">
        <v>253</v>
      </c>
      <c r="O2709">
        <v>0</v>
      </c>
      <c r="P2709">
        <v>-10</v>
      </c>
      <c r="Q2709" t="s">
        <v>70</v>
      </c>
      <c r="R2709" t="s">
        <v>238</v>
      </c>
      <c r="S2709" t="s">
        <v>239</v>
      </c>
      <c r="T2709">
        <v>189</v>
      </c>
      <c r="U2709">
        <v>151</v>
      </c>
      <c r="V2709">
        <v>79.89</v>
      </c>
      <c r="W2709" t="s">
        <v>133</v>
      </c>
      <c r="X2709">
        <v>4940</v>
      </c>
      <c r="Y2709">
        <v>745940</v>
      </c>
      <c r="Z2709">
        <v>38807</v>
      </c>
      <c r="AA2709">
        <v>56625</v>
      </c>
      <c r="AB2709">
        <v>841372</v>
      </c>
      <c r="AC2709">
        <v>647591</v>
      </c>
      <c r="AD2709">
        <v>193781</v>
      </c>
      <c r="AE2709" t="s">
        <v>75</v>
      </c>
      <c r="AF2709" t="s">
        <v>72</v>
      </c>
      <c r="AG2709" t="s">
        <v>240</v>
      </c>
      <c r="AH2709" t="s">
        <v>145</v>
      </c>
      <c r="AI2709" t="s">
        <v>140</v>
      </c>
      <c r="AJ2709" t="str">
        <f t="shared" si="42"/>
        <v>Oct</v>
      </c>
    </row>
    <row r="2710" spans="1:36" x14ac:dyDescent="0.3">
      <c r="A2710" t="s">
        <v>6885</v>
      </c>
      <c r="B2710" s="33">
        <v>45799</v>
      </c>
      <c r="C2710" t="s">
        <v>93</v>
      </c>
      <c r="D2710" t="s">
        <v>6886</v>
      </c>
      <c r="E2710" t="s">
        <v>179</v>
      </c>
      <c r="F2710" t="s">
        <v>176</v>
      </c>
      <c r="G2710" t="s">
        <v>166</v>
      </c>
      <c r="H2710" t="s">
        <v>156</v>
      </c>
      <c r="I2710">
        <v>588</v>
      </c>
      <c r="J2710" t="s">
        <v>626</v>
      </c>
      <c r="K2710" t="s">
        <v>1162</v>
      </c>
      <c r="L2710" t="s">
        <v>3184</v>
      </c>
      <c r="M2710" t="s">
        <v>3617</v>
      </c>
      <c r="N2710">
        <v>87</v>
      </c>
      <c r="O2710">
        <v>19</v>
      </c>
      <c r="P2710">
        <v>31</v>
      </c>
      <c r="Q2710" t="s">
        <v>76</v>
      </c>
      <c r="R2710" t="s">
        <v>238</v>
      </c>
      <c r="S2710" t="s">
        <v>239</v>
      </c>
      <c r="T2710">
        <v>220</v>
      </c>
      <c r="U2710">
        <v>151</v>
      </c>
      <c r="V2710">
        <v>68.64</v>
      </c>
      <c r="W2710" t="s">
        <v>133</v>
      </c>
      <c r="X2710">
        <v>9889</v>
      </c>
      <c r="Y2710">
        <v>1493239</v>
      </c>
      <c r="Z2710">
        <v>75953</v>
      </c>
      <c r="AA2710">
        <v>49226</v>
      </c>
      <c r="AB2710">
        <v>1618418</v>
      </c>
      <c r="AC2710">
        <v>1140722</v>
      </c>
      <c r="AD2710">
        <v>477696</v>
      </c>
      <c r="AE2710" t="s">
        <v>72</v>
      </c>
      <c r="AF2710" t="s">
        <v>81</v>
      </c>
      <c r="AG2710" t="s">
        <v>240</v>
      </c>
      <c r="AH2710" t="s">
        <v>144</v>
      </c>
      <c r="AI2710" t="s">
        <v>139</v>
      </c>
      <c r="AJ2710" t="str">
        <f t="shared" si="42"/>
        <v>May</v>
      </c>
    </row>
    <row r="2711" spans="1:36" x14ac:dyDescent="0.3">
      <c r="A2711" t="s">
        <v>6887</v>
      </c>
      <c r="B2711" s="33">
        <v>45997</v>
      </c>
      <c r="C2711" t="s">
        <v>98</v>
      </c>
      <c r="D2711" t="s">
        <v>6888</v>
      </c>
      <c r="E2711" t="s">
        <v>181</v>
      </c>
      <c r="F2711" t="s">
        <v>180</v>
      </c>
      <c r="G2711" t="s">
        <v>159</v>
      </c>
      <c r="H2711" t="s">
        <v>160</v>
      </c>
      <c r="I2711">
        <v>2328</v>
      </c>
      <c r="J2711" t="s">
        <v>1510</v>
      </c>
      <c r="K2711" t="s">
        <v>636</v>
      </c>
      <c r="L2711" t="s">
        <v>304</v>
      </c>
      <c r="M2711" t="s">
        <v>509</v>
      </c>
      <c r="N2711">
        <v>270</v>
      </c>
      <c r="O2711">
        <v>0</v>
      </c>
      <c r="P2711">
        <v>20</v>
      </c>
      <c r="Q2711" t="s">
        <v>73</v>
      </c>
      <c r="R2711" t="s">
        <v>238</v>
      </c>
      <c r="S2711" t="s">
        <v>239</v>
      </c>
      <c r="T2711">
        <v>180</v>
      </c>
      <c r="U2711">
        <v>135</v>
      </c>
      <c r="V2711">
        <v>75</v>
      </c>
      <c r="W2711" t="s">
        <v>133</v>
      </c>
      <c r="X2711">
        <v>10668</v>
      </c>
      <c r="Y2711">
        <v>1440180</v>
      </c>
      <c r="Z2711">
        <v>61560</v>
      </c>
      <c r="AA2711">
        <v>58185</v>
      </c>
      <c r="AB2711">
        <v>1559925</v>
      </c>
      <c r="AC2711">
        <v>922794</v>
      </c>
      <c r="AD2711">
        <v>637131</v>
      </c>
      <c r="AE2711" t="s">
        <v>81</v>
      </c>
      <c r="AF2711" t="s">
        <v>81</v>
      </c>
      <c r="AG2711" t="s">
        <v>240</v>
      </c>
      <c r="AH2711" t="s">
        <v>146</v>
      </c>
      <c r="AI2711" t="s">
        <v>139</v>
      </c>
      <c r="AJ2711" t="str">
        <f t="shared" si="42"/>
        <v>Dec</v>
      </c>
    </row>
    <row r="2712" spans="1:36" x14ac:dyDescent="0.3">
      <c r="A2712" t="s">
        <v>6889</v>
      </c>
      <c r="B2712" s="33">
        <v>46019</v>
      </c>
      <c r="C2712" t="s">
        <v>96</v>
      </c>
      <c r="D2712" t="s">
        <v>6890</v>
      </c>
      <c r="E2712" t="s">
        <v>178</v>
      </c>
      <c r="F2712" t="s">
        <v>177</v>
      </c>
      <c r="G2712" t="s">
        <v>157</v>
      </c>
      <c r="H2712" t="s">
        <v>162</v>
      </c>
      <c r="I2712">
        <v>971</v>
      </c>
      <c r="J2712" t="s">
        <v>520</v>
      </c>
      <c r="K2712" t="s">
        <v>3168</v>
      </c>
      <c r="L2712" t="s">
        <v>1950</v>
      </c>
      <c r="M2712" t="s">
        <v>4209</v>
      </c>
      <c r="N2712">
        <v>144</v>
      </c>
      <c r="O2712">
        <v>27</v>
      </c>
      <c r="P2712">
        <v>12</v>
      </c>
      <c r="Q2712" t="s">
        <v>73</v>
      </c>
      <c r="R2712" t="s">
        <v>238</v>
      </c>
      <c r="S2712" t="s">
        <v>239</v>
      </c>
      <c r="T2712">
        <v>189</v>
      </c>
      <c r="U2712">
        <v>168</v>
      </c>
      <c r="V2712">
        <v>88.89</v>
      </c>
      <c r="W2712" t="s">
        <v>133</v>
      </c>
      <c r="X2712">
        <v>3475</v>
      </c>
      <c r="Y2712">
        <v>583800</v>
      </c>
      <c r="Z2712">
        <v>87024</v>
      </c>
      <c r="AA2712">
        <v>121968</v>
      </c>
      <c r="AB2712">
        <v>792792</v>
      </c>
      <c r="AC2712">
        <v>532062</v>
      </c>
      <c r="AD2712">
        <v>260730</v>
      </c>
      <c r="AE2712" t="s">
        <v>75</v>
      </c>
      <c r="AF2712" t="s">
        <v>78</v>
      </c>
      <c r="AG2712" t="s">
        <v>240</v>
      </c>
      <c r="AH2712" t="s">
        <v>144</v>
      </c>
      <c r="AI2712" t="s">
        <v>138</v>
      </c>
      <c r="AJ2712" t="str">
        <f t="shared" si="42"/>
        <v>Dec</v>
      </c>
    </row>
    <row r="2713" spans="1:36" x14ac:dyDescent="0.3">
      <c r="A2713" t="s">
        <v>6891</v>
      </c>
      <c r="B2713" s="33">
        <v>45815</v>
      </c>
      <c r="C2713" t="s">
        <v>93</v>
      </c>
      <c r="D2713" t="s">
        <v>6892</v>
      </c>
      <c r="E2713" t="s">
        <v>176</v>
      </c>
      <c r="F2713" t="s">
        <v>175</v>
      </c>
      <c r="G2713" t="s">
        <v>156</v>
      </c>
      <c r="H2713" t="s">
        <v>163</v>
      </c>
      <c r="I2713">
        <v>1176</v>
      </c>
      <c r="J2713" t="s">
        <v>508</v>
      </c>
      <c r="K2713" t="s">
        <v>289</v>
      </c>
      <c r="L2713" t="s">
        <v>1859</v>
      </c>
      <c r="M2713" t="s">
        <v>636</v>
      </c>
      <c r="N2713">
        <v>158</v>
      </c>
      <c r="O2713">
        <v>50</v>
      </c>
      <c r="P2713">
        <v>52</v>
      </c>
      <c r="Q2713" t="s">
        <v>76</v>
      </c>
      <c r="R2713" t="s">
        <v>238</v>
      </c>
      <c r="S2713" t="s">
        <v>239</v>
      </c>
      <c r="T2713">
        <v>180</v>
      </c>
      <c r="U2713">
        <v>135</v>
      </c>
      <c r="V2713">
        <v>75</v>
      </c>
      <c r="W2713" t="s">
        <v>133</v>
      </c>
      <c r="X2713">
        <v>7248</v>
      </c>
      <c r="Y2713">
        <v>978480</v>
      </c>
      <c r="Z2713">
        <v>29295</v>
      </c>
      <c r="AA2713">
        <v>31860</v>
      </c>
      <c r="AB2713">
        <v>1039635</v>
      </c>
      <c r="AC2713">
        <v>800584</v>
      </c>
      <c r="AD2713">
        <v>239051</v>
      </c>
      <c r="AE2713" t="s">
        <v>81</v>
      </c>
      <c r="AF2713" t="s">
        <v>75</v>
      </c>
      <c r="AG2713" t="s">
        <v>240</v>
      </c>
      <c r="AH2713" t="s">
        <v>145</v>
      </c>
      <c r="AI2713" t="s">
        <v>139</v>
      </c>
      <c r="AJ2713" t="str">
        <f t="shared" si="42"/>
        <v>Jun</v>
      </c>
    </row>
    <row r="2714" spans="1:36" x14ac:dyDescent="0.3">
      <c r="A2714" t="s">
        <v>6893</v>
      </c>
      <c r="B2714" s="33">
        <v>45705</v>
      </c>
      <c r="C2714" t="s">
        <v>95</v>
      </c>
      <c r="D2714" t="s">
        <v>6894</v>
      </c>
      <c r="E2714" t="s">
        <v>178</v>
      </c>
      <c r="F2714" t="s">
        <v>177</v>
      </c>
      <c r="G2714" t="s">
        <v>157</v>
      </c>
      <c r="H2714" t="s">
        <v>162</v>
      </c>
      <c r="I2714">
        <v>1311</v>
      </c>
      <c r="J2714" t="s">
        <v>266</v>
      </c>
      <c r="K2714" t="s">
        <v>2361</v>
      </c>
      <c r="L2714" t="s">
        <v>3756</v>
      </c>
      <c r="M2714" t="s">
        <v>1102</v>
      </c>
      <c r="N2714">
        <v>183</v>
      </c>
      <c r="O2714">
        <v>57</v>
      </c>
      <c r="P2714">
        <v>74</v>
      </c>
      <c r="Q2714" t="s">
        <v>76</v>
      </c>
      <c r="R2714" t="s">
        <v>238</v>
      </c>
      <c r="S2714" t="s">
        <v>239</v>
      </c>
      <c r="T2714">
        <v>150</v>
      </c>
      <c r="U2714">
        <v>143</v>
      </c>
      <c r="V2714">
        <v>95.33</v>
      </c>
      <c r="W2714" t="s">
        <v>133</v>
      </c>
      <c r="X2714">
        <v>9576</v>
      </c>
      <c r="Y2714">
        <v>1369368</v>
      </c>
      <c r="Z2714">
        <v>26455</v>
      </c>
      <c r="AA2714">
        <v>78936</v>
      </c>
      <c r="AB2714">
        <v>1474759</v>
      </c>
      <c r="AC2714">
        <v>1154640</v>
      </c>
      <c r="AD2714">
        <v>320119</v>
      </c>
      <c r="AE2714" t="s">
        <v>75</v>
      </c>
      <c r="AF2714" t="s">
        <v>78</v>
      </c>
      <c r="AG2714" t="s">
        <v>240</v>
      </c>
      <c r="AH2714" t="s">
        <v>145</v>
      </c>
      <c r="AI2714" t="s">
        <v>140</v>
      </c>
      <c r="AJ2714" t="str">
        <f t="shared" si="42"/>
        <v>Feb</v>
      </c>
    </row>
    <row r="2715" spans="1:36" x14ac:dyDescent="0.3">
      <c r="A2715" t="s">
        <v>6895</v>
      </c>
      <c r="B2715" s="33">
        <v>45663</v>
      </c>
      <c r="C2715" t="s">
        <v>97</v>
      </c>
      <c r="D2715" t="s">
        <v>6896</v>
      </c>
      <c r="E2715" t="s">
        <v>175</v>
      </c>
      <c r="F2715" t="s">
        <v>177</v>
      </c>
      <c r="G2715" t="s">
        <v>163</v>
      </c>
      <c r="H2715" t="s">
        <v>162</v>
      </c>
      <c r="I2715">
        <v>1025</v>
      </c>
      <c r="J2715" t="s">
        <v>605</v>
      </c>
      <c r="K2715" t="s">
        <v>1381</v>
      </c>
      <c r="L2715" t="s">
        <v>3946</v>
      </c>
      <c r="M2715" t="s">
        <v>2550</v>
      </c>
      <c r="N2715">
        <v>139</v>
      </c>
      <c r="O2715">
        <v>31</v>
      </c>
      <c r="P2715">
        <v>58</v>
      </c>
      <c r="Q2715" t="s">
        <v>76</v>
      </c>
      <c r="R2715" t="s">
        <v>238</v>
      </c>
      <c r="S2715" t="s">
        <v>239</v>
      </c>
      <c r="T2715">
        <v>180</v>
      </c>
      <c r="U2715">
        <v>126</v>
      </c>
      <c r="V2715">
        <v>70</v>
      </c>
      <c r="W2715" t="s">
        <v>133</v>
      </c>
      <c r="X2715">
        <v>7503</v>
      </c>
      <c r="Y2715">
        <v>945378</v>
      </c>
      <c r="Z2715">
        <v>62118</v>
      </c>
      <c r="AA2715">
        <v>32886</v>
      </c>
      <c r="AB2715">
        <v>1040382</v>
      </c>
      <c r="AC2715">
        <v>913431</v>
      </c>
      <c r="AD2715">
        <v>126951</v>
      </c>
      <c r="AE2715" t="s">
        <v>75</v>
      </c>
      <c r="AF2715" t="s">
        <v>78</v>
      </c>
      <c r="AG2715" t="s">
        <v>240</v>
      </c>
      <c r="AH2715" t="s">
        <v>147</v>
      </c>
      <c r="AI2715" t="s">
        <v>139</v>
      </c>
      <c r="AJ2715" t="str">
        <f t="shared" si="42"/>
        <v>Jan</v>
      </c>
    </row>
    <row r="2716" spans="1:36" x14ac:dyDescent="0.3">
      <c r="A2716" t="s">
        <v>6897</v>
      </c>
      <c r="B2716" s="33">
        <v>45864</v>
      </c>
      <c r="C2716" t="s">
        <v>93</v>
      </c>
      <c r="D2716" t="s">
        <v>6898</v>
      </c>
      <c r="E2716" t="s">
        <v>177</v>
      </c>
      <c r="F2716" t="s">
        <v>173</v>
      </c>
      <c r="G2716" t="s">
        <v>162</v>
      </c>
      <c r="H2716" t="s">
        <v>161</v>
      </c>
      <c r="I2716">
        <v>1740</v>
      </c>
      <c r="J2716" t="s">
        <v>314</v>
      </c>
      <c r="K2716" t="s">
        <v>3015</v>
      </c>
      <c r="L2716" t="s">
        <v>581</v>
      </c>
      <c r="M2716" t="s">
        <v>1093</v>
      </c>
      <c r="N2716">
        <v>223</v>
      </c>
      <c r="O2716">
        <v>0</v>
      </c>
      <c r="P2716">
        <v>8</v>
      </c>
      <c r="Q2716" t="s">
        <v>73</v>
      </c>
      <c r="R2716" t="s">
        <v>238</v>
      </c>
      <c r="S2716" t="s">
        <v>239</v>
      </c>
      <c r="T2716">
        <v>220</v>
      </c>
      <c r="U2716">
        <v>146</v>
      </c>
      <c r="V2716">
        <v>66.36</v>
      </c>
      <c r="W2716" t="s">
        <v>133</v>
      </c>
      <c r="X2716">
        <v>4805</v>
      </c>
      <c r="Y2716">
        <v>701530</v>
      </c>
      <c r="Z2716">
        <v>41902</v>
      </c>
      <c r="AA2716">
        <v>17958</v>
      </c>
      <c r="AB2716">
        <v>761390</v>
      </c>
      <c r="AC2716">
        <v>640509</v>
      </c>
      <c r="AD2716">
        <v>120881</v>
      </c>
      <c r="AE2716" t="s">
        <v>78</v>
      </c>
      <c r="AF2716" t="s">
        <v>78</v>
      </c>
      <c r="AG2716" t="s">
        <v>240</v>
      </c>
      <c r="AH2716" t="s">
        <v>144</v>
      </c>
      <c r="AI2716" t="s">
        <v>139</v>
      </c>
      <c r="AJ2716" t="str">
        <f t="shared" si="42"/>
        <v>Jul</v>
      </c>
    </row>
    <row r="2717" spans="1:36" x14ac:dyDescent="0.3">
      <c r="A2717" t="s">
        <v>6899</v>
      </c>
      <c r="B2717" s="33">
        <v>45712</v>
      </c>
      <c r="C2717" t="s">
        <v>93</v>
      </c>
      <c r="D2717" t="s">
        <v>4312</v>
      </c>
      <c r="E2717" t="s">
        <v>179</v>
      </c>
      <c r="F2717" t="s">
        <v>178</v>
      </c>
      <c r="G2717" t="s">
        <v>166</v>
      </c>
      <c r="H2717" t="s">
        <v>157</v>
      </c>
      <c r="I2717">
        <v>718</v>
      </c>
      <c r="J2717" t="s">
        <v>280</v>
      </c>
      <c r="K2717" t="s">
        <v>2545</v>
      </c>
      <c r="L2717" t="s">
        <v>1655</v>
      </c>
      <c r="M2717" t="s">
        <v>2244</v>
      </c>
      <c r="N2717">
        <v>118</v>
      </c>
      <c r="O2717">
        <v>16</v>
      </c>
      <c r="P2717">
        <v>3</v>
      </c>
      <c r="Q2717" t="s">
        <v>73</v>
      </c>
      <c r="R2717" t="s">
        <v>238</v>
      </c>
      <c r="S2717" t="s">
        <v>239</v>
      </c>
      <c r="T2717">
        <v>220</v>
      </c>
      <c r="U2717">
        <v>160</v>
      </c>
      <c r="V2717">
        <v>72.73</v>
      </c>
      <c r="W2717" t="s">
        <v>134</v>
      </c>
      <c r="X2717">
        <v>3979</v>
      </c>
      <c r="Y2717">
        <v>636640</v>
      </c>
      <c r="Z2717">
        <v>60320</v>
      </c>
      <c r="AA2717">
        <v>43360</v>
      </c>
      <c r="AB2717">
        <v>740320</v>
      </c>
      <c r="AC2717">
        <v>521657</v>
      </c>
      <c r="AD2717">
        <v>218663</v>
      </c>
      <c r="AE2717" t="s">
        <v>72</v>
      </c>
      <c r="AF2717" t="s">
        <v>75</v>
      </c>
      <c r="AG2717" t="s">
        <v>240</v>
      </c>
      <c r="AH2717" t="s">
        <v>146</v>
      </c>
      <c r="AI2717" t="s">
        <v>139</v>
      </c>
      <c r="AJ2717" t="str">
        <f t="shared" si="42"/>
        <v>Feb</v>
      </c>
    </row>
    <row r="2718" spans="1:36" x14ac:dyDescent="0.3">
      <c r="A2718" t="s">
        <v>6900</v>
      </c>
      <c r="B2718" s="33">
        <v>45859</v>
      </c>
      <c r="C2718" t="s">
        <v>95</v>
      </c>
      <c r="D2718" t="s">
        <v>2553</v>
      </c>
      <c r="E2718" t="s">
        <v>180</v>
      </c>
      <c r="F2718" t="s">
        <v>181</v>
      </c>
      <c r="G2718" t="s">
        <v>160</v>
      </c>
      <c r="H2718" t="s">
        <v>159</v>
      </c>
      <c r="I2718">
        <v>1837</v>
      </c>
      <c r="J2718" t="s">
        <v>397</v>
      </c>
      <c r="K2718" t="s">
        <v>889</v>
      </c>
      <c r="L2718" t="s">
        <v>635</v>
      </c>
      <c r="M2718" t="s">
        <v>986</v>
      </c>
      <c r="N2718">
        <v>233</v>
      </c>
      <c r="O2718">
        <v>23</v>
      </c>
      <c r="P2718">
        <v>26</v>
      </c>
      <c r="Q2718" t="s">
        <v>73</v>
      </c>
      <c r="R2718" t="s">
        <v>238</v>
      </c>
      <c r="S2718" t="s">
        <v>239</v>
      </c>
      <c r="T2718">
        <v>189</v>
      </c>
      <c r="U2718">
        <v>114</v>
      </c>
      <c r="V2718">
        <v>60.32</v>
      </c>
      <c r="W2718" t="s">
        <v>133</v>
      </c>
      <c r="X2718">
        <v>10021</v>
      </c>
      <c r="Y2718">
        <v>1142394</v>
      </c>
      <c r="Z2718">
        <v>45144</v>
      </c>
      <c r="AA2718">
        <v>77520</v>
      </c>
      <c r="AB2718">
        <v>1265058</v>
      </c>
      <c r="AC2718">
        <v>1034335</v>
      </c>
      <c r="AD2718">
        <v>230723</v>
      </c>
      <c r="AE2718" t="s">
        <v>81</v>
      </c>
      <c r="AF2718" t="s">
        <v>81</v>
      </c>
      <c r="AG2718" t="s">
        <v>240</v>
      </c>
      <c r="AH2718" t="s">
        <v>144</v>
      </c>
      <c r="AI2718" t="s">
        <v>139</v>
      </c>
      <c r="AJ2718" t="str">
        <f t="shared" si="42"/>
        <v>Jul</v>
      </c>
    </row>
    <row r="2719" spans="1:36" x14ac:dyDescent="0.3">
      <c r="A2719" t="s">
        <v>6901</v>
      </c>
      <c r="B2719" s="33">
        <v>45778</v>
      </c>
      <c r="C2719" t="s">
        <v>96</v>
      </c>
      <c r="D2719" t="s">
        <v>6902</v>
      </c>
      <c r="E2719" t="s">
        <v>176</v>
      </c>
      <c r="F2719" t="s">
        <v>177</v>
      </c>
      <c r="G2719" t="s">
        <v>156</v>
      </c>
      <c r="H2719" t="s">
        <v>162</v>
      </c>
      <c r="I2719">
        <v>1008</v>
      </c>
      <c r="J2719" t="s">
        <v>605</v>
      </c>
      <c r="K2719" t="s">
        <v>914</v>
      </c>
      <c r="L2719" t="s">
        <v>1519</v>
      </c>
      <c r="M2719" t="s">
        <v>2243</v>
      </c>
      <c r="N2719">
        <v>136</v>
      </c>
      <c r="O2719">
        <v>19</v>
      </c>
      <c r="P2719">
        <v>26</v>
      </c>
      <c r="Q2719" t="s">
        <v>73</v>
      </c>
      <c r="R2719" t="s">
        <v>238</v>
      </c>
      <c r="S2719" t="s">
        <v>239</v>
      </c>
      <c r="T2719">
        <v>180</v>
      </c>
      <c r="U2719">
        <v>130</v>
      </c>
      <c r="V2719">
        <v>72.22</v>
      </c>
      <c r="W2719" t="s">
        <v>135</v>
      </c>
      <c r="X2719">
        <v>9090</v>
      </c>
      <c r="Y2719">
        <v>1181700</v>
      </c>
      <c r="Z2719">
        <v>50830</v>
      </c>
      <c r="AA2719">
        <v>36140</v>
      </c>
      <c r="AB2719">
        <v>1268670</v>
      </c>
      <c r="AC2719">
        <v>1057154</v>
      </c>
      <c r="AD2719">
        <v>211516</v>
      </c>
      <c r="AE2719" t="s">
        <v>81</v>
      </c>
      <c r="AF2719" t="s">
        <v>78</v>
      </c>
      <c r="AG2719" t="s">
        <v>240</v>
      </c>
      <c r="AH2719" t="s">
        <v>144</v>
      </c>
      <c r="AI2719" t="s">
        <v>140</v>
      </c>
      <c r="AJ2719" t="str">
        <f t="shared" si="42"/>
        <v>May</v>
      </c>
    </row>
    <row r="2720" spans="1:36" x14ac:dyDescent="0.3">
      <c r="A2720" t="s">
        <v>6903</v>
      </c>
      <c r="B2720" s="33">
        <v>45866</v>
      </c>
      <c r="C2720" t="s">
        <v>96</v>
      </c>
      <c r="D2720" t="s">
        <v>6904</v>
      </c>
      <c r="E2720" t="s">
        <v>176</v>
      </c>
      <c r="F2720" t="s">
        <v>172</v>
      </c>
      <c r="G2720" t="s">
        <v>156</v>
      </c>
      <c r="H2720" t="s">
        <v>155</v>
      </c>
      <c r="I2720">
        <v>698</v>
      </c>
      <c r="J2720" t="s">
        <v>621</v>
      </c>
      <c r="K2720" t="s">
        <v>443</v>
      </c>
      <c r="L2720" t="s">
        <v>236</v>
      </c>
      <c r="M2720" t="s">
        <v>348</v>
      </c>
      <c r="N2720">
        <v>109</v>
      </c>
      <c r="O2720">
        <v>0</v>
      </c>
      <c r="P2720">
        <v>16</v>
      </c>
      <c r="Q2720" t="s">
        <v>73</v>
      </c>
      <c r="R2720" t="s">
        <v>238</v>
      </c>
      <c r="S2720" t="s">
        <v>239</v>
      </c>
      <c r="T2720">
        <v>186</v>
      </c>
      <c r="U2720">
        <v>121</v>
      </c>
      <c r="V2720">
        <v>65.05</v>
      </c>
      <c r="W2720" t="s">
        <v>135</v>
      </c>
      <c r="X2720">
        <v>6841</v>
      </c>
      <c r="Y2720">
        <v>827761</v>
      </c>
      <c r="Z2720">
        <v>30250</v>
      </c>
      <c r="AA2720">
        <v>71390</v>
      </c>
      <c r="AB2720">
        <v>929401</v>
      </c>
      <c r="AC2720">
        <v>671439</v>
      </c>
      <c r="AD2720">
        <v>257962</v>
      </c>
      <c r="AE2720" t="s">
        <v>81</v>
      </c>
      <c r="AF2720" t="s">
        <v>81</v>
      </c>
      <c r="AG2720" t="s">
        <v>240</v>
      </c>
      <c r="AH2720" t="s">
        <v>144</v>
      </c>
      <c r="AI2720" t="s">
        <v>139</v>
      </c>
      <c r="AJ2720" t="str">
        <f t="shared" si="42"/>
        <v>Jul</v>
      </c>
    </row>
    <row r="2721" spans="1:36" x14ac:dyDescent="0.3">
      <c r="A2721" t="s">
        <v>6905</v>
      </c>
      <c r="B2721" s="33">
        <v>45678</v>
      </c>
      <c r="C2721" t="s">
        <v>98</v>
      </c>
      <c r="D2721" t="s">
        <v>6906</v>
      </c>
      <c r="E2721" t="s">
        <v>176</v>
      </c>
      <c r="F2721" t="s">
        <v>180</v>
      </c>
      <c r="G2721" t="s">
        <v>156</v>
      </c>
      <c r="H2721" t="s">
        <v>160</v>
      </c>
      <c r="I2721">
        <v>1272</v>
      </c>
      <c r="J2721" t="s">
        <v>420</v>
      </c>
      <c r="K2721" t="s">
        <v>2862</v>
      </c>
      <c r="L2721" t="s">
        <v>6907</v>
      </c>
      <c r="M2721" t="s">
        <v>1462</v>
      </c>
      <c r="N2721">
        <v>161</v>
      </c>
      <c r="O2721">
        <v>28</v>
      </c>
      <c r="P2721">
        <v>21</v>
      </c>
      <c r="Q2721" t="s">
        <v>73</v>
      </c>
      <c r="R2721" t="s">
        <v>238</v>
      </c>
      <c r="S2721" t="s">
        <v>239</v>
      </c>
      <c r="T2721">
        <v>220</v>
      </c>
      <c r="U2721">
        <v>203</v>
      </c>
      <c r="V2721">
        <v>92.27</v>
      </c>
      <c r="W2721" t="s">
        <v>133</v>
      </c>
      <c r="X2721">
        <v>7635</v>
      </c>
      <c r="Y2721">
        <v>1549905</v>
      </c>
      <c r="Z2721">
        <v>111447</v>
      </c>
      <c r="AA2721">
        <v>92365</v>
      </c>
      <c r="AB2721">
        <v>1753717</v>
      </c>
      <c r="AC2721">
        <v>1098556</v>
      </c>
      <c r="AD2721">
        <v>655161</v>
      </c>
      <c r="AE2721" t="s">
        <v>81</v>
      </c>
      <c r="AF2721" t="s">
        <v>81</v>
      </c>
      <c r="AG2721" t="s">
        <v>240</v>
      </c>
      <c r="AH2721" t="s">
        <v>144</v>
      </c>
      <c r="AI2721" t="s">
        <v>139</v>
      </c>
      <c r="AJ2721" t="str">
        <f t="shared" si="42"/>
        <v>Jan</v>
      </c>
    </row>
    <row r="2722" spans="1:36" x14ac:dyDescent="0.3">
      <c r="A2722" t="s">
        <v>6908</v>
      </c>
      <c r="B2722" s="33">
        <v>45785</v>
      </c>
      <c r="C2722" t="s">
        <v>95</v>
      </c>
      <c r="D2722" t="s">
        <v>6909</v>
      </c>
      <c r="E2722" t="s">
        <v>175</v>
      </c>
      <c r="F2722" t="s">
        <v>177</v>
      </c>
      <c r="G2722" t="s">
        <v>163</v>
      </c>
      <c r="H2722" t="s">
        <v>162</v>
      </c>
      <c r="I2722">
        <v>1101</v>
      </c>
      <c r="J2722" t="s">
        <v>286</v>
      </c>
      <c r="K2722" t="s">
        <v>1510</v>
      </c>
      <c r="L2722" t="s">
        <v>605</v>
      </c>
      <c r="M2722" t="s">
        <v>1933</v>
      </c>
      <c r="N2722">
        <v>150</v>
      </c>
      <c r="O2722">
        <v>0</v>
      </c>
      <c r="P2722">
        <v>2</v>
      </c>
      <c r="Q2722" t="s">
        <v>70</v>
      </c>
      <c r="R2722" t="s">
        <v>238</v>
      </c>
      <c r="S2722" t="s">
        <v>239</v>
      </c>
      <c r="T2722">
        <v>180</v>
      </c>
      <c r="U2722">
        <v>162</v>
      </c>
      <c r="V2722">
        <v>90</v>
      </c>
      <c r="W2722" t="s">
        <v>133</v>
      </c>
      <c r="X2722">
        <v>9274</v>
      </c>
      <c r="Y2722">
        <v>1502388</v>
      </c>
      <c r="Z2722">
        <v>55080</v>
      </c>
      <c r="AA2722">
        <v>102546</v>
      </c>
      <c r="AB2722">
        <v>1660014</v>
      </c>
      <c r="AC2722">
        <v>1335228</v>
      </c>
      <c r="AD2722">
        <v>324786</v>
      </c>
      <c r="AE2722" t="s">
        <v>75</v>
      </c>
      <c r="AF2722" t="s">
        <v>78</v>
      </c>
      <c r="AG2722" t="s">
        <v>240</v>
      </c>
      <c r="AH2722" t="s">
        <v>147</v>
      </c>
      <c r="AI2722" t="s">
        <v>139</v>
      </c>
      <c r="AJ2722" t="str">
        <f t="shared" si="42"/>
        <v>May</v>
      </c>
    </row>
    <row r="2723" spans="1:36" x14ac:dyDescent="0.3">
      <c r="A2723" t="s">
        <v>6910</v>
      </c>
      <c r="B2723" s="33">
        <v>45878</v>
      </c>
      <c r="C2723" t="s">
        <v>98</v>
      </c>
      <c r="D2723" t="s">
        <v>6911</v>
      </c>
      <c r="E2723" t="s">
        <v>176</v>
      </c>
      <c r="F2723" t="s">
        <v>181</v>
      </c>
      <c r="G2723" t="s">
        <v>156</v>
      </c>
      <c r="H2723" t="s">
        <v>159</v>
      </c>
      <c r="I2723">
        <v>2163</v>
      </c>
      <c r="J2723" t="s">
        <v>615</v>
      </c>
      <c r="K2723" t="s">
        <v>381</v>
      </c>
      <c r="L2723" t="s">
        <v>6615</v>
      </c>
      <c r="M2723" t="s">
        <v>666</v>
      </c>
      <c r="N2723">
        <v>255</v>
      </c>
      <c r="O2723">
        <v>53</v>
      </c>
      <c r="P2723">
        <v>24</v>
      </c>
      <c r="Q2723" t="s">
        <v>73</v>
      </c>
      <c r="R2723" t="s">
        <v>238</v>
      </c>
      <c r="S2723" t="s">
        <v>239</v>
      </c>
      <c r="T2723">
        <v>180</v>
      </c>
      <c r="U2723">
        <v>135</v>
      </c>
      <c r="V2723">
        <v>75</v>
      </c>
      <c r="W2723" t="s">
        <v>133</v>
      </c>
      <c r="X2723">
        <v>5366</v>
      </c>
      <c r="Y2723">
        <v>724410</v>
      </c>
      <c r="Z2723">
        <v>42930</v>
      </c>
      <c r="AA2723">
        <v>101115</v>
      </c>
      <c r="AB2723">
        <v>868455</v>
      </c>
      <c r="AC2723">
        <v>742818</v>
      </c>
      <c r="AD2723">
        <v>125637</v>
      </c>
      <c r="AE2723" t="s">
        <v>81</v>
      </c>
      <c r="AF2723" t="s">
        <v>81</v>
      </c>
      <c r="AG2723" t="s">
        <v>240</v>
      </c>
      <c r="AH2723" t="s">
        <v>146</v>
      </c>
      <c r="AI2723" t="s">
        <v>138</v>
      </c>
      <c r="AJ2723" t="str">
        <f t="shared" si="42"/>
        <v>Aug</v>
      </c>
    </row>
    <row r="2724" spans="1:36" x14ac:dyDescent="0.3">
      <c r="A2724" t="s">
        <v>6912</v>
      </c>
      <c r="B2724" s="33">
        <v>45842</v>
      </c>
      <c r="C2724" t="s">
        <v>99</v>
      </c>
      <c r="D2724" t="s">
        <v>6913</v>
      </c>
      <c r="E2724" t="s">
        <v>180</v>
      </c>
      <c r="F2724" t="s">
        <v>178</v>
      </c>
      <c r="G2724" t="s">
        <v>160</v>
      </c>
      <c r="H2724" t="s">
        <v>157</v>
      </c>
      <c r="I2724">
        <v>1500</v>
      </c>
      <c r="J2724" t="s">
        <v>482</v>
      </c>
      <c r="K2724" t="s">
        <v>3539</v>
      </c>
      <c r="L2724" t="s">
        <v>1247</v>
      </c>
      <c r="M2724" t="s">
        <v>2638</v>
      </c>
      <c r="N2724">
        <v>207</v>
      </c>
      <c r="O2724">
        <v>8</v>
      </c>
      <c r="P2724">
        <v>13</v>
      </c>
      <c r="Q2724" t="s">
        <v>73</v>
      </c>
      <c r="R2724" t="s">
        <v>238</v>
      </c>
      <c r="S2724" t="s">
        <v>239</v>
      </c>
      <c r="T2724">
        <v>150</v>
      </c>
      <c r="U2724">
        <v>93</v>
      </c>
      <c r="V2724">
        <v>62</v>
      </c>
      <c r="W2724" t="s">
        <v>133</v>
      </c>
      <c r="X2724">
        <v>7515</v>
      </c>
      <c r="Y2724">
        <v>698895</v>
      </c>
      <c r="Z2724">
        <v>17112</v>
      </c>
      <c r="AA2724">
        <v>44640</v>
      </c>
      <c r="AB2724">
        <v>760647</v>
      </c>
      <c r="AC2724">
        <v>526943</v>
      </c>
      <c r="AD2724">
        <v>233704</v>
      </c>
      <c r="AE2724" t="s">
        <v>81</v>
      </c>
      <c r="AF2724" t="s">
        <v>75</v>
      </c>
      <c r="AG2724" t="s">
        <v>240</v>
      </c>
      <c r="AH2724" t="s">
        <v>146</v>
      </c>
      <c r="AI2724" t="s">
        <v>139</v>
      </c>
      <c r="AJ2724" t="str">
        <f t="shared" si="42"/>
        <v>Jul</v>
      </c>
    </row>
    <row r="2725" spans="1:36" x14ac:dyDescent="0.3">
      <c r="A2725" t="s">
        <v>6914</v>
      </c>
      <c r="B2725" s="33">
        <v>45993</v>
      </c>
      <c r="C2725" t="s">
        <v>96</v>
      </c>
      <c r="D2725" t="s">
        <v>6915</v>
      </c>
      <c r="E2725" t="s">
        <v>173</v>
      </c>
      <c r="F2725" t="s">
        <v>175</v>
      </c>
      <c r="G2725" t="s">
        <v>161</v>
      </c>
      <c r="H2725" t="s">
        <v>163</v>
      </c>
      <c r="I2725">
        <v>1122</v>
      </c>
      <c r="J2725" t="s">
        <v>731</v>
      </c>
      <c r="K2725" t="s">
        <v>6058</v>
      </c>
      <c r="L2725" t="s">
        <v>2097</v>
      </c>
      <c r="M2725" t="s">
        <v>777</v>
      </c>
      <c r="N2725">
        <v>146</v>
      </c>
      <c r="O2725">
        <v>14</v>
      </c>
      <c r="P2725">
        <v>44</v>
      </c>
      <c r="Q2725" t="s">
        <v>76</v>
      </c>
      <c r="R2725" t="s">
        <v>238</v>
      </c>
      <c r="S2725" t="s">
        <v>239</v>
      </c>
      <c r="T2725">
        <v>180</v>
      </c>
      <c r="U2725">
        <v>132</v>
      </c>
      <c r="V2725">
        <v>73.33</v>
      </c>
      <c r="W2725" t="s">
        <v>133</v>
      </c>
      <c r="X2725">
        <v>7854</v>
      </c>
      <c r="Y2725">
        <v>1036728</v>
      </c>
      <c r="Z2725">
        <v>35112</v>
      </c>
      <c r="AA2725">
        <v>102300</v>
      </c>
      <c r="AB2725">
        <v>1174140</v>
      </c>
      <c r="AC2725">
        <v>968461</v>
      </c>
      <c r="AD2725">
        <v>205679</v>
      </c>
      <c r="AE2725" t="s">
        <v>78</v>
      </c>
      <c r="AF2725" t="s">
        <v>75</v>
      </c>
      <c r="AG2725" t="s">
        <v>240</v>
      </c>
      <c r="AH2725" t="s">
        <v>147</v>
      </c>
      <c r="AI2725" t="s">
        <v>138</v>
      </c>
      <c r="AJ2725" t="str">
        <f t="shared" si="42"/>
        <v>Dec</v>
      </c>
    </row>
    <row r="2726" spans="1:36" x14ac:dyDescent="0.3">
      <c r="A2726" t="s">
        <v>6916</v>
      </c>
      <c r="B2726" s="33">
        <v>45828</v>
      </c>
      <c r="C2726" t="s">
        <v>96</v>
      </c>
      <c r="D2726" t="s">
        <v>6917</v>
      </c>
      <c r="E2726" t="s">
        <v>173</v>
      </c>
      <c r="F2726" t="s">
        <v>175</v>
      </c>
      <c r="G2726" t="s">
        <v>161</v>
      </c>
      <c r="H2726" t="s">
        <v>163</v>
      </c>
      <c r="I2726">
        <v>1209</v>
      </c>
      <c r="J2726" t="s">
        <v>264</v>
      </c>
      <c r="K2726" t="s">
        <v>2941</v>
      </c>
      <c r="L2726" t="s">
        <v>2905</v>
      </c>
      <c r="M2726" t="s">
        <v>869</v>
      </c>
      <c r="N2726">
        <v>169</v>
      </c>
      <c r="O2726">
        <v>3</v>
      </c>
      <c r="P2726">
        <v>2</v>
      </c>
      <c r="Q2726" t="s">
        <v>73</v>
      </c>
      <c r="R2726" t="s">
        <v>238</v>
      </c>
      <c r="S2726" t="s">
        <v>239</v>
      </c>
      <c r="T2726">
        <v>150</v>
      </c>
      <c r="U2726">
        <v>138</v>
      </c>
      <c r="V2726">
        <v>92</v>
      </c>
      <c r="W2726" t="s">
        <v>133</v>
      </c>
      <c r="X2726">
        <v>6320</v>
      </c>
      <c r="Y2726">
        <v>872160</v>
      </c>
      <c r="Z2726">
        <v>27186</v>
      </c>
      <c r="AA2726">
        <v>62100</v>
      </c>
      <c r="AB2726">
        <v>961446</v>
      </c>
      <c r="AC2726">
        <v>637469</v>
      </c>
      <c r="AD2726">
        <v>323977</v>
      </c>
      <c r="AE2726" t="s">
        <v>78</v>
      </c>
      <c r="AF2726" t="s">
        <v>75</v>
      </c>
      <c r="AG2726" t="s">
        <v>240</v>
      </c>
      <c r="AH2726" t="s">
        <v>145</v>
      </c>
      <c r="AI2726" t="s">
        <v>139</v>
      </c>
      <c r="AJ2726" t="str">
        <f t="shared" si="42"/>
        <v>Jun</v>
      </c>
    </row>
    <row r="2727" spans="1:36" x14ac:dyDescent="0.3">
      <c r="A2727" t="s">
        <v>6918</v>
      </c>
      <c r="B2727" s="33">
        <v>45907</v>
      </c>
      <c r="C2727" t="s">
        <v>98</v>
      </c>
      <c r="D2727" t="s">
        <v>6919</v>
      </c>
      <c r="E2727" t="s">
        <v>180</v>
      </c>
      <c r="F2727" t="s">
        <v>176</v>
      </c>
      <c r="G2727" t="s">
        <v>160</v>
      </c>
      <c r="H2727" t="s">
        <v>156</v>
      </c>
      <c r="I2727">
        <v>2283</v>
      </c>
      <c r="J2727" t="s">
        <v>258</v>
      </c>
      <c r="K2727" t="s">
        <v>538</v>
      </c>
      <c r="L2727" t="s">
        <v>2444</v>
      </c>
      <c r="M2727" t="s">
        <v>2263</v>
      </c>
      <c r="N2727">
        <v>294</v>
      </c>
      <c r="O2727">
        <v>10</v>
      </c>
      <c r="P2727">
        <v>11</v>
      </c>
      <c r="Q2727" t="s">
        <v>73</v>
      </c>
      <c r="R2727" t="s">
        <v>238</v>
      </c>
      <c r="S2727" t="s">
        <v>239</v>
      </c>
      <c r="T2727">
        <v>220</v>
      </c>
      <c r="U2727">
        <v>175</v>
      </c>
      <c r="V2727">
        <v>79.55</v>
      </c>
      <c r="W2727" t="s">
        <v>133</v>
      </c>
      <c r="X2727">
        <v>5084</v>
      </c>
      <c r="Y2727">
        <v>889700</v>
      </c>
      <c r="Z2727">
        <v>42875</v>
      </c>
      <c r="AA2727">
        <v>49350</v>
      </c>
      <c r="AB2727">
        <v>981925</v>
      </c>
      <c r="AC2727">
        <v>859681</v>
      </c>
      <c r="AD2727">
        <v>122244</v>
      </c>
      <c r="AE2727" t="s">
        <v>81</v>
      </c>
      <c r="AF2727" t="s">
        <v>81</v>
      </c>
      <c r="AG2727" t="s">
        <v>240</v>
      </c>
      <c r="AH2727" t="s">
        <v>144</v>
      </c>
      <c r="AI2727" t="s">
        <v>138</v>
      </c>
      <c r="AJ2727" t="str">
        <f t="shared" si="42"/>
        <v>Sep</v>
      </c>
    </row>
    <row r="2728" spans="1:36" x14ac:dyDescent="0.3">
      <c r="A2728" t="s">
        <v>6920</v>
      </c>
      <c r="B2728" s="33">
        <v>45709</v>
      </c>
      <c r="C2728" t="s">
        <v>98</v>
      </c>
      <c r="D2728" t="s">
        <v>6921</v>
      </c>
      <c r="E2728" t="s">
        <v>173</v>
      </c>
      <c r="F2728" t="s">
        <v>174</v>
      </c>
      <c r="G2728" t="s">
        <v>161</v>
      </c>
      <c r="H2728" t="s">
        <v>158</v>
      </c>
      <c r="I2728">
        <v>669</v>
      </c>
      <c r="J2728" t="s">
        <v>377</v>
      </c>
      <c r="K2728" t="s">
        <v>1591</v>
      </c>
      <c r="L2728" t="s">
        <v>1136</v>
      </c>
      <c r="M2728" t="s">
        <v>833</v>
      </c>
      <c r="N2728">
        <v>99</v>
      </c>
      <c r="O2728">
        <v>14</v>
      </c>
      <c r="P2728">
        <v>31</v>
      </c>
      <c r="Q2728" t="s">
        <v>76</v>
      </c>
      <c r="R2728" t="s">
        <v>238</v>
      </c>
      <c r="S2728" t="s">
        <v>239</v>
      </c>
      <c r="T2728">
        <v>186</v>
      </c>
      <c r="U2728">
        <v>137</v>
      </c>
      <c r="V2728">
        <v>73.66</v>
      </c>
      <c r="W2728" t="s">
        <v>133</v>
      </c>
      <c r="X2728">
        <v>6047</v>
      </c>
      <c r="Y2728">
        <v>828439</v>
      </c>
      <c r="Z2728">
        <v>68637</v>
      </c>
      <c r="AA2728">
        <v>38771</v>
      </c>
      <c r="AB2728">
        <v>935847</v>
      </c>
      <c r="AC2728">
        <v>795011</v>
      </c>
      <c r="AD2728">
        <v>140836</v>
      </c>
      <c r="AE2728" t="s">
        <v>78</v>
      </c>
      <c r="AF2728" t="s">
        <v>78</v>
      </c>
      <c r="AG2728" t="s">
        <v>240</v>
      </c>
      <c r="AH2728" t="s">
        <v>145</v>
      </c>
      <c r="AI2728" t="s">
        <v>139</v>
      </c>
      <c r="AJ2728" t="str">
        <f t="shared" si="42"/>
        <v>Feb</v>
      </c>
    </row>
    <row r="2729" spans="1:36" x14ac:dyDescent="0.3">
      <c r="A2729" t="s">
        <v>6922</v>
      </c>
      <c r="B2729" s="33">
        <v>45991</v>
      </c>
      <c r="C2729" t="s">
        <v>95</v>
      </c>
      <c r="D2729" t="s">
        <v>6923</v>
      </c>
      <c r="E2729" t="s">
        <v>173</v>
      </c>
      <c r="F2729" t="s">
        <v>177</v>
      </c>
      <c r="G2729" t="s">
        <v>161</v>
      </c>
      <c r="H2729" t="s">
        <v>162</v>
      </c>
      <c r="I2729">
        <v>1514</v>
      </c>
      <c r="J2729" t="s">
        <v>391</v>
      </c>
      <c r="K2729" t="s">
        <v>3196</v>
      </c>
      <c r="L2729" t="s">
        <v>2413</v>
      </c>
      <c r="M2729" t="s">
        <v>4037</v>
      </c>
      <c r="N2729">
        <v>200</v>
      </c>
      <c r="O2729">
        <v>18</v>
      </c>
      <c r="P2729">
        <v>19</v>
      </c>
      <c r="Q2729" t="s">
        <v>73</v>
      </c>
      <c r="R2729" t="s">
        <v>238</v>
      </c>
      <c r="S2729" t="s">
        <v>239</v>
      </c>
      <c r="T2729">
        <v>186</v>
      </c>
      <c r="U2729">
        <v>124</v>
      </c>
      <c r="V2729">
        <v>66.67</v>
      </c>
      <c r="W2729" t="s">
        <v>133</v>
      </c>
      <c r="X2729">
        <v>10335</v>
      </c>
      <c r="Y2729">
        <v>1281540</v>
      </c>
      <c r="Z2729">
        <v>64480</v>
      </c>
      <c r="AA2729">
        <v>67456</v>
      </c>
      <c r="AB2729">
        <v>1413476</v>
      </c>
      <c r="AC2729">
        <v>1228207</v>
      </c>
      <c r="AD2729">
        <v>185269</v>
      </c>
      <c r="AE2729" t="s">
        <v>78</v>
      </c>
      <c r="AF2729" t="s">
        <v>78</v>
      </c>
      <c r="AG2729" t="s">
        <v>240</v>
      </c>
      <c r="AH2729" t="s">
        <v>144</v>
      </c>
      <c r="AI2729" t="s">
        <v>140</v>
      </c>
      <c r="AJ2729" t="str">
        <f t="shared" si="42"/>
        <v>Nov</v>
      </c>
    </row>
    <row r="2730" spans="1:36" x14ac:dyDescent="0.3">
      <c r="A2730" t="s">
        <v>6924</v>
      </c>
      <c r="B2730" s="33">
        <v>45859</v>
      </c>
      <c r="C2730" t="s">
        <v>97</v>
      </c>
      <c r="D2730" t="s">
        <v>6925</v>
      </c>
      <c r="E2730" t="s">
        <v>173</v>
      </c>
      <c r="F2730" t="s">
        <v>181</v>
      </c>
      <c r="G2730" t="s">
        <v>161</v>
      </c>
      <c r="H2730" t="s">
        <v>159</v>
      </c>
      <c r="I2730">
        <v>906</v>
      </c>
      <c r="J2730" t="s">
        <v>342</v>
      </c>
      <c r="K2730" t="s">
        <v>2881</v>
      </c>
      <c r="L2730" t="s">
        <v>1032</v>
      </c>
      <c r="M2730" t="s">
        <v>1310</v>
      </c>
      <c r="N2730">
        <v>153</v>
      </c>
      <c r="O2730">
        <v>24</v>
      </c>
      <c r="P2730">
        <v>10</v>
      </c>
      <c r="Q2730" t="s">
        <v>73</v>
      </c>
      <c r="R2730" t="s">
        <v>238</v>
      </c>
      <c r="S2730" t="s">
        <v>239</v>
      </c>
      <c r="T2730">
        <v>150</v>
      </c>
      <c r="U2730">
        <v>131</v>
      </c>
      <c r="V2730">
        <v>87.33</v>
      </c>
      <c r="W2730" t="s">
        <v>133</v>
      </c>
      <c r="X2730">
        <v>6643</v>
      </c>
      <c r="Y2730">
        <v>870233</v>
      </c>
      <c r="Z2730">
        <v>63404</v>
      </c>
      <c r="AA2730">
        <v>51483</v>
      </c>
      <c r="AB2730">
        <v>985120</v>
      </c>
      <c r="AC2730">
        <v>603668</v>
      </c>
      <c r="AD2730">
        <v>381452</v>
      </c>
      <c r="AE2730" t="s">
        <v>78</v>
      </c>
      <c r="AF2730" t="s">
        <v>81</v>
      </c>
      <c r="AG2730" t="s">
        <v>240</v>
      </c>
      <c r="AH2730" t="s">
        <v>144</v>
      </c>
      <c r="AI2730" t="s">
        <v>139</v>
      </c>
      <c r="AJ2730" t="str">
        <f t="shared" si="42"/>
        <v>Jul</v>
      </c>
    </row>
    <row r="2731" spans="1:36" x14ac:dyDescent="0.3">
      <c r="A2731" t="s">
        <v>6926</v>
      </c>
      <c r="B2731" s="33">
        <v>45947</v>
      </c>
      <c r="C2731" t="s">
        <v>93</v>
      </c>
      <c r="D2731" t="s">
        <v>6927</v>
      </c>
      <c r="E2731" t="s">
        <v>177</v>
      </c>
      <c r="F2731" t="s">
        <v>181</v>
      </c>
      <c r="G2731" t="s">
        <v>162</v>
      </c>
      <c r="H2731" t="s">
        <v>159</v>
      </c>
      <c r="I2731">
        <v>401</v>
      </c>
      <c r="J2731" t="s">
        <v>357</v>
      </c>
      <c r="K2731" t="s">
        <v>3978</v>
      </c>
      <c r="L2731" t="s">
        <v>499</v>
      </c>
      <c r="M2731" t="s">
        <v>910</v>
      </c>
      <c r="N2731">
        <v>77</v>
      </c>
      <c r="O2731">
        <v>35</v>
      </c>
      <c r="P2731">
        <v>66</v>
      </c>
      <c r="Q2731" t="s">
        <v>76</v>
      </c>
      <c r="R2731" t="s">
        <v>238</v>
      </c>
      <c r="S2731" t="s">
        <v>239</v>
      </c>
      <c r="T2731">
        <v>180</v>
      </c>
      <c r="U2731">
        <v>90</v>
      </c>
      <c r="V2731">
        <v>50</v>
      </c>
      <c r="W2731" t="s">
        <v>133</v>
      </c>
      <c r="X2731">
        <v>7732</v>
      </c>
      <c r="Y2731">
        <v>695880</v>
      </c>
      <c r="Z2731">
        <v>24750</v>
      </c>
      <c r="AA2731">
        <v>54990</v>
      </c>
      <c r="AB2731">
        <v>775620</v>
      </c>
      <c r="AC2731">
        <v>468521</v>
      </c>
      <c r="AD2731">
        <v>307099</v>
      </c>
      <c r="AE2731" t="s">
        <v>78</v>
      </c>
      <c r="AF2731" t="s">
        <v>81</v>
      </c>
      <c r="AG2731" t="s">
        <v>240</v>
      </c>
      <c r="AH2731" t="s">
        <v>145</v>
      </c>
      <c r="AI2731" t="s">
        <v>139</v>
      </c>
      <c r="AJ2731" t="str">
        <f t="shared" si="42"/>
        <v>Oct</v>
      </c>
    </row>
    <row r="2732" spans="1:36" x14ac:dyDescent="0.3">
      <c r="A2732" t="s">
        <v>6928</v>
      </c>
      <c r="B2732" s="33">
        <v>45839</v>
      </c>
      <c r="C2732" t="s">
        <v>97</v>
      </c>
      <c r="D2732" t="s">
        <v>6929</v>
      </c>
      <c r="E2732" t="s">
        <v>180</v>
      </c>
      <c r="F2732" t="s">
        <v>181</v>
      </c>
      <c r="G2732" t="s">
        <v>160</v>
      </c>
      <c r="H2732" t="s">
        <v>159</v>
      </c>
      <c r="I2732">
        <v>2326</v>
      </c>
      <c r="J2732" t="s">
        <v>336</v>
      </c>
      <c r="K2732" t="s">
        <v>956</v>
      </c>
      <c r="L2732" t="s">
        <v>581</v>
      </c>
      <c r="M2732" t="s">
        <v>956</v>
      </c>
      <c r="N2732">
        <v>344</v>
      </c>
      <c r="O2732">
        <v>0</v>
      </c>
      <c r="P2732">
        <v>0</v>
      </c>
      <c r="Q2732" t="s">
        <v>70</v>
      </c>
      <c r="R2732" t="s">
        <v>238</v>
      </c>
      <c r="S2732" t="s">
        <v>239</v>
      </c>
      <c r="T2732">
        <v>220</v>
      </c>
      <c r="U2732">
        <v>195</v>
      </c>
      <c r="V2732">
        <v>88.64</v>
      </c>
      <c r="W2732" t="s">
        <v>134</v>
      </c>
      <c r="X2732">
        <v>6553</v>
      </c>
      <c r="Y2732">
        <v>1277835</v>
      </c>
      <c r="Z2732">
        <v>45630</v>
      </c>
      <c r="AA2732">
        <v>34320</v>
      </c>
      <c r="AB2732">
        <v>1357785</v>
      </c>
      <c r="AC2732">
        <v>1095011</v>
      </c>
      <c r="AD2732">
        <v>262774</v>
      </c>
      <c r="AE2732" t="s">
        <v>81</v>
      </c>
      <c r="AF2732" t="s">
        <v>81</v>
      </c>
      <c r="AG2732" t="s">
        <v>240</v>
      </c>
      <c r="AH2732" t="s">
        <v>144</v>
      </c>
      <c r="AI2732" t="s">
        <v>139</v>
      </c>
      <c r="AJ2732" t="str">
        <f t="shared" si="42"/>
        <v>Jul</v>
      </c>
    </row>
    <row r="2733" spans="1:36" x14ac:dyDescent="0.3">
      <c r="A2733" t="s">
        <v>6930</v>
      </c>
      <c r="B2733" s="33">
        <v>45679</v>
      </c>
      <c r="C2733" t="s">
        <v>95</v>
      </c>
      <c r="D2733" t="s">
        <v>6931</v>
      </c>
      <c r="E2733" t="s">
        <v>180</v>
      </c>
      <c r="F2733" t="s">
        <v>174</v>
      </c>
      <c r="G2733" t="s">
        <v>160</v>
      </c>
      <c r="H2733" t="s">
        <v>158</v>
      </c>
      <c r="I2733">
        <v>1849</v>
      </c>
      <c r="J2733" t="s">
        <v>504</v>
      </c>
      <c r="K2733" t="s">
        <v>2493</v>
      </c>
      <c r="L2733" t="s">
        <v>1989</v>
      </c>
      <c r="M2733" t="s">
        <v>1052</v>
      </c>
      <c r="N2733">
        <v>275</v>
      </c>
      <c r="O2733">
        <v>27</v>
      </c>
      <c r="P2733">
        <v>19</v>
      </c>
      <c r="Q2733" t="s">
        <v>73</v>
      </c>
      <c r="R2733" t="s">
        <v>238</v>
      </c>
      <c r="S2733" t="s">
        <v>239</v>
      </c>
      <c r="T2733">
        <v>180</v>
      </c>
      <c r="U2733">
        <v>154</v>
      </c>
      <c r="V2733">
        <v>85.56</v>
      </c>
      <c r="W2733" t="s">
        <v>133</v>
      </c>
      <c r="X2733">
        <v>7553</v>
      </c>
      <c r="Y2733">
        <v>1163162</v>
      </c>
      <c r="Z2733">
        <v>33418</v>
      </c>
      <c r="AA2733">
        <v>42350</v>
      </c>
      <c r="AB2733">
        <v>1238930</v>
      </c>
      <c r="AC2733">
        <v>979500</v>
      </c>
      <c r="AD2733">
        <v>259430</v>
      </c>
      <c r="AE2733" t="s">
        <v>81</v>
      </c>
      <c r="AF2733" t="s">
        <v>78</v>
      </c>
      <c r="AG2733" t="s">
        <v>240</v>
      </c>
      <c r="AH2733" t="s">
        <v>144</v>
      </c>
      <c r="AI2733" t="s">
        <v>138</v>
      </c>
      <c r="AJ2733" t="str">
        <f t="shared" si="42"/>
        <v>Jan</v>
      </c>
    </row>
    <row r="2734" spans="1:36" x14ac:dyDescent="0.3">
      <c r="A2734" t="s">
        <v>6932</v>
      </c>
      <c r="B2734" s="33">
        <v>45986</v>
      </c>
      <c r="C2734" t="s">
        <v>95</v>
      </c>
      <c r="D2734" t="s">
        <v>6933</v>
      </c>
      <c r="E2734" t="s">
        <v>179</v>
      </c>
      <c r="F2734" t="s">
        <v>176</v>
      </c>
      <c r="G2734" t="s">
        <v>166</v>
      </c>
      <c r="H2734" t="s">
        <v>156</v>
      </c>
      <c r="I2734">
        <v>540</v>
      </c>
      <c r="J2734" t="s">
        <v>325</v>
      </c>
      <c r="K2734" t="s">
        <v>687</v>
      </c>
      <c r="L2734" t="s">
        <v>1007</v>
      </c>
      <c r="M2734" t="s">
        <v>687</v>
      </c>
      <c r="N2734">
        <v>87</v>
      </c>
      <c r="O2734">
        <v>4</v>
      </c>
      <c r="P2734">
        <v>0</v>
      </c>
      <c r="Q2734" t="s">
        <v>73</v>
      </c>
      <c r="R2734" t="s">
        <v>238</v>
      </c>
      <c r="S2734" t="s">
        <v>239</v>
      </c>
      <c r="T2734">
        <v>180</v>
      </c>
      <c r="U2734">
        <v>137</v>
      </c>
      <c r="V2734">
        <v>76.11</v>
      </c>
      <c r="W2734" t="s">
        <v>135</v>
      </c>
      <c r="X2734">
        <v>3281</v>
      </c>
      <c r="Y2734">
        <v>449497</v>
      </c>
      <c r="Z2734">
        <v>69733</v>
      </c>
      <c r="AA2734">
        <v>33428</v>
      </c>
      <c r="AB2734">
        <v>552658</v>
      </c>
      <c r="AC2734">
        <v>483202</v>
      </c>
      <c r="AD2734">
        <v>69456</v>
      </c>
      <c r="AE2734" t="s">
        <v>72</v>
      </c>
      <c r="AF2734" t="s">
        <v>81</v>
      </c>
      <c r="AG2734" t="s">
        <v>240</v>
      </c>
      <c r="AH2734" t="s">
        <v>144</v>
      </c>
      <c r="AI2734" t="s">
        <v>138</v>
      </c>
      <c r="AJ2734" t="str">
        <f t="shared" si="42"/>
        <v>Nov</v>
      </c>
    </row>
    <row r="2735" spans="1:36" x14ac:dyDescent="0.3">
      <c r="A2735" t="s">
        <v>6934</v>
      </c>
      <c r="B2735" s="33">
        <v>45723</v>
      </c>
      <c r="C2735" t="s">
        <v>99</v>
      </c>
      <c r="D2735" t="s">
        <v>6935</v>
      </c>
      <c r="E2735" t="s">
        <v>176</v>
      </c>
      <c r="F2735" t="s">
        <v>179</v>
      </c>
      <c r="G2735" t="s">
        <v>156</v>
      </c>
      <c r="H2735" t="s">
        <v>166</v>
      </c>
      <c r="I2735">
        <v>2233</v>
      </c>
      <c r="J2735" t="s">
        <v>518</v>
      </c>
      <c r="K2735" t="s">
        <v>5413</v>
      </c>
      <c r="L2735" t="s">
        <v>477</v>
      </c>
      <c r="M2735" t="s">
        <v>5413</v>
      </c>
      <c r="N2735">
        <v>331</v>
      </c>
      <c r="O2735">
        <v>0</v>
      </c>
      <c r="P2735">
        <v>-10</v>
      </c>
      <c r="Q2735" t="s">
        <v>70</v>
      </c>
      <c r="R2735" t="s">
        <v>238</v>
      </c>
      <c r="S2735" t="s">
        <v>239</v>
      </c>
      <c r="T2735">
        <v>180</v>
      </c>
      <c r="U2735">
        <v>147</v>
      </c>
      <c r="V2735">
        <v>81.67</v>
      </c>
      <c r="W2735" t="s">
        <v>133</v>
      </c>
      <c r="X2735">
        <v>5572</v>
      </c>
      <c r="Y2735">
        <v>819084</v>
      </c>
      <c r="Z2735">
        <v>60417</v>
      </c>
      <c r="AA2735">
        <v>61299</v>
      </c>
      <c r="AB2735">
        <v>940800</v>
      </c>
      <c r="AC2735">
        <v>724883</v>
      </c>
      <c r="AD2735">
        <v>215917</v>
      </c>
      <c r="AE2735" t="s">
        <v>81</v>
      </c>
      <c r="AF2735" t="s">
        <v>72</v>
      </c>
      <c r="AG2735" t="s">
        <v>240</v>
      </c>
      <c r="AH2735" t="s">
        <v>144</v>
      </c>
      <c r="AI2735" t="s">
        <v>138</v>
      </c>
      <c r="AJ2735" t="str">
        <f t="shared" si="42"/>
        <v>Mar</v>
      </c>
    </row>
    <row r="2736" spans="1:36" x14ac:dyDescent="0.3">
      <c r="A2736" t="s">
        <v>6936</v>
      </c>
      <c r="B2736" s="33">
        <v>45721</v>
      </c>
      <c r="C2736" t="s">
        <v>93</v>
      </c>
      <c r="D2736" t="s">
        <v>6937</v>
      </c>
      <c r="E2736" t="s">
        <v>174</v>
      </c>
      <c r="F2736" t="s">
        <v>175</v>
      </c>
      <c r="G2736" t="s">
        <v>158</v>
      </c>
      <c r="H2736" t="s">
        <v>163</v>
      </c>
      <c r="I2736">
        <v>2294</v>
      </c>
      <c r="J2736" t="s">
        <v>626</v>
      </c>
      <c r="K2736" t="s">
        <v>4065</v>
      </c>
      <c r="N2736">
        <v>338</v>
      </c>
      <c r="O2736">
        <v>0</v>
      </c>
      <c r="P2736">
        <v>0</v>
      </c>
      <c r="Q2736" t="s">
        <v>67</v>
      </c>
      <c r="R2736" t="s">
        <v>245</v>
      </c>
      <c r="S2736" t="s">
        <v>123</v>
      </c>
      <c r="T2736">
        <v>180</v>
      </c>
      <c r="U2736">
        <v>0</v>
      </c>
      <c r="V2736">
        <v>0</v>
      </c>
      <c r="W2736" t="s">
        <v>135</v>
      </c>
      <c r="X2736">
        <v>10500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 t="s">
        <v>78</v>
      </c>
      <c r="AF2736" t="s">
        <v>75</v>
      </c>
      <c r="AG2736" t="s">
        <v>240</v>
      </c>
      <c r="AH2736" t="s">
        <v>144</v>
      </c>
      <c r="AI2736" t="s">
        <v>138</v>
      </c>
      <c r="AJ2736" t="str">
        <f t="shared" si="42"/>
        <v>Mar</v>
      </c>
    </row>
    <row r="2737" spans="1:36" x14ac:dyDescent="0.3">
      <c r="A2737" t="s">
        <v>6938</v>
      </c>
      <c r="B2737" s="33">
        <v>45916</v>
      </c>
      <c r="C2737" t="s">
        <v>93</v>
      </c>
      <c r="D2737" t="s">
        <v>6939</v>
      </c>
      <c r="E2737" t="s">
        <v>172</v>
      </c>
      <c r="F2737" t="s">
        <v>177</v>
      </c>
      <c r="G2737" t="s">
        <v>155</v>
      </c>
      <c r="H2737" t="s">
        <v>162</v>
      </c>
      <c r="I2737">
        <v>1398</v>
      </c>
      <c r="J2737" t="s">
        <v>482</v>
      </c>
      <c r="K2737" t="s">
        <v>2666</v>
      </c>
      <c r="L2737" t="s">
        <v>358</v>
      </c>
      <c r="M2737" t="s">
        <v>2638</v>
      </c>
      <c r="N2737">
        <v>204</v>
      </c>
      <c r="O2737">
        <v>26</v>
      </c>
      <c r="P2737">
        <v>16</v>
      </c>
      <c r="Q2737" t="s">
        <v>73</v>
      </c>
      <c r="R2737" t="s">
        <v>238</v>
      </c>
      <c r="S2737" t="s">
        <v>239</v>
      </c>
      <c r="T2737">
        <v>189</v>
      </c>
      <c r="U2737">
        <v>152</v>
      </c>
      <c r="V2737">
        <v>80.42</v>
      </c>
      <c r="W2737" t="s">
        <v>135</v>
      </c>
      <c r="X2737">
        <v>9778</v>
      </c>
      <c r="Y2737">
        <v>1486256</v>
      </c>
      <c r="Z2737">
        <v>24168</v>
      </c>
      <c r="AA2737">
        <v>94088</v>
      </c>
      <c r="AB2737">
        <v>1604512</v>
      </c>
      <c r="AC2737">
        <v>1061717</v>
      </c>
      <c r="AD2737">
        <v>542795</v>
      </c>
      <c r="AE2737" t="s">
        <v>81</v>
      </c>
      <c r="AF2737" t="s">
        <v>78</v>
      </c>
      <c r="AG2737" t="s">
        <v>240</v>
      </c>
      <c r="AH2737" t="s">
        <v>145</v>
      </c>
      <c r="AI2737" t="s">
        <v>138</v>
      </c>
      <c r="AJ2737" t="str">
        <f t="shared" si="42"/>
        <v>Sep</v>
      </c>
    </row>
    <row r="2738" spans="1:36" x14ac:dyDescent="0.3">
      <c r="A2738" t="s">
        <v>6940</v>
      </c>
      <c r="B2738" s="33">
        <v>45930</v>
      </c>
      <c r="C2738" t="s">
        <v>93</v>
      </c>
      <c r="D2738" t="s">
        <v>6941</v>
      </c>
      <c r="E2738" t="s">
        <v>175</v>
      </c>
      <c r="F2738" t="s">
        <v>173</v>
      </c>
      <c r="G2738" t="s">
        <v>163</v>
      </c>
      <c r="H2738" t="s">
        <v>161</v>
      </c>
      <c r="I2738">
        <v>863</v>
      </c>
      <c r="J2738" t="s">
        <v>492</v>
      </c>
      <c r="K2738" t="s">
        <v>2761</v>
      </c>
      <c r="L2738" t="s">
        <v>715</v>
      </c>
      <c r="M2738" t="s">
        <v>1039</v>
      </c>
      <c r="N2738">
        <v>122</v>
      </c>
      <c r="O2738">
        <v>2</v>
      </c>
      <c r="P2738">
        <v>1</v>
      </c>
      <c r="Q2738" t="s">
        <v>73</v>
      </c>
      <c r="R2738" t="s">
        <v>238</v>
      </c>
      <c r="S2738" t="s">
        <v>239</v>
      </c>
      <c r="T2738">
        <v>220</v>
      </c>
      <c r="U2738">
        <v>176</v>
      </c>
      <c r="V2738">
        <v>80</v>
      </c>
      <c r="W2738" t="s">
        <v>133</v>
      </c>
      <c r="X2738">
        <v>7936</v>
      </c>
      <c r="Y2738">
        <v>1396736</v>
      </c>
      <c r="Z2738">
        <v>45584</v>
      </c>
      <c r="AA2738">
        <v>101024</v>
      </c>
      <c r="AB2738">
        <v>1543344</v>
      </c>
      <c r="AC2738">
        <v>1189034</v>
      </c>
      <c r="AD2738">
        <v>354310</v>
      </c>
      <c r="AE2738" t="s">
        <v>75</v>
      </c>
      <c r="AF2738" t="s">
        <v>78</v>
      </c>
      <c r="AG2738" t="s">
        <v>240</v>
      </c>
      <c r="AH2738" t="s">
        <v>145</v>
      </c>
      <c r="AI2738" t="s">
        <v>138</v>
      </c>
      <c r="AJ2738" t="str">
        <f t="shared" si="42"/>
        <v>Sep</v>
      </c>
    </row>
    <row r="2739" spans="1:36" x14ac:dyDescent="0.3">
      <c r="A2739" t="s">
        <v>6942</v>
      </c>
      <c r="B2739" s="33">
        <v>45754</v>
      </c>
      <c r="C2739" t="s">
        <v>99</v>
      </c>
      <c r="D2739" t="s">
        <v>6943</v>
      </c>
      <c r="E2739" t="s">
        <v>177</v>
      </c>
      <c r="F2739" t="s">
        <v>181</v>
      </c>
      <c r="G2739" t="s">
        <v>162</v>
      </c>
      <c r="H2739" t="s">
        <v>159</v>
      </c>
      <c r="I2739">
        <v>1737</v>
      </c>
      <c r="J2739" t="s">
        <v>414</v>
      </c>
      <c r="K2739" t="s">
        <v>3521</v>
      </c>
      <c r="L2739" t="s">
        <v>1425</v>
      </c>
      <c r="M2739" t="s">
        <v>3912</v>
      </c>
      <c r="N2739">
        <v>213</v>
      </c>
      <c r="O2739">
        <v>34</v>
      </c>
      <c r="P2739">
        <v>27</v>
      </c>
      <c r="Q2739" t="s">
        <v>73</v>
      </c>
      <c r="R2739" t="s">
        <v>238</v>
      </c>
      <c r="S2739" t="s">
        <v>239</v>
      </c>
      <c r="T2739">
        <v>186</v>
      </c>
      <c r="U2739">
        <v>148</v>
      </c>
      <c r="V2739">
        <v>79.569999999999993</v>
      </c>
      <c r="W2739" t="s">
        <v>133</v>
      </c>
      <c r="X2739">
        <v>10032</v>
      </c>
      <c r="Y2739">
        <v>1484736</v>
      </c>
      <c r="Z2739">
        <v>41440</v>
      </c>
      <c r="AA2739">
        <v>59644</v>
      </c>
      <c r="AB2739">
        <v>1585820</v>
      </c>
      <c r="AC2739">
        <v>1326203</v>
      </c>
      <c r="AD2739">
        <v>259617</v>
      </c>
      <c r="AE2739" t="s">
        <v>78</v>
      </c>
      <c r="AF2739" t="s">
        <v>81</v>
      </c>
      <c r="AG2739" t="s">
        <v>240</v>
      </c>
      <c r="AH2739" t="s">
        <v>146</v>
      </c>
      <c r="AI2739" t="s">
        <v>140</v>
      </c>
      <c r="AJ2739" t="str">
        <f t="shared" si="42"/>
        <v>Apr</v>
      </c>
    </row>
    <row r="2740" spans="1:36" x14ac:dyDescent="0.3">
      <c r="A2740" t="s">
        <v>6944</v>
      </c>
      <c r="B2740" s="33">
        <v>45671</v>
      </c>
      <c r="C2740" t="s">
        <v>93</v>
      </c>
      <c r="D2740" t="s">
        <v>6945</v>
      </c>
      <c r="E2740" t="s">
        <v>176</v>
      </c>
      <c r="F2740" t="s">
        <v>178</v>
      </c>
      <c r="G2740" t="s">
        <v>156</v>
      </c>
      <c r="H2740" t="s">
        <v>157</v>
      </c>
      <c r="I2740">
        <v>1105</v>
      </c>
      <c r="J2740" t="s">
        <v>310</v>
      </c>
      <c r="K2740" t="s">
        <v>1905</v>
      </c>
      <c r="L2740" t="s">
        <v>2086</v>
      </c>
      <c r="M2740" t="s">
        <v>1721</v>
      </c>
      <c r="N2740">
        <v>170</v>
      </c>
      <c r="O2740">
        <v>70</v>
      </c>
      <c r="P2740">
        <v>61</v>
      </c>
      <c r="Q2740" t="s">
        <v>76</v>
      </c>
      <c r="R2740" t="s">
        <v>238</v>
      </c>
      <c r="S2740" t="s">
        <v>239</v>
      </c>
      <c r="T2740">
        <v>186</v>
      </c>
      <c r="U2740">
        <v>181</v>
      </c>
      <c r="V2740">
        <v>97.31</v>
      </c>
      <c r="W2740" t="s">
        <v>135</v>
      </c>
      <c r="X2740">
        <v>3848</v>
      </c>
      <c r="Y2740">
        <v>696488</v>
      </c>
      <c r="Z2740">
        <v>62988</v>
      </c>
      <c r="AA2740">
        <v>85070</v>
      </c>
      <c r="AB2740">
        <v>844546</v>
      </c>
      <c r="AC2740">
        <v>572620</v>
      </c>
      <c r="AD2740">
        <v>271926</v>
      </c>
      <c r="AE2740" t="s">
        <v>81</v>
      </c>
      <c r="AF2740" t="s">
        <v>75</v>
      </c>
      <c r="AG2740" t="s">
        <v>240</v>
      </c>
      <c r="AH2740" t="s">
        <v>145</v>
      </c>
      <c r="AI2740" t="s">
        <v>138</v>
      </c>
      <c r="AJ2740" t="str">
        <f t="shared" si="42"/>
        <v>Jan</v>
      </c>
    </row>
    <row r="2741" spans="1:36" x14ac:dyDescent="0.3">
      <c r="A2741" t="s">
        <v>6946</v>
      </c>
      <c r="B2741" s="33">
        <v>45999</v>
      </c>
      <c r="C2741" t="s">
        <v>96</v>
      </c>
      <c r="D2741" t="s">
        <v>6947</v>
      </c>
      <c r="E2741" t="s">
        <v>179</v>
      </c>
      <c r="F2741" t="s">
        <v>180</v>
      </c>
      <c r="G2741" t="s">
        <v>166</v>
      </c>
      <c r="H2741" t="s">
        <v>160</v>
      </c>
      <c r="I2741">
        <v>819</v>
      </c>
      <c r="J2741" t="s">
        <v>314</v>
      </c>
      <c r="K2741" t="s">
        <v>671</v>
      </c>
      <c r="L2741" t="s">
        <v>581</v>
      </c>
      <c r="M2741" t="s">
        <v>4222</v>
      </c>
      <c r="N2741">
        <v>116</v>
      </c>
      <c r="O2741">
        <v>0</v>
      </c>
      <c r="P2741">
        <v>7</v>
      </c>
      <c r="Q2741" t="s">
        <v>73</v>
      </c>
      <c r="R2741" t="s">
        <v>238</v>
      </c>
      <c r="S2741" t="s">
        <v>239</v>
      </c>
      <c r="T2741">
        <v>150</v>
      </c>
      <c r="U2741">
        <v>104</v>
      </c>
      <c r="V2741">
        <v>69.33</v>
      </c>
      <c r="W2741" t="s">
        <v>133</v>
      </c>
      <c r="X2741">
        <v>10216</v>
      </c>
      <c r="Y2741">
        <v>1062464</v>
      </c>
      <c r="Z2741">
        <v>33176</v>
      </c>
      <c r="AA2741">
        <v>79768</v>
      </c>
      <c r="AB2741">
        <v>1175408</v>
      </c>
      <c r="AC2741">
        <v>792575</v>
      </c>
      <c r="AD2741">
        <v>382833</v>
      </c>
      <c r="AE2741" t="s">
        <v>72</v>
      </c>
      <c r="AF2741" t="s">
        <v>81</v>
      </c>
      <c r="AG2741" t="s">
        <v>240</v>
      </c>
      <c r="AH2741" t="s">
        <v>146</v>
      </c>
      <c r="AI2741" t="s">
        <v>140</v>
      </c>
      <c r="AJ2741" t="str">
        <f t="shared" si="42"/>
        <v>Dec</v>
      </c>
    </row>
    <row r="2742" spans="1:36" x14ac:dyDescent="0.3">
      <c r="A2742" t="s">
        <v>6948</v>
      </c>
      <c r="B2742" s="33">
        <v>45864</v>
      </c>
      <c r="C2742" t="s">
        <v>96</v>
      </c>
      <c r="D2742" t="s">
        <v>6949</v>
      </c>
      <c r="E2742" t="s">
        <v>176</v>
      </c>
      <c r="F2742" t="s">
        <v>181</v>
      </c>
      <c r="G2742" t="s">
        <v>156</v>
      </c>
      <c r="H2742" t="s">
        <v>159</v>
      </c>
      <c r="I2742">
        <v>527</v>
      </c>
      <c r="J2742" t="s">
        <v>1045</v>
      </c>
      <c r="K2742" t="s">
        <v>2057</v>
      </c>
      <c r="L2742" t="s">
        <v>842</v>
      </c>
      <c r="M2742" t="s">
        <v>2669</v>
      </c>
      <c r="N2742">
        <v>81</v>
      </c>
      <c r="O2742">
        <v>7</v>
      </c>
      <c r="P2742">
        <v>30</v>
      </c>
      <c r="Q2742" t="s">
        <v>73</v>
      </c>
      <c r="R2742" t="s">
        <v>238</v>
      </c>
      <c r="S2742" t="s">
        <v>239</v>
      </c>
      <c r="T2742">
        <v>220</v>
      </c>
      <c r="U2742">
        <v>149</v>
      </c>
      <c r="V2742">
        <v>67.73</v>
      </c>
      <c r="W2742" t="s">
        <v>133</v>
      </c>
      <c r="X2742">
        <v>4059</v>
      </c>
      <c r="Y2742">
        <v>604791</v>
      </c>
      <c r="Z2742">
        <v>27416</v>
      </c>
      <c r="AA2742">
        <v>16539</v>
      </c>
      <c r="AB2742">
        <v>648746</v>
      </c>
      <c r="AC2742">
        <v>498733</v>
      </c>
      <c r="AD2742">
        <v>150013</v>
      </c>
      <c r="AE2742" t="s">
        <v>81</v>
      </c>
      <c r="AF2742" t="s">
        <v>81</v>
      </c>
      <c r="AG2742" t="s">
        <v>240</v>
      </c>
      <c r="AH2742" t="s">
        <v>144</v>
      </c>
      <c r="AI2742" t="s">
        <v>140</v>
      </c>
      <c r="AJ2742" t="str">
        <f t="shared" si="42"/>
        <v>Jul</v>
      </c>
    </row>
    <row r="2743" spans="1:36" x14ac:dyDescent="0.3">
      <c r="A2743" t="s">
        <v>6950</v>
      </c>
      <c r="B2743" s="33">
        <v>45906</v>
      </c>
      <c r="C2743" t="s">
        <v>95</v>
      </c>
      <c r="D2743" t="s">
        <v>6951</v>
      </c>
      <c r="E2743" t="s">
        <v>176</v>
      </c>
      <c r="F2743" t="s">
        <v>172</v>
      </c>
      <c r="G2743" t="s">
        <v>156</v>
      </c>
      <c r="H2743" t="s">
        <v>155</v>
      </c>
      <c r="I2743">
        <v>836</v>
      </c>
      <c r="J2743" t="s">
        <v>600</v>
      </c>
      <c r="K2743" t="s">
        <v>328</v>
      </c>
      <c r="L2743" t="s">
        <v>388</v>
      </c>
      <c r="M2743" t="s">
        <v>2156</v>
      </c>
      <c r="N2743">
        <v>143</v>
      </c>
      <c r="O2743">
        <v>41</v>
      </c>
      <c r="P2743">
        <v>42</v>
      </c>
      <c r="Q2743" t="s">
        <v>76</v>
      </c>
      <c r="R2743" t="s">
        <v>238</v>
      </c>
      <c r="S2743" t="s">
        <v>239</v>
      </c>
      <c r="T2743">
        <v>186</v>
      </c>
      <c r="U2743">
        <v>162</v>
      </c>
      <c r="V2743">
        <v>87.1</v>
      </c>
      <c r="W2743" t="s">
        <v>133</v>
      </c>
      <c r="X2743">
        <v>7180</v>
      </c>
      <c r="Y2743">
        <v>1163160</v>
      </c>
      <c r="Z2743">
        <v>68850</v>
      </c>
      <c r="AA2743">
        <v>31590</v>
      </c>
      <c r="AB2743">
        <v>1263600</v>
      </c>
      <c r="AC2743">
        <v>815733</v>
      </c>
      <c r="AD2743">
        <v>447867</v>
      </c>
      <c r="AE2743" t="s">
        <v>81</v>
      </c>
      <c r="AF2743" t="s">
        <v>81</v>
      </c>
      <c r="AG2743" t="s">
        <v>240</v>
      </c>
      <c r="AH2743" t="s">
        <v>144</v>
      </c>
      <c r="AI2743" t="s">
        <v>139</v>
      </c>
      <c r="AJ2743" t="str">
        <f t="shared" si="42"/>
        <v>Sep</v>
      </c>
    </row>
    <row r="2744" spans="1:36" x14ac:dyDescent="0.3">
      <c r="A2744" t="s">
        <v>6952</v>
      </c>
      <c r="B2744" s="33">
        <v>45971</v>
      </c>
      <c r="C2744" t="s">
        <v>96</v>
      </c>
      <c r="D2744" t="s">
        <v>6953</v>
      </c>
      <c r="E2744" t="s">
        <v>175</v>
      </c>
      <c r="F2744" t="s">
        <v>176</v>
      </c>
      <c r="G2744" t="s">
        <v>163</v>
      </c>
      <c r="H2744" t="s">
        <v>156</v>
      </c>
      <c r="I2744">
        <v>2367</v>
      </c>
      <c r="J2744" t="s">
        <v>385</v>
      </c>
      <c r="K2744" t="s">
        <v>1144</v>
      </c>
      <c r="L2744" t="s">
        <v>385</v>
      </c>
      <c r="M2744" t="s">
        <v>1144</v>
      </c>
      <c r="N2744">
        <v>278</v>
      </c>
      <c r="O2744">
        <v>0</v>
      </c>
      <c r="P2744">
        <v>0</v>
      </c>
      <c r="Q2744" t="s">
        <v>70</v>
      </c>
      <c r="R2744" t="s">
        <v>238</v>
      </c>
      <c r="S2744" t="s">
        <v>239</v>
      </c>
      <c r="T2744">
        <v>189</v>
      </c>
      <c r="U2744">
        <v>163</v>
      </c>
      <c r="V2744">
        <v>86.24</v>
      </c>
      <c r="W2744" t="s">
        <v>135</v>
      </c>
      <c r="X2744">
        <v>8276</v>
      </c>
      <c r="Y2744">
        <v>1348988</v>
      </c>
      <c r="Z2744">
        <v>62266</v>
      </c>
      <c r="AA2744">
        <v>42869</v>
      </c>
      <c r="AB2744">
        <v>1454123</v>
      </c>
      <c r="AC2744">
        <v>898280</v>
      </c>
      <c r="AD2744">
        <v>555843</v>
      </c>
      <c r="AE2744" t="s">
        <v>75</v>
      </c>
      <c r="AF2744" t="s">
        <v>81</v>
      </c>
      <c r="AG2744" t="s">
        <v>240</v>
      </c>
      <c r="AH2744" t="s">
        <v>144</v>
      </c>
      <c r="AI2744" t="s">
        <v>139</v>
      </c>
      <c r="AJ2744" t="str">
        <f t="shared" si="42"/>
        <v>Nov</v>
      </c>
    </row>
    <row r="2745" spans="1:36" x14ac:dyDescent="0.3">
      <c r="A2745" t="s">
        <v>6954</v>
      </c>
      <c r="B2745" s="33">
        <v>45993</v>
      </c>
      <c r="C2745" t="s">
        <v>95</v>
      </c>
      <c r="D2745" t="s">
        <v>6955</v>
      </c>
      <c r="E2745" t="s">
        <v>172</v>
      </c>
      <c r="F2745" t="s">
        <v>178</v>
      </c>
      <c r="G2745" t="s">
        <v>155</v>
      </c>
      <c r="H2745" t="s">
        <v>157</v>
      </c>
      <c r="I2745">
        <v>1817</v>
      </c>
      <c r="J2745" t="s">
        <v>381</v>
      </c>
      <c r="K2745" t="s">
        <v>1003</v>
      </c>
      <c r="L2745" t="s">
        <v>965</v>
      </c>
      <c r="M2745" t="s">
        <v>311</v>
      </c>
      <c r="N2745">
        <v>241</v>
      </c>
      <c r="O2745">
        <v>47</v>
      </c>
      <c r="P2745">
        <v>33</v>
      </c>
      <c r="Q2745" t="s">
        <v>76</v>
      </c>
      <c r="R2745" t="s">
        <v>238</v>
      </c>
      <c r="S2745" t="s">
        <v>239</v>
      </c>
      <c r="T2745">
        <v>180</v>
      </c>
      <c r="U2745">
        <v>135</v>
      </c>
      <c r="V2745">
        <v>75</v>
      </c>
      <c r="W2745" t="s">
        <v>133</v>
      </c>
      <c r="X2745">
        <v>7461</v>
      </c>
      <c r="Y2745">
        <v>1007235</v>
      </c>
      <c r="Z2745">
        <v>22140</v>
      </c>
      <c r="AA2745">
        <v>43470</v>
      </c>
      <c r="AB2745">
        <v>1072845</v>
      </c>
      <c r="AC2745">
        <v>938237</v>
      </c>
      <c r="AD2745">
        <v>134608</v>
      </c>
      <c r="AE2745" t="s">
        <v>81</v>
      </c>
      <c r="AF2745" t="s">
        <v>75</v>
      </c>
      <c r="AG2745" t="s">
        <v>240</v>
      </c>
      <c r="AH2745" t="s">
        <v>146</v>
      </c>
      <c r="AI2745" t="s">
        <v>139</v>
      </c>
      <c r="AJ2745" t="str">
        <f t="shared" si="42"/>
        <v>Dec</v>
      </c>
    </row>
    <row r="2746" spans="1:36" x14ac:dyDescent="0.3">
      <c r="A2746" t="s">
        <v>6956</v>
      </c>
      <c r="B2746" s="33">
        <v>45806</v>
      </c>
      <c r="C2746" t="s">
        <v>93</v>
      </c>
      <c r="D2746" t="s">
        <v>6957</v>
      </c>
      <c r="E2746" t="s">
        <v>178</v>
      </c>
      <c r="F2746" t="s">
        <v>173</v>
      </c>
      <c r="G2746" t="s">
        <v>157</v>
      </c>
      <c r="H2746" t="s">
        <v>161</v>
      </c>
      <c r="I2746">
        <v>692</v>
      </c>
      <c r="J2746" t="s">
        <v>457</v>
      </c>
      <c r="K2746" t="s">
        <v>4072</v>
      </c>
      <c r="L2746" t="s">
        <v>1183</v>
      </c>
      <c r="M2746" t="s">
        <v>2376</v>
      </c>
      <c r="N2746">
        <v>102</v>
      </c>
      <c r="O2746">
        <v>38</v>
      </c>
      <c r="P2746">
        <v>49</v>
      </c>
      <c r="Q2746" t="s">
        <v>76</v>
      </c>
      <c r="R2746" t="s">
        <v>238</v>
      </c>
      <c r="S2746" t="s">
        <v>239</v>
      </c>
      <c r="T2746">
        <v>189</v>
      </c>
      <c r="U2746">
        <v>168</v>
      </c>
      <c r="V2746">
        <v>88.89</v>
      </c>
      <c r="W2746" t="s">
        <v>133</v>
      </c>
      <c r="X2746">
        <v>8360</v>
      </c>
      <c r="Y2746">
        <v>1404480</v>
      </c>
      <c r="Z2746">
        <v>75432</v>
      </c>
      <c r="AA2746">
        <v>56280</v>
      </c>
      <c r="AB2746">
        <v>1536192</v>
      </c>
      <c r="AC2746">
        <v>1090285</v>
      </c>
      <c r="AD2746">
        <v>445907</v>
      </c>
      <c r="AE2746" t="s">
        <v>75</v>
      </c>
      <c r="AF2746" t="s">
        <v>78</v>
      </c>
      <c r="AG2746" t="s">
        <v>240</v>
      </c>
      <c r="AH2746" t="s">
        <v>145</v>
      </c>
      <c r="AI2746" t="s">
        <v>140</v>
      </c>
      <c r="AJ2746" t="str">
        <f t="shared" si="42"/>
        <v>May</v>
      </c>
    </row>
    <row r="2747" spans="1:36" x14ac:dyDescent="0.3">
      <c r="A2747" t="s">
        <v>6958</v>
      </c>
      <c r="B2747" s="33">
        <v>45886</v>
      </c>
      <c r="C2747" t="s">
        <v>93</v>
      </c>
      <c r="D2747" t="s">
        <v>6959</v>
      </c>
      <c r="E2747" t="s">
        <v>181</v>
      </c>
      <c r="F2747" t="s">
        <v>176</v>
      </c>
      <c r="G2747" t="s">
        <v>159</v>
      </c>
      <c r="H2747" t="s">
        <v>156</v>
      </c>
      <c r="I2747">
        <v>1962</v>
      </c>
      <c r="J2747" t="s">
        <v>572</v>
      </c>
      <c r="K2747" t="s">
        <v>1561</v>
      </c>
      <c r="L2747" t="s">
        <v>3595</v>
      </c>
      <c r="M2747" t="s">
        <v>1487</v>
      </c>
      <c r="N2747">
        <v>239</v>
      </c>
      <c r="O2747">
        <v>48</v>
      </c>
      <c r="P2747">
        <v>52</v>
      </c>
      <c r="Q2747" t="s">
        <v>76</v>
      </c>
      <c r="R2747" t="s">
        <v>238</v>
      </c>
      <c r="S2747" t="s">
        <v>239</v>
      </c>
      <c r="T2747">
        <v>220</v>
      </c>
      <c r="U2747">
        <v>147</v>
      </c>
      <c r="V2747">
        <v>66.819999999999993</v>
      </c>
      <c r="W2747" t="s">
        <v>133</v>
      </c>
      <c r="X2747">
        <v>5134</v>
      </c>
      <c r="Y2747">
        <v>754698</v>
      </c>
      <c r="Z2747">
        <v>73794</v>
      </c>
      <c r="AA2747">
        <v>45864</v>
      </c>
      <c r="AB2747">
        <v>874356</v>
      </c>
      <c r="AC2747">
        <v>563628</v>
      </c>
      <c r="AD2747">
        <v>310728</v>
      </c>
      <c r="AE2747" t="s">
        <v>81</v>
      </c>
      <c r="AF2747" t="s">
        <v>81</v>
      </c>
      <c r="AG2747" t="s">
        <v>240</v>
      </c>
      <c r="AH2747" t="s">
        <v>145</v>
      </c>
      <c r="AI2747" t="s">
        <v>140</v>
      </c>
      <c r="AJ2747" t="str">
        <f t="shared" si="42"/>
        <v>Aug</v>
      </c>
    </row>
    <row r="2748" spans="1:36" x14ac:dyDescent="0.3">
      <c r="A2748" t="s">
        <v>6960</v>
      </c>
      <c r="B2748" s="33">
        <v>45862</v>
      </c>
      <c r="C2748" t="s">
        <v>97</v>
      </c>
      <c r="D2748" t="s">
        <v>6961</v>
      </c>
      <c r="E2748" t="s">
        <v>175</v>
      </c>
      <c r="F2748" t="s">
        <v>177</v>
      </c>
      <c r="G2748" t="s">
        <v>163</v>
      </c>
      <c r="H2748" t="s">
        <v>162</v>
      </c>
      <c r="I2748">
        <v>1539</v>
      </c>
      <c r="J2748" t="s">
        <v>474</v>
      </c>
      <c r="K2748" t="s">
        <v>447</v>
      </c>
      <c r="L2748" t="s">
        <v>459</v>
      </c>
      <c r="M2748" t="s">
        <v>447</v>
      </c>
      <c r="N2748">
        <v>240</v>
      </c>
      <c r="O2748">
        <v>0</v>
      </c>
      <c r="P2748">
        <v>-7</v>
      </c>
      <c r="Q2748" t="s">
        <v>70</v>
      </c>
      <c r="R2748" t="s">
        <v>238</v>
      </c>
      <c r="S2748" t="s">
        <v>239</v>
      </c>
      <c r="T2748">
        <v>220</v>
      </c>
      <c r="U2748">
        <v>165</v>
      </c>
      <c r="V2748">
        <v>75</v>
      </c>
      <c r="W2748" t="s">
        <v>133</v>
      </c>
      <c r="X2748">
        <v>7848</v>
      </c>
      <c r="Y2748">
        <v>1294920</v>
      </c>
      <c r="Z2748">
        <v>36300</v>
      </c>
      <c r="AA2748">
        <v>35970</v>
      </c>
      <c r="AB2748">
        <v>1367190</v>
      </c>
      <c r="AC2748">
        <v>1193927</v>
      </c>
      <c r="AD2748">
        <v>173263</v>
      </c>
      <c r="AE2748" t="s">
        <v>75</v>
      </c>
      <c r="AF2748" t="s">
        <v>78</v>
      </c>
      <c r="AG2748" t="s">
        <v>240</v>
      </c>
      <c r="AH2748" t="s">
        <v>144</v>
      </c>
      <c r="AI2748" t="s">
        <v>139</v>
      </c>
      <c r="AJ2748" t="str">
        <f t="shared" si="42"/>
        <v>Jul</v>
      </c>
    </row>
    <row r="2749" spans="1:36" x14ac:dyDescent="0.3">
      <c r="A2749" t="s">
        <v>6962</v>
      </c>
      <c r="B2749" s="33">
        <v>45923</v>
      </c>
      <c r="C2749" t="s">
        <v>93</v>
      </c>
      <c r="D2749" t="s">
        <v>6963</v>
      </c>
      <c r="E2749" t="s">
        <v>178</v>
      </c>
      <c r="F2749" t="s">
        <v>174</v>
      </c>
      <c r="G2749" t="s">
        <v>157</v>
      </c>
      <c r="H2749" t="s">
        <v>158</v>
      </c>
      <c r="I2749">
        <v>1275</v>
      </c>
      <c r="J2749" t="s">
        <v>353</v>
      </c>
      <c r="K2749" t="s">
        <v>928</v>
      </c>
      <c r="L2749" t="s">
        <v>2804</v>
      </c>
      <c r="M2749" t="s">
        <v>2288</v>
      </c>
      <c r="N2749">
        <v>206</v>
      </c>
      <c r="O2749">
        <v>26</v>
      </c>
      <c r="P2749">
        <v>8</v>
      </c>
      <c r="Q2749" t="s">
        <v>73</v>
      </c>
      <c r="R2749" t="s">
        <v>238</v>
      </c>
      <c r="S2749" t="s">
        <v>239</v>
      </c>
      <c r="T2749">
        <v>189</v>
      </c>
      <c r="U2749">
        <v>151</v>
      </c>
      <c r="V2749">
        <v>79.89</v>
      </c>
      <c r="W2749" t="s">
        <v>133</v>
      </c>
      <c r="X2749">
        <v>10383</v>
      </c>
      <c r="Y2749">
        <v>1567833</v>
      </c>
      <c r="Z2749">
        <v>73084</v>
      </c>
      <c r="AA2749">
        <v>62514</v>
      </c>
      <c r="AB2749">
        <v>1703431</v>
      </c>
      <c r="AC2749">
        <v>1388649</v>
      </c>
      <c r="AD2749">
        <v>314782</v>
      </c>
      <c r="AE2749" t="s">
        <v>75</v>
      </c>
      <c r="AF2749" t="s">
        <v>78</v>
      </c>
      <c r="AG2749" t="s">
        <v>240</v>
      </c>
      <c r="AH2749" t="s">
        <v>147</v>
      </c>
      <c r="AI2749" t="s">
        <v>138</v>
      </c>
      <c r="AJ2749" t="str">
        <f t="shared" si="42"/>
        <v>Sep</v>
      </c>
    </row>
    <row r="2750" spans="1:36" x14ac:dyDescent="0.3">
      <c r="A2750" t="s">
        <v>6964</v>
      </c>
      <c r="B2750" s="33">
        <v>45912</v>
      </c>
      <c r="C2750" t="s">
        <v>95</v>
      </c>
      <c r="D2750" t="s">
        <v>6965</v>
      </c>
      <c r="E2750" t="s">
        <v>172</v>
      </c>
      <c r="F2750" t="s">
        <v>181</v>
      </c>
      <c r="G2750" t="s">
        <v>155</v>
      </c>
      <c r="H2750" t="s">
        <v>159</v>
      </c>
      <c r="I2750">
        <v>1813</v>
      </c>
      <c r="J2750" t="s">
        <v>463</v>
      </c>
      <c r="K2750" t="s">
        <v>2669</v>
      </c>
      <c r="L2750" t="s">
        <v>824</v>
      </c>
      <c r="M2750" t="s">
        <v>1039</v>
      </c>
      <c r="N2750">
        <v>231</v>
      </c>
      <c r="O2750">
        <v>18</v>
      </c>
      <c r="P2750">
        <v>12</v>
      </c>
      <c r="Q2750" t="s">
        <v>73</v>
      </c>
      <c r="R2750" t="s">
        <v>238</v>
      </c>
      <c r="S2750" t="s">
        <v>239</v>
      </c>
      <c r="T2750">
        <v>189</v>
      </c>
      <c r="U2750">
        <v>167</v>
      </c>
      <c r="V2750">
        <v>88.36</v>
      </c>
      <c r="W2750" t="s">
        <v>134</v>
      </c>
      <c r="X2750">
        <v>8603</v>
      </c>
      <c r="Y2750">
        <v>1436701</v>
      </c>
      <c r="Z2750">
        <v>29559</v>
      </c>
      <c r="AA2750">
        <v>46092</v>
      </c>
      <c r="AB2750">
        <v>1512352</v>
      </c>
      <c r="AC2750">
        <v>923282</v>
      </c>
      <c r="AD2750">
        <v>589070</v>
      </c>
      <c r="AE2750" t="s">
        <v>81</v>
      </c>
      <c r="AF2750" t="s">
        <v>81</v>
      </c>
      <c r="AG2750" t="s">
        <v>240</v>
      </c>
      <c r="AH2750" t="s">
        <v>144</v>
      </c>
      <c r="AI2750" t="s">
        <v>138</v>
      </c>
      <c r="AJ2750" t="str">
        <f t="shared" si="42"/>
        <v>Sep</v>
      </c>
    </row>
    <row r="2751" spans="1:36" x14ac:dyDescent="0.3">
      <c r="A2751" t="s">
        <v>6966</v>
      </c>
      <c r="B2751" s="33">
        <v>45871</v>
      </c>
      <c r="C2751" t="s">
        <v>98</v>
      </c>
      <c r="D2751" t="s">
        <v>6967</v>
      </c>
      <c r="E2751" t="s">
        <v>174</v>
      </c>
      <c r="F2751" t="s">
        <v>173</v>
      </c>
      <c r="G2751" t="s">
        <v>158</v>
      </c>
      <c r="H2751" t="s">
        <v>161</v>
      </c>
      <c r="I2751">
        <v>418</v>
      </c>
      <c r="J2751" t="s">
        <v>588</v>
      </c>
      <c r="K2751" t="s">
        <v>777</v>
      </c>
      <c r="L2751" t="s">
        <v>4425</v>
      </c>
      <c r="M2751" t="s">
        <v>777</v>
      </c>
      <c r="N2751">
        <v>70</v>
      </c>
      <c r="O2751">
        <v>1</v>
      </c>
      <c r="P2751">
        <v>-10</v>
      </c>
      <c r="Q2751" t="s">
        <v>73</v>
      </c>
      <c r="R2751" t="s">
        <v>238</v>
      </c>
      <c r="S2751" t="s">
        <v>239</v>
      </c>
      <c r="T2751">
        <v>186</v>
      </c>
      <c r="U2751">
        <v>181</v>
      </c>
      <c r="V2751">
        <v>97.31</v>
      </c>
      <c r="W2751" t="s">
        <v>135</v>
      </c>
      <c r="X2751">
        <v>3475</v>
      </c>
      <c r="Y2751">
        <v>628975</v>
      </c>
      <c r="Z2751">
        <v>51042</v>
      </c>
      <c r="AA2751">
        <v>56291</v>
      </c>
      <c r="AB2751">
        <v>736308</v>
      </c>
      <c r="AC2751">
        <v>613871</v>
      </c>
      <c r="AD2751">
        <v>122437</v>
      </c>
      <c r="AE2751" t="s">
        <v>78</v>
      </c>
      <c r="AF2751" t="s">
        <v>78</v>
      </c>
      <c r="AG2751" t="s">
        <v>240</v>
      </c>
      <c r="AH2751" t="s">
        <v>144</v>
      </c>
      <c r="AI2751" t="s">
        <v>138</v>
      </c>
      <c r="AJ2751" t="str">
        <f t="shared" si="42"/>
        <v>Aug</v>
      </c>
    </row>
    <row r="2752" spans="1:36" x14ac:dyDescent="0.3">
      <c r="A2752" t="s">
        <v>6968</v>
      </c>
      <c r="B2752" s="33">
        <v>45987</v>
      </c>
      <c r="C2752" t="s">
        <v>97</v>
      </c>
      <c r="D2752" t="s">
        <v>6969</v>
      </c>
      <c r="E2752" t="s">
        <v>179</v>
      </c>
      <c r="F2752" t="s">
        <v>174</v>
      </c>
      <c r="G2752" t="s">
        <v>166</v>
      </c>
      <c r="H2752" t="s">
        <v>158</v>
      </c>
      <c r="I2752">
        <v>512</v>
      </c>
      <c r="J2752" t="s">
        <v>258</v>
      </c>
      <c r="K2752" t="s">
        <v>3642</v>
      </c>
      <c r="L2752" t="s">
        <v>258</v>
      </c>
      <c r="M2752" t="s">
        <v>453</v>
      </c>
      <c r="N2752">
        <v>80</v>
      </c>
      <c r="O2752">
        <v>0</v>
      </c>
      <c r="P2752">
        <v>19</v>
      </c>
      <c r="Q2752" t="s">
        <v>73</v>
      </c>
      <c r="R2752" t="s">
        <v>238</v>
      </c>
      <c r="S2752" t="s">
        <v>239</v>
      </c>
      <c r="T2752">
        <v>189</v>
      </c>
      <c r="U2752">
        <v>109</v>
      </c>
      <c r="V2752">
        <v>57.67</v>
      </c>
      <c r="W2752" t="s">
        <v>133</v>
      </c>
      <c r="X2752">
        <v>5565</v>
      </c>
      <c r="Y2752">
        <v>606585</v>
      </c>
      <c r="Z2752">
        <v>39785</v>
      </c>
      <c r="AA2752">
        <v>77499</v>
      </c>
      <c r="AB2752">
        <v>723869</v>
      </c>
      <c r="AC2752">
        <v>577055</v>
      </c>
      <c r="AD2752">
        <v>146814</v>
      </c>
      <c r="AE2752" t="s">
        <v>72</v>
      </c>
      <c r="AF2752" t="s">
        <v>78</v>
      </c>
      <c r="AG2752" t="s">
        <v>240</v>
      </c>
      <c r="AH2752" t="s">
        <v>147</v>
      </c>
      <c r="AI2752" t="s">
        <v>140</v>
      </c>
      <c r="AJ2752" t="str">
        <f t="shared" si="42"/>
        <v>Nov</v>
      </c>
    </row>
    <row r="2753" spans="1:36" x14ac:dyDescent="0.3">
      <c r="A2753" t="s">
        <v>6970</v>
      </c>
      <c r="B2753" s="33">
        <v>45759</v>
      </c>
      <c r="C2753" t="s">
        <v>93</v>
      </c>
      <c r="D2753" t="s">
        <v>6971</v>
      </c>
      <c r="E2753" t="s">
        <v>179</v>
      </c>
      <c r="F2753" t="s">
        <v>173</v>
      </c>
      <c r="G2753" t="s">
        <v>166</v>
      </c>
      <c r="H2753" t="s">
        <v>161</v>
      </c>
      <c r="I2753">
        <v>2041</v>
      </c>
      <c r="J2753" t="s">
        <v>457</v>
      </c>
      <c r="K2753" t="s">
        <v>2925</v>
      </c>
      <c r="L2753" t="s">
        <v>459</v>
      </c>
      <c r="M2753" t="s">
        <v>2925</v>
      </c>
      <c r="N2753">
        <v>243</v>
      </c>
      <c r="O2753">
        <v>0</v>
      </c>
      <c r="P2753">
        <v>-1</v>
      </c>
      <c r="Q2753" t="s">
        <v>70</v>
      </c>
      <c r="R2753" t="s">
        <v>238</v>
      </c>
      <c r="S2753" t="s">
        <v>239</v>
      </c>
      <c r="T2753">
        <v>180</v>
      </c>
      <c r="U2753">
        <v>141</v>
      </c>
      <c r="V2753">
        <v>78.33</v>
      </c>
      <c r="W2753" t="s">
        <v>133</v>
      </c>
      <c r="X2753">
        <v>8187</v>
      </c>
      <c r="Y2753">
        <v>1154367</v>
      </c>
      <c r="Z2753">
        <v>24111</v>
      </c>
      <c r="AA2753">
        <v>57951</v>
      </c>
      <c r="AB2753">
        <v>1236429</v>
      </c>
      <c r="AC2753">
        <v>788356</v>
      </c>
      <c r="AD2753">
        <v>448073</v>
      </c>
      <c r="AE2753" t="s">
        <v>72</v>
      </c>
      <c r="AF2753" t="s">
        <v>78</v>
      </c>
      <c r="AG2753" t="s">
        <v>240</v>
      </c>
      <c r="AH2753" t="s">
        <v>144</v>
      </c>
      <c r="AI2753" t="s">
        <v>139</v>
      </c>
      <c r="AJ2753" t="str">
        <f t="shared" si="42"/>
        <v>Apr</v>
      </c>
    </row>
    <row r="2754" spans="1:36" x14ac:dyDescent="0.3">
      <c r="A2754" t="s">
        <v>6972</v>
      </c>
      <c r="B2754" s="33">
        <v>45965</v>
      </c>
      <c r="C2754" t="s">
        <v>99</v>
      </c>
      <c r="D2754" t="s">
        <v>6973</v>
      </c>
      <c r="E2754" t="s">
        <v>172</v>
      </c>
      <c r="F2754" t="s">
        <v>174</v>
      </c>
      <c r="G2754" t="s">
        <v>155</v>
      </c>
      <c r="H2754" t="s">
        <v>158</v>
      </c>
      <c r="I2754">
        <v>1224</v>
      </c>
      <c r="J2754" t="s">
        <v>605</v>
      </c>
      <c r="K2754" t="s">
        <v>1495</v>
      </c>
      <c r="L2754" t="s">
        <v>5884</v>
      </c>
      <c r="M2754" t="s">
        <v>1853</v>
      </c>
      <c r="N2754">
        <v>185</v>
      </c>
      <c r="O2754">
        <v>35</v>
      </c>
      <c r="P2754">
        <v>21</v>
      </c>
      <c r="Q2754" t="s">
        <v>73</v>
      </c>
      <c r="R2754" t="s">
        <v>238</v>
      </c>
      <c r="S2754" t="s">
        <v>239</v>
      </c>
      <c r="T2754">
        <v>189</v>
      </c>
      <c r="U2754">
        <v>157</v>
      </c>
      <c r="V2754">
        <v>83.07</v>
      </c>
      <c r="W2754" t="s">
        <v>135</v>
      </c>
      <c r="X2754">
        <v>5936</v>
      </c>
      <c r="Y2754">
        <v>931952</v>
      </c>
      <c r="Z2754">
        <v>34226</v>
      </c>
      <c r="AA2754">
        <v>64056</v>
      </c>
      <c r="AB2754">
        <v>1030234</v>
      </c>
      <c r="AC2754">
        <v>791580</v>
      </c>
      <c r="AD2754">
        <v>238654</v>
      </c>
      <c r="AE2754" t="s">
        <v>81</v>
      </c>
      <c r="AF2754" t="s">
        <v>78</v>
      </c>
      <c r="AG2754" t="s">
        <v>240</v>
      </c>
      <c r="AH2754" t="s">
        <v>145</v>
      </c>
      <c r="AI2754" t="s">
        <v>140</v>
      </c>
      <c r="AJ2754" t="str">
        <f t="shared" ref="AJ2754:AJ2817" si="43">TEXT(B2754,"mmm")</f>
        <v>Nov</v>
      </c>
    </row>
    <row r="2755" spans="1:36" x14ac:dyDescent="0.3">
      <c r="A2755" t="s">
        <v>6974</v>
      </c>
      <c r="B2755" s="33">
        <v>45784</v>
      </c>
      <c r="C2755" t="s">
        <v>95</v>
      </c>
      <c r="D2755" t="s">
        <v>6975</v>
      </c>
      <c r="E2755" t="s">
        <v>174</v>
      </c>
      <c r="F2755" t="s">
        <v>173</v>
      </c>
      <c r="G2755" t="s">
        <v>158</v>
      </c>
      <c r="H2755" t="s">
        <v>161</v>
      </c>
      <c r="I2755">
        <v>1524</v>
      </c>
      <c r="J2755" t="s">
        <v>266</v>
      </c>
      <c r="K2755" t="s">
        <v>1719</v>
      </c>
      <c r="L2755" t="s">
        <v>1906</v>
      </c>
      <c r="M2755" t="s">
        <v>2590</v>
      </c>
      <c r="N2755">
        <v>193</v>
      </c>
      <c r="O2755">
        <v>6</v>
      </c>
      <c r="P2755">
        <v>1</v>
      </c>
      <c r="Q2755" t="s">
        <v>73</v>
      </c>
      <c r="R2755" t="s">
        <v>238</v>
      </c>
      <c r="S2755" t="s">
        <v>239</v>
      </c>
      <c r="T2755">
        <v>180</v>
      </c>
      <c r="U2755">
        <v>145</v>
      </c>
      <c r="V2755">
        <v>80.56</v>
      </c>
      <c r="W2755" t="s">
        <v>133</v>
      </c>
      <c r="X2755">
        <v>8735</v>
      </c>
      <c r="Y2755">
        <v>1266575</v>
      </c>
      <c r="Z2755">
        <v>33495</v>
      </c>
      <c r="AA2755">
        <v>72935</v>
      </c>
      <c r="AB2755">
        <v>1373005</v>
      </c>
      <c r="AC2755">
        <v>870974</v>
      </c>
      <c r="AD2755">
        <v>502031</v>
      </c>
      <c r="AE2755" t="s">
        <v>78</v>
      </c>
      <c r="AF2755" t="s">
        <v>78</v>
      </c>
      <c r="AG2755" t="s">
        <v>240</v>
      </c>
      <c r="AH2755" t="s">
        <v>144</v>
      </c>
      <c r="AI2755" t="s">
        <v>139</v>
      </c>
      <c r="AJ2755" t="str">
        <f t="shared" si="43"/>
        <v>May</v>
      </c>
    </row>
    <row r="2756" spans="1:36" x14ac:dyDescent="0.3">
      <c r="A2756" t="s">
        <v>6976</v>
      </c>
      <c r="B2756" s="33">
        <v>45989</v>
      </c>
      <c r="C2756" t="s">
        <v>97</v>
      </c>
      <c r="D2756" t="s">
        <v>6977</v>
      </c>
      <c r="E2756" t="s">
        <v>177</v>
      </c>
      <c r="F2756" t="s">
        <v>172</v>
      </c>
      <c r="G2756" t="s">
        <v>162</v>
      </c>
      <c r="H2756" t="s">
        <v>155</v>
      </c>
      <c r="I2756">
        <v>653</v>
      </c>
      <c r="J2756" t="s">
        <v>280</v>
      </c>
      <c r="K2756" t="s">
        <v>741</v>
      </c>
      <c r="L2756" t="s">
        <v>938</v>
      </c>
      <c r="M2756" t="s">
        <v>399</v>
      </c>
      <c r="N2756">
        <v>115</v>
      </c>
      <c r="O2756">
        <v>25</v>
      </c>
      <c r="P2756">
        <v>39</v>
      </c>
      <c r="Q2756" t="s">
        <v>76</v>
      </c>
      <c r="R2756" t="s">
        <v>238</v>
      </c>
      <c r="S2756" t="s">
        <v>239</v>
      </c>
      <c r="T2756">
        <v>220</v>
      </c>
      <c r="U2756">
        <v>169</v>
      </c>
      <c r="V2756">
        <v>76.819999999999993</v>
      </c>
      <c r="W2756" t="s">
        <v>133</v>
      </c>
      <c r="X2756">
        <v>9740</v>
      </c>
      <c r="Y2756">
        <v>1646060</v>
      </c>
      <c r="Z2756">
        <v>25519</v>
      </c>
      <c r="AA2756">
        <v>35490</v>
      </c>
      <c r="AB2756">
        <v>1707069</v>
      </c>
      <c r="AC2756">
        <v>1264220</v>
      </c>
      <c r="AD2756">
        <v>442849</v>
      </c>
      <c r="AE2756" t="s">
        <v>78</v>
      </c>
      <c r="AF2756" t="s">
        <v>81</v>
      </c>
      <c r="AG2756" t="s">
        <v>240</v>
      </c>
      <c r="AH2756" t="s">
        <v>147</v>
      </c>
      <c r="AI2756" t="s">
        <v>139</v>
      </c>
      <c r="AJ2756" t="str">
        <f t="shared" si="43"/>
        <v>Nov</v>
      </c>
    </row>
    <row r="2757" spans="1:36" x14ac:dyDescent="0.3">
      <c r="A2757" t="s">
        <v>6978</v>
      </c>
      <c r="B2757" s="33">
        <v>45808</v>
      </c>
      <c r="C2757" t="s">
        <v>99</v>
      </c>
      <c r="D2757" t="s">
        <v>5663</v>
      </c>
      <c r="E2757" t="s">
        <v>179</v>
      </c>
      <c r="F2757" t="s">
        <v>178</v>
      </c>
      <c r="G2757" t="s">
        <v>166</v>
      </c>
      <c r="H2757" t="s">
        <v>157</v>
      </c>
      <c r="I2757">
        <v>1463</v>
      </c>
      <c r="J2757" t="s">
        <v>731</v>
      </c>
      <c r="K2757" t="s">
        <v>2075</v>
      </c>
      <c r="L2757" t="s">
        <v>3647</v>
      </c>
      <c r="M2757" t="s">
        <v>3207</v>
      </c>
      <c r="N2757">
        <v>182</v>
      </c>
      <c r="O2757">
        <v>10</v>
      </c>
      <c r="P2757">
        <v>14</v>
      </c>
      <c r="Q2757" t="s">
        <v>73</v>
      </c>
      <c r="R2757" t="s">
        <v>238</v>
      </c>
      <c r="S2757" t="s">
        <v>239</v>
      </c>
      <c r="T2757">
        <v>189</v>
      </c>
      <c r="U2757">
        <v>172</v>
      </c>
      <c r="V2757">
        <v>91.01</v>
      </c>
      <c r="W2757" t="s">
        <v>133</v>
      </c>
      <c r="X2757">
        <v>7327</v>
      </c>
      <c r="Y2757">
        <v>1260244</v>
      </c>
      <c r="Z2757">
        <v>66736</v>
      </c>
      <c r="AA2757">
        <v>67424</v>
      </c>
      <c r="AB2757">
        <v>1394404</v>
      </c>
      <c r="AC2757">
        <v>851234</v>
      </c>
      <c r="AD2757">
        <v>543170</v>
      </c>
      <c r="AE2757" t="s">
        <v>72</v>
      </c>
      <c r="AF2757" t="s">
        <v>75</v>
      </c>
      <c r="AG2757" t="s">
        <v>240</v>
      </c>
      <c r="AH2757" t="s">
        <v>146</v>
      </c>
      <c r="AI2757" t="s">
        <v>138</v>
      </c>
      <c r="AJ2757" t="str">
        <f t="shared" si="43"/>
        <v>May</v>
      </c>
    </row>
    <row r="2758" spans="1:36" x14ac:dyDescent="0.3">
      <c r="A2758" t="s">
        <v>6979</v>
      </c>
      <c r="B2758" s="33">
        <v>46011</v>
      </c>
      <c r="C2758" t="s">
        <v>95</v>
      </c>
      <c r="D2758" t="s">
        <v>6980</v>
      </c>
      <c r="E2758" t="s">
        <v>179</v>
      </c>
      <c r="F2758" t="s">
        <v>175</v>
      </c>
      <c r="G2758" t="s">
        <v>166</v>
      </c>
      <c r="H2758" t="s">
        <v>163</v>
      </c>
      <c r="I2758">
        <v>1630</v>
      </c>
      <c r="J2758" t="s">
        <v>248</v>
      </c>
      <c r="K2758" t="s">
        <v>1265</v>
      </c>
      <c r="L2758" t="s">
        <v>447</v>
      </c>
      <c r="M2758" t="s">
        <v>1265</v>
      </c>
      <c r="N2758">
        <v>234</v>
      </c>
      <c r="O2758">
        <v>0</v>
      </c>
      <c r="P2758">
        <v>0</v>
      </c>
      <c r="Q2758" t="s">
        <v>70</v>
      </c>
      <c r="R2758" t="s">
        <v>238</v>
      </c>
      <c r="S2758" t="s">
        <v>239</v>
      </c>
      <c r="T2758">
        <v>180</v>
      </c>
      <c r="U2758">
        <v>148</v>
      </c>
      <c r="V2758">
        <v>82.22</v>
      </c>
      <c r="W2758" t="s">
        <v>135</v>
      </c>
      <c r="X2758">
        <v>5455</v>
      </c>
      <c r="Y2758">
        <v>807340</v>
      </c>
      <c r="Z2758">
        <v>63788</v>
      </c>
      <c r="AA2758">
        <v>31376</v>
      </c>
      <c r="AB2758">
        <v>902504</v>
      </c>
      <c r="AC2758">
        <v>530610</v>
      </c>
      <c r="AD2758">
        <v>371894</v>
      </c>
      <c r="AE2758" t="s">
        <v>72</v>
      </c>
      <c r="AF2758" t="s">
        <v>75</v>
      </c>
      <c r="AG2758" t="s">
        <v>240</v>
      </c>
      <c r="AH2758" t="s">
        <v>145</v>
      </c>
      <c r="AI2758" t="s">
        <v>139</v>
      </c>
      <c r="AJ2758" t="str">
        <f t="shared" si="43"/>
        <v>Dec</v>
      </c>
    </row>
    <row r="2759" spans="1:36" x14ac:dyDescent="0.3">
      <c r="A2759" t="s">
        <v>6981</v>
      </c>
      <c r="B2759" s="33">
        <v>45789</v>
      </c>
      <c r="C2759" t="s">
        <v>93</v>
      </c>
      <c r="D2759" t="s">
        <v>5606</v>
      </c>
      <c r="E2759" t="s">
        <v>181</v>
      </c>
      <c r="F2759" t="s">
        <v>172</v>
      </c>
      <c r="G2759" t="s">
        <v>159</v>
      </c>
      <c r="H2759" t="s">
        <v>155</v>
      </c>
      <c r="I2759">
        <v>2124</v>
      </c>
      <c r="J2759" t="s">
        <v>639</v>
      </c>
      <c r="K2759" t="s">
        <v>495</v>
      </c>
      <c r="L2759" t="s">
        <v>342</v>
      </c>
      <c r="M2759" t="s">
        <v>478</v>
      </c>
      <c r="N2759">
        <v>311</v>
      </c>
      <c r="O2759">
        <v>15</v>
      </c>
      <c r="P2759">
        <v>26</v>
      </c>
      <c r="Q2759" t="s">
        <v>73</v>
      </c>
      <c r="R2759" t="s">
        <v>238</v>
      </c>
      <c r="S2759" t="s">
        <v>239</v>
      </c>
      <c r="T2759">
        <v>186</v>
      </c>
      <c r="U2759">
        <v>145</v>
      </c>
      <c r="V2759">
        <v>77.959999999999994</v>
      </c>
      <c r="W2759" t="s">
        <v>133</v>
      </c>
      <c r="X2759">
        <v>7802</v>
      </c>
      <c r="Y2759">
        <v>1131290</v>
      </c>
      <c r="Z2759">
        <v>47995</v>
      </c>
      <c r="AA2759">
        <v>110055</v>
      </c>
      <c r="AB2759">
        <v>1289340</v>
      </c>
      <c r="AC2759">
        <v>1066929</v>
      </c>
      <c r="AD2759">
        <v>222411</v>
      </c>
      <c r="AE2759" t="s">
        <v>81</v>
      </c>
      <c r="AF2759" t="s">
        <v>81</v>
      </c>
      <c r="AG2759" t="s">
        <v>240</v>
      </c>
      <c r="AH2759" t="s">
        <v>144</v>
      </c>
      <c r="AI2759" t="s">
        <v>139</v>
      </c>
      <c r="AJ2759" t="str">
        <f t="shared" si="43"/>
        <v>May</v>
      </c>
    </row>
    <row r="2760" spans="1:36" x14ac:dyDescent="0.3">
      <c r="A2760" t="s">
        <v>6982</v>
      </c>
      <c r="B2760" s="33">
        <v>45917</v>
      </c>
      <c r="C2760" t="s">
        <v>95</v>
      </c>
      <c r="D2760" t="s">
        <v>6983</v>
      </c>
      <c r="E2760" t="s">
        <v>173</v>
      </c>
      <c r="F2760" t="s">
        <v>178</v>
      </c>
      <c r="G2760" t="s">
        <v>161</v>
      </c>
      <c r="H2760" t="s">
        <v>157</v>
      </c>
      <c r="I2760">
        <v>2227</v>
      </c>
      <c r="J2760" t="s">
        <v>298</v>
      </c>
      <c r="K2760" t="s">
        <v>541</v>
      </c>
      <c r="L2760" t="s">
        <v>5637</v>
      </c>
      <c r="M2760" t="s">
        <v>382</v>
      </c>
      <c r="N2760">
        <v>261</v>
      </c>
      <c r="O2760">
        <v>2</v>
      </c>
      <c r="P2760">
        <v>15</v>
      </c>
      <c r="Q2760" t="s">
        <v>73</v>
      </c>
      <c r="R2760" t="s">
        <v>238</v>
      </c>
      <c r="S2760" t="s">
        <v>239</v>
      </c>
      <c r="T2760">
        <v>150</v>
      </c>
      <c r="U2760">
        <v>120</v>
      </c>
      <c r="V2760">
        <v>80</v>
      </c>
      <c r="W2760" t="s">
        <v>133</v>
      </c>
      <c r="X2760">
        <v>4701</v>
      </c>
      <c r="Y2760">
        <v>564120</v>
      </c>
      <c r="Z2760">
        <v>44640</v>
      </c>
      <c r="AA2760">
        <v>35040</v>
      </c>
      <c r="AB2760">
        <v>643800</v>
      </c>
      <c r="AC2760">
        <v>523229</v>
      </c>
      <c r="AD2760">
        <v>120571</v>
      </c>
      <c r="AE2760" t="s">
        <v>78</v>
      </c>
      <c r="AF2760" t="s">
        <v>75</v>
      </c>
      <c r="AG2760" t="s">
        <v>240</v>
      </c>
      <c r="AH2760" t="s">
        <v>147</v>
      </c>
      <c r="AI2760" t="s">
        <v>139</v>
      </c>
      <c r="AJ2760" t="str">
        <f t="shared" si="43"/>
        <v>Sep</v>
      </c>
    </row>
    <row r="2761" spans="1:36" x14ac:dyDescent="0.3">
      <c r="A2761" t="s">
        <v>6984</v>
      </c>
      <c r="B2761" s="33">
        <v>45819</v>
      </c>
      <c r="C2761" t="s">
        <v>95</v>
      </c>
      <c r="D2761" t="s">
        <v>6985</v>
      </c>
      <c r="E2761" t="s">
        <v>174</v>
      </c>
      <c r="F2761" t="s">
        <v>179</v>
      </c>
      <c r="G2761" t="s">
        <v>158</v>
      </c>
      <c r="H2761" t="s">
        <v>166</v>
      </c>
      <c r="I2761">
        <v>2073</v>
      </c>
      <c r="J2761" t="s">
        <v>292</v>
      </c>
      <c r="K2761" t="s">
        <v>650</v>
      </c>
      <c r="L2761" t="s">
        <v>3090</v>
      </c>
      <c r="M2761" t="s">
        <v>650</v>
      </c>
      <c r="N2761">
        <v>264</v>
      </c>
      <c r="O2761">
        <v>2</v>
      </c>
      <c r="P2761">
        <v>-5</v>
      </c>
      <c r="Q2761" t="s">
        <v>73</v>
      </c>
      <c r="R2761" t="s">
        <v>238</v>
      </c>
      <c r="S2761" t="s">
        <v>239</v>
      </c>
      <c r="T2761">
        <v>180</v>
      </c>
      <c r="U2761">
        <v>139</v>
      </c>
      <c r="V2761">
        <v>77.22</v>
      </c>
      <c r="W2761" t="s">
        <v>133</v>
      </c>
      <c r="X2761">
        <v>8698</v>
      </c>
      <c r="Y2761">
        <v>1209022</v>
      </c>
      <c r="Z2761">
        <v>54905</v>
      </c>
      <c r="AA2761">
        <v>71029</v>
      </c>
      <c r="AB2761">
        <v>1334956</v>
      </c>
      <c r="AC2761">
        <v>801411</v>
      </c>
      <c r="AD2761">
        <v>533545</v>
      </c>
      <c r="AE2761" t="s">
        <v>78</v>
      </c>
      <c r="AF2761" t="s">
        <v>72</v>
      </c>
      <c r="AG2761" t="s">
        <v>240</v>
      </c>
      <c r="AH2761" t="s">
        <v>146</v>
      </c>
      <c r="AI2761" t="s">
        <v>139</v>
      </c>
      <c r="AJ2761" t="str">
        <f t="shared" si="43"/>
        <v>Jun</v>
      </c>
    </row>
    <row r="2762" spans="1:36" x14ac:dyDescent="0.3">
      <c r="A2762" t="s">
        <v>6986</v>
      </c>
      <c r="B2762" s="33">
        <v>45949</v>
      </c>
      <c r="C2762" t="s">
        <v>97</v>
      </c>
      <c r="D2762" t="s">
        <v>6987</v>
      </c>
      <c r="E2762" t="s">
        <v>176</v>
      </c>
      <c r="F2762" t="s">
        <v>179</v>
      </c>
      <c r="G2762" t="s">
        <v>156</v>
      </c>
      <c r="H2762" t="s">
        <v>166</v>
      </c>
      <c r="I2762">
        <v>1926</v>
      </c>
      <c r="J2762" t="s">
        <v>258</v>
      </c>
      <c r="K2762" t="s">
        <v>1554</v>
      </c>
      <c r="L2762" t="s">
        <v>258</v>
      </c>
      <c r="M2762" t="s">
        <v>2130</v>
      </c>
      <c r="N2762">
        <v>277</v>
      </c>
      <c r="O2762">
        <v>0</v>
      </c>
      <c r="P2762">
        <v>7</v>
      </c>
      <c r="Q2762" t="s">
        <v>73</v>
      </c>
      <c r="R2762" t="s">
        <v>238</v>
      </c>
      <c r="S2762" t="s">
        <v>239</v>
      </c>
      <c r="T2762">
        <v>186</v>
      </c>
      <c r="U2762">
        <v>133</v>
      </c>
      <c r="V2762">
        <v>71.510000000000005</v>
      </c>
      <c r="W2762" t="s">
        <v>133</v>
      </c>
      <c r="X2762">
        <v>10318</v>
      </c>
      <c r="Y2762">
        <v>1372294</v>
      </c>
      <c r="Z2762">
        <v>65569</v>
      </c>
      <c r="AA2762">
        <v>45752</v>
      </c>
      <c r="AB2762">
        <v>1483615</v>
      </c>
      <c r="AC2762">
        <v>921452</v>
      </c>
      <c r="AD2762">
        <v>562163</v>
      </c>
      <c r="AE2762" t="s">
        <v>81</v>
      </c>
      <c r="AF2762" t="s">
        <v>72</v>
      </c>
      <c r="AG2762" t="s">
        <v>240</v>
      </c>
      <c r="AH2762" t="s">
        <v>144</v>
      </c>
      <c r="AI2762" t="s">
        <v>139</v>
      </c>
      <c r="AJ2762" t="str">
        <f t="shared" si="43"/>
        <v>Oct</v>
      </c>
    </row>
    <row r="2763" spans="1:36" x14ac:dyDescent="0.3">
      <c r="A2763" t="s">
        <v>6988</v>
      </c>
      <c r="B2763" s="33">
        <v>46010</v>
      </c>
      <c r="C2763" t="s">
        <v>97</v>
      </c>
      <c r="D2763" t="s">
        <v>6989</v>
      </c>
      <c r="E2763" t="s">
        <v>181</v>
      </c>
      <c r="F2763" t="s">
        <v>172</v>
      </c>
      <c r="G2763" t="s">
        <v>159</v>
      </c>
      <c r="H2763" t="s">
        <v>155</v>
      </c>
      <c r="I2763">
        <v>1344</v>
      </c>
      <c r="J2763" t="s">
        <v>304</v>
      </c>
      <c r="K2763" t="s">
        <v>2788</v>
      </c>
      <c r="L2763" t="s">
        <v>1258</v>
      </c>
      <c r="M2763" t="s">
        <v>1364</v>
      </c>
      <c r="N2763">
        <v>169</v>
      </c>
      <c r="O2763">
        <v>9</v>
      </c>
      <c r="P2763">
        <v>9</v>
      </c>
      <c r="Q2763" t="s">
        <v>73</v>
      </c>
      <c r="R2763" t="s">
        <v>238</v>
      </c>
      <c r="S2763" t="s">
        <v>239</v>
      </c>
      <c r="T2763">
        <v>180</v>
      </c>
      <c r="U2763">
        <v>134</v>
      </c>
      <c r="V2763">
        <v>74.44</v>
      </c>
      <c r="W2763" t="s">
        <v>134</v>
      </c>
      <c r="X2763">
        <v>9782</v>
      </c>
      <c r="Y2763">
        <v>1310788</v>
      </c>
      <c r="Z2763">
        <v>69144</v>
      </c>
      <c r="AA2763">
        <v>103314</v>
      </c>
      <c r="AB2763">
        <v>1483246</v>
      </c>
      <c r="AC2763">
        <v>886908</v>
      </c>
      <c r="AD2763">
        <v>596338</v>
      </c>
      <c r="AE2763" t="s">
        <v>81</v>
      </c>
      <c r="AF2763" t="s">
        <v>81</v>
      </c>
      <c r="AG2763" t="s">
        <v>240</v>
      </c>
      <c r="AH2763" t="s">
        <v>144</v>
      </c>
      <c r="AI2763" t="s">
        <v>139</v>
      </c>
      <c r="AJ2763" t="str">
        <f t="shared" si="43"/>
        <v>Dec</v>
      </c>
    </row>
    <row r="2764" spans="1:36" x14ac:dyDescent="0.3">
      <c r="A2764" t="s">
        <v>6990</v>
      </c>
      <c r="B2764" s="33">
        <v>45906</v>
      </c>
      <c r="C2764" t="s">
        <v>95</v>
      </c>
      <c r="D2764" t="s">
        <v>6991</v>
      </c>
      <c r="E2764" t="s">
        <v>172</v>
      </c>
      <c r="F2764" t="s">
        <v>181</v>
      </c>
      <c r="G2764" t="s">
        <v>155</v>
      </c>
      <c r="H2764" t="s">
        <v>159</v>
      </c>
      <c r="I2764">
        <v>1038</v>
      </c>
      <c r="J2764" t="s">
        <v>275</v>
      </c>
      <c r="K2764" t="s">
        <v>2635</v>
      </c>
      <c r="N2764">
        <v>156</v>
      </c>
      <c r="O2764">
        <v>0</v>
      </c>
      <c r="P2764">
        <v>0</v>
      </c>
      <c r="Q2764" t="s">
        <v>67</v>
      </c>
      <c r="R2764" t="s">
        <v>245</v>
      </c>
      <c r="S2764" t="s">
        <v>124</v>
      </c>
      <c r="T2764">
        <v>150</v>
      </c>
      <c r="U2764">
        <v>0</v>
      </c>
      <c r="V2764">
        <v>0</v>
      </c>
      <c r="W2764" t="s">
        <v>134</v>
      </c>
      <c r="X2764">
        <v>8223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 t="s">
        <v>81</v>
      </c>
      <c r="AF2764" t="s">
        <v>81</v>
      </c>
      <c r="AG2764" t="s">
        <v>240</v>
      </c>
      <c r="AH2764" t="s">
        <v>147</v>
      </c>
      <c r="AI2764" t="s">
        <v>139</v>
      </c>
      <c r="AJ2764" t="str">
        <f t="shared" si="43"/>
        <v>Sep</v>
      </c>
    </row>
    <row r="2765" spans="1:36" x14ac:dyDescent="0.3">
      <c r="A2765" t="s">
        <v>6992</v>
      </c>
      <c r="B2765" s="33">
        <v>45786</v>
      </c>
      <c r="C2765" t="s">
        <v>95</v>
      </c>
      <c r="D2765" t="s">
        <v>6993</v>
      </c>
      <c r="E2765" t="s">
        <v>174</v>
      </c>
      <c r="F2765" t="s">
        <v>176</v>
      </c>
      <c r="G2765" t="s">
        <v>158</v>
      </c>
      <c r="H2765" t="s">
        <v>156</v>
      </c>
      <c r="I2765">
        <v>494</v>
      </c>
      <c r="J2765" t="s">
        <v>560</v>
      </c>
      <c r="K2765" t="s">
        <v>1047</v>
      </c>
      <c r="N2765">
        <v>78</v>
      </c>
      <c r="O2765">
        <v>0</v>
      </c>
      <c r="P2765">
        <v>0</v>
      </c>
      <c r="Q2765" t="s">
        <v>67</v>
      </c>
      <c r="R2765" t="s">
        <v>245</v>
      </c>
      <c r="S2765" t="s">
        <v>121</v>
      </c>
      <c r="T2765">
        <v>150</v>
      </c>
      <c r="U2765">
        <v>0</v>
      </c>
      <c r="V2765">
        <v>0</v>
      </c>
      <c r="W2765" t="s">
        <v>133</v>
      </c>
      <c r="X2765">
        <v>4066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 t="s">
        <v>78</v>
      </c>
      <c r="AF2765" t="s">
        <v>81</v>
      </c>
      <c r="AG2765" t="s">
        <v>240</v>
      </c>
      <c r="AH2765" t="s">
        <v>144</v>
      </c>
      <c r="AI2765" t="s">
        <v>139</v>
      </c>
      <c r="AJ2765" t="str">
        <f t="shared" si="43"/>
        <v>May</v>
      </c>
    </row>
    <row r="2766" spans="1:36" x14ac:dyDescent="0.3">
      <c r="A2766" t="s">
        <v>6994</v>
      </c>
      <c r="B2766" s="33">
        <v>45741</v>
      </c>
      <c r="C2766" t="s">
        <v>93</v>
      </c>
      <c r="D2766" t="s">
        <v>6995</v>
      </c>
      <c r="E2766" t="s">
        <v>177</v>
      </c>
      <c r="F2766" t="s">
        <v>175</v>
      </c>
      <c r="G2766" t="s">
        <v>162</v>
      </c>
      <c r="H2766" t="s">
        <v>163</v>
      </c>
      <c r="I2766">
        <v>1859</v>
      </c>
      <c r="J2766" t="s">
        <v>266</v>
      </c>
      <c r="K2766" t="s">
        <v>1166</v>
      </c>
      <c r="L2766" t="s">
        <v>310</v>
      </c>
      <c r="M2766" t="s">
        <v>1365</v>
      </c>
      <c r="N2766">
        <v>274</v>
      </c>
      <c r="O2766">
        <v>0</v>
      </c>
      <c r="P2766">
        <v>7</v>
      </c>
      <c r="Q2766" t="s">
        <v>73</v>
      </c>
      <c r="R2766" t="s">
        <v>238</v>
      </c>
      <c r="S2766" t="s">
        <v>239</v>
      </c>
      <c r="T2766">
        <v>180</v>
      </c>
      <c r="U2766">
        <v>131</v>
      </c>
      <c r="V2766">
        <v>72.78</v>
      </c>
      <c r="W2766" t="s">
        <v>133</v>
      </c>
      <c r="X2766">
        <v>5248</v>
      </c>
      <c r="Y2766">
        <v>687488</v>
      </c>
      <c r="Z2766">
        <v>58688</v>
      </c>
      <c r="AA2766">
        <v>100608</v>
      </c>
      <c r="AB2766">
        <v>846784</v>
      </c>
      <c r="AC2766">
        <v>613971</v>
      </c>
      <c r="AD2766">
        <v>232813</v>
      </c>
      <c r="AE2766" t="s">
        <v>78</v>
      </c>
      <c r="AF2766" t="s">
        <v>75</v>
      </c>
      <c r="AG2766" t="s">
        <v>240</v>
      </c>
      <c r="AH2766" t="s">
        <v>144</v>
      </c>
      <c r="AI2766" t="s">
        <v>139</v>
      </c>
      <c r="AJ2766" t="str">
        <f t="shared" si="43"/>
        <v>Mar</v>
      </c>
    </row>
    <row r="2767" spans="1:36" x14ac:dyDescent="0.3">
      <c r="A2767" t="s">
        <v>6996</v>
      </c>
      <c r="B2767" s="33">
        <v>45766</v>
      </c>
      <c r="C2767" t="s">
        <v>96</v>
      </c>
      <c r="D2767" t="s">
        <v>6997</v>
      </c>
      <c r="E2767" t="s">
        <v>178</v>
      </c>
      <c r="F2767" t="s">
        <v>173</v>
      </c>
      <c r="G2767" t="s">
        <v>157</v>
      </c>
      <c r="H2767" t="s">
        <v>161</v>
      </c>
      <c r="I2767">
        <v>1743</v>
      </c>
      <c r="J2767" t="s">
        <v>391</v>
      </c>
      <c r="K2767" t="s">
        <v>1281</v>
      </c>
      <c r="L2767" t="s">
        <v>615</v>
      </c>
      <c r="M2767" t="s">
        <v>3957</v>
      </c>
      <c r="N2767">
        <v>241</v>
      </c>
      <c r="O2767">
        <v>0</v>
      </c>
      <c r="P2767">
        <v>2</v>
      </c>
      <c r="Q2767" t="s">
        <v>70</v>
      </c>
      <c r="R2767" t="s">
        <v>238</v>
      </c>
      <c r="S2767" t="s">
        <v>239</v>
      </c>
      <c r="T2767">
        <v>150</v>
      </c>
      <c r="U2767">
        <v>117</v>
      </c>
      <c r="V2767">
        <v>78</v>
      </c>
      <c r="W2767" t="s">
        <v>133</v>
      </c>
      <c r="X2767">
        <v>8692</v>
      </c>
      <c r="Y2767">
        <v>1016964</v>
      </c>
      <c r="Z2767">
        <v>52650</v>
      </c>
      <c r="AA2767">
        <v>60840</v>
      </c>
      <c r="AB2767">
        <v>1130454</v>
      </c>
      <c r="AC2767">
        <v>698914</v>
      </c>
      <c r="AD2767">
        <v>431540</v>
      </c>
      <c r="AE2767" t="s">
        <v>75</v>
      </c>
      <c r="AF2767" t="s">
        <v>78</v>
      </c>
      <c r="AG2767" t="s">
        <v>240</v>
      </c>
      <c r="AH2767" t="s">
        <v>144</v>
      </c>
      <c r="AI2767" t="s">
        <v>138</v>
      </c>
      <c r="AJ2767" t="str">
        <f t="shared" si="43"/>
        <v>Apr</v>
      </c>
    </row>
    <row r="2768" spans="1:36" x14ac:dyDescent="0.3">
      <c r="A2768" t="s">
        <v>6998</v>
      </c>
      <c r="B2768" s="33">
        <v>45872</v>
      </c>
      <c r="C2768" t="s">
        <v>98</v>
      </c>
      <c r="D2768" t="s">
        <v>6999</v>
      </c>
      <c r="E2768" t="s">
        <v>178</v>
      </c>
      <c r="F2768" t="s">
        <v>174</v>
      </c>
      <c r="G2768" t="s">
        <v>157</v>
      </c>
      <c r="H2768" t="s">
        <v>158</v>
      </c>
      <c r="I2768">
        <v>2201</v>
      </c>
      <c r="J2768" t="s">
        <v>420</v>
      </c>
      <c r="K2768" t="s">
        <v>538</v>
      </c>
      <c r="L2768" t="s">
        <v>258</v>
      </c>
      <c r="M2768" t="s">
        <v>695</v>
      </c>
      <c r="N2768">
        <v>294</v>
      </c>
      <c r="O2768">
        <v>0</v>
      </c>
      <c r="P2768">
        <v>13</v>
      </c>
      <c r="Q2768" t="s">
        <v>73</v>
      </c>
      <c r="R2768" t="s">
        <v>238</v>
      </c>
      <c r="S2768" t="s">
        <v>239</v>
      </c>
      <c r="T2768">
        <v>189</v>
      </c>
      <c r="U2768">
        <v>168</v>
      </c>
      <c r="V2768">
        <v>88.89</v>
      </c>
      <c r="W2768" t="s">
        <v>133</v>
      </c>
      <c r="X2768">
        <v>4254</v>
      </c>
      <c r="Y2768">
        <v>714672</v>
      </c>
      <c r="Z2768">
        <v>39144</v>
      </c>
      <c r="AA2768">
        <v>24864</v>
      </c>
      <c r="AB2768">
        <v>778680</v>
      </c>
      <c r="AC2768">
        <v>464427</v>
      </c>
      <c r="AD2768">
        <v>314253</v>
      </c>
      <c r="AE2768" t="s">
        <v>75</v>
      </c>
      <c r="AF2768" t="s">
        <v>78</v>
      </c>
      <c r="AG2768" t="s">
        <v>240</v>
      </c>
      <c r="AH2768" t="s">
        <v>146</v>
      </c>
      <c r="AI2768" t="s">
        <v>139</v>
      </c>
      <c r="AJ2768" t="str">
        <f t="shared" si="43"/>
        <v>Aug</v>
      </c>
    </row>
    <row r="2769" spans="1:36" x14ac:dyDescent="0.3">
      <c r="A2769" t="s">
        <v>7000</v>
      </c>
      <c r="B2769" s="33">
        <v>45673</v>
      </c>
      <c r="C2769" t="s">
        <v>95</v>
      </c>
      <c r="D2769" t="s">
        <v>7001</v>
      </c>
      <c r="E2769" t="s">
        <v>177</v>
      </c>
      <c r="F2769" t="s">
        <v>175</v>
      </c>
      <c r="G2769" t="s">
        <v>162</v>
      </c>
      <c r="H2769" t="s">
        <v>163</v>
      </c>
      <c r="I2769">
        <v>494</v>
      </c>
      <c r="J2769" t="s">
        <v>806</v>
      </c>
      <c r="K2769" t="s">
        <v>3500</v>
      </c>
      <c r="L2769" t="s">
        <v>437</v>
      </c>
      <c r="M2769" t="s">
        <v>1685</v>
      </c>
      <c r="N2769">
        <v>82</v>
      </c>
      <c r="O2769">
        <v>11</v>
      </c>
      <c r="P2769">
        <v>24</v>
      </c>
      <c r="Q2769" t="s">
        <v>73</v>
      </c>
      <c r="R2769" t="s">
        <v>238</v>
      </c>
      <c r="S2769" t="s">
        <v>239</v>
      </c>
      <c r="T2769">
        <v>180</v>
      </c>
      <c r="U2769">
        <v>131</v>
      </c>
      <c r="V2769">
        <v>72.78</v>
      </c>
      <c r="W2769" t="s">
        <v>133</v>
      </c>
      <c r="X2769">
        <v>6189</v>
      </c>
      <c r="Y2769">
        <v>810759</v>
      </c>
      <c r="Z2769">
        <v>66548</v>
      </c>
      <c r="AA2769">
        <v>48077</v>
      </c>
      <c r="AB2769">
        <v>925384</v>
      </c>
      <c r="AC2769">
        <v>652465</v>
      </c>
      <c r="AD2769">
        <v>272919</v>
      </c>
      <c r="AE2769" t="s">
        <v>78</v>
      </c>
      <c r="AF2769" t="s">
        <v>75</v>
      </c>
      <c r="AG2769" t="s">
        <v>240</v>
      </c>
      <c r="AH2769" t="s">
        <v>146</v>
      </c>
      <c r="AI2769" t="s">
        <v>138</v>
      </c>
      <c r="AJ2769" t="str">
        <f t="shared" si="43"/>
        <v>Jan</v>
      </c>
    </row>
    <row r="2770" spans="1:36" x14ac:dyDescent="0.3">
      <c r="A2770" t="s">
        <v>7002</v>
      </c>
      <c r="B2770" s="33">
        <v>45921</v>
      </c>
      <c r="C2770" t="s">
        <v>97</v>
      </c>
      <c r="D2770" t="s">
        <v>7003</v>
      </c>
      <c r="E2770" t="s">
        <v>175</v>
      </c>
      <c r="F2770" t="s">
        <v>177</v>
      </c>
      <c r="G2770" t="s">
        <v>163</v>
      </c>
      <c r="H2770" t="s">
        <v>162</v>
      </c>
      <c r="I2770">
        <v>1934</v>
      </c>
      <c r="J2770" t="s">
        <v>353</v>
      </c>
      <c r="K2770" t="s">
        <v>2581</v>
      </c>
      <c r="L2770" t="s">
        <v>2804</v>
      </c>
      <c r="M2770" t="s">
        <v>2593</v>
      </c>
      <c r="N2770">
        <v>237</v>
      </c>
      <c r="O2770">
        <v>26</v>
      </c>
      <c r="P2770">
        <v>62</v>
      </c>
      <c r="Q2770" t="s">
        <v>76</v>
      </c>
      <c r="R2770" t="s">
        <v>238</v>
      </c>
      <c r="S2770" t="s">
        <v>239</v>
      </c>
      <c r="T2770">
        <v>180</v>
      </c>
      <c r="U2770">
        <v>95</v>
      </c>
      <c r="V2770">
        <v>52.78</v>
      </c>
      <c r="W2770" t="s">
        <v>133</v>
      </c>
      <c r="X2770">
        <v>10144</v>
      </c>
      <c r="Y2770">
        <v>963680</v>
      </c>
      <c r="Z2770">
        <v>47310</v>
      </c>
      <c r="AA2770">
        <v>38855</v>
      </c>
      <c r="AB2770">
        <v>1049845</v>
      </c>
      <c r="AC2770">
        <v>678385</v>
      </c>
      <c r="AD2770">
        <v>371460</v>
      </c>
      <c r="AE2770" t="s">
        <v>75</v>
      </c>
      <c r="AF2770" t="s">
        <v>78</v>
      </c>
      <c r="AG2770" t="s">
        <v>240</v>
      </c>
      <c r="AH2770" t="s">
        <v>144</v>
      </c>
      <c r="AI2770" t="s">
        <v>140</v>
      </c>
      <c r="AJ2770" t="str">
        <f t="shared" si="43"/>
        <v>Sep</v>
      </c>
    </row>
    <row r="2771" spans="1:36" x14ac:dyDescent="0.3">
      <c r="A2771" t="s">
        <v>7004</v>
      </c>
      <c r="B2771" s="33">
        <v>45856</v>
      </c>
      <c r="C2771" t="s">
        <v>97</v>
      </c>
      <c r="D2771" t="s">
        <v>7005</v>
      </c>
      <c r="E2771" t="s">
        <v>178</v>
      </c>
      <c r="F2771" t="s">
        <v>176</v>
      </c>
      <c r="G2771" t="s">
        <v>157</v>
      </c>
      <c r="H2771" t="s">
        <v>156</v>
      </c>
      <c r="I2771">
        <v>1385</v>
      </c>
      <c r="J2771" t="s">
        <v>377</v>
      </c>
      <c r="K2771" t="s">
        <v>1972</v>
      </c>
      <c r="L2771" t="s">
        <v>377</v>
      </c>
      <c r="M2771" t="s">
        <v>1973</v>
      </c>
      <c r="N2771">
        <v>209</v>
      </c>
      <c r="O2771">
        <v>0</v>
      </c>
      <c r="P2771">
        <v>13</v>
      </c>
      <c r="Q2771" t="s">
        <v>73</v>
      </c>
      <c r="R2771" t="s">
        <v>238</v>
      </c>
      <c r="S2771" t="s">
        <v>239</v>
      </c>
      <c r="T2771">
        <v>180</v>
      </c>
      <c r="U2771">
        <v>113</v>
      </c>
      <c r="V2771">
        <v>62.78</v>
      </c>
      <c r="W2771" t="s">
        <v>135</v>
      </c>
      <c r="X2771">
        <v>7016</v>
      </c>
      <c r="Y2771">
        <v>792808</v>
      </c>
      <c r="Z2771">
        <v>47799</v>
      </c>
      <c r="AA2771">
        <v>45087</v>
      </c>
      <c r="AB2771">
        <v>885694</v>
      </c>
      <c r="AC2771">
        <v>581979</v>
      </c>
      <c r="AD2771">
        <v>303715</v>
      </c>
      <c r="AE2771" t="s">
        <v>75</v>
      </c>
      <c r="AF2771" t="s">
        <v>81</v>
      </c>
      <c r="AG2771" t="s">
        <v>240</v>
      </c>
      <c r="AH2771" t="s">
        <v>146</v>
      </c>
      <c r="AI2771" t="s">
        <v>140</v>
      </c>
      <c r="AJ2771" t="str">
        <f t="shared" si="43"/>
        <v>Jul</v>
      </c>
    </row>
    <row r="2772" spans="1:36" x14ac:dyDescent="0.3">
      <c r="A2772" t="s">
        <v>7006</v>
      </c>
      <c r="B2772" s="33">
        <v>45870</v>
      </c>
      <c r="C2772" t="s">
        <v>99</v>
      </c>
      <c r="D2772" t="s">
        <v>7007</v>
      </c>
      <c r="E2772" t="s">
        <v>181</v>
      </c>
      <c r="F2772" t="s">
        <v>179</v>
      </c>
      <c r="G2772" t="s">
        <v>159</v>
      </c>
      <c r="H2772" t="s">
        <v>166</v>
      </c>
      <c r="I2772">
        <v>1138</v>
      </c>
      <c r="J2772" t="s">
        <v>368</v>
      </c>
      <c r="K2772" t="s">
        <v>3912</v>
      </c>
      <c r="L2772" t="s">
        <v>408</v>
      </c>
      <c r="M2772" t="s">
        <v>5195</v>
      </c>
      <c r="N2772">
        <v>180</v>
      </c>
      <c r="O2772">
        <v>0</v>
      </c>
      <c r="P2772">
        <v>29</v>
      </c>
      <c r="Q2772" t="s">
        <v>73</v>
      </c>
      <c r="R2772" t="s">
        <v>238</v>
      </c>
      <c r="S2772" t="s">
        <v>239</v>
      </c>
      <c r="T2772">
        <v>220</v>
      </c>
      <c r="U2772">
        <v>166</v>
      </c>
      <c r="V2772">
        <v>75.45</v>
      </c>
      <c r="W2772" t="s">
        <v>133</v>
      </c>
      <c r="X2772">
        <v>5503</v>
      </c>
      <c r="Y2772">
        <v>913498</v>
      </c>
      <c r="Z2772">
        <v>65238</v>
      </c>
      <c r="AA2772">
        <v>30544</v>
      </c>
      <c r="AB2772">
        <v>1009280</v>
      </c>
      <c r="AC2772">
        <v>668091</v>
      </c>
      <c r="AD2772">
        <v>341189</v>
      </c>
      <c r="AE2772" t="s">
        <v>81</v>
      </c>
      <c r="AF2772" t="s">
        <v>72</v>
      </c>
      <c r="AG2772" t="s">
        <v>240</v>
      </c>
      <c r="AH2772" t="s">
        <v>144</v>
      </c>
      <c r="AI2772" t="s">
        <v>138</v>
      </c>
      <c r="AJ2772" t="str">
        <f t="shared" si="43"/>
        <v>Aug</v>
      </c>
    </row>
    <row r="2773" spans="1:36" x14ac:dyDescent="0.3">
      <c r="A2773" t="s">
        <v>7008</v>
      </c>
      <c r="B2773" s="33">
        <v>45746</v>
      </c>
      <c r="C2773" t="s">
        <v>93</v>
      </c>
      <c r="D2773" t="s">
        <v>7009</v>
      </c>
      <c r="E2773" t="s">
        <v>172</v>
      </c>
      <c r="F2773" t="s">
        <v>181</v>
      </c>
      <c r="G2773" t="s">
        <v>155</v>
      </c>
      <c r="H2773" t="s">
        <v>159</v>
      </c>
      <c r="I2773">
        <v>1723</v>
      </c>
      <c r="J2773" t="s">
        <v>266</v>
      </c>
      <c r="K2773" t="s">
        <v>2598</v>
      </c>
      <c r="L2773" t="s">
        <v>310</v>
      </c>
      <c r="M2773" t="s">
        <v>2598</v>
      </c>
      <c r="N2773">
        <v>214</v>
      </c>
      <c r="O2773">
        <v>0</v>
      </c>
      <c r="P2773">
        <v>-10</v>
      </c>
      <c r="Q2773" t="s">
        <v>70</v>
      </c>
      <c r="R2773" t="s">
        <v>238</v>
      </c>
      <c r="S2773" t="s">
        <v>239</v>
      </c>
      <c r="T2773">
        <v>180</v>
      </c>
      <c r="U2773">
        <v>134</v>
      </c>
      <c r="V2773">
        <v>74.44</v>
      </c>
      <c r="W2773" t="s">
        <v>133</v>
      </c>
      <c r="X2773">
        <v>4890</v>
      </c>
      <c r="Y2773">
        <v>655260</v>
      </c>
      <c r="Z2773">
        <v>44086</v>
      </c>
      <c r="AA2773">
        <v>53064</v>
      </c>
      <c r="AB2773">
        <v>752410</v>
      </c>
      <c r="AC2773">
        <v>628180</v>
      </c>
      <c r="AD2773">
        <v>124230</v>
      </c>
      <c r="AE2773" t="s">
        <v>81</v>
      </c>
      <c r="AF2773" t="s">
        <v>81</v>
      </c>
      <c r="AG2773" t="s">
        <v>240</v>
      </c>
      <c r="AH2773" t="s">
        <v>146</v>
      </c>
      <c r="AI2773" t="s">
        <v>138</v>
      </c>
      <c r="AJ2773" t="str">
        <f t="shared" si="43"/>
        <v>Mar</v>
      </c>
    </row>
    <row r="2774" spans="1:36" x14ac:dyDescent="0.3">
      <c r="A2774" t="s">
        <v>7010</v>
      </c>
      <c r="B2774" s="33">
        <v>45813</v>
      </c>
      <c r="C2774" t="s">
        <v>98</v>
      </c>
      <c r="D2774" t="s">
        <v>7011</v>
      </c>
      <c r="E2774" t="s">
        <v>179</v>
      </c>
      <c r="F2774" t="s">
        <v>180</v>
      </c>
      <c r="G2774" t="s">
        <v>166</v>
      </c>
      <c r="H2774" t="s">
        <v>160</v>
      </c>
      <c r="I2774">
        <v>1065</v>
      </c>
      <c r="J2774" t="s">
        <v>325</v>
      </c>
      <c r="K2774" t="s">
        <v>1365</v>
      </c>
      <c r="L2774" t="s">
        <v>2756</v>
      </c>
      <c r="M2774" t="s">
        <v>848</v>
      </c>
      <c r="N2774">
        <v>161</v>
      </c>
      <c r="O2774">
        <v>33</v>
      </c>
      <c r="P2774">
        <v>31</v>
      </c>
      <c r="Q2774" t="s">
        <v>76</v>
      </c>
      <c r="R2774" t="s">
        <v>238</v>
      </c>
      <c r="S2774" t="s">
        <v>239</v>
      </c>
      <c r="T2774">
        <v>220</v>
      </c>
      <c r="U2774">
        <v>207</v>
      </c>
      <c r="V2774">
        <v>94.09</v>
      </c>
      <c r="W2774" t="s">
        <v>133</v>
      </c>
      <c r="X2774">
        <v>10030</v>
      </c>
      <c r="Y2774">
        <v>2076210</v>
      </c>
      <c r="Z2774">
        <v>68103</v>
      </c>
      <c r="AA2774">
        <v>68310</v>
      </c>
      <c r="AB2774">
        <v>2212623</v>
      </c>
      <c r="AC2774">
        <v>1420798</v>
      </c>
      <c r="AD2774">
        <v>791825</v>
      </c>
      <c r="AE2774" t="s">
        <v>72</v>
      </c>
      <c r="AF2774" t="s">
        <v>81</v>
      </c>
      <c r="AG2774" t="s">
        <v>240</v>
      </c>
      <c r="AH2774" t="s">
        <v>144</v>
      </c>
      <c r="AI2774" t="s">
        <v>139</v>
      </c>
      <c r="AJ2774" t="str">
        <f t="shared" si="43"/>
        <v>Jun</v>
      </c>
    </row>
    <row r="2775" spans="1:36" x14ac:dyDescent="0.3">
      <c r="A2775" t="s">
        <v>7012</v>
      </c>
      <c r="B2775" s="33">
        <v>45790</v>
      </c>
      <c r="C2775" t="s">
        <v>98</v>
      </c>
      <c r="D2775" t="s">
        <v>7013</v>
      </c>
      <c r="E2775" t="s">
        <v>174</v>
      </c>
      <c r="F2775" t="s">
        <v>173</v>
      </c>
      <c r="G2775" t="s">
        <v>158</v>
      </c>
      <c r="H2775" t="s">
        <v>161</v>
      </c>
      <c r="I2775">
        <v>1937</v>
      </c>
      <c r="J2775" t="s">
        <v>474</v>
      </c>
      <c r="K2775" t="s">
        <v>1014</v>
      </c>
      <c r="L2775" t="s">
        <v>459</v>
      </c>
      <c r="M2775" t="s">
        <v>728</v>
      </c>
      <c r="N2775">
        <v>252</v>
      </c>
      <c r="O2775">
        <v>0</v>
      </c>
      <c r="P2775">
        <v>2</v>
      </c>
      <c r="Q2775" t="s">
        <v>70</v>
      </c>
      <c r="R2775" t="s">
        <v>238</v>
      </c>
      <c r="S2775" t="s">
        <v>239</v>
      </c>
      <c r="T2775">
        <v>180</v>
      </c>
      <c r="U2775">
        <v>108</v>
      </c>
      <c r="V2775">
        <v>60</v>
      </c>
      <c r="W2775" t="s">
        <v>133</v>
      </c>
      <c r="X2775">
        <v>5733</v>
      </c>
      <c r="Y2775">
        <v>619164</v>
      </c>
      <c r="Z2775">
        <v>34560</v>
      </c>
      <c r="AA2775">
        <v>53460</v>
      </c>
      <c r="AB2775">
        <v>707184</v>
      </c>
      <c r="AC2775">
        <v>560844</v>
      </c>
      <c r="AD2775">
        <v>146340</v>
      </c>
      <c r="AE2775" t="s">
        <v>78</v>
      </c>
      <c r="AF2775" t="s">
        <v>78</v>
      </c>
      <c r="AG2775" t="s">
        <v>240</v>
      </c>
      <c r="AH2775" t="s">
        <v>147</v>
      </c>
      <c r="AI2775" t="s">
        <v>138</v>
      </c>
      <c r="AJ2775" t="str">
        <f t="shared" si="43"/>
        <v>May</v>
      </c>
    </row>
    <row r="2776" spans="1:36" x14ac:dyDescent="0.3">
      <c r="A2776" t="s">
        <v>7014</v>
      </c>
      <c r="B2776" s="33">
        <v>45962</v>
      </c>
      <c r="C2776" t="s">
        <v>96</v>
      </c>
      <c r="D2776" t="s">
        <v>7015</v>
      </c>
      <c r="E2776" t="s">
        <v>178</v>
      </c>
      <c r="F2776" t="s">
        <v>174</v>
      </c>
      <c r="G2776" t="s">
        <v>157</v>
      </c>
      <c r="H2776" t="s">
        <v>158</v>
      </c>
      <c r="I2776">
        <v>1544</v>
      </c>
      <c r="J2776" t="s">
        <v>474</v>
      </c>
      <c r="K2776" t="s">
        <v>1808</v>
      </c>
      <c r="L2776" t="s">
        <v>3176</v>
      </c>
      <c r="M2776" t="s">
        <v>1089</v>
      </c>
      <c r="N2776">
        <v>206</v>
      </c>
      <c r="O2776">
        <v>47</v>
      </c>
      <c r="P2776">
        <v>65</v>
      </c>
      <c r="Q2776" t="s">
        <v>76</v>
      </c>
      <c r="R2776" t="s">
        <v>238</v>
      </c>
      <c r="S2776" t="s">
        <v>239</v>
      </c>
      <c r="T2776">
        <v>180</v>
      </c>
      <c r="U2776">
        <v>118</v>
      </c>
      <c r="V2776">
        <v>65.56</v>
      </c>
      <c r="W2776" t="s">
        <v>133</v>
      </c>
      <c r="X2776">
        <v>5571</v>
      </c>
      <c r="Y2776">
        <v>657378</v>
      </c>
      <c r="Z2776">
        <v>50622</v>
      </c>
      <c r="AA2776">
        <v>48380</v>
      </c>
      <c r="AB2776">
        <v>756380</v>
      </c>
      <c r="AC2776">
        <v>595673</v>
      </c>
      <c r="AD2776">
        <v>160707</v>
      </c>
      <c r="AE2776" t="s">
        <v>75</v>
      </c>
      <c r="AF2776" t="s">
        <v>78</v>
      </c>
      <c r="AG2776" t="s">
        <v>240</v>
      </c>
      <c r="AH2776" t="s">
        <v>147</v>
      </c>
      <c r="AI2776" t="s">
        <v>140</v>
      </c>
      <c r="AJ2776" t="str">
        <f t="shared" si="43"/>
        <v>Nov</v>
      </c>
    </row>
    <row r="2777" spans="1:36" x14ac:dyDescent="0.3">
      <c r="A2777" t="s">
        <v>7016</v>
      </c>
      <c r="B2777" s="33">
        <v>45677</v>
      </c>
      <c r="C2777" t="s">
        <v>98</v>
      </c>
      <c r="D2777" t="s">
        <v>7017</v>
      </c>
      <c r="E2777" t="s">
        <v>177</v>
      </c>
      <c r="F2777" t="s">
        <v>174</v>
      </c>
      <c r="G2777" t="s">
        <v>162</v>
      </c>
      <c r="H2777" t="s">
        <v>158</v>
      </c>
      <c r="I2777">
        <v>742</v>
      </c>
      <c r="J2777" t="s">
        <v>971</v>
      </c>
      <c r="K2777" t="s">
        <v>836</v>
      </c>
      <c r="L2777" t="s">
        <v>385</v>
      </c>
      <c r="M2777" t="s">
        <v>1336</v>
      </c>
      <c r="N2777">
        <v>108</v>
      </c>
      <c r="O2777">
        <v>0</v>
      </c>
      <c r="P2777">
        <v>18</v>
      </c>
      <c r="Q2777" t="s">
        <v>73</v>
      </c>
      <c r="R2777" t="s">
        <v>238</v>
      </c>
      <c r="S2777" t="s">
        <v>239</v>
      </c>
      <c r="T2777">
        <v>180</v>
      </c>
      <c r="U2777">
        <v>110</v>
      </c>
      <c r="V2777">
        <v>61.11</v>
      </c>
      <c r="W2777" t="s">
        <v>133</v>
      </c>
      <c r="X2777">
        <v>8196</v>
      </c>
      <c r="Y2777">
        <v>901560</v>
      </c>
      <c r="Z2777">
        <v>59400</v>
      </c>
      <c r="AA2777">
        <v>47630</v>
      </c>
      <c r="AB2777">
        <v>1008590</v>
      </c>
      <c r="AC2777">
        <v>836375</v>
      </c>
      <c r="AD2777">
        <v>172215</v>
      </c>
      <c r="AE2777" t="s">
        <v>78</v>
      </c>
      <c r="AF2777" t="s">
        <v>78</v>
      </c>
      <c r="AG2777" t="s">
        <v>240</v>
      </c>
      <c r="AH2777" t="s">
        <v>145</v>
      </c>
      <c r="AI2777" t="s">
        <v>138</v>
      </c>
      <c r="AJ2777" t="str">
        <f t="shared" si="43"/>
        <v>Jan</v>
      </c>
    </row>
    <row r="2778" spans="1:36" x14ac:dyDescent="0.3">
      <c r="A2778" t="s">
        <v>7018</v>
      </c>
      <c r="B2778" s="33">
        <v>45891</v>
      </c>
      <c r="C2778" t="s">
        <v>99</v>
      </c>
      <c r="D2778" t="s">
        <v>7019</v>
      </c>
      <c r="E2778" t="s">
        <v>181</v>
      </c>
      <c r="F2778" t="s">
        <v>174</v>
      </c>
      <c r="G2778" t="s">
        <v>159</v>
      </c>
      <c r="H2778" t="s">
        <v>158</v>
      </c>
      <c r="I2778">
        <v>946</v>
      </c>
      <c r="J2778" t="s">
        <v>310</v>
      </c>
      <c r="K2778" t="s">
        <v>400</v>
      </c>
      <c r="L2778" t="s">
        <v>789</v>
      </c>
      <c r="M2778" t="s">
        <v>869</v>
      </c>
      <c r="N2778">
        <v>137</v>
      </c>
      <c r="O2778">
        <v>2</v>
      </c>
      <c r="P2778">
        <v>34</v>
      </c>
      <c r="Q2778" t="s">
        <v>76</v>
      </c>
      <c r="R2778" t="s">
        <v>238</v>
      </c>
      <c r="S2778" t="s">
        <v>239</v>
      </c>
      <c r="T2778">
        <v>150</v>
      </c>
      <c r="U2778">
        <v>120</v>
      </c>
      <c r="V2778">
        <v>80</v>
      </c>
      <c r="W2778" t="s">
        <v>133</v>
      </c>
      <c r="X2778">
        <v>3648</v>
      </c>
      <c r="Y2778">
        <v>437760</v>
      </c>
      <c r="Z2778">
        <v>42480</v>
      </c>
      <c r="AA2778">
        <v>55680</v>
      </c>
      <c r="AB2778">
        <v>535920</v>
      </c>
      <c r="AC2778">
        <v>368461</v>
      </c>
      <c r="AD2778">
        <v>167459</v>
      </c>
      <c r="AE2778" t="s">
        <v>81</v>
      </c>
      <c r="AF2778" t="s">
        <v>78</v>
      </c>
      <c r="AG2778" t="s">
        <v>240</v>
      </c>
      <c r="AH2778" t="s">
        <v>145</v>
      </c>
      <c r="AI2778" t="s">
        <v>138</v>
      </c>
      <c r="AJ2778" t="str">
        <f t="shared" si="43"/>
        <v>Aug</v>
      </c>
    </row>
    <row r="2779" spans="1:36" x14ac:dyDescent="0.3">
      <c r="A2779" t="s">
        <v>7020</v>
      </c>
      <c r="B2779" s="33">
        <v>45740</v>
      </c>
      <c r="C2779" t="s">
        <v>95</v>
      </c>
      <c r="D2779" t="s">
        <v>7021</v>
      </c>
      <c r="E2779" t="s">
        <v>180</v>
      </c>
      <c r="F2779" t="s">
        <v>172</v>
      </c>
      <c r="G2779" t="s">
        <v>160</v>
      </c>
      <c r="H2779" t="s">
        <v>155</v>
      </c>
      <c r="I2779">
        <v>1809</v>
      </c>
      <c r="J2779" t="s">
        <v>600</v>
      </c>
      <c r="K2779" t="s">
        <v>4621</v>
      </c>
      <c r="L2779" t="s">
        <v>1766</v>
      </c>
      <c r="M2779" t="s">
        <v>3451</v>
      </c>
      <c r="N2779">
        <v>244</v>
      </c>
      <c r="O2779">
        <v>1</v>
      </c>
      <c r="P2779">
        <v>30</v>
      </c>
      <c r="Q2779" t="s">
        <v>73</v>
      </c>
      <c r="R2779" t="s">
        <v>238</v>
      </c>
      <c r="S2779" t="s">
        <v>239</v>
      </c>
      <c r="T2779">
        <v>150</v>
      </c>
      <c r="U2779">
        <v>123</v>
      </c>
      <c r="V2779">
        <v>82</v>
      </c>
      <c r="W2779" t="s">
        <v>133</v>
      </c>
      <c r="X2779">
        <v>8972</v>
      </c>
      <c r="Y2779">
        <v>1103556</v>
      </c>
      <c r="Z2779">
        <v>52029</v>
      </c>
      <c r="AA2779">
        <v>35055</v>
      </c>
      <c r="AB2779">
        <v>1190640</v>
      </c>
      <c r="AC2779">
        <v>826398</v>
      </c>
      <c r="AD2779">
        <v>364242</v>
      </c>
      <c r="AE2779" t="s">
        <v>81</v>
      </c>
      <c r="AF2779" t="s">
        <v>81</v>
      </c>
      <c r="AG2779" t="s">
        <v>240</v>
      </c>
      <c r="AH2779" t="s">
        <v>145</v>
      </c>
      <c r="AI2779" t="s">
        <v>138</v>
      </c>
      <c r="AJ2779" t="str">
        <f t="shared" si="43"/>
        <v>Mar</v>
      </c>
    </row>
    <row r="2780" spans="1:36" x14ac:dyDescent="0.3">
      <c r="A2780" t="s">
        <v>7022</v>
      </c>
      <c r="B2780" s="33">
        <v>45700</v>
      </c>
      <c r="C2780" t="s">
        <v>96</v>
      </c>
      <c r="D2780" t="s">
        <v>7023</v>
      </c>
      <c r="E2780" t="s">
        <v>172</v>
      </c>
      <c r="F2780" t="s">
        <v>180</v>
      </c>
      <c r="G2780" t="s">
        <v>155</v>
      </c>
      <c r="H2780" t="s">
        <v>160</v>
      </c>
      <c r="I2780">
        <v>1912</v>
      </c>
      <c r="J2780" t="s">
        <v>457</v>
      </c>
      <c r="K2780" t="s">
        <v>2023</v>
      </c>
      <c r="L2780" t="s">
        <v>459</v>
      </c>
      <c r="M2780" t="s">
        <v>2023</v>
      </c>
      <c r="N2780">
        <v>259</v>
      </c>
      <c r="O2780">
        <v>0</v>
      </c>
      <c r="P2780">
        <v>-8</v>
      </c>
      <c r="Q2780" t="s">
        <v>70</v>
      </c>
      <c r="R2780" t="s">
        <v>238</v>
      </c>
      <c r="S2780" t="s">
        <v>239</v>
      </c>
      <c r="T2780">
        <v>150</v>
      </c>
      <c r="U2780">
        <v>122</v>
      </c>
      <c r="V2780">
        <v>81.33</v>
      </c>
      <c r="W2780" t="s">
        <v>135</v>
      </c>
      <c r="X2780">
        <v>5151</v>
      </c>
      <c r="Y2780">
        <v>628422</v>
      </c>
      <c r="Z2780">
        <v>56608</v>
      </c>
      <c r="AA2780">
        <v>21350</v>
      </c>
      <c r="AB2780">
        <v>706380</v>
      </c>
      <c r="AC2780">
        <v>426853</v>
      </c>
      <c r="AD2780">
        <v>279527</v>
      </c>
      <c r="AE2780" t="s">
        <v>81</v>
      </c>
      <c r="AF2780" t="s">
        <v>81</v>
      </c>
      <c r="AG2780" t="s">
        <v>240</v>
      </c>
      <c r="AH2780" t="s">
        <v>147</v>
      </c>
      <c r="AI2780" t="s">
        <v>138</v>
      </c>
      <c r="AJ2780" t="str">
        <f t="shared" si="43"/>
        <v>Feb</v>
      </c>
    </row>
    <row r="2781" spans="1:36" x14ac:dyDescent="0.3">
      <c r="A2781" t="s">
        <v>7024</v>
      </c>
      <c r="B2781" s="33">
        <v>45992</v>
      </c>
      <c r="C2781" t="s">
        <v>96</v>
      </c>
      <c r="D2781" t="s">
        <v>7025</v>
      </c>
      <c r="E2781" t="s">
        <v>175</v>
      </c>
      <c r="F2781" t="s">
        <v>173</v>
      </c>
      <c r="G2781" t="s">
        <v>163</v>
      </c>
      <c r="H2781" t="s">
        <v>161</v>
      </c>
      <c r="I2781">
        <v>2081</v>
      </c>
      <c r="J2781" t="s">
        <v>621</v>
      </c>
      <c r="K2781" t="s">
        <v>557</v>
      </c>
      <c r="L2781" t="s">
        <v>2139</v>
      </c>
      <c r="M2781" t="s">
        <v>1638</v>
      </c>
      <c r="N2781">
        <v>298</v>
      </c>
      <c r="O2781">
        <v>36</v>
      </c>
      <c r="P2781">
        <v>34</v>
      </c>
      <c r="Q2781" t="s">
        <v>76</v>
      </c>
      <c r="R2781" t="s">
        <v>238</v>
      </c>
      <c r="S2781" t="s">
        <v>239</v>
      </c>
      <c r="T2781">
        <v>220</v>
      </c>
      <c r="U2781">
        <v>209</v>
      </c>
      <c r="V2781">
        <v>95</v>
      </c>
      <c r="W2781" t="s">
        <v>133</v>
      </c>
      <c r="X2781">
        <v>10920</v>
      </c>
      <c r="Y2781">
        <v>2282280</v>
      </c>
      <c r="Z2781">
        <v>51623</v>
      </c>
      <c r="AA2781">
        <v>30305</v>
      </c>
      <c r="AB2781">
        <v>2364208</v>
      </c>
      <c r="AC2781">
        <v>1783560</v>
      </c>
      <c r="AD2781">
        <v>580648</v>
      </c>
      <c r="AE2781" t="s">
        <v>75</v>
      </c>
      <c r="AF2781" t="s">
        <v>78</v>
      </c>
      <c r="AG2781" t="s">
        <v>240</v>
      </c>
      <c r="AH2781" t="s">
        <v>144</v>
      </c>
      <c r="AI2781" t="s">
        <v>140</v>
      </c>
      <c r="AJ2781" t="str">
        <f t="shared" si="43"/>
        <v>Dec</v>
      </c>
    </row>
    <row r="2782" spans="1:36" x14ac:dyDescent="0.3">
      <c r="A2782" t="s">
        <v>7026</v>
      </c>
      <c r="B2782" s="33">
        <v>45957</v>
      </c>
      <c r="C2782" t="s">
        <v>97</v>
      </c>
      <c r="D2782" t="s">
        <v>7027</v>
      </c>
      <c r="E2782" t="s">
        <v>175</v>
      </c>
      <c r="F2782" t="s">
        <v>177</v>
      </c>
      <c r="G2782" t="s">
        <v>163</v>
      </c>
      <c r="H2782" t="s">
        <v>162</v>
      </c>
      <c r="I2782">
        <v>2133</v>
      </c>
      <c r="J2782" t="s">
        <v>258</v>
      </c>
      <c r="K2782" t="s">
        <v>1860</v>
      </c>
      <c r="L2782" t="s">
        <v>258</v>
      </c>
      <c r="M2782" t="s">
        <v>1989</v>
      </c>
      <c r="N2782">
        <v>309</v>
      </c>
      <c r="O2782">
        <v>0</v>
      </c>
      <c r="P2782">
        <v>18</v>
      </c>
      <c r="Q2782" t="s">
        <v>73</v>
      </c>
      <c r="R2782" t="s">
        <v>238</v>
      </c>
      <c r="S2782" t="s">
        <v>239</v>
      </c>
      <c r="T2782">
        <v>150</v>
      </c>
      <c r="U2782">
        <v>124</v>
      </c>
      <c r="V2782">
        <v>82.67</v>
      </c>
      <c r="W2782" t="s">
        <v>133</v>
      </c>
      <c r="X2782">
        <v>8396</v>
      </c>
      <c r="Y2782">
        <v>1041104</v>
      </c>
      <c r="Z2782">
        <v>59396</v>
      </c>
      <c r="AA2782">
        <v>13392</v>
      </c>
      <c r="AB2782">
        <v>1113892</v>
      </c>
      <c r="AC2782">
        <v>839417</v>
      </c>
      <c r="AD2782">
        <v>274475</v>
      </c>
      <c r="AE2782" t="s">
        <v>75</v>
      </c>
      <c r="AF2782" t="s">
        <v>78</v>
      </c>
      <c r="AG2782" t="s">
        <v>240</v>
      </c>
      <c r="AH2782" t="s">
        <v>144</v>
      </c>
      <c r="AI2782" t="s">
        <v>139</v>
      </c>
      <c r="AJ2782" t="str">
        <f t="shared" si="43"/>
        <v>Oct</v>
      </c>
    </row>
    <row r="2783" spans="1:36" x14ac:dyDescent="0.3">
      <c r="A2783" t="s">
        <v>7028</v>
      </c>
      <c r="B2783" s="33">
        <v>45943</v>
      </c>
      <c r="C2783" t="s">
        <v>95</v>
      </c>
      <c r="D2783" t="s">
        <v>7029</v>
      </c>
      <c r="E2783" t="s">
        <v>175</v>
      </c>
      <c r="F2783" t="s">
        <v>176</v>
      </c>
      <c r="G2783" t="s">
        <v>163</v>
      </c>
      <c r="H2783" t="s">
        <v>156</v>
      </c>
      <c r="I2783">
        <v>1255</v>
      </c>
      <c r="J2783" t="s">
        <v>731</v>
      </c>
      <c r="K2783" t="s">
        <v>2728</v>
      </c>
      <c r="L2783" t="s">
        <v>626</v>
      </c>
      <c r="M2783" t="s">
        <v>2728</v>
      </c>
      <c r="N2783">
        <v>183</v>
      </c>
      <c r="O2783">
        <v>0</v>
      </c>
      <c r="P2783">
        <v>-5</v>
      </c>
      <c r="Q2783" t="s">
        <v>70</v>
      </c>
      <c r="R2783" t="s">
        <v>238</v>
      </c>
      <c r="S2783" t="s">
        <v>239</v>
      </c>
      <c r="T2783">
        <v>189</v>
      </c>
      <c r="U2783">
        <v>153</v>
      </c>
      <c r="V2783">
        <v>80.95</v>
      </c>
      <c r="W2783" t="s">
        <v>133</v>
      </c>
      <c r="X2783">
        <v>6812</v>
      </c>
      <c r="Y2783">
        <v>1042236</v>
      </c>
      <c r="Z2783">
        <v>74664</v>
      </c>
      <c r="AA2783">
        <v>118116</v>
      </c>
      <c r="AB2783">
        <v>1235016</v>
      </c>
      <c r="AC2783">
        <v>758345</v>
      </c>
      <c r="AD2783">
        <v>476671</v>
      </c>
      <c r="AE2783" t="s">
        <v>75</v>
      </c>
      <c r="AF2783" t="s">
        <v>81</v>
      </c>
      <c r="AG2783" t="s">
        <v>240</v>
      </c>
      <c r="AH2783" t="s">
        <v>144</v>
      </c>
      <c r="AI2783" t="s">
        <v>139</v>
      </c>
      <c r="AJ2783" t="str">
        <f t="shared" si="43"/>
        <v>Oct</v>
      </c>
    </row>
    <row r="2784" spans="1:36" x14ac:dyDescent="0.3">
      <c r="A2784" t="s">
        <v>7030</v>
      </c>
      <c r="B2784" s="33">
        <v>45865</v>
      </c>
      <c r="C2784" t="s">
        <v>96</v>
      </c>
      <c r="D2784" t="s">
        <v>4390</v>
      </c>
      <c r="E2784" t="s">
        <v>177</v>
      </c>
      <c r="F2784" t="s">
        <v>175</v>
      </c>
      <c r="G2784" t="s">
        <v>162</v>
      </c>
      <c r="H2784" t="s">
        <v>163</v>
      </c>
      <c r="I2784">
        <v>2161</v>
      </c>
      <c r="J2784" t="s">
        <v>336</v>
      </c>
      <c r="K2784" t="s">
        <v>1265</v>
      </c>
      <c r="L2784" t="s">
        <v>581</v>
      </c>
      <c r="M2784" t="s">
        <v>519</v>
      </c>
      <c r="N2784">
        <v>294</v>
      </c>
      <c r="O2784">
        <v>0</v>
      </c>
      <c r="P2784">
        <v>23</v>
      </c>
      <c r="Q2784" t="s">
        <v>73</v>
      </c>
      <c r="R2784" t="s">
        <v>238</v>
      </c>
      <c r="S2784" t="s">
        <v>239</v>
      </c>
      <c r="T2784">
        <v>180</v>
      </c>
      <c r="U2784">
        <v>147</v>
      </c>
      <c r="V2784">
        <v>81.67</v>
      </c>
      <c r="W2784" t="s">
        <v>135</v>
      </c>
      <c r="X2784">
        <v>9927</v>
      </c>
      <c r="Y2784">
        <v>1459269</v>
      </c>
      <c r="Z2784">
        <v>75558</v>
      </c>
      <c r="AA2784">
        <v>75117</v>
      </c>
      <c r="AB2784">
        <v>1609944</v>
      </c>
      <c r="AC2784">
        <v>1411537</v>
      </c>
      <c r="AD2784">
        <v>198407</v>
      </c>
      <c r="AE2784" t="s">
        <v>78</v>
      </c>
      <c r="AF2784" t="s">
        <v>75</v>
      </c>
      <c r="AG2784" t="s">
        <v>240</v>
      </c>
      <c r="AH2784" t="s">
        <v>145</v>
      </c>
      <c r="AI2784" t="s">
        <v>138</v>
      </c>
      <c r="AJ2784" t="str">
        <f t="shared" si="43"/>
        <v>Jul</v>
      </c>
    </row>
    <row r="2785" spans="1:36" x14ac:dyDescent="0.3">
      <c r="A2785" t="s">
        <v>7031</v>
      </c>
      <c r="B2785" s="33">
        <v>45660</v>
      </c>
      <c r="C2785" t="s">
        <v>96</v>
      </c>
      <c r="D2785" t="s">
        <v>7032</v>
      </c>
      <c r="E2785" t="s">
        <v>178</v>
      </c>
      <c r="F2785" t="s">
        <v>172</v>
      </c>
      <c r="G2785" t="s">
        <v>157</v>
      </c>
      <c r="H2785" t="s">
        <v>155</v>
      </c>
      <c r="I2785">
        <v>1580</v>
      </c>
      <c r="J2785" t="s">
        <v>275</v>
      </c>
      <c r="K2785" t="s">
        <v>933</v>
      </c>
      <c r="L2785" t="s">
        <v>7033</v>
      </c>
      <c r="M2785" t="s">
        <v>801</v>
      </c>
      <c r="N2785">
        <v>223</v>
      </c>
      <c r="O2785">
        <v>58</v>
      </c>
      <c r="P2785">
        <v>64</v>
      </c>
      <c r="Q2785" t="s">
        <v>76</v>
      </c>
      <c r="R2785" t="s">
        <v>238</v>
      </c>
      <c r="S2785" t="s">
        <v>239</v>
      </c>
      <c r="T2785">
        <v>220</v>
      </c>
      <c r="U2785">
        <v>164</v>
      </c>
      <c r="V2785">
        <v>74.55</v>
      </c>
      <c r="W2785" t="s">
        <v>133</v>
      </c>
      <c r="X2785">
        <v>4317</v>
      </c>
      <c r="Y2785">
        <v>707988</v>
      </c>
      <c r="Z2785">
        <v>56252</v>
      </c>
      <c r="AA2785">
        <v>96432</v>
      </c>
      <c r="AB2785">
        <v>860672</v>
      </c>
      <c r="AC2785">
        <v>535041</v>
      </c>
      <c r="AD2785">
        <v>325631</v>
      </c>
      <c r="AE2785" t="s">
        <v>75</v>
      </c>
      <c r="AF2785" t="s">
        <v>81</v>
      </c>
      <c r="AG2785" t="s">
        <v>240</v>
      </c>
      <c r="AH2785" t="s">
        <v>144</v>
      </c>
      <c r="AI2785" t="s">
        <v>139</v>
      </c>
      <c r="AJ2785" t="str">
        <f t="shared" si="43"/>
        <v>Jan</v>
      </c>
    </row>
    <row r="2786" spans="1:36" x14ac:dyDescent="0.3">
      <c r="A2786" t="s">
        <v>7034</v>
      </c>
      <c r="B2786" s="33">
        <v>45817</v>
      </c>
      <c r="C2786" t="s">
        <v>95</v>
      </c>
      <c r="D2786" t="s">
        <v>7035</v>
      </c>
      <c r="E2786" t="s">
        <v>172</v>
      </c>
      <c r="F2786" t="s">
        <v>175</v>
      </c>
      <c r="G2786" t="s">
        <v>155</v>
      </c>
      <c r="H2786" t="s">
        <v>163</v>
      </c>
      <c r="I2786">
        <v>1530</v>
      </c>
      <c r="J2786" t="s">
        <v>280</v>
      </c>
      <c r="K2786" t="s">
        <v>913</v>
      </c>
      <c r="L2786" t="s">
        <v>1284</v>
      </c>
      <c r="M2786" t="s">
        <v>1989</v>
      </c>
      <c r="N2786">
        <v>192</v>
      </c>
      <c r="O2786">
        <v>36</v>
      </c>
      <c r="P2786">
        <v>15</v>
      </c>
      <c r="Q2786" t="s">
        <v>73</v>
      </c>
      <c r="R2786" t="s">
        <v>238</v>
      </c>
      <c r="S2786" t="s">
        <v>239</v>
      </c>
      <c r="T2786">
        <v>189</v>
      </c>
      <c r="U2786">
        <v>139</v>
      </c>
      <c r="V2786">
        <v>73.540000000000006</v>
      </c>
      <c r="W2786" t="s">
        <v>133</v>
      </c>
      <c r="X2786">
        <v>8271</v>
      </c>
      <c r="Y2786">
        <v>1149669</v>
      </c>
      <c r="Z2786">
        <v>32387</v>
      </c>
      <c r="AA2786">
        <v>87987</v>
      </c>
      <c r="AB2786">
        <v>1270043</v>
      </c>
      <c r="AC2786">
        <v>858854</v>
      </c>
      <c r="AD2786">
        <v>411189</v>
      </c>
      <c r="AE2786" t="s">
        <v>81</v>
      </c>
      <c r="AF2786" t="s">
        <v>75</v>
      </c>
      <c r="AG2786" t="s">
        <v>240</v>
      </c>
      <c r="AH2786" t="s">
        <v>144</v>
      </c>
      <c r="AI2786" t="s">
        <v>139</v>
      </c>
      <c r="AJ2786" t="str">
        <f t="shared" si="43"/>
        <v>Jun</v>
      </c>
    </row>
    <row r="2787" spans="1:36" x14ac:dyDescent="0.3">
      <c r="A2787" t="s">
        <v>7036</v>
      </c>
      <c r="B2787" s="33">
        <v>45941</v>
      </c>
      <c r="C2787" t="s">
        <v>96</v>
      </c>
      <c r="D2787" t="s">
        <v>7037</v>
      </c>
      <c r="E2787" t="s">
        <v>177</v>
      </c>
      <c r="F2787" t="s">
        <v>172</v>
      </c>
      <c r="G2787" t="s">
        <v>162</v>
      </c>
      <c r="H2787" t="s">
        <v>155</v>
      </c>
      <c r="I2787">
        <v>1736</v>
      </c>
      <c r="J2787" t="s">
        <v>298</v>
      </c>
      <c r="K2787" t="s">
        <v>741</v>
      </c>
      <c r="N2787">
        <v>235</v>
      </c>
      <c r="O2787">
        <v>0</v>
      </c>
      <c r="P2787">
        <v>0</v>
      </c>
      <c r="Q2787" t="s">
        <v>67</v>
      </c>
      <c r="R2787" t="s">
        <v>245</v>
      </c>
      <c r="S2787" t="s">
        <v>124</v>
      </c>
      <c r="T2787">
        <v>189</v>
      </c>
      <c r="U2787">
        <v>0</v>
      </c>
      <c r="V2787">
        <v>0</v>
      </c>
      <c r="W2787" t="s">
        <v>135</v>
      </c>
      <c r="X2787">
        <v>6698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 t="s">
        <v>78</v>
      </c>
      <c r="AF2787" t="s">
        <v>81</v>
      </c>
      <c r="AG2787" t="s">
        <v>240</v>
      </c>
      <c r="AH2787" t="s">
        <v>145</v>
      </c>
      <c r="AI2787" t="s">
        <v>138</v>
      </c>
      <c r="AJ2787" t="str">
        <f t="shared" si="43"/>
        <v>Oct</v>
      </c>
    </row>
    <row r="2788" spans="1:36" x14ac:dyDescent="0.3">
      <c r="A2788" t="s">
        <v>7038</v>
      </c>
      <c r="B2788" s="33">
        <v>45779</v>
      </c>
      <c r="C2788" t="s">
        <v>95</v>
      </c>
      <c r="D2788" t="s">
        <v>7039</v>
      </c>
      <c r="E2788" t="s">
        <v>176</v>
      </c>
      <c r="F2788" t="s">
        <v>178</v>
      </c>
      <c r="G2788" t="s">
        <v>156</v>
      </c>
      <c r="H2788" t="s">
        <v>157</v>
      </c>
      <c r="I2788">
        <v>2010</v>
      </c>
      <c r="J2788" t="s">
        <v>639</v>
      </c>
      <c r="K2788" t="s">
        <v>2183</v>
      </c>
      <c r="L2788" t="s">
        <v>639</v>
      </c>
      <c r="M2788" t="s">
        <v>1965</v>
      </c>
      <c r="N2788">
        <v>257</v>
      </c>
      <c r="O2788">
        <v>0</v>
      </c>
      <c r="P2788">
        <v>15</v>
      </c>
      <c r="Q2788" t="s">
        <v>73</v>
      </c>
      <c r="R2788" t="s">
        <v>238</v>
      </c>
      <c r="S2788" t="s">
        <v>239</v>
      </c>
      <c r="T2788">
        <v>189</v>
      </c>
      <c r="U2788">
        <v>148</v>
      </c>
      <c r="V2788">
        <v>78.31</v>
      </c>
      <c r="W2788" t="s">
        <v>133</v>
      </c>
      <c r="X2788">
        <v>6094</v>
      </c>
      <c r="Y2788">
        <v>901912</v>
      </c>
      <c r="Z2788">
        <v>77108</v>
      </c>
      <c r="AA2788">
        <v>20868</v>
      </c>
      <c r="AB2788">
        <v>999888</v>
      </c>
      <c r="AC2788">
        <v>827568</v>
      </c>
      <c r="AD2788">
        <v>172320</v>
      </c>
      <c r="AE2788" t="s">
        <v>81</v>
      </c>
      <c r="AF2788" t="s">
        <v>75</v>
      </c>
      <c r="AG2788" t="s">
        <v>240</v>
      </c>
      <c r="AH2788" t="s">
        <v>147</v>
      </c>
      <c r="AI2788" t="s">
        <v>138</v>
      </c>
      <c r="AJ2788" t="str">
        <f t="shared" si="43"/>
        <v>May</v>
      </c>
    </row>
    <row r="2789" spans="1:36" x14ac:dyDescent="0.3">
      <c r="A2789" t="s">
        <v>7040</v>
      </c>
      <c r="B2789" s="33">
        <v>45833</v>
      </c>
      <c r="C2789" t="s">
        <v>95</v>
      </c>
      <c r="D2789" t="s">
        <v>7041</v>
      </c>
      <c r="E2789" t="s">
        <v>178</v>
      </c>
      <c r="F2789" t="s">
        <v>173</v>
      </c>
      <c r="G2789" t="s">
        <v>157</v>
      </c>
      <c r="H2789" t="s">
        <v>161</v>
      </c>
      <c r="I2789">
        <v>1131</v>
      </c>
      <c r="J2789" t="s">
        <v>298</v>
      </c>
      <c r="K2789" t="s">
        <v>719</v>
      </c>
      <c r="L2789" t="s">
        <v>258</v>
      </c>
      <c r="M2789" t="s">
        <v>719</v>
      </c>
      <c r="N2789">
        <v>166</v>
      </c>
      <c r="O2789">
        <v>0</v>
      </c>
      <c r="P2789">
        <v>-1</v>
      </c>
      <c r="Q2789" t="s">
        <v>70</v>
      </c>
      <c r="R2789" t="s">
        <v>238</v>
      </c>
      <c r="S2789" t="s">
        <v>239</v>
      </c>
      <c r="T2789">
        <v>150</v>
      </c>
      <c r="U2789">
        <v>100</v>
      </c>
      <c r="V2789">
        <v>66.67</v>
      </c>
      <c r="W2789" t="s">
        <v>135</v>
      </c>
      <c r="X2789">
        <v>5665</v>
      </c>
      <c r="Y2789">
        <v>566500</v>
      </c>
      <c r="Z2789">
        <v>27400</v>
      </c>
      <c r="AA2789">
        <v>44100</v>
      </c>
      <c r="AB2789">
        <v>638000</v>
      </c>
      <c r="AC2789">
        <v>457862</v>
      </c>
      <c r="AD2789">
        <v>180138</v>
      </c>
      <c r="AE2789" t="s">
        <v>75</v>
      </c>
      <c r="AF2789" t="s">
        <v>78</v>
      </c>
      <c r="AG2789" t="s">
        <v>240</v>
      </c>
      <c r="AH2789" t="s">
        <v>144</v>
      </c>
      <c r="AI2789" t="s">
        <v>139</v>
      </c>
      <c r="AJ2789" t="str">
        <f t="shared" si="43"/>
        <v>Jun</v>
      </c>
    </row>
    <row r="2790" spans="1:36" x14ac:dyDescent="0.3">
      <c r="A2790" t="s">
        <v>7042</v>
      </c>
      <c r="B2790" s="33">
        <v>45942</v>
      </c>
      <c r="C2790" t="s">
        <v>93</v>
      </c>
      <c r="D2790" t="s">
        <v>7043</v>
      </c>
      <c r="E2790" t="s">
        <v>173</v>
      </c>
      <c r="F2790" t="s">
        <v>172</v>
      </c>
      <c r="G2790" t="s">
        <v>161</v>
      </c>
      <c r="H2790" t="s">
        <v>155</v>
      </c>
      <c r="I2790">
        <v>827</v>
      </c>
      <c r="J2790" t="s">
        <v>258</v>
      </c>
      <c r="K2790" t="s">
        <v>2000</v>
      </c>
      <c r="L2790" t="s">
        <v>258</v>
      </c>
      <c r="M2790" t="s">
        <v>4896</v>
      </c>
      <c r="N2790">
        <v>114</v>
      </c>
      <c r="O2790">
        <v>0</v>
      </c>
      <c r="P2790">
        <v>3</v>
      </c>
      <c r="Q2790" t="s">
        <v>70</v>
      </c>
      <c r="R2790" t="s">
        <v>238</v>
      </c>
      <c r="S2790" t="s">
        <v>239</v>
      </c>
      <c r="T2790">
        <v>189</v>
      </c>
      <c r="U2790">
        <v>140</v>
      </c>
      <c r="V2790">
        <v>74.069999999999993</v>
      </c>
      <c r="W2790" t="s">
        <v>133</v>
      </c>
      <c r="X2790">
        <v>7338</v>
      </c>
      <c r="Y2790">
        <v>1027320</v>
      </c>
      <c r="Z2790">
        <v>70560</v>
      </c>
      <c r="AA2790">
        <v>96740</v>
      </c>
      <c r="AB2790">
        <v>1194620</v>
      </c>
      <c r="AC2790">
        <v>693381</v>
      </c>
      <c r="AD2790">
        <v>501239</v>
      </c>
      <c r="AE2790" t="s">
        <v>78</v>
      </c>
      <c r="AF2790" t="s">
        <v>81</v>
      </c>
      <c r="AG2790" t="s">
        <v>240</v>
      </c>
      <c r="AH2790" t="s">
        <v>144</v>
      </c>
      <c r="AI2790" t="s">
        <v>138</v>
      </c>
      <c r="AJ2790" t="str">
        <f t="shared" si="43"/>
        <v>Oct</v>
      </c>
    </row>
    <row r="2791" spans="1:36" x14ac:dyDescent="0.3">
      <c r="A2791" t="s">
        <v>7044</v>
      </c>
      <c r="B2791" s="33">
        <v>45780</v>
      </c>
      <c r="C2791" t="s">
        <v>95</v>
      </c>
      <c r="D2791" t="s">
        <v>7045</v>
      </c>
      <c r="E2791" t="s">
        <v>180</v>
      </c>
      <c r="F2791" t="s">
        <v>176</v>
      </c>
      <c r="G2791" t="s">
        <v>160</v>
      </c>
      <c r="H2791" t="s">
        <v>156</v>
      </c>
      <c r="I2791">
        <v>423</v>
      </c>
      <c r="J2791" t="s">
        <v>243</v>
      </c>
      <c r="K2791" t="s">
        <v>495</v>
      </c>
      <c r="L2791" t="s">
        <v>377</v>
      </c>
      <c r="M2791" t="s">
        <v>495</v>
      </c>
      <c r="N2791">
        <v>71</v>
      </c>
      <c r="O2791">
        <v>0</v>
      </c>
      <c r="P2791">
        <v>0</v>
      </c>
      <c r="Q2791" t="s">
        <v>70</v>
      </c>
      <c r="R2791" t="s">
        <v>238</v>
      </c>
      <c r="S2791" t="s">
        <v>239</v>
      </c>
      <c r="T2791">
        <v>150</v>
      </c>
      <c r="U2791">
        <v>91</v>
      </c>
      <c r="V2791">
        <v>60.67</v>
      </c>
      <c r="W2791" t="s">
        <v>133</v>
      </c>
      <c r="X2791">
        <v>4927</v>
      </c>
      <c r="Y2791">
        <v>448357</v>
      </c>
      <c r="Z2791">
        <v>16471</v>
      </c>
      <c r="AA2791">
        <v>55965</v>
      </c>
      <c r="AB2791">
        <v>520793</v>
      </c>
      <c r="AC2791">
        <v>454169</v>
      </c>
      <c r="AD2791">
        <v>66624</v>
      </c>
      <c r="AE2791" t="s">
        <v>81</v>
      </c>
      <c r="AF2791" t="s">
        <v>81</v>
      </c>
      <c r="AG2791" t="s">
        <v>240</v>
      </c>
      <c r="AH2791" t="s">
        <v>144</v>
      </c>
      <c r="AI2791" t="s">
        <v>138</v>
      </c>
      <c r="AJ2791" t="str">
        <f t="shared" si="43"/>
        <v>May</v>
      </c>
    </row>
    <row r="2792" spans="1:36" x14ac:dyDescent="0.3">
      <c r="A2792" t="s">
        <v>7046</v>
      </c>
      <c r="B2792" s="33">
        <v>45939</v>
      </c>
      <c r="C2792" t="s">
        <v>96</v>
      </c>
      <c r="D2792" t="s">
        <v>7047</v>
      </c>
      <c r="E2792" t="s">
        <v>178</v>
      </c>
      <c r="F2792" t="s">
        <v>176</v>
      </c>
      <c r="G2792" t="s">
        <v>157</v>
      </c>
      <c r="H2792" t="s">
        <v>156</v>
      </c>
      <c r="I2792">
        <v>1568</v>
      </c>
      <c r="J2792" t="s">
        <v>520</v>
      </c>
      <c r="K2792" t="s">
        <v>3169</v>
      </c>
      <c r="L2792" t="s">
        <v>563</v>
      </c>
      <c r="M2792" t="s">
        <v>1178</v>
      </c>
      <c r="N2792">
        <v>194</v>
      </c>
      <c r="O2792">
        <v>49</v>
      </c>
      <c r="P2792">
        <v>57</v>
      </c>
      <c r="Q2792" t="s">
        <v>76</v>
      </c>
      <c r="R2792" t="s">
        <v>238</v>
      </c>
      <c r="S2792" t="s">
        <v>239</v>
      </c>
      <c r="T2792">
        <v>180</v>
      </c>
      <c r="U2792">
        <v>153</v>
      </c>
      <c r="V2792">
        <v>85</v>
      </c>
      <c r="W2792" t="s">
        <v>133</v>
      </c>
      <c r="X2792">
        <v>6411</v>
      </c>
      <c r="Y2792">
        <v>980883</v>
      </c>
      <c r="Z2792">
        <v>64872</v>
      </c>
      <c r="AA2792">
        <v>120411</v>
      </c>
      <c r="AB2792">
        <v>1166166</v>
      </c>
      <c r="AC2792">
        <v>877971</v>
      </c>
      <c r="AD2792">
        <v>288195</v>
      </c>
      <c r="AE2792" t="s">
        <v>75</v>
      </c>
      <c r="AF2792" t="s">
        <v>81</v>
      </c>
      <c r="AG2792" t="s">
        <v>240</v>
      </c>
      <c r="AH2792" t="s">
        <v>145</v>
      </c>
      <c r="AI2792" t="s">
        <v>139</v>
      </c>
      <c r="AJ2792" t="str">
        <f t="shared" si="43"/>
        <v>Oct</v>
      </c>
    </row>
    <row r="2793" spans="1:36" x14ac:dyDescent="0.3">
      <c r="A2793" t="s">
        <v>7048</v>
      </c>
      <c r="B2793" s="33">
        <v>45711</v>
      </c>
      <c r="C2793" t="s">
        <v>99</v>
      </c>
      <c r="D2793" t="s">
        <v>7049</v>
      </c>
      <c r="E2793" t="s">
        <v>178</v>
      </c>
      <c r="F2793" t="s">
        <v>173</v>
      </c>
      <c r="G2793" t="s">
        <v>157</v>
      </c>
      <c r="H2793" t="s">
        <v>161</v>
      </c>
      <c r="I2793">
        <v>2366</v>
      </c>
      <c r="J2793" t="s">
        <v>258</v>
      </c>
      <c r="K2793" t="s">
        <v>508</v>
      </c>
      <c r="L2793" t="s">
        <v>6907</v>
      </c>
      <c r="M2793" t="s">
        <v>890</v>
      </c>
      <c r="N2793">
        <v>285</v>
      </c>
      <c r="O2793">
        <v>28</v>
      </c>
      <c r="P2793">
        <v>18</v>
      </c>
      <c r="Q2793" t="s">
        <v>73</v>
      </c>
      <c r="R2793" t="s">
        <v>238</v>
      </c>
      <c r="S2793" t="s">
        <v>239</v>
      </c>
      <c r="T2793">
        <v>150</v>
      </c>
      <c r="U2793">
        <v>126</v>
      </c>
      <c r="V2793">
        <v>84</v>
      </c>
      <c r="W2793" t="s">
        <v>133</v>
      </c>
      <c r="X2793">
        <v>3696</v>
      </c>
      <c r="Y2793">
        <v>465696</v>
      </c>
      <c r="Z2793">
        <v>47376</v>
      </c>
      <c r="AA2793">
        <v>74088</v>
      </c>
      <c r="AB2793">
        <v>587160</v>
      </c>
      <c r="AC2793">
        <v>500173</v>
      </c>
      <c r="AD2793">
        <v>86987</v>
      </c>
      <c r="AE2793" t="s">
        <v>75</v>
      </c>
      <c r="AF2793" t="s">
        <v>78</v>
      </c>
      <c r="AG2793" t="s">
        <v>240</v>
      </c>
      <c r="AH2793" t="s">
        <v>145</v>
      </c>
      <c r="AI2793" t="s">
        <v>140</v>
      </c>
      <c r="AJ2793" t="str">
        <f t="shared" si="43"/>
        <v>Feb</v>
      </c>
    </row>
    <row r="2794" spans="1:36" x14ac:dyDescent="0.3">
      <c r="A2794" t="s">
        <v>7050</v>
      </c>
      <c r="B2794" s="33">
        <v>45861</v>
      </c>
      <c r="C2794" t="s">
        <v>93</v>
      </c>
      <c r="D2794" t="s">
        <v>7051</v>
      </c>
      <c r="E2794" t="s">
        <v>175</v>
      </c>
      <c r="F2794" t="s">
        <v>178</v>
      </c>
      <c r="G2794" t="s">
        <v>163</v>
      </c>
      <c r="H2794" t="s">
        <v>157</v>
      </c>
      <c r="I2794">
        <v>2032</v>
      </c>
      <c r="J2794" t="s">
        <v>554</v>
      </c>
      <c r="K2794" t="s">
        <v>1549</v>
      </c>
      <c r="N2794">
        <v>267</v>
      </c>
      <c r="O2794">
        <v>0</v>
      </c>
      <c r="P2794">
        <v>0</v>
      </c>
      <c r="Q2794" t="s">
        <v>67</v>
      </c>
      <c r="R2794" t="s">
        <v>245</v>
      </c>
      <c r="S2794" t="s">
        <v>122</v>
      </c>
      <c r="T2794">
        <v>180</v>
      </c>
      <c r="U2794">
        <v>0</v>
      </c>
      <c r="V2794">
        <v>0</v>
      </c>
      <c r="W2794" t="s">
        <v>133</v>
      </c>
      <c r="X2794">
        <v>6675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 t="s">
        <v>75</v>
      </c>
      <c r="AF2794" t="s">
        <v>75</v>
      </c>
      <c r="AG2794" t="s">
        <v>240</v>
      </c>
      <c r="AH2794" t="s">
        <v>144</v>
      </c>
      <c r="AI2794" t="s">
        <v>140</v>
      </c>
      <c r="AJ2794" t="str">
        <f t="shared" si="43"/>
        <v>Jul</v>
      </c>
    </row>
    <row r="2795" spans="1:36" x14ac:dyDescent="0.3">
      <c r="A2795" t="s">
        <v>7052</v>
      </c>
      <c r="B2795" s="33">
        <v>45863</v>
      </c>
      <c r="C2795" t="s">
        <v>98</v>
      </c>
      <c r="D2795" t="s">
        <v>7053</v>
      </c>
      <c r="E2795" t="s">
        <v>178</v>
      </c>
      <c r="F2795" t="s">
        <v>172</v>
      </c>
      <c r="G2795" t="s">
        <v>157</v>
      </c>
      <c r="H2795" t="s">
        <v>155</v>
      </c>
      <c r="I2795">
        <v>1198</v>
      </c>
      <c r="J2795" t="s">
        <v>459</v>
      </c>
      <c r="K2795" t="s">
        <v>1796</v>
      </c>
      <c r="L2795" t="s">
        <v>1716</v>
      </c>
      <c r="M2795" t="s">
        <v>1796</v>
      </c>
      <c r="N2795">
        <v>176</v>
      </c>
      <c r="O2795">
        <v>5</v>
      </c>
      <c r="P2795">
        <v>-6</v>
      </c>
      <c r="Q2795" t="s">
        <v>73</v>
      </c>
      <c r="R2795" t="s">
        <v>238</v>
      </c>
      <c r="S2795" t="s">
        <v>239</v>
      </c>
      <c r="T2795">
        <v>220</v>
      </c>
      <c r="U2795">
        <v>197</v>
      </c>
      <c r="V2795">
        <v>89.55</v>
      </c>
      <c r="W2795" t="s">
        <v>135</v>
      </c>
      <c r="X2795">
        <v>10341</v>
      </c>
      <c r="Y2795">
        <v>2037177</v>
      </c>
      <c r="Z2795">
        <v>75451</v>
      </c>
      <c r="AA2795">
        <v>50432</v>
      </c>
      <c r="AB2795">
        <v>2163060</v>
      </c>
      <c r="AC2795">
        <v>1498812</v>
      </c>
      <c r="AD2795">
        <v>664248</v>
      </c>
      <c r="AE2795" t="s">
        <v>75</v>
      </c>
      <c r="AF2795" t="s">
        <v>81</v>
      </c>
      <c r="AG2795" t="s">
        <v>240</v>
      </c>
      <c r="AH2795" t="s">
        <v>144</v>
      </c>
      <c r="AI2795" t="s">
        <v>139</v>
      </c>
      <c r="AJ2795" t="str">
        <f t="shared" si="43"/>
        <v>Jul</v>
      </c>
    </row>
    <row r="2796" spans="1:36" x14ac:dyDescent="0.3">
      <c r="A2796" t="s">
        <v>7054</v>
      </c>
      <c r="B2796" s="33">
        <v>45935</v>
      </c>
      <c r="C2796" t="s">
        <v>99</v>
      </c>
      <c r="D2796" t="s">
        <v>7055</v>
      </c>
      <c r="E2796" t="s">
        <v>180</v>
      </c>
      <c r="F2796" t="s">
        <v>172</v>
      </c>
      <c r="G2796" t="s">
        <v>160</v>
      </c>
      <c r="H2796" t="s">
        <v>155</v>
      </c>
      <c r="I2796">
        <v>625</v>
      </c>
      <c r="J2796" t="s">
        <v>447</v>
      </c>
      <c r="K2796" t="s">
        <v>3819</v>
      </c>
      <c r="L2796" t="s">
        <v>447</v>
      </c>
      <c r="M2796" t="s">
        <v>3819</v>
      </c>
      <c r="N2796">
        <v>111</v>
      </c>
      <c r="O2796">
        <v>0</v>
      </c>
      <c r="P2796">
        <v>-2</v>
      </c>
      <c r="Q2796" t="s">
        <v>70</v>
      </c>
      <c r="R2796" t="s">
        <v>238</v>
      </c>
      <c r="S2796" t="s">
        <v>239</v>
      </c>
      <c r="T2796">
        <v>189</v>
      </c>
      <c r="U2796">
        <v>174</v>
      </c>
      <c r="V2796">
        <v>92.06</v>
      </c>
      <c r="W2796" t="s">
        <v>133</v>
      </c>
      <c r="X2796">
        <v>3845</v>
      </c>
      <c r="Y2796">
        <v>669030</v>
      </c>
      <c r="Z2796">
        <v>44370</v>
      </c>
      <c r="AA2796">
        <v>75690</v>
      </c>
      <c r="AB2796">
        <v>789090</v>
      </c>
      <c r="AC2796">
        <v>509799</v>
      </c>
      <c r="AD2796">
        <v>279291</v>
      </c>
      <c r="AE2796" t="s">
        <v>81</v>
      </c>
      <c r="AF2796" t="s">
        <v>81</v>
      </c>
      <c r="AG2796" t="s">
        <v>240</v>
      </c>
      <c r="AH2796" t="s">
        <v>144</v>
      </c>
      <c r="AI2796" t="s">
        <v>139</v>
      </c>
      <c r="AJ2796" t="str">
        <f t="shared" si="43"/>
        <v>Oct</v>
      </c>
    </row>
    <row r="2797" spans="1:36" x14ac:dyDescent="0.3">
      <c r="A2797" t="s">
        <v>7056</v>
      </c>
      <c r="B2797" s="33">
        <v>45685</v>
      </c>
      <c r="C2797" t="s">
        <v>98</v>
      </c>
      <c r="D2797" t="s">
        <v>7057</v>
      </c>
      <c r="E2797" t="s">
        <v>175</v>
      </c>
      <c r="F2797" t="s">
        <v>179</v>
      </c>
      <c r="G2797" t="s">
        <v>163</v>
      </c>
      <c r="H2797" t="s">
        <v>166</v>
      </c>
      <c r="I2797">
        <v>725</v>
      </c>
      <c r="J2797" t="s">
        <v>414</v>
      </c>
      <c r="K2797" t="s">
        <v>1561</v>
      </c>
      <c r="L2797" t="s">
        <v>477</v>
      </c>
      <c r="M2797" t="s">
        <v>1561</v>
      </c>
      <c r="N2797">
        <v>119</v>
      </c>
      <c r="O2797">
        <v>0</v>
      </c>
      <c r="P2797">
        <v>-10</v>
      </c>
      <c r="Q2797" t="s">
        <v>70</v>
      </c>
      <c r="R2797" t="s">
        <v>238</v>
      </c>
      <c r="S2797" t="s">
        <v>239</v>
      </c>
      <c r="T2797">
        <v>220</v>
      </c>
      <c r="U2797">
        <v>155</v>
      </c>
      <c r="V2797">
        <v>70.45</v>
      </c>
      <c r="W2797" t="s">
        <v>135</v>
      </c>
      <c r="X2797">
        <v>7267</v>
      </c>
      <c r="Y2797">
        <v>1126385</v>
      </c>
      <c r="Z2797">
        <v>38905</v>
      </c>
      <c r="AA2797">
        <v>15965</v>
      </c>
      <c r="AB2797">
        <v>1181255</v>
      </c>
      <c r="AC2797">
        <v>902086</v>
      </c>
      <c r="AD2797">
        <v>279169</v>
      </c>
      <c r="AE2797" t="s">
        <v>75</v>
      </c>
      <c r="AF2797" t="s">
        <v>72</v>
      </c>
      <c r="AG2797" t="s">
        <v>240</v>
      </c>
      <c r="AH2797" t="s">
        <v>147</v>
      </c>
      <c r="AI2797" t="s">
        <v>139</v>
      </c>
      <c r="AJ2797" t="str">
        <f t="shared" si="43"/>
        <v>Jan</v>
      </c>
    </row>
    <row r="2798" spans="1:36" x14ac:dyDescent="0.3">
      <c r="A2798" t="s">
        <v>7058</v>
      </c>
      <c r="B2798" s="33">
        <v>45802</v>
      </c>
      <c r="C2798" t="s">
        <v>95</v>
      </c>
      <c r="D2798" t="s">
        <v>7059</v>
      </c>
      <c r="E2798" t="s">
        <v>176</v>
      </c>
      <c r="F2798" t="s">
        <v>173</v>
      </c>
      <c r="G2798" t="s">
        <v>156</v>
      </c>
      <c r="H2798" t="s">
        <v>161</v>
      </c>
      <c r="I2798">
        <v>652</v>
      </c>
      <c r="J2798" t="s">
        <v>603</v>
      </c>
      <c r="K2798" t="s">
        <v>961</v>
      </c>
      <c r="L2798" t="s">
        <v>605</v>
      </c>
      <c r="M2798" t="s">
        <v>961</v>
      </c>
      <c r="N2798">
        <v>112</v>
      </c>
      <c r="O2798">
        <v>0</v>
      </c>
      <c r="P2798">
        <v>-10</v>
      </c>
      <c r="Q2798" t="s">
        <v>70</v>
      </c>
      <c r="R2798" t="s">
        <v>238</v>
      </c>
      <c r="S2798" t="s">
        <v>239</v>
      </c>
      <c r="T2798">
        <v>180</v>
      </c>
      <c r="U2798">
        <v>151</v>
      </c>
      <c r="V2798">
        <v>83.89</v>
      </c>
      <c r="W2798" t="s">
        <v>134</v>
      </c>
      <c r="X2798">
        <v>8679</v>
      </c>
      <c r="Y2798">
        <v>1310529</v>
      </c>
      <c r="Z2798">
        <v>23254</v>
      </c>
      <c r="AA2798">
        <v>77916</v>
      </c>
      <c r="AB2798">
        <v>1411699</v>
      </c>
      <c r="AC2798">
        <v>883535</v>
      </c>
      <c r="AD2798">
        <v>528164</v>
      </c>
      <c r="AE2798" t="s">
        <v>81</v>
      </c>
      <c r="AF2798" t="s">
        <v>78</v>
      </c>
      <c r="AG2798" t="s">
        <v>240</v>
      </c>
      <c r="AH2798" t="s">
        <v>145</v>
      </c>
      <c r="AI2798" t="s">
        <v>139</v>
      </c>
      <c r="AJ2798" t="str">
        <f t="shared" si="43"/>
        <v>May</v>
      </c>
    </row>
    <row r="2799" spans="1:36" x14ac:dyDescent="0.3">
      <c r="A2799" t="s">
        <v>7060</v>
      </c>
      <c r="B2799" s="33">
        <v>45882</v>
      </c>
      <c r="C2799" t="s">
        <v>96</v>
      </c>
      <c r="D2799" t="s">
        <v>7061</v>
      </c>
      <c r="E2799" t="s">
        <v>181</v>
      </c>
      <c r="F2799" t="s">
        <v>172</v>
      </c>
      <c r="G2799" t="s">
        <v>159</v>
      </c>
      <c r="H2799" t="s">
        <v>155</v>
      </c>
      <c r="I2799">
        <v>485</v>
      </c>
      <c r="J2799" t="s">
        <v>459</v>
      </c>
      <c r="K2799" t="s">
        <v>1032</v>
      </c>
      <c r="L2799" t="s">
        <v>459</v>
      </c>
      <c r="M2799" t="s">
        <v>909</v>
      </c>
      <c r="N2799">
        <v>84</v>
      </c>
      <c r="O2799">
        <v>0</v>
      </c>
      <c r="P2799">
        <v>55</v>
      </c>
      <c r="Q2799" t="s">
        <v>76</v>
      </c>
      <c r="R2799" t="s">
        <v>238</v>
      </c>
      <c r="S2799" t="s">
        <v>239</v>
      </c>
      <c r="T2799">
        <v>189</v>
      </c>
      <c r="U2799">
        <v>140</v>
      </c>
      <c r="V2799">
        <v>74.069999999999993</v>
      </c>
      <c r="W2799" t="s">
        <v>133</v>
      </c>
      <c r="X2799">
        <v>10659</v>
      </c>
      <c r="Y2799">
        <v>1492260</v>
      </c>
      <c r="Z2799">
        <v>72800</v>
      </c>
      <c r="AA2799">
        <v>103180</v>
      </c>
      <c r="AB2799">
        <v>1668240</v>
      </c>
      <c r="AC2799">
        <v>1000708</v>
      </c>
      <c r="AD2799">
        <v>667532</v>
      </c>
      <c r="AE2799" t="s">
        <v>81</v>
      </c>
      <c r="AF2799" t="s">
        <v>81</v>
      </c>
      <c r="AG2799" t="s">
        <v>240</v>
      </c>
      <c r="AH2799" t="s">
        <v>144</v>
      </c>
      <c r="AI2799" t="s">
        <v>139</v>
      </c>
      <c r="AJ2799" t="str">
        <f t="shared" si="43"/>
        <v>Aug</v>
      </c>
    </row>
    <row r="2800" spans="1:36" x14ac:dyDescent="0.3">
      <c r="A2800" t="s">
        <v>7062</v>
      </c>
      <c r="B2800" s="33">
        <v>45747</v>
      </c>
      <c r="C2800" t="s">
        <v>96</v>
      </c>
      <c r="D2800" t="s">
        <v>7063</v>
      </c>
      <c r="E2800" t="s">
        <v>181</v>
      </c>
      <c r="F2800" t="s">
        <v>175</v>
      </c>
      <c r="G2800" t="s">
        <v>159</v>
      </c>
      <c r="H2800" t="s">
        <v>163</v>
      </c>
      <c r="I2800">
        <v>558</v>
      </c>
      <c r="J2800" t="s">
        <v>482</v>
      </c>
      <c r="K2800" t="s">
        <v>3168</v>
      </c>
      <c r="L2800" t="s">
        <v>249</v>
      </c>
      <c r="M2800" t="s">
        <v>5326</v>
      </c>
      <c r="N2800">
        <v>84</v>
      </c>
      <c r="O2800">
        <v>3</v>
      </c>
      <c r="P2800">
        <v>21</v>
      </c>
      <c r="Q2800" t="s">
        <v>73</v>
      </c>
      <c r="R2800" t="s">
        <v>238</v>
      </c>
      <c r="S2800" t="s">
        <v>239</v>
      </c>
      <c r="T2800">
        <v>150</v>
      </c>
      <c r="U2800">
        <v>92</v>
      </c>
      <c r="V2800">
        <v>61.33</v>
      </c>
      <c r="W2800" t="s">
        <v>133</v>
      </c>
      <c r="X2800">
        <v>9387</v>
      </c>
      <c r="Y2800">
        <v>863604</v>
      </c>
      <c r="Z2800">
        <v>35972</v>
      </c>
      <c r="AA2800">
        <v>17020</v>
      </c>
      <c r="AB2800">
        <v>916596</v>
      </c>
      <c r="AC2800">
        <v>710385</v>
      </c>
      <c r="AD2800">
        <v>206211</v>
      </c>
      <c r="AE2800" t="s">
        <v>81</v>
      </c>
      <c r="AF2800" t="s">
        <v>75</v>
      </c>
      <c r="AG2800" t="s">
        <v>240</v>
      </c>
      <c r="AH2800" t="s">
        <v>147</v>
      </c>
      <c r="AI2800" t="s">
        <v>139</v>
      </c>
      <c r="AJ2800" t="str">
        <f t="shared" si="43"/>
        <v>Mar</v>
      </c>
    </row>
    <row r="2801" spans="1:36" x14ac:dyDescent="0.3">
      <c r="A2801" t="s">
        <v>7064</v>
      </c>
      <c r="B2801" s="33">
        <v>45983</v>
      </c>
      <c r="C2801" t="s">
        <v>93</v>
      </c>
      <c r="D2801" t="s">
        <v>6210</v>
      </c>
      <c r="E2801" t="s">
        <v>174</v>
      </c>
      <c r="F2801" t="s">
        <v>172</v>
      </c>
      <c r="G2801" t="s">
        <v>158</v>
      </c>
      <c r="H2801" t="s">
        <v>155</v>
      </c>
      <c r="I2801">
        <v>541</v>
      </c>
      <c r="J2801" t="s">
        <v>633</v>
      </c>
      <c r="K2801" t="s">
        <v>621</v>
      </c>
      <c r="L2801" t="s">
        <v>890</v>
      </c>
      <c r="M2801" t="s">
        <v>1202</v>
      </c>
      <c r="N2801">
        <v>90</v>
      </c>
      <c r="O2801">
        <v>63</v>
      </c>
      <c r="P2801">
        <v>63</v>
      </c>
      <c r="Q2801" t="s">
        <v>76</v>
      </c>
      <c r="R2801" t="s">
        <v>238</v>
      </c>
      <c r="S2801" t="s">
        <v>239</v>
      </c>
      <c r="T2801">
        <v>189</v>
      </c>
      <c r="U2801">
        <v>126</v>
      </c>
      <c r="V2801">
        <v>66.67</v>
      </c>
      <c r="W2801" t="s">
        <v>133</v>
      </c>
      <c r="X2801">
        <v>9961</v>
      </c>
      <c r="Y2801">
        <v>1255086</v>
      </c>
      <c r="Z2801">
        <v>39564</v>
      </c>
      <c r="AA2801">
        <v>57834</v>
      </c>
      <c r="AB2801">
        <v>1352484</v>
      </c>
      <c r="AC2801">
        <v>1063537</v>
      </c>
      <c r="AD2801">
        <v>288947</v>
      </c>
      <c r="AE2801" t="s">
        <v>78</v>
      </c>
      <c r="AF2801" t="s">
        <v>81</v>
      </c>
      <c r="AG2801" t="s">
        <v>240</v>
      </c>
      <c r="AH2801" t="s">
        <v>144</v>
      </c>
      <c r="AI2801" t="s">
        <v>139</v>
      </c>
      <c r="AJ2801" t="str">
        <f t="shared" si="43"/>
        <v>Nov</v>
      </c>
    </row>
    <row r="2802" spans="1:36" x14ac:dyDescent="0.3">
      <c r="A2802" t="s">
        <v>7065</v>
      </c>
      <c r="B2802" s="33">
        <v>45838</v>
      </c>
      <c r="C2802" t="s">
        <v>96</v>
      </c>
      <c r="D2802" t="s">
        <v>7066</v>
      </c>
      <c r="E2802" t="s">
        <v>179</v>
      </c>
      <c r="F2802" t="s">
        <v>175</v>
      </c>
      <c r="G2802" t="s">
        <v>166</v>
      </c>
      <c r="H2802" t="s">
        <v>163</v>
      </c>
      <c r="I2802">
        <v>1178</v>
      </c>
      <c r="J2802" t="s">
        <v>391</v>
      </c>
      <c r="K2802" t="s">
        <v>288</v>
      </c>
      <c r="L2802" t="s">
        <v>3499</v>
      </c>
      <c r="M2802" t="s">
        <v>288</v>
      </c>
      <c r="N2802">
        <v>166</v>
      </c>
      <c r="O2802">
        <v>1</v>
      </c>
      <c r="P2802">
        <v>-10</v>
      </c>
      <c r="Q2802" t="s">
        <v>73</v>
      </c>
      <c r="R2802" t="s">
        <v>238</v>
      </c>
      <c r="S2802" t="s">
        <v>239</v>
      </c>
      <c r="T2802">
        <v>189</v>
      </c>
      <c r="U2802">
        <v>153</v>
      </c>
      <c r="V2802">
        <v>80.95</v>
      </c>
      <c r="W2802" t="s">
        <v>133</v>
      </c>
      <c r="X2802">
        <v>2957</v>
      </c>
      <c r="Y2802">
        <v>452421</v>
      </c>
      <c r="Z2802">
        <v>31518</v>
      </c>
      <c r="AA2802">
        <v>98532</v>
      </c>
      <c r="AB2802">
        <v>582471</v>
      </c>
      <c r="AC2802">
        <v>419832</v>
      </c>
      <c r="AD2802">
        <v>162639</v>
      </c>
      <c r="AE2802" t="s">
        <v>72</v>
      </c>
      <c r="AF2802" t="s">
        <v>75</v>
      </c>
      <c r="AG2802" t="s">
        <v>240</v>
      </c>
      <c r="AH2802" t="s">
        <v>144</v>
      </c>
      <c r="AI2802" t="s">
        <v>138</v>
      </c>
      <c r="AJ2802" t="str">
        <f t="shared" si="43"/>
        <v>Jun</v>
      </c>
    </row>
    <row r="2803" spans="1:36" x14ac:dyDescent="0.3">
      <c r="A2803" t="s">
        <v>7067</v>
      </c>
      <c r="B2803" s="33">
        <v>45752</v>
      </c>
      <c r="C2803" t="s">
        <v>99</v>
      </c>
      <c r="D2803" t="s">
        <v>7068</v>
      </c>
      <c r="E2803" t="s">
        <v>174</v>
      </c>
      <c r="F2803" t="s">
        <v>178</v>
      </c>
      <c r="G2803" t="s">
        <v>158</v>
      </c>
      <c r="H2803" t="s">
        <v>157</v>
      </c>
      <c r="I2803">
        <v>466</v>
      </c>
      <c r="J2803" t="s">
        <v>529</v>
      </c>
      <c r="K2803" t="s">
        <v>873</v>
      </c>
      <c r="L2803" t="s">
        <v>2376</v>
      </c>
      <c r="M2803" t="s">
        <v>1884</v>
      </c>
      <c r="N2803">
        <v>77</v>
      </c>
      <c r="O2803">
        <v>31</v>
      </c>
      <c r="P2803">
        <v>37</v>
      </c>
      <c r="Q2803" t="s">
        <v>76</v>
      </c>
      <c r="R2803" t="s">
        <v>238</v>
      </c>
      <c r="S2803" t="s">
        <v>239</v>
      </c>
      <c r="T2803">
        <v>189</v>
      </c>
      <c r="U2803">
        <v>148</v>
      </c>
      <c r="V2803">
        <v>78.31</v>
      </c>
      <c r="W2803" t="s">
        <v>135</v>
      </c>
      <c r="X2803">
        <v>3350</v>
      </c>
      <c r="Y2803">
        <v>495800</v>
      </c>
      <c r="Z2803">
        <v>37444</v>
      </c>
      <c r="AA2803">
        <v>79772</v>
      </c>
      <c r="AB2803">
        <v>613016</v>
      </c>
      <c r="AC2803">
        <v>400328</v>
      </c>
      <c r="AD2803">
        <v>212688</v>
      </c>
      <c r="AE2803" t="s">
        <v>78</v>
      </c>
      <c r="AF2803" t="s">
        <v>75</v>
      </c>
      <c r="AG2803" t="s">
        <v>240</v>
      </c>
      <c r="AH2803" t="s">
        <v>147</v>
      </c>
      <c r="AI2803" t="s">
        <v>139</v>
      </c>
      <c r="AJ2803" t="str">
        <f t="shared" si="43"/>
        <v>Apr</v>
      </c>
    </row>
    <row r="2804" spans="1:36" x14ac:dyDescent="0.3">
      <c r="A2804" t="s">
        <v>7069</v>
      </c>
      <c r="B2804" s="33">
        <v>45969</v>
      </c>
      <c r="C2804" t="s">
        <v>93</v>
      </c>
      <c r="D2804" t="s">
        <v>7070</v>
      </c>
      <c r="E2804" t="s">
        <v>175</v>
      </c>
      <c r="F2804" t="s">
        <v>179</v>
      </c>
      <c r="G2804" t="s">
        <v>163</v>
      </c>
      <c r="H2804" t="s">
        <v>166</v>
      </c>
      <c r="I2804">
        <v>711</v>
      </c>
      <c r="J2804" t="s">
        <v>633</v>
      </c>
      <c r="K2804" t="s">
        <v>1364</v>
      </c>
      <c r="L2804" t="s">
        <v>306</v>
      </c>
      <c r="M2804" t="s">
        <v>4501</v>
      </c>
      <c r="N2804">
        <v>118</v>
      </c>
      <c r="O2804">
        <v>20</v>
      </c>
      <c r="P2804">
        <v>37</v>
      </c>
      <c r="Q2804" t="s">
        <v>76</v>
      </c>
      <c r="R2804" t="s">
        <v>238</v>
      </c>
      <c r="S2804" t="s">
        <v>239</v>
      </c>
      <c r="T2804">
        <v>180</v>
      </c>
      <c r="U2804">
        <v>170</v>
      </c>
      <c r="V2804">
        <v>94.44</v>
      </c>
      <c r="W2804" t="s">
        <v>133</v>
      </c>
      <c r="X2804">
        <v>3263</v>
      </c>
      <c r="Y2804">
        <v>554710</v>
      </c>
      <c r="Z2804">
        <v>85680</v>
      </c>
      <c r="AA2804">
        <v>46240</v>
      </c>
      <c r="AB2804">
        <v>686630</v>
      </c>
      <c r="AC2804">
        <v>407544</v>
      </c>
      <c r="AD2804">
        <v>279086</v>
      </c>
      <c r="AE2804" t="s">
        <v>75</v>
      </c>
      <c r="AF2804" t="s">
        <v>72</v>
      </c>
      <c r="AG2804" t="s">
        <v>240</v>
      </c>
      <c r="AH2804" t="s">
        <v>144</v>
      </c>
      <c r="AI2804" t="s">
        <v>138</v>
      </c>
      <c r="AJ2804" t="str">
        <f t="shared" si="43"/>
        <v>Nov</v>
      </c>
    </row>
    <row r="2805" spans="1:36" x14ac:dyDescent="0.3">
      <c r="A2805" t="s">
        <v>7071</v>
      </c>
      <c r="B2805" s="33">
        <v>45933</v>
      </c>
      <c r="C2805" t="s">
        <v>97</v>
      </c>
      <c r="D2805" t="s">
        <v>7072</v>
      </c>
      <c r="E2805" t="s">
        <v>178</v>
      </c>
      <c r="F2805" t="s">
        <v>173</v>
      </c>
      <c r="G2805" t="s">
        <v>157</v>
      </c>
      <c r="H2805" t="s">
        <v>161</v>
      </c>
      <c r="I2805">
        <v>1649</v>
      </c>
      <c r="J2805" t="s">
        <v>286</v>
      </c>
      <c r="K2805" t="s">
        <v>1859</v>
      </c>
      <c r="L2805" t="s">
        <v>286</v>
      </c>
      <c r="M2805" t="s">
        <v>1652</v>
      </c>
      <c r="N2805">
        <v>230</v>
      </c>
      <c r="O2805">
        <v>30</v>
      </c>
      <c r="P2805">
        <v>27</v>
      </c>
      <c r="Q2805" t="s">
        <v>73</v>
      </c>
      <c r="R2805" t="s">
        <v>238</v>
      </c>
      <c r="S2805" t="s">
        <v>239</v>
      </c>
      <c r="T2805">
        <v>189</v>
      </c>
      <c r="U2805">
        <v>164</v>
      </c>
      <c r="V2805">
        <v>86.77</v>
      </c>
      <c r="W2805" t="s">
        <v>135</v>
      </c>
      <c r="X2805">
        <v>10318</v>
      </c>
      <c r="Y2805">
        <v>1692152</v>
      </c>
      <c r="Z2805">
        <v>29028</v>
      </c>
      <c r="AA2805">
        <v>127100</v>
      </c>
      <c r="AB2805">
        <v>1848280</v>
      </c>
      <c r="AC2805">
        <v>1435709</v>
      </c>
      <c r="AD2805">
        <v>412571</v>
      </c>
      <c r="AE2805" t="s">
        <v>75</v>
      </c>
      <c r="AF2805" t="s">
        <v>78</v>
      </c>
      <c r="AG2805" t="s">
        <v>240</v>
      </c>
      <c r="AH2805" t="s">
        <v>144</v>
      </c>
      <c r="AI2805" t="s">
        <v>140</v>
      </c>
      <c r="AJ2805" t="str">
        <f t="shared" si="43"/>
        <v>Oct</v>
      </c>
    </row>
    <row r="2806" spans="1:36" x14ac:dyDescent="0.3">
      <c r="A2806" t="s">
        <v>7073</v>
      </c>
      <c r="B2806" s="33">
        <v>45769</v>
      </c>
      <c r="C2806" t="s">
        <v>95</v>
      </c>
      <c r="D2806" t="s">
        <v>7074</v>
      </c>
      <c r="E2806" t="s">
        <v>180</v>
      </c>
      <c r="F2806" t="s">
        <v>172</v>
      </c>
      <c r="G2806" t="s">
        <v>160</v>
      </c>
      <c r="H2806" t="s">
        <v>155</v>
      </c>
      <c r="I2806">
        <v>420</v>
      </c>
      <c r="J2806" t="s">
        <v>459</v>
      </c>
      <c r="K2806" t="s">
        <v>327</v>
      </c>
      <c r="L2806" t="s">
        <v>2756</v>
      </c>
      <c r="M2806" t="s">
        <v>494</v>
      </c>
      <c r="N2806">
        <v>71</v>
      </c>
      <c r="O2806">
        <v>33</v>
      </c>
      <c r="P2806">
        <v>22</v>
      </c>
      <c r="Q2806" t="s">
        <v>73</v>
      </c>
      <c r="R2806" t="s">
        <v>238</v>
      </c>
      <c r="S2806" t="s">
        <v>239</v>
      </c>
      <c r="T2806">
        <v>186</v>
      </c>
      <c r="U2806">
        <v>151</v>
      </c>
      <c r="V2806">
        <v>81.180000000000007</v>
      </c>
      <c r="W2806" t="s">
        <v>133</v>
      </c>
      <c r="X2806">
        <v>5697</v>
      </c>
      <c r="Y2806">
        <v>860247</v>
      </c>
      <c r="Z2806">
        <v>23556</v>
      </c>
      <c r="AA2806">
        <v>88939</v>
      </c>
      <c r="AB2806">
        <v>972742</v>
      </c>
      <c r="AC2806">
        <v>576617</v>
      </c>
      <c r="AD2806">
        <v>396125</v>
      </c>
      <c r="AE2806" t="s">
        <v>81</v>
      </c>
      <c r="AF2806" t="s">
        <v>81</v>
      </c>
      <c r="AG2806" t="s">
        <v>240</v>
      </c>
      <c r="AH2806" t="s">
        <v>144</v>
      </c>
      <c r="AI2806" t="s">
        <v>139</v>
      </c>
      <c r="AJ2806" t="str">
        <f t="shared" si="43"/>
        <v>Apr</v>
      </c>
    </row>
    <row r="2807" spans="1:36" x14ac:dyDescent="0.3">
      <c r="A2807" t="s">
        <v>7075</v>
      </c>
      <c r="B2807" s="33">
        <v>45722</v>
      </c>
      <c r="C2807" t="s">
        <v>93</v>
      </c>
      <c r="D2807" t="s">
        <v>7076</v>
      </c>
      <c r="E2807" t="s">
        <v>174</v>
      </c>
      <c r="F2807" t="s">
        <v>177</v>
      </c>
      <c r="G2807" t="s">
        <v>158</v>
      </c>
      <c r="H2807" t="s">
        <v>162</v>
      </c>
      <c r="I2807">
        <v>1636</v>
      </c>
      <c r="J2807" t="s">
        <v>298</v>
      </c>
      <c r="K2807" t="s">
        <v>1843</v>
      </c>
      <c r="L2807" t="s">
        <v>258</v>
      </c>
      <c r="M2807" t="s">
        <v>1843</v>
      </c>
      <c r="N2807">
        <v>207</v>
      </c>
      <c r="O2807">
        <v>0</v>
      </c>
      <c r="P2807">
        <v>-10</v>
      </c>
      <c r="Q2807" t="s">
        <v>70</v>
      </c>
      <c r="R2807" t="s">
        <v>238</v>
      </c>
      <c r="S2807" t="s">
        <v>239</v>
      </c>
      <c r="T2807">
        <v>189</v>
      </c>
      <c r="U2807">
        <v>169</v>
      </c>
      <c r="V2807">
        <v>89.42</v>
      </c>
      <c r="W2807" t="s">
        <v>133</v>
      </c>
      <c r="X2807">
        <v>3472</v>
      </c>
      <c r="Y2807">
        <v>586768</v>
      </c>
      <c r="Z2807">
        <v>80106</v>
      </c>
      <c r="AA2807">
        <v>30589</v>
      </c>
      <c r="AB2807">
        <v>697463</v>
      </c>
      <c r="AC2807">
        <v>492830</v>
      </c>
      <c r="AD2807">
        <v>204633</v>
      </c>
      <c r="AE2807" t="s">
        <v>78</v>
      </c>
      <c r="AF2807" t="s">
        <v>78</v>
      </c>
      <c r="AG2807" t="s">
        <v>240</v>
      </c>
      <c r="AH2807" t="s">
        <v>146</v>
      </c>
      <c r="AI2807" t="s">
        <v>139</v>
      </c>
      <c r="AJ2807" t="str">
        <f t="shared" si="43"/>
        <v>Mar</v>
      </c>
    </row>
    <row r="2808" spans="1:36" x14ac:dyDescent="0.3">
      <c r="A2808" t="s">
        <v>7077</v>
      </c>
      <c r="B2808" s="33">
        <v>45888</v>
      </c>
      <c r="C2808" t="s">
        <v>93</v>
      </c>
      <c r="D2808" t="s">
        <v>7078</v>
      </c>
      <c r="E2808" t="s">
        <v>179</v>
      </c>
      <c r="F2808" t="s">
        <v>175</v>
      </c>
      <c r="G2808" t="s">
        <v>166</v>
      </c>
      <c r="H2808" t="s">
        <v>163</v>
      </c>
      <c r="I2808">
        <v>628</v>
      </c>
      <c r="J2808" t="s">
        <v>504</v>
      </c>
      <c r="K2808" t="s">
        <v>3608</v>
      </c>
      <c r="L2808" t="s">
        <v>1860</v>
      </c>
      <c r="M2808" t="s">
        <v>1435</v>
      </c>
      <c r="N2808">
        <v>97</v>
      </c>
      <c r="O2808">
        <v>9</v>
      </c>
      <c r="P2808">
        <v>11</v>
      </c>
      <c r="Q2808" t="s">
        <v>73</v>
      </c>
      <c r="R2808" t="s">
        <v>238</v>
      </c>
      <c r="S2808" t="s">
        <v>239</v>
      </c>
      <c r="T2808">
        <v>180</v>
      </c>
      <c r="U2808">
        <v>128</v>
      </c>
      <c r="V2808">
        <v>71.11</v>
      </c>
      <c r="W2808" t="s">
        <v>133</v>
      </c>
      <c r="X2808">
        <v>4244</v>
      </c>
      <c r="Y2808">
        <v>543232</v>
      </c>
      <c r="Z2808">
        <v>67200</v>
      </c>
      <c r="AA2808">
        <v>26624</v>
      </c>
      <c r="AB2808">
        <v>637056</v>
      </c>
      <c r="AC2808">
        <v>530858</v>
      </c>
      <c r="AD2808">
        <v>106198</v>
      </c>
      <c r="AE2808" t="s">
        <v>72</v>
      </c>
      <c r="AF2808" t="s">
        <v>75</v>
      </c>
      <c r="AG2808" t="s">
        <v>240</v>
      </c>
      <c r="AH2808" t="s">
        <v>144</v>
      </c>
      <c r="AI2808" t="s">
        <v>138</v>
      </c>
      <c r="AJ2808" t="str">
        <f t="shared" si="43"/>
        <v>Aug</v>
      </c>
    </row>
    <row r="2809" spans="1:36" x14ac:dyDescent="0.3">
      <c r="A2809" t="s">
        <v>7079</v>
      </c>
      <c r="B2809" s="33">
        <v>45742</v>
      </c>
      <c r="C2809" t="s">
        <v>93</v>
      </c>
      <c r="D2809" t="s">
        <v>7080</v>
      </c>
      <c r="E2809" t="s">
        <v>172</v>
      </c>
      <c r="F2809" t="s">
        <v>180</v>
      </c>
      <c r="G2809" t="s">
        <v>155</v>
      </c>
      <c r="H2809" t="s">
        <v>160</v>
      </c>
      <c r="I2809">
        <v>1783</v>
      </c>
      <c r="J2809" t="s">
        <v>264</v>
      </c>
      <c r="K2809" t="s">
        <v>3118</v>
      </c>
      <c r="L2809" t="s">
        <v>964</v>
      </c>
      <c r="M2809" t="s">
        <v>1690</v>
      </c>
      <c r="N2809">
        <v>243</v>
      </c>
      <c r="O2809">
        <v>14</v>
      </c>
      <c r="P2809">
        <v>17</v>
      </c>
      <c r="Q2809" t="s">
        <v>73</v>
      </c>
      <c r="R2809" t="s">
        <v>238</v>
      </c>
      <c r="S2809" t="s">
        <v>239</v>
      </c>
      <c r="T2809">
        <v>180</v>
      </c>
      <c r="U2809">
        <v>119</v>
      </c>
      <c r="V2809">
        <v>66.11</v>
      </c>
      <c r="W2809" t="s">
        <v>133</v>
      </c>
      <c r="X2809">
        <v>2859</v>
      </c>
      <c r="Y2809">
        <v>340221</v>
      </c>
      <c r="Z2809">
        <v>61999</v>
      </c>
      <c r="AA2809">
        <v>28679</v>
      </c>
      <c r="AB2809">
        <v>430899</v>
      </c>
      <c r="AC2809">
        <v>313832</v>
      </c>
      <c r="AD2809">
        <v>117067</v>
      </c>
      <c r="AE2809" t="s">
        <v>81</v>
      </c>
      <c r="AF2809" t="s">
        <v>81</v>
      </c>
      <c r="AG2809" t="s">
        <v>240</v>
      </c>
      <c r="AH2809" t="s">
        <v>146</v>
      </c>
      <c r="AI2809" t="s">
        <v>140</v>
      </c>
      <c r="AJ2809" t="str">
        <f t="shared" si="43"/>
        <v>Mar</v>
      </c>
    </row>
    <row r="2810" spans="1:36" x14ac:dyDescent="0.3">
      <c r="A2810" t="s">
        <v>7081</v>
      </c>
      <c r="B2810" s="33">
        <v>45767</v>
      </c>
      <c r="C2810" t="s">
        <v>96</v>
      </c>
      <c r="D2810" t="s">
        <v>7082</v>
      </c>
      <c r="E2810" t="s">
        <v>178</v>
      </c>
      <c r="F2810" t="s">
        <v>176</v>
      </c>
      <c r="G2810" t="s">
        <v>157</v>
      </c>
      <c r="H2810" t="s">
        <v>156</v>
      </c>
      <c r="I2810">
        <v>1020</v>
      </c>
      <c r="J2810" t="s">
        <v>236</v>
      </c>
      <c r="K2810" t="s">
        <v>2524</v>
      </c>
      <c r="L2810" t="s">
        <v>622</v>
      </c>
      <c r="M2810" t="s">
        <v>891</v>
      </c>
      <c r="N2810">
        <v>162</v>
      </c>
      <c r="O2810">
        <v>54</v>
      </c>
      <c r="P2810">
        <v>46</v>
      </c>
      <c r="Q2810" t="s">
        <v>76</v>
      </c>
      <c r="R2810" t="s">
        <v>238</v>
      </c>
      <c r="S2810" t="s">
        <v>239</v>
      </c>
      <c r="T2810">
        <v>189</v>
      </c>
      <c r="U2810">
        <v>146</v>
      </c>
      <c r="V2810">
        <v>77.25</v>
      </c>
      <c r="W2810" t="s">
        <v>133</v>
      </c>
      <c r="X2810">
        <v>2998</v>
      </c>
      <c r="Y2810">
        <v>437708</v>
      </c>
      <c r="Z2810">
        <v>55772</v>
      </c>
      <c r="AA2810">
        <v>39566</v>
      </c>
      <c r="AB2810">
        <v>533046</v>
      </c>
      <c r="AC2810">
        <v>312222</v>
      </c>
      <c r="AD2810">
        <v>220824</v>
      </c>
      <c r="AE2810" t="s">
        <v>75</v>
      </c>
      <c r="AF2810" t="s">
        <v>81</v>
      </c>
      <c r="AG2810" t="s">
        <v>240</v>
      </c>
      <c r="AH2810" t="s">
        <v>147</v>
      </c>
      <c r="AI2810" t="s">
        <v>139</v>
      </c>
      <c r="AJ2810" t="str">
        <f t="shared" si="43"/>
        <v>Apr</v>
      </c>
    </row>
    <row r="2811" spans="1:36" x14ac:dyDescent="0.3">
      <c r="A2811" t="s">
        <v>7083</v>
      </c>
      <c r="B2811" s="33">
        <v>45768</v>
      </c>
      <c r="C2811" t="s">
        <v>95</v>
      </c>
      <c r="D2811" t="s">
        <v>7084</v>
      </c>
      <c r="E2811" t="s">
        <v>173</v>
      </c>
      <c r="F2811" t="s">
        <v>179</v>
      </c>
      <c r="G2811" t="s">
        <v>161</v>
      </c>
      <c r="H2811" t="s">
        <v>166</v>
      </c>
      <c r="I2811">
        <v>807</v>
      </c>
      <c r="J2811" t="s">
        <v>243</v>
      </c>
      <c r="K2811" t="s">
        <v>2319</v>
      </c>
      <c r="L2811" t="s">
        <v>466</v>
      </c>
      <c r="M2811" t="s">
        <v>482</v>
      </c>
      <c r="N2811">
        <v>129</v>
      </c>
      <c r="O2811">
        <v>13</v>
      </c>
      <c r="P2811">
        <v>21</v>
      </c>
      <c r="Q2811" t="s">
        <v>73</v>
      </c>
      <c r="R2811" t="s">
        <v>238</v>
      </c>
      <c r="S2811" t="s">
        <v>239</v>
      </c>
      <c r="T2811">
        <v>180</v>
      </c>
      <c r="U2811">
        <v>170</v>
      </c>
      <c r="V2811">
        <v>94.44</v>
      </c>
      <c r="W2811" t="s">
        <v>135</v>
      </c>
      <c r="X2811">
        <v>5428</v>
      </c>
      <c r="Y2811">
        <v>922760</v>
      </c>
      <c r="Z2811">
        <v>54230</v>
      </c>
      <c r="AA2811">
        <v>130050</v>
      </c>
      <c r="AB2811">
        <v>1107040</v>
      </c>
      <c r="AC2811">
        <v>766513</v>
      </c>
      <c r="AD2811">
        <v>340527</v>
      </c>
      <c r="AE2811" t="s">
        <v>78</v>
      </c>
      <c r="AF2811" t="s">
        <v>72</v>
      </c>
      <c r="AG2811" t="s">
        <v>240</v>
      </c>
      <c r="AH2811" t="s">
        <v>145</v>
      </c>
      <c r="AI2811" t="s">
        <v>140</v>
      </c>
      <c r="AJ2811" t="str">
        <f t="shared" si="43"/>
        <v>Apr</v>
      </c>
    </row>
    <row r="2812" spans="1:36" x14ac:dyDescent="0.3">
      <c r="A2812" t="s">
        <v>7085</v>
      </c>
      <c r="B2812" s="33">
        <v>45903</v>
      </c>
      <c r="C2812" t="s">
        <v>96</v>
      </c>
      <c r="D2812" t="s">
        <v>7086</v>
      </c>
      <c r="E2812" t="s">
        <v>172</v>
      </c>
      <c r="F2812" t="s">
        <v>173</v>
      </c>
      <c r="G2812" t="s">
        <v>155</v>
      </c>
      <c r="H2812" t="s">
        <v>161</v>
      </c>
      <c r="I2812">
        <v>1900</v>
      </c>
      <c r="J2812" t="s">
        <v>639</v>
      </c>
      <c r="K2812" t="s">
        <v>4574</v>
      </c>
      <c r="L2812" t="s">
        <v>639</v>
      </c>
      <c r="M2812" t="s">
        <v>4574</v>
      </c>
      <c r="N2812">
        <v>251</v>
      </c>
      <c r="O2812">
        <v>0</v>
      </c>
      <c r="P2812">
        <v>0</v>
      </c>
      <c r="Q2812" t="s">
        <v>70</v>
      </c>
      <c r="R2812" t="s">
        <v>238</v>
      </c>
      <c r="S2812" t="s">
        <v>239</v>
      </c>
      <c r="T2812">
        <v>180</v>
      </c>
      <c r="U2812">
        <v>167</v>
      </c>
      <c r="V2812">
        <v>92.78</v>
      </c>
      <c r="W2812" t="s">
        <v>133</v>
      </c>
      <c r="X2812">
        <v>4103</v>
      </c>
      <c r="Y2812">
        <v>685201</v>
      </c>
      <c r="Z2812">
        <v>46092</v>
      </c>
      <c r="AA2812">
        <v>67969</v>
      </c>
      <c r="AB2812">
        <v>799262</v>
      </c>
      <c r="AC2812">
        <v>586685</v>
      </c>
      <c r="AD2812">
        <v>212577</v>
      </c>
      <c r="AE2812" t="s">
        <v>81</v>
      </c>
      <c r="AF2812" t="s">
        <v>78</v>
      </c>
      <c r="AG2812" t="s">
        <v>240</v>
      </c>
      <c r="AH2812" t="s">
        <v>145</v>
      </c>
      <c r="AI2812" t="s">
        <v>140</v>
      </c>
      <c r="AJ2812" t="str">
        <f t="shared" si="43"/>
        <v>Sep</v>
      </c>
    </row>
    <row r="2813" spans="1:36" x14ac:dyDescent="0.3">
      <c r="A2813" t="s">
        <v>7087</v>
      </c>
      <c r="B2813" s="33">
        <v>45663</v>
      </c>
      <c r="C2813" t="s">
        <v>93</v>
      </c>
      <c r="D2813" t="s">
        <v>7088</v>
      </c>
      <c r="E2813" t="s">
        <v>180</v>
      </c>
      <c r="F2813" t="s">
        <v>174</v>
      </c>
      <c r="G2813" t="s">
        <v>160</v>
      </c>
      <c r="H2813" t="s">
        <v>158</v>
      </c>
      <c r="I2813">
        <v>2013</v>
      </c>
      <c r="J2813" t="s">
        <v>600</v>
      </c>
      <c r="K2813" t="s">
        <v>4019</v>
      </c>
      <c r="L2813" t="s">
        <v>584</v>
      </c>
      <c r="M2813" t="s">
        <v>2989</v>
      </c>
      <c r="N2813">
        <v>263</v>
      </c>
      <c r="O2813">
        <v>52</v>
      </c>
      <c r="P2813">
        <v>48</v>
      </c>
      <c r="Q2813" t="s">
        <v>76</v>
      </c>
      <c r="R2813" t="s">
        <v>238</v>
      </c>
      <c r="S2813" t="s">
        <v>239</v>
      </c>
      <c r="T2813">
        <v>220</v>
      </c>
      <c r="U2813">
        <v>128</v>
      </c>
      <c r="V2813">
        <v>58.18</v>
      </c>
      <c r="W2813" t="s">
        <v>133</v>
      </c>
      <c r="X2813">
        <v>9960</v>
      </c>
      <c r="Y2813">
        <v>1274880</v>
      </c>
      <c r="Z2813">
        <v>46592</v>
      </c>
      <c r="AA2813">
        <v>22528</v>
      </c>
      <c r="AB2813">
        <v>1344000</v>
      </c>
      <c r="AC2813">
        <v>1153457</v>
      </c>
      <c r="AD2813">
        <v>190543</v>
      </c>
      <c r="AE2813" t="s">
        <v>81</v>
      </c>
      <c r="AF2813" t="s">
        <v>78</v>
      </c>
      <c r="AG2813" t="s">
        <v>240</v>
      </c>
      <c r="AH2813" t="s">
        <v>145</v>
      </c>
      <c r="AI2813" t="s">
        <v>138</v>
      </c>
      <c r="AJ2813" t="str">
        <f t="shared" si="43"/>
        <v>Jan</v>
      </c>
    </row>
    <row r="2814" spans="1:36" x14ac:dyDescent="0.3">
      <c r="A2814" t="s">
        <v>7089</v>
      </c>
      <c r="B2814" s="33">
        <v>45906</v>
      </c>
      <c r="C2814" t="s">
        <v>93</v>
      </c>
      <c r="D2814" t="s">
        <v>7090</v>
      </c>
      <c r="E2814" t="s">
        <v>180</v>
      </c>
      <c r="F2814" t="s">
        <v>176</v>
      </c>
      <c r="G2814" t="s">
        <v>160</v>
      </c>
      <c r="H2814" t="s">
        <v>156</v>
      </c>
      <c r="I2814">
        <v>1695</v>
      </c>
      <c r="J2814" t="s">
        <v>353</v>
      </c>
      <c r="K2814" t="s">
        <v>1906</v>
      </c>
      <c r="L2814" t="s">
        <v>1913</v>
      </c>
      <c r="M2814" t="s">
        <v>863</v>
      </c>
      <c r="N2814">
        <v>246</v>
      </c>
      <c r="O2814">
        <v>2</v>
      </c>
      <c r="P2814">
        <v>22</v>
      </c>
      <c r="Q2814" t="s">
        <v>73</v>
      </c>
      <c r="R2814" t="s">
        <v>238</v>
      </c>
      <c r="S2814" t="s">
        <v>239</v>
      </c>
      <c r="T2814">
        <v>186</v>
      </c>
      <c r="U2814">
        <v>182</v>
      </c>
      <c r="V2814">
        <v>97.85</v>
      </c>
      <c r="W2814" t="s">
        <v>133</v>
      </c>
      <c r="X2814">
        <v>10289</v>
      </c>
      <c r="Y2814">
        <v>1872598</v>
      </c>
      <c r="Z2814">
        <v>44590</v>
      </c>
      <c r="AA2814">
        <v>121758</v>
      </c>
      <c r="AB2814">
        <v>2038946</v>
      </c>
      <c r="AC2814">
        <v>1476295</v>
      </c>
      <c r="AD2814">
        <v>562651</v>
      </c>
      <c r="AE2814" t="s">
        <v>81</v>
      </c>
      <c r="AF2814" t="s">
        <v>81</v>
      </c>
      <c r="AG2814" t="s">
        <v>240</v>
      </c>
      <c r="AH2814" t="s">
        <v>147</v>
      </c>
      <c r="AI2814" t="s">
        <v>139</v>
      </c>
      <c r="AJ2814" t="str">
        <f t="shared" si="43"/>
        <v>Sep</v>
      </c>
    </row>
    <row r="2815" spans="1:36" x14ac:dyDescent="0.3">
      <c r="A2815" t="s">
        <v>7091</v>
      </c>
      <c r="B2815" s="33">
        <v>45858</v>
      </c>
      <c r="C2815" t="s">
        <v>97</v>
      </c>
      <c r="D2815" t="s">
        <v>7092</v>
      </c>
      <c r="E2815" t="s">
        <v>174</v>
      </c>
      <c r="F2815" t="s">
        <v>179</v>
      </c>
      <c r="G2815" t="s">
        <v>158</v>
      </c>
      <c r="H2815" t="s">
        <v>166</v>
      </c>
      <c r="I2815">
        <v>1876</v>
      </c>
      <c r="J2815" t="s">
        <v>566</v>
      </c>
      <c r="K2815" t="s">
        <v>5471</v>
      </c>
      <c r="L2815" t="s">
        <v>594</v>
      </c>
      <c r="M2815" t="s">
        <v>2231</v>
      </c>
      <c r="N2815">
        <v>230</v>
      </c>
      <c r="O2815">
        <v>44</v>
      </c>
      <c r="P2815">
        <v>77</v>
      </c>
      <c r="Q2815" t="s">
        <v>76</v>
      </c>
      <c r="R2815" t="s">
        <v>238</v>
      </c>
      <c r="S2815" t="s">
        <v>239</v>
      </c>
      <c r="T2815">
        <v>220</v>
      </c>
      <c r="U2815">
        <v>135</v>
      </c>
      <c r="V2815">
        <v>61.36</v>
      </c>
      <c r="W2815" t="s">
        <v>135</v>
      </c>
      <c r="X2815">
        <v>9827</v>
      </c>
      <c r="Y2815">
        <v>1326645</v>
      </c>
      <c r="Z2815">
        <v>72495</v>
      </c>
      <c r="AA2815">
        <v>48060</v>
      </c>
      <c r="AB2815">
        <v>1447200</v>
      </c>
      <c r="AC2815">
        <v>1034221</v>
      </c>
      <c r="AD2815">
        <v>412979</v>
      </c>
      <c r="AE2815" t="s">
        <v>78</v>
      </c>
      <c r="AF2815" t="s">
        <v>72</v>
      </c>
      <c r="AG2815" t="s">
        <v>240</v>
      </c>
      <c r="AH2815" t="s">
        <v>146</v>
      </c>
      <c r="AI2815" t="s">
        <v>138</v>
      </c>
      <c r="AJ2815" t="str">
        <f t="shared" si="43"/>
        <v>Jul</v>
      </c>
    </row>
    <row r="2816" spans="1:36" x14ac:dyDescent="0.3">
      <c r="A2816" t="s">
        <v>7093</v>
      </c>
      <c r="B2816" s="33">
        <v>45794</v>
      </c>
      <c r="C2816" t="s">
        <v>97</v>
      </c>
      <c r="D2816" t="s">
        <v>7094</v>
      </c>
      <c r="E2816" t="s">
        <v>178</v>
      </c>
      <c r="F2816" t="s">
        <v>181</v>
      </c>
      <c r="G2816" t="s">
        <v>157</v>
      </c>
      <c r="H2816" t="s">
        <v>159</v>
      </c>
      <c r="I2816">
        <v>2133</v>
      </c>
      <c r="J2816" t="s">
        <v>518</v>
      </c>
      <c r="K2816" t="s">
        <v>2627</v>
      </c>
      <c r="L2816" t="s">
        <v>477</v>
      </c>
      <c r="M2816" t="s">
        <v>2627</v>
      </c>
      <c r="N2816">
        <v>292</v>
      </c>
      <c r="O2816">
        <v>0</v>
      </c>
      <c r="P2816">
        <v>0</v>
      </c>
      <c r="Q2816" t="s">
        <v>70</v>
      </c>
      <c r="R2816" t="s">
        <v>238</v>
      </c>
      <c r="S2816" t="s">
        <v>239</v>
      </c>
      <c r="T2816">
        <v>180</v>
      </c>
      <c r="U2816">
        <v>138</v>
      </c>
      <c r="V2816">
        <v>76.67</v>
      </c>
      <c r="W2816" t="s">
        <v>133</v>
      </c>
      <c r="X2816">
        <v>3664</v>
      </c>
      <c r="Y2816">
        <v>505632</v>
      </c>
      <c r="Z2816">
        <v>27462</v>
      </c>
      <c r="AA2816">
        <v>76866</v>
      </c>
      <c r="AB2816">
        <v>609960</v>
      </c>
      <c r="AC2816">
        <v>476100</v>
      </c>
      <c r="AD2816">
        <v>133860</v>
      </c>
      <c r="AE2816" t="s">
        <v>75</v>
      </c>
      <c r="AF2816" t="s">
        <v>81</v>
      </c>
      <c r="AG2816" t="s">
        <v>240</v>
      </c>
      <c r="AH2816" t="s">
        <v>144</v>
      </c>
      <c r="AI2816" t="s">
        <v>139</v>
      </c>
      <c r="AJ2816" t="str">
        <f t="shared" si="43"/>
        <v>May</v>
      </c>
    </row>
    <row r="2817" spans="1:36" x14ac:dyDescent="0.3">
      <c r="A2817" t="s">
        <v>7095</v>
      </c>
      <c r="B2817" s="33">
        <v>45970</v>
      </c>
      <c r="C2817" t="s">
        <v>99</v>
      </c>
      <c r="D2817" t="s">
        <v>7096</v>
      </c>
      <c r="E2817" t="s">
        <v>174</v>
      </c>
      <c r="F2817" t="s">
        <v>179</v>
      </c>
      <c r="G2817" t="s">
        <v>158</v>
      </c>
      <c r="H2817" t="s">
        <v>166</v>
      </c>
      <c r="I2817">
        <v>2219</v>
      </c>
      <c r="J2817" t="s">
        <v>626</v>
      </c>
      <c r="K2817" t="s">
        <v>3196</v>
      </c>
      <c r="L2817" t="s">
        <v>626</v>
      </c>
      <c r="M2817" t="s">
        <v>989</v>
      </c>
      <c r="N2817">
        <v>260</v>
      </c>
      <c r="O2817">
        <v>0</v>
      </c>
      <c r="P2817">
        <v>8</v>
      </c>
      <c r="Q2817" t="s">
        <v>73</v>
      </c>
      <c r="R2817" t="s">
        <v>238</v>
      </c>
      <c r="S2817" t="s">
        <v>239</v>
      </c>
      <c r="T2817">
        <v>150</v>
      </c>
      <c r="U2817">
        <v>139</v>
      </c>
      <c r="V2817">
        <v>92.67</v>
      </c>
      <c r="W2817" t="s">
        <v>135</v>
      </c>
      <c r="X2817">
        <v>4241</v>
      </c>
      <c r="Y2817">
        <v>589499</v>
      </c>
      <c r="Z2817">
        <v>65330</v>
      </c>
      <c r="AA2817">
        <v>52959</v>
      </c>
      <c r="AB2817">
        <v>707788</v>
      </c>
      <c r="AC2817">
        <v>588597</v>
      </c>
      <c r="AD2817">
        <v>119191</v>
      </c>
      <c r="AE2817" t="s">
        <v>78</v>
      </c>
      <c r="AF2817" t="s">
        <v>72</v>
      </c>
      <c r="AG2817" t="s">
        <v>240</v>
      </c>
      <c r="AH2817" t="s">
        <v>144</v>
      </c>
      <c r="AI2817" t="s">
        <v>140</v>
      </c>
      <c r="AJ2817" t="str">
        <f t="shared" si="43"/>
        <v>Nov</v>
      </c>
    </row>
    <row r="2818" spans="1:36" x14ac:dyDescent="0.3">
      <c r="A2818" t="s">
        <v>7097</v>
      </c>
      <c r="B2818" s="33">
        <v>45878</v>
      </c>
      <c r="C2818" t="s">
        <v>93</v>
      </c>
      <c r="D2818" t="s">
        <v>7098</v>
      </c>
      <c r="E2818" t="s">
        <v>172</v>
      </c>
      <c r="F2818" t="s">
        <v>174</v>
      </c>
      <c r="G2818" t="s">
        <v>155</v>
      </c>
      <c r="H2818" t="s">
        <v>158</v>
      </c>
      <c r="I2818">
        <v>959</v>
      </c>
      <c r="J2818" t="s">
        <v>280</v>
      </c>
      <c r="K2818" t="s">
        <v>1554</v>
      </c>
      <c r="L2818" t="s">
        <v>3973</v>
      </c>
      <c r="M2818" t="s">
        <v>5243</v>
      </c>
      <c r="N2818">
        <v>157</v>
      </c>
      <c r="O2818">
        <v>9</v>
      </c>
      <c r="P2818">
        <v>18</v>
      </c>
      <c r="Q2818" t="s">
        <v>73</v>
      </c>
      <c r="R2818" t="s">
        <v>238</v>
      </c>
      <c r="S2818" t="s">
        <v>239</v>
      </c>
      <c r="T2818">
        <v>180</v>
      </c>
      <c r="U2818">
        <v>120</v>
      </c>
      <c r="V2818">
        <v>66.67</v>
      </c>
      <c r="W2818" t="s">
        <v>133</v>
      </c>
      <c r="X2818">
        <v>10688</v>
      </c>
      <c r="Y2818">
        <v>1282560</v>
      </c>
      <c r="Z2818">
        <v>40080</v>
      </c>
      <c r="AA2818">
        <v>93240</v>
      </c>
      <c r="AB2818">
        <v>1415880</v>
      </c>
      <c r="AC2818">
        <v>1120376</v>
      </c>
      <c r="AD2818">
        <v>295504</v>
      </c>
      <c r="AE2818" t="s">
        <v>81</v>
      </c>
      <c r="AF2818" t="s">
        <v>78</v>
      </c>
      <c r="AG2818" t="s">
        <v>240</v>
      </c>
      <c r="AH2818" t="s">
        <v>147</v>
      </c>
      <c r="AI2818" t="s">
        <v>140</v>
      </c>
      <c r="AJ2818" t="str">
        <f t="shared" ref="AJ2818:AJ2881" si="44">TEXT(B2818,"mmm")</f>
        <v>Aug</v>
      </c>
    </row>
    <row r="2819" spans="1:36" x14ac:dyDescent="0.3">
      <c r="A2819" t="s">
        <v>7099</v>
      </c>
      <c r="B2819" s="33">
        <v>45948</v>
      </c>
      <c r="C2819" t="s">
        <v>95</v>
      </c>
      <c r="D2819" t="s">
        <v>7100</v>
      </c>
      <c r="E2819" t="s">
        <v>177</v>
      </c>
      <c r="F2819" t="s">
        <v>172</v>
      </c>
      <c r="G2819" t="s">
        <v>162</v>
      </c>
      <c r="H2819" t="s">
        <v>155</v>
      </c>
      <c r="I2819">
        <v>1491</v>
      </c>
      <c r="J2819" t="s">
        <v>508</v>
      </c>
      <c r="K2819" t="s">
        <v>1417</v>
      </c>
      <c r="L2819" t="s">
        <v>977</v>
      </c>
      <c r="M2819" t="s">
        <v>3103</v>
      </c>
      <c r="N2819">
        <v>202</v>
      </c>
      <c r="O2819">
        <v>53</v>
      </c>
      <c r="P2819">
        <v>36</v>
      </c>
      <c r="Q2819" t="s">
        <v>76</v>
      </c>
      <c r="R2819" t="s">
        <v>238</v>
      </c>
      <c r="S2819" t="s">
        <v>239</v>
      </c>
      <c r="T2819">
        <v>150</v>
      </c>
      <c r="U2819">
        <v>107</v>
      </c>
      <c r="V2819">
        <v>71.33</v>
      </c>
      <c r="W2819" t="s">
        <v>135</v>
      </c>
      <c r="X2819">
        <v>10663</v>
      </c>
      <c r="Y2819">
        <v>1140941</v>
      </c>
      <c r="Z2819">
        <v>33491</v>
      </c>
      <c r="AA2819">
        <v>28783</v>
      </c>
      <c r="AB2819">
        <v>1203215</v>
      </c>
      <c r="AC2819">
        <v>775830</v>
      </c>
      <c r="AD2819">
        <v>427385</v>
      </c>
      <c r="AE2819" t="s">
        <v>78</v>
      </c>
      <c r="AF2819" t="s">
        <v>81</v>
      </c>
      <c r="AG2819" t="s">
        <v>240</v>
      </c>
      <c r="AH2819" t="s">
        <v>144</v>
      </c>
      <c r="AI2819" t="s">
        <v>138</v>
      </c>
      <c r="AJ2819" t="str">
        <f t="shared" si="44"/>
        <v>Oct</v>
      </c>
    </row>
    <row r="2820" spans="1:36" x14ac:dyDescent="0.3">
      <c r="A2820" t="s">
        <v>7101</v>
      </c>
      <c r="B2820" s="33">
        <v>45819</v>
      </c>
      <c r="C2820" t="s">
        <v>98</v>
      </c>
      <c r="D2820" t="s">
        <v>7102</v>
      </c>
      <c r="E2820" t="s">
        <v>177</v>
      </c>
      <c r="F2820" t="s">
        <v>180</v>
      </c>
      <c r="G2820" t="s">
        <v>162</v>
      </c>
      <c r="H2820" t="s">
        <v>160</v>
      </c>
      <c r="I2820">
        <v>908</v>
      </c>
      <c r="J2820" t="s">
        <v>613</v>
      </c>
      <c r="K2820" t="s">
        <v>5350</v>
      </c>
      <c r="L2820" t="s">
        <v>1839</v>
      </c>
      <c r="M2820" t="s">
        <v>1913</v>
      </c>
      <c r="N2820">
        <v>125</v>
      </c>
      <c r="O2820">
        <v>41</v>
      </c>
      <c r="P2820">
        <v>57</v>
      </c>
      <c r="Q2820" t="s">
        <v>76</v>
      </c>
      <c r="R2820" t="s">
        <v>238</v>
      </c>
      <c r="S2820" t="s">
        <v>239</v>
      </c>
      <c r="T2820">
        <v>189</v>
      </c>
      <c r="U2820">
        <v>127</v>
      </c>
      <c r="V2820">
        <v>67.2</v>
      </c>
      <c r="W2820" t="s">
        <v>133</v>
      </c>
      <c r="X2820">
        <v>4960</v>
      </c>
      <c r="Y2820">
        <v>629920</v>
      </c>
      <c r="Z2820">
        <v>62992</v>
      </c>
      <c r="AA2820">
        <v>95250</v>
      </c>
      <c r="AB2820">
        <v>788162</v>
      </c>
      <c r="AC2820">
        <v>593924</v>
      </c>
      <c r="AD2820">
        <v>194238</v>
      </c>
      <c r="AE2820" t="s">
        <v>78</v>
      </c>
      <c r="AF2820" t="s">
        <v>81</v>
      </c>
      <c r="AG2820" t="s">
        <v>240</v>
      </c>
      <c r="AH2820" t="s">
        <v>145</v>
      </c>
      <c r="AI2820" t="s">
        <v>138</v>
      </c>
      <c r="AJ2820" t="str">
        <f t="shared" si="44"/>
        <v>Jun</v>
      </c>
    </row>
    <row r="2821" spans="1:36" x14ac:dyDescent="0.3">
      <c r="A2821" t="s">
        <v>7103</v>
      </c>
      <c r="B2821" s="33">
        <v>45805</v>
      </c>
      <c r="C2821" t="s">
        <v>95</v>
      </c>
      <c r="D2821" t="s">
        <v>7104</v>
      </c>
      <c r="E2821" t="s">
        <v>180</v>
      </c>
      <c r="F2821" t="s">
        <v>178</v>
      </c>
      <c r="G2821" t="s">
        <v>160</v>
      </c>
      <c r="H2821" t="s">
        <v>157</v>
      </c>
      <c r="I2821">
        <v>730</v>
      </c>
      <c r="J2821" t="s">
        <v>621</v>
      </c>
      <c r="K2821" t="s">
        <v>1069</v>
      </c>
      <c r="L2821" t="s">
        <v>890</v>
      </c>
      <c r="M2821" t="s">
        <v>1069</v>
      </c>
      <c r="N2821">
        <v>112</v>
      </c>
      <c r="O2821">
        <v>3</v>
      </c>
      <c r="P2821">
        <v>0</v>
      </c>
      <c r="Q2821" t="s">
        <v>73</v>
      </c>
      <c r="R2821" t="s">
        <v>238</v>
      </c>
      <c r="S2821" t="s">
        <v>239</v>
      </c>
      <c r="T2821">
        <v>180</v>
      </c>
      <c r="U2821">
        <v>141</v>
      </c>
      <c r="V2821">
        <v>78.33</v>
      </c>
      <c r="W2821" t="s">
        <v>133</v>
      </c>
      <c r="X2821">
        <v>6553</v>
      </c>
      <c r="Y2821">
        <v>923973</v>
      </c>
      <c r="Z2821">
        <v>34545</v>
      </c>
      <c r="AA2821">
        <v>82344</v>
      </c>
      <c r="AB2821">
        <v>1040862</v>
      </c>
      <c r="AC2821">
        <v>817926</v>
      </c>
      <c r="AD2821">
        <v>222936</v>
      </c>
      <c r="AE2821" t="s">
        <v>81</v>
      </c>
      <c r="AF2821" t="s">
        <v>75</v>
      </c>
      <c r="AG2821" t="s">
        <v>240</v>
      </c>
      <c r="AH2821" t="s">
        <v>144</v>
      </c>
      <c r="AI2821" t="s">
        <v>140</v>
      </c>
      <c r="AJ2821" t="str">
        <f t="shared" si="44"/>
        <v>May</v>
      </c>
    </row>
    <row r="2822" spans="1:36" x14ac:dyDescent="0.3">
      <c r="A2822" t="s">
        <v>7105</v>
      </c>
      <c r="B2822" s="33">
        <v>45736</v>
      </c>
      <c r="C2822" t="s">
        <v>93</v>
      </c>
      <c r="D2822" t="s">
        <v>7106</v>
      </c>
      <c r="E2822" t="s">
        <v>179</v>
      </c>
      <c r="F2822" t="s">
        <v>175</v>
      </c>
      <c r="G2822" t="s">
        <v>166</v>
      </c>
      <c r="H2822" t="s">
        <v>163</v>
      </c>
      <c r="I2822">
        <v>1431</v>
      </c>
      <c r="J2822" t="s">
        <v>581</v>
      </c>
      <c r="K2822" t="s">
        <v>2519</v>
      </c>
      <c r="L2822" t="s">
        <v>1112</v>
      </c>
      <c r="M2822" t="s">
        <v>1591</v>
      </c>
      <c r="N2822">
        <v>193</v>
      </c>
      <c r="O2822">
        <v>23</v>
      </c>
      <c r="P2822">
        <v>26</v>
      </c>
      <c r="Q2822" t="s">
        <v>73</v>
      </c>
      <c r="R2822" t="s">
        <v>238</v>
      </c>
      <c r="S2822" t="s">
        <v>239</v>
      </c>
      <c r="T2822">
        <v>189</v>
      </c>
      <c r="U2822">
        <v>171</v>
      </c>
      <c r="V2822">
        <v>90.48</v>
      </c>
      <c r="W2822" t="s">
        <v>133</v>
      </c>
      <c r="X2822">
        <v>4612</v>
      </c>
      <c r="Y2822">
        <v>788652</v>
      </c>
      <c r="Z2822">
        <v>27873</v>
      </c>
      <c r="AA2822">
        <v>98838</v>
      </c>
      <c r="AB2822">
        <v>915363</v>
      </c>
      <c r="AC2822">
        <v>745881</v>
      </c>
      <c r="AD2822">
        <v>169482</v>
      </c>
      <c r="AE2822" t="s">
        <v>72</v>
      </c>
      <c r="AF2822" t="s">
        <v>75</v>
      </c>
      <c r="AG2822" t="s">
        <v>240</v>
      </c>
      <c r="AH2822" t="s">
        <v>144</v>
      </c>
      <c r="AI2822" t="s">
        <v>139</v>
      </c>
      <c r="AJ2822" t="str">
        <f t="shared" si="44"/>
        <v>Mar</v>
      </c>
    </row>
    <row r="2823" spans="1:36" x14ac:dyDescent="0.3">
      <c r="A2823" t="s">
        <v>7107</v>
      </c>
      <c r="B2823" s="33">
        <v>45723</v>
      </c>
      <c r="C2823" t="s">
        <v>98</v>
      </c>
      <c r="D2823" t="s">
        <v>7108</v>
      </c>
      <c r="E2823" t="s">
        <v>174</v>
      </c>
      <c r="F2823" t="s">
        <v>176</v>
      </c>
      <c r="G2823" t="s">
        <v>158</v>
      </c>
      <c r="H2823" t="s">
        <v>156</v>
      </c>
      <c r="I2823">
        <v>1843</v>
      </c>
      <c r="J2823" t="s">
        <v>482</v>
      </c>
      <c r="K2823" t="s">
        <v>7109</v>
      </c>
      <c r="L2823" t="s">
        <v>408</v>
      </c>
      <c r="M2823" t="s">
        <v>3317</v>
      </c>
      <c r="N2823">
        <v>240</v>
      </c>
      <c r="O2823">
        <v>0</v>
      </c>
      <c r="P2823">
        <v>8</v>
      </c>
      <c r="Q2823" t="s">
        <v>73</v>
      </c>
      <c r="R2823" t="s">
        <v>238</v>
      </c>
      <c r="S2823" t="s">
        <v>239</v>
      </c>
      <c r="T2823">
        <v>189</v>
      </c>
      <c r="U2823">
        <v>124</v>
      </c>
      <c r="V2823">
        <v>65.61</v>
      </c>
      <c r="W2823" t="s">
        <v>133</v>
      </c>
      <c r="X2823">
        <v>9802</v>
      </c>
      <c r="Y2823">
        <v>1215448</v>
      </c>
      <c r="Z2823">
        <v>55304</v>
      </c>
      <c r="AA2823">
        <v>61876</v>
      </c>
      <c r="AB2823">
        <v>1332628</v>
      </c>
      <c r="AC2823">
        <v>1083606</v>
      </c>
      <c r="AD2823">
        <v>249022</v>
      </c>
      <c r="AE2823" t="s">
        <v>78</v>
      </c>
      <c r="AF2823" t="s">
        <v>81</v>
      </c>
      <c r="AG2823" t="s">
        <v>240</v>
      </c>
      <c r="AH2823" t="s">
        <v>144</v>
      </c>
      <c r="AI2823" t="s">
        <v>139</v>
      </c>
      <c r="AJ2823" t="str">
        <f t="shared" si="44"/>
        <v>Mar</v>
      </c>
    </row>
    <row r="2824" spans="1:36" x14ac:dyDescent="0.3">
      <c r="A2824" t="s">
        <v>7110</v>
      </c>
      <c r="B2824" s="33">
        <v>46015</v>
      </c>
      <c r="C2824" t="s">
        <v>96</v>
      </c>
      <c r="D2824" t="s">
        <v>7111</v>
      </c>
      <c r="E2824" t="s">
        <v>174</v>
      </c>
      <c r="F2824" t="s">
        <v>179</v>
      </c>
      <c r="G2824" t="s">
        <v>158</v>
      </c>
      <c r="H2824" t="s">
        <v>166</v>
      </c>
      <c r="I2824">
        <v>1112</v>
      </c>
      <c r="J2824" t="s">
        <v>420</v>
      </c>
      <c r="K2824" t="s">
        <v>576</v>
      </c>
      <c r="L2824" t="s">
        <v>974</v>
      </c>
      <c r="M2824" t="s">
        <v>1281</v>
      </c>
      <c r="N2824">
        <v>154</v>
      </c>
      <c r="O2824">
        <v>47</v>
      </c>
      <c r="P2824">
        <v>27</v>
      </c>
      <c r="Q2824" t="s">
        <v>73</v>
      </c>
      <c r="R2824" t="s">
        <v>238</v>
      </c>
      <c r="S2824" t="s">
        <v>239</v>
      </c>
      <c r="T2824">
        <v>220</v>
      </c>
      <c r="U2824">
        <v>155</v>
      </c>
      <c r="V2824">
        <v>70.45</v>
      </c>
      <c r="W2824" t="s">
        <v>133</v>
      </c>
      <c r="X2824">
        <v>6317</v>
      </c>
      <c r="Y2824">
        <v>979135</v>
      </c>
      <c r="Z2824">
        <v>64790</v>
      </c>
      <c r="AA2824">
        <v>90985</v>
      </c>
      <c r="AB2824">
        <v>1134910</v>
      </c>
      <c r="AC2824">
        <v>957718</v>
      </c>
      <c r="AD2824">
        <v>177192</v>
      </c>
      <c r="AE2824" t="s">
        <v>78</v>
      </c>
      <c r="AF2824" t="s">
        <v>72</v>
      </c>
      <c r="AG2824" t="s">
        <v>240</v>
      </c>
      <c r="AH2824" t="s">
        <v>146</v>
      </c>
      <c r="AI2824" t="s">
        <v>138</v>
      </c>
      <c r="AJ2824" t="str">
        <f t="shared" si="44"/>
        <v>Dec</v>
      </c>
    </row>
    <row r="2825" spans="1:36" x14ac:dyDescent="0.3">
      <c r="A2825" t="s">
        <v>7112</v>
      </c>
      <c r="B2825" s="33">
        <v>45847</v>
      </c>
      <c r="C2825" t="s">
        <v>93</v>
      </c>
      <c r="D2825" t="s">
        <v>7113</v>
      </c>
      <c r="E2825" t="s">
        <v>173</v>
      </c>
      <c r="F2825" t="s">
        <v>175</v>
      </c>
      <c r="G2825" t="s">
        <v>161</v>
      </c>
      <c r="H2825" t="s">
        <v>163</v>
      </c>
      <c r="I2825">
        <v>1038</v>
      </c>
      <c r="J2825" t="s">
        <v>314</v>
      </c>
      <c r="K2825" t="s">
        <v>1887</v>
      </c>
      <c r="L2825" t="s">
        <v>338</v>
      </c>
      <c r="M2825" t="s">
        <v>530</v>
      </c>
      <c r="N2825">
        <v>151</v>
      </c>
      <c r="O2825">
        <v>1</v>
      </c>
      <c r="P2825">
        <v>9</v>
      </c>
      <c r="Q2825" t="s">
        <v>73</v>
      </c>
      <c r="R2825" t="s">
        <v>238</v>
      </c>
      <c r="S2825" t="s">
        <v>239</v>
      </c>
      <c r="T2825">
        <v>180</v>
      </c>
      <c r="U2825">
        <v>176</v>
      </c>
      <c r="V2825">
        <v>97.78</v>
      </c>
      <c r="W2825" t="s">
        <v>134</v>
      </c>
      <c r="X2825">
        <v>4064</v>
      </c>
      <c r="Y2825">
        <v>715264</v>
      </c>
      <c r="Z2825">
        <v>50160</v>
      </c>
      <c r="AA2825">
        <v>107712</v>
      </c>
      <c r="AB2825">
        <v>873136</v>
      </c>
      <c r="AC2825">
        <v>554435</v>
      </c>
      <c r="AD2825">
        <v>318701</v>
      </c>
      <c r="AE2825" t="s">
        <v>78</v>
      </c>
      <c r="AF2825" t="s">
        <v>75</v>
      </c>
      <c r="AG2825" t="s">
        <v>240</v>
      </c>
      <c r="AH2825" t="s">
        <v>144</v>
      </c>
      <c r="AI2825" t="s">
        <v>139</v>
      </c>
      <c r="AJ2825" t="str">
        <f t="shared" si="44"/>
        <v>Jul</v>
      </c>
    </row>
    <row r="2826" spans="1:36" x14ac:dyDescent="0.3">
      <c r="A2826" t="s">
        <v>7114</v>
      </c>
      <c r="B2826" s="33">
        <v>45688</v>
      </c>
      <c r="C2826" t="s">
        <v>96</v>
      </c>
      <c r="D2826" t="s">
        <v>7115</v>
      </c>
      <c r="E2826" t="s">
        <v>177</v>
      </c>
      <c r="F2826" t="s">
        <v>181</v>
      </c>
      <c r="G2826" t="s">
        <v>162</v>
      </c>
      <c r="H2826" t="s">
        <v>159</v>
      </c>
      <c r="I2826">
        <v>2020</v>
      </c>
      <c r="J2826" t="s">
        <v>304</v>
      </c>
      <c r="K2826" t="s">
        <v>2199</v>
      </c>
      <c r="L2826" t="s">
        <v>1843</v>
      </c>
      <c r="M2826" t="s">
        <v>2873</v>
      </c>
      <c r="N2826">
        <v>269</v>
      </c>
      <c r="O2826">
        <v>27</v>
      </c>
      <c r="P2826">
        <v>42</v>
      </c>
      <c r="Q2826" t="s">
        <v>76</v>
      </c>
      <c r="R2826" t="s">
        <v>238</v>
      </c>
      <c r="S2826" t="s">
        <v>239</v>
      </c>
      <c r="T2826">
        <v>180</v>
      </c>
      <c r="U2826">
        <v>130</v>
      </c>
      <c r="V2826">
        <v>72.22</v>
      </c>
      <c r="W2826" t="s">
        <v>133</v>
      </c>
      <c r="X2826">
        <v>10729</v>
      </c>
      <c r="Y2826">
        <v>1394770</v>
      </c>
      <c r="Z2826">
        <v>38480</v>
      </c>
      <c r="AA2826">
        <v>49140</v>
      </c>
      <c r="AB2826">
        <v>1482390</v>
      </c>
      <c r="AC2826">
        <v>1061524</v>
      </c>
      <c r="AD2826">
        <v>420866</v>
      </c>
      <c r="AE2826" t="s">
        <v>78</v>
      </c>
      <c r="AF2826" t="s">
        <v>81</v>
      </c>
      <c r="AG2826" t="s">
        <v>240</v>
      </c>
      <c r="AH2826" t="s">
        <v>144</v>
      </c>
      <c r="AI2826" t="s">
        <v>139</v>
      </c>
      <c r="AJ2826" t="str">
        <f t="shared" si="44"/>
        <v>Jan</v>
      </c>
    </row>
    <row r="2827" spans="1:36" x14ac:dyDescent="0.3">
      <c r="A2827" t="s">
        <v>7116</v>
      </c>
      <c r="B2827" s="33">
        <v>45812</v>
      </c>
      <c r="C2827" t="s">
        <v>95</v>
      </c>
      <c r="D2827" t="s">
        <v>7117</v>
      </c>
      <c r="E2827" t="s">
        <v>178</v>
      </c>
      <c r="F2827" t="s">
        <v>179</v>
      </c>
      <c r="G2827" t="s">
        <v>157</v>
      </c>
      <c r="H2827" t="s">
        <v>166</v>
      </c>
      <c r="I2827">
        <v>651</v>
      </c>
      <c r="J2827" t="s">
        <v>342</v>
      </c>
      <c r="K2827" t="s">
        <v>2669</v>
      </c>
      <c r="L2827" t="s">
        <v>639</v>
      </c>
      <c r="M2827" t="s">
        <v>2669</v>
      </c>
      <c r="N2827">
        <v>111</v>
      </c>
      <c r="O2827">
        <v>0</v>
      </c>
      <c r="P2827">
        <v>-7</v>
      </c>
      <c r="Q2827" t="s">
        <v>70</v>
      </c>
      <c r="R2827" t="s">
        <v>238</v>
      </c>
      <c r="S2827" t="s">
        <v>239</v>
      </c>
      <c r="T2827">
        <v>180</v>
      </c>
      <c r="U2827">
        <v>146</v>
      </c>
      <c r="V2827">
        <v>81.11</v>
      </c>
      <c r="W2827" t="s">
        <v>133</v>
      </c>
      <c r="X2827">
        <v>8001</v>
      </c>
      <c r="Y2827">
        <v>1168146</v>
      </c>
      <c r="Z2827">
        <v>79424</v>
      </c>
      <c r="AA2827">
        <v>87308</v>
      </c>
      <c r="AB2827">
        <v>1334878</v>
      </c>
      <c r="AC2827">
        <v>1066836</v>
      </c>
      <c r="AD2827">
        <v>268042</v>
      </c>
      <c r="AE2827" t="s">
        <v>75</v>
      </c>
      <c r="AF2827" t="s">
        <v>72</v>
      </c>
      <c r="AG2827" t="s">
        <v>240</v>
      </c>
      <c r="AH2827" t="s">
        <v>144</v>
      </c>
      <c r="AI2827" t="s">
        <v>138</v>
      </c>
      <c r="AJ2827" t="str">
        <f t="shared" si="44"/>
        <v>Jun</v>
      </c>
    </row>
    <row r="2828" spans="1:36" x14ac:dyDescent="0.3">
      <c r="A2828" t="s">
        <v>7118</v>
      </c>
      <c r="B2828" s="33">
        <v>45861</v>
      </c>
      <c r="C2828" t="s">
        <v>96</v>
      </c>
      <c r="D2828" t="s">
        <v>7119</v>
      </c>
      <c r="E2828" t="s">
        <v>174</v>
      </c>
      <c r="F2828" t="s">
        <v>179</v>
      </c>
      <c r="G2828" t="s">
        <v>158</v>
      </c>
      <c r="H2828" t="s">
        <v>166</v>
      </c>
      <c r="I2828">
        <v>1723</v>
      </c>
      <c r="J2828" t="s">
        <v>377</v>
      </c>
      <c r="K2828" t="s">
        <v>2846</v>
      </c>
      <c r="L2828" t="s">
        <v>716</v>
      </c>
      <c r="M2828" t="s">
        <v>322</v>
      </c>
      <c r="N2828">
        <v>213</v>
      </c>
      <c r="O2828">
        <v>26</v>
      </c>
      <c r="P2828">
        <v>30</v>
      </c>
      <c r="Q2828" t="s">
        <v>73</v>
      </c>
      <c r="R2828" t="s">
        <v>238</v>
      </c>
      <c r="S2828" t="s">
        <v>239</v>
      </c>
      <c r="T2828">
        <v>189</v>
      </c>
      <c r="U2828">
        <v>143</v>
      </c>
      <c r="V2828">
        <v>75.66</v>
      </c>
      <c r="W2828" t="s">
        <v>133</v>
      </c>
      <c r="X2828">
        <v>8832</v>
      </c>
      <c r="Y2828">
        <v>1262976</v>
      </c>
      <c r="Z2828">
        <v>54626</v>
      </c>
      <c r="AA2828">
        <v>27027</v>
      </c>
      <c r="AB2828">
        <v>1344629</v>
      </c>
      <c r="AC2828">
        <v>966950</v>
      </c>
      <c r="AD2828">
        <v>377679</v>
      </c>
      <c r="AE2828" t="s">
        <v>78</v>
      </c>
      <c r="AF2828" t="s">
        <v>72</v>
      </c>
      <c r="AG2828" t="s">
        <v>240</v>
      </c>
      <c r="AH2828" t="s">
        <v>144</v>
      </c>
      <c r="AI2828" t="s">
        <v>140</v>
      </c>
      <c r="AJ2828" t="str">
        <f t="shared" si="44"/>
        <v>Jul</v>
      </c>
    </row>
    <row r="2829" spans="1:36" x14ac:dyDescent="0.3">
      <c r="A2829" t="s">
        <v>7120</v>
      </c>
      <c r="B2829" s="33">
        <v>45994</v>
      </c>
      <c r="C2829" t="s">
        <v>96</v>
      </c>
      <c r="D2829" t="s">
        <v>7121</v>
      </c>
      <c r="E2829" t="s">
        <v>180</v>
      </c>
      <c r="F2829" t="s">
        <v>175</v>
      </c>
      <c r="G2829" t="s">
        <v>160</v>
      </c>
      <c r="H2829" t="s">
        <v>163</v>
      </c>
      <c r="I2829">
        <v>440</v>
      </c>
      <c r="J2829" t="s">
        <v>357</v>
      </c>
      <c r="K2829" t="s">
        <v>3978</v>
      </c>
      <c r="L2829" t="s">
        <v>314</v>
      </c>
      <c r="M2829" t="s">
        <v>716</v>
      </c>
      <c r="N2829">
        <v>77</v>
      </c>
      <c r="O2829">
        <v>45</v>
      </c>
      <c r="P2829">
        <v>69</v>
      </c>
      <c r="Q2829" t="s">
        <v>76</v>
      </c>
      <c r="R2829" t="s">
        <v>238</v>
      </c>
      <c r="S2829" t="s">
        <v>239</v>
      </c>
      <c r="T2829">
        <v>189</v>
      </c>
      <c r="U2829">
        <v>131</v>
      </c>
      <c r="V2829">
        <v>69.31</v>
      </c>
      <c r="W2829" t="s">
        <v>133</v>
      </c>
      <c r="X2829">
        <v>8980</v>
      </c>
      <c r="Y2829">
        <v>1176380</v>
      </c>
      <c r="Z2829">
        <v>70740</v>
      </c>
      <c r="AA2829">
        <v>82268</v>
      </c>
      <c r="AB2829">
        <v>1329388</v>
      </c>
      <c r="AC2829">
        <v>907726</v>
      </c>
      <c r="AD2829">
        <v>421662</v>
      </c>
      <c r="AE2829" t="s">
        <v>81</v>
      </c>
      <c r="AF2829" t="s">
        <v>75</v>
      </c>
      <c r="AG2829" t="s">
        <v>240</v>
      </c>
      <c r="AH2829" t="s">
        <v>147</v>
      </c>
      <c r="AI2829" t="s">
        <v>138</v>
      </c>
      <c r="AJ2829" t="str">
        <f t="shared" si="44"/>
        <v>Dec</v>
      </c>
    </row>
    <row r="2830" spans="1:36" x14ac:dyDescent="0.3">
      <c r="A2830" t="s">
        <v>7122</v>
      </c>
      <c r="B2830" s="33">
        <v>45766</v>
      </c>
      <c r="C2830" t="s">
        <v>99</v>
      </c>
      <c r="D2830" t="s">
        <v>7123</v>
      </c>
      <c r="E2830" t="s">
        <v>175</v>
      </c>
      <c r="F2830" t="s">
        <v>176</v>
      </c>
      <c r="G2830" t="s">
        <v>163</v>
      </c>
      <c r="H2830" t="s">
        <v>156</v>
      </c>
      <c r="I2830">
        <v>1491</v>
      </c>
      <c r="J2830" t="s">
        <v>514</v>
      </c>
      <c r="K2830" t="s">
        <v>387</v>
      </c>
      <c r="L2830" t="s">
        <v>463</v>
      </c>
      <c r="M2830" t="s">
        <v>387</v>
      </c>
      <c r="N2830">
        <v>198</v>
      </c>
      <c r="O2830">
        <v>0</v>
      </c>
      <c r="P2830">
        <v>-8</v>
      </c>
      <c r="Q2830" t="s">
        <v>70</v>
      </c>
      <c r="R2830" t="s">
        <v>238</v>
      </c>
      <c r="S2830" t="s">
        <v>239</v>
      </c>
      <c r="T2830">
        <v>180</v>
      </c>
      <c r="U2830">
        <v>155</v>
      </c>
      <c r="V2830">
        <v>86.11</v>
      </c>
      <c r="W2830" t="s">
        <v>133</v>
      </c>
      <c r="X2830">
        <v>9689</v>
      </c>
      <c r="Y2830">
        <v>1501795</v>
      </c>
      <c r="Z2830">
        <v>41850</v>
      </c>
      <c r="AA2830">
        <v>98270</v>
      </c>
      <c r="AB2830">
        <v>1641915</v>
      </c>
      <c r="AC2830">
        <v>1365545</v>
      </c>
      <c r="AD2830">
        <v>276370</v>
      </c>
      <c r="AE2830" t="s">
        <v>75</v>
      </c>
      <c r="AF2830" t="s">
        <v>81</v>
      </c>
      <c r="AG2830" t="s">
        <v>240</v>
      </c>
      <c r="AH2830" t="s">
        <v>145</v>
      </c>
      <c r="AI2830" t="s">
        <v>138</v>
      </c>
      <c r="AJ2830" t="str">
        <f t="shared" si="44"/>
        <v>Apr</v>
      </c>
    </row>
    <row r="2831" spans="1:36" x14ac:dyDescent="0.3">
      <c r="A2831" t="s">
        <v>7124</v>
      </c>
      <c r="B2831" s="33">
        <v>45777</v>
      </c>
      <c r="C2831" t="s">
        <v>95</v>
      </c>
      <c r="D2831" t="s">
        <v>7125</v>
      </c>
      <c r="E2831" t="s">
        <v>177</v>
      </c>
      <c r="F2831" t="s">
        <v>176</v>
      </c>
      <c r="G2831" t="s">
        <v>162</v>
      </c>
      <c r="H2831" t="s">
        <v>156</v>
      </c>
      <c r="I2831">
        <v>2351</v>
      </c>
      <c r="J2831" t="s">
        <v>248</v>
      </c>
      <c r="K2831" t="s">
        <v>1252</v>
      </c>
      <c r="L2831" t="s">
        <v>2878</v>
      </c>
      <c r="M2831" t="s">
        <v>2902</v>
      </c>
      <c r="N2831">
        <v>334</v>
      </c>
      <c r="O2831">
        <v>23</v>
      </c>
      <c r="P2831">
        <v>2</v>
      </c>
      <c r="Q2831" t="s">
        <v>73</v>
      </c>
      <c r="R2831" t="s">
        <v>238</v>
      </c>
      <c r="S2831" t="s">
        <v>239</v>
      </c>
      <c r="T2831">
        <v>220</v>
      </c>
      <c r="U2831">
        <v>125</v>
      </c>
      <c r="V2831">
        <v>56.82</v>
      </c>
      <c r="W2831" t="s">
        <v>133</v>
      </c>
      <c r="X2831">
        <v>5826</v>
      </c>
      <c r="Y2831">
        <v>728250</v>
      </c>
      <c r="Z2831">
        <v>22375</v>
      </c>
      <c r="AA2831">
        <v>59625</v>
      </c>
      <c r="AB2831">
        <v>810250</v>
      </c>
      <c r="AC2831">
        <v>601352</v>
      </c>
      <c r="AD2831">
        <v>208898</v>
      </c>
      <c r="AE2831" t="s">
        <v>78</v>
      </c>
      <c r="AF2831" t="s">
        <v>81</v>
      </c>
      <c r="AG2831" t="s">
        <v>240</v>
      </c>
      <c r="AH2831" t="s">
        <v>144</v>
      </c>
      <c r="AI2831" t="s">
        <v>138</v>
      </c>
      <c r="AJ2831" t="str">
        <f t="shared" si="44"/>
        <v>Apr</v>
      </c>
    </row>
    <row r="2832" spans="1:36" x14ac:dyDescent="0.3">
      <c r="A2832" t="s">
        <v>7126</v>
      </c>
      <c r="B2832" s="33">
        <v>45888</v>
      </c>
      <c r="C2832" t="s">
        <v>97</v>
      </c>
      <c r="D2832" t="s">
        <v>7127</v>
      </c>
      <c r="E2832" t="s">
        <v>176</v>
      </c>
      <c r="F2832" t="s">
        <v>179</v>
      </c>
      <c r="G2832" t="s">
        <v>156</v>
      </c>
      <c r="H2832" t="s">
        <v>166</v>
      </c>
      <c r="I2832">
        <v>1538</v>
      </c>
      <c r="J2832" t="s">
        <v>391</v>
      </c>
      <c r="K2832" t="s">
        <v>719</v>
      </c>
      <c r="L2832" t="s">
        <v>615</v>
      </c>
      <c r="M2832" t="s">
        <v>719</v>
      </c>
      <c r="N2832">
        <v>226</v>
      </c>
      <c r="O2832">
        <v>0</v>
      </c>
      <c r="P2832">
        <v>-10</v>
      </c>
      <c r="Q2832" t="s">
        <v>70</v>
      </c>
      <c r="R2832" t="s">
        <v>238</v>
      </c>
      <c r="S2832" t="s">
        <v>239</v>
      </c>
      <c r="T2832">
        <v>180</v>
      </c>
      <c r="U2832">
        <v>126</v>
      </c>
      <c r="V2832">
        <v>70</v>
      </c>
      <c r="W2832" t="s">
        <v>133</v>
      </c>
      <c r="X2832">
        <v>5252</v>
      </c>
      <c r="Y2832">
        <v>661752</v>
      </c>
      <c r="Z2832">
        <v>56322</v>
      </c>
      <c r="AA2832">
        <v>40824</v>
      </c>
      <c r="AB2832">
        <v>758898</v>
      </c>
      <c r="AC2832">
        <v>661472</v>
      </c>
      <c r="AD2832">
        <v>97426</v>
      </c>
      <c r="AE2832" t="s">
        <v>81</v>
      </c>
      <c r="AF2832" t="s">
        <v>72</v>
      </c>
      <c r="AG2832" t="s">
        <v>240</v>
      </c>
      <c r="AH2832" t="s">
        <v>144</v>
      </c>
      <c r="AI2832" t="s">
        <v>138</v>
      </c>
      <c r="AJ2832" t="str">
        <f t="shared" si="44"/>
        <v>Aug</v>
      </c>
    </row>
    <row r="2833" spans="1:36" x14ac:dyDescent="0.3">
      <c r="A2833" t="s">
        <v>7128</v>
      </c>
      <c r="B2833" s="33">
        <v>45935</v>
      </c>
      <c r="C2833" t="s">
        <v>95</v>
      </c>
      <c r="D2833" t="s">
        <v>3055</v>
      </c>
      <c r="E2833" t="s">
        <v>179</v>
      </c>
      <c r="F2833" t="s">
        <v>172</v>
      </c>
      <c r="G2833" t="s">
        <v>166</v>
      </c>
      <c r="H2833" t="s">
        <v>155</v>
      </c>
      <c r="I2833">
        <v>1470</v>
      </c>
      <c r="J2833" t="s">
        <v>362</v>
      </c>
      <c r="K2833" t="s">
        <v>236</v>
      </c>
      <c r="L2833" t="s">
        <v>5963</v>
      </c>
      <c r="M2833" t="s">
        <v>2581</v>
      </c>
      <c r="N2833">
        <v>180</v>
      </c>
      <c r="O2833">
        <v>50</v>
      </c>
      <c r="P2833">
        <v>57</v>
      </c>
      <c r="Q2833" t="s">
        <v>76</v>
      </c>
      <c r="R2833" t="s">
        <v>238</v>
      </c>
      <c r="S2833" t="s">
        <v>239</v>
      </c>
      <c r="T2833">
        <v>186</v>
      </c>
      <c r="U2833">
        <v>146</v>
      </c>
      <c r="V2833">
        <v>78.489999999999995</v>
      </c>
      <c r="W2833" t="s">
        <v>133</v>
      </c>
      <c r="X2833">
        <v>4897</v>
      </c>
      <c r="Y2833">
        <v>714962</v>
      </c>
      <c r="Z2833">
        <v>63218</v>
      </c>
      <c r="AA2833">
        <v>73146</v>
      </c>
      <c r="AB2833">
        <v>851326</v>
      </c>
      <c r="AC2833">
        <v>629937</v>
      </c>
      <c r="AD2833">
        <v>221389</v>
      </c>
      <c r="AE2833" t="s">
        <v>72</v>
      </c>
      <c r="AF2833" t="s">
        <v>81</v>
      </c>
      <c r="AG2833" t="s">
        <v>240</v>
      </c>
      <c r="AH2833" t="s">
        <v>144</v>
      </c>
      <c r="AI2833" t="s">
        <v>139</v>
      </c>
      <c r="AJ2833" t="str">
        <f t="shared" si="44"/>
        <v>Oct</v>
      </c>
    </row>
    <row r="2834" spans="1:36" x14ac:dyDescent="0.3">
      <c r="A2834" t="s">
        <v>7129</v>
      </c>
      <c r="B2834" s="33">
        <v>45926</v>
      </c>
      <c r="C2834" t="s">
        <v>99</v>
      </c>
      <c r="D2834" t="s">
        <v>7130</v>
      </c>
      <c r="E2834" t="s">
        <v>176</v>
      </c>
      <c r="F2834" t="s">
        <v>179</v>
      </c>
      <c r="G2834" t="s">
        <v>156</v>
      </c>
      <c r="H2834" t="s">
        <v>166</v>
      </c>
      <c r="I2834">
        <v>2373</v>
      </c>
      <c r="J2834" t="s">
        <v>292</v>
      </c>
      <c r="K2834" t="s">
        <v>803</v>
      </c>
      <c r="L2834" t="s">
        <v>4961</v>
      </c>
      <c r="M2834" t="s">
        <v>803</v>
      </c>
      <c r="N2834">
        <v>299</v>
      </c>
      <c r="O2834">
        <v>9</v>
      </c>
      <c r="P2834">
        <v>-10</v>
      </c>
      <c r="Q2834" t="s">
        <v>73</v>
      </c>
      <c r="R2834" t="s">
        <v>238</v>
      </c>
      <c r="S2834" t="s">
        <v>239</v>
      </c>
      <c r="T2834">
        <v>180</v>
      </c>
      <c r="U2834">
        <v>127</v>
      </c>
      <c r="V2834">
        <v>70.56</v>
      </c>
      <c r="W2834" t="s">
        <v>133</v>
      </c>
      <c r="X2834">
        <v>6423</v>
      </c>
      <c r="Y2834">
        <v>815721</v>
      </c>
      <c r="Z2834">
        <v>19431</v>
      </c>
      <c r="AA2834">
        <v>87122</v>
      </c>
      <c r="AB2834">
        <v>922274</v>
      </c>
      <c r="AC2834">
        <v>730499</v>
      </c>
      <c r="AD2834">
        <v>191775</v>
      </c>
      <c r="AE2834" t="s">
        <v>81</v>
      </c>
      <c r="AF2834" t="s">
        <v>72</v>
      </c>
      <c r="AG2834" t="s">
        <v>240</v>
      </c>
      <c r="AH2834" t="s">
        <v>144</v>
      </c>
      <c r="AI2834" t="s">
        <v>138</v>
      </c>
      <c r="AJ2834" t="str">
        <f t="shared" si="44"/>
        <v>Sep</v>
      </c>
    </row>
    <row r="2835" spans="1:36" x14ac:dyDescent="0.3">
      <c r="A2835" t="s">
        <v>7131</v>
      </c>
      <c r="B2835" s="33">
        <v>45834</v>
      </c>
      <c r="C2835" t="s">
        <v>98</v>
      </c>
      <c r="D2835" t="s">
        <v>7132</v>
      </c>
      <c r="E2835" t="s">
        <v>180</v>
      </c>
      <c r="F2835" t="s">
        <v>179</v>
      </c>
      <c r="G2835" t="s">
        <v>160</v>
      </c>
      <c r="H2835" t="s">
        <v>166</v>
      </c>
      <c r="I2835">
        <v>2143</v>
      </c>
      <c r="J2835" t="s">
        <v>420</v>
      </c>
      <c r="K2835" t="s">
        <v>1606</v>
      </c>
      <c r="L2835" t="s">
        <v>2043</v>
      </c>
      <c r="M2835" t="s">
        <v>1606</v>
      </c>
      <c r="N2835">
        <v>302</v>
      </c>
      <c r="O2835">
        <v>4</v>
      </c>
      <c r="P2835">
        <v>0</v>
      </c>
      <c r="Q2835" t="s">
        <v>73</v>
      </c>
      <c r="R2835" t="s">
        <v>238</v>
      </c>
      <c r="S2835" t="s">
        <v>239</v>
      </c>
      <c r="T2835">
        <v>180</v>
      </c>
      <c r="U2835">
        <v>109</v>
      </c>
      <c r="V2835">
        <v>60.56</v>
      </c>
      <c r="W2835" t="s">
        <v>135</v>
      </c>
      <c r="X2835">
        <v>10068</v>
      </c>
      <c r="Y2835">
        <v>1097412</v>
      </c>
      <c r="Z2835">
        <v>25942</v>
      </c>
      <c r="AA2835">
        <v>55263</v>
      </c>
      <c r="AB2835">
        <v>1178617</v>
      </c>
      <c r="AC2835">
        <v>700835</v>
      </c>
      <c r="AD2835">
        <v>477782</v>
      </c>
      <c r="AE2835" t="s">
        <v>81</v>
      </c>
      <c r="AF2835" t="s">
        <v>72</v>
      </c>
      <c r="AG2835" t="s">
        <v>240</v>
      </c>
      <c r="AH2835" t="s">
        <v>144</v>
      </c>
      <c r="AI2835" t="s">
        <v>139</v>
      </c>
      <c r="AJ2835" t="str">
        <f t="shared" si="44"/>
        <v>Jun</v>
      </c>
    </row>
    <row r="2836" spans="1:36" x14ac:dyDescent="0.3">
      <c r="A2836" t="s">
        <v>7133</v>
      </c>
      <c r="B2836" s="33">
        <v>45748</v>
      </c>
      <c r="C2836" t="s">
        <v>98</v>
      </c>
      <c r="D2836" t="s">
        <v>7134</v>
      </c>
      <c r="E2836" t="s">
        <v>177</v>
      </c>
      <c r="F2836" t="s">
        <v>173</v>
      </c>
      <c r="G2836" t="s">
        <v>162</v>
      </c>
      <c r="H2836" t="s">
        <v>161</v>
      </c>
      <c r="I2836">
        <v>710</v>
      </c>
      <c r="J2836" t="s">
        <v>603</v>
      </c>
      <c r="K2836" t="s">
        <v>5963</v>
      </c>
      <c r="L2836" t="s">
        <v>3642</v>
      </c>
      <c r="M2836" t="s">
        <v>5963</v>
      </c>
      <c r="N2836">
        <v>110</v>
      </c>
      <c r="O2836">
        <v>20</v>
      </c>
      <c r="P2836">
        <v>0</v>
      </c>
      <c r="Q2836" t="s">
        <v>73</v>
      </c>
      <c r="R2836" t="s">
        <v>238</v>
      </c>
      <c r="S2836" t="s">
        <v>239</v>
      </c>
      <c r="T2836">
        <v>186</v>
      </c>
      <c r="U2836">
        <v>144</v>
      </c>
      <c r="V2836">
        <v>77.42</v>
      </c>
      <c r="W2836" t="s">
        <v>133</v>
      </c>
      <c r="X2836">
        <v>8531</v>
      </c>
      <c r="Y2836">
        <v>1228464</v>
      </c>
      <c r="Z2836">
        <v>39888</v>
      </c>
      <c r="AA2836">
        <v>67104</v>
      </c>
      <c r="AB2836">
        <v>1335456</v>
      </c>
      <c r="AC2836">
        <v>1013887</v>
      </c>
      <c r="AD2836">
        <v>321569</v>
      </c>
      <c r="AE2836" t="s">
        <v>78</v>
      </c>
      <c r="AF2836" t="s">
        <v>78</v>
      </c>
      <c r="AG2836" t="s">
        <v>240</v>
      </c>
      <c r="AH2836" t="s">
        <v>146</v>
      </c>
      <c r="AI2836" t="s">
        <v>139</v>
      </c>
      <c r="AJ2836" t="str">
        <f t="shared" si="44"/>
        <v>Apr</v>
      </c>
    </row>
    <row r="2837" spans="1:36" x14ac:dyDescent="0.3">
      <c r="A2837" t="s">
        <v>7135</v>
      </c>
      <c r="B2837" s="33">
        <v>46011</v>
      </c>
      <c r="C2837" t="s">
        <v>99</v>
      </c>
      <c r="D2837" t="s">
        <v>7136</v>
      </c>
      <c r="E2837" t="s">
        <v>177</v>
      </c>
      <c r="F2837" t="s">
        <v>179</v>
      </c>
      <c r="G2837" t="s">
        <v>162</v>
      </c>
      <c r="H2837" t="s">
        <v>166</v>
      </c>
      <c r="I2837">
        <v>1692</v>
      </c>
      <c r="J2837" t="s">
        <v>353</v>
      </c>
      <c r="K2837" t="s">
        <v>254</v>
      </c>
      <c r="L2837" t="s">
        <v>723</v>
      </c>
      <c r="M2837" t="s">
        <v>1823</v>
      </c>
      <c r="N2837">
        <v>221</v>
      </c>
      <c r="O2837">
        <v>12</v>
      </c>
      <c r="P2837">
        <v>35</v>
      </c>
      <c r="Q2837" t="s">
        <v>76</v>
      </c>
      <c r="R2837" t="s">
        <v>238</v>
      </c>
      <c r="S2837" t="s">
        <v>239</v>
      </c>
      <c r="T2837">
        <v>150</v>
      </c>
      <c r="U2837">
        <v>125</v>
      </c>
      <c r="V2837">
        <v>83.33</v>
      </c>
      <c r="W2837" t="s">
        <v>135</v>
      </c>
      <c r="X2837">
        <v>8619</v>
      </c>
      <c r="Y2837">
        <v>1077375</v>
      </c>
      <c r="Z2837">
        <v>50625</v>
      </c>
      <c r="AA2837">
        <v>35000</v>
      </c>
      <c r="AB2837">
        <v>1163000</v>
      </c>
      <c r="AC2837">
        <v>975828</v>
      </c>
      <c r="AD2837">
        <v>187172</v>
      </c>
      <c r="AE2837" t="s">
        <v>78</v>
      </c>
      <c r="AF2837" t="s">
        <v>72</v>
      </c>
      <c r="AG2837" t="s">
        <v>240</v>
      </c>
      <c r="AH2837" t="s">
        <v>144</v>
      </c>
      <c r="AI2837" t="s">
        <v>139</v>
      </c>
      <c r="AJ2837" t="str">
        <f t="shared" si="44"/>
        <v>Dec</v>
      </c>
    </row>
    <row r="2838" spans="1:36" x14ac:dyDescent="0.3">
      <c r="A2838" t="s">
        <v>7137</v>
      </c>
      <c r="B2838" s="33">
        <v>46009</v>
      </c>
      <c r="C2838" t="s">
        <v>96</v>
      </c>
      <c r="D2838" t="s">
        <v>7138</v>
      </c>
      <c r="E2838" t="s">
        <v>179</v>
      </c>
      <c r="F2838" t="s">
        <v>174</v>
      </c>
      <c r="G2838" t="s">
        <v>166</v>
      </c>
      <c r="H2838" t="s">
        <v>158</v>
      </c>
      <c r="I2838">
        <v>1679</v>
      </c>
      <c r="J2838" t="s">
        <v>345</v>
      </c>
      <c r="K2838" t="s">
        <v>956</v>
      </c>
      <c r="L2838" t="s">
        <v>377</v>
      </c>
      <c r="M2838" t="s">
        <v>956</v>
      </c>
      <c r="N2838">
        <v>224</v>
      </c>
      <c r="O2838">
        <v>0</v>
      </c>
      <c r="P2838">
        <v>-8</v>
      </c>
      <c r="Q2838" t="s">
        <v>70</v>
      </c>
      <c r="R2838" t="s">
        <v>238</v>
      </c>
      <c r="S2838" t="s">
        <v>239</v>
      </c>
      <c r="T2838">
        <v>189</v>
      </c>
      <c r="U2838">
        <v>130</v>
      </c>
      <c r="V2838">
        <v>68.78</v>
      </c>
      <c r="W2838" t="s">
        <v>135</v>
      </c>
      <c r="X2838">
        <v>8363</v>
      </c>
      <c r="Y2838">
        <v>1087190</v>
      </c>
      <c r="Z2838">
        <v>47320</v>
      </c>
      <c r="AA2838">
        <v>76960</v>
      </c>
      <c r="AB2838">
        <v>1211470</v>
      </c>
      <c r="AC2838">
        <v>847075</v>
      </c>
      <c r="AD2838">
        <v>364395</v>
      </c>
      <c r="AE2838" t="s">
        <v>72</v>
      </c>
      <c r="AF2838" t="s">
        <v>78</v>
      </c>
      <c r="AG2838" t="s">
        <v>240</v>
      </c>
      <c r="AH2838" t="s">
        <v>144</v>
      </c>
      <c r="AI2838" t="s">
        <v>139</v>
      </c>
      <c r="AJ2838" t="str">
        <f t="shared" si="44"/>
        <v>Dec</v>
      </c>
    </row>
    <row r="2839" spans="1:36" x14ac:dyDescent="0.3">
      <c r="A2839" t="s">
        <v>7139</v>
      </c>
      <c r="B2839" s="33">
        <v>45740</v>
      </c>
      <c r="C2839" t="s">
        <v>96</v>
      </c>
      <c r="D2839" t="s">
        <v>7140</v>
      </c>
      <c r="E2839" t="s">
        <v>175</v>
      </c>
      <c r="F2839" t="s">
        <v>178</v>
      </c>
      <c r="G2839" t="s">
        <v>163</v>
      </c>
      <c r="H2839" t="s">
        <v>157</v>
      </c>
      <c r="I2839">
        <v>1442</v>
      </c>
      <c r="J2839" t="s">
        <v>368</v>
      </c>
      <c r="K2839" t="s">
        <v>4159</v>
      </c>
      <c r="L2839" t="s">
        <v>1979</v>
      </c>
      <c r="M2839" t="s">
        <v>5990</v>
      </c>
      <c r="N2839">
        <v>188</v>
      </c>
      <c r="O2839">
        <v>28</v>
      </c>
      <c r="P2839">
        <v>30</v>
      </c>
      <c r="Q2839" t="s">
        <v>73</v>
      </c>
      <c r="R2839" t="s">
        <v>238</v>
      </c>
      <c r="S2839" t="s">
        <v>239</v>
      </c>
      <c r="T2839">
        <v>150</v>
      </c>
      <c r="U2839">
        <v>88</v>
      </c>
      <c r="V2839">
        <v>58.67</v>
      </c>
      <c r="W2839" t="s">
        <v>133</v>
      </c>
      <c r="X2839">
        <v>5503</v>
      </c>
      <c r="Y2839">
        <v>484264</v>
      </c>
      <c r="Z2839">
        <v>27104</v>
      </c>
      <c r="AA2839">
        <v>49456</v>
      </c>
      <c r="AB2839">
        <v>560824</v>
      </c>
      <c r="AC2839">
        <v>402489</v>
      </c>
      <c r="AD2839">
        <v>158335</v>
      </c>
      <c r="AE2839" t="s">
        <v>75</v>
      </c>
      <c r="AF2839" t="s">
        <v>75</v>
      </c>
      <c r="AG2839" t="s">
        <v>240</v>
      </c>
      <c r="AH2839" t="s">
        <v>146</v>
      </c>
      <c r="AI2839" t="s">
        <v>138</v>
      </c>
      <c r="AJ2839" t="str">
        <f t="shared" si="44"/>
        <v>Mar</v>
      </c>
    </row>
    <row r="2840" spans="1:36" x14ac:dyDescent="0.3">
      <c r="A2840" t="s">
        <v>7141</v>
      </c>
      <c r="B2840" s="33">
        <v>45897</v>
      </c>
      <c r="C2840" t="s">
        <v>93</v>
      </c>
      <c r="D2840" t="s">
        <v>7142</v>
      </c>
      <c r="E2840" t="s">
        <v>179</v>
      </c>
      <c r="F2840" t="s">
        <v>175</v>
      </c>
      <c r="G2840" t="s">
        <v>166</v>
      </c>
      <c r="H2840" t="s">
        <v>163</v>
      </c>
      <c r="I2840">
        <v>1034</v>
      </c>
      <c r="J2840" t="s">
        <v>248</v>
      </c>
      <c r="K2840" t="s">
        <v>1255</v>
      </c>
      <c r="L2840" t="s">
        <v>2564</v>
      </c>
      <c r="M2840" t="s">
        <v>1427</v>
      </c>
      <c r="N2840">
        <v>136</v>
      </c>
      <c r="O2840">
        <v>40</v>
      </c>
      <c r="P2840">
        <v>32</v>
      </c>
      <c r="Q2840" t="s">
        <v>76</v>
      </c>
      <c r="R2840" t="s">
        <v>238</v>
      </c>
      <c r="S2840" t="s">
        <v>239</v>
      </c>
      <c r="T2840">
        <v>150</v>
      </c>
      <c r="U2840">
        <v>100</v>
      </c>
      <c r="V2840">
        <v>66.67</v>
      </c>
      <c r="W2840" t="s">
        <v>133</v>
      </c>
      <c r="X2840">
        <v>3417</v>
      </c>
      <c r="Y2840">
        <v>341700</v>
      </c>
      <c r="Z2840">
        <v>38200</v>
      </c>
      <c r="AA2840">
        <v>16400</v>
      </c>
      <c r="AB2840">
        <v>396300</v>
      </c>
      <c r="AC2840">
        <v>235585</v>
      </c>
      <c r="AD2840">
        <v>160715</v>
      </c>
      <c r="AE2840" t="s">
        <v>72</v>
      </c>
      <c r="AF2840" t="s">
        <v>75</v>
      </c>
      <c r="AG2840" t="s">
        <v>240</v>
      </c>
      <c r="AH2840" t="s">
        <v>144</v>
      </c>
      <c r="AI2840" t="s">
        <v>138</v>
      </c>
      <c r="AJ2840" t="str">
        <f t="shared" si="44"/>
        <v>Aug</v>
      </c>
    </row>
    <row r="2841" spans="1:36" x14ac:dyDescent="0.3">
      <c r="A2841" t="s">
        <v>7143</v>
      </c>
      <c r="B2841" s="33">
        <v>45703</v>
      </c>
      <c r="C2841" t="s">
        <v>95</v>
      </c>
      <c r="D2841" t="s">
        <v>7144</v>
      </c>
      <c r="E2841" t="s">
        <v>178</v>
      </c>
      <c r="F2841" t="s">
        <v>177</v>
      </c>
      <c r="G2841" t="s">
        <v>157</v>
      </c>
      <c r="H2841" t="s">
        <v>162</v>
      </c>
      <c r="I2841">
        <v>1330</v>
      </c>
      <c r="J2841" t="s">
        <v>381</v>
      </c>
      <c r="K2841" t="s">
        <v>1068</v>
      </c>
      <c r="L2841" t="s">
        <v>381</v>
      </c>
      <c r="M2841" t="s">
        <v>634</v>
      </c>
      <c r="N2841">
        <v>193</v>
      </c>
      <c r="O2841">
        <v>15</v>
      </c>
      <c r="P2841">
        <v>18</v>
      </c>
      <c r="Q2841" t="s">
        <v>73</v>
      </c>
      <c r="R2841" t="s">
        <v>238</v>
      </c>
      <c r="S2841" t="s">
        <v>239</v>
      </c>
      <c r="T2841">
        <v>150</v>
      </c>
      <c r="U2841">
        <v>78</v>
      </c>
      <c r="V2841">
        <v>52</v>
      </c>
      <c r="W2841" t="s">
        <v>133</v>
      </c>
      <c r="X2841">
        <v>7285</v>
      </c>
      <c r="Y2841">
        <v>568230</v>
      </c>
      <c r="Z2841">
        <v>38298</v>
      </c>
      <c r="AA2841">
        <v>30264</v>
      </c>
      <c r="AB2841">
        <v>636792</v>
      </c>
      <c r="AC2841">
        <v>452094</v>
      </c>
      <c r="AD2841">
        <v>184698</v>
      </c>
      <c r="AE2841" t="s">
        <v>75</v>
      </c>
      <c r="AF2841" t="s">
        <v>78</v>
      </c>
      <c r="AG2841" t="s">
        <v>240</v>
      </c>
      <c r="AH2841" t="s">
        <v>146</v>
      </c>
      <c r="AI2841" t="s">
        <v>138</v>
      </c>
      <c r="AJ2841" t="str">
        <f t="shared" si="44"/>
        <v>Feb</v>
      </c>
    </row>
    <row r="2842" spans="1:36" x14ac:dyDescent="0.3">
      <c r="A2842" t="s">
        <v>7145</v>
      </c>
      <c r="B2842" s="33">
        <v>45721</v>
      </c>
      <c r="C2842" t="s">
        <v>95</v>
      </c>
      <c r="D2842" t="s">
        <v>7146</v>
      </c>
      <c r="E2842" t="s">
        <v>177</v>
      </c>
      <c r="F2842" t="s">
        <v>175</v>
      </c>
      <c r="G2842" t="s">
        <v>162</v>
      </c>
      <c r="H2842" t="s">
        <v>163</v>
      </c>
      <c r="I2842">
        <v>2200</v>
      </c>
      <c r="J2842" t="s">
        <v>243</v>
      </c>
      <c r="K2842" t="s">
        <v>3831</v>
      </c>
      <c r="L2842" t="s">
        <v>460</v>
      </c>
      <c r="M2842" t="s">
        <v>4487</v>
      </c>
      <c r="N2842">
        <v>272</v>
      </c>
      <c r="O2842">
        <v>22</v>
      </c>
      <c r="P2842">
        <v>29</v>
      </c>
      <c r="Q2842" t="s">
        <v>73</v>
      </c>
      <c r="R2842" t="s">
        <v>238</v>
      </c>
      <c r="S2842" t="s">
        <v>239</v>
      </c>
      <c r="T2842">
        <v>180</v>
      </c>
      <c r="U2842">
        <v>176</v>
      </c>
      <c r="V2842">
        <v>97.78</v>
      </c>
      <c r="W2842" t="s">
        <v>133</v>
      </c>
      <c r="X2842">
        <v>5345</v>
      </c>
      <c r="Y2842">
        <v>940720</v>
      </c>
      <c r="Z2842">
        <v>87120</v>
      </c>
      <c r="AA2842">
        <v>78496</v>
      </c>
      <c r="AB2842">
        <v>1106336</v>
      </c>
      <c r="AC2842">
        <v>725014</v>
      </c>
      <c r="AD2842">
        <v>381322</v>
      </c>
      <c r="AE2842" t="s">
        <v>78</v>
      </c>
      <c r="AF2842" t="s">
        <v>75</v>
      </c>
      <c r="AG2842" t="s">
        <v>240</v>
      </c>
      <c r="AH2842" t="s">
        <v>146</v>
      </c>
      <c r="AI2842" t="s">
        <v>139</v>
      </c>
      <c r="AJ2842" t="str">
        <f t="shared" si="44"/>
        <v>Mar</v>
      </c>
    </row>
    <row r="2843" spans="1:36" x14ac:dyDescent="0.3">
      <c r="A2843" t="s">
        <v>7147</v>
      </c>
      <c r="B2843" s="33">
        <v>45670</v>
      </c>
      <c r="C2843" t="s">
        <v>96</v>
      </c>
      <c r="D2843" t="s">
        <v>7148</v>
      </c>
      <c r="E2843" t="s">
        <v>181</v>
      </c>
      <c r="F2843" t="s">
        <v>177</v>
      </c>
      <c r="G2843" t="s">
        <v>159</v>
      </c>
      <c r="H2843" t="s">
        <v>162</v>
      </c>
      <c r="I2843">
        <v>1358</v>
      </c>
      <c r="J2843" t="s">
        <v>1045</v>
      </c>
      <c r="K2843" t="s">
        <v>447</v>
      </c>
      <c r="L2843" t="s">
        <v>639</v>
      </c>
      <c r="M2843" t="s">
        <v>447</v>
      </c>
      <c r="N2843">
        <v>180</v>
      </c>
      <c r="O2843">
        <v>0</v>
      </c>
      <c r="P2843">
        <v>0</v>
      </c>
      <c r="Q2843" t="s">
        <v>70</v>
      </c>
      <c r="R2843" t="s">
        <v>238</v>
      </c>
      <c r="S2843" t="s">
        <v>239</v>
      </c>
      <c r="T2843">
        <v>220</v>
      </c>
      <c r="U2843">
        <v>150</v>
      </c>
      <c r="V2843">
        <v>68.180000000000007</v>
      </c>
      <c r="W2843" t="s">
        <v>135</v>
      </c>
      <c r="X2843">
        <v>10202</v>
      </c>
      <c r="Y2843">
        <v>1530300</v>
      </c>
      <c r="Z2843">
        <v>69450</v>
      </c>
      <c r="AA2843">
        <v>33300</v>
      </c>
      <c r="AB2843">
        <v>1633050</v>
      </c>
      <c r="AC2843">
        <v>1084709</v>
      </c>
      <c r="AD2843">
        <v>548341</v>
      </c>
      <c r="AE2843" t="s">
        <v>81</v>
      </c>
      <c r="AF2843" t="s">
        <v>78</v>
      </c>
      <c r="AG2843" t="s">
        <v>240</v>
      </c>
      <c r="AH2843" t="s">
        <v>144</v>
      </c>
      <c r="AI2843" t="s">
        <v>138</v>
      </c>
      <c r="AJ2843" t="str">
        <f t="shared" si="44"/>
        <v>Jan</v>
      </c>
    </row>
    <row r="2844" spans="1:36" x14ac:dyDescent="0.3">
      <c r="A2844" t="s">
        <v>7149</v>
      </c>
      <c r="B2844" s="33">
        <v>45833</v>
      </c>
      <c r="C2844" t="s">
        <v>99</v>
      </c>
      <c r="D2844" t="s">
        <v>7150</v>
      </c>
      <c r="E2844" t="s">
        <v>179</v>
      </c>
      <c r="F2844" t="s">
        <v>181</v>
      </c>
      <c r="G2844" t="s">
        <v>166</v>
      </c>
      <c r="H2844" t="s">
        <v>159</v>
      </c>
      <c r="I2844">
        <v>972</v>
      </c>
      <c r="J2844" t="s">
        <v>336</v>
      </c>
      <c r="K2844" t="s">
        <v>243</v>
      </c>
      <c r="L2844" t="s">
        <v>1459</v>
      </c>
      <c r="M2844" t="s">
        <v>1575</v>
      </c>
      <c r="N2844">
        <v>150</v>
      </c>
      <c r="O2844">
        <v>71</v>
      </c>
      <c r="P2844">
        <v>47</v>
      </c>
      <c r="Q2844" t="s">
        <v>76</v>
      </c>
      <c r="R2844" t="s">
        <v>238</v>
      </c>
      <c r="S2844" t="s">
        <v>239</v>
      </c>
      <c r="T2844">
        <v>186</v>
      </c>
      <c r="U2844">
        <v>108</v>
      </c>
      <c r="V2844">
        <v>58.06</v>
      </c>
      <c r="W2844" t="s">
        <v>133</v>
      </c>
      <c r="X2844">
        <v>6368</v>
      </c>
      <c r="Y2844">
        <v>687744</v>
      </c>
      <c r="Z2844">
        <v>51516</v>
      </c>
      <c r="AA2844">
        <v>22032</v>
      </c>
      <c r="AB2844">
        <v>761292</v>
      </c>
      <c r="AC2844">
        <v>449458</v>
      </c>
      <c r="AD2844">
        <v>311834</v>
      </c>
      <c r="AE2844" t="s">
        <v>72</v>
      </c>
      <c r="AF2844" t="s">
        <v>81</v>
      </c>
      <c r="AG2844" t="s">
        <v>240</v>
      </c>
      <c r="AH2844" t="s">
        <v>144</v>
      </c>
      <c r="AI2844" t="s">
        <v>140</v>
      </c>
      <c r="AJ2844" t="str">
        <f t="shared" si="44"/>
        <v>Jun</v>
      </c>
    </row>
    <row r="2845" spans="1:36" x14ac:dyDescent="0.3">
      <c r="A2845" t="s">
        <v>7151</v>
      </c>
      <c r="B2845" s="33">
        <v>45696</v>
      </c>
      <c r="C2845" t="s">
        <v>99</v>
      </c>
      <c r="D2845" t="s">
        <v>7152</v>
      </c>
      <c r="E2845" t="s">
        <v>179</v>
      </c>
      <c r="F2845" t="s">
        <v>178</v>
      </c>
      <c r="G2845" t="s">
        <v>166</v>
      </c>
      <c r="H2845" t="s">
        <v>157</v>
      </c>
      <c r="I2845">
        <v>1155</v>
      </c>
      <c r="J2845" t="s">
        <v>314</v>
      </c>
      <c r="K2845" t="s">
        <v>1503</v>
      </c>
      <c r="L2845" t="s">
        <v>581</v>
      </c>
      <c r="M2845" t="s">
        <v>1503</v>
      </c>
      <c r="N2845">
        <v>170</v>
      </c>
      <c r="O2845">
        <v>0</v>
      </c>
      <c r="P2845">
        <v>-3</v>
      </c>
      <c r="Q2845" t="s">
        <v>70</v>
      </c>
      <c r="R2845" t="s">
        <v>238</v>
      </c>
      <c r="S2845" t="s">
        <v>239</v>
      </c>
      <c r="T2845">
        <v>180</v>
      </c>
      <c r="U2845">
        <v>169</v>
      </c>
      <c r="V2845">
        <v>93.89</v>
      </c>
      <c r="W2845" t="s">
        <v>135</v>
      </c>
      <c r="X2845">
        <v>5041</v>
      </c>
      <c r="Y2845">
        <v>851929</v>
      </c>
      <c r="Z2845">
        <v>37687</v>
      </c>
      <c r="AA2845">
        <v>85514</v>
      </c>
      <c r="AB2845">
        <v>975130</v>
      </c>
      <c r="AC2845">
        <v>772178</v>
      </c>
      <c r="AD2845">
        <v>202952</v>
      </c>
      <c r="AE2845" t="s">
        <v>72</v>
      </c>
      <c r="AF2845" t="s">
        <v>75</v>
      </c>
      <c r="AG2845" t="s">
        <v>240</v>
      </c>
      <c r="AH2845" t="s">
        <v>147</v>
      </c>
      <c r="AI2845" t="s">
        <v>138</v>
      </c>
      <c r="AJ2845" t="str">
        <f t="shared" si="44"/>
        <v>Feb</v>
      </c>
    </row>
    <row r="2846" spans="1:36" x14ac:dyDescent="0.3">
      <c r="A2846" t="s">
        <v>7153</v>
      </c>
      <c r="B2846" s="33">
        <v>45756</v>
      </c>
      <c r="C2846" t="s">
        <v>93</v>
      </c>
      <c r="D2846" t="s">
        <v>7154</v>
      </c>
      <c r="E2846" t="s">
        <v>180</v>
      </c>
      <c r="F2846" t="s">
        <v>174</v>
      </c>
      <c r="G2846" t="s">
        <v>160</v>
      </c>
      <c r="H2846" t="s">
        <v>158</v>
      </c>
      <c r="I2846">
        <v>1749</v>
      </c>
      <c r="J2846" t="s">
        <v>368</v>
      </c>
      <c r="K2846" t="s">
        <v>6503</v>
      </c>
      <c r="L2846" t="s">
        <v>2986</v>
      </c>
      <c r="M2846" t="s">
        <v>6503</v>
      </c>
      <c r="N2846">
        <v>263</v>
      </c>
      <c r="O2846">
        <v>20</v>
      </c>
      <c r="P2846">
        <v>-1</v>
      </c>
      <c r="Q2846" t="s">
        <v>73</v>
      </c>
      <c r="R2846" t="s">
        <v>238</v>
      </c>
      <c r="S2846" t="s">
        <v>239</v>
      </c>
      <c r="T2846">
        <v>189</v>
      </c>
      <c r="U2846">
        <v>144</v>
      </c>
      <c r="V2846">
        <v>76.19</v>
      </c>
      <c r="W2846" t="s">
        <v>134</v>
      </c>
      <c r="X2846">
        <v>9947</v>
      </c>
      <c r="Y2846">
        <v>1432368</v>
      </c>
      <c r="Z2846">
        <v>57024</v>
      </c>
      <c r="AA2846">
        <v>109296</v>
      </c>
      <c r="AB2846">
        <v>1598688</v>
      </c>
      <c r="AC2846">
        <v>1208255</v>
      </c>
      <c r="AD2846">
        <v>390433</v>
      </c>
      <c r="AE2846" t="s">
        <v>81</v>
      </c>
      <c r="AF2846" t="s">
        <v>78</v>
      </c>
      <c r="AG2846" t="s">
        <v>240</v>
      </c>
      <c r="AH2846" t="s">
        <v>145</v>
      </c>
      <c r="AI2846" t="s">
        <v>138</v>
      </c>
      <c r="AJ2846" t="str">
        <f t="shared" si="44"/>
        <v>Apr</v>
      </c>
    </row>
    <row r="2847" spans="1:36" x14ac:dyDescent="0.3">
      <c r="A2847" t="s">
        <v>7155</v>
      </c>
      <c r="B2847" s="33">
        <v>45858</v>
      </c>
      <c r="C2847" t="s">
        <v>93</v>
      </c>
      <c r="D2847" t="s">
        <v>7156</v>
      </c>
      <c r="E2847" t="s">
        <v>175</v>
      </c>
      <c r="F2847" t="s">
        <v>176</v>
      </c>
      <c r="G2847" t="s">
        <v>163</v>
      </c>
      <c r="H2847" t="s">
        <v>156</v>
      </c>
      <c r="I2847">
        <v>2348</v>
      </c>
      <c r="J2847" t="s">
        <v>572</v>
      </c>
      <c r="K2847" t="s">
        <v>1484</v>
      </c>
      <c r="L2847" t="s">
        <v>1820</v>
      </c>
      <c r="M2847" t="s">
        <v>3813</v>
      </c>
      <c r="N2847">
        <v>286</v>
      </c>
      <c r="O2847">
        <v>18</v>
      </c>
      <c r="P2847">
        <v>20</v>
      </c>
      <c r="Q2847" t="s">
        <v>73</v>
      </c>
      <c r="R2847" t="s">
        <v>238</v>
      </c>
      <c r="S2847" t="s">
        <v>239</v>
      </c>
      <c r="T2847">
        <v>186</v>
      </c>
      <c r="U2847">
        <v>149</v>
      </c>
      <c r="V2847">
        <v>80.11</v>
      </c>
      <c r="W2847" t="s">
        <v>133</v>
      </c>
      <c r="X2847">
        <v>4920</v>
      </c>
      <c r="Y2847">
        <v>733080</v>
      </c>
      <c r="Z2847">
        <v>32631</v>
      </c>
      <c r="AA2847">
        <v>117710</v>
      </c>
      <c r="AB2847">
        <v>883421</v>
      </c>
      <c r="AC2847">
        <v>673439</v>
      </c>
      <c r="AD2847">
        <v>209982</v>
      </c>
      <c r="AE2847" t="s">
        <v>75</v>
      </c>
      <c r="AF2847" t="s">
        <v>81</v>
      </c>
      <c r="AG2847" t="s">
        <v>240</v>
      </c>
      <c r="AH2847" t="s">
        <v>144</v>
      </c>
      <c r="AI2847" t="s">
        <v>139</v>
      </c>
      <c r="AJ2847" t="str">
        <f t="shared" si="44"/>
        <v>Jul</v>
      </c>
    </row>
    <row r="2848" spans="1:36" x14ac:dyDescent="0.3">
      <c r="A2848" t="s">
        <v>7157</v>
      </c>
      <c r="B2848" s="33">
        <v>45916</v>
      </c>
      <c r="C2848" t="s">
        <v>93</v>
      </c>
      <c r="D2848" t="s">
        <v>7158</v>
      </c>
      <c r="E2848" t="s">
        <v>178</v>
      </c>
      <c r="F2848" t="s">
        <v>177</v>
      </c>
      <c r="G2848" t="s">
        <v>157</v>
      </c>
      <c r="H2848" t="s">
        <v>162</v>
      </c>
      <c r="I2848">
        <v>713</v>
      </c>
      <c r="J2848" t="s">
        <v>588</v>
      </c>
      <c r="K2848" t="s">
        <v>4896</v>
      </c>
      <c r="L2848" t="s">
        <v>2459</v>
      </c>
      <c r="M2848" t="s">
        <v>650</v>
      </c>
      <c r="N2848">
        <v>117</v>
      </c>
      <c r="O2848">
        <v>3</v>
      </c>
      <c r="P2848">
        <v>27</v>
      </c>
      <c r="Q2848" t="s">
        <v>73</v>
      </c>
      <c r="R2848" t="s">
        <v>238</v>
      </c>
      <c r="S2848" t="s">
        <v>239</v>
      </c>
      <c r="T2848">
        <v>189</v>
      </c>
      <c r="U2848">
        <v>139</v>
      </c>
      <c r="V2848">
        <v>73.540000000000006</v>
      </c>
      <c r="W2848" t="s">
        <v>135</v>
      </c>
      <c r="X2848">
        <v>9883</v>
      </c>
      <c r="Y2848">
        <v>1373737</v>
      </c>
      <c r="Z2848">
        <v>52542</v>
      </c>
      <c r="AA2848">
        <v>39615</v>
      </c>
      <c r="AB2848">
        <v>1465894</v>
      </c>
      <c r="AC2848">
        <v>1198558</v>
      </c>
      <c r="AD2848">
        <v>267336</v>
      </c>
      <c r="AE2848" t="s">
        <v>75</v>
      </c>
      <c r="AF2848" t="s">
        <v>78</v>
      </c>
      <c r="AG2848" t="s">
        <v>240</v>
      </c>
      <c r="AH2848" t="s">
        <v>144</v>
      </c>
      <c r="AI2848" t="s">
        <v>138</v>
      </c>
      <c r="AJ2848" t="str">
        <f t="shared" si="44"/>
        <v>Sep</v>
      </c>
    </row>
    <row r="2849" spans="1:36" x14ac:dyDescent="0.3">
      <c r="A2849" t="s">
        <v>7159</v>
      </c>
      <c r="B2849" s="33">
        <v>46019</v>
      </c>
      <c r="C2849" t="s">
        <v>93</v>
      </c>
      <c r="D2849" t="s">
        <v>7160</v>
      </c>
      <c r="E2849" t="s">
        <v>176</v>
      </c>
      <c r="F2849" t="s">
        <v>178</v>
      </c>
      <c r="G2849" t="s">
        <v>156</v>
      </c>
      <c r="H2849" t="s">
        <v>157</v>
      </c>
      <c r="I2849">
        <v>1539</v>
      </c>
      <c r="J2849" t="s">
        <v>503</v>
      </c>
      <c r="K2849" t="s">
        <v>703</v>
      </c>
      <c r="N2849">
        <v>207</v>
      </c>
      <c r="O2849">
        <v>0</v>
      </c>
      <c r="P2849">
        <v>0</v>
      </c>
      <c r="Q2849" t="s">
        <v>67</v>
      </c>
      <c r="R2849" t="s">
        <v>245</v>
      </c>
      <c r="S2849" t="s">
        <v>124</v>
      </c>
      <c r="T2849">
        <v>186</v>
      </c>
      <c r="U2849">
        <v>0</v>
      </c>
      <c r="V2849">
        <v>0</v>
      </c>
      <c r="W2849" t="s">
        <v>133</v>
      </c>
      <c r="X2849">
        <v>8439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 t="s">
        <v>81</v>
      </c>
      <c r="AF2849" t="s">
        <v>75</v>
      </c>
      <c r="AG2849" t="s">
        <v>240</v>
      </c>
      <c r="AH2849" t="s">
        <v>144</v>
      </c>
      <c r="AI2849" t="s">
        <v>139</v>
      </c>
      <c r="AJ2849" t="str">
        <f t="shared" si="44"/>
        <v>Dec</v>
      </c>
    </row>
    <row r="2850" spans="1:36" x14ac:dyDescent="0.3">
      <c r="A2850" t="s">
        <v>7161</v>
      </c>
      <c r="B2850" s="33">
        <v>45729</v>
      </c>
      <c r="C2850" t="s">
        <v>93</v>
      </c>
      <c r="D2850" t="s">
        <v>7162</v>
      </c>
      <c r="E2850" t="s">
        <v>175</v>
      </c>
      <c r="F2850" t="s">
        <v>179</v>
      </c>
      <c r="G2850" t="s">
        <v>163</v>
      </c>
      <c r="H2850" t="s">
        <v>166</v>
      </c>
      <c r="I2850">
        <v>1924</v>
      </c>
      <c r="J2850" t="s">
        <v>298</v>
      </c>
      <c r="K2850" t="s">
        <v>1644</v>
      </c>
      <c r="L2850" t="s">
        <v>3160</v>
      </c>
      <c r="M2850" t="s">
        <v>1644</v>
      </c>
      <c r="N2850">
        <v>232</v>
      </c>
      <c r="O2850">
        <v>19</v>
      </c>
      <c r="P2850">
        <v>-10</v>
      </c>
      <c r="Q2850" t="s">
        <v>73</v>
      </c>
      <c r="R2850" t="s">
        <v>238</v>
      </c>
      <c r="S2850" t="s">
        <v>239</v>
      </c>
      <c r="T2850">
        <v>180</v>
      </c>
      <c r="U2850">
        <v>164</v>
      </c>
      <c r="V2850">
        <v>91.11</v>
      </c>
      <c r="W2850" t="s">
        <v>133</v>
      </c>
      <c r="X2850">
        <v>8489</v>
      </c>
      <c r="Y2850">
        <v>1392196</v>
      </c>
      <c r="Z2850">
        <v>64944</v>
      </c>
      <c r="AA2850">
        <v>44608</v>
      </c>
      <c r="AB2850">
        <v>1501748</v>
      </c>
      <c r="AC2850">
        <v>1270862</v>
      </c>
      <c r="AD2850">
        <v>230886</v>
      </c>
      <c r="AE2850" t="s">
        <v>75</v>
      </c>
      <c r="AF2850" t="s">
        <v>72</v>
      </c>
      <c r="AG2850" t="s">
        <v>240</v>
      </c>
      <c r="AH2850" t="s">
        <v>144</v>
      </c>
      <c r="AI2850" t="s">
        <v>138</v>
      </c>
      <c r="AJ2850" t="str">
        <f t="shared" si="44"/>
        <v>Mar</v>
      </c>
    </row>
    <row r="2851" spans="1:36" x14ac:dyDescent="0.3">
      <c r="A2851" t="s">
        <v>7163</v>
      </c>
      <c r="B2851" s="33">
        <v>45794</v>
      </c>
      <c r="C2851" t="s">
        <v>96</v>
      </c>
      <c r="D2851" t="s">
        <v>7164</v>
      </c>
      <c r="E2851" t="s">
        <v>181</v>
      </c>
      <c r="F2851" t="s">
        <v>180</v>
      </c>
      <c r="G2851" t="s">
        <v>159</v>
      </c>
      <c r="H2851" t="s">
        <v>160</v>
      </c>
      <c r="I2851">
        <v>1511</v>
      </c>
      <c r="J2851" t="s">
        <v>626</v>
      </c>
      <c r="K2851" t="s">
        <v>3288</v>
      </c>
      <c r="L2851" t="s">
        <v>626</v>
      </c>
      <c r="M2851" t="s">
        <v>331</v>
      </c>
      <c r="N2851">
        <v>186</v>
      </c>
      <c r="O2851">
        <v>0</v>
      </c>
      <c r="P2851">
        <v>8</v>
      </c>
      <c r="Q2851" t="s">
        <v>73</v>
      </c>
      <c r="R2851" t="s">
        <v>238</v>
      </c>
      <c r="S2851" t="s">
        <v>239</v>
      </c>
      <c r="T2851">
        <v>186</v>
      </c>
      <c r="U2851">
        <v>126</v>
      </c>
      <c r="V2851">
        <v>67.739999999999995</v>
      </c>
      <c r="W2851" t="s">
        <v>133</v>
      </c>
      <c r="X2851">
        <v>6027</v>
      </c>
      <c r="Y2851">
        <v>759402</v>
      </c>
      <c r="Z2851">
        <v>30492</v>
      </c>
      <c r="AA2851">
        <v>98154</v>
      </c>
      <c r="AB2851">
        <v>888048</v>
      </c>
      <c r="AC2851">
        <v>661104</v>
      </c>
      <c r="AD2851">
        <v>226944</v>
      </c>
      <c r="AE2851" t="s">
        <v>81</v>
      </c>
      <c r="AF2851" t="s">
        <v>81</v>
      </c>
      <c r="AG2851" t="s">
        <v>240</v>
      </c>
      <c r="AH2851" t="s">
        <v>146</v>
      </c>
      <c r="AI2851" t="s">
        <v>139</v>
      </c>
      <c r="AJ2851" t="str">
        <f t="shared" si="44"/>
        <v>May</v>
      </c>
    </row>
    <row r="2852" spans="1:36" x14ac:dyDescent="0.3">
      <c r="A2852" t="s">
        <v>7165</v>
      </c>
      <c r="B2852" s="33">
        <v>45731</v>
      </c>
      <c r="C2852" t="s">
        <v>95</v>
      </c>
      <c r="D2852" t="s">
        <v>7166</v>
      </c>
      <c r="E2852" t="s">
        <v>177</v>
      </c>
      <c r="F2852" t="s">
        <v>176</v>
      </c>
      <c r="G2852" t="s">
        <v>162</v>
      </c>
      <c r="H2852" t="s">
        <v>156</v>
      </c>
      <c r="I2852">
        <v>2159</v>
      </c>
      <c r="J2852" t="s">
        <v>248</v>
      </c>
      <c r="K2852" t="s">
        <v>1814</v>
      </c>
      <c r="L2852" t="s">
        <v>1089</v>
      </c>
      <c r="M2852" t="s">
        <v>567</v>
      </c>
      <c r="N2852">
        <v>271</v>
      </c>
      <c r="O2852">
        <v>31</v>
      </c>
      <c r="P2852">
        <v>55</v>
      </c>
      <c r="Q2852" t="s">
        <v>76</v>
      </c>
      <c r="R2852" t="s">
        <v>238</v>
      </c>
      <c r="S2852" t="s">
        <v>239</v>
      </c>
      <c r="T2852">
        <v>189</v>
      </c>
      <c r="U2852">
        <v>153</v>
      </c>
      <c r="V2852">
        <v>80.95</v>
      </c>
      <c r="W2852" t="s">
        <v>133</v>
      </c>
      <c r="X2852">
        <v>10339</v>
      </c>
      <c r="Y2852">
        <v>1581867</v>
      </c>
      <c r="Z2852">
        <v>26316</v>
      </c>
      <c r="AA2852">
        <v>97461</v>
      </c>
      <c r="AB2852">
        <v>1705644</v>
      </c>
      <c r="AC2852">
        <v>1317152</v>
      </c>
      <c r="AD2852">
        <v>388492</v>
      </c>
      <c r="AE2852" t="s">
        <v>78</v>
      </c>
      <c r="AF2852" t="s">
        <v>81</v>
      </c>
      <c r="AG2852" t="s">
        <v>240</v>
      </c>
      <c r="AH2852" t="s">
        <v>145</v>
      </c>
      <c r="AI2852" t="s">
        <v>140</v>
      </c>
      <c r="AJ2852" t="str">
        <f t="shared" si="44"/>
        <v>Mar</v>
      </c>
    </row>
    <row r="2853" spans="1:36" x14ac:dyDescent="0.3">
      <c r="A2853" t="s">
        <v>7167</v>
      </c>
      <c r="B2853" s="33">
        <v>45874</v>
      </c>
      <c r="C2853" t="s">
        <v>96</v>
      </c>
      <c r="D2853" t="s">
        <v>7168</v>
      </c>
      <c r="E2853" t="s">
        <v>172</v>
      </c>
      <c r="F2853" t="s">
        <v>174</v>
      </c>
      <c r="G2853" t="s">
        <v>155</v>
      </c>
      <c r="H2853" t="s">
        <v>158</v>
      </c>
      <c r="I2853">
        <v>811</v>
      </c>
      <c r="J2853" t="s">
        <v>504</v>
      </c>
      <c r="K2853" t="s">
        <v>1436</v>
      </c>
      <c r="L2853" t="s">
        <v>301</v>
      </c>
      <c r="M2853" t="s">
        <v>1436</v>
      </c>
      <c r="N2853">
        <v>116</v>
      </c>
      <c r="O2853">
        <v>4</v>
      </c>
      <c r="P2853">
        <v>0</v>
      </c>
      <c r="Q2853" t="s">
        <v>73</v>
      </c>
      <c r="R2853" t="s">
        <v>238</v>
      </c>
      <c r="S2853" t="s">
        <v>239</v>
      </c>
      <c r="T2853">
        <v>189</v>
      </c>
      <c r="U2853">
        <v>116</v>
      </c>
      <c r="V2853">
        <v>61.38</v>
      </c>
      <c r="W2853" t="s">
        <v>133</v>
      </c>
      <c r="X2853">
        <v>3746</v>
      </c>
      <c r="Y2853">
        <v>434536</v>
      </c>
      <c r="Z2853">
        <v>48952</v>
      </c>
      <c r="AA2853">
        <v>17516</v>
      </c>
      <c r="AB2853">
        <v>501004</v>
      </c>
      <c r="AC2853">
        <v>351849</v>
      </c>
      <c r="AD2853">
        <v>149155</v>
      </c>
      <c r="AE2853" t="s">
        <v>81</v>
      </c>
      <c r="AF2853" t="s">
        <v>78</v>
      </c>
      <c r="AG2853" t="s">
        <v>240</v>
      </c>
      <c r="AH2853" t="s">
        <v>144</v>
      </c>
      <c r="AI2853" t="s">
        <v>140</v>
      </c>
      <c r="AJ2853" t="str">
        <f t="shared" si="44"/>
        <v>Aug</v>
      </c>
    </row>
    <row r="2854" spans="1:36" x14ac:dyDescent="0.3">
      <c r="A2854" t="s">
        <v>7169</v>
      </c>
      <c r="B2854" s="33">
        <v>45796</v>
      </c>
      <c r="C2854" t="s">
        <v>93</v>
      </c>
      <c r="D2854" t="s">
        <v>7170</v>
      </c>
      <c r="E2854" t="s">
        <v>176</v>
      </c>
      <c r="F2854" t="s">
        <v>178</v>
      </c>
      <c r="G2854" t="s">
        <v>156</v>
      </c>
      <c r="H2854" t="s">
        <v>157</v>
      </c>
      <c r="I2854">
        <v>637</v>
      </c>
      <c r="J2854" t="s">
        <v>503</v>
      </c>
      <c r="K2854" t="s">
        <v>1202</v>
      </c>
      <c r="L2854" t="s">
        <v>890</v>
      </c>
      <c r="M2854" t="s">
        <v>1202</v>
      </c>
      <c r="N2854">
        <v>93</v>
      </c>
      <c r="O2854">
        <v>3</v>
      </c>
      <c r="P2854">
        <v>0</v>
      </c>
      <c r="Q2854" t="s">
        <v>73</v>
      </c>
      <c r="R2854" t="s">
        <v>238</v>
      </c>
      <c r="S2854" t="s">
        <v>239</v>
      </c>
      <c r="T2854">
        <v>180</v>
      </c>
      <c r="U2854">
        <v>141</v>
      </c>
      <c r="V2854">
        <v>78.33</v>
      </c>
      <c r="W2854" t="s">
        <v>135</v>
      </c>
      <c r="X2854">
        <v>3718</v>
      </c>
      <c r="Y2854">
        <v>524238</v>
      </c>
      <c r="Z2854">
        <v>31725</v>
      </c>
      <c r="AA2854">
        <v>91650</v>
      </c>
      <c r="AB2854">
        <v>647613</v>
      </c>
      <c r="AC2854">
        <v>566301</v>
      </c>
      <c r="AD2854">
        <v>81312</v>
      </c>
      <c r="AE2854" t="s">
        <v>81</v>
      </c>
      <c r="AF2854" t="s">
        <v>75</v>
      </c>
      <c r="AG2854" t="s">
        <v>240</v>
      </c>
      <c r="AH2854" t="s">
        <v>144</v>
      </c>
      <c r="AI2854" t="s">
        <v>139</v>
      </c>
      <c r="AJ2854" t="str">
        <f t="shared" si="44"/>
        <v>May</v>
      </c>
    </row>
    <row r="2855" spans="1:36" x14ac:dyDescent="0.3">
      <c r="A2855" t="s">
        <v>7171</v>
      </c>
      <c r="B2855" s="33">
        <v>45931</v>
      </c>
      <c r="C2855" t="s">
        <v>93</v>
      </c>
      <c r="D2855" t="s">
        <v>7172</v>
      </c>
      <c r="E2855" t="s">
        <v>177</v>
      </c>
      <c r="F2855" t="s">
        <v>179</v>
      </c>
      <c r="G2855" t="s">
        <v>162</v>
      </c>
      <c r="H2855" t="s">
        <v>166</v>
      </c>
      <c r="I2855">
        <v>1305</v>
      </c>
      <c r="J2855" t="s">
        <v>554</v>
      </c>
      <c r="K2855" t="s">
        <v>749</v>
      </c>
      <c r="L2855" t="s">
        <v>463</v>
      </c>
      <c r="M2855" t="s">
        <v>1011</v>
      </c>
      <c r="N2855">
        <v>170</v>
      </c>
      <c r="O2855">
        <v>0</v>
      </c>
      <c r="P2855">
        <v>12</v>
      </c>
      <c r="Q2855" t="s">
        <v>73</v>
      </c>
      <c r="R2855" t="s">
        <v>238</v>
      </c>
      <c r="S2855" t="s">
        <v>239</v>
      </c>
      <c r="T2855">
        <v>180</v>
      </c>
      <c r="U2855">
        <v>172</v>
      </c>
      <c r="V2855">
        <v>95.56</v>
      </c>
      <c r="W2855" t="s">
        <v>133</v>
      </c>
      <c r="X2855">
        <v>7184</v>
      </c>
      <c r="Y2855">
        <v>1235648</v>
      </c>
      <c r="Z2855">
        <v>58652</v>
      </c>
      <c r="AA2855">
        <v>62780</v>
      </c>
      <c r="AB2855">
        <v>1357080</v>
      </c>
      <c r="AC2855">
        <v>793788</v>
      </c>
      <c r="AD2855">
        <v>563292</v>
      </c>
      <c r="AE2855" t="s">
        <v>78</v>
      </c>
      <c r="AF2855" t="s">
        <v>72</v>
      </c>
      <c r="AG2855" t="s">
        <v>240</v>
      </c>
      <c r="AH2855" t="s">
        <v>145</v>
      </c>
      <c r="AI2855" t="s">
        <v>140</v>
      </c>
      <c r="AJ2855" t="str">
        <f t="shared" si="44"/>
        <v>Oct</v>
      </c>
    </row>
    <row r="2856" spans="1:36" x14ac:dyDescent="0.3">
      <c r="A2856" t="s">
        <v>7173</v>
      </c>
      <c r="B2856" s="33">
        <v>45846</v>
      </c>
      <c r="C2856" t="s">
        <v>98</v>
      </c>
      <c r="D2856" t="s">
        <v>7174</v>
      </c>
      <c r="E2856" t="s">
        <v>176</v>
      </c>
      <c r="F2856" t="s">
        <v>175</v>
      </c>
      <c r="G2856" t="s">
        <v>156</v>
      </c>
      <c r="H2856" t="s">
        <v>163</v>
      </c>
      <c r="I2856">
        <v>1983</v>
      </c>
      <c r="J2856" t="s">
        <v>248</v>
      </c>
      <c r="K2856" t="s">
        <v>3600</v>
      </c>
      <c r="L2856" t="s">
        <v>248</v>
      </c>
      <c r="M2856" t="s">
        <v>322</v>
      </c>
      <c r="N2856">
        <v>237</v>
      </c>
      <c r="O2856">
        <v>45</v>
      </c>
      <c r="P2856">
        <v>66</v>
      </c>
      <c r="Q2856" t="s">
        <v>76</v>
      </c>
      <c r="R2856" t="s">
        <v>238</v>
      </c>
      <c r="S2856" t="s">
        <v>239</v>
      </c>
      <c r="T2856">
        <v>180</v>
      </c>
      <c r="U2856">
        <v>176</v>
      </c>
      <c r="V2856">
        <v>97.78</v>
      </c>
      <c r="W2856" t="s">
        <v>133</v>
      </c>
      <c r="X2856">
        <v>9371</v>
      </c>
      <c r="Y2856">
        <v>1649296</v>
      </c>
      <c r="Z2856">
        <v>49808</v>
      </c>
      <c r="AA2856">
        <v>102432</v>
      </c>
      <c r="AB2856">
        <v>1801536</v>
      </c>
      <c r="AC2856">
        <v>1564665</v>
      </c>
      <c r="AD2856">
        <v>236871</v>
      </c>
      <c r="AE2856" t="s">
        <v>81</v>
      </c>
      <c r="AF2856" t="s">
        <v>75</v>
      </c>
      <c r="AG2856" t="s">
        <v>240</v>
      </c>
      <c r="AH2856" t="s">
        <v>144</v>
      </c>
      <c r="AI2856" t="s">
        <v>139</v>
      </c>
      <c r="AJ2856" t="str">
        <f t="shared" si="44"/>
        <v>Jul</v>
      </c>
    </row>
    <row r="2857" spans="1:36" x14ac:dyDescent="0.3">
      <c r="A2857" t="s">
        <v>7175</v>
      </c>
      <c r="B2857" s="33">
        <v>45905</v>
      </c>
      <c r="C2857" t="s">
        <v>93</v>
      </c>
      <c r="D2857" t="s">
        <v>7176</v>
      </c>
      <c r="E2857" t="s">
        <v>173</v>
      </c>
      <c r="F2857" t="s">
        <v>181</v>
      </c>
      <c r="G2857" t="s">
        <v>161</v>
      </c>
      <c r="H2857" t="s">
        <v>159</v>
      </c>
      <c r="I2857">
        <v>447</v>
      </c>
      <c r="J2857" t="s">
        <v>639</v>
      </c>
      <c r="K2857" t="s">
        <v>670</v>
      </c>
      <c r="L2857" t="s">
        <v>344</v>
      </c>
      <c r="M2857" t="s">
        <v>2761</v>
      </c>
      <c r="N2857">
        <v>87</v>
      </c>
      <c r="O2857">
        <v>25</v>
      </c>
      <c r="P2857">
        <v>35</v>
      </c>
      <c r="Q2857" t="s">
        <v>76</v>
      </c>
      <c r="R2857" t="s">
        <v>238</v>
      </c>
      <c r="S2857" t="s">
        <v>239</v>
      </c>
      <c r="T2857">
        <v>189</v>
      </c>
      <c r="U2857">
        <v>156</v>
      </c>
      <c r="V2857">
        <v>82.54</v>
      </c>
      <c r="W2857" t="s">
        <v>133</v>
      </c>
      <c r="X2857">
        <v>10011</v>
      </c>
      <c r="Y2857">
        <v>1561716</v>
      </c>
      <c r="Z2857">
        <v>81276</v>
      </c>
      <c r="AA2857">
        <v>73788</v>
      </c>
      <c r="AB2857">
        <v>1716780</v>
      </c>
      <c r="AC2857">
        <v>1007765</v>
      </c>
      <c r="AD2857">
        <v>709015</v>
      </c>
      <c r="AE2857" t="s">
        <v>78</v>
      </c>
      <c r="AF2857" t="s">
        <v>81</v>
      </c>
      <c r="AG2857" t="s">
        <v>240</v>
      </c>
      <c r="AH2857" t="s">
        <v>144</v>
      </c>
      <c r="AI2857" t="s">
        <v>138</v>
      </c>
      <c r="AJ2857" t="str">
        <f t="shared" si="44"/>
        <v>Sep</v>
      </c>
    </row>
    <row r="2858" spans="1:36" x14ac:dyDescent="0.3">
      <c r="A2858" t="s">
        <v>7177</v>
      </c>
      <c r="B2858" s="33">
        <v>45984</v>
      </c>
      <c r="C2858" t="s">
        <v>93</v>
      </c>
      <c r="D2858" t="s">
        <v>7178</v>
      </c>
      <c r="E2858" t="s">
        <v>174</v>
      </c>
      <c r="F2858" t="s">
        <v>177</v>
      </c>
      <c r="G2858" t="s">
        <v>158</v>
      </c>
      <c r="H2858" t="s">
        <v>162</v>
      </c>
      <c r="I2858">
        <v>1582</v>
      </c>
      <c r="J2858" t="s">
        <v>529</v>
      </c>
      <c r="K2858" t="s">
        <v>530</v>
      </c>
      <c r="L2858" t="s">
        <v>2161</v>
      </c>
      <c r="M2858" t="s">
        <v>530</v>
      </c>
      <c r="N2858">
        <v>220</v>
      </c>
      <c r="O2858">
        <v>8</v>
      </c>
      <c r="P2858">
        <v>0</v>
      </c>
      <c r="Q2858" t="s">
        <v>73</v>
      </c>
      <c r="R2858" t="s">
        <v>238</v>
      </c>
      <c r="S2858" t="s">
        <v>239</v>
      </c>
      <c r="T2858">
        <v>189</v>
      </c>
      <c r="U2858">
        <v>155</v>
      </c>
      <c r="V2858">
        <v>82.01</v>
      </c>
      <c r="W2858" t="s">
        <v>133</v>
      </c>
      <c r="X2858">
        <v>4192</v>
      </c>
      <c r="Y2858">
        <v>649760</v>
      </c>
      <c r="Z2858">
        <v>66960</v>
      </c>
      <c r="AA2858">
        <v>117645</v>
      </c>
      <c r="AB2858">
        <v>834365</v>
      </c>
      <c r="AC2858">
        <v>636621</v>
      </c>
      <c r="AD2858">
        <v>197744</v>
      </c>
      <c r="AE2858" t="s">
        <v>78</v>
      </c>
      <c r="AF2858" t="s">
        <v>78</v>
      </c>
      <c r="AG2858" t="s">
        <v>240</v>
      </c>
      <c r="AH2858" t="s">
        <v>146</v>
      </c>
      <c r="AI2858" t="s">
        <v>138</v>
      </c>
      <c r="AJ2858" t="str">
        <f t="shared" si="44"/>
        <v>Nov</v>
      </c>
    </row>
    <row r="2859" spans="1:36" x14ac:dyDescent="0.3">
      <c r="A2859" t="s">
        <v>7179</v>
      </c>
      <c r="B2859" s="33">
        <v>45716</v>
      </c>
      <c r="C2859" t="s">
        <v>98</v>
      </c>
      <c r="D2859" t="s">
        <v>7180</v>
      </c>
      <c r="E2859" t="s">
        <v>175</v>
      </c>
      <c r="F2859" t="s">
        <v>180</v>
      </c>
      <c r="G2859" t="s">
        <v>163</v>
      </c>
      <c r="H2859" t="s">
        <v>160</v>
      </c>
      <c r="I2859">
        <v>883</v>
      </c>
      <c r="J2859" t="s">
        <v>451</v>
      </c>
      <c r="K2859" t="s">
        <v>304</v>
      </c>
      <c r="L2859" t="s">
        <v>777</v>
      </c>
      <c r="M2859" t="s">
        <v>1422</v>
      </c>
      <c r="N2859">
        <v>120</v>
      </c>
      <c r="O2859">
        <v>10</v>
      </c>
      <c r="P2859">
        <v>21</v>
      </c>
      <c r="Q2859" t="s">
        <v>73</v>
      </c>
      <c r="R2859" t="s">
        <v>238</v>
      </c>
      <c r="S2859" t="s">
        <v>239</v>
      </c>
      <c r="T2859">
        <v>180</v>
      </c>
      <c r="U2859">
        <v>168</v>
      </c>
      <c r="V2859">
        <v>93.33</v>
      </c>
      <c r="W2859" t="s">
        <v>135</v>
      </c>
      <c r="X2859">
        <v>10349</v>
      </c>
      <c r="Y2859">
        <v>1738632</v>
      </c>
      <c r="Z2859">
        <v>33264</v>
      </c>
      <c r="AA2859">
        <v>120288</v>
      </c>
      <c r="AB2859">
        <v>1892184</v>
      </c>
      <c r="AC2859">
        <v>1611371</v>
      </c>
      <c r="AD2859">
        <v>280813</v>
      </c>
      <c r="AE2859" t="s">
        <v>75</v>
      </c>
      <c r="AF2859" t="s">
        <v>81</v>
      </c>
      <c r="AG2859" t="s">
        <v>240</v>
      </c>
      <c r="AH2859" t="s">
        <v>144</v>
      </c>
      <c r="AI2859" t="s">
        <v>139</v>
      </c>
      <c r="AJ2859" t="str">
        <f t="shared" si="44"/>
        <v>Feb</v>
      </c>
    </row>
    <row r="2860" spans="1:36" x14ac:dyDescent="0.3">
      <c r="A2860" t="s">
        <v>7181</v>
      </c>
      <c r="B2860" s="33">
        <v>45916</v>
      </c>
      <c r="C2860" t="s">
        <v>96</v>
      </c>
      <c r="D2860" t="s">
        <v>7182</v>
      </c>
      <c r="E2860" t="s">
        <v>172</v>
      </c>
      <c r="F2860" t="s">
        <v>173</v>
      </c>
      <c r="G2860" t="s">
        <v>155</v>
      </c>
      <c r="H2860" t="s">
        <v>161</v>
      </c>
      <c r="I2860">
        <v>1346</v>
      </c>
      <c r="J2860" t="s">
        <v>385</v>
      </c>
      <c r="K2860" t="s">
        <v>3221</v>
      </c>
      <c r="L2860" t="s">
        <v>971</v>
      </c>
      <c r="M2860" t="s">
        <v>3077</v>
      </c>
      <c r="N2860">
        <v>207</v>
      </c>
      <c r="O2860">
        <v>45</v>
      </c>
      <c r="P2860">
        <v>74</v>
      </c>
      <c r="Q2860" t="s">
        <v>76</v>
      </c>
      <c r="R2860" t="s">
        <v>238</v>
      </c>
      <c r="S2860" t="s">
        <v>239</v>
      </c>
      <c r="T2860">
        <v>180</v>
      </c>
      <c r="U2860">
        <v>176</v>
      </c>
      <c r="V2860">
        <v>97.78</v>
      </c>
      <c r="W2860" t="s">
        <v>135</v>
      </c>
      <c r="X2860">
        <v>10093</v>
      </c>
      <c r="Y2860">
        <v>1776368</v>
      </c>
      <c r="Z2860">
        <v>92048</v>
      </c>
      <c r="AA2860">
        <v>84832</v>
      </c>
      <c r="AB2860">
        <v>1953248</v>
      </c>
      <c r="AC2860">
        <v>1433365</v>
      </c>
      <c r="AD2860">
        <v>519883</v>
      </c>
      <c r="AE2860" t="s">
        <v>81</v>
      </c>
      <c r="AF2860" t="s">
        <v>78</v>
      </c>
      <c r="AG2860" t="s">
        <v>240</v>
      </c>
      <c r="AH2860" t="s">
        <v>147</v>
      </c>
      <c r="AI2860" t="s">
        <v>139</v>
      </c>
      <c r="AJ2860" t="str">
        <f t="shared" si="44"/>
        <v>Sep</v>
      </c>
    </row>
    <row r="2861" spans="1:36" x14ac:dyDescent="0.3">
      <c r="A2861" t="s">
        <v>7183</v>
      </c>
      <c r="B2861" s="33">
        <v>45766</v>
      </c>
      <c r="C2861" t="s">
        <v>93</v>
      </c>
      <c r="D2861" t="s">
        <v>7184</v>
      </c>
      <c r="E2861" t="s">
        <v>175</v>
      </c>
      <c r="F2861" t="s">
        <v>172</v>
      </c>
      <c r="G2861" t="s">
        <v>163</v>
      </c>
      <c r="H2861" t="s">
        <v>155</v>
      </c>
      <c r="I2861">
        <v>2144</v>
      </c>
      <c r="J2861" t="s">
        <v>381</v>
      </c>
      <c r="K2861" t="s">
        <v>474</v>
      </c>
      <c r="L2861" t="s">
        <v>754</v>
      </c>
      <c r="M2861" t="s">
        <v>788</v>
      </c>
      <c r="N2861">
        <v>315</v>
      </c>
      <c r="O2861">
        <v>13</v>
      </c>
      <c r="P2861">
        <v>19</v>
      </c>
      <c r="Q2861" t="s">
        <v>73</v>
      </c>
      <c r="R2861" t="s">
        <v>238</v>
      </c>
      <c r="S2861" t="s">
        <v>239</v>
      </c>
      <c r="T2861">
        <v>150</v>
      </c>
      <c r="U2861">
        <v>147</v>
      </c>
      <c r="V2861">
        <v>98</v>
      </c>
      <c r="W2861" t="s">
        <v>133</v>
      </c>
      <c r="X2861">
        <v>8618</v>
      </c>
      <c r="Y2861">
        <v>1266846</v>
      </c>
      <c r="Z2861">
        <v>70560</v>
      </c>
      <c r="AA2861">
        <v>87612</v>
      </c>
      <c r="AB2861">
        <v>1425018</v>
      </c>
      <c r="AC2861">
        <v>845959</v>
      </c>
      <c r="AD2861">
        <v>579059</v>
      </c>
      <c r="AE2861" t="s">
        <v>75</v>
      </c>
      <c r="AF2861" t="s">
        <v>81</v>
      </c>
      <c r="AG2861" t="s">
        <v>240</v>
      </c>
      <c r="AH2861" t="s">
        <v>146</v>
      </c>
      <c r="AI2861" t="s">
        <v>139</v>
      </c>
      <c r="AJ2861" t="str">
        <f t="shared" si="44"/>
        <v>Apr</v>
      </c>
    </row>
    <row r="2862" spans="1:36" x14ac:dyDescent="0.3">
      <c r="A2862" t="s">
        <v>7185</v>
      </c>
      <c r="B2862" s="33">
        <v>45745</v>
      </c>
      <c r="C2862" t="s">
        <v>95</v>
      </c>
      <c r="D2862" t="s">
        <v>7186</v>
      </c>
      <c r="E2862" t="s">
        <v>178</v>
      </c>
      <c r="F2862" t="s">
        <v>173</v>
      </c>
      <c r="G2862" t="s">
        <v>157</v>
      </c>
      <c r="H2862" t="s">
        <v>161</v>
      </c>
      <c r="I2862">
        <v>2136</v>
      </c>
      <c r="J2862" t="s">
        <v>248</v>
      </c>
      <c r="K2862" t="s">
        <v>997</v>
      </c>
      <c r="L2862" t="s">
        <v>760</v>
      </c>
      <c r="M2862" t="s">
        <v>2846</v>
      </c>
      <c r="N2862">
        <v>258</v>
      </c>
      <c r="O2862">
        <v>2</v>
      </c>
      <c r="P2862">
        <v>15</v>
      </c>
      <c r="Q2862" t="s">
        <v>73</v>
      </c>
      <c r="R2862" t="s">
        <v>238</v>
      </c>
      <c r="S2862" t="s">
        <v>239</v>
      </c>
      <c r="T2862">
        <v>220</v>
      </c>
      <c r="U2862">
        <v>205</v>
      </c>
      <c r="V2862">
        <v>93.18</v>
      </c>
      <c r="W2862" t="s">
        <v>135</v>
      </c>
      <c r="X2862">
        <v>9664</v>
      </c>
      <c r="Y2862">
        <v>1981120</v>
      </c>
      <c r="Z2862">
        <v>103730</v>
      </c>
      <c r="AA2862">
        <v>38950</v>
      </c>
      <c r="AB2862">
        <v>2123800</v>
      </c>
      <c r="AC2862">
        <v>1438353</v>
      </c>
      <c r="AD2862">
        <v>685447</v>
      </c>
      <c r="AE2862" t="s">
        <v>75</v>
      </c>
      <c r="AF2862" t="s">
        <v>78</v>
      </c>
      <c r="AG2862" t="s">
        <v>240</v>
      </c>
      <c r="AH2862" t="s">
        <v>144</v>
      </c>
      <c r="AI2862" t="s">
        <v>139</v>
      </c>
      <c r="AJ2862" t="str">
        <f t="shared" si="44"/>
        <v>Mar</v>
      </c>
    </row>
    <row r="2863" spans="1:36" x14ac:dyDescent="0.3">
      <c r="A2863" t="s">
        <v>7187</v>
      </c>
      <c r="B2863" s="33">
        <v>45874</v>
      </c>
      <c r="C2863" t="s">
        <v>99</v>
      </c>
      <c r="D2863" t="s">
        <v>7188</v>
      </c>
      <c r="E2863" t="s">
        <v>175</v>
      </c>
      <c r="F2863" t="s">
        <v>176</v>
      </c>
      <c r="G2863" t="s">
        <v>163</v>
      </c>
      <c r="H2863" t="s">
        <v>156</v>
      </c>
      <c r="I2863">
        <v>714</v>
      </c>
      <c r="J2863" t="s">
        <v>447</v>
      </c>
      <c r="K2863" t="s">
        <v>4472</v>
      </c>
      <c r="L2863" t="s">
        <v>3595</v>
      </c>
      <c r="M2863" t="s">
        <v>3077</v>
      </c>
      <c r="N2863">
        <v>106</v>
      </c>
      <c r="O2863">
        <v>48</v>
      </c>
      <c r="P2863">
        <v>55</v>
      </c>
      <c r="Q2863" t="s">
        <v>76</v>
      </c>
      <c r="R2863" t="s">
        <v>238</v>
      </c>
      <c r="S2863" t="s">
        <v>239</v>
      </c>
      <c r="T2863">
        <v>150</v>
      </c>
      <c r="U2863">
        <v>102</v>
      </c>
      <c r="V2863">
        <v>68</v>
      </c>
      <c r="W2863" t="s">
        <v>133</v>
      </c>
      <c r="X2863">
        <v>9371</v>
      </c>
      <c r="Y2863">
        <v>955842</v>
      </c>
      <c r="Z2863">
        <v>15708</v>
      </c>
      <c r="AA2863">
        <v>28968</v>
      </c>
      <c r="AB2863">
        <v>1000518</v>
      </c>
      <c r="AC2863">
        <v>748776</v>
      </c>
      <c r="AD2863">
        <v>251742</v>
      </c>
      <c r="AE2863" t="s">
        <v>75</v>
      </c>
      <c r="AF2863" t="s">
        <v>81</v>
      </c>
      <c r="AG2863" t="s">
        <v>240</v>
      </c>
      <c r="AH2863" t="s">
        <v>147</v>
      </c>
      <c r="AI2863" t="s">
        <v>139</v>
      </c>
      <c r="AJ2863" t="str">
        <f t="shared" si="44"/>
        <v>Aug</v>
      </c>
    </row>
    <row r="2864" spans="1:36" x14ac:dyDescent="0.3">
      <c r="A2864" t="s">
        <v>7189</v>
      </c>
      <c r="B2864" s="33">
        <v>45669</v>
      </c>
      <c r="C2864" t="s">
        <v>96</v>
      </c>
      <c r="D2864" t="s">
        <v>7190</v>
      </c>
      <c r="E2864" t="s">
        <v>174</v>
      </c>
      <c r="F2864" t="s">
        <v>173</v>
      </c>
      <c r="G2864" t="s">
        <v>158</v>
      </c>
      <c r="H2864" t="s">
        <v>161</v>
      </c>
      <c r="I2864">
        <v>834</v>
      </c>
      <c r="J2864" t="s">
        <v>362</v>
      </c>
      <c r="K2864" t="s">
        <v>536</v>
      </c>
      <c r="L2864" t="s">
        <v>353</v>
      </c>
      <c r="M2864" t="s">
        <v>2001</v>
      </c>
      <c r="N2864">
        <v>136</v>
      </c>
      <c r="O2864">
        <v>0</v>
      </c>
      <c r="P2864">
        <v>3</v>
      </c>
      <c r="Q2864" t="s">
        <v>70</v>
      </c>
      <c r="R2864" t="s">
        <v>238</v>
      </c>
      <c r="S2864" t="s">
        <v>239</v>
      </c>
      <c r="T2864">
        <v>180</v>
      </c>
      <c r="U2864">
        <v>168</v>
      </c>
      <c r="V2864">
        <v>93.33</v>
      </c>
      <c r="W2864" t="s">
        <v>133</v>
      </c>
      <c r="X2864">
        <v>9174</v>
      </c>
      <c r="Y2864">
        <v>1541232</v>
      </c>
      <c r="Z2864">
        <v>44352</v>
      </c>
      <c r="AA2864">
        <v>103152</v>
      </c>
      <c r="AB2864">
        <v>1688736</v>
      </c>
      <c r="AC2864">
        <v>1141150</v>
      </c>
      <c r="AD2864">
        <v>547586</v>
      </c>
      <c r="AE2864" t="s">
        <v>78</v>
      </c>
      <c r="AF2864" t="s">
        <v>78</v>
      </c>
      <c r="AG2864" t="s">
        <v>240</v>
      </c>
      <c r="AH2864" t="s">
        <v>144</v>
      </c>
      <c r="AI2864" t="s">
        <v>138</v>
      </c>
      <c r="AJ2864" t="str">
        <f t="shared" si="44"/>
        <v>Jan</v>
      </c>
    </row>
    <row r="2865" spans="1:36" x14ac:dyDescent="0.3">
      <c r="A2865" t="s">
        <v>7191</v>
      </c>
      <c r="B2865" s="33">
        <v>45777</v>
      </c>
      <c r="C2865" t="s">
        <v>95</v>
      </c>
      <c r="D2865" t="s">
        <v>7192</v>
      </c>
      <c r="E2865" t="s">
        <v>175</v>
      </c>
      <c r="F2865" t="s">
        <v>174</v>
      </c>
      <c r="G2865" t="s">
        <v>163</v>
      </c>
      <c r="H2865" t="s">
        <v>158</v>
      </c>
      <c r="I2865">
        <v>1088</v>
      </c>
      <c r="J2865" t="s">
        <v>529</v>
      </c>
      <c r="K2865" t="s">
        <v>444</v>
      </c>
      <c r="L2865" t="s">
        <v>700</v>
      </c>
      <c r="M2865" t="s">
        <v>1786</v>
      </c>
      <c r="N2865">
        <v>142</v>
      </c>
      <c r="O2865">
        <v>1</v>
      </c>
      <c r="P2865">
        <v>36</v>
      </c>
      <c r="Q2865" t="s">
        <v>76</v>
      </c>
      <c r="R2865" t="s">
        <v>238</v>
      </c>
      <c r="S2865" t="s">
        <v>239</v>
      </c>
      <c r="T2865">
        <v>220</v>
      </c>
      <c r="U2865">
        <v>141</v>
      </c>
      <c r="V2865">
        <v>64.09</v>
      </c>
      <c r="W2865" t="s">
        <v>133</v>
      </c>
      <c r="X2865">
        <v>10485</v>
      </c>
      <c r="Y2865">
        <v>1478385</v>
      </c>
      <c r="Z2865">
        <v>72756</v>
      </c>
      <c r="AA2865">
        <v>34545</v>
      </c>
      <c r="AB2865">
        <v>1585686</v>
      </c>
      <c r="AC2865">
        <v>1120467</v>
      </c>
      <c r="AD2865">
        <v>465219</v>
      </c>
      <c r="AE2865" t="s">
        <v>75</v>
      </c>
      <c r="AF2865" t="s">
        <v>78</v>
      </c>
      <c r="AG2865" t="s">
        <v>240</v>
      </c>
      <c r="AH2865" t="s">
        <v>144</v>
      </c>
      <c r="AI2865" t="s">
        <v>140</v>
      </c>
      <c r="AJ2865" t="str">
        <f t="shared" si="44"/>
        <v>Apr</v>
      </c>
    </row>
    <row r="2866" spans="1:36" x14ac:dyDescent="0.3">
      <c r="A2866" t="s">
        <v>7193</v>
      </c>
      <c r="B2866" s="33">
        <v>45763</v>
      </c>
      <c r="C2866" t="s">
        <v>95</v>
      </c>
      <c r="D2866" t="s">
        <v>7194</v>
      </c>
      <c r="E2866" t="s">
        <v>178</v>
      </c>
      <c r="F2866" t="s">
        <v>173</v>
      </c>
      <c r="G2866" t="s">
        <v>157</v>
      </c>
      <c r="H2866" t="s">
        <v>161</v>
      </c>
      <c r="I2866">
        <v>2017</v>
      </c>
      <c r="J2866" t="s">
        <v>469</v>
      </c>
      <c r="K2866" t="s">
        <v>1365</v>
      </c>
      <c r="L2866" t="s">
        <v>3410</v>
      </c>
      <c r="M2866" t="s">
        <v>336</v>
      </c>
      <c r="N2866">
        <v>281</v>
      </c>
      <c r="O2866">
        <v>27</v>
      </c>
      <c r="P2866">
        <v>34</v>
      </c>
      <c r="Q2866" t="s">
        <v>76</v>
      </c>
      <c r="R2866" t="s">
        <v>238</v>
      </c>
      <c r="S2866" t="s">
        <v>239</v>
      </c>
      <c r="T2866">
        <v>180</v>
      </c>
      <c r="U2866">
        <v>131</v>
      </c>
      <c r="V2866">
        <v>72.78</v>
      </c>
      <c r="W2866" t="s">
        <v>133</v>
      </c>
      <c r="X2866">
        <v>6351</v>
      </c>
      <c r="Y2866">
        <v>831981</v>
      </c>
      <c r="Z2866">
        <v>24890</v>
      </c>
      <c r="AA2866">
        <v>22401</v>
      </c>
      <c r="AB2866">
        <v>879272</v>
      </c>
      <c r="AC2866">
        <v>770023</v>
      </c>
      <c r="AD2866">
        <v>109249</v>
      </c>
      <c r="AE2866" t="s">
        <v>75</v>
      </c>
      <c r="AF2866" t="s">
        <v>78</v>
      </c>
      <c r="AG2866" t="s">
        <v>240</v>
      </c>
      <c r="AH2866" t="s">
        <v>146</v>
      </c>
      <c r="AI2866" t="s">
        <v>140</v>
      </c>
      <c r="AJ2866" t="str">
        <f t="shared" si="44"/>
        <v>Apr</v>
      </c>
    </row>
    <row r="2867" spans="1:36" x14ac:dyDescent="0.3">
      <c r="A2867" t="s">
        <v>7195</v>
      </c>
      <c r="B2867" s="33">
        <v>45896</v>
      </c>
      <c r="C2867" t="s">
        <v>93</v>
      </c>
      <c r="D2867" t="s">
        <v>7196</v>
      </c>
      <c r="E2867" t="s">
        <v>180</v>
      </c>
      <c r="F2867" t="s">
        <v>173</v>
      </c>
      <c r="G2867" t="s">
        <v>160</v>
      </c>
      <c r="H2867" t="s">
        <v>161</v>
      </c>
      <c r="I2867">
        <v>1020</v>
      </c>
      <c r="J2867" t="s">
        <v>280</v>
      </c>
      <c r="K2867" t="s">
        <v>399</v>
      </c>
      <c r="L2867" t="s">
        <v>353</v>
      </c>
      <c r="M2867" t="s">
        <v>2818</v>
      </c>
      <c r="N2867">
        <v>154</v>
      </c>
      <c r="O2867">
        <v>0</v>
      </c>
      <c r="P2867">
        <v>25</v>
      </c>
      <c r="Q2867" t="s">
        <v>73</v>
      </c>
      <c r="R2867" t="s">
        <v>238</v>
      </c>
      <c r="S2867" t="s">
        <v>239</v>
      </c>
      <c r="T2867">
        <v>150</v>
      </c>
      <c r="U2867">
        <v>110</v>
      </c>
      <c r="V2867">
        <v>73.33</v>
      </c>
      <c r="W2867" t="s">
        <v>133</v>
      </c>
      <c r="X2867">
        <v>8558</v>
      </c>
      <c r="Y2867">
        <v>941380</v>
      </c>
      <c r="Z2867">
        <v>48180</v>
      </c>
      <c r="AA2867">
        <v>74250</v>
      </c>
      <c r="AB2867">
        <v>1063810</v>
      </c>
      <c r="AC2867">
        <v>874282</v>
      </c>
      <c r="AD2867">
        <v>189528</v>
      </c>
      <c r="AE2867" t="s">
        <v>81</v>
      </c>
      <c r="AF2867" t="s">
        <v>78</v>
      </c>
      <c r="AG2867" t="s">
        <v>240</v>
      </c>
      <c r="AH2867" t="s">
        <v>146</v>
      </c>
      <c r="AI2867" t="s">
        <v>138</v>
      </c>
      <c r="AJ2867" t="str">
        <f t="shared" si="44"/>
        <v>Aug</v>
      </c>
    </row>
    <row r="2868" spans="1:36" x14ac:dyDescent="0.3">
      <c r="A2868" t="s">
        <v>7197</v>
      </c>
      <c r="B2868" s="33">
        <v>45923</v>
      </c>
      <c r="C2868" t="s">
        <v>96</v>
      </c>
      <c r="D2868" t="s">
        <v>7198</v>
      </c>
      <c r="E2868" t="s">
        <v>173</v>
      </c>
      <c r="F2868" t="s">
        <v>174</v>
      </c>
      <c r="G2868" t="s">
        <v>161</v>
      </c>
      <c r="H2868" t="s">
        <v>158</v>
      </c>
      <c r="I2868">
        <v>761</v>
      </c>
      <c r="J2868" t="s">
        <v>621</v>
      </c>
      <c r="K2868" t="s">
        <v>266</v>
      </c>
      <c r="L2868" t="s">
        <v>1652</v>
      </c>
      <c r="M2868" t="s">
        <v>514</v>
      </c>
      <c r="N2868">
        <v>105</v>
      </c>
      <c r="O2868">
        <v>17</v>
      </c>
      <c r="P2868">
        <v>30</v>
      </c>
      <c r="Q2868" t="s">
        <v>73</v>
      </c>
      <c r="R2868" t="s">
        <v>238</v>
      </c>
      <c r="S2868" t="s">
        <v>239</v>
      </c>
      <c r="T2868">
        <v>186</v>
      </c>
      <c r="U2868">
        <v>109</v>
      </c>
      <c r="V2868">
        <v>58.6</v>
      </c>
      <c r="W2868" t="s">
        <v>133</v>
      </c>
      <c r="X2868">
        <v>3233</v>
      </c>
      <c r="Y2868">
        <v>352397</v>
      </c>
      <c r="Z2868">
        <v>41202</v>
      </c>
      <c r="AA2868">
        <v>32482</v>
      </c>
      <c r="AB2868">
        <v>426081</v>
      </c>
      <c r="AC2868">
        <v>336037</v>
      </c>
      <c r="AD2868">
        <v>90044</v>
      </c>
      <c r="AE2868" t="s">
        <v>78</v>
      </c>
      <c r="AF2868" t="s">
        <v>78</v>
      </c>
      <c r="AG2868" t="s">
        <v>240</v>
      </c>
      <c r="AH2868" t="s">
        <v>144</v>
      </c>
      <c r="AI2868" t="s">
        <v>139</v>
      </c>
      <c r="AJ2868" t="str">
        <f t="shared" si="44"/>
        <v>Sep</v>
      </c>
    </row>
    <row r="2869" spans="1:36" x14ac:dyDescent="0.3">
      <c r="A2869" t="s">
        <v>7199</v>
      </c>
      <c r="B2869" s="33">
        <v>45915</v>
      </c>
      <c r="C2869" t="s">
        <v>95</v>
      </c>
      <c r="D2869" t="s">
        <v>7200</v>
      </c>
      <c r="E2869" t="s">
        <v>176</v>
      </c>
      <c r="F2869" t="s">
        <v>174</v>
      </c>
      <c r="G2869" t="s">
        <v>156</v>
      </c>
      <c r="H2869" t="s">
        <v>158</v>
      </c>
      <c r="I2869">
        <v>854</v>
      </c>
      <c r="J2869" t="s">
        <v>362</v>
      </c>
      <c r="K2869" t="s">
        <v>2238</v>
      </c>
      <c r="L2869" t="s">
        <v>3973</v>
      </c>
      <c r="M2869" t="s">
        <v>1720</v>
      </c>
      <c r="N2869">
        <v>122</v>
      </c>
      <c r="O2869">
        <v>9</v>
      </c>
      <c r="P2869">
        <v>16</v>
      </c>
      <c r="Q2869" t="s">
        <v>73</v>
      </c>
      <c r="R2869" t="s">
        <v>238</v>
      </c>
      <c r="S2869" t="s">
        <v>239</v>
      </c>
      <c r="T2869">
        <v>189</v>
      </c>
      <c r="U2869">
        <v>147</v>
      </c>
      <c r="V2869">
        <v>77.78</v>
      </c>
      <c r="W2869" t="s">
        <v>135</v>
      </c>
      <c r="X2869">
        <v>8937</v>
      </c>
      <c r="Y2869">
        <v>1313739</v>
      </c>
      <c r="Z2869">
        <v>35868</v>
      </c>
      <c r="AA2869">
        <v>17493</v>
      </c>
      <c r="AB2869">
        <v>1367100</v>
      </c>
      <c r="AC2869">
        <v>1108424</v>
      </c>
      <c r="AD2869">
        <v>258676</v>
      </c>
      <c r="AE2869" t="s">
        <v>81</v>
      </c>
      <c r="AF2869" t="s">
        <v>78</v>
      </c>
      <c r="AG2869" t="s">
        <v>240</v>
      </c>
      <c r="AH2869" t="s">
        <v>146</v>
      </c>
      <c r="AI2869" t="s">
        <v>139</v>
      </c>
      <c r="AJ2869" t="str">
        <f t="shared" si="44"/>
        <v>Sep</v>
      </c>
    </row>
    <row r="2870" spans="1:36" x14ac:dyDescent="0.3">
      <c r="A2870" t="s">
        <v>7201</v>
      </c>
      <c r="B2870" s="33">
        <v>45723</v>
      </c>
      <c r="C2870" t="s">
        <v>95</v>
      </c>
      <c r="D2870" t="s">
        <v>7202</v>
      </c>
      <c r="E2870" t="s">
        <v>173</v>
      </c>
      <c r="F2870" t="s">
        <v>172</v>
      </c>
      <c r="G2870" t="s">
        <v>161</v>
      </c>
      <c r="H2870" t="s">
        <v>155</v>
      </c>
      <c r="I2870">
        <v>1699</v>
      </c>
      <c r="J2870" t="s">
        <v>463</v>
      </c>
      <c r="K2870" t="s">
        <v>2260</v>
      </c>
      <c r="L2870" t="s">
        <v>2199</v>
      </c>
      <c r="M2870" t="s">
        <v>1112</v>
      </c>
      <c r="N2870">
        <v>246</v>
      </c>
      <c r="O2870">
        <v>29</v>
      </c>
      <c r="P2870">
        <v>17</v>
      </c>
      <c r="Q2870" t="s">
        <v>73</v>
      </c>
      <c r="R2870" t="s">
        <v>238</v>
      </c>
      <c r="S2870" t="s">
        <v>239</v>
      </c>
      <c r="T2870">
        <v>180</v>
      </c>
      <c r="U2870">
        <v>176</v>
      </c>
      <c r="V2870">
        <v>97.78</v>
      </c>
      <c r="W2870" t="s">
        <v>133</v>
      </c>
      <c r="X2870">
        <v>7150</v>
      </c>
      <c r="Y2870">
        <v>1258400</v>
      </c>
      <c r="Z2870">
        <v>92576</v>
      </c>
      <c r="AA2870">
        <v>72864</v>
      </c>
      <c r="AB2870">
        <v>1423840</v>
      </c>
      <c r="AC2870">
        <v>838407</v>
      </c>
      <c r="AD2870">
        <v>585433</v>
      </c>
      <c r="AE2870" t="s">
        <v>78</v>
      </c>
      <c r="AF2870" t="s">
        <v>81</v>
      </c>
      <c r="AG2870" t="s">
        <v>240</v>
      </c>
      <c r="AH2870" t="s">
        <v>146</v>
      </c>
      <c r="AI2870" t="s">
        <v>139</v>
      </c>
      <c r="AJ2870" t="str">
        <f t="shared" si="44"/>
        <v>Mar</v>
      </c>
    </row>
    <row r="2871" spans="1:36" x14ac:dyDescent="0.3">
      <c r="A2871" t="s">
        <v>7203</v>
      </c>
      <c r="B2871" s="33">
        <v>45788</v>
      </c>
      <c r="C2871" t="s">
        <v>97</v>
      </c>
      <c r="D2871" t="s">
        <v>7204</v>
      </c>
      <c r="E2871" t="s">
        <v>174</v>
      </c>
      <c r="F2871" t="s">
        <v>180</v>
      </c>
      <c r="G2871" t="s">
        <v>158</v>
      </c>
      <c r="H2871" t="s">
        <v>160</v>
      </c>
      <c r="I2871">
        <v>568</v>
      </c>
      <c r="J2871" t="s">
        <v>377</v>
      </c>
      <c r="K2871" t="s">
        <v>478</v>
      </c>
      <c r="L2871" t="s">
        <v>377</v>
      </c>
      <c r="M2871" t="s">
        <v>478</v>
      </c>
      <c r="N2871">
        <v>97</v>
      </c>
      <c r="O2871">
        <v>0</v>
      </c>
      <c r="P2871">
        <v>-10</v>
      </c>
      <c r="Q2871" t="s">
        <v>70</v>
      </c>
      <c r="R2871" t="s">
        <v>238</v>
      </c>
      <c r="S2871" t="s">
        <v>239</v>
      </c>
      <c r="T2871">
        <v>186</v>
      </c>
      <c r="U2871">
        <v>127</v>
      </c>
      <c r="V2871">
        <v>68.28</v>
      </c>
      <c r="W2871" t="s">
        <v>135</v>
      </c>
      <c r="X2871">
        <v>5236</v>
      </c>
      <c r="Y2871">
        <v>664972</v>
      </c>
      <c r="Z2871">
        <v>57023</v>
      </c>
      <c r="AA2871">
        <v>77978</v>
      </c>
      <c r="AB2871">
        <v>799973</v>
      </c>
      <c r="AC2871">
        <v>489545</v>
      </c>
      <c r="AD2871">
        <v>310428</v>
      </c>
      <c r="AE2871" t="s">
        <v>78</v>
      </c>
      <c r="AF2871" t="s">
        <v>81</v>
      </c>
      <c r="AG2871" t="s">
        <v>240</v>
      </c>
      <c r="AH2871" t="s">
        <v>144</v>
      </c>
      <c r="AI2871" t="s">
        <v>138</v>
      </c>
      <c r="AJ2871" t="str">
        <f t="shared" si="44"/>
        <v>May</v>
      </c>
    </row>
    <row r="2872" spans="1:36" x14ac:dyDescent="0.3">
      <c r="A2872" t="s">
        <v>7205</v>
      </c>
      <c r="B2872" s="33">
        <v>45832</v>
      </c>
      <c r="C2872" t="s">
        <v>97</v>
      </c>
      <c r="D2872" t="s">
        <v>7206</v>
      </c>
      <c r="E2872" t="s">
        <v>178</v>
      </c>
      <c r="F2872" t="s">
        <v>179</v>
      </c>
      <c r="G2872" t="s">
        <v>157</v>
      </c>
      <c r="H2872" t="s">
        <v>166</v>
      </c>
      <c r="I2872">
        <v>1107</v>
      </c>
      <c r="J2872" t="s">
        <v>600</v>
      </c>
      <c r="K2872" t="s">
        <v>1445</v>
      </c>
      <c r="N2872">
        <v>149</v>
      </c>
      <c r="O2872">
        <v>0</v>
      </c>
      <c r="P2872">
        <v>0</v>
      </c>
      <c r="Q2872" t="s">
        <v>67</v>
      </c>
      <c r="R2872" t="s">
        <v>245</v>
      </c>
      <c r="S2872" t="s">
        <v>120</v>
      </c>
      <c r="T2872">
        <v>220</v>
      </c>
      <c r="U2872">
        <v>0</v>
      </c>
      <c r="V2872">
        <v>0</v>
      </c>
      <c r="W2872" t="s">
        <v>133</v>
      </c>
      <c r="X2872">
        <v>7164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 t="s">
        <v>75</v>
      </c>
      <c r="AF2872" t="s">
        <v>72</v>
      </c>
      <c r="AG2872" t="s">
        <v>240</v>
      </c>
      <c r="AH2872" t="s">
        <v>146</v>
      </c>
      <c r="AI2872" t="s">
        <v>138</v>
      </c>
      <c r="AJ2872" t="str">
        <f t="shared" si="44"/>
        <v>Jun</v>
      </c>
    </row>
    <row r="2873" spans="1:36" x14ac:dyDescent="0.3">
      <c r="A2873" t="s">
        <v>7207</v>
      </c>
      <c r="B2873" s="33">
        <v>45811</v>
      </c>
      <c r="C2873" t="s">
        <v>97</v>
      </c>
      <c r="D2873" t="s">
        <v>7208</v>
      </c>
      <c r="E2873" t="s">
        <v>178</v>
      </c>
      <c r="F2873" t="s">
        <v>172</v>
      </c>
      <c r="G2873" t="s">
        <v>157</v>
      </c>
      <c r="H2873" t="s">
        <v>155</v>
      </c>
      <c r="I2873">
        <v>767</v>
      </c>
      <c r="J2873" t="s">
        <v>368</v>
      </c>
      <c r="K2873" t="s">
        <v>3169</v>
      </c>
      <c r="L2873" t="s">
        <v>408</v>
      </c>
      <c r="M2873" t="s">
        <v>1252</v>
      </c>
      <c r="N2873">
        <v>134</v>
      </c>
      <c r="O2873">
        <v>0</v>
      </c>
      <c r="P2873">
        <v>20</v>
      </c>
      <c r="Q2873" t="s">
        <v>73</v>
      </c>
      <c r="R2873" t="s">
        <v>238</v>
      </c>
      <c r="S2873" t="s">
        <v>239</v>
      </c>
      <c r="T2873">
        <v>186</v>
      </c>
      <c r="U2873">
        <v>139</v>
      </c>
      <c r="V2873">
        <v>74.73</v>
      </c>
      <c r="W2873" t="s">
        <v>135</v>
      </c>
      <c r="X2873">
        <v>6225</v>
      </c>
      <c r="Y2873">
        <v>865275</v>
      </c>
      <c r="Z2873">
        <v>57546</v>
      </c>
      <c r="AA2873">
        <v>14873</v>
      </c>
      <c r="AB2873">
        <v>937694</v>
      </c>
      <c r="AC2873">
        <v>754274</v>
      </c>
      <c r="AD2873">
        <v>183420</v>
      </c>
      <c r="AE2873" t="s">
        <v>75</v>
      </c>
      <c r="AF2873" t="s">
        <v>81</v>
      </c>
      <c r="AG2873" t="s">
        <v>240</v>
      </c>
      <c r="AH2873" t="s">
        <v>144</v>
      </c>
      <c r="AI2873" t="s">
        <v>139</v>
      </c>
      <c r="AJ2873" t="str">
        <f t="shared" si="44"/>
        <v>Jun</v>
      </c>
    </row>
    <row r="2874" spans="1:36" x14ac:dyDescent="0.3">
      <c r="A2874" t="s">
        <v>7209</v>
      </c>
      <c r="B2874" s="33">
        <v>46015</v>
      </c>
      <c r="C2874" t="s">
        <v>97</v>
      </c>
      <c r="D2874" t="s">
        <v>7210</v>
      </c>
      <c r="E2874" t="s">
        <v>180</v>
      </c>
      <c r="F2874" t="s">
        <v>175</v>
      </c>
      <c r="G2874" t="s">
        <v>160</v>
      </c>
      <c r="H2874" t="s">
        <v>163</v>
      </c>
      <c r="I2874">
        <v>1441</v>
      </c>
      <c r="J2874" t="s">
        <v>636</v>
      </c>
      <c r="K2874" t="s">
        <v>599</v>
      </c>
      <c r="L2874" t="s">
        <v>514</v>
      </c>
      <c r="M2874" t="s">
        <v>2057</v>
      </c>
      <c r="N2874">
        <v>186</v>
      </c>
      <c r="O2874">
        <v>15</v>
      </c>
      <c r="P2874">
        <v>15</v>
      </c>
      <c r="Q2874" t="s">
        <v>73</v>
      </c>
      <c r="R2874" t="s">
        <v>238</v>
      </c>
      <c r="S2874" t="s">
        <v>239</v>
      </c>
      <c r="T2874">
        <v>180</v>
      </c>
      <c r="U2874">
        <v>162</v>
      </c>
      <c r="V2874">
        <v>90</v>
      </c>
      <c r="W2874" t="s">
        <v>134</v>
      </c>
      <c r="X2874">
        <v>2854</v>
      </c>
      <c r="Y2874">
        <v>462348</v>
      </c>
      <c r="Z2874">
        <v>35478</v>
      </c>
      <c r="AA2874">
        <v>96066</v>
      </c>
      <c r="AB2874">
        <v>593892</v>
      </c>
      <c r="AC2874">
        <v>489355</v>
      </c>
      <c r="AD2874">
        <v>104537</v>
      </c>
      <c r="AE2874" t="s">
        <v>81</v>
      </c>
      <c r="AF2874" t="s">
        <v>75</v>
      </c>
      <c r="AG2874" t="s">
        <v>240</v>
      </c>
      <c r="AH2874" t="s">
        <v>147</v>
      </c>
      <c r="AI2874" t="s">
        <v>139</v>
      </c>
      <c r="AJ2874" t="str">
        <f t="shared" si="44"/>
        <v>Dec</v>
      </c>
    </row>
    <row r="2875" spans="1:36" x14ac:dyDescent="0.3">
      <c r="A2875" t="s">
        <v>7211</v>
      </c>
      <c r="B2875" s="33">
        <v>45869</v>
      </c>
      <c r="C2875" t="s">
        <v>99</v>
      </c>
      <c r="D2875" t="s">
        <v>7212</v>
      </c>
      <c r="E2875" t="s">
        <v>178</v>
      </c>
      <c r="F2875" t="s">
        <v>176</v>
      </c>
      <c r="G2875" t="s">
        <v>157</v>
      </c>
      <c r="H2875" t="s">
        <v>156</v>
      </c>
      <c r="I2875">
        <v>1643</v>
      </c>
      <c r="J2875" t="s">
        <v>377</v>
      </c>
      <c r="K2875" t="s">
        <v>2847</v>
      </c>
      <c r="L2875" t="s">
        <v>339</v>
      </c>
      <c r="M2875" t="s">
        <v>4692</v>
      </c>
      <c r="N2875">
        <v>238</v>
      </c>
      <c r="O2875">
        <v>25</v>
      </c>
      <c r="P2875">
        <v>4</v>
      </c>
      <c r="Q2875" t="s">
        <v>73</v>
      </c>
      <c r="R2875" t="s">
        <v>238</v>
      </c>
      <c r="S2875" t="s">
        <v>239</v>
      </c>
      <c r="T2875">
        <v>189</v>
      </c>
      <c r="U2875">
        <v>159</v>
      </c>
      <c r="V2875">
        <v>84.13</v>
      </c>
      <c r="W2875" t="s">
        <v>135</v>
      </c>
      <c r="X2875">
        <v>9985</v>
      </c>
      <c r="Y2875">
        <v>1587615</v>
      </c>
      <c r="Z2875">
        <v>71709</v>
      </c>
      <c r="AA2875">
        <v>49131</v>
      </c>
      <c r="AB2875">
        <v>1708455</v>
      </c>
      <c r="AC2875">
        <v>1473847</v>
      </c>
      <c r="AD2875">
        <v>234608</v>
      </c>
      <c r="AE2875" t="s">
        <v>75</v>
      </c>
      <c r="AF2875" t="s">
        <v>81</v>
      </c>
      <c r="AG2875" t="s">
        <v>240</v>
      </c>
      <c r="AH2875" t="s">
        <v>144</v>
      </c>
      <c r="AI2875" t="s">
        <v>139</v>
      </c>
      <c r="AJ2875" t="str">
        <f t="shared" si="44"/>
        <v>Jul</v>
      </c>
    </row>
    <row r="2876" spans="1:36" x14ac:dyDescent="0.3">
      <c r="A2876" t="s">
        <v>7213</v>
      </c>
      <c r="B2876" s="33">
        <v>45892</v>
      </c>
      <c r="C2876" t="s">
        <v>99</v>
      </c>
      <c r="D2876" t="s">
        <v>7214</v>
      </c>
      <c r="E2876" t="s">
        <v>181</v>
      </c>
      <c r="F2876" t="s">
        <v>176</v>
      </c>
      <c r="G2876" t="s">
        <v>159</v>
      </c>
      <c r="H2876" t="s">
        <v>156</v>
      </c>
      <c r="I2876">
        <v>641</v>
      </c>
      <c r="J2876" t="s">
        <v>408</v>
      </c>
      <c r="K2876" t="s">
        <v>885</v>
      </c>
      <c r="L2876" t="s">
        <v>952</v>
      </c>
      <c r="M2876" t="s">
        <v>483</v>
      </c>
      <c r="N2876">
        <v>107</v>
      </c>
      <c r="O2876">
        <v>1</v>
      </c>
      <c r="P2876">
        <v>5</v>
      </c>
      <c r="Q2876" t="s">
        <v>73</v>
      </c>
      <c r="R2876" t="s">
        <v>238</v>
      </c>
      <c r="S2876" t="s">
        <v>239</v>
      </c>
      <c r="T2876">
        <v>189</v>
      </c>
      <c r="U2876">
        <v>173</v>
      </c>
      <c r="V2876">
        <v>91.53</v>
      </c>
      <c r="W2876" t="s">
        <v>135</v>
      </c>
      <c r="X2876">
        <v>10387</v>
      </c>
      <c r="Y2876">
        <v>1796951</v>
      </c>
      <c r="Z2876">
        <v>64529</v>
      </c>
      <c r="AA2876">
        <v>88749</v>
      </c>
      <c r="AB2876">
        <v>1950229</v>
      </c>
      <c r="AC2876">
        <v>1705232</v>
      </c>
      <c r="AD2876">
        <v>244997</v>
      </c>
      <c r="AE2876" t="s">
        <v>81</v>
      </c>
      <c r="AF2876" t="s">
        <v>81</v>
      </c>
      <c r="AG2876" t="s">
        <v>240</v>
      </c>
      <c r="AH2876" t="s">
        <v>146</v>
      </c>
      <c r="AI2876" t="s">
        <v>139</v>
      </c>
      <c r="AJ2876" t="str">
        <f t="shared" si="44"/>
        <v>Aug</v>
      </c>
    </row>
    <row r="2877" spans="1:36" x14ac:dyDescent="0.3">
      <c r="A2877" t="s">
        <v>7215</v>
      </c>
      <c r="B2877" s="33">
        <v>45661</v>
      </c>
      <c r="C2877" t="s">
        <v>95</v>
      </c>
      <c r="D2877" t="s">
        <v>7216</v>
      </c>
      <c r="E2877" t="s">
        <v>176</v>
      </c>
      <c r="F2877" t="s">
        <v>175</v>
      </c>
      <c r="G2877" t="s">
        <v>156</v>
      </c>
      <c r="H2877" t="s">
        <v>163</v>
      </c>
      <c r="I2877">
        <v>2286</v>
      </c>
      <c r="J2877" t="s">
        <v>492</v>
      </c>
      <c r="K2877" t="s">
        <v>699</v>
      </c>
      <c r="L2877" t="s">
        <v>2202</v>
      </c>
      <c r="M2877" t="s">
        <v>3819</v>
      </c>
      <c r="N2877">
        <v>279</v>
      </c>
      <c r="O2877">
        <v>5</v>
      </c>
      <c r="P2877">
        <v>12</v>
      </c>
      <c r="Q2877" t="s">
        <v>73</v>
      </c>
      <c r="R2877" t="s">
        <v>238</v>
      </c>
      <c r="S2877" t="s">
        <v>239</v>
      </c>
      <c r="T2877">
        <v>220</v>
      </c>
      <c r="U2877">
        <v>141</v>
      </c>
      <c r="V2877">
        <v>64.09</v>
      </c>
      <c r="W2877" t="s">
        <v>133</v>
      </c>
      <c r="X2877">
        <v>9783</v>
      </c>
      <c r="Y2877">
        <v>1379403</v>
      </c>
      <c r="Z2877">
        <v>40326</v>
      </c>
      <c r="AA2877">
        <v>86997</v>
      </c>
      <c r="AB2877">
        <v>1506726</v>
      </c>
      <c r="AC2877">
        <v>1176596</v>
      </c>
      <c r="AD2877">
        <v>330130</v>
      </c>
      <c r="AE2877" t="s">
        <v>81</v>
      </c>
      <c r="AF2877" t="s">
        <v>75</v>
      </c>
      <c r="AG2877" t="s">
        <v>240</v>
      </c>
      <c r="AH2877" t="s">
        <v>145</v>
      </c>
      <c r="AI2877" t="s">
        <v>140</v>
      </c>
      <c r="AJ2877" t="str">
        <f t="shared" si="44"/>
        <v>Jan</v>
      </c>
    </row>
    <row r="2878" spans="1:36" x14ac:dyDescent="0.3">
      <c r="A2878" t="s">
        <v>7217</v>
      </c>
      <c r="B2878" s="33">
        <v>45775</v>
      </c>
      <c r="C2878" t="s">
        <v>96</v>
      </c>
      <c r="D2878" t="s">
        <v>7218</v>
      </c>
      <c r="E2878" t="s">
        <v>175</v>
      </c>
      <c r="F2878" t="s">
        <v>172</v>
      </c>
      <c r="G2878" t="s">
        <v>163</v>
      </c>
      <c r="H2878" t="s">
        <v>155</v>
      </c>
      <c r="I2878">
        <v>2270</v>
      </c>
      <c r="J2878" t="s">
        <v>621</v>
      </c>
      <c r="K2878" t="s">
        <v>700</v>
      </c>
      <c r="N2878">
        <v>301</v>
      </c>
      <c r="O2878">
        <v>0</v>
      </c>
      <c r="P2878">
        <v>0</v>
      </c>
      <c r="Q2878" t="s">
        <v>67</v>
      </c>
      <c r="R2878" t="s">
        <v>245</v>
      </c>
      <c r="S2878" t="s">
        <v>121</v>
      </c>
      <c r="T2878">
        <v>180</v>
      </c>
      <c r="U2878">
        <v>0</v>
      </c>
      <c r="V2878">
        <v>0</v>
      </c>
      <c r="W2878" t="s">
        <v>133</v>
      </c>
      <c r="X2878">
        <v>8697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 t="s">
        <v>75</v>
      </c>
      <c r="AF2878" t="s">
        <v>81</v>
      </c>
      <c r="AG2878" t="s">
        <v>240</v>
      </c>
      <c r="AH2878" t="s">
        <v>144</v>
      </c>
      <c r="AI2878" t="s">
        <v>140</v>
      </c>
      <c r="AJ2878" t="str">
        <f t="shared" si="44"/>
        <v>Apr</v>
      </c>
    </row>
    <row r="2879" spans="1:36" x14ac:dyDescent="0.3">
      <c r="A2879" t="s">
        <v>7219</v>
      </c>
      <c r="B2879" s="33">
        <v>45721</v>
      </c>
      <c r="C2879" t="s">
        <v>93</v>
      </c>
      <c r="D2879" t="s">
        <v>7220</v>
      </c>
      <c r="E2879" t="s">
        <v>179</v>
      </c>
      <c r="F2879" t="s">
        <v>173</v>
      </c>
      <c r="G2879" t="s">
        <v>166</v>
      </c>
      <c r="H2879" t="s">
        <v>161</v>
      </c>
      <c r="I2879">
        <v>1089</v>
      </c>
      <c r="J2879" t="s">
        <v>529</v>
      </c>
      <c r="K2879" t="s">
        <v>671</v>
      </c>
      <c r="L2879" t="s">
        <v>1306</v>
      </c>
      <c r="M2879" t="s">
        <v>1357</v>
      </c>
      <c r="N2879">
        <v>176</v>
      </c>
      <c r="O2879">
        <v>23</v>
      </c>
      <c r="P2879">
        <v>33</v>
      </c>
      <c r="Q2879" t="s">
        <v>76</v>
      </c>
      <c r="R2879" t="s">
        <v>238</v>
      </c>
      <c r="S2879" t="s">
        <v>239</v>
      </c>
      <c r="T2879">
        <v>150</v>
      </c>
      <c r="U2879">
        <v>116</v>
      </c>
      <c r="V2879">
        <v>77.33</v>
      </c>
      <c r="W2879" t="s">
        <v>133</v>
      </c>
      <c r="X2879">
        <v>10081</v>
      </c>
      <c r="Y2879">
        <v>1169396</v>
      </c>
      <c r="Z2879">
        <v>54520</v>
      </c>
      <c r="AA2879">
        <v>73892</v>
      </c>
      <c r="AB2879">
        <v>1297808</v>
      </c>
      <c r="AC2879">
        <v>1000697</v>
      </c>
      <c r="AD2879">
        <v>297111</v>
      </c>
      <c r="AE2879" t="s">
        <v>72</v>
      </c>
      <c r="AF2879" t="s">
        <v>78</v>
      </c>
      <c r="AG2879" t="s">
        <v>240</v>
      </c>
      <c r="AH2879" t="s">
        <v>144</v>
      </c>
      <c r="AI2879" t="s">
        <v>139</v>
      </c>
      <c r="AJ2879" t="str">
        <f t="shared" si="44"/>
        <v>Mar</v>
      </c>
    </row>
    <row r="2880" spans="1:36" x14ac:dyDescent="0.3">
      <c r="A2880" t="s">
        <v>7221</v>
      </c>
      <c r="B2880" s="33">
        <v>45866</v>
      </c>
      <c r="C2880" t="s">
        <v>93</v>
      </c>
      <c r="D2880" t="s">
        <v>7222</v>
      </c>
      <c r="E2880" t="s">
        <v>180</v>
      </c>
      <c r="F2880" t="s">
        <v>175</v>
      </c>
      <c r="G2880" t="s">
        <v>160</v>
      </c>
      <c r="H2880" t="s">
        <v>163</v>
      </c>
      <c r="I2880">
        <v>2392</v>
      </c>
      <c r="J2880" t="s">
        <v>572</v>
      </c>
      <c r="K2880" t="s">
        <v>885</v>
      </c>
      <c r="L2880" t="s">
        <v>877</v>
      </c>
      <c r="M2880" t="s">
        <v>483</v>
      </c>
      <c r="N2880">
        <v>287</v>
      </c>
      <c r="O2880">
        <v>9</v>
      </c>
      <c r="P2880">
        <v>5</v>
      </c>
      <c r="Q2880" t="s">
        <v>73</v>
      </c>
      <c r="R2880" t="s">
        <v>238</v>
      </c>
      <c r="S2880" t="s">
        <v>239</v>
      </c>
      <c r="T2880">
        <v>180</v>
      </c>
      <c r="U2880">
        <v>145</v>
      </c>
      <c r="V2880">
        <v>80.56</v>
      </c>
      <c r="W2880" t="s">
        <v>133</v>
      </c>
      <c r="X2880">
        <v>8520</v>
      </c>
      <c r="Y2880">
        <v>1235400</v>
      </c>
      <c r="Z2880">
        <v>30160</v>
      </c>
      <c r="AA2880">
        <v>97440</v>
      </c>
      <c r="AB2880">
        <v>1363000</v>
      </c>
      <c r="AC2880">
        <v>859332</v>
      </c>
      <c r="AD2880">
        <v>503668</v>
      </c>
      <c r="AE2880" t="s">
        <v>81</v>
      </c>
      <c r="AF2880" t="s">
        <v>75</v>
      </c>
      <c r="AG2880" t="s">
        <v>240</v>
      </c>
      <c r="AH2880" t="s">
        <v>144</v>
      </c>
      <c r="AI2880" t="s">
        <v>139</v>
      </c>
      <c r="AJ2880" t="str">
        <f t="shared" si="44"/>
        <v>Jul</v>
      </c>
    </row>
    <row r="2881" spans="1:36" x14ac:dyDescent="0.3">
      <c r="A2881" t="s">
        <v>7223</v>
      </c>
      <c r="B2881" s="33">
        <v>45672</v>
      </c>
      <c r="C2881" t="s">
        <v>96</v>
      </c>
      <c r="D2881" t="s">
        <v>7224</v>
      </c>
      <c r="E2881" t="s">
        <v>178</v>
      </c>
      <c r="F2881" t="s">
        <v>176</v>
      </c>
      <c r="G2881" t="s">
        <v>157</v>
      </c>
      <c r="H2881" t="s">
        <v>156</v>
      </c>
      <c r="I2881">
        <v>1414</v>
      </c>
      <c r="J2881" t="s">
        <v>605</v>
      </c>
      <c r="K2881" t="s">
        <v>3228</v>
      </c>
      <c r="L2881" t="s">
        <v>2075</v>
      </c>
      <c r="M2881" t="s">
        <v>3228</v>
      </c>
      <c r="N2881">
        <v>188</v>
      </c>
      <c r="O2881">
        <v>2</v>
      </c>
      <c r="P2881">
        <v>-8</v>
      </c>
      <c r="Q2881" t="s">
        <v>73</v>
      </c>
      <c r="R2881" t="s">
        <v>238</v>
      </c>
      <c r="S2881" t="s">
        <v>239</v>
      </c>
      <c r="T2881">
        <v>189</v>
      </c>
      <c r="U2881">
        <v>125</v>
      </c>
      <c r="V2881">
        <v>66.14</v>
      </c>
      <c r="W2881" t="s">
        <v>135</v>
      </c>
      <c r="X2881">
        <v>10484</v>
      </c>
      <c r="Y2881">
        <v>1310500</v>
      </c>
      <c r="Z2881">
        <v>66875</v>
      </c>
      <c r="AA2881">
        <v>18125</v>
      </c>
      <c r="AB2881">
        <v>1395500</v>
      </c>
      <c r="AC2881">
        <v>1030922</v>
      </c>
      <c r="AD2881">
        <v>364578</v>
      </c>
      <c r="AE2881" t="s">
        <v>75</v>
      </c>
      <c r="AF2881" t="s">
        <v>81</v>
      </c>
      <c r="AG2881" t="s">
        <v>240</v>
      </c>
      <c r="AH2881" t="s">
        <v>146</v>
      </c>
      <c r="AI2881" t="s">
        <v>138</v>
      </c>
      <c r="AJ2881" t="str">
        <f t="shared" si="44"/>
        <v>Jan</v>
      </c>
    </row>
    <row r="2882" spans="1:36" x14ac:dyDescent="0.3">
      <c r="A2882" t="s">
        <v>7225</v>
      </c>
      <c r="B2882" s="33">
        <v>45730</v>
      </c>
      <c r="C2882" t="s">
        <v>98</v>
      </c>
      <c r="D2882" t="s">
        <v>7226</v>
      </c>
      <c r="E2882" t="s">
        <v>180</v>
      </c>
      <c r="F2882" t="s">
        <v>181</v>
      </c>
      <c r="G2882" t="s">
        <v>160</v>
      </c>
      <c r="H2882" t="s">
        <v>159</v>
      </c>
      <c r="I2882">
        <v>627</v>
      </c>
      <c r="J2882" t="s">
        <v>514</v>
      </c>
      <c r="K2882" t="s">
        <v>1557</v>
      </c>
      <c r="L2882" t="s">
        <v>463</v>
      </c>
      <c r="M2882" t="s">
        <v>3076</v>
      </c>
      <c r="N2882">
        <v>100</v>
      </c>
      <c r="O2882">
        <v>0</v>
      </c>
      <c r="P2882">
        <v>29</v>
      </c>
      <c r="Q2882" t="s">
        <v>73</v>
      </c>
      <c r="R2882" t="s">
        <v>238</v>
      </c>
      <c r="S2882" t="s">
        <v>239</v>
      </c>
      <c r="T2882">
        <v>220</v>
      </c>
      <c r="U2882">
        <v>205</v>
      </c>
      <c r="V2882">
        <v>93.18</v>
      </c>
      <c r="W2882" t="s">
        <v>133</v>
      </c>
      <c r="X2882">
        <v>3861</v>
      </c>
      <c r="Y2882">
        <v>791505</v>
      </c>
      <c r="Z2882">
        <v>38540</v>
      </c>
      <c r="AA2882">
        <v>158875</v>
      </c>
      <c r="AB2882">
        <v>988920</v>
      </c>
      <c r="AC2882">
        <v>606441</v>
      </c>
      <c r="AD2882">
        <v>382479</v>
      </c>
      <c r="AE2882" t="s">
        <v>81</v>
      </c>
      <c r="AF2882" t="s">
        <v>81</v>
      </c>
      <c r="AG2882" t="s">
        <v>240</v>
      </c>
      <c r="AH2882" t="s">
        <v>145</v>
      </c>
      <c r="AI2882" t="s">
        <v>138</v>
      </c>
      <c r="AJ2882" t="str">
        <f t="shared" ref="AJ2882:AJ2945" si="45">TEXT(B2882,"mmm")</f>
        <v>Mar</v>
      </c>
    </row>
    <row r="2883" spans="1:36" x14ac:dyDescent="0.3">
      <c r="A2883" t="s">
        <v>7227</v>
      </c>
      <c r="B2883" s="33">
        <v>45958</v>
      </c>
      <c r="C2883" t="s">
        <v>98</v>
      </c>
      <c r="D2883" t="s">
        <v>7228</v>
      </c>
      <c r="E2883" t="s">
        <v>181</v>
      </c>
      <c r="F2883" t="s">
        <v>178</v>
      </c>
      <c r="G2883" t="s">
        <v>159</v>
      </c>
      <c r="H2883" t="s">
        <v>157</v>
      </c>
      <c r="I2883">
        <v>738</v>
      </c>
      <c r="J2883" t="s">
        <v>342</v>
      </c>
      <c r="K2883" t="s">
        <v>925</v>
      </c>
      <c r="L2883" t="s">
        <v>639</v>
      </c>
      <c r="M2883" t="s">
        <v>1038</v>
      </c>
      <c r="N2883">
        <v>104</v>
      </c>
      <c r="O2883">
        <v>0</v>
      </c>
      <c r="P2883">
        <v>2</v>
      </c>
      <c r="Q2883" t="s">
        <v>70</v>
      </c>
      <c r="R2883" t="s">
        <v>238</v>
      </c>
      <c r="S2883" t="s">
        <v>239</v>
      </c>
      <c r="T2883">
        <v>189</v>
      </c>
      <c r="U2883">
        <v>150</v>
      </c>
      <c r="V2883">
        <v>79.37</v>
      </c>
      <c r="W2883" t="s">
        <v>133</v>
      </c>
      <c r="X2883">
        <v>9060</v>
      </c>
      <c r="Y2883">
        <v>1359000</v>
      </c>
      <c r="Z2883">
        <v>53250</v>
      </c>
      <c r="AA2883">
        <v>101550</v>
      </c>
      <c r="AB2883">
        <v>1513800</v>
      </c>
      <c r="AC2883">
        <v>1246424</v>
      </c>
      <c r="AD2883">
        <v>267376</v>
      </c>
      <c r="AE2883" t="s">
        <v>81</v>
      </c>
      <c r="AF2883" t="s">
        <v>75</v>
      </c>
      <c r="AG2883" t="s">
        <v>240</v>
      </c>
      <c r="AH2883" t="s">
        <v>144</v>
      </c>
      <c r="AI2883" t="s">
        <v>139</v>
      </c>
      <c r="AJ2883" t="str">
        <f t="shared" si="45"/>
        <v>Oct</v>
      </c>
    </row>
    <row r="2884" spans="1:36" x14ac:dyDescent="0.3">
      <c r="A2884" t="s">
        <v>7229</v>
      </c>
      <c r="B2884" s="33">
        <v>45948</v>
      </c>
      <c r="C2884" t="s">
        <v>95</v>
      </c>
      <c r="D2884" t="s">
        <v>7230</v>
      </c>
      <c r="E2884" t="s">
        <v>173</v>
      </c>
      <c r="F2884" t="s">
        <v>177</v>
      </c>
      <c r="G2884" t="s">
        <v>161</v>
      </c>
      <c r="H2884" t="s">
        <v>162</v>
      </c>
      <c r="I2884">
        <v>1572</v>
      </c>
      <c r="J2884" t="s">
        <v>605</v>
      </c>
      <c r="K2884" t="s">
        <v>635</v>
      </c>
      <c r="L2884" t="s">
        <v>605</v>
      </c>
      <c r="M2884" t="s">
        <v>635</v>
      </c>
      <c r="N2884">
        <v>203</v>
      </c>
      <c r="O2884">
        <v>0</v>
      </c>
      <c r="P2884">
        <v>-10</v>
      </c>
      <c r="Q2884" t="s">
        <v>70</v>
      </c>
      <c r="R2884" t="s">
        <v>238</v>
      </c>
      <c r="S2884" t="s">
        <v>239</v>
      </c>
      <c r="T2884">
        <v>186</v>
      </c>
      <c r="U2884">
        <v>127</v>
      </c>
      <c r="V2884">
        <v>68.28</v>
      </c>
      <c r="W2884" t="s">
        <v>133</v>
      </c>
      <c r="X2884">
        <v>3091</v>
      </c>
      <c r="Y2884">
        <v>392557</v>
      </c>
      <c r="Z2884">
        <v>31242</v>
      </c>
      <c r="AA2884">
        <v>88392</v>
      </c>
      <c r="AB2884">
        <v>512191</v>
      </c>
      <c r="AC2884">
        <v>444112</v>
      </c>
      <c r="AD2884">
        <v>68079</v>
      </c>
      <c r="AE2884" t="s">
        <v>78</v>
      </c>
      <c r="AF2884" t="s">
        <v>78</v>
      </c>
      <c r="AG2884" t="s">
        <v>240</v>
      </c>
      <c r="AH2884" t="s">
        <v>144</v>
      </c>
      <c r="AI2884" t="s">
        <v>140</v>
      </c>
      <c r="AJ2884" t="str">
        <f t="shared" si="45"/>
        <v>Oct</v>
      </c>
    </row>
    <row r="2885" spans="1:36" x14ac:dyDescent="0.3">
      <c r="A2885" t="s">
        <v>7231</v>
      </c>
      <c r="B2885" s="33">
        <v>45687</v>
      </c>
      <c r="C2885" t="s">
        <v>97</v>
      </c>
      <c r="D2885" t="s">
        <v>7232</v>
      </c>
      <c r="E2885" t="s">
        <v>181</v>
      </c>
      <c r="F2885" t="s">
        <v>177</v>
      </c>
      <c r="G2885" t="s">
        <v>159</v>
      </c>
      <c r="H2885" t="s">
        <v>162</v>
      </c>
      <c r="I2885">
        <v>693</v>
      </c>
      <c r="J2885" t="s">
        <v>971</v>
      </c>
      <c r="K2885" t="s">
        <v>2403</v>
      </c>
      <c r="L2885" t="s">
        <v>385</v>
      </c>
      <c r="M2885" t="s">
        <v>2403</v>
      </c>
      <c r="N2885">
        <v>104</v>
      </c>
      <c r="O2885">
        <v>0</v>
      </c>
      <c r="P2885">
        <v>-10</v>
      </c>
      <c r="Q2885" t="s">
        <v>70</v>
      </c>
      <c r="R2885" t="s">
        <v>238</v>
      </c>
      <c r="S2885" t="s">
        <v>239</v>
      </c>
      <c r="T2885">
        <v>189</v>
      </c>
      <c r="U2885">
        <v>140</v>
      </c>
      <c r="V2885">
        <v>74.069999999999993</v>
      </c>
      <c r="W2885" t="s">
        <v>133</v>
      </c>
      <c r="X2885">
        <v>10601</v>
      </c>
      <c r="Y2885">
        <v>1484140</v>
      </c>
      <c r="Z2885">
        <v>32900</v>
      </c>
      <c r="AA2885">
        <v>36400</v>
      </c>
      <c r="AB2885">
        <v>1553440</v>
      </c>
      <c r="AC2885">
        <v>915973</v>
      </c>
      <c r="AD2885">
        <v>637467</v>
      </c>
      <c r="AE2885" t="s">
        <v>81</v>
      </c>
      <c r="AF2885" t="s">
        <v>78</v>
      </c>
      <c r="AG2885" t="s">
        <v>240</v>
      </c>
      <c r="AH2885" t="s">
        <v>144</v>
      </c>
      <c r="AI2885" t="s">
        <v>138</v>
      </c>
      <c r="AJ2885" t="str">
        <f t="shared" si="45"/>
        <v>Jan</v>
      </c>
    </row>
    <row r="2886" spans="1:36" x14ac:dyDescent="0.3">
      <c r="A2886" t="s">
        <v>7233</v>
      </c>
      <c r="B2886" s="33">
        <v>45924</v>
      </c>
      <c r="C2886" t="s">
        <v>99</v>
      </c>
      <c r="D2886" t="s">
        <v>7234</v>
      </c>
      <c r="E2886" t="s">
        <v>172</v>
      </c>
      <c r="F2886" t="s">
        <v>177</v>
      </c>
      <c r="G2886" t="s">
        <v>155</v>
      </c>
      <c r="H2886" t="s">
        <v>162</v>
      </c>
      <c r="I2886">
        <v>1433</v>
      </c>
      <c r="J2886" t="s">
        <v>325</v>
      </c>
      <c r="K2886" t="s">
        <v>1566</v>
      </c>
      <c r="L2886" t="s">
        <v>1557</v>
      </c>
      <c r="M2886" t="s">
        <v>2925</v>
      </c>
      <c r="N2886">
        <v>205</v>
      </c>
      <c r="O2886">
        <v>40</v>
      </c>
      <c r="P2886">
        <v>38</v>
      </c>
      <c r="Q2886" t="s">
        <v>76</v>
      </c>
      <c r="R2886" t="s">
        <v>238</v>
      </c>
      <c r="S2886" t="s">
        <v>239</v>
      </c>
      <c r="T2886">
        <v>189</v>
      </c>
      <c r="U2886">
        <v>109</v>
      </c>
      <c r="V2886">
        <v>57.67</v>
      </c>
      <c r="W2886" t="s">
        <v>133</v>
      </c>
      <c r="X2886">
        <v>7445</v>
      </c>
      <c r="Y2886">
        <v>811505</v>
      </c>
      <c r="Z2886">
        <v>44145</v>
      </c>
      <c r="AA2886">
        <v>86219</v>
      </c>
      <c r="AB2886">
        <v>941869</v>
      </c>
      <c r="AC2886">
        <v>643046</v>
      </c>
      <c r="AD2886">
        <v>298823</v>
      </c>
      <c r="AE2886" t="s">
        <v>81</v>
      </c>
      <c r="AF2886" t="s">
        <v>78</v>
      </c>
      <c r="AG2886" t="s">
        <v>240</v>
      </c>
      <c r="AH2886" t="s">
        <v>144</v>
      </c>
      <c r="AI2886" t="s">
        <v>140</v>
      </c>
      <c r="AJ2886" t="str">
        <f t="shared" si="45"/>
        <v>Sep</v>
      </c>
    </row>
    <row r="2887" spans="1:36" x14ac:dyDescent="0.3">
      <c r="A2887" t="s">
        <v>7235</v>
      </c>
      <c r="B2887" s="33">
        <v>45832</v>
      </c>
      <c r="C2887" t="s">
        <v>93</v>
      </c>
      <c r="D2887" t="s">
        <v>7236</v>
      </c>
      <c r="E2887" t="s">
        <v>178</v>
      </c>
      <c r="F2887" t="s">
        <v>181</v>
      </c>
      <c r="G2887" t="s">
        <v>157</v>
      </c>
      <c r="H2887" t="s">
        <v>159</v>
      </c>
      <c r="I2887">
        <v>1890</v>
      </c>
      <c r="J2887" t="s">
        <v>682</v>
      </c>
      <c r="K2887" t="s">
        <v>3339</v>
      </c>
      <c r="L2887" t="s">
        <v>1913</v>
      </c>
      <c r="M2887" t="s">
        <v>3339</v>
      </c>
      <c r="N2887">
        <v>294</v>
      </c>
      <c r="O2887">
        <v>2</v>
      </c>
      <c r="P2887">
        <v>-10</v>
      </c>
      <c r="Q2887" t="s">
        <v>73</v>
      </c>
      <c r="R2887" t="s">
        <v>238</v>
      </c>
      <c r="S2887" t="s">
        <v>239</v>
      </c>
      <c r="T2887">
        <v>189</v>
      </c>
      <c r="U2887">
        <v>146</v>
      </c>
      <c r="V2887">
        <v>77.25</v>
      </c>
      <c r="W2887" t="s">
        <v>133</v>
      </c>
      <c r="X2887">
        <v>3568</v>
      </c>
      <c r="Y2887">
        <v>520928</v>
      </c>
      <c r="Z2887">
        <v>60444</v>
      </c>
      <c r="AA2887">
        <v>30952</v>
      </c>
      <c r="AB2887">
        <v>612324</v>
      </c>
      <c r="AC2887">
        <v>520655</v>
      </c>
      <c r="AD2887">
        <v>91669</v>
      </c>
      <c r="AE2887" t="s">
        <v>75</v>
      </c>
      <c r="AF2887" t="s">
        <v>81</v>
      </c>
      <c r="AG2887" t="s">
        <v>240</v>
      </c>
      <c r="AH2887" t="s">
        <v>144</v>
      </c>
      <c r="AI2887" t="s">
        <v>139</v>
      </c>
      <c r="AJ2887" t="str">
        <f t="shared" si="45"/>
        <v>Jun</v>
      </c>
    </row>
    <row r="2888" spans="1:36" x14ac:dyDescent="0.3">
      <c r="A2888" t="s">
        <v>7237</v>
      </c>
      <c r="B2888" s="33">
        <v>45835</v>
      </c>
      <c r="C2888" t="s">
        <v>96</v>
      </c>
      <c r="D2888" t="s">
        <v>7238</v>
      </c>
      <c r="E2888" t="s">
        <v>173</v>
      </c>
      <c r="F2888" t="s">
        <v>181</v>
      </c>
      <c r="G2888" t="s">
        <v>161</v>
      </c>
      <c r="H2888" t="s">
        <v>159</v>
      </c>
      <c r="I2888">
        <v>1952</v>
      </c>
      <c r="J2888" t="s">
        <v>314</v>
      </c>
      <c r="K2888" t="s">
        <v>654</v>
      </c>
      <c r="L2888" t="s">
        <v>336</v>
      </c>
      <c r="M2888" t="s">
        <v>315</v>
      </c>
      <c r="N2888">
        <v>262</v>
      </c>
      <c r="O2888">
        <v>15</v>
      </c>
      <c r="P2888">
        <v>39</v>
      </c>
      <c r="Q2888" t="s">
        <v>76</v>
      </c>
      <c r="R2888" t="s">
        <v>238</v>
      </c>
      <c r="S2888" t="s">
        <v>239</v>
      </c>
      <c r="T2888">
        <v>180</v>
      </c>
      <c r="U2888">
        <v>146</v>
      </c>
      <c r="V2888">
        <v>81.11</v>
      </c>
      <c r="W2888" t="s">
        <v>135</v>
      </c>
      <c r="X2888">
        <v>8802</v>
      </c>
      <c r="Y2888">
        <v>1285092</v>
      </c>
      <c r="Z2888">
        <v>76066</v>
      </c>
      <c r="AA2888">
        <v>70664</v>
      </c>
      <c r="AB2888">
        <v>1431822</v>
      </c>
      <c r="AC2888">
        <v>1108193</v>
      </c>
      <c r="AD2888">
        <v>323629</v>
      </c>
      <c r="AE2888" t="s">
        <v>78</v>
      </c>
      <c r="AF2888" t="s">
        <v>81</v>
      </c>
      <c r="AG2888" t="s">
        <v>240</v>
      </c>
      <c r="AH2888" t="s">
        <v>146</v>
      </c>
      <c r="AI2888" t="s">
        <v>138</v>
      </c>
      <c r="AJ2888" t="str">
        <f t="shared" si="45"/>
        <v>Jun</v>
      </c>
    </row>
    <row r="2889" spans="1:36" x14ac:dyDescent="0.3">
      <c r="A2889" t="s">
        <v>7239</v>
      </c>
      <c r="B2889" s="33">
        <v>45672</v>
      </c>
      <c r="C2889" t="s">
        <v>93</v>
      </c>
      <c r="D2889" t="s">
        <v>7240</v>
      </c>
      <c r="E2889" t="s">
        <v>180</v>
      </c>
      <c r="F2889" t="s">
        <v>178</v>
      </c>
      <c r="G2889" t="s">
        <v>160</v>
      </c>
      <c r="H2889" t="s">
        <v>157</v>
      </c>
      <c r="I2889">
        <v>996</v>
      </c>
      <c r="J2889" t="s">
        <v>554</v>
      </c>
      <c r="K2889" t="s">
        <v>1956</v>
      </c>
      <c r="L2889" t="s">
        <v>1417</v>
      </c>
      <c r="M2889" t="s">
        <v>1052</v>
      </c>
      <c r="N2889">
        <v>139</v>
      </c>
      <c r="O2889">
        <v>22</v>
      </c>
      <c r="P2889">
        <v>35</v>
      </c>
      <c r="Q2889" t="s">
        <v>76</v>
      </c>
      <c r="R2889" t="s">
        <v>238</v>
      </c>
      <c r="S2889" t="s">
        <v>239</v>
      </c>
      <c r="T2889">
        <v>180</v>
      </c>
      <c r="U2889">
        <v>159</v>
      </c>
      <c r="V2889">
        <v>88.33</v>
      </c>
      <c r="W2889" t="s">
        <v>133</v>
      </c>
      <c r="X2889">
        <v>10938</v>
      </c>
      <c r="Y2889">
        <v>1739142</v>
      </c>
      <c r="Z2889">
        <v>27825</v>
      </c>
      <c r="AA2889">
        <v>120045</v>
      </c>
      <c r="AB2889">
        <v>1887012</v>
      </c>
      <c r="AC2889">
        <v>1525073</v>
      </c>
      <c r="AD2889">
        <v>361939</v>
      </c>
      <c r="AE2889" t="s">
        <v>81</v>
      </c>
      <c r="AF2889" t="s">
        <v>75</v>
      </c>
      <c r="AG2889" t="s">
        <v>240</v>
      </c>
      <c r="AH2889" t="s">
        <v>144</v>
      </c>
      <c r="AI2889" t="s">
        <v>139</v>
      </c>
      <c r="AJ2889" t="str">
        <f t="shared" si="45"/>
        <v>Jan</v>
      </c>
    </row>
    <row r="2890" spans="1:36" x14ac:dyDescent="0.3">
      <c r="A2890" t="s">
        <v>7241</v>
      </c>
      <c r="B2890" s="33">
        <v>45858</v>
      </c>
      <c r="C2890" t="s">
        <v>97</v>
      </c>
      <c r="D2890" t="s">
        <v>7242</v>
      </c>
      <c r="E2890" t="s">
        <v>178</v>
      </c>
      <c r="F2890" t="s">
        <v>176</v>
      </c>
      <c r="G2890" t="s">
        <v>157</v>
      </c>
      <c r="H2890" t="s">
        <v>156</v>
      </c>
      <c r="I2890">
        <v>1675</v>
      </c>
      <c r="J2890" t="s">
        <v>600</v>
      </c>
      <c r="K2890" t="s">
        <v>370</v>
      </c>
      <c r="L2890" t="s">
        <v>447</v>
      </c>
      <c r="M2890" t="s">
        <v>370</v>
      </c>
      <c r="N2890">
        <v>205</v>
      </c>
      <c r="O2890">
        <v>0</v>
      </c>
      <c r="P2890">
        <v>-10</v>
      </c>
      <c r="Q2890" t="s">
        <v>70</v>
      </c>
      <c r="R2890" t="s">
        <v>238</v>
      </c>
      <c r="S2890" t="s">
        <v>239</v>
      </c>
      <c r="T2890">
        <v>189</v>
      </c>
      <c r="U2890">
        <v>127</v>
      </c>
      <c r="V2890">
        <v>67.2</v>
      </c>
      <c r="W2890" t="s">
        <v>133</v>
      </c>
      <c r="X2890">
        <v>4665</v>
      </c>
      <c r="Y2890">
        <v>592455</v>
      </c>
      <c r="Z2890">
        <v>55245</v>
      </c>
      <c r="AA2890">
        <v>16129</v>
      </c>
      <c r="AB2890">
        <v>663829</v>
      </c>
      <c r="AC2890">
        <v>510670</v>
      </c>
      <c r="AD2890">
        <v>153159</v>
      </c>
      <c r="AE2890" t="s">
        <v>75</v>
      </c>
      <c r="AF2890" t="s">
        <v>81</v>
      </c>
      <c r="AG2890" t="s">
        <v>240</v>
      </c>
      <c r="AH2890" t="s">
        <v>145</v>
      </c>
      <c r="AI2890" t="s">
        <v>139</v>
      </c>
      <c r="AJ2890" t="str">
        <f t="shared" si="45"/>
        <v>Jul</v>
      </c>
    </row>
    <row r="2891" spans="1:36" x14ac:dyDescent="0.3">
      <c r="A2891" t="s">
        <v>7243</v>
      </c>
      <c r="B2891" s="33">
        <v>45957</v>
      </c>
      <c r="C2891" t="s">
        <v>95</v>
      </c>
      <c r="D2891" t="s">
        <v>7244</v>
      </c>
      <c r="E2891" t="s">
        <v>177</v>
      </c>
      <c r="F2891" t="s">
        <v>172</v>
      </c>
      <c r="G2891" t="s">
        <v>162</v>
      </c>
      <c r="H2891" t="s">
        <v>155</v>
      </c>
      <c r="I2891">
        <v>2216</v>
      </c>
      <c r="J2891" t="s">
        <v>603</v>
      </c>
      <c r="K2891" t="s">
        <v>979</v>
      </c>
      <c r="L2891" t="s">
        <v>1651</v>
      </c>
      <c r="M2891" t="s">
        <v>3756</v>
      </c>
      <c r="N2891">
        <v>293</v>
      </c>
      <c r="O2891">
        <v>61</v>
      </c>
      <c r="P2891">
        <v>64</v>
      </c>
      <c r="Q2891" t="s">
        <v>76</v>
      </c>
      <c r="R2891" t="s">
        <v>238</v>
      </c>
      <c r="S2891" t="s">
        <v>239</v>
      </c>
      <c r="T2891">
        <v>220</v>
      </c>
      <c r="U2891">
        <v>145</v>
      </c>
      <c r="V2891">
        <v>65.91</v>
      </c>
      <c r="W2891" t="s">
        <v>134</v>
      </c>
      <c r="X2891">
        <v>3743</v>
      </c>
      <c r="Y2891">
        <v>542735</v>
      </c>
      <c r="Z2891">
        <v>31465</v>
      </c>
      <c r="AA2891">
        <v>53505</v>
      </c>
      <c r="AB2891">
        <v>627705</v>
      </c>
      <c r="AC2891">
        <v>370058</v>
      </c>
      <c r="AD2891">
        <v>257647</v>
      </c>
      <c r="AE2891" t="s">
        <v>78</v>
      </c>
      <c r="AF2891" t="s">
        <v>81</v>
      </c>
      <c r="AG2891" t="s">
        <v>240</v>
      </c>
      <c r="AH2891" t="s">
        <v>147</v>
      </c>
      <c r="AI2891" t="s">
        <v>139</v>
      </c>
      <c r="AJ2891" t="str">
        <f t="shared" si="45"/>
        <v>Oct</v>
      </c>
    </row>
    <row r="2892" spans="1:36" x14ac:dyDescent="0.3">
      <c r="A2892" t="s">
        <v>7245</v>
      </c>
      <c r="B2892" s="33">
        <v>45659</v>
      </c>
      <c r="C2892" t="s">
        <v>97</v>
      </c>
      <c r="D2892" t="s">
        <v>7246</v>
      </c>
      <c r="E2892" t="s">
        <v>180</v>
      </c>
      <c r="F2892" t="s">
        <v>176</v>
      </c>
      <c r="G2892" t="s">
        <v>160</v>
      </c>
      <c r="H2892" t="s">
        <v>156</v>
      </c>
      <c r="I2892">
        <v>1570</v>
      </c>
      <c r="J2892" t="s">
        <v>275</v>
      </c>
      <c r="K2892" t="s">
        <v>261</v>
      </c>
      <c r="L2892" t="s">
        <v>5549</v>
      </c>
      <c r="M2892" t="s">
        <v>364</v>
      </c>
      <c r="N2892">
        <v>212</v>
      </c>
      <c r="O2892">
        <v>52</v>
      </c>
      <c r="P2892">
        <v>50</v>
      </c>
      <c r="Q2892" t="s">
        <v>76</v>
      </c>
      <c r="R2892" t="s">
        <v>238</v>
      </c>
      <c r="S2892" t="s">
        <v>239</v>
      </c>
      <c r="T2892">
        <v>189</v>
      </c>
      <c r="U2892">
        <v>175</v>
      </c>
      <c r="V2892">
        <v>92.59</v>
      </c>
      <c r="W2892" t="s">
        <v>133</v>
      </c>
      <c r="X2892">
        <v>10659</v>
      </c>
      <c r="Y2892">
        <v>1865325</v>
      </c>
      <c r="Z2892">
        <v>72800</v>
      </c>
      <c r="AA2892">
        <v>110425</v>
      </c>
      <c r="AB2892">
        <v>2048550</v>
      </c>
      <c r="AC2892">
        <v>1795997</v>
      </c>
      <c r="AD2892">
        <v>252553</v>
      </c>
      <c r="AE2892" t="s">
        <v>81</v>
      </c>
      <c r="AF2892" t="s">
        <v>81</v>
      </c>
      <c r="AG2892" t="s">
        <v>240</v>
      </c>
      <c r="AH2892" t="s">
        <v>147</v>
      </c>
      <c r="AI2892" t="s">
        <v>139</v>
      </c>
      <c r="AJ2892" t="str">
        <f t="shared" si="45"/>
        <v>Jan</v>
      </c>
    </row>
    <row r="2893" spans="1:36" x14ac:dyDescent="0.3">
      <c r="A2893" t="s">
        <v>7247</v>
      </c>
      <c r="B2893" s="33">
        <v>45751</v>
      </c>
      <c r="C2893" t="s">
        <v>97</v>
      </c>
      <c r="D2893" t="s">
        <v>3511</v>
      </c>
      <c r="E2893" t="s">
        <v>175</v>
      </c>
      <c r="F2893" t="s">
        <v>172</v>
      </c>
      <c r="G2893" t="s">
        <v>163</v>
      </c>
      <c r="H2893" t="s">
        <v>155</v>
      </c>
      <c r="I2893">
        <v>2174</v>
      </c>
      <c r="J2893" t="s">
        <v>368</v>
      </c>
      <c r="K2893" t="s">
        <v>4111</v>
      </c>
      <c r="L2893" t="s">
        <v>2319</v>
      </c>
      <c r="M2893" t="s">
        <v>1216</v>
      </c>
      <c r="N2893">
        <v>274</v>
      </c>
      <c r="O2893">
        <v>9</v>
      </c>
      <c r="P2893">
        <v>3</v>
      </c>
      <c r="Q2893" t="s">
        <v>73</v>
      </c>
      <c r="R2893" t="s">
        <v>238</v>
      </c>
      <c r="S2893" t="s">
        <v>239</v>
      </c>
      <c r="T2893">
        <v>186</v>
      </c>
      <c r="U2893">
        <v>123</v>
      </c>
      <c r="V2893">
        <v>66.13</v>
      </c>
      <c r="W2893" t="s">
        <v>133</v>
      </c>
      <c r="X2893">
        <v>8478</v>
      </c>
      <c r="Y2893">
        <v>1042794</v>
      </c>
      <c r="Z2893">
        <v>51291</v>
      </c>
      <c r="AA2893">
        <v>17589</v>
      </c>
      <c r="AB2893">
        <v>1111674</v>
      </c>
      <c r="AC2893">
        <v>693658</v>
      </c>
      <c r="AD2893">
        <v>418016</v>
      </c>
      <c r="AE2893" t="s">
        <v>75</v>
      </c>
      <c r="AF2893" t="s">
        <v>81</v>
      </c>
      <c r="AG2893" t="s">
        <v>240</v>
      </c>
      <c r="AH2893" t="s">
        <v>144</v>
      </c>
      <c r="AI2893" t="s">
        <v>138</v>
      </c>
      <c r="AJ2893" t="str">
        <f t="shared" si="45"/>
        <v>Apr</v>
      </c>
    </row>
    <row r="2894" spans="1:36" x14ac:dyDescent="0.3">
      <c r="A2894" t="s">
        <v>7248</v>
      </c>
      <c r="B2894" s="33">
        <v>45989</v>
      </c>
      <c r="C2894" t="s">
        <v>93</v>
      </c>
      <c r="D2894" t="s">
        <v>7249</v>
      </c>
      <c r="E2894" t="s">
        <v>176</v>
      </c>
      <c r="F2894" t="s">
        <v>172</v>
      </c>
      <c r="G2894" t="s">
        <v>156</v>
      </c>
      <c r="H2894" t="s">
        <v>155</v>
      </c>
      <c r="I2894">
        <v>583</v>
      </c>
      <c r="J2894" t="s">
        <v>368</v>
      </c>
      <c r="K2894" t="s">
        <v>5326</v>
      </c>
      <c r="L2894" t="s">
        <v>1648</v>
      </c>
      <c r="M2894" t="s">
        <v>1303</v>
      </c>
      <c r="N2894">
        <v>105</v>
      </c>
      <c r="O2894">
        <v>31</v>
      </c>
      <c r="P2894">
        <v>31</v>
      </c>
      <c r="Q2894" t="s">
        <v>76</v>
      </c>
      <c r="R2894" t="s">
        <v>238</v>
      </c>
      <c r="S2894" t="s">
        <v>239</v>
      </c>
      <c r="T2894">
        <v>220</v>
      </c>
      <c r="U2894">
        <v>175</v>
      </c>
      <c r="V2894">
        <v>79.55</v>
      </c>
      <c r="W2894" t="s">
        <v>133</v>
      </c>
      <c r="X2894">
        <v>7989</v>
      </c>
      <c r="Y2894">
        <v>1398075</v>
      </c>
      <c r="Z2894">
        <v>27300</v>
      </c>
      <c r="AA2894">
        <v>17500</v>
      </c>
      <c r="AB2894">
        <v>1442875</v>
      </c>
      <c r="AC2894">
        <v>944953</v>
      </c>
      <c r="AD2894">
        <v>497922</v>
      </c>
      <c r="AE2894" t="s">
        <v>81</v>
      </c>
      <c r="AF2894" t="s">
        <v>81</v>
      </c>
      <c r="AG2894" t="s">
        <v>240</v>
      </c>
      <c r="AH2894" t="s">
        <v>145</v>
      </c>
      <c r="AI2894" t="s">
        <v>139</v>
      </c>
      <c r="AJ2894" t="str">
        <f t="shared" si="45"/>
        <v>Nov</v>
      </c>
    </row>
    <row r="2895" spans="1:36" x14ac:dyDescent="0.3">
      <c r="A2895" t="s">
        <v>7250</v>
      </c>
      <c r="B2895" s="33">
        <v>45665</v>
      </c>
      <c r="C2895" t="s">
        <v>95</v>
      </c>
      <c r="D2895" t="s">
        <v>7251</v>
      </c>
      <c r="E2895" t="s">
        <v>179</v>
      </c>
      <c r="F2895" t="s">
        <v>172</v>
      </c>
      <c r="G2895" t="s">
        <v>166</v>
      </c>
      <c r="H2895" t="s">
        <v>155</v>
      </c>
      <c r="I2895">
        <v>439</v>
      </c>
      <c r="J2895" t="s">
        <v>248</v>
      </c>
      <c r="K2895" t="s">
        <v>466</v>
      </c>
      <c r="L2895" t="s">
        <v>1010</v>
      </c>
      <c r="M2895" t="s">
        <v>3494</v>
      </c>
      <c r="N2895">
        <v>73</v>
      </c>
      <c r="O2895">
        <v>28</v>
      </c>
      <c r="P2895">
        <v>29</v>
      </c>
      <c r="Q2895" t="s">
        <v>73</v>
      </c>
      <c r="R2895" t="s">
        <v>238</v>
      </c>
      <c r="S2895" t="s">
        <v>239</v>
      </c>
      <c r="T2895">
        <v>220</v>
      </c>
      <c r="U2895">
        <v>158</v>
      </c>
      <c r="V2895">
        <v>71.819999999999993</v>
      </c>
      <c r="W2895" t="s">
        <v>133</v>
      </c>
      <c r="X2895">
        <v>7011</v>
      </c>
      <c r="Y2895">
        <v>1107738</v>
      </c>
      <c r="Z2895">
        <v>41554</v>
      </c>
      <c r="AA2895">
        <v>101278</v>
      </c>
      <c r="AB2895">
        <v>1250570</v>
      </c>
      <c r="AC2895">
        <v>992581</v>
      </c>
      <c r="AD2895">
        <v>257989</v>
      </c>
      <c r="AE2895" t="s">
        <v>72</v>
      </c>
      <c r="AF2895" t="s">
        <v>81</v>
      </c>
      <c r="AG2895" t="s">
        <v>240</v>
      </c>
      <c r="AH2895" t="s">
        <v>145</v>
      </c>
      <c r="AI2895" t="s">
        <v>139</v>
      </c>
      <c r="AJ2895" t="str">
        <f t="shared" si="45"/>
        <v>Jan</v>
      </c>
    </row>
    <row r="2896" spans="1:36" x14ac:dyDescent="0.3">
      <c r="A2896" t="s">
        <v>7252</v>
      </c>
      <c r="B2896" s="33">
        <v>45807</v>
      </c>
      <c r="C2896" t="s">
        <v>96</v>
      </c>
      <c r="D2896" t="s">
        <v>7253</v>
      </c>
      <c r="E2896" t="s">
        <v>180</v>
      </c>
      <c r="F2896" t="s">
        <v>181</v>
      </c>
      <c r="G2896" t="s">
        <v>160</v>
      </c>
      <c r="H2896" t="s">
        <v>159</v>
      </c>
      <c r="I2896">
        <v>536</v>
      </c>
      <c r="J2896" t="s">
        <v>459</v>
      </c>
      <c r="K2896" t="s">
        <v>2259</v>
      </c>
      <c r="L2896" t="s">
        <v>2964</v>
      </c>
      <c r="M2896" t="s">
        <v>700</v>
      </c>
      <c r="N2896">
        <v>83</v>
      </c>
      <c r="O2896">
        <v>26</v>
      </c>
      <c r="P2896">
        <v>38</v>
      </c>
      <c r="Q2896" t="s">
        <v>76</v>
      </c>
      <c r="R2896" t="s">
        <v>238</v>
      </c>
      <c r="S2896" t="s">
        <v>239</v>
      </c>
      <c r="T2896">
        <v>180</v>
      </c>
      <c r="U2896">
        <v>167</v>
      </c>
      <c r="V2896">
        <v>92.78</v>
      </c>
      <c r="W2896" t="s">
        <v>135</v>
      </c>
      <c r="X2896">
        <v>5696</v>
      </c>
      <c r="Y2896">
        <v>951232</v>
      </c>
      <c r="Z2896">
        <v>44255</v>
      </c>
      <c r="AA2896">
        <v>18537</v>
      </c>
      <c r="AB2896">
        <v>1014024</v>
      </c>
      <c r="AC2896">
        <v>789708</v>
      </c>
      <c r="AD2896">
        <v>224316</v>
      </c>
      <c r="AE2896" t="s">
        <v>81</v>
      </c>
      <c r="AF2896" t="s">
        <v>81</v>
      </c>
      <c r="AG2896" t="s">
        <v>240</v>
      </c>
      <c r="AH2896" t="s">
        <v>144</v>
      </c>
      <c r="AI2896" t="s">
        <v>138</v>
      </c>
      <c r="AJ2896" t="str">
        <f t="shared" si="45"/>
        <v>May</v>
      </c>
    </row>
    <row r="2897" spans="1:36" x14ac:dyDescent="0.3">
      <c r="A2897" t="s">
        <v>7254</v>
      </c>
      <c r="B2897" s="33">
        <v>45663</v>
      </c>
      <c r="C2897" t="s">
        <v>98</v>
      </c>
      <c r="D2897" t="s">
        <v>7255</v>
      </c>
      <c r="E2897" t="s">
        <v>175</v>
      </c>
      <c r="F2897" t="s">
        <v>173</v>
      </c>
      <c r="G2897" t="s">
        <v>163</v>
      </c>
      <c r="H2897" t="s">
        <v>161</v>
      </c>
      <c r="I2897">
        <v>1853</v>
      </c>
      <c r="J2897" t="s">
        <v>474</v>
      </c>
      <c r="K2897" t="s">
        <v>3978</v>
      </c>
      <c r="L2897" t="s">
        <v>985</v>
      </c>
      <c r="M2897" t="s">
        <v>3978</v>
      </c>
      <c r="N2897">
        <v>257</v>
      </c>
      <c r="O2897">
        <v>7</v>
      </c>
      <c r="P2897">
        <v>-1</v>
      </c>
      <c r="Q2897" t="s">
        <v>73</v>
      </c>
      <c r="R2897" t="s">
        <v>238</v>
      </c>
      <c r="S2897" t="s">
        <v>239</v>
      </c>
      <c r="T2897">
        <v>150</v>
      </c>
      <c r="U2897">
        <v>121</v>
      </c>
      <c r="V2897">
        <v>80.67</v>
      </c>
      <c r="W2897" t="s">
        <v>133</v>
      </c>
      <c r="X2897">
        <v>10061</v>
      </c>
      <c r="Y2897">
        <v>1217381</v>
      </c>
      <c r="Z2897">
        <v>41866</v>
      </c>
      <c r="AA2897">
        <v>57717</v>
      </c>
      <c r="AB2897">
        <v>1316964</v>
      </c>
      <c r="AC2897">
        <v>1151041</v>
      </c>
      <c r="AD2897">
        <v>165923</v>
      </c>
      <c r="AE2897" t="s">
        <v>75</v>
      </c>
      <c r="AF2897" t="s">
        <v>78</v>
      </c>
      <c r="AG2897" t="s">
        <v>240</v>
      </c>
      <c r="AH2897" t="s">
        <v>144</v>
      </c>
      <c r="AI2897" t="s">
        <v>140</v>
      </c>
      <c r="AJ2897" t="str">
        <f t="shared" si="45"/>
        <v>Jan</v>
      </c>
    </row>
    <row r="2898" spans="1:36" x14ac:dyDescent="0.3">
      <c r="A2898" t="s">
        <v>7256</v>
      </c>
      <c r="B2898" s="33">
        <v>45864</v>
      </c>
      <c r="C2898" t="s">
        <v>95</v>
      </c>
      <c r="D2898" t="s">
        <v>1298</v>
      </c>
      <c r="E2898" t="s">
        <v>181</v>
      </c>
      <c r="F2898" t="s">
        <v>177</v>
      </c>
      <c r="G2898" t="s">
        <v>159</v>
      </c>
      <c r="H2898" t="s">
        <v>162</v>
      </c>
      <c r="I2898">
        <v>815</v>
      </c>
      <c r="J2898" t="s">
        <v>385</v>
      </c>
      <c r="K2898" t="s">
        <v>1113</v>
      </c>
      <c r="L2898" t="s">
        <v>385</v>
      </c>
      <c r="M2898" t="s">
        <v>1113</v>
      </c>
      <c r="N2898">
        <v>113</v>
      </c>
      <c r="O2898">
        <v>0</v>
      </c>
      <c r="P2898">
        <v>-10</v>
      </c>
      <c r="Q2898" t="s">
        <v>70</v>
      </c>
      <c r="R2898" t="s">
        <v>238</v>
      </c>
      <c r="S2898" t="s">
        <v>239</v>
      </c>
      <c r="T2898">
        <v>186</v>
      </c>
      <c r="U2898">
        <v>115</v>
      </c>
      <c r="V2898">
        <v>61.83</v>
      </c>
      <c r="W2898" t="s">
        <v>133</v>
      </c>
      <c r="X2898">
        <v>7955</v>
      </c>
      <c r="Y2898">
        <v>914825</v>
      </c>
      <c r="Z2898">
        <v>60145</v>
      </c>
      <c r="AA2898">
        <v>41860</v>
      </c>
      <c r="AB2898">
        <v>1016830</v>
      </c>
      <c r="AC2898">
        <v>699256</v>
      </c>
      <c r="AD2898">
        <v>317574</v>
      </c>
      <c r="AE2898" t="s">
        <v>81</v>
      </c>
      <c r="AF2898" t="s">
        <v>78</v>
      </c>
      <c r="AG2898" t="s">
        <v>240</v>
      </c>
      <c r="AH2898" t="s">
        <v>144</v>
      </c>
      <c r="AI2898" t="s">
        <v>139</v>
      </c>
      <c r="AJ2898" t="str">
        <f t="shared" si="45"/>
        <v>Jul</v>
      </c>
    </row>
    <row r="2899" spans="1:36" x14ac:dyDescent="0.3">
      <c r="A2899" t="s">
        <v>7257</v>
      </c>
      <c r="B2899" s="33">
        <v>45726</v>
      </c>
      <c r="C2899" t="s">
        <v>93</v>
      </c>
      <c r="D2899" t="s">
        <v>7258</v>
      </c>
      <c r="E2899" t="s">
        <v>180</v>
      </c>
      <c r="F2899" t="s">
        <v>172</v>
      </c>
      <c r="G2899" t="s">
        <v>160</v>
      </c>
      <c r="H2899" t="s">
        <v>155</v>
      </c>
      <c r="I2899">
        <v>1297</v>
      </c>
      <c r="J2899" t="s">
        <v>529</v>
      </c>
      <c r="K2899" t="s">
        <v>584</v>
      </c>
      <c r="L2899" t="s">
        <v>385</v>
      </c>
      <c r="M2899" t="s">
        <v>584</v>
      </c>
      <c r="N2899">
        <v>172</v>
      </c>
      <c r="O2899">
        <v>0</v>
      </c>
      <c r="P2899">
        <v>-10</v>
      </c>
      <c r="Q2899" t="s">
        <v>70</v>
      </c>
      <c r="R2899" t="s">
        <v>238</v>
      </c>
      <c r="S2899" t="s">
        <v>239</v>
      </c>
      <c r="T2899">
        <v>189</v>
      </c>
      <c r="U2899">
        <v>156</v>
      </c>
      <c r="V2899">
        <v>82.54</v>
      </c>
      <c r="W2899" t="s">
        <v>135</v>
      </c>
      <c r="X2899">
        <v>9679</v>
      </c>
      <c r="Y2899">
        <v>1509924</v>
      </c>
      <c r="Z2899">
        <v>29328</v>
      </c>
      <c r="AA2899">
        <v>84084</v>
      </c>
      <c r="AB2899">
        <v>1623336</v>
      </c>
      <c r="AC2899">
        <v>1343980</v>
      </c>
      <c r="AD2899">
        <v>279356</v>
      </c>
      <c r="AE2899" t="s">
        <v>81</v>
      </c>
      <c r="AF2899" t="s">
        <v>81</v>
      </c>
      <c r="AG2899" t="s">
        <v>240</v>
      </c>
      <c r="AH2899" t="s">
        <v>147</v>
      </c>
      <c r="AI2899" t="s">
        <v>139</v>
      </c>
      <c r="AJ2899" t="str">
        <f t="shared" si="45"/>
        <v>Mar</v>
      </c>
    </row>
    <row r="2900" spans="1:36" x14ac:dyDescent="0.3">
      <c r="A2900" t="s">
        <v>7259</v>
      </c>
      <c r="B2900" s="33">
        <v>45719</v>
      </c>
      <c r="C2900" t="s">
        <v>93</v>
      </c>
      <c r="D2900" t="s">
        <v>4850</v>
      </c>
      <c r="E2900" t="s">
        <v>181</v>
      </c>
      <c r="F2900" t="s">
        <v>179</v>
      </c>
      <c r="G2900" t="s">
        <v>159</v>
      </c>
      <c r="H2900" t="s">
        <v>166</v>
      </c>
      <c r="I2900">
        <v>1732</v>
      </c>
      <c r="J2900" t="s">
        <v>613</v>
      </c>
      <c r="K2900" t="s">
        <v>4037</v>
      </c>
      <c r="L2900" t="s">
        <v>1839</v>
      </c>
      <c r="M2900" t="s">
        <v>755</v>
      </c>
      <c r="N2900">
        <v>219</v>
      </c>
      <c r="O2900">
        <v>41</v>
      </c>
      <c r="P2900">
        <v>45</v>
      </c>
      <c r="Q2900" t="s">
        <v>76</v>
      </c>
      <c r="R2900" t="s">
        <v>238</v>
      </c>
      <c r="S2900" t="s">
        <v>239</v>
      </c>
      <c r="T2900">
        <v>220</v>
      </c>
      <c r="U2900">
        <v>215</v>
      </c>
      <c r="V2900">
        <v>97.73</v>
      </c>
      <c r="W2900" t="s">
        <v>133</v>
      </c>
      <c r="X2900">
        <v>9091</v>
      </c>
      <c r="Y2900">
        <v>1954565</v>
      </c>
      <c r="Z2900">
        <v>93525</v>
      </c>
      <c r="AA2900">
        <v>135235</v>
      </c>
      <c r="AB2900">
        <v>2183325</v>
      </c>
      <c r="AC2900">
        <v>1310429</v>
      </c>
      <c r="AD2900">
        <v>872896</v>
      </c>
      <c r="AE2900" t="s">
        <v>81</v>
      </c>
      <c r="AF2900" t="s">
        <v>72</v>
      </c>
      <c r="AG2900" t="s">
        <v>240</v>
      </c>
      <c r="AH2900" t="s">
        <v>144</v>
      </c>
      <c r="AI2900" t="s">
        <v>139</v>
      </c>
      <c r="AJ2900" t="str">
        <f t="shared" si="45"/>
        <v>Mar</v>
      </c>
    </row>
    <row r="2901" spans="1:36" x14ac:dyDescent="0.3">
      <c r="A2901" t="s">
        <v>7260</v>
      </c>
      <c r="B2901" s="33">
        <v>45718</v>
      </c>
      <c r="C2901" t="s">
        <v>93</v>
      </c>
      <c r="D2901" t="s">
        <v>7261</v>
      </c>
      <c r="E2901" t="s">
        <v>180</v>
      </c>
      <c r="F2901" t="s">
        <v>178</v>
      </c>
      <c r="G2901" t="s">
        <v>160</v>
      </c>
      <c r="H2901" t="s">
        <v>157</v>
      </c>
      <c r="I2901">
        <v>1694</v>
      </c>
      <c r="J2901" t="s">
        <v>566</v>
      </c>
      <c r="K2901" t="s">
        <v>5990</v>
      </c>
      <c r="L2901" t="s">
        <v>3204</v>
      </c>
      <c r="M2901" t="s">
        <v>4865</v>
      </c>
      <c r="N2901">
        <v>218</v>
      </c>
      <c r="O2901">
        <v>75</v>
      </c>
      <c r="P2901">
        <v>77</v>
      </c>
      <c r="Q2901" t="s">
        <v>76</v>
      </c>
      <c r="R2901" t="s">
        <v>238</v>
      </c>
      <c r="S2901" t="s">
        <v>239</v>
      </c>
      <c r="T2901">
        <v>189</v>
      </c>
      <c r="U2901">
        <v>117</v>
      </c>
      <c r="V2901">
        <v>61.9</v>
      </c>
      <c r="W2901" t="s">
        <v>133</v>
      </c>
      <c r="X2901">
        <v>3821</v>
      </c>
      <c r="Y2901">
        <v>447057</v>
      </c>
      <c r="Z2901">
        <v>63765</v>
      </c>
      <c r="AA2901">
        <v>44226</v>
      </c>
      <c r="AB2901">
        <v>555048</v>
      </c>
      <c r="AC2901">
        <v>384446</v>
      </c>
      <c r="AD2901">
        <v>170602</v>
      </c>
      <c r="AE2901" t="s">
        <v>81</v>
      </c>
      <c r="AF2901" t="s">
        <v>75</v>
      </c>
      <c r="AG2901" t="s">
        <v>240</v>
      </c>
      <c r="AH2901" t="s">
        <v>144</v>
      </c>
      <c r="AI2901" t="s">
        <v>138</v>
      </c>
      <c r="AJ2901" t="str">
        <f t="shared" si="45"/>
        <v>Mar</v>
      </c>
    </row>
    <row r="2902" spans="1:36" x14ac:dyDescent="0.3">
      <c r="A2902" t="s">
        <v>7262</v>
      </c>
      <c r="B2902" s="33">
        <v>45971</v>
      </c>
      <c r="C2902" t="s">
        <v>93</v>
      </c>
      <c r="D2902" t="s">
        <v>7263</v>
      </c>
      <c r="E2902" t="s">
        <v>177</v>
      </c>
      <c r="F2902" t="s">
        <v>175</v>
      </c>
      <c r="G2902" t="s">
        <v>162</v>
      </c>
      <c r="H2902" t="s">
        <v>163</v>
      </c>
      <c r="I2902">
        <v>1888</v>
      </c>
      <c r="J2902" t="s">
        <v>566</v>
      </c>
      <c r="K2902" t="s">
        <v>4290</v>
      </c>
      <c r="N2902">
        <v>229</v>
      </c>
      <c r="O2902">
        <v>0</v>
      </c>
      <c r="P2902">
        <v>0</v>
      </c>
      <c r="Q2902" t="s">
        <v>67</v>
      </c>
      <c r="R2902" t="s">
        <v>245</v>
      </c>
      <c r="S2902" t="s">
        <v>120</v>
      </c>
      <c r="T2902">
        <v>186</v>
      </c>
      <c r="U2902">
        <v>0</v>
      </c>
      <c r="V2902">
        <v>0</v>
      </c>
      <c r="W2902" t="s">
        <v>133</v>
      </c>
      <c r="X2902">
        <v>5014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 t="s">
        <v>78</v>
      </c>
      <c r="AF2902" t="s">
        <v>75</v>
      </c>
      <c r="AG2902" t="s">
        <v>240</v>
      </c>
      <c r="AH2902" t="s">
        <v>145</v>
      </c>
      <c r="AI2902" t="s">
        <v>139</v>
      </c>
      <c r="AJ2902" t="str">
        <f t="shared" si="45"/>
        <v>Nov</v>
      </c>
    </row>
    <row r="2903" spans="1:36" x14ac:dyDescent="0.3">
      <c r="A2903" t="s">
        <v>7264</v>
      </c>
      <c r="B2903" s="33">
        <v>45732</v>
      </c>
      <c r="C2903" t="s">
        <v>96</v>
      </c>
      <c r="D2903" t="s">
        <v>7265</v>
      </c>
      <c r="E2903" t="s">
        <v>179</v>
      </c>
      <c r="F2903" t="s">
        <v>175</v>
      </c>
      <c r="G2903" t="s">
        <v>166</v>
      </c>
      <c r="H2903" t="s">
        <v>163</v>
      </c>
      <c r="I2903">
        <v>908</v>
      </c>
      <c r="J2903" t="s">
        <v>463</v>
      </c>
      <c r="K2903" t="s">
        <v>1894</v>
      </c>
      <c r="L2903" t="s">
        <v>2079</v>
      </c>
      <c r="M2903" t="s">
        <v>982</v>
      </c>
      <c r="N2903">
        <v>140</v>
      </c>
      <c r="O2903">
        <v>44</v>
      </c>
      <c r="P2903">
        <v>54</v>
      </c>
      <c r="Q2903" t="s">
        <v>76</v>
      </c>
      <c r="R2903" t="s">
        <v>238</v>
      </c>
      <c r="S2903" t="s">
        <v>239</v>
      </c>
      <c r="T2903">
        <v>220</v>
      </c>
      <c r="U2903">
        <v>213</v>
      </c>
      <c r="V2903">
        <v>96.82</v>
      </c>
      <c r="W2903" t="s">
        <v>133</v>
      </c>
      <c r="X2903">
        <v>6390</v>
      </c>
      <c r="Y2903">
        <v>1361070</v>
      </c>
      <c r="Z2903">
        <v>75828</v>
      </c>
      <c r="AA2903">
        <v>142284</v>
      </c>
      <c r="AB2903">
        <v>1579182</v>
      </c>
      <c r="AC2903">
        <v>1089155</v>
      </c>
      <c r="AD2903">
        <v>490027</v>
      </c>
      <c r="AE2903" t="s">
        <v>72</v>
      </c>
      <c r="AF2903" t="s">
        <v>75</v>
      </c>
      <c r="AG2903" t="s">
        <v>240</v>
      </c>
      <c r="AH2903" t="s">
        <v>146</v>
      </c>
      <c r="AI2903" t="s">
        <v>138</v>
      </c>
      <c r="AJ2903" t="str">
        <f t="shared" si="45"/>
        <v>Mar</v>
      </c>
    </row>
    <row r="2904" spans="1:36" x14ac:dyDescent="0.3">
      <c r="A2904" t="s">
        <v>7266</v>
      </c>
      <c r="B2904" s="33">
        <v>46003</v>
      </c>
      <c r="C2904" t="s">
        <v>93</v>
      </c>
      <c r="D2904" t="s">
        <v>7267</v>
      </c>
      <c r="E2904" t="s">
        <v>177</v>
      </c>
      <c r="F2904" t="s">
        <v>180</v>
      </c>
      <c r="G2904" t="s">
        <v>162</v>
      </c>
      <c r="H2904" t="s">
        <v>160</v>
      </c>
      <c r="I2904">
        <v>1308</v>
      </c>
      <c r="J2904" t="s">
        <v>286</v>
      </c>
      <c r="K2904" t="s">
        <v>2238</v>
      </c>
      <c r="L2904" t="s">
        <v>4116</v>
      </c>
      <c r="M2904" t="s">
        <v>541</v>
      </c>
      <c r="N2904">
        <v>182</v>
      </c>
      <c r="O2904">
        <v>21</v>
      </c>
      <c r="P2904">
        <v>19</v>
      </c>
      <c r="Q2904" t="s">
        <v>73</v>
      </c>
      <c r="R2904" t="s">
        <v>238</v>
      </c>
      <c r="S2904" t="s">
        <v>239</v>
      </c>
      <c r="T2904">
        <v>189</v>
      </c>
      <c r="U2904">
        <v>158</v>
      </c>
      <c r="V2904">
        <v>83.6</v>
      </c>
      <c r="W2904" t="s">
        <v>133</v>
      </c>
      <c r="X2904">
        <v>6369</v>
      </c>
      <c r="Y2904">
        <v>1006302</v>
      </c>
      <c r="Z2904">
        <v>36498</v>
      </c>
      <c r="AA2904">
        <v>61146</v>
      </c>
      <c r="AB2904">
        <v>1103946</v>
      </c>
      <c r="AC2904">
        <v>707758</v>
      </c>
      <c r="AD2904">
        <v>396188</v>
      </c>
      <c r="AE2904" t="s">
        <v>78</v>
      </c>
      <c r="AF2904" t="s">
        <v>81</v>
      </c>
      <c r="AG2904" t="s">
        <v>240</v>
      </c>
      <c r="AH2904" t="s">
        <v>145</v>
      </c>
      <c r="AI2904" t="s">
        <v>139</v>
      </c>
      <c r="AJ2904" t="str">
        <f t="shared" si="45"/>
        <v>Dec</v>
      </c>
    </row>
    <row r="2905" spans="1:36" x14ac:dyDescent="0.3">
      <c r="A2905" t="s">
        <v>7268</v>
      </c>
      <c r="B2905" s="33">
        <v>45897</v>
      </c>
      <c r="C2905" t="s">
        <v>96</v>
      </c>
      <c r="D2905" t="s">
        <v>7269</v>
      </c>
      <c r="E2905" t="s">
        <v>176</v>
      </c>
      <c r="F2905" t="s">
        <v>178</v>
      </c>
      <c r="G2905" t="s">
        <v>156</v>
      </c>
      <c r="H2905" t="s">
        <v>157</v>
      </c>
      <c r="I2905">
        <v>621</v>
      </c>
      <c r="J2905" t="s">
        <v>613</v>
      </c>
      <c r="K2905" t="s">
        <v>859</v>
      </c>
      <c r="N2905">
        <v>93</v>
      </c>
      <c r="O2905">
        <v>0</v>
      </c>
      <c r="P2905">
        <v>0</v>
      </c>
      <c r="Q2905" t="s">
        <v>67</v>
      </c>
      <c r="R2905" t="s">
        <v>245</v>
      </c>
      <c r="S2905" t="s">
        <v>121</v>
      </c>
      <c r="T2905">
        <v>189</v>
      </c>
      <c r="U2905">
        <v>0</v>
      </c>
      <c r="V2905">
        <v>0</v>
      </c>
      <c r="W2905" t="s">
        <v>133</v>
      </c>
      <c r="X2905">
        <v>3596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 t="s">
        <v>81</v>
      </c>
      <c r="AF2905" t="s">
        <v>75</v>
      </c>
      <c r="AG2905" t="s">
        <v>240</v>
      </c>
      <c r="AH2905" t="s">
        <v>144</v>
      </c>
      <c r="AI2905" t="s">
        <v>138</v>
      </c>
      <c r="AJ2905" t="str">
        <f t="shared" si="45"/>
        <v>Aug</v>
      </c>
    </row>
    <row r="2906" spans="1:36" x14ac:dyDescent="0.3">
      <c r="A2906" t="s">
        <v>7270</v>
      </c>
      <c r="B2906" s="33">
        <v>45759</v>
      </c>
      <c r="C2906" t="s">
        <v>99</v>
      </c>
      <c r="D2906" t="s">
        <v>7271</v>
      </c>
      <c r="E2906" t="s">
        <v>173</v>
      </c>
      <c r="F2906" t="s">
        <v>179</v>
      </c>
      <c r="G2906" t="s">
        <v>161</v>
      </c>
      <c r="H2906" t="s">
        <v>166</v>
      </c>
      <c r="I2906">
        <v>1374</v>
      </c>
      <c r="J2906" t="s">
        <v>603</v>
      </c>
      <c r="K2906" t="s">
        <v>785</v>
      </c>
      <c r="L2906" t="s">
        <v>605</v>
      </c>
      <c r="M2906" t="s">
        <v>785</v>
      </c>
      <c r="N2906">
        <v>204</v>
      </c>
      <c r="O2906">
        <v>0</v>
      </c>
      <c r="P2906">
        <v>-1</v>
      </c>
      <c r="Q2906" t="s">
        <v>70</v>
      </c>
      <c r="R2906" t="s">
        <v>238</v>
      </c>
      <c r="S2906" t="s">
        <v>239</v>
      </c>
      <c r="T2906">
        <v>180</v>
      </c>
      <c r="U2906">
        <v>88</v>
      </c>
      <c r="V2906">
        <v>48.89</v>
      </c>
      <c r="W2906" t="s">
        <v>134</v>
      </c>
      <c r="X2906">
        <v>8236</v>
      </c>
      <c r="Y2906">
        <v>724768</v>
      </c>
      <c r="Z2906">
        <v>17600</v>
      </c>
      <c r="AA2906">
        <v>61776</v>
      </c>
      <c r="AB2906">
        <v>804144</v>
      </c>
      <c r="AC2906">
        <v>680130</v>
      </c>
      <c r="AD2906">
        <v>124014</v>
      </c>
      <c r="AE2906" t="s">
        <v>78</v>
      </c>
      <c r="AF2906" t="s">
        <v>72</v>
      </c>
      <c r="AG2906" t="s">
        <v>240</v>
      </c>
      <c r="AH2906" t="s">
        <v>146</v>
      </c>
      <c r="AI2906" t="s">
        <v>139</v>
      </c>
      <c r="AJ2906" t="str">
        <f t="shared" si="45"/>
        <v>Apr</v>
      </c>
    </row>
    <row r="2907" spans="1:36" x14ac:dyDescent="0.3">
      <c r="A2907" t="s">
        <v>7272</v>
      </c>
      <c r="B2907" s="33">
        <v>45880</v>
      </c>
      <c r="C2907" t="s">
        <v>97</v>
      </c>
      <c r="D2907" t="s">
        <v>7273</v>
      </c>
      <c r="E2907" t="s">
        <v>176</v>
      </c>
      <c r="F2907" t="s">
        <v>173</v>
      </c>
      <c r="G2907" t="s">
        <v>156</v>
      </c>
      <c r="H2907" t="s">
        <v>161</v>
      </c>
      <c r="I2907">
        <v>1337</v>
      </c>
      <c r="J2907" t="s">
        <v>588</v>
      </c>
      <c r="K2907" t="s">
        <v>545</v>
      </c>
      <c r="L2907" t="s">
        <v>590</v>
      </c>
      <c r="M2907" t="s">
        <v>276</v>
      </c>
      <c r="N2907">
        <v>192</v>
      </c>
      <c r="O2907">
        <v>21</v>
      </c>
      <c r="P2907">
        <v>29</v>
      </c>
      <c r="Q2907" t="s">
        <v>73</v>
      </c>
      <c r="R2907" t="s">
        <v>238</v>
      </c>
      <c r="S2907" t="s">
        <v>239</v>
      </c>
      <c r="T2907">
        <v>180</v>
      </c>
      <c r="U2907">
        <v>176</v>
      </c>
      <c r="V2907">
        <v>97.78</v>
      </c>
      <c r="W2907" t="s">
        <v>133</v>
      </c>
      <c r="X2907">
        <v>5442</v>
      </c>
      <c r="Y2907">
        <v>957792</v>
      </c>
      <c r="Z2907">
        <v>44176</v>
      </c>
      <c r="AA2907">
        <v>133584</v>
      </c>
      <c r="AB2907">
        <v>1135552</v>
      </c>
      <c r="AC2907">
        <v>909796</v>
      </c>
      <c r="AD2907">
        <v>225756</v>
      </c>
      <c r="AE2907" t="s">
        <v>81</v>
      </c>
      <c r="AF2907" t="s">
        <v>78</v>
      </c>
      <c r="AG2907" t="s">
        <v>240</v>
      </c>
      <c r="AH2907" t="s">
        <v>145</v>
      </c>
      <c r="AI2907" t="s">
        <v>140</v>
      </c>
      <c r="AJ2907" t="str">
        <f t="shared" si="45"/>
        <v>Aug</v>
      </c>
    </row>
    <row r="2908" spans="1:36" x14ac:dyDescent="0.3">
      <c r="A2908" t="s">
        <v>7274</v>
      </c>
      <c r="B2908" s="33">
        <v>45754</v>
      </c>
      <c r="C2908" t="s">
        <v>93</v>
      </c>
      <c r="D2908" t="s">
        <v>7275</v>
      </c>
      <c r="E2908" t="s">
        <v>175</v>
      </c>
      <c r="F2908" t="s">
        <v>180</v>
      </c>
      <c r="G2908" t="s">
        <v>163</v>
      </c>
      <c r="H2908" t="s">
        <v>160</v>
      </c>
      <c r="I2908">
        <v>501</v>
      </c>
      <c r="J2908" t="s">
        <v>1434</v>
      </c>
      <c r="K2908" t="s">
        <v>2303</v>
      </c>
      <c r="L2908" t="s">
        <v>1853</v>
      </c>
      <c r="M2908" t="s">
        <v>1463</v>
      </c>
      <c r="N2908">
        <v>79</v>
      </c>
      <c r="O2908">
        <v>26</v>
      </c>
      <c r="P2908">
        <v>9</v>
      </c>
      <c r="Q2908" t="s">
        <v>73</v>
      </c>
      <c r="R2908" t="s">
        <v>238</v>
      </c>
      <c r="S2908" t="s">
        <v>239</v>
      </c>
      <c r="T2908">
        <v>186</v>
      </c>
      <c r="U2908">
        <v>155</v>
      </c>
      <c r="V2908">
        <v>83.33</v>
      </c>
      <c r="W2908" t="s">
        <v>133</v>
      </c>
      <c r="X2908">
        <v>6539</v>
      </c>
      <c r="Y2908">
        <v>1013545</v>
      </c>
      <c r="Z2908">
        <v>51925</v>
      </c>
      <c r="AA2908">
        <v>90985</v>
      </c>
      <c r="AB2908">
        <v>1156455</v>
      </c>
      <c r="AC2908">
        <v>722846</v>
      </c>
      <c r="AD2908">
        <v>433609</v>
      </c>
      <c r="AE2908" t="s">
        <v>75</v>
      </c>
      <c r="AF2908" t="s">
        <v>81</v>
      </c>
      <c r="AG2908" t="s">
        <v>240</v>
      </c>
      <c r="AH2908" t="s">
        <v>145</v>
      </c>
      <c r="AI2908" t="s">
        <v>138</v>
      </c>
      <c r="AJ2908" t="str">
        <f t="shared" si="45"/>
        <v>Apr</v>
      </c>
    </row>
    <row r="2909" spans="1:36" x14ac:dyDescent="0.3">
      <c r="A2909" t="s">
        <v>7276</v>
      </c>
      <c r="B2909" s="33">
        <v>45820</v>
      </c>
      <c r="C2909" t="s">
        <v>97</v>
      </c>
      <c r="D2909" t="s">
        <v>7277</v>
      </c>
      <c r="E2909" t="s">
        <v>180</v>
      </c>
      <c r="F2909" t="s">
        <v>178</v>
      </c>
      <c r="G2909" t="s">
        <v>160</v>
      </c>
      <c r="H2909" t="s">
        <v>157</v>
      </c>
      <c r="I2909">
        <v>2182</v>
      </c>
      <c r="J2909" t="s">
        <v>377</v>
      </c>
      <c r="K2909" t="s">
        <v>485</v>
      </c>
      <c r="L2909" t="s">
        <v>1725</v>
      </c>
      <c r="M2909" t="s">
        <v>1868</v>
      </c>
      <c r="N2909">
        <v>317</v>
      </c>
      <c r="O2909">
        <v>4</v>
      </c>
      <c r="P2909">
        <v>6</v>
      </c>
      <c r="Q2909" t="s">
        <v>73</v>
      </c>
      <c r="R2909" t="s">
        <v>238</v>
      </c>
      <c r="S2909" t="s">
        <v>239</v>
      </c>
      <c r="T2909">
        <v>220</v>
      </c>
      <c r="U2909">
        <v>198</v>
      </c>
      <c r="V2909">
        <v>90</v>
      </c>
      <c r="W2909" t="s">
        <v>133</v>
      </c>
      <c r="X2909">
        <v>5472</v>
      </c>
      <c r="Y2909">
        <v>1083456</v>
      </c>
      <c r="Z2909">
        <v>83952</v>
      </c>
      <c r="AA2909">
        <v>139194</v>
      </c>
      <c r="AB2909">
        <v>1306602</v>
      </c>
      <c r="AC2909">
        <v>945261</v>
      </c>
      <c r="AD2909">
        <v>361341</v>
      </c>
      <c r="AE2909" t="s">
        <v>81</v>
      </c>
      <c r="AF2909" t="s">
        <v>75</v>
      </c>
      <c r="AG2909" t="s">
        <v>240</v>
      </c>
      <c r="AH2909" t="s">
        <v>147</v>
      </c>
      <c r="AI2909" t="s">
        <v>140</v>
      </c>
      <c r="AJ2909" t="str">
        <f t="shared" si="45"/>
        <v>Jun</v>
      </c>
    </row>
    <row r="2910" spans="1:36" x14ac:dyDescent="0.3">
      <c r="A2910" t="s">
        <v>7278</v>
      </c>
      <c r="B2910" s="33">
        <v>46013</v>
      </c>
      <c r="C2910" t="s">
        <v>95</v>
      </c>
      <c r="D2910" t="s">
        <v>7279</v>
      </c>
      <c r="E2910" t="s">
        <v>175</v>
      </c>
      <c r="F2910" t="s">
        <v>174</v>
      </c>
      <c r="G2910" t="s">
        <v>163</v>
      </c>
      <c r="H2910" t="s">
        <v>158</v>
      </c>
      <c r="I2910">
        <v>1177</v>
      </c>
      <c r="J2910" t="s">
        <v>342</v>
      </c>
      <c r="K2910" t="s">
        <v>1099</v>
      </c>
      <c r="N2910">
        <v>158</v>
      </c>
      <c r="O2910">
        <v>0</v>
      </c>
      <c r="P2910">
        <v>0</v>
      </c>
      <c r="Q2910" t="s">
        <v>67</v>
      </c>
      <c r="R2910" t="s">
        <v>245</v>
      </c>
      <c r="S2910" t="s">
        <v>120</v>
      </c>
      <c r="T2910">
        <v>186</v>
      </c>
      <c r="U2910">
        <v>0</v>
      </c>
      <c r="V2910">
        <v>0</v>
      </c>
      <c r="W2910" t="s">
        <v>133</v>
      </c>
      <c r="X2910">
        <v>10074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 t="s">
        <v>75</v>
      </c>
      <c r="AF2910" t="s">
        <v>78</v>
      </c>
      <c r="AG2910" t="s">
        <v>240</v>
      </c>
      <c r="AH2910" t="s">
        <v>147</v>
      </c>
      <c r="AI2910" t="s">
        <v>138</v>
      </c>
      <c r="AJ2910" t="str">
        <f t="shared" si="45"/>
        <v>Dec</v>
      </c>
    </row>
    <row r="2911" spans="1:36" x14ac:dyDescent="0.3">
      <c r="A2911" t="s">
        <v>7280</v>
      </c>
      <c r="B2911" s="33">
        <v>45775</v>
      </c>
      <c r="C2911" t="s">
        <v>97</v>
      </c>
      <c r="D2911" t="s">
        <v>7281</v>
      </c>
      <c r="E2911" t="s">
        <v>179</v>
      </c>
      <c r="F2911" t="s">
        <v>174</v>
      </c>
      <c r="G2911" t="s">
        <v>166</v>
      </c>
      <c r="H2911" t="s">
        <v>158</v>
      </c>
      <c r="I2911">
        <v>2392</v>
      </c>
      <c r="J2911" t="s">
        <v>600</v>
      </c>
      <c r="K2911" t="s">
        <v>2173</v>
      </c>
      <c r="L2911" t="s">
        <v>447</v>
      </c>
      <c r="M2911" t="s">
        <v>2173</v>
      </c>
      <c r="N2911">
        <v>349</v>
      </c>
      <c r="O2911">
        <v>0</v>
      </c>
      <c r="P2911">
        <v>-10</v>
      </c>
      <c r="Q2911" t="s">
        <v>70</v>
      </c>
      <c r="R2911" t="s">
        <v>238</v>
      </c>
      <c r="S2911" t="s">
        <v>239</v>
      </c>
      <c r="T2911">
        <v>180</v>
      </c>
      <c r="U2911">
        <v>162</v>
      </c>
      <c r="V2911">
        <v>90</v>
      </c>
      <c r="W2911" t="s">
        <v>133</v>
      </c>
      <c r="X2911">
        <v>4255</v>
      </c>
      <c r="Y2911">
        <v>689310</v>
      </c>
      <c r="Z2911">
        <v>84240</v>
      </c>
      <c r="AA2911">
        <v>109188</v>
      </c>
      <c r="AB2911">
        <v>882738</v>
      </c>
      <c r="AC2911">
        <v>674597</v>
      </c>
      <c r="AD2911">
        <v>208141</v>
      </c>
      <c r="AE2911" t="s">
        <v>72</v>
      </c>
      <c r="AF2911" t="s">
        <v>78</v>
      </c>
      <c r="AG2911" t="s">
        <v>240</v>
      </c>
      <c r="AH2911" t="s">
        <v>144</v>
      </c>
      <c r="AI2911" t="s">
        <v>138</v>
      </c>
      <c r="AJ2911" t="str">
        <f t="shared" si="45"/>
        <v>Apr</v>
      </c>
    </row>
    <row r="2912" spans="1:36" x14ac:dyDescent="0.3">
      <c r="A2912" t="s">
        <v>7282</v>
      </c>
      <c r="B2912" s="33">
        <v>45862</v>
      </c>
      <c r="C2912" t="s">
        <v>97</v>
      </c>
      <c r="D2912" t="s">
        <v>7283</v>
      </c>
      <c r="E2912" t="s">
        <v>175</v>
      </c>
      <c r="F2912" t="s">
        <v>177</v>
      </c>
      <c r="G2912" t="s">
        <v>163</v>
      </c>
      <c r="H2912" t="s">
        <v>162</v>
      </c>
      <c r="I2912">
        <v>814</v>
      </c>
      <c r="J2912" t="s">
        <v>457</v>
      </c>
      <c r="K2912" t="s">
        <v>1690</v>
      </c>
      <c r="L2912" t="s">
        <v>1007</v>
      </c>
      <c r="M2912" t="s">
        <v>1690</v>
      </c>
      <c r="N2912">
        <v>140</v>
      </c>
      <c r="O2912">
        <v>4</v>
      </c>
      <c r="P2912">
        <v>-10</v>
      </c>
      <c r="Q2912" t="s">
        <v>73</v>
      </c>
      <c r="R2912" t="s">
        <v>238</v>
      </c>
      <c r="S2912" t="s">
        <v>239</v>
      </c>
      <c r="T2912">
        <v>220</v>
      </c>
      <c r="U2912">
        <v>176</v>
      </c>
      <c r="V2912">
        <v>80</v>
      </c>
      <c r="W2912" t="s">
        <v>133</v>
      </c>
      <c r="X2912">
        <v>9459</v>
      </c>
      <c r="Y2912">
        <v>1664784</v>
      </c>
      <c r="Z2912">
        <v>33088</v>
      </c>
      <c r="AA2912">
        <v>42416</v>
      </c>
      <c r="AB2912">
        <v>1740288</v>
      </c>
      <c r="AC2912">
        <v>1516142</v>
      </c>
      <c r="AD2912">
        <v>224146</v>
      </c>
      <c r="AE2912" t="s">
        <v>75</v>
      </c>
      <c r="AF2912" t="s">
        <v>78</v>
      </c>
      <c r="AG2912" t="s">
        <v>240</v>
      </c>
      <c r="AH2912" t="s">
        <v>145</v>
      </c>
      <c r="AI2912" t="s">
        <v>139</v>
      </c>
      <c r="AJ2912" t="str">
        <f t="shared" si="45"/>
        <v>Jul</v>
      </c>
    </row>
    <row r="2913" spans="1:36" x14ac:dyDescent="0.3">
      <c r="A2913" t="s">
        <v>7284</v>
      </c>
      <c r="B2913" s="33">
        <v>45994</v>
      </c>
      <c r="C2913" t="s">
        <v>97</v>
      </c>
      <c r="D2913" t="s">
        <v>7285</v>
      </c>
      <c r="E2913" t="s">
        <v>172</v>
      </c>
      <c r="F2913" t="s">
        <v>173</v>
      </c>
      <c r="G2913" t="s">
        <v>155</v>
      </c>
      <c r="H2913" t="s">
        <v>161</v>
      </c>
      <c r="I2913">
        <v>430</v>
      </c>
      <c r="J2913" t="s">
        <v>482</v>
      </c>
      <c r="K2913" t="s">
        <v>2030</v>
      </c>
      <c r="L2913" t="s">
        <v>952</v>
      </c>
      <c r="M2913" t="s">
        <v>317</v>
      </c>
      <c r="N2913">
        <v>74</v>
      </c>
      <c r="O2913">
        <v>1</v>
      </c>
      <c r="P2913">
        <v>18</v>
      </c>
      <c r="Q2913" t="s">
        <v>73</v>
      </c>
      <c r="R2913" t="s">
        <v>238</v>
      </c>
      <c r="S2913" t="s">
        <v>239</v>
      </c>
      <c r="T2913">
        <v>189</v>
      </c>
      <c r="U2913">
        <v>111</v>
      </c>
      <c r="V2913">
        <v>58.73</v>
      </c>
      <c r="W2913" t="s">
        <v>133</v>
      </c>
      <c r="X2913">
        <v>9299</v>
      </c>
      <c r="Y2913">
        <v>1032189</v>
      </c>
      <c r="Z2913">
        <v>26418</v>
      </c>
      <c r="AA2913">
        <v>79920</v>
      </c>
      <c r="AB2913">
        <v>1138527</v>
      </c>
      <c r="AC2913">
        <v>773440</v>
      </c>
      <c r="AD2913">
        <v>365087</v>
      </c>
      <c r="AE2913" t="s">
        <v>81</v>
      </c>
      <c r="AF2913" t="s">
        <v>78</v>
      </c>
      <c r="AG2913" t="s">
        <v>240</v>
      </c>
      <c r="AH2913" t="s">
        <v>144</v>
      </c>
      <c r="AI2913" t="s">
        <v>140</v>
      </c>
      <c r="AJ2913" t="str">
        <f t="shared" si="45"/>
        <v>Dec</v>
      </c>
    </row>
    <row r="2914" spans="1:36" x14ac:dyDescent="0.3">
      <c r="A2914" t="s">
        <v>7286</v>
      </c>
      <c r="B2914" s="33">
        <v>45855</v>
      </c>
      <c r="C2914" t="s">
        <v>97</v>
      </c>
      <c r="D2914" t="s">
        <v>7287</v>
      </c>
      <c r="E2914" t="s">
        <v>177</v>
      </c>
      <c r="F2914" t="s">
        <v>181</v>
      </c>
      <c r="G2914" t="s">
        <v>162</v>
      </c>
      <c r="H2914" t="s">
        <v>159</v>
      </c>
      <c r="I2914">
        <v>1758</v>
      </c>
      <c r="J2914" t="s">
        <v>463</v>
      </c>
      <c r="K2914" t="s">
        <v>3858</v>
      </c>
      <c r="L2914" t="s">
        <v>463</v>
      </c>
      <c r="M2914" t="s">
        <v>6074</v>
      </c>
      <c r="N2914">
        <v>259</v>
      </c>
      <c r="O2914">
        <v>0</v>
      </c>
      <c r="P2914">
        <v>28</v>
      </c>
      <c r="Q2914" t="s">
        <v>73</v>
      </c>
      <c r="R2914" t="s">
        <v>238</v>
      </c>
      <c r="S2914" t="s">
        <v>239</v>
      </c>
      <c r="T2914">
        <v>220</v>
      </c>
      <c r="U2914">
        <v>135</v>
      </c>
      <c r="V2914">
        <v>61.36</v>
      </c>
      <c r="W2914" t="s">
        <v>135</v>
      </c>
      <c r="X2914">
        <v>4144</v>
      </c>
      <c r="Y2914">
        <v>559440</v>
      </c>
      <c r="Z2914">
        <v>20655</v>
      </c>
      <c r="AA2914">
        <v>21600</v>
      </c>
      <c r="AB2914">
        <v>601695</v>
      </c>
      <c r="AC2914">
        <v>459726</v>
      </c>
      <c r="AD2914">
        <v>141969</v>
      </c>
      <c r="AE2914" t="s">
        <v>78</v>
      </c>
      <c r="AF2914" t="s">
        <v>81</v>
      </c>
      <c r="AG2914" t="s">
        <v>240</v>
      </c>
      <c r="AH2914" t="s">
        <v>144</v>
      </c>
      <c r="AI2914" t="s">
        <v>139</v>
      </c>
      <c r="AJ2914" t="str">
        <f t="shared" si="45"/>
        <v>Jul</v>
      </c>
    </row>
    <row r="2915" spans="1:36" x14ac:dyDescent="0.3">
      <c r="A2915" t="s">
        <v>7288</v>
      </c>
      <c r="B2915" s="33">
        <v>45720</v>
      </c>
      <c r="C2915" t="s">
        <v>98</v>
      </c>
      <c r="D2915" t="s">
        <v>7289</v>
      </c>
      <c r="E2915" t="s">
        <v>172</v>
      </c>
      <c r="F2915" t="s">
        <v>175</v>
      </c>
      <c r="G2915" t="s">
        <v>155</v>
      </c>
      <c r="H2915" t="s">
        <v>163</v>
      </c>
      <c r="I2915">
        <v>1396</v>
      </c>
      <c r="J2915" t="s">
        <v>474</v>
      </c>
      <c r="K2915" t="s">
        <v>894</v>
      </c>
      <c r="L2915" t="s">
        <v>1007</v>
      </c>
      <c r="M2915" t="s">
        <v>1140</v>
      </c>
      <c r="N2915">
        <v>204</v>
      </c>
      <c r="O2915">
        <v>4</v>
      </c>
      <c r="P2915">
        <v>13</v>
      </c>
      <c r="Q2915" t="s">
        <v>73</v>
      </c>
      <c r="R2915" t="s">
        <v>238</v>
      </c>
      <c r="S2915" t="s">
        <v>239</v>
      </c>
      <c r="T2915">
        <v>150</v>
      </c>
      <c r="U2915">
        <v>132</v>
      </c>
      <c r="V2915">
        <v>88</v>
      </c>
      <c r="W2915" t="s">
        <v>133</v>
      </c>
      <c r="X2915">
        <v>3558</v>
      </c>
      <c r="Y2915">
        <v>469656</v>
      </c>
      <c r="Z2915">
        <v>37884</v>
      </c>
      <c r="AA2915">
        <v>55572</v>
      </c>
      <c r="AB2915">
        <v>563112</v>
      </c>
      <c r="AC2915">
        <v>450131</v>
      </c>
      <c r="AD2915">
        <v>112981</v>
      </c>
      <c r="AE2915" t="s">
        <v>81</v>
      </c>
      <c r="AF2915" t="s">
        <v>75</v>
      </c>
      <c r="AG2915" t="s">
        <v>240</v>
      </c>
      <c r="AH2915" t="s">
        <v>144</v>
      </c>
      <c r="AI2915" t="s">
        <v>138</v>
      </c>
      <c r="AJ2915" t="str">
        <f t="shared" si="45"/>
        <v>Mar</v>
      </c>
    </row>
    <row r="2916" spans="1:36" x14ac:dyDescent="0.3">
      <c r="A2916" t="s">
        <v>7290</v>
      </c>
      <c r="B2916" s="33">
        <v>45898</v>
      </c>
      <c r="C2916" t="s">
        <v>98</v>
      </c>
      <c r="D2916" t="s">
        <v>7291</v>
      </c>
      <c r="E2916" t="s">
        <v>180</v>
      </c>
      <c r="F2916" t="s">
        <v>175</v>
      </c>
      <c r="G2916" t="s">
        <v>160</v>
      </c>
      <c r="H2916" t="s">
        <v>163</v>
      </c>
      <c r="I2916">
        <v>1676</v>
      </c>
      <c r="J2916" t="s">
        <v>514</v>
      </c>
      <c r="K2916" t="s">
        <v>768</v>
      </c>
      <c r="L2916" t="s">
        <v>2696</v>
      </c>
      <c r="M2916" t="s">
        <v>3858</v>
      </c>
      <c r="N2916">
        <v>215</v>
      </c>
      <c r="O2916">
        <v>48</v>
      </c>
      <c r="P2916">
        <v>44</v>
      </c>
      <c r="Q2916" t="s">
        <v>76</v>
      </c>
      <c r="R2916" t="s">
        <v>238</v>
      </c>
      <c r="S2916" t="s">
        <v>239</v>
      </c>
      <c r="T2916">
        <v>189</v>
      </c>
      <c r="U2916">
        <v>101</v>
      </c>
      <c r="V2916">
        <v>53.44</v>
      </c>
      <c r="W2916" t="s">
        <v>135</v>
      </c>
      <c r="X2916">
        <v>6596</v>
      </c>
      <c r="Y2916">
        <v>666196</v>
      </c>
      <c r="Z2916">
        <v>21008</v>
      </c>
      <c r="AA2916">
        <v>77164</v>
      </c>
      <c r="AB2916">
        <v>764368</v>
      </c>
      <c r="AC2916">
        <v>456960</v>
      </c>
      <c r="AD2916">
        <v>307408</v>
      </c>
      <c r="AE2916" t="s">
        <v>81</v>
      </c>
      <c r="AF2916" t="s">
        <v>75</v>
      </c>
      <c r="AG2916" t="s">
        <v>240</v>
      </c>
      <c r="AH2916" t="s">
        <v>146</v>
      </c>
      <c r="AI2916" t="s">
        <v>138</v>
      </c>
      <c r="AJ2916" t="str">
        <f t="shared" si="45"/>
        <v>Aug</v>
      </c>
    </row>
    <row r="2917" spans="1:36" x14ac:dyDescent="0.3">
      <c r="A2917" t="s">
        <v>7292</v>
      </c>
      <c r="B2917" s="33">
        <v>45722</v>
      </c>
      <c r="C2917" t="s">
        <v>95</v>
      </c>
      <c r="D2917" t="s">
        <v>7293</v>
      </c>
      <c r="E2917" t="s">
        <v>178</v>
      </c>
      <c r="F2917" t="s">
        <v>175</v>
      </c>
      <c r="G2917" t="s">
        <v>157</v>
      </c>
      <c r="H2917" t="s">
        <v>163</v>
      </c>
      <c r="I2917">
        <v>434</v>
      </c>
      <c r="J2917" t="s">
        <v>469</v>
      </c>
      <c r="K2917" t="s">
        <v>3268</v>
      </c>
      <c r="L2917" t="s">
        <v>310</v>
      </c>
      <c r="M2917" t="s">
        <v>2147</v>
      </c>
      <c r="N2917">
        <v>71</v>
      </c>
      <c r="O2917">
        <v>0</v>
      </c>
      <c r="P2917">
        <v>3</v>
      </c>
      <c r="Q2917" t="s">
        <v>70</v>
      </c>
      <c r="R2917" t="s">
        <v>238</v>
      </c>
      <c r="S2917" t="s">
        <v>239</v>
      </c>
      <c r="T2917">
        <v>189</v>
      </c>
      <c r="U2917">
        <v>135</v>
      </c>
      <c r="V2917">
        <v>71.430000000000007</v>
      </c>
      <c r="W2917" t="s">
        <v>133</v>
      </c>
      <c r="X2917">
        <v>5292</v>
      </c>
      <c r="Y2917">
        <v>714420</v>
      </c>
      <c r="Z2917">
        <v>32805</v>
      </c>
      <c r="AA2917">
        <v>56430</v>
      </c>
      <c r="AB2917">
        <v>803655</v>
      </c>
      <c r="AC2917">
        <v>618255</v>
      </c>
      <c r="AD2917">
        <v>185400</v>
      </c>
      <c r="AE2917" t="s">
        <v>75</v>
      </c>
      <c r="AF2917" t="s">
        <v>75</v>
      </c>
      <c r="AG2917" t="s">
        <v>240</v>
      </c>
      <c r="AH2917" t="s">
        <v>145</v>
      </c>
      <c r="AI2917" t="s">
        <v>140</v>
      </c>
      <c r="AJ2917" t="str">
        <f t="shared" si="45"/>
        <v>Mar</v>
      </c>
    </row>
    <row r="2918" spans="1:36" x14ac:dyDescent="0.3">
      <c r="A2918" t="s">
        <v>7294</v>
      </c>
      <c r="B2918" s="33">
        <v>45907</v>
      </c>
      <c r="C2918" t="s">
        <v>97</v>
      </c>
      <c r="D2918" t="s">
        <v>7295</v>
      </c>
      <c r="E2918" t="s">
        <v>181</v>
      </c>
      <c r="F2918" t="s">
        <v>177</v>
      </c>
      <c r="G2918" t="s">
        <v>159</v>
      </c>
      <c r="H2918" t="s">
        <v>162</v>
      </c>
      <c r="I2918">
        <v>1724</v>
      </c>
      <c r="J2918" t="s">
        <v>377</v>
      </c>
      <c r="K2918" t="s">
        <v>3169</v>
      </c>
      <c r="L2918" t="s">
        <v>1357</v>
      </c>
      <c r="M2918" t="s">
        <v>1888</v>
      </c>
      <c r="N2918">
        <v>254</v>
      </c>
      <c r="O2918">
        <v>29</v>
      </c>
      <c r="P2918">
        <v>34</v>
      </c>
      <c r="Q2918" t="s">
        <v>76</v>
      </c>
      <c r="R2918" t="s">
        <v>238</v>
      </c>
      <c r="S2918" t="s">
        <v>239</v>
      </c>
      <c r="T2918">
        <v>189</v>
      </c>
      <c r="U2918">
        <v>128</v>
      </c>
      <c r="V2918">
        <v>67.72</v>
      </c>
      <c r="W2918" t="s">
        <v>133</v>
      </c>
      <c r="X2918">
        <v>10963</v>
      </c>
      <c r="Y2918">
        <v>1403264</v>
      </c>
      <c r="Z2918">
        <v>37760</v>
      </c>
      <c r="AA2918">
        <v>63744</v>
      </c>
      <c r="AB2918">
        <v>1504768</v>
      </c>
      <c r="AC2918">
        <v>1030105</v>
      </c>
      <c r="AD2918">
        <v>474663</v>
      </c>
      <c r="AE2918" t="s">
        <v>81</v>
      </c>
      <c r="AF2918" t="s">
        <v>78</v>
      </c>
      <c r="AG2918" t="s">
        <v>240</v>
      </c>
      <c r="AH2918" t="s">
        <v>144</v>
      </c>
      <c r="AI2918" t="s">
        <v>139</v>
      </c>
      <c r="AJ2918" t="str">
        <f t="shared" si="45"/>
        <v>Sep</v>
      </c>
    </row>
    <row r="2919" spans="1:36" x14ac:dyDescent="0.3">
      <c r="A2919" t="s">
        <v>7296</v>
      </c>
      <c r="B2919" s="33">
        <v>45831</v>
      </c>
      <c r="C2919" t="s">
        <v>93</v>
      </c>
      <c r="D2919" t="s">
        <v>7297</v>
      </c>
      <c r="E2919" t="s">
        <v>178</v>
      </c>
      <c r="F2919" t="s">
        <v>179</v>
      </c>
      <c r="G2919" t="s">
        <v>157</v>
      </c>
      <c r="H2919" t="s">
        <v>166</v>
      </c>
      <c r="I2919">
        <v>1812</v>
      </c>
      <c r="J2919" t="s">
        <v>474</v>
      </c>
      <c r="K2919" t="s">
        <v>1459</v>
      </c>
      <c r="L2919" t="s">
        <v>457</v>
      </c>
      <c r="M2919" t="s">
        <v>1089</v>
      </c>
      <c r="N2919">
        <v>251</v>
      </c>
      <c r="O2919">
        <v>30</v>
      </c>
      <c r="P2919">
        <v>20</v>
      </c>
      <c r="Q2919" t="s">
        <v>73</v>
      </c>
      <c r="R2919" t="s">
        <v>238</v>
      </c>
      <c r="S2919" t="s">
        <v>239</v>
      </c>
      <c r="T2919">
        <v>150</v>
      </c>
      <c r="U2919">
        <v>139</v>
      </c>
      <c r="V2919">
        <v>92.67</v>
      </c>
      <c r="W2919" t="s">
        <v>135</v>
      </c>
      <c r="X2919">
        <v>4430</v>
      </c>
      <c r="Y2919">
        <v>615770</v>
      </c>
      <c r="Z2919">
        <v>34889</v>
      </c>
      <c r="AA2919">
        <v>31970</v>
      </c>
      <c r="AB2919">
        <v>682629</v>
      </c>
      <c r="AC2919">
        <v>503570</v>
      </c>
      <c r="AD2919">
        <v>179059</v>
      </c>
      <c r="AE2919" t="s">
        <v>75</v>
      </c>
      <c r="AF2919" t="s">
        <v>72</v>
      </c>
      <c r="AG2919" t="s">
        <v>240</v>
      </c>
      <c r="AH2919" t="s">
        <v>144</v>
      </c>
      <c r="AI2919" t="s">
        <v>140</v>
      </c>
      <c r="AJ2919" t="str">
        <f t="shared" si="45"/>
        <v>Jun</v>
      </c>
    </row>
    <row r="2920" spans="1:36" x14ac:dyDescent="0.3">
      <c r="A2920" t="s">
        <v>7298</v>
      </c>
      <c r="B2920" s="33">
        <v>45714</v>
      </c>
      <c r="C2920" t="s">
        <v>93</v>
      </c>
      <c r="D2920" t="s">
        <v>7299</v>
      </c>
      <c r="E2920" t="s">
        <v>176</v>
      </c>
      <c r="F2920" t="s">
        <v>173</v>
      </c>
      <c r="G2920" t="s">
        <v>156</v>
      </c>
      <c r="H2920" t="s">
        <v>161</v>
      </c>
      <c r="I2920">
        <v>511</v>
      </c>
      <c r="J2920" t="s">
        <v>275</v>
      </c>
      <c r="K2920" t="s">
        <v>1125</v>
      </c>
      <c r="L2920" t="s">
        <v>4961</v>
      </c>
      <c r="M2920" t="s">
        <v>1125</v>
      </c>
      <c r="N2920">
        <v>82</v>
      </c>
      <c r="O2920">
        <v>9</v>
      </c>
      <c r="P2920">
        <v>-10</v>
      </c>
      <c r="Q2920" t="s">
        <v>73</v>
      </c>
      <c r="R2920" t="s">
        <v>238</v>
      </c>
      <c r="S2920" t="s">
        <v>239</v>
      </c>
      <c r="T2920">
        <v>189</v>
      </c>
      <c r="U2920">
        <v>133</v>
      </c>
      <c r="V2920">
        <v>70.37</v>
      </c>
      <c r="W2920" t="s">
        <v>133</v>
      </c>
      <c r="X2920">
        <v>7110</v>
      </c>
      <c r="Y2920">
        <v>945630</v>
      </c>
      <c r="Z2920">
        <v>35245</v>
      </c>
      <c r="AA2920">
        <v>32319</v>
      </c>
      <c r="AB2920">
        <v>1013194</v>
      </c>
      <c r="AC2920">
        <v>590003</v>
      </c>
      <c r="AD2920">
        <v>423191</v>
      </c>
      <c r="AE2920" t="s">
        <v>81</v>
      </c>
      <c r="AF2920" t="s">
        <v>78</v>
      </c>
      <c r="AG2920" t="s">
        <v>240</v>
      </c>
      <c r="AH2920" t="s">
        <v>144</v>
      </c>
      <c r="AI2920" t="s">
        <v>138</v>
      </c>
      <c r="AJ2920" t="str">
        <f t="shared" si="45"/>
        <v>Feb</v>
      </c>
    </row>
    <row r="2921" spans="1:36" x14ac:dyDescent="0.3">
      <c r="A2921" t="s">
        <v>7300</v>
      </c>
      <c r="B2921" s="33">
        <v>45899</v>
      </c>
      <c r="C2921" t="s">
        <v>98</v>
      </c>
      <c r="D2921" t="s">
        <v>7301</v>
      </c>
      <c r="E2921" t="s">
        <v>181</v>
      </c>
      <c r="F2921" t="s">
        <v>180</v>
      </c>
      <c r="G2921" t="s">
        <v>159</v>
      </c>
      <c r="H2921" t="s">
        <v>160</v>
      </c>
      <c r="I2921">
        <v>1317</v>
      </c>
      <c r="J2921" t="s">
        <v>377</v>
      </c>
      <c r="K2921" t="s">
        <v>320</v>
      </c>
      <c r="L2921" t="s">
        <v>377</v>
      </c>
      <c r="M2921" t="s">
        <v>4434</v>
      </c>
      <c r="N2921">
        <v>192</v>
      </c>
      <c r="O2921">
        <v>0</v>
      </c>
      <c r="P2921">
        <v>13</v>
      </c>
      <c r="Q2921" t="s">
        <v>73</v>
      </c>
      <c r="R2921" t="s">
        <v>238</v>
      </c>
      <c r="S2921" t="s">
        <v>239</v>
      </c>
      <c r="T2921">
        <v>150</v>
      </c>
      <c r="U2921">
        <v>97</v>
      </c>
      <c r="V2921">
        <v>64.67</v>
      </c>
      <c r="W2921" t="s">
        <v>133</v>
      </c>
      <c r="X2921">
        <v>2834</v>
      </c>
      <c r="Y2921">
        <v>274898</v>
      </c>
      <c r="Z2921">
        <v>27160</v>
      </c>
      <c r="AA2921">
        <v>45202</v>
      </c>
      <c r="AB2921">
        <v>347260</v>
      </c>
      <c r="AC2921">
        <v>229761</v>
      </c>
      <c r="AD2921">
        <v>117499</v>
      </c>
      <c r="AE2921" t="s">
        <v>81</v>
      </c>
      <c r="AF2921" t="s">
        <v>81</v>
      </c>
      <c r="AG2921" t="s">
        <v>240</v>
      </c>
      <c r="AH2921" t="s">
        <v>147</v>
      </c>
      <c r="AI2921" t="s">
        <v>139</v>
      </c>
      <c r="AJ2921" t="str">
        <f t="shared" si="45"/>
        <v>Aug</v>
      </c>
    </row>
    <row r="2922" spans="1:36" x14ac:dyDescent="0.3">
      <c r="A2922" t="s">
        <v>7302</v>
      </c>
      <c r="B2922" s="33">
        <v>45872</v>
      </c>
      <c r="C2922" t="s">
        <v>99</v>
      </c>
      <c r="D2922" t="s">
        <v>7303</v>
      </c>
      <c r="E2922" t="s">
        <v>178</v>
      </c>
      <c r="F2922" t="s">
        <v>174</v>
      </c>
      <c r="G2922" t="s">
        <v>157</v>
      </c>
      <c r="H2922" t="s">
        <v>158</v>
      </c>
      <c r="I2922">
        <v>1496</v>
      </c>
      <c r="J2922" t="s">
        <v>492</v>
      </c>
      <c r="K2922" t="s">
        <v>2023</v>
      </c>
      <c r="L2922" t="s">
        <v>327</v>
      </c>
      <c r="M2922" t="s">
        <v>886</v>
      </c>
      <c r="N2922">
        <v>199</v>
      </c>
      <c r="O2922">
        <v>11</v>
      </c>
      <c r="P2922">
        <v>19</v>
      </c>
      <c r="Q2922" t="s">
        <v>73</v>
      </c>
      <c r="R2922" t="s">
        <v>238</v>
      </c>
      <c r="S2922" t="s">
        <v>239</v>
      </c>
      <c r="T2922">
        <v>150</v>
      </c>
      <c r="U2922">
        <v>147</v>
      </c>
      <c r="V2922">
        <v>98</v>
      </c>
      <c r="W2922" t="s">
        <v>133</v>
      </c>
      <c r="X2922">
        <v>4100</v>
      </c>
      <c r="Y2922">
        <v>602700</v>
      </c>
      <c r="Z2922">
        <v>26313</v>
      </c>
      <c r="AA2922">
        <v>76734</v>
      </c>
      <c r="AB2922">
        <v>705747</v>
      </c>
      <c r="AC2922">
        <v>471185</v>
      </c>
      <c r="AD2922">
        <v>234562</v>
      </c>
      <c r="AE2922" t="s">
        <v>75</v>
      </c>
      <c r="AF2922" t="s">
        <v>78</v>
      </c>
      <c r="AG2922" t="s">
        <v>240</v>
      </c>
      <c r="AH2922" t="s">
        <v>144</v>
      </c>
      <c r="AI2922" t="s">
        <v>140</v>
      </c>
      <c r="AJ2922" t="str">
        <f t="shared" si="45"/>
        <v>Aug</v>
      </c>
    </row>
    <row r="2923" spans="1:36" x14ac:dyDescent="0.3">
      <c r="A2923" t="s">
        <v>7304</v>
      </c>
      <c r="B2923" s="33">
        <v>45722</v>
      </c>
      <c r="C2923" t="s">
        <v>93</v>
      </c>
      <c r="D2923" t="s">
        <v>7305</v>
      </c>
      <c r="E2923" t="s">
        <v>175</v>
      </c>
      <c r="F2923" t="s">
        <v>180</v>
      </c>
      <c r="G2923" t="s">
        <v>163</v>
      </c>
      <c r="H2923" t="s">
        <v>160</v>
      </c>
      <c r="I2923">
        <v>2139</v>
      </c>
      <c r="J2923" t="s">
        <v>368</v>
      </c>
      <c r="K2923" t="s">
        <v>3505</v>
      </c>
      <c r="L2923" t="s">
        <v>2319</v>
      </c>
      <c r="M2923" t="s">
        <v>3505</v>
      </c>
      <c r="N2923">
        <v>265</v>
      </c>
      <c r="O2923">
        <v>9</v>
      </c>
      <c r="P2923">
        <v>-8</v>
      </c>
      <c r="Q2923" t="s">
        <v>73</v>
      </c>
      <c r="R2923" t="s">
        <v>238</v>
      </c>
      <c r="S2923" t="s">
        <v>239</v>
      </c>
      <c r="T2923">
        <v>180</v>
      </c>
      <c r="U2923">
        <v>171</v>
      </c>
      <c r="V2923">
        <v>95</v>
      </c>
      <c r="W2923" t="s">
        <v>133</v>
      </c>
      <c r="X2923">
        <v>10752</v>
      </c>
      <c r="Y2923">
        <v>1838592</v>
      </c>
      <c r="Z2923">
        <v>73872</v>
      </c>
      <c r="AA2923">
        <v>79173</v>
      </c>
      <c r="AB2923">
        <v>1991637</v>
      </c>
      <c r="AC2923">
        <v>1406142</v>
      </c>
      <c r="AD2923">
        <v>585495</v>
      </c>
      <c r="AE2923" t="s">
        <v>75</v>
      </c>
      <c r="AF2923" t="s">
        <v>81</v>
      </c>
      <c r="AG2923" t="s">
        <v>240</v>
      </c>
      <c r="AH2923" t="s">
        <v>144</v>
      </c>
      <c r="AI2923" t="s">
        <v>139</v>
      </c>
      <c r="AJ2923" t="str">
        <f t="shared" si="45"/>
        <v>Mar</v>
      </c>
    </row>
    <row r="2924" spans="1:36" x14ac:dyDescent="0.3">
      <c r="A2924" t="s">
        <v>7306</v>
      </c>
      <c r="B2924" s="33">
        <v>45937</v>
      </c>
      <c r="C2924" t="s">
        <v>99</v>
      </c>
      <c r="D2924" t="s">
        <v>1654</v>
      </c>
      <c r="E2924" t="s">
        <v>175</v>
      </c>
      <c r="F2924" t="s">
        <v>180</v>
      </c>
      <c r="G2924" t="s">
        <v>163</v>
      </c>
      <c r="H2924" t="s">
        <v>160</v>
      </c>
      <c r="I2924">
        <v>2218</v>
      </c>
      <c r="J2924" t="s">
        <v>504</v>
      </c>
      <c r="K2924" t="s">
        <v>426</v>
      </c>
      <c r="N2924">
        <v>284</v>
      </c>
      <c r="O2924">
        <v>0</v>
      </c>
      <c r="P2924">
        <v>0</v>
      </c>
      <c r="Q2924" t="s">
        <v>67</v>
      </c>
      <c r="R2924" t="s">
        <v>245</v>
      </c>
      <c r="S2924" t="s">
        <v>120</v>
      </c>
      <c r="T2924">
        <v>150</v>
      </c>
      <c r="U2924">
        <v>0</v>
      </c>
      <c r="V2924">
        <v>0</v>
      </c>
      <c r="W2924" t="s">
        <v>134</v>
      </c>
      <c r="X2924">
        <v>4951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 t="s">
        <v>75</v>
      </c>
      <c r="AF2924" t="s">
        <v>81</v>
      </c>
      <c r="AG2924" t="s">
        <v>240</v>
      </c>
      <c r="AH2924" t="s">
        <v>145</v>
      </c>
      <c r="AI2924" t="s">
        <v>138</v>
      </c>
      <c r="AJ2924" t="str">
        <f t="shared" si="45"/>
        <v>Oct</v>
      </c>
    </row>
    <row r="2925" spans="1:36" x14ac:dyDescent="0.3">
      <c r="A2925" t="s">
        <v>7307</v>
      </c>
      <c r="B2925" s="33">
        <v>45896</v>
      </c>
      <c r="C2925" t="s">
        <v>93</v>
      </c>
      <c r="D2925" t="s">
        <v>7308</v>
      </c>
      <c r="E2925" t="s">
        <v>172</v>
      </c>
      <c r="F2925" t="s">
        <v>174</v>
      </c>
      <c r="G2925" t="s">
        <v>155</v>
      </c>
      <c r="H2925" t="s">
        <v>158</v>
      </c>
      <c r="I2925">
        <v>1506</v>
      </c>
      <c r="J2925" t="s">
        <v>615</v>
      </c>
      <c r="K2925" t="s">
        <v>1284</v>
      </c>
      <c r="L2925" t="s">
        <v>615</v>
      </c>
      <c r="M2925" t="s">
        <v>4037</v>
      </c>
      <c r="N2925">
        <v>216</v>
      </c>
      <c r="O2925">
        <v>0</v>
      </c>
      <c r="P2925">
        <v>3</v>
      </c>
      <c r="Q2925" t="s">
        <v>70</v>
      </c>
      <c r="R2925" t="s">
        <v>238</v>
      </c>
      <c r="S2925" t="s">
        <v>239</v>
      </c>
      <c r="T2925">
        <v>150</v>
      </c>
      <c r="U2925">
        <v>121</v>
      </c>
      <c r="V2925">
        <v>80.67</v>
      </c>
      <c r="W2925" t="s">
        <v>133</v>
      </c>
      <c r="X2925">
        <v>8217</v>
      </c>
      <c r="Y2925">
        <v>994257</v>
      </c>
      <c r="Z2925">
        <v>31702</v>
      </c>
      <c r="AA2925">
        <v>23353</v>
      </c>
      <c r="AB2925">
        <v>1049312</v>
      </c>
      <c r="AC2925">
        <v>649905</v>
      </c>
      <c r="AD2925">
        <v>399407</v>
      </c>
      <c r="AE2925" t="s">
        <v>81</v>
      </c>
      <c r="AF2925" t="s">
        <v>78</v>
      </c>
      <c r="AG2925" t="s">
        <v>240</v>
      </c>
      <c r="AH2925" t="s">
        <v>147</v>
      </c>
      <c r="AI2925" t="s">
        <v>140</v>
      </c>
      <c r="AJ2925" t="str">
        <f t="shared" si="45"/>
        <v>Aug</v>
      </c>
    </row>
    <row r="2926" spans="1:36" x14ac:dyDescent="0.3">
      <c r="A2926" t="s">
        <v>7309</v>
      </c>
      <c r="B2926" s="33">
        <v>45970</v>
      </c>
      <c r="C2926" t="s">
        <v>95</v>
      </c>
      <c r="D2926" t="s">
        <v>7310</v>
      </c>
      <c r="E2926" t="s">
        <v>172</v>
      </c>
      <c r="F2926" t="s">
        <v>178</v>
      </c>
      <c r="G2926" t="s">
        <v>155</v>
      </c>
      <c r="H2926" t="s">
        <v>157</v>
      </c>
      <c r="I2926">
        <v>845</v>
      </c>
      <c r="J2926" t="s">
        <v>474</v>
      </c>
      <c r="K2926" t="s">
        <v>1415</v>
      </c>
      <c r="L2926" t="s">
        <v>750</v>
      </c>
      <c r="M2926" t="s">
        <v>1695</v>
      </c>
      <c r="N2926">
        <v>127</v>
      </c>
      <c r="O2926">
        <v>2</v>
      </c>
      <c r="P2926">
        <v>6</v>
      </c>
      <c r="Q2926" t="s">
        <v>73</v>
      </c>
      <c r="R2926" t="s">
        <v>238</v>
      </c>
      <c r="S2926" t="s">
        <v>239</v>
      </c>
      <c r="T2926">
        <v>180</v>
      </c>
      <c r="U2926">
        <v>139</v>
      </c>
      <c r="V2926">
        <v>77.22</v>
      </c>
      <c r="W2926" t="s">
        <v>133</v>
      </c>
      <c r="X2926">
        <v>9549</v>
      </c>
      <c r="Y2926">
        <v>1327311</v>
      </c>
      <c r="Z2926">
        <v>50179</v>
      </c>
      <c r="AA2926">
        <v>102582</v>
      </c>
      <c r="AB2926">
        <v>1480072</v>
      </c>
      <c r="AC2926">
        <v>1087290</v>
      </c>
      <c r="AD2926">
        <v>392782</v>
      </c>
      <c r="AE2926" t="s">
        <v>81</v>
      </c>
      <c r="AF2926" t="s">
        <v>75</v>
      </c>
      <c r="AG2926" t="s">
        <v>240</v>
      </c>
      <c r="AH2926" t="s">
        <v>144</v>
      </c>
      <c r="AI2926" t="s">
        <v>140</v>
      </c>
      <c r="AJ2926" t="str">
        <f t="shared" si="45"/>
        <v>Nov</v>
      </c>
    </row>
    <row r="2927" spans="1:36" x14ac:dyDescent="0.3">
      <c r="A2927" t="s">
        <v>7311</v>
      </c>
      <c r="B2927" s="33">
        <v>45664</v>
      </c>
      <c r="C2927" t="s">
        <v>93</v>
      </c>
      <c r="D2927" t="s">
        <v>7312</v>
      </c>
      <c r="E2927" t="s">
        <v>177</v>
      </c>
      <c r="F2927" t="s">
        <v>176</v>
      </c>
      <c r="G2927" t="s">
        <v>162</v>
      </c>
      <c r="H2927" t="s">
        <v>156</v>
      </c>
      <c r="I2927">
        <v>2096</v>
      </c>
      <c r="J2927" t="s">
        <v>731</v>
      </c>
      <c r="K2927" t="s">
        <v>1272</v>
      </c>
      <c r="L2927" t="s">
        <v>1626</v>
      </c>
      <c r="M2927" t="s">
        <v>2243</v>
      </c>
      <c r="N2927">
        <v>307</v>
      </c>
      <c r="O2927">
        <v>40</v>
      </c>
      <c r="P2927">
        <v>35</v>
      </c>
      <c r="Q2927" t="s">
        <v>76</v>
      </c>
      <c r="R2927" t="s">
        <v>238</v>
      </c>
      <c r="S2927" t="s">
        <v>239</v>
      </c>
      <c r="T2927">
        <v>180</v>
      </c>
      <c r="U2927">
        <v>136</v>
      </c>
      <c r="V2927">
        <v>75.56</v>
      </c>
      <c r="W2927" t="s">
        <v>133</v>
      </c>
      <c r="X2927">
        <v>5629</v>
      </c>
      <c r="Y2927">
        <v>765544</v>
      </c>
      <c r="Z2927">
        <v>53040</v>
      </c>
      <c r="AA2927">
        <v>77928</v>
      </c>
      <c r="AB2927">
        <v>896512</v>
      </c>
      <c r="AC2927">
        <v>751695</v>
      </c>
      <c r="AD2927">
        <v>144817</v>
      </c>
      <c r="AE2927" t="s">
        <v>78</v>
      </c>
      <c r="AF2927" t="s">
        <v>81</v>
      </c>
      <c r="AG2927" t="s">
        <v>240</v>
      </c>
      <c r="AH2927" t="s">
        <v>147</v>
      </c>
      <c r="AI2927" t="s">
        <v>138</v>
      </c>
      <c r="AJ2927" t="str">
        <f t="shared" si="45"/>
        <v>Jan</v>
      </c>
    </row>
    <row r="2928" spans="1:36" x14ac:dyDescent="0.3">
      <c r="A2928" t="s">
        <v>7313</v>
      </c>
      <c r="B2928" s="33">
        <v>45940</v>
      </c>
      <c r="C2928" t="s">
        <v>93</v>
      </c>
      <c r="D2928" t="s">
        <v>7314</v>
      </c>
      <c r="E2928" t="s">
        <v>180</v>
      </c>
      <c r="F2928" t="s">
        <v>175</v>
      </c>
      <c r="G2928" t="s">
        <v>160</v>
      </c>
      <c r="H2928" t="s">
        <v>163</v>
      </c>
      <c r="I2928">
        <v>1591</v>
      </c>
      <c r="J2928" t="s">
        <v>581</v>
      </c>
      <c r="K2928" t="s">
        <v>1445</v>
      </c>
      <c r="L2928" t="s">
        <v>598</v>
      </c>
      <c r="M2928" t="s">
        <v>2986</v>
      </c>
      <c r="N2928">
        <v>209</v>
      </c>
      <c r="O2928">
        <v>34</v>
      </c>
      <c r="P2928">
        <v>51</v>
      </c>
      <c r="Q2928" t="s">
        <v>76</v>
      </c>
      <c r="R2928" t="s">
        <v>238</v>
      </c>
      <c r="S2928" t="s">
        <v>239</v>
      </c>
      <c r="T2928">
        <v>220</v>
      </c>
      <c r="U2928">
        <v>170</v>
      </c>
      <c r="V2928">
        <v>77.27</v>
      </c>
      <c r="W2928" t="s">
        <v>135</v>
      </c>
      <c r="X2928">
        <v>9455</v>
      </c>
      <c r="Y2928">
        <v>1607350</v>
      </c>
      <c r="Z2928">
        <v>26350</v>
      </c>
      <c r="AA2928">
        <v>47940</v>
      </c>
      <c r="AB2928">
        <v>1681640</v>
      </c>
      <c r="AC2928">
        <v>1253611</v>
      </c>
      <c r="AD2928">
        <v>428029</v>
      </c>
      <c r="AE2928" t="s">
        <v>81</v>
      </c>
      <c r="AF2928" t="s">
        <v>75</v>
      </c>
      <c r="AG2928" t="s">
        <v>240</v>
      </c>
      <c r="AH2928" t="s">
        <v>145</v>
      </c>
      <c r="AI2928" t="s">
        <v>138</v>
      </c>
      <c r="AJ2928" t="str">
        <f t="shared" si="45"/>
        <v>Oct</v>
      </c>
    </row>
    <row r="2929" spans="1:36" x14ac:dyDescent="0.3">
      <c r="A2929" t="s">
        <v>7315</v>
      </c>
      <c r="B2929" s="33">
        <v>45746</v>
      </c>
      <c r="C2929" t="s">
        <v>98</v>
      </c>
      <c r="D2929" t="s">
        <v>7316</v>
      </c>
      <c r="E2929" t="s">
        <v>178</v>
      </c>
      <c r="F2929" t="s">
        <v>175</v>
      </c>
      <c r="G2929" t="s">
        <v>157</v>
      </c>
      <c r="H2929" t="s">
        <v>163</v>
      </c>
      <c r="I2929">
        <v>808</v>
      </c>
      <c r="J2929" t="s">
        <v>314</v>
      </c>
      <c r="K2929" t="s">
        <v>1725</v>
      </c>
      <c r="L2929" t="s">
        <v>2072</v>
      </c>
      <c r="M2929" t="s">
        <v>1174</v>
      </c>
      <c r="N2929">
        <v>124</v>
      </c>
      <c r="O2929">
        <v>4</v>
      </c>
      <c r="P2929">
        <v>3</v>
      </c>
      <c r="Q2929" t="s">
        <v>73</v>
      </c>
      <c r="R2929" t="s">
        <v>238</v>
      </c>
      <c r="S2929" t="s">
        <v>239</v>
      </c>
      <c r="T2929">
        <v>220</v>
      </c>
      <c r="U2929">
        <v>202</v>
      </c>
      <c r="V2929">
        <v>91.82</v>
      </c>
      <c r="W2929" t="s">
        <v>133</v>
      </c>
      <c r="X2929">
        <v>10925</v>
      </c>
      <c r="Y2929">
        <v>2206850</v>
      </c>
      <c r="Z2929">
        <v>75548</v>
      </c>
      <c r="AA2929">
        <v>139582</v>
      </c>
      <c r="AB2929">
        <v>2421980</v>
      </c>
      <c r="AC2929">
        <v>1704233</v>
      </c>
      <c r="AD2929">
        <v>717747</v>
      </c>
      <c r="AE2929" t="s">
        <v>75</v>
      </c>
      <c r="AF2929" t="s">
        <v>75</v>
      </c>
      <c r="AG2929" t="s">
        <v>240</v>
      </c>
      <c r="AH2929" t="s">
        <v>147</v>
      </c>
      <c r="AI2929" t="s">
        <v>138</v>
      </c>
      <c r="AJ2929" t="str">
        <f t="shared" si="45"/>
        <v>Mar</v>
      </c>
    </row>
    <row r="2930" spans="1:36" x14ac:dyDescent="0.3">
      <c r="A2930" t="s">
        <v>7317</v>
      </c>
      <c r="B2930" s="33">
        <v>45879</v>
      </c>
      <c r="C2930" t="s">
        <v>99</v>
      </c>
      <c r="D2930" t="s">
        <v>7318</v>
      </c>
      <c r="E2930" t="s">
        <v>179</v>
      </c>
      <c r="F2930" t="s">
        <v>181</v>
      </c>
      <c r="G2930" t="s">
        <v>166</v>
      </c>
      <c r="H2930" t="s">
        <v>159</v>
      </c>
      <c r="I2930">
        <v>1652</v>
      </c>
      <c r="J2930" t="s">
        <v>243</v>
      </c>
      <c r="K2930" t="s">
        <v>3047</v>
      </c>
      <c r="L2930" t="s">
        <v>337</v>
      </c>
      <c r="M2930" t="s">
        <v>1535</v>
      </c>
      <c r="N2930">
        <v>235</v>
      </c>
      <c r="O2930">
        <v>19</v>
      </c>
      <c r="P2930">
        <v>17</v>
      </c>
      <c r="Q2930" t="s">
        <v>73</v>
      </c>
      <c r="R2930" t="s">
        <v>238</v>
      </c>
      <c r="S2930" t="s">
        <v>239</v>
      </c>
      <c r="T2930">
        <v>180</v>
      </c>
      <c r="U2930">
        <v>135</v>
      </c>
      <c r="V2930">
        <v>75</v>
      </c>
      <c r="W2930" t="s">
        <v>133</v>
      </c>
      <c r="X2930">
        <v>2958</v>
      </c>
      <c r="Y2930">
        <v>399330</v>
      </c>
      <c r="Z2930">
        <v>26730</v>
      </c>
      <c r="AA2930">
        <v>61830</v>
      </c>
      <c r="AB2930">
        <v>487890</v>
      </c>
      <c r="AC2930">
        <v>390285</v>
      </c>
      <c r="AD2930">
        <v>97605</v>
      </c>
      <c r="AE2930" t="s">
        <v>72</v>
      </c>
      <c r="AF2930" t="s">
        <v>81</v>
      </c>
      <c r="AG2930" t="s">
        <v>240</v>
      </c>
      <c r="AH2930" t="s">
        <v>144</v>
      </c>
      <c r="AI2930" t="s">
        <v>139</v>
      </c>
      <c r="AJ2930" t="str">
        <f t="shared" si="45"/>
        <v>Aug</v>
      </c>
    </row>
    <row r="2931" spans="1:36" x14ac:dyDescent="0.3">
      <c r="A2931" t="s">
        <v>7319</v>
      </c>
      <c r="B2931" s="33">
        <v>45728</v>
      </c>
      <c r="C2931" t="s">
        <v>97</v>
      </c>
      <c r="D2931" t="s">
        <v>7320</v>
      </c>
      <c r="E2931" t="s">
        <v>174</v>
      </c>
      <c r="F2931" t="s">
        <v>180</v>
      </c>
      <c r="G2931" t="s">
        <v>158</v>
      </c>
      <c r="H2931" t="s">
        <v>160</v>
      </c>
      <c r="I2931">
        <v>1130</v>
      </c>
      <c r="J2931" t="s">
        <v>385</v>
      </c>
      <c r="K2931" t="s">
        <v>2060</v>
      </c>
      <c r="N2931">
        <v>167</v>
      </c>
      <c r="O2931">
        <v>0</v>
      </c>
      <c r="P2931">
        <v>0</v>
      </c>
      <c r="Q2931" t="s">
        <v>67</v>
      </c>
      <c r="R2931" t="s">
        <v>245</v>
      </c>
      <c r="S2931" t="s">
        <v>120</v>
      </c>
      <c r="T2931">
        <v>186</v>
      </c>
      <c r="U2931">
        <v>0</v>
      </c>
      <c r="V2931">
        <v>0</v>
      </c>
      <c r="W2931" t="s">
        <v>133</v>
      </c>
      <c r="X2931">
        <v>4716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 t="s">
        <v>78</v>
      </c>
      <c r="AF2931" t="s">
        <v>81</v>
      </c>
      <c r="AG2931" t="s">
        <v>240</v>
      </c>
      <c r="AH2931" t="s">
        <v>144</v>
      </c>
      <c r="AI2931" t="s">
        <v>139</v>
      </c>
      <c r="AJ2931" t="str">
        <f t="shared" si="45"/>
        <v>Mar</v>
      </c>
    </row>
    <row r="2932" spans="1:36" x14ac:dyDescent="0.3">
      <c r="A2932" t="s">
        <v>7321</v>
      </c>
      <c r="B2932" s="33">
        <v>45862</v>
      </c>
      <c r="C2932" t="s">
        <v>97</v>
      </c>
      <c r="D2932" t="s">
        <v>7322</v>
      </c>
      <c r="E2932" t="s">
        <v>180</v>
      </c>
      <c r="F2932" t="s">
        <v>175</v>
      </c>
      <c r="G2932" t="s">
        <v>160</v>
      </c>
      <c r="H2932" t="s">
        <v>163</v>
      </c>
      <c r="I2932">
        <v>2284</v>
      </c>
      <c r="J2932" t="s">
        <v>391</v>
      </c>
      <c r="K2932" t="s">
        <v>3228</v>
      </c>
      <c r="L2932" t="s">
        <v>6263</v>
      </c>
      <c r="M2932" t="s">
        <v>922</v>
      </c>
      <c r="N2932">
        <v>308</v>
      </c>
      <c r="O2932">
        <v>6</v>
      </c>
      <c r="P2932">
        <v>23</v>
      </c>
      <c r="Q2932" t="s">
        <v>73</v>
      </c>
      <c r="R2932" t="s">
        <v>238</v>
      </c>
      <c r="S2932" t="s">
        <v>239</v>
      </c>
      <c r="T2932">
        <v>220</v>
      </c>
      <c r="U2932">
        <v>169</v>
      </c>
      <c r="V2932">
        <v>76.819999999999993</v>
      </c>
      <c r="W2932" t="s">
        <v>135</v>
      </c>
      <c r="X2932">
        <v>6611</v>
      </c>
      <c r="Y2932">
        <v>1117259</v>
      </c>
      <c r="Z2932">
        <v>92443</v>
      </c>
      <c r="AA2932">
        <v>61178</v>
      </c>
      <c r="AB2932">
        <v>1270880</v>
      </c>
      <c r="AC2932">
        <v>858240</v>
      </c>
      <c r="AD2932">
        <v>412640</v>
      </c>
      <c r="AE2932" t="s">
        <v>81</v>
      </c>
      <c r="AF2932" t="s">
        <v>75</v>
      </c>
      <c r="AG2932" t="s">
        <v>240</v>
      </c>
      <c r="AH2932" t="s">
        <v>144</v>
      </c>
      <c r="AI2932" t="s">
        <v>139</v>
      </c>
      <c r="AJ2932" t="str">
        <f t="shared" si="45"/>
        <v>Jul</v>
      </c>
    </row>
    <row r="2933" spans="1:36" x14ac:dyDescent="0.3">
      <c r="A2933" t="s">
        <v>7323</v>
      </c>
      <c r="B2933" s="33">
        <v>45681</v>
      </c>
      <c r="C2933" t="s">
        <v>93</v>
      </c>
      <c r="D2933" t="s">
        <v>7324</v>
      </c>
      <c r="E2933" t="s">
        <v>176</v>
      </c>
      <c r="F2933" t="s">
        <v>177</v>
      </c>
      <c r="G2933" t="s">
        <v>156</v>
      </c>
      <c r="H2933" t="s">
        <v>162</v>
      </c>
      <c r="I2933">
        <v>751</v>
      </c>
      <c r="J2933" t="s">
        <v>248</v>
      </c>
      <c r="K2933" t="s">
        <v>1088</v>
      </c>
      <c r="L2933" t="s">
        <v>4247</v>
      </c>
      <c r="M2933" t="s">
        <v>2791</v>
      </c>
      <c r="N2933">
        <v>109</v>
      </c>
      <c r="O2933">
        <v>35</v>
      </c>
      <c r="P2933">
        <v>6</v>
      </c>
      <c r="Q2933" t="s">
        <v>73</v>
      </c>
      <c r="R2933" t="s">
        <v>238</v>
      </c>
      <c r="S2933" t="s">
        <v>239</v>
      </c>
      <c r="T2933">
        <v>186</v>
      </c>
      <c r="U2933">
        <v>136</v>
      </c>
      <c r="V2933">
        <v>73.12</v>
      </c>
      <c r="W2933" t="s">
        <v>133</v>
      </c>
      <c r="X2933">
        <v>5514</v>
      </c>
      <c r="Y2933">
        <v>749904</v>
      </c>
      <c r="Z2933">
        <v>33864</v>
      </c>
      <c r="AA2933">
        <v>70448</v>
      </c>
      <c r="AB2933">
        <v>854216</v>
      </c>
      <c r="AC2933">
        <v>499396</v>
      </c>
      <c r="AD2933">
        <v>354820</v>
      </c>
      <c r="AE2933" t="s">
        <v>81</v>
      </c>
      <c r="AF2933" t="s">
        <v>78</v>
      </c>
      <c r="AG2933" t="s">
        <v>240</v>
      </c>
      <c r="AH2933" t="s">
        <v>144</v>
      </c>
      <c r="AI2933" t="s">
        <v>140</v>
      </c>
      <c r="AJ2933" t="str">
        <f t="shared" si="45"/>
        <v>Jan</v>
      </c>
    </row>
    <row r="2934" spans="1:36" x14ac:dyDescent="0.3">
      <c r="A2934" t="s">
        <v>7325</v>
      </c>
      <c r="B2934" s="33">
        <v>45774</v>
      </c>
      <c r="C2934" t="s">
        <v>97</v>
      </c>
      <c r="D2934" t="s">
        <v>7326</v>
      </c>
      <c r="E2934" t="s">
        <v>175</v>
      </c>
      <c r="F2934" t="s">
        <v>179</v>
      </c>
      <c r="G2934" t="s">
        <v>163</v>
      </c>
      <c r="H2934" t="s">
        <v>166</v>
      </c>
      <c r="I2934">
        <v>1338</v>
      </c>
      <c r="J2934" t="s">
        <v>504</v>
      </c>
      <c r="K2934" t="s">
        <v>712</v>
      </c>
      <c r="L2934" t="s">
        <v>503</v>
      </c>
      <c r="M2934" t="s">
        <v>2941</v>
      </c>
      <c r="N2934">
        <v>204</v>
      </c>
      <c r="O2934">
        <v>15</v>
      </c>
      <c r="P2934">
        <v>25</v>
      </c>
      <c r="Q2934" t="s">
        <v>73</v>
      </c>
      <c r="R2934" t="s">
        <v>238</v>
      </c>
      <c r="S2934" t="s">
        <v>239</v>
      </c>
      <c r="T2934">
        <v>180</v>
      </c>
      <c r="U2934">
        <v>147</v>
      </c>
      <c r="V2934">
        <v>81.67</v>
      </c>
      <c r="W2934" t="s">
        <v>134</v>
      </c>
      <c r="X2934">
        <v>7014</v>
      </c>
      <c r="Y2934">
        <v>1031058</v>
      </c>
      <c r="Z2934">
        <v>33222</v>
      </c>
      <c r="AA2934">
        <v>32634</v>
      </c>
      <c r="AB2934">
        <v>1096914</v>
      </c>
      <c r="AC2934">
        <v>960910</v>
      </c>
      <c r="AD2934">
        <v>136004</v>
      </c>
      <c r="AE2934" t="s">
        <v>75</v>
      </c>
      <c r="AF2934" t="s">
        <v>72</v>
      </c>
      <c r="AG2934" t="s">
        <v>240</v>
      </c>
      <c r="AH2934" t="s">
        <v>145</v>
      </c>
      <c r="AI2934" t="s">
        <v>139</v>
      </c>
      <c r="AJ2934" t="str">
        <f t="shared" si="45"/>
        <v>Apr</v>
      </c>
    </row>
    <row r="2935" spans="1:36" x14ac:dyDescent="0.3">
      <c r="A2935" t="s">
        <v>7327</v>
      </c>
      <c r="B2935" s="33">
        <v>45759</v>
      </c>
      <c r="C2935" t="s">
        <v>96</v>
      </c>
      <c r="D2935" t="s">
        <v>7328</v>
      </c>
      <c r="E2935" t="s">
        <v>178</v>
      </c>
      <c r="F2935" t="s">
        <v>177</v>
      </c>
      <c r="G2935" t="s">
        <v>157</v>
      </c>
      <c r="H2935" t="s">
        <v>162</v>
      </c>
      <c r="I2935">
        <v>1955</v>
      </c>
      <c r="J2935" t="s">
        <v>633</v>
      </c>
      <c r="K2935" t="s">
        <v>4234</v>
      </c>
      <c r="L2935" t="s">
        <v>633</v>
      </c>
      <c r="M2935" t="s">
        <v>3590</v>
      </c>
      <c r="N2935">
        <v>234</v>
      </c>
      <c r="O2935">
        <v>0</v>
      </c>
      <c r="P2935">
        <v>18</v>
      </c>
      <c r="Q2935" t="s">
        <v>73</v>
      </c>
      <c r="R2935" t="s">
        <v>238</v>
      </c>
      <c r="S2935" t="s">
        <v>239</v>
      </c>
      <c r="T2935">
        <v>220</v>
      </c>
      <c r="U2935">
        <v>156</v>
      </c>
      <c r="V2935">
        <v>70.91</v>
      </c>
      <c r="W2935" t="s">
        <v>133</v>
      </c>
      <c r="X2935">
        <v>6627</v>
      </c>
      <c r="Y2935">
        <v>1033812</v>
      </c>
      <c r="Z2935">
        <v>65364</v>
      </c>
      <c r="AA2935">
        <v>89700</v>
      </c>
      <c r="AB2935">
        <v>1188876</v>
      </c>
      <c r="AC2935">
        <v>747705</v>
      </c>
      <c r="AD2935">
        <v>441171</v>
      </c>
      <c r="AE2935" t="s">
        <v>75</v>
      </c>
      <c r="AF2935" t="s">
        <v>78</v>
      </c>
      <c r="AG2935" t="s">
        <v>240</v>
      </c>
      <c r="AH2935" t="s">
        <v>144</v>
      </c>
      <c r="AI2935" t="s">
        <v>140</v>
      </c>
      <c r="AJ2935" t="str">
        <f t="shared" si="45"/>
        <v>Apr</v>
      </c>
    </row>
    <row r="2936" spans="1:36" x14ac:dyDescent="0.3">
      <c r="A2936" t="s">
        <v>7329</v>
      </c>
      <c r="B2936" s="33">
        <v>45920</v>
      </c>
      <c r="C2936" t="s">
        <v>96</v>
      </c>
      <c r="D2936" t="s">
        <v>7330</v>
      </c>
      <c r="E2936" t="s">
        <v>177</v>
      </c>
      <c r="F2936" t="s">
        <v>175</v>
      </c>
      <c r="G2936" t="s">
        <v>162</v>
      </c>
      <c r="H2936" t="s">
        <v>163</v>
      </c>
      <c r="I2936">
        <v>363</v>
      </c>
      <c r="J2936" t="s">
        <v>385</v>
      </c>
      <c r="K2936" t="s">
        <v>848</v>
      </c>
      <c r="L2936" t="s">
        <v>3083</v>
      </c>
      <c r="M2936" t="s">
        <v>2527</v>
      </c>
      <c r="N2936">
        <v>72</v>
      </c>
      <c r="O2936">
        <v>43</v>
      </c>
      <c r="P2936">
        <v>45</v>
      </c>
      <c r="Q2936" t="s">
        <v>76</v>
      </c>
      <c r="R2936" t="s">
        <v>238</v>
      </c>
      <c r="S2936" t="s">
        <v>239</v>
      </c>
      <c r="T2936">
        <v>180</v>
      </c>
      <c r="U2936">
        <v>137</v>
      </c>
      <c r="V2936">
        <v>76.11</v>
      </c>
      <c r="W2936" t="s">
        <v>133</v>
      </c>
      <c r="X2936">
        <v>9133</v>
      </c>
      <c r="Y2936">
        <v>1251221</v>
      </c>
      <c r="Z2936">
        <v>20687</v>
      </c>
      <c r="AA2936">
        <v>92338</v>
      </c>
      <c r="AB2936">
        <v>1364246</v>
      </c>
      <c r="AC2936">
        <v>1186180</v>
      </c>
      <c r="AD2936">
        <v>178066</v>
      </c>
      <c r="AE2936" t="s">
        <v>78</v>
      </c>
      <c r="AF2936" t="s">
        <v>75</v>
      </c>
      <c r="AG2936" t="s">
        <v>240</v>
      </c>
      <c r="AH2936" t="s">
        <v>144</v>
      </c>
      <c r="AI2936" t="s">
        <v>139</v>
      </c>
      <c r="AJ2936" t="str">
        <f t="shared" si="45"/>
        <v>Sep</v>
      </c>
    </row>
    <row r="2937" spans="1:36" x14ac:dyDescent="0.3">
      <c r="A2937" t="s">
        <v>7331</v>
      </c>
      <c r="B2937" s="33">
        <v>45888</v>
      </c>
      <c r="C2937" t="s">
        <v>95</v>
      </c>
      <c r="D2937" t="s">
        <v>7332</v>
      </c>
      <c r="E2937" t="s">
        <v>180</v>
      </c>
      <c r="F2937" t="s">
        <v>178</v>
      </c>
      <c r="G2937" t="s">
        <v>160</v>
      </c>
      <c r="H2937" t="s">
        <v>157</v>
      </c>
      <c r="I2937">
        <v>1497</v>
      </c>
      <c r="J2937" t="s">
        <v>554</v>
      </c>
      <c r="K2937" t="s">
        <v>1799</v>
      </c>
      <c r="L2937" t="s">
        <v>463</v>
      </c>
      <c r="M2937" t="s">
        <v>1799</v>
      </c>
      <c r="N2937">
        <v>230</v>
      </c>
      <c r="O2937">
        <v>0</v>
      </c>
      <c r="P2937">
        <v>-10</v>
      </c>
      <c r="Q2937" t="s">
        <v>70</v>
      </c>
      <c r="R2937" t="s">
        <v>238</v>
      </c>
      <c r="S2937" t="s">
        <v>239</v>
      </c>
      <c r="T2937">
        <v>186</v>
      </c>
      <c r="U2937">
        <v>144</v>
      </c>
      <c r="V2937">
        <v>77.42</v>
      </c>
      <c r="W2937" t="s">
        <v>133</v>
      </c>
      <c r="X2937">
        <v>9675</v>
      </c>
      <c r="Y2937">
        <v>1393200</v>
      </c>
      <c r="Z2937">
        <v>24768</v>
      </c>
      <c r="AA2937">
        <v>107856</v>
      </c>
      <c r="AB2937">
        <v>1525824</v>
      </c>
      <c r="AC2937">
        <v>1049538</v>
      </c>
      <c r="AD2937">
        <v>476286</v>
      </c>
      <c r="AE2937" t="s">
        <v>81</v>
      </c>
      <c r="AF2937" t="s">
        <v>75</v>
      </c>
      <c r="AG2937" t="s">
        <v>240</v>
      </c>
      <c r="AH2937" t="s">
        <v>144</v>
      </c>
      <c r="AI2937" t="s">
        <v>139</v>
      </c>
      <c r="AJ2937" t="str">
        <f t="shared" si="45"/>
        <v>Aug</v>
      </c>
    </row>
    <row r="2938" spans="1:36" x14ac:dyDescent="0.3">
      <c r="A2938" t="s">
        <v>7333</v>
      </c>
      <c r="B2938" s="33">
        <v>45920</v>
      </c>
      <c r="C2938" t="s">
        <v>97</v>
      </c>
      <c r="D2938" t="s">
        <v>7334</v>
      </c>
      <c r="E2938" t="s">
        <v>181</v>
      </c>
      <c r="F2938" t="s">
        <v>176</v>
      </c>
      <c r="G2938" t="s">
        <v>159</v>
      </c>
      <c r="H2938" t="s">
        <v>156</v>
      </c>
      <c r="I2938">
        <v>1881</v>
      </c>
      <c r="J2938" t="s">
        <v>397</v>
      </c>
      <c r="K2938" t="s">
        <v>703</v>
      </c>
      <c r="L2938" t="s">
        <v>1187</v>
      </c>
      <c r="M2938" t="s">
        <v>1061</v>
      </c>
      <c r="N2938">
        <v>267</v>
      </c>
      <c r="O2938">
        <v>13</v>
      </c>
      <c r="P2938">
        <v>16</v>
      </c>
      <c r="Q2938" t="s">
        <v>73</v>
      </c>
      <c r="R2938" t="s">
        <v>238</v>
      </c>
      <c r="S2938" t="s">
        <v>239</v>
      </c>
      <c r="T2938">
        <v>189</v>
      </c>
      <c r="U2938">
        <v>126</v>
      </c>
      <c r="V2938">
        <v>66.67</v>
      </c>
      <c r="W2938" t="s">
        <v>135</v>
      </c>
      <c r="X2938">
        <v>5903</v>
      </c>
      <c r="Y2938">
        <v>743778</v>
      </c>
      <c r="Z2938">
        <v>60102</v>
      </c>
      <c r="AA2938">
        <v>31122</v>
      </c>
      <c r="AB2938">
        <v>835002</v>
      </c>
      <c r="AC2938">
        <v>721047</v>
      </c>
      <c r="AD2938">
        <v>113955</v>
      </c>
      <c r="AE2938" t="s">
        <v>81</v>
      </c>
      <c r="AF2938" t="s">
        <v>81</v>
      </c>
      <c r="AG2938" t="s">
        <v>240</v>
      </c>
      <c r="AH2938" t="s">
        <v>144</v>
      </c>
      <c r="AI2938" t="s">
        <v>139</v>
      </c>
      <c r="AJ2938" t="str">
        <f t="shared" si="45"/>
        <v>Sep</v>
      </c>
    </row>
    <row r="2939" spans="1:36" x14ac:dyDescent="0.3">
      <c r="A2939" t="s">
        <v>7335</v>
      </c>
      <c r="B2939" s="33">
        <v>45909</v>
      </c>
      <c r="C2939" t="s">
        <v>97</v>
      </c>
      <c r="D2939" t="s">
        <v>7336</v>
      </c>
      <c r="E2939" t="s">
        <v>175</v>
      </c>
      <c r="F2939" t="s">
        <v>177</v>
      </c>
      <c r="G2939" t="s">
        <v>163</v>
      </c>
      <c r="H2939" t="s">
        <v>162</v>
      </c>
      <c r="I2939">
        <v>1110</v>
      </c>
      <c r="J2939" t="s">
        <v>292</v>
      </c>
      <c r="K2939" t="s">
        <v>859</v>
      </c>
      <c r="L2939" t="s">
        <v>626</v>
      </c>
      <c r="M2939" t="s">
        <v>899</v>
      </c>
      <c r="N2939">
        <v>153</v>
      </c>
      <c r="O2939">
        <v>0</v>
      </c>
      <c r="P2939">
        <v>6</v>
      </c>
      <c r="Q2939" t="s">
        <v>73</v>
      </c>
      <c r="R2939" t="s">
        <v>238</v>
      </c>
      <c r="S2939" t="s">
        <v>239</v>
      </c>
      <c r="T2939">
        <v>189</v>
      </c>
      <c r="U2939">
        <v>178</v>
      </c>
      <c r="V2939">
        <v>94.18</v>
      </c>
      <c r="W2939" t="s">
        <v>133</v>
      </c>
      <c r="X2939">
        <v>9382</v>
      </c>
      <c r="Y2939">
        <v>1669996</v>
      </c>
      <c r="Z2939">
        <v>81880</v>
      </c>
      <c r="AA2939">
        <v>108224</v>
      </c>
      <c r="AB2939">
        <v>1860100</v>
      </c>
      <c r="AC2939">
        <v>1561914</v>
      </c>
      <c r="AD2939">
        <v>298186</v>
      </c>
      <c r="AE2939" t="s">
        <v>75</v>
      </c>
      <c r="AF2939" t="s">
        <v>78</v>
      </c>
      <c r="AG2939" t="s">
        <v>240</v>
      </c>
      <c r="AH2939" t="s">
        <v>144</v>
      </c>
      <c r="AI2939" t="s">
        <v>138</v>
      </c>
      <c r="AJ2939" t="str">
        <f t="shared" si="45"/>
        <v>Sep</v>
      </c>
    </row>
    <row r="2940" spans="1:36" x14ac:dyDescent="0.3">
      <c r="A2940" t="s">
        <v>7337</v>
      </c>
      <c r="B2940" s="33">
        <v>46004</v>
      </c>
      <c r="C2940" t="s">
        <v>96</v>
      </c>
      <c r="D2940" t="s">
        <v>7338</v>
      </c>
      <c r="E2940" t="s">
        <v>173</v>
      </c>
      <c r="F2940" t="s">
        <v>180</v>
      </c>
      <c r="G2940" t="s">
        <v>161</v>
      </c>
      <c r="H2940" t="s">
        <v>160</v>
      </c>
      <c r="I2940">
        <v>1430</v>
      </c>
      <c r="J2940" t="s">
        <v>605</v>
      </c>
      <c r="K2940" t="s">
        <v>1434</v>
      </c>
      <c r="L2940" t="s">
        <v>605</v>
      </c>
      <c r="M2940" t="s">
        <v>1434</v>
      </c>
      <c r="N2940">
        <v>210</v>
      </c>
      <c r="O2940">
        <v>0</v>
      </c>
      <c r="P2940">
        <v>-10</v>
      </c>
      <c r="Q2940" t="s">
        <v>70</v>
      </c>
      <c r="R2940" t="s">
        <v>238</v>
      </c>
      <c r="S2940" t="s">
        <v>239</v>
      </c>
      <c r="T2940">
        <v>180</v>
      </c>
      <c r="U2940">
        <v>172</v>
      </c>
      <c r="V2940">
        <v>95.56</v>
      </c>
      <c r="W2940" t="s">
        <v>134</v>
      </c>
      <c r="X2940">
        <v>9599</v>
      </c>
      <c r="Y2940">
        <v>1651028</v>
      </c>
      <c r="Z2940">
        <v>53836</v>
      </c>
      <c r="AA2940">
        <v>67768</v>
      </c>
      <c r="AB2940">
        <v>1772632</v>
      </c>
      <c r="AC2940">
        <v>1256827</v>
      </c>
      <c r="AD2940">
        <v>515805</v>
      </c>
      <c r="AE2940" t="s">
        <v>78</v>
      </c>
      <c r="AF2940" t="s">
        <v>81</v>
      </c>
      <c r="AG2940" t="s">
        <v>240</v>
      </c>
      <c r="AH2940" t="s">
        <v>144</v>
      </c>
      <c r="AI2940" t="s">
        <v>139</v>
      </c>
      <c r="AJ2940" t="str">
        <f t="shared" si="45"/>
        <v>Dec</v>
      </c>
    </row>
    <row r="2941" spans="1:36" x14ac:dyDescent="0.3">
      <c r="A2941" t="s">
        <v>7339</v>
      </c>
      <c r="B2941" s="33">
        <v>45663</v>
      </c>
      <c r="C2941" t="s">
        <v>95</v>
      </c>
      <c r="D2941" t="s">
        <v>7340</v>
      </c>
      <c r="E2941" t="s">
        <v>179</v>
      </c>
      <c r="F2941" t="s">
        <v>180</v>
      </c>
      <c r="G2941" t="s">
        <v>166</v>
      </c>
      <c r="H2941" t="s">
        <v>160</v>
      </c>
      <c r="I2941">
        <v>1106</v>
      </c>
      <c r="J2941" t="s">
        <v>560</v>
      </c>
      <c r="K2941" t="s">
        <v>3595</v>
      </c>
      <c r="L2941" t="s">
        <v>2337</v>
      </c>
      <c r="M2941" t="s">
        <v>1965</v>
      </c>
      <c r="N2941">
        <v>168</v>
      </c>
      <c r="O2941">
        <v>40</v>
      </c>
      <c r="P2941">
        <v>44</v>
      </c>
      <c r="Q2941" t="s">
        <v>76</v>
      </c>
      <c r="R2941" t="s">
        <v>238</v>
      </c>
      <c r="S2941" t="s">
        <v>239</v>
      </c>
      <c r="T2941">
        <v>189</v>
      </c>
      <c r="U2941">
        <v>112</v>
      </c>
      <c r="V2941">
        <v>59.26</v>
      </c>
      <c r="W2941" t="s">
        <v>133</v>
      </c>
      <c r="X2941">
        <v>9973</v>
      </c>
      <c r="Y2941">
        <v>1116976</v>
      </c>
      <c r="Z2941">
        <v>21504</v>
      </c>
      <c r="AA2941">
        <v>42672</v>
      </c>
      <c r="AB2941">
        <v>1181152</v>
      </c>
      <c r="AC2941">
        <v>832463</v>
      </c>
      <c r="AD2941">
        <v>348689</v>
      </c>
      <c r="AE2941" t="s">
        <v>72</v>
      </c>
      <c r="AF2941" t="s">
        <v>81</v>
      </c>
      <c r="AG2941" t="s">
        <v>240</v>
      </c>
      <c r="AH2941" t="s">
        <v>144</v>
      </c>
      <c r="AI2941" t="s">
        <v>138</v>
      </c>
      <c r="AJ2941" t="str">
        <f t="shared" si="45"/>
        <v>Jan</v>
      </c>
    </row>
    <row r="2942" spans="1:36" x14ac:dyDescent="0.3">
      <c r="A2942" t="s">
        <v>7341</v>
      </c>
      <c r="B2942" s="33">
        <v>45917</v>
      </c>
      <c r="C2942" t="s">
        <v>99</v>
      </c>
      <c r="D2942" t="s">
        <v>7342</v>
      </c>
      <c r="E2942" t="s">
        <v>172</v>
      </c>
      <c r="F2942" t="s">
        <v>180</v>
      </c>
      <c r="G2942" t="s">
        <v>155</v>
      </c>
      <c r="H2942" t="s">
        <v>160</v>
      </c>
      <c r="I2942">
        <v>1848</v>
      </c>
      <c r="J2942" t="s">
        <v>731</v>
      </c>
      <c r="K2942" t="s">
        <v>295</v>
      </c>
      <c r="L2942" t="s">
        <v>626</v>
      </c>
      <c r="M2942" t="s">
        <v>295</v>
      </c>
      <c r="N2942">
        <v>236</v>
      </c>
      <c r="O2942">
        <v>0</v>
      </c>
      <c r="P2942">
        <v>-5</v>
      </c>
      <c r="Q2942" t="s">
        <v>70</v>
      </c>
      <c r="R2942" t="s">
        <v>238</v>
      </c>
      <c r="S2942" t="s">
        <v>239</v>
      </c>
      <c r="T2942">
        <v>180</v>
      </c>
      <c r="U2942">
        <v>158</v>
      </c>
      <c r="V2942">
        <v>87.78</v>
      </c>
      <c r="W2942" t="s">
        <v>133</v>
      </c>
      <c r="X2942">
        <v>9357</v>
      </c>
      <c r="Y2942">
        <v>1478406</v>
      </c>
      <c r="Z2942">
        <v>38868</v>
      </c>
      <c r="AA2942">
        <v>72522</v>
      </c>
      <c r="AB2942">
        <v>1589796</v>
      </c>
      <c r="AC2942">
        <v>1258072</v>
      </c>
      <c r="AD2942">
        <v>331724</v>
      </c>
      <c r="AE2942" t="s">
        <v>81</v>
      </c>
      <c r="AF2942" t="s">
        <v>81</v>
      </c>
      <c r="AG2942" t="s">
        <v>240</v>
      </c>
      <c r="AH2942" t="s">
        <v>147</v>
      </c>
      <c r="AI2942" t="s">
        <v>139</v>
      </c>
      <c r="AJ2942" t="str">
        <f t="shared" si="45"/>
        <v>Sep</v>
      </c>
    </row>
    <row r="2943" spans="1:36" x14ac:dyDescent="0.3">
      <c r="A2943" t="s">
        <v>7343</v>
      </c>
      <c r="B2943" s="33">
        <v>46008</v>
      </c>
      <c r="C2943" t="s">
        <v>93</v>
      </c>
      <c r="D2943" t="s">
        <v>7344</v>
      </c>
      <c r="E2943" t="s">
        <v>177</v>
      </c>
      <c r="F2943" t="s">
        <v>176</v>
      </c>
      <c r="G2943" t="s">
        <v>162</v>
      </c>
      <c r="H2943" t="s">
        <v>156</v>
      </c>
      <c r="I2943">
        <v>868</v>
      </c>
      <c r="J2943" t="s">
        <v>806</v>
      </c>
      <c r="K2943" t="s">
        <v>696</v>
      </c>
      <c r="L2943" t="s">
        <v>304</v>
      </c>
      <c r="M2943" t="s">
        <v>696</v>
      </c>
      <c r="N2943">
        <v>145</v>
      </c>
      <c r="O2943">
        <v>0</v>
      </c>
      <c r="P2943">
        <v>-4</v>
      </c>
      <c r="Q2943" t="s">
        <v>70</v>
      </c>
      <c r="R2943" t="s">
        <v>238</v>
      </c>
      <c r="S2943" t="s">
        <v>239</v>
      </c>
      <c r="T2943">
        <v>220</v>
      </c>
      <c r="U2943">
        <v>177</v>
      </c>
      <c r="V2943">
        <v>80.45</v>
      </c>
      <c r="W2943" t="s">
        <v>133</v>
      </c>
      <c r="X2943">
        <v>10997</v>
      </c>
      <c r="Y2943">
        <v>1946469</v>
      </c>
      <c r="Z2943">
        <v>73101</v>
      </c>
      <c r="AA2943">
        <v>26904</v>
      </c>
      <c r="AB2943">
        <v>2046474</v>
      </c>
      <c r="AC2943">
        <v>1524771</v>
      </c>
      <c r="AD2943">
        <v>521703</v>
      </c>
      <c r="AE2943" t="s">
        <v>78</v>
      </c>
      <c r="AF2943" t="s">
        <v>81</v>
      </c>
      <c r="AG2943" t="s">
        <v>240</v>
      </c>
      <c r="AH2943" t="s">
        <v>146</v>
      </c>
      <c r="AI2943" t="s">
        <v>140</v>
      </c>
      <c r="AJ2943" t="str">
        <f t="shared" si="45"/>
        <v>Dec</v>
      </c>
    </row>
    <row r="2944" spans="1:36" x14ac:dyDescent="0.3">
      <c r="A2944" t="s">
        <v>7345</v>
      </c>
      <c r="B2944" s="33">
        <v>45664</v>
      </c>
      <c r="C2944" t="s">
        <v>96</v>
      </c>
      <c r="D2944" t="s">
        <v>7346</v>
      </c>
      <c r="E2944" t="s">
        <v>178</v>
      </c>
      <c r="F2944" t="s">
        <v>179</v>
      </c>
      <c r="G2944" t="s">
        <v>157</v>
      </c>
      <c r="H2944" t="s">
        <v>166</v>
      </c>
      <c r="I2944">
        <v>599</v>
      </c>
      <c r="J2944" t="s">
        <v>325</v>
      </c>
      <c r="K2944" t="s">
        <v>492</v>
      </c>
      <c r="L2944" t="s">
        <v>307</v>
      </c>
      <c r="M2944" t="s">
        <v>2193</v>
      </c>
      <c r="N2944">
        <v>90</v>
      </c>
      <c r="O2944">
        <v>59</v>
      </c>
      <c r="P2944">
        <v>41</v>
      </c>
      <c r="Q2944" t="s">
        <v>76</v>
      </c>
      <c r="R2944" t="s">
        <v>238</v>
      </c>
      <c r="S2944" t="s">
        <v>239</v>
      </c>
      <c r="T2944">
        <v>186</v>
      </c>
      <c r="U2944">
        <v>139</v>
      </c>
      <c r="V2944">
        <v>74.73</v>
      </c>
      <c r="W2944" t="s">
        <v>133</v>
      </c>
      <c r="X2944">
        <v>9256</v>
      </c>
      <c r="Y2944">
        <v>1286584</v>
      </c>
      <c r="Z2944">
        <v>41561</v>
      </c>
      <c r="AA2944">
        <v>42117</v>
      </c>
      <c r="AB2944">
        <v>1370262</v>
      </c>
      <c r="AC2944">
        <v>972348</v>
      </c>
      <c r="AD2944">
        <v>397914</v>
      </c>
      <c r="AE2944" t="s">
        <v>75</v>
      </c>
      <c r="AF2944" t="s">
        <v>72</v>
      </c>
      <c r="AG2944" t="s">
        <v>240</v>
      </c>
      <c r="AH2944" t="s">
        <v>147</v>
      </c>
      <c r="AI2944" t="s">
        <v>138</v>
      </c>
      <c r="AJ2944" t="str">
        <f t="shared" si="45"/>
        <v>Jan</v>
      </c>
    </row>
    <row r="2945" spans="1:36" x14ac:dyDescent="0.3">
      <c r="A2945" t="s">
        <v>7347</v>
      </c>
      <c r="B2945" s="33">
        <v>45840</v>
      </c>
      <c r="C2945" t="s">
        <v>98</v>
      </c>
      <c r="D2945" t="s">
        <v>7348</v>
      </c>
      <c r="E2945" t="s">
        <v>176</v>
      </c>
      <c r="F2945" t="s">
        <v>179</v>
      </c>
      <c r="G2945" t="s">
        <v>156</v>
      </c>
      <c r="H2945" t="s">
        <v>166</v>
      </c>
      <c r="I2945">
        <v>2135</v>
      </c>
      <c r="J2945" t="s">
        <v>292</v>
      </c>
      <c r="K2945" t="s">
        <v>1462</v>
      </c>
      <c r="L2945" t="s">
        <v>626</v>
      </c>
      <c r="M2945" t="s">
        <v>732</v>
      </c>
      <c r="N2945">
        <v>302</v>
      </c>
      <c r="O2945">
        <v>0</v>
      </c>
      <c r="P2945">
        <v>2</v>
      </c>
      <c r="Q2945" t="s">
        <v>70</v>
      </c>
      <c r="R2945" t="s">
        <v>238</v>
      </c>
      <c r="S2945" t="s">
        <v>239</v>
      </c>
      <c r="T2945">
        <v>189</v>
      </c>
      <c r="U2945">
        <v>145</v>
      </c>
      <c r="V2945">
        <v>76.72</v>
      </c>
      <c r="W2945" t="s">
        <v>133</v>
      </c>
      <c r="X2945">
        <v>10170</v>
      </c>
      <c r="Y2945">
        <v>1474650</v>
      </c>
      <c r="Z2945">
        <v>37845</v>
      </c>
      <c r="AA2945">
        <v>67280</v>
      </c>
      <c r="AB2945">
        <v>1579775</v>
      </c>
      <c r="AC2945">
        <v>1023333</v>
      </c>
      <c r="AD2945">
        <v>556442</v>
      </c>
      <c r="AE2945" t="s">
        <v>81</v>
      </c>
      <c r="AF2945" t="s">
        <v>72</v>
      </c>
      <c r="AG2945" t="s">
        <v>240</v>
      </c>
      <c r="AH2945" t="s">
        <v>145</v>
      </c>
      <c r="AI2945" t="s">
        <v>140</v>
      </c>
      <c r="AJ2945" t="str">
        <f t="shared" si="45"/>
        <v>Jul</v>
      </c>
    </row>
    <row r="2946" spans="1:36" x14ac:dyDescent="0.3">
      <c r="A2946" t="s">
        <v>7349</v>
      </c>
      <c r="B2946" s="33">
        <v>45710</v>
      </c>
      <c r="C2946" t="s">
        <v>98</v>
      </c>
      <c r="D2946" t="s">
        <v>7350</v>
      </c>
      <c r="E2946" t="s">
        <v>178</v>
      </c>
      <c r="F2946" t="s">
        <v>177</v>
      </c>
      <c r="G2946" t="s">
        <v>157</v>
      </c>
      <c r="H2946" t="s">
        <v>162</v>
      </c>
      <c r="I2946">
        <v>1331</v>
      </c>
      <c r="J2946" t="s">
        <v>566</v>
      </c>
      <c r="K2946" t="s">
        <v>3912</v>
      </c>
      <c r="L2946" t="s">
        <v>408</v>
      </c>
      <c r="M2946" t="s">
        <v>3912</v>
      </c>
      <c r="N2946">
        <v>180</v>
      </c>
      <c r="O2946">
        <v>0</v>
      </c>
      <c r="P2946">
        <v>-7</v>
      </c>
      <c r="Q2946" t="s">
        <v>70</v>
      </c>
      <c r="R2946" t="s">
        <v>238</v>
      </c>
      <c r="S2946" t="s">
        <v>239</v>
      </c>
      <c r="T2946">
        <v>150</v>
      </c>
      <c r="U2946">
        <v>120</v>
      </c>
      <c r="V2946">
        <v>80</v>
      </c>
      <c r="W2946" t="s">
        <v>135</v>
      </c>
      <c r="X2946">
        <v>3628</v>
      </c>
      <c r="Y2946">
        <v>435360</v>
      </c>
      <c r="Z2946">
        <v>45480</v>
      </c>
      <c r="AA2946">
        <v>52200</v>
      </c>
      <c r="AB2946">
        <v>533040</v>
      </c>
      <c r="AC2946">
        <v>372974</v>
      </c>
      <c r="AD2946">
        <v>160066</v>
      </c>
      <c r="AE2946" t="s">
        <v>75</v>
      </c>
      <c r="AF2946" t="s">
        <v>78</v>
      </c>
      <c r="AG2946" t="s">
        <v>240</v>
      </c>
      <c r="AH2946" t="s">
        <v>147</v>
      </c>
      <c r="AI2946" t="s">
        <v>139</v>
      </c>
      <c r="AJ2946" t="str">
        <f t="shared" ref="AJ2946:AJ3009" si="46">TEXT(B2946,"mmm")</f>
        <v>Feb</v>
      </c>
    </row>
    <row r="2947" spans="1:36" x14ac:dyDescent="0.3">
      <c r="A2947" t="s">
        <v>7351</v>
      </c>
      <c r="B2947" s="33">
        <v>45914</v>
      </c>
      <c r="C2947" t="s">
        <v>96</v>
      </c>
      <c r="D2947" t="s">
        <v>7352</v>
      </c>
      <c r="E2947" t="s">
        <v>176</v>
      </c>
      <c r="F2947" t="s">
        <v>173</v>
      </c>
      <c r="G2947" t="s">
        <v>156</v>
      </c>
      <c r="H2947" t="s">
        <v>161</v>
      </c>
      <c r="I2947">
        <v>1992</v>
      </c>
      <c r="J2947" t="s">
        <v>469</v>
      </c>
      <c r="K2947" t="s">
        <v>1130</v>
      </c>
      <c r="L2947" t="s">
        <v>310</v>
      </c>
      <c r="M2947" t="s">
        <v>336</v>
      </c>
      <c r="N2947">
        <v>293</v>
      </c>
      <c r="O2947">
        <v>0</v>
      </c>
      <c r="P2947">
        <v>22</v>
      </c>
      <c r="Q2947" t="s">
        <v>73</v>
      </c>
      <c r="R2947" t="s">
        <v>238</v>
      </c>
      <c r="S2947" t="s">
        <v>239</v>
      </c>
      <c r="T2947">
        <v>150</v>
      </c>
      <c r="U2947">
        <v>130</v>
      </c>
      <c r="V2947">
        <v>86.67</v>
      </c>
      <c r="W2947" t="s">
        <v>133</v>
      </c>
      <c r="X2947">
        <v>8014</v>
      </c>
      <c r="Y2947">
        <v>1041820</v>
      </c>
      <c r="Z2947">
        <v>36400</v>
      </c>
      <c r="AA2947">
        <v>40040</v>
      </c>
      <c r="AB2947">
        <v>1118260</v>
      </c>
      <c r="AC2947">
        <v>978039</v>
      </c>
      <c r="AD2947">
        <v>140221</v>
      </c>
      <c r="AE2947" t="s">
        <v>81</v>
      </c>
      <c r="AF2947" t="s">
        <v>78</v>
      </c>
      <c r="AG2947" t="s">
        <v>240</v>
      </c>
      <c r="AH2947" t="s">
        <v>146</v>
      </c>
      <c r="AI2947" t="s">
        <v>139</v>
      </c>
      <c r="AJ2947" t="str">
        <f t="shared" si="46"/>
        <v>Sep</v>
      </c>
    </row>
    <row r="2948" spans="1:36" x14ac:dyDescent="0.3">
      <c r="A2948" t="s">
        <v>7353</v>
      </c>
      <c r="B2948" s="33">
        <v>45670</v>
      </c>
      <c r="C2948" t="s">
        <v>98</v>
      </c>
      <c r="D2948" t="s">
        <v>7354</v>
      </c>
      <c r="E2948" t="s">
        <v>180</v>
      </c>
      <c r="F2948" t="s">
        <v>177</v>
      </c>
      <c r="G2948" t="s">
        <v>160</v>
      </c>
      <c r="H2948" t="s">
        <v>162</v>
      </c>
      <c r="I2948">
        <v>1987</v>
      </c>
      <c r="J2948" t="s">
        <v>1045</v>
      </c>
      <c r="K2948" t="s">
        <v>2036</v>
      </c>
      <c r="N2948">
        <v>303</v>
      </c>
      <c r="O2948">
        <v>0</v>
      </c>
      <c r="P2948">
        <v>0</v>
      </c>
      <c r="Q2948" t="s">
        <v>67</v>
      </c>
      <c r="R2948" t="s">
        <v>245</v>
      </c>
      <c r="S2948" t="s">
        <v>122</v>
      </c>
      <c r="T2948">
        <v>180</v>
      </c>
      <c r="U2948">
        <v>0</v>
      </c>
      <c r="V2948">
        <v>0</v>
      </c>
      <c r="W2948" t="s">
        <v>135</v>
      </c>
      <c r="X2948">
        <v>7425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 t="s">
        <v>81</v>
      </c>
      <c r="AF2948" t="s">
        <v>78</v>
      </c>
      <c r="AG2948" t="s">
        <v>240</v>
      </c>
      <c r="AH2948" t="s">
        <v>145</v>
      </c>
      <c r="AI2948" t="s">
        <v>138</v>
      </c>
      <c r="AJ2948" t="str">
        <f t="shared" si="46"/>
        <v>Jan</v>
      </c>
    </row>
    <row r="2949" spans="1:36" x14ac:dyDescent="0.3">
      <c r="A2949" t="s">
        <v>7355</v>
      </c>
      <c r="B2949" s="33">
        <v>45795</v>
      </c>
      <c r="C2949" t="s">
        <v>95</v>
      </c>
      <c r="D2949" t="s">
        <v>7356</v>
      </c>
      <c r="E2949" t="s">
        <v>174</v>
      </c>
      <c r="F2949" t="s">
        <v>172</v>
      </c>
      <c r="G2949" t="s">
        <v>158</v>
      </c>
      <c r="H2949" t="s">
        <v>155</v>
      </c>
      <c r="I2949">
        <v>740</v>
      </c>
      <c r="J2949" t="s">
        <v>381</v>
      </c>
      <c r="K2949" t="s">
        <v>818</v>
      </c>
      <c r="L2949" t="s">
        <v>1518</v>
      </c>
      <c r="M2949" t="s">
        <v>299</v>
      </c>
      <c r="N2949">
        <v>109</v>
      </c>
      <c r="O2949">
        <v>20</v>
      </c>
      <c r="P2949">
        <v>12</v>
      </c>
      <c r="Q2949" t="s">
        <v>73</v>
      </c>
      <c r="R2949" t="s">
        <v>238</v>
      </c>
      <c r="S2949" t="s">
        <v>239</v>
      </c>
      <c r="T2949">
        <v>186</v>
      </c>
      <c r="U2949">
        <v>139</v>
      </c>
      <c r="V2949">
        <v>74.73</v>
      </c>
      <c r="W2949" t="s">
        <v>133</v>
      </c>
      <c r="X2949">
        <v>10465</v>
      </c>
      <c r="Y2949">
        <v>1454635</v>
      </c>
      <c r="Z2949">
        <v>30719</v>
      </c>
      <c r="AA2949">
        <v>101331</v>
      </c>
      <c r="AB2949">
        <v>1586685</v>
      </c>
      <c r="AC2949">
        <v>1161805</v>
      </c>
      <c r="AD2949">
        <v>424880</v>
      </c>
      <c r="AE2949" t="s">
        <v>78</v>
      </c>
      <c r="AF2949" t="s">
        <v>81</v>
      </c>
      <c r="AG2949" t="s">
        <v>240</v>
      </c>
      <c r="AH2949" t="s">
        <v>144</v>
      </c>
      <c r="AI2949" t="s">
        <v>139</v>
      </c>
      <c r="AJ2949" t="str">
        <f t="shared" si="46"/>
        <v>May</v>
      </c>
    </row>
    <row r="2950" spans="1:36" x14ac:dyDescent="0.3">
      <c r="A2950" t="s">
        <v>7357</v>
      </c>
      <c r="B2950" s="33">
        <v>45713</v>
      </c>
      <c r="C2950" t="s">
        <v>93</v>
      </c>
      <c r="D2950" t="s">
        <v>7358</v>
      </c>
      <c r="E2950" t="s">
        <v>179</v>
      </c>
      <c r="F2950" t="s">
        <v>180</v>
      </c>
      <c r="G2950" t="s">
        <v>166</v>
      </c>
      <c r="H2950" t="s">
        <v>160</v>
      </c>
      <c r="I2950">
        <v>1259</v>
      </c>
      <c r="J2950" t="s">
        <v>447</v>
      </c>
      <c r="K2950" t="s">
        <v>3077</v>
      </c>
      <c r="L2950" t="s">
        <v>1077</v>
      </c>
      <c r="M2950" t="s">
        <v>2603</v>
      </c>
      <c r="N2950">
        <v>161</v>
      </c>
      <c r="O2950">
        <v>10</v>
      </c>
      <c r="P2950">
        <v>14</v>
      </c>
      <c r="Q2950" t="s">
        <v>73</v>
      </c>
      <c r="R2950" t="s">
        <v>238</v>
      </c>
      <c r="S2950" t="s">
        <v>239</v>
      </c>
      <c r="T2950">
        <v>220</v>
      </c>
      <c r="U2950">
        <v>170</v>
      </c>
      <c r="V2950">
        <v>77.27</v>
      </c>
      <c r="W2950" t="s">
        <v>133</v>
      </c>
      <c r="X2950">
        <v>7314</v>
      </c>
      <c r="Y2950">
        <v>1243380</v>
      </c>
      <c r="Z2950">
        <v>63750</v>
      </c>
      <c r="AA2950">
        <v>53210</v>
      </c>
      <c r="AB2950">
        <v>1360340</v>
      </c>
      <c r="AC2950">
        <v>930899</v>
      </c>
      <c r="AD2950">
        <v>429441</v>
      </c>
      <c r="AE2950" t="s">
        <v>72</v>
      </c>
      <c r="AF2950" t="s">
        <v>81</v>
      </c>
      <c r="AG2950" t="s">
        <v>240</v>
      </c>
      <c r="AH2950" t="s">
        <v>144</v>
      </c>
      <c r="AI2950" t="s">
        <v>139</v>
      </c>
      <c r="AJ2950" t="str">
        <f t="shared" si="46"/>
        <v>Feb</v>
      </c>
    </row>
    <row r="2951" spans="1:36" x14ac:dyDescent="0.3">
      <c r="A2951" t="s">
        <v>7359</v>
      </c>
      <c r="B2951" s="33">
        <v>45932</v>
      </c>
      <c r="C2951" t="s">
        <v>96</v>
      </c>
      <c r="D2951" t="s">
        <v>7360</v>
      </c>
      <c r="E2951" t="s">
        <v>180</v>
      </c>
      <c r="F2951" t="s">
        <v>174</v>
      </c>
      <c r="G2951" t="s">
        <v>160</v>
      </c>
      <c r="H2951" t="s">
        <v>158</v>
      </c>
      <c r="I2951">
        <v>571</v>
      </c>
      <c r="J2951" t="s">
        <v>451</v>
      </c>
      <c r="K2951" t="s">
        <v>2273</v>
      </c>
      <c r="L2951" t="s">
        <v>1163</v>
      </c>
      <c r="M2951" t="s">
        <v>2273</v>
      </c>
      <c r="N2951">
        <v>91</v>
      </c>
      <c r="O2951">
        <v>13</v>
      </c>
      <c r="P2951">
        <v>-10</v>
      </c>
      <c r="Q2951" t="s">
        <v>73</v>
      </c>
      <c r="R2951" t="s">
        <v>238</v>
      </c>
      <c r="S2951" t="s">
        <v>239</v>
      </c>
      <c r="T2951">
        <v>150</v>
      </c>
      <c r="U2951">
        <v>143</v>
      </c>
      <c r="V2951">
        <v>95.33</v>
      </c>
      <c r="W2951" t="s">
        <v>133</v>
      </c>
      <c r="X2951">
        <v>5186</v>
      </c>
      <c r="Y2951">
        <v>741598</v>
      </c>
      <c r="Z2951">
        <v>59774</v>
      </c>
      <c r="AA2951">
        <v>107107</v>
      </c>
      <c r="AB2951">
        <v>908479</v>
      </c>
      <c r="AC2951">
        <v>667283</v>
      </c>
      <c r="AD2951">
        <v>241196</v>
      </c>
      <c r="AE2951" t="s">
        <v>81</v>
      </c>
      <c r="AF2951" t="s">
        <v>78</v>
      </c>
      <c r="AG2951" t="s">
        <v>240</v>
      </c>
      <c r="AH2951" t="s">
        <v>146</v>
      </c>
      <c r="AI2951" t="s">
        <v>140</v>
      </c>
      <c r="AJ2951" t="str">
        <f t="shared" si="46"/>
        <v>Oct</v>
      </c>
    </row>
    <row r="2952" spans="1:36" x14ac:dyDescent="0.3">
      <c r="A2952" t="s">
        <v>7361</v>
      </c>
      <c r="B2952" s="33">
        <v>45728</v>
      </c>
      <c r="C2952" t="s">
        <v>97</v>
      </c>
      <c r="D2952" t="s">
        <v>7362</v>
      </c>
      <c r="E2952" t="s">
        <v>174</v>
      </c>
      <c r="F2952" t="s">
        <v>175</v>
      </c>
      <c r="G2952" t="s">
        <v>158</v>
      </c>
      <c r="H2952" t="s">
        <v>163</v>
      </c>
      <c r="I2952">
        <v>1680</v>
      </c>
      <c r="J2952" t="s">
        <v>504</v>
      </c>
      <c r="K2952" t="s">
        <v>1032</v>
      </c>
      <c r="L2952" t="s">
        <v>236</v>
      </c>
      <c r="M2952" t="s">
        <v>1032</v>
      </c>
      <c r="N2952">
        <v>264</v>
      </c>
      <c r="O2952">
        <v>0</v>
      </c>
      <c r="P2952">
        <v>-7</v>
      </c>
      <c r="Q2952" t="s">
        <v>70</v>
      </c>
      <c r="R2952" t="s">
        <v>238</v>
      </c>
      <c r="S2952" t="s">
        <v>239</v>
      </c>
      <c r="T2952">
        <v>180</v>
      </c>
      <c r="U2952">
        <v>148</v>
      </c>
      <c r="V2952">
        <v>82.22</v>
      </c>
      <c r="W2952" t="s">
        <v>133</v>
      </c>
      <c r="X2952">
        <v>5106</v>
      </c>
      <c r="Y2952">
        <v>755688</v>
      </c>
      <c r="Z2952">
        <v>62900</v>
      </c>
      <c r="AA2952">
        <v>23680</v>
      </c>
      <c r="AB2952">
        <v>842268</v>
      </c>
      <c r="AC2952">
        <v>725387</v>
      </c>
      <c r="AD2952">
        <v>116881</v>
      </c>
      <c r="AE2952" t="s">
        <v>78</v>
      </c>
      <c r="AF2952" t="s">
        <v>75</v>
      </c>
      <c r="AG2952" t="s">
        <v>240</v>
      </c>
      <c r="AH2952" t="s">
        <v>144</v>
      </c>
      <c r="AI2952" t="s">
        <v>139</v>
      </c>
      <c r="AJ2952" t="str">
        <f t="shared" si="46"/>
        <v>Mar</v>
      </c>
    </row>
    <row r="2953" spans="1:36" x14ac:dyDescent="0.3">
      <c r="A2953" t="s">
        <v>7363</v>
      </c>
      <c r="B2953" s="33">
        <v>45706</v>
      </c>
      <c r="C2953" t="s">
        <v>98</v>
      </c>
      <c r="D2953" t="s">
        <v>7364</v>
      </c>
      <c r="E2953" t="s">
        <v>178</v>
      </c>
      <c r="F2953" t="s">
        <v>176</v>
      </c>
      <c r="G2953" t="s">
        <v>157</v>
      </c>
      <c r="H2953" t="s">
        <v>156</v>
      </c>
      <c r="I2953">
        <v>1114</v>
      </c>
      <c r="J2953" t="s">
        <v>345</v>
      </c>
      <c r="K2953" t="s">
        <v>3422</v>
      </c>
      <c r="L2953" t="s">
        <v>377</v>
      </c>
      <c r="M2953" t="s">
        <v>3422</v>
      </c>
      <c r="N2953">
        <v>172</v>
      </c>
      <c r="O2953">
        <v>0</v>
      </c>
      <c r="P2953">
        <v>-10</v>
      </c>
      <c r="Q2953" t="s">
        <v>70</v>
      </c>
      <c r="R2953" t="s">
        <v>238</v>
      </c>
      <c r="S2953" t="s">
        <v>239</v>
      </c>
      <c r="T2953">
        <v>189</v>
      </c>
      <c r="U2953">
        <v>185</v>
      </c>
      <c r="V2953">
        <v>97.88</v>
      </c>
      <c r="W2953" t="s">
        <v>133</v>
      </c>
      <c r="X2953">
        <v>5021</v>
      </c>
      <c r="Y2953">
        <v>928885</v>
      </c>
      <c r="Z2953">
        <v>78070</v>
      </c>
      <c r="AA2953">
        <v>133940</v>
      </c>
      <c r="AB2953">
        <v>1140895</v>
      </c>
      <c r="AC2953">
        <v>862226</v>
      </c>
      <c r="AD2953">
        <v>278669</v>
      </c>
      <c r="AE2953" t="s">
        <v>75</v>
      </c>
      <c r="AF2953" t="s">
        <v>81</v>
      </c>
      <c r="AG2953" t="s">
        <v>240</v>
      </c>
      <c r="AH2953" t="s">
        <v>146</v>
      </c>
      <c r="AI2953" t="s">
        <v>139</v>
      </c>
      <c r="AJ2953" t="str">
        <f t="shared" si="46"/>
        <v>Feb</v>
      </c>
    </row>
    <row r="2954" spans="1:36" x14ac:dyDescent="0.3">
      <c r="A2954" t="s">
        <v>7365</v>
      </c>
      <c r="B2954" s="33">
        <v>45730</v>
      </c>
      <c r="C2954" t="s">
        <v>93</v>
      </c>
      <c r="D2954" t="s">
        <v>7366</v>
      </c>
      <c r="E2954" t="s">
        <v>174</v>
      </c>
      <c r="F2954" t="s">
        <v>179</v>
      </c>
      <c r="G2954" t="s">
        <v>158</v>
      </c>
      <c r="H2954" t="s">
        <v>166</v>
      </c>
      <c r="I2954">
        <v>779</v>
      </c>
      <c r="J2954" t="s">
        <v>314</v>
      </c>
      <c r="K2954" t="s">
        <v>1536</v>
      </c>
      <c r="L2954" t="s">
        <v>581</v>
      </c>
      <c r="M2954" t="s">
        <v>744</v>
      </c>
      <c r="N2954">
        <v>132</v>
      </c>
      <c r="O2954">
        <v>0</v>
      </c>
      <c r="P2954">
        <v>3</v>
      </c>
      <c r="Q2954" t="s">
        <v>70</v>
      </c>
      <c r="R2954" t="s">
        <v>238</v>
      </c>
      <c r="S2954" t="s">
        <v>239</v>
      </c>
      <c r="T2954">
        <v>189</v>
      </c>
      <c r="U2954">
        <v>154</v>
      </c>
      <c r="V2954">
        <v>81.48</v>
      </c>
      <c r="W2954" t="s">
        <v>133</v>
      </c>
      <c r="X2954">
        <v>8493</v>
      </c>
      <c r="Y2954">
        <v>1307922</v>
      </c>
      <c r="Z2954">
        <v>46354</v>
      </c>
      <c r="AA2954">
        <v>104104</v>
      </c>
      <c r="AB2954">
        <v>1458380</v>
      </c>
      <c r="AC2954">
        <v>1196121</v>
      </c>
      <c r="AD2954">
        <v>262259</v>
      </c>
      <c r="AE2954" t="s">
        <v>78</v>
      </c>
      <c r="AF2954" t="s">
        <v>72</v>
      </c>
      <c r="AG2954" t="s">
        <v>240</v>
      </c>
      <c r="AH2954" t="s">
        <v>144</v>
      </c>
      <c r="AI2954" t="s">
        <v>138</v>
      </c>
      <c r="AJ2954" t="str">
        <f t="shared" si="46"/>
        <v>Mar</v>
      </c>
    </row>
    <row r="2955" spans="1:36" x14ac:dyDescent="0.3">
      <c r="A2955" t="s">
        <v>7367</v>
      </c>
      <c r="B2955" s="33">
        <v>45849</v>
      </c>
      <c r="C2955" t="s">
        <v>97</v>
      </c>
      <c r="D2955" t="s">
        <v>7368</v>
      </c>
      <c r="E2955" t="s">
        <v>177</v>
      </c>
      <c r="F2955" t="s">
        <v>181</v>
      </c>
      <c r="G2955" t="s">
        <v>162</v>
      </c>
      <c r="H2955" t="s">
        <v>159</v>
      </c>
      <c r="I2955">
        <v>1399</v>
      </c>
      <c r="J2955" t="s">
        <v>682</v>
      </c>
      <c r="K2955" t="s">
        <v>1080</v>
      </c>
      <c r="L2955" t="s">
        <v>938</v>
      </c>
      <c r="M2955" t="s">
        <v>3460</v>
      </c>
      <c r="N2955">
        <v>194</v>
      </c>
      <c r="O2955">
        <v>25</v>
      </c>
      <c r="P2955">
        <v>18</v>
      </c>
      <c r="Q2955" t="s">
        <v>73</v>
      </c>
      <c r="R2955" t="s">
        <v>238</v>
      </c>
      <c r="S2955" t="s">
        <v>239</v>
      </c>
      <c r="T2955">
        <v>180</v>
      </c>
      <c r="U2955">
        <v>112</v>
      </c>
      <c r="V2955">
        <v>62.22</v>
      </c>
      <c r="W2955" t="s">
        <v>133</v>
      </c>
      <c r="X2955">
        <v>4405</v>
      </c>
      <c r="Y2955">
        <v>493360</v>
      </c>
      <c r="Z2955">
        <v>44464</v>
      </c>
      <c r="AA2955">
        <v>76608</v>
      </c>
      <c r="AB2955">
        <v>614432</v>
      </c>
      <c r="AC2955">
        <v>392756</v>
      </c>
      <c r="AD2955">
        <v>221676</v>
      </c>
      <c r="AE2955" t="s">
        <v>78</v>
      </c>
      <c r="AF2955" t="s">
        <v>81</v>
      </c>
      <c r="AG2955" t="s">
        <v>240</v>
      </c>
      <c r="AH2955" t="s">
        <v>144</v>
      </c>
      <c r="AI2955" t="s">
        <v>139</v>
      </c>
      <c r="AJ2955" t="str">
        <f t="shared" si="46"/>
        <v>Jul</v>
      </c>
    </row>
    <row r="2956" spans="1:36" x14ac:dyDescent="0.3">
      <c r="A2956" t="s">
        <v>7369</v>
      </c>
      <c r="B2956" s="33">
        <v>45667</v>
      </c>
      <c r="C2956" t="s">
        <v>97</v>
      </c>
      <c r="D2956" t="s">
        <v>7370</v>
      </c>
      <c r="E2956" t="s">
        <v>172</v>
      </c>
      <c r="F2956" t="s">
        <v>179</v>
      </c>
      <c r="G2956" t="s">
        <v>155</v>
      </c>
      <c r="H2956" t="s">
        <v>166</v>
      </c>
      <c r="I2956">
        <v>2044</v>
      </c>
      <c r="J2956" t="s">
        <v>1045</v>
      </c>
      <c r="K2956" t="s">
        <v>495</v>
      </c>
      <c r="L2956" t="s">
        <v>1688</v>
      </c>
      <c r="M2956" t="s">
        <v>3015</v>
      </c>
      <c r="N2956">
        <v>311</v>
      </c>
      <c r="O2956">
        <v>43</v>
      </c>
      <c r="P2956">
        <v>32</v>
      </c>
      <c r="Q2956" t="s">
        <v>76</v>
      </c>
      <c r="R2956" t="s">
        <v>238</v>
      </c>
      <c r="S2956" t="s">
        <v>239</v>
      </c>
      <c r="T2956">
        <v>180</v>
      </c>
      <c r="U2956">
        <v>107</v>
      </c>
      <c r="V2956">
        <v>59.44</v>
      </c>
      <c r="W2956" t="s">
        <v>133</v>
      </c>
      <c r="X2956">
        <v>8709</v>
      </c>
      <c r="Y2956">
        <v>931863</v>
      </c>
      <c r="Z2956">
        <v>25787</v>
      </c>
      <c r="AA2956">
        <v>26108</v>
      </c>
      <c r="AB2956">
        <v>983758</v>
      </c>
      <c r="AC2956">
        <v>597042</v>
      </c>
      <c r="AD2956">
        <v>386716</v>
      </c>
      <c r="AE2956" t="s">
        <v>81</v>
      </c>
      <c r="AF2956" t="s">
        <v>72</v>
      </c>
      <c r="AG2956" t="s">
        <v>240</v>
      </c>
      <c r="AH2956" t="s">
        <v>147</v>
      </c>
      <c r="AI2956" t="s">
        <v>138</v>
      </c>
      <c r="AJ2956" t="str">
        <f t="shared" si="46"/>
        <v>Jan</v>
      </c>
    </row>
    <row r="2957" spans="1:36" x14ac:dyDescent="0.3">
      <c r="A2957" t="s">
        <v>7371</v>
      </c>
      <c r="B2957" s="33">
        <v>45894</v>
      </c>
      <c r="C2957" t="s">
        <v>93</v>
      </c>
      <c r="D2957" t="s">
        <v>7372</v>
      </c>
      <c r="E2957" t="s">
        <v>177</v>
      </c>
      <c r="F2957" t="s">
        <v>180</v>
      </c>
      <c r="G2957" t="s">
        <v>162</v>
      </c>
      <c r="H2957" t="s">
        <v>160</v>
      </c>
      <c r="I2957">
        <v>2003</v>
      </c>
      <c r="J2957" t="s">
        <v>504</v>
      </c>
      <c r="K2957" t="s">
        <v>1032</v>
      </c>
      <c r="L2957" t="s">
        <v>236</v>
      </c>
      <c r="M2957" t="s">
        <v>424</v>
      </c>
      <c r="N2957">
        <v>264</v>
      </c>
      <c r="O2957">
        <v>0</v>
      </c>
      <c r="P2957">
        <v>15</v>
      </c>
      <c r="Q2957" t="s">
        <v>73</v>
      </c>
      <c r="R2957" t="s">
        <v>238</v>
      </c>
      <c r="S2957" t="s">
        <v>239</v>
      </c>
      <c r="T2957">
        <v>180</v>
      </c>
      <c r="U2957">
        <v>156</v>
      </c>
      <c r="V2957">
        <v>86.67</v>
      </c>
      <c r="W2957" t="s">
        <v>135</v>
      </c>
      <c r="X2957">
        <v>10709</v>
      </c>
      <c r="Y2957">
        <v>1670604</v>
      </c>
      <c r="Z2957">
        <v>40716</v>
      </c>
      <c r="AA2957">
        <v>47268</v>
      </c>
      <c r="AB2957">
        <v>1758588</v>
      </c>
      <c r="AC2957">
        <v>1388200</v>
      </c>
      <c r="AD2957">
        <v>370388</v>
      </c>
      <c r="AE2957" t="s">
        <v>78</v>
      </c>
      <c r="AF2957" t="s">
        <v>81</v>
      </c>
      <c r="AG2957" t="s">
        <v>240</v>
      </c>
      <c r="AH2957" t="s">
        <v>145</v>
      </c>
      <c r="AI2957" t="s">
        <v>139</v>
      </c>
      <c r="AJ2957" t="str">
        <f t="shared" si="46"/>
        <v>Aug</v>
      </c>
    </row>
    <row r="2958" spans="1:36" x14ac:dyDescent="0.3">
      <c r="A2958" t="s">
        <v>7373</v>
      </c>
      <c r="B2958" s="33">
        <v>45713</v>
      </c>
      <c r="C2958" t="s">
        <v>95</v>
      </c>
      <c r="D2958" t="s">
        <v>7374</v>
      </c>
      <c r="E2958" t="s">
        <v>180</v>
      </c>
      <c r="F2958" t="s">
        <v>173</v>
      </c>
      <c r="G2958" t="s">
        <v>160</v>
      </c>
      <c r="H2958" t="s">
        <v>161</v>
      </c>
      <c r="I2958">
        <v>529</v>
      </c>
      <c r="J2958" t="s">
        <v>621</v>
      </c>
      <c r="K2958" t="s">
        <v>1929</v>
      </c>
      <c r="L2958" t="s">
        <v>236</v>
      </c>
      <c r="M2958" t="s">
        <v>1929</v>
      </c>
      <c r="N2958">
        <v>96</v>
      </c>
      <c r="O2958">
        <v>0</v>
      </c>
      <c r="P2958">
        <v>-10</v>
      </c>
      <c r="Q2958" t="s">
        <v>70</v>
      </c>
      <c r="R2958" t="s">
        <v>238</v>
      </c>
      <c r="S2958" t="s">
        <v>239</v>
      </c>
      <c r="T2958">
        <v>150</v>
      </c>
      <c r="U2958">
        <v>137</v>
      </c>
      <c r="V2958">
        <v>91.33</v>
      </c>
      <c r="W2958" t="s">
        <v>133</v>
      </c>
      <c r="X2958">
        <v>10068</v>
      </c>
      <c r="Y2958">
        <v>1379316</v>
      </c>
      <c r="Z2958">
        <v>68637</v>
      </c>
      <c r="AA2958">
        <v>37675</v>
      </c>
      <c r="AB2958">
        <v>1485628</v>
      </c>
      <c r="AC2958">
        <v>996992</v>
      </c>
      <c r="AD2958">
        <v>488636</v>
      </c>
      <c r="AE2958" t="s">
        <v>81</v>
      </c>
      <c r="AF2958" t="s">
        <v>78</v>
      </c>
      <c r="AG2958" t="s">
        <v>240</v>
      </c>
      <c r="AH2958" t="s">
        <v>147</v>
      </c>
      <c r="AI2958" t="s">
        <v>139</v>
      </c>
      <c r="AJ2958" t="str">
        <f t="shared" si="46"/>
        <v>Feb</v>
      </c>
    </row>
    <row r="2959" spans="1:36" x14ac:dyDescent="0.3">
      <c r="A2959" t="s">
        <v>7375</v>
      </c>
      <c r="B2959" s="33">
        <v>45694</v>
      </c>
      <c r="C2959" t="s">
        <v>96</v>
      </c>
      <c r="D2959" t="s">
        <v>7376</v>
      </c>
      <c r="E2959" t="s">
        <v>176</v>
      </c>
      <c r="F2959" t="s">
        <v>174</v>
      </c>
      <c r="G2959" t="s">
        <v>156</v>
      </c>
      <c r="H2959" t="s">
        <v>158</v>
      </c>
      <c r="I2959">
        <v>2108</v>
      </c>
      <c r="J2959" t="s">
        <v>492</v>
      </c>
      <c r="K2959" t="s">
        <v>1965</v>
      </c>
      <c r="L2959" t="s">
        <v>1688</v>
      </c>
      <c r="M2959" t="s">
        <v>1575</v>
      </c>
      <c r="N2959">
        <v>272</v>
      </c>
      <c r="O2959">
        <v>43</v>
      </c>
      <c r="P2959">
        <v>45</v>
      </c>
      <c r="Q2959" t="s">
        <v>76</v>
      </c>
      <c r="R2959" t="s">
        <v>238</v>
      </c>
      <c r="S2959" t="s">
        <v>239</v>
      </c>
      <c r="T2959">
        <v>186</v>
      </c>
      <c r="U2959">
        <v>133</v>
      </c>
      <c r="V2959">
        <v>71.510000000000005</v>
      </c>
      <c r="W2959" t="s">
        <v>133</v>
      </c>
      <c r="X2959">
        <v>7070</v>
      </c>
      <c r="Y2959">
        <v>940310</v>
      </c>
      <c r="Z2959">
        <v>47880</v>
      </c>
      <c r="AA2959">
        <v>46816</v>
      </c>
      <c r="AB2959">
        <v>1035006</v>
      </c>
      <c r="AC2959">
        <v>606743</v>
      </c>
      <c r="AD2959">
        <v>428263</v>
      </c>
      <c r="AE2959" t="s">
        <v>81</v>
      </c>
      <c r="AF2959" t="s">
        <v>78</v>
      </c>
      <c r="AG2959" t="s">
        <v>240</v>
      </c>
      <c r="AH2959" t="s">
        <v>144</v>
      </c>
      <c r="AI2959" t="s">
        <v>139</v>
      </c>
      <c r="AJ2959" t="str">
        <f t="shared" si="46"/>
        <v>Feb</v>
      </c>
    </row>
    <row r="2960" spans="1:36" x14ac:dyDescent="0.3">
      <c r="A2960" t="s">
        <v>7377</v>
      </c>
      <c r="B2960" s="33">
        <v>45686</v>
      </c>
      <c r="C2960" t="s">
        <v>96</v>
      </c>
      <c r="D2960" t="s">
        <v>7378</v>
      </c>
      <c r="E2960" t="s">
        <v>173</v>
      </c>
      <c r="F2960" t="s">
        <v>175</v>
      </c>
      <c r="G2960" t="s">
        <v>161</v>
      </c>
      <c r="H2960" t="s">
        <v>163</v>
      </c>
      <c r="I2960">
        <v>2049</v>
      </c>
      <c r="J2960" t="s">
        <v>529</v>
      </c>
      <c r="K2960" t="s">
        <v>3893</v>
      </c>
      <c r="L2960" t="s">
        <v>529</v>
      </c>
      <c r="M2960" t="s">
        <v>2647</v>
      </c>
      <c r="N2960">
        <v>294</v>
      </c>
      <c r="O2960">
        <v>15</v>
      </c>
      <c r="P2960">
        <v>8</v>
      </c>
      <c r="Q2960" t="s">
        <v>73</v>
      </c>
      <c r="R2960" t="s">
        <v>238</v>
      </c>
      <c r="S2960" t="s">
        <v>239</v>
      </c>
      <c r="T2960">
        <v>180</v>
      </c>
      <c r="U2960">
        <v>119</v>
      </c>
      <c r="V2960">
        <v>66.11</v>
      </c>
      <c r="W2960" t="s">
        <v>133</v>
      </c>
      <c r="X2960">
        <v>4996</v>
      </c>
      <c r="Y2960">
        <v>594524</v>
      </c>
      <c r="Z2960">
        <v>57953</v>
      </c>
      <c r="AA2960">
        <v>84847</v>
      </c>
      <c r="AB2960">
        <v>737324</v>
      </c>
      <c r="AC2960">
        <v>452003</v>
      </c>
      <c r="AD2960">
        <v>285321</v>
      </c>
      <c r="AE2960" t="s">
        <v>78</v>
      </c>
      <c r="AF2960" t="s">
        <v>75</v>
      </c>
      <c r="AG2960" t="s">
        <v>240</v>
      </c>
      <c r="AH2960" t="s">
        <v>144</v>
      </c>
      <c r="AI2960" t="s">
        <v>138</v>
      </c>
      <c r="AJ2960" t="str">
        <f t="shared" si="46"/>
        <v>Jan</v>
      </c>
    </row>
    <row r="2961" spans="1:36" x14ac:dyDescent="0.3">
      <c r="A2961" t="s">
        <v>7379</v>
      </c>
      <c r="B2961" s="33">
        <v>45689</v>
      </c>
      <c r="C2961" t="s">
        <v>95</v>
      </c>
      <c r="D2961" t="s">
        <v>7380</v>
      </c>
      <c r="E2961" t="s">
        <v>179</v>
      </c>
      <c r="F2961" t="s">
        <v>178</v>
      </c>
      <c r="G2961" t="s">
        <v>166</v>
      </c>
      <c r="H2961" t="s">
        <v>157</v>
      </c>
      <c r="I2961">
        <v>652</v>
      </c>
      <c r="J2961" t="s">
        <v>414</v>
      </c>
      <c r="K2961" t="s">
        <v>2004</v>
      </c>
      <c r="L2961" t="s">
        <v>1505</v>
      </c>
      <c r="M2961" t="s">
        <v>2004</v>
      </c>
      <c r="N2961">
        <v>101</v>
      </c>
      <c r="O2961">
        <v>6</v>
      </c>
      <c r="P2961">
        <v>-10</v>
      </c>
      <c r="Q2961" t="s">
        <v>73</v>
      </c>
      <c r="R2961" t="s">
        <v>238</v>
      </c>
      <c r="S2961" t="s">
        <v>239</v>
      </c>
      <c r="T2961">
        <v>180</v>
      </c>
      <c r="U2961">
        <v>95</v>
      </c>
      <c r="V2961">
        <v>52.78</v>
      </c>
      <c r="W2961" t="s">
        <v>133</v>
      </c>
      <c r="X2961">
        <v>5431</v>
      </c>
      <c r="Y2961">
        <v>515945</v>
      </c>
      <c r="Z2961">
        <v>30020</v>
      </c>
      <c r="AA2961">
        <v>30780</v>
      </c>
      <c r="AB2961">
        <v>576745</v>
      </c>
      <c r="AC2961">
        <v>386617</v>
      </c>
      <c r="AD2961">
        <v>190128</v>
      </c>
      <c r="AE2961" t="s">
        <v>72</v>
      </c>
      <c r="AF2961" t="s">
        <v>75</v>
      </c>
      <c r="AG2961" t="s">
        <v>240</v>
      </c>
      <c r="AH2961" t="s">
        <v>144</v>
      </c>
      <c r="AI2961" t="s">
        <v>140</v>
      </c>
      <c r="AJ2961" t="str">
        <f t="shared" si="46"/>
        <v>Feb</v>
      </c>
    </row>
    <row r="2962" spans="1:36" x14ac:dyDescent="0.3">
      <c r="A2962" t="s">
        <v>7381</v>
      </c>
      <c r="B2962" s="33">
        <v>45914</v>
      </c>
      <c r="C2962" t="s">
        <v>93</v>
      </c>
      <c r="D2962" t="s">
        <v>7382</v>
      </c>
      <c r="E2962" t="s">
        <v>175</v>
      </c>
      <c r="F2962" t="s">
        <v>176</v>
      </c>
      <c r="G2962" t="s">
        <v>163</v>
      </c>
      <c r="H2962" t="s">
        <v>156</v>
      </c>
      <c r="I2962">
        <v>632</v>
      </c>
      <c r="J2962" t="s">
        <v>236</v>
      </c>
      <c r="K2962" t="s">
        <v>1069</v>
      </c>
      <c r="L2962" t="s">
        <v>236</v>
      </c>
      <c r="M2962" t="s">
        <v>1028</v>
      </c>
      <c r="N2962">
        <v>112</v>
      </c>
      <c r="O2962">
        <v>0</v>
      </c>
      <c r="P2962">
        <v>21</v>
      </c>
      <c r="Q2962" t="s">
        <v>73</v>
      </c>
      <c r="R2962" t="s">
        <v>238</v>
      </c>
      <c r="S2962" t="s">
        <v>239</v>
      </c>
      <c r="T2962">
        <v>150</v>
      </c>
      <c r="U2962">
        <v>106</v>
      </c>
      <c r="V2962">
        <v>70.67</v>
      </c>
      <c r="W2962" t="s">
        <v>135</v>
      </c>
      <c r="X2962">
        <v>5714</v>
      </c>
      <c r="Y2962">
        <v>605684</v>
      </c>
      <c r="Z2962">
        <v>17066</v>
      </c>
      <c r="AA2962">
        <v>25652</v>
      </c>
      <c r="AB2962">
        <v>648402</v>
      </c>
      <c r="AC2962">
        <v>388095</v>
      </c>
      <c r="AD2962">
        <v>260307</v>
      </c>
      <c r="AE2962" t="s">
        <v>75</v>
      </c>
      <c r="AF2962" t="s">
        <v>81</v>
      </c>
      <c r="AG2962" t="s">
        <v>240</v>
      </c>
      <c r="AH2962" t="s">
        <v>145</v>
      </c>
      <c r="AI2962" t="s">
        <v>138</v>
      </c>
      <c r="AJ2962" t="str">
        <f t="shared" si="46"/>
        <v>Sep</v>
      </c>
    </row>
    <row r="2963" spans="1:36" x14ac:dyDescent="0.3">
      <c r="A2963" t="s">
        <v>7383</v>
      </c>
      <c r="B2963" s="33">
        <v>45892</v>
      </c>
      <c r="C2963" t="s">
        <v>98</v>
      </c>
      <c r="D2963" t="s">
        <v>7384</v>
      </c>
      <c r="E2963" t="s">
        <v>181</v>
      </c>
      <c r="F2963" t="s">
        <v>179</v>
      </c>
      <c r="G2963" t="s">
        <v>159</v>
      </c>
      <c r="H2963" t="s">
        <v>166</v>
      </c>
      <c r="I2963">
        <v>1297</v>
      </c>
      <c r="J2963" t="s">
        <v>236</v>
      </c>
      <c r="K2963" t="s">
        <v>1698</v>
      </c>
      <c r="L2963" t="s">
        <v>621</v>
      </c>
      <c r="M2963" t="s">
        <v>882</v>
      </c>
      <c r="N2963">
        <v>202</v>
      </c>
      <c r="O2963">
        <v>30</v>
      </c>
      <c r="P2963">
        <v>10</v>
      </c>
      <c r="Q2963" t="s">
        <v>73</v>
      </c>
      <c r="R2963" t="s">
        <v>238</v>
      </c>
      <c r="S2963" t="s">
        <v>239</v>
      </c>
      <c r="T2963">
        <v>150</v>
      </c>
      <c r="U2963">
        <v>107</v>
      </c>
      <c r="V2963">
        <v>71.33</v>
      </c>
      <c r="W2963" t="s">
        <v>133</v>
      </c>
      <c r="X2963">
        <v>7125</v>
      </c>
      <c r="Y2963">
        <v>762375</v>
      </c>
      <c r="Z2963">
        <v>56068</v>
      </c>
      <c r="AA2963">
        <v>36059</v>
      </c>
      <c r="AB2963">
        <v>854502</v>
      </c>
      <c r="AC2963">
        <v>746749</v>
      </c>
      <c r="AD2963">
        <v>107753</v>
      </c>
      <c r="AE2963" t="s">
        <v>81</v>
      </c>
      <c r="AF2963" t="s">
        <v>72</v>
      </c>
      <c r="AG2963" t="s">
        <v>240</v>
      </c>
      <c r="AH2963" t="s">
        <v>144</v>
      </c>
      <c r="AI2963" t="s">
        <v>139</v>
      </c>
      <c r="AJ2963" t="str">
        <f t="shared" si="46"/>
        <v>Aug</v>
      </c>
    </row>
    <row r="2964" spans="1:36" x14ac:dyDescent="0.3">
      <c r="A2964" t="s">
        <v>7385</v>
      </c>
      <c r="B2964" s="33">
        <v>45734</v>
      </c>
      <c r="C2964" t="s">
        <v>93</v>
      </c>
      <c r="D2964" t="s">
        <v>7386</v>
      </c>
      <c r="E2964" t="s">
        <v>180</v>
      </c>
      <c r="F2964" t="s">
        <v>175</v>
      </c>
      <c r="G2964" t="s">
        <v>160</v>
      </c>
      <c r="H2964" t="s">
        <v>163</v>
      </c>
      <c r="I2964">
        <v>1193</v>
      </c>
      <c r="J2964" t="s">
        <v>626</v>
      </c>
      <c r="K2964" t="s">
        <v>2815</v>
      </c>
      <c r="N2964">
        <v>184</v>
      </c>
      <c r="O2964">
        <v>0</v>
      </c>
      <c r="P2964">
        <v>0</v>
      </c>
      <c r="Q2964" t="s">
        <v>67</v>
      </c>
      <c r="R2964" t="s">
        <v>245</v>
      </c>
      <c r="S2964" t="s">
        <v>123</v>
      </c>
      <c r="T2964">
        <v>189</v>
      </c>
      <c r="U2964">
        <v>0</v>
      </c>
      <c r="V2964">
        <v>0</v>
      </c>
      <c r="W2964" t="s">
        <v>133</v>
      </c>
      <c r="X2964">
        <v>8767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 t="s">
        <v>81</v>
      </c>
      <c r="AF2964" t="s">
        <v>75</v>
      </c>
      <c r="AG2964" t="s">
        <v>240</v>
      </c>
      <c r="AH2964" t="s">
        <v>147</v>
      </c>
      <c r="AI2964" t="s">
        <v>139</v>
      </c>
      <c r="AJ2964" t="str">
        <f t="shared" si="46"/>
        <v>Mar</v>
      </c>
    </row>
    <row r="2965" spans="1:36" x14ac:dyDescent="0.3">
      <c r="A2965" t="s">
        <v>7387</v>
      </c>
      <c r="B2965" s="33">
        <v>45868</v>
      </c>
      <c r="C2965" t="s">
        <v>98</v>
      </c>
      <c r="D2965" t="s">
        <v>7388</v>
      </c>
      <c r="E2965" t="s">
        <v>177</v>
      </c>
      <c r="F2965" t="s">
        <v>173</v>
      </c>
      <c r="G2965" t="s">
        <v>162</v>
      </c>
      <c r="H2965" t="s">
        <v>161</v>
      </c>
      <c r="I2965">
        <v>1495</v>
      </c>
      <c r="J2965" t="s">
        <v>633</v>
      </c>
      <c r="K2965" t="s">
        <v>845</v>
      </c>
      <c r="L2965" t="s">
        <v>1271</v>
      </c>
      <c r="M2965" t="s">
        <v>1051</v>
      </c>
      <c r="N2965">
        <v>203</v>
      </c>
      <c r="O2965">
        <v>29</v>
      </c>
      <c r="P2965">
        <v>26</v>
      </c>
      <c r="Q2965" t="s">
        <v>73</v>
      </c>
      <c r="R2965" t="s">
        <v>238</v>
      </c>
      <c r="S2965" t="s">
        <v>239</v>
      </c>
      <c r="T2965">
        <v>186</v>
      </c>
      <c r="U2965">
        <v>162</v>
      </c>
      <c r="V2965">
        <v>87.1</v>
      </c>
      <c r="W2965" t="s">
        <v>135</v>
      </c>
      <c r="X2965">
        <v>5897</v>
      </c>
      <c r="Y2965">
        <v>955314</v>
      </c>
      <c r="Z2965">
        <v>31266</v>
      </c>
      <c r="AA2965">
        <v>110160</v>
      </c>
      <c r="AB2965">
        <v>1096740</v>
      </c>
      <c r="AC2965">
        <v>683755</v>
      </c>
      <c r="AD2965">
        <v>412985</v>
      </c>
      <c r="AE2965" t="s">
        <v>78</v>
      </c>
      <c r="AF2965" t="s">
        <v>78</v>
      </c>
      <c r="AG2965" t="s">
        <v>240</v>
      </c>
      <c r="AH2965" t="s">
        <v>144</v>
      </c>
      <c r="AI2965" t="s">
        <v>138</v>
      </c>
      <c r="AJ2965" t="str">
        <f t="shared" si="46"/>
        <v>Jul</v>
      </c>
    </row>
    <row r="2966" spans="1:36" x14ac:dyDescent="0.3">
      <c r="A2966" t="s">
        <v>7389</v>
      </c>
      <c r="B2966" s="33">
        <v>45849</v>
      </c>
      <c r="C2966" t="s">
        <v>99</v>
      </c>
      <c r="D2966" t="s">
        <v>7390</v>
      </c>
      <c r="E2966" t="s">
        <v>173</v>
      </c>
      <c r="F2966" t="s">
        <v>172</v>
      </c>
      <c r="G2966" t="s">
        <v>161</v>
      </c>
      <c r="H2966" t="s">
        <v>155</v>
      </c>
      <c r="I2966">
        <v>2144</v>
      </c>
      <c r="J2966" t="s">
        <v>474</v>
      </c>
      <c r="K2966" t="s">
        <v>658</v>
      </c>
      <c r="L2966" t="s">
        <v>2756</v>
      </c>
      <c r="M2966" t="s">
        <v>716</v>
      </c>
      <c r="N2966">
        <v>279</v>
      </c>
      <c r="O2966">
        <v>33</v>
      </c>
      <c r="P2966">
        <v>47</v>
      </c>
      <c r="Q2966" t="s">
        <v>76</v>
      </c>
      <c r="R2966" t="s">
        <v>238</v>
      </c>
      <c r="S2966" t="s">
        <v>239</v>
      </c>
      <c r="T2966">
        <v>220</v>
      </c>
      <c r="U2966">
        <v>146</v>
      </c>
      <c r="V2966">
        <v>66.36</v>
      </c>
      <c r="W2966" t="s">
        <v>135</v>
      </c>
      <c r="X2966">
        <v>10332</v>
      </c>
      <c r="Y2966">
        <v>1508472</v>
      </c>
      <c r="Z2966">
        <v>38106</v>
      </c>
      <c r="AA2966">
        <v>58692</v>
      </c>
      <c r="AB2966">
        <v>1605270</v>
      </c>
      <c r="AC2966">
        <v>1281585</v>
      </c>
      <c r="AD2966">
        <v>323685</v>
      </c>
      <c r="AE2966" t="s">
        <v>78</v>
      </c>
      <c r="AF2966" t="s">
        <v>81</v>
      </c>
      <c r="AG2966" t="s">
        <v>240</v>
      </c>
      <c r="AH2966" t="s">
        <v>147</v>
      </c>
      <c r="AI2966" t="s">
        <v>138</v>
      </c>
      <c r="AJ2966" t="str">
        <f t="shared" si="46"/>
        <v>Jul</v>
      </c>
    </row>
    <row r="2967" spans="1:36" x14ac:dyDescent="0.3">
      <c r="A2967" t="s">
        <v>7391</v>
      </c>
      <c r="B2967" s="33">
        <v>45665</v>
      </c>
      <c r="C2967" t="s">
        <v>95</v>
      </c>
      <c r="D2967" t="s">
        <v>7392</v>
      </c>
      <c r="E2967" t="s">
        <v>178</v>
      </c>
      <c r="F2967" t="s">
        <v>177</v>
      </c>
      <c r="G2967" t="s">
        <v>157</v>
      </c>
      <c r="H2967" t="s">
        <v>162</v>
      </c>
      <c r="I2967">
        <v>1047</v>
      </c>
      <c r="J2967" t="s">
        <v>600</v>
      </c>
      <c r="K2967" t="s">
        <v>1946</v>
      </c>
      <c r="L2967" t="s">
        <v>572</v>
      </c>
      <c r="M2967" t="s">
        <v>2530</v>
      </c>
      <c r="N2967">
        <v>146</v>
      </c>
      <c r="O2967">
        <v>15</v>
      </c>
      <c r="P2967">
        <v>27</v>
      </c>
      <c r="Q2967" t="s">
        <v>73</v>
      </c>
      <c r="R2967" t="s">
        <v>238</v>
      </c>
      <c r="S2967" t="s">
        <v>239</v>
      </c>
      <c r="T2967">
        <v>220</v>
      </c>
      <c r="U2967">
        <v>199</v>
      </c>
      <c r="V2967">
        <v>90.45</v>
      </c>
      <c r="W2967" t="s">
        <v>133</v>
      </c>
      <c r="X2967">
        <v>8956</v>
      </c>
      <c r="Y2967">
        <v>1782244</v>
      </c>
      <c r="Z2967">
        <v>105669</v>
      </c>
      <c r="AA2967">
        <v>58904</v>
      </c>
      <c r="AB2967">
        <v>1946817</v>
      </c>
      <c r="AC2967">
        <v>1462044</v>
      </c>
      <c r="AD2967">
        <v>484773</v>
      </c>
      <c r="AE2967" t="s">
        <v>75</v>
      </c>
      <c r="AF2967" t="s">
        <v>78</v>
      </c>
      <c r="AG2967" t="s">
        <v>240</v>
      </c>
      <c r="AH2967" t="s">
        <v>144</v>
      </c>
      <c r="AI2967" t="s">
        <v>138</v>
      </c>
      <c r="AJ2967" t="str">
        <f t="shared" si="46"/>
        <v>Jan</v>
      </c>
    </row>
    <row r="2968" spans="1:36" x14ac:dyDescent="0.3">
      <c r="A2968" t="s">
        <v>7393</v>
      </c>
      <c r="B2968" s="33">
        <v>45920</v>
      </c>
      <c r="C2968" t="s">
        <v>97</v>
      </c>
      <c r="D2968" t="s">
        <v>7394</v>
      </c>
      <c r="E2968" t="s">
        <v>175</v>
      </c>
      <c r="F2968" t="s">
        <v>174</v>
      </c>
      <c r="G2968" t="s">
        <v>163</v>
      </c>
      <c r="H2968" t="s">
        <v>158</v>
      </c>
      <c r="I2968">
        <v>891</v>
      </c>
      <c r="J2968" t="s">
        <v>414</v>
      </c>
      <c r="K2968" t="s">
        <v>1814</v>
      </c>
      <c r="L2968" t="s">
        <v>1724</v>
      </c>
      <c r="M2968" t="s">
        <v>2847</v>
      </c>
      <c r="N2968">
        <v>151</v>
      </c>
      <c r="O2968">
        <v>31</v>
      </c>
      <c r="P2968">
        <v>27</v>
      </c>
      <c r="Q2968" t="s">
        <v>73</v>
      </c>
      <c r="R2968" t="s">
        <v>238</v>
      </c>
      <c r="S2968" t="s">
        <v>239</v>
      </c>
      <c r="T2968">
        <v>220</v>
      </c>
      <c r="U2968">
        <v>149</v>
      </c>
      <c r="V2968">
        <v>67.73</v>
      </c>
      <c r="W2968" t="s">
        <v>133</v>
      </c>
      <c r="X2968">
        <v>7382</v>
      </c>
      <c r="Y2968">
        <v>1099918</v>
      </c>
      <c r="Z2968">
        <v>78523</v>
      </c>
      <c r="AA2968">
        <v>15198</v>
      </c>
      <c r="AB2968">
        <v>1193639</v>
      </c>
      <c r="AC2968">
        <v>1001623</v>
      </c>
      <c r="AD2968">
        <v>192016</v>
      </c>
      <c r="AE2968" t="s">
        <v>75</v>
      </c>
      <c r="AF2968" t="s">
        <v>78</v>
      </c>
      <c r="AG2968" t="s">
        <v>240</v>
      </c>
      <c r="AH2968" t="s">
        <v>146</v>
      </c>
      <c r="AI2968" t="s">
        <v>139</v>
      </c>
      <c r="AJ2968" t="str">
        <f t="shared" si="46"/>
        <v>Sep</v>
      </c>
    </row>
    <row r="2969" spans="1:36" x14ac:dyDescent="0.3">
      <c r="A2969" t="s">
        <v>7395</v>
      </c>
      <c r="B2969" s="33">
        <v>45964</v>
      </c>
      <c r="C2969" t="s">
        <v>96</v>
      </c>
      <c r="D2969" t="s">
        <v>7396</v>
      </c>
      <c r="E2969" t="s">
        <v>180</v>
      </c>
      <c r="F2969" t="s">
        <v>181</v>
      </c>
      <c r="G2969" t="s">
        <v>160</v>
      </c>
      <c r="H2969" t="s">
        <v>159</v>
      </c>
      <c r="I2969">
        <v>1547</v>
      </c>
      <c r="J2969" t="s">
        <v>588</v>
      </c>
      <c r="K2969" t="s">
        <v>2217</v>
      </c>
      <c r="L2969" t="s">
        <v>2461</v>
      </c>
      <c r="M2969" t="s">
        <v>1495</v>
      </c>
      <c r="N2969">
        <v>224</v>
      </c>
      <c r="O2969">
        <v>23</v>
      </c>
      <c r="P2969">
        <v>21</v>
      </c>
      <c r="Q2969" t="s">
        <v>73</v>
      </c>
      <c r="R2969" t="s">
        <v>238</v>
      </c>
      <c r="S2969" t="s">
        <v>239</v>
      </c>
      <c r="T2969">
        <v>220</v>
      </c>
      <c r="U2969">
        <v>155</v>
      </c>
      <c r="V2969">
        <v>70.45</v>
      </c>
      <c r="W2969" t="s">
        <v>133</v>
      </c>
      <c r="X2969">
        <v>9573</v>
      </c>
      <c r="Y2969">
        <v>1483815</v>
      </c>
      <c r="Z2969">
        <v>75950</v>
      </c>
      <c r="AA2969">
        <v>37045</v>
      </c>
      <c r="AB2969">
        <v>1596810</v>
      </c>
      <c r="AC2969">
        <v>1158219</v>
      </c>
      <c r="AD2969">
        <v>438591</v>
      </c>
      <c r="AE2969" t="s">
        <v>81</v>
      </c>
      <c r="AF2969" t="s">
        <v>81</v>
      </c>
      <c r="AG2969" t="s">
        <v>240</v>
      </c>
      <c r="AH2969" t="s">
        <v>144</v>
      </c>
      <c r="AI2969" t="s">
        <v>138</v>
      </c>
      <c r="AJ2969" t="str">
        <f t="shared" si="46"/>
        <v>Nov</v>
      </c>
    </row>
    <row r="2970" spans="1:36" x14ac:dyDescent="0.3">
      <c r="A2970" t="s">
        <v>7397</v>
      </c>
      <c r="B2970" s="33">
        <v>45876</v>
      </c>
      <c r="C2970" t="s">
        <v>96</v>
      </c>
      <c r="D2970" t="s">
        <v>5224</v>
      </c>
      <c r="E2970" t="s">
        <v>172</v>
      </c>
      <c r="F2970" t="s">
        <v>178</v>
      </c>
      <c r="G2970" t="s">
        <v>155</v>
      </c>
      <c r="H2970" t="s">
        <v>157</v>
      </c>
      <c r="I2970">
        <v>1077</v>
      </c>
      <c r="J2970" t="s">
        <v>286</v>
      </c>
      <c r="K2970" t="s">
        <v>1422</v>
      </c>
      <c r="L2970" t="s">
        <v>2799</v>
      </c>
      <c r="M2970" t="s">
        <v>276</v>
      </c>
      <c r="N2970">
        <v>141</v>
      </c>
      <c r="O2970">
        <v>9</v>
      </c>
      <c r="P2970">
        <v>20</v>
      </c>
      <c r="Q2970" t="s">
        <v>73</v>
      </c>
      <c r="R2970" t="s">
        <v>238</v>
      </c>
      <c r="S2970" t="s">
        <v>239</v>
      </c>
      <c r="T2970">
        <v>180</v>
      </c>
      <c r="U2970">
        <v>120</v>
      </c>
      <c r="V2970">
        <v>66.67</v>
      </c>
      <c r="W2970" t="s">
        <v>133</v>
      </c>
      <c r="X2970">
        <v>3229</v>
      </c>
      <c r="Y2970">
        <v>387480</v>
      </c>
      <c r="Z2970">
        <v>47640</v>
      </c>
      <c r="AA2970">
        <v>65280</v>
      </c>
      <c r="AB2970">
        <v>500400</v>
      </c>
      <c r="AC2970">
        <v>417415</v>
      </c>
      <c r="AD2970">
        <v>82985</v>
      </c>
      <c r="AE2970" t="s">
        <v>81</v>
      </c>
      <c r="AF2970" t="s">
        <v>75</v>
      </c>
      <c r="AG2970" t="s">
        <v>240</v>
      </c>
      <c r="AH2970" t="s">
        <v>144</v>
      </c>
      <c r="AI2970" t="s">
        <v>138</v>
      </c>
      <c r="AJ2970" t="str">
        <f t="shared" si="46"/>
        <v>Aug</v>
      </c>
    </row>
    <row r="2971" spans="1:36" x14ac:dyDescent="0.3">
      <c r="A2971" t="s">
        <v>7398</v>
      </c>
      <c r="B2971" s="33">
        <v>45870</v>
      </c>
      <c r="C2971" t="s">
        <v>99</v>
      </c>
      <c r="D2971" t="s">
        <v>7399</v>
      </c>
      <c r="E2971" t="s">
        <v>179</v>
      </c>
      <c r="F2971" t="s">
        <v>180</v>
      </c>
      <c r="G2971" t="s">
        <v>166</v>
      </c>
      <c r="H2971" t="s">
        <v>160</v>
      </c>
      <c r="I2971">
        <v>863</v>
      </c>
      <c r="J2971" t="s">
        <v>298</v>
      </c>
      <c r="K2971" t="s">
        <v>723</v>
      </c>
      <c r="L2971" t="s">
        <v>5637</v>
      </c>
      <c r="M2971" t="s">
        <v>650</v>
      </c>
      <c r="N2971">
        <v>132</v>
      </c>
      <c r="O2971">
        <v>2</v>
      </c>
      <c r="P2971">
        <v>12</v>
      </c>
      <c r="Q2971" t="s">
        <v>73</v>
      </c>
      <c r="R2971" t="s">
        <v>238</v>
      </c>
      <c r="S2971" t="s">
        <v>239</v>
      </c>
      <c r="T2971">
        <v>189</v>
      </c>
      <c r="U2971">
        <v>159</v>
      </c>
      <c r="V2971">
        <v>84.13</v>
      </c>
      <c r="W2971" t="s">
        <v>133</v>
      </c>
      <c r="X2971">
        <v>4821</v>
      </c>
      <c r="Y2971">
        <v>766539</v>
      </c>
      <c r="Z2971">
        <v>65667</v>
      </c>
      <c r="AA2971">
        <v>103827</v>
      </c>
      <c r="AB2971">
        <v>936033</v>
      </c>
      <c r="AC2971">
        <v>632623</v>
      </c>
      <c r="AD2971">
        <v>303410</v>
      </c>
      <c r="AE2971" t="s">
        <v>72</v>
      </c>
      <c r="AF2971" t="s">
        <v>81</v>
      </c>
      <c r="AG2971" t="s">
        <v>240</v>
      </c>
      <c r="AH2971" t="s">
        <v>144</v>
      </c>
      <c r="AI2971" t="s">
        <v>138</v>
      </c>
      <c r="AJ2971" t="str">
        <f t="shared" si="46"/>
        <v>Aug</v>
      </c>
    </row>
    <row r="2972" spans="1:36" x14ac:dyDescent="0.3">
      <c r="A2972" t="s">
        <v>7400</v>
      </c>
      <c r="B2972" s="33">
        <v>45711</v>
      </c>
      <c r="C2972" t="s">
        <v>93</v>
      </c>
      <c r="D2972" t="s">
        <v>7401</v>
      </c>
      <c r="E2972" t="s">
        <v>174</v>
      </c>
      <c r="F2972" t="s">
        <v>179</v>
      </c>
      <c r="G2972" t="s">
        <v>158</v>
      </c>
      <c r="H2972" t="s">
        <v>166</v>
      </c>
      <c r="I2972">
        <v>930</v>
      </c>
      <c r="J2972" t="s">
        <v>626</v>
      </c>
      <c r="K2972" t="s">
        <v>2513</v>
      </c>
      <c r="L2972" t="s">
        <v>733</v>
      </c>
      <c r="M2972" t="s">
        <v>5694</v>
      </c>
      <c r="N2972">
        <v>136</v>
      </c>
      <c r="O2972">
        <v>21</v>
      </c>
      <c r="P2972">
        <v>40</v>
      </c>
      <c r="Q2972" t="s">
        <v>76</v>
      </c>
      <c r="R2972" t="s">
        <v>238</v>
      </c>
      <c r="S2972" t="s">
        <v>239</v>
      </c>
      <c r="T2972">
        <v>220</v>
      </c>
      <c r="U2972">
        <v>164</v>
      </c>
      <c r="V2972">
        <v>74.55</v>
      </c>
      <c r="W2972" t="s">
        <v>133</v>
      </c>
      <c r="X2972">
        <v>6624</v>
      </c>
      <c r="Y2972">
        <v>1086336</v>
      </c>
      <c r="Z2972">
        <v>43788</v>
      </c>
      <c r="AA2972">
        <v>127100</v>
      </c>
      <c r="AB2972">
        <v>1257224</v>
      </c>
      <c r="AC2972">
        <v>801621</v>
      </c>
      <c r="AD2972">
        <v>455603</v>
      </c>
      <c r="AE2972" t="s">
        <v>78</v>
      </c>
      <c r="AF2972" t="s">
        <v>72</v>
      </c>
      <c r="AG2972" t="s">
        <v>240</v>
      </c>
      <c r="AH2972" t="s">
        <v>144</v>
      </c>
      <c r="AI2972" t="s">
        <v>140</v>
      </c>
      <c r="AJ2972" t="str">
        <f t="shared" si="46"/>
        <v>Feb</v>
      </c>
    </row>
    <row r="2973" spans="1:36" x14ac:dyDescent="0.3">
      <c r="A2973" t="s">
        <v>7402</v>
      </c>
      <c r="B2973" s="33">
        <v>46020</v>
      </c>
      <c r="C2973" t="s">
        <v>99</v>
      </c>
      <c r="D2973" t="s">
        <v>7403</v>
      </c>
      <c r="E2973" t="s">
        <v>176</v>
      </c>
      <c r="F2973" t="s">
        <v>173</v>
      </c>
      <c r="G2973" t="s">
        <v>156</v>
      </c>
      <c r="H2973" t="s">
        <v>161</v>
      </c>
      <c r="I2973">
        <v>728</v>
      </c>
      <c r="J2973" t="s">
        <v>482</v>
      </c>
      <c r="K2973" t="s">
        <v>4692</v>
      </c>
      <c r="L2973" t="s">
        <v>410</v>
      </c>
      <c r="M2973" t="s">
        <v>3888</v>
      </c>
      <c r="N2973">
        <v>122</v>
      </c>
      <c r="O2973">
        <v>13</v>
      </c>
      <c r="P2973">
        <v>55</v>
      </c>
      <c r="Q2973" t="s">
        <v>76</v>
      </c>
      <c r="R2973" t="s">
        <v>238</v>
      </c>
      <c r="S2973" t="s">
        <v>239</v>
      </c>
      <c r="T2973">
        <v>180</v>
      </c>
      <c r="U2973">
        <v>159</v>
      </c>
      <c r="V2973">
        <v>88.33</v>
      </c>
      <c r="W2973" t="s">
        <v>133</v>
      </c>
      <c r="X2973">
        <v>9641</v>
      </c>
      <c r="Y2973">
        <v>1532919</v>
      </c>
      <c r="Z2973">
        <v>24645</v>
      </c>
      <c r="AA2973">
        <v>23691</v>
      </c>
      <c r="AB2973">
        <v>1581255</v>
      </c>
      <c r="AC2973">
        <v>1218750</v>
      </c>
      <c r="AD2973">
        <v>362505</v>
      </c>
      <c r="AE2973" t="s">
        <v>81</v>
      </c>
      <c r="AF2973" t="s">
        <v>78</v>
      </c>
      <c r="AG2973" t="s">
        <v>240</v>
      </c>
      <c r="AH2973" t="s">
        <v>144</v>
      </c>
      <c r="AI2973" t="s">
        <v>138</v>
      </c>
      <c r="AJ2973" t="str">
        <f t="shared" si="46"/>
        <v>Dec</v>
      </c>
    </row>
    <row r="2974" spans="1:36" x14ac:dyDescent="0.3">
      <c r="A2974" t="s">
        <v>7404</v>
      </c>
      <c r="B2974" s="33">
        <v>46009</v>
      </c>
      <c r="C2974" t="s">
        <v>93</v>
      </c>
      <c r="D2974" t="s">
        <v>7405</v>
      </c>
      <c r="E2974" t="s">
        <v>173</v>
      </c>
      <c r="F2974" t="s">
        <v>172</v>
      </c>
      <c r="G2974" t="s">
        <v>161</v>
      </c>
      <c r="H2974" t="s">
        <v>155</v>
      </c>
      <c r="I2974">
        <v>688</v>
      </c>
      <c r="J2974" t="s">
        <v>469</v>
      </c>
      <c r="K2974" t="s">
        <v>471</v>
      </c>
      <c r="L2974" t="s">
        <v>2661</v>
      </c>
      <c r="M2974" t="s">
        <v>703</v>
      </c>
      <c r="N2974">
        <v>116</v>
      </c>
      <c r="O2974">
        <v>23</v>
      </c>
      <c r="P2974">
        <v>31</v>
      </c>
      <c r="Q2974" t="s">
        <v>76</v>
      </c>
      <c r="R2974" t="s">
        <v>238</v>
      </c>
      <c r="S2974" t="s">
        <v>239</v>
      </c>
      <c r="T2974">
        <v>180</v>
      </c>
      <c r="U2974">
        <v>176</v>
      </c>
      <c r="V2974">
        <v>97.78</v>
      </c>
      <c r="W2974" t="s">
        <v>133</v>
      </c>
      <c r="X2974">
        <v>6631</v>
      </c>
      <c r="Y2974">
        <v>1167056</v>
      </c>
      <c r="Z2974">
        <v>82368</v>
      </c>
      <c r="AA2974">
        <v>114400</v>
      </c>
      <c r="AB2974">
        <v>1363824</v>
      </c>
      <c r="AC2974">
        <v>859881</v>
      </c>
      <c r="AD2974">
        <v>503943</v>
      </c>
      <c r="AE2974" t="s">
        <v>78</v>
      </c>
      <c r="AF2974" t="s">
        <v>81</v>
      </c>
      <c r="AG2974" t="s">
        <v>240</v>
      </c>
      <c r="AH2974" t="s">
        <v>146</v>
      </c>
      <c r="AI2974" t="s">
        <v>139</v>
      </c>
      <c r="AJ2974" t="str">
        <f t="shared" si="46"/>
        <v>Dec</v>
      </c>
    </row>
    <row r="2975" spans="1:36" x14ac:dyDescent="0.3">
      <c r="A2975" t="s">
        <v>7406</v>
      </c>
      <c r="B2975" s="33">
        <v>45863</v>
      </c>
      <c r="C2975" t="s">
        <v>95</v>
      </c>
      <c r="D2975" t="s">
        <v>7407</v>
      </c>
      <c r="E2975" t="s">
        <v>178</v>
      </c>
      <c r="F2975" t="s">
        <v>175</v>
      </c>
      <c r="G2975" t="s">
        <v>157</v>
      </c>
      <c r="H2975" t="s">
        <v>163</v>
      </c>
      <c r="I2975">
        <v>2009</v>
      </c>
      <c r="J2975" t="s">
        <v>408</v>
      </c>
      <c r="K2975" t="s">
        <v>2534</v>
      </c>
      <c r="L2975" t="s">
        <v>244</v>
      </c>
      <c r="M2975" t="s">
        <v>7408</v>
      </c>
      <c r="N2975">
        <v>252</v>
      </c>
      <c r="O2975">
        <v>19</v>
      </c>
      <c r="P2975">
        <v>23</v>
      </c>
      <c r="Q2975" t="s">
        <v>73</v>
      </c>
      <c r="R2975" t="s">
        <v>238</v>
      </c>
      <c r="S2975" t="s">
        <v>239</v>
      </c>
      <c r="T2975">
        <v>189</v>
      </c>
      <c r="U2975">
        <v>109</v>
      </c>
      <c r="V2975">
        <v>57.67</v>
      </c>
      <c r="W2975" t="s">
        <v>133</v>
      </c>
      <c r="X2975">
        <v>2942</v>
      </c>
      <c r="Y2975">
        <v>320678</v>
      </c>
      <c r="Z2975">
        <v>45998</v>
      </c>
      <c r="AA2975">
        <v>70632</v>
      </c>
      <c r="AB2975">
        <v>437308</v>
      </c>
      <c r="AC2975">
        <v>359589</v>
      </c>
      <c r="AD2975">
        <v>77719</v>
      </c>
      <c r="AE2975" t="s">
        <v>75</v>
      </c>
      <c r="AF2975" t="s">
        <v>75</v>
      </c>
      <c r="AG2975" t="s">
        <v>240</v>
      </c>
      <c r="AH2975" t="s">
        <v>144</v>
      </c>
      <c r="AI2975" t="s">
        <v>140</v>
      </c>
      <c r="AJ2975" t="str">
        <f t="shared" si="46"/>
        <v>Jul</v>
      </c>
    </row>
    <row r="2976" spans="1:36" x14ac:dyDescent="0.3">
      <c r="A2976" t="s">
        <v>7409</v>
      </c>
      <c r="B2976" s="33">
        <v>45791</v>
      </c>
      <c r="C2976" t="s">
        <v>95</v>
      </c>
      <c r="D2976" t="s">
        <v>7410</v>
      </c>
      <c r="E2976" t="s">
        <v>174</v>
      </c>
      <c r="F2976" t="s">
        <v>178</v>
      </c>
      <c r="G2976" t="s">
        <v>158</v>
      </c>
      <c r="H2976" t="s">
        <v>157</v>
      </c>
      <c r="I2976">
        <v>584</v>
      </c>
      <c r="J2976" t="s">
        <v>298</v>
      </c>
      <c r="K2976" t="s">
        <v>261</v>
      </c>
      <c r="L2976" t="s">
        <v>2444</v>
      </c>
      <c r="M2976" t="s">
        <v>261</v>
      </c>
      <c r="N2976">
        <v>92</v>
      </c>
      <c r="O2976">
        <v>10</v>
      </c>
      <c r="P2976">
        <v>-9</v>
      </c>
      <c r="Q2976" t="s">
        <v>73</v>
      </c>
      <c r="R2976" t="s">
        <v>238</v>
      </c>
      <c r="S2976" t="s">
        <v>239</v>
      </c>
      <c r="T2976">
        <v>180</v>
      </c>
      <c r="U2976">
        <v>129</v>
      </c>
      <c r="V2976">
        <v>71.67</v>
      </c>
      <c r="W2976" t="s">
        <v>133</v>
      </c>
      <c r="X2976">
        <v>5387</v>
      </c>
      <c r="Y2976">
        <v>694923</v>
      </c>
      <c r="Z2976">
        <v>25671</v>
      </c>
      <c r="AA2976">
        <v>47343</v>
      </c>
      <c r="AB2976">
        <v>767937</v>
      </c>
      <c r="AC2976">
        <v>585765</v>
      </c>
      <c r="AD2976">
        <v>182172</v>
      </c>
      <c r="AE2976" t="s">
        <v>78</v>
      </c>
      <c r="AF2976" t="s">
        <v>75</v>
      </c>
      <c r="AG2976" t="s">
        <v>240</v>
      </c>
      <c r="AH2976" t="s">
        <v>144</v>
      </c>
      <c r="AI2976" t="s">
        <v>139</v>
      </c>
      <c r="AJ2976" t="str">
        <f t="shared" si="46"/>
        <v>May</v>
      </c>
    </row>
    <row r="2977" spans="1:36" x14ac:dyDescent="0.3">
      <c r="A2977" t="s">
        <v>7411</v>
      </c>
      <c r="B2977" s="33">
        <v>45981</v>
      </c>
      <c r="C2977" t="s">
        <v>98</v>
      </c>
      <c r="D2977" t="s">
        <v>7412</v>
      </c>
      <c r="E2977" t="s">
        <v>175</v>
      </c>
      <c r="F2977" t="s">
        <v>181</v>
      </c>
      <c r="G2977" t="s">
        <v>163</v>
      </c>
      <c r="H2977" t="s">
        <v>159</v>
      </c>
      <c r="I2977">
        <v>447</v>
      </c>
      <c r="J2977" t="s">
        <v>492</v>
      </c>
      <c r="K2977" t="s">
        <v>1778</v>
      </c>
      <c r="L2977" t="s">
        <v>3188</v>
      </c>
      <c r="M2977" t="s">
        <v>768</v>
      </c>
      <c r="N2977">
        <v>85</v>
      </c>
      <c r="O2977">
        <v>12</v>
      </c>
      <c r="P2977">
        <v>10</v>
      </c>
      <c r="Q2977" t="s">
        <v>73</v>
      </c>
      <c r="R2977" t="s">
        <v>238</v>
      </c>
      <c r="S2977" t="s">
        <v>239</v>
      </c>
      <c r="T2977">
        <v>186</v>
      </c>
      <c r="U2977">
        <v>132</v>
      </c>
      <c r="V2977">
        <v>70.97</v>
      </c>
      <c r="W2977" t="s">
        <v>133</v>
      </c>
      <c r="X2977">
        <v>9379</v>
      </c>
      <c r="Y2977">
        <v>1238028</v>
      </c>
      <c r="Z2977">
        <v>66396</v>
      </c>
      <c r="AA2977">
        <v>74712</v>
      </c>
      <c r="AB2977">
        <v>1379136</v>
      </c>
      <c r="AC2977">
        <v>1034521</v>
      </c>
      <c r="AD2977">
        <v>344615</v>
      </c>
      <c r="AE2977" t="s">
        <v>75</v>
      </c>
      <c r="AF2977" t="s">
        <v>81</v>
      </c>
      <c r="AG2977" t="s">
        <v>240</v>
      </c>
      <c r="AH2977" t="s">
        <v>146</v>
      </c>
      <c r="AI2977" t="s">
        <v>138</v>
      </c>
      <c r="AJ2977" t="str">
        <f t="shared" si="46"/>
        <v>Nov</v>
      </c>
    </row>
    <row r="2978" spans="1:36" x14ac:dyDescent="0.3">
      <c r="A2978" t="s">
        <v>7413</v>
      </c>
      <c r="B2978" s="33">
        <v>45994</v>
      </c>
      <c r="C2978" t="s">
        <v>98</v>
      </c>
      <c r="D2978" t="s">
        <v>7414</v>
      </c>
      <c r="E2978" t="s">
        <v>178</v>
      </c>
      <c r="F2978" t="s">
        <v>173</v>
      </c>
      <c r="G2978" t="s">
        <v>157</v>
      </c>
      <c r="H2978" t="s">
        <v>161</v>
      </c>
      <c r="I2978">
        <v>2219</v>
      </c>
      <c r="J2978" t="s">
        <v>600</v>
      </c>
      <c r="K2978" t="s">
        <v>746</v>
      </c>
      <c r="L2978" t="s">
        <v>447</v>
      </c>
      <c r="M2978" t="s">
        <v>746</v>
      </c>
      <c r="N2978">
        <v>319</v>
      </c>
      <c r="O2978">
        <v>0</v>
      </c>
      <c r="P2978">
        <v>-1</v>
      </c>
      <c r="Q2978" t="s">
        <v>70</v>
      </c>
      <c r="R2978" t="s">
        <v>238</v>
      </c>
      <c r="S2978" t="s">
        <v>239</v>
      </c>
      <c r="T2978">
        <v>180</v>
      </c>
      <c r="U2978">
        <v>176</v>
      </c>
      <c r="V2978">
        <v>97.78</v>
      </c>
      <c r="W2978" t="s">
        <v>135</v>
      </c>
      <c r="X2978">
        <v>3370</v>
      </c>
      <c r="Y2978">
        <v>593120</v>
      </c>
      <c r="Z2978">
        <v>89408</v>
      </c>
      <c r="AA2978">
        <v>58960</v>
      </c>
      <c r="AB2978">
        <v>741488</v>
      </c>
      <c r="AC2978">
        <v>512674</v>
      </c>
      <c r="AD2978">
        <v>228814</v>
      </c>
      <c r="AE2978" t="s">
        <v>75</v>
      </c>
      <c r="AF2978" t="s">
        <v>78</v>
      </c>
      <c r="AG2978" t="s">
        <v>240</v>
      </c>
      <c r="AH2978" t="s">
        <v>144</v>
      </c>
      <c r="AI2978" t="s">
        <v>140</v>
      </c>
      <c r="AJ2978" t="str">
        <f t="shared" si="46"/>
        <v>Dec</v>
      </c>
    </row>
    <row r="2979" spans="1:36" x14ac:dyDescent="0.3">
      <c r="A2979" t="s">
        <v>7415</v>
      </c>
      <c r="B2979" s="33">
        <v>45770</v>
      </c>
      <c r="C2979" t="s">
        <v>96</v>
      </c>
      <c r="D2979" t="s">
        <v>7416</v>
      </c>
      <c r="E2979" t="s">
        <v>177</v>
      </c>
      <c r="F2979" t="s">
        <v>172</v>
      </c>
      <c r="G2979" t="s">
        <v>162</v>
      </c>
      <c r="H2979" t="s">
        <v>155</v>
      </c>
      <c r="I2979">
        <v>2289</v>
      </c>
      <c r="J2979" t="s">
        <v>639</v>
      </c>
      <c r="K2979" t="s">
        <v>1425</v>
      </c>
      <c r="L2979" t="s">
        <v>639</v>
      </c>
      <c r="M2979" t="s">
        <v>1425</v>
      </c>
      <c r="N2979">
        <v>334</v>
      </c>
      <c r="O2979">
        <v>0</v>
      </c>
      <c r="P2979">
        <v>0</v>
      </c>
      <c r="Q2979" t="s">
        <v>70</v>
      </c>
      <c r="R2979" t="s">
        <v>238</v>
      </c>
      <c r="S2979" t="s">
        <v>239</v>
      </c>
      <c r="T2979">
        <v>150</v>
      </c>
      <c r="U2979">
        <v>141</v>
      </c>
      <c r="V2979">
        <v>94</v>
      </c>
      <c r="W2979" t="s">
        <v>133</v>
      </c>
      <c r="X2979">
        <v>9701</v>
      </c>
      <c r="Y2979">
        <v>1367841</v>
      </c>
      <c r="Z2979">
        <v>63168</v>
      </c>
      <c r="AA2979">
        <v>44133</v>
      </c>
      <c r="AB2979">
        <v>1475142</v>
      </c>
      <c r="AC2979">
        <v>961600</v>
      </c>
      <c r="AD2979">
        <v>513542</v>
      </c>
      <c r="AE2979" t="s">
        <v>78</v>
      </c>
      <c r="AF2979" t="s">
        <v>81</v>
      </c>
      <c r="AG2979" t="s">
        <v>240</v>
      </c>
      <c r="AH2979" t="s">
        <v>144</v>
      </c>
      <c r="AI2979" t="s">
        <v>138</v>
      </c>
      <c r="AJ2979" t="str">
        <f t="shared" si="46"/>
        <v>Apr</v>
      </c>
    </row>
    <row r="2980" spans="1:36" x14ac:dyDescent="0.3">
      <c r="A2980" t="s">
        <v>7417</v>
      </c>
      <c r="B2980" s="33">
        <v>45998</v>
      </c>
      <c r="C2980" t="s">
        <v>93</v>
      </c>
      <c r="D2980" t="s">
        <v>7418</v>
      </c>
      <c r="E2980" t="s">
        <v>172</v>
      </c>
      <c r="F2980" t="s">
        <v>178</v>
      </c>
      <c r="G2980" t="s">
        <v>155</v>
      </c>
      <c r="H2980" t="s">
        <v>157</v>
      </c>
      <c r="I2980">
        <v>963</v>
      </c>
      <c r="J2980" t="s">
        <v>391</v>
      </c>
      <c r="K2980" t="s">
        <v>810</v>
      </c>
      <c r="L2980" t="s">
        <v>615</v>
      </c>
      <c r="M2980" t="s">
        <v>810</v>
      </c>
      <c r="N2980">
        <v>127</v>
      </c>
      <c r="O2980">
        <v>0</v>
      </c>
      <c r="P2980">
        <v>-7</v>
      </c>
      <c r="Q2980" t="s">
        <v>70</v>
      </c>
      <c r="R2980" t="s">
        <v>238</v>
      </c>
      <c r="S2980" t="s">
        <v>239</v>
      </c>
      <c r="T2980">
        <v>150</v>
      </c>
      <c r="U2980">
        <v>131</v>
      </c>
      <c r="V2980">
        <v>87.33</v>
      </c>
      <c r="W2980" t="s">
        <v>135</v>
      </c>
      <c r="X2980">
        <v>3443</v>
      </c>
      <c r="Y2980">
        <v>451033</v>
      </c>
      <c r="Z2980">
        <v>43623</v>
      </c>
      <c r="AA2980">
        <v>47946</v>
      </c>
      <c r="AB2980">
        <v>542602</v>
      </c>
      <c r="AC2980">
        <v>321511</v>
      </c>
      <c r="AD2980">
        <v>221091</v>
      </c>
      <c r="AE2980" t="s">
        <v>81</v>
      </c>
      <c r="AF2980" t="s">
        <v>75</v>
      </c>
      <c r="AG2980" t="s">
        <v>240</v>
      </c>
      <c r="AH2980" t="s">
        <v>144</v>
      </c>
      <c r="AI2980" t="s">
        <v>139</v>
      </c>
      <c r="AJ2980" t="str">
        <f t="shared" si="46"/>
        <v>Dec</v>
      </c>
    </row>
    <row r="2981" spans="1:36" x14ac:dyDescent="0.3">
      <c r="A2981" t="s">
        <v>7419</v>
      </c>
      <c r="B2981" s="33">
        <v>45780</v>
      </c>
      <c r="C2981" t="s">
        <v>97</v>
      </c>
      <c r="D2981" t="s">
        <v>7420</v>
      </c>
      <c r="E2981" t="s">
        <v>177</v>
      </c>
      <c r="F2981" t="s">
        <v>173</v>
      </c>
      <c r="G2981" t="s">
        <v>162</v>
      </c>
      <c r="H2981" t="s">
        <v>161</v>
      </c>
      <c r="I2981">
        <v>1241</v>
      </c>
      <c r="J2981" t="s">
        <v>508</v>
      </c>
      <c r="K2981" t="s">
        <v>824</v>
      </c>
      <c r="L2981" t="s">
        <v>633</v>
      </c>
      <c r="M2981" t="s">
        <v>470</v>
      </c>
      <c r="N2981">
        <v>198</v>
      </c>
      <c r="O2981">
        <v>0</v>
      </c>
      <c r="P2981">
        <v>1</v>
      </c>
      <c r="Q2981" t="s">
        <v>70</v>
      </c>
      <c r="R2981" t="s">
        <v>238</v>
      </c>
      <c r="S2981" t="s">
        <v>239</v>
      </c>
      <c r="T2981">
        <v>189</v>
      </c>
      <c r="U2981">
        <v>130</v>
      </c>
      <c r="V2981">
        <v>68.78</v>
      </c>
      <c r="W2981" t="s">
        <v>133</v>
      </c>
      <c r="X2981">
        <v>6995</v>
      </c>
      <c r="Y2981">
        <v>909350</v>
      </c>
      <c r="Z2981">
        <v>55900</v>
      </c>
      <c r="AA2981">
        <v>34840</v>
      </c>
      <c r="AB2981">
        <v>1000090</v>
      </c>
      <c r="AC2981">
        <v>655501</v>
      </c>
      <c r="AD2981">
        <v>344589</v>
      </c>
      <c r="AE2981" t="s">
        <v>78</v>
      </c>
      <c r="AF2981" t="s">
        <v>78</v>
      </c>
      <c r="AG2981" t="s">
        <v>240</v>
      </c>
      <c r="AH2981" t="s">
        <v>145</v>
      </c>
      <c r="AI2981" t="s">
        <v>140</v>
      </c>
      <c r="AJ2981" t="str">
        <f t="shared" si="46"/>
        <v>May</v>
      </c>
    </row>
    <row r="2982" spans="1:36" x14ac:dyDescent="0.3">
      <c r="A2982" t="s">
        <v>7421</v>
      </c>
      <c r="B2982" s="33">
        <v>45798</v>
      </c>
      <c r="C2982" t="s">
        <v>97</v>
      </c>
      <c r="D2982" t="s">
        <v>7422</v>
      </c>
      <c r="E2982" t="s">
        <v>174</v>
      </c>
      <c r="F2982" t="s">
        <v>176</v>
      </c>
      <c r="G2982" t="s">
        <v>158</v>
      </c>
      <c r="H2982" t="s">
        <v>156</v>
      </c>
      <c r="I2982">
        <v>2265</v>
      </c>
      <c r="J2982" t="s">
        <v>457</v>
      </c>
      <c r="K2982" t="s">
        <v>1659</v>
      </c>
      <c r="L2982" t="s">
        <v>4415</v>
      </c>
      <c r="M2982" t="s">
        <v>248</v>
      </c>
      <c r="N2982">
        <v>265</v>
      </c>
      <c r="O2982">
        <v>14</v>
      </c>
      <c r="P2982">
        <v>20</v>
      </c>
      <c r="Q2982" t="s">
        <v>73</v>
      </c>
      <c r="R2982" t="s">
        <v>238</v>
      </c>
      <c r="S2982" t="s">
        <v>239</v>
      </c>
      <c r="T2982">
        <v>220</v>
      </c>
      <c r="U2982">
        <v>209</v>
      </c>
      <c r="V2982">
        <v>95</v>
      </c>
      <c r="W2982" t="s">
        <v>135</v>
      </c>
      <c r="X2982">
        <v>9981</v>
      </c>
      <c r="Y2982">
        <v>2086029</v>
      </c>
      <c r="Z2982">
        <v>44517</v>
      </c>
      <c r="AA2982">
        <v>159467</v>
      </c>
      <c r="AB2982">
        <v>2290013</v>
      </c>
      <c r="AC2982">
        <v>1978113</v>
      </c>
      <c r="AD2982">
        <v>311900</v>
      </c>
      <c r="AE2982" t="s">
        <v>78</v>
      </c>
      <c r="AF2982" t="s">
        <v>81</v>
      </c>
      <c r="AG2982" t="s">
        <v>240</v>
      </c>
      <c r="AH2982" t="s">
        <v>144</v>
      </c>
      <c r="AI2982" t="s">
        <v>140</v>
      </c>
      <c r="AJ2982" t="str">
        <f t="shared" si="46"/>
        <v>May</v>
      </c>
    </row>
    <row r="2983" spans="1:36" x14ac:dyDescent="0.3">
      <c r="A2983" t="s">
        <v>7423</v>
      </c>
      <c r="B2983" s="33">
        <v>45751</v>
      </c>
      <c r="C2983" t="s">
        <v>93</v>
      </c>
      <c r="D2983" t="s">
        <v>7424</v>
      </c>
      <c r="E2983" t="s">
        <v>178</v>
      </c>
      <c r="F2983" t="s">
        <v>177</v>
      </c>
      <c r="G2983" t="s">
        <v>157</v>
      </c>
      <c r="H2983" t="s">
        <v>162</v>
      </c>
      <c r="I2983">
        <v>1258</v>
      </c>
      <c r="J2983" t="s">
        <v>463</v>
      </c>
      <c r="K2983" t="s">
        <v>1682</v>
      </c>
      <c r="L2983" t="s">
        <v>3268</v>
      </c>
      <c r="M2983" t="s">
        <v>387</v>
      </c>
      <c r="N2983">
        <v>177</v>
      </c>
      <c r="O2983">
        <v>11</v>
      </c>
      <c r="P2983">
        <v>21</v>
      </c>
      <c r="Q2983" t="s">
        <v>73</v>
      </c>
      <c r="R2983" t="s">
        <v>238</v>
      </c>
      <c r="S2983" t="s">
        <v>239</v>
      </c>
      <c r="T2983">
        <v>189</v>
      </c>
      <c r="U2983">
        <v>129</v>
      </c>
      <c r="V2983">
        <v>68.25</v>
      </c>
      <c r="W2983" t="s">
        <v>133</v>
      </c>
      <c r="X2983">
        <v>6343</v>
      </c>
      <c r="Y2983">
        <v>818247</v>
      </c>
      <c r="Z2983">
        <v>30057</v>
      </c>
      <c r="AA2983">
        <v>76110</v>
      </c>
      <c r="AB2983">
        <v>924414</v>
      </c>
      <c r="AC2983">
        <v>802739</v>
      </c>
      <c r="AD2983">
        <v>121675</v>
      </c>
      <c r="AE2983" t="s">
        <v>75</v>
      </c>
      <c r="AF2983" t="s">
        <v>78</v>
      </c>
      <c r="AG2983" t="s">
        <v>240</v>
      </c>
      <c r="AH2983" t="s">
        <v>144</v>
      </c>
      <c r="AI2983" t="s">
        <v>140</v>
      </c>
      <c r="AJ2983" t="str">
        <f t="shared" si="46"/>
        <v>Apr</v>
      </c>
    </row>
    <row r="2984" spans="1:36" x14ac:dyDescent="0.3">
      <c r="A2984" t="s">
        <v>7425</v>
      </c>
      <c r="B2984" s="33">
        <v>45916</v>
      </c>
      <c r="C2984" t="s">
        <v>93</v>
      </c>
      <c r="D2984" t="s">
        <v>7426</v>
      </c>
      <c r="E2984" t="s">
        <v>181</v>
      </c>
      <c r="F2984" t="s">
        <v>176</v>
      </c>
      <c r="G2984" t="s">
        <v>159</v>
      </c>
      <c r="H2984" t="s">
        <v>156</v>
      </c>
      <c r="I2984">
        <v>1208</v>
      </c>
      <c r="J2984" t="s">
        <v>414</v>
      </c>
      <c r="K2984" t="s">
        <v>3169</v>
      </c>
      <c r="L2984" t="s">
        <v>872</v>
      </c>
      <c r="M2984" t="s">
        <v>3106</v>
      </c>
      <c r="N2984">
        <v>194</v>
      </c>
      <c r="O2984">
        <v>10</v>
      </c>
      <c r="P2984">
        <v>26</v>
      </c>
      <c r="Q2984" t="s">
        <v>73</v>
      </c>
      <c r="R2984" t="s">
        <v>238</v>
      </c>
      <c r="S2984" t="s">
        <v>239</v>
      </c>
      <c r="T2984">
        <v>189</v>
      </c>
      <c r="U2984">
        <v>185</v>
      </c>
      <c r="V2984">
        <v>97.88</v>
      </c>
      <c r="W2984" t="s">
        <v>135</v>
      </c>
      <c r="X2984">
        <v>7289</v>
      </c>
      <c r="Y2984">
        <v>1348465</v>
      </c>
      <c r="Z2984">
        <v>54205</v>
      </c>
      <c r="AA2984">
        <v>20165</v>
      </c>
      <c r="AB2984">
        <v>1422835</v>
      </c>
      <c r="AC2984">
        <v>894787</v>
      </c>
      <c r="AD2984">
        <v>528048</v>
      </c>
      <c r="AE2984" t="s">
        <v>81</v>
      </c>
      <c r="AF2984" t="s">
        <v>81</v>
      </c>
      <c r="AG2984" t="s">
        <v>240</v>
      </c>
      <c r="AH2984" t="s">
        <v>146</v>
      </c>
      <c r="AI2984" t="s">
        <v>138</v>
      </c>
      <c r="AJ2984" t="str">
        <f t="shared" si="46"/>
        <v>Sep</v>
      </c>
    </row>
    <row r="2985" spans="1:36" x14ac:dyDescent="0.3">
      <c r="A2985" t="s">
        <v>7427</v>
      </c>
      <c r="B2985" s="33">
        <v>45941</v>
      </c>
      <c r="C2985" t="s">
        <v>93</v>
      </c>
      <c r="D2985" t="s">
        <v>7428</v>
      </c>
      <c r="E2985" t="s">
        <v>177</v>
      </c>
      <c r="F2985" t="s">
        <v>175</v>
      </c>
      <c r="G2985" t="s">
        <v>162</v>
      </c>
      <c r="H2985" t="s">
        <v>163</v>
      </c>
      <c r="I2985">
        <v>613</v>
      </c>
      <c r="J2985" t="s">
        <v>457</v>
      </c>
      <c r="K2985" t="s">
        <v>3711</v>
      </c>
      <c r="L2985" t="s">
        <v>505</v>
      </c>
      <c r="M2985" t="s">
        <v>3711</v>
      </c>
      <c r="N2985">
        <v>109</v>
      </c>
      <c r="O2985">
        <v>9</v>
      </c>
      <c r="P2985">
        <v>-7</v>
      </c>
      <c r="Q2985" t="s">
        <v>73</v>
      </c>
      <c r="R2985" t="s">
        <v>238</v>
      </c>
      <c r="S2985" t="s">
        <v>239</v>
      </c>
      <c r="T2985">
        <v>186</v>
      </c>
      <c r="U2985">
        <v>148</v>
      </c>
      <c r="V2985">
        <v>79.569999999999993</v>
      </c>
      <c r="W2985" t="s">
        <v>133</v>
      </c>
      <c r="X2985">
        <v>10422</v>
      </c>
      <c r="Y2985">
        <v>1542456</v>
      </c>
      <c r="Z2985">
        <v>23976</v>
      </c>
      <c r="AA2985">
        <v>72372</v>
      </c>
      <c r="AB2985">
        <v>1638804</v>
      </c>
      <c r="AC2985">
        <v>1295351</v>
      </c>
      <c r="AD2985">
        <v>343453</v>
      </c>
      <c r="AE2985" t="s">
        <v>78</v>
      </c>
      <c r="AF2985" t="s">
        <v>75</v>
      </c>
      <c r="AG2985" t="s">
        <v>240</v>
      </c>
      <c r="AH2985" t="s">
        <v>144</v>
      </c>
      <c r="AI2985" t="s">
        <v>139</v>
      </c>
      <c r="AJ2985" t="str">
        <f t="shared" si="46"/>
        <v>Oct</v>
      </c>
    </row>
    <row r="2986" spans="1:36" x14ac:dyDescent="0.3">
      <c r="A2986" t="s">
        <v>7429</v>
      </c>
      <c r="B2986" s="33">
        <v>45998</v>
      </c>
      <c r="C2986" t="s">
        <v>93</v>
      </c>
      <c r="D2986" t="s">
        <v>7430</v>
      </c>
      <c r="E2986" t="s">
        <v>172</v>
      </c>
      <c r="F2986" t="s">
        <v>175</v>
      </c>
      <c r="G2986" t="s">
        <v>155</v>
      </c>
      <c r="H2986" t="s">
        <v>163</v>
      </c>
      <c r="I2986">
        <v>2093</v>
      </c>
      <c r="J2986" t="s">
        <v>357</v>
      </c>
      <c r="K2986" t="s">
        <v>1247</v>
      </c>
      <c r="L2986" t="s">
        <v>6074</v>
      </c>
      <c r="M2986" t="s">
        <v>1561</v>
      </c>
      <c r="N2986">
        <v>248</v>
      </c>
      <c r="O2986">
        <v>47</v>
      </c>
      <c r="P2986">
        <v>51</v>
      </c>
      <c r="Q2986" t="s">
        <v>76</v>
      </c>
      <c r="R2986" t="s">
        <v>238</v>
      </c>
      <c r="S2986" t="s">
        <v>239</v>
      </c>
      <c r="T2986">
        <v>180</v>
      </c>
      <c r="U2986">
        <v>113</v>
      </c>
      <c r="V2986">
        <v>62.78</v>
      </c>
      <c r="W2986" t="s">
        <v>133</v>
      </c>
      <c r="X2986">
        <v>5573</v>
      </c>
      <c r="Y2986">
        <v>629749</v>
      </c>
      <c r="Z2986">
        <v>59438</v>
      </c>
      <c r="AA2986">
        <v>86106</v>
      </c>
      <c r="AB2986">
        <v>775293</v>
      </c>
      <c r="AC2986">
        <v>483201</v>
      </c>
      <c r="AD2986">
        <v>292092</v>
      </c>
      <c r="AE2986" t="s">
        <v>81</v>
      </c>
      <c r="AF2986" t="s">
        <v>75</v>
      </c>
      <c r="AG2986" t="s">
        <v>240</v>
      </c>
      <c r="AH2986" t="s">
        <v>147</v>
      </c>
      <c r="AI2986" t="s">
        <v>140</v>
      </c>
      <c r="AJ2986" t="str">
        <f t="shared" si="46"/>
        <v>Dec</v>
      </c>
    </row>
    <row r="2987" spans="1:36" x14ac:dyDescent="0.3">
      <c r="A2987" t="s">
        <v>7431</v>
      </c>
      <c r="B2987" s="33">
        <v>45881</v>
      </c>
      <c r="C2987" t="s">
        <v>95</v>
      </c>
      <c r="D2987" t="s">
        <v>7432</v>
      </c>
      <c r="E2987" t="s">
        <v>176</v>
      </c>
      <c r="F2987" t="s">
        <v>177</v>
      </c>
      <c r="G2987" t="s">
        <v>156</v>
      </c>
      <c r="H2987" t="s">
        <v>162</v>
      </c>
      <c r="I2987">
        <v>1499</v>
      </c>
      <c r="J2987" t="s">
        <v>613</v>
      </c>
      <c r="K2987" t="s">
        <v>801</v>
      </c>
      <c r="L2987" t="s">
        <v>6263</v>
      </c>
      <c r="M2987" t="s">
        <v>1272</v>
      </c>
      <c r="N2987">
        <v>227</v>
      </c>
      <c r="O2987">
        <v>6</v>
      </c>
      <c r="P2987">
        <v>20</v>
      </c>
      <c r="Q2987" t="s">
        <v>73</v>
      </c>
      <c r="R2987" t="s">
        <v>238</v>
      </c>
      <c r="S2987" t="s">
        <v>239</v>
      </c>
      <c r="T2987">
        <v>186</v>
      </c>
      <c r="U2987">
        <v>138</v>
      </c>
      <c r="V2987">
        <v>74.19</v>
      </c>
      <c r="W2987" t="s">
        <v>133</v>
      </c>
      <c r="X2987">
        <v>3502</v>
      </c>
      <c r="Y2987">
        <v>483276</v>
      </c>
      <c r="Z2987">
        <v>24012</v>
      </c>
      <c r="AA2987">
        <v>86802</v>
      </c>
      <c r="AB2987">
        <v>594090</v>
      </c>
      <c r="AC2987">
        <v>481743</v>
      </c>
      <c r="AD2987">
        <v>112347</v>
      </c>
      <c r="AE2987" t="s">
        <v>81</v>
      </c>
      <c r="AF2987" t="s">
        <v>78</v>
      </c>
      <c r="AG2987" t="s">
        <v>240</v>
      </c>
      <c r="AH2987" t="s">
        <v>146</v>
      </c>
      <c r="AI2987" t="s">
        <v>139</v>
      </c>
      <c r="AJ2987" t="str">
        <f t="shared" si="46"/>
        <v>Aug</v>
      </c>
    </row>
    <row r="2988" spans="1:36" x14ac:dyDescent="0.3">
      <c r="A2988" t="s">
        <v>7433</v>
      </c>
      <c r="B2988" s="33">
        <v>45722</v>
      </c>
      <c r="C2988" t="s">
        <v>93</v>
      </c>
      <c r="D2988" t="s">
        <v>7434</v>
      </c>
      <c r="E2988" t="s">
        <v>176</v>
      </c>
      <c r="F2988" t="s">
        <v>175</v>
      </c>
      <c r="G2988" t="s">
        <v>156</v>
      </c>
      <c r="H2988" t="s">
        <v>163</v>
      </c>
      <c r="I2988">
        <v>1461</v>
      </c>
      <c r="J2988" t="s">
        <v>600</v>
      </c>
      <c r="K2988" t="s">
        <v>1247</v>
      </c>
      <c r="L2988" t="s">
        <v>447</v>
      </c>
      <c r="M2988" t="s">
        <v>1247</v>
      </c>
      <c r="N2988">
        <v>188</v>
      </c>
      <c r="O2988">
        <v>0</v>
      </c>
      <c r="P2988">
        <v>-5</v>
      </c>
      <c r="Q2988" t="s">
        <v>70</v>
      </c>
      <c r="R2988" t="s">
        <v>238</v>
      </c>
      <c r="S2988" t="s">
        <v>239</v>
      </c>
      <c r="T2988">
        <v>180</v>
      </c>
      <c r="U2988">
        <v>140</v>
      </c>
      <c r="V2988">
        <v>77.78</v>
      </c>
      <c r="W2988" t="s">
        <v>133</v>
      </c>
      <c r="X2988">
        <v>6487</v>
      </c>
      <c r="Y2988">
        <v>908180</v>
      </c>
      <c r="Z2988">
        <v>36260</v>
      </c>
      <c r="AA2988">
        <v>30660</v>
      </c>
      <c r="AB2988">
        <v>975100</v>
      </c>
      <c r="AC2988">
        <v>590987</v>
      </c>
      <c r="AD2988">
        <v>384113</v>
      </c>
      <c r="AE2988" t="s">
        <v>81</v>
      </c>
      <c r="AF2988" t="s">
        <v>75</v>
      </c>
      <c r="AG2988" t="s">
        <v>240</v>
      </c>
      <c r="AH2988" t="s">
        <v>145</v>
      </c>
      <c r="AI2988" t="s">
        <v>139</v>
      </c>
      <c r="AJ2988" t="str">
        <f t="shared" si="46"/>
        <v>Mar</v>
      </c>
    </row>
    <row r="2989" spans="1:36" x14ac:dyDescent="0.3">
      <c r="A2989" t="s">
        <v>7435</v>
      </c>
      <c r="B2989" s="33">
        <v>45680</v>
      </c>
      <c r="C2989" t="s">
        <v>98</v>
      </c>
      <c r="D2989" t="s">
        <v>7436</v>
      </c>
      <c r="E2989" t="s">
        <v>172</v>
      </c>
      <c r="F2989" t="s">
        <v>174</v>
      </c>
      <c r="G2989" t="s">
        <v>155</v>
      </c>
      <c r="H2989" t="s">
        <v>158</v>
      </c>
      <c r="I2989">
        <v>402</v>
      </c>
      <c r="J2989" t="s">
        <v>600</v>
      </c>
      <c r="K2989" t="s">
        <v>744</v>
      </c>
      <c r="L2989" t="s">
        <v>877</v>
      </c>
      <c r="M2989" t="s">
        <v>339</v>
      </c>
      <c r="N2989">
        <v>75</v>
      </c>
      <c r="O2989">
        <v>9</v>
      </c>
      <c r="P2989">
        <v>10</v>
      </c>
      <c r="Q2989" t="s">
        <v>73</v>
      </c>
      <c r="R2989" t="s">
        <v>238</v>
      </c>
      <c r="S2989" t="s">
        <v>239</v>
      </c>
      <c r="T2989">
        <v>186</v>
      </c>
      <c r="U2989">
        <v>160</v>
      </c>
      <c r="V2989">
        <v>86.02</v>
      </c>
      <c r="W2989" t="s">
        <v>133</v>
      </c>
      <c r="X2989">
        <v>8927</v>
      </c>
      <c r="Y2989">
        <v>1428320</v>
      </c>
      <c r="Z2989">
        <v>57600</v>
      </c>
      <c r="AA2989">
        <v>120960</v>
      </c>
      <c r="AB2989">
        <v>1606880</v>
      </c>
      <c r="AC2989">
        <v>1400000</v>
      </c>
      <c r="AD2989">
        <v>206880</v>
      </c>
      <c r="AE2989" t="s">
        <v>81</v>
      </c>
      <c r="AF2989" t="s">
        <v>78</v>
      </c>
      <c r="AG2989" t="s">
        <v>240</v>
      </c>
      <c r="AH2989" t="s">
        <v>144</v>
      </c>
      <c r="AI2989" t="s">
        <v>138</v>
      </c>
      <c r="AJ2989" t="str">
        <f t="shared" si="46"/>
        <v>Jan</v>
      </c>
    </row>
    <row r="2990" spans="1:36" x14ac:dyDescent="0.3">
      <c r="A2990" t="s">
        <v>7437</v>
      </c>
      <c r="B2990" s="33">
        <v>46004</v>
      </c>
      <c r="C2990" t="s">
        <v>97</v>
      </c>
      <c r="D2990" t="s">
        <v>7438</v>
      </c>
      <c r="E2990" t="s">
        <v>179</v>
      </c>
      <c r="F2990" t="s">
        <v>175</v>
      </c>
      <c r="G2990" t="s">
        <v>166</v>
      </c>
      <c r="H2990" t="s">
        <v>163</v>
      </c>
      <c r="I2990">
        <v>1571</v>
      </c>
      <c r="J2990" t="s">
        <v>258</v>
      </c>
      <c r="K2990" t="s">
        <v>741</v>
      </c>
      <c r="N2990">
        <v>235</v>
      </c>
      <c r="O2990">
        <v>0</v>
      </c>
      <c r="P2990">
        <v>0</v>
      </c>
      <c r="Q2990" t="s">
        <v>67</v>
      </c>
      <c r="R2990" t="s">
        <v>245</v>
      </c>
      <c r="S2990" t="s">
        <v>123</v>
      </c>
      <c r="T2990">
        <v>189</v>
      </c>
      <c r="U2990">
        <v>0</v>
      </c>
      <c r="V2990">
        <v>0</v>
      </c>
      <c r="W2990" t="s">
        <v>135</v>
      </c>
      <c r="X2990">
        <v>6601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 t="s">
        <v>72</v>
      </c>
      <c r="AF2990" t="s">
        <v>75</v>
      </c>
      <c r="AG2990" t="s">
        <v>240</v>
      </c>
      <c r="AH2990" t="s">
        <v>144</v>
      </c>
      <c r="AI2990" t="s">
        <v>139</v>
      </c>
      <c r="AJ2990" t="str">
        <f t="shared" si="46"/>
        <v>Dec</v>
      </c>
    </row>
    <row r="2991" spans="1:36" x14ac:dyDescent="0.3">
      <c r="A2991" t="s">
        <v>7439</v>
      </c>
      <c r="B2991" s="33">
        <v>45824</v>
      </c>
      <c r="C2991" t="s">
        <v>97</v>
      </c>
      <c r="D2991" t="s">
        <v>7440</v>
      </c>
      <c r="E2991" t="s">
        <v>181</v>
      </c>
      <c r="F2991" t="s">
        <v>180</v>
      </c>
      <c r="G2991" t="s">
        <v>159</v>
      </c>
      <c r="H2991" t="s">
        <v>160</v>
      </c>
      <c r="I2991">
        <v>2041</v>
      </c>
      <c r="J2991" t="s">
        <v>353</v>
      </c>
      <c r="K2991" t="s">
        <v>469</v>
      </c>
      <c r="L2991" t="s">
        <v>353</v>
      </c>
      <c r="M2991" t="s">
        <v>3489</v>
      </c>
      <c r="N2991">
        <v>255</v>
      </c>
      <c r="O2991">
        <v>0</v>
      </c>
      <c r="P2991">
        <v>5</v>
      </c>
      <c r="Q2991" t="s">
        <v>70</v>
      </c>
      <c r="R2991" t="s">
        <v>238</v>
      </c>
      <c r="S2991" t="s">
        <v>239</v>
      </c>
      <c r="T2991">
        <v>180</v>
      </c>
      <c r="U2991">
        <v>109</v>
      </c>
      <c r="V2991">
        <v>60.56</v>
      </c>
      <c r="W2991" t="s">
        <v>133</v>
      </c>
      <c r="X2991">
        <v>7004</v>
      </c>
      <c r="Y2991">
        <v>763436</v>
      </c>
      <c r="Z2991">
        <v>55590</v>
      </c>
      <c r="AA2991">
        <v>70196</v>
      </c>
      <c r="AB2991">
        <v>889222</v>
      </c>
      <c r="AC2991">
        <v>718082</v>
      </c>
      <c r="AD2991">
        <v>171140</v>
      </c>
      <c r="AE2991" t="s">
        <v>81</v>
      </c>
      <c r="AF2991" t="s">
        <v>81</v>
      </c>
      <c r="AG2991" t="s">
        <v>240</v>
      </c>
      <c r="AH2991" t="s">
        <v>144</v>
      </c>
      <c r="AI2991" t="s">
        <v>138</v>
      </c>
      <c r="AJ2991" t="str">
        <f t="shared" si="46"/>
        <v>Jun</v>
      </c>
    </row>
    <row r="2992" spans="1:36" x14ac:dyDescent="0.3">
      <c r="A2992" t="s">
        <v>7441</v>
      </c>
      <c r="B2992" s="33">
        <v>45828</v>
      </c>
      <c r="C2992" t="s">
        <v>98</v>
      </c>
      <c r="D2992" t="s">
        <v>7442</v>
      </c>
      <c r="E2992" t="s">
        <v>181</v>
      </c>
      <c r="F2992" t="s">
        <v>176</v>
      </c>
      <c r="G2992" t="s">
        <v>159</v>
      </c>
      <c r="H2992" t="s">
        <v>156</v>
      </c>
      <c r="I2992">
        <v>470</v>
      </c>
      <c r="J2992" t="s">
        <v>508</v>
      </c>
      <c r="K2992" t="s">
        <v>646</v>
      </c>
      <c r="L2992" t="s">
        <v>2550</v>
      </c>
      <c r="M2992" t="s">
        <v>2139</v>
      </c>
      <c r="N2992">
        <v>81</v>
      </c>
      <c r="O2992">
        <v>17</v>
      </c>
      <c r="P2992">
        <v>15</v>
      </c>
      <c r="Q2992" t="s">
        <v>73</v>
      </c>
      <c r="R2992" t="s">
        <v>238</v>
      </c>
      <c r="S2992" t="s">
        <v>239</v>
      </c>
      <c r="T2992">
        <v>186</v>
      </c>
      <c r="U2992">
        <v>158</v>
      </c>
      <c r="V2992">
        <v>84.95</v>
      </c>
      <c r="W2992" t="s">
        <v>133</v>
      </c>
      <c r="X2992">
        <v>6902</v>
      </c>
      <c r="Y2992">
        <v>1090516</v>
      </c>
      <c r="Z2992">
        <v>76156</v>
      </c>
      <c r="AA2992">
        <v>19276</v>
      </c>
      <c r="AB2992">
        <v>1185948</v>
      </c>
      <c r="AC2992">
        <v>921580</v>
      </c>
      <c r="AD2992">
        <v>264368</v>
      </c>
      <c r="AE2992" t="s">
        <v>81</v>
      </c>
      <c r="AF2992" t="s">
        <v>81</v>
      </c>
      <c r="AG2992" t="s">
        <v>240</v>
      </c>
      <c r="AH2992" t="s">
        <v>144</v>
      </c>
      <c r="AI2992" t="s">
        <v>139</v>
      </c>
      <c r="AJ2992" t="str">
        <f t="shared" si="46"/>
        <v>Jun</v>
      </c>
    </row>
    <row r="2993" spans="1:36" x14ac:dyDescent="0.3">
      <c r="A2993" t="s">
        <v>7443</v>
      </c>
      <c r="B2993" s="33">
        <v>45849</v>
      </c>
      <c r="C2993" t="s">
        <v>96</v>
      </c>
      <c r="D2993" t="s">
        <v>7444</v>
      </c>
      <c r="E2993" t="s">
        <v>173</v>
      </c>
      <c r="F2993" t="s">
        <v>175</v>
      </c>
      <c r="G2993" t="s">
        <v>161</v>
      </c>
      <c r="H2993" t="s">
        <v>163</v>
      </c>
      <c r="I2993">
        <v>382</v>
      </c>
      <c r="J2993" t="s">
        <v>581</v>
      </c>
      <c r="K2993" t="s">
        <v>1336</v>
      </c>
      <c r="L2993" t="s">
        <v>581</v>
      </c>
      <c r="M2993" t="s">
        <v>1336</v>
      </c>
      <c r="N2993">
        <v>66</v>
      </c>
      <c r="O2993">
        <v>0</v>
      </c>
      <c r="P2993">
        <v>-4</v>
      </c>
      <c r="Q2993" t="s">
        <v>70</v>
      </c>
      <c r="R2993" t="s">
        <v>238</v>
      </c>
      <c r="S2993" t="s">
        <v>239</v>
      </c>
      <c r="T2993">
        <v>189</v>
      </c>
      <c r="U2993">
        <v>143</v>
      </c>
      <c r="V2993">
        <v>75.66</v>
      </c>
      <c r="W2993" t="s">
        <v>133</v>
      </c>
      <c r="X2993">
        <v>7421</v>
      </c>
      <c r="Y2993">
        <v>1061203</v>
      </c>
      <c r="Z2993">
        <v>29029</v>
      </c>
      <c r="AA2993">
        <v>112112</v>
      </c>
      <c r="AB2993">
        <v>1202344</v>
      </c>
      <c r="AC2993">
        <v>1029477</v>
      </c>
      <c r="AD2993">
        <v>172867</v>
      </c>
      <c r="AE2993" t="s">
        <v>78</v>
      </c>
      <c r="AF2993" t="s">
        <v>75</v>
      </c>
      <c r="AG2993" t="s">
        <v>240</v>
      </c>
      <c r="AH2993" t="s">
        <v>145</v>
      </c>
      <c r="AI2993" t="s">
        <v>138</v>
      </c>
      <c r="AJ2993" t="str">
        <f t="shared" si="46"/>
        <v>Jul</v>
      </c>
    </row>
    <row r="2994" spans="1:36" x14ac:dyDescent="0.3">
      <c r="A2994" t="s">
        <v>7445</v>
      </c>
      <c r="B2994" s="33">
        <v>45729</v>
      </c>
      <c r="C2994" t="s">
        <v>97</v>
      </c>
      <c r="D2994" t="s">
        <v>7446</v>
      </c>
      <c r="E2994" t="s">
        <v>175</v>
      </c>
      <c r="F2994" t="s">
        <v>173</v>
      </c>
      <c r="G2994" t="s">
        <v>163</v>
      </c>
      <c r="H2994" t="s">
        <v>161</v>
      </c>
      <c r="I2994">
        <v>1499</v>
      </c>
      <c r="J2994" t="s">
        <v>529</v>
      </c>
      <c r="K2994" t="s">
        <v>1174</v>
      </c>
      <c r="L2994" t="s">
        <v>385</v>
      </c>
      <c r="M2994" t="s">
        <v>1174</v>
      </c>
      <c r="N2994">
        <v>187</v>
      </c>
      <c r="O2994">
        <v>0</v>
      </c>
      <c r="P2994">
        <v>-2</v>
      </c>
      <c r="Q2994" t="s">
        <v>70</v>
      </c>
      <c r="R2994" t="s">
        <v>238</v>
      </c>
      <c r="S2994" t="s">
        <v>239</v>
      </c>
      <c r="T2994">
        <v>220</v>
      </c>
      <c r="U2994">
        <v>147</v>
      </c>
      <c r="V2994">
        <v>66.819999999999993</v>
      </c>
      <c r="W2994" t="s">
        <v>133</v>
      </c>
      <c r="X2994">
        <v>5719</v>
      </c>
      <c r="Y2994">
        <v>840693</v>
      </c>
      <c r="Z2994">
        <v>45129</v>
      </c>
      <c r="AA2994">
        <v>57771</v>
      </c>
      <c r="AB2994">
        <v>943593</v>
      </c>
      <c r="AC2994">
        <v>701230</v>
      </c>
      <c r="AD2994">
        <v>242363</v>
      </c>
      <c r="AE2994" t="s">
        <v>75</v>
      </c>
      <c r="AF2994" t="s">
        <v>78</v>
      </c>
      <c r="AG2994" t="s">
        <v>240</v>
      </c>
      <c r="AH2994" t="s">
        <v>144</v>
      </c>
      <c r="AI2994" t="s">
        <v>139</v>
      </c>
      <c r="AJ2994" t="str">
        <f t="shared" si="46"/>
        <v>Mar</v>
      </c>
    </row>
    <row r="2995" spans="1:36" x14ac:dyDescent="0.3">
      <c r="A2995" t="s">
        <v>7447</v>
      </c>
      <c r="B2995" s="33">
        <v>45709</v>
      </c>
      <c r="C2995" t="s">
        <v>97</v>
      </c>
      <c r="D2995" t="s">
        <v>7448</v>
      </c>
      <c r="E2995" t="s">
        <v>176</v>
      </c>
      <c r="F2995" t="s">
        <v>172</v>
      </c>
      <c r="G2995" t="s">
        <v>156</v>
      </c>
      <c r="H2995" t="s">
        <v>155</v>
      </c>
      <c r="I2995">
        <v>679</v>
      </c>
      <c r="J2995" t="s">
        <v>520</v>
      </c>
      <c r="K2995" t="s">
        <v>1065</v>
      </c>
      <c r="L2995" t="s">
        <v>3452</v>
      </c>
      <c r="M2995" t="s">
        <v>448</v>
      </c>
      <c r="N2995">
        <v>115</v>
      </c>
      <c r="O2995">
        <v>20</v>
      </c>
      <c r="P2995">
        <v>14</v>
      </c>
      <c r="Q2995" t="s">
        <v>73</v>
      </c>
      <c r="R2995" t="s">
        <v>238</v>
      </c>
      <c r="S2995" t="s">
        <v>239</v>
      </c>
      <c r="T2995">
        <v>150</v>
      </c>
      <c r="U2995">
        <v>129</v>
      </c>
      <c r="V2995">
        <v>86</v>
      </c>
      <c r="W2995" t="s">
        <v>133</v>
      </c>
      <c r="X2995">
        <v>4305</v>
      </c>
      <c r="Y2995">
        <v>555345</v>
      </c>
      <c r="Z2995">
        <v>56760</v>
      </c>
      <c r="AA2995">
        <v>61662</v>
      </c>
      <c r="AB2995">
        <v>673767</v>
      </c>
      <c r="AC2995">
        <v>528152</v>
      </c>
      <c r="AD2995">
        <v>145615</v>
      </c>
      <c r="AE2995" t="s">
        <v>81</v>
      </c>
      <c r="AF2995" t="s">
        <v>81</v>
      </c>
      <c r="AG2995" t="s">
        <v>240</v>
      </c>
      <c r="AH2995" t="s">
        <v>147</v>
      </c>
      <c r="AI2995" t="s">
        <v>138</v>
      </c>
      <c r="AJ2995" t="str">
        <f t="shared" si="46"/>
        <v>Feb</v>
      </c>
    </row>
    <row r="2996" spans="1:36" x14ac:dyDescent="0.3">
      <c r="A2996" t="s">
        <v>7449</v>
      </c>
      <c r="B2996" s="33">
        <v>45853</v>
      </c>
      <c r="C2996" t="s">
        <v>93</v>
      </c>
      <c r="D2996" t="s">
        <v>7450</v>
      </c>
      <c r="E2996" t="s">
        <v>179</v>
      </c>
      <c r="F2996" t="s">
        <v>172</v>
      </c>
      <c r="G2996" t="s">
        <v>166</v>
      </c>
      <c r="H2996" t="s">
        <v>155</v>
      </c>
      <c r="I2996">
        <v>2392</v>
      </c>
      <c r="J2996" t="s">
        <v>451</v>
      </c>
      <c r="K2996" t="s">
        <v>622</v>
      </c>
      <c r="L2996" t="s">
        <v>740</v>
      </c>
      <c r="M2996" t="s">
        <v>622</v>
      </c>
      <c r="N2996">
        <v>294</v>
      </c>
      <c r="O2996">
        <v>8</v>
      </c>
      <c r="P2996">
        <v>-10</v>
      </c>
      <c r="Q2996" t="s">
        <v>73</v>
      </c>
      <c r="R2996" t="s">
        <v>238</v>
      </c>
      <c r="S2996" t="s">
        <v>239</v>
      </c>
      <c r="T2996">
        <v>180</v>
      </c>
      <c r="U2996">
        <v>132</v>
      </c>
      <c r="V2996">
        <v>73.33</v>
      </c>
      <c r="W2996" t="s">
        <v>133</v>
      </c>
      <c r="X2996">
        <v>8850</v>
      </c>
      <c r="Y2996">
        <v>1168200</v>
      </c>
      <c r="Z2996">
        <v>22704</v>
      </c>
      <c r="AA2996">
        <v>59136</v>
      </c>
      <c r="AB2996">
        <v>1250040</v>
      </c>
      <c r="AC2996">
        <v>1094381</v>
      </c>
      <c r="AD2996">
        <v>155659</v>
      </c>
      <c r="AE2996" t="s">
        <v>72</v>
      </c>
      <c r="AF2996" t="s">
        <v>81</v>
      </c>
      <c r="AG2996" t="s">
        <v>240</v>
      </c>
      <c r="AH2996" t="s">
        <v>144</v>
      </c>
      <c r="AI2996" t="s">
        <v>138</v>
      </c>
      <c r="AJ2996" t="str">
        <f t="shared" si="46"/>
        <v>Jul</v>
      </c>
    </row>
    <row r="2997" spans="1:36" x14ac:dyDescent="0.3">
      <c r="A2997" t="s">
        <v>7451</v>
      </c>
      <c r="B2997" s="33">
        <v>45977</v>
      </c>
      <c r="C2997" t="s">
        <v>93</v>
      </c>
      <c r="D2997" t="s">
        <v>7452</v>
      </c>
      <c r="E2997" t="s">
        <v>176</v>
      </c>
      <c r="F2997" t="s">
        <v>175</v>
      </c>
      <c r="G2997" t="s">
        <v>156</v>
      </c>
      <c r="H2997" t="s">
        <v>163</v>
      </c>
      <c r="I2997">
        <v>1070</v>
      </c>
      <c r="J2997" t="s">
        <v>420</v>
      </c>
      <c r="K2997" t="s">
        <v>776</v>
      </c>
      <c r="L2997" t="s">
        <v>1674</v>
      </c>
      <c r="M2997" t="s">
        <v>2416</v>
      </c>
      <c r="N2997">
        <v>162</v>
      </c>
      <c r="O2997">
        <v>12</v>
      </c>
      <c r="P2997">
        <v>1</v>
      </c>
      <c r="Q2997" t="s">
        <v>73</v>
      </c>
      <c r="R2997" t="s">
        <v>238</v>
      </c>
      <c r="S2997" t="s">
        <v>239</v>
      </c>
      <c r="T2997">
        <v>189</v>
      </c>
      <c r="U2997">
        <v>134</v>
      </c>
      <c r="V2997">
        <v>70.900000000000006</v>
      </c>
      <c r="W2997" t="s">
        <v>135</v>
      </c>
      <c r="X2997">
        <v>3717</v>
      </c>
      <c r="Y2997">
        <v>498078</v>
      </c>
      <c r="Z2997">
        <v>69546</v>
      </c>
      <c r="AA2997">
        <v>99964</v>
      </c>
      <c r="AB2997">
        <v>667588</v>
      </c>
      <c r="AC2997">
        <v>458012</v>
      </c>
      <c r="AD2997">
        <v>209576</v>
      </c>
      <c r="AE2997" t="s">
        <v>81</v>
      </c>
      <c r="AF2997" t="s">
        <v>75</v>
      </c>
      <c r="AG2997" t="s">
        <v>240</v>
      </c>
      <c r="AH2997" t="s">
        <v>144</v>
      </c>
      <c r="AI2997" t="s">
        <v>140</v>
      </c>
      <c r="AJ2997" t="str">
        <f t="shared" si="46"/>
        <v>Nov</v>
      </c>
    </row>
    <row r="2998" spans="1:36" x14ac:dyDescent="0.3">
      <c r="A2998" t="s">
        <v>7453</v>
      </c>
      <c r="B2998" s="33">
        <v>45877</v>
      </c>
      <c r="C2998" t="s">
        <v>93</v>
      </c>
      <c r="D2998" t="s">
        <v>7454</v>
      </c>
      <c r="E2998" t="s">
        <v>179</v>
      </c>
      <c r="F2998" t="s">
        <v>178</v>
      </c>
      <c r="G2998" t="s">
        <v>166</v>
      </c>
      <c r="H2998" t="s">
        <v>157</v>
      </c>
      <c r="I2998">
        <v>1032</v>
      </c>
      <c r="J2998" t="s">
        <v>286</v>
      </c>
      <c r="K2998" t="s">
        <v>577</v>
      </c>
      <c r="L2998" t="s">
        <v>777</v>
      </c>
      <c r="M2998" t="s">
        <v>3843</v>
      </c>
      <c r="N2998">
        <v>146</v>
      </c>
      <c r="O2998">
        <v>10</v>
      </c>
      <c r="P2998">
        <v>17</v>
      </c>
      <c r="Q2998" t="s">
        <v>73</v>
      </c>
      <c r="R2998" t="s">
        <v>238</v>
      </c>
      <c r="S2998" t="s">
        <v>239</v>
      </c>
      <c r="T2998">
        <v>180</v>
      </c>
      <c r="U2998">
        <v>176</v>
      </c>
      <c r="V2998">
        <v>97.78</v>
      </c>
      <c r="W2998" t="s">
        <v>135</v>
      </c>
      <c r="X2998">
        <v>4550</v>
      </c>
      <c r="Y2998">
        <v>800800</v>
      </c>
      <c r="Z2998">
        <v>55264</v>
      </c>
      <c r="AA2998">
        <v>121792</v>
      </c>
      <c r="AB2998">
        <v>977856</v>
      </c>
      <c r="AC2998">
        <v>825546</v>
      </c>
      <c r="AD2998">
        <v>152310</v>
      </c>
      <c r="AE2998" t="s">
        <v>72</v>
      </c>
      <c r="AF2998" t="s">
        <v>75</v>
      </c>
      <c r="AG2998" t="s">
        <v>240</v>
      </c>
      <c r="AH2998" t="s">
        <v>144</v>
      </c>
      <c r="AI2998" t="s">
        <v>140</v>
      </c>
      <c r="AJ2998" t="str">
        <f t="shared" si="46"/>
        <v>Aug</v>
      </c>
    </row>
    <row r="2999" spans="1:36" x14ac:dyDescent="0.3">
      <c r="A2999" t="s">
        <v>7455</v>
      </c>
      <c r="B2999" s="33">
        <v>45800</v>
      </c>
      <c r="C2999" t="s">
        <v>93</v>
      </c>
      <c r="D2999" t="s">
        <v>7456</v>
      </c>
      <c r="E2999" t="s">
        <v>173</v>
      </c>
      <c r="F2999" t="s">
        <v>177</v>
      </c>
      <c r="G2999" t="s">
        <v>161</v>
      </c>
      <c r="H2999" t="s">
        <v>162</v>
      </c>
      <c r="I2999">
        <v>742</v>
      </c>
      <c r="J2999" t="s">
        <v>258</v>
      </c>
      <c r="K2999" t="s">
        <v>1913</v>
      </c>
      <c r="L2999" t="s">
        <v>2461</v>
      </c>
      <c r="M2999" t="s">
        <v>2861</v>
      </c>
      <c r="N2999">
        <v>122</v>
      </c>
      <c r="O2999">
        <v>23</v>
      </c>
      <c r="P2999">
        <v>25</v>
      </c>
      <c r="Q2999" t="s">
        <v>73</v>
      </c>
      <c r="R2999" t="s">
        <v>238</v>
      </c>
      <c r="S2999" t="s">
        <v>239</v>
      </c>
      <c r="T2999">
        <v>150</v>
      </c>
      <c r="U2999">
        <v>119</v>
      </c>
      <c r="V2999">
        <v>79.33</v>
      </c>
      <c r="W2999" t="s">
        <v>133</v>
      </c>
      <c r="X2999">
        <v>9457</v>
      </c>
      <c r="Y2999">
        <v>1125383</v>
      </c>
      <c r="Z2999">
        <v>18921</v>
      </c>
      <c r="AA2999">
        <v>85323</v>
      </c>
      <c r="AB2999">
        <v>1229627</v>
      </c>
      <c r="AC2999">
        <v>744548</v>
      </c>
      <c r="AD2999">
        <v>485079</v>
      </c>
      <c r="AE2999" t="s">
        <v>78</v>
      </c>
      <c r="AF2999" t="s">
        <v>78</v>
      </c>
      <c r="AG2999" t="s">
        <v>240</v>
      </c>
      <c r="AH2999" t="s">
        <v>144</v>
      </c>
      <c r="AI2999" t="s">
        <v>139</v>
      </c>
      <c r="AJ2999" t="str">
        <f t="shared" si="46"/>
        <v>May</v>
      </c>
    </row>
    <row r="3000" spans="1:36" x14ac:dyDescent="0.3">
      <c r="A3000" t="s">
        <v>7457</v>
      </c>
      <c r="B3000" s="33">
        <v>45914</v>
      </c>
      <c r="C3000" t="s">
        <v>93</v>
      </c>
      <c r="D3000" t="s">
        <v>7458</v>
      </c>
      <c r="E3000" t="s">
        <v>180</v>
      </c>
      <c r="F3000" t="s">
        <v>172</v>
      </c>
      <c r="G3000" t="s">
        <v>160</v>
      </c>
      <c r="H3000" t="s">
        <v>155</v>
      </c>
      <c r="I3000">
        <v>2090</v>
      </c>
      <c r="J3000" t="s">
        <v>310</v>
      </c>
      <c r="K3000" t="s">
        <v>2072</v>
      </c>
      <c r="L3000" t="s">
        <v>3678</v>
      </c>
      <c r="M3000" t="s">
        <v>3163</v>
      </c>
      <c r="N3000">
        <v>304</v>
      </c>
      <c r="O3000">
        <v>4</v>
      </c>
      <c r="P3000">
        <v>17</v>
      </c>
      <c r="Q3000" t="s">
        <v>73</v>
      </c>
      <c r="R3000" t="s">
        <v>238</v>
      </c>
      <c r="S3000" t="s">
        <v>239</v>
      </c>
      <c r="T3000">
        <v>220</v>
      </c>
      <c r="U3000">
        <v>183</v>
      </c>
      <c r="V3000">
        <v>83.18</v>
      </c>
      <c r="W3000" t="s">
        <v>135</v>
      </c>
      <c r="X3000">
        <v>9383</v>
      </c>
      <c r="Y3000">
        <v>1717089</v>
      </c>
      <c r="Z3000">
        <v>33489</v>
      </c>
      <c r="AA3000">
        <v>138897</v>
      </c>
      <c r="AB3000">
        <v>1889475</v>
      </c>
      <c r="AC3000">
        <v>1427169</v>
      </c>
      <c r="AD3000">
        <v>462306</v>
      </c>
      <c r="AE3000" t="s">
        <v>81</v>
      </c>
      <c r="AF3000" t="s">
        <v>81</v>
      </c>
      <c r="AG3000" t="s">
        <v>240</v>
      </c>
      <c r="AH3000" t="s">
        <v>146</v>
      </c>
      <c r="AI3000" t="s">
        <v>138</v>
      </c>
      <c r="AJ3000" t="str">
        <f t="shared" si="46"/>
        <v>Sep</v>
      </c>
    </row>
    <row r="3001" spans="1:36" x14ac:dyDescent="0.3">
      <c r="A3001" t="s">
        <v>7459</v>
      </c>
      <c r="B3001" s="33">
        <v>45866</v>
      </c>
      <c r="C3001" t="s">
        <v>97</v>
      </c>
      <c r="D3001" t="s">
        <v>7460</v>
      </c>
      <c r="E3001" t="s">
        <v>174</v>
      </c>
      <c r="F3001" t="s">
        <v>180</v>
      </c>
      <c r="G3001" t="s">
        <v>158</v>
      </c>
      <c r="H3001" t="s">
        <v>160</v>
      </c>
      <c r="I3001">
        <v>510</v>
      </c>
      <c r="J3001" t="s">
        <v>626</v>
      </c>
      <c r="K3001" t="s">
        <v>1466</v>
      </c>
      <c r="L3001" t="s">
        <v>4961</v>
      </c>
      <c r="M3001" t="s">
        <v>4897</v>
      </c>
      <c r="N3001">
        <v>92</v>
      </c>
      <c r="O3001">
        <v>9</v>
      </c>
      <c r="P3001">
        <v>1</v>
      </c>
      <c r="Q3001" t="s">
        <v>73</v>
      </c>
      <c r="R3001" t="s">
        <v>238</v>
      </c>
      <c r="S3001" t="s">
        <v>239</v>
      </c>
      <c r="T3001">
        <v>180</v>
      </c>
      <c r="U3001">
        <v>142</v>
      </c>
      <c r="V3001">
        <v>78.89</v>
      </c>
      <c r="W3001" t="s">
        <v>133</v>
      </c>
      <c r="X3001">
        <v>6144</v>
      </c>
      <c r="Y3001">
        <v>872448</v>
      </c>
      <c r="Z3001">
        <v>36494</v>
      </c>
      <c r="AA3001">
        <v>17892</v>
      </c>
      <c r="AB3001">
        <v>926834</v>
      </c>
      <c r="AC3001">
        <v>681301</v>
      </c>
      <c r="AD3001">
        <v>245533</v>
      </c>
      <c r="AE3001" t="s">
        <v>78</v>
      </c>
      <c r="AF3001" t="s">
        <v>81</v>
      </c>
      <c r="AG3001" t="s">
        <v>240</v>
      </c>
      <c r="AH3001" t="s">
        <v>146</v>
      </c>
      <c r="AI3001" t="s">
        <v>138</v>
      </c>
      <c r="AJ3001" t="str">
        <f t="shared" si="46"/>
        <v>Jul</v>
      </c>
    </row>
    <row r="3002" spans="1:36" x14ac:dyDescent="0.3">
      <c r="A3002" t="s">
        <v>7461</v>
      </c>
      <c r="B3002" s="33">
        <v>45822</v>
      </c>
      <c r="C3002" t="s">
        <v>97</v>
      </c>
      <c r="D3002" t="s">
        <v>7462</v>
      </c>
      <c r="E3002" t="s">
        <v>172</v>
      </c>
      <c r="F3002" t="s">
        <v>178</v>
      </c>
      <c r="G3002" t="s">
        <v>155</v>
      </c>
      <c r="H3002" t="s">
        <v>157</v>
      </c>
      <c r="I3002">
        <v>2122</v>
      </c>
      <c r="J3002" t="s">
        <v>636</v>
      </c>
      <c r="K3002" t="s">
        <v>894</v>
      </c>
      <c r="L3002" t="s">
        <v>1315</v>
      </c>
      <c r="M3002" t="s">
        <v>894</v>
      </c>
      <c r="N3002">
        <v>264</v>
      </c>
      <c r="O3002">
        <v>2</v>
      </c>
      <c r="P3002">
        <v>-8</v>
      </c>
      <c r="Q3002" t="s">
        <v>73</v>
      </c>
      <c r="R3002" t="s">
        <v>238</v>
      </c>
      <c r="S3002" t="s">
        <v>239</v>
      </c>
      <c r="T3002">
        <v>150</v>
      </c>
      <c r="U3002">
        <v>120</v>
      </c>
      <c r="V3002">
        <v>80</v>
      </c>
      <c r="W3002" t="s">
        <v>133</v>
      </c>
      <c r="X3002">
        <v>8720</v>
      </c>
      <c r="Y3002">
        <v>1046400</v>
      </c>
      <c r="Z3002">
        <v>40080</v>
      </c>
      <c r="AA3002">
        <v>24240</v>
      </c>
      <c r="AB3002">
        <v>1110720</v>
      </c>
      <c r="AC3002">
        <v>777214</v>
      </c>
      <c r="AD3002">
        <v>333506</v>
      </c>
      <c r="AE3002" t="s">
        <v>81</v>
      </c>
      <c r="AF3002" t="s">
        <v>75</v>
      </c>
      <c r="AG3002" t="s">
        <v>240</v>
      </c>
      <c r="AH3002" t="s">
        <v>144</v>
      </c>
      <c r="AI3002" t="s">
        <v>139</v>
      </c>
      <c r="AJ3002" t="str">
        <f t="shared" si="46"/>
        <v>Jun</v>
      </c>
    </row>
    <row r="3003" spans="1:36" x14ac:dyDescent="0.3">
      <c r="A3003" t="s">
        <v>7463</v>
      </c>
      <c r="B3003" s="33">
        <v>45810</v>
      </c>
      <c r="C3003" t="s">
        <v>96</v>
      </c>
      <c r="D3003" t="s">
        <v>7464</v>
      </c>
      <c r="E3003" t="s">
        <v>172</v>
      </c>
      <c r="F3003" t="s">
        <v>174</v>
      </c>
      <c r="G3003" t="s">
        <v>155</v>
      </c>
      <c r="H3003" t="s">
        <v>158</v>
      </c>
      <c r="I3003">
        <v>1729</v>
      </c>
      <c r="J3003" t="s">
        <v>560</v>
      </c>
      <c r="K3003" t="s">
        <v>699</v>
      </c>
      <c r="L3003" t="s">
        <v>2109</v>
      </c>
      <c r="M3003" t="s">
        <v>477</v>
      </c>
      <c r="N3003">
        <v>219</v>
      </c>
      <c r="O3003">
        <v>16</v>
      </c>
      <c r="P3003">
        <v>21</v>
      </c>
      <c r="Q3003" t="s">
        <v>73</v>
      </c>
      <c r="R3003" t="s">
        <v>238</v>
      </c>
      <c r="S3003" t="s">
        <v>239</v>
      </c>
      <c r="T3003">
        <v>180</v>
      </c>
      <c r="U3003">
        <v>141</v>
      </c>
      <c r="V3003">
        <v>78.33</v>
      </c>
      <c r="W3003" t="s">
        <v>134</v>
      </c>
      <c r="X3003">
        <v>4222</v>
      </c>
      <c r="Y3003">
        <v>595302</v>
      </c>
      <c r="Z3003">
        <v>23124</v>
      </c>
      <c r="AA3003">
        <v>65142</v>
      </c>
      <c r="AB3003">
        <v>683568</v>
      </c>
      <c r="AC3003">
        <v>544060</v>
      </c>
      <c r="AD3003">
        <v>139508</v>
      </c>
      <c r="AE3003" t="s">
        <v>81</v>
      </c>
      <c r="AF3003" t="s">
        <v>78</v>
      </c>
      <c r="AG3003" t="s">
        <v>240</v>
      </c>
      <c r="AH3003" t="s">
        <v>144</v>
      </c>
      <c r="AI3003" t="s">
        <v>138</v>
      </c>
      <c r="AJ3003" t="str">
        <f t="shared" si="46"/>
        <v>Jun</v>
      </c>
    </row>
    <row r="3004" spans="1:36" x14ac:dyDescent="0.3">
      <c r="A3004" t="s">
        <v>7465</v>
      </c>
      <c r="B3004" s="33">
        <v>45693</v>
      </c>
      <c r="C3004" t="s">
        <v>95</v>
      </c>
      <c r="D3004" t="s">
        <v>7466</v>
      </c>
      <c r="E3004" t="s">
        <v>178</v>
      </c>
      <c r="F3004" t="s">
        <v>174</v>
      </c>
      <c r="G3004" t="s">
        <v>157</v>
      </c>
      <c r="H3004" t="s">
        <v>158</v>
      </c>
      <c r="I3004">
        <v>2174</v>
      </c>
      <c r="J3004" t="s">
        <v>345</v>
      </c>
      <c r="K3004" t="s">
        <v>3741</v>
      </c>
      <c r="L3004" t="s">
        <v>377</v>
      </c>
      <c r="M3004" t="s">
        <v>4487</v>
      </c>
      <c r="N3004">
        <v>298</v>
      </c>
      <c r="O3004">
        <v>0</v>
      </c>
      <c r="P3004">
        <v>3</v>
      </c>
      <c r="Q3004" t="s">
        <v>70</v>
      </c>
      <c r="R3004" t="s">
        <v>238</v>
      </c>
      <c r="S3004" t="s">
        <v>239</v>
      </c>
      <c r="T3004">
        <v>150</v>
      </c>
      <c r="U3004">
        <v>96</v>
      </c>
      <c r="V3004">
        <v>64</v>
      </c>
      <c r="W3004" t="s">
        <v>133</v>
      </c>
      <c r="X3004">
        <v>4479</v>
      </c>
      <c r="Y3004">
        <v>429984</v>
      </c>
      <c r="Z3004">
        <v>24192</v>
      </c>
      <c r="AA3004">
        <v>67680</v>
      </c>
      <c r="AB3004">
        <v>521856</v>
      </c>
      <c r="AC3004">
        <v>322680</v>
      </c>
      <c r="AD3004">
        <v>199176</v>
      </c>
      <c r="AE3004" t="s">
        <v>75</v>
      </c>
      <c r="AF3004" t="s">
        <v>78</v>
      </c>
      <c r="AG3004" t="s">
        <v>240</v>
      </c>
      <c r="AH3004" t="s">
        <v>147</v>
      </c>
      <c r="AI3004" t="s">
        <v>139</v>
      </c>
      <c r="AJ3004" t="str">
        <f t="shared" si="46"/>
        <v>Feb</v>
      </c>
    </row>
    <row r="3005" spans="1:36" x14ac:dyDescent="0.3">
      <c r="A3005" t="s">
        <v>7467</v>
      </c>
      <c r="B3005" s="33">
        <v>45743</v>
      </c>
      <c r="C3005" t="s">
        <v>93</v>
      </c>
      <c r="D3005" t="s">
        <v>7468</v>
      </c>
      <c r="E3005" t="s">
        <v>181</v>
      </c>
      <c r="F3005" t="s">
        <v>174</v>
      </c>
      <c r="G3005" t="s">
        <v>159</v>
      </c>
      <c r="H3005" t="s">
        <v>158</v>
      </c>
      <c r="I3005">
        <v>1065</v>
      </c>
      <c r="J3005" t="s">
        <v>529</v>
      </c>
      <c r="K3005" t="s">
        <v>1021</v>
      </c>
      <c r="L3005" t="s">
        <v>385</v>
      </c>
      <c r="M3005" t="s">
        <v>671</v>
      </c>
      <c r="N3005">
        <v>175</v>
      </c>
      <c r="O3005">
        <v>0</v>
      </c>
      <c r="P3005">
        <v>1</v>
      </c>
      <c r="Q3005" t="s">
        <v>70</v>
      </c>
      <c r="R3005" t="s">
        <v>238</v>
      </c>
      <c r="S3005" t="s">
        <v>239</v>
      </c>
      <c r="T3005">
        <v>180</v>
      </c>
      <c r="U3005">
        <v>152</v>
      </c>
      <c r="V3005">
        <v>84.44</v>
      </c>
      <c r="W3005" t="s">
        <v>135</v>
      </c>
      <c r="X3005">
        <v>7029</v>
      </c>
      <c r="Y3005">
        <v>1068408</v>
      </c>
      <c r="Z3005">
        <v>74024</v>
      </c>
      <c r="AA3005">
        <v>99560</v>
      </c>
      <c r="AB3005">
        <v>1241992</v>
      </c>
      <c r="AC3005">
        <v>1060470</v>
      </c>
      <c r="AD3005">
        <v>181522</v>
      </c>
      <c r="AE3005" t="s">
        <v>81</v>
      </c>
      <c r="AF3005" t="s">
        <v>78</v>
      </c>
      <c r="AG3005" t="s">
        <v>240</v>
      </c>
      <c r="AH3005" t="s">
        <v>144</v>
      </c>
      <c r="AI3005" t="s">
        <v>139</v>
      </c>
      <c r="AJ3005" t="str">
        <f t="shared" si="46"/>
        <v>Mar</v>
      </c>
    </row>
    <row r="3006" spans="1:36" x14ac:dyDescent="0.3">
      <c r="A3006" t="s">
        <v>7469</v>
      </c>
      <c r="B3006" s="33">
        <v>45867</v>
      </c>
      <c r="C3006" t="s">
        <v>95</v>
      </c>
      <c r="D3006" t="s">
        <v>7470</v>
      </c>
      <c r="E3006" t="s">
        <v>181</v>
      </c>
      <c r="F3006" t="s">
        <v>173</v>
      </c>
      <c r="G3006" t="s">
        <v>159</v>
      </c>
      <c r="H3006" t="s">
        <v>161</v>
      </c>
      <c r="I3006">
        <v>1421</v>
      </c>
      <c r="J3006" t="s">
        <v>639</v>
      </c>
      <c r="K3006" t="s">
        <v>1089</v>
      </c>
      <c r="L3006" t="s">
        <v>1504</v>
      </c>
      <c r="M3006" t="s">
        <v>498</v>
      </c>
      <c r="N3006">
        <v>211</v>
      </c>
      <c r="O3006">
        <v>22</v>
      </c>
      <c r="P3006">
        <v>19</v>
      </c>
      <c r="Q3006" t="s">
        <v>73</v>
      </c>
      <c r="R3006" t="s">
        <v>238</v>
      </c>
      <c r="S3006" t="s">
        <v>239</v>
      </c>
      <c r="T3006">
        <v>220</v>
      </c>
      <c r="U3006">
        <v>185</v>
      </c>
      <c r="V3006">
        <v>84.09</v>
      </c>
      <c r="W3006" t="s">
        <v>133</v>
      </c>
      <c r="X3006">
        <v>8045</v>
      </c>
      <c r="Y3006">
        <v>1488325</v>
      </c>
      <c r="Z3006">
        <v>96015</v>
      </c>
      <c r="AA3006">
        <v>143190</v>
      </c>
      <c r="AB3006">
        <v>1727530</v>
      </c>
      <c r="AC3006">
        <v>1128782</v>
      </c>
      <c r="AD3006">
        <v>598748</v>
      </c>
      <c r="AE3006" t="s">
        <v>81</v>
      </c>
      <c r="AF3006" t="s">
        <v>78</v>
      </c>
      <c r="AG3006" t="s">
        <v>240</v>
      </c>
      <c r="AH3006" t="s">
        <v>144</v>
      </c>
      <c r="AI3006" t="s">
        <v>138</v>
      </c>
      <c r="AJ3006" t="str">
        <f t="shared" si="46"/>
        <v>Jul</v>
      </c>
    </row>
    <row r="3007" spans="1:36" x14ac:dyDescent="0.3">
      <c r="A3007" t="s">
        <v>7471</v>
      </c>
      <c r="B3007" s="33">
        <v>45747</v>
      </c>
      <c r="C3007" t="s">
        <v>95</v>
      </c>
      <c r="D3007" t="s">
        <v>7472</v>
      </c>
      <c r="E3007" t="s">
        <v>173</v>
      </c>
      <c r="F3007" t="s">
        <v>174</v>
      </c>
      <c r="G3007" t="s">
        <v>161</v>
      </c>
      <c r="H3007" t="s">
        <v>158</v>
      </c>
      <c r="I3007">
        <v>700</v>
      </c>
      <c r="J3007" t="s">
        <v>286</v>
      </c>
      <c r="K3007" t="s">
        <v>2416</v>
      </c>
      <c r="L3007" t="s">
        <v>2475</v>
      </c>
      <c r="M3007" t="s">
        <v>1462</v>
      </c>
      <c r="N3007">
        <v>103</v>
      </c>
      <c r="O3007">
        <v>48</v>
      </c>
      <c r="P3007">
        <v>19</v>
      </c>
      <c r="Q3007" t="s">
        <v>73</v>
      </c>
      <c r="R3007" t="s">
        <v>238</v>
      </c>
      <c r="S3007" t="s">
        <v>239</v>
      </c>
      <c r="T3007">
        <v>180</v>
      </c>
      <c r="U3007">
        <v>98</v>
      </c>
      <c r="V3007">
        <v>54.44</v>
      </c>
      <c r="W3007" t="s">
        <v>133</v>
      </c>
      <c r="X3007">
        <v>8069</v>
      </c>
      <c r="Y3007">
        <v>790762</v>
      </c>
      <c r="Z3007">
        <v>20580</v>
      </c>
      <c r="AA3007">
        <v>16856</v>
      </c>
      <c r="AB3007">
        <v>828198</v>
      </c>
      <c r="AC3007">
        <v>548570</v>
      </c>
      <c r="AD3007">
        <v>279628</v>
      </c>
      <c r="AE3007" t="s">
        <v>78</v>
      </c>
      <c r="AF3007" t="s">
        <v>78</v>
      </c>
      <c r="AG3007" t="s">
        <v>240</v>
      </c>
      <c r="AH3007" t="s">
        <v>146</v>
      </c>
      <c r="AI3007" t="s">
        <v>139</v>
      </c>
      <c r="AJ3007" t="str">
        <f t="shared" si="46"/>
        <v>Mar</v>
      </c>
    </row>
    <row r="3008" spans="1:36" x14ac:dyDescent="0.3">
      <c r="A3008" t="s">
        <v>7473</v>
      </c>
      <c r="B3008" s="33">
        <v>45694</v>
      </c>
      <c r="C3008" t="s">
        <v>93</v>
      </c>
      <c r="D3008" t="s">
        <v>7474</v>
      </c>
      <c r="E3008" t="s">
        <v>175</v>
      </c>
      <c r="F3008" t="s">
        <v>178</v>
      </c>
      <c r="G3008" t="s">
        <v>163</v>
      </c>
      <c r="H3008" t="s">
        <v>157</v>
      </c>
      <c r="I3008">
        <v>1681</v>
      </c>
      <c r="J3008" t="s">
        <v>504</v>
      </c>
      <c r="K3008" t="s">
        <v>686</v>
      </c>
      <c r="L3008" t="s">
        <v>695</v>
      </c>
      <c r="M3008" t="s">
        <v>1031</v>
      </c>
      <c r="N3008">
        <v>250</v>
      </c>
      <c r="O3008">
        <v>7</v>
      </c>
      <c r="P3008">
        <v>6</v>
      </c>
      <c r="Q3008" t="s">
        <v>73</v>
      </c>
      <c r="R3008" t="s">
        <v>238</v>
      </c>
      <c r="S3008" t="s">
        <v>239</v>
      </c>
      <c r="T3008">
        <v>180</v>
      </c>
      <c r="U3008">
        <v>133</v>
      </c>
      <c r="V3008">
        <v>73.89</v>
      </c>
      <c r="W3008" t="s">
        <v>133</v>
      </c>
      <c r="X3008">
        <v>3823</v>
      </c>
      <c r="Y3008">
        <v>508459</v>
      </c>
      <c r="Z3008">
        <v>34713</v>
      </c>
      <c r="AA3008">
        <v>73948</v>
      </c>
      <c r="AB3008">
        <v>617120</v>
      </c>
      <c r="AC3008">
        <v>525176</v>
      </c>
      <c r="AD3008">
        <v>91944</v>
      </c>
      <c r="AE3008" t="s">
        <v>75</v>
      </c>
      <c r="AF3008" t="s">
        <v>75</v>
      </c>
      <c r="AG3008" t="s">
        <v>240</v>
      </c>
      <c r="AH3008" t="s">
        <v>144</v>
      </c>
      <c r="AI3008" t="s">
        <v>138</v>
      </c>
      <c r="AJ3008" t="str">
        <f t="shared" si="46"/>
        <v>Feb</v>
      </c>
    </row>
    <row r="3009" spans="1:36" x14ac:dyDescent="0.3">
      <c r="A3009" t="s">
        <v>7475</v>
      </c>
      <c r="B3009" s="33">
        <v>45920</v>
      </c>
      <c r="C3009" t="s">
        <v>95</v>
      </c>
      <c r="D3009" t="s">
        <v>7476</v>
      </c>
      <c r="E3009" t="s">
        <v>180</v>
      </c>
      <c r="F3009" t="s">
        <v>181</v>
      </c>
      <c r="G3009" t="s">
        <v>160</v>
      </c>
      <c r="H3009" t="s">
        <v>159</v>
      </c>
      <c r="I3009">
        <v>2307</v>
      </c>
      <c r="J3009" t="s">
        <v>298</v>
      </c>
      <c r="K3009" t="s">
        <v>2313</v>
      </c>
      <c r="L3009" t="s">
        <v>258</v>
      </c>
      <c r="M3009" t="s">
        <v>695</v>
      </c>
      <c r="N3009">
        <v>282</v>
      </c>
      <c r="O3009">
        <v>0</v>
      </c>
      <c r="P3009">
        <v>25</v>
      </c>
      <c r="Q3009" t="s">
        <v>73</v>
      </c>
      <c r="R3009" t="s">
        <v>238</v>
      </c>
      <c r="S3009" t="s">
        <v>239</v>
      </c>
      <c r="T3009">
        <v>189</v>
      </c>
      <c r="U3009">
        <v>135</v>
      </c>
      <c r="V3009">
        <v>71.430000000000007</v>
      </c>
      <c r="W3009" t="s">
        <v>135</v>
      </c>
      <c r="X3009">
        <v>5543</v>
      </c>
      <c r="Y3009">
        <v>748305</v>
      </c>
      <c r="Z3009">
        <v>34560</v>
      </c>
      <c r="AA3009">
        <v>81000</v>
      </c>
      <c r="AB3009">
        <v>863865</v>
      </c>
      <c r="AC3009">
        <v>604810</v>
      </c>
      <c r="AD3009">
        <v>259055</v>
      </c>
      <c r="AE3009" t="s">
        <v>81</v>
      </c>
      <c r="AF3009" t="s">
        <v>81</v>
      </c>
      <c r="AG3009" t="s">
        <v>240</v>
      </c>
      <c r="AH3009" t="s">
        <v>144</v>
      </c>
      <c r="AI3009" t="s">
        <v>139</v>
      </c>
      <c r="AJ3009" t="str">
        <f t="shared" si="46"/>
        <v>Sep</v>
      </c>
    </row>
    <row r="3010" spans="1:36" x14ac:dyDescent="0.3">
      <c r="A3010" t="s">
        <v>7477</v>
      </c>
      <c r="B3010" s="33">
        <v>45925</v>
      </c>
      <c r="C3010" t="s">
        <v>97</v>
      </c>
      <c r="D3010" t="s">
        <v>7478</v>
      </c>
      <c r="E3010" t="s">
        <v>178</v>
      </c>
      <c r="F3010" t="s">
        <v>176</v>
      </c>
      <c r="G3010" t="s">
        <v>157</v>
      </c>
      <c r="H3010" t="s">
        <v>156</v>
      </c>
      <c r="I3010">
        <v>1858</v>
      </c>
      <c r="J3010" t="s">
        <v>298</v>
      </c>
      <c r="K3010" t="s">
        <v>1491</v>
      </c>
      <c r="L3010" t="s">
        <v>590</v>
      </c>
      <c r="M3010" t="s">
        <v>1554</v>
      </c>
      <c r="N3010">
        <v>249</v>
      </c>
      <c r="O3010">
        <v>21</v>
      </c>
      <c r="P3010">
        <v>28</v>
      </c>
      <c r="Q3010" t="s">
        <v>73</v>
      </c>
      <c r="R3010" t="s">
        <v>238</v>
      </c>
      <c r="S3010" t="s">
        <v>239</v>
      </c>
      <c r="T3010">
        <v>180</v>
      </c>
      <c r="U3010">
        <v>152</v>
      </c>
      <c r="V3010">
        <v>84.44</v>
      </c>
      <c r="W3010" t="s">
        <v>133</v>
      </c>
      <c r="X3010">
        <v>3443</v>
      </c>
      <c r="Y3010">
        <v>523336</v>
      </c>
      <c r="Z3010">
        <v>27360</v>
      </c>
      <c r="AA3010">
        <v>15656</v>
      </c>
      <c r="AB3010">
        <v>566352</v>
      </c>
      <c r="AC3010">
        <v>412068</v>
      </c>
      <c r="AD3010">
        <v>154284</v>
      </c>
      <c r="AE3010" t="s">
        <v>75</v>
      </c>
      <c r="AF3010" t="s">
        <v>81</v>
      </c>
      <c r="AG3010" t="s">
        <v>240</v>
      </c>
      <c r="AH3010" t="s">
        <v>144</v>
      </c>
      <c r="AI3010" t="s">
        <v>139</v>
      </c>
      <c r="AJ3010" t="str">
        <f t="shared" ref="AJ3010:AJ3073" si="47">TEXT(B3010,"mmm")</f>
        <v>Sep</v>
      </c>
    </row>
    <row r="3011" spans="1:36" x14ac:dyDescent="0.3">
      <c r="A3011" t="s">
        <v>7479</v>
      </c>
      <c r="B3011" s="33">
        <v>45747</v>
      </c>
      <c r="C3011" t="s">
        <v>93</v>
      </c>
      <c r="D3011" t="s">
        <v>7480</v>
      </c>
      <c r="E3011" t="s">
        <v>180</v>
      </c>
      <c r="F3011" t="s">
        <v>179</v>
      </c>
      <c r="G3011" t="s">
        <v>160</v>
      </c>
      <c r="H3011" t="s">
        <v>166</v>
      </c>
      <c r="I3011">
        <v>448</v>
      </c>
      <c r="J3011" t="s">
        <v>626</v>
      </c>
      <c r="K3011" t="s">
        <v>270</v>
      </c>
      <c r="L3011" t="s">
        <v>438</v>
      </c>
      <c r="M3011" t="s">
        <v>270</v>
      </c>
      <c r="N3011">
        <v>75</v>
      </c>
      <c r="O3011">
        <v>6</v>
      </c>
      <c r="P3011">
        <v>-7</v>
      </c>
      <c r="Q3011" t="s">
        <v>73</v>
      </c>
      <c r="R3011" t="s">
        <v>238</v>
      </c>
      <c r="S3011" t="s">
        <v>239</v>
      </c>
      <c r="T3011">
        <v>180</v>
      </c>
      <c r="U3011">
        <v>136</v>
      </c>
      <c r="V3011">
        <v>75.56</v>
      </c>
      <c r="W3011" t="s">
        <v>133</v>
      </c>
      <c r="X3011">
        <v>8023</v>
      </c>
      <c r="Y3011">
        <v>1091128</v>
      </c>
      <c r="Z3011">
        <v>40120</v>
      </c>
      <c r="AA3011">
        <v>105264</v>
      </c>
      <c r="AB3011">
        <v>1236512</v>
      </c>
      <c r="AC3011">
        <v>721555</v>
      </c>
      <c r="AD3011">
        <v>514957</v>
      </c>
      <c r="AE3011" t="s">
        <v>81</v>
      </c>
      <c r="AF3011" t="s">
        <v>72</v>
      </c>
      <c r="AG3011" t="s">
        <v>240</v>
      </c>
      <c r="AH3011" t="s">
        <v>145</v>
      </c>
      <c r="AI3011" t="s">
        <v>139</v>
      </c>
      <c r="AJ3011" t="str">
        <f t="shared" si="47"/>
        <v>Mar</v>
      </c>
    </row>
    <row r="3012" spans="1:36" x14ac:dyDescent="0.3">
      <c r="A3012" t="s">
        <v>7481</v>
      </c>
      <c r="B3012" s="33">
        <v>45959</v>
      </c>
      <c r="C3012" t="s">
        <v>98</v>
      </c>
      <c r="D3012" t="s">
        <v>7482</v>
      </c>
      <c r="E3012" t="s">
        <v>172</v>
      </c>
      <c r="F3012" t="s">
        <v>177</v>
      </c>
      <c r="G3012" t="s">
        <v>155</v>
      </c>
      <c r="H3012" t="s">
        <v>162</v>
      </c>
      <c r="I3012">
        <v>1317</v>
      </c>
      <c r="J3012" t="s">
        <v>463</v>
      </c>
      <c r="K3012" t="s">
        <v>1778</v>
      </c>
      <c r="L3012" t="s">
        <v>864</v>
      </c>
      <c r="M3012" t="s">
        <v>560</v>
      </c>
      <c r="N3012">
        <v>205</v>
      </c>
      <c r="O3012">
        <v>3</v>
      </c>
      <c r="P3012">
        <v>5</v>
      </c>
      <c r="Q3012" t="s">
        <v>73</v>
      </c>
      <c r="R3012" t="s">
        <v>238</v>
      </c>
      <c r="S3012" t="s">
        <v>239</v>
      </c>
      <c r="T3012">
        <v>150</v>
      </c>
      <c r="U3012">
        <v>126</v>
      </c>
      <c r="V3012">
        <v>84</v>
      </c>
      <c r="W3012" t="s">
        <v>133</v>
      </c>
      <c r="X3012">
        <v>4362</v>
      </c>
      <c r="Y3012">
        <v>549612</v>
      </c>
      <c r="Z3012">
        <v>68166</v>
      </c>
      <c r="AA3012">
        <v>13230</v>
      </c>
      <c r="AB3012">
        <v>631008</v>
      </c>
      <c r="AC3012">
        <v>517966</v>
      </c>
      <c r="AD3012">
        <v>113042</v>
      </c>
      <c r="AE3012" t="s">
        <v>81</v>
      </c>
      <c r="AF3012" t="s">
        <v>78</v>
      </c>
      <c r="AG3012" t="s">
        <v>240</v>
      </c>
      <c r="AH3012" t="s">
        <v>144</v>
      </c>
      <c r="AI3012" t="s">
        <v>138</v>
      </c>
      <c r="AJ3012" t="str">
        <f t="shared" si="47"/>
        <v>Oct</v>
      </c>
    </row>
    <row r="3013" spans="1:36" x14ac:dyDescent="0.3">
      <c r="A3013" t="s">
        <v>7483</v>
      </c>
      <c r="B3013" s="33">
        <v>45819</v>
      </c>
      <c r="C3013" t="s">
        <v>93</v>
      </c>
      <c r="D3013" t="s">
        <v>7484</v>
      </c>
      <c r="E3013" t="s">
        <v>179</v>
      </c>
      <c r="F3013" t="s">
        <v>178</v>
      </c>
      <c r="G3013" t="s">
        <v>166</v>
      </c>
      <c r="H3013" t="s">
        <v>157</v>
      </c>
      <c r="I3013">
        <v>1898</v>
      </c>
      <c r="J3013" t="s">
        <v>588</v>
      </c>
      <c r="K3013" t="s">
        <v>1720</v>
      </c>
      <c r="L3013" t="s">
        <v>3413</v>
      </c>
      <c r="M3013" t="s">
        <v>1859</v>
      </c>
      <c r="N3013">
        <v>258</v>
      </c>
      <c r="O3013">
        <v>32</v>
      </c>
      <c r="P3013">
        <v>32</v>
      </c>
      <c r="Q3013" t="s">
        <v>76</v>
      </c>
      <c r="R3013" t="s">
        <v>238</v>
      </c>
      <c r="S3013" t="s">
        <v>239</v>
      </c>
      <c r="T3013">
        <v>189</v>
      </c>
      <c r="U3013">
        <v>185</v>
      </c>
      <c r="V3013">
        <v>97.88</v>
      </c>
      <c r="W3013" t="s">
        <v>133</v>
      </c>
      <c r="X3013">
        <v>3899</v>
      </c>
      <c r="Y3013">
        <v>721315</v>
      </c>
      <c r="Z3013">
        <v>96015</v>
      </c>
      <c r="AA3013">
        <v>96015</v>
      </c>
      <c r="AB3013">
        <v>913345</v>
      </c>
      <c r="AC3013">
        <v>751639</v>
      </c>
      <c r="AD3013">
        <v>161706</v>
      </c>
      <c r="AE3013" t="s">
        <v>72</v>
      </c>
      <c r="AF3013" t="s">
        <v>75</v>
      </c>
      <c r="AG3013" t="s">
        <v>240</v>
      </c>
      <c r="AH3013" t="s">
        <v>144</v>
      </c>
      <c r="AI3013" t="s">
        <v>138</v>
      </c>
      <c r="AJ3013" t="str">
        <f t="shared" si="47"/>
        <v>Jun</v>
      </c>
    </row>
    <row r="3014" spans="1:36" x14ac:dyDescent="0.3">
      <c r="A3014" t="s">
        <v>7485</v>
      </c>
      <c r="B3014" s="33">
        <v>45659</v>
      </c>
      <c r="C3014" t="s">
        <v>97</v>
      </c>
      <c r="D3014" t="s">
        <v>7486</v>
      </c>
      <c r="E3014" t="s">
        <v>173</v>
      </c>
      <c r="F3014" t="s">
        <v>180</v>
      </c>
      <c r="G3014" t="s">
        <v>161</v>
      </c>
      <c r="H3014" t="s">
        <v>160</v>
      </c>
      <c r="I3014">
        <v>648</v>
      </c>
      <c r="J3014" t="s">
        <v>342</v>
      </c>
      <c r="K3014" t="s">
        <v>768</v>
      </c>
      <c r="L3014" t="s">
        <v>1363</v>
      </c>
      <c r="M3014" t="s">
        <v>265</v>
      </c>
      <c r="N3014">
        <v>95</v>
      </c>
      <c r="O3014">
        <v>37</v>
      </c>
      <c r="P3014">
        <v>65</v>
      </c>
      <c r="Q3014" t="s">
        <v>76</v>
      </c>
      <c r="R3014" t="s">
        <v>238</v>
      </c>
      <c r="S3014" t="s">
        <v>239</v>
      </c>
      <c r="T3014">
        <v>186</v>
      </c>
      <c r="U3014">
        <v>132</v>
      </c>
      <c r="V3014">
        <v>70.97</v>
      </c>
      <c r="W3014" t="s">
        <v>133</v>
      </c>
      <c r="X3014">
        <v>3138</v>
      </c>
      <c r="Y3014">
        <v>414216</v>
      </c>
      <c r="Z3014">
        <v>24552</v>
      </c>
      <c r="AA3014">
        <v>42636</v>
      </c>
      <c r="AB3014">
        <v>481404</v>
      </c>
      <c r="AC3014">
        <v>348520</v>
      </c>
      <c r="AD3014">
        <v>132884</v>
      </c>
      <c r="AE3014" t="s">
        <v>78</v>
      </c>
      <c r="AF3014" t="s">
        <v>81</v>
      </c>
      <c r="AG3014" t="s">
        <v>240</v>
      </c>
      <c r="AH3014" t="s">
        <v>145</v>
      </c>
      <c r="AI3014" t="s">
        <v>139</v>
      </c>
      <c r="AJ3014" t="str">
        <f t="shared" si="47"/>
        <v>Jan</v>
      </c>
    </row>
    <row r="3015" spans="1:36" x14ac:dyDescent="0.3">
      <c r="A3015" t="s">
        <v>7487</v>
      </c>
      <c r="B3015" s="33">
        <v>45864</v>
      </c>
      <c r="C3015" t="s">
        <v>96</v>
      </c>
      <c r="D3015" t="s">
        <v>7488</v>
      </c>
      <c r="E3015" t="s">
        <v>172</v>
      </c>
      <c r="F3015" t="s">
        <v>179</v>
      </c>
      <c r="G3015" t="s">
        <v>155</v>
      </c>
      <c r="H3015" t="s">
        <v>166</v>
      </c>
      <c r="I3015">
        <v>515</v>
      </c>
      <c r="J3015" t="s">
        <v>463</v>
      </c>
      <c r="K3015" t="s">
        <v>513</v>
      </c>
      <c r="L3015" t="s">
        <v>463</v>
      </c>
      <c r="M3015" t="s">
        <v>1992</v>
      </c>
      <c r="N3015">
        <v>91</v>
      </c>
      <c r="O3015">
        <v>0</v>
      </c>
      <c r="P3015">
        <v>26</v>
      </c>
      <c r="Q3015" t="s">
        <v>73</v>
      </c>
      <c r="R3015" t="s">
        <v>238</v>
      </c>
      <c r="S3015" t="s">
        <v>239</v>
      </c>
      <c r="T3015">
        <v>150</v>
      </c>
      <c r="U3015">
        <v>118</v>
      </c>
      <c r="V3015">
        <v>78.67</v>
      </c>
      <c r="W3015" t="s">
        <v>133</v>
      </c>
      <c r="X3015">
        <v>5929</v>
      </c>
      <c r="Y3015">
        <v>699622</v>
      </c>
      <c r="Z3015">
        <v>57820</v>
      </c>
      <c r="AA3015">
        <v>21004</v>
      </c>
      <c r="AB3015">
        <v>778446</v>
      </c>
      <c r="AC3015">
        <v>595584</v>
      </c>
      <c r="AD3015">
        <v>182862</v>
      </c>
      <c r="AE3015" t="s">
        <v>81</v>
      </c>
      <c r="AF3015" t="s">
        <v>72</v>
      </c>
      <c r="AG3015" t="s">
        <v>240</v>
      </c>
      <c r="AH3015" t="s">
        <v>144</v>
      </c>
      <c r="AI3015" t="s">
        <v>139</v>
      </c>
      <c r="AJ3015" t="str">
        <f t="shared" si="47"/>
        <v>Jul</v>
      </c>
    </row>
    <row r="3016" spans="1:36" x14ac:dyDescent="0.3">
      <c r="A3016" t="s">
        <v>7489</v>
      </c>
      <c r="B3016" s="33">
        <v>45660</v>
      </c>
      <c r="C3016" t="s">
        <v>96</v>
      </c>
      <c r="D3016" t="s">
        <v>7490</v>
      </c>
      <c r="E3016" t="s">
        <v>178</v>
      </c>
      <c r="F3016" t="s">
        <v>173</v>
      </c>
      <c r="G3016" t="s">
        <v>157</v>
      </c>
      <c r="H3016" t="s">
        <v>161</v>
      </c>
      <c r="I3016">
        <v>2060</v>
      </c>
      <c r="J3016" t="s">
        <v>248</v>
      </c>
      <c r="K3016" t="s">
        <v>2899</v>
      </c>
      <c r="L3016" t="s">
        <v>267</v>
      </c>
      <c r="M3016" t="s">
        <v>2030</v>
      </c>
      <c r="N3016">
        <v>242</v>
      </c>
      <c r="O3016">
        <v>29</v>
      </c>
      <c r="P3016">
        <v>12</v>
      </c>
      <c r="Q3016" t="s">
        <v>73</v>
      </c>
      <c r="R3016" t="s">
        <v>238</v>
      </c>
      <c r="S3016" t="s">
        <v>239</v>
      </c>
      <c r="T3016">
        <v>180</v>
      </c>
      <c r="U3016">
        <v>165</v>
      </c>
      <c r="V3016">
        <v>91.67</v>
      </c>
      <c r="W3016" t="s">
        <v>133</v>
      </c>
      <c r="X3016">
        <v>7663</v>
      </c>
      <c r="Y3016">
        <v>1264395</v>
      </c>
      <c r="Z3016">
        <v>82170</v>
      </c>
      <c r="AA3016">
        <v>38115</v>
      </c>
      <c r="AB3016">
        <v>1384680</v>
      </c>
      <c r="AC3016">
        <v>1121644</v>
      </c>
      <c r="AD3016">
        <v>263036</v>
      </c>
      <c r="AE3016" t="s">
        <v>75</v>
      </c>
      <c r="AF3016" t="s">
        <v>78</v>
      </c>
      <c r="AG3016" t="s">
        <v>240</v>
      </c>
      <c r="AH3016" t="s">
        <v>144</v>
      </c>
      <c r="AI3016" t="s">
        <v>138</v>
      </c>
      <c r="AJ3016" t="str">
        <f t="shared" si="47"/>
        <v>Jan</v>
      </c>
    </row>
    <row r="3017" spans="1:36" x14ac:dyDescent="0.3">
      <c r="A3017" t="s">
        <v>7491</v>
      </c>
      <c r="B3017" s="33">
        <v>45911</v>
      </c>
      <c r="C3017" t="s">
        <v>97</v>
      </c>
      <c r="D3017" t="s">
        <v>7492</v>
      </c>
      <c r="E3017" t="s">
        <v>175</v>
      </c>
      <c r="F3017" t="s">
        <v>180</v>
      </c>
      <c r="G3017" t="s">
        <v>163</v>
      </c>
      <c r="H3017" t="s">
        <v>160</v>
      </c>
      <c r="I3017">
        <v>1347</v>
      </c>
      <c r="J3017" t="s">
        <v>566</v>
      </c>
      <c r="K3017" t="s">
        <v>3912</v>
      </c>
      <c r="L3017" t="s">
        <v>1265</v>
      </c>
      <c r="M3017" t="s">
        <v>3317</v>
      </c>
      <c r="N3017">
        <v>180</v>
      </c>
      <c r="O3017">
        <v>54</v>
      </c>
      <c r="P3017">
        <v>68</v>
      </c>
      <c r="Q3017" t="s">
        <v>76</v>
      </c>
      <c r="R3017" t="s">
        <v>238</v>
      </c>
      <c r="S3017" t="s">
        <v>239</v>
      </c>
      <c r="T3017">
        <v>180</v>
      </c>
      <c r="U3017">
        <v>133</v>
      </c>
      <c r="V3017">
        <v>73.89</v>
      </c>
      <c r="W3017" t="s">
        <v>133</v>
      </c>
      <c r="X3017">
        <v>7803</v>
      </c>
      <c r="Y3017">
        <v>1037799</v>
      </c>
      <c r="Z3017">
        <v>47481</v>
      </c>
      <c r="AA3017">
        <v>15029</v>
      </c>
      <c r="AB3017">
        <v>1100309</v>
      </c>
      <c r="AC3017">
        <v>670878</v>
      </c>
      <c r="AD3017">
        <v>429431</v>
      </c>
      <c r="AE3017" t="s">
        <v>75</v>
      </c>
      <c r="AF3017" t="s">
        <v>81</v>
      </c>
      <c r="AG3017" t="s">
        <v>240</v>
      </c>
      <c r="AH3017" t="s">
        <v>146</v>
      </c>
      <c r="AI3017" t="s">
        <v>138</v>
      </c>
      <c r="AJ3017" t="str">
        <f t="shared" si="47"/>
        <v>Sep</v>
      </c>
    </row>
    <row r="3018" spans="1:36" x14ac:dyDescent="0.3">
      <c r="A3018" t="s">
        <v>7493</v>
      </c>
      <c r="B3018" s="33">
        <v>45894</v>
      </c>
      <c r="C3018" t="s">
        <v>95</v>
      </c>
      <c r="D3018" t="s">
        <v>7494</v>
      </c>
      <c r="E3018" t="s">
        <v>177</v>
      </c>
      <c r="F3018" t="s">
        <v>175</v>
      </c>
      <c r="G3018" t="s">
        <v>162</v>
      </c>
      <c r="H3018" t="s">
        <v>163</v>
      </c>
      <c r="I3018">
        <v>359</v>
      </c>
      <c r="J3018" t="s">
        <v>447</v>
      </c>
      <c r="K3018" t="s">
        <v>618</v>
      </c>
      <c r="L3018" t="s">
        <v>444</v>
      </c>
      <c r="M3018" t="s">
        <v>4574</v>
      </c>
      <c r="N3018">
        <v>69</v>
      </c>
      <c r="O3018">
        <v>22</v>
      </c>
      <c r="P3018">
        <v>2</v>
      </c>
      <c r="Q3018" t="s">
        <v>73</v>
      </c>
      <c r="R3018" t="s">
        <v>238</v>
      </c>
      <c r="S3018" t="s">
        <v>239</v>
      </c>
      <c r="T3018">
        <v>150</v>
      </c>
      <c r="U3018">
        <v>125</v>
      </c>
      <c r="V3018">
        <v>83.33</v>
      </c>
      <c r="W3018" t="s">
        <v>133</v>
      </c>
      <c r="X3018">
        <v>9362</v>
      </c>
      <c r="Y3018">
        <v>1170250</v>
      </c>
      <c r="Z3018">
        <v>21500</v>
      </c>
      <c r="AA3018">
        <v>61125</v>
      </c>
      <c r="AB3018">
        <v>1252875</v>
      </c>
      <c r="AC3018">
        <v>731328</v>
      </c>
      <c r="AD3018">
        <v>521547</v>
      </c>
      <c r="AE3018" t="s">
        <v>78</v>
      </c>
      <c r="AF3018" t="s">
        <v>75</v>
      </c>
      <c r="AG3018" t="s">
        <v>240</v>
      </c>
      <c r="AH3018" t="s">
        <v>144</v>
      </c>
      <c r="AI3018" t="s">
        <v>139</v>
      </c>
      <c r="AJ3018" t="str">
        <f t="shared" si="47"/>
        <v>Aug</v>
      </c>
    </row>
    <row r="3019" spans="1:36" x14ac:dyDescent="0.3">
      <c r="A3019" t="s">
        <v>7495</v>
      </c>
      <c r="B3019" s="33">
        <v>45767</v>
      </c>
      <c r="C3019" t="s">
        <v>95</v>
      </c>
      <c r="D3019" t="s">
        <v>7496</v>
      </c>
      <c r="E3019" t="s">
        <v>173</v>
      </c>
      <c r="F3019" t="s">
        <v>175</v>
      </c>
      <c r="G3019" t="s">
        <v>161</v>
      </c>
      <c r="H3019" t="s">
        <v>163</v>
      </c>
      <c r="I3019">
        <v>1386</v>
      </c>
      <c r="J3019" t="s">
        <v>600</v>
      </c>
      <c r="K3019" t="s">
        <v>1408</v>
      </c>
      <c r="L3019" t="s">
        <v>1459</v>
      </c>
      <c r="M3019" t="s">
        <v>3600</v>
      </c>
      <c r="N3019">
        <v>217</v>
      </c>
      <c r="O3019">
        <v>11</v>
      </c>
      <c r="P3019">
        <v>20</v>
      </c>
      <c r="Q3019" t="s">
        <v>73</v>
      </c>
      <c r="R3019" t="s">
        <v>238</v>
      </c>
      <c r="S3019" t="s">
        <v>239</v>
      </c>
      <c r="T3019">
        <v>180</v>
      </c>
      <c r="U3019">
        <v>144</v>
      </c>
      <c r="V3019">
        <v>80</v>
      </c>
      <c r="W3019" t="s">
        <v>134</v>
      </c>
      <c r="X3019">
        <v>9769</v>
      </c>
      <c r="Y3019">
        <v>1406736</v>
      </c>
      <c r="Z3019">
        <v>49536</v>
      </c>
      <c r="AA3019">
        <v>34128</v>
      </c>
      <c r="AB3019">
        <v>1490400</v>
      </c>
      <c r="AC3019">
        <v>1212810</v>
      </c>
      <c r="AD3019">
        <v>277590</v>
      </c>
      <c r="AE3019" t="s">
        <v>78</v>
      </c>
      <c r="AF3019" t="s">
        <v>75</v>
      </c>
      <c r="AG3019" t="s">
        <v>240</v>
      </c>
      <c r="AH3019" t="s">
        <v>144</v>
      </c>
      <c r="AI3019" t="s">
        <v>138</v>
      </c>
      <c r="AJ3019" t="str">
        <f t="shared" si="47"/>
        <v>Apr</v>
      </c>
    </row>
    <row r="3020" spans="1:36" x14ac:dyDescent="0.3">
      <c r="A3020" t="s">
        <v>7497</v>
      </c>
      <c r="B3020" s="33">
        <v>45665</v>
      </c>
      <c r="C3020" t="s">
        <v>93</v>
      </c>
      <c r="D3020" t="s">
        <v>6437</v>
      </c>
      <c r="E3020" t="s">
        <v>178</v>
      </c>
      <c r="F3020" t="s">
        <v>179</v>
      </c>
      <c r="G3020" t="s">
        <v>157</v>
      </c>
      <c r="H3020" t="s">
        <v>166</v>
      </c>
      <c r="I3020">
        <v>788</v>
      </c>
      <c r="J3020" t="s">
        <v>368</v>
      </c>
      <c r="K3020" t="s">
        <v>2847</v>
      </c>
      <c r="L3020" t="s">
        <v>1378</v>
      </c>
      <c r="M3020" t="s">
        <v>2847</v>
      </c>
      <c r="N3020">
        <v>118</v>
      </c>
      <c r="O3020">
        <v>4</v>
      </c>
      <c r="P3020">
        <v>-10</v>
      </c>
      <c r="Q3020" t="s">
        <v>73</v>
      </c>
      <c r="R3020" t="s">
        <v>238</v>
      </c>
      <c r="S3020" t="s">
        <v>239</v>
      </c>
      <c r="T3020">
        <v>220</v>
      </c>
      <c r="U3020">
        <v>157</v>
      </c>
      <c r="V3020">
        <v>71.36</v>
      </c>
      <c r="W3020" t="s">
        <v>133</v>
      </c>
      <c r="X3020">
        <v>4674</v>
      </c>
      <c r="Y3020">
        <v>733818</v>
      </c>
      <c r="Z3020">
        <v>76930</v>
      </c>
      <c r="AA3020">
        <v>20096</v>
      </c>
      <c r="AB3020">
        <v>830844</v>
      </c>
      <c r="AC3020">
        <v>556321</v>
      </c>
      <c r="AD3020">
        <v>274523</v>
      </c>
      <c r="AE3020" t="s">
        <v>75</v>
      </c>
      <c r="AF3020" t="s">
        <v>72</v>
      </c>
      <c r="AG3020" t="s">
        <v>240</v>
      </c>
      <c r="AH3020" t="s">
        <v>144</v>
      </c>
      <c r="AI3020" t="s">
        <v>140</v>
      </c>
      <c r="AJ3020" t="str">
        <f t="shared" si="47"/>
        <v>Jan</v>
      </c>
    </row>
    <row r="3021" spans="1:36" x14ac:dyDescent="0.3">
      <c r="A3021" t="s">
        <v>7498</v>
      </c>
      <c r="B3021" s="33">
        <v>45727</v>
      </c>
      <c r="C3021" t="s">
        <v>95</v>
      </c>
      <c r="D3021" t="s">
        <v>7499</v>
      </c>
      <c r="E3021" t="s">
        <v>178</v>
      </c>
      <c r="F3021" t="s">
        <v>180</v>
      </c>
      <c r="G3021" t="s">
        <v>157</v>
      </c>
      <c r="H3021" t="s">
        <v>160</v>
      </c>
      <c r="I3021">
        <v>2004</v>
      </c>
      <c r="J3021" t="s">
        <v>731</v>
      </c>
      <c r="K3021" t="s">
        <v>1124</v>
      </c>
      <c r="L3021" t="s">
        <v>7500</v>
      </c>
      <c r="M3021" t="s">
        <v>1470</v>
      </c>
      <c r="N3021">
        <v>296</v>
      </c>
      <c r="O3021">
        <v>49</v>
      </c>
      <c r="P3021">
        <v>44</v>
      </c>
      <c r="Q3021" t="s">
        <v>76</v>
      </c>
      <c r="R3021" t="s">
        <v>238</v>
      </c>
      <c r="S3021" t="s">
        <v>239</v>
      </c>
      <c r="T3021">
        <v>186</v>
      </c>
      <c r="U3021">
        <v>140</v>
      </c>
      <c r="V3021">
        <v>75.27</v>
      </c>
      <c r="W3021" t="s">
        <v>133</v>
      </c>
      <c r="X3021">
        <v>3881</v>
      </c>
      <c r="Y3021">
        <v>543340</v>
      </c>
      <c r="Z3021">
        <v>63000</v>
      </c>
      <c r="AA3021">
        <v>105420</v>
      </c>
      <c r="AB3021">
        <v>711760</v>
      </c>
      <c r="AC3021">
        <v>515731</v>
      </c>
      <c r="AD3021">
        <v>196029</v>
      </c>
      <c r="AE3021" t="s">
        <v>75</v>
      </c>
      <c r="AF3021" t="s">
        <v>81</v>
      </c>
      <c r="AG3021" t="s">
        <v>240</v>
      </c>
      <c r="AH3021" t="s">
        <v>144</v>
      </c>
      <c r="AI3021" t="s">
        <v>139</v>
      </c>
      <c r="AJ3021" t="str">
        <f t="shared" si="47"/>
        <v>Mar</v>
      </c>
    </row>
    <row r="3022" spans="1:36" x14ac:dyDescent="0.3">
      <c r="A3022" t="s">
        <v>7501</v>
      </c>
      <c r="B3022" s="33">
        <v>46004</v>
      </c>
      <c r="C3022" t="s">
        <v>93</v>
      </c>
      <c r="D3022" t="s">
        <v>7502</v>
      </c>
      <c r="E3022" t="s">
        <v>181</v>
      </c>
      <c r="F3022" t="s">
        <v>177</v>
      </c>
      <c r="G3022" t="s">
        <v>159</v>
      </c>
      <c r="H3022" t="s">
        <v>162</v>
      </c>
      <c r="I3022">
        <v>831</v>
      </c>
      <c r="J3022" t="s">
        <v>520</v>
      </c>
      <c r="K3022" t="s">
        <v>315</v>
      </c>
      <c r="L3022" t="s">
        <v>3231</v>
      </c>
      <c r="M3022" t="s">
        <v>315</v>
      </c>
      <c r="N3022">
        <v>121</v>
      </c>
      <c r="O3022">
        <v>21</v>
      </c>
      <c r="P3022">
        <v>-10</v>
      </c>
      <c r="Q3022" t="s">
        <v>73</v>
      </c>
      <c r="R3022" t="s">
        <v>238</v>
      </c>
      <c r="S3022" t="s">
        <v>239</v>
      </c>
      <c r="T3022">
        <v>189</v>
      </c>
      <c r="U3022">
        <v>134</v>
      </c>
      <c r="V3022">
        <v>70.900000000000006</v>
      </c>
      <c r="W3022" t="s">
        <v>133</v>
      </c>
      <c r="X3022">
        <v>3479</v>
      </c>
      <c r="Y3022">
        <v>466186</v>
      </c>
      <c r="Z3022">
        <v>24924</v>
      </c>
      <c r="AA3022">
        <v>37252</v>
      </c>
      <c r="AB3022">
        <v>528362</v>
      </c>
      <c r="AC3022">
        <v>341373</v>
      </c>
      <c r="AD3022">
        <v>186989</v>
      </c>
      <c r="AE3022" t="s">
        <v>81</v>
      </c>
      <c r="AF3022" t="s">
        <v>78</v>
      </c>
      <c r="AG3022" t="s">
        <v>240</v>
      </c>
      <c r="AH3022" t="s">
        <v>145</v>
      </c>
      <c r="AI3022" t="s">
        <v>138</v>
      </c>
      <c r="AJ3022" t="str">
        <f t="shared" si="47"/>
        <v>Dec</v>
      </c>
    </row>
    <row r="3023" spans="1:36" x14ac:dyDescent="0.3">
      <c r="A3023" t="s">
        <v>7503</v>
      </c>
      <c r="B3023" s="33">
        <v>45864</v>
      </c>
      <c r="C3023" t="s">
        <v>97</v>
      </c>
      <c r="D3023" t="s">
        <v>7504</v>
      </c>
      <c r="E3023" t="s">
        <v>181</v>
      </c>
      <c r="F3023" t="s">
        <v>178</v>
      </c>
      <c r="G3023" t="s">
        <v>159</v>
      </c>
      <c r="H3023" t="s">
        <v>157</v>
      </c>
      <c r="I3023">
        <v>1256</v>
      </c>
      <c r="J3023" t="s">
        <v>600</v>
      </c>
      <c r="K3023" t="s">
        <v>410</v>
      </c>
      <c r="L3023" t="s">
        <v>886</v>
      </c>
      <c r="M3023" t="s">
        <v>1265</v>
      </c>
      <c r="N3023">
        <v>193</v>
      </c>
      <c r="O3023">
        <v>38</v>
      </c>
      <c r="P3023">
        <v>41</v>
      </c>
      <c r="Q3023" t="s">
        <v>76</v>
      </c>
      <c r="R3023" t="s">
        <v>238</v>
      </c>
      <c r="S3023" t="s">
        <v>239</v>
      </c>
      <c r="T3023">
        <v>180</v>
      </c>
      <c r="U3023">
        <v>145</v>
      </c>
      <c r="V3023">
        <v>80.56</v>
      </c>
      <c r="W3023" t="s">
        <v>133</v>
      </c>
      <c r="X3023">
        <v>8259</v>
      </c>
      <c r="Y3023">
        <v>1197555</v>
      </c>
      <c r="Z3023">
        <v>75835</v>
      </c>
      <c r="AA3023">
        <v>97295</v>
      </c>
      <c r="AB3023">
        <v>1370685</v>
      </c>
      <c r="AC3023">
        <v>880685</v>
      </c>
      <c r="AD3023">
        <v>490000</v>
      </c>
      <c r="AE3023" t="s">
        <v>81</v>
      </c>
      <c r="AF3023" t="s">
        <v>75</v>
      </c>
      <c r="AG3023" t="s">
        <v>240</v>
      </c>
      <c r="AH3023" t="s">
        <v>144</v>
      </c>
      <c r="AI3023" t="s">
        <v>139</v>
      </c>
      <c r="AJ3023" t="str">
        <f t="shared" si="47"/>
        <v>Jul</v>
      </c>
    </row>
    <row r="3024" spans="1:36" x14ac:dyDescent="0.3">
      <c r="A3024" t="s">
        <v>7505</v>
      </c>
      <c r="B3024" s="33">
        <v>45788</v>
      </c>
      <c r="C3024" t="s">
        <v>93</v>
      </c>
      <c r="D3024" t="s">
        <v>7506</v>
      </c>
      <c r="E3024" t="s">
        <v>176</v>
      </c>
      <c r="F3024" t="s">
        <v>172</v>
      </c>
      <c r="G3024" t="s">
        <v>156</v>
      </c>
      <c r="H3024" t="s">
        <v>155</v>
      </c>
      <c r="I3024">
        <v>735</v>
      </c>
      <c r="J3024" t="s">
        <v>459</v>
      </c>
      <c r="K3024" t="s">
        <v>5202</v>
      </c>
      <c r="L3024" t="s">
        <v>869</v>
      </c>
      <c r="M3024" t="s">
        <v>751</v>
      </c>
      <c r="N3024">
        <v>108</v>
      </c>
      <c r="O3024">
        <v>51</v>
      </c>
      <c r="P3024">
        <v>54</v>
      </c>
      <c r="Q3024" t="s">
        <v>76</v>
      </c>
      <c r="R3024" t="s">
        <v>238</v>
      </c>
      <c r="S3024" t="s">
        <v>239</v>
      </c>
      <c r="T3024">
        <v>150</v>
      </c>
      <c r="U3024">
        <v>81</v>
      </c>
      <c r="V3024">
        <v>54</v>
      </c>
      <c r="W3024" t="s">
        <v>135</v>
      </c>
      <c r="X3024">
        <v>8292</v>
      </c>
      <c r="Y3024">
        <v>671652</v>
      </c>
      <c r="Z3024">
        <v>22194</v>
      </c>
      <c r="AA3024">
        <v>34587</v>
      </c>
      <c r="AB3024">
        <v>728433</v>
      </c>
      <c r="AC3024">
        <v>508504</v>
      </c>
      <c r="AD3024">
        <v>219929</v>
      </c>
      <c r="AE3024" t="s">
        <v>81</v>
      </c>
      <c r="AF3024" t="s">
        <v>81</v>
      </c>
      <c r="AG3024" t="s">
        <v>240</v>
      </c>
      <c r="AH3024" t="s">
        <v>144</v>
      </c>
      <c r="AI3024" t="s">
        <v>138</v>
      </c>
      <c r="AJ3024" t="str">
        <f t="shared" si="47"/>
        <v>May</v>
      </c>
    </row>
    <row r="3025" spans="1:36" x14ac:dyDescent="0.3">
      <c r="A3025" t="s">
        <v>7507</v>
      </c>
      <c r="B3025" s="33">
        <v>45941</v>
      </c>
      <c r="C3025" t="s">
        <v>95</v>
      </c>
      <c r="D3025" t="s">
        <v>7508</v>
      </c>
      <c r="E3025" t="s">
        <v>173</v>
      </c>
      <c r="F3025" t="s">
        <v>179</v>
      </c>
      <c r="G3025" t="s">
        <v>161</v>
      </c>
      <c r="H3025" t="s">
        <v>166</v>
      </c>
      <c r="I3025">
        <v>1545</v>
      </c>
      <c r="J3025" t="s">
        <v>377</v>
      </c>
      <c r="K3025" t="s">
        <v>653</v>
      </c>
      <c r="L3025" t="s">
        <v>343</v>
      </c>
      <c r="M3025" t="s">
        <v>1135</v>
      </c>
      <c r="N3025">
        <v>200</v>
      </c>
      <c r="O3025">
        <v>20</v>
      </c>
      <c r="P3025">
        <v>8</v>
      </c>
      <c r="Q3025" t="s">
        <v>73</v>
      </c>
      <c r="R3025" t="s">
        <v>238</v>
      </c>
      <c r="S3025" t="s">
        <v>239</v>
      </c>
      <c r="T3025">
        <v>189</v>
      </c>
      <c r="U3025">
        <v>86</v>
      </c>
      <c r="V3025">
        <v>45.5</v>
      </c>
      <c r="W3025" t="s">
        <v>133</v>
      </c>
      <c r="X3025">
        <v>3532</v>
      </c>
      <c r="Y3025">
        <v>303752</v>
      </c>
      <c r="Z3025">
        <v>38442</v>
      </c>
      <c r="AA3025">
        <v>20812</v>
      </c>
      <c r="AB3025">
        <v>363006</v>
      </c>
      <c r="AC3025">
        <v>252554</v>
      </c>
      <c r="AD3025">
        <v>110452</v>
      </c>
      <c r="AE3025" t="s">
        <v>78</v>
      </c>
      <c r="AF3025" t="s">
        <v>72</v>
      </c>
      <c r="AG3025" t="s">
        <v>240</v>
      </c>
      <c r="AH3025" t="s">
        <v>146</v>
      </c>
      <c r="AI3025" t="s">
        <v>139</v>
      </c>
      <c r="AJ3025" t="str">
        <f t="shared" si="47"/>
        <v>Oct</v>
      </c>
    </row>
    <row r="3026" spans="1:36" x14ac:dyDescent="0.3">
      <c r="A3026" t="s">
        <v>7509</v>
      </c>
      <c r="B3026" s="33">
        <v>45908</v>
      </c>
      <c r="C3026" t="s">
        <v>95</v>
      </c>
      <c r="D3026" t="s">
        <v>7510</v>
      </c>
      <c r="E3026" t="s">
        <v>181</v>
      </c>
      <c r="F3026" t="s">
        <v>174</v>
      </c>
      <c r="G3026" t="s">
        <v>159</v>
      </c>
      <c r="H3026" t="s">
        <v>158</v>
      </c>
      <c r="I3026">
        <v>1989</v>
      </c>
      <c r="J3026" t="s">
        <v>377</v>
      </c>
      <c r="K3026" t="s">
        <v>855</v>
      </c>
      <c r="L3026" t="s">
        <v>377</v>
      </c>
      <c r="M3026" t="s">
        <v>3683</v>
      </c>
      <c r="N3026">
        <v>263</v>
      </c>
      <c r="O3026">
        <v>0</v>
      </c>
      <c r="P3026">
        <v>14</v>
      </c>
      <c r="Q3026" t="s">
        <v>73</v>
      </c>
      <c r="R3026" t="s">
        <v>238</v>
      </c>
      <c r="S3026" t="s">
        <v>239</v>
      </c>
      <c r="T3026">
        <v>180</v>
      </c>
      <c r="U3026">
        <v>135</v>
      </c>
      <c r="V3026">
        <v>75</v>
      </c>
      <c r="W3026" t="s">
        <v>133</v>
      </c>
      <c r="X3026">
        <v>8494</v>
      </c>
      <c r="Y3026">
        <v>1146690</v>
      </c>
      <c r="Z3026">
        <v>20385</v>
      </c>
      <c r="AA3026">
        <v>20250</v>
      </c>
      <c r="AB3026">
        <v>1187325</v>
      </c>
      <c r="AC3026">
        <v>937466</v>
      </c>
      <c r="AD3026">
        <v>249859</v>
      </c>
      <c r="AE3026" t="s">
        <v>81</v>
      </c>
      <c r="AF3026" t="s">
        <v>78</v>
      </c>
      <c r="AG3026" t="s">
        <v>240</v>
      </c>
      <c r="AH3026" t="s">
        <v>144</v>
      </c>
      <c r="AI3026" t="s">
        <v>139</v>
      </c>
      <c r="AJ3026" t="str">
        <f t="shared" si="47"/>
        <v>Sep</v>
      </c>
    </row>
    <row r="3027" spans="1:36" x14ac:dyDescent="0.3">
      <c r="A3027" t="s">
        <v>7511</v>
      </c>
      <c r="B3027" s="33">
        <v>45672</v>
      </c>
      <c r="C3027" t="s">
        <v>93</v>
      </c>
      <c r="D3027" t="s">
        <v>7512</v>
      </c>
      <c r="E3027" t="s">
        <v>180</v>
      </c>
      <c r="F3027" t="s">
        <v>181</v>
      </c>
      <c r="G3027" t="s">
        <v>160</v>
      </c>
      <c r="H3027" t="s">
        <v>159</v>
      </c>
      <c r="I3027">
        <v>1331</v>
      </c>
      <c r="J3027" t="s">
        <v>459</v>
      </c>
      <c r="K3027" t="s">
        <v>598</v>
      </c>
      <c r="L3027" t="s">
        <v>2202</v>
      </c>
      <c r="M3027" t="s">
        <v>250</v>
      </c>
      <c r="N3027">
        <v>214</v>
      </c>
      <c r="O3027">
        <v>65</v>
      </c>
      <c r="P3027">
        <v>58</v>
      </c>
      <c r="Q3027" t="s">
        <v>76</v>
      </c>
      <c r="R3027" t="s">
        <v>238</v>
      </c>
      <c r="S3027" t="s">
        <v>239</v>
      </c>
      <c r="T3027">
        <v>220</v>
      </c>
      <c r="U3027">
        <v>197</v>
      </c>
      <c r="V3027">
        <v>89.55</v>
      </c>
      <c r="W3027" t="s">
        <v>135</v>
      </c>
      <c r="X3027">
        <v>8012</v>
      </c>
      <c r="Y3027">
        <v>1578364</v>
      </c>
      <c r="Z3027">
        <v>56933</v>
      </c>
      <c r="AA3027">
        <v>25216</v>
      </c>
      <c r="AB3027">
        <v>1660513</v>
      </c>
      <c r="AC3027">
        <v>1434062</v>
      </c>
      <c r="AD3027">
        <v>226451</v>
      </c>
      <c r="AE3027" t="s">
        <v>81</v>
      </c>
      <c r="AF3027" t="s">
        <v>81</v>
      </c>
      <c r="AG3027" t="s">
        <v>240</v>
      </c>
      <c r="AH3027" t="s">
        <v>144</v>
      </c>
      <c r="AI3027" t="s">
        <v>139</v>
      </c>
      <c r="AJ3027" t="str">
        <f t="shared" si="47"/>
        <v>Jan</v>
      </c>
    </row>
    <row r="3028" spans="1:36" x14ac:dyDescent="0.3">
      <c r="A3028" t="s">
        <v>7513</v>
      </c>
      <c r="B3028" s="33">
        <v>45952</v>
      </c>
      <c r="C3028" t="s">
        <v>98</v>
      </c>
      <c r="D3028" t="s">
        <v>7514</v>
      </c>
      <c r="E3028" t="s">
        <v>177</v>
      </c>
      <c r="F3028" t="s">
        <v>173</v>
      </c>
      <c r="G3028" t="s">
        <v>162</v>
      </c>
      <c r="H3028" t="s">
        <v>161</v>
      </c>
      <c r="I3028">
        <v>1822</v>
      </c>
      <c r="J3028" t="s">
        <v>572</v>
      </c>
      <c r="K3028" t="s">
        <v>4019</v>
      </c>
      <c r="L3028" t="s">
        <v>908</v>
      </c>
      <c r="M3028" t="s">
        <v>359</v>
      </c>
      <c r="N3028">
        <v>263</v>
      </c>
      <c r="O3028">
        <v>51</v>
      </c>
      <c r="P3028">
        <v>18</v>
      </c>
      <c r="Q3028" t="s">
        <v>73</v>
      </c>
      <c r="R3028" t="s">
        <v>238</v>
      </c>
      <c r="S3028" t="s">
        <v>239</v>
      </c>
      <c r="T3028">
        <v>220</v>
      </c>
      <c r="U3028">
        <v>183</v>
      </c>
      <c r="V3028">
        <v>83.18</v>
      </c>
      <c r="W3028" t="s">
        <v>133</v>
      </c>
      <c r="X3028">
        <v>9979</v>
      </c>
      <c r="Y3028">
        <v>1826157</v>
      </c>
      <c r="Z3028">
        <v>80703</v>
      </c>
      <c r="AA3028">
        <v>28548</v>
      </c>
      <c r="AB3028">
        <v>1935408</v>
      </c>
      <c r="AC3028">
        <v>1190742</v>
      </c>
      <c r="AD3028">
        <v>744666</v>
      </c>
      <c r="AE3028" t="s">
        <v>78</v>
      </c>
      <c r="AF3028" t="s">
        <v>78</v>
      </c>
      <c r="AG3028" t="s">
        <v>240</v>
      </c>
      <c r="AH3028" t="s">
        <v>146</v>
      </c>
      <c r="AI3028" t="s">
        <v>138</v>
      </c>
      <c r="AJ3028" t="str">
        <f t="shared" si="47"/>
        <v>Oct</v>
      </c>
    </row>
    <row r="3029" spans="1:36" x14ac:dyDescent="0.3">
      <c r="A3029" t="s">
        <v>7515</v>
      </c>
      <c r="B3029" s="33">
        <v>45849</v>
      </c>
      <c r="C3029" t="s">
        <v>96</v>
      </c>
      <c r="D3029" t="s">
        <v>7516</v>
      </c>
      <c r="E3029" t="s">
        <v>173</v>
      </c>
      <c r="F3029" t="s">
        <v>174</v>
      </c>
      <c r="G3029" t="s">
        <v>161</v>
      </c>
      <c r="H3029" t="s">
        <v>158</v>
      </c>
      <c r="I3029">
        <v>1714</v>
      </c>
      <c r="J3029" t="s">
        <v>474</v>
      </c>
      <c r="K3029" t="s">
        <v>690</v>
      </c>
      <c r="L3029" t="s">
        <v>1192</v>
      </c>
      <c r="M3029" t="s">
        <v>5560</v>
      </c>
      <c r="N3029">
        <v>236</v>
      </c>
      <c r="O3029">
        <v>25</v>
      </c>
      <c r="P3029">
        <v>53</v>
      </c>
      <c r="Q3029" t="s">
        <v>76</v>
      </c>
      <c r="R3029" t="s">
        <v>238</v>
      </c>
      <c r="S3029" t="s">
        <v>239</v>
      </c>
      <c r="T3029">
        <v>180</v>
      </c>
      <c r="U3029">
        <v>141</v>
      </c>
      <c r="V3029">
        <v>78.33</v>
      </c>
      <c r="W3029" t="s">
        <v>133</v>
      </c>
      <c r="X3029">
        <v>8841</v>
      </c>
      <c r="Y3029">
        <v>1246581</v>
      </c>
      <c r="Z3029">
        <v>39903</v>
      </c>
      <c r="AA3029">
        <v>93765</v>
      </c>
      <c r="AB3029">
        <v>1380249</v>
      </c>
      <c r="AC3029">
        <v>1196936</v>
      </c>
      <c r="AD3029">
        <v>183313</v>
      </c>
      <c r="AE3029" t="s">
        <v>78</v>
      </c>
      <c r="AF3029" t="s">
        <v>78</v>
      </c>
      <c r="AG3029" t="s">
        <v>240</v>
      </c>
      <c r="AH3029" t="s">
        <v>144</v>
      </c>
      <c r="AI3029" t="s">
        <v>140</v>
      </c>
      <c r="AJ3029" t="str">
        <f t="shared" si="47"/>
        <v>Jul</v>
      </c>
    </row>
    <row r="3030" spans="1:36" x14ac:dyDescent="0.3">
      <c r="A3030" t="s">
        <v>7517</v>
      </c>
      <c r="B3030" s="33">
        <v>45777</v>
      </c>
      <c r="C3030" t="s">
        <v>93</v>
      </c>
      <c r="D3030" t="s">
        <v>7518</v>
      </c>
      <c r="E3030" t="s">
        <v>180</v>
      </c>
      <c r="F3030" t="s">
        <v>172</v>
      </c>
      <c r="G3030" t="s">
        <v>160</v>
      </c>
      <c r="H3030" t="s">
        <v>155</v>
      </c>
      <c r="I3030">
        <v>1317</v>
      </c>
      <c r="J3030" t="s">
        <v>304</v>
      </c>
      <c r="K3030" t="s">
        <v>1364</v>
      </c>
      <c r="L3030" t="s">
        <v>1585</v>
      </c>
      <c r="M3030" t="s">
        <v>2330</v>
      </c>
      <c r="N3030">
        <v>178</v>
      </c>
      <c r="O3030">
        <v>34</v>
      </c>
      <c r="P3030">
        <v>42</v>
      </c>
      <c r="Q3030" t="s">
        <v>76</v>
      </c>
      <c r="R3030" t="s">
        <v>238</v>
      </c>
      <c r="S3030" t="s">
        <v>239</v>
      </c>
      <c r="T3030">
        <v>189</v>
      </c>
      <c r="U3030">
        <v>108</v>
      </c>
      <c r="V3030">
        <v>57.14</v>
      </c>
      <c r="W3030" t="s">
        <v>133</v>
      </c>
      <c r="X3030">
        <v>5348</v>
      </c>
      <c r="Y3030">
        <v>577584</v>
      </c>
      <c r="Z3030">
        <v>57888</v>
      </c>
      <c r="AA3030">
        <v>74736</v>
      </c>
      <c r="AB3030">
        <v>710208</v>
      </c>
      <c r="AC3030">
        <v>578740</v>
      </c>
      <c r="AD3030">
        <v>131468</v>
      </c>
      <c r="AE3030" t="s">
        <v>81</v>
      </c>
      <c r="AF3030" t="s">
        <v>81</v>
      </c>
      <c r="AG3030" t="s">
        <v>240</v>
      </c>
      <c r="AH3030" t="s">
        <v>144</v>
      </c>
      <c r="AI3030" t="s">
        <v>139</v>
      </c>
      <c r="AJ3030" t="str">
        <f t="shared" si="47"/>
        <v>Apr</v>
      </c>
    </row>
    <row r="3031" spans="1:36" x14ac:dyDescent="0.3">
      <c r="A3031" t="s">
        <v>7519</v>
      </c>
      <c r="B3031" s="33">
        <v>45825</v>
      </c>
      <c r="C3031" t="s">
        <v>97</v>
      </c>
      <c r="D3031" t="s">
        <v>7520</v>
      </c>
      <c r="E3031" t="s">
        <v>177</v>
      </c>
      <c r="F3031" t="s">
        <v>175</v>
      </c>
      <c r="G3031" t="s">
        <v>162</v>
      </c>
      <c r="H3031" t="s">
        <v>163</v>
      </c>
      <c r="I3031">
        <v>1238</v>
      </c>
      <c r="J3031" t="s">
        <v>236</v>
      </c>
      <c r="K3031" t="s">
        <v>2078</v>
      </c>
      <c r="L3031" t="s">
        <v>695</v>
      </c>
      <c r="M3031" t="s">
        <v>2524</v>
      </c>
      <c r="N3031">
        <v>161</v>
      </c>
      <c r="O3031">
        <v>7</v>
      </c>
      <c r="P3031">
        <v>1</v>
      </c>
      <c r="Q3031" t="s">
        <v>73</v>
      </c>
      <c r="R3031" t="s">
        <v>238</v>
      </c>
      <c r="S3031" t="s">
        <v>239</v>
      </c>
      <c r="T3031">
        <v>189</v>
      </c>
      <c r="U3031">
        <v>166</v>
      </c>
      <c r="V3031">
        <v>87.83</v>
      </c>
      <c r="W3031" t="s">
        <v>133</v>
      </c>
      <c r="X3031">
        <v>7225</v>
      </c>
      <c r="Y3031">
        <v>1199350</v>
      </c>
      <c r="Z3031">
        <v>33366</v>
      </c>
      <c r="AA3031">
        <v>87814</v>
      </c>
      <c r="AB3031">
        <v>1320530</v>
      </c>
      <c r="AC3031">
        <v>927043</v>
      </c>
      <c r="AD3031">
        <v>393487</v>
      </c>
      <c r="AE3031" t="s">
        <v>78</v>
      </c>
      <c r="AF3031" t="s">
        <v>75</v>
      </c>
      <c r="AG3031" t="s">
        <v>240</v>
      </c>
      <c r="AH3031" t="s">
        <v>144</v>
      </c>
      <c r="AI3031" t="s">
        <v>138</v>
      </c>
      <c r="AJ3031" t="str">
        <f t="shared" si="47"/>
        <v>Jun</v>
      </c>
    </row>
    <row r="3032" spans="1:36" x14ac:dyDescent="0.3">
      <c r="A3032" t="s">
        <v>7521</v>
      </c>
      <c r="B3032" s="33">
        <v>46005</v>
      </c>
      <c r="C3032" t="s">
        <v>96</v>
      </c>
      <c r="D3032" t="s">
        <v>7522</v>
      </c>
      <c r="E3032" t="s">
        <v>179</v>
      </c>
      <c r="F3032" t="s">
        <v>174</v>
      </c>
      <c r="G3032" t="s">
        <v>166</v>
      </c>
      <c r="H3032" t="s">
        <v>158</v>
      </c>
      <c r="I3032">
        <v>2310</v>
      </c>
      <c r="J3032" t="s">
        <v>469</v>
      </c>
      <c r="K3032" t="s">
        <v>442</v>
      </c>
      <c r="L3032" t="s">
        <v>1906</v>
      </c>
      <c r="M3032" t="s">
        <v>1140</v>
      </c>
      <c r="N3032">
        <v>322</v>
      </c>
      <c r="O3032">
        <v>6</v>
      </c>
      <c r="P3032">
        <v>15</v>
      </c>
      <c r="Q3032" t="s">
        <v>73</v>
      </c>
      <c r="R3032" t="s">
        <v>238</v>
      </c>
      <c r="S3032" t="s">
        <v>239</v>
      </c>
      <c r="T3032">
        <v>220</v>
      </c>
      <c r="U3032">
        <v>197</v>
      </c>
      <c r="V3032">
        <v>89.55</v>
      </c>
      <c r="W3032" t="s">
        <v>133</v>
      </c>
      <c r="X3032">
        <v>8878</v>
      </c>
      <c r="Y3032">
        <v>1748966</v>
      </c>
      <c r="Z3032">
        <v>95742</v>
      </c>
      <c r="AA3032">
        <v>39203</v>
      </c>
      <c r="AB3032">
        <v>1883911</v>
      </c>
      <c r="AC3032">
        <v>1652134</v>
      </c>
      <c r="AD3032">
        <v>231777</v>
      </c>
      <c r="AE3032" t="s">
        <v>72</v>
      </c>
      <c r="AF3032" t="s">
        <v>78</v>
      </c>
      <c r="AG3032" t="s">
        <v>240</v>
      </c>
      <c r="AH3032" t="s">
        <v>145</v>
      </c>
      <c r="AI3032" t="s">
        <v>139</v>
      </c>
      <c r="AJ3032" t="str">
        <f t="shared" si="47"/>
        <v>Dec</v>
      </c>
    </row>
    <row r="3033" spans="1:36" x14ac:dyDescent="0.3">
      <c r="A3033" t="s">
        <v>7523</v>
      </c>
      <c r="B3033" s="33">
        <v>45966</v>
      </c>
      <c r="C3033" t="s">
        <v>97</v>
      </c>
      <c r="D3033" t="s">
        <v>7524</v>
      </c>
      <c r="E3033" t="s">
        <v>175</v>
      </c>
      <c r="F3033" t="s">
        <v>180</v>
      </c>
      <c r="G3033" t="s">
        <v>163</v>
      </c>
      <c r="H3033" t="s">
        <v>160</v>
      </c>
      <c r="I3033">
        <v>363</v>
      </c>
      <c r="J3033" t="s">
        <v>600</v>
      </c>
      <c r="K3033" t="s">
        <v>659</v>
      </c>
      <c r="L3033" t="s">
        <v>1897</v>
      </c>
      <c r="M3033" t="s">
        <v>1503</v>
      </c>
      <c r="N3033">
        <v>66</v>
      </c>
      <c r="O3033">
        <v>33</v>
      </c>
      <c r="P3033">
        <v>44</v>
      </c>
      <c r="Q3033" t="s">
        <v>76</v>
      </c>
      <c r="R3033" t="s">
        <v>238</v>
      </c>
      <c r="S3033" t="s">
        <v>239</v>
      </c>
      <c r="T3033">
        <v>220</v>
      </c>
      <c r="U3033">
        <v>127</v>
      </c>
      <c r="V3033">
        <v>57.73</v>
      </c>
      <c r="W3033" t="s">
        <v>133</v>
      </c>
      <c r="X3033">
        <v>9862</v>
      </c>
      <c r="Y3033">
        <v>1252474</v>
      </c>
      <c r="Z3033">
        <v>32131</v>
      </c>
      <c r="AA3033">
        <v>47752</v>
      </c>
      <c r="AB3033">
        <v>1332357</v>
      </c>
      <c r="AC3033">
        <v>805935</v>
      </c>
      <c r="AD3033">
        <v>526422</v>
      </c>
      <c r="AE3033" t="s">
        <v>75</v>
      </c>
      <c r="AF3033" t="s">
        <v>81</v>
      </c>
      <c r="AG3033" t="s">
        <v>240</v>
      </c>
      <c r="AH3033" t="s">
        <v>147</v>
      </c>
      <c r="AI3033" t="s">
        <v>139</v>
      </c>
      <c r="AJ3033" t="str">
        <f t="shared" si="47"/>
        <v>Nov</v>
      </c>
    </row>
    <row r="3034" spans="1:36" x14ac:dyDescent="0.3">
      <c r="A3034" t="s">
        <v>7525</v>
      </c>
      <c r="B3034" s="33">
        <v>45943</v>
      </c>
      <c r="C3034" t="s">
        <v>98</v>
      </c>
      <c r="D3034" t="s">
        <v>7526</v>
      </c>
      <c r="E3034" t="s">
        <v>175</v>
      </c>
      <c r="F3034" t="s">
        <v>172</v>
      </c>
      <c r="G3034" t="s">
        <v>163</v>
      </c>
      <c r="H3034" t="s">
        <v>155</v>
      </c>
      <c r="I3034">
        <v>1185</v>
      </c>
      <c r="J3034" t="s">
        <v>626</v>
      </c>
      <c r="K3034" t="s">
        <v>3288</v>
      </c>
      <c r="L3034" t="s">
        <v>1626</v>
      </c>
      <c r="M3034" t="s">
        <v>4974</v>
      </c>
      <c r="N3034">
        <v>186</v>
      </c>
      <c r="O3034">
        <v>40</v>
      </c>
      <c r="P3034">
        <v>46</v>
      </c>
      <c r="Q3034" t="s">
        <v>76</v>
      </c>
      <c r="R3034" t="s">
        <v>238</v>
      </c>
      <c r="S3034" t="s">
        <v>239</v>
      </c>
      <c r="T3034">
        <v>189</v>
      </c>
      <c r="U3034">
        <v>143</v>
      </c>
      <c r="V3034">
        <v>75.66</v>
      </c>
      <c r="W3034" t="s">
        <v>135</v>
      </c>
      <c r="X3034">
        <v>7836</v>
      </c>
      <c r="Y3034">
        <v>1120548</v>
      </c>
      <c r="Z3034">
        <v>28600</v>
      </c>
      <c r="AA3034">
        <v>63063</v>
      </c>
      <c r="AB3034">
        <v>1212211</v>
      </c>
      <c r="AC3034">
        <v>1024849</v>
      </c>
      <c r="AD3034">
        <v>187362</v>
      </c>
      <c r="AE3034" t="s">
        <v>75</v>
      </c>
      <c r="AF3034" t="s">
        <v>81</v>
      </c>
      <c r="AG3034" t="s">
        <v>240</v>
      </c>
      <c r="AH3034" t="s">
        <v>147</v>
      </c>
      <c r="AI3034" t="s">
        <v>139</v>
      </c>
      <c r="AJ3034" t="str">
        <f t="shared" si="47"/>
        <v>Oct</v>
      </c>
    </row>
    <row r="3035" spans="1:36" x14ac:dyDescent="0.3">
      <c r="A3035" t="s">
        <v>7527</v>
      </c>
      <c r="B3035" s="33">
        <v>45859</v>
      </c>
      <c r="C3035" t="s">
        <v>97</v>
      </c>
      <c r="D3035" t="s">
        <v>7528</v>
      </c>
      <c r="E3035" t="s">
        <v>180</v>
      </c>
      <c r="F3035" t="s">
        <v>174</v>
      </c>
      <c r="G3035" t="s">
        <v>160</v>
      </c>
      <c r="H3035" t="s">
        <v>158</v>
      </c>
      <c r="I3035">
        <v>799</v>
      </c>
      <c r="J3035" t="s">
        <v>286</v>
      </c>
      <c r="K3035" t="s">
        <v>1281</v>
      </c>
      <c r="L3035" t="s">
        <v>605</v>
      </c>
      <c r="M3035" t="s">
        <v>1281</v>
      </c>
      <c r="N3035">
        <v>121</v>
      </c>
      <c r="O3035">
        <v>0</v>
      </c>
      <c r="P3035">
        <v>-9</v>
      </c>
      <c r="Q3035" t="s">
        <v>70</v>
      </c>
      <c r="R3035" t="s">
        <v>238</v>
      </c>
      <c r="S3035" t="s">
        <v>239</v>
      </c>
      <c r="T3035">
        <v>180</v>
      </c>
      <c r="U3035">
        <v>134</v>
      </c>
      <c r="V3035">
        <v>74.44</v>
      </c>
      <c r="W3035" t="s">
        <v>133</v>
      </c>
      <c r="X3035">
        <v>8997</v>
      </c>
      <c r="Y3035">
        <v>1205598</v>
      </c>
      <c r="Z3035">
        <v>52662</v>
      </c>
      <c r="AA3035">
        <v>65526</v>
      </c>
      <c r="AB3035">
        <v>1323786</v>
      </c>
      <c r="AC3035">
        <v>1120762</v>
      </c>
      <c r="AD3035">
        <v>203024</v>
      </c>
      <c r="AE3035" t="s">
        <v>81</v>
      </c>
      <c r="AF3035" t="s">
        <v>78</v>
      </c>
      <c r="AG3035" t="s">
        <v>240</v>
      </c>
      <c r="AH3035" t="s">
        <v>144</v>
      </c>
      <c r="AI3035" t="s">
        <v>140</v>
      </c>
      <c r="AJ3035" t="str">
        <f t="shared" si="47"/>
        <v>Jul</v>
      </c>
    </row>
    <row r="3036" spans="1:36" x14ac:dyDescent="0.3">
      <c r="A3036" t="s">
        <v>7529</v>
      </c>
      <c r="B3036" s="33">
        <v>45858</v>
      </c>
      <c r="C3036" t="s">
        <v>95</v>
      </c>
      <c r="D3036" t="s">
        <v>7530</v>
      </c>
      <c r="E3036" t="s">
        <v>181</v>
      </c>
      <c r="F3036" t="s">
        <v>179</v>
      </c>
      <c r="G3036" t="s">
        <v>159</v>
      </c>
      <c r="H3036" t="s">
        <v>166</v>
      </c>
      <c r="I3036">
        <v>1789</v>
      </c>
      <c r="J3036" t="s">
        <v>236</v>
      </c>
      <c r="K3036" t="s">
        <v>2220</v>
      </c>
      <c r="L3036" t="s">
        <v>1080</v>
      </c>
      <c r="M3036" t="s">
        <v>842</v>
      </c>
      <c r="N3036">
        <v>235</v>
      </c>
      <c r="O3036">
        <v>14</v>
      </c>
      <c r="P3036">
        <v>12</v>
      </c>
      <c r="Q3036" t="s">
        <v>73</v>
      </c>
      <c r="R3036" t="s">
        <v>238</v>
      </c>
      <c r="S3036" t="s">
        <v>239</v>
      </c>
      <c r="T3036">
        <v>220</v>
      </c>
      <c r="U3036">
        <v>211</v>
      </c>
      <c r="V3036">
        <v>95.91</v>
      </c>
      <c r="W3036" t="s">
        <v>133</v>
      </c>
      <c r="X3036">
        <v>7976</v>
      </c>
      <c r="Y3036">
        <v>1682936</v>
      </c>
      <c r="Z3036">
        <v>91996</v>
      </c>
      <c r="AA3036">
        <v>100436</v>
      </c>
      <c r="AB3036">
        <v>1875368</v>
      </c>
      <c r="AC3036">
        <v>1188734</v>
      </c>
      <c r="AD3036">
        <v>686634</v>
      </c>
      <c r="AE3036" t="s">
        <v>81</v>
      </c>
      <c r="AF3036" t="s">
        <v>72</v>
      </c>
      <c r="AG3036" t="s">
        <v>240</v>
      </c>
      <c r="AH3036" t="s">
        <v>144</v>
      </c>
      <c r="AI3036" t="s">
        <v>140</v>
      </c>
      <c r="AJ3036" t="str">
        <f t="shared" si="47"/>
        <v>Jul</v>
      </c>
    </row>
    <row r="3037" spans="1:36" x14ac:dyDescent="0.3">
      <c r="A3037" t="s">
        <v>7531</v>
      </c>
      <c r="B3037" s="33">
        <v>46008</v>
      </c>
      <c r="C3037" t="s">
        <v>97</v>
      </c>
      <c r="D3037" t="s">
        <v>7532</v>
      </c>
      <c r="E3037" t="s">
        <v>180</v>
      </c>
      <c r="F3037" t="s">
        <v>179</v>
      </c>
      <c r="G3037" t="s">
        <v>160</v>
      </c>
      <c r="H3037" t="s">
        <v>166</v>
      </c>
      <c r="I3037">
        <v>471</v>
      </c>
      <c r="J3037" t="s">
        <v>310</v>
      </c>
      <c r="K3037" t="s">
        <v>1852</v>
      </c>
      <c r="L3037" t="s">
        <v>1910</v>
      </c>
      <c r="M3037" t="s">
        <v>1852</v>
      </c>
      <c r="N3037">
        <v>88</v>
      </c>
      <c r="O3037">
        <v>12</v>
      </c>
      <c r="P3037">
        <v>-3</v>
      </c>
      <c r="Q3037" t="s">
        <v>73</v>
      </c>
      <c r="R3037" t="s">
        <v>238</v>
      </c>
      <c r="S3037" t="s">
        <v>239</v>
      </c>
      <c r="T3037">
        <v>189</v>
      </c>
      <c r="U3037">
        <v>149</v>
      </c>
      <c r="V3037">
        <v>78.84</v>
      </c>
      <c r="W3037" t="s">
        <v>133</v>
      </c>
      <c r="X3037">
        <v>4398</v>
      </c>
      <c r="Y3037">
        <v>655302</v>
      </c>
      <c r="Z3037">
        <v>78970</v>
      </c>
      <c r="AA3037">
        <v>112644</v>
      </c>
      <c r="AB3037">
        <v>846916</v>
      </c>
      <c r="AC3037">
        <v>664681</v>
      </c>
      <c r="AD3037">
        <v>182235</v>
      </c>
      <c r="AE3037" t="s">
        <v>81</v>
      </c>
      <c r="AF3037" t="s">
        <v>72</v>
      </c>
      <c r="AG3037" t="s">
        <v>240</v>
      </c>
      <c r="AH3037" t="s">
        <v>144</v>
      </c>
      <c r="AI3037" t="s">
        <v>139</v>
      </c>
      <c r="AJ3037" t="str">
        <f t="shared" si="47"/>
        <v>Dec</v>
      </c>
    </row>
    <row r="3038" spans="1:36" x14ac:dyDescent="0.3">
      <c r="A3038" t="s">
        <v>7533</v>
      </c>
      <c r="B3038" s="33">
        <v>45956</v>
      </c>
      <c r="C3038" t="s">
        <v>98</v>
      </c>
      <c r="D3038" t="s">
        <v>7534</v>
      </c>
      <c r="E3038" t="s">
        <v>173</v>
      </c>
      <c r="F3038" t="s">
        <v>178</v>
      </c>
      <c r="G3038" t="s">
        <v>161</v>
      </c>
      <c r="H3038" t="s">
        <v>157</v>
      </c>
      <c r="I3038">
        <v>1063</v>
      </c>
      <c r="J3038" t="s">
        <v>806</v>
      </c>
      <c r="K3038" t="s">
        <v>1652</v>
      </c>
      <c r="L3038" t="s">
        <v>437</v>
      </c>
      <c r="M3038" t="s">
        <v>2228</v>
      </c>
      <c r="N3038">
        <v>137</v>
      </c>
      <c r="O3038">
        <v>11</v>
      </c>
      <c r="P3038">
        <v>12</v>
      </c>
      <c r="Q3038" t="s">
        <v>73</v>
      </c>
      <c r="R3038" t="s">
        <v>238</v>
      </c>
      <c r="S3038" t="s">
        <v>239</v>
      </c>
      <c r="T3038">
        <v>189</v>
      </c>
      <c r="U3038">
        <v>185</v>
      </c>
      <c r="V3038">
        <v>97.88</v>
      </c>
      <c r="W3038" t="s">
        <v>133</v>
      </c>
      <c r="X3038">
        <v>3947</v>
      </c>
      <c r="Y3038">
        <v>730195</v>
      </c>
      <c r="Z3038">
        <v>69745</v>
      </c>
      <c r="AA3038">
        <v>79920</v>
      </c>
      <c r="AB3038">
        <v>879860</v>
      </c>
      <c r="AC3038">
        <v>666477</v>
      </c>
      <c r="AD3038">
        <v>213383</v>
      </c>
      <c r="AE3038" t="s">
        <v>78</v>
      </c>
      <c r="AF3038" t="s">
        <v>75</v>
      </c>
      <c r="AG3038" t="s">
        <v>240</v>
      </c>
      <c r="AH3038" t="s">
        <v>146</v>
      </c>
      <c r="AI3038" t="s">
        <v>140</v>
      </c>
      <c r="AJ3038" t="str">
        <f t="shared" si="47"/>
        <v>Oct</v>
      </c>
    </row>
    <row r="3039" spans="1:36" x14ac:dyDescent="0.3">
      <c r="A3039" t="s">
        <v>7535</v>
      </c>
      <c r="B3039" s="33">
        <v>45694</v>
      </c>
      <c r="C3039" t="s">
        <v>97</v>
      </c>
      <c r="D3039" t="s">
        <v>7536</v>
      </c>
      <c r="E3039" t="s">
        <v>181</v>
      </c>
      <c r="F3039" t="s">
        <v>175</v>
      </c>
      <c r="G3039" t="s">
        <v>159</v>
      </c>
      <c r="H3039" t="s">
        <v>163</v>
      </c>
      <c r="I3039">
        <v>950</v>
      </c>
      <c r="J3039" t="s">
        <v>310</v>
      </c>
      <c r="K3039" t="s">
        <v>505</v>
      </c>
      <c r="L3039" t="s">
        <v>1069</v>
      </c>
      <c r="M3039" t="s">
        <v>2259</v>
      </c>
      <c r="N3039">
        <v>129</v>
      </c>
      <c r="O3039">
        <v>52</v>
      </c>
      <c r="P3039">
        <v>74</v>
      </c>
      <c r="Q3039" t="s">
        <v>76</v>
      </c>
      <c r="R3039" t="s">
        <v>238</v>
      </c>
      <c r="S3039" t="s">
        <v>239</v>
      </c>
      <c r="T3039">
        <v>180</v>
      </c>
      <c r="U3039">
        <v>137</v>
      </c>
      <c r="V3039">
        <v>76.11</v>
      </c>
      <c r="W3039" t="s">
        <v>133</v>
      </c>
      <c r="X3039">
        <v>6524</v>
      </c>
      <c r="Y3039">
        <v>893788</v>
      </c>
      <c r="Z3039">
        <v>30414</v>
      </c>
      <c r="AA3039">
        <v>84118</v>
      </c>
      <c r="AB3039">
        <v>1008320</v>
      </c>
      <c r="AC3039">
        <v>640075</v>
      </c>
      <c r="AD3039">
        <v>368245</v>
      </c>
      <c r="AE3039" t="s">
        <v>81</v>
      </c>
      <c r="AF3039" t="s">
        <v>75</v>
      </c>
      <c r="AG3039" t="s">
        <v>240</v>
      </c>
      <c r="AH3039" t="s">
        <v>144</v>
      </c>
      <c r="AI3039" t="s">
        <v>138</v>
      </c>
      <c r="AJ3039" t="str">
        <f t="shared" si="47"/>
        <v>Feb</v>
      </c>
    </row>
    <row r="3040" spans="1:36" x14ac:dyDescent="0.3">
      <c r="A3040" t="s">
        <v>7537</v>
      </c>
      <c r="B3040" s="33">
        <v>45914</v>
      </c>
      <c r="C3040" t="s">
        <v>99</v>
      </c>
      <c r="D3040" t="s">
        <v>7538</v>
      </c>
      <c r="E3040" t="s">
        <v>179</v>
      </c>
      <c r="F3040" t="s">
        <v>172</v>
      </c>
      <c r="G3040" t="s">
        <v>166</v>
      </c>
      <c r="H3040" t="s">
        <v>155</v>
      </c>
      <c r="I3040">
        <v>1856</v>
      </c>
      <c r="J3040" t="s">
        <v>236</v>
      </c>
      <c r="K3040" t="s">
        <v>2941</v>
      </c>
      <c r="L3040" t="s">
        <v>646</v>
      </c>
      <c r="M3040" t="s">
        <v>2493</v>
      </c>
      <c r="N3040">
        <v>229</v>
      </c>
      <c r="O3040">
        <v>21</v>
      </c>
      <c r="P3040">
        <v>46</v>
      </c>
      <c r="Q3040" t="s">
        <v>76</v>
      </c>
      <c r="R3040" t="s">
        <v>238</v>
      </c>
      <c r="S3040" t="s">
        <v>239</v>
      </c>
      <c r="T3040">
        <v>189</v>
      </c>
      <c r="U3040">
        <v>142</v>
      </c>
      <c r="V3040">
        <v>75.13</v>
      </c>
      <c r="W3040" t="s">
        <v>133</v>
      </c>
      <c r="X3040">
        <v>10421</v>
      </c>
      <c r="Y3040">
        <v>1479782</v>
      </c>
      <c r="Z3040">
        <v>43026</v>
      </c>
      <c r="AA3040">
        <v>98122</v>
      </c>
      <c r="AB3040">
        <v>1620930</v>
      </c>
      <c r="AC3040">
        <v>1290857</v>
      </c>
      <c r="AD3040">
        <v>330073</v>
      </c>
      <c r="AE3040" t="s">
        <v>72</v>
      </c>
      <c r="AF3040" t="s">
        <v>81</v>
      </c>
      <c r="AG3040" t="s">
        <v>240</v>
      </c>
      <c r="AH3040" t="s">
        <v>146</v>
      </c>
      <c r="AI3040" t="s">
        <v>139</v>
      </c>
      <c r="AJ3040" t="str">
        <f t="shared" si="47"/>
        <v>Sep</v>
      </c>
    </row>
    <row r="3041" spans="1:36" x14ac:dyDescent="0.3">
      <c r="A3041" t="s">
        <v>7539</v>
      </c>
      <c r="B3041" s="33">
        <v>45699</v>
      </c>
      <c r="C3041" t="s">
        <v>99</v>
      </c>
      <c r="D3041" t="s">
        <v>7540</v>
      </c>
      <c r="E3041" t="s">
        <v>174</v>
      </c>
      <c r="F3041" t="s">
        <v>176</v>
      </c>
      <c r="G3041" t="s">
        <v>158</v>
      </c>
      <c r="H3041" t="s">
        <v>156</v>
      </c>
      <c r="I3041">
        <v>2247</v>
      </c>
      <c r="J3041" t="s">
        <v>266</v>
      </c>
      <c r="K3041" t="s">
        <v>2214</v>
      </c>
      <c r="L3041" t="s">
        <v>3410</v>
      </c>
      <c r="M3041" t="s">
        <v>2741</v>
      </c>
      <c r="N3041">
        <v>295</v>
      </c>
      <c r="O3041">
        <v>27</v>
      </c>
      <c r="P3041">
        <v>14</v>
      </c>
      <c r="Q3041" t="s">
        <v>73</v>
      </c>
      <c r="R3041" t="s">
        <v>238</v>
      </c>
      <c r="S3041" t="s">
        <v>239</v>
      </c>
      <c r="T3041">
        <v>189</v>
      </c>
      <c r="U3041">
        <v>140</v>
      </c>
      <c r="V3041">
        <v>74.069999999999993</v>
      </c>
      <c r="W3041" t="s">
        <v>133</v>
      </c>
      <c r="X3041">
        <v>9022</v>
      </c>
      <c r="Y3041">
        <v>1263080</v>
      </c>
      <c r="Z3041">
        <v>22400</v>
      </c>
      <c r="AA3041">
        <v>93660</v>
      </c>
      <c r="AB3041">
        <v>1379140</v>
      </c>
      <c r="AC3041">
        <v>1170127</v>
      </c>
      <c r="AD3041">
        <v>209013</v>
      </c>
      <c r="AE3041" t="s">
        <v>78</v>
      </c>
      <c r="AF3041" t="s">
        <v>81</v>
      </c>
      <c r="AG3041" t="s">
        <v>240</v>
      </c>
      <c r="AH3041" t="s">
        <v>146</v>
      </c>
      <c r="AI3041" t="s">
        <v>139</v>
      </c>
      <c r="AJ3041" t="str">
        <f t="shared" si="47"/>
        <v>Feb</v>
      </c>
    </row>
    <row r="3042" spans="1:36" x14ac:dyDescent="0.3">
      <c r="A3042" t="s">
        <v>7541</v>
      </c>
      <c r="B3042" s="33">
        <v>46002</v>
      </c>
      <c r="C3042" t="s">
        <v>95</v>
      </c>
      <c r="D3042" t="s">
        <v>7542</v>
      </c>
      <c r="E3042" t="s">
        <v>174</v>
      </c>
      <c r="F3042" t="s">
        <v>176</v>
      </c>
      <c r="G3042" t="s">
        <v>158</v>
      </c>
      <c r="H3042" t="s">
        <v>156</v>
      </c>
      <c r="I3042">
        <v>381</v>
      </c>
      <c r="J3042" t="s">
        <v>397</v>
      </c>
      <c r="K3042" t="s">
        <v>1652</v>
      </c>
      <c r="L3042" t="s">
        <v>2238</v>
      </c>
      <c r="M3042" t="s">
        <v>504</v>
      </c>
      <c r="N3042">
        <v>77</v>
      </c>
      <c r="O3042">
        <v>2</v>
      </c>
      <c r="P3042">
        <v>28</v>
      </c>
      <c r="Q3042" t="s">
        <v>73</v>
      </c>
      <c r="R3042" t="s">
        <v>238</v>
      </c>
      <c r="S3042" t="s">
        <v>239</v>
      </c>
      <c r="T3042">
        <v>150</v>
      </c>
      <c r="U3042">
        <v>84</v>
      </c>
      <c r="V3042">
        <v>56</v>
      </c>
      <c r="W3042" t="s">
        <v>134</v>
      </c>
      <c r="X3042">
        <v>9680</v>
      </c>
      <c r="Y3042">
        <v>813120</v>
      </c>
      <c r="Z3042">
        <v>42924</v>
      </c>
      <c r="AA3042">
        <v>12432</v>
      </c>
      <c r="AB3042">
        <v>868476</v>
      </c>
      <c r="AC3042">
        <v>598721</v>
      </c>
      <c r="AD3042">
        <v>269755</v>
      </c>
      <c r="AE3042" t="s">
        <v>78</v>
      </c>
      <c r="AF3042" t="s">
        <v>81</v>
      </c>
      <c r="AG3042" t="s">
        <v>240</v>
      </c>
      <c r="AH3042" t="s">
        <v>147</v>
      </c>
      <c r="AI3042" t="s">
        <v>139</v>
      </c>
      <c r="AJ3042" t="str">
        <f t="shared" si="47"/>
        <v>Dec</v>
      </c>
    </row>
    <row r="3043" spans="1:36" x14ac:dyDescent="0.3">
      <c r="A3043" t="s">
        <v>7543</v>
      </c>
      <c r="B3043" s="33">
        <v>45854</v>
      </c>
      <c r="C3043" t="s">
        <v>98</v>
      </c>
      <c r="D3043" t="s">
        <v>7544</v>
      </c>
      <c r="E3043" t="s">
        <v>181</v>
      </c>
      <c r="F3043" t="s">
        <v>174</v>
      </c>
      <c r="G3043" t="s">
        <v>159</v>
      </c>
      <c r="H3043" t="s">
        <v>158</v>
      </c>
      <c r="I3043">
        <v>2197</v>
      </c>
      <c r="J3043" t="s">
        <v>518</v>
      </c>
      <c r="K3043" t="s">
        <v>1791</v>
      </c>
      <c r="L3043" t="s">
        <v>2144</v>
      </c>
      <c r="M3043" t="s">
        <v>2318</v>
      </c>
      <c r="N3043">
        <v>315</v>
      </c>
      <c r="O3043">
        <v>1</v>
      </c>
      <c r="P3043">
        <v>23</v>
      </c>
      <c r="Q3043" t="s">
        <v>73</v>
      </c>
      <c r="R3043" t="s">
        <v>238</v>
      </c>
      <c r="S3043" t="s">
        <v>239</v>
      </c>
      <c r="T3043">
        <v>180</v>
      </c>
      <c r="U3043">
        <v>148</v>
      </c>
      <c r="V3043">
        <v>82.22</v>
      </c>
      <c r="W3043" t="s">
        <v>133</v>
      </c>
      <c r="X3043">
        <v>10415</v>
      </c>
      <c r="Y3043">
        <v>1541420</v>
      </c>
      <c r="Z3043">
        <v>55500</v>
      </c>
      <c r="AA3043">
        <v>89984</v>
      </c>
      <c r="AB3043">
        <v>1686904</v>
      </c>
      <c r="AC3043">
        <v>1441219</v>
      </c>
      <c r="AD3043">
        <v>245685</v>
      </c>
      <c r="AE3043" t="s">
        <v>81</v>
      </c>
      <c r="AF3043" t="s">
        <v>78</v>
      </c>
      <c r="AG3043" t="s">
        <v>240</v>
      </c>
      <c r="AH3043" t="s">
        <v>146</v>
      </c>
      <c r="AI3043" t="s">
        <v>139</v>
      </c>
      <c r="AJ3043" t="str">
        <f t="shared" si="47"/>
        <v>Jul</v>
      </c>
    </row>
    <row r="3044" spans="1:36" x14ac:dyDescent="0.3">
      <c r="A3044" t="s">
        <v>7545</v>
      </c>
      <c r="B3044" s="33">
        <v>45945</v>
      </c>
      <c r="C3044" t="s">
        <v>95</v>
      </c>
      <c r="D3044" t="s">
        <v>7546</v>
      </c>
      <c r="E3044" t="s">
        <v>173</v>
      </c>
      <c r="F3044" t="s">
        <v>174</v>
      </c>
      <c r="G3044" t="s">
        <v>161</v>
      </c>
      <c r="H3044" t="s">
        <v>158</v>
      </c>
      <c r="I3044">
        <v>1373</v>
      </c>
      <c r="J3044" t="s">
        <v>639</v>
      </c>
      <c r="K3044" t="s">
        <v>1336</v>
      </c>
      <c r="L3044" t="s">
        <v>2672</v>
      </c>
      <c r="M3044" t="s">
        <v>3595</v>
      </c>
      <c r="N3044">
        <v>186</v>
      </c>
      <c r="O3044">
        <v>17</v>
      </c>
      <c r="P3044">
        <v>42</v>
      </c>
      <c r="Q3044" t="s">
        <v>76</v>
      </c>
      <c r="R3044" t="s">
        <v>238</v>
      </c>
      <c r="S3044" t="s">
        <v>239</v>
      </c>
      <c r="T3044">
        <v>189</v>
      </c>
      <c r="U3044">
        <v>155</v>
      </c>
      <c r="V3044">
        <v>82.01</v>
      </c>
      <c r="W3044" t="s">
        <v>133</v>
      </c>
      <c r="X3044">
        <v>3193</v>
      </c>
      <c r="Y3044">
        <v>494915</v>
      </c>
      <c r="Z3044">
        <v>47120</v>
      </c>
      <c r="AA3044">
        <v>120280</v>
      </c>
      <c r="AB3044">
        <v>662315</v>
      </c>
      <c r="AC3044">
        <v>433248</v>
      </c>
      <c r="AD3044">
        <v>229067</v>
      </c>
      <c r="AE3044" t="s">
        <v>78</v>
      </c>
      <c r="AF3044" t="s">
        <v>78</v>
      </c>
      <c r="AG3044" t="s">
        <v>240</v>
      </c>
      <c r="AH3044" t="s">
        <v>144</v>
      </c>
      <c r="AI3044" t="s">
        <v>139</v>
      </c>
      <c r="AJ3044" t="str">
        <f t="shared" si="47"/>
        <v>Oct</v>
      </c>
    </row>
    <row r="3045" spans="1:36" x14ac:dyDescent="0.3">
      <c r="A3045" t="s">
        <v>7547</v>
      </c>
      <c r="B3045" s="33">
        <v>45709</v>
      </c>
      <c r="C3045" t="s">
        <v>93</v>
      </c>
      <c r="D3045" t="s">
        <v>7548</v>
      </c>
      <c r="E3045" t="s">
        <v>180</v>
      </c>
      <c r="F3045" t="s">
        <v>173</v>
      </c>
      <c r="G3045" t="s">
        <v>160</v>
      </c>
      <c r="H3045" t="s">
        <v>161</v>
      </c>
      <c r="I3045">
        <v>641</v>
      </c>
      <c r="J3045" t="s">
        <v>377</v>
      </c>
      <c r="K3045" t="s">
        <v>3985</v>
      </c>
      <c r="L3045" t="s">
        <v>377</v>
      </c>
      <c r="M3045" t="s">
        <v>3985</v>
      </c>
      <c r="N3045">
        <v>95</v>
      </c>
      <c r="O3045">
        <v>0</v>
      </c>
      <c r="P3045">
        <v>-10</v>
      </c>
      <c r="Q3045" t="s">
        <v>70</v>
      </c>
      <c r="R3045" t="s">
        <v>238</v>
      </c>
      <c r="S3045" t="s">
        <v>239</v>
      </c>
      <c r="T3045">
        <v>189</v>
      </c>
      <c r="U3045">
        <v>158</v>
      </c>
      <c r="V3045">
        <v>83.6</v>
      </c>
      <c r="W3045" t="s">
        <v>133</v>
      </c>
      <c r="X3045">
        <v>5739</v>
      </c>
      <c r="Y3045">
        <v>906762</v>
      </c>
      <c r="Z3045">
        <v>83898</v>
      </c>
      <c r="AA3045">
        <v>33338</v>
      </c>
      <c r="AB3045">
        <v>1023998</v>
      </c>
      <c r="AC3045">
        <v>742464</v>
      </c>
      <c r="AD3045">
        <v>281534</v>
      </c>
      <c r="AE3045" t="s">
        <v>81</v>
      </c>
      <c r="AF3045" t="s">
        <v>78</v>
      </c>
      <c r="AG3045" t="s">
        <v>240</v>
      </c>
      <c r="AH3045" t="s">
        <v>146</v>
      </c>
      <c r="AI3045" t="s">
        <v>140</v>
      </c>
      <c r="AJ3045" t="str">
        <f t="shared" si="47"/>
        <v>Feb</v>
      </c>
    </row>
    <row r="3046" spans="1:36" x14ac:dyDescent="0.3">
      <c r="A3046" t="s">
        <v>7549</v>
      </c>
      <c r="B3046" s="33">
        <v>45996</v>
      </c>
      <c r="C3046" t="s">
        <v>98</v>
      </c>
      <c r="D3046" t="s">
        <v>7550</v>
      </c>
      <c r="E3046" t="s">
        <v>178</v>
      </c>
      <c r="F3046" t="s">
        <v>173</v>
      </c>
      <c r="G3046" t="s">
        <v>157</v>
      </c>
      <c r="H3046" t="s">
        <v>161</v>
      </c>
      <c r="I3046">
        <v>1274</v>
      </c>
      <c r="J3046" t="s">
        <v>345</v>
      </c>
      <c r="K3046" t="s">
        <v>1561</v>
      </c>
      <c r="L3046" t="s">
        <v>1136</v>
      </c>
      <c r="M3046" t="s">
        <v>3451</v>
      </c>
      <c r="N3046">
        <v>179</v>
      </c>
      <c r="O3046">
        <v>14</v>
      </c>
      <c r="P3046">
        <v>35</v>
      </c>
      <c r="Q3046" t="s">
        <v>76</v>
      </c>
      <c r="R3046" t="s">
        <v>238</v>
      </c>
      <c r="S3046" t="s">
        <v>239</v>
      </c>
      <c r="T3046">
        <v>220</v>
      </c>
      <c r="U3046">
        <v>137</v>
      </c>
      <c r="V3046">
        <v>62.27</v>
      </c>
      <c r="W3046" t="s">
        <v>133</v>
      </c>
      <c r="X3046">
        <v>8437</v>
      </c>
      <c r="Y3046">
        <v>1155869</v>
      </c>
      <c r="Z3046">
        <v>59321</v>
      </c>
      <c r="AA3046">
        <v>28085</v>
      </c>
      <c r="AB3046">
        <v>1243275</v>
      </c>
      <c r="AC3046">
        <v>865284</v>
      </c>
      <c r="AD3046">
        <v>377991</v>
      </c>
      <c r="AE3046" t="s">
        <v>75</v>
      </c>
      <c r="AF3046" t="s">
        <v>78</v>
      </c>
      <c r="AG3046" t="s">
        <v>240</v>
      </c>
      <c r="AH3046" t="s">
        <v>145</v>
      </c>
      <c r="AI3046" t="s">
        <v>139</v>
      </c>
      <c r="AJ3046" t="str">
        <f t="shared" si="47"/>
        <v>Dec</v>
      </c>
    </row>
    <row r="3047" spans="1:36" x14ac:dyDescent="0.3">
      <c r="A3047" t="s">
        <v>7551</v>
      </c>
      <c r="B3047" s="33">
        <v>45880</v>
      </c>
      <c r="C3047" t="s">
        <v>93</v>
      </c>
      <c r="D3047" t="s">
        <v>6179</v>
      </c>
      <c r="E3047" t="s">
        <v>174</v>
      </c>
      <c r="F3047" t="s">
        <v>178</v>
      </c>
      <c r="G3047" t="s">
        <v>158</v>
      </c>
      <c r="H3047" t="s">
        <v>157</v>
      </c>
      <c r="I3047">
        <v>920</v>
      </c>
      <c r="J3047" t="s">
        <v>381</v>
      </c>
      <c r="K3047" t="s">
        <v>2263</v>
      </c>
      <c r="L3047" t="s">
        <v>304</v>
      </c>
      <c r="M3047" t="s">
        <v>2263</v>
      </c>
      <c r="N3047">
        <v>125</v>
      </c>
      <c r="O3047">
        <v>0</v>
      </c>
      <c r="P3047">
        <v>-1</v>
      </c>
      <c r="Q3047" t="s">
        <v>70</v>
      </c>
      <c r="R3047" t="s">
        <v>238</v>
      </c>
      <c r="S3047" t="s">
        <v>239</v>
      </c>
      <c r="T3047">
        <v>220</v>
      </c>
      <c r="U3047">
        <v>164</v>
      </c>
      <c r="V3047">
        <v>74.55</v>
      </c>
      <c r="W3047" t="s">
        <v>133</v>
      </c>
      <c r="X3047">
        <v>9730</v>
      </c>
      <c r="Y3047">
        <v>1595720</v>
      </c>
      <c r="Z3047">
        <v>65272</v>
      </c>
      <c r="AA3047">
        <v>114472</v>
      </c>
      <c r="AB3047">
        <v>1775464</v>
      </c>
      <c r="AC3047">
        <v>1157908</v>
      </c>
      <c r="AD3047">
        <v>617556</v>
      </c>
      <c r="AE3047" t="s">
        <v>78</v>
      </c>
      <c r="AF3047" t="s">
        <v>75</v>
      </c>
      <c r="AG3047" t="s">
        <v>240</v>
      </c>
      <c r="AH3047" t="s">
        <v>147</v>
      </c>
      <c r="AI3047" t="s">
        <v>139</v>
      </c>
      <c r="AJ3047" t="str">
        <f t="shared" si="47"/>
        <v>Aug</v>
      </c>
    </row>
    <row r="3048" spans="1:36" x14ac:dyDescent="0.3">
      <c r="A3048" t="s">
        <v>7552</v>
      </c>
      <c r="B3048" s="33">
        <v>45991</v>
      </c>
      <c r="C3048" t="s">
        <v>96</v>
      </c>
      <c r="D3048" t="s">
        <v>7553</v>
      </c>
      <c r="E3048" t="s">
        <v>174</v>
      </c>
      <c r="F3048" t="s">
        <v>178</v>
      </c>
      <c r="G3048" t="s">
        <v>158</v>
      </c>
      <c r="H3048" t="s">
        <v>157</v>
      </c>
      <c r="I3048">
        <v>1603</v>
      </c>
      <c r="J3048" t="s">
        <v>603</v>
      </c>
      <c r="K3048" t="s">
        <v>2263</v>
      </c>
      <c r="L3048" t="s">
        <v>625</v>
      </c>
      <c r="M3048" t="s">
        <v>948</v>
      </c>
      <c r="N3048">
        <v>245</v>
      </c>
      <c r="O3048">
        <v>33</v>
      </c>
      <c r="P3048">
        <v>47</v>
      </c>
      <c r="Q3048" t="s">
        <v>76</v>
      </c>
      <c r="R3048" t="s">
        <v>238</v>
      </c>
      <c r="S3048" t="s">
        <v>239</v>
      </c>
      <c r="T3048">
        <v>180</v>
      </c>
      <c r="U3048">
        <v>130</v>
      </c>
      <c r="V3048">
        <v>72.22</v>
      </c>
      <c r="W3048" t="s">
        <v>133</v>
      </c>
      <c r="X3048">
        <v>6566</v>
      </c>
      <c r="Y3048">
        <v>853580</v>
      </c>
      <c r="Z3048">
        <v>62400</v>
      </c>
      <c r="AA3048">
        <v>59670</v>
      </c>
      <c r="AB3048">
        <v>975650</v>
      </c>
      <c r="AC3048">
        <v>620911</v>
      </c>
      <c r="AD3048">
        <v>354739</v>
      </c>
      <c r="AE3048" t="s">
        <v>78</v>
      </c>
      <c r="AF3048" t="s">
        <v>75</v>
      </c>
      <c r="AG3048" t="s">
        <v>240</v>
      </c>
      <c r="AH3048" t="s">
        <v>145</v>
      </c>
      <c r="AI3048" t="s">
        <v>139</v>
      </c>
      <c r="AJ3048" t="str">
        <f t="shared" si="47"/>
        <v>Nov</v>
      </c>
    </row>
    <row r="3049" spans="1:36" x14ac:dyDescent="0.3">
      <c r="A3049" t="s">
        <v>7554</v>
      </c>
      <c r="B3049" s="33">
        <v>45967</v>
      </c>
      <c r="C3049" t="s">
        <v>98</v>
      </c>
      <c r="D3049" t="s">
        <v>7555</v>
      </c>
      <c r="E3049" t="s">
        <v>173</v>
      </c>
      <c r="F3049" t="s">
        <v>180</v>
      </c>
      <c r="G3049" t="s">
        <v>161</v>
      </c>
      <c r="H3049" t="s">
        <v>160</v>
      </c>
      <c r="I3049">
        <v>2232</v>
      </c>
      <c r="J3049" t="s">
        <v>613</v>
      </c>
      <c r="K3049" t="s">
        <v>541</v>
      </c>
      <c r="L3049" t="s">
        <v>589</v>
      </c>
      <c r="M3049" t="s">
        <v>541</v>
      </c>
      <c r="N3049">
        <v>321</v>
      </c>
      <c r="O3049">
        <v>11</v>
      </c>
      <c r="P3049">
        <v>0</v>
      </c>
      <c r="Q3049" t="s">
        <v>73</v>
      </c>
      <c r="R3049" t="s">
        <v>238</v>
      </c>
      <c r="S3049" t="s">
        <v>239</v>
      </c>
      <c r="T3049">
        <v>150</v>
      </c>
      <c r="U3049">
        <v>112</v>
      </c>
      <c r="V3049">
        <v>74.67</v>
      </c>
      <c r="W3049" t="s">
        <v>134</v>
      </c>
      <c r="X3049">
        <v>4869</v>
      </c>
      <c r="Y3049">
        <v>545328</v>
      </c>
      <c r="Z3049">
        <v>34720</v>
      </c>
      <c r="AA3049">
        <v>51296</v>
      </c>
      <c r="AB3049">
        <v>631344</v>
      </c>
      <c r="AC3049">
        <v>440350</v>
      </c>
      <c r="AD3049">
        <v>190994</v>
      </c>
      <c r="AE3049" t="s">
        <v>78</v>
      </c>
      <c r="AF3049" t="s">
        <v>81</v>
      </c>
      <c r="AG3049" t="s">
        <v>240</v>
      </c>
      <c r="AH3049" t="s">
        <v>144</v>
      </c>
      <c r="AI3049" t="s">
        <v>140</v>
      </c>
      <c r="AJ3049" t="str">
        <f t="shared" si="47"/>
        <v>Nov</v>
      </c>
    </row>
    <row r="3050" spans="1:36" x14ac:dyDescent="0.3">
      <c r="A3050" t="s">
        <v>7556</v>
      </c>
      <c r="B3050" s="33">
        <v>45671</v>
      </c>
      <c r="C3050" t="s">
        <v>96</v>
      </c>
      <c r="D3050" t="s">
        <v>7557</v>
      </c>
      <c r="E3050" t="s">
        <v>179</v>
      </c>
      <c r="F3050" t="s">
        <v>174</v>
      </c>
      <c r="G3050" t="s">
        <v>166</v>
      </c>
      <c r="H3050" t="s">
        <v>158</v>
      </c>
      <c r="I3050">
        <v>2259</v>
      </c>
      <c r="J3050" t="s">
        <v>345</v>
      </c>
      <c r="K3050" t="s">
        <v>411</v>
      </c>
      <c r="L3050" t="s">
        <v>4222</v>
      </c>
      <c r="M3050" t="s">
        <v>4699</v>
      </c>
      <c r="N3050">
        <v>328</v>
      </c>
      <c r="O3050">
        <v>3</v>
      </c>
      <c r="P3050">
        <v>9</v>
      </c>
      <c r="Q3050" t="s">
        <v>73</v>
      </c>
      <c r="R3050" t="s">
        <v>238</v>
      </c>
      <c r="S3050" t="s">
        <v>239</v>
      </c>
      <c r="T3050">
        <v>150</v>
      </c>
      <c r="U3050">
        <v>147</v>
      </c>
      <c r="V3050">
        <v>98</v>
      </c>
      <c r="W3050" t="s">
        <v>135</v>
      </c>
      <c r="X3050">
        <v>6316</v>
      </c>
      <c r="Y3050">
        <v>928452</v>
      </c>
      <c r="Z3050">
        <v>43071</v>
      </c>
      <c r="AA3050">
        <v>49686</v>
      </c>
      <c r="AB3050">
        <v>1021209</v>
      </c>
      <c r="AC3050">
        <v>667214</v>
      </c>
      <c r="AD3050">
        <v>353995</v>
      </c>
      <c r="AE3050" t="s">
        <v>72</v>
      </c>
      <c r="AF3050" t="s">
        <v>78</v>
      </c>
      <c r="AG3050" t="s">
        <v>240</v>
      </c>
      <c r="AH3050" t="s">
        <v>144</v>
      </c>
      <c r="AI3050" t="s">
        <v>140</v>
      </c>
      <c r="AJ3050" t="str">
        <f t="shared" si="47"/>
        <v>Jan</v>
      </c>
    </row>
    <row r="3051" spans="1:36" x14ac:dyDescent="0.3">
      <c r="A3051" t="s">
        <v>7558</v>
      </c>
      <c r="B3051" s="33">
        <v>45884</v>
      </c>
      <c r="C3051" t="s">
        <v>97</v>
      </c>
      <c r="D3051" t="s">
        <v>7559</v>
      </c>
      <c r="E3051" t="s">
        <v>177</v>
      </c>
      <c r="F3051" t="s">
        <v>172</v>
      </c>
      <c r="G3051" t="s">
        <v>162</v>
      </c>
      <c r="H3051" t="s">
        <v>155</v>
      </c>
      <c r="I3051">
        <v>1438</v>
      </c>
      <c r="J3051" t="s">
        <v>639</v>
      </c>
      <c r="K3051" t="s">
        <v>658</v>
      </c>
      <c r="L3051" t="s">
        <v>3469</v>
      </c>
      <c r="M3051" t="s">
        <v>671</v>
      </c>
      <c r="N3051">
        <v>219</v>
      </c>
      <c r="O3051">
        <v>21</v>
      </c>
      <c r="P3051">
        <v>17</v>
      </c>
      <c r="Q3051" t="s">
        <v>73</v>
      </c>
      <c r="R3051" t="s">
        <v>238</v>
      </c>
      <c r="S3051" t="s">
        <v>239</v>
      </c>
      <c r="T3051">
        <v>180</v>
      </c>
      <c r="U3051">
        <v>147</v>
      </c>
      <c r="V3051">
        <v>81.67</v>
      </c>
      <c r="W3051" t="s">
        <v>135</v>
      </c>
      <c r="X3051">
        <v>4719</v>
      </c>
      <c r="Y3051">
        <v>693693</v>
      </c>
      <c r="Z3051">
        <v>36603</v>
      </c>
      <c r="AA3051">
        <v>31605</v>
      </c>
      <c r="AB3051">
        <v>761901</v>
      </c>
      <c r="AC3051">
        <v>448105</v>
      </c>
      <c r="AD3051">
        <v>313796</v>
      </c>
      <c r="AE3051" t="s">
        <v>78</v>
      </c>
      <c r="AF3051" t="s">
        <v>81</v>
      </c>
      <c r="AG3051" t="s">
        <v>240</v>
      </c>
      <c r="AH3051" t="s">
        <v>146</v>
      </c>
      <c r="AI3051" t="s">
        <v>139</v>
      </c>
      <c r="AJ3051" t="str">
        <f t="shared" si="47"/>
        <v>Aug</v>
      </c>
    </row>
    <row r="3052" spans="1:36" x14ac:dyDescent="0.3">
      <c r="A3052" t="s">
        <v>7560</v>
      </c>
      <c r="B3052" s="33">
        <v>45945</v>
      </c>
      <c r="C3052" t="s">
        <v>95</v>
      </c>
      <c r="D3052" t="s">
        <v>7561</v>
      </c>
      <c r="E3052" t="s">
        <v>179</v>
      </c>
      <c r="F3052" t="s">
        <v>181</v>
      </c>
      <c r="G3052" t="s">
        <v>166</v>
      </c>
      <c r="H3052" t="s">
        <v>159</v>
      </c>
      <c r="I3052">
        <v>1751</v>
      </c>
      <c r="J3052" t="s">
        <v>621</v>
      </c>
      <c r="K3052" t="s">
        <v>2220</v>
      </c>
      <c r="L3052" t="s">
        <v>2992</v>
      </c>
      <c r="M3052" t="s">
        <v>424</v>
      </c>
      <c r="N3052">
        <v>235</v>
      </c>
      <c r="O3052">
        <v>35</v>
      </c>
      <c r="P3052">
        <v>44</v>
      </c>
      <c r="Q3052" t="s">
        <v>76</v>
      </c>
      <c r="R3052" t="s">
        <v>238</v>
      </c>
      <c r="S3052" t="s">
        <v>239</v>
      </c>
      <c r="T3052">
        <v>180</v>
      </c>
      <c r="U3052">
        <v>122</v>
      </c>
      <c r="V3052">
        <v>67.78</v>
      </c>
      <c r="W3052" t="s">
        <v>133</v>
      </c>
      <c r="X3052">
        <v>7645</v>
      </c>
      <c r="Y3052">
        <v>932690</v>
      </c>
      <c r="Z3052">
        <v>62952</v>
      </c>
      <c r="AA3052">
        <v>50508</v>
      </c>
      <c r="AB3052">
        <v>1046150</v>
      </c>
      <c r="AC3052">
        <v>870168</v>
      </c>
      <c r="AD3052">
        <v>175982</v>
      </c>
      <c r="AE3052" t="s">
        <v>72</v>
      </c>
      <c r="AF3052" t="s">
        <v>81</v>
      </c>
      <c r="AG3052" t="s">
        <v>240</v>
      </c>
      <c r="AH3052" t="s">
        <v>144</v>
      </c>
      <c r="AI3052" t="s">
        <v>139</v>
      </c>
      <c r="AJ3052" t="str">
        <f t="shared" si="47"/>
        <v>Oct</v>
      </c>
    </row>
    <row r="3053" spans="1:36" x14ac:dyDescent="0.3">
      <c r="A3053" t="s">
        <v>7562</v>
      </c>
      <c r="B3053" s="33">
        <v>45974</v>
      </c>
      <c r="C3053" t="s">
        <v>96</v>
      </c>
      <c r="D3053" t="s">
        <v>7563</v>
      </c>
      <c r="E3053" t="s">
        <v>174</v>
      </c>
      <c r="F3053" t="s">
        <v>176</v>
      </c>
      <c r="G3053" t="s">
        <v>158</v>
      </c>
      <c r="H3053" t="s">
        <v>156</v>
      </c>
      <c r="I3053">
        <v>679</v>
      </c>
      <c r="J3053" t="s">
        <v>613</v>
      </c>
      <c r="K3053" t="s">
        <v>6341</v>
      </c>
      <c r="L3053" t="s">
        <v>2510</v>
      </c>
      <c r="M3053" t="s">
        <v>1740</v>
      </c>
      <c r="N3053">
        <v>97</v>
      </c>
      <c r="O3053">
        <v>21</v>
      </c>
      <c r="P3053">
        <v>21</v>
      </c>
      <c r="Q3053" t="s">
        <v>73</v>
      </c>
      <c r="R3053" t="s">
        <v>238</v>
      </c>
      <c r="S3053" t="s">
        <v>239</v>
      </c>
      <c r="T3053">
        <v>150</v>
      </c>
      <c r="U3053">
        <v>90</v>
      </c>
      <c r="V3053">
        <v>60</v>
      </c>
      <c r="W3053" t="s">
        <v>133</v>
      </c>
      <c r="X3053">
        <v>4493</v>
      </c>
      <c r="Y3053">
        <v>404370</v>
      </c>
      <c r="Z3053">
        <v>33930</v>
      </c>
      <c r="AA3053">
        <v>51300</v>
      </c>
      <c r="AB3053">
        <v>489600</v>
      </c>
      <c r="AC3053">
        <v>324312</v>
      </c>
      <c r="AD3053">
        <v>165288</v>
      </c>
      <c r="AE3053" t="s">
        <v>78</v>
      </c>
      <c r="AF3053" t="s">
        <v>81</v>
      </c>
      <c r="AG3053" t="s">
        <v>240</v>
      </c>
      <c r="AH3053" t="s">
        <v>147</v>
      </c>
      <c r="AI3053" t="s">
        <v>140</v>
      </c>
      <c r="AJ3053" t="str">
        <f t="shared" si="47"/>
        <v>Nov</v>
      </c>
    </row>
    <row r="3054" spans="1:36" x14ac:dyDescent="0.3">
      <c r="A3054" t="s">
        <v>7564</v>
      </c>
      <c r="B3054" s="33">
        <v>45700</v>
      </c>
      <c r="C3054" t="s">
        <v>93</v>
      </c>
      <c r="D3054" t="s">
        <v>7565</v>
      </c>
      <c r="E3054" t="s">
        <v>173</v>
      </c>
      <c r="F3054" t="s">
        <v>176</v>
      </c>
      <c r="G3054" t="s">
        <v>161</v>
      </c>
      <c r="H3054" t="s">
        <v>156</v>
      </c>
      <c r="I3054">
        <v>1396</v>
      </c>
      <c r="J3054" t="s">
        <v>529</v>
      </c>
      <c r="K3054" t="s">
        <v>704</v>
      </c>
      <c r="L3054" t="s">
        <v>1777</v>
      </c>
      <c r="M3054" t="s">
        <v>704</v>
      </c>
      <c r="N3054">
        <v>221</v>
      </c>
      <c r="O3054">
        <v>10</v>
      </c>
      <c r="P3054">
        <v>-2</v>
      </c>
      <c r="Q3054" t="s">
        <v>73</v>
      </c>
      <c r="R3054" t="s">
        <v>238</v>
      </c>
      <c r="S3054" t="s">
        <v>239</v>
      </c>
      <c r="T3054">
        <v>180</v>
      </c>
      <c r="U3054">
        <v>138</v>
      </c>
      <c r="V3054">
        <v>76.67</v>
      </c>
      <c r="W3054" t="s">
        <v>135</v>
      </c>
      <c r="X3054">
        <v>4895</v>
      </c>
      <c r="Y3054">
        <v>675510</v>
      </c>
      <c r="Z3054">
        <v>48852</v>
      </c>
      <c r="AA3054">
        <v>97980</v>
      </c>
      <c r="AB3054">
        <v>822342</v>
      </c>
      <c r="AC3054">
        <v>542544</v>
      </c>
      <c r="AD3054">
        <v>279798</v>
      </c>
      <c r="AE3054" t="s">
        <v>78</v>
      </c>
      <c r="AF3054" t="s">
        <v>81</v>
      </c>
      <c r="AG3054" t="s">
        <v>240</v>
      </c>
      <c r="AH3054" t="s">
        <v>145</v>
      </c>
      <c r="AI3054" t="s">
        <v>140</v>
      </c>
      <c r="AJ3054" t="str">
        <f t="shared" si="47"/>
        <v>Feb</v>
      </c>
    </row>
    <row r="3055" spans="1:36" x14ac:dyDescent="0.3">
      <c r="A3055" t="s">
        <v>7566</v>
      </c>
      <c r="B3055" s="33">
        <v>45820</v>
      </c>
      <c r="C3055" t="s">
        <v>97</v>
      </c>
      <c r="D3055" t="s">
        <v>7567</v>
      </c>
      <c r="E3055" t="s">
        <v>179</v>
      </c>
      <c r="F3055" t="s">
        <v>172</v>
      </c>
      <c r="G3055" t="s">
        <v>166</v>
      </c>
      <c r="H3055" t="s">
        <v>155</v>
      </c>
      <c r="I3055">
        <v>899</v>
      </c>
      <c r="J3055" t="s">
        <v>345</v>
      </c>
      <c r="K3055" t="s">
        <v>1332</v>
      </c>
      <c r="L3055" t="s">
        <v>852</v>
      </c>
      <c r="M3055" t="s">
        <v>315</v>
      </c>
      <c r="N3055">
        <v>137</v>
      </c>
      <c r="O3055">
        <v>52</v>
      </c>
      <c r="P3055">
        <v>44</v>
      </c>
      <c r="Q3055" t="s">
        <v>76</v>
      </c>
      <c r="R3055" t="s">
        <v>238</v>
      </c>
      <c r="S3055" t="s">
        <v>239</v>
      </c>
      <c r="T3055">
        <v>150</v>
      </c>
      <c r="U3055">
        <v>129</v>
      </c>
      <c r="V3055">
        <v>86</v>
      </c>
      <c r="W3055" t="s">
        <v>135</v>
      </c>
      <c r="X3055">
        <v>3483</v>
      </c>
      <c r="Y3055">
        <v>449307</v>
      </c>
      <c r="Z3055">
        <v>20253</v>
      </c>
      <c r="AA3055">
        <v>15738</v>
      </c>
      <c r="AB3055">
        <v>485298</v>
      </c>
      <c r="AC3055">
        <v>363706</v>
      </c>
      <c r="AD3055">
        <v>121592</v>
      </c>
      <c r="AE3055" t="s">
        <v>72</v>
      </c>
      <c r="AF3055" t="s">
        <v>81</v>
      </c>
      <c r="AG3055" t="s">
        <v>240</v>
      </c>
      <c r="AH3055" t="s">
        <v>145</v>
      </c>
      <c r="AI3055" t="s">
        <v>138</v>
      </c>
      <c r="AJ3055" t="str">
        <f t="shared" si="47"/>
        <v>Jun</v>
      </c>
    </row>
    <row r="3056" spans="1:36" x14ac:dyDescent="0.3">
      <c r="A3056" t="s">
        <v>7568</v>
      </c>
      <c r="B3056" s="33">
        <v>45832</v>
      </c>
      <c r="C3056" t="s">
        <v>98</v>
      </c>
      <c r="D3056" t="s">
        <v>7569</v>
      </c>
      <c r="E3056" t="s">
        <v>176</v>
      </c>
      <c r="F3056" t="s">
        <v>181</v>
      </c>
      <c r="G3056" t="s">
        <v>156</v>
      </c>
      <c r="H3056" t="s">
        <v>159</v>
      </c>
      <c r="I3056">
        <v>978</v>
      </c>
      <c r="J3056" t="s">
        <v>621</v>
      </c>
      <c r="K3056" t="s">
        <v>711</v>
      </c>
      <c r="L3056" t="s">
        <v>1080</v>
      </c>
      <c r="M3056" t="s">
        <v>711</v>
      </c>
      <c r="N3056">
        <v>157</v>
      </c>
      <c r="O3056">
        <v>14</v>
      </c>
      <c r="P3056">
        <v>-10</v>
      </c>
      <c r="Q3056" t="s">
        <v>73</v>
      </c>
      <c r="R3056" t="s">
        <v>238</v>
      </c>
      <c r="S3056" t="s">
        <v>239</v>
      </c>
      <c r="T3056">
        <v>180</v>
      </c>
      <c r="U3056">
        <v>176</v>
      </c>
      <c r="V3056">
        <v>97.78</v>
      </c>
      <c r="W3056" t="s">
        <v>133</v>
      </c>
      <c r="X3056">
        <v>10876</v>
      </c>
      <c r="Y3056">
        <v>1914176</v>
      </c>
      <c r="Z3056">
        <v>66352</v>
      </c>
      <c r="AA3056">
        <v>45232</v>
      </c>
      <c r="AB3056">
        <v>2025760</v>
      </c>
      <c r="AC3056">
        <v>1628619</v>
      </c>
      <c r="AD3056">
        <v>397141</v>
      </c>
      <c r="AE3056" t="s">
        <v>81</v>
      </c>
      <c r="AF3056" t="s">
        <v>81</v>
      </c>
      <c r="AG3056" t="s">
        <v>240</v>
      </c>
      <c r="AH3056" t="s">
        <v>144</v>
      </c>
      <c r="AI3056" t="s">
        <v>139</v>
      </c>
      <c r="AJ3056" t="str">
        <f t="shared" si="47"/>
        <v>Jun</v>
      </c>
    </row>
    <row r="3057" spans="1:36" x14ac:dyDescent="0.3">
      <c r="A3057" t="s">
        <v>7570</v>
      </c>
      <c r="B3057" s="33">
        <v>45792</v>
      </c>
      <c r="C3057" t="s">
        <v>95</v>
      </c>
      <c r="D3057" t="s">
        <v>7571</v>
      </c>
      <c r="E3057" t="s">
        <v>176</v>
      </c>
      <c r="F3057" t="s">
        <v>173</v>
      </c>
      <c r="G3057" t="s">
        <v>156</v>
      </c>
      <c r="H3057" t="s">
        <v>161</v>
      </c>
      <c r="I3057">
        <v>487</v>
      </c>
      <c r="J3057" t="s">
        <v>447</v>
      </c>
      <c r="K3057" t="s">
        <v>2183</v>
      </c>
      <c r="L3057" t="s">
        <v>1213</v>
      </c>
      <c r="M3057" t="s">
        <v>530</v>
      </c>
      <c r="N3057">
        <v>77</v>
      </c>
      <c r="O3057">
        <v>27</v>
      </c>
      <c r="P3057">
        <v>23</v>
      </c>
      <c r="Q3057" t="s">
        <v>73</v>
      </c>
      <c r="R3057" t="s">
        <v>238</v>
      </c>
      <c r="S3057" t="s">
        <v>239</v>
      </c>
      <c r="T3057">
        <v>189</v>
      </c>
      <c r="U3057">
        <v>159</v>
      </c>
      <c r="V3057">
        <v>84.13</v>
      </c>
      <c r="W3057" t="s">
        <v>133</v>
      </c>
      <c r="X3057">
        <v>9450</v>
      </c>
      <c r="Y3057">
        <v>1502550</v>
      </c>
      <c r="Z3057">
        <v>85224</v>
      </c>
      <c r="AA3057">
        <v>37047</v>
      </c>
      <c r="AB3057">
        <v>1624821</v>
      </c>
      <c r="AC3057">
        <v>1392215</v>
      </c>
      <c r="AD3057">
        <v>232606</v>
      </c>
      <c r="AE3057" t="s">
        <v>81</v>
      </c>
      <c r="AF3057" t="s">
        <v>78</v>
      </c>
      <c r="AG3057" t="s">
        <v>240</v>
      </c>
      <c r="AH3057" t="s">
        <v>144</v>
      </c>
      <c r="AI3057" t="s">
        <v>139</v>
      </c>
      <c r="AJ3057" t="str">
        <f t="shared" si="47"/>
        <v>May</v>
      </c>
    </row>
    <row r="3058" spans="1:36" x14ac:dyDescent="0.3">
      <c r="A3058" t="s">
        <v>7572</v>
      </c>
      <c r="B3058" s="33">
        <v>45856</v>
      </c>
      <c r="C3058" t="s">
        <v>99</v>
      </c>
      <c r="D3058" t="s">
        <v>7573</v>
      </c>
      <c r="E3058" t="s">
        <v>178</v>
      </c>
      <c r="F3058" t="s">
        <v>175</v>
      </c>
      <c r="G3058" t="s">
        <v>157</v>
      </c>
      <c r="H3058" t="s">
        <v>163</v>
      </c>
      <c r="I3058">
        <v>1515</v>
      </c>
      <c r="J3058" t="s">
        <v>626</v>
      </c>
      <c r="K3058" t="s">
        <v>4409</v>
      </c>
      <c r="L3058" t="s">
        <v>626</v>
      </c>
      <c r="M3058" t="s">
        <v>4558</v>
      </c>
      <c r="N3058">
        <v>224</v>
      </c>
      <c r="O3058">
        <v>0</v>
      </c>
      <c r="P3058">
        <v>15</v>
      </c>
      <c r="Q3058" t="s">
        <v>73</v>
      </c>
      <c r="R3058" t="s">
        <v>238</v>
      </c>
      <c r="S3058" t="s">
        <v>239</v>
      </c>
      <c r="T3058">
        <v>180</v>
      </c>
      <c r="U3058">
        <v>116</v>
      </c>
      <c r="V3058">
        <v>64.44</v>
      </c>
      <c r="W3058" t="s">
        <v>134</v>
      </c>
      <c r="X3058">
        <v>9004</v>
      </c>
      <c r="Y3058">
        <v>1044464</v>
      </c>
      <c r="Z3058">
        <v>50808</v>
      </c>
      <c r="AA3058">
        <v>49532</v>
      </c>
      <c r="AB3058">
        <v>1144804</v>
      </c>
      <c r="AC3058">
        <v>808379</v>
      </c>
      <c r="AD3058">
        <v>336425</v>
      </c>
      <c r="AE3058" t="s">
        <v>75</v>
      </c>
      <c r="AF3058" t="s">
        <v>75</v>
      </c>
      <c r="AG3058" t="s">
        <v>240</v>
      </c>
      <c r="AH3058" t="s">
        <v>144</v>
      </c>
      <c r="AI3058" t="s">
        <v>140</v>
      </c>
      <c r="AJ3058" t="str">
        <f t="shared" si="47"/>
        <v>Jul</v>
      </c>
    </row>
    <row r="3059" spans="1:36" x14ac:dyDescent="0.3">
      <c r="A3059" t="s">
        <v>7574</v>
      </c>
      <c r="B3059" s="33">
        <v>45828</v>
      </c>
      <c r="C3059" t="s">
        <v>98</v>
      </c>
      <c r="D3059" t="s">
        <v>7575</v>
      </c>
      <c r="E3059" t="s">
        <v>181</v>
      </c>
      <c r="F3059" t="s">
        <v>180</v>
      </c>
      <c r="G3059" t="s">
        <v>159</v>
      </c>
      <c r="H3059" t="s">
        <v>160</v>
      </c>
      <c r="I3059">
        <v>1281</v>
      </c>
      <c r="J3059" t="s">
        <v>744</v>
      </c>
      <c r="K3059" t="s">
        <v>519</v>
      </c>
      <c r="L3059" t="s">
        <v>1227</v>
      </c>
      <c r="M3059" t="s">
        <v>519</v>
      </c>
      <c r="N3059">
        <v>197</v>
      </c>
      <c r="O3059">
        <v>10</v>
      </c>
      <c r="P3059">
        <v>0</v>
      </c>
      <c r="Q3059" t="s">
        <v>73</v>
      </c>
      <c r="R3059" t="s">
        <v>238</v>
      </c>
      <c r="S3059" t="s">
        <v>239</v>
      </c>
      <c r="T3059">
        <v>180</v>
      </c>
      <c r="U3059">
        <v>111</v>
      </c>
      <c r="V3059">
        <v>61.67</v>
      </c>
      <c r="W3059" t="s">
        <v>133</v>
      </c>
      <c r="X3059">
        <v>7470</v>
      </c>
      <c r="Y3059">
        <v>829170</v>
      </c>
      <c r="Z3059">
        <v>19314</v>
      </c>
      <c r="AA3059">
        <v>28416</v>
      </c>
      <c r="AB3059">
        <v>876900</v>
      </c>
      <c r="AC3059">
        <v>637648</v>
      </c>
      <c r="AD3059">
        <v>239252</v>
      </c>
      <c r="AE3059" t="s">
        <v>81</v>
      </c>
      <c r="AF3059" t="s">
        <v>81</v>
      </c>
      <c r="AG3059" t="s">
        <v>240</v>
      </c>
      <c r="AH3059" t="s">
        <v>146</v>
      </c>
      <c r="AI3059" t="s">
        <v>140</v>
      </c>
      <c r="AJ3059" t="str">
        <f t="shared" si="47"/>
        <v>Jun</v>
      </c>
    </row>
    <row r="3060" spans="1:36" x14ac:dyDescent="0.3">
      <c r="A3060" t="s">
        <v>7576</v>
      </c>
      <c r="B3060" s="33">
        <v>45935</v>
      </c>
      <c r="C3060" t="s">
        <v>95</v>
      </c>
      <c r="D3060" t="s">
        <v>7577</v>
      </c>
      <c r="E3060" t="s">
        <v>172</v>
      </c>
      <c r="F3060" t="s">
        <v>174</v>
      </c>
      <c r="G3060" t="s">
        <v>155</v>
      </c>
      <c r="H3060" t="s">
        <v>158</v>
      </c>
      <c r="I3060">
        <v>727</v>
      </c>
      <c r="J3060" t="s">
        <v>633</v>
      </c>
      <c r="K3060" t="s">
        <v>1900</v>
      </c>
      <c r="L3060" t="s">
        <v>508</v>
      </c>
      <c r="M3060" t="s">
        <v>1182</v>
      </c>
      <c r="N3060">
        <v>104</v>
      </c>
      <c r="O3060">
        <v>45</v>
      </c>
      <c r="P3060">
        <v>33</v>
      </c>
      <c r="Q3060" t="s">
        <v>76</v>
      </c>
      <c r="R3060" t="s">
        <v>238</v>
      </c>
      <c r="S3060" t="s">
        <v>239</v>
      </c>
      <c r="T3060">
        <v>180</v>
      </c>
      <c r="U3060">
        <v>160</v>
      </c>
      <c r="V3060">
        <v>88.89</v>
      </c>
      <c r="W3060" t="s">
        <v>133</v>
      </c>
      <c r="X3060">
        <v>3419</v>
      </c>
      <c r="Y3060">
        <v>547040</v>
      </c>
      <c r="Z3060">
        <v>46720</v>
      </c>
      <c r="AA3060">
        <v>104640</v>
      </c>
      <c r="AB3060">
        <v>698400</v>
      </c>
      <c r="AC3060">
        <v>495065</v>
      </c>
      <c r="AD3060">
        <v>203335</v>
      </c>
      <c r="AE3060" t="s">
        <v>81</v>
      </c>
      <c r="AF3060" t="s">
        <v>78</v>
      </c>
      <c r="AG3060" t="s">
        <v>240</v>
      </c>
      <c r="AH3060" t="s">
        <v>145</v>
      </c>
      <c r="AI3060" t="s">
        <v>138</v>
      </c>
      <c r="AJ3060" t="str">
        <f t="shared" si="47"/>
        <v>Oct</v>
      </c>
    </row>
    <row r="3061" spans="1:36" x14ac:dyDescent="0.3">
      <c r="A3061" t="s">
        <v>7578</v>
      </c>
      <c r="B3061" s="33">
        <v>45978</v>
      </c>
      <c r="C3061" t="s">
        <v>97</v>
      </c>
      <c r="D3061" t="s">
        <v>7579</v>
      </c>
      <c r="E3061" t="s">
        <v>178</v>
      </c>
      <c r="F3061" t="s">
        <v>177</v>
      </c>
      <c r="G3061" t="s">
        <v>157</v>
      </c>
      <c r="H3061" t="s">
        <v>162</v>
      </c>
      <c r="I3061">
        <v>1285</v>
      </c>
      <c r="J3061" t="s">
        <v>514</v>
      </c>
      <c r="K3061" t="s">
        <v>1011</v>
      </c>
      <c r="L3061" t="s">
        <v>2873</v>
      </c>
      <c r="M3061" t="s">
        <v>690</v>
      </c>
      <c r="N3061">
        <v>182</v>
      </c>
      <c r="O3061">
        <v>71</v>
      </c>
      <c r="P3061">
        <v>114</v>
      </c>
      <c r="Q3061" t="s">
        <v>76</v>
      </c>
      <c r="R3061" t="s">
        <v>238</v>
      </c>
      <c r="S3061" t="s">
        <v>239</v>
      </c>
      <c r="T3061">
        <v>220</v>
      </c>
      <c r="U3061">
        <v>192</v>
      </c>
      <c r="V3061">
        <v>87.27</v>
      </c>
      <c r="W3061" t="s">
        <v>134</v>
      </c>
      <c r="X3061">
        <v>10579</v>
      </c>
      <c r="Y3061">
        <v>2031168</v>
      </c>
      <c r="Z3061">
        <v>32640</v>
      </c>
      <c r="AA3061">
        <v>103104</v>
      </c>
      <c r="AB3061">
        <v>2166912</v>
      </c>
      <c r="AC3061">
        <v>1672468</v>
      </c>
      <c r="AD3061">
        <v>494444</v>
      </c>
      <c r="AE3061" t="s">
        <v>75</v>
      </c>
      <c r="AF3061" t="s">
        <v>78</v>
      </c>
      <c r="AG3061" t="s">
        <v>240</v>
      </c>
      <c r="AH3061" t="s">
        <v>146</v>
      </c>
      <c r="AI3061" t="s">
        <v>139</v>
      </c>
      <c r="AJ3061" t="str">
        <f t="shared" si="47"/>
        <v>Nov</v>
      </c>
    </row>
    <row r="3062" spans="1:36" x14ac:dyDescent="0.3">
      <c r="A3062" t="s">
        <v>7580</v>
      </c>
      <c r="B3062" s="33">
        <v>45672</v>
      </c>
      <c r="C3062" t="s">
        <v>97</v>
      </c>
      <c r="D3062" t="s">
        <v>7581</v>
      </c>
      <c r="E3062" t="s">
        <v>175</v>
      </c>
      <c r="F3062" t="s">
        <v>174</v>
      </c>
      <c r="G3062" t="s">
        <v>163</v>
      </c>
      <c r="H3062" t="s">
        <v>158</v>
      </c>
      <c r="I3062">
        <v>740</v>
      </c>
      <c r="J3062" t="s">
        <v>463</v>
      </c>
      <c r="K3062" t="s">
        <v>325</v>
      </c>
      <c r="L3062" t="s">
        <v>463</v>
      </c>
      <c r="M3062" t="s">
        <v>325</v>
      </c>
      <c r="N3062">
        <v>105</v>
      </c>
      <c r="O3062">
        <v>0</v>
      </c>
      <c r="P3062">
        <v>-4</v>
      </c>
      <c r="Q3062" t="s">
        <v>70</v>
      </c>
      <c r="R3062" t="s">
        <v>238</v>
      </c>
      <c r="S3062" t="s">
        <v>239</v>
      </c>
      <c r="T3062">
        <v>150</v>
      </c>
      <c r="U3062">
        <v>147</v>
      </c>
      <c r="V3062">
        <v>98</v>
      </c>
      <c r="W3062" t="s">
        <v>133</v>
      </c>
      <c r="X3062">
        <v>4014</v>
      </c>
      <c r="Y3062">
        <v>590058</v>
      </c>
      <c r="Z3062">
        <v>77028</v>
      </c>
      <c r="AA3062">
        <v>78351</v>
      </c>
      <c r="AB3062">
        <v>745437</v>
      </c>
      <c r="AC3062">
        <v>517986</v>
      </c>
      <c r="AD3062">
        <v>227451</v>
      </c>
      <c r="AE3062" t="s">
        <v>75</v>
      </c>
      <c r="AF3062" t="s">
        <v>78</v>
      </c>
      <c r="AG3062" t="s">
        <v>240</v>
      </c>
      <c r="AH3062" t="s">
        <v>144</v>
      </c>
      <c r="AI3062" t="s">
        <v>139</v>
      </c>
      <c r="AJ3062" t="str">
        <f t="shared" si="47"/>
        <v>Jan</v>
      </c>
    </row>
    <row r="3063" spans="1:36" x14ac:dyDescent="0.3">
      <c r="A3063" t="s">
        <v>7582</v>
      </c>
      <c r="B3063" s="33">
        <v>45993</v>
      </c>
      <c r="C3063" t="s">
        <v>98</v>
      </c>
      <c r="D3063" t="s">
        <v>7583</v>
      </c>
      <c r="E3063" t="s">
        <v>179</v>
      </c>
      <c r="F3063" t="s">
        <v>178</v>
      </c>
      <c r="G3063" t="s">
        <v>166</v>
      </c>
      <c r="H3063" t="s">
        <v>157</v>
      </c>
      <c r="I3063">
        <v>2080</v>
      </c>
      <c r="J3063" t="s">
        <v>298</v>
      </c>
      <c r="K3063" t="s">
        <v>301</v>
      </c>
      <c r="L3063" t="s">
        <v>258</v>
      </c>
      <c r="M3063" t="s">
        <v>301</v>
      </c>
      <c r="N3063">
        <v>304</v>
      </c>
      <c r="O3063">
        <v>0</v>
      </c>
      <c r="P3063">
        <v>-9</v>
      </c>
      <c r="Q3063" t="s">
        <v>70</v>
      </c>
      <c r="R3063" t="s">
        <v>238</v>
      </c>
      <c r="S3063" t="s">
        <v>239</v>
      </c>
      <c r="T3063">
        <v>180</v>
      </c>
      <c r="U3063">
        <v>158</v>
      </c>
      <c r="V3063">
        <v>87.78</v>
      </c>
      <c r="W3063" t="s">
        <v>133</v>
      </c>
      <c r="X3063">
        <v>8030</v>
      </c>
      <c r="Y3063">
        <v>1268740</v>
      </c>
      <c r="Z3063">
        <v>75050</v>
      </c>
      <c r="AA3063">
        <v>50718</v>
      </c>
      <c r="AB3063">
        <v>1394508</v>
      </c>
      <c r="AC3063">
        <v>1072181</v>
      </c>
      <c r="AD3063">
        <v>322327</v>
      </c>
      <c r="AE3063" t="s">
        <v>72</v>
      </c>
      <c r="AF3063" t="s">
        <v>75</v>
      </c>
      <c r="AG3063" t="s">
        <v>240</v>
      </c>
      <c r="AH3063" t="s">
        <v>147</v>
      </c>
      <c r="AI3063" t="s">
        <v>139</v>
      </c>
      <c r="AJ3063" t="str">
        <f t="shared" si="47"/>
        <v>Dec</v>
      </c>
    </row>
    <row r="3064" spans="1:36" x14ac:dyDescent="0.3">
      <c r="A3064" t="s">
        <v>7584</v>
      </c>
      <c r="B3064" s="33">
        <v>45953</v>
      </c>
      <c r="C3064" t="s">
        <v>97</v>
      </c>
      <c r="D3064" t="s">
        <v>7585</v>
      </c>
      <c r="E3064" t="s">
        <v>177</v>
      </c>
      <c r="F3064" t="s">
        <v>178</v>
      </c>
      <c r="G3064" t="s">
        <v>162</v>
      </c>
      <c r="H3064" t="s">
        <v>157</v>
      </c>
      <c r="I3064">
        <v>1793</v>
      </c>
      <c r="J3064" t="s">
        <v>477</v>
      </c>
      <c r="K3064" t="s">
        <v>2150</v>
      </c>
      <c r="L3064" t="s">
        <v>764</v>
      </c>
      <c r="M3064" t="s">
        <v>2173</v>
      </c>
      <c r="N3064">
        <v>226</v>
      </c>
      <c r="O3064">
        <v>7</v>
      </c>
      <c r="P3064">
        <v>3</v>
      </c>
      <c r="Q3064" t="s">
        <v>73</v>
      </c>
      <c r="R3064" t="s">
        <v>238</v>
      </c>
      <c r="S3064" t="s">
        <v>239</v>
      </c>
      <c r="T3064">
        <v>180</v>
      </c>
      <c r="U3064">
        <v>111</v>
      </c>
      <c r="V3064">
        <v>61.67</v>
      </c>
      <c r="W3064" t="s">
        <v>135</v>
      </c>
      <c r="X3064">
        <v>4480</v>
      </c>
      <c r="Y3064">
        <v>497280</v>
      </c>
      <c r="Z3064">
        <v>54834</v>
      </c>
      <c r="AA3064">
        <v>13542</v>
      </c>
      <c r="AB3064">
        <v>565656</v>
      </c>
      <c r="AC3064">
        <v>458711</v>
      </c>
      <c r="AD3064">
        <v>106945</v>
      </c>
      <c r="AE3064" t="s">
        <v>78</v>
      </c>
      <c r="AF3064" t="s">
        <v>75</v>
      </c>
      <c r="AG3064" t="s">
        <v>240</v>
      </c>
      <c r="AH3064" t="s">
        <v>144</v>
      </c>
      <c r="AI3064" t="s">
        <v>139</v>
      </c>
      <c r="AJ3064" t="str">
        <f t="shared" si="47"/>
        <v>Oct</v>
      </c>
    </row>
    <row r="3065" spans="1:36" x14ac:dyDescent="0.3">
      <c r="A3065" t="s">
        <v>7586</v>
      </c>
      <c r="B3065" s="33">
        <v>45924</v>
      </c>
      <c r="C3065" t="s">
        <v>95</v>
      </c>
      <c r="D3065" t="s">
        <v>7587</v>
      </c>
      <c r="E3065" t="s">
        <v>175</v>
      </c>
      <c r="F3065" t="s">
        <v>173</v>
      </c>
      <c r="G3065" t="s">
        <v>163</v>
      </c>
      <c r="H3065" t="s">
        <v>161</v>
      </c>
      <c r="I3065">
        <v>626</v>
      </c>
      <c r="J3065" t="s">
        <v>243</v>
      </c>
      <c r="K3065" t="s">
        <v>1724</v>
      </c>
      <c r="L3065" t="s">
        <v>466</v>
      </c>
      <c r="M3065" t="s">
        <v>3893</v>
      </c>
      <c r="N3065">
        <v>91</v>
      </c>
      <c r="O3065">
        <v>13</v>
      </c>
      <c r="P3065">
        <v>23</v>
      </c>
      <c r="Q3065" t="s">
        <v>73</v>
      </c>
      <c r="R3065" t="s">
        <v>238</v>
      </c>
      <c r="S3065" t="s">
        <v>239</v>
      </c>
      <c r="T3065">
        <v>180</v>
      </c>
      <c r="U3065">
        <v>81</v>
      </c>
      <c r="V3065">
        <v>45</v>
      </c>
      <c r="W3065" t="s">
        <v>133</v>
      </c>
      <c r="X3065">
        <v>3313</v>
      </c>
      <c r="Y3065">
        <v>268353</v>
      </c>
      <c r="Z3065">
        <v>39771</v>
      </c>
      <c r="AA3065">
        <v>21384</v>
      </c>
      <c r="AB3065">
        <v>329508</v>
      </c>
      <c r="AC3065">
        <v>289582</v>
      </c>
      <c r="AD3065">
        <v>39926</v>
      </c>
      <c r="AE3065" t="s">
        <v>75</v>
      </c>
      <c r="AF3065" t="s">
        <v>78</v>
      </c>
      <c r="AG3065" t="s">
        <v>240</v>
      </c>
      <c r="AH3065" t="s">
        <v>147</v>
      </c>
      <c r="AI3065" t="s">
        <v>139</v>
      </c>
      <c r="AJ3065" t="str">
        <f t="shared" si="47"/>
        <v>Sep</v>
      </c>
    </row>
    <row r="3066" spans="1:36" x14ac:dyDescent="0.3">
      <c r="A3066" t="s">
        <v>7588</v>
      </c>
      <c r="B3066" s="33">
        <v>45733</v>
      </c>
      <c r="C3066" t="s">
        <v>97</v>
      </c>
      <c r="D3066" t="s">
        <v>7589</v>
      </c>
      <c r="E3066" t="s">
        <v>179</v>
      </c>
      <c r="F3066" t="s">
        <v>176</v>
      </c>
      <c r="G3066" t="s">
        <v>166</v>
      </c>
      <c r="H3066" t="s">
        <v>156</v>
      </c>
      <c r="I3066">
        <v>809</v>
      </c>
      <c r="J3066" t="s">
        <v>588</v>
      </c>
      <c r="K3066" t="s">
        <v>1096</v>
      </c>
      <c r="L3066" t="s">
        <v>588</v>
      </c>
      <c r="M3066" t="s">
        <v>2861</v>
      </c>
      <c r="N3066">
        <v>125</v>
      </c>
      <c r="O3066">
        <v>15</v>
      </c>
      <c r="P3066">
        <v>22</v>
      </c>
      <c r="Q3066" t="s">
        <v>73</v>
      </c>
      <c r="R3066" t="s">
        <v>238</v>
      </c>
      <c r="S3066" t="s">
        <v>239</v>
      </c>
      <c r="T3066">
        <v>189</v>
      </c>
      <c r="U3066">
        <v>166</v>
      </c>
      <c r="V3066">
        <v>87.83</v>
      </c>
      <c r="W3066" t="s">
        <v>134</v>
      </c>
      <c r="X3066">
        <v>7993</v>
      </c>
      <c r="Y3066">
        <v>1326838</v>
      </c>
      <c r="Z3066">
        <v>37184</v>
      </c>
      <c r="AA3066">
        <v>32536</v>
      </c>
      <c r="AB3066">
        <v>1396558</v>
      </c>
      <c r="AC3066">
        <v>1073804</v>
      </c>
      <c r="AD3066">
        <v>322754</v>
      </c>
      <c r="AE3066" t="s">
        <v>72</v>
      </c>
      <c r="AF3066" t="s">
        <v>81</v>
      </c>
      <c r="AG3066" t="s">
        <v>240</v>
      </c>
      <c r="AH3066" t="s">
        <v>144</v>
      </c>
      <c r="AI3066" t="s">
        <v>138</v>
      </c>
      <c r="AJ3066" t="str">
        <f t="shared" si="47"/>
        <v>Mar</v>
      </c>
    </row>
    <row r="3067" spans="1:36" x14ac:dyDescent="0.3">
      <c r="A3067" t="s">
        <v>7590</v>
      </c>
      <c r="B3067" s="33">
        <v>45684</v>
      </c>
      <c r="C3067" t="s">
        <v>96</v>
      </c>
      <c r="D3067" t="s">
        <v>7591</v>
      </c>
      <c r="E3067" t="s">
        <v>172</v>
      </c>
      <c r="F3067" t="s">
        <v>178</v>
      </c>
      <c r="G3067" t="s">
        <v>155</v>
      </c>
      <c r="H3067" t="s">
        <v>157</v>
      </c>
      <c r="I3067">
        <v>1111</v>
      </c>
      <c r="J3067" t="s">
        <v>554</v>
      </c>
      <c r="K3067" t="s">
        <v>1045</v>
      </c>
      <c r="L3067" t="s">
        <v>2147</v>
      </c>
      <c r="M3067" t="s">
        <v>385</v>
      </c>
      <c r="N3067">
        <v>165</v>
      </c>
      <c r="O3067">
        <v>14</v>
      </c>
      <c r="P3067">
        <v>15</v>
      </c>
      <c r="Q3067" t="s">
        <v>73</v>
      </c>
      <c r="R3067" t="s">
        <v>238</v>
      </c>
      <c r="S3067" t="s">
        <v>239</v>
      </c>
      <c r="T3067">
        <v>180</v>
      </c>
      <c r="U3067">
        <v>112</v>
      </c>
      <c r="V3067">
        <v>62.22</v>
      </c>
      <c r="W3067" t="s">
        <v>133</v>
      </c>
      <c r="X3067">
        <v>10837</v>
      </c>
      <c r="Y3067">
        <v>1213744</v>
      </c>
      <c r="Z3067">
        <v>52640</v>
      </c>
      <c r="AA3067">
        <v>13888</v>
      </c>
      <c r="AB3067">
        <v>1280272</v>
      </c>
      <c r="AC3067">
        <v>1085611</v>
      </c>
      <c r="AD3067">
        <v>194661</v>
      </c>
      <c r="AE3067" t="s">
        <v>81</v>
      </c>
      <c r="AF3067" t="s">
        <v>75</v>
      </c>
      <c r="AG3067" t="s">
        <v>240</v>
      </c>
      <c r="AH3067" t="s">
        <v>144</v>
      </c>
      <c r="AI3067" t="s">
        <v>138</v>
      </c>
      <c r="AJ3067" t="str">
        <f t="shared" si="47"/>
        <v>Jan</v>
      </c>
    </row>
    <row r="3068" spans="1:36" x14ac:dyDescent="0.3">
      <c r="A3068" t="s">
        <v>7592</v>
      </c>
      <c r="B3068" s="33">
        <v>45863</v>
      </c>
      <c r="C3068" t="s">
        <v>98</v>
      </c>
      <c r="D3068" t="s">
        <v>6139</v>
      </c>
      <c r="E3068" t="s">
        <v>181</v>
      </c>
      <c r="F3068" t="s">
        <v>178</v>
      </c>
      <c r="G3068" t="s">
        <v>159</v>
      </c>
      <c r="H3068" t="s">
        <v>157</v>
      </c>
      <c r="I3068">
        <v>604</v>
      </c>
      <c r="J3068" t="s">
        <v>248</v>
      </c>
      <c r="K3068" t="s">
        <v>500</v>
      </c>
      <c r="L3068" t="s">
        <v>1781</v>
      </c>
      <c r="M3068" t="s">
        <v>872</v>
      </c>
      <c r="N3068">
        <v>96</v>
      </c>
      <c r="O3068">
        <v>13</v>
      </c>
      <c r="P3068">
        <v>34</v>
      </c>
      <c r="Q3068" t="s">
        <v>76</v>
      </c>
      <c r="R3068" t="s">
        <v>238</v>
      </c>
      <c r="S3068" t="s">
        <v>239</v>
      </c>
      <c r="T3068">
        <v>220</v>
      </c>
      <c r="U3068">
        <v>169</v>
      </c>
      <c r="V3068">
        <v>76.819999999999993</v>
      </c>
      <c r="W3068" t="s">
        <v>135</v>
      </c>
      <c r="X3068">
        <v>7652</v>
      </c>
      <c r="Y3068">
        <v>1293188</v>
      </c>
      <c r="Z3068">
        <v>70304</v>
      </c>
      <c r="AA3068">
        <v>97006</v>
      </c>
      <c r="AB3068">
        <v>1460498</v>
      </c>
      <c r="AC3068">
        <v>979286</v>
      </c>
      <c r="AD3068">
        <v>481212</v>
      </c>
      <c r="AE3068" t="s">
        <v>81</v>
      </c>
      <c r="AF3068" t="s">
        <v>75</v>
      </c>
      <c r="AG3068" t="s">
        <v>240</v>
      </c>
      <c r="AH3068" t="s">
        <v>144</v>
      </c>
      <c r="AI3068" t="s">
        <v>139</v>
      </c>
      <c r="AJ3068" t="str">
        <f t="shared" si="47"/>
        <v>Jul</v>
      </c>
    </row>
    <row r="3069" spans="1:36" x14ac:dyDescent="0.3">
      <c r="A3069" t="s">
        <v>7593</v>
      </c>
      <c r="B3069" s="33">
        <v>45870</v>
      </c>
      <c r="C3069" t="s">
        <v>98</v>
      </c>
      <c r="D3069" t="s">
        <v>7594</v>
      </c>
      <c r="E3069" t="s">
        <v>179</v>
      </c>
      <c r="F3069" t="s">
        <v>173</v>
      </c>
      <c r="G3069" t="s">
        <v>166</v>
      </c>
      <c r="H3069" t="s">
        <v>161</v>
      </c>
      <c r="I3069">
        <v>2121</v>
      </c>
      <c r="J3069" t="s">
        <v>298</v>
      </c>
      <c r="K3069" t="s">
        <v>1080</v>
      </c>
      <c r="L3069" t="s">
        <v>2043</v>
      </c>
      <c r="M3069" t="s">
        <v>1511</v>
      </c>
      <c r="N3069">
        <v>314</v>
      </c>
      <c r="O3069">
        <v>4</v>
      </c>
      <c r="P3069">
        <v>6</v>
      </c>
      <c r="Q3069" t="s">
        <v>73</v>
      </c>
      <c r="R3069" t="s">
        <v>238</v>
      </c>
      <c r="S3069" t="s">
        <v>239</v>
      </c>
      <c r="T3069">
        <v>150</v>
      </c>
      <c r="U3069">
        <v>141</v>
      </c>
      <c r="V3069">
        <v>94</v>
      </c>
      <c r="W3069" t="s">
        <v>133</v>
      </c>
      <c r="X3069">
        <v>6596</v>
      </c>
      <c r="Y3069">
        <v>930036</v>
      </c>
      <c r="Z3069">
        <v>48927</v>
      </c>
      <c r="AA3069">
        <v>14382</v>
      </c>
      <c r="AB3069">
        <v>993345</v>
      </c>
      <c r="AC3069">
        <v>827431</v>
      </c>
      <c r="AD3069">
        <v>165914</v>
      </c>
      <c r="AE3069" t="s">
        <v>72</v>
      </c>
      <c r="AF3069" t="s">
        <v>78</v>
      </c>
      <c r="AG3069" t="s">
        <v>240</v>
      </c>
      <c r="AH3069" t="s">
        <v>145</v>
      </c>
      <c r="AI3069" t="s">
        <v>139</v>
      </c>
      <c r="AJ3069" t="str">
        <f t="shared" si="47"/>
        <v>Aug</v>
      </c>
    </row>
    <row r="3070" spans="1:36" x14ac:dyDescent="0.3">
      <c r="A3070" t="s">
        <v>7595</v>
      </c>
      <c r="B3070" s="33">
        <v>45904</v>
      </c>
      <c r="C3070" t="s">
        <v>93</v>
      </c>
      <c r="D3070" t="s">
        <v>7596</v>
      </c>
      <c r="E3070" t="s">
        <v>174</v>
      </c>
      <c r="F3070" t="s">
        <v>179</v>
      </c>
      <c r="G3070" t="s">
        <v>158</v>
      </c>
      <c r="H3070" t="s">
        <v>166</v>
      </c>
      <c r="I3070">
        <v>607</v>
      </c>
      <c r="J3070" t="s">
        <v>243</v>
      </c>
      <c r="K3070" t="s">
        <v>1445</v>
      </c>
      <c r="L3070" t="s">
        <v>377</v>
      </c>
      <c r="M3070" t="s">
        <v>2249</v>
      </c>
      <c r="N3070">
        <v>89</v>
      </c>
      <c r="O3070">
        <v>0</v>
      </c>
      <c r="P3070">
        <v>13</v>
      </c>
      <c r="Q3070" t="s">
        <v>73</v>
      </c>
      <c r="R3070" t="s">
        <v>238</v>
      </c>
      <c r="S3070" t="s">
        <v>239</v>
      </c>
      <c r="T3070">
        <v>180</v>
      </c>
      <c r="U3070">
        <v>176</v>
      </c>
      <c r="V3070">
        <v>97.78</v>
      </c>
      <c r="W3070" t="s">
        <v>135</v>
      </c>
      <c r="X3070">
        <v>7215</v>
      </c>
      <c r="Y3070">
        <v>1269840</v>
      </c>
      <c r="Z3070">
        <v>56320</v>
      </c>
      <c r="AA3070">
        <v>29920</v>
      </c>
      <c r="AB3070">
        <v>1356080</v>
      </c>
      <c r="AC3070">
        <v>885859</v>
      </c>
      <c r="AD3070">
        <v>470221</v>
      </c>
      <c r="AE3070" t="s">
        <v>78</v>
      </c>
      <c r="AF3070" t="s">
        <v>72</v>
      </c>
      <c r="AG3070" t="s">
        <v>240</v>
      </c>
      <c r="AH3070" t="s">
        <v>144</v>
      </c>
      <c r="AI3070" t="s">
        <v>139</v>
      </c>
      <c r="AJ3070" t="str">
        <f t="shared" si="47"/>
        <v>Sep</v>
      </c>
    </row>
    <row r="3071" spans="1:36" x14ac:dyDescent="0.3">
      <c r="A3071" t="s">
        <v>7597</v>
      </c>
      <c r="B3071" s="33">
        <v>45977</v>
      </c>
      <c r="C3071" t="s">
        <v>93</v>
      </c>
      <c r="D3071" t="s">
        <v>7598</v>
      </c>
      <c r="E3071" t="s">
        <v>180</v>
      </c>
      <c r="F3071" t="s">
        <v>179</v>
      </c>
      <c r="G3071" t="s">
        <v>160</v>
      </c>
      <c r="H3071" t="s">
        <v>166</v>
      </c>
      <c r="I3071">
        <v>2095</v>
      </c>
      <c r="J3071" t="s">
        <v>248</v>
      </c>
      <c r="K3071" t="s">
        <v>2847</v>
      </c>
      <c r="L3071" t="s">
        <v>572</v>
      </c>
      <c r="M3071" t="s">
        <v>772</v>
      </c>
      <c r="N3071">
        <v>298</v>
      </c>
      <c r="O3071">
        <v>15</v>
      </c>
      <c r="P3071">
        <v>20</v>
      </c>
      <c r="Q3071" t="s">
        <v>73</v>
      </c>
      <c r="R3071" t="s">
        <v>238</v>
      </c>
      <c r="S3071" t="s">
        <v>239</v>
      </c>
      <c r="T3071">
        <v>189</v>
      </c>
      <c r="U3071">
        <v>149</v>
      </c>
      <c r="V3071">
        <v>78.84</v>
      </c>
      <c r="W3071" t="s">
        <v>133</v>
      </c>
      <c r="X3071">
        <v>10801</v>
      </c>
      <c r="Y3071">
        <v>1609349</v>
      </c>
      <c r="Z3071">
        <v>81652</v>
      </c>
      <c r="AA3071">
        <v>109962</v>
      </c>
      <c r="AB3071">
        <v>1800963</v>
      </c>
      <c r="AC3071">
        <v>1437752</v>
      </c>
      <c r="AD3071">
        <v>363211</v>
      </c>
      <c r="AE3071" t="s">
        <v>81</v>
      </c>
      <c r="AF3071" t="s">
        <v>72</v>
      </c>
      <c r="AG3071" t="s">
        <v>240</v>
      </c>
      <c r="AH3071" t="s">
        <v>144</v>
      </c>
      <c r="AI3071" t="s">
        <v>139</v>
      </c>
      <c r="AJ3071" t="str">
        <f t="shared" si="47"/>
        <v>Nov</v>
      </c>
    </row>
    <row r="3072" spans="1:36" x14ac:dyDescent="0.3">
      <c r="A3072" t="s">
        <v>7599</v>
      </c>
      <c r="B3072" s="33">
        <v>45797</v>
      </c>
      <c r="C3072" t="s">
        <v>93</v>
      </c>
      <c r="D3072" t="s">
        <v>7600</v>
      </c>
      <c r="E3072" t="s">
        <v>173</v>
      </c>
      <c r="F3072" t="s">
        <v>179</v>
      </c>
      <c r="G3072" t="s">
        <v>161</v>
      </c>
      <c r="H3072" t="s">
        <v>166</v>
      </c>
      <c r="I3072">
        <v>980</v>
      </c>
      <c r="J3072" t="s">
        <v>345</v>
      </c>
      <c r="K3072" t="s">
        <v>244</v>
      </c>
      <c r="L3072" t="s">
        <v>1136</v>
      </c>
      <c r="M3072" t="s">
        <v>1064</v>
      </c>
      <c r="N3072">
        <v>139</v>
      </c>
      <c r="O3072">
        <v>14</v>
      </c>
      <c r="P3072">
        <v>23</v>
      </c>
      <c r="Q3072" t="s">
        <v>73</v>
      </c>
      <c r="R3072" t="s">
        <v>238</v>
      </c>
      <c r="S3072" t="s">
        <v>239</v>
      </c>
      <c r="T3072">
        <v>186</v>
      </c>
      <c r="U3072">
        <v>151</v>
      </c>
      <c r="V3072">
        <v>81.180000000000007</v>
      </c>
      <c r="W3072" t="s">
        <v>133</v>
      </c>
      <c r="X3072">
        <v>8865</v>
      </c>
      <c r="Y3072">
        <v>1338615</v>
      </c>
      <c r="Z3072">
        <v>38505</v>
      </c>
      <c r="AA3072">
        <v>90147</v>
      </c>
      <c r="AB3072">
        <v>1467267</v>
      </c>
      <c r="AC3072">
        <v>1061399</v>
      </c>
      <c r="AD3072">
        <v>405868</v>
      </c>
      <c r="AE3072" t="s">
        <v>78</v>
      </c>
      <c r="AF3072" t="s">
        <v>72</v>
      </c>
      <c r="AG3072" t="s">
        <v>240</v>
      </c>
      <c r="AH3072" t="s">
        <v>146</v>
      </c>
      <c r="AI3072" t="s">
        <v>138</v>
      </c>
      <c r="AJ3072" t="str">
        <f t="shared" si="47"/>
        <v>May</v>
      </c>
    </row>
    <row r="3073" spans="1:36" x14ac:dyDescent="0.3">
      <c r="A3073" t="s">
        <v>7601</v>
      </c>
      <c r="B3073" s="33">
        <v>45849</v>
      </c>
      <c r="C3073" t="s">
        <v>93</v>
      </c>
      <c r="D3073" t="s">
        <v>7602</v>
      </c>
      <c r="E3073" t="s">
        <v>180</v>
      </c>
      <c r="F3073" t="s">
        <v>179</v>
      </c>
      <c r="G3073" t="s">
        <v>160</v>
      </c>
      <c r="H3073" t="s">
        <v>166</v>
      </c>
      <c r="I3073">
        <v>1267</v>
      </c>
      <c r="J3073" t="s">
        <v>682</v>
      </c>
      <c r="K3073" t="s">
        <v>1544</v>
      </c>
      <c r="L3073" t="s">
        <v>353</v>
      </c>
      <c r="M3073" t="s">
        <v>1544</v>
      </c>
      <c r="N3073">
        <v>203</v>
      </c>
      <c r="O3073">
        <v>0</v>
      </c>
      <c r="P3073">
        <v>-3</v>
      </c>
      <c r="Q3073" t="s">
        <v>70</v>
      </c>
      <c r="R3073" t="s">
        <v>238</v>
      </c>
      <c r="S3073" t="s">
        <v>239</v>
      </c>
      <c r="T3073">
        <v>180</v>
      </c>
      <c r="U3073">
        <v>128</v>
      </c>
      <c r="V3073">
        <v>71.11</v>
      </c>
      <c r="W3073" t="s">
        <v>133</v>
      </c>
      <c r="X3073">
        <v>4116</v>
      </c>
      <c r="Y3073">
        <v>526848</v>
      </c>
      <c r="Z3073">
        <v>51456</v>
      </c>
      <c r="AA3073">
        <v>19200</v>
      </c>
      <c r="AB3073">
        <v>597504</v>
      </c>
      <c r="AC3073">
        <v>415248</v>
      </c>
      <c r="AD3073">
        <v>182256</v>
      </c>
      <c r="AE3073" t="s">
        <v>81</v>
      </c>
      <c r="AF3073" t="s">
        <v>72</v>
      </c>
      <c r="AG3073" t="s">
        <v>240</v>
      </c>
      <c r="AH3073" t="s">
        <v>147</v>
      </c>
      <c r="AI3073" t="s">
        <v>139</v>
      </c>
      <c r="AJ3073" t="str">
        <f t="shared" si="47"/>
        <v>Jul</v>
      </c>
    </row>
    <row r="3074" spans="1:36" x14ac:dyDescent="0.3">
      <c r="A3074" t="s">
        <v>7603</v>
      </c>
      <c r="B3074" s="33">
        <v>45974</v>
      </c>
      <c r="C3074" t="s">
        <v>98</v>
      </c>
      <c r="D3074" t="s">
        <v>7604</v>
      </c>
      <c r="E3074" t="s">
        <v>173</v>
      </c>
      <c r="F3074" t="s">
        <v>178</v>
      </c>
      <c r="G3074" t="s">
        <v>161</v>
      </c>
      <c r="H3074" t="s">
        <v>157</v>
      </c>
      <c r="I3074">
        <v>1373</v>
      </c>
      <c r="J3074" t="s">
        <v>258</v>
      </c>
      <c r="K3074" t="s">
        <v>608</v>
      </c>
      <c r="L3074" t="s">
        <v>3298</v>
      </c>
      <c r="M3074" t="s">
        <v>2498</v>
      </c>
      <c r="N3074">
        <v>177</v>
      </c>
      <c r="O3074">
        <v>50</v>
      </c>
      <c r="P3074">
        <v>32</v>
      </c>
      <c r="Q3074" t="s">
        <v>76</v>
      </c>
      <c r="R3074" t="s">
        <v>238</v>
      </c>
      <c r="S3074" t="s">
        <v>239</v>
      </c>
      <c r="T3074">
        <v>189</v>
      </c>
      <c r="U3074">
        <v>165</v>
      </c>
      <c r="V3074">
        <v>87.3</v>
      </c>
      <c r="W3074" t="s">
        <v>135</v>
      </c>
      <c r="X3074">
        <v>10781</v>
      </c>
      <c r="Y3074">
        <v>1778865</v>
      </c>
      <c r="Z3074">
        <v>30030</v>
      </c>
      <c r="AA3074">
        <v>119955</v>
      </c>
      <c r="AB3074">
        <v>1928850</v>
      </c>
      <c r="AC3074">
        <v>1387027</v>
      </c>
      <c r="AD3074">
        <v>541823</v>
      </c>
      <c r="AE3074" t="s">
        <v>78</v>
      </c>
      <c r="AF3074" t="s">
        <v>75</v>
      </c>
      <c r="AG3074" t="s">
        <v>240</v>
      </c>
      <c r="AH3074" t="s">
        <v>144</v>
      </c>
      <c r="AI3074" t="s">
        <v>138</v>
      </c>
      <c r="AJ3074" t="str">
        <f t="shared" ref="AJ3074:AJ3137" si="48">TEXT(B3074,"mmm")</f>
        <v>Nov</v>
      </c>
    </row>
    <row r="3075" spans="1:36" x14ac:dyDescent="0.3">
      <c r="A3075" t="s">
        <v>7605</v>
      </c>
      <c r="B3075" s="33">
        <v>45752</v>
      </c>
      <c r="C3075" t="s">
        <v>99</v>
      </c>
      <c r="D3075" t="s">
        <v>7606</v>
      </c>
      <c r="E3075" t="s">
        <v>175</v>
      </c>
      <c r="F3075" t="s">
        <v>172</v>
      </c>
      <c r="G3075" t="s">
        <v>163</v>
      </c>
      <c r="H3075" t="s">
        <v>155</v>
      </c>
      <c r="I3075">
        <v>1840</v>
      </c>
      <c r="J3075" t="s">
        <v>613</v>
      </c>
      <c r="K3075" t="s">
        <v>755</v>
      </c>
      <c r="L3075" t="s">
        <v>7607</v>
      </c>
      <c r="M3075" t="s">
        <v>2805</v>
      </c>
      <c r="N3075">
        <v>264</v>
      </c>
      <c r="O3075">
        <v>3</v>
      </c>
      <c r="P3075">
        <v>12</v>
      </c>
      <c r="Q3075" t="s">
        <v>73</v>
      </c>
      <c r="R3075" t="s">
        <v>238</v>
      </c>
      <c r="S3075" t="s">
        <v>239</v>
      </c>
      <c r="T3075">
        <v>220</v>
      </c>
      <c r="U3075">
        <v>183</v>
      </c>
      <c r="V3075">
        <v>83.18</v>
      </c>
      <c r="W3075" t="s">
        <v>133</v>
      </c>
      <c r="X3075">
        <v>9071</v>
      </c>
      <c r="Y3075">
        <v>1659993</v>
      </c>
      <c r="Z3075">
        <v>58560</v>
      </c>
      <c r="AA3075">
        <v>59292</v>
      </c>
      <c r="AB3075">
        <v>1777845</v>
      </c>
      <c r="AC3075">
        <v>1104358</v>
      </c>
      <c r="AD3075">
        <v>673487</v>
      </c>
      <c r="AE3075" t="s">
        <v>75</v>
      </c>
      <c r="AF3075" t="s">
        <v>81</v>
      </c>
      <c r="AG3075" t="s">
        <v>240</v>
      </c>
      <c r="AH3075" t="s">
        <v>144</v>
      </c>
      <c r="AI3075" t="s">
        <v>138</v>
      </c>
      <c r="AJ3075" t="str">
        <f t="shared" si="48"/>
        <v>Apr</v>
      </c>
    </row>
    <row r="3076" spans="1:36" x14ac:dyDescent="0.3">
      <c r="A3076" t="s">
        <v>7608</v>
      </c>
      <c r="B3076" s="33">
        <v>45826</v>
      </c>
      <c r="C3076" t="s">
        <v>95</v>
      </c>
      <c r="D3076" t="s">
        <v>7609</v>
      </c>
      <c r="E3076" t="s">
        <v>172</v>
      </c>
      <c r="F3076" t="s">
        <v>174</v>
      </c>
      <c r="G3076" t="s">
        <v>155</v>
      </c>
      <c r="H3076" t="s">
        <v>158</v>
      </c>
      <c r="I3076">
        <v>970</v>
      </c>
      <c r="J3076" t="s">
        <v>420</v>
      </c>
      <c r="K3076" t="s">
        <v>2466</v>
      </c>
      <c r="L3076" t="s">
        <v>3380</v>
      </c>
      <c r="M3076" t="s">
        <v>304</v>
      </c>
      <c r="N3076">
        <v>157</v>
      </c>
      <c r="O3076">
        <v>13</v>
      </c>
      <c r="P3076">
        <v>23</v>
      </c>
      <c r="Q3076" t="s">
        <v>73</v>
      </c>
      <c r="R3076" t="s">
        <v>238</v>
      </c>
      <c r="S3076" t="s">
        <v>239</v>
      </c>
      <c r="T3076">
        <v>189</v>
      </c>
      <c r="U3076">
        <v>160</v>
      </c>
      <c r="V3076">
        <v>84.66</v>
      </c>
      <c r="W3076" t="s">
        <v>133</v>
      </c>
      <c r="X3076">
        <v>3678</v>
      </c>
      <c r="Y3076">
        <v>588480</v>
      </c>
      <c r="Z3076">
        <v>29920</v>
      </c>
      <c r="AA3076">
        <v>86560</v>
      </c>
      <c r="AB3076">
        <v>704960</v>
      </c>
      <c r="AC3076">
        <v>608049</v>
      </c>
      <c r="AD3076">
        <v>96911</v>
      </c>
      <c r="AE3076" t="s">
        <v>81</v>
      </c>
      <c r="AF3076" t="s">
        <v>78</v>
      </c>
      <c r="AG3076" t="s">
        <v>240</v>
      </c>
      <c r="AH3076" t="s">
        <v>144</v>
      </c>
      <c r="AI3076" t="s">
        <v>139</v>
      </c>
      <c r="AJ3076" t="str">
        <f t="shared" si="48"/>
        <v>Jun</v>
      </c>
    </row>
    <row r="3077" spans="1:36" x14ac:dyDescent="0.3">
      <c r="A3077" t="s">
        <v>7610</v>
      </c>
      <c r="B3077" s="33">
        <v>45864</v>
      </c>
      <c r="C3077" t="s">
        <v>93</v>
      </c>
      <c r="D3077" t="s">
        <v>7611</v>
      </c>
      <c r="E3077" t="s">
        <v>172</v>
      </c>
      <c r="F3077" t="s">
        <v>181</v>
      </c>
      <c r="G3077" t="s">
        <v>155</v>
      </c>
      <c r="H3077" t="s">
        <v>159</v>
      </c>
      <c r="I3077">
        <v>957</v>
      </c>
      <c r="J3077" t="s">
        <v>353</v>
      </c>
      <c r="K3077" t="s">
        <v>1853</v>
      </c>
      <c r="L3077" t="s">
        <v>3405</v>
      </c>
      <c r="M3077" t="s">
        <v>299</v>
      </c>
      <c r="N3077">
        <v>146</v>
      </c>
      <c r="O3077">
        <v>11</v>
      </c>
      <c r="P3077">
        <v>35</v>
      </c>
      <c r="Q3077" t="s">
        <v>76</v>
      </c>
      <c r="R3077" t="s">
        <v>238</v>
      </c>
      <c r="S3077" t="s">
        <v>239</v>
      </c>
      <c r="T3077">
        <v>189</v>
      </c>
      <c r="U3077">
        <v>156</v>
      </c>
      <c r="V3077">
        <v>82.54</v>
      </c>
      <c r="W3077" t="s">
        <v>133</v>
      </c>
      <c r="X3077">
        <v>7538</v>
      </c>
      <c r="Y3077">
        <v>1175928</v>
      </c>
      <c r="Z3077">
        <v>50856</v>
      </c>
      <c r="AA3077">
        <v>111072</v>
      </c>
      <c r="AB3077">
        <v>1337856</v>
      </c>
      <c r="AC3077">
        <v>989866</v>
      </c>
      <c r="AD3077">
        <v>347990</v>
      </c>
      <c r="AE3077" t="s">
        <v>81</v>
      </c>
      <c r="AF3077" t="s">
        <v>81</v>
      </c>
      <c r="AG3077" t="s">
        <v>240</v>
      </c>
      <c r="AH3077" t="s">
        <v>144</v>
      </c>
      <c r="AI3077" t="s">
        <v>139</v>
      </c>
      <c r="AJ3077" t="str">
        <f t="shared" si="48"/>
        <v>Jul</v>
      </c>
    </row>
    <row r="3078" spans="1:36" x14ac:dyDescent="0.3">
      <c r="A3078" t="s">
        <v>7612</v>
      </c>
      <c r="B3078" s="33">
        <v>45963</v>
      </c>
      <c r="C3078" t="s">
        <v>98</v>
      </c>
      <c r="D3078" t="s">
        <v>7613</v>
      </c>
      <c r="E3078" t="s">
        <v>179</v>
      </c>
      <c r="F3078" t="s">
        <v>176</v>
      </c>
      <c r="G3078" t="s">
        <v>166</v>
      </c>
      <c r="H3078" t="s">
        <v>156</v>
      </c>
      <c r="I3078">
        <v>2388</v>
      </c>
      <c r="J3078" t="s">
        <v>626</v>
      </c>
      <c r="K3078" t="s">
        <v>1272</v>
      </c>
      <c r="L3078" t="s">
        <v>630</v>
      </c>
      <c r="M3078" t="s">
        <v>547</v>
      </c>
      <c r="N3078">
        <v>307</v>
      </c>
      <c r="O3078">
        <v>37</v>
      </c>
      <c r="P3078">
        <v>49</v>
      </c>
      <c r="Q3078" t="s">
        <v>76</v>
      </c>
      <c r="R3078" t="s">
        <v>238</v>
      </c>
      <c r="S3078" t="s">
        <v>239</v>
      </c>
      <c r="T3078">
        <v>186</v>
      </c>
      <c r="U3078">
        <v>103</v>
      </c>
      <c r="V3078">
        <v>55.38</v>
      </c>
      <c r="W3078" t="s">
        <v>135</v>
      </c>
      <c r="X3078">
        <v>8065</v>
      </c>
      <c r="Y3078">
        <v>830695</v>
      </c>
      <c r="Z3078">
        <v>41509</v>
      </c>
      <c r="AA3078">
        <v>63963</v>
      </c>
      <c r="AB3078">
        <v>936167</v>
      </c>
      <c r="AC3078">
        <v>637589</v>
      </c>
      <c r="AD3078">
        <v>298578</v>
      </c>
      <c r="AE3078" t="s">
        <v>72</v>
      </c>
      <c r="AF3078" t="s">
        <v>81</v>
      </c>
      <c r="AG3078" t="s">
        <v>240</v>
      </c>
      <c r="AH3078" t="s">
        <v>144</v>
      </c>
      <c r="AI3078" t="s">
        <v>138</v>
      </c>
      <c r="AJ3078" t="str">
        <f t="shared" si="48"/>
        <v>Nov</v>
      </c>
    </row>
    <row r="3079" spans="1:36" x14ac:dyDescent="0.3">
      <c r="A3079" t="s">
        <v>7614</v>
      </c>
      <c r="B3079" s="33">
        <v>45748</v>
      </c>
      <c r="C3079" t="s">
        <v>93</v>
      </c>
      <c r="D3079" t="s">
        <v>7615</v>
      </c>
      <c r="E3079" t="s">
        <v>181</v>
      </c>
      <c r="F3079" t="s">
        <v>174</v>
      </c>
      <c r="G3079" t="s">
        <v>159</v>
      </c>
      <c r="H3079" t="s">
        <v>158</v>
      </c>
      <c r="I3079">
        <v>1795</v>
      </c>
      <c r="J3079" t="s">
        <v>492</v>
      </c>
      <c r="K3079" t="s">
        <v>1057</v>
      </c>
      <c r="L3079" t="s">
        <v>2672</v>
      </c>
      <c r="M3079" t="s">
        <v>1057</v>
      </c>
      <c r="N3079">
        <v>278</v>
      </c>
      <c r="O3079">
        <v>17</v>
      </c>
      <c r="P3079">
        <v>0</v>
      </c>
      <c r="Q3079" t="s">
        <v>73</v>
      </c>
      <c r="R3079" t="s">
        <v>238</v>
      </c>
      <c r="S3079" t="s">
        <v>239</v>
      </c>
      <c r="T3079">
        <v>186</v>
      </c>
      <c r="U3079">
        <v>138</v>
      </c>
      <c r="V3079">
        <v>74.19</v>
      </c>
      <c r="W3079" t="s">
        <v>134</v>
      </c>
      <c r="X3079">
        <v>9656</v>
      </c>
      <c r="Y3079">
        <v>1332528</v>
      </c>
      <c r="Z3079">
        <v>75762</v>
      </c>
      <c r="AA3079">
        <v>74658</v>
      </c>
      <c r="AB3079">
        <v>1482948</v>
      </c>
      <c r="AC3079">
        <v>1296844</v>
      </c>
      <c r="AD3079">
        <v>186104</v>
      </c>
      <c r="AE3079" t="s">
        <v>81</v>
      </c>
      <c r="AF3079" t="s">
        <v>78</v>
      </c>
      <c r="AG3079" t="s">
        <v>240</v>
      </c>
      <c r="AH3079" t="s">
        <v>144</v>
      </c>
      <c r="AI3079" t="s">
        <v>140</v>
      </c>
      <c r="AJ3079" t="str">
        <f t="shared" si="48"/>
        <v>Apr</v>
      </c>
    </row>
    <row r="3080" spans="1:36" x14ac:dyDescent="0.3">
      <c r="A3080" t="s">
        <v>7616</v>
      </c>
      <c r="B3080" s="33">
        <v>45774</v>
      </c>
      <c r="C3080" t="s">
        <v>95</v>
      </c>
      <c r="D3080" t="s">
        <v>7617</v>
      </c>
      <c r="E3080" t="s">
        <v>173</v>
      </c>
      <c r="F3080" t="s">
        <v>172</v>
      </c>
      <c r="G3080" t="s">
        <v>161</v>
      </c>
      <c r="H3080" t="s">
        <v>155</v>
      </c>
      <c r="I3080">
        <v>648</v>
      </c>
      <c r="J3080" t="s">
        <v>292</v>
      </c>
      <c r="K3080" t="s">
        <v>1158</v>
      </c>
      <c r="L3080" t="s">
        <v>7618</v>
      </c>
      <c r="M3080" t="s">
        <v>2306</v>
      </c>
      <c r="N3080">
        <v>96</v>
      </c>
      <c r="O3080">
        <v>35</v>
      </c>
      <c r="P3080">
        <v>41</v>
      </c>
      <c r="Q3080" t="s">
        <v>76</v>
      </c>
      <c r="R3080" t="s">
        <v>238</v>
      </c>
      <c r="S3080" t="s">
        <v>239</v>
      </c>
      <c r="T3080">
        <v>150</v>
      </c>
      <c r="U3080">
        <v>103</v>
      </c>
      <c r="V3080">
        <v>68.67</v>
      </c>
      <c r="W3080" t="s">
        <v>134</v>
      </c>
      <c r="X3080">
        <v>10113</v>
      </c>
      <c r="Y3080">
        <v>1041639</v>
      </c>
      <c r="Z3080">
        <v>31827</v>
      </c>
      <c r="AA3080">
        <v>34814</v>
      </c>
      <c r="AB3080">
        <v>1108280</v>
      </c>
      <c r="AC3080">
        <v>695358</v>
      </c>
      <c r="AD3080">
        <v>412922</v>
      </c>
      <c r="AE3080" t="s">
        <v>78</v>
      </c>
      <c r="AF3080" t="s">
        <v>81</v>
      </c>
      <c r="AG3080" t="s">
        <v>240</v>
      </c>
      <c r="AH3080" t="s">
        <v>146</v>
      </c>
      <c r="AI3080" t="s">
        <v>138</v>
      </c>
      <c r="AJ3080" t="str">
        <f t="shared" si="48"/>
        <v>Apr</v>
      </c>
    </row>
    <row r="3081" spans="1:36" x14ac:dyDescent="0.3">
      <c r="A3081" t="s">
        <v>7619</v>
      </c>
      <c r="B3081" s="33">
        <v>45973</v>
      </c>
      <c r="C3081" t="s">
        <v>95</v>
      </c>
      <c r="D3081" t="s">
        <v>7620</v>
      </c>
      <c r="E3081" t="s">
        <v>176</v>
      </c>
      <c r="F3081" t="s">
        <v>173</v>
      </c>
      <c r="G3081" t="s">
        <v>156</v>
      </c>
      <c r="H3081" t="s">
        <v>161</v>
      </c>
      <c r="I3081">
        <v>2036</v>
      </c>
      <c r="J3081" t="s">
        <v>520</v>
      </c>
      <c r="K3081" t="s">
        <v>593</v>
      </c>
      <c r="L3081" t="s">
        <v>477</v>
      </c>
      <c r="M3081" t="s">
        <v>593</v>
      </c>
      <c r="N3081">
        <v>270</v>
      </c>
      <c r="O3081">
        <v>0</v>
      </c>
      <c r="P3081">
        <v>0</v>
      </c>
      <c r="Q3081" t="s">
        <v>70</v>
      </c>
      <c r="R3081" t="s">
        <v>238</v>
      </c>
      <c r="S3081" t="s">
        <v>239</v>
      </c>
      <c r="T3081">
        <v>186</v>
      </c>
      <c r="U3081">
        <v>132</v>
      </c>
      <c r="V3081">
        <v>70.97</v>
      </c>
      <c r="W3081" t="s">
        <v>133</v>
      </c>
      <c r="X3081">
        <v>10147</v>
      </c>
      <c r="Y3081">
        <v>1339404</v>
      </c>
      <c r="Z3081">
        <v>49236</v>
      </c>
      <c r="AA3081">
        <v>42636</v>
      </c>
      <c r="AB3081">
        <v>1431276</v>
      </c>
      <c r="AC3081">
        <v>1151516</v>
      </c>
      <c r="AD3081">
        <v>279760</v>
      </c>
      <c r="AE3081" t="s">
        <v>81</v>
      </c>
      <c r="AF3081" t="s">
        <v>78</v>
      </c>
      <c r="AG3081" t="s">
        <v>240</v>
      </c>
      <c r="AH3081" t="s">
        <v>144</v>
      </c>
      <c r="AI3081" t="s">
        <v>139</v>
      </c>
      <c r="AJ3081" t="str">
        <f t="shared" si="48"/>
        <v>Nov</v>
      </c>
    </row>
    <row r="3082" spans="1:36" x14ac:dyDescent="0.3">
      <c r="A3082" t="s">
        <v>7621</v>
      </c>
      <c r="B3082" s="33">
        <v>45697</v>
      </c>
      <c r="C3082" t="s">
        <v>97</v>
      </c>
      <c r="D3082" t="s">
        <v>7622</v>
      </c>
      <c r="E3082" t="s">
        <v>174</v>
      </c>
      <c r="F3082" t="s">
        <v>179</v>
      </c>
      <c r="G3082" t="s">
        <v>158</v>
      </c>
      <c r="H3082" t="s">
        <v>166</v>
      </c>
      <c r="I3082">
        <v>2181</v>
      </c>
      <c r="J3082" t="s">
        <v>345</v>
      </c>
      <c r="K3082" t="s">
        <v>569</v>
      </c>
      <c r="L3082" t="s">
        <v>4574</v>
      </c>
      <c r="M3082" t="s">
        <v>6452</v>
      </c>
      <c r="N3082">
        <v>333</v>
      </c>
      <c r="O3082">
        <v>11</v>
      </c>
      <c r="P3082">
        <v>32</v>
      </c>
      <c r="Q3082" t="s">
        <v>76</v>
      </c>
      <c r="R3082" t="s">
        <v>238</v>
      </c>
      <c r="S3082" t="s">
        <v>239</v>
      </c>
      <c r="T3082">
        <v>180</v>
      </c>
      <c r="U3082">
        <v>147</v>
      </c>
      <c r="V3082">
        <v>81.67</v>
      </c>
      <c r="W3082" t="s">
        <v>133</v>
      </c>
      <c r="X3082">
        <v>5824</v>
      </c>
      <c r="Y3082">
        <v>856128</v>
      </c>
      <c r="Z3082">
        <v>26607</v>
      </c>
      <c r="AA3082">
        <v>27342</v>
      </c>
      <c r="AB3082">
        <v>910077</v>
      </c>
      <c r="AC3082">
        <v>749534</v>
      </c>
      <c r="AD3082">
        <v>160543</v>
      </c>
      <c r="AE3082" t="s">
        <v>78</v>
      </c>
      <c r="AF3082" t="s">
        <v>72</v>
      </c>
      <c r="AG3082" t="s">
        <v>240</v>
      </c>
      <c r="AH3082" t="s">
        <v>145</v>
      </c>
      <c r="AI3082" t="s">
        <v>139</v>
      </c>
      <c r="AJ3082" t="str">
        <f t="shared" si="48"/>
        <v>Feb</v>
      </c>
    </row>
    <row r="3083" spans="1:36" x14ac:dyDescent="0.3">
      <c r="A3083" t="s">
        <v>7623</v>
      </c>
      <c r="B3083" s="33">
        <v>45703</v>
      </c>
      <c r="C3083" t="s">
        <v>96</v>
      </c>
      <c r="D3083" t="s">
        <v>7624</v>
      </c>
      <c r="E3083" t="s">
        <v>175</v>
      </c>
      <c r="F3083" t="s">
        <v>176</v>
      </c>
      <c r="G3083" t="s">
        <v>163</v>
      </c>
      <c r="H3083" t="s">
        <v>156</v>
      </c>
      <c r="I3083">
        <v>433</v>
      </c>
      <c r="J3083" t="s">
        <v>280</v>
      </c>
      <c r="K3083" t="s">
        <v>545</v>
      </c>
      <c r="L3083" t="s">
        <v>819</v>
      </c>
      <c r="M3083" t="s">
        <v>1919</v>
      </c>
      <c r="N3083">
        <v>72</v>
      </c>
      <c r="O3083">
        <v>6</v>
      </c>
      <c r="P3083">
        <v>13</v>
      </c>
      <c r="Q3083" t="s">
        <v>73</v>
      </c>
      <c r="R3083" t="s">
        <v>238</v>
      </c>
      <c r="S3083" t="s">
        <v>239</v>
      </c>
      <c r="T3083">
        <v>180</v>
      </c>
      <c r="U3083">
        <v>144</v>
      </c>
      <c r="V3083">
        <v>80</v>
      </c>
      <c r="W3083" t="s">
        <v>134</v>
      </c>
      <c r="X3083">
        <v>3927</v>
      </c>
      <c r="Y3083">
        <v>565488</v>
      </c>
      <c r="Z3083">
        <v>34560</v>
      </c>
      <c r="AA3083">
        <v>59616</v>
      </c>
      <c r="AB3083">
        <v>659664</v>
      </c>
      <c r="AC3083">
        <v>562610</v>
      </c>
      <c r="AD3083">
        <v>97054</v>
      </c>
      <c r="AE3083" t="s">
        <v>75</v>
      </c>
      <c r="AF3083" t="s">
        <v>81</v>
      </c>
      <c r="AG3083" t="s">
        <v>240</v>
      </c>
      <c r="AH3083" t="s">
        <v>144</v>
      </c>
      <c r="AI3083" t="s">
        <v>139</v>
      </c>
      <c r="AJ3083" t="str">
        <f t="shared" si="48"/>
        <v>Feb</v>
      </c>
    </row>
    <row r="3084" spans="1:36" x14ac:dyDescent="0.3">
      <c r="A3084" t="s">
        <v>7625</v>
      </c>
      <c r="B3084" s="33">
        <v>45882</v>
      </c>
      <c r="C3084" t="s">
        <v>93</v>
      </c>
      <c r="D3084" t="s">
        <v>7626</v>
      </c>
      <c r="E3084" t="s">
        <v>180</v>
      </c>
      <c r="F3084" t="s">
        <v>174</v>
      </c>
      <c r="G3084" t="s">
        <v>160</v>
      </c>
      <c r="H3084" t="s">
        <v>158</v>
      </c>
      <c r="I3084">
        <v>361</v>
      </c>
      <c r="J3084" t="s">
        <v>362</v>
      </c>
      <c r="K3084" t="s">
        <v>807</v>
      </c>
      <c r="L3084" t="s">
        <v>2416</v>
      </c>
      <c r="M3084" t="s">
        <v>1286</v>
      </c>
      <c r="N3084">
        <v>65</v>
      </c>
      <c r="O3084">
        <v>43</v>
      </c>
      <c r="P3084">
        <v>41</v>
      </c>
      <c r="Q3084" t="s">
        <v>76</v>
      </c>
      <c r="R3084" t="s">
        <v>238</v>
      </c>
      <c r="S3084" t="s">
        <v>239</v>
      </c>
      <c r="T3084">
        <v>189</v>
      </c>
      <c r="U3084">
        <v>122</v>
      </c>
      <c r="V3084">
        <v>64.55</v>
      </c>
      <c r="W3084" t="s">
        <v>133</v>
      </c>
      <c r="X3084">
        <v>5678</v>
      </c>
      <c r="Y3084">
        <v>692716</v>
      </c>
      <c r="Z3084">
        <v>20862</v>
      </c>
      <c r="AA3084">
        <v>60756</v>
      </c>
      <c r="AB3084">
        <v>774334</v>
      </c>
      <c r="AC3084">
        <v>487425</v>
      </c>
      <c r="AD3084">
        <v>286909</v>
      </c>
      <c r="AE3084" t="s">
        <v>81</v>
      </c>
      <c r="AF3084" t="s">
        <v>78</v>
      </c>
      <c r="AG3084" t="s">
        <v>240</v>
      </c>
      <c r="AH3084" t="s">
        <v>144</v>
      </c>
      <c r="AI3084" t="s">
        <v>139</v>
      </c>
      <c r="AJ3084" t="str">
        <f t="shared" si="48"/>
        <v>Aug</v>
      </c>
    </row>
    <row r="3085" spans="1:36" x14ac:dyDescent="0.3">
      <c r="A3085" t="s">
        <v>7627</v>
      </c>
      <c r="B3085" s="33">
        <v>45782</v>
      </c>
      <c r="C3085" t="s">
        <v>95</v>
      </c>
      <c r="D3085" t="s">
        <v>7628</v>
      </c>
      <c r="E3085" t="s">
        <v>173</v>
      </c>
      <c r="F3085" t="s">
        <v>180</v>
      </c>
      <c r="G3085" t="s">
        <v>161</v>
      </c>
      <c r="H3085" t="s">
        <v>160</v>
      </c>
      <c r="I3085">
        <v>943</v>
      </c>
      <c r="J3085" t="s">
        <v>420</v>
      </c>
      <c r="K3085" t="s">
        <v>2804</v>
      </c>
      <c r="L3085" t="s">
        <v>2586</v>
      </c>
      <c r="M3085" t="s">
        <v>608</v>
      </c>
      <c r="N3085">
        <v>146</v>
      </c>
      <c r="O3085">
        <v>29</v>
      </c>
      <c r="P3085">
        <v>31</v>
      </c>
      <c r="Q3085" t="s">
        <v>76</v>
      </c>
      <c r="R3085" t="s">
        <v>238</v>
      </c>
      <c r="S3085" t="s">
        <v>239</v>
      </c>
      <c r="T3085">
        <v>150</v>
      </c>
      <c r="U3085">
        <v>114</v>
      </c>
      <c r="V3085">
        <v>76</v>
      </c>
      <c r="W3085" t="s">
        <v>133</v>
      </c>
      <c r="X3085">
        <v>3532</v>
      </c>
      <c r="Y3085">
        <v>402648</v>
      </c>
      <c r="Z3085">
        <v>50502</v>
      </c>
      <c r="AA3085">
        <v>15390</v>
      </c>
      <c r="AB3085">
        <v>468540</v>
      </c>
      <c r="AC3085">
        <v>321460</v>
      </c>
      <c r="AD3085">
        <v>147080</v>
      </c>
      <c r="AE3085" t="s">
        <v>78</v>
      </c>
      <c r="AF3085" t="s">
        <v>81</v>
      </c>
      <c r="AG3085" t="s">
        <v>240</v>
      </c>
      <c r="AH3085" t="s">
        <v>145</v>
      </c>
      <c r="AI3085" t="s">
        <v>138</v>
      </c>
      <c r="AJ3085" t="str">
        <f t="shared" si="48"/>
        <v>May</v>
      </c>
    </row>
    <row r="3086" spans="1:36" x14ac:dyDescent="0.3">
      <c r="A3086" t="s">
        <v>7629</v>
      </c>
      <c r="B3086" s="33">
        <v>45825</v>
      </c>
      <c r="C3086" t="s">
        <v>93</v>
      </c>
      <c r="D3086" t="s">
        <v>7630</v>
      </c>
      <c r="E3086" t="s">
        <v>173</v>
      </c>
      <c r="F3086" t="s">
        <v>181</v>
      </c>
      <c r="G3086" t="s">
        <v>161</v>
      </c>
      <c r="H3086" t="s">
        <v>159</v>
      </c>
      <c r="I3086">
        <v>1128</v>
      </c>
      <c r="J3086" t="s">
        <v>482</v>
      </c>
      <c r="K3086" t="s">
        <v>1350</v>
      </c>
      <c r="L3086" t="s">
        <v>1408</v>
      </c>
      <c r="M3086" t="s">
        <v>4546</v>
      </c>
      <c r="N3086">
        <v>161</v>
      </c>
      <c r="O3086">
        <v>37</v>
      </c>
      <c r="P3086">
        <v>33</v>
      </c>
      <c r="Q3086" t="s">
        <v>76</v>
      </c>
      <c r="R3086" t="s">
        <v>238</v>
      </c>
      <c r="S3086" t="s">
        <v>239</v>
      </c>
      <c r="T3086">
        <v>180</v>
      </c>
      <c r="U3086">
        <v>130</v>
      </c>
      <c r="V3086">
        <v>72.22</v>
      </c>
      <c r="W3086" t="s">
        <v>133</v>
      </c>
      <c r="X3086">
        <v>8467</v>
      </c>
      <c r="Y3086">
        <v>1100710</v>
      </c>
      <c r="Z3086">
        <v>43290</v>
      </c>
      <c r="AA3086">
        <v>36270</v>
      </c>
      <c r="AB3086">
        <v>1180270</v>
      </c>
      <c r="AC3086">
        <v>803069</v>
      </c>
      <c r="AD3086">
        <v>377201</v>
      </c>
      <c r="AE3086" t="s">
        <v>78</v>
      </c>
      <c r="AF3086" t="s">
        <v>81</v>
      </c>
      <c r="AG3086" t="s">
        <v>240</v>
      </c>
      <c r="AH3086" t="s">
        <v>146</v>
      </c>
      <c r="AI3086" t="s">
        <v>139</v>
      </c>
      <c r="AJ3086" t="str">
        <f t="shared" si="48"/>
        <v>Jun</v>
      </c>
    </row>
    <row r="3087" spans="1:36" x14ac:dyDescent="0.3">
      <c r="A3087" t="s">
        <v>7631</v>
      </c>
      <c r="B3087" s="33">
        <v>45992</v>
      </c>
      <c r="C3087" t="s">
        <v>95</v>
      </c>
      <c r="D3087" t="s">
        <v>7632</v>
      </c>
      <c r="E3087" t="s">
        <v>175</v>
      </c>
      <c r="F3087" t="s">
        <v>181</v>
      </c>
      <c r="G3087" t="s">
        <v>163</v>
      </c>
      <c r="H3087" t="s">
        <v>159</v>
      </c>
      <c r="I3087">
        <v>1198</v>
      </c>
      <c r="J3087" t="s">
        <v>554</v>
      </c>
      <c r="K3087" t="s">
        <v>385</v>
      </c>
      <c r="N3087">
        <v>180</v>
      </c>
      <c r="O3087">
        <v>0</v>
      </c>
      <c r="P3087">
        <v>0</v>
      </c>
      <c r="Q3087" t="s">
        <v>67</v>
      </c>
      <c r="R3087" t="s">
        <v>245</v>
      </c>
      <c r="S3087" t="s">
        <v>121</v>
      </c>
      <c r="T3087">
        <v>150</v>
      </c>
      <c r="U3087">
        <v>0</v>
      </c>
      <c r="V3087">
        <v>0</v>
      </c>
      <c r="W3087" t="s">
        <v>133</v>
      </c>
      <c r="X3087">
        <v>3409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 t="s">
        <v>75</v>
      </c>
      <c r="AF3087" t="s">
        <v>81</v>
      </c>
      <c r="AG3087" t="s">
        <v>240</v>
      </c>
      <c r="AH3087" t="s">
        <v>146</v>
      </c>
      <c r="AI3087" t="s">
        <v>139</v>
      </c>
      <c r="AJ3087" t="str">
        <f t="shared" si="48"/>
        <v>Dec</v>
      </c>
    </row>
    <row r="3088" spans="1:36" x14ac:dyDescent="0.3">
      <c r="A3088" t="s">
        <v>7633</v>
      </c>
      <c r="B3088" s="33">
        <v>45799</v>
      </c>
      <c r="C3088" t="s">
        <v>95</v>
      </c>
      <c r="D3088" t="s">
        <v>7634</v>
      </c>
      <c r="E3088" t="s">
        <v>172</v>
      </c>
      <c r="F3088" t="s">
        <v>176</v>
      </c>
      <c r="G3088" t="s">
        <v>155</v>
      </c>
      <c r="H3088" t="s">
        <v>156</v>
      </c>
      <c r="I3088">
        <v>704</v>
      </c>
      <c r="J3088" t="s">
        <v>477</v>
      </c>
      <c r="K3088" t="s">
        <v>2172</v>
      </c>
      <c r="L3088" t="s">
        <v>477</v>
      </c>
      <c r="M3088" t="s">
        <v>2172</v>
      </c>
      <c r="N3088">
        <v>108</v>
      </c>
      <c r="O3088">
        <v>0</v>
      </c>
      <c r="P3088">
        <v>-10</v>
      </c>
      <c r="Q3088" t="s">
        <v>70</v>
      </c>
      <c r="R3088" t="s">
        <v>238</v>
      </c>
      <c r="S3088" t="s">
        <v>239</v>
      </c>
      <c r="T3088">
        <v>180</v>
      </c>
      <c r="U3088">
        <v>137</v>
      </c>
      <c r="V3088">
        <v>76.11</v>
      </c>
      <c r="W3088" t="s">
        <v>133</v>
      </c>
      <c r="X3088">
        <v>8218</v>
      </c>
      <c r="Y3088">
        <v>1125866</v>
      </c>
      <c r="Z3088">
        <v>59458</v>
      </c>
      <c r="AA3088">
        <v>60006</v>
      </c>
      <c r="AB3088">
        <v>1245330</v>
      </c>
      <c r="AC3088">
        <v>743017</v>
      </c>
      <c r="AD3088">
        <v>502313</v>
      </c>
      <c r="AE3088" t="s">
        <v>81</v>
      </c>
      <c r="AF3088" t="s">
        <v>81</v>
      </c>
      <c r="AG3088" t="s">
        <v>240</v>
      </c>
      <c r="AH3088" t="s">
        <v>144</v>
      </c>
      <c r="AI3088" t="s">
        <v>139</v>
      </c>
      <c r="AJ3088" t="str">
        <f t="shared" si="48"/>
        <v>May</v>
      </c>
    </row>
    <row r="3089" spans="1:36" x14ac:dyDescent="0.3">
      <c r="A3089" t="s">
        <v>7635</v>
      </c>
      <c r="B3089" s="33">
        <v>45995</v>
      </c>
      <c r="C3089" t="s">
        <v>97</v>
      </c>
      <c r="D3089" t="s">
        <v>7636</v>
      </c>
      <c r="E3089" t="s">
        <v>173</v>
      </c>
      <c r="F3089" t="s">
        <v>178</v>
      </c>
      <c r="G3089" t="s">
        <v>161</v>
      </c>
      <c r="H3089" t="s">
        <v>157</v>
      </c>
      <c r="I3089">
        <v>1397</v>
      </c>
      <c r="J3089" t="s">
        <v>243</v>
      </c>
      <c r="K3089" t="s">
        <v>448</v>
      </c>
      <c r="L3089" t="s">
        <v>377</v>
      </c>
      <c r="M3089" t="s">
        <v>2030</v>
      </c>
      <c r="N3089">
        <v>189</v>
      </c>
      <c r="O3089">
        <v>0</v>
      </c>
      <c r="P3089">
        <v>5</v>
      </c>
      <c r="Q3089" t="s">
        <v>70</v>
      </c>
      <c r="R3089" t="s">
        <v>238</v>
      </c>
      <c r="S3089" t="s">
        <v>239</v>
      </c>
      <c r="T3089">
        <v>220</v>
      </c>
      <c r="U3089">
        <v>156</v>
      </c>
      <c r="V3089">
        <v>70.91</v>
      </c>
      <c r="W3089" t="s">
        <v>133</v>
      </c>
      <c r="X3089">
        <v>5973</v>
      </c>
      <c r="Y3089">
        <v>931788</v>
      </c>
      <c r="Z3089">
        <v>27924</v>
      </c>
      <c r="AA3089">
        <v>88296</v>
      </c>
      <c r="AB3089">
        <v>1048008</v>
      </c>
      <c r="AC3089">
        <v>683471</v>
      </c>
      <c r="AD3089">
        <v>364537</v>
      </c>
      <c r="AE3089" t="s">
        <v>78</v>
      </c>
      <c r="AF3089" t="s">
        <v>75</v>
      </c>
      <c r="AG3089" t="s">
        <v>240</v>
      </c>
      <c r="AH3089" t="s">
        <v>147</v>
      </c>
      <c r="AI3089" t="s">
        <v>139</v>
      </c>
      <c r="AJ3089" t="str">
        <f t="shared" si="48"/>
        <v>Dec</v>
      </c>
    </row>
    <row r="3090" spans="1:36" x14ac:dyDescent="0.3">
      <c r="A3090" t="s">
        <v>7637</v>
      </c>
      <c r="B3090" s="33">
        <v>45701</v>
      </c>
      <c r="C3090" t="s">
        <v>93</v>
      </c>
      <c r="D3090" t="s">
        <v>7638</v>
      </c>
      <c r="E3090" t="s">
        <v>173</v>
      </c>
      <c r="F3090" t="s">
        <v>179</v>
      </c>
      <c r="G3090" t="s">
        <v>161</v>
      </c>
      <c r="H3090" t="s">
        <v>166</v>
      </c>
      <c r="I3090">
        <v>1476</v>
      </c>
      <c r="J3090" t="s">
        <v>477</v>
      </c>
      <c r="K3090" t="s">
        <v>2569</v>
      </c>
      <c r="L3090" t="s">
        <v>477</v>
      </c>
      <c r="M3090" t="s">
        <v>2569</v>
      </c>
      <c r="N3090">
        <v>195</v>
      </c>
      <c r="O3090">
        <v>0</v>
      </c>
      <c r="P3090">
        <v>-10</v>
      </c>
      <c r="Q3090" t="s">
        <v>70</v>
      </c>
      <c r="R3090" t="s">
        <v>238</v>
      </c>
      <c r="S3090" t="s">
        <v>239</v>
      </c>
      <c r="T3090">
        <v>186</v>
      </c>
      <c r="U3090">
        <v>105</v>
      </c>
      <c r="V3090">
        <v>56.45</v>
      </c>
      <c r="W3090" t="s">
        <v>133</v>
      </c>
      <c r="X3090">
        <v>7492</v>
      </c>
      <c r="Y3090">
        <v>786660</v>
      </c>
      <c r="Z3090">
        <v>22575</v>
      </c>
      <c r="AA3090">
        <v>71505</v>
      </c>
      <c r="AB3090">
        <v>880740</v>
      </c>
      <c r="AC3090">
        <v>773279</v>
      </c>
      <c r="AD3090">
        <v>107461</v>
      </c>
      <c r="AE3090" t="s">
        <v>78</v>
      </c>
      <c r="AF3090" t="s">
        <v>72</v>
      </c>
      <c r="AG3090" t="s">
        <v>240</v>
      </c>
      <c r="AH3090" t="s">
        <v>144</v>
      </c>
      <c r="AI3090" t="s">
        <v>140</v>
      </c>
      <c r="AJ3090" t="str">
        <f t="shared" si="48"/>
        <v>Feb</v>
      </c>
    </row>
    <row r="3091" spans="1:36" x14ac:dyDescent="0.3">
      <c r="A3091" t="s">
        <v>7639</v>
      </c>
      <c r="B3091" s="33">
        <v>45834</v>
      </c>
      <c r="C3091" t="s">
        <v>95</v>
      </c>
      <c r="D3091" t="s">
        <v>7640</v>
      </c>
      <c r="E3091" t="s">
        <v>176</v>
      </c>
      <c r="F3091" t="s">
        <v>181</v>
      </c>
      <c r="G3091" t="s">
        <v>156</v>
      </c>
      <c r="H3091" t="s">
        <v>159</v>
      </c>
      <c r="I3091">
        <v>1255</v>
      </c>
      <c r="J3091" t="s">
        <v>566</v>
      </c>
      <c r="K3091" t="s">
        <v>3741</v>
      </c>
      <c r="L3091" t="s">
        <v>736</v>
      </c>
      <c r="M3091" t="s">
        <v>3693</v>
      </c>
      <c r="N3091">
        <v>178</v>
      </c>
      <c r="O3091">
        <v>12</v>
      </c>
      <c r="P3091">
        <v>36</v>
      </c>
      <c r="Q3091" t="s">
        <v>76</v>
      </c>
      <c r="R3091" t="s">
        <v>238</v>
      </c>
      <c r="S3091" t="s">
        <v>239</v>
      </c>
      <c r="T3091">
        <v>180</v>
      </c>
      <c r="U3091">
        <v>130</v>
      </c>
      <c r="V3091">
        <v>72.22</v>
      </c>
      <c r="W3091" t="s">
        <v>133</v>
      </c>
      <c r="X3091">
        <v>9496</v>
      </c>
      <c r="Y3091">
        <v>1234480</v>
      </c>
      <c r="Z3091">
        <v>19890</v>
      </c>
      <c r="AA3091">
        <v>47970</v>
      </c>
      <c r="AB3091">
        <v>1302340</v>
      </c>
      <c r="AC3091">
        <v>824807</v>
      </c>
      <c r="AD3091">
        <v>477533</v>
      </c>
      <c r="AE3091" t="s">
        <v>81</v>
      </c>
      <c r="AF3091" t="s">
        <v>81</v>
      </c>
      <c r="AG3091" t="s">
        <v>240</v>
      </c>
      <c r="AH3091" t="s">
        <v>144</v>
      </c>
      <c r="AI3091" t="s">
        <v>138</v>
      </c>
      <c r="AJ3091" t="str">
        <f t="shared" si="48"/>
        <v>Jun</v>
      </c>
    </row>
    <row r="3092" spans="1:36" x14ac:dyDescent="0.3">
      <c r="A3092" t="s">
        <v>7641</v>
      </c>
      <c r="B3092" s="33">
        <v>45794</v>
      </c>
      <c r="C3092" t="s">
        <v>99</v>
      </c>
      <c r="D3092" t="s">
        <v>7642</v>
      </c>
      <c r="E3092" t="s">
        <v>177</v>
      </c>
      <c r="F3092" t="s">
        <v>181</v>
      </c>
      <c r="G3092" t="s">
        <v>162</v>
      </c>
      <c r="H3092" t="s">
        <v>159</v>
      </c>
      <c r="I3092">
        <v>1416</v>
      </c>
      <c r="J3092" t="s">
        <v>304</v>
      </c>
      <c r="K3092" t="s">
        <v>2581</v>
      </c>
      <c r="L3092" t="s">
        <v>304</v>
      </c>
      <c r="M3092" t="s">
        <v>2581</v>
      </c>
      <c r="N3092">
        <v>177</v>
      </c>
      <c r="O3092">
        <v>0</v>
      </c>
      <c r="P3092">
        <v>-10</v>
      </c>
      <c r="Q3092" t="s">
        <v>70</v>
      </c>
      <c r="R3092" t="s">
        <v>238</v>
      </c>
      <c r="S3092" t="s">
        <v>239</v>
      </c>
      <c r="T3092">
        <v>189</v>
      </c>
      <c r="U3092">
        <v>115</v>
      </c>
      <c r="V3092">
        <v>60.85</v>
      </c>
      <c r="W3092" t="s">
        <v>133</v>
      </c>
      <c r="X3092">
        <v>8733</v>
      </c>
      <c r="Y3092">
        <v>1004295</v>
      </c>
      <c r="Z3092">
        <v>19550</v>
      </c>
      <c r="AA3092">
        <v>68080</v>
      </c>
      <c r="AB3092">
        <v>1091925</v>
      </c>
      <c r="AC3092">
        <v>936006</v>
      </c>
      <c r="AD3092">
        <v>155919</v>
      </c>
      <c r="AE3092" t="s">
        <v>78</v>
      </c>
      <c r="AF3092" t="s">
        <v>81</v>
      </c>
      <c r="AG3092" t="s">
        <v>240</v>
      </c>
      <c r="AH3092" t="s">
        <v>146</v>
      </c>
      <c r="AI3092" t="s">
        <v>139</v>
      </c>
      <c r="AJ3092" t="str">
        <f t="shared" si="48"/>
        <v>May</v>
      </c>
    </row>
    <row r="3093" spans="1:36" x14ac:dyDescent="0.3">
      <c r="A3093" t="s">
        <v>7643</v>
      </c>
      <c r="B3093" s="33">
        <v>45830</v>
      </c>
      <c r="C3093" t="s">
        <v>96</v>
      </c>
      <c r="D3093" t="s">
        <v>7644</v>
      </c>
      <c r="E3093" t="s">
        <v>172</v>
      </c>
      <c r="F3093" t="s">
        <v>178</v>
      </c>
      <c r="G3093" t="s">
        <v>155</v>
      </c>
      <c r="H3093" t="s">
        <v>157</v>
      </c>
      <c r="I3093">
        <v>2333</v>
      </c>
      <c r="J3093" t="s">
        <v>504</v>
      </c>
      <c r="K3093" t="s">
        <v>2116</v>
      </c>
      <c r="L3093" t="s">
        <v>1989</v>
      </c>
      <c r="M3093" t="s">
        <v>768</v>
      </c>
      <c r="N3093">
        <v>305</v>
      </c>
      <c r="O3093">
        <v>27</v>
      </c>
      <c r="P3093">
        <v>30</v>
      </c>
      <c r="Q3093" t="s">
        <v>73</v>
      </c>
      <c r="R3093" t="s">
        <v>238</v>
      </c>
      <c r="S3093" t="s">
        <v>239</v>
      </c>
      <c r="T3093">
        <v>180</v>
      </c>
      <c r="U3093">
        <v>131</v>
      </c>
      <c r="V3093">
        <v>72.78</v>
      </c>
      <c r="W3093" t="s">
        <v>134</v>
      </c>
      <c r="X3093">
        <v>7383</v>
      </c>
      <c r="Y3093">
        <v>967173</v>
      </c>
      <c r="Z3093">
        <v>49780</v>
      </c>
      <c r="AA3093">
        <v>26069</v>
      </c>
      <c r="AB3093">
        <v>1043022</v>
      </c>
      <c r="AC3093">
        <v>729169</v>
      </c>
      <c r="AD3093">
        <v>313853</v>
      </c>
      <c r="AE3093" t="s">
        <v>81</v>
      </c>
      <c r="AF3093" t="s">
        <v>75</v>
      </c>
      <c r="AG3093" t="s">
        <v>240</v>
      </c>
      <c r="AH3093" t="s">
        <v>146</v>
      </c>
      <c r="AI3093" t="s">
        <v>139</v>
      </c>
      <c r="AJ3093" t="str">
        <f t="shared" si="48"/>
        <v>Jun</v>
      </c>
    </row>
    <row r="3094" spans="1:36" x14ac:dyDescent="0.3">
      <c r="A3094" t="s">
        <v>7645</v>
      </c>
      <c r="B3094" s="33">
        <v>45680</v>
      </c>
      <c r="C3094" t="s">
        <v>97</v>
      </c>
      <c r="D3094" t="s">
        <v>7646</v>
      </c>
      <c r="E3094" t="s">
        <v>180</v>
      </c>
      <c r="F3094" t="s">
        <v>181</v>
      </c>
      <c r="G3094" t="s">
        <v>160</v>
      </c>
      <c r="H3094" t="s">
        <v>159</v>
      </c>
      <c r="I3094">
        <v>2295</v>
      </c>
      <c r="J3094" t="s">
        <v>353</v>
      </c>
      <c r="K3094" t="s">
        <v>636</v>
      </c>
      <c r="L3094" t="s">
        <v>364</v>
      </c>
      <c r="M3094" t="s">
        <v>2911</v>
      </c>
      <c r="N3094">
        <v>330</v>
      </c>
      <c r="O3094">
        <v>22</v>
      </c>
      <c r="P3094">
        <v>21</v>
      </c>
      <c r="Q3094" t="s">
        <v>73</v>
      </c>
      <c r="R3094" t="s">
        <v>238</v>
      </c>
      <c r="S3094" t="s">
        <v>239</v>
      </c>
      <c r="T3094">
        <v>220</v>
      </c>
      <c r="U3094">
        <v>176</v>
      </c>
      <c r="V3094">
        <v>80</v>
      </c>
      <c r="W3094" t="s">
        <v>133</v>
      </c>
      <c r="X3094">
        <v>4849</v>
      </c>
      <c r="Y3094">
        <v>853424</v>
      </c>
      <c r="Z3094">
        <v>88352</v>
      </c>
      <c r="AA3094">
        <v>125312</v>
      </c>
      <c r="AB3094">
        <v>1067088</v>
      </c>
      <c r="AC3094">
        <v>675258</v>
      </c>
      <c r="AD3094">
        <v>391830</v>
      </c>
      <c r="AE3094" t="s">
        <v>81</v>
      </c>
      <c r="AF3094" t="s">
        <v>81</v>
      </c>
      <c r="AG3094" t="s">
        <v>240</v>
      </c>
      <c r="AH3094" t="s">
        <v>146</v>
      </c>
      <c r="AI3094" t="s">
        <v>139</v>
      </c>
      <c r="AJ3094" t="str">
        <f t="shared" si="48"/>
        <v>Jan</v>
      </c>
    </row>
    <row r="3095" spans="1:36" x14ac:dyDescent="0.3">
      <c r="A3095" t="s">
        <v>7647</v>
      </c>
      <c r="B3095" s="33">
        <v>45959</v>
      </c>
      <c r="C3095" t="s">
        <v>96</v>
      </c>
      <c r="D3095" t="s">
        <v>7648</v>
      </c>
      <c r="E3095" t="s">
        <v>180</v>
      </c>
      <c r="F3095" t="s">
        <v>174</v>
      </c>
      <c r="G3095" t="s">
        <v>160</v>
      </c>
      <c r="H3095" t="s">
        <v>158</v>
      </c>
      <c r="I3095">
        <v>2351</v>
      </c>
      <c r="J3095" t="s">
        <v>566</v>
      </c>
      <c r="K3095" t="s">
        <v>7649</v>
      </c>
      <c r="L3095" t="s">
        <v>408</v>
      </c>
      <c r="M3095" t="s">
        <v>7649</v>
      </c>
      <c r="N3095">
        <v>317</v>
      </c>
      <c r="O3095">
        <v>0</v>
      </c>
      <c r="P3095">
        <v>-4</v>
      </c>
      <c r="Q3095" t="s">
        <v>70</v>
      </c>
      <c r="R3095" t="s">
        <v>238</v>
      </c>
      <c r="S3095" t="s">
        <v>239</v>
      </c>
      <c r="T3095">
        <v>180</v>
      </c>
      <c r="U3095">
        <v>161</v>
      </c>
      <c r="V3095">
        <v>89.44</v>
      </c>
      <c r="W3095" t="s">
        <v>133</v>
      </c>
      <c r="X3095">
        <v>3820</v>
      </c>
      <c r="Y3095">
        <v>615020</v>
      </c>
      <c r="Z3095">
        <v>65527</v>
      </c>
      <c r="AA3095">
        <v>50393</v>
      </c>
      <c r="AB3095">
        <v>730940</v>
      </c>
      <c r="AC3095">
        <v>630051</v>
      </c>
      <c r="AD3095">
        <v>100889</v>
      </c>
      <c r="AE3095" t="s">
        <v>81</v>
      </c>
      <c r="AF3095" t="s">
        <v>78</v>
      </c>
      <c r="AG3095" t="s">
        <v>240</v>
      </c>
      <c r="AH3095" t="s">
        <v>147</v>
      </c>
      <c r="AI3095" t="s">
        <v>139</v>
      </c>
      <c r="AJ3095" t="str">
        <f t="shared" si="48"/>
        <v>Oct</v>
      </c>
    </row>
    <row r="3096" spans="1:36" x14ac:dyDescent="0.3">
      <c r="A3096" t="s">
        <v>7650</v>
      </c>
      <c r="B3096" s="33">
        <v>45669</v>
      </c>
      <c r="C3096" t="s">
        <v>93</v>
      </c>
      <c r="D3096" t="s">
        <v>7651</v>
      </c>
      <c r="E3096" t="s">
        <v>172</v>
      </c>
      <c r="F3096" t="s">
        <v>175</v>
      </c>
      <c r="G3096" t="s">
        <v>155</v>
      </c>
      <c r="H3096" t="s">
        <v>163</v>
      </c>
      <c r="I3096">
        <v>1725</v>
      </c>
      <c r="J3096" t="s">
        <v>385</v>
      </c>
      <c r="K3096" t="s">
        <v>6144</v>
      </c>
      <c r="L3096" t="s">
        <v>385</v>
      </c>
      <c r="M3096" t="s">
        <v>6144</v>
      </c>
      <c r="N3096">
        <v>234</v>
      </c>
      <c r="O3096">
        <v>0</v>
      </c>
      <c r="P3096">
        <v>-3</v>
      </c>
      <c r="Q3096" t="s">
        <v>70</v>
      </c>
      <c r="R3096" t="s">
        <v>238</v>
      </c>
      <c r="S3096" t="s">
        <v>239</v>
      </c>
      <c r="T3096">
        <v>180</v>
      </c>
      <c r="U3096">
        <v>118</v>
      </c>
      <c r="V3096">
        <v>65.56</v>
      </c>
      <c r="W3096" t="s">
        <v>133</v>
      </c>
      <c r="X3096">
        <v>9117</v>
      </c>
      <c r="Y3096">
        <v>1075806</v>
      </c>
      <c r="Z3096">
        <v>30090</v>
      </c>
      <c r="AA3096">
        <v>91568</v>
      </c>
      <c r="AB3096">
        <v>1197464</v>
      </c>
      <c r="AC3096">
        <v>889875</v>
      </c>
      <c r="AD3096">
        <v>307589</v>
      </c>
      <c r="AE3096" t="s">
        <v>81</v>
      </c>
      <c r="AF3096" t="s">
        <v>75</v>
      </c>
      <c r="AG3096" t="s">
        <v>240</v>
      </c>
      <c r="AH3096" t="s">
        <v>144</v>
      </c>
      <c r="AI3096" t="s">
        <v>139</v>
      </c>
      <c r="AJ3096" t="str">
        <f t="shared" si="48"/>
        <v>Jan</v>
      </c>
    </row>
    <row r="3097" spans="1:36" x14ac:dyDescent="0.3">
      <c r="A3097" t="s">
        <v>7652</v>
      </c>
      <c r="B3097" s="33">
        <v>45955</v>
      </c>
      <c r="C3097" t="s">
        <v>93</v>
      </c>
      <c r="D3097" t="s">
        <v>4750</v>
      </c>
      <c r="E3097" t="s">
        <v>173</v>
      </c>
      <c r="F3097" t="s">
        <v>181</v>
      </c>
      <c r="G3097" t="s">
        <v>161</v>
      </c>
      <c r="H3097" t="s">
        <v>159</v>
      </c>
      <c r="I3097">
        <v>930</v>
      </c>
      <c r="J3097" t="s">
        <v>248</v>
      </c>
      <c r="K3097" t="s">
        <v>1946</v>
      </c>
      <c r="L3097" t="s">
        <v>2060</v>
      </c>
      <c r="M3097" t="s">
        <v>1219</v>
      </c>
      <c r="N3097">
        <v>146</v>
      </c>
      <c r="O3097">
        <v>47</v>
      </c>
      <c r="P3097">
        <v>80</v>
      </c>
      <c r="Q3097" t="s">
        <v>76</v>
      </c>
      <c r="R3097" t="s">
        <v>238</v>
      </c>
      <c r="S3097" t="s">
        <v>239</v>
      </c>
      <c r="T3097">
        <v>186</v>
      </c>
      <c r="U3097">
        <v>182</v>
      </c>
      <c r="V3097">
        <v>97.85</v>
      </c>
      <c r="W3097" t="s">
        <v>135</v>
      </c>
      <c r="X3097">
        <v>7226</v>
      </c>
      <c r="Y3097">
        <v>1315132</v>
      </c>
      <c r="Z3097">
        <v>78806</v>
      </c>
      <c r="AA3097">
        <v>43316</v>
      </c>
      <c r="AB3097">
        <v>1437254</v>
      </c>
      <c r="AC3097">
        <v>981058</v>
      </c>
      <c r="AD3097">
        <v>456196</v>
      </c>
      <c r="AE3097" t="s">
        <v>78</v>
      </c>
      <c r="AF3097" t="s">
        <v>81</v>
      </c>
      <c r="AG3097" t="s">
        <v>240</v>
      </c>
      <c r="AH3097" t="s">
        <v>145</v>
      </c>
      <c r="AI3097" t="s">
        <v>139</v>
      </c>
      <c r="AJ3097" t="str">
        <f t="shared" si="48"/>
        <v>Oct</v>
      </c>
    </row>
    <row r="3098" spans="1:36" x14ac:dyDescent="0.3">
      <c r="A3098" t="s">
        <v>7653</v>
      </c>
      <c r="B3098" s="33">
        <v>45710</v>
      </c>
      <c r="C3098" t="s">
        <v>97</v>
      </c>
      <c r="D3098" t="s">
        <v>7654</v>
      </c>
      <c r="E3098" t="s">
        <v>181</v>
      </c>
      <c r="F3098" t="s">
        <v>180</v>
      </c>
      <c r="G3098" t="s">
        <v>159</v>
      </c>
      <c r="H3098" t="s">
        <v>160</v>
      </c>
      <c r="I3098">
        <v>2288</v>
      </c>
      <c r="J3098" t="s">
        <v>503</v>
      </c>
      <c r="K3098" t="s">
        <v>1415</v>
      </c>
      <c r="L3098" t="s">
        <v>1512</v>
      </c>
      <c r="M3098" t="s">
        <v>1365</v>
      </c>
      <c r="N3098">
        <v>307</v>
      </c>
      <c r="O3098">
        <v>47</v>
      </c>
      <c r="P3098">
        <v>34</v>
      </c>
      <c r="Q3098" t="s">
        <v>76</v>
      </c>
      <c r="R3098" t="s">
        <v>238</v>
      </c>
      <c r="S3098" t="s">
        <v>239</v>
      </c>
      <c r="T3098">
        <v>150</v>
      </c>
      <c r="U3098">
        <v>95</v>
      </c>
      <c r="V3098">
        <v>63.33</v>
      </c>
      <c r="W3098" t="s">
        <v>135</v>
      </c>
      <c r="X3098">
        <v>3829</v>
      </c>
      <c r="Y3098">
        <v>363755</v>
      </c>
      <c r="Z3098">
        <v>47690</v>
      </c>
      <c r="AA3098">
        <v>22990</v>
      </c>
      <c r="AB3098">
        <v>434435</v>
      </c>
      <c r="AC3098">
        <v>304345</v>
      </c>
      <c r="AD3098">
        <v>130090</v>
      </c>
      <c r="AE3098" t="s">
        <v>81</v>
      </c>
      <c r="AF3098" t="s">
        <v>81</v>
      </c>
      <c r="AG3098" t="s">
        <v>240</v>
      </c>
      <c r="AH3098" t="s">
        <v>144</v>
      </c>
      <c r="AI3098" t="s">
        <v>139</v>
      </c>
      <c r="AJ3098" t="str">
        <f t="shared" si="48"/>
        <v>Feb</v>
      </c>
    </row>
    <row r="3099" spans="1:36" x14ac:dyDescent="0.3">
      <c r="A3099" t="s">
        <v>7655</v>
      </c>
      <c r="B3099" s="33">
        <v>45716</v>
      </c>
      <c r="C3099" t="s">
        <v>93</v>
      </c>
      <c r="D3099" t="s">
        <v>7656</v>
      </c>
      <c r="E3099" t="s">
        <v>175</v>
      </c>
      <c r="F3099" t="s">
        <v>181</v>
      </c>
      <c r="G3099" t="s">
        <v>163</v>
      </c>
      <c r="H3099" t="s">
        <v>159</v>
      </c>
      <c r="I3099">
        <v>387</v>
      </c>
      <c r="J3099" t="s">
        <v>377</v>
      </c>
      <c r="K3099" t="s">
        <v>1505</v>
      </c>
      <c r="L3099" t="s">
        <v>708</v>
      </c>
      <c r="M3099" t="s">
        <v>2519</v>
      </c>
      <c r="N3099">
        <v>66</v>
      </c>
      <c r="O3099">
        <v>5</v>
      </c>
      <c r="P3099">
        <v>7</v>
      </c>
      <c r="Q3099" t="s">
        <v>73</v>
      </c>
      <c r="R3099" t="s">
        <v>238</v>
      </c>
      <c r="S3099" t="s">
        <v>239</v>
      </c>
      <c r="T3099">
        <v>180</v>
      </c>
      <c r="U3099">
        <v>138</v>
      </c>
      <c r="V3099">
        <v>76.67</v>
      </c>
      <c r="W3099" t="s">
        <v>133</v>
      </c>
      <c r="X3099">
        <v>8086</v>
      </c>
      <c r="Y3099">
        <v>1115868</v>
      </c>
      <c r="Z3099">
        <v>33396</v>
      </c>
      <c r="AA3099">
        <v>43746</v>
      </c>
      <c r="AB3099">
        <v>1193010</v>
      </c>
      <c r="AC3099">
        <v>937692</v>
      </c>
      <c r="AD3099">
        <v>255318</v>
      </c>
      <c r="AE3099" t="s">
        <v>75</v>
      </c>
      <c r="AF3099" t="s">
        <v>81</v>
      </c>
      <c r="AG3099" t="s">
        <v>240</v>
      </c>
      <c r="AH3099" t="s">
        <v>145</v>
      </c>
      <c r="AI3099" t="s">
        <v>138</v>
      </c>
      <c r="AJ3099" t="str">
        <f t="shared" si="48"/>
        <v>Feb</v>
      </c>
    </row>
    <row r="3100" spans="1:36" x14ac:dyDescent="0.3">
      <c r="A3100" t="s">
        <v>7657</v>
      </c>
      <c r="B3100" s="33">
        <v>45841</v>
      </c>
      <c r="C3100" t="s">
        <v>93</v>
      </c>
      <c r="D3100" t="s">
        <v>7658</v>
      </c>
      <c r="E3100" t="s">
        <v>173</v>
      </c>
      <c r="F3100" t="s">
        <v>176</v>
      </c>
      <c r="G3100" t="s">
        <v>161</v>
      </c>
      <c r="H3100" t="s">
        <v>156</v>
      </c>
      <c r="I3100">
        <v>968</v>
      </c>
      <c r="J3100" t="s">
        <v>626</v>
      </c>
      <c r="K3100" t="s">
        <v>420</v>
      </c>
      <c r="L3100" t="s">
        <v>1842</v>
      </c>
      <c r="M3100" t="s">
        <v>420</v>
      </c>
      <c r="N3100">
        <v>150</v>
      </c>
      <c r="O3100">
        <v>5</v>
      </c>
      <c r="P3100">
        <v>-2</v>
      </c>
      <c r="Q3100" t="s">
        <v>73</v>
      </c>
      <c r="R3100" t="s">
        <v>238</v>
      </c>
      <c r="S3100" t="s">
        <v>239</v>
      </c>
      <c r="T3100">
        <v>189</v>
      </c>
      <c r="U3100">
        <v>168</v>
      </c>
      <c r="V3100">
        <v>88.89</v>
      </c>
      <c r="W3100" t="s">
        <v>133</v>
      </c>
      <c r="X3100">
        <v>10297</v>
      </c>
      <c r="Y3100">
        <v>1729896</v>
      </c>
      <c r="Z3100">
        <v>87528</v>
      </c>
      <c r="AA3100">
        <v>130200</v>
      </c>
      <c r="AB3100">
        <v>1947624</v>
      </c>
      <c r="AC3100">
        <v>1557735</v>
      </c>
      <c r="AD3100">
        <v>389889</v>
      </c>
      <c r="AE3100" t="s">
        <v>78</v>
      </c>
      <c r="AF3100" t="s">
        <v>81</v>
      </c>
      <c r="AG3100" t="s">
        <v>240</v>
      </c>
      <c r="AH3100" t="s">
        <v>144</v>
      </c>
      <c r="AI3100" t="s">
        <v>139</v>
      </c>
      <c r="AJ3100" t="str">
        <f t="shared" si="48"/>
        <v>Jul</v>
      </c>
    </row>
    <row r="3101" spans="1:36" x14ac:dyDescent="0.3">
      <c r="A3101" t="s">
        <v>7659</v>
      </c>
      <c r="B3101" s="33">
        <v>45933</v>
      </c>
      <c r="C3101" t="s">
        <v>95</v>
      </c>
      <c r="D3101" t="s">
        <v>7660</v>
      </c>
      <c r="E3101" t="s">
        <v>181</v>
      </c>
      <c r="F3101" t="s">
        <v>177</v>
      </c>
      <c r="G3101" t="s">
        <v>159</v>
      </c>
      <c r="H3101" t="s">
        <v>162</v>
      </c>
      <c r="I3101">
        <v>2295</v>
      </c>
      <c r="J3101" t="s">
        <v>613</v>
      </c>
      <c r="K3101" t="s">
        <v>3834</v>
      </c>
      <c r="L3101" t="s">
        <v>589</v>
      </c>
      <c r="M3101" t="s">
        <v>604</v>
      </c>
      <c r="N3101">
        <v>299</v>
      </c>
      <c r="O3101">
        <v>11</v>
      </c>
      <c r="P3101">
        <v>29</v>
      </c>
      <c r="Q3101" t="s">
        <v>73</v>
      </c>
      <c r="R3101" t="s">
        <v>238</v>
      </c>
      <c r="S3101" t="s">
        <v>239</v>
      </c>
      <c r="T3101">
        <v>186</v>
      </c>
      <c r="U3101">
        <v>180</v>
      </c>
      <c r="V3101">
        <v>96.77</v>
      </c>
      <c r="W3101" t="s">
        <v>133</v>
      </c>
      <c r="X3101">
        <v>3392</v>
      </c>
      <c r="Y3101">
        <v>610560</v>
      </c>
      <c r="Z3101">
        <v>63180</v>
      </c>
      <c r="AA3101">
        <v>63000</v>
      </c>
      <c r="AB3101">
        <v>736740</v>
      </c>
      <c r="AC3101">
        <v>522075</v>
      </c>
      <c r="AD3101">
        <v>214665</v>
      </c>
      <c r="AE3101" t="s">
        <v>81</v>
      </c>
      <c r="AF3101" t="s">
        <v>78</v>
      </c>
      <c r="AG3101" t="s">
        <v>240</v>
      </c>
      <c r="AH3101" t="s">
        <v>144</v>
      </c>
      <c r="AI3101" t="s">
        <v>138</v>
      </c>
      <c r="AJ3101" t="str">
        <f t="shared" si="48"/>
        <v>Oct</v>
      </c>
    </row>
    <row r="3102" spans="1:36" x14ac:dyDescent="0.3">
      <c r="A3102" t="s">
        <v>7661</v>
      </c>
      <c r="B3102" s="33">
        <v>45849</v>
      </c>
      <c r="C3102" t="s">
        <v>97</v>
      </c>
      <c r="D3102" t="s">
        <v>7662</v>
      </c>
      <c r="E3102" t="s">
        <v>181</v>
      </c>
      <c r="F3102" t="s">
        <v>173</v>
      </c>
      <c r="G3102" t="s">
        <v>159</v>
      </c>
      <c r="H3102" t="s">
        <v>161</v>
      </c>
      <c r="I3102">
        <v>1343</v>
      </c>
      <c r="J3102" t="s">
        <v>310</v>
      </c>
      <c r="K3102" t="s">
        <v>3076</v>
      </c>
      <c r="L3102" t="s">
        <v>2620</v>
      </c>
      <c r="M3102" t="s">
        <v>3076</v>
      </c>
      <c r="N3102">
        <v>189</v>
      </c>
      <c r="O3102">
        <v>1</v>
      </c>
      <c r="P3102">
        <v>-2</v>
      </c>
      <c r="Q3102" t="s">
        <v>73</v>
      </c>
      <c r="R3102" t="s">
        <v>238</v>
      </c>
      <c r="S3102" t="s">
        <v>239</v>
      </c>
      <c r="T3102">
        <v>180</v>
      </c>
      <c r="U3102">
        <v>134</v>
      </c>
      <c r="V3102">
        <v>74.44</v>
      </c>
      <c r="W3102" t="s">
        <v>133</v>
      </c>
      <c r="X3102">
        <v>9886</v>
      </c>
      <c r="Y3102">
        <v>1324724</v>
      </c>
      <c r="Z3102">
        <v>57888</v>
      </c>
      <c r="AA3102">
        <v>92460</v>
      </c>
      <c r="AB3102">
        <v>1475072</v>
      </c>
      <c r="AC3102">
        <v>1051928</v>
      </c>
      <c r="AD3102">
        <v>423144</v>
      </c>
      <c r="AE3102" t="s">
        <v>81</v>
      </c>
      <c r="AF3102" t="s">
        <v>78</v>
      </c>
      <c r="AG3102" t="s">
        <v>240</v>
      </c>
      <c r="AH3102" t="s">
        <v>145</v>
      </c>
      <c r="AI3102" t="s">
        <v>139</v>
      </c>
      <c r="AJ3102" t="str">
        <f t="shared" si="48"/>
        <v>Jul</v>
      </c>
    </row>
    <row r="3103" spans="1:36" x14ac:dyDescent="0.3">
      <c r="A3103" t="s">
        <v>7663</v>
      </c>
      <c r="B3103" s="33">
        <v>45680</v>
      </c>
      <c r="C3103" t="s">
        <v>96</v>
      </c>
      <c r="D3103" t="s">
        <v>7664</v>
      </c>
      <c r="E3103" t="s">
        <v>173</v>
      </c>
      <c r="F3103" t="s">
        <v>174</v>
      </c>
      <c r="G3103" t="s">
        <v>161</v>
      </c>
      <c r="H3103" t="s">
        <v>158</v>
      </c>
      <c r="I3103">
        <v>2083</v>
      </c>
      <c r="J3103" t="s">
        <v>275</v>
      </c>
      <c r="K3103" t="s">
        <v>437</v>
      </c>
      <c r="L3103" t="s">
        <v>733</v>
      </c>
      <c r="M3103" t="s">
        <v>1919</v>
      </c>
      <c r="N3103">
        <v>311</v>
      </c>
      <c r="O3103">
        <v>21</v>
      </c>
      <c r="P3103">
        <v>14</v>
      </c>
      <c r="Q3103" t="s">
        <v>73</v>
      </c>
      <c r="R3103" t="s">
        <v>238</v>
      </c>
      <c r="S3103" t="s">
        <v>239</v>
      </c>
      <c r="T3103">
        <v>220</v>
      </c>
      <c r="U3103">
        <v>174</v>
      </c>
      <c r="V3103">
        <v>79.09</v>
      </c>
      <c r="W3103" t="s">
        <v>134</v>
      </c>
      <c r="X3103">
        <v>10664</v>
      </c>
      <c r="Y3103">
        <v>1855536</v>
      </c>
      <c r="Z3103">
        <v>50286</v>
      </c>
      <c r="AA3103">
        <v>96570</v>
      </c>
      <c r="AB3103">
        <v>2002392</v>
      </c>
      <c r="AC3103">
        <v>1541704</v>
      </c>
      <c r="AD3103">
        <v>460688</v>
      </c>
      <c r="AE3103" t="s">
        <v>78</v>
      </c>
      <c r="AF3103" t="s">
        <v>78</v>
      </c>
      <c r="AG3103" t="s">
        <v>240</v>
      </c>
      <c r="AH3103" t="s">
        <v>144</v>
      </c>
      <c r="AI3103" t="s">
        <v>138</v>
      </c>
      <c r="AJ3103" t="str">
        <f t="shared" si="48"/>
        <v>Jan</v>
      </c>
    </row>
    <row r="3104" spans="1:36" x14ac:dyDescent="0.3">
      <c r="A3104" t="s">
        <v>7665</v>
      </c>
      <c r="B3104" s="33">
        <v>45759</v>
      </c>
      <c r="C3104" t="s">
        <v>93</v>
      </c>
      <c r="D3104" t="s">
        <v>7666</v>
      </c>
      <c r="E3104" t="s">
        <v>174</v>
      </c>
      <c r="F3104" t="s">
        <v>173</v>
      </c>
      <c r="G3104" t="s">
        <v>158</v>
      </c>
      <c r="H3104" t="s">
        <v>161</v>
      </c>
      <c r="I3104">
        <v>1125</v>
      </c>
      <c r="J3104" t="s">
        <v>345</v>
      </c>
      <c r="K3104" t="s">
        <v>1561</v>
      </c>
      <c r="L3104" t="s">
        <v>1725</v>
      </c>
      <c r="M3104" t="s">
        <v>3423</v>
      </c>
      <c r="N3104">
        <v>179</v>
      </c>
      <c r="O3104">
        <v>4</v>
      </c>
      <c r="P3104">
        <v>20</v>
      </c>
      <c r="Q3104" t="s">
        <v>73</v>
      </c>
      <c r="R3104" t="s">
        <v>238</v>
      </c>
      <c r="S3104" t="s">
        <v>239</v>
      </c>
      <c r="T3104">
        <v>220</v>
      </c>
      <c r="U3104">
        <v>174</v>
      </c>
      <c r="V3104">
        <v>79.09</v>
      </c>
      <c r="W3104" t="s">
        <v>135</v>
      </c>
      <c r="X3104">
        <v>2943</v>
      </c>
      <c r="Y3104">
        <v>512082</v>
      </c>
      <c r="Z3104">
        <v>79170</v>
      </c>
      <c r="AA3104">
        <v>102834</v>
      </c>
      <c r="AB3104">
        <v>694086</v>
      </c>
      <c r="AC3104">
        <v>533311</v>
      </c>
      <c r="AD3104">
        <v>160775</v>
      </c>
      <c r="AE3104" t="s">
        <v>78</v>
      </c>
      <c r="AF3104" t="s">
        <v>78</v>
      </c>
      <c r="AG3104" t="s">
        <v>240</v>
      </c>
      <c r="AH3104" t="s">
        <v>144</v>
      </c>
      <c r="AI3104" t="s">
        <v>139</v>
      </c>
      <c r="AJ3104" t="str">
        <f t="shared" si="48"/>
        <v>Apr</v>
      </c>
    </row>
    <row r="3105" spans="1:36" x14ac:dyDescent="0.3">
      <c r="A3105" t="s">
        <v>7667</v>
      </c>
      <c r="B3105" s="33">
        <v>45898</v>
      </c>
      <c r="C3105" t="s">
        <v>93</v>
      </c>
      <c r="D3105" t="s">
        <v>7668</v>
      </c>
      <c r="E3105" t="s">
        <v>180</v>
      </c>
      <c r="F3105" t="s">
        <v>176</v>
      </c>
      <c r="G3105" t="s">
        <v>160</v>
      </c>
      <c r="H3105" t="s">
        <v>156</v>
      </c>
      <c r="I3105">
        <v>1779</v>
      </c>
      <c r="J3105" t="s">
        <v>391</v>
      </c>
      <c r="K3105" t="s">
        <v>1843</v>
      </c>
      <c r="N3105">
        <v>267</v>
      </c>
      <c r="O3105">
        <v>0</v>
      </c>
      <c r="P3105">
        <v>0</v>
      </c>
      <c r="Q3105" t="s">
        <v>67</v>
      </c>
      <c r="R3105" t="s">
        <v>245</v>
      </c>
      <c r="S3105" t="s">
        <v>120</v>
      </c>
      <c r="T3105">
        <v>150</v>
      </c>
      <c r="U3105">
        <v>0</v>
      </c>
      <c r="V3105">
        <v>0</v>
      </c>
      <c r="W3105" t="s">
        <v>133</v>
      </c>
      <c r="X3105">
        <v>5181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 t="s">
        <v>81</v>
      </c>
      <c r="AF3105" t="s">
        <v>81</v>
      </c>
      <c r="AG3105" t="s">
        <v>240</v>
      </c>
      <c r="AH3105" t="s">
        <v>146</v>
      </c>
      <c r="AI3105" t="s">
        <v>139</v>
      </c>
      <c r="AJ3105" t="str">
        <f t="shared" si="48"/>
        <v>Aug</v>
      </c>
    </row>
    <row r="3106" spans="1:36" x14ac:dyDescent="0.3">
      <c r="A3106" t="s">
        <v>7669</v>
      </c>
      <c r="B3106" s="33">
        <v>45772</v>
      </c>
      <c r="C3106" t="s">
        <v>97</v>
      </c>
      <c r="D3106" t="s">
        <v>7670</v>
      </c>
      <c r="E3106" t="s">
        <v>178</v>
      </c>
      <c r="F3106" t="s">
        <v>176</v>
      </c>
      <c r="G3106" t="s">
        <v>157</v>
      </c>
      <c r="H3106" t="s">
        <v>156</v>
      </c>
      <c r="I3106">
        <v>1971</v>
      </c>
      <c r="J3106" t="s">
        <v>605</v>
      </c>
      <c r="K3106" t="s">
        <v>3678</v>
      </c>
      <c r="L3106" t="s">
        <v>4116</v>
      </c>
      <c r="M3106" t="s">
        <v>863</v>
      </c>
      <c r="N3106">
        <v>304</v>
      </c>
      <c r="O3106">
        <v>21</v>
      </c>
      <c r="P3106">
        <v>24</v>
      </c>
      <c r="Q3106" t="s">
        <v>73</v>
      </c>
      <c r="R3106" t="s">
        <v>238</v>
      </c>
      <c r="S3106" t="s">
        <v>239</v>
      </c>
      <c r="T3106">
        <v>186</v>
      </c>
      <c r="U3106">
        <v>105</v>
      </c>
      <c r="V3106">
        <v>56.45</v>
      </c>
      <c r="W3106" t="s">
        <v>133</v>
      </c>
      <c r="X3106">
        <v>7863</v>
      </c>
      <c r="Y3106">
        <v>825615</v>
      </c>
      <c r="Z3106">
        <v>20580</v>
      </c>
      <c r="AA3106">
        <v>79065</v>
      </c>
      <c r="AB3106">
        <v>925260</v>
      </c>
      <c r="AC3106">
        <v>705528</v>
      </c>
      <c r="AD3106">
        <v>219732</v>
      </c>
      <c r="AE3106" t="s">
        <v>75</v>
      </c>
      <c r="AF3106" t="s">
        <v>81</v>
      </c>
      <c r="AG3106" t="s">
        <v>240</v>
      </c>
      <c r="AH3106" t="s">
        <v>145</v>
      </c>
      <c r="AI3106" t="s">
        <v>140</v>
      </c>
      <c r="AJ3106" t="str">
        <f t="shared" si="48"/>
        <v>Apr</v>
      </c>
    </row>
    <row r="3107" spans="1:36" x14ac:dyDescent="0.3">
      <c r="A3107" t="s">
        <v>7671</v>
      </c>
      <c r="B3107" s="33">
        <v>45965</v>
      </c>
      <c r="C3107" t="s">
        <v>93</v>
      </c>
      <c r="D3107" t="s">
        <v>7672</v>
      </c>
      <c r="E3107" t="s">
        <v>174</v>
      </c>
      <c r="F3107" t="s">
        <v>180</v>
      </c>
      <c r="G3107" t="s">
        <v>158</v>
      </c>
      <c r="H3107" t="s">
        <v>160</v>
      </c>
      <c r="I3107">
        <v>1546</v>
      </c>
      <c r="J3107" t="s">
        <v>236</v>
      </c>
      <c r="K3107" t="s">
        <v>1992</v>
      </c>
      <c r="L3107" t="s">
        <v>2303</v>
      </c>
      <c r="M3107" t="s">
        <v>2672</v>
      </c>
      <c r="N3107">
        <v>237</v>
      </c>
      <c r="O3107">
        <v>19</v>
      </c>
      <c r="P3107">
        <v>20</v>
      </c>
      <c r="Q3107" t="s">
        <v>73</v>
      </c>
      <c r="R3107" t="s">
        <v>238</v>
      </c>
      <c r="S3107" t="s">
        <v>239</v>
      </c>
      <c r="T3107">
        <v>150</v>
      </c>
      <c r="U3107">
        <v>137</v>
      </c>
      <c r="V3107">
        <v>91.33</v>
      </c>
      <c r="W3107" t="s">
        <v>133</v>
      </c>
      <c r="X3107">
        <v>7697</v>
      </c>
      <c r="Y3107">
        <v>1054489</v>
      </c>
      <c r="Z3107">
        <v>37812</v>
      </c>
      <c r="AA3107">
        <v>54800</v>
      </c>
      <c r="AB3107">
        <v>1147101</v>
      </c>
      <c r="AC3107">
        <v>890562</v>
      </c>
      <c r="AD3107">
        <v>256539</v>
      </c>
      <c r="AE3107" t="s">
        <v>78</v>
      </c>
      <c r="AF3107" t="s">
        <v>81</v>
      </c>
      <c r="AG3107" t="s">
        <v>240</v>
      </c>
      <c r="AH3107" t="s">
        <v>146</v>
      </c>
      <c r="AI3107" t="s">
        <v>138</v>
      </c>
      <c r="AJ3107" t="str">
        <f t="shared" si="48"/>
        <v>Nov</v>
      </c>
    </row>
    <row r="3108" spans="1:36" x14ac:dyDescent="0.3">
      <c r="A3108" t="s">
        <v>7673</v>
      </c>
      <c r="B3108" s="33">
        <v>45722</v>
      </c>
      <c r="C3108" t="s">
        <v>97</v>
      </c>
      <c r="D3108" t="s">
        <v>5334</v>
      </c>
      <c r="E3108" t="s">
        <v>172</v>
      </c>
      <c r="F3108" t="s">
        <v>178</v>
      </c>
      <c r="G3108" t="s">
        <v>155</v>
      </c>
      <c r="H3108" t="s">
        <v>157</v>
      </c>
      <c r="I3108">
        <v>2130</v>
      </c>
      <c r="J3108" t="s">
        <v>420</v>
      </c>
      <c r="K3108" t="s">
        <v>1491</v>
      </c>
      <c r="L3108" t="s">
        <v>605</v>
      </c>
      <c r="M3108" t="s">
        <v>696</v>
      </c>
      <c r="N3108">
        <v>249</v>
      </c>
      <c r="O3108">
        <v>60</v>
      </c>
      <c r="P3108">
        <v>76</v>
      </c>
      <c r="Q3108" t="s">
        <v>76</v>
      </c>
      <c r="R3108" t="s">
        <v>238</v>
      </c>
      <c r="S3108" t="s">
        <v>239</v>
      </c>
      <c r="T3108">
        <v>180</v>
      </c>
      <c r="U3108">
        <v>138</v>
      </c>
      <c r="V3108">
        <v>76.67</v>
      </c>
      <c r="W3108" t="s">
        <v>133</v>
      </c>
      <c r="X3108">
        <v>10776</v>
      </c>
      <c r="Y3108">
        <v>1487088</v>
      </c>
      <c r="Z3108">
        <v>42090</v>
      </c>
      <c r="AA3108">
        <v>93288</v>
      </c>
      <c r="AB3108">
        <v>1622466</v>
      </c>
      <c r="AC3108">
        <v>1358823</v>
      </c>
      <c r="AD3108">
        <v>263643</v>
      </c>
      <c r="AE3108" t="s">
        <v>81</v>
      </c>
      <c r="AF3108" t="s">
        <v>75</v>
      </c>
      <c r="AG3108" t="s">
        <v>240</v>
      </c>
      <c r="AH3108" t="s">
        <v>147</v>
      </c>
      <c r="AI3108" t="s">
        <v>139</v>
      </c>
      <c r="AJ3108" t="str">
        <f t="shared" si="48"/>
        <v>Mar</v>
      </c>
    </row>
    <row r="3109" spans="1:36" x14ac:dyDescent="0.3">
      <c r="A3109" t="s">
        <v>7674</v>
      </c>
      <c r="B3109" s="33">
        <v>45849</v>
      </c>
      <c r="C3109" t="s">
        <v>93</v>
      </c>
      <c r="D3109" t="s">
        <v>7675</v>
      </c>
      <c r="E3109" t="s">
        <v>176</v>
      </c>
      <c r="F3109" t="s">
        <v>174</v>
      </c>
      <c r="G3109" t="s">
        <v>156</v>
      </c>
      <c r="H3109" t="s">
        <v>158</v>
      </c>
      <c r="I3109">
        <v>2088</v>
      </c>
      <c r="J3109" t="s">
        <v>1434</v>
      </c>
      <c r="K3109" t="s">
        <v>4415</v>
      </c>
      <c r="L3109" t="s">
        <v>2794</v>
      </c>
      <c r="M3109" t="s">
        <v>307</v>
      </c>
      <c r="N3109">
        <v>254</v>
      </c>
      <c r="O3109">
        <v>35</v>
      </c>
      <c r="P3109">
        <v>45</v>
      </c>
      <c r="Q3109" t="s">
        <v>76</v>
      </c>
      <c r="R3109" t="s">
        <v>238</v>
      </c>
      <c r="S3109" t="s">
        <v>239</v>
      </c>
      <c r="T3109">
        <v>180</v>
      </c>
      <c r="U3109">
        <v>138</v>
      </c>
      <c r="V3109">
        <v>76.67</v>
      </c>
      <c r="W3109" t="s">
        <v>135</v>
      </c>
      <c r="X3109">
        <v>7925</v>
      </c>
      <c r="Y3109">
        <v>1093650</v>
      </c>
      <c r="Z3109">
        <v>25668</v>
      </c>
      <c r="AA3109">
        <v>109296</v>
      </c>
      <c r="AB3109">
        <v>1228614</v>
      </c>
      <c r="AC3109">
        <v>798632</v>
      </c>
      <c r="AD3109">
        <v>429982</v>
      </c>
      <c r="AE3109" t="s">
        <v>81</v>
      </c>
      <c r="AF3109" t="s">
        <v>78</v>
      </c>
      <c r="AG3109" t="s">
        <v>240</v>
      </c>
      <c r="AH3109" t="s">
        <v>147</v>
      </c>
      <c r="AI3109" t="s">
        <v>139</v>
      </c>
      <c r="AJ3109" t="str">
        <f t="shared" si="48"/>
        <v>Jul</v>
      </c>
    </row>
    <row r="3110" spans="1:36" x14ac:dyDescent="0.3">
      <c r="A3110" t="s">
        <v>7676</v>
      </c>
      <c r="B3110" s="33">
        <v>45807</v>
      </c>
      <c r="C3110" t="s">
        <v>93</v>
      </c>
      <c r="D3110" t="s">
        <v>7677</v>
      </c>
      <c r="E3110" t="s">
        <v>174</v>
      </c>
      <c r="F3110" t="s">
        <v>173</v>
      </c>
      <c r="G3110" t="s">
        <v>158</v>
      </c>
      <c r="H3110" t="s">
        <v>161</v>
      </c>
      <c r="I3110">
        <v>380</v>
      </c>
      <c r="J3110" t="s">
        <v>600</v>
      </c>
      <c r="K3110" t="s">
        <v>3478</v>
      </c>
      <c r="L3110" t="s">
        <v>447</v>
      </c>
      <c r="M3110" t="s">
        <v>2011</v>
      </c>
      <c r="N3110">
        <v>68</v>
      </c>
      <c r="O3110">
        <v>0</v>
      </c>
      <c r="P3110">
        <v>10</v>
      </c>
      <c r="Q3110" t="s">
        <v>73</v>
      </c>
      <c r="R3110" t="s">
        <v>238</v>
      </c>
      <c r="S3110" t="s">
        <v>239</v>
      </c>
      <c r="T3110">
        <v>150</v>
      </c>
      <c r="U3110">
        <v>107</v>
      </c>
      <c r="V3110">
        <v>71.33</v>
      </c>
      <c r="W3110" t="s">
        <v>133</v>
      </c>
      <c r="X3110">
        <v>10523</v>
      </c>
      <c r="Y3110">
        <v>1125961</v>
      </c>
      <c r="Z3110">
        <v>26429</v>
      </c>
      <c r="AA3110">
        <v>62060</v>
      </c>
      <c r="AB3110">
        <v>1214450</v>
      </c>
      <c r="AC3110">
        <v>826506</v>
      </c>
      <c r="AD3110">
        <v>387944</v>
      </c>
      <c r="AE3110" t="s">
        <v>78</v>
      </c>
      <c r="AF3110" t="s">
        <v>78</v>
      </c>
      <c r="AG3110" t="s">
        <v>240</v>
      </c>
      <c r="AH3110" t="s">
        <v>146</v>
      </c>
      <c r="AI3110" t="s">
        <v>139</v>
      </c>
      <c r="AJ3110" t="str">
        <f t="shared" si="48"/>
        <v>May</v>
      </c>
    </row>
    <row r="3111" spans="1:36" x14ac:dyDescent="0.3">
      <c r="A3111" t="s">
        <v>7678</v>
      </c>
      <c r="B3111" s="33">
        <v>45680</v>
      </c>
      <c r="C3111" t="s">
        <v>96</v>
      </c>
      <c r="D3111" t="s">
        <v>7679</v>
      </c>
      <c r="E3111" t="s">
        <v>173</v>
      </c>
      <c r="F3111" t="s">
        <v>179</v>
      </c>
      <c r="G3111" t="s">
        <v>161</v>
      </c>
      <c r="H3111" t="s">
        <v>166</v>
      </c>
      <c r="I3111">
        <v>2026</v>
      </c>
      <c r="J3111" t="s">
        <v>420</v>
      </c>
      <c r="K3111" t="s">
        <v>538</v>
      </c>
      <c r="L3111" t="s">
        <v>614</v>
      </c>
      <c r="M3111" t="s">
        <v>4089</v>
      </c>
      <c r="N3111">
        <v>294</v>
      </c>
      <c r="O3111">
        <v>43</v>
      </c>
      <c r="P3111">
        <v>57</v>
      </c>
      <c r="Q3111" t="s">
        <v>76</v>
      </c>
      <c r="R3111" t="s">
        <v>238</v>
      </c>
      <c r="S3111" t="s">
        <v>239</v>
      </c>
      <c r="T3111">
        <v>220</v>
      </c>
      <c r="U3111">
        <v>176</v>
      </c>
      <c r="V3111">
        <v>80</v>
      </c>
      <c r="W3111" t="s">
        <v>135</v>
      </c>
      <c r="X3111">
        <v>10743</v>
      </c>
      <c r="Y3111">
        <v>1890768</v>
      </c>
      <c r="Z3111">
        <v>58080</v>
      </c>
      <c r="AA3111">
        <v>82016</v>
      </c>
      <c r="AB3111">
        <v>2030864</v>
      </c>
      <c r="AC3111">
        <v>1670404</v>
      </c>
      <c r="AD3111">
        <v>360460</v>
      </c>
      <c r="AE3111" t="s">
        <v>78</v>
      </c>
      <c r="AF3111" t="s">
        <v>72</v>
      </c>
      <c r="AG3111" t="s">
        <v>240</v>
      </c>
      <c r="AH3111" t="s">
        <v>144</v>
      </c>
      <c r="AI3111" t="s">
        <v>138</v>
      </c>
      <c r="AJ3111" t="str">
        <f t="shared" si="48"/>
        <v>Jan</v>
      </c>
    </row>
    <row r="3112" spans="1:36" x14ac:dyDescent="0.3">
      <c r="A3112" t="s">
        <v>7680</v>
      </c>
      <c r="B3112" s="33">
        <v>46022</v>
      </c>
      <c r="C3112" t="s">
        <v>99</v>
      </c>
      <c r="D3112" t="s">
        <v>7681</v>
      </c>
      <c r="E3112" t="s">
        <v>181</v>
      </c>
      <c r="F3112" t="s">
        <v>178</v>
      </c>
      <c r="G3112" t="s">
        <v>159</v>
      </c>
      <c r="H3112" t="s">
        <v>157</v>
      </c>
      <c r="I3112">
        <v>1007</v>
      </c>
      <c r="J3112" t="s">
        <v>605</v>
      </c>
      <c r="K3112" t="s">
        <v>1518</v>
      </c>
      <c r="L3112" t="s">
        <v>3642</v>
      </c>
      <c r="M3112" t="s">
        <v>1828</v>
      </c>
      <c r="N3112">
        <v>140</v>
      </c>
      <c r="O3112">
        <v>20</v>
      </c>
      <c r="P3112">
        <v>51</v>
      </c>
      <c r="Q3112" t="s">
        <v>76</v>
      </c>
      <c r="R3112" t="s">
        <v>238</v>
      </c>
      <c r="S3112" t="s">
        <v>239</v>
      </c>
      <c r="T3112">
        <v>150</v>
      </c>
      <c r="U3112">
        <v>133</v>
      </c>
      <c r="V3112">
        <v>88.67</v>
      </c>
      <c r="W3112" t="s">
        <v>133</v>
      </c>
      <c r="X3112">
        <v>3845</v>
      </c>
      <c r="Y3112">
        <v>511385</v>
      </c>
      <c r="Z3112">
        <v>48811</v>
      </c>
      <c r="AA3112">
        <v>86716</v>
      </c>
      <c r="AB3112">
        <v>646912</v>
      </c>
      <c r="AC3112">
        <v>510216</v>
      </c>
      <c r="AD3112">
        <v>136696</v>
      </c>
      <c r="AE3112" t="s">
        <v>81</v>
      </c>
      <c r="AF3112" t="s">
        <v>75</v>
      </c>
      <c r="AG3112" t="s">
        <v>240</v>
      </c>
      <c r="AH3112" t="s">
        <v>146</v>
      </c>
      <c r="AI3112" t="s">
        <v>139</v>
      </c>
      <c r="AJ3112" t="str">
        <f t="shared" si="48"/>
        <v>Dec</v>
      </c>
    </row>
    <row r="3113" spans="1:36" x14ac:dyDescent="0.3">
      <c r="A3113" t="s">
        <v>7682</v>
      </c>
      <c r="B3113" s="33">
        <v>45931</v>
      </c>
      <c r="C3113" t="s">
        <v>93</v>
      </c>
      <c r="D3113" t="s">
        <v>6649</v>
      </c>
      <c r="E3113" t="s">
        <v>177</v>
      </c>
      <c r="F3113" t="s">
        <v>179</v>
      </c>
      <c r="G3113" t="s">
        <v>162</v>
      </c>
      <c r="H3113" t="s">
        <v>166</v>
      </c>
      <c r="I3113">
        <v>2258</v>
      </c>
      <c r="J3113" t="s">
        <v>554</v>
      </c>
      <c r="K3113" t="s">
        <v>1766</v>
      </c>
      <c r="L3113" t="s">
        <v>1240</v>
      </c>
      <c r="M3113" t="s">
        <v>584</v>
      </c>
      <c r="N3113">
        <v>301</v>
      </c>
      <c r="O3113">
        <v>63</v>
      </c>
      <c r="P3113">
        <v>51</v>
      </c>
      <c r="Q3113" t="s">
        <v>76</v>
      </c>
      <c r="R3113" t="s">
        <v>238</v>
      </c>
      <c r="S3113" t="s">
        <v>239</v>
      </c>
      <c r="T3113">
        <v>220</v>
      </c>
      <c r="U3113">
        <v>185</v>
      </c>
      <c r="V3113">
        <v>84.09</v>
      </c>
      <c r="W3113" t="s">
        <v>133</v>
      </c>
      <c r="X3113">
        <v>6677</v>
      </c>
      <c r="Y3113">
        <v>1235245</v>
      </c>
      <c r="Z3113">
        <v>33485</v>
      </c>
      <c r="AA3113">
        <v>75850</v>
      </c>
      <c r="AB3113">
        <v>1344580</v>
      </c>
      <c r="AC3113">
        <v>856870</v>
      </c>
      <c r="AD3113">
        <v>487710</v>
      </c>
      <c r="AE3113" t="s">
        <v>78</v>
      </c>
      <c r="AF3113" t="s">
        <v>72</v>
      </c>
      <c r="AG3113" t="s">
        <v>240</v>
      </c>
      <c r="AH3113" t="s">
        <v>144</v>
      </c>
      <c r="AI3113" t="s">
        <v>140</v>
      </c>
      <c r="AJ3113" t="str">
        <f t="shared" si="48"/>
        <v>Oct</v>
      </c>
    </row>
    <row r="3114" spans="1:36" x14ac:dyDescent="0.3">
      <c r="A3114" t="s">
        <v>7683</v>
      </c>
      <c r="B3114" s="33">
        <v>45973</v>
      </c>
      <c r="C3114" t="s">
        <v>98</v>
      </c>
      <c r="D3114" t="s">
        <v>7684</v>
      </c>
      <c r="E3114" t="s">
        <v>176</v>
      </c>
      <c r="F3114" t="s">
        <v>181</v>
      </c>
      <c r="G3114" t="s">
        <v>156</v>
      </c>
      <c r="H3114" t="s">
        <v>159</v>
      </c>
      <c r="I3114">
        <v>724</v>
      </c>
      <c r="J3114" t="s">
        <v>342</v>
      </c>
      <c r="K3114" t="s">
        <v>751</v>
      </c>
      <c r="L3114" t="s">
        <v>3664</v>
      </c>
      <c r="M3114" t="s">
        <v>1212</v>
      </c>
      <c r="N3114">
        <v>102</v>
      </c>
      <c r="O3114">
        <v>38</v>
      </c>
      <c r="P3114">
        <v>49</v>
      </c>
      <c r="Q3114" t="s">
        <v>76</v>
      </c>
      <c r="R3114" t="s">
        <v>238</v>
      </c>
      <c r="S3114" t="s">
        <v>239</v>
      </c>
      <c r="T3114">
        <v>189</v>
      </c>
      <c r="U3114">
        <v>161</v>
      </c>
      <c r="V3114">
        <v>85.19</v>
      </c>
      <c r="W3114" t="s">
        <v>133</v>
      </c>
      <c r="X3114">
        <v>2923</v>
      </c>
      <c r="Y3114">
        <v>470603</v>
      </c>
      <c r="Z3114">
        <v>64239</v>
      </c>
      <c r="AA3114">
        <v>63434</v>
      </c>
      <c r="AB3114">
        <v>598276</v>
      </c>
      <c r="AC3114">
        <v>503807</v>
      </c>
      <c r="AD3114">
        <v>94469</v>
      </c>
      <c r="AE3114" t="s">
        <v>81</v>
      </c>
      <c r="AF3114" t="s">
        <v>81</v>
      </c>
      <c r="AG3114" t="s">
        <v>240</v>
      </c>
      <c r="AH3114" t="s">
        <v>147</v>
      </c>
      <c r="AI3114" t="s">
        <v>138</v>
      </c>
      <c r="AJ3114" t="str">
        <f t="shared" si="48"/>
        <v>Nov</v>
      </c>
    </row>
    <row r="3115" spans="1:36" x14ac:dyDescent="0.3">
      <c r="A3115" t="s">
        <v>7685</v>
      </c>
      <c r="B3115" s="33">
        <v>45878</v>
      </c>
      <c r="C3115" t="s">
        <v>93</v>
      </c>
      <c r="D3115" t="s">
        <v>7686</v>
      </c>
      <c r="E3115" t="s">
        <v>180</v>
      </c>
      <c r="F3115" t="s">
        <v>179</v>
      </c>
      <c r="G3115" t="s">
        <v>160</v>
      </c>
      <c r="H3115" t="s">
        <v>166</v>
      </c>
      <c r="I3115">
        <v>1876</v>
      </c>
      <c r="J3115" t="s">
        <v>682</v>
      </c>
      <c r="K3115" t="s">
        <v>2788</v>
      </c>
      <c r="L3115" t="s">
        <v>2273</v>
      </c>
      <c r="M3115" t="s">
        <v>2503</v>
      </c>
      <c r="N3115">
        <v>229</v>
      </c>
      <c r="O3115">
        <v>31</v>
      </c>
      <c r="P3115">
        <v>36</v>
      </c>
      <c r="Q3115" t="s">
        <v>76</v>
      </c>
      <c r="R3115" t="s">
        <v>238</v>
      </c>
      <c r="S3115" t="s">
        <v>239</v>
      </c>
      <c r="T3115">
        <v>180</v>
      </c>
      <c r="U3115">
        <v>135</v>
      </c>
      <c r="V3115">
        <v>75</v>
      </c>
      <c r="W3115" t="s">
        <v>134</v>
      </c>
      <c r="X3115">
        <v>4144</v>
      </c>
      <c r="Y3115">
        <v>559440</v>
      </c>
      <c r="Z3115">
        <v>57375</v>
      </c>
      <c r="AA3115">
        <v>69795</v>
      </c>
      <c r="AB3115">
        <v>686610</v>
      </c>
      <c r="AC3115">
        <v>409453</v>
      </c>
      <c r="AD3115">
        <v>277157</v>
      </c>
      <c r="AE3115" t="s">
        <v>81</v>
      </c>
      <c r="AF3115" t="s">
        <v>72</v>
      </c>
      <c r="AG3115" t="s">
        <v>240</v>
      </c>
      <c r="AH3115" t="s">
        <v>144</v>
      </c>
      <c r="AI3115" t="s">
        <v>138</v>
      </c>
      <c r="AJ3115" t="str">
        <f t="shared" si="48"/>
        <v>Aug</v>
      </c>
    </row>
    <row r="3116" spans="1:36" x14ac:dyDescent="0.3">
      <c r="A3116" t="s">
        <v>7687</v>
      </c>
      <c r="B3116" s="33">
        <v>45695</v>
      </c>
      <c r="C3116" t="s">
        <v>93</v>
      </c>
      <c r="D3116" t="s">
        <v>7688</v>
      </c>
      <c r="E3116" t="s">
        <v>180</v>
      </c>
      <c r="F3116" t="s">
        <v>173</v>
      </c>
      <c r="G3116" t="s">
        <v>160</v>
      </c>
      <c r="H3116" t="s">
        <v>161</v>
      </c>
      <c r="I3116">
        <v>1116</v>
      </c>
      <c r="J3116" t="s">
        <v>275</v>
      </c>
      <c r="K3116" t="s">
        <v>1740</v>
      </c>
      <c r="L3116" t="s">
        <v>626</v>
      </c>
      <c r="M3116" t="s">
        <v>1163</v>
      </c>
      <c r="N3116">
        <v>178</v>
      </c>
      <c r="O3116">
        <v>0</v>
      </c>
      <c r="P3116">
        <v>15</v>
      </c>
      <c r="Q3116" t="s">
        <v>73</v>
      </c>
      <c r="R3116" t="s">
        <v>238</v>
      </c>
      <c r="S3116" t="s">
        <v>239</v>
      </c>
      <c r="T3116">
        <v>220</v>
      </c>
      <c r="U3116">
        <v>215</v>
      </c>
      <c r="V3116">
        <v>97.73</v>
      </c>
      <c r="W3116" t="s">
        <v>135</v>
      </c>
      <c r="X3116">
        <v>7522</v>
      </c>
      <c r="Y3116">
        <v>1617230</v>
      </c>
      <c r="Z3116">
        <v>41925</v>
      </c>
      <c r="AA3116">
        <v>144695</v>
      </c>
      <c r="AB3116">
        <v>1803850</v>
      </c>
      <c r="AC3116">
        <v>1249874</v>
      </c>
      <c r="AD3116">
        <v>553976</v>
      </c>
      <c r="AE3116" t="s">
        <v>81</v>
      </c>
      <c r="AF3116" t="s">
        <v>78</v>
      </c>
      <c r="AG3116" t="s">
        <v>240</v>
      </c>
      <c r="AH3116" t="s">
        <v>146</v>
      </c>
      <c r="AI3116" t="s">
        <v>139</v>
      </c>
      <c r="AJ3116" t="str">
        <f t="shared" si="48"/>
        <v>Feb</v>
      </c>
    </row>
    <row r="3117" spans="1:36" x14ac:dyDescent="0.3">
      <c r="A3117" t="s">
        <v>7689</v>
      </c>
      <c r="B3117" s="33">
        <v>45994</v>
      </c>
      <c r="C3117" t="s">
        <v>95</v>
      </c>
      <c r="D3117" t="s">
        <v>7690</v>
      </c>
      <c r="E3117" t="s">
        <v>173</v>
      </c>
      <c r="F3117" t="s">
        <v>175</v>
      </c>
      <c r="G3117" t="s">
        <v>161</v>
      </c>
      <c r="H3117" t="s">
        <v>163</v>
      </c>
      <c r="I3117">
        <v>1828</v>
      </c>
      <c r="J3117" t="s">
        <v>572</v>
      </c>
      <c r="K3117" t="s">
        <v>479</v>
      </c>
      <c r="L3117" t="s">
        <v>447</v>
      </c>
      <c r="M3117" t="s">
        <v>1373</v>
      </c>
      <c r="N3117">
        <v>238</v>
      </c>
      <c r="O3117">
        <v>0</v>
      </c>
      <c r="P3117">
        <v>12</v>
      </c>
      <c r="Q3117" t="s">
        <v>73</v>
      </c>
      <c r="R3117" t="s">
        <v>238</v>
      </c>
      <c r="S3117" t="s">
        <v>239</v>
      </c>
      <c r="T3117">
        <v>189</v>
      </c>
      <c r="U3117">
        <v>100</v>
      </c>
      <c r="V3117">
        <v>52.91</v>
      </c>
      <c r="W3117" t="s">
        <v>133</v>
      </c>
      <c r="X3117">
        <v>6532</v>
      </c>
      <c r="Y3117">
        <v>653200</v>
      </c>
      <c r="Z3117">
        <v>49700</v>
      </c>
      <c r="AA3117">
        <v>65500</v>
      </c>
      <c r="AB3117">
        <v>768400</v>
      </c>
      <c r="AC3117">
        <v>566793</v>
      </c>
      <c r="AD3117">
        <v>201607</v>
      </c>
      <c r="AE3117" t="s">
        <v>78</v>
      </c>
      <c r="AF3117" t="s">
        <v>75</v>
      </c>
      <c r="AG3117" t="s">
        <v>240</v>
      </c>
      <c r="AH3117" t="s">
        <v>147</v>
      </c>
      <c r="AI3117" t="s">
        <v>139</v>
      </c>
      <c r="AJ3117" t="str">
        <f t="shared" si="48"/>
        <v>Dec</v>
      </c>
    </row>
    <row r="3118" spans="1:36" x14ac:dyDescent="0.3">
      <c r="A3118" t="s">
        <v>7691</v>
      </c>
      <c r="B3118" s="33">
        <v>45659</v>
      </c>
      <c r="C3118" t="s">
        <v>96</v>
      </c>
      <c r="D3118" t="s">
        <v>7692</v>
      </c>
      <c r="E3118" t="s">
        <v>174</v>
      </c>
      <c r="F3118" t="s">
        <v>178</v>
      </c>
      <c r="G3118" t="s">
        <v>158</v>
      </c>
      <c r="H3118" t="s">
        <v>157</v>
      </c>
      <c r="I3118">
        <v>1375</v>
      </c>
      <c r="J3118" t="s">
        <v>615</v>
      </c>
      <c r="K3118" t="s">
        <v>1096</v>
      </c>
      <c r="L3118" t="s">
        <v>2421</v>
      </c>
      <c r="M3118" t="s">
        <v>2775</v>
      </c>
      <c r="N3118">
        <v>185</v>
      </c>
      <c r="O3118">
        <v>24</v>
      </c>
      <c r="P3118">
        <v>14</v>
      </c>
      <c r="Q3118" t="s">
        <v>73</v>
      </c>
      <c r="R3118" t="s">
        <v>238</v>
      </c>
      <c r="S3118" t="s">
        <v>239</v>
      </c>
      <c r="T3118">
        <v>150</v>
      </c>
      <c r="U3118">
        <v>134</v>
      </c>
      <c r="V3118">
        <v>89.33</v>
      </c>
      <c r="W3118" t="s">
        <v>133</v>
      </c>
      <c r="X3118">
        <v>6565</v>
      </c>
      <c r="Y3118">
        <v>879710</v>
      </c>
      <c r="Z3118">
        <v>48374</v>
      </c>
      <c r="AA3118">
        <v>86832</v>
      </c>
      <c r="AB3118">
        <v>1014916</v>
      </c>
      <c r="AC3118">
        <v>589480</v>
      </c>
      <c r="AD3118">
        <v>425436</v>
      </c>
      <c r="AE3118" t="s">
        <v>78</v>
      </c>
      <c r="AF3118" t="s">
        <v>75</v>
      </c>
      <c r="AG3118" t="s">
        <v>240</v>
      </c>
      <c r="AH3118" t="s">
        <v>144</v>
      </c>
      <c r="AI3118" t="s">
        <v>139</v>
      </c>
      <c r="AJ3118" t="str">
        <f t="shared" si="48"/>
        <v>Jan</v>
      </c>
    </row>
    <row r="3119" spans="1:36" x14ac:dyDescent="0.3">
      <c r="A3119" t="s">
        <v>7693</v>
      </c>
      <c r="B3119" s="33">
        <v>45679</v>
      </c>
      <c r="C3119" t="s">
        <v>95</v>
      </c>
      <c r="D3119" t="s">
        <v>7694</v>
      </c>
      <c r="E3119" t="s">
        <v>177</v>
      </c>
      <c r="F3119" t="s">
        <v>181</v>
      </c>
      <c r="G3119" t="s">
        <v>162</v>
      </c>
      <c r="H3119" t="s">
        <v>159</v>
      </c>
      <c r="I3119">
        <v>2073</v>
      </c>
      <c r="J3119" t="s">
        <v>482</v>
      </c>
      <c r="K3119" t="s">
        <v>7695</v>
      </c>
      <c r="L3119" t="s">
        <v>244</v>
      </c>
      <c r="M3119" t="s">
        <v>7696</v>
      </c>
      <c r="N3119">
        <v>315</v>
      </c>
      <c r="O3119">
        <v>19</v>
      </c>
      <c r="P3119">
        <v>43</v>
      </c>
      <c r="Q3119" t="s">
        <v>76</v>
      </c>
      <c r="R3119" t="s">
        <v>238</v>
      </c>
      <c r="S3119" t="s">
        <v>239</v>
      </c>
      <c r="T3119">
        <v>150</v>
      </c>
      <c r="U3119">
        <v>125</v>
      </c>
      <c r="V3119">
        <v>83.33</v>
      </c>
      <c r="W3119" t="s">
        <v>133</v>
      </c>
      <c r="X3119">
        <v>10899</v>
      </c>
      <c r="Y3119">
        <v>1362375</v>
      </c>
      <c r="Z3119">
        <v>66875</v>
      </c>
      <c r="AA3119">
        <v>36375</v>
      </c>
      <c r="AB3119">
        <v>1465625</v>
      </c>
      <c r="AC3119">
        <v>1126121</v>
      </c>
      <c r="AD3119">
        <v>339504</v>
      </c>
      <c r="AE3119" t="s">
        <v>78</v>
      </c>
      <c r="AF3119" t="s">
        <v>81</v>
      </c>
      <c r="AG3119" t="s">
        <v>240</v>
      </c>
      <c r="AH3119" t="s">
        <v>144</v>
      </c>
      <c r="AI3119" t="s">
        <v>139</v>
      </c>
      <c r="AJ3119" t="str">
        <f t="shared" si="48"/>
        <v>Jan</v>
      </c>
    </row>
    <row r="3120" spans="1:36" x14ac:dyDescent="0.3">
      <c r="A3120" t="s">
        <v>7697</v>
      </c>
      <c r="B3120" s="33">
        <v>45722</v>
      </c>
      <c r="C3120" t="s">
        <v>95</v>
      </c>
      <c r="D3120" t="s">
        <v>7698</v>
      </c>
      <c r="E3120" t="s">
        <v>175</v>
      </c>
      <c r="F3120" t="s">
        <v>174</v>
      </c>
      <c r="G3120" t="s">
        <v>163</v>
      </c>
      <c r="H3120" t="s">
        <v>158</v>
      </c>
      <c r="I3120">
        <v>2369</v>
      </c>
      <c r="J3120" t="s">
        <v>357</v>
      </c>
      <c r="K3120" t="s">
        <v>2029</v>
      </c>
      <c r="L3120" t="s">
        <v>2072</v>
      </c>
      <c r="M3120" t="s">
        <v>2029</v>
      </c>
      <c r="N3120">
        <v>278</v>
      </c>
      <c r="O3120">
        <v>4</v>
      </c>
      <c r="P3120">
        <v>-1</v>
      </c>
      <c r="Q3120" t="s">
        <v>73</v>
      </c>
      <c r="R3120" t="s">
        <v>238</v>
      </c>
      <c r="S3120" t="s">
        <v>239</v>
      </c>
      <c r="T3120">
        <v>189</v>
      </c>
      <c r="U3120">
        <v>147</v>
      </c>
      <c r="V3120">
        <v>77.78</v>
      </c>
      <c r="W3120" t="s">
        <v>133</v>
      </c>
      <c r="X3120">
        <v>9306</v>
      </c>
      <c r="Y3120">
        <v>1367982</v>
      </c>
      <c r="Z3120">
        <v>34251</v>
      </c>
      <c r="AA3120">
        <v>49539</v>
      </c>
      <c r="AB3120">
        <v>1451772</v>
      </c>
      <c r="AC3120">
        <v>863705</v>
      </c>
      <c r="AD3120">
        <v>588067</v>
      </c>
      <c r="AE3120" t="s">
        <v>75</v>
      </c>
      <c r="AF3120" t="s">
        <v>78</v>
      </c>
      <c r="AG3120" t="s">
        <v>240</v>
      </c>
      <c r="AH3120" t="s">
        <v>145</v>
      </c>
      <c r="AI3120" t="s">
        <v>139</v>
      </c>
      <c r="AJ3120" t="str">
        <f t="shared" si="48"/>
        <v>Mar</v>
      </c>
    </row>
    <row r="3121" spans="1:36" x14ac:dyDescent="0.3">
      <c r="A3121" t="s">
        <v>7699</v>
      </c>
      <c r="B3121" s="33">
        <v>45849</v>
      </c>
      <c r="C3121" t="s">
        <v>98</v>
      </c>
      <c r="D3121" t="s">
        <v>7700</v>
      </c>
      <c r="E3121" t="s">
        <v>175</v>
      </c>
      <c r="F3121" t="s">
        <v>177</v>
      </c>
      <c r="G3121" t="s">
        <v>163</v>
      </c>
      <c r="H3121" t="s">
        <v>162</v>
      </c>
      <c r="I3121">
        <v>1672</v>
      </c>
      <c r="J3121" t="s">
        <v>633</v>
      </c>
      <c r="K3121" t="s">
        <v>474</v>
      </c>
      <c r="L3121" t="s">
        <v>1500</v>
      </c>
      <c r="M3121" t="s">
        <v>325</v>
      </c>
      <c r="N3121">
        <v>255</v>
      </c>
      <c r="O3121">
        <v>39</v>
      </c>
      <c r="P3121">
        <v>30</v>
      </c>
      <c r="Q3121" t="s">
        <v>73</v>
      </c>
      <c r="R3121" t="s">
        <v>238</v>
      </c>
      <c r="S3121" t="s">
        <v>239</v>
      </c>
      <c r="T3121">
        <v>189</v>
      </c>
      <c r="U3121">
        <v>145</v>
      </c>
      <c r="V3121">
        <v>76.72</v>
      </c>
      <c r="W3121" t="s">
        <v>133</v>
      </c>
      <c r="X3121">
        <v>4061</v>
      </c>
      <c r="Y3121">
        <v>588845</v>
      </c>
      <c r="Z3121">
        <v>78445</v>
      </c>
      <c r="AA3121">
        <v>91640</v>
      </c>
      <c r="AB3121">
        <v>758930</v>
      </c>
      <c r="AC3121">
        <v>445898</v>
      </c>
      <c r="AD3121">
        <v>313032</v>
      </c>
      <c r="AE3121" t="s">
        <v>75</v>
      </c>
      <c r="AF3121" t="s">
        <v>78</v>
      </c>
      <c r="AG3121" t="s">
        <v>240</v>
      </c>
      <c r="AH3121" t="s">
        <v>144</v>
      </c>
      <c r="AI3121" t="s">
        <v>138</v>
      </c>
      <c r="AJ3121" t="str">
        <f t="shared" si="48"/>
        <v>Jul</v>
      </c>
    </row>
    <row r="3122" spans="1:36" x14ac:dyDescent="0.3">
      <c r="A3122" t="s">
        <v>7701</v>
      </c>
      <c r="B3122" s="33">
        <v>45721</v>
      </c>
      <c r="C3122" t="s">
        <v>95</v>
      </c>
      <c r="D3122" t="s">
        <v>7702</v>
      </c>
      <c r="E3122" t="s">
        <v>180</v>
      </c>
      <c r="F3122" t="s">
        <v>173</v>
      </c>
      <c r="G3122" t="s">
        <v>160</v>
      </c>
      <c r="H3122" t="s">
        <v>161</v>
      </c>
      <c r="I3122">
        <v>644</v>
      </c>
      <c r="J3122" t="s">
        <v>514</v>
      </c>
      <c r="K3122" t="s">
        <v>1893</v>
      </c>
      <c r="L3122" t="s">
        <v>556</v>
      </c>
      <c r="M3122" t="s">
        <v>715</v>
      </c>
      <c r="N3122">
        <v>106</v>
      </c>
      <c r="O3122">
        <v>7</v>
      </c>
      <c r="P3122">
        <v>16</v>
      </c>
      <c r="Q3122" t="s">
        <v>73</v>
      </c>
      <c r="R3122" t="s">
        <v>238</v>
      </c>
      <c r="S3122" t="s">
        <v>239</v>
      </c>
      <c r="T3122">
        <v>180</v>
      </c>
      <c r="U3122">
        <v>159</v>
      </c>
      <c r="V3122">
        <v>88.33</v>
      </c>
      <c r="W3122" t="s">
        <v>133</v>
      </c>
      <c r="X3122">
        <v>7634</v>
      </c>
      <c r="Y3122">
        <v>1213806</v>
      </c>
      <c r="Z3122">
        <v>51198</v>
      </c>
      <c r="AA3122">
        <v>55968</v>
      </c>
      <c r="AB3122">
        <v>1320972</v>
      </c>
      <c r="AC3122">
        <v>870691</v>
      </c>
      <c r="AD3122">
        <v>450281</v>
      </c>
      <c r="AE3122" t="s">
        <v>81</v>
      </c>
      <c r="AF3122" t="s">
        <v>78</v>
      </c>
      <c r="AG3122" t="s">
        <v>240</v>
      </c>
      <c r="AH3122" t="s">
        <v>144</v>
      </c>
      <c r="AI3122" t="s">
        <v>139</v>
      </c>
      <c r="AJ3122" t="str">
        <f t="shared" si="48"/>
        <v>Mar</v>
      </c>
    </row>
    <row r="3123" spans="1:36" x14ac:dyDescent="0.3">
      <c r="A3123" t="s">
        <v>7703</v>
      </c>
      <c r="B3123" s="33">
        <v>45737</v>
      </c>
      <c r="C3123" t="s">
        <v>93</v>
      </c>
      <c r="D3123" t="s">
        <v>7704</v>
      </c>
      <c r="E3123" t="s">
        <v>179</v>
      </c>
      <c r="F3123" t="s">
        <v>181</v>
      </c>
      <c r="G3123" t="s">
        <v>166</v>
      </c>
      <c r="H3123" t="s">
        <v>159</v>
      </c>
      <c r="I3123">
        <v>1343</v>
      </c>
      <c r="J3123" t="s">
        <v>731</v>
      </c>
      <c r="K3123" t="s">
        <v>6435</v>
      </c>
      <c r="L3123" t="s">
        <v>626</v>
      </c>
      <c r="M3123" t="s">
        <v>6435</v>
      </c>
      <c r="N3123">
        <v>175</v>
      </c>
      <c r="O3123">
        <v>0</v>
      </c>
      <c r="P3123">
        <v>-10</v>
      </c>
      <c r="Q3123" t="s">
        <v>70</v>
      </c>
      <c r="R3123" t="s">
        <v>238</v>
      </c>
      <c r="S3123" t="s">
        <v>239</v>
      </c>
      <c r="T3123">
        <v>189</v>
      </c>
      <c r="U3123">
        <v>160</v>
      </c>
      <c r="V3123">
        <v>84.66</v>
      </c>
      <c r="W3123" t="s">
        <v>135</v>
      </c>
      <c r="X3123">
        <v>10237</v>
      </c>
      <c r="Y3123">
        <v>1637920</v>
      </c>
      <c r="Z3123">
        <v>31680</v>
      </c>
      <c r="AA3123">
        <v>21280</v>
      </c>
      <c r="AB3123">
        <v>1690880</v>
      </c>
      <c r="AC3123">
        <v>1365966</v>
      </c>
      <c r="AD3123">
        <v>324914</v>
      </c>
      <c r="AE3123" t="s">
        <v>72</v>
      </c>
      <c r="AF3123" t="s">
        <v>81</v>
      </c>
      <c r="AG3123" t="s">
        <v>240</v>
      </c>
      <c r="AH3123" t="s">
        <v>147</v>
      </c>
      <c r="AI3123" t="s">
        <v>140</v>
      </c>
      <c r="AJ3123" t="str">
        <f t="shared" si="48"/>
        <v>Mar</v>
      </c>
    </row>
    <row r="3124" spans="1:36" x14ac:dyDescent="0.3">
      <c r="A3124" t="s">
        <v>7705</v>
      </c>
      <c r="B3124" s="33">
        <v>45814</v>
      </c>
      <c r="C3124" t="s">
        <v>93</v>
      </c>
      <c r="D3124" t="s">
        <v>7706</v>
      </c>
      <c r="E3124" t="s">
        <v>173</v>
      </c>
      <c r="F3124" t="s">
        <v>178</v>
      </c>
      <c r="G3124" t="s">
        <v>161</v>
      </c>
      <c r="H3124" t="s">
        <v>157</v>
      </c>
      <c r="I3124">
        <v>1539</v>
      </c>
      <c r="J3124" t="s">
        <v>266</v>
      </c>
      <c r="K3124" t="s">
        <v>686</v>
      </c>
      <c r="L3124" t="s">
        <v>310</v>
      </c>
      <c r="M3124" t="s">
        <v>5202</v>
      </c>
      <c r="N3124">
        <v>190</v>
      </c>
      <c r="O3124">
        <v>0</v>
      </c>
      <c r="P3124">
        <v>38</v>
      </c>
      <c r="Q3124" t="s">
        <v>76</v>
      </c>
      <c r="R3124" t="s">
        <v>238</v>
      </c>
      <c r="S3124" t="s">
        <v>239</v>
      </c>
      <c r="T3124">
        <v>180</v>
      </c>
      <c r="U3124">
        <v>158</v>
      </c>
      <c r="V3124">
        <v>87.78</v>
      </c>
      <c r="W3124" t="s">
        <v>133</v>
      </c>
      <c r="X3124">
        <v>4233</v>
      </c>
      <c r="Y3124">
        <v>668814</v>
      </c>
      <c r="Z3124">
        <v>39500</v>
      </c>
      <c r="AA3124">
        <v>109336</v>
      </c>
      <c r="AB3124">
        <v>817650</v>
      </c>
      <c r="AC3124">
        <v>613625</v>
      </c>
      <c r="AD3124">
        <v>204025</v>
      </c>
      <c r="AE3124" t="s">
        <v>78</v>
      </c>
      <c r="AF3124" t="s">
        <v>75</v>
      </c>
      <c r="AG3124" t="s">
        <v>240</v>
      </c>
      <c r="AH3124" t="s">
        <v>144</v>
      </c>
      <c r="AI3124" t="s">
        <v>139</v>
      </c>
      <c r="AJ3124" t="str">
        <f t="shared" si="48"/>
        <v>Jun</v>
      </c>
    </row>
    <row r="3125" spans="1:36" x14ac:dyDescent="0.3">
      <c r="A3125" t="s">
        <v>7707</v>
      </c>
      <c r="B3125" s="33">
        <v>45996</v>
      </c>
      <c r="C3125" t="s">
        <v>95</v>
      </c>
      <c r="D3125" t="s">
        <v>7708</v>
      </c>
      <c r="E3125" t="s">
        <v>177</v>
      </c>
      <c r="F3125" t="s">
        <v>179</v>
      </c>
      <c r="G3125" t="s">
        <v>162</v>
      </c>
      <c r="H3125" t="s">
        <v>166</v>
      </c>
      <c r="I3125">
        <v>595</v>
      </c>
      <c r="J3125" t="s">
        <v>264</v>
      </c>
      <c r="K3125" t="s">
        <v>636</v>
      </c>
      <c r="L3125" t="s">
        <v>759</v>
      </c>
      <c r="M3125" t="s">
        <v>2357</v>
      </c>
      <c r="N3125">
        <v>90</v>
      </c>
      <c r="O3125">
        <v>66</v>
      </c>
      <c r="P3125">
        <v>50</v>
      </c>
      <c r="Q3125" t="s">
        <v>76</v>
      </c>
      <c r="R3125" t="s">
        <v>238</v>
      </c>
      <c r="S3125" t="s">
        <v>239</v>
      </c>
      <c r="T3125">
        <v>180</v>
      </c>
      <c r="U3125">
        <v>165</v>
      </c>
      <c r="V3125">
        <v>91.67</v>
      </c>
      <c r="W3125" t="s">
        <v>134</v>
      </c>
      <c r="X3125">
        <v>9242</v>
      </c>
      <c r="Y3125">
        <v>1524930</v>
      </c>
      <c r="Z3125">
        <v>43230</v>
      </c>
      <c r="AA3125">
        <v>99495</v>
      </c>
      <c r="AB3125">
        <v>1667655</v>
      </c>
      <c r="AC3125">
        <v>1001001</v>
      </c>
      <c r="AD3125">
        <v>666654</v>
      </c>
      <c r="AE3125" t="s">
        <v>78</v>
      </c>
      <c r="AF3125" t="s">
        <v>72</v>
      </c>
      <c r="AG3125" t="s">
        <v>240</v>
      </c>
      <c r="AH3125" t="s">
        <v>144</v>
      </c>
      <c r="AI3125" t="s">
        <v>139</v>
      </c>
      <c r="AJ3125" t="str">
        <f t="shared" si="48"/>
        <v>Dec</v>
      </c>
    </row>
    <row r="3126" spans="1:36" x14ac:dyDescent="0.3">
      <c r="A3126" t="s">
        <v>7709</v>
      </c>
      <c r="B3126" s="33">
        <v>45892</v>
      </c>
      <c r="C3126" t="s">
        <v>95</v>
      </c>
      <c r="D3126" t="s">
        <v>7710</v>
      </c>
      <c r="E3126" t="s">
        <v>176</v>
      </c>
      <c r="F3126" t="s">
        <v>179</v>
      </c>
      <c r="G3126" t="s">
        <v>156</v>
      </c>
      <c r="H3126" t="s">
        <v>166</v>
      </c>
      <c r="I3126">
        <v>2119</v>
      </c>
      <c r="J3126" t="s">
        <v>459</v>
      </c>
      <c r="K3126" t="s">
        <v>1447</v>
      </c>
      <c r="L3126" t="s">
        <v>985</v>
      </c>
      <c r="M3126" t="s">
        <v>1447</v>
      </c>
      <c r="N3126">
        <v>260</v>
      </c>
      <c r="O3126">
        <v>7</v>
      </c>
      <c r="P3126">
        <v>-3</v>
      </c>
      <c r="Q3126" t="s">
        <v>73</v>
      </c>
      <c r="R3126" t="s">
        <v>238</v>
      </c>
      <c r="S3126" t="s">
        <v>239</v>
      </c>
      <c r="T3126">
        <v>220</v>
      </c>
      <c r="U3126">
        <v>164</v>
      </c>
      <c r="V3126">
        <v>74.55</v>
      </c>
      <c r="W3126" t="s">
        <v>133</v>
      </c>
      <c r="X3126">
        <v>8916</v>
      </c>
      <c r="Y3126">
        <v>1462224</v>
      </c>
      <c r="Z3126">
        <v>70520</v>
      </c>
      <c r="AA3126">
        <v>48380</v>
      </c>
      <c r="AB3126">
        <v>1581124</v>
      </c>
      <c r="AC3126">
        <v>947236</v>
      </c>
      <c r="AD3126">
        <v>633888</v>
      </c>
      <c r="AE3126" t="s">
        <v>81</v>
      </c>
      <c r="AF3126" t="s">
        <v>72</v>
      </c>
      <c r="AG3126" t="s">
        <v>240</v>
      </c>
      <c r="AH3126" t="s">
        <v>144</v>
      </c>
      <c r="AI3126" t="s">
        <v>139</v>
      </c>
      <c r="AJ3126" t="str">
        <f t="shared" si="48"/>
        <v>Aug</v>
      </c>
    </row>
    <row r="3127" spans="1:36" x14ac:dyDescent="0.3">
      <c r="A3127" t="s">
        <v>7711</v>
      </c>
      <c r="B3127" s="33">
        <v>45844</v>
      </c>
      <c r="C3127" t="s">
        <v>99</v>
      </c>
      <c r="D3127" t="s">
        <v>7712</v>
      </c>
      <c r="E3127" t="s">
        <v>172</v>
      </c>
      <c r="F3127" t="s">
        <v>176</v>
      </c>
      <c r="G3127" t="s">
        <v>155</v>
      </c>
      <c r="H3127" t="s">
        <v>156</v>
      </c>
      <c r="I3127">
        <v>1123</v>
      </c>
      <c r="J3127" t="s">
        <v>420</v>
      </c>
      <c r="K3127" t="s">
        <v>280</v>
      </c>
      <c r="L3127" t="s">
        <v>258</v>
      </c>
      <c r="M3127" t="s">
        <v>1360</v>
      </c>
      <c r="N3127">
        <v>165</v>
      </c>
      <c r="O3127">
        <v>0</v>
      </c>
      <c r="P3127">
        <v>29</v>
      </c>
      <c r="Q3127" t="s">
        <v>73</v>
      </c>
      <c r="R3127" t="s">
        <v>238</v>
      </c>
      <c r="S3127" t="s">
        <v>239</v>
      </c>
      <c r="T3127">
        <v>186</v>
      </c>
      <c r="U3127">
        <v>143</v>
      </c>
      <c r="V3127">
        <v>76.88</v>
      </c>
      <c r="W3127" t="s">
        <v>135</v>
      </c>
      <c r="X3127">
        <v>4329</v>
      </c>
      <c r="Y3127">
        <v>619047</v>
      </c>
      <c r="Z3127">
        <v>35321</v>
      </c>
      <c r="AA3127">
        <v>108394</v>
      </c>
      <c r="AB3127">
        <v>762762</v>
      </c>
      <c r="AC3127">
        <v>458614</v>
      </c>
      <c r="AD3127">
        <v>304148</v>
      </c>
      <c r="AE3127" t="s">
        <v>81</v>
      </c>
      <c r="AF3127" t="s">
        <v>81</v>
      </c>
      <c r="AG3127" t="s">
        <v>240</v>
      </c>
      <c r="AH3127" t="s">
        <v>146</v>
      </c>
      <c r="AI3127" t="s">
        <v>139</v>
      </c>
      <c r="AJ3127" t="str">
        <f t="shared" si="48"/>
        <v>Jul</v>
      </c>
    </row>
    <row r="3128" spans="1:36" x14ac:dyDescent="0.3">
      <c r="A3128" t="s">
        <v>7713</v>
      </c>
      <c r="B3128" s="33">
        <v>45783</v>
      </c>
      <c r="C3128" t="s">
        <v>93</v>
      </c>
      <c r="D3128" t="s">
        <v>7714</v>
      </c>
      <c r="E3128" t="s">
        <v>176</v>
      </c>
      <c r="F3128" t="s">
        <v>172</v>
      </c>
      <c r="G3128" t="s">
        <v>156</v>
      </c>
      <c r="H3128" t="s">
        <v>155</v>
      </c>
      <c r="I3128">
        <v>589</v>
      </c>
      <c r="J3128" t="s">
        <v>503</v>
      </c>
      <c r="K3128" t="s">
        <v>4501</v>
      </c>
      <c r="L3128" t="s">
        <v>236</v>
      </c>
      <c r="M3128" t="s">
        <v>4501</v>
      </c>
      <c r="N3128">
        <v>95</v>
      </c>
      <c r="O3128">
        <v>0</v>
      </c>
      <c r="P3128">
        <v>-10</v>
      </c>
      <c r="Q3128" t="s">
        <v>70</v>
      </c>
      <c r="R3128" t="s">
        <v>238</v>
      </c>
      <c r="S3128" t="s">
        <v>239</v>
      </c>
      <c r="T3128">
        <v>189</v>
      </c>
      <c r="U3128">
        <v>176</v>
      </c>
      <c r="V3128">
        <v>93.12</v>
      </c>
      <c r="W3128" t="s">
        <v>133</v>
      </c>
      <c r="X3128">
        <v>8433</v>
      </c>
      <c r="Y3128">
        <v>1484208</v>
      </c>
      <c r="Z3128">
        <v>92400</v>
      </c>
      <c r="AA3128">
        <v>98208</v>
      </c>
      <c r="AB3128">
        <v>1674816</v>
      </c>
      <c r="AC3128">
        <v>989844</v>
      </c>
      <c r="AD3128">
        <v>684972</v>
      </c>
      <c r="AE3128" t="s">
        <v>81</v>
      </c>
      <c r="AF3128" t="s">
        <v>81</v>
      </c>
      <c r="AG3128" t="s">
        <v>240</v>
      </c>
      <c r="AH3128" t="s">
        <v>144</v>
      </c>
      <c r="AI3128" t="s">
        <v>139</v>
      </c>
      <c r="AJ3128" t="str">
        <f t="shared" si="48"/>
        <v>May</v>
      </c>
    </row>
    <row r="3129" spans="1:36" x14ac:dyDescent="0.3">
      <c r="A3129" t="s">
        <v>7715</v>
      </c>
      <c r="B3129" s="33">
        <v>45862</v>
      </c>
      <c r="C3129" t="s">
        <v>96</v>
      </c>
      <c r="D3129" t="s">
        <v>7716</v>
      </c>
      <c r="E3129" t="s">
        <v>175</v>
      </c>
      <c r="F3129" t="s">
        <v>178</v>
      </c>
      <c r="G3129" t="s">
        <v>163</v>
      </c>
      <c r="H3129" t="s">
        <v>157</v>
      </c>
      <c r="I3129">
        <v>1866</v>
      </c>
      <c r="J3129" t="s">
        <v>474</v>
      </c>
      <c r="K3129" t="s">
        <v>1699</v>
      </c>
      <c r="L3129" t="s">
        <v>2964</v>
      </c>
      <c r="M3129" t="s">
        <v>3293</v>
      </c>
      <c r="N3129">
        <v>222</v>
      </c>
      <c r="O3129">
        <v>26</v>
      </c>
      <c r="P3129">
        <v>22</v>
      </c>
      <c r="Q3129" t="s">
        <v>73</v>
      </c>
      <c r="R3129" t="s">
        <v>238</v>
      </c>
      <c r="S3129" t="s">
        <v>239</v>
      </c>
      <c r="T3129">
        <v>150</v>
      </c>
      <c r="U3129">
        <v>141</v>
      </c>
      <c r="V3129">
        <v>94</v>
      </c>
      <c r="W3129" t="s">
        <v>135</v>
      </c>
      <c r="X3129">
        <v>10960</v>
      </c>
      <c r="Y3129">
        <v>1545360</v>
      </c>
      <c r="Z3129">
        <v>60348</v>
      </c>
      <c r="AA3129">
        <v>108006</v>
      </c>
      <c r="AB3129">
        <v>1713714</v>
      </c>
      <c r="AC3129">
        <v>1252880</v>
      </c>
      <c r="AD3129">
        <v>460834</v>
      </c>
      <c r="AE3129" t="s">
        <v>75</v>
      </c>
      <c r="AF3129" t="s">
        <v>75</v>
      </c>
      <c r="AG3129" t="s">
        <v>240</v>
      </c>
      <c r="AH3129" t="s">
        <v>144</v>
      </c>
      <c r="AI3129" t="s">
        <v>140</v>
      </c>
      <c r="AJ3129" t="str">
        <f t="shared" si="48"/>
        <v>Jul</v>
      </c>
    </row>
    <row r="3130" spans="1:36" x14ac:dyDescent="0.3">
      <c r="A3130" t="s">
        <v>7717</v>
      </c>
      <c r="B3130" s="33">
        <v>46006</v>
      </c>
      <c r="C3130" t="s">
        <v>99</v>
      </c>
      <c r="D3130" t="s">
        <v>7718</v>
      </c>
      <c r="E3130" t="s">
        <v>176</v>
      </c>
      <c r="F3130" t="s">
        <v>173</v>
      </c>
      <c r="G3130" t="s">
        <v>156</v>
      </c>
      <c r="H3130" t="s">
        <v>161</v>
      </c>
      <c r="I3130">
        <v>2215</v>
      </c>
      <c r="J3130" t="s">
        <v>345</v>
      </c>
      <c r="K3130" t="s">
        <v>1074</v>
      </c>
      <c r="L3130" t="s">
        <v>493</v>
      </c>
      <c r="M3130" t="s">
        <v>1791</v>
      </c>
      <c r="N3130">
        <v>325</v>
      </c>
      <c r="O3130">
        <v>21</v>
      </c>
      <c r="P3130">
        <v>50</v>
      </c>
      <c r="Q3130" t="s">
        <v>76</v>
      </c>
      <c r="R3130" t="s">
        <v>238</v>
      </c>
      <c r="S3130" t="s">
        <v>239</v>
      </c>
      <c r="T3130">
        <v>220</v>
      </c>
      <c r="U3130">
        <v>188</v>
      </c>
      <c r="V3130">
        <v>85.45</v>
      </c>
      <c r="W3130" t="s">
        <v>135</v>
      </c>
      <c r="X3130">
        <v>5275</v>
      </c>
      <c r="Y3130">
        <v>991700</v>
      </c>
      <c r="Z3130">
        <v>81780</v>
      </c>
      <c r="AA3130">
        <v>78020</v>
      </c>
      <c r="AB3130">
        <v>1151500</v>
      </c>
      <c r="AC3130">
        <v>756160</v>
      </c>
      <c r="AD3130">
        <v>395340</v>
      </c>
      <c r="AE3130" t="s">
        <v>81</v>
      </c>
      <c r="AF3130" t="s">
        <v>78</v>
      </c>
      <c r="AG3130" t="s">
        <v>240</v>
      </c>
      <c r="AH3130" t="s">
        <v>146</v>
      </c>
      <c r="AI3130" t="s">
        <v>138</v>
      </c>
      <c r="AJ3130" t="str">
        <f t="shared" si="48"/>
        <v>Dec</v>
      </c>
    </row>
    <row r="3131" spans="1:36" x14ac:dyDescent="0.3">
      <c r="A3131" t="s">
        <v>7719</v>
      </c>
      <c r="B3131" s="33">
        <v>45796</v>
      </c>
      <c r="C3131" t="s">
        <v>93</v>
      </c>
      <c r="D3131" t="s">
        <v>7720</v>
      </c>
      <c r="E3131" t="s">
        <v>172</v>
      </c>
      <c r="F3131" t="s">
        <v>179</v>
      </c>
      <c r="G3131" t="s">
        <v>155</v>
      </c>
      <c r="H3131" t="s">
        <v>166</v>
      </c>
      <c r="I3131">
        <v>766</v>
      </c>
      <c r="J3131" t="s">
        <v>603</v>
      </c>
      <c r="K3131" t="s">
        <v>719</v>
      </c>
      <c r="L3131" t="s">
        <v>2752</v>
      </c>
      <c r="M3131" t="s">
        <v>2690</v>
      </c>
      <c r="N3131">
        <v>106</v>
      </c>
      <c r="O3131">
        <v>36</v>
      </c>
      <c r="P3131">
        <v>31</v>
      </c>
      <c r="Q3131" t="s">
        <v>76</v>
      </c>
      <c r="R3131" t="s">
        <v>238</v>
      </c>
      <c r="S3131" t="s">
        <v>239</v>
      </c>
      <c r="T3131">
        <v>220</v>
      </c>
      <c r="U3131">
        <v>184</v>
      </c>
      <c r="V3131">
        <v>83.64</v>
      </c>
      <c r="W3131" t="s">
        <v>133</v>
      </c>
      <c r="X3131">
        <v>7073</v>
      </c>
      <c r="Y3131">
        <v>1301432</v>
      </c>
      <c r="Z3131">
        <v>88320</v>
      </c>
      <c r="AA3131">
        <v>110952</v>
      </c>
      <c r="AB3131">
        <v>1500704</v>
      </c>
      <c r="AC3131">
        <v>1010791</v>
      </c>
      <c r="AD3131">
        <v>489913</v>
      </c>
      <c r="AE3131" t="s">
        <v>81</v>
      </c>
      <c r="AF3131" t="s">
        <v>72</v>
      </c>
      <c r="AG3131" t="s">
        <v>240</v>
      </c>
      <c r="AH3131" t="s">
        <v>146</v>
      </c>
      <c r="AI3131" t="s">
        <v>139</v>
      </c>
      <c r="AJ3131" t="str">
        <f t="shared" si="48"/>
        <v>May</v>
      </c>
    </row>
    <row r="3132" spans="1:36" x14ac:dyDescent="0.3">
      <c r="A3132" t="s">
        <v>7721</v>
      </c>
      <c r="B3132" s="33">
        <v>45881</v>
      </c>
      <c r="C3132" t="s">
        <v>93</v>
      </c>
      <c r="D3132" t="s">
        <v>7722</v>
      </c>
      <c r="E3132" t="s">
        <v>172</v>
      </c>
      <c r="F3132" t="s">
        <v>177</v>
      </c>
      <c r="G3132" t="s">
        <v>155</v>
      </c>
      <c r="H3132" t="s">
        <v>162</v>
      </c>
      <c r="I3132">
        <v>1631</v>
      </c>
      <c r="J3132" t="s">
        <v>1045</v>
      </c>
      <c r="K3132" t="s">
        <v>2169</v>
      </c>
      <c r="L3132" t="s">
        <v>849</v>
      </c>
      <c r="M3132" t="s">
        <v>708</v>
      </c>
      <c r="N3132">
        <v>233</v>
      </c>
      <c r="O3132">
        <v>18</v>
      </c>
      <c r="P3132">
        <v>12</v>
      </c>
      <c r="Q3132" t="s">
        <v>73</v>
      </c>
      <c r="R3132" t="s">
        <v>238</v>
      </c>
      <c r="S3132" t="s">
        <v>239</v>
      </c>
      <c r="T3132">
        <v>220</v>
      </c>
      <c r="U3132">
        <v>188</v>
      </c>
      <c r="V3132">
        <v>85.45</v>
      </c>
      <c r="W3132" t="s">
        <v>133</v>
      </c>
      <c r="X3132">
        <v>3771</v>
      </c>
      <c r="Y3132">
        <v>708948</v>
      </c>
      <c r="Z3132">
        <v>47564</v>
      </c>
      <c r="AA3132">
        <v>51324</v>
      </c>
      <c r="AB3132">
        <v>807836</v>
      </c>
      <c r="AC3132">
        <v>532238</v>
      </c>
      <c r="AD3132">
        <v>275598</v>
      </c>
      <c r="AE3132" t="s">
        <v>81</v>
      </c>
      <c r="AF3132" t="s">
        <v>78</v>
      </c>
      <c r="AG3132" t="s">
        <v>240</v>
      </c>
      <c r="AH3132" t="s">
        <v>144</v>
      </c>
      <c r="AI3132" t="s">
        <v>138</v>
      </c>
      <c r="AJ3132" t="str">
        <f t="shared" si="48"/>
        <v>Aug</v>
      </c>
    </row>
    <row r="3133" spans="1:36" x14ac:dyDescent="0.3">
      <c r="A3133" t="s">
        <v>7723</v>
      </c>
      <c r="B3133" s="33">
        <v>45769</v>
      </c>
      <c r="C3133" t="s">
        <v>97</v>
      </c>
      <c r="D3133" t="s">
        <v>7724</v>
      </c>
      <c r="E3133" t="s">
        <v>180</v>
      </c>
      <c r="F3133" t="s">
        <v>172</v>
      </c>
      <c r="G3133" t="s">
        <v>160</v>
      </c>
      <c r="H3133" t="s">
        <v>155</v>
      </c>
      <c r="I3133">
        <v>1118</v>
      </c>
      <c r="J3133" t="s">
        <v>469</v>
      </c>
      <c r="K3133" t="s">
        <v>513</v>
      </c>
      <c r="L3133" t="s">
        <v>4589</v>
      </c>
      <c r="M3133" t="s">
        <v>686</v>
      </c>
      <c r="N3133">
        <v>151</v>
      </c>
      <c r="O3133">
        <v>46</v>
      </c>
      <c r="P3133">
        <v>39</v>
      </c>
      <c r="Q3133" t="s">
        <v>76</v>
      </c>
      <c r="R3133" t="s">
        <v>238</v>
      </c>
      <c r="S3133" t="s">
        <v>239</v>
      </c>
      <c r="T3133">
        <v>150</v>
      </c>
      <c r="U3133">
        <v>114</v>
      </c>
      <c r="V3133">
        <v>76</v>
      </c>
      <c r="W3133" t="s">
        <v>133</v>
      </c>
      <c r="X3133">
        <v>8077</v>
      </c>
      <c r="Y3133">
        <v>920778</v>
      </c>
      <c r="Z3133">
        <v>17556</v>
      </c>
      <c r="AA3133">
        <v>67488</v>
      </c>
      <c r="AB3133">
        <v>1005822</v>
      </c>
      <c r="AC3133">
        <v>863063</v>
      </c>
      <c r="AD3133">
        <v>142759</v>
      </c>
      <c r="AE3133" t="s">
        <v>81</v>
      </c>
      <c r="AF3133" t="s">
        <v>81</v>
      </c>
      <c r="AG3133" t="s">
        <v>240</v>
      </c>
      <c r="AH3133" t="s">
        <v>144</v>
      </c>
      <c r="AI3133" t="s">
        <v>138</v>
      </c>
      <c r="AJ3133" t="str">
        <f t="shared" si="48"/>
        <v>Apr</v>
      </c>
    </row>
    <row r="3134" spans="1:36" x14ac:dyDescent="0.3">
      <c r="A3134" t="s">
        <v>7725</v>
      </c>
      <c r="B3134" s="33">
        <v>45838</v>
      </c>
      <c r="C3134" t="s">
        <v>93</v>
      </c>
      <c r="D3134" t="s">
        <v>7726</v>
      </c>
      <c r="E3134" t="s">
        <v>181</v>
      </c>
      <c r="F3134" t="s">
        <v>174</v>
      </c>
      <c r="G3134" t="s">
        <v>159</v>
      </c>
      <c r="H3134" t="s">
        <v>158</v>
      </c>
      <c r="I3134">
        <v>2327</v>
      </c>
      <c r="J3134" t="s">
        <v>1434</v>
      </c>
      <c r="K3134" t="s">
        <v>2589</v>
      </c>
      <c r="L3134" t="s">
        <v>633</v>
      </c>
      <c r="M3134" t="s">
        <v>2361</v>
      </c>
      <c r="N3134">
        <v>301</v>
      </c>
      <c r="O3134">
        <v>0</v>
      </c>
      <c r="P3134">
        <v>2</v>
      </c>
      <c r="Q3134" t="s">
        <v>70</v>
      </c>
      <c r="R3134" t="s">
        <v>238</v>
      </c>
      <c r="S3134" t="s">
        <v>239</v>
      </c>
      <c r="T3134">
        <v>189</v>
      </c>
      <c r="U3134">
        <v>138</v>
      </c>
      <c r="V3134">
        <v>73.02</v>
      </c>
      <c r="W3134" t="s">
        <v>133</v>
      </c>
      <c r="X3134">
        <v>10758</v>
      </c>
      <c r="Y3134">
        <v>1484604</v>
      </c>
      <c r="Z3134">
        <v>51750</v>
      </c>
      <c r="AA3134">
        <v>98946</v>
      </c>
      <c r="AB3134">
        <v>1635300</v>
      </c>
      <c r="AC3134">
        <v>1304973</v>
      </c>
      <c r="AD3134">
        <v>330327</v>
      </c>
      <c r="AE3134" t="s">
        <v>81</v>
      </c>
      <c r="AF3134" t="s">
        <v>78</v>
      </c>
      <c r="AG3134" t="s">
        <v>240</v>
      </c>
      <c r="AH3134" t="s">
        <v>147</v>
      </c>
      <c r="AI3134" t="s">
        <v>140</v>
      </c>
      <c r="AJ3134" t="str">
        <f t="shared" si="48"/>
        <v>Jun</v>
      </c>
    </row>
    <row r="3135" spans="1:36" x14ac:dyDescent="0.3">
      <c r="A3135" t="s">
        <v>7727</v>
      </c>
      <c r="B3135" s="33">
        <v>45706</v>
      </c>
      <c r="C3135" t="s">
        <v>93</v>
      </c>
      <c r="D3135" t="s">
        <v>7728</v>
      </c>
      <c r="E3135" t="s">
        <v>178</v>
      </c>
      <c r="F3135" t="s">
        <v>181</v>
      </c>
      <c r="G3135" t="s">
        <v>157</v>
      </c>
      <c r="H3135" t="s">
        <v>159</v>
      </c>
      <c r="I3135">
        <v>1712</v>
      </c>
      <c r="J3135" t="s">
        <v>457</v>
      </c>
      <c r="K3135" t="s">
        <v>1099</v>
      </c>
      <c r="L3135" t="s">
        <v>986</v>
      </c>
      <c r="M3135" t="s">
        <v>1099</v>
      </c>
      <c r="N3135">
        <v>218</v>
      </c>
      <c r="O3135">
        <v>19</v>
      </c>
      <c r="P3135">
        <v>-9</v>
      </c>
      <c r="Q3135" t="s">
        <v>73</v>
      </c>
      <c r="R3135" t="s">
        <v>238</v>
      </c>
      <c r="S3135" t="s">
        <v>239</v>
      </c>
      <c r="T3135">
        <v>189</v>
      </c>
      <c r="U3135">
        <v>161</v>
      </c>
      <c r="V3135">
        <v>85.19</v>
      </c>
      <c r="W3135" t="s">
        <v>133</v>
      </c>
      <c r="X3135">
        <v>10888</v>
      </c>
      <c r="Y3135">
        <v>1752968</v>
      </c>
      <c r="Z3135">
        <v>41216</v>
      </c>
      <c r="AA3135">
        <v>25921</v>
      </c>
      <c r="AB3135">
        <v>1820105</v>
      </c>
      <c r="AC3135">
        <v>1504224</v>
      </c>
      <c r="AD3135">
        <v>315881</v>
      </c>
      <c r="AE3135" t="s">
        <v>75</v>
      </c>
      <c r="AF3135" t="s">
        <v>81</v>
      </c>
      <c r="AG3135" t="s">
        <v>240</v>
      </c>
      <c r="AH3135" t="s">
        <v>145</v>
      </c>
      <c r="AI3135" t="s">
        <v>138</v>
      </c>
      <c r="AJ3135" t="str">
        <f t="shared" si="48"/>
        <v>Feb</v>
      </c>
    </row>
    <row r="3136" spans="1:36" x14ac:dyDescent="0.3">
      <c r="A3136" t="s">
        <v>7729</v>
      </c>
      <c r="B3136" s="33">
        <v>45752</v>
      </c>
      <c r="C3136" t="s">
        <v>93</v>
      </c>
      <c r="D3136" t="s">
        <v>7730</v>
      </c>
      <c r="E3136" t="s">
        <v>176</v>
      </c>
      <c r="F3136" t="s">
        <v>174</v>
      </c>
      <c r="G3136" t="s">
        <v>156</v>
      </c>
      <c r="H3136" t="s">
        <v>158</v>
      </c>
      <c r="I3136">
        <v>1019</v>
      </c>
      <c r="J3136" t="s">
        <v>806</v>
      </c>
      <c r="K3136" t="s">
        <v>1909</v>
      </c>
      <c r="L3136" t="s">
        <v>2217</v>
      </c>
      <c r="M3136" t="s">
        <v>2112</v>
      </c>
      <c r="N3136">
        <v>162</v>
      </c>
      <c r="O3136">
        <v>44</v>
      </c>
      <c r="P3136">
        <v>57</v>
      </c>
      <c r="Q3136" t="s">
        <v>76</v>
      </c>
      <c r="R3136" t="s">
        <v>238</v>
      </c>
      <c r="S3136" t="s">
        <v>239</v>
      </c>
      <c r="T3136">
        <v>220</v>
      </c>
      <c r="U3136">
        <v>126</v>
      </c>
      <c r="V3136">
        <v>57.27</v>
      </c>
      <c r="W3136" t="s">
        <v>133</v>
      </c>
      <c r="X3136">
        <v>3636</v>
      </c>
      <c r="Y3136">
        <v>458136</v>
      </c>
      <c r="Z3136">
        <v>24066</v>
      </c>
      <c r="AA3136">
        <v>44604</v>
      </c>
      <c r="AB3136">
        <v>526806</v>
      </c>
      <c r="AC3136">
        <v>457115</v>
      </c>
      <c r="AD3136">
        <v>69691</v>
      </c>
      <c r="AE3136" t="s">
        <v>81</v>
      </c>
      <c r="AF3136" t="s">
        <v>78</v>
      </c>
      <c r="AG3136" t="s">
        <v>240</v>
      </c>
      <c r="AH3136" t="s">
        <v>144</v>
      </c>
      <c r="AI3136" t="s">
        <v>139</v>
      </c>
      <c r="AJ3136" t="str">
        <f t="shared" si="48"/>
        <v>Apr</v>
      </c>
    </row>
    <row r="3137" spans="1:36" x14ac:dyDescent="0.3">
      <c r="A3137" t="s">
        <v>7731</v>
      </c>
      <c r="B3137" s="33">
        <v>45837</v>
      </c>
      <c r="C3137" t="s">
        <v>93</v>
      </c>
      <c r="D3137" t="s">
        <v>7732</v>
      </c>
      <c r="E3137" t="s">
        <v>174</v>
      </c>
      <c r="F3137" t="s">
        <v>177</v>
      </c>
      <c r="G3137" t="s">
        <v>158</v>
      </c>
      <c r="H3137" t="s">
        <v>162</v>
      </c>
      <c r="I3137">
        <v>1025</v>
      </c>
      <c r="J3137" t="s">
        <v>1434</v>
      </c>
      <c r="K3137" t="s">
        <v>2503</v>
      </c>
      <c r="L3137" t="s">
        <v>3603</v>
      </c>
      <c r="M3137" t="s">
        <v>255</v>
      </c>
      <c r="N3137">
        <v>145</v>
      </c>
      <c r="O3137">
        <v>40</v>
      </c>
      <c r="P3137">
        <v>67</v>
      </c>
      <c r="Q3137" t="s">
        <v>76</v>
      </c>
      <c r="R3137" t="s">
        <v>238</v>
      </c>
      <c r="S3137" t="s">
        <v>239</v>
      </c>
      <c r="T3137">
        <v>189</v>
      </c>
      <c r="U3137">
        <v>124</v>
      </c>
      <c r="V3137">
        <v>65.61</v>
      </c>
      <c r="W3137" t="s">
        <v>133</v>
      </c>
      <c r="X3137">
        <v>7047</v>
      </c>
      <c r="Y3137">
        <v>873828</v>
      </c>
      <c r="Z3137">
        <v>49972</v>
      </c>
      <c r="AA3137">
        <v>49600</v>
      </c>
      <c r="AB3137">
        <v>973400</v>
      </c>
      <c r="AC3137">
        <v>570864</v>
      </c>
      <c r="AD3137">
        <v>402536</v>
      </c>
      <c r="AE3137" t="s">
        <v>78</v>
      </c>
      <c r="AF3137" t="s">
        <v>78</v>
      </c>
      <c r="AG3137" t="s">
        <v>240</v>
      </c>
      <c r="AH3137" t="s">
        <v>146</v>
      </c>
      <c r="AI3137" t="s">
        <v>140</v>
      </c>
      <c r="AJ3137" t="str">
        <f t="shared" si="48"/>
        <v>Jun</v>
      </c>
    </row>
    <row r="3138" spans="1:36" x14ac:dyDescent="0.3">
      <c r="A3138" t="s">
        <v>7733</v>
      </c>
      <c r="B3138" s="33">
        <v>45835</v>
      </c>
      <c r="C3138" t="s">
        <v>98</v>
      </c>
      <c r="D3138" t="s">
        <v>7734</v>
      </c>
      <c r="E3138" t="s">
        <v>173</v>
      </c>
      <c r="F3138" t="s">
        <v>179</v>
      </c>
      <c r="G3138" t="s">
        <v>161</v>
      </c>
      <c r="H3138" t="s">
        <v>166</v>
      </c>
      <c r="I3138">
        <v>1840</v>
      </c>
      <c r="J3138" t="s">
        <v>636</v>
      </c>
      <c r="K3138" t="s">
        <v>1141</v>
      </c>
      <c r="L3138" t="s">
        <v>1003</v>
      </c>
      <c r="M3138" t="s">
        <v>1141</v>
      </c>
      <c r="N3138">
        <v>281</v>
      </c>
      <c r="O3138">
        <v>1</v>
      </c>
      <c r="P3138">
        <v>0</v>
      </c>
      <c r="Q3138" t="s">
        <v>73</v>
      </c>
      <c r="R3138" t="s">
        <v>238</v>
      </c>
      <c r="S3138" t="s">
        <v>239</v>
      </c>
      <c r="T3138">
        <v>150</v>
      </c>
      <c r="U3138">
        <v>129</v>
      </c>
      <c r="V3138">
        <v>86</v>
      </c>
      <c r="W3138" t="s">
        <v>133</v>
      </c>
      <c r="X3138">
        <v>6991</v>
      </c>
      <c r="Y3138">
        <v>901839</v>
      </c>
      <c r="Z3138">
        <v>42054</v>
      </c>
      <c r="AA3138">
        <v>84882</v>
      </c>
      <c r="AB3138">
        <v>1028775</v>
      </c>
      <c r="AC3138">
        <v>835813</v>
      </c>
      <c r="AD3138">
        <v>192962</v>
      </c>
      <c r="AE3138" t="s">
        <v>78</v>
      </c>
      <c r="AF3138" t="s">
        <v>72</v>
      </c>
      <c r="AG3138" t="s">
        <v>240</v>
      </c>
      <c r="AH3138" t="s">
        <v>146</v>
      </c>
      <c r="AI3138" t="s">
        <v>139</v>
      </c>
      <c r="AJ3138" t="str">
        <f t="shared" ref="AJ3138:AJ3201" si="49">TEXT(B3138,"mmm")</f>
        <v>Jun</v>
      </c>
    </row>
    <row r="3139" spans="1:36" x14ac:dyDescent="0.3">
      <c r="A3139" t="s">
        <v>7735</v>
      </c>
      <c r="B3139" s="33">
        <v>45967</v>
      </c>
      <c r="C3139" t="s">
        <v>99</v>
      </c>
      <c r="D3139" t="s">
        <v>7736</v>
      </c>
      <c r="E3139" t="s">
        <v>172</v>
      </c>
      <c r="F3139" t="s">
        <v>175</v>
      </c>
      <c r="G3139" t="s">
        <v>155</v>
      </c>
      <c r="H3139" t="s">
        <v>163</v>
      </c>
      <c r="I3139">
        <v>1030</v>
      </c>
      <c r="J3139" t="s">
        <v>492</v>
      </c>
      <c r="K3139" t="s">
        <v>489</v>
      </c>
      <c r="L3139" t="s">
        <v>639</v>
      </c>
      <c r="M3139" t="s">
        <v>5037</v>
      </c>
      <c r="N3139">
        <v>149</v>
      </c>
      <c r="O3139">
        <v>0</v>
      </c>
      <c r="P3139">
        <v>7</v>
      </c>
      <c r="Q3139" t="s">
        <v>73</v>
      </c>
      <c r="R3139" t="s">
        <v>238</v>
      </c>
      <c r="S3139" t="s">
        <v>239</v>
      </c>
      <c r="T3139">
        <v>220</v>
      </c>
      <c r="U3139">
        <v>215</v>
      </c>
      <c r="V3139">
        <v>97.73</v>
      </c>
      <c r="W3139" t="s">
        <v>135</v>
      </c>
      <c r="X3139">
        <v>10175</v>
      </c>
      <c r="Y3139">
        <v>2187625</v>
      </c>
      <c r="Z3139">
        <v>40635</v>
      </c>
      <c r="AA3139">
        <v>62135</v>
      </c>
      <c r="AB3139">
        <v>2290395</v>
      </c>
      <c r="AC3139">
        <v>1892420</v>
      </c>
      <c r="AD3139">
        <v>397975</v>
      </c>
      <c r="AE3139" t="s">
        <v>81</v>
      </c>
      <c r="AF3139" t="s">
        <v>75</v>
      </c>
      <c r="AG3139" t="s">
        <v>240</v>
      </c>
      <c r="AH3139" t="s">
        <v>144</v>
      </c>
      <c r="AI3139" t="s">
        <v>138</v>
      </c>
      <c r="AJ3139" t="str">
        <f t="shared" si="49"/>
        <v>Nov</v>
      </c>
    </row>
    <row r="3140" spans="1:36" x14ac:dyDescent="0.3">
      <c r="A3140" t="s">
        <v>7737</v>
      </c>
      <c r="B3140" s="33">
        <v>45856</v>
      </c>
      <c r="C3140" t="s">
        <v>93</v>
      </c>
      <c r="D3140" t="s">
        <v>7738</v>
      </c>
      <c r="E3140" t="s">
        <v>176</v>
      </c>
      <c r="F3140" t="s">
        <v>181</v>
      </c>
      <c r="G3140" t="s">
        <v>156</v>
      </c>
      <c r="H3140" t="s">
        <v>159</v>
      </c>
      <c r="I3140">
        <v>487</v>
      </c>
      <c r="J3140" t="s">
        <v>971</v>
      </c>
      <c r="K3140" t="s">
        <v>1047</v>
      </c>
      <c r="L3140" t="s">
        <v>385</v>
      </c>
      <c r="M3140" t="s">
        <v>1047</v>
      </c>
      <c r="N3140">
        <v>78</v>
      </c>
      <c r="O3140">
        <v>0</v>
      </c>
      <c r="P3140">
        <v>-10</v>
      </c>
      <c r="Q3140" t="s">
        <v>70</v>
      </c>
      <c r="R3140" t="s">
        <v>238</v>
      </c>
      <c r="S3140" t="s">
        <v>239</v>
      </c>
      <c r="T3140">
        <v>189</v>
      </c>
      <c r="U3140">
        <v>122</v>
      </c>
      <c r="V3140">
        <v>64.55</v>
      </c>
      <c r="W3140" t="s">
        <v>133</v>
      </c>
      <c r="X3140">
        <v>6578</v>
      </c>
      <c r="Y3140">
        <v>802516</v>
      </c>
      <c r="Z3140">
        <v>66612</v>
      </c>
      <c r="AA3140">
        <v>23424</v>
      </c>
      <c r="AB3140">
        <v>892552</v>
      </c>
      <c r="AC3140">
        <v>563657</v>
      </c>
      <c r="AD3140">
        <v>328895</v>
      </c>
      <c r="AE3140" t="s">
        <v>81</v>
      </c>
      <c r="AF3140" t="s">
        <v>81</v>
      </c>
      <c r="AG3140" t="s">
        <v>240</v>
      </c>
      <c r="AH3140" t="s">
        <v>147</v>
      </c>
      <c r="AI3140" t="s">
        <v>139</v>
      </c>
      <c r="AJ3140" t="str">
        <f t="shared" si="49"/>
        <v>Jul</v>
      </c>
    </row>
    <row r="3141" spans="1:36" x14ac:dyDescent="0.3">
      <c r="A3141" t="s">
        <v>7739</v>
      </c>
      <c r="B3141" s="33">
        <v>45672</v>
      </c>
      <c r="C3141" t="s">
        <v>93</v>
      </c>
      <c r="D3141" t="s">
        <v>7740</v>
      </c>
      <c r="E3141" t="s">
        <v>181</v>
      </c>
      <c r="F3141" t="s">
        <v>177</v>
      </c>
      <c r="G3141" t="s">
        <v>159</v>
      </c>
      <c r="H3141" t="s">
        <v>162</v>
      </c>
      <c r="I3141">
        <v>2075</v>
      </c>
      <c r="J3141" t="s">
        <v>474</v>
      </c>
      <c r="K3141" t="s">
        <v>744</v>
      </c>
      <c r="L3141" t="s">
        <v>459</v>
      </c>
      <c r="M3141" t="s">
        <v>1357</v>
      </c>
      <c r="N3141">
        <v>315</v>
      </c>
      <c r="O3141">
        <v>0</v>
      </c>
      <c r="P3141">
        <v>14</v>
      </c>
      <c r="Q3141" t="s">
        <v>73</v>
      </c>
      <c r="R3141" t="s">
        <v>238</v>
      </c>
      <c r="S3141" t="s">
        <v>239</v>
      </c>
      <c r="T3141">
        <v>189</v>
      </c>
      <c r="U3141">
        <v>153</v>
      </c>
      <c r="V3141">
        <v>80.95</v>
      </c>
      <c r="W3141" t="s">
        <v>133</v>
      </c>
      <c r="X3141">
        <v>9435</v>
      </c>
      <c r="Y3141">
        <v>1443555</v>
      </c>
      <c r="Z3141">
        <v>22950</v>
      </c>
      <c r="AA3141">
        <v>101286</v>
      </c>
      <c r="AB3141">
        <v>1567791</v>
      </c>
      <c r="AC3141">
        <v>1299809</v>
      </c>
      <c r="AD3141">
        <v>267982</v>
      </c>
      <c r="AE3141" t="s">
        <v>81</v>
      </c>
      <c r="AF3141" t="s">
        <v>78</v>
      </c>
      <c r="AG3141" t="s">
        <v>240</v>
      </c>
      <c r="AH3141" t="s">
        <v>144</v>
      </c>
      <c r="AI3141" t="s">
        <v>138</v>
      </c>
      <c r="AJ3141" t="str">
        <f t="shared" si="49"/>
        <v>Jan</v>
      </c>
    </row>
    <row r="3142" spans="1:36" x14ac:dyDescent="0.3">
      <c r="A3142" t="s">
        <v>7741</v>
      </c>
      <c r="B3142" s="33">
        <v>45915</v>
      </c>
      <c r="C3142" t="s">
        <v>93</v>
      </c>
      <c r="D3142" t="s">
        <v>7742</v>
      </c>
      <c r="E3142" t="s">
        <v>175</v>
      </c>
      <c r="F3142" t="s">
        <v>176</v>
      </c>
      <c r="G3142" t="s">
        <v>163</v>
      </c>
      <c r="H3142" t="s">
        <v>156</v>
      </c>
      <c r="I3142">
        <v>1520</v>
      </c>
      <c r="J3142" t="s">
        <v>286</v>
      </c>
      <c r="K3142" t="s">
        <v>1525</v>
      </c>
      <c r="L3142" t="s">
        <v>1292</v>
      </c>
      <c r="M3142" t="s">
        <v>1525</v>
      </c>
      <c r="N3142">
        <v>213</v>
      </c>
      <c r="O3142">
        <v>12</v>
      </c>
      <c r="P3142">
        <v>-3</v>
      </c>
      <c r="Q3142" t="s">
        <v>73</v>
      </c>
      <c r="R3142" t="s">
        <v>238</v>
      </c>
      <c r="S3142" t="s">
        <v>239</v>
      </c>
      <c r="T3142">
        <v>180</v>
      </c>
      <c r="U3142">
        <v>102</v>
      </c>
      <c r="V3142">
        <v>56.67</v>
      </c>
      <c r="W3142" t="s">
        <v>133</v>
      </c>
      <c r="X3142">
        <v>10422</v>
      </c>
      <c r="Y3142">
        <v>1063044</v>
      </c>
      <c r="Z3142">
        <v>49674</v>
      </c>
      <c r="AA3142">
        <v>54570</v>
      </c>
      <c r="AB3142">
        <v>1167288</v>
      </c>
      <c r="AC3142">
        <v>735362</v>
      </c>
      <c r="AD3142">
        <v>431926</v>
      </c>
      <c r="AE3142" t="s">
        <v>75</v>
      </c>
      <c r="AF3142" t="s">
        <v>81</v>
      </c>
      <c r="AG3142" t="s">
        <v>240</v>
      </c>
      <c r="AH3142" t="s">
        <v>146</v>
      </c>
      <c r="AI3142" t="s">
        <v>138</v>
      </c>
      <c r="AJ3142" t="str">
        <f t="shared" si="49"/>
        <v>Sep</v>
      </c>
    </row>
    <row r="3143" spans="1:36" x14ac:dyDescent="0.3">
      <c r="A3143" t="s">
        <v>7743</v>
      </c>
      <c r="B3143" s="33">
        <v>45849</v>
      </c>
      <c r="C3143" t="s">
        <v>96</v>
      </c>
      <c r="D3143" t="s">
        <v>7744</v>
      </c>
      <c r="E3143" t="s">
        <v>175</v>
      </c>
      <c r="F3143" t="s">
        <v>179</v>
      </c>
      <c r="G3143" t="s">
        <v>163</v>
      </c>
      <c r="H3143" t="s">
        <v>166</v>
      </c>
      <c r="I3143">
        <v>1172</v>
      </c>
      <c r="J3143" t="s">
        <v>518</v>
      </c>
      <c r="K3143" t="s">
        <v>968</v>
      </c>
      <c r="L3143" t="s">
        <v>477</v>
      </c>
      <c r="M3143" t="s">
        <v>968</v>
      </c>
      <c r="N3143">
        <v>155</v>
      </c>
      <c r="O3143">
        <v>0</v>
      </c>
      <c r="P3143">
        <v>-4</v>
      </c>
      <c r="Q3143" t="s">
        <v>70</v>
      </c>
      <c r="R3143" t="s">
        <v>238</v>
      </c>
      <c r="S3143" t="s">
        <v>239</v>
      </c>
      <c r="T3143">
        <v>150</v>
      </c>
      <c r="U3143">
        <v>109</v>
      </c>
      <c r="V3143">
        <v>72.67</v>
      </c>
      <c r="W3143" t="s">
        <v>135</v>
      </c>
      <c r="X3143">
        <v>9207</v>
      </c>
      <c r="Y3143">
        <v>1003563</v>
      </c>
      <c r="Z3143">
        <v>55372</v>
      </c>
      <c r="AA3143">
        <v>51448</v>
      </c>
      <c r="AB3143">
        <v>1110383</v>
      </c>
      <c r="AC3143">
        <v>968336</v>
      </c>
      <c r="AD3143">
        <v>142047</v>
      </c>
      <c r="AE3143" t="s">
        <v>75</v>
      </c>
      <c r="AF3143" t="s">
        <v>72</v>
      </c>
      <c r="AG3143" t="s">
        <v>240</v>
      </c>
      <c r="AH3143" t="s">
        <v>146</v>
      </c>
      <c r="AI3143" t="s">
        <v>138</v>
      </c>
      <c r="AJ3143" t="str">
        <f t="shared" si="49"/>
        <v>Jul</v>
      </c>
    </row>
    <row r="3144" spans="1:36" x14ac:dyDescent="0.3">
      <c r="A3144" t="s">
        <v>7745</v>
      </c>
      <c r="B3144" s="33">
        <v>45701</v>
      </c>
      <c r="C3144" t="s">
        <v>96</v>
      </c>
      <c r="D3144" t="s">
        <v>7746</v>
      </c>
      <c r="E3144" t="s">
        <v>177</v>
      </c>
      <c r="F3144" t="s">
        <v>172</v>
      </c>
      <c r="G3144" t="s">
        <v>162</v>
      </c>
      <c r="H3144" t="s">
        <v>155</v>
      </c>
      <c r="I3144">
        <v>1050</v>
      </c>
      <c r="J3144" t="s">
        <v>304</v>
      </c>
      <c r="K3144" t="s">
        <v>979</v>
      </c>
      <c r="L3144" t="s">
        <v>304</v>
      </c>
      <c r="M3144" t="s">
        <v>1906</v>
      </c>
      <c r="N3144">
        <v>173</v>
      </c>
      <c r="O3144">
        <v>0</v>
      </c>
      <c r="P3144">
        <v>13</v>
      </c>
      <c r="Q3144" t="s">
        <v>73</v>
      </c>
      <c r="R3144" t="s">
        <v>238</v>
      </c>
      <c r="S3144" t="s">
        <v>239</v>
      </c>
      <c r="T3144">
        <v>189</v>
      </c>
      <c r="U3144">
        <v>123</v>
      </c>
      <c r="V3144">
        <v>65.08</v>
      </c>
      <c r="W3144" t="s">
        <v>134</v>
      </c>
      <c r="X3144">
        <v>6551</v>
      </c>
      <c r="Y3144">
        <v>805773</v>
      </c>
      <c r="Z3144">
        <v>44649</v>
      </c>
      <c r="AA3144">
        <v>80319</v>
      </c>
      <c r="AB3144">
        <v>930741</v>
      </c>
      <c r="AC3144">
        <v>758781</v>
      </c>
      <c r="AD3144">
        <v>171960</v>
      </c>
      <c r="AE3144" t="s">
        <v>78</v>
      </c>
      <c r="AF3144" t="s">
        <v>81</v>
      </c>
      <c r="AG3144" t="s">
        <v>240</v>
      </c>
      <c r="AH3144" t="s">
        <v>144</v>
      </c>
      <c r="AI3144" t="s">
        <v>138</v>
      </c>
      <c r="AJ3144" t="str">
        <f t="shared" si="49"/>
        <v>Feb</v>
      </c>
    </row>
    <row r="3145" spans="1:36" x14ac:dyDescent="0.3">
      <c r="A3145" t="s">
        <v>7747</v>
      </c>
      <c r="B3145" s="33">
        <v>45670</v>
      </c>
      <c r="C3145" t="s">
        <v>96</v>
      </c>
      <c r="D3145" t="s">
        <v>7748</v>
      </c>
      <c r="E3145" t="s">
        <v>172</v>
      </c>
      <c r="F3145" t="s">
        <v>179</v>
      </c>
      <c r="G3145" t="s">
        <v>155</v>
      </c>
      <c r="H3145" t="s">
        <v>166</v>
      </c>
      <c r="I3145">
        <v>957</v>
      </c>
      <c r="J3145" t="s">
        <v>362</v>
      </c>
      <c r="K3145" t="s">
        <v>2794</v>
      </c>
      <c r="L3145" t="s">
        <v>353</v>
      </c>
      <c r="M3145" t="s">
        <v>2794</v>
      </c>
      <c r="N3145">
        <v>155</v>
      </c>
      <c r="O3145">
        <v>0</v>
      </c>
      <c r="P3145">
        <v>-4</v>
      </c>
      <c r="Q3145" t="s">
        <v>70</v>
      </c>
      <c r="R3145" t="s">
        <v>238</v>
      </c>
      <c r="S3145" t="s">
        <v>239</v>
      </c>
      <c r="T3145">
        <v>150</v>
      </c>
      <c r="U3145">
        <v>121</v>
      </c>
      <c r="V3145">
        <v>80.67</v>
      </c>
      <c r="W3145" t="s">
        <v>133</v>
      </c>
      <c r="X3145">
        <v>6843</v>
      </c>
      <c r="Y3145">
        <v>828003</v>
      </c>
      <c r="Z3145">
        <v>27830</v>
      </c>
      <c r="AA3145">
        <v>20207</v>
      </c>
      <c r="AB3145">
        <v>876040</v>
      </c>
      <c r="AC3145">
        <v>653355</v>
      </c>
      <c r="AD3145">
        <v>222685</v>
      </c>
      <c r="AE3145" t="s">
        <v>81</v>
      </c>
      <c r="AF3145" t="s">
        <v>72</v>
      </c>
      <c r="AG3145" t="s">
        <v>240</v>
      </c>
      <c r="AH3145" t="s">
        <v>144</v>
      </c>
      <c r="AI3145" t="s">
        <v>140</v>
      </c>
      <c r="AJ3145" t="str">
        <f t="shared" si="49"/>
        <v>Jan</v>
      </c>
    </row>
    <row r="3146" spans="1:36" x14ac:dyDescent="0.3">
      <c r="A3146" t="s">
        <v>7749</v>
      </c>
      <c r="B3146" s="33">
        <v>45839</v>
      </c>
      <c r="C3146" t="s">
        <v>93</v>
      </c>
      <c r="D3146" t="s">
        <v>5192</v>
      </c>
      <c r="E3146" t="s">
        <v>177</v>
      </c>
      <c r="F3146" t="s">
        <v>174</v>
      </c>
      <c r="G3146" t="s">
        <v>162</v>
      </c>
      <c r="H3146" t="s">
        <v>158</v>
      </c>
      <c r="I3146">
        <v>1058</v>
      </c>
      <c r="J3146" t="s">
        <v>236</v>
      </c>
      <c r="K3146" t="s">
        <v>311</v>
      </c>
      <c r="L3146" t="s">
        <v>236</v>
      </c>
      <c r="M3146" t="s">
        <v>311</v>
      </c>
      <c r="N3146">
        <v>154</v>
      </c>
      <c r="O3146">
        <v>0</v>
      </c>
      <c r="P3146">
        <v>-9</v>
      </c>
      <c r="Q3146" t="s">
        <v>70</v>
      </c>
      <c r="R3146" t="s">
        <v>238</v>
      </c>
      <c r="S3146" t="s">
        <v>239</v>
      </c>
      <c r="T3146">
        <v>180</v>
      </c>
      <c r="U3146">
        <v>112</v>
      </c>
      <c r="V3146">
        <v>62.22</v>
      </c>
      <c r="W3146" t="s">
        <v>133</v>
      </c>
      <c r="X3146">
        <v>8799</v>
      </c>
      <c r="Y3146">
        <v>985488</v>
      </c>
      <c r="Z3146">
        <v>37408</v>
      </c>
      <c r="AA3146">
        <v>59472</v>
      </c>
      <c r="AB3146">
        <v>1082368</v>
      </c>
      <c r="AC3146">
        <v>875008</v>
      </c>
      <c r="AD3146">
        <v>207360</v>
      </c>
      <c r="AE3146" t="s">
        <v>78</v>
      </c>
      <c r="AF3146" t="s">
        <v>78</v>
      </c>
      <c r="AG3146" t="s">
        <v>240</v>
      </c>
      <c r="AH3146" t="s">
        <v>144</v>
      </c>
      <c r="AI3146" t="s">
        <v>139</v>
      </c>
      <c r="AJ3146" t="str">
        <f t="shared" si="49"/>
        <v>Jul</v>
      </c>
    </row>
    <row r="3147" spans="1:36" x14ac:dyDescent="0.3">
      <c r="A3147" t="s">
        <v>7750</v>
      </c>
      <c r="B3147" s="33">
        <v>45945</v>
      </c>
      <c r="C3147" t="s">
        <v>93</v>
      </c>
      <c r="D3147" t="s">
        <v>6042</v>
      </c>
      <c r="E3147" t="s">
        <v>175</v>
      </c>
      <c r="F3147" t="s">
        <v>178</v>
      </c>
      <c r="G3147" t="s">
        <v>163</v>
      </c>
      <c r="H3147" t="s">
        <v>157</v>
      </c>
      <c r="I3147">
        <v>847</v>
      </c>
      <c r="J3147" t="s">
        <v>605</v>
      </c>
      <c r="K3147" t="s">
        <v>610</v>
      </c>
      <c r="L3147" t="s">
        <v>2438</v>
      </c>
      <c r="M3147" t="s">
        <v>2489</v>
      </c>
      <c r="N3147">
        <v>130</v>
      </c>
      <c r="O3147">
        <v>83</v>
      </c>
      <c r="P3147">
        <v>101</v>
      </c>
      <c r="Q3147" t="s">
        <v>76</v>
      </c>
      <c r="R3147" t="s">
        <v>238</v>
      </c>
      <c r="S3147" t="s">
        <v>239</v>
      </c>
      <c r="T3147">
        <v>150</v>
      </c>
      <c r="U3147">
        <v>129</v>
      </c>
      <c r="V3147">
        <v>86</v>
      </c>
      <c r="W3147" t="s">
        <v>133</v>
      </c>
      <c r="X3147">
        <v>9137</v>
      </c>
      <c r="Y3147">
        <v>1178673</v>
      </c>
      <c r="Z3147">
        <v>56631</v>
      </c>
      <c r="AA3147">
        <v>56244</v>
      </c>
      <c r="AB3147">
        <v>1291548</v>
      </c>
      <c r="AC3147">
        <v>1003921</v>
      </c>
      <c r="AD3147">
        <v>287627</v>
      </c>
      <c r="AE3147" t="s">
        <v>75</v>
      </c>
      <c r="AF3147" t="s">
        <v>75</v>
      </c>
      <c r="AG3147" t="s">
        <v>240</v>
      </c>
      <c r="AH3147" t="s">
        <v>145</v>
      </c>
      <c r="AI3147" t="s">
        <v>138</v>
      </c>
      <c r="AJ3147" t="str">
        <f t="shared" si="49"/>
        <v>Oct</v>
      </c>
    </row>
    <row r="3148" spans="1:36" x14ac:dyDescent="0.3">
      <c r="A3148" t="s">
        <v>7751</v>
      </c>
      <c r="B3148" s="33">
        <v>45821</v>
      </c>
      <c r="C3148" t="s">
        <v>96</v>
      </c>
      <c r="D3148" t="s">
        <v>7752</v>
      </c>
      <c r="E3148" t="s">
        <v>179</v>
      </c>
      <c r="F3148" t="s">
        <v>178</v>
      </c>
      <c r="G3148" t="s">
        <v>166</v>
      </c>
      <c r="H3148" t="s">
        <v>157</v>
      </c>
      <c r="I3148">
        <v>1464</v>
      </c>
      <c r="J3148" t="s">
        <v>633</v>
      </c>
      <c r="K3148" t="s">
        <v>1852</v>
      </c>
      <c r="L3148" t="s">
        <v>510</v>
      </c>
      <c r="M3148" t="s">
        <v>509</v>
      </c>
      <c r="N3148">
        <v>208</v>
      </c>
      <c r="O3148">
        <v>14</v>
      </c>
      <c r="P3148">
        <v>22</v>
      </c>
      <c r="Q3148" t="s">
        <v>73</v>
      </c>
      <c r="R3148" t="s">
        <v>238</v>
      </c>
      <c r="S3148" t="s">
        <v>239</v>
      </c>
      <c r="T3148">
        <v>189</v>
      </c>
      <c r="U3148">
        <v>178</v>
      </c>
      <c r="V3148">
        <v>94.18</v>
      </c>
      <c r="W3148" t="s">
        <v>135</v>
      </c>
      <c r="X3148">
        <v>10562</v>
      </c>
      <c r="Y3148">
        <v>1880036</v>
      </c>
      <c r="Z3148">
        <v>34176</v>
      </c>
      <c r="AA3148">
        <v>115700</v>
      </c>
      <c r="AB3148">
        <v>2029912</v>
      </c>
      <c r="AC3148">
        <v>1227236</v>
      </c>
      <c r="AD3148">
        <v>802676</v>
      </c>
      <c r="AE3148" t="s">
        <v>72</v>
      </c>
      <c r="AF3148" t="s">
        <v>75</v>
      </c>
      <c r="AG3148" t="s">
        <v>240</v>
      </c>
      <c r="AH3148" t="s">
        <v>146</v>
      </c>
      <c r="AI3148" t="s">
        <v>138</v>
      </c>
      <c r="AJ3148" t="str">
        <f t="shared" si="49"/>
        <v>Jun</v>
      </c>
    </row>
    <row r="3149" spans="1:36" x14ac:dyDescent="0.3">
      <c r="A3149" t="s">
        <v>7753</v>
      </c>
      <c r="B3149" s="33">
        <v>46007</v>
      </c>
      <c r="C3149" t="s">
        <v>97</v>
      </c>
      <c r="D3149" t="s">
        <v>7754</v>
      </c>
      <c r="E3149" t="s">
        <v>178</v>
      </c>
      <c r="F3149" t="s">
        <v>180</v>
      </c>
      <c r="G3149" t="s">
        <v>157</v>
      </c>
      <c r="H3149" t="s">
        <v>160</v>
      </c>
      <c r="I3149">
        <v>1199</v>
      </c>
      <c r="J3149" t="s">
        <v>362</v>
      </c>
      <c r="K3149" t="s">
        <v>1685</v>
      </c>
      <c r="L3149" t="s">
        <v>3196</v>
      </c>
      <c r="M3149" t="s">
        <v>2303</v>
      </c>
      <c r="N3149">
        <v>166</v>
      </c>
      <c r="O3149">
        <v>20</v>
      </c>
      <c r="P3149">
        <v>33</v>
      </c>
      <c r="Q3149" t="s">
        <v>76</v>
      </c>
      <c r="R3149" t="s">
        <v>238</v>
      </c>
      <c r="S3149" t="s">
        <v>239</v>
      </c>
      <c r="T3149">
        <v>186</v>
      </c>
      <c r="U3149">
        <v>123</v>
      </c>
      <c r="V3149">
        <v>66.13</v>
      </c>
      <c r="W3149" t="s">
        <v>135</v>
      </c>
      <c r="X3149">
        <v>6087</v>
      </c>
      <c r="Y3149">
        <v>748701</v>
      </c>
      <c r="Z3149">
        <v>38745</v>
      </c>
      <c r="AA3149">
        <v>65559</v>
      </c>
      <c r="AB3149">
        <v>853005</v>
      </c>
      <c r="AC3149">
        <v>587489</v>
      </c>
      <c r="AD3149">
        <v>265516</v>
      </c>
      <c r="AE3149" t="s">
        <v>75</v>
      </c>
      <c r="AF3149" t="s">
        <v>81</v>
      </c>
      <c r="AG3149" t="s">
        <v>240</v>
      </c>
      <c r="AH3149" t="s">
        <v>146</v>
      </c>
      <c r="AI3149" t="s">
        <v>139</v>
      </c>
      <c r="AJ3149" t="str">
        <f t="shared" si="49"/>
        <v>Dec</v>
      </c>
    </row>
    <row r="3150" spans="1:36" x14ac:dyDescent="0.3">
      <c r="A3150" t="s">
        <v>7755</v>
      </c>
      <c r="B3150" s="33">
        <v>45920</v>
      </c>
      <c r="C3150" t="s">
        <v>98</v>
      </c>
      <c r="D3150" t="s">
        <v>7756</v>
      </c>
      <c r="E3150" t="s">
        <v>180</v>
      </c>
      <c r="F3150" t="s">
        <v>177</v>
      </c>
      <c r="G3150" t="s">
        <v>160</v>
      </c>
      <c r="H3150" t="s">
        <v>162</v>
      </c>
      <c r="I3150">
        <v>670</v>
      </c>
      <c r="J3150" t="s">
        <v>325</v>
      </c>
      <c r="K3150" t="s">
        <v>5202</v>
      </c>
      <c r="L3150" t="s">
        <v>1698</v>
      </c>
      <c r="M3150" t="s">
        <v>1778</v>
      </c>
      <c r="N3150">
        <v>108</v>
      </c>
      <c r="O3150">
        <v>22</v>
      </c>
      <c r="P3150">
        <v>37</v>
      </c>
      <c r="Q3150" t="s">
        <v>76</v>
      </c>
      <c r="R3150" t="s">
        <v>238</v>
      </c>
      <c r="S3150" t="s">
        <v>239</v>
      </c>
      <c r="T3150">
        <v>180</v>
      </c>
      <c r="U3150">
        <v>145</v>
      </c>
      <c r="V3150">
        <v>80.56</v>
      </c>
      <c r="W3150" t="s">
        <v>135</v>
      </c>
      <c r="X3150">
        <v>7548</v>
      </c>
      <c r="Y3150">
        <v>1094460</v>
      </c>
      <c r="Z3150">
        <v>73515</v>
      </c>
      <c r="AA3150">
        <v>101355</v>
      </c>
      <c r="AB3150">
        <v>1269330</v>
      </c>
      <c r="AC3150">
        <v>835134</v>
      </c>
      <c r="AD3150">
        <v>434196</v>
      </c>
      <c r="AE3150" t="s">
        <v>81</v>
      </c>
      <c r="AF3150" t="s">
        <v>78</v>
      </c>
      <c r="AG3150" t="s">
        <v>240</v>
      </c>
      <c r="AH3150" t="s">
        <v>144</v>
      </c>
      <c r="AI3150" t="s">
        <v>140</v>
      </c>
      <c r="AJ3150" t="str">
        <f t="shared" si="49"/>
        <v>Sep</v>
      </c>
    </row>
    <row r="3151" spans="1:36" x14ac:dyDescent="0.3">
      <c r="A3151" t="s">
        <v>7757</v>
      </c>
      <c r="B3151" s="33">
        <v>45909</v>
      </c>
      <c r="C3151" t="s">
        <v>97</v>
      </c>
      <c r="D3151" t="s">
        <v>7758</v>
      </c>
      <c r="E3151" t="s">
        <v>177</v>
      </c>
      <c r="F3151" t="s">
        <v>181</v>
      </c>
      <c r="G3151" t="s">
        <v>162</v>
      </c>
      <c r="H3151" t="s">
        <v>159</v>
      </c>
      <c r="I3151">
        <v>434</v>
      </c>
      <c r="J3151" t="s">
        <v>621</v>
      </c>
      <c r="K3151" t="s">
        <v>3587</v>
      </c>
      <c r="L3151" t="s">
        <v>236</v>
      </c>
      <c r="M3151" t="s">
        <v>253</v>
      </c>
      <c r="N3151">
        <v>86</v>
      </c>
      <c r="O3151">
        <v>0</v>
      </c>
      <c r="P3151">
        <v>21</v>
      </c>
      <c r="Q3151" t="s">
        <v>73</v>
      </c>
      <c r="R3151" t="s">
        <v>238</v>
      </c>
      <c r="S3151" t="s">
        <v>239</v>
      </c>
      <c r="T3151">
        <v>180</v>
      </c>
      <c r="U3151">
        <v>172</v>
      </c>
      <c r="V3151">
        <v>95.56</v>
      </c>
      <c r="W3151" t="s">
        <v>133</v>
      </c>
      <c r="X3151">
        <v>6439</v>
      </c>
      <c r="Y3151">
        <v>1107508</v>
      </c>
      <c r="Z3151">
        <v>28724</v>
      </c>
      <c r="AA3151">
        <v>91332</v>
      </c>
      <c r="AB3151">
        <v>1227564</v>
      </c>
      <c r="AC3151">
        <v>1050093</v>
      </c>
      <c r="AD3151">
        <v>177471</v>
      </c>
      <c r="AE3151" t="s">
        <v>78</v>
      </c>
      <c r="AF3151" t="s">
        <v>81</v>
      </c>
      <c r="AG3151" t="s">
        <v>240</v>
      </c>
      <c r="AH3151" t="s">
        <v>145</v>
      </c>
      <c r="AI3151" t="s">
        <v>138</v>
      </c>
      <c r="AJ3151" t="str">
        <f t="shared" si="49"/>
        <v>Sep</v>
      </c>
    </row>
    <row r="3152" spans="1:36" x14ac:dyDescent="0.3">
      <c r="A3152" t="s">
        <v>7759</v>
      </c>
      <c r="B3152" s="33">
        <v>45908</v>
      </c>
      <c r="C3152" t="s">
        <v>99</v>
      </c>
      <c r="D3152" t="s">
        <v>7760</v>
      </c>
      <c r="E3152" t="s">
        <v>172</v>
      </c>
      <c r="F3152" t="s">
        <v>176</v>
      </c>
      <c r="G3152" t="s">
        <v>155</v>
      </c>
      <c r="H3152" t="s">
        <v>156</v>
      </c>
      <c r="I3152">
        <v>1902</v>
      </c>
      <c r="J3152" t="s">
        <v>605</v>
      </c>
      <c r="K3152" t="s">
        <v>1860</v>
      </c>
      <c r="L3152" t="s">
        <v>2799</v>
      </c>
      <c r="M3152" t="s">
        <v>2841</v>
      </c>
      <c r="N3152">
        <v>249</v>
      </c>
      <c r="O3152">
        <v>9</v>
      </c>
      <c r="P3152">
        <v>41</v>
      </c>
      <c r="Q3152" t="s">
        <v>76</v>
      </c>
      <c r="R3152" t="s">
        <v>238</v>
      </c>
      <c r="S3152" t="s">
        <v>239</v>
      </c>
      <c r="T3152">
        <v>150</v>
      </c>
      <c r="U3152">
        <v>115</v>
      </c>
      <c r="V3152">
        <v>76.67</v>
      </c>
      <c r="W3152" t="s">
        <v>133</v>
      </c>
      <c r="X3152">
        <v>10686</v>
      </c>
      <c r="Y3152">
        <v>1228890</v>
      </c>
      <c r="Z3152">
        <v>38410</v>
      </c>
      <c r="AA3152">
        <v>29095</v>
      </c>
      <c r="AB3152">
        <v>1296395</v>
      </c>
      <c r="AC3152">
        <v>853314</v>
      </c>
      <c r="AD3152">
        <v>443081</v>
      </c>
      <c r="AE3152" t="s">
        <v>81</v>
      </c>
      <c r="AF3152" t="s">
        <v>81</v>
      </c>
      <c r="AG3152" t="s">
        <v>240</v>
      </c>
      <c r="AH3152" t="s">
        <v>144</v>
      </c>
      <c r="AI3152" t="s">
        <v>140</v>
      </c>
      <c r="AJ3152" t="str">
        <f t="shared" si="49"/>
        <v>Sep</v>
      </c>
    </row>
    <row r="3153" spans="1:36" x14ac:dyDescent="0.3">
      <c r="A3153" t="s">
        <v>7761</v>
      </c>
      <c r="B3153" s="33">
        <v>45915</v>
      </c>
      <c r="C3153" t="s">
        <v>96</v>
      </c>
      <c r="D3153" t="s">
        <v>7762</v>
      </c>
      <c r="E3153" t="s">
        <v>179</v>
      </c>
      <c r="F3153" t="s">
        <v>178</v>
      </c>
      <c r="G3153" t="s">
        <v>166</v>
      </c>
      <c r="H3153" t="s">
        <v>157</v>
      </c>
      <c r="I3153">
        <v>1233</v>
      </c>
      <c r="J3153" t="s">
        <v>266</v>
      </c>
      <c r="K3153" t="s">
        <v>2234</v>
      </c>
      <c r="L3153" t="s">
        <v>1390</v>
      </c>
      <c r="M3153" t="s">
        <v>424</v>
      </c>
      <c r="N3153">
        <v>174</v>
      </c>
      <c r="O3153">
        <v>19</v>
      </c>
      <c r="P3153">
        <v>45</v>
      </c>
      <c r="Q3153" t="s">
        <v>76</v>
      </c>
      <c r="R3153" t="s">
        <v>238</v>
      </c>
      <c r="S3153" t="s">
        <v>239</v>
      </c>
      <c r="T3153">
        <v>220</v>
      </c>
      <c r="U3153">
        <v>180</v>
      </c>
      <c r="V3153">
        <v>81.819999999999993</v>
      </c>
      <c r="W3153" t="s">
        <v>133</v>
      </c>
      <c r="X3153">
        <v>10719</v>
      </c>
      <c r="Y3153">
        <v>1929420</v>
      </c>
      <c r="Z3153">
        <v>82260</v>
      </c>
      <c r="AA3153">
        <v>88380</v>
      </c>
      <c r="AB3153">
        <v>2100060</v>
      </c>
      <c r="AC3153">
        <v>1609466</v>
      </c>
      <c r="AD3153">
        <v>490594</v>
      </c>
      <c r="AE3153" t="s">
        <v>72</v>
      </c>
      <c r="AF3153" t="s">
        <v>75</v>
      </c>
      <c r="AG3153" t="s">
        <v>240</v>
      </c>
      <c r="AH3153" t="s">
        <v>144</v>
      </c>
      <c r="AI3153" t="s">
        <v>139</v>
      </c>
      <c r="AJ3153" t="str">
        <f t="shared" si="49"/>
        <v>Sep</v>
      </c>
    </row>
    <row r="3154" spans="1:36" x14ac:dyDescent="0.3">
      <c r="A3154" t="s">
        <v>7763</v>
      </c>
      <c r="B3154" s="33">
        <v>45809</v>
      </c>
      <c r="C3154" t="s">
        <v>95</v>
      </c>
      <c r="D3154" t="s">
        <v>7764</v>
      </c>
      <c r="E3154" t="s">
        <v>173</v>
      </c>
      <c r="F3154" t="s">
        <v>172</v>
      </c>
      <c r="G3154" t="s">
        <v>161</v>
      </c>
      <c r="H3154" t="s">
        <v>155</v>
      </c>
      <c r="I3154">
        <v>2281</v>
      </c>
      <c r="J3154" t="s">
        <v>514</v>
      </c>
      <c r="K3154" t="s">
        <v>1042</v>
      </c>
      <c r="L3154" t="s">
        <v>3708</v>
      </c>
      <c r="M3154" t="s">
        <v>3261</v>
      </c>
      <c r="N3154">
        <v>298</v>
      </c>
      <c r="O3154">
        <v>40</v>
      </c>
      <c r="P3154">
        <v>28</v>
      </c>
      <c r="Q3154" t="s">
        <v>73</v>
      </c>
      <c r="R3154" t="s">
        <v>238</v>
      </c>
      <c r="S3154" t="s">
        <v>239</v>
      </c>
      <c r="T3154">
        <v>180</v>
      </c>
      <c r="U3154">
        <v>130</v>
      </c>
      <c r="V3154">
        <v>72.22</v>
      </c>
      <c r="W3154" t="s">
        <v>133</v>
      </c>
      <c r="X3154">
        <v>4352</v>
      </c>
      <c r="Y3154">
        <v>565760</v>
      </c>
      <c r="Z3154">
        <v>31980</v>
      </c>
      <c r="AA3154">
        <v>46410</v>
      </c>
      <c r="AB3154">
        <v>644150</v>
      </c>
      <c r="AC3154">
        <v>381155</v>
      </c>
      <c r="AD3154">
        <v>262995</v>
      </c>
      <c r="AE3154" t="s">
        <v>78</v>
      </c>
      <c r="AF3154" t="s">
        <v>81</v>
      </c>
      <c r="AG3154" t="s">
        <v>240</v>
      </c>
      <c r="AH3154" t="s">
        <v>144</v>
      </c>
      <c r="AI3154" t="s">
        <v>139</v>
      </c>
      <c r="AJ3154" t="str">
        <f t="shared" si="49"/>
        <v>Jun</v>
      </c>
    </row>
    <row r="3155" spans="1:36" x14ac:dyDescent="0.3">
      <c r="A3155" t="s">
        <v>7765</v>
      </c>
      <c r="B3155" s="33">
        <v>45702</v>
      </c>
      <c r="C3155" t="s">
        <v>98</v>
      </c>
      <c r="D3155" t="s">
        <v>7766</v>
      </c>
      <c r="E3155" t="s">
        <v>180</v>
      </c>
      <c r="F3155" t="s">
        <v>175</v>
      </c>
      <c r="G3155" t="s">
        <v>160</v>
      </c>
      <c r="H3155" t="s">
        <v>163</v>
      </c>
      <c r="I3155">
        <v>1502</v>
      </c>
      <c r="J3155" t="s">
        <v>492</v>
      </c>
      <c r="K3155" t="s">
        <v>458</v>
      </c>
      <c r="L3155" t="s">
        <v>1721</v>
      </c>
      <c r="M3155" t="s">
        <v>3917</v>
      </c>
      <c r="N3155">
        <v>237</v>
      </c>
      <c r="O3155">
        <v>51</v>
      </c>
      <c r="P3155">
        <v>75</v>
      </c>
      <c r="Q3155" t="s">
        <v>76</v>
      </c>
      <c r="R3155" t="s">
        <v>238</v>
      </c>
      <c r="S3155" t="s">
        <v>239</v>
      </c>
      <c r="T3155">
        <v>220</v>
      </c>
      <c r="U3155">
        <v>132</v>
      </c>
      <c r="V3155">
        <v>60</v>
      </c>
      <c r="W3155" t="s">
        <v>133</v>
      </c>
      <c r="X3155">
        <v>5277</v>
      </c>
      <c r="Y3155">
        <v>696564</v>
      </c>
      <c r="Z3155">
        <v>69432</v>
      </c>
      <c r="AA3155">
        <v>80124</v>
      </c>
      <c r="AB3155">
        <v>846120</v>
      </c>
      <c r="AC3155">
        <v>652951</v>
      </c>
      <c r="AD3155">
        <v>193169</v>
      </c>
      <c r="AE3155" t="s">
        <v>81</v>
      </c>
      <c r="AF3155" t="s">
        <v>75</v>
      </c>
      <c r="AG3155" t="s">
        <v>240</v>
      </c>
      <c r="AH3155" t="s">
        <v>144</v>
      </c>
      <c r="AI3155" t="s">
        <v>139</v>
      </c>
      <c r="AJ3155" t="str">
        <f t="shared" si="49"/>
        <v>Feb</v>
      </c>
    </row>
    <row r="3156" spans="1:36" x14ac:dyDescent="0.3">
      <c r="A3156" t="s">
        <v>7767</v>
      </c>
      <c r="B3156" s="33">
        <v>45823</v>
      </c>
      <c r="C3156" t="s">
        <v>96</v>
      </c>
      <c r="D3156" t="s">
        <v>7768</v>
      </c>
      <c r="E3156" t="s">
        <v>176</v>
      </c>
      <c r="F3156" t="s">
        <v>177</v>
      </c>
      <c r="G3156" t="s">
        <v>156</v>
      </c>
      <c r="H3156" t="s">
        <v>162</v>
      </c>
      <c r="I3156">
        <v>761</v>
      </c>
      <c r="J3156" t="s">
        <v>605</v>
      </c>
      <c r="K3156" t="s">
        <v>280</v>
      </c>
      <c r="L3156" t="s">
        <v>990</v>
      </c>
      <c r="M3156" t="s">
        <v>1300</v>
      </c>
      <c r="N3156">
        <v>105</v>
      </c>
      <c r="O3156">
        <v>18</v>
      </c>
      <c r="P3156">
        <v>8</v>
      </c>
      <c r="Q3156" t="s">
        <v>73</v>
      </c>
      <c r="R3156" t="s">
        <v>238</v>
      </c>
      <c r="S3156" t="s">
        <v>239</v>
      </c>
      <c r="T3156">
        <v>189</v>
      </c>
      <c r="U3156">
        <v>155</v>
      </c>
      <c r="V3156">
        <v>82.01</v>
      </c>
      <c r="W3156" t="s">
        <v>133</v>
      </c>
      <c r="X3156">
        <v>2997</v>
      </c>
      <c r="Y3156">
        <v>464535</v>
      </c>
      <c r="Z3156">
        <v>62000</v>
      </c>
      <c r="AA3156">
        <v>87885</v>
      </c>
      <c r="AB3156">
        <v>614420</v>
      </c>
      <c r="AC3156">
        <v>539602</v>
      </c>
      <c r="AD3156">
        <v>74818</v>
      </c>
      <c r="AE3156" t="s">
        <v>81</v>
      </c>
      <c r="AF3156" t="s">
        <v>78</v>
      </c>
      <c r="AG3156" t="s">
        <v>240</v>
      </c>
      <c r="AH3156" t="s">
        <v>144</v>
      </c>
      <c r="AI3156" t="s">
        <v>138</v>
      </c>
      <c r="AJ3156" t="str">
        <f t="shared" si="49"/>
        <v>Jun</v>
      </c>
    </row>
    <row r="3157" spans="1:36" x14ac:dyDescent="0.3">
      <c r="A3157" t="s">
        <v>7769</v>
      </c>
      <c r="B3157" s="33">
        <v>45691</v>
      </c>
      <c r="C3157" t="s">
        <v>95</v>
      </c>
      <c r="D3157" t="s">
        <v>7770</v>
      </c>
      <c r="E3157" t="s">
        <v>176</v>
      </c>
      <c r="F3157" t="s">
        <v>175</v>
      </c>
      <c r="G3157" t="s">
        <v>156</v>
      </c>
      <c r="H3157" t="s">
        <v>163</v>
      </c>
      <c r="I3157">
        <v>1069</v>
      </c>
      <c r="J3157" t="s">
        <v>474</v>
      </c>
      <c r="K3157" t="s">
        <v>1778</v>
      </c>
      <c r="L3157" t="s">
        <v>459</v>
      </c>
      <c r="M3157" t="s">
        <v>1778</v>
      </c>
      <c r="N3157">
        <v>145</v>
      </c>
      <c r="O3157">
        <v>0</v>
      </c>
      <c r="P3157">
        <v>-10</v>
      </c>
      <c r="Q3157" t="s">
        <v>70</v>
      </c>
      <c r="R3157" t="s">
        <v>238</v>
      </c>
      <c r="S3157" t="s">
        <v>239</v>
      </c>
      <c r="T3157">
        <v>220</v>
      </c>
      <c r="U3157">
        <v>156</v>
      </c>
      <c r="V3157">
        <v>70.91</v>
      </c>
      <c r="W3157" t="s">
        <v>135</v>
      </c>
      <c r="X3157">
        <v>3820</v>
      </c>
      <c r="Y3157">
        <v>595920</v>
      </c>
      <c r="Z3157">
        <v>85332</v>
      </c>
      <c r="AA3157">
        <v>59748</v>
      </c>
      <c r="AB3157">
        <v>741000</v>
      </c>
      <c r="AC3157">
        <v>623972</v>
      </c>
      <c r="AD3157">
        <v>117028</v>
      </c>
      <c r="AE3157" t="s">
        <v>81</v>
      </c>
      <c r="AF3157" t="s">
        <v>75</v>
      </c>
      <c r="AG3157" t="s">
        <v>240</v>
      </c>
      <c r="AH3157" t="s">
        <v>144</v>
      </c>
      <c r="AI3157" t="s">
        <v>139</v>
      </c>
      <c r="AJ3157" t="str">
        <f t="shared" si="49"/>
        <v>Feb</v>
      </c>
    </row>
    <row r="3158" spans="1:36" x14ac:dyDescent="0.3">
      <c r="A3158" t="s">
        <v>7771</v>
      </c>
      <c r="B3158" s="33">
        <v>45915</v>
      </c>
      <c r="C3158" t="s">
        <v>93</v>
      </c>
      <c r="D3158" t="s">
        <v>7772</v>
      </c>
      <c r="E3158" t="s">
        <v>177</v>
      </c>
      <c r="F3158" t="s">
        <v>172</v>
      </c>
      <c r="G3158" t="s">
        <v>162</v>
      </c>
      <c r="H3158" t="s">
        <v>155</v>
      </c>
      <c r="I3158">
        <v>2385</v>
      </c>
      <c r="J3158" t="s">
        <v>325</v>
      </c>
      <c r="K3158" t="s">
        <v>3873</v>
      </c>
      <c r="L3158" t="s">
        <v>459</v>
      </c>
      <c r="M3158" t="s">
        <v>1503</v>
      </c>
      <c r="N3158">
        <v>348</v>
      </c>
      <c r="O3158">
        <v>0</v>
      </c>
      <c r="P3158">
        <v>2</v>
      </c>
      <c r="Q3158" t="s">
        <v>70</v>
      </c>
      <c r="R3158" t="s">
        <v>238</v>
      </c>
      <c r="S3158" t="s">
        <v>239</v>
      </c>
      <c r="T3158">
        <v>189</v>
      </c>
      <c r="U3158">
        <v>185</v>
      </c>
      <c r="V3158">
        <v>97.88</v>
      </c>
      <c r="W3158" t="s">
        <v>133</v>
      </c>
      <c r="X3158">
        <v>5697</v>
      </c>
      <c r="Y3158">
        <v>1053945</v>
      </c>
      <c r="Z3158">
        <v>32005</v>
      </c>
      <c r="AA3158">
        <v>79735</v>
      </c>
      <c r="AB3158">
        <v>1165685</v>
      </c>
      <c r="AC3158">
        <v>731983</v>
      </c>
      <c r="AD3158">
        <v>433702</v>
      </c>
      <c r="AE3158" t="s">
        <v>78</v>
      </c>
      <c r="AF3158" t="s">
        <v>81</v>
      </c>
      <c r="AG3158" t="s">
        <v>240</v>
      </c>
      <c r="AH3158" t="s">
        <v>145</v>
      </c>
      <c r="AI3158" t="s">
        <v>139</v>
      </c>
      <c r="AJ3158" t="str">
        <f t="shared" si="49"/>
        <v>Sep</v>
      </c>
    </row>
    <row r="3159" spans="1:36" x14ac:dyDescent="0.3">
      <c r="A3159" t="s">
        <v>7773</v>
      </c>
      <c r="B3159" s="33">
        <v>45997</v>
      </c>
      <c r="C3159" t="s">
        <v>97</v>
      </c>
      <c r="D3159" t="s">
        <v>7774</v>
      </c>
      <c r="E3159" t="s">
        <v>174</v>
      </c>
      <c r="F3159" t="s">
        <v>173</v>
      </c>
      <c r="G3159" t="s">
        <v>158</v>
      </c>
      <c r="H3159" t="s">
        <v>161</v>
      </c>
      <c r="I3159">
        <v>945</v>
      </c>
      <c r="J3159" t="s">
        <v>639</v>
      </c>
      <c r="K3159" t="s">
        <v>1264</v>
      </c>
      <c r="L3159" t="s">
        <v>3188</v>
      </c>
      <c r="M3159" t="s">
        <v>314</v>
      </c>
      <c r="N3159">
        <v>148</v>
      </c>
      <c r="O3159">
        <v>12</v>
      </c>
      <c r="P3159">
        <v>17</v>
      </c>
      <c r="Q3159" t="s">
        <v>73</v>
      </c>
      <c r="R3159" t="s">
        <v>238</v>
      </c>
      <c r="S3159" t="s">
        <v>239</v>
      </c>
      <c r="T3159">
        <v>189</v>
      </c>
      <c r="U3159">
        <v>132</v>
      </c>
      <c r="V3159">
        <v>69.84</v>
      </c>
      <c r="W3159" t="s">
        <v>134</v>
      </c>
      <c r="X3159">
        <v>2895</v>
      </c>
      <c r="Y3159">
        <v>382140</v>
      </c>
      <c r="Z3159">
        <v>60588</v>
      </c>
      <c r="AA3159">
        <v>29568</v>
      </c>
      <c r="AB3159">
        <v>472296</v>
      </c>
      <c r="AC3159">
        <v>311114</v>
      </c>
      <c r="AD3159">
        <v>161182</v>
      </c>
      <c r="AE3159" t="s">
        <v>78</v>
      </c>
      <c r="AF3159" t="s">
        <v>78</v>
      </c>
      <c r="AG3159" t="s">
        <v>240</v>
      </c>
      <c r="AH3159" t="s">
        <v>144</v>
      </c>
      <c r="AI3159" t="s">
        <v>138</v>
      </c>
      <c r="AJ3159" t="str">
        <f t="shared" si="49"/>
        <v>Dec</v>
      </c>
    </row>
    <row r="3160" spans="1:36" x14ac:dyDescent="0.3">
      <c r="A3160" t="s">
        <v>7775</v>
      </c>
      <c r="B3160" s="33">
        <v>45776</v>
      </c>
      <c r="C3160" t="s">
        <v>93</v>
      </c>
      <c r="D3160" t="s">
        <v>7776</v>
      </c>
      <c r="E3160" t="s">
        <v>174</v>
      </c>
      <c r="F3160" t="s">
        <v>175</v>
      </c>
      <c r="G3160" t="s">
        <v>158</v>
      </c>
      <c r="H3160" t="s">
        <v>163</v>
      </c>
      <c r="I3160">
        <v>1869</v>
      </c>
      <c r="J3160" t="s">
        <v>504</v>
      </c>
      <c r="K3160" t="s">
        <v>878</v>
      </c>
      <c r="L3160" t="s">
        <v>2327</v>
      </c>
      <c r="M3160" t="s">
        <v>1415</v>
      </c>
      <c r="N3160">
        <v>272</v>
      </c>
      <c r="O3160">
        <v>46</v>
      </c>
      <c r="P3160">
        <v>35</v>
      </c>
      <c r="Q3160" t="s">
        <v>76</v>
      </c>
      <c r="R3160" t="s">
        <v>238</v>
      </c>
      <c r="S3160" t="s">
        <v>239</v>
      </c>
      <c r="T3160">
        <v>189</v>
      </c>
      <c r="U3160">
        <v>157</v>
      </c>
      <c r="V3160">
        <v>83.07</v>
      </c>
      <c r="W3160" t="s">
        <v>133</v>
      </c>
      <c r="X3160">
        <v>5889</v>
      </c>
      <c r="Y3160">
        <v>924573</v>
      </c>
      <c r="Z3160">
        <v>36581</v>
      </c>
      <c r="AA3160">
        <v>45059</v>
      </c>
      <c r="AB3160">
        <v>1006213</v>
      </c>
      <c r="AC3160">
        <v>757123</v>
      </c>
      <c r="AD3160">
        <v>249090</v>
      </c>
      <c r="AE3160" t="s">
        <v>78</v>
      </c>
      <c r="AF3160" t="s">
        <v>75</v>
      </c>
      <c r="AG3160" t="s">
        <v>240</v>
      </c>
      <c r="AH3160" t="s">
        <v>146</v>
      </c>
      <c r="AI3160" t="s">
        <v>139</v>
      </c>
      <c r="AJ3160" t="str">
        <f t="shared" si="49"/>
        <v>Apr</v>
      </c>
    </row>
    <row r="3161" spans="1:36" x14ac:dyDescent="0.3">
      <c r="A3161" t="s">
        <v>7777</v>
      </c>
      <c r="B3161" s="33">
        <v>46014</v>
      </c>
      <c r="C3161" t="s">
        <v>95</v>
      </c>
      <c r="D3161" t="s">
        <v>7778</v>
      </c>
      <c r="E3161" t="s">
        <v>181</v>
      </c>
      <c r="F3161" t="s">
        <v>172</v>
      </c>
      <c r="G3161" t="s">
        <v>159</v>
      </c>
      <c r="H3161" t="s">
        <v>155</v>
      </c>
      <c r="I3161">
        <v>1734</v>
      </c>
      <c r="J3161" t="s">
        <v>603</v>
      </c>
      <c r="K3161" t="s">
        <v>1430</v>
      </c>
      <c r="L3161" t="s">
        <v>810</v>
      </c>
      <c r="M3161" t="s">
        <v>1544</v>
      </c>
      <c r="N3161">
        <v>228</v>
      </c>
      <c r="O3161">
        <v>7</v>
      </c>
      <c r="P3161">
        <v>35</v>
      </c>
      <c r="Q3161" t="s">
        <v>76</v>
      </c>
      <c r="R3161" t="s">
        <v>238</v>
      </c>
      <c r="S3161" t="s">
        <v>239</v>
      </c>
      <c r="T3161">
        <v>189</v>
      </c>
      <c r="U3161">
        <v>147</v>
      </c>
      <c r="V3161">
        <v>77.78</v>
      </c>
      <c r="W3161" t="s">
        <v>133</v>
      </c>
      <c r="X3161">
        <v>6637</v>
      </c>
      <c r="Y3161">
        <v>975639</v>
      </c>
      <c r="Z3161">
        <v>33810</v>
      </c>
      <c r="AA3161">
        <v>70560</v>
      </c>
      <c r="AB3161">
        <v>1080009</v>
      </c>
      <c r="AC3161">
        <v>778409</v>
      </c>
      <c r="AD3161">
        <v>301600</v>
      </c>
      <c r="AE3161" t="s">
        <v>81</v>
      </c>
      <c r="AF3161" t="s">
        <v>81</v>
      </c>
      <c r="AG3161" t="s">
        <v>240</v>
      </c>
      <c r="AH3161" t="s">
        <v>144</v>
      </c>
      <c r="AI3161" t="s">
        <v>139</v>
      </c>
      <c r="AJ3161" t="str">
        <f t="shared" si="49"/>
        <v>Dec</v>
      </c>
    </row>
    <row r="3162" spans="1:36" x14ac:dyDescent="0.3">
      <c r="A3162" t="s">
        <v>7779</v>
      </c>
      <c r="B3162" s="33">
        <v>45911</v>
      </c>
      <c r="C3162" t="s">
        <v>93</v>
      </c>
      <c r="D3162" t="s">
        <v>7780</v>
      </c>
      <c r="E3162" t="s">
        <v>178</v>
      </c>
      <c r="F3162" t="s">
        <v>174</v>
      </c>
      <c r="G3162" t="s">
        <v>157</v>
      </c>
      <c r="H3162" t="s">
        <v>158</v>
      </c>
      <c r="I3162">
        <v>1364</v>
      </c>
      <c r="J3162" t="s">
        <v>621</v>
      </c>
      <c r="K3162" t="s">
        <v>867</v>
      </c>
      <c r="L3162" t="s">
        <v>254</v>
      </c>
      <c r="M3162" t="s">
        <v>2746</v>
      </c>
      <c r="N3162">
        <v>181</v>
      </c>
      <c r="O3162">
        <v>41</v>
      </c>
      <c r="P3162">
        <v>36</v>
      </c>
      <c r="Q3162" t="s">
        <v>76</v>
      </c>
      <c r="R3162" t="s">
        <v>238</v>
      </c>
      <c r="S3162" t="s">
        <v>239</v>
      </c>
      <c r="T3162">
        <v>150</v>
      </c>
      <c r="U3162">
        <v>141</v>
      </c>
      <c r="V3162">
        <v>94</v>
      </c>
      <c r="W3162" t="s">
        <v>134</v>
      </c>
      <c r="X3162">
        <v>7211</v>
      </c>
      <c r="Y3162">
        <v>1016751</v>
      </c>
      <c r="Z3162">
        <v>28200</v>
      </c>
      <c r="AA3162">
        <v>70359</v>
      </c>
      <c r="AB3162">
        <v>1115310</v>
      </c>
      <c r="AC3162">
        <v>887014</v>
      </c>
      <c r="AD3162">
        <v>228296</v>
      </c>
      <c r="AE3162" t="s">
        <v>75</v>
      </c>
      <c r="AF3162" t="s">
        <v>78</v>
      </c>
      <c r="AG3162" t="s">
        <v>240</v>
      </c>
      <c r="AH3162" t="s">
        <v>144</v>
      </c>
      <c r="AI3162" t="s">
        <v>138</v>
      </c>
      <c r="AJ3162" t="str">
        <f t="shared" si="49"/>
        <v>Sep</v>
      </c>
    </row>
    <row r="3163" spans="1:36" x14ac:dyDescent="0.3">
      <c r="A3163" t="s">
        <v>7781</v>
      </c>
      <c r="B3163" s="33">
        <v>45762</v>
      </c>
      <c r="C3163" t="s">
        <v>99</v>
      </c>
      <c r="D3163" t="s">
        <v>7782</v>
      </c>
      <c r="E3163" t="s">
        <v>174</v>
      </c>
      <c r="F3163" t="s">
        <v>172</v>
      </c>
      <c r="G3163" t="s">
        <v>158</v>
      </c>
      <c r="H3163" t="s">
        <v>155</v>
      </c>
      <c r="I3163">
        <v>2034</v>
      </c>
      <c r="J3163" t="s">
        <v>615</v>
      </c>
      <c r="K3163" t="s">
        <v>2498</v>
      </c>
      <c r="L3163" t="s">
        <v>3689</v>
      </c>
      <c r="M3163" t="s">
        <v>3776</v>
      </c>
      <c r="N3163">
        <v>269</v>
      </c>
      <c r="O3163">
        <v>16</v>
      </c>
      <c r="P3163">
        <v>25</v>
      </c>
      <c r="Q3163" t="s">
        <v>73</v>
      </c>
      <c r="R3163" t="s">
        <v>238</v>
      </c>
      <c r="S3163" t="s">
        <v>239</v>
      </c>
      <c r="T3163">
        <v>180</v>
      </c>
      <c r="U3163">
        <v>140</v>
      </c>
      <c r="V3163">
        <v>77.78</v>
      </c>
      <c r="W3163" t="s">
        <v>133</v>
      </c>
      <c r="X3163">
        <v>8851</v>
      </c>
      <c r="Y3163">
        <v>1239140</v>
      </c>
      <c r="Z3163">
        <v>53760</v>
      </c>
      <c r="AA3163">
        <v>74620</v>
      </c>
      <c r="AB3163">
        <v>1367520</v>
      </c>
      <c r="AC3163">
        <v>1118267</v>
      </c>
      <c r="AD3163">
        <v>249253</v>
      </c>
      <c r="AE3163" t="s">
        <v>78</v>
      </c>
      <c r="AF3163" t="s">
        <v>81</v>
      </c>
      <c r="AG3163" t="s">
        <v>240</v>
      </c>
      <c r="AH3163" t="s">
        <v>144</v>
      </c>
      <c r="AI3163" t="s">
        <v>139</v>
      </c>
      <c r="AJ3163" t="str">
        <f t="shared" si="49"/>
        <v>Apr</v>
      </c>
    </row>
    <row r="3164" spans="1:36" x14ac:dyDescent="0.3">
      <c r="A3164" t="s">
        <v>7783</v>
      </c>
      <c r="B3164" s="33">
        <v>45904</v>
      </c>
      <c r="C3164" t="s">
        <v>93</v>
      </c>
      <c r="D3164" t="s">
        <v>7784</v>
      </c>
      <c r="E3164" t="s">
        <v>175</v>
      </c>
      <c r="F3164" t="s">
        <v>178</v>
      </c>
      <c r="G3164" t="s">
        <v>163</v>
      </c>
      <c r="H3164" t="s">
        <v>157</v>
      </c>
      <c r="I3164">
        <v>903</v>
      </c>
      <c r="J3164" t="s">
        <v>621</v>
      </c>
      <c r="K3164" t="s">
        <v>556</v>
      </c>
      <c r="L3164" t="s">
        <v>254</v>
      </c>
      <c r="M3164" t="s">
        <v>398</v>
      </c>
      <c r="N3164">
        <v>127</v>
      </c>
      <c r="O3164">
        <v>41</v>
      </c>
      <c r="P3164">
        <v>36</v>
      </c>
      <c r="Q3164" t="s">
        <v>76</v>
      </c>
      <c r="R3164" t="s">
        <v>238</v>
      </c>
      <c r="S3164" t="s">
        <v>239</v>
      </c>
      <c r="T3164">
        <v>180</v>
      </c>
      <c r="U3164">
        <v>126</v>
      </c>
      <c r="V3164">
        <v>70</v>
      </c>
      <c r="W3164" t="s">
        <v>133</v>
      </c>
      <c r="X3164">
        <v>6337</v>
      </c>
      <c r="Y3164">
        <v>798462</v>
      </c>
      <c r="Z3164">
        <v>31500</v>
      </c>
      <c r="AA3164">
        <v>74718</v>
      </c>
      <c r="AB3164">
        <v>904680</v>
      </c>
      <c r="AC3164">
        <v>534325</v>
      </c>
      <c r="AD3164">
        <v>370355</v>
      </c>
      <c r="AE3164" t="s">
        <v>75</v>
      </c>
      <c r="AF3164" t="s">
        <v>75</v>
      </c>
      <c r="AG3164" t="s">
        <v>240</v>
      </c>
      <c r="AH3164" t="s">
        <v>144</v>
      </c>
      <c r="AI3164" t="s">
        <v>140</v>
      </c>
      <c r="AJ3164" t="str">
        <f t="shared" si="49"/>
        <v>Sep</v>
      </c>
    </row>
    <row r="3165" spans="1:36" x14ac:dyDescent="0.3">
      <c r="A3165" t="s">
        <v>7785</v>
      </c>
      <c r="B3165" s="33">
        <v>45869</v>
      </c>
      <c r="C3165" t="s">
        <v>95</v>
      </c>
      <c r="D3165" t="s">
        <v>7786</v>
      </c>
      <c r="E3165" t="s">
        <v>178</v>
      </c>
      <c r="F3165" t="s">
        <v>177</v>
      </c>
      <c r="G3165" t="s">
        <v>157</v>
      </c>
      <c r="H3165" t="s">
        <v>162</v>
      </c>
      <c r="I3165">
        <v>1972</v>
      </c>
      <c r="J3165" t="s">
        <v>560</v>
      </c>
      <c r="K3165" t="s">
        <v>416</v>
      </c>
      <c r="L3165" t="s">
        <v>385</v>
      </c>
      <c r="M3165" t="s">
        <v>416</v>
      </c>
      <c r="N3165">
        <v>244</v>
      </c>
      <c r="O3165">
        <v>0</v>
      </c>
      <c r="P3165">
        <v>-7</v>
      </c>
      <c r="Q3165" t="s">
        <v>70</v>
      </c>
      <c r="R3165" t="s">
        <v>238</v>
      </c>
      <c r="S3165" t="s">
        <v>239</v>
      </c>
      <c r="T3165">
        <v>180</v>
      </c>
      <c r="U3165">
        <v>139</v>
      </c>
      <c r="V3165">
        <v>77.22</v>
      </c>
      <c r="W3165" t="s">
        <v>133</v>
      </c>
      <c r="X3165">
        <v>4980</v>
      </c>
      <c r="Y3165">
        <v>692220</v>
      </c>
      <c r="Z3165">
        <v>62411</v>
      </c>
      <c r="AA3165">
        <v>44202</v>
      </c>
      <c r="AB3165">
        <v>798833</v>
      </c>
      <c r="AC3165">
        <v>548281</v>
      </c>
      <c r="AD3165">
        <v>250552</v>
      </c>
      <c r="AE3165" t="s">
        <v>75</v>
      </c>
      <c r="AF3165" t="s">
        <v>78</v>
      </c>
      <c r="AG3165" t="s">
        <v>240</v>
      </c>
      <c r="AH3165" t="s">
        <v>144</v>
      </c>
      <c r="AI3165" t="s">
        <v>139</v>
      </c>
      <c r="AJ3165" t="str">
        <f t="shared" si="49"/>
        <v>Jul</v>
      </c>
    </row>
    <row r="3166" spans="1:36" x14ac:dyDescent="0.3">
      <c r="A3166" t="s">
        <v>7787</v>
      </c>
      <c r="B3166" s="33">
        <v>45968</v>
      </c>
      <c r="C3166" t="s">
        <v>95</v>
      </c>
      <c r="D3166" t="s">
        <v>7788</v>
      </c>
      <c r="E3166" t="s">
        <v>176</v>
      </c>
      <c r="F3166" t="s">
        <v>180</v>
      </c>
      <c r="G3166" t="s">
        <v>156</v>
      </c>
      <c r="H3166" t="s">
        <v>160</v>
      </c>
      <c r="I3166">
        <v>965</v>
      </c>
      <c r="J3166" t="s">
        <v>518</v>
      </c>
      <c r="K3166" t="s">
        <v>5325</v>
      </c>
      <c r="L3166" t="s">
        <v>477</v>
      </c>
      <c r="M3166" t="s">
        <v>5325</v>
      </c>
      <c r="N3166">
        <v>136</v>
      </c>
      <c r="O3166">
        <v>0</v>
      </c>
      <c r="P3166">
        <v>-2</v>
      </c>
      <c r="Q3166" t="s">
        <v>70</v>
      </c>
      <c r="R3166" t="s">
        <v>238</v>
      </c>
      <c r="S3166" t="s">
        <v>239</v>
      </c>
      <c r="T3166">
        <v>180</v>
      </c>
      <c r="U3166">
        <v>172</v>
      </c>
      <c r="V3166">
        <v>95.56</v>
      </c>
      <c r="W3166" t="s">
        <v>133</v>
      </c>
      <c r="X3166">
        <v>4000</v>
      </c>
      <c r="Y3166">
        <v>688000</v>
      </c>
      <c r="Z3166">
        <v>33196</v>
      </c>
      <c r="AA3166">
        <v>99932</v>
      </c>
      <c r="AB3166">
        <v>821128</v>
      </c>
      <c r="AC3166">
        <v>514465</v>
      </c>
      <c r="AD3166">
        <v>306663</v>
      </c>
      <c r="AE3166" t="s">
        <v>81</v>
      </c>
      <c r="AF3166" t="s">
        <v>81</v>
      </c>
      <c r="AG3166" t="s">
        <v>240</v>
      </c>
      <c r="AH3166" t="s">
        <v>144</v>
      </c>
      <c r="AI3166" t="s">
        <v>138</v>
      </c>
      <c r="AJ3166" t="str">
        <f t="shared" si="49"/>
        <v>Nov</v>
      </c>
    </row>
    <row r="3167" spans="1:36" x14ac:dyDescent="0.3">
      <c r="A3167" t="s">
        <v>7789</v>
      </c>
      <c r="B3167" s="33">
        <v>45785</v>
      </c>
      <c r="C3167" t="s">
        <v>98</v>
      </c>
      <c r="D3167" t="s">
        <v>7790</v>
      </c>
      <c r="E3167" t="s">
        <v>176</v>
      </c>
      <c r="F3167" t="s">
        <v>178</v>
      </c>
      <c r="G3167" t="s">
        <v>156</v>
      </c>
      <c r="H3167" t="s">
        <v>157</v>
      </c>
      <c r="I3167">
        <v>1163</v>
      </c>
      <c r="J3167" t="s">
        <v>636</v>
      </c>
      <c r="K3167" t="s">
        <v>555</v>
      </c>
      <c r="L3167" t="s">
        <v>1454</v>
      </c>
      <c r="M3167" t="s">
        <v>2161</v>
      </c>
      <c r="N3167">
        <v>166</v>
      </c>
      <c r="O3167">
        <v>16</v>
      </c>
      <c r="P3167">
        <v>22</v>
      </c>
      <c r="Q3167" t="s">
        <v>73</v>
      </c>
      <c r="R3167" t="s">
        <v>238</v>
      </c>
      <c r="S3167" t="s">
        <v>239</v>
      </c>
      <c r="T3167">
        <v>189</v>
      </c>
      <c r="U3167">
        <v>122</v>
      </c>
      <c r="V3167">
        <v>64.55</v>
      </c>
      <c r="W3167" t="s">
        <v>133</v>
      </c>
      <c r="X3167">
        <v>5173</v>
      </c>
      <c r="Y3167">
        <v>631106</v>
      </c>
      <c r="Z3167">
        <v>45994</v>
      </c>
      <c r="AA3167">
        <v>85278</v>
      </c>
      <c r="AB3167">
        <v>762378</v>
      </c>
      <c r="AC3167">
        <v>548554</v>
      </c>
      <c r="AD3167">
        <v>213824</v>
      </c>
      <c r="AE3167" t="s">
        <v>81</v>
      </c>
      <c r="AF3167" t="s">
        <v>75</v>
      </c>
      <c r="AG3167" t="s">
        <v>240</v>
      </c>
      <c r="AH3167" t="s">
        <v>144</v>
      </c>
      <c r="AI3167" t="s">
        <v>140</v>
      </c>
      <c r="AJ3167" t="str">
        <f t="shared" si="49"/>
        <v>May</v>
      </c>
    </row>
    <row r="3168" spans="1:36" x14ac:dyDescent="0.3">
      <c r="A3168" t="s">
        <v>7791</v>
      </c>
      <c r="B3168" s="33">
        <v>45702</v>
      </c>
      <c r="C3168" t="s">
        <v>99</v>
      </c>
      <c r="D3168" t="s">
        <v>7792</v>
      </c>
      <c r="E3168" t="s">
        <v>175</v>
      </c>
      <c r="F3168" t="s">
        <v>180</v>
      </c>
      <c r="G3168" t="s">
        <v>163</v>
      </c>
      <c r="H3168" t="s">
        <v>160</v>
      </c>
      <c r="I3168">
        <v>2118</v>
      </c>
      <c r="J3168" t="s">
        <v>514</v>
      </c>
      <c r="K3168" t="s">
        <v>1567</v>
      </c>
      <c r="L3168" t="s">
        <v>463</v>
      </c>
      <c r="M3168" t="s">
        <v>1699</v>
      </c>
      <c r="N3168">
        <v>279</v>
      </c>
      <c r="O3168">
        <v>0</v>
      </c>
      <c r="P3168">
        <v>3</v>
      </c>
      <c r="Q3168" t="s">
        <v>70</v>
      </c>
      <c r="R3168" t="s">
        <v>238</v>
      </c>
      <c r="S3168" t="s">
        <v>239</v>
      </c>
      <c r="T3168">
        <v>150</v>
      </c>
      <c r="U3168">
        <v>120</v>
      </c>
      <c r="V3168">
        <v>80</v>
      </c>
      <c r="W3168" t="s">
        <v>133</v>
      </c>
      <c r="X3168">
        <v>6695</v>
      </c>
      <c r="Y3168">
        <v>803400</v>
      </c>
      <c r="Z3168">
        <v>60360</v>
      </c>
      <c r="AA3168">
        <v>77760</v>
      </c>
      <c r="AB3168">
        <v>941520</v>
      </c>
      <c r="AC3168">
        <v>742018</v>
      </c>
      <c r="AD3168">
        <v>199502</v>
      </c>
      <c r="AE3168" t="s">
        <v>75</v>
      </c>
      <c r="AF3168" t="s">
        <v>81</v>
      </c>
      <c r="AG3168" t="s">
        <v>240</v>
      </c>
      <c r="AH3168" t="s">
        <v>145</v>
      </c>
      <c r="AI3168" t="s">
        <v>139</v>
      </c>
      <c r="AJ3168" t="str">
        <f t="shared" si="49"/>
        <v>Feb</v>
      </c>
    </row>
    <row r="3169" spans="1:36" x14ac:dyDescent="0.3">
      <c r="A3169" t="s">
        <v>7793</v>
      </c>
      <c r="B3169" s="33">
        <v>45744</v>
      </c>
      <c r="C3169" t="s">
        <v>93</v>
      </c>
      <c r="D3169" t="s">
        <v>7794</v>
      </c>
      <c r="E3169" t="s">
        <v>179</v>
      </c>
      <c r="F3169" t="s">
        <v>177</v>
      </c>
      <c r="G3169" t="s">
        <v>166</v>
      </c>
      <c r="H3169" t="s">
        <v>162</v>
      </c>
      <c r="I3169">
        <v>1500</v>
      </c>
      <c r="J3169" t="s">
        <v>503</v>
      </c>
      <c r="K3169" t="s">
        <v>307</v>
      </c>
      <c r="L3169" t="s">
        <v>1860</v>
      </c>
      <c r="M3169" t="s">
        <v>2589</v>
      </c>
      <c r="N3169">
        <v>239</v>
      </c>
      <c r="O3169">
        <v>9</v>
      </c>
      <c r="P3169">
        <v>2</v>
      </c>
      <c r="Q3169" t="s">
        <v>73</v>
      </c>
      <c r="R3169" t="s">
        <v>238</v>
      </c>
      <c r="S3169" t="s">
        <v>239</v>
      </c>
      <c r="T3169">
        <v>180</v>
      </c>
      <c r="U3169">
        <v>128</v>
      </c>
      <c r="V3169">
        <v>71.11</v>
      </c>
      <c r="W3169" t="s">
        <v>133</v>
      </c>
      <c r="X3169">
        <v>5734</v>
      </c>
      <c r="Y3169">
        <v>733952</v>
      </c>
      <c r="Z3169">
        <v>28416</v>
      </c>
      <c r="AA3169">
        <v>96128</v>
      </c>
      <c r="AB3169">
        <v>858496</v>
      </c>
      <c r="AC3169">
        <v>565547</v>
      </c>
      <c r="AD3169">
        <v>292949</v>
      </c>
      <c r="AE3169" t="s">
        <v>72</v>
      </c>
      <c r="AF3169" t="s">
        <v>78</v>
      </c>
      <c r="AG3169" t="s">
        <v>240</v>
      </c>
      <c r="AH3169" t="s">
        <v>144</v>
      </c>
      <c r="AI3169" t="s">
        <v>138</v>
      </c>
      <c r="AJ3169" t="str">
        <f t="shared" si="49"/>
        <v>Mar</v>
      </c>
    </row>
    <row r="3170" spans="1:36" x14ac:dyDescent="0.3">
      <c r="A3170" t="s">
        <v>7795</v>
      </c>
      <c r="B3170" s="33">
        <v>45769</v>
      </c>
      <c r="C3170" t="s">
        <v>95</v>
      </c>
      <c r="D3170" t="s">
        <v>7796</v>
      </c>
      <c r="E3170" t="s">
        <v>174</v>
      </c>
      <c r="F3170" t="s">
        <v>179</v>
      </c>
      <c r="G3170" t="s">
        <v>158</v>
      </c>
      <c r="H3170" t="s">
        <v>166</v>
      </c>
      <c r="I3170">
        <v>1742</v>
      </c>
      <c r="J3170" t="s">
        <v>639</v>
      </c>
      <c r="K3170" t="s">
        <v>585</v>
      </c>
      <c r="L3170" t="s">
        <v>2493</v>
      </c>
      <c r="M3170" t="s">
        <v>1057</v>
      </c>
      <c r="N3170">
        <v>234</v>
      </c>
      <c r="O3170">
        <v>35</v>
      </c>
      <c r="P3170">
        <v>44</v>
      </c>
      <c r="Q3170" t="s">
        <v>76</v>
      </c>
      <c r="R3170" t="s">
        <v>238</v>
      </c>
      <c r="S3170" t="s">
        <v>239</v>
      </c>
      <c r="T3170">
        <v>180</v>
      </c>
      <c r="U3170">
        <v>98</v>
      </c>
      <c r="V3170">
        <v>54.44</v>
      </c>
      <c r="W3170" t="s">
        <v>133</v>
      </c>
      <c r="X3170">
        <v>10948</v>
      </c>
      <c r="Y3170">
        <v>1072904</v>
      </c>
      <c r="Z3170">
        <v>51744</v>
      </c>
      <c r="AA3170">
        <v>55566</v>
      </c>
      <c r="AB3170">
        <v>1180214</v>
      </c>
      <c r="AC3170">
        <v>1001315</v>
      </c>
      <c r="AD3170">
        <v>178899</v>
      </c>
      <c r="AE3170" t="s">
        <v>78</v>
      </c>
      <c r="AF3170" t="s">
        <v>72</v>
      </c>
      <c r="AG3170" t="s">
        <v>240</v>
      </c>
      <c r="AH3170" t="s">
        <v>144</v>
      </c>
      <c r="AI3170" t="s">
        <v>139</v>
      </c>
      <c r="AJ3170" t="str">
        <f t="shared" si="49"/>
        <v>Apr</v>
      </c>
    </row>
    <row r="3171" spans="1:36" x14ac:dyDescent="0.3">
      <c r="A3171" t="s">
        <v>7797</v>
      </c>
      <c r="B3171" s="33">
        <v>45908</v>
      </c>
      <c r="C3171" t="s">
        <v>96</v>
      </c>
      <c r="D3171" t="s">
        <v>7798</v>
      </c>
      <c r="E3171" t="s">
        <v>179</v>
      </c>
      <c r="F3171" t="s">
        <v>176</v>
      </c>
      <c r="G3171" t="s">
        <v>166</v>
      </c>
      <c r="H3171" t="s">
        <v>156</v>
      </c>
      <c r="I3171">
        <v>1622</v>
      </c>
      <c r="J3171" t="s">
        <v>353</v>
      </c>
      <c r="K3171" t="s">
        <v>310</v>
      </c>
      <c r="L3171" t="s">
        <v>989</v>
      </c>
      <c r="M3171" t="s">
        <v>4589</v>
      </c>
      <c r="N3171">
        <v>240</v>
      </c>
      <c r="O3171">
        <v>28</v>
      </c>
      <c r="P3171">
        <v>46</v>
      </c>
      <c r="Q3171" t="s">
        <v>76</v>
      </c>
      <c r="R3171" t="s">
        <v>238</v>
      </c>
      <c r="S3171" t="s">
        <v>239</v>
      </c>
      <c r="T3171">
        <v>180</v>
      </c>
      <c r="U3171">
        <v>142</v>
      </c>
      <c r="V3171">
        <v>78.89</v>
      </c>
      <c r="W3171" t="s">
        <v>133</v>
      </c>
      <c r="X3171">
        <v>5246</v>
      </c>
      <c r="Y3171">
        <v>744932</v>
      </c>
      <c r="Z3171">
        <v>54386</v>
      </c>
      <c r="AA3171">
        <v>96702</v>
      </c>
      <c r="AB3171">
        <v>896020</v>
      </c>
      <c r="AC3171">
        <v>787132</v>
      </c>
      <c r="AD3171">
        <v>108888</v>
      </c>
      <c r="AE3171" t="s">
        <v>72</v>
      </c>
      <c r="AF3171" t="s">
        <v>81</v>
      </c>
      <c r="AG3171" t="s">
        <v>240</v>
      </c>
      <c r="AH3171" t="s">
        <v>144</v>
      </c>
      <c r="AI3171" t="s">
        <v>138</v>
      </c>
      <c r="AJ3171" t="str">
        <f t="shared" si="49"/>
        <v>Sep</v>
      </c>
    </row>
    <row r="3172" spans="1:36" x14ac:dyDescent="0.3">
      <c r="A3172" t="s">
        <v>7799</v>
      </c>
      <c r="B3172" s="33">
        <v>45668</v>
      </c>
      <c r="C3172" t="s">
        <v>93</v>
      </c>
      <c r="D3172" t="s">
        <v>7800</v>
      </c>
      <c r="E3172" t="s">
        <v>181</v>
      </c>
      <c r="F3172" t="s">
        <v>173</v>
      </c>
      <c r="G3172" t="s">
        <v>159</v>
      </c>
      <c r="H3172" t="s">
        <v>161</v>
      </c>
      <c r="I3172">
        <v>1976</v>
      </c>
      <c r="J3172" t="s">
        <v>408</v>
      </c>
      <c r="K3172" t="s">
        <v>4537</v>
      </c>
      <c r="L3172" t="s">
        <v>1979</v>
      </c>
      <c r="M3172" t="s">
        <v>4077</v>
      </c>
      <c r="N3172">
        <v>237</v>
      </c>
      <c r="O3172">
        <v>28</v>
      </c>
      <c r="P3172">
        <v>16</v>
      </c>
      <c r="Q3172" t="s">
        <v>73</v>
      </c>
      <c r="R3172" t="s">
        <v>238</v>
      </c>
      <c r="S3172" t="s">
        <v>239</v>
      </c>
      <c r="T3172">
        <v>186</v>
      </c>
      <c r="U3172">
        <v>160</v>
      </c>
      <c r="V3172">
        <v>86.02</v>
      </c>
      <c r="W3172" t="s">
        <v>133</v>
      </c>
      <c r="X3172">
        <v>6602</v>
      </c>
      <c r="Y3172">
        <v>1056320</v>
      </c>
      <c r="Z3172">
        <v>61120</v>
      </c>
      <c r="AA3172">
        <v>113280</v>
      </c>
      <c r="AB3172">
        <v>1230720</v>
      </c>
      <c r="AC3172">
        <v>826327</v>
      </c>
      <c r="AD3172">
        <v>404393</v>
      </c>
      <c r="AE3172" t="s">
        <v>81</v>
      </c>
      <c r="AF3172" t="s">
        <v>78</v>
      </c>
      <c r="AG3172" t="s">
        <v>240</v>
      </c>
      <c r="AH3172" t="s">
        <v>144</v>
      </c>
      <c r="AI3172" t="s">
        <v>140</v>
      </c>
      <c r="AJ3172" t="str">
        <f t="shared" si="49"/>
        <v>Jan</v>
      </c>
    </row>
    <row r="3173" spans="1:36" x14ac:dyDescent="0.3">
      <c r="A3173" t="s">
        <v>7801</v>
      </c>
      <c r="B3173" s="33">
        <v>45950</v>
      </c>
      <c r="C3173" t="s">
        <v>98</v>
      </c>
      <c r="D3173" t="s">
        <v>7802</v>
      </c>
      <c r="E3173" t="s">
        <v>181</v>
      </c>
      <c r="F3173" t="s">
        <v>180</v>
      </c>
      <c r="G3173" t="s">
        <v>159</v>
      </c>
      <c r="H3173" t="s">
        <v>160</v>
      </c>
      <c r="I3173">
        <v>460</v>
      </c>
      <c r="J3173" t="s">
        <v>310</v>
      </c>
      <c r="K3173" t="s">
        <v>470</v>
      </c>
      <c r="L3173" t="s">
        <v>4384</v>
      </c>
      <c r="M3173" t="s">
        <v>457</v>
      </c>
      <c r="N3173">
        <v>79</v>
      </c>
      <c r="O3173">
        <v>55</v>
      </c>
      <c r="P3173">
        <v>71</v>
      </c>
      <c r="Q3173" t="s">
        <v>76</v>
      </c>
      <c r="R3173" t="s">
        <v>238</v>
      </c>
      <c r="S3173" t="s">
        <v>239</v>
      </c>
      <c r="T3173">
        <v>220</v>
      </c>
      <c r="U3173">
        <v>162</v>
      </c>
      <c r="V3173">
        <v>73.64</v>
      </c>
      <c r="W3173" t="s">
        <v>133</v>
      </c>
      <c r="X3173">
        <v>9158</v>
      </c>
      <c r="Y3173">
        <v>1483596</v>
      </c>
      <c r="Z3173">
        <v>77112</v>
      </c>
      <c r="AA3173">
        <v>87480</v>
      </c>
      <c r="AB3173">
        <v>1648188</v>
      </c>
      <c r="AC3173">
        <v>1095598</v>
      </c>
      <c r="AD3173">
        <v>552590</v>
      </c>
      <c r="AE3173" t="s">
        <v>81</v>
      </c>
      <c r="AF3173" t="s">
        <v>81</v>
      </c>
      <c r="AG3173" t="s">
        <v>240</v>
      </c>
      <c r="AH3173" t="s">
        <v>145</v>
      </c>
      <c r="AI3173" t="s">
        <v>139</v>
      </c>
      <c r="AJ3173" t="str">
        <f t="shared" si="49"/>
        <v>Oct</v>
      </c>
    </row>
    <row r="3174" spans="1:36" x14ac:dyDescent="0.3">
      <c r="A3174" t="s">
        <v>7803</v>
      </c>
      <c r="B3174" s="33">
        <v>45890</v>
      </c>
      <c r="C3174" t="s">
        <v>95</v>
      </c>
      <c r="D3174" t="s">
        <v>7804</v>
      </c>
      <c r="E3174" t="s">
        <v>175</v>
      </c>
      <c r="F3174" t="s">
        <v>173</v>
      </c>
      <c r="G3174" t="s">
        <v>163</v>
      </c>
      <c r="H3174" t="s">
        <v>161</v>
      </c>
      <c r="I3174">
        <v>2210</v>
      </c>
      <c r="J3174" t="s">
        <v>336</v>
      </c>
      <c r="K3174" t="s">
        <v>358</v>
      </c>
      <c r="L3174" t="s">
        <v>581</v>
      </c>
      <c r="M3174" t="s">
        <v>482</v>
      </c>
      <c r="N3174">
        <v>266</v>
      </c>
      <c r="O3174">
        <v>0</v>
      </c>
      <c r="P3174">
        <v>4</v>
      </c>
      <c r="Q3174" t="s">
        <v>70</v>
      </c>
      <c r="R3174" t="s">
        <v>238</v>
      </c>
      <c r="S3174" t="s">
        <v>239</v>
      </c>
      <c r="T3174">
        <v>220</v>
      </c>
      <c r="U3174">
        <v>162</v>
      </c>
      <c r="V3174">
        <v>73.64</v>
      </c>
      <c r="W3174" t="s">
        <v>133</v>
      </c>
      <c r="X3174">
        <v>8375</v>
      </c>
      <c r="Y3174">
        <v>1356750</v>
      </c>
      <c r="Z3174">
        <v>32562</v>
      </c>
      <c r="AA3174">
        <v>90558</v>
      </c>
      <c r="AB3174">
        <v>1479870</v>
      </c>
      <c r="AC3174">
        <v>1118420</v>
      </c>
      <c r="AD3174">
        <v>361450</v>
      </c>
      <c r="AE3174" t="s">
        <v>75</v>
      </c>
      <c r="AF3174" t="s">
        <v>78</v>
      </c>
      <c r="AG3174" t="s">
        <v>240</v>
      </c>
      <c r="AH3174" t="s">
        <v>144</v>
      </c>
      <c r="AI3174" t="s">
        <v>139</v>
      </c>
      <c r="AJ3174" t="str">
        <f t="shared" si="49"/>
        <v>Aug</v>
      </c>
    </row>
    <row r="3175" spans="1:36" x14ac:dyDescent="0.3">
      <c r="A3175" t="s">
        <v>7805</v>
      </c>
      <c r="B3175" s="33">
        <v>45807</v>
      </c>
      <c r="C3175" t="s">
        <v>99</v>
      </c>
      <c r="D3175" t="s">
        <v>7806</v>
      </c>
      <c r="E3175" t="s">
        <v>181</v>
      </c>
      <c r="F3175" t="s">
        <v>172</v>
      </c>
      <c r="G3175" t="s">
        <v>159</v>
      </c>
      <c r="H3175" t="s">
        <v>155</v>
      </c>
      <c r="I3175">
        <v>1214</v>
      </c>
      <c r="J3175" t="s">
        <v>463</v>
      </c>
      <c r="K3175" t="s">
        <v>1404</v>
      </c>
      <c r="L3175" t="s">
        <v>1003</v>
      </c>
      <c r="M3175" t="s">
        <v>1404</v>
      </c>
      <c r="N3175">
        <v>161</v>
      </c>
      <c r="O3175">
        <v>1</v>
      </c>
      <c r="P3175">
        <v>-8</v>
      </c>
      <c r="Q3175" t="s">
        <v>73</v>
      </c>
      <c r="R3175" t="s">
        <v>238</v>
      </c>
      <c r="S3175" t="s">
        <v>239</v>
      </c>
      <c r="T3175">
        <v>189</v>
      </c>
      <c r="U3175">
        <v>145</v>
      </c>
      <c r="V3175">
        <v>76.72</v>
      </c>
      <c r="W3175" t="s">
        <v>133</v>
      </c>
      <c r="X3175">
        <v>7170</v>
      </c>
      <c r="Y3175">
        <v>1039650</v>
      </c>
      <c r="Z3175">
        <v>32915</v>
      </c>
      <c r="AA3175">
        <v>32480</v>
      </c>
      <c r="AB3175">
        <v>1105045</v>
      </c>
      <c r="AC3175">
        <v>704219</v>
      </c>
      <c r="AD3175">
        <v>400826</v>
      </c>
      <c r="AE3175" t="s">
        <v>81</v>
      </c>
      <c r="AF3175" t="s">
        <v>81</v>
      </c>
      <c r="AG3175" t="s">
        <v>240</v>
      </c>
      <c r="AH3175" t="s">
        <v>146</v>
      </c>
      <c r="AI3175" t="s">
        <v>139</v>
      </c>
      <c r="AJ3175" t="str">
        <f t="shared" si="49"/>
        <v>May</v>
      </c>
    </row>
    <row r="3176" spans="1:36" x14ac:dyDescent="0.3">
      <c r="A3176" t="s">
        <v>7807</v>
      </c>
      <c r="B3176" s="33">
        <v>45701</v>
      </c>
      <c r="C3176" t="s">
        <v>98</v>
      </c>
      <c r="D3176" t="s">
        <v>7808</v>
      </c>
      <c r="E3176" t="s">
        <v>178</v>
      </c>
      <c r="F3176" t="s">
        <v>177</v>
      </c>
      <c r="G3176" t="s">
        <v>157</v>
      </c>
      <c r="H3176" t="s">
        <v>162</v>
      </c>
      <c r="I3176">
        <v>963</v>
      </c>
      <c r="J3176" t="s">
        <v>626</v>
      </c>
      <c r="K3176" t="s">
        <v>1916</v>
      </c>
      <c r="L3176" t="s">
        <v>4612</v>
      </c>
      <c r="M3176" t="s">
        <v>1740</v>
      </c>
      <c r="N3176">
        <v>161</v>
      </c>
      <c r="O3176">
        <v>13</v>
      </c>
      <c r="P3176">
        <v>17</v>
      </c>
      <c r="Q3176" t="s">
        <v>73</v>
      </c>
      <c r="R3176" t="s">
        <v>238</v>
      </c>
      <c r="S3176" t="s">
        <v>239</v>
      </c>
      <c r="T3176">
        <v>186</v>
      </c>
      <c r="U3176">
        <v>162</v>
      </c>
      <c r="V3176">
        <v>87.1</v>
      </c>
      <c r="W3176" t="s">
        <v>134</v>
      </c>
      <c r="X3176">
        <v>3355</v>
      </c>
      <c r="Y3176">
        <v>543510</v>
      </c>
      <c r="Z3176">
        <v>81486</v>
      </c>
      <c r="AA3176">
        <v>114048</v>
      </c>
      <c r="AB3176">
        <v>739044</v>
      </c>
      <c r="AC3176">
        <v>474736</v>
      </c>
      <c r="AD3176">
        <v>264308</v>
      </c>
      <c r="AE3176" t="s">
        <v>75</v>
      </c>
      <c r="AF3176" t="s">
        <v>78</v>
      </c>
      <c r="AG3176" t="s">
        <v>240</v>
      </c>
      <c r="AH3176" t="s">
        <v>147</v>
      </c>
      <c r="AI3176" t="s">
        <v>139</v>
      </c>
      <c r="AJ3176" t="str">
        <f t="shared" si="49"/>
        <v>Feb</v>
      </c>
    </row>
    <row r="3177" spans="1:36" x14ac:dyDescent="0.3">
      <c r="A3177" t="s">
        <v>7809</v>
      </c>
      <c r="B3177" s="33">
        <v>45897</v>
      </c>
      <c r="C3177" t="s">
        <v>97</v>
      </c>
      <c r="D3177" t="s">
        <v>7810</v>
      </c>
      <c r="E3177" t="s">
        <v>174</v>
      </c>
      <c r="F3177" t="s">
        <v>173</v>
      </c>
      <c r="G3177" t="s">
        <v>158</v>
      </c>
      <c r="H3177" t="s">
        <v>161</v>
      </c>
      <c r="I3177">
        <v>1969</v>
      </c>
      <c r="J3177" t="s">
        <v>621</v>
      </c>
      <c r="K3177" t="s">
        <v>4002</v>
      </c>
      <c r="L3177" t="s">
        <v>236</v>
      </c>
      <c r="M3177" t="s">
        <v>385</v>
      </c>
      <c r="N3177">
        <v>268</v>
      </c>
      <c r="O3177">
        <v>0</v>
      </c>
      <c r="P3177">
        <v>32</v>
      </c>
      <c r="Q3177" t="s">
        <v>76</v>
      </c>
      <c r="R3177" t="s">
        <v>238</v>
      </c>
      <c r="S3177" t="s">
        <v>239</v>
      </c>
      <c r="T3177">
        <v>189</v>
      </c>
      <c r="U3177">
        <v>145</v>
      </c>
      <c r="V3177">
        <v>76.72</v>
      </c>
      <c r="W3177" t="s">
        <v>133</v>
      </c>
      <c r="X3177">
        <v>8362</v>
      </c>
      <c r="Y3177">
        <v>1212490</v>
      </c>
      <c r="Z3177">
        <v>43500</v>
      </c>
      <c r="AA3177">
        <v>88305</v>
      </c>
      <c r="AB3177">
        <v>1344295</v>
      </c>
      <c r="AC3177">
        <v>801698</v>
      </c>
      <c r="AD3177">
        <v>542597</v>
      </c>
      <c r="AE3177" t="s">
        <v>78</v>
      </c>
      <c r="AF3177" t="s">
        <v>78</v>
      </c>
      <c r="AG3177" t="s">
        <v>240</v>
      </c>
      <c r="AH3177" t="s">
        <v>144</v>
      </c>
      <c r="AI3177" t="s">
        <v>140</v>
      </c>
      <c r="AJ3177" t="str">
        <f t="shared" si="49"/>
        <v>Aug</v>
      </c>
    </row>
    <row r="3178" spans="1:36" x14ac:dyDescent="0.3">
      <c r="A3178" t="s">
        <v>7811</v>
      </c>
      <c r="B3178" s="33">
        <v>45886</v>
      </c>
      <c r="C3178" t="s">
        <v>96</v>
      </c>
      <c r="D3178" t="s">
        <v>7812</v>
      </c>
      <c r="E3178" t="s">
        <v>172</v>
      </c>
      <c r="F3178" t="s">
        <v>176</v>
      </c>
      <c r="G3178" t="s">
        <v>155</v>
      </c>
      <c r="H3178" t="s">
        <v>156</v>
      </c>
      <c r="I3178">
        <v>1724</v>
      </c>
      <c r="J3178" t="s">
        <v>385</v>
      </c>
      <c r="K3178" t="s">
        <v>872</v>
      </c>
      <c r="L3178" t="s">
        <v>1268</v>
      </c>
      <c r="M3178" t="s">
        <v>1617</v>
      </c>
      <c r="N3178">
        <v>250</v>
      </c>
      <c r="O3178">
        <v>33</v>
      </c>
      <c r="P3178">
        <v>15</v>
      </c>
      <c r="Q3178" t="s">
        <v>73</v>
      </c>
      <c r="R3178" t="s">
        <v>238</v>
      </c>
      <c r="S3178" t="s">
        <v>239</v>
      </c>
      <c r="T3178">
        <v>180</v>
      </c>
      <c r="U3178">
        <v>156</v>
      </c>
      <c r="V3178">
        <v>86.67</v>
      </c>
      <c r="W3178" t="s">
        <v>133</v>
      </c>
      <c r="X3178">
        <v>3416</v>
      </c>
      <c r="Y3178">
        <v>532896</v>
      </c>
      <c r="Z3178">
        <v>62400</v>
      </c>
      <c r="AA3178">
        <v>58812</v>
      </c>
      <c r="AB3178">
        <v>654108</v>
      </c>
      <c r="AC3178">
        <v>517399</v>
      </c>
      <c r="AD3178">
        <v>136709</v>
      </c>
      <c r="AE3178" t="s">
        <v>81</v>
      </c>
      <c r="AF3178" t="s">
        <v>81</v>
      </c>
      <c r="AG3178" t="s">
        <v>240</v>
      </c>
      <c r="AH3178" t="s">
        <v>145</v>
      </c>
      <c r="AI3178" t="s">
        <v>138</v>
      </c>
      <c r="AJ3178" t="str">
        <f t="shared" si="49"/>
        <v>Aug</v>
      </c>
    </row>
    <row r="3179" spans="1:36" x14ac:dyDescent="0.3">
      <c r="A3179" t="s">
        <v>7813</v>
      </c>
      <c r="B3179" s="33">
        <v>45700</v>
      </c>
      <c r="C3179" t="s">
        <v>99</v>
      </c>
      <c r="D3179" t="s">
        <v>7814</v>
      </c>
      <c r="E3179" t="s">
        <v>177</v>
      </c>
      <c r="F3179" t="s">
        <v>180</v>
      </c>
      <c r="G3179" t="s">
        <v>162</v>
      </c>
      <c r="H3179" t="s">
        <v>160</v>
      </c>
      <c r="I3179">
        <v>1738</v>
      </c>
      <c r="J3179" t="s">
        <v>588</v>
      </c>
      <c r="K3179" t="s">
        <v>635</v>
      </c>
      <c r="L3179" t="s">
        <v>3413</v>
      </c>
      <c r="M3179" t="s">
        <v>542</v>
      </c>
      <c r="N3179">
        <v>263</v>
      </c>
      <c r="O3179">
        <v>32</v>
      </c>
      <c r="P3179">
        <v>35</v>
      </c>
      <c r="Q3179" t="s">
        <v>76</v>
      </c>
      <c r="R3179" t="s">
        <v>238</v>
      </c>
      <c r="S3179" t="s">
        <v>239</v>
      </c>
      <c r="T3179">
        <v>180</v>
      </c>
      <c r="U3179">
        <v>88</v>
      </c>
      <c r="V3179">
        <v>48.89</v>
      </c>
      <c r="W3179" t="s">
        <v>133</v>
      </c>
      <c r="X3179">
        <v>8725</v>
      </c>
      <c r="Y3179">
        <v>767800</v>
      </c>
      <c r="Z3179">
        <v>34408</v>
      </c>
      <c r="AA3179">
        <v>16984</v>
      </c>
      <c r="AB3179">
        <v>819192</v>
      </c>
      <c r="AC3179">
        <v>716722</v>
      </c>
      <c r="AD3179">
        <v>102470</v>
      </c>
      <c r="AE3179" t="s">
        <v>78</v>
      </c>
      <c r="AF3179" t="s">
        <v>81</v>
      </c>
      <c r="AG3179" t="s">
        <v>240</v>
      </c>
      <c r="AH3179" t="s">
        <v>146</v>
      </c>
      <c r="AI3179" t="s">
        <v>138</v>
      </c>
      <c r="AJ3179" t="str">
        <f t="shared" si="49"/>
        <v>Feb</v>
      </c>
    </row>
    <row r="3180" spans="1:36" x14ac:dyDescent="0.3">
      <c r="A3180" t="s">
        <v>7815</v>
      </c>
      <c r="B3180" s="33">
        <v>45942</v>
      </c>
      <c r="C3180" t="s">
        <v>95</v>
      </c>
      <c r="D3180" t="s">
        <v>7816</v>
      </c>
      <c r="E3180" t="s">
        <v>173</v>
      </c>
      <c r="F3180" t="s">
        <v>180</v>
      </c>
      <c r="G3180" t="s">
        <v>161</v>
      </c>
      <c r="H3180" t="s">
        <v>160</v>
      </c>
      <c r="I3180">
        <v>1208</v>
      </c>
      <c r="J3180" t="s">
        <v>298</v>
      </c>
      <c r="K3180" t="s">
        <v>914</v>
      </c>
      <c r="L3180" t="s">
        <v>3380</v>
      </c>
      <c r="M3180" t="s">
        <v>276</v>
      </c>
      <c r="N3180">
        <v>196</v>
      </c>
      <c r="O3180">
        <v>13</v>
      </c>
      <c r="P3180">
        <v>25</v>
      </c>
      <c r="Q3180" t="s">
        <v>73</v>
      </c>
      <c r="R3180" t="s">
        <v>238</v>
      </c>
      <c r="S3180" t="s">
        <v>239</v>
      </c>
      <c r="T3180">
        <v>189</v>
      </c>
      <c r="U3180">
        <v>105</v>
      </c>
      <c r="V3180">
        <v>55.56</v>
      </c>
      <c r="W3180" t="s">
        <v>135</v>
      </c>
      <c r="X3180">
        <v>9521</v>
      </c>
      <c r="Y3180">
        <v>999705</v>
      </c>
      <c r="Z3180">
        <v>38955</v>
      </c>
      <c r="AA3180">
        <v>11970</v>
      </c>
      <c r="AB3180">
        <v>1050630</v>
      </c>
      <c r="AC3180">
        <v>669321</v>
      </c>
      <c r="AD3180">
        <v>381309</v>
      </c>
      <c r="AE3180" t="s">
        <v>78</v>
      </c>
      <c r="AF3180" t="s">
        <v>81</v>
      </c>
      <c r="AG3180" t="s">
        <v>240</v>
      </c>
      <c r="AH3180" t="s">
        <v>144</v>
      </c>
      <c r="AI3180" t="s">
        <v>138</v>
      </c>
      <c r="AJ3180" t="str">
        <f t="shared" si="49"/>
        <v>Oct</v>
      </c>
    </row>
    <row r="3181" spans="1:36" x14ac:dyDescent="0.3">
      <c r="A3181" t="s">
        <v>7817</v>
      </c>
      <c r="B3181" s="33">
        <v>45863</v>
      </c>
      <c r="C3181" t="s">
        <v>97</v>
      </c>
      <c r="D3181" t="s">
        <v>7818</v>
      </c>
      <c r="E3181" t="s">
        <v>177</v>
      </c>
      <c r="F3181" t="s">
        <v>180</v>
      </c>
      <c r="G3181" t="s">
        <v>162</v>
      </c>
      <c r="H3181" t="s">
        <v>160</v>
      </c>
      <c r="I3181">
        <v>1859</v>
      </c>
      <c r="J3181" t="s">
        <v>474</v>
      </c>
      <c r="K3181" t="s">
        <v>679</v>
      </c>
      <c r="L3181" t="s">
        <v>891</v>
      </c>
      <c r="M3181" t="s">
        <v>679</v>
      </c>
      <c r="N3181">
        <v>283</v>
      </c>
      <c r="O3181">
        <v>28</v>
      </c>
      <c r="P3181">
        <v>-1</v>
      </c>
      <c r="Q3181" t="s">
        <v>73</v>
      </c>
      <c r="R3181" t="s">
        <v>238</v>
      </c>
      <c r="S3181" t="s">
        <v>239</v>
      </c>
      <c r="T3181">
        <v>180</v>
      </c>
      <c r="U3181">
        <v>118</v>
      </c>
      <c r="V3181">
        <v>65.56</v>
      </c>
      <c r="W3181" t="s">
        <v>133</v>
      </c>
      <c r="X3181">
        <v>10984</v>
      </c>
      <c r="Y3181">
        <v>1296112</v>
      </c>
      <c r="Z3181">
        <v>21004</v>
      </c>
      <c r="AA3181">
        <v>88146</v>
      </c>
      <c r="AB3181">
        <v>1405262</v>
      </c>
      <c r="AC3181">
        <v>1018859</v>
      </c>
      <c r="AD3181">
        <v>386403</v>
      </c>
      <c r="AE3181" t="s">
        <v>78</v>
      </c>
      <c r="AF3181" t="s">
        <v>81</v>
      </c>
      <c r="AG3181" t="s">
        <v>240</v>
      </c>
      <c r="AH3181" t="s">
        <v>144</v>
      </c>
      <c r="AI3181" t="s">
        <v>139</v>
      </c>
      <c r="AJ3181" t="str">
        <f t="shared" si="49"/>
        <v>Jul</v>
      </c>
    </row>
    <row r="3182" spans="1:36" x14ac:dyDescent="0.3">
      <c r="A3182" t="s">
        <v>7819</v>
      </c>
      <c r="B3182" s="33">
        <v>45957</v>
      </c>
      <c r="C3182" t="s">
        <v>97</v>
      </c>
      <c r="D3182" t="s">
        <v>7820</v>
      </c>
      <c r="E3182" t="s">
        <v>177</v>
      </c>
      <c r="F3182" t="s">
        <v>176</v>
      </c>
      <c r="G3182" t="s">
        <v>162</v>
      </c>
      <c r="H3182" t="s">
        <v>156</v>
      </c>
      <c r="I3182">
        <v>504</v>
      </c>
      <c r="J3182" t="s">
        <v>639</v>
      </c>
      <c r="K3182" t="s">
        <v>909</v>
      </c>
      <c r="L3182" t="s">
        <v>639</v>
      </c>
      <c r="M3182" t="s">
        <v>909</v>
      </c>
      <c r="N3182">
        <v>79</v>
      </c>
      <c r="O3182">
        <v>0</v>
      </c>
      <c r="P3182">
        <v>-10</v>
      </c>
      <c r="Q3182" t="s">
        <v>70</v>
      </c>
      <c r="R3182" t="s">
        <v>238</v>
      </c>
      <c r="S3182" t="s">
        <v>239</v>
      </c>
      <c r="T3182">
        <v>189</v>
      </c>
      <c r="U3182">
        <v>118</v>
      </c>
      <c r="V3182">
        <v>62.43</v>
      </c>
      <c r="W3182" t="s">
        <v>133</v>
      </c>
      <c r="X3182">
        <v>9414</v>
      </c>
      <c r="Y3182">
        <v>1110852</v>
      </c>
      <c r="Z3182">
        <v>43660</v>
      </c>
      <c r="AA3182">
        <v>29618</v>
      </c>
      <c r="AB3182">
        <v>1184130</v>
      </c>
      <c r="AC3182">
        <v>930655</v>
      </c>
      <c r="AD3182">
        <v>253475</v>
      </c>
      <c r="AE3182" t="s">
        <v>78</v>
      </c>
      <c r="AF3182" t="s">
        <v>81</v>
      </c>
      <c r="AG3182" t="s">
        <v>240</v>
      </c>
      <c r="AH3182" t="s">
        <v>144</v>
      </c>
      <c r="AI3182" t="s">
        <v>138</v>
      </c>
      <c r="AJ3182" t="str">
        <f t="shared" si="49"/>
        <v>Oct</v>
      </c>
    </row>
    <row r="3183" spans="1:36" x14ac:dyDescent="0.3">
      <c r="A3183" t="s">
        <v>7821</v>
      </c>
      <c r="B3183" s="33">
        <v>45743</v>
      </c>
      <c r="C3183" t="s">
        <v>97</v>
      </c>
      <c r="D3183" t="s">
        <v>7822</v>
      </c>
      <c r="E3183" t="s">
        <v>181</v>
      </c>
      <c r="F3183" t="s">
        <v>179</v>
      </c>
      <c r="G3183" t="s">
        <v>159</v>
      </c>
      <c r="H3183" t="s">
        <v>166</v>
      </c>
      <c r="I3183">
        <v>606</v>
      </c>
      <c r="J3183" t="s">
        <v>314</v>
      </c>
      <c r="K3183" t="s">
        <v>692</v>
      </c>
      <c r="L3183" t="s">
        <v>316</v>
      </c>
      <c r="M3183" t="s">
        <v>2060</v>
      </c>
      <c r="N3183">
        <v>94</v>
      </c>
      <c r="O3183">
        <v>20</v>
      </c>
      <c r="P3183">
        <v>13</v>
      </c>
      <c r="Q3183" t="s">
        <v>73</v>
      </c>
      <c r="R3183" t="s">
        <v>238</v>
      </c>
      <c r="S3183" t="s">
        <v>239</v>
      </c>
      <c r="T3183">
        <v>180</v>
      </c>
      <c r="U3183">
        <v>152</v>
      </c>
      <c r="V3183">
        <v>84.44</v>
      </c>
      <c r="W3183" t="s">
        <v>133</v>
      </c>
      <c r="X3183">
        <v>8623</v>
      </c>
      <c r="Y3183">
        <v>1310696</v>
      </c>
      <c r="Z3183">
        <v>34656</v>
      </c>
      <c r="AA3183">
        <v>115824</v>
      </c>
      <c r="AB3183">
        <v>1461176</v>
      </c>
      <c r="AC3183">
        <v>924448</v>
      </c>
      <c r="AD3183">
        <v>536728</v>
      </c>
      <c r="AE3183" t="s">
        <v>81</v>
      </c>
      <c r="AF3183" t="s">
        <v>72</v>
      </c>
      <c r="AG3183" t="s">
        <v>240</v>
      </c>
      <c r="AH3183" t="s">
        <v>144</v>
      </c>
      <c r="AI3183" t="s">
        <v>140</v>
      </c>
      <c r="AJ3183" t="str">
        <f t="shared" si="49"/>
        <v>Mar</v>
      </c>
    </row>
    <row r="3184" spans="1:36" x14ac:dyDescent="0.3">
      <c r="A3184" t="s">
        <v>7823</v>
      </c>
      <c r="B3184" s="33">
        <v>45920</v>
      </c>
      <c r="C3184" t="s">
        <v>98</v>
      </c>
      <c r="D3184" t="s">
        <v>7824</v>
      </c>
      <c r="E3184" t="s">
        <v>179</v>
      </c>
      <c r="F3184" t="s">
        <v>172</v>
      </c>
      <c r="G3184" t="s">
        <v>166</v>
      </c>
      <c r="H3184" t="s">
        <v>155</v>
      </c>
      <c r="I3184">
        <v>1094</v>
      </c>
      <c r="J3184" t="s">
        <v>518</v>
      </c>
      <c r="K3184" t="s">
        <v>4209</v>
      </c>
      <c r="L3184" t="s">
        <v>1374</v>
      </c>
      <c r="M3184" t="s">
        <v>793</v>
      </c>
      <c r="N3184">
        <v>156</v>
      </c>
      <c r="O3184">
        <v>22</v>
      </c>
      <c r="P3184">
        <v>17</v>
      </c>
      <c r="Q3184" t="s">
        <v>73</v>
      </c>
      <c r="R3184" t="s">
        <v>238</v>
      </c>
      <c r="S3184" t="s">
        <v>239</v>
      </c>
      <c r="T3184">
        <v>180</v>
      </c>
      <c r="U3184">
        <v>156</v>
      </c>
      <c r="V3184">
        <v>86.67</v>
      </c>
      <c r="W3184" t="s">
        <v>133</v>
      </c>
      <c r="X3184">
        <v>3744</v>
      </c>
      <c r="Y3184">
        <v>584064</v>
      </c>
      <c r="Z3184">
        <v>61152</v>
      </c>
      <c r="AA3184">
        <v>124176</v>
      </c>
      <c r="AB3184">
        <v>769392</v>
      </c>
      <c r="AC3184">
        <v>520294</v>
      </c>
      <c r="AD3184">
        <v>249098</v>
      </c>
      <c r="AE3184" t="s">
        <v>72</v>
      </c>
      <c r="AF3184" t="s">
        <v>81</v>
      </c>
      <c r="AG3184" t="s">
        <v>240</v>
      </c>
      <c r="AH3184" t="s">
        <v>144</v>
      </c>
      <c r="AI3184" t="s">
        <v>139</v>
      </c>
      <c r="AJ3184" t="str">
        <f t="shared" si="49"/>
        <v>Sep</v>
      </c>
    </row>
    <row r="3185" spans="1:36" x14ac:dyDescent="0.3">
      <c r="A3185" t="s">
        <v>7825</v>
      </c>
      <c r="B3185" s="33">
        <v>45754</v>
      </c>
      <c r="C3185" t="s">
        <v>98</v>
      </c>
      <c r="D3185" t="s">
        <v>7826</v>
      </c>
      <c r="E3185" t="s">
        <v>181</v>
      </c>
      <c r="F3185" t="s">
        <v>180</v>
      </c>
      <c r="G3185" t="s">
        <v>159</v>
      </c>
      <c r="H3185" t="s">
        <v>160</v>
      </c>
      <c r="I3185">
        <v>353</v>
      </c>
      <c r="J3185" t="s">
        <v>357</v>
      </c>
      <c r="K3185" t="s">
        <v>760</v>
      </c>
      <c r="L3185" t="s">
        <v>581</v>
      </c>
      <c r="M3185" t="s">
        <v>2925</v>
      </c>
      <c r="N3185">
        <v>62</v>
      </c>
      <c r="O3185">
        <v>0</v>
      </c>
      <c r="P3185">
        <v>1</v>
      </c>
      <c r="Q3185" t="s">
        <v>70</v>
      </c>
      <c r="R3185" t="s">
        <v>238</v>
      </c>
      <c r="S3185" t="s">
        <v>239</v>
      </c>
      <c r="T3185">
        <v>180</v>
      </c>
      <c r="U3185">
        <v>135</v>
      </c>
      <c r="V3185">
        <v>75</v>
      </c>
      <c r="W3185" t="s">
        <v>133</v>
      </c>
      <c r="X3185">
        <v>7329</v>
      </c>
      <c r="Y3185">
        <v>989415</v>
      </c>
      <c r="Z3185">
        <v>35505</v>
      </c>
      <c r="AA3185">
        <v>92475</v>
      </c>
      <c r="AB3185">
        <v>1117395</v>
      </c>
      <c r="AC3185">
        <v>689025</v>
      </c>
      <c r="AD3185">
        <v>428370</v>
      </c>
      <c r="AE3185" t="s">
        <v>81</v>
      </c>
      <c r="AF3185" t="s">
        <v>81</v>
      </c>
      <c r="AG3185" t="s">
        <v>240</v>
      </c>
      <c r="AH3185" t="s">
        <v>144</v>
      </c>
      <c r="AI3185" t="s">
        <v>139</v>
      </c>
      <c r="AJ3185" t="str">
        <f t="shared" si="49"/>
        <v>Apr</v>
      </c>
    </row>
    <row r="3186" spans="1:36" x14ac:dyDescent="0.3">
      <c r="A3186" t="s">
        <v>7827</v>
      </c>
      <c r="B3186" s="33">
        <v>45824</v>
      </c>
      <c r="C3186" t="s">
        <v>99</v>
      </c>
      <c r="D3186" t="s">
        <v>7828</v>
      </c>
      <c r="E3186" t="s">
        <v>180</v>
      </c>
      <c r="F3186" t="s">
        <v>177</v>
      </c>
      <c r="G3186" t="s">
        <v>160</v>
      </c>
      <c r="H3186" t="s">
        <v>162</v>
      </c>
      <c r="I3186">
        <v>424</v>
      </c>
      <c r="J3186" t="s">
        <v>420</v>
      </c>
      <c r="K3186" t="s">
        <v>609</v>
      </c>
      <c r="L3186" t="s">
        <v>5637</v>
      </c>
      <c r="M3186" t="s">
        <v>609</v>
      </c>
      <c r="N3186">
        <v>71</v>
      </c>
      <c r="O3186">
        <v>2</v>
      </c>
      <c r="P3186">
        <v>-1</v>
      </c>
      <c r="Q3186" t="s">
        <v>73</v>
      </c>
      <c r="R3186" t="s">
        <v>238</v>
      </c>
      <c r="S3186" t="s">
        <v>239</v>
      </c>
      <c r="T3186">
        <v>150</v>
      </c>
      <c r="U3186">
        <v>98</v>
      </c>
      <c r="V3186">
        <v>65.33</v>
      </c>
      <c r="W3186" t="s">
        <v>135</v>
      </c>
      <c r="X3186">
        <v>3777</v>
      </c>
      <c r="Y3186">
        <v>370146</v>
      </c>
      <c r="Z3186">
        <v>52332</v>
      </c>
      <c r="AA3186">
        <v>33418</v>
      </c>
      <c r="AB3186">
        <v>455896</v>
      </c>
      <c r="AC3186">
        <v>270796</v>
      </c>
      <c r="AD3186">
        <v>185100</v>
      </c>
      <c r="AE3186" t="s">
        <v>81</v>
      </c>
      <c r="AF3186" t="s">
        <v>78</v>
      </c>
      <c r="AG3186" t="s">
        <v>240</v>
      </c>
      <c r="AH3186" t="s">
        <v>147</v>
      </c>
      <c r="AI3186" t="s">
        <v>138</v>
      </c>
      <c r="AJ3186" t="str">
        <f t="shared" si="49"/>
        <v>Jun</v>
      </c>
    </row>
    <row r="3187" spans="1:36" x14ac:dyDescent="0.3">
      <c r="A3187" t="s">
        <v>7829</v>
      </c>
      <c r="B3187" s="33">
        <v>45875</v>
      </c>
      <c r="C3187" t="s">
        <v>95</v>
      </c>
      <c r="D3187" t="s">
        <v>7830</v>
      </c>
      <c r="E3187" t="s">
        <v>180</v>
      </c>
      <c r="F3187" t="s">
        <v>179</v>
      </c>
      <c r="G3187" t="s">
        <v>160</v>
      </c>
      <c r="H3187" t="s">
        <v>166</v>
      </c>
      <c r="I3187">
        <v>462</v>
      </c>
      <c r="J3187" t="s">
        <v>345</v>
      </c>
      <c r="K3187" t="s">
        <v>518</v>
      </c>
      <c r="L3187" t="s">
        <v>2036</v>
      </c>
      <c r="M3187" t="s">
        <v>2172</v>
      </c>
      <c r="N3187">
        <v>90</v>
      </c>
      <c r="O3187">
        <v>63</v>
      </c>
      <c r="P3187">
        <v>78</v>
      </c>
      <c r="Q3187" t="s">
        <v>76</v>
      </c>
      <c r="R3187" t="s">
        <v>238</v>
      </c>
      <c r="S3187" t="s">
        <v>239</v>
      </c>
      <c r="T3187">
        <v>150</v>
      </c>
      <c r="U3187">
        <v>142</v>
      </c>
      <c r="V3187">
        <v>94.67</v>
      </c>
      <c r="W3187" t="s">
        <v>133</v>
      </c>
      <c r="X3187">
        <v>8612</v>
      </c>
      <c r="Y3187">
        <v>1222904</v>
      </c>
      <c r="Z3187">
        <v>36494</v>
      </c>
      <c r="AA3187">
        <v>28968</v>
      </c>
      <c r="AB3187">
        <v>1288366</v>
      </c>
      <c r="AC3187">
        <v>1075207</v>
      </c>
      <c r="AD3187">
        <v>213159</v>
      </c>
      <c r="AE3187" t="s">
        <v>81</v>
      </c>
      <c r="AF3187" t="s">
        <v>72</v>
      </c>
      <c r="AG3187" t="s">
        <v>240</v>
      </c>
      <c r="AH3187" t="s">
        <v>144</v>
      </c>
      <c r="AI3187" t="s">
        <v>139</v>
      </c>
      <c r="AJ3187" t="str">
        <f t="shared" si="49"/>
        <v>Aug</v>
      </c>
    </row>
    <row r="3188" spans="1:36" x14ac:dyDescent="0.3">
      <c r="A3188" t="s">
        <v>7831</v>
      </c>
      <c r="B3188" s="33">
        <v>45975</v>
      </c>
      <c r="C3188" t="s">
        <v>96</v>
      </c>
      <c r="D3188" t="s">
        <v>7832</v>
      </c>
      <c r="E3188" t="s">
        <v>173</v>
      </c>
      <c r="F3188" t="s">
        <v>180</v>
      </c>
      <c r="G3188" t="s">
        <v>161</v>
      </c>
      <c r="H3188" t="s">
        <v>160</v>
      </c>
      <c r="I3188">
        <v>1973</v>
      </c>
      <c r="J3188" t="s">
        <v>572</v>
      </c>
      <c r="K3188" t="s">
        <v>3813</v>
      </c>
      <c r="L3188" t="s">
        <v>447</v>
      </c>
      <c r="M3188" t="s">
        <v>3813</v>
      </c>
      <c r="N3188">
        <v>306</v>
      </c>
      <c r="O3188">
        <v>0</v>
      </c>
      <c r="P3188">
        <v>-3</v>
      </c>
      <c r="Q3188" t="s">
        <v>70</v>
      </c>
      <c r="R3188" t="s">
        <v>238</v>
      </c>
      <c r="S3188" t="s">
        <v>239</v>
      </c>
      <c r="T3188">
        <v>180</v>
      </c>
      <c r="U3188">
        <v>176</v>
      </c>
      <c r="V3188">
        <v>97.78</v>
      </c>
      <c r="W3188" t="s">
        <v>133</v>
      </c>
      <c r="X3188">
        <v>5500</v>
      </c>
      <c r="Y3188">
        <v>968000</v>
      </c>
      <c r="Z3188">
        <v>95040</v>
      </c>
      <c r="AA3188">
        <v>110352</v>
      </c>
      <c r="AB3188">
        <v>1173392</v>
      </c>
      <c r="AC3188">
        <v>885295</v>
      </c>
      <c r="AD3188">
        <v>288097</v>
      </c>
      <c r="AE3188" t="s">
        <v>78</v>
      </c>
      <c r="AF3188" t="s">
        <v>81</v>
      </c>
      <c r="AG3188" t="s">
        <v>240</v>
      </c>
      <c r="AH3188" t="s">
        <v>144</v>
      </c>
      <c r="AI3188" t="s">
        <v>138</v>
      </c>
      <c r="AJ3188" t="str">
        <f t="shared" si="49"/>
        <v>Nov</v>
      </c>
    </row>
    <row r="3189" spans="1:36" x14ac:dyDescent="0.3">
      <c r="A3189" t="s">
        <v>7833</v>
      </c>
      <c r="B3189" s="33">
        <v>45998</v>
      </c>
      <c r="C3189" t="s">
        <v>93</v>
      </c>
      <c r="D3189" t="s">
        <v>7834</v>
      </c>
      <c r="E3189" t="s">
        <v>177</v>
      </c>
      <c r="F3189" t="s">
        <v>172</v>
      </c>
      <c r="G3189" t="s">
        <v>162</v>
      </c>
      <c r="H3189" t="s">
        <v>155</v>
      </c>
      <c r="I3189">
        <v>920</v>
      </c>
      <c r="J3189" t="s">
        <v>275</v>
      </c>
      <c r="K3189" t="s">
        <v>859</v>
      </c>
      <c r="L3189" t="s">
        <v>626</v>
      </c>
      <c r="M3189" t="s">
        <v>3298</v>
      </c>
      <c r="N3189">
        <v>153</v>
      </c>
      <c r="O3189">
        <v>0</v>
      </c>
      <c r="P3189">
        <v>17</v>
      </c>
      <c r="Q3189" t="s">
        <v>73</v>
      </c>
      <c r="R3189" t="s">
        <v>238</v>
      </c>
      <c r="S3189" t="s">
        <v>239</v>
      </c>
      <c r="T3189">
        <v>189</v>
      </c>
      <c r="U3189">
        <v>147</v>
      </c>
      <c r="V3189">
        <v>77.78</v>
      </c>
      <c r="W3189" t="s">
        <v>133</v>
      </c>
      <c r="X3189">
        <v>8775</v>
      </c>
      <c r="Y3189">
        <v>1289925</v>
      </c>
      <c r="Z3189">
        <v>77322</v>
      </c>
      <c r="AA3189">
        <v>94668</v>
      </c>
      <c r="AB3189">
        <v>1461915</v>
      </c>
      <c r="AC3189">
        <v>1141949</v>
      </c>
      <c r="AD3189">
        <v>319966</v>
      </c>
      <c r="AE3189" t="s">
        <v>78</v>
      </c>
      <c r="AF3189" t="s">
        <v>81</v>
      </c>
      <c r="AG3189" t="s">
        <v>240</v>
      </c>
      <c r="AH3189" t="s">
        <v>144</v>
      </c>
      <c r="AI3189" t="s">
        <v>138</v>
      </c>
      <c r="AJ3189" t="str">
        <f t="shared" si="49"/>
        <v>Dec</v>
      </c>
    </row>
    <row r="3190" spans="1:36" x14ac:dyDescent="0.3">
      <c r="A3190" t="s">
        <v>7835</v>
      </c>
      <c r="B3190" s="33">
        <v>45756</v>
      </c>
      <c r="C3190" t="s">
        <v>95</v>
      </c>
      <c r="D3190" t="s">
        <v>7836</v>
      </c>
      <c r="E3190" t="s">
        <v>173</v>
      </c>
      <c r="F3190" t="s">
        <v>175</v>
      </c>
      <c r="G3190" t="s">
        <v>161</v>
      </c>
      <c r="H3190" t="s">
        <v>163</v>
      </c>
      <c r="I3190">
        <v>1046</v>
      </c>
      <c r="J3190" t="s">
        <v>345</v>
      </c>
      <c r="K3190" t="s">
        <v>2029</v>
      </c>
      <c r="L3190" t="s">
        <v>704</v>
      </c>
      <c r="M3190" t="s">
        <v>1561</v>
      </c>
      <c r="N3190">
        <v>158</v>
      </c>
      <c r="O3190">
        <v>41</v>
      </c>
      <c r="P3190">
        <v>21</v>
      </c>
      <c r="Q3190" t="s">
        <v>73</v>
      </c>
      <c r="R3190" t="s">
        <v>238</v>
      </c>
      <c r="S3190" t="s">
        <v>239</v>
      </c>
      <c r="T3190">
        <v>180</v>
      </c>
      <c r="U3190">
        <v>132</v>
      </c>
      <c r="V3190">
        <v>73.33</v>
      </c>
      <c r="W3190" t="s">
        <v>133</v>
      </c>
      <c r="X3190">
        <v>7635</v>
      </c>
      <c r="Y3190">
        <v>1007820</v>
      </c>
      <c r="Z3190">
        <v>44616</v>
      </c>
      <c r="AA3190">
        <v>71940</v>
      </c>
      <c r="AB3190">
        <v>1124376</v>
      </c>
      <c r="AC3190">
        <v>940325</v>
      </c>
      <c r="AD3190">
        <v>184051</v>
      </c>
      <c r="AE3190" t="s">
        <v>78</v>
      </c>
      <c r="AF3190" t="s">
        <v>75</v>
      </c>
      <c r="AG3190" t="s">
        <v>240</v>
      </c>
      <c r="AH3190" t="s">
        <v>146</v>
      </c>
      <c r="AI3190" t="s">
        <v>140</v>
      </c>
      <c r="AJ3190" t="str">
        <f t="shared" si="49"/>
        <v>Apr</v>
      </c>
    </row>
    <row r="3191" spans="1:36" x14ac:dyDescent="0.3">
      <c r="A3191" t="s">
        <v>7837</v>
      </c>
      <c r="B3191" s="33">
        <v>45955</v>
      </c>
      <c r="C3191" t="s">
        <v>99</v>
      </c>
      <c r="D3191" t="s">
        <v>7838</v>
      </c>
      <c r="E3191" t="s">
        <v>172</v>
      </c>
      <c r="F3191" t="s">
        <v>173</v>
      </c>
      <c r="G3191" t="s">
        <v>155</v>
      </c>
      <c r="H3191" t="s">
        <v>161</v>
      </c>
      <c r="I3191">
        <v>1790</v>
      </c>
      <c r="J3191" t="s">
        <v>1510</v>
      </c>
      <c r="K3191" t="s">
        <v>2523</v>
      </c>
      <c r="L3191" t="s">
        <v>304</v>
      </c>
      <c r="M3191" t="s">
        <v>2523</v>
      </c>
      <c r="N3191">
        <v>248</v>
      </c>
      <c r="O3191">
        <v>0</v>
      </c>
      <c r="P3191">
        <v>-6</v>
      </c>
      <c r="Q3191" t="s">
        <v>70</v>
      </c>
      <c r="R3191" t="s">
        <v>238</v>
      </c>
      <c r="S3191" t="s">
        <v>239</v>
      </c>
      <c r="T3191">
        <v>180</v>
      </c>
      <c r="U3191">
        <v>142</v>
      </c>
      <c r="V3191">
        <v>78.89</v>
      </c>
      <c r="W3191" t="s">
        <v>133</v>
      </c>
      <c r="X3191">
        <v>8409</v>
      </c>
      <c r="Y3191">
        <v>1194078</v>
      </c>
      <c r="Z3191">
        <v>23288</v>
      </c>
      <c r="AA3191">
        <v>14484</v>
      </c>
      <c r="AB3191">
        <v>1231850</v>
      </c>
      <c r="AC3191">
        <v>1018610</v>
      </c>
      <c r="AD3191">
        <v>213240</v>
      </c>
      <c r="AE3191" t="s">
        <v>81</v>
      </c>
      <c r="AF3191" t="s">
        <v>78</v>
      </c>
      <c r="AG3191" t="s">
        <v>240</v>
      </c>
      <c r="AH3191" t="s">
        <v>146</v>
      </c>
      <c r="AI3191" t="s">
        <v>140</v>
      </c>
      <c r="AJ3191" t="str">
        <f t="shared" si="49"/>
        <v>Oct</v>
      </c>
    </row>
    <row r="3192" spans="1:36" x14ac:dyDescent="0.3">
      <c r="A3192" t="s">
        <v>7839</v>
      </c>
      <c r="B3192" s="33">
        <v>45974</v>
      </c>
      <c r="C3192" t="s">
        <v>93</v>
      </c>
      <c r="D3192" t="s">
        <v>7840</v>
      </c>
      <c r="E3192" t="s">
        <v>178</v>
      </c>
      <c r="F3192" t="s">
        <v>179</v>
      </c>
      <c r="G3192" t="s">
        <v>157</v>
      </c>
      <c r="H3192" t="s">
        <v>166</v>
      </c>
      <c r="I3192">
        <v>2341</v>
      </c>
      <c r="J3192" t="s">
        <v>588</v>
      </c>
      <c r="K3192" t="s">
        <v>1463</v>
      </c>
      <c r="L3192" t="s">
        <v>588</v>
      </c>
      <c r="M3192" t="s">
        <v>621</v>
      </c>
      <c r="N3192">
        <v>328</v>
      </c>
      <c r="O3192">
        <v>15</v>
      </c>
      <c r="P3192">
        <v>2</v>
      </c>
      <c r="Q3192" t="s">
        <v>73</v>
      </c>
      <c r="R3192" t="s">
        <v>238</v>
      </c>
      <c r="S3192" t="s">
        <v>239</v>
      </c>
      <c r="T3192">
        <v>189</v>
      </c>
      <c r="U3192">
        <v>150</v>
      </c>
      <c r="V3192">
        <v>79.37</v>
      </c>
      <c r="W3192" t="s">
        <v>133</v>
      </c>
      <c r="X3192">
        <v>4602</v>
      </c>
      <c r="Y3192">
        <v>690300</v>
      </c>
      <c r="Z3192">
        <v>46950</v>
      </c>
      <c r="AA3192">
        <v>109800</v>
      </c>
      <c r="AB3192">
        <v>847050</v>
      </c>
      <c r="AC3192">
        <v>550120</v>
      </c>
      <c r="AD3192">
        <v>296930</v>
      </c>
      <c r="AE3192" t="s">
        <v>75</v>
      </c>
      <c r="AF3192" t="s">
        <v>72</v>
      </c>
      <c r="AG3192" t="s">
        <v>240</v>
      </c>
      <c r="AH3192" t="s">
        <v>144</v>
      </c>
      <c r="AI3192" t="s">
        <v>138</v>
      </c>
      <c r="AJ3192" t="str">
        <f t="shared" si="49"/>
        <v>Nov</v>
      </c>
    </row>
    <row r="3193" spans="1:36" x14ac:dyDescent="0.3">
      <c r="A3193" t="s">
        <v>7841</v>
      </c>
      <c r="B3193" s="33">
        <v>45695</v>
      </c>
      <c r="C3193" t="s">
        <v>96</v>
      </c>
      <c r="D3193" t="s">
        <v>7842</v>
      </c>
      <c r="E3193" t="s">
        <v>177</v>
      </c>
      <c r="F3193" t="s">
        <v>173</v>
      </c>
      <c r="G3193" t="s">
        <v>162</v>
      </c>
      <c r="H3193" t="s">
        <v>161</v>
      </c>
      <c r="I3193">
        <v>1344</v>
      </c>
      <c r="J3193" t="s">
        <v>243</v>
      </c>
      <c r="K3193" t="s">
        <v>573</v>
      </c>
      <c r="L3193" t="s">
        <v>466</v>
      </c>
      <c r="M3193" t="s">
        <v>1972</v>
      </c>
      <c r="N3193">
        <v>173</v>
      </c>
      <c r="O3193">
        <v>13</v>
      </c>
      <c r="P3193">
        <v>36</v>
      </c>
      <c r="Q3193" t="s">
        <v>76</v>
      </c>
      <c r="R3193" t="s">
        <v>238</v>
      </c>
      <c r="S3193" t="s">
        <v>239</v>
      </c>
      <c r="T3193">
        <v>220</v>
      </c>
      <c r="U3193">
        <v>191</v>
      </c>
      <c r="V3193">
        <v>86.82</v>
      </c>
      <c r="W3193" t="s">
        <v>133</v>
      </c>
      <c r="X3193">
        <v>7602</v>
      </c>
      <c r="Y3193">
        <v>1451982</v>
      </c>
      <c r="Z3193">
        <v>66468</v>
      </c>
      <c r="AA3193">
        <v>41065</v>
      </c>
      <c r="AB3193">
        <v>1559515</v>
      </c>
      <c r="AC3193">
        <v>928461</v>
      </c>
      <c r="AD3193">
        <v>631054</v>
      </c>
      <c r="AE3193" t="s">
        <v>78</v>
      </c>
      <c r="AF3193" t="s">
        <v>78</v>
      </c>
      <c r="AG3193" t="s">
        <v>240</v>
      </c>
      <c r="AH3193" t="s">
        <v>147</v>
      </c>
      <c r="AI3193" t="s">
        <v>139</v>
      </c>
      <c r="AJ3193" t="str">
        <f t="shared" si="49"/>
        <v>Feb</v>
      </c>
    </row>
    <row r="3194" spans="1:36" x14ac:dyDescent="0.3">
      <c r="A3194" t="s">
        <v>7843</v>
      </c>
      <c r="B3194" s="33">
        <v>45967</v>
      </c>
      <c r="C3194" t="s">
        <v>96</v>
      </c>
      <c r="D3194" t="s">
        <v>7844</v>
      </c>
      <c r="E3194" t="s">
        <v>175</v>
      </c>
      <c r="F3194" t="s">
        <v>173</v>
      </c>
      <c r="G3194" t="s">
        <v>163</v>
      </c>
      <c r="H3194" t="s">
        <v>161</v>
      </c>
      <c r="I3194">
        <v>1236</v>
      </c>
      <c r="J3194" t="s">
        <v>397</v>
      </c>
      <c r="K3194" t="s">
        <v>443</v>
      </c>
      <c r="L3194" t="s">
        <v>1541</v>
      </c>
      <c r="M3194" t="s">
        <v>443</v>
      </c>
      <c r="N3194">
        <v>169</v>
      </c>
      <c r="O3194">
        <v>3</v>
      </c>
      <c r="P3194">
        <v>-10</v>
      </c>
      <c r="Q3194" t="s">
        <v>73</v>
      </c>
      <c r="R3194" t="s">
        <v>238</v>
      </c>
      <c r="S3194" t="s">
        <v>239</v>
      </c>
      <c r="T3194">
        <v>189</v>
      </c>
      <c r="U3194">
        <v>148</v>
      </c>
      <c r="V3194">
        <v>78.31</v>
      </c>
      <c r="W3194" t="s">
        <v>135</v>
      </c>
      <c r="X3194">
        <v>4843</v>
      </c>
      <c r="Y3194">
        <v>716764</v>
      </c>
      <c r="Z3194">
        <v>71040</v>
      </c>
      <c r="AA3194">
        <v>16132</v>
      </c>
      <c r="AB3194">
        <v>803936</v>
      </c>
      <c r="AC3194">
        <v>552678</v>
      </c>
      <c r="AD3194">
        <v>251258</v>
      </c>
      <c r="AE3194" t="s">
        <v>75</v>
      </c>
      <c r="AF3194" t="s">
        <v>78</v>
      </c>
      <c r="AG3194" t="s">
        <v>240</v>
      </c>
      <c r="AH3194" t="s">
        <v>144</v>
      </c>
      <c r="AI3194" t="s">
        <v>139</v>
      </c>
      <c r="AJ3194" t="str">
        <f t="shared" si="49"/>
        <v>Nov</v>
      </c>
    </row>
    <row r="3195" spans="1:36" x14ac:dyDescent="0.3">
      <c r="A3195" t="s">
        <v>7845</v>
      </c>
      <c r="B3195" s="33">
        <v>45771</v>
      </c>
      <c r="C3195" t="s">
        <v>93</v>
      </c>
      <c r="D3195" t="s">
        <v>7846</v>
      </c>
      <c r="E3195" t="s">
        <v>179</v>
      </c>
      <c r="F3195" t="s">
        <v>173</v>
      </c>
      <c r="G3195" t="s">
        <v>166</v>
      </c>
      <c r="H3195" t="s">
        <v>161</v>
      </c>
      <c r="I3195">
        <v>2367</v>
      </c>
      <c r="J3195" t="s">
        <v>806</v>
      </c>
      <c r="K3195" t="s">
        <v>459</v>
      </c>
      <c r="L3195" t="s">
        <v>610</v>
      </c>
      <c r="M3195" t="s">
        <v>465</v>
      </c>
      <c r="N3195">
        <v>300</v>
      </c>
      <c r="O3195">
        <v>10</v>
      </c>
      <c r="P3195">
        <v>18</v>
      </c>
      <c r="Q3195" t="s">
        <v>73</v>
      </c>
      <c r="R3195" t="s">
        <v>238</v>
      </c>
      <c r="S3195" t="s">
        <v>239</v>
      </c>
      <c r="T3195">
        <v>189</v>
      </c>
      <c r="U3195">
        <v>149</v>
      </c>
      <c r="V3195">
        <v>78.84</v>
      </c>
      <c r="W3195" t="s">
        <v>133</v>
      </c>
      <c r="X3195">
        <v>5952</v>
      </c>
      <c r="Y3195">
        <v>886848</v>
      </c>
      <c r="Z3195">
        <v>35760</v>
      </c>
      <c r="AA3195">
        <v>111601</v>
      </c>
      <c r="AB3195">
        <v>1034209</v>
      </c>
      <c r="AC3195">
        <v>883863</v>
      </c>
      <c r="AD3195">
        <v>150346</v>
      </c>
      <c r="AE3195" t="s">
        <v>72</v>
      </c>
      <c r="AF3195" t="s">
        <v>78</v>
      </c>
      <c r="AG3195" t="s">
        <v>240</v>
      </c>
      <c r="AH3195" t="s">
        <v>144</v>
      </c>
      <c r="AI3195" t="s">
        <v>138</v>
      </c>
      <c r="AJ3195" t="str">
        <f t="shared" si="49"/>
        <v>Apr</v>
      </c>
    </row>
    <row r="3196" spans="1:36" x14ac:dyDescent="0.3">
      <c r="A3196" t="s">
        <v>7847</v>
      </c>
      <c r="B3196" s="33">
        <v>46020</v>
      </c>
      <c r="C3196" t="s">
        <v>95</v>
      </c>
      <c r="D3196" t="s">
        <v>7848</v>
      </c>
      <c r="E3196" t="s">
        <v>177</v>
      </c>
      <c r="F3196" t="s">
        <v>181</v>
      </c>
      <c r="G3196" t="s">
        <v>162</v>
      </c>
      <c r="H3196" t="s">
        <v>159</v>
      </c>
      <c r="I3196">
        <v>748</v>
      </c>
      <c r="J3196" t="s">
        <v>459</v>
      </c>
      <c r="K3196" t="s">
        <v>3149</v>
      </c>
      <c r="L3196" t="s">
        <v>459</v>
      </c>
      <c r="M3196" t="s">
        <v>3149</v>
      </c>
      <c r="N3196">
        <v>129</v>
      </c>
      <c r="O3196">
        <v>0</v>
      </c>
      <c r="P3196">
        <v>-6</v>
      </c>
      <c r="Q3196" t="s">
        <v>70</v>
      </c>
      <c r="R3196" t="s">
        <v>238</v>
      </c>
      <c r="S3196" t="s">
        <v>239</v>
      </c>
      <c r="T3196">
        <v>186</v>
      </c>
      <c r="U3196">
        <v>96</v>
      </c>
      <c r="V3196">
        <v>51.61</v>
      </c>
      <c r="W3196" t="s">
        <v>133</v>
      </c>
      <c r="X3196">
        <v>4237</v>
      </c>
      <c r="Y3196">
        <v>406752</v>
      </c>
      <c r="Z3196">
        <v>25920</v>
      </c>
      <c r="AA3196">
        <v>73344</v>
      </c>
      <c r="AB3196">
        <v>506016</v>
      </c>
      <c r="AC3196">
        <v>383876</v>
      </c>
      <c r="AD3196">
        <v>122140</v>
      </c>
      <c r="AE3196" t="s">
        <v>78</v>
      </c>
      <c r="AF3196" t="s">
        <v>81</v>
      </c>
      <c r="AG3196" t="s">
        <v>240</v>
      </c>
      <c r="AH3196" t="s">
        <v>145</v>
      </c>
      <c r="AI3196" t="s">
        <v>138</v>
      </c>
      <c r="AJ3196" t="str">
        <f t="shared" si="49"/>
        <v>Dec</v>
      </c>
    </row>
    <row r="3197" spans="1:36" x14ac:dyDescent="0.3">
      <c r="A3197" t="s">
        <v>7849</v>
      </c>
      <c r="B3197" s="33">
        <v>45661</v>
      </c>
      <c r="C3197" t="s">
        <v>98</v>
      </c>
      <c r="D3197" t="s">
        <v>7850</v>
      </c>
      <c r="E3197" t="s">
        <v>179</v>
      </c>
      <c r="F3197" t="s">
        <v>178</v>
      </c>
      <c r="G3197" t="s">
        <v>166</v>
      </c>
      <c r="H3197" t="s">
        <v>157</v>
      </c>
      <c r="I3197">
        <v>1268</v>
      </c>
      <c r="J3197" t="s">
        <v>275</v>
      </c>
      <c r="K3197" t="s">
        <v>1161</v>
      </c>
      <c r="L3197" t="s">
        <v>438</v>
      </c>
      <c r="M3197" t="s">
        <v>1299</v>
      </c>
      <c r="N3197">
        <v>168</v>
      </c>
      <c r="O3197">
        <v>6</v>
      </c>
      <c r="P3197">
        <v>1</v>
      </c>
      <c r="Q3197" t="s">
        <v>73</v>
      </c>
      <c r="R3197" t="s">
        <v>238</v>
      </c>
      <c r="S3197" t="s">
        <v>239</v>
      </c>
      <c r="T3197">
        <v>180</v>
      </c>
      <c r="U3197">
        <v>138</v>
      </c>
      <c r="V3197">
        <v>76.67</v>
      </c>
      <c r="W3197" t="s">
        <v>135</v>
      </c>
      <c r="X3197">
        <v>3754</v>
      </c>
      <c r="Y3197">
        <v>518052</v>
      </c>
      <c r="Z3197">
        <v>32292</v>
      </c>
      <c r="AA3197">
        <v>71346</v>
      </c>
      <c r="AB3197">
        <v>621690</v>
      </c>
      <c r="AC3197">
        <v>429684</v>
      </c>
      <c r="AD3197">
        <v>192006</v>
      </c>
      <c r="AE3197" t="s">
        <v>72</v>
      </c>
      <c r="AF3197" t="s">
        <v>75</v>
      </c>
      <c r="AG3197" t="s">
        <v>240</v>
      </c>
      <c r="AH3197" t="s">
        <v>144</v>
      </c>
      <c r="AI3197" t="s">
        <v>138</v>
      </c>
      <c r="AJ3197" t="str">
        <f t="shared" si="49"/>
        <v>Jan</v>
      </c>
    </row>
    <row r="3198" spans="1:36" x14ac:dyDescent="0.3">
      <c r="A3198" t="s">
        <v>7851</v>
      </c>
      <c r="B3198" s="33">
        <v>46008</v>
      </c>
      <c r="C3198" t="s">
        <v>95</v>
      </c>
      <c r="D3198" t="s">
        <v>7852</v>
      </c>
      <c r="E3198" t="s">
        <v>176</v>
      </c>
      <c r="F3198" t="s">
        <v>180</v>
      </c>
      <c r="G3198" t="s">
        <v>156</v>
      </c>
      <c r="H3198" t="s">
        <v>160</v>
      </c>
      <c r="I3198">
        <v>570</v>
      </c>
      <c r="J3198" t="s">
        <v>503</v>
      </c>
      <c r="K3198" t="s">
        <v>2112</v>
      </c>
      <c r="L3198" t="s">
        <v>503</v>
      </c>
      <c r="M3198" t="s">
        <v>2089</v>
      </c>
      <c r="N3198">
        <v>99</v>
      </c>
      <c r="O3198">
        <v>15</v>
      </c>
      <c r="P3198">
        <v>25</v>
      </c>
      <c r="Q3198" t="s">
        <v>73</v>
      </c>
      <c r="R3198" t="s">
        <v>238</v>
      </c>
      <c r="S3198" t="s">
        <v>239</v>
      </c>
      <c r="T3198">
        <v>150</v>
      </c>
      <c r="U3198">
        <v>97</v>
      </c>
      <c r="V3198">
        <v>64.67</v>
      </c>
      <c r="W3198" t="s">
        <v>135</v>
      </c>
      <c r="X3198">
        <v>6471</v>
      </c>
      <c r="Y3198">
        <v>627687</v>
      </c>
      <c r="Z3198">
        <v>40158</v>
      </c>
      <c r="AA3198">
        <v>44814</v>
      </c>
      <c r="AB3198">
        <v>712659</v>
      </c>
      <c r="AC3198">
        <v>562867</v>
      </c>
      <c r="AD3198">
        <v>149792</v>
      </c>
      <c r="AE3198" t="s">
        <v>81</v>
      </c>
      <c r="AF3198" t="s">
        <v>81</v>
      </c>
      <c r="AG3198" t="s">
        <v>240</v>
      </c>
      <c r="AH3198" t="s">
        <v>144</v>
      </c>
      <c r="AI3198" t="s">
        <v>139</v>
      </c>
      <c r="AJ3198" t="str">
        <f t="shared" si="49"/>
        <v>Dec</v>
      </c>
    </row>
    <row r="3199" spans="1:36" x14ac:dyDescent="0.3">
      <c r="A3199" t="s">
        <v>7853</v>
      </c>
      <c r="B3199" s="33">
        <v>45860</v>
      </c>
      <c r="C3199" t="s">
        <v>96</v>
      </c>
      <c r="D3199" t="s">
        <v>7854</v>
      </c>
      <c r="E3199" t="s">
        <v>174</v>
      </c>
      <c r="F3199" t="s">
        <v>172</v>
      </c>
      <c r="G3199" t="s">
        <v>158</v>
      </c>
      <c r="H3199" t="s">
        <v>155</v>
      </c>
      <c r="I3199">
        <v>2396</v>
      </c>
      <c r="J3199" t="s">
        <v>482</v>
      </c>
      <c r="K3199" t="s">
        <v>2231</v>
      </c>
      <c r="L3199" t="s">
        <v>1353</v>
      </c>
      <c r="M3199" t="s">
        <v>7649</v>
      </c>
      <c r="N3199">
        <v>307</v>
      </c>
      <c r="O3199">
        <v>23</v>
      </c>
      <c r="P3199">
        <v>10</v>
      </c>
      <c r="Q3199" t="s">
        <v>73</v>
      </c>
      <c r="R3199" t="s">
        <v>238</v>
      </c>
      <c r="S3199" t="s">
        <v>239</v>
      </c>
      <c r="T3199">
        <v>220</v>
      </c>
      <c r="U3199">
        <v>192</v>
      </c>
      <c r="V3199">
        <v>87.27</v>
      </c>
      <c r="W3199" t="s">
        <v>133</v>
      </c>
      <c r="X3199">
        <v>7620</v>
      </c>
      <c r="Y3199">
        <v>1463040</v>
      </c>
      <c r="Z3199">
        <v>104064</v>
      </c>
      <c r="AA3199">
        <v>21312</v>
      </c>
      <c r="AB3199">
        <v>1588416</v>
      </c>
      <c r="AC3199">
        <v>936305</v>
      </c>
      <c r="AD3199">
        <v>652111</v>
      </c>
      <c r="AE3199" t="s">
        <v>78</v>
      </c>
      <c r="AF3199" t="s">
        <v>81</v>
      </c>
      <c r="AG3199" t="s">
        <v>240</v>
      </c>
      <c r="AH3199" t="s">
        <v>144</v>
      </c>
      <c r="AI3199" t="s">
        <v>138</v>
      </c>
      <c r="AJ3199" t="str">
        <f t="shared" si="49"/>
        <v>Jul</v>
      </c>
    </row>
    <row r="3200" spans="1:36" x14ac:dyDescent="0.3">
      <c r="A3200" t="s">
        <v>7855</v>
      </c>
      <c r="B3200" s="33">
        <v>45736</v>
      </c>
      <c r="C3200" t="s">
        <v>95</v>
      </c>
      <c r="D3200" t="s">
        <v>7856</v>
      </c>
      <c r="E3200" t="s">
        <v>176</v>
      </c>
      <c r="F3200" t="s">
        <v>172</v>
      </c>
      <c r="G3200" t="s">
        <v>156</v>
      </c>
      <c r="H3200" t="s">
        <v>155</v>
      </c>
      <c r="I3200">
        <v>2355</v>
      </c>
      <c r="J3200" t="s">
        <v>451</v>
      </c>
      <c r="K3200" t="s">
        <v>2581</v>
      </c>
      <c r="L3200" t="s">
        <v>4773</v>
      </c>
      <c r="M3200" t="s">
        <v>253</v>
      </c>
      <c r="N3200">
        <v>297</v>
      </c>
      <c r="O3200">
        <v>37</v>
      </c>
      <c r="P3200">
        <v>50</v>
      </c>
      <c r="Q3200" t="s">
        <v>76</v>
      </c>
      <c r="R3200" t="s">
        <v>238</v>
      </c>
      <c r="S3200" t="s">
        <v>239</v>
      </c>
      <c r="T3200">
        <v>189</v>
      </c>
      <c r="U3200">
        <v>123</v>
      </c>
      <c r="V3200">
        <v>65.08</v>
      </c>
      <c r="W3200" t="s">
        <v>135</v>
      </c>
      <c r="X3200">
        <v>5942</v>
      </c>
      <c r="Y3200">
        <v>730866</v>
      </c>
      <c r="Z3200">
        <v>61377</v>
      </c>
      <c r="AA3200">
        <v>23739</v>
      </c>
      <c r="AB3200">
        <v>815982</v>
      </c>
      <c r="AC3200">
        <v>504767</v>
      </c>
      <c r="AD3200">
        <v>311215</v>
      </c>
      <c r="AE3200" t="s">
        <v>81</v>
      </c>
      <c r="AF3200" t="s">
        <v>81</v>
      </c>
      <c r="AG3200" t="s">
        <v>240</v>
      </c>
      <c r="AH3200" t="s">
        <v>144</v>
      </c>
      <c r="AI3200" t="s">
        <v>139</v>
      </c>
      <c r="AJ3200" t="str">
        <f t="shared" si="49"/>
        <v>Mar</v>
      </c>
    </row>
    <row r="3201" spans="1:36" x14ac:dyDescent="0.3">
      <c r="A3201" t="s">
        <v>7857</v>
      </c>
      <c r="B3201" s="33">
        <v>45874</v>
      </c>
      <c r="C3201" t="s">
        <v>93</v>
      </c>
      <c r="D3201" t="s">
        <v>7858</v>
      </c>
      <c r="E3201" t="s">
        <v>174</v>
      </c>
      <c r="F3201" t="s">
        <v>177</v>
      </c>
      <c r="G3201" t="s">
        <v>158</v>
      </c>
      <c r="H3201" t="s">
        <v>162</v>
      </c>
      <c r="I3201">
        <v>2242</v>
      </c>
      <c r="J3201" t="s">
        <v>603</v>
      </c>
      <c r="K3201" t="s">
        <v>3608</v>
      </c>
      <c r="L3201" t="s">
        <v>4409</v>
      </c>
      <c r="M3201" t="s">
        <v>2079</v>
      </c>
      <c r="N3201">
        <v>337</v>
      </c>
      <c r="O3201">
        <v>44</v>
      </c>
      <c r="P3201">
        <v>67</v>
      </c>
      <c r="Q3201" t="s">
        <v>76</v>
      </c>
      <c r="R3201" t="s">
        <v>238</v>
      </c>
      <c r="S3201" t="s">
        <v>239</v>
      </c>
      <c r="T3201">
        <v>186</v>
      </c>
      <c r="U3201">
        <v>149</v>
      </c>
      <c r="V3201">
        <v>80.11</v>
      </c>
      <c r="W3201" t="s">
        <v>133</v>
      </c>
      <c r="X3201">
        <v>6961</v>
      </c>
      <c r="Y3201">
        <v>1037189</v>
      </c>
      <c r="Z3201">
        <v>53193</v>
      </c>
      <c r="AA3201">
        <v>56173</v>
      </c>
      <c r="AB3201">
        <v>1146555</v>
      </c>
      <c r="AC3201">
        <v>990085</v>
      </c>
      <c r="AD3201">
        <v>156470</v>
      </c>
      <c r="AE3201" t="s">
        <v>78</v>
      </c>
      <c r="AF3201" t="s">
        <v>78</v>
      </c>
      <c r="AG3201" t="s">
        <v>240</v>
      </c>
      <c r="AH3201" t="s">
        <v>144</v>
      </c>
      <c r="AI3201" t="s">
        <v>139</v>
      </c>
      <c r="AJ3201" t="str">
        <f t="shared" si="49"/>
        <v>Aug</v>
      </c>
    </row>
    <row r="3202" spans="1:36" x14ac:dyDescent="0.3">
      <c r="A3202" t="s">
        <v>7859</v>
      </c>
      <c r="B3202" s="33">
        <v>45826</v>
      </c>
      <c r="C3202" t="s">
        <v>99</v>
      </c>
      <c r="D3202" t="s">
        <v>7860</v>
      </c>
      <c r="E3202" t="s">
        <v>174</v>
      </c>
      <c r="F3202" t="s">
        <v>178</v>
      </c>
      <c r="G3202" t="s">
        <v>158</v>
      </c>
      <c r="H3202" t="s">
        <v>157</v>
      </c>
      <c r="I3202">
        <v>1048</v>
      </c>
      <c r="J3202" t="s">
        <v>248</v>
      </c>
      <c r="K3202" t="s">
        <v>1617</v>
      </c>
      <c r="L3202" t="s">
        <v>4222</v>
      </c>
      <c r="M3202" t="s">
        <v>1263</v>
      </c>
      <c r="N3202">
        <v>145</v>
      </c>
      <c r="O3202">
        <v>63</v>
      </c>
      <c r="P3202">
        <v>67</v>
      </c>
      <c r="Q3202" t="s">
        <v>76</v>
      </c>
      <c r="R3202" t="s">
        <v>238</v>
      </c>
      <c r="S3202" t="s">
        <v>239</v>
      </c>
      <c r="T3202">
        <v>189</v>
      </c>
      <c r="U3202">
        <v>124</v>
      </c>
      <c r="V3202">
        <v>65.61</v>
      </c>
      <c r="W3202" t="s">
        <v>133</v>
      </c>
      <c r="X3202">
        <v>7651</v>
      </c>
      <c r="Y3202">
        <v>948724</v>
      </c>
      <c r="Z3202">
        <v>64356</v>
      </c>
      <c r="AA3202">
        <v>74400</v>
      </c>
      <c r="AB3202">
        <v>1087480</v>
      </c>
      <c r="AC3202">
        <v>637191</v>
      </c>
      <c r="AD3202">
        <v>450289</v>
      </c>
      <c r="AE3202" t="s">
        <v>78</v>
      </c>
      <c r="AF3202" t="s">
        <v>75</v>
      </c>
      <c r="AG3202" t="s">
        <v>240</v>
      </c>
      <c r="AH3202" t="s">
        <v>144</v>
      </c>
      <c r="AI3202" t="s">
        <v>139</v>
      </c>
      <c r="AJ3202" t="str">
        <f t="shared" ref="AJ3202:AJ3265" si="50">TEXT(B3202,"mmm")</f>
        <v>Jun</v>
      </c>
    </row>
    <row r="3203" spans="1:36" x14ac:dyDescent="0.3">
      <c r="A3203" t="s">
        <v>7861</v>
      </c>
      <c r="B3203" s="33">
        <v>45880</v>
      </c>
      <c r="C3203" t="s">
        <v>96</v>
      </c>
      <c r="D3203" t="s">
        <v>7862</v>
      </c>
      <c r="E3203" t="s">
        <v>175</v>
      </c>
      <c r="F3203" t="s">
        <v>180</v>
      </c>
      <c r="G3203" t="s">
        <v>163</v>
      </c>
      <c r="H3203" t="s">
        <v>160</v>
      </c>
      <c r="I3203">
        <v>1772</v>
      </c>
      <c r="J3203" t="s">
        <v>806</v>
      </c>
      <c r="K3203" t="s">
        <v>2190</v>
      </c>
      <c r="L3203" t="s">
        <v>392</v>
      </c>
      <c r="M3203" t="s">
        <v>2190</v>
      </c>
      <c r="N3203">
        <v>221</v>
      </c>
      <c r="O3203">
        <v>6</v>
      </c>
      <c r="P3203">
        <v>-6</v>
      </c>
      <c r="Q3203" t="s">
        <v>73</v>
      </c>
      <c r="R3203" t="s">
        <v>238</v>
      </c>
      <c r="S3203" t="s">
        <v>239</v>
      </c>
      <c r="T3203">
        <v>150</v>
      </c>
      <c r="U3203">
        <v>119</v>
      </c>
      <c r="V3203">
        <v>79.33</v>
      </c>
      <c r="W3203" t="s">
        <v>133</v>
      </c>
      <c r="X3203">
        <v>3400</v>
      </c>
      <c r="Y3203">
        <v>404600</v>
      </c>
      <c r="Z3203">
        <v>28679</v>
      </c>
      <c r="AA3203">
        <v>20468</v>
      </c>
      <c r="AB3203">
        <v>453747</v>
      </c>
      <c r="AC3203">
        <v>322487</v>
      </c>
      <c r="AD3203">
        <v>131260</v>
      </c>
      <c r="AE3203" t="s">
        <v>75</v>
      </c>
      <c r="AF3203" t="s">
        <v>81</v>
      </c>
      <c r="AG3203" t="s">
        <v>240</v>
      </c>
      <c r="AH3203" t="s">
        <v>146</v>
      </c>
      <c r="AI3203" t="s">
        <v>139</v>
      </c>
      <c r="AJ3203" t="str">
        <f t="shared" si="50"/>
        <v>Aug</v>
      </c>
    </row>
    <row r="3204" spans="1:36" x14ac:dyDescent="0.3">
      <c r="A3204" t="s">
        <v>7863</v>
      </c>
      <c r="B3204" s="33">
        <v>45790</v>
      </c>
      <c r="C3204" t="s">
        <v>96</v>
      </c>
      <c r="D3204" t="s">
        <v>7864</v>
      </c>
      <c r="E3204" t="s">
        <v>180</v>
      </c>
      <c r="F3204" t="s">
        <v>178</v>
      </c>
      <c r="G3204" t="s">
        <v>160</v>
      </c>
      <c r="H3204" t="s">
        <v>157</v>
      </c>
      <c r="I3204">
        <v>2081</v>
      </c>
      <c r="J3204" t="s">
        <v>504</v>
      </c>
      <c r="K3204" t="s">
        <v>529</v>
      </c>
      <c r="L3204" t="s">
        <v>236</v>
      </c>
      <c r="M3204" t="s">
        <v>909</v>
      </c>
      <c r="N3204">
        <v>315</v>
      </c>
      <c r="O3204">
        <v>0</v>
      </c>
      <c r="P3204">
        <v>4</v>
      </c>
      <c r="Q3204" t="s">
        <v>70</v>
      </c>
      <c r="R3204" t="s">
        <v>238</v>
      </c>
      <c r="S3204" t="s">
        <v>239</v>
      </c>
      <c r="T3204">
        <v>180</v>
      </c>
      <c r="U3204">
        <v>126</v>
      </c>
      <c r="V3204">
        <v>70</v>
      </c>
      <c r="W3204" t="s">
        <v>133</v>
      </c>
      <c r="X3204">
        <v>8668</v>
      </c>
      <c r="Y3204">
        <v>1092168</v>
      </c>
      <c r="Z3204">
        <v>66276</v>
      </c>
      <c r="AA3204">
        <v>69552</v>
      </c>
      <c r="AB3204">
        <v>1227996</v>
      </c>
      <c r="AC3204">
        <v>820295</v>
      </c>
      <c r="AD3204">
        <v>407701</v>
      </c>
      <c r="AE3204" t="s">
        <v>81</v>
      </c>
      <c r="AF3204" t="s">
        <v>75</v>
      </c>
      <c r="AG3204" t="s">
        <v>240</v>
      </c>
      <c r="AH3204" t="s">
        <v>144</v>
      </c>
      <c r="AI3204" t="s">
        <v>138</v>
      </c>
      <c r="AJ3204" t="str">
        <f t="shared" si="50"/>
        <v>May</v>
      </c>
    </row>
    <row r="3205" spans="1:36" x14ac:dyDescent="0.3">
      <c r="A3205" t="s">
        <v>7865</v>
      </c>
      <c r="B3205" s="33">
        <v>45965</v>
      </c>
      <c r="C3205" t="s">
        <v>95</v>
      </c>
      <c r="D3205" t="s">
        <v>7866</v>
      </c>
      <c r="E3205" t="s">
        <v>175</v>
      </c>
      <c r="F3205" t="s">
        <v>177</v>
      </c>
      <c r="G3205" t="s">
        <v>163</v>
      </c>
      <c r="H3205" t="s">
        <v>162</v>
      </c>
      <c r="I3205">
        <v>956</v>
      </c>
      <c r="J3205" t="s">
        <v>1045</v>
      </c>
      <c r="K3205" t="s">
        <v>357</v>
      </c>
      <c r="L3205" t="s">
        <v>715</v>
      </c>
      <c r="M3205" t="s">
        <v>3201</v>
      </c>
      <c r="N3205">
        <v>150</v>
      </c>
      <c r="O3205">
        <v>2</v>
      </c>
      <c r="P3205">
        <v>21</v>
      </c>
      <c r="Q3205" t="s">
        <v>73</v>
      </c>
      <c r="R3205" t="s">
        <v>238</v>
      </c>
      <c r="S3205" t="s">
        <v>239</v>
      </c>
      <c r="T3205">
        <v>180</v>
      </c>
      <c r="U3205">
        <v>141</v>
      </c>
      <c r="V3205">
        <v>78.33</v>
      </c>
      <c r="W3205" t="s">
        <v>133</v>
      </c>
      <c r="X3205">
        <v>3751</v>
      </c>
      <c r="Y3205">
        <v>528891</v>
      </c>
      <c r="Z3205">
        <v>55836</v>
      </c>
      <c r="AA3205">
        <v>16497</v>
      </c>
      <c r="AB3205">
        <v>601224</v>
      </c>
      <c r="AC3205">
        <v>443909</v>
      </c>
      <c r="AD3205">
        <v>157315</v>
      </c>
      <c r="AE3205" t="s">
        <v>75</v>
      </c>
      <c r="AF3205" t="s">
        <v>78</v>
      </c>
      <c r="AG3205" t="s">
        <v>240</v>
      </c>
      <c r="AH3205" t="s">
        <v>144</v>
      </c>
      <c r="AI3205" t="s">
        <v>139</v>
      </c>
      <c r="AJ3205" t="str">
        <f t="shared" si="50"/>
        <v>Nov</v>
      </c>
    </row>
    <row r="3206" spans="1:36" x14ac:dyDescent="0.3">
      <c r="A3206" t="s">
        <v>7867</v>
      </c>
      <c r="B3206" s="33">
        <v>45779</v>
      </c>
      <c r="C3206" t="s">
        <v>93</v>
      </c>
      <c r="D3206" t="s">
        <v>7868</v>
      </c>
      <c r="E3206" t="s">
        <v>178</v>
      </c>
      <c r="F3206" t="s">
        <v>176</v>
      </c>
      <c r="G3206" t="s">
        <v>157</v>
      </c>
      <c r="H3206" t="s">
        <v>156</v>
      </c>
      <c r="I3206">
        <v>1482</v>
      </c>
      <c r="J3206" t="s">
        <v>463</v>
      </c>
      <c r="K3206" t="s">
        <v>1695</v>
      </c>
      <c r="L3206" t="s">
        <v>255</v>
      </c>
      <c r="M3206" t="s">
        <v>1695</v>
      </c>
      <c r="N3206">
        <v>193</v>
      </c>
      <c r="O3206">
        <v>32</v>
      </c>
      <c r="P3206">
        <v>-2</v>
      </c>
      <c r="Q3206" t="s">
        <v>73</v>
      </c>
      <c r="R3206" t="s">
        <v>238</v>
      </c>
      <c r="S3206" t="s">
        <v>239</v>
      </c>
      <c r="T3206">
        <v>180</v>
      </c>
      <c r="U3206">
        <v>141</v>
      </c>
      <c r="V3206">
        <v>78.33</v>
      </c>
      <c r="W3206" t="s">
        <v>135</v>
      </c>
      <c r="X3206">
        <v>3791</v>
      </c>
      <c r="Y3206">
        <v>534531</v>
      </c>
      <c r="Z3206">
        <v>31584</v>
      </c>
      <c r="AA3206">
        <v>104763</v>
      </c>
      <c r="AB3206">
        <v>670878</v>
      </c>
      <c r="AC3206">
        <v>568309</v>
      </c>
      <c r="AD3206">
        <v>102569</v>
      </c>
      <c r="AE3206" t="s">
        <v>75</v>
      </c>
      <c r="AF3206" t="s">
        <v>81</v>
      </c>
      <c r="AG3206" t="s">
        <v>240</v>
      </c>
      <c r="AH3206" t="s">
        <v>147</v>
      </c>
      <c r="AI3206" t="s">
        <v>140</v>
      </c>
      <c r="AJ3206" t="str">
        <f t="shared" si="50"/>
        <v>May</v>
      </c>
    </row>
    <row r="3207" spans="1:36" x14ac:dyDescent="0.3">
      <c r="A3207" t="s">
        <v>7869</v>
      </c>
      <c r="B3207" s="33">
        <v>45748</v>
      </c>
      <c r="C3207" t="s">
        <v>93</v>
      </c>
      <c r="D3207" t="s">
        <v>7870</v>
      </c>
      <c r="E3207" t="s">
        <v>174</v>
      </c>
      <c r="F3207" t="s">
        <v>176</v>
      </c>
      <c r="G3207" t="s">
        <v>158</v>
      </c>
      <c r="H3207" t="s">
        <v>156</v>
      </c>
      <c r="I3207">
        <v>2238</v>
      </c>
      <c r="J3207" t="s">
        <v>639</v>
      </c>
      <c r="K3207" t="s">
        <v>2732</v>
      </c>
      <c r="L3207" t="s">
        <v>1596</v>
      </c>
      <c r="M3207" t="s">
        <v>4472</v>
      </c>
      <c r="N3207">
        <v>277</v>
      </c>
      <c r="O3207">
        <v>8</v>
      </c>
      <c r="P3207">
        <v>9</v>
      </c>
      <c r="Q3207" t="s">
        <v>73</v>
      </c>
      <c r="R3207" t="s">
        <v>238</v>
      </c>
      <c r="S3207" t="s">
        <v>239</v>
      </c>
      <c r="T3207">
        <v>189</v>
      </c>
      <c r="U3207">
        <v>172</v>
      </c>
      <c r="V3207">
        <v>91.01</v>
      </c>
      <c r="W3207" t="s">
        <v>133</v>
      </c>
      <c r="X3207">
        <v>5704</v>
      </c>
      <c r="Y3207">
        <v>981088</v>
      </c>
      <c r="Z3207">
        <v>62608</v>
      </c>
      <c r="AA3207">
        <v>125388</v>
      </c>
      <c r="AB3207">
        <v>1169084</v>
      </c>
      <c r="AC3207">
        <v>734032</v>
      </c>
      <c r="AD3207">
        <v>435052</v>
      </c>
      <c r="AE3207" t="s">
        <v>78</v>
      </c>
      <c r="AF3207" t="s">
        <v>81</v>
      </c>
      <c r="AG3207" t="s">
        <v>240</v>
      </c>
      <c r="AH3207" t="s">
        <v>144</v>
      </c>
      <c r="AI3207" t="s">
        <v>138</v>
      </c>
      <c r="AJ3207" t="str">
        <f t="shared" si="50"/>
        <v>Apr</v>
      </c>
    </row>
    <row r="3208" spans="1:36" x14ac:dyDescent="0.3">
      <c r="A3208" t="s">
        <v>7871</v>
      </c>
      <c r="B3208" s="33">
        <v>46012</v>
      </c>
      <c r="C3208" t="s">
        <v>99</v>
      </c>
      <c r="D3208" t="s">
        <v>7872</v>
      </c>
      <c r="E3208" t="s">
        <v>179</v>
      </c>
      <c r="F3208" t="s">
        <v>174</v>
      </c>
      <c r="G3208" t="s">
        <v>166</v>
      </c>
      <c r="H3208" t="s">
        <v>158</v>
      </c>
      <c r="I3208">
        <v>1468</v>
      </c>
      <c r="J3208" t="s">
        <v>514</v>
      </c>
      <c r="K3208" t="s">
        <v>2896</v>
      </c>
      <c r="L3208" t="s">
        <v>398</v>
      </c>
      <c r="M3208" t="s">
        <v>2033</v>
      </c>
      <c r="N3208">
        <v>217</v>
      </c>
      <c r="O3208">
        <v>43</v>
      </c>
      <c r="P3208">
        <v>37</v>
      </c>
      <c r="Q3208" t="s">
        <v>76</v>
      </c>
      <c r="R3208" t="s">
        <v>238</v>
      </c>
      <c r="S3208" t="s">
        <v>239</v>
      </c>
      <c r="T3208">
        <v>186</v>
      </c>
      <c r="U3208">
        <v>102</v>
      </c>
      <c r="V3208">
        <v>54.84</v>
      </c>
      <c r="W3208" t="s">
        <v>133</v>
      </c>
      <c r="X3208">
        <v>6471</v>
      </c>
      <c r="Y3208">
        <v>660042</v>
      </c>
      <c r="Z3208">
        <v>48450</v>
      </c>
      <c r="AA3208">
        <v>40392</v>
      </c>
      <c r="AB3208">
        <v>748884</v>
      </c>
      <c r="AC3208">
        <v>531779</v>
      </c>
      <c r="AD3208">
        <v>217105</v>
      </c>
      <c r="AE3208" t="s">
        <v>72</v>
      </c>
      <c r="AF3208" t="s">
        <v>78</v>
      </c>
      <c r="AG3208" t="s">
        <v>240</v>
      </c>
      <c r="AH3208" t="s">
        <v>144</v>
      </c>
      <c r="AI3208" t="s">
        <v>140</v>
      </c>
      <c r="AJ3208" t="str">
        <f t="shared" si="50"/>
        <v>Dec</v>
      </c>
    </row>
    <row r="3209" spans="1:36" x14ac:dyDescent="0.3">
      <c r="A3209" t="s">
        <v>7873</v>
      </c>
      <c r="B3209" s="33">
        <v>45832</v>
      </c>
      <c r="C3209" t="s">
        <v>93</v>
      </c>
      <c r="D3209" t="s">
        <v>7222</v>
      </c>
      <c r="E3209" t="s">
        <v>179</v>
      </c>
      <c r="F3209" t="s">
        <v>178</v>
      </c>
      <c r="G3209" t="s">
        <v>166</v>
      </c>
      <c r="H3209" t="s">
        <v>157</v>
      </c>
      <c r="I3209">
        <v>1779</v>
      </c>
      <c r="J3209" t="s">
        <v>636</v>
      </c>
      <c r="K3209" t="s">
        <v>2072</v>
      </c>
      <c r="L3209" t="s">
        <v>463</v>
      </c>
      <c r="M3209" t="s">
        <v>2072</v>
      </c>
      <c r="N3209">
        <v>244</v>
      </c>
      <c r="O3209">
        <v>0</v>
      </c>
      <c r="P3209">
        <v>-10</v>
      </c>
      <c r="Q3209" t="s">
        <v>70</v>
      </c>
      <c r="R3209" t="s">
        <v>238</v>
      </c>
      <c r="S3209" t="s">
        <v>239</v>
      </c>
      <c r="T3209">
        <v>189</v>
      </c>
      <c r="U3209">
        <v>160</v>
      </c>
      <c r="V3209">
        <v>84.66</v>
      </c>
      <c r="W3209" t="s">
        <v>133</v>
      </c>
      <c r="X3209">
        <v>3180</v>
      </c>
      <c r="Y3209">
        <v>508800</v>
      </c>
      <c r="Z3209">
        <v>87040</v>
      </c>
      <c r="AA3209">
        <v>43680</v>
      </c>
      <c r="AB3209">
        <v>639520</v>
      </c>
      <c r="AC3209">
        <v>524772</v>
      </c>
      <c r="AD3209">
        <v>114748</v>
      </c>
      <c r="AE3209" t="s">
        <v>72</v>
      </c>
      <c r="AF3209" t="s">
        <v>75</v>
      </c>
      <c r="AG3209" t="s">
        <v>240</v>
      </c>
      <c r="AH3209" t="s">
        <v>144</v>
      </c>
      <c r="AI3209" t="s">
        <v>139</v>
      </c>
      <c r="AJ3209" t="str">
        <f t="shared" si="50"/>
        <v>Jun</v>
      </c>
    </row>
    <row r="3210" spans="1:36" x14ac:dyDescent="0.3">
      <c r="A3210" t="s">
        <v>7874</v>
      </c>
      <c r="B3210" s="33">
        <v>45919</v>
      </c>
      <c r="C3210" t="s">
        <v>95</v>
      </c>
      <c r="D3210" t="s">
        <v>7875</v>
      </c>
      <c r="E3210" t="s">
        <v>173</v>
      </c>
      <c r="F3210" t="s">
        <v>180</v>
      </c>
      <c r="G3210" t="s">
        <v>161</v>
      </c>
      <c r="H3210" t="s">
        <v>160</v>
      </c>
      <c r="I3210">
        <v>1369</v>
      </c>
      <c r="J3210" t="s">
        <v>605</v>
      </c>
      <c r="K3210" t="s">
        <v>1552</v>
      </c>
      <c r="L3210" t="s">
        <v>625</v>
      </c>
      <c r="M3210" t="s">
        <v>683</v>
      </c>
      <c r="N3210">
        <v>173</v>
      </c>
      <c r="O3210">
        <v>33</v>
      </c>
      <c r="P3210">
        <v>32</v>
      </c>
      <c r="Q3210" t="s">
        <v>76</v>
      </c>
      <c r="R3210" t="s">
        <v>238</v>
      </c>
      <c r="S3210" t="s">
        <v>239</v>
      </c>
      <c r="T3210">
        <v>189</v>
      </c>
      <c r="U3210">
        <v>91</v>
      </c>
      <c r="V3210">
        <v>48.15</v>
      </c>
      <c r="W3210" t="s">
        <v>135</v>
      </c>
      <c r="X3210">
        <v>4344</v>
      </c>
      <c r="Y3210">
        <v>395304</v>
      </c>
      <c r="Z3210">
        <v>25662</v>
      </c>
      <c r="AA3210">
        <v>42315</v>
      </c>
      <c r="AB3210">
        <v>463281</v>
      </c>
      <c r="AC3210">
        <v>389737</v>
      </c>
      <c r="AD3210">
        <v>73544</v>
      </c>
      <c r="AE3210" t="s">
        <v>78</v>
      </c>
      <c r="AF3210" t="s">
        <v>81</v>
      </c>
      <c r="AG3210" t="s">
        <v>240</v>
      </c>
      <c r="AH3210" t="s">
        <v>144</v>
      </c>
      <c r="AI3210" t="s">
        <v>140</v>
      </c>
      <c r="AJ3210" t="str">
        <f t="shared" si="50"/>
        <v>Sep</v>
      </c>
    </row>
    <row r="3211" spans="1:36" x14ac:dyDescent="0.3">
      <c r="A3211" t="s">
        <v>7876</v>
      </c>
      <c r="B3211" s="33">
        <v>45832</v>
      </c>
      <c r="C3211" t="s">
        <v>97</v>
      </c>
      <c r="D3211" t="s">
        <v>7877</v>
      </c>
      <c r="E3211" t="s">
        <v>180</v>
      </c>
      <c r="F3211" t="s">
        <v>175</v>
      </c>
      <c r="G3211" t="s">
        <v>160</v>
      </c>
      <c r="H3211" t="s">
        <v>163</v>
      </c>
      <c r="I3211">
        <v>842</v>
      </c>
      <c r="J3211" t="s">
        <v>588</v>
      </c>
      <c r="K3211" t="s">
        <v>272</v>
      </c>
      <c r="L3211" t="s">
        <v>258</v>
      </c>
      <c r="M3211" t="s">
        <v>2804</v>
      </c>
      <c r="N3211">
        <v>123</v>
      </c>
      <c r="O3211">
        <v>0</v>
      </c>
      <c r="P3211">
        <v>23</v>
      </c>
      <c r="Q3211" t="s">
        <v>73</v>
      </c>
      <c r="R3211" t="s">
        <v>238</v>
      </c>
      <c r="S3211" t="s">
        <v>239</v>
      </c>
      <c r="T3211">
        <v>220</v>
      </c>
      <c r="U3211">
        <v>190</v>
      </c>
      <c r="V3211">
        <v>86.36</v>
      </c>
      <c r="W3211" t="s">
        <v>133</v>
      </c>
      <c r="X3211">
        <v>3553</v>
      </c>
      <c r="Y3211">
        <v>675070</v>
      </c>
      <c r="Z3211">
        <v>54150</v>
      </c>
      <c r="AA3211">
        <v>88160</v>
      </c>
      <c r="AB3211">
        <v>817380</v>
      </c>
      <c r="AC3211">
        <v>620381</v>
      </c>
      <c r="AD3211">
        <v>196999</v>
      </c>
      <c r="AE3211" t="s">
        <v>81</v>
      </c>
      <c r="AF3211" t="s">
        <v>75</v>
      </c>
      <c r="AG3211" t="s">
        <v>240</v>
      </c>
      <c r="AH3211" t="s">
        <v>144</v>
      </c>
      <c r="AI3211" t="s">
        <v>139</v>
      </c>
      <c r="AJ3211" t="str">
        <f t="shared" si="50"/>
        <v>Jun</v>
      </c>
    </row>
    <row r="3212" spans="1:36" x14ac:dyDescent="0.3">
      <c r="A3212" t="s">
        <v>7878</v>
      </c>
      <c r="B3212" s="33">
        <v>45994</v>
      </c>
      <c r="C3212" t="s">
        <v>95</v>
      </c>
      <c r="D3212" t="s">
        <v>7879</v>
      </c>
      <c r="E3212" t="s">
        <v>181</v>
      </c>
      <c r="F3212" t="s">
        <v>174</v>
      </c>
      <c r="G3212" t="s">
        <v>159</v>
      </c>
      <c r="H3212" t="s">
        <v>158</v>
      </c>
      <c r="I3212">
        <v>1409</v>
      </c>
      <c r="J3212" t="s">
        <v>248</v>
      </c>
      <c r="K3212" t="s">
        <v>408</v>
      </c>
      <c r="L3212" t="s">
        <v>3293</v>
      </c>
      <c r="M3212" t="s">
        <v>525</v>
      </c>
      <c r="N3212">
        <v>180</v>
      </c>
      <c r="O3212">
        <v>4</v>
      </c>
      <c r="P3212">
        <v>14</v>
      </c>
      <c r="Q3212" t="s">
        <v>73</v>
      </c>
      <c r="R3212" t="s">
        <v>238</v>
      </c>
      <c r="S3212" t="s">
        <v>239</v>
      </c>
      <c r="T3212">
        <v>220</v>
      </c>
      <c r="U3212">
        <v>161</v>
      </c>
      <c r="V3212">
        <v>73.180000000000007</v>
      </c>
      <c r="W3212" t="s">
        <v>133</v>
      </c>
      <c r="X3212">
        <v>5981</v>
      </c>
      <c r="Y3212">
        <v>962941</v>
      </c>
      <c r="Z3212">
        <v>51681</v>
      </c>
      <c r="AA3212">
        <v>107709</v>
      </c>
      <c r="AB3212">
        <v>1122331</v>
      </c>
      <c r="AC3212">
        <v>762839</v>
      </c>
      <c r="AD3212">
        <v>359492</v>
      </c>
      <c r="AE3212" t="s">
        <v>81</v>
      </c>
      <c r="AF3212" t="s">
        <v>78</v>
      </c>
      <c r="AG3212" t="s">
        <v>240</v>
      </c>
      <c r="AH3212" t="s">
        <v>145</v>
      </c>
      <c r="AI3212" t="s">
        <v>138</v>
      </c>
      <c r="AJ3212" t="str">
        <f t="shared" si="50"/>
        <v>Dec</v>
      </c>
    </row>
    <row r="3213" spans="1:36" x14ac:dyDescent="0.3">
      <c r="A3213" t="s">
        <v>7880</v>
      </c>
      <c r="B3213" s="33">
        <v>45984</v>
      </c>
      <c r="C3213" t="s">
        <v>96</v>
      </c>
      <c r="D3213" t="s">
        <v>7881</v>
      </c>
      <c r="E3213" t="s">
        <v>179</v>
      </c>
      <c r="F3213" t="s">
        <v>172</v>
      </c>
      <c r="G3213" t="s">
        <v>166</v>
      </c>
      <c r="H3213" t="s">
        <v>155</v>
      </c>
      <c r="I3213">
        <v>1009</v>
      </c>
      <c r="J3213" t="s">
        <v>447</v>
      </c>
      <c r="K3213" t="s">
        <v>478</v>
      </c>
      <c r="L3213" t="s">
        <v>1014</v>
      </c>
      <c r="M3213" t="s">
        <v>3077</v>
      </c>
      <c r="N3213">
        <v>157</v>
      </c>
      <c r="O3213">
        <v>12</v>
      </c>
      <c r="P3213">
        <v>4</v>
      </c>
      <c r="Q3213" t="s">
        <v>73</v>
      </c>
      <c r="R3213" t="s">
        <v>238</v>
      </c>
      <c r="S3213" t="s">
        <v>239</v>
      </c>
      <c r="T3213">
        <v>186</v>
      </c>
      <c r="U3213">
        <v>143</v>
      </c>
      <c r="V3213">
        <v>76.88</v>
      </c>
      <c r="W3213" t="s">
        <v>133</v>
      </c>
      <c r="X3213">
        <v>9530</v>
      </c>
      <c r="Y3213">
        <v>1362790</v>
      </c>
      <c r="Z3213">
        <v>53053</v>
      </c>
      <c r="AA3213">
        <v>42900</v>
      </c>
      <c r="AB3213">
        <v>1458743</v>
      </c>
      <c r="AC3213">
        <v>1201676</v>
      </c>
      <c r="AD3213">
        <v>257067</v>
      </c>
      <c r="AE3213" t="s">
        <v>72</v>
      </c>
      <c r="AF3213" t="s">
        <v>81</v>
      </c>
      <c r="AG3213" t="s">
        <v>240</v>
      </c>
      <c r="AH3213" t="s">
        <v>146</v>
      </c>
      <c r="AI3213" t="s">
        <v>138</v>
      </c>
      <c r="AJ3213" t="str">
        <f t="shared" si="50"/>
        <v>Nov</v>
      </c>
    </row>
    <row r="3214" spans="1:36" x14ac:dyDescent="0.3">
      <c r="A3214" t="s">
        <v>7882</v>
      </c>
      <c r="B3214" s="33">
        <v>45787</v>
      </c>
      <c r="C3214" t="s">
        <v>95</v>
      </c>
      <c r="D3214" t="s">
        <v>7883</v>
      </c>
      <c r="E3214" t="s">
        <v>173</v>
      </c>
      <c r="F3214" t="s">
        <v>176</v>
      </c>
      <c r="G3214" t="s">
        <v>161</v>
      </c>
      <c r="H3214" t="s">
        <v>156</v>
      </c>
      <c r="I3214">
        <v>1143</v>
      </c>
      <c r="J3214" t="s">
        <v>286</v>
      </c>
      <c r="K3214" t="s">
        <v>1552</v>
      </c>
      <c r="L3214" t="s">
        <v>605</v>
      </c>
      <c r="M3214" t="s">
        <v>3834</v>
      </c>
      <c r="N3214">
        <v>173</v>
      </c>
      <c r="O3214">
        <v>0</v>
      </c>
      <c r="P3214">
        <v>6</v>
      </c>
      <c r="Q3214" t="s">
        <v>73</v>
      </c>
      <c r="R3214" t="s">
        <v>238</v>
      </c>
      <c r="S3214" t="s">
        <v>239</v>
      </c>
      <c r="T3214">
        <v>189</v>
      </c>
      <c r="U3214">
        <v>176</v>
      </c>
      <c r="V3214">
        <v>93.12</v>
      </c>
      <c r="W3214" t="s">
        <v>135</v>
      </c>
      <c r="X3214">
        <v>9553</v>
      </c>
      <c r="Y3214">
        <v>1681328</v>
      </c>
      <c r="Z3214">
        <v>76560</v>
      </c>
      <c r="AA3214">
        <v>120560</v>
      </c>
      <c r="AB3214">
        <v>1878448</v>
      </c>
      <c r="AC3214">
        <v>1243629</v>
      </c>
      <c r="AD3214">
        <v>634819</v>
      </c>
      <c r="AE3214" t="s">
        <v>78</v>
      </c>
      <c r="AF3214" t="s">
        <v>81</v>
      </c>
      <c r="AG3214" t="s">
        <v>240</v>
      </c>
      <c r="AH3214" t="s">
        <v>144</v>
      </c>
      <c r="AI3214" t="s">
        <v>139</v>
      </c>
      <c r="AJ3214" t="str">
        <f t="shared" si="50"/>
        <v>May</v>
      </c>
    </row>
    <row r="3215" spans="1:36" x14ac:dyDescent="0.3">
      <c r="A3215" t="s">
        <v>7884</v>
      </c>
      <c r="B3215" s="33">
        <v>45669</v>
      </c>
      <c r="C3215" t="s">
        <v>96</v>
      </c>
      <c r="D3215" t="s">
        <v>7885</v>
      </c>
      <c r="E3215" t="s">
        <v>173</v>
      </c>
      <c r="F3215" t="s">
        <v>176</v>
      </c>
      <c r="G3215" t="s">
        <v>161</v>
      </c>
      <c r="H3215" t="s">
        <v>156</v>
      </c>
      <c r="I3215">
        <v>361</v>
      </c>
      <c r="J3215" t="s">
        <v>362</v>
      </c>
      <c r="K3215" t="s">
        <v>1258</v>
      </c>
      <c r="L3215" t="s">
        <v>353</v>
      </c>
      <c r="M3215" t="s">
        <v>1258</v>
      </c>
      <c r="N3215">
        <v>69</v>
      </c>
      <c r="O3215">
        <v>0</v>
      </c>
      <c r="P3215">
        <v>-10</v>
      </c>
      <c r="Q3215" t="s">
        <v>70</v>
      </c>
      <c r="R3215" t="s">
        <v>238</v>
      </c>
      <c r="S3215" t="s">
        <v>239</v>
      </c>
      <c r="T3215">
        <v>220</v>
      </c>
      <c r="U3215">
        <v>168</v>
      </c>
      <c r="V3215">
        <v>76.36</v>
      </c>
      <c r="W3215" t="s">
        <v>133</v>
      </c>
      <c r="X3215">
        <v>10873</v>
      </c>
      <c r="Y3215">
        <v>1826664</v>
      </c>
      <c r="Z3215">
        <v>75096</v>
      </c>
      <c r="AA3215">
        <v>23520</v>
      </c>
      <c r="AB3215">
        <v>1925280</v>
      </c>
      <c r="AC3215">
        <v>1320800</v>
      </c>
      <c r="AD3215">
        <v>604480</v>
      </c>
      <c r="AE3215" t="s">
        <v>78</v>
      </c>
      <c r="AF3215" t="s">
        <v>81</v>
      </c>
      <c r="AG3215" t="s">
        <v>240</v>
      </c>
      <c r="AH3215" t="s">
        <v>144</v>
      </c>
      <c r="AI3215" t="s">
        <v>139</v>
      </c>
      <c r="AJ3215" t="str">
        <f t="shared" si="50"/>
        <v>Jan</v>
      </c>
    </row>
    <row r="3216" spans="1:36" x14ac:dyDescent="0.3">
      <c r="A3216" t="s">
        <v>7886</v>
      </c>
      <c r="B3216" s="33">
        <v>45926</v>
      </c>
      <c r="C3216" t="s">
        <v>93</v>
      </c>
      <c r="D3216" t="s">
        <v>7887</v>
      </c>
      <c r="E3216" t="s">
        <v>181</v>
      </c>
      <c r="F3216" t="s">
        <v>174</v>
      </c>
      <c r="G3216" t="s">
        <v>159</v>
      </c>
      <c r="H3216" t="s">
        <v>158</v>
      </c>
      <c r="I3216">
        <v>773</v>
      </c>
      <c r="J3216" t="s">
        <v>377</v>
      </c>
      <c r="K3216" t="s">
        <v>2156</v>
      </c>
      <c r="L3216" t="s">
        <v>716</v>
      </c>
      <c r="M3216" t="s">
        <v>1953</v>
      </c>
      <c r="N3216">
        <v>125</v>
      </c>
      <c r="O3216">
        <v>26</v>
      </c>
      <c r="P3216">
        <v>30</v>
      </c>
      <c r="Q3216" t="s">
        <v>73</v>
      </c>
      <c r="R3216" t="s">
        <v>238</v>
      </c>
      <c r="S3216" t="s">
        <v>239</v>
      </c>
      <c r="T3216">
        <v>220</v>
      </c>
      <c r="U3216">
        <v>168</v>
      </c>
      <c r="V3216">
        <v>76.36</v>
      </c>
      <c r="W3216" t="s">
        <v>133</v>
      </c>
      <c r="X3216">
        <v>8646</v>
      </c>
      <c r="Y3216">
        <v>1452528</v>
      </c>
      <c r="Z3216">
        <v>51912</v>
      </c>
      <c r="AA3216">
        <v>63504</v>
      </c>
      <c r="AB3216">
        <v>1567944</v>
      </c>
      <c r="AC3216">
        <v>1343722</v>
      </c>
      <c r="AD3216">
        <v>224222</v>
      </c>
      <c r="AE3216" t="s">
        <v>81</v>
      </c>
      <c r="AF3216" t="s">
        <v>78</v>
      </c>
      <c r="AG3216" t="s">
        <v>240</v>
      </c>
      <c r="AH3216" t="s">
        <v>144</v>
      </c>
      <c r="AI3216" t="s">
        <v>140</v>
      </c>
      <c r="AJ3216" t="str">
        <f t="shared" si="50"/>
        <v>Sep</v>
      </c>
    </row>
    <row r="3217" spans="1:36" x14ac:dyDescent="0.3">
      <c r="A3217" t="s">
        <v>7888</v>
      </c>
      <c r="B3217" s="33">
        <v>45827</v>
      </c>
      <c r="C3217" t="s">
        <v>97</v>
      </c>
      <c r="D3217" t="s">
        <v>7889</v>
      </c>
      <c r="E3217" t="s">
        <v>176</v>
      </c>
      <c r="F3217" t="s">
        <v>178</v>
      </c>
      <c r="G3217" t="s">
        <v>156</v>
      </c>
      <c r="H3217" t="s">
        <v>157</v>
      </c>
      <c r="I3217">
        <v>1227</v>
      </c>
      <c r="J3217" t="s">
        <v>613</v>
      </c>
      <c r="K3217" t="s">
        <v>780</v>
      </c>
      <c r="L3217" t="s">
        <v>615</v>
      </c>
      <c r="M3217" t="s">
        <v>780</v>
      </c>
      <c r="N3217">
        <v>187</v>
      </c>
      <c r="O3217">
        <v>0</v>
      </c>
      <c r="P3217">
        <v>-5</v>
      </c>
      <c r="Q3217" t="s">
        <v>70</v>
      </c>
      <c r="R3217" t="s">
        <v>238</v>
      </c>
      <c r="S3217" t="s">
        <v>239</v>
      </c>
      <c r="T3217">
        <v>150</v>
      </c>
      <c r="U3217">
        <v>130</v>
      </c>
      <c r="V3217">
        <v>86.67</v>
      </c>
      <c r="W3217" t="s">
        <v>133</v>
      </c>
      <c r="X3217">
        <v>5699</v>
      </c>
      <c r="Y3217">
        <v>740870</v>
      </c>
      <c r="Z3217">
        <v>58630</v>
      </c>
      <c r="AA3217">
        <v>43160</v>
      </c>
      <c r="AB3217">
        <v>842660</v>
      </c>
      <c r="AC3217">
        <v>705569</v>
      </c>
      <c r="AD3217">
        <v>137091</v>
      </c>
      <c r="AE3217" t="s">
        <v>81</v>
      </c>
      <c r="AF3217" t="s">
        <v>75</v>
      </c>
      <c r="AG3217" t="s">
        <v>240</v>
      </c>
      <c r="AH3217" t="s">
        <v>145</v>
      </c>
      <c r="AI3217" t="s">
        <v>139</v>
      </c>
      <c r="AJ3217" t="str">
        <f t="shared" si="50"/>
        <v>Jun</v>
      </c>
    </row>
    <row r="3218" spans="1:36" x14ac:dyDescent="0.3">
      <c r="A3218" t="s">
        <v>7890</v>
      </c>
      <c r="B3218" s="33">
        <v>46015</v>
      </c>
      <c r="C3218" t="s">
        <v>93</v>
      </c>
      <c r="D3218" t="s">
        <v>7891</v>
      </c>
      <c r="E3218" t="s">
        <v>172</v>
      </c>
      <c r="F3218" t="s">
        <v>173</v>
      </c>
      <c r="G3218" t="s">
        <v>155</v>
      </c>
      <c r="H3218" t="s">
        <v>161</v>
      </c>
      <c r="I3218">
        <v>1226</v>
      </c>
      <c r="J3218" t="s">
        <v>457</v>
      </c>
      <c r="K3218" t="s">
        <v>1707</v>
      </c>
      <c r="L3218" t="s">
        <v>2357</v>
      </c>
      <c r="M3218" t="s">
        <v>1811</v>
      </c>
      <c r="N3218">
        <v>193</v>
      </c>
      <c r="O3218">
        <v>20</v>
      </c>
      <c r="P3218">
        <v>36</v>
      </c>
      <c r="Q3218" t="s">
        <v>76</v>
      </c>
      <c r="R3218" t="s">
        <v>238</v>
      </c>
      <c r="S3218" t="s">
        <v>239</v>
      </c>
      <c r="T3218">
        <v>189</v>
      </c>
      <c r="U3218">
        <v>111</v>
      </c>
      <c r="V3218">
        <v>58.73</v>
      </c>
      <c r="W3218" t="s">
        <v>133</v>
      </c>
      <c r="X3218">
        <v>10727</v>
      </c>
      <c r="Y3218">
        <v>1190697</v>
      </c>
      <c r="Z3218">
        <v>53835</v>
      </c>
      <c r="AA3218">
        <v>20424</v>
      </c>
      <c r="AB3218">
        <v>1264956</v>
      </c>
      <c r="AC3218">
        <v>804482</v>
      </c>
      <c r="AD3218">
        <v>460474</v>
      </c>
      <c r="AE3218" t="s">
        <v>81</v>
      </c>
      <c r="AF3218" t="s">
        <v>78</v>
      </c>
      <c r="AG3218" t="s">
        <v>240</v>
      </c>
      <c r="AH3218" t="s">
        <v>144</v>
      </c>
      <c r="AI3218" t="s">
        <v>139</v>
      </c>
      <c r="AJ3218" t="str">
        <f t="shared" si="50"/>
        <v>Dec</v>
      </c>
    </row>
    <row r="3219" spans="1:36" x14ac:dyDescent="0.3">
      <c r="A3219" t="s">
        <v>7892</v>
      </c>
      <c r="B3219" s="33">
        <v>45834</v>
      </c>
      <c r="C3219" t="s">
        <v>95</v>
      </c>
      <c r="D3219" t="s">
        <v>7893</v>
      </c>
      <c r="E3219" t="s">
        <v>179</v>
      </c>
      <c r="F3219" t="s">
        <v>175</v>
      </c>
      <c r="G3219" t="s">
        <v>166</v>
      </c>
      <c r="H3219" t="s">
        <v>163</v>
      </c>
      <c r="I3219">
        <v>824</v>
      </c>
      <c r="J3219" t="s">
        <v>451</v>
      </c>
      <c r="K3219" t="s">
        <v>545</v>
      </c>
      <c r="L3219" t="s">
        <v>605</v>
      </c>
      <c r="M3219" t="s">
        <v>545</v>
      </c>
      <c r="N3219">
        <v>132</v>
      </c>
      <c r="O3219">
        <v>0</v>
      </c>
      <c r="P3219">
        <v>-10</v>
      </c>
      <c r="Q3219" t="s">
        <v>70</v>
      </c>
      <c r="R3219" t="s">
        <v>238</v>
      </c>
      <c r="S3219" t="s">
        <v>239</v>
      </c>
      <c r="T3219">
        <v>180</v>
      </c>
      <c r="U3219">
        <v>165</v>
      </c>
      <c r="V3219">
        <v>91.67</v>
      </c>
      <c r="W3219" t="s">
        <v>133</v>
      </c>
      <c r="X3219">
        <v>7917</v>
      </c>
      <c r="Y3219">
        <v>1306305</v>
      </c>
      <c r="Z3219">
        <v>72600</v>
      </c>
      <c r="AA3219">
        <v>42240</v>
      </c>
      <c r="AB3219">
        <v>1421145</v>
      </c>
      <c r="AC3219">
        <v>1186032</v>
      </c>
      <c r="AD3219">
        <v>235113</v>
      </c>
      <c r="AE3219" t="s">
        <v>72</v>
      </c>
      <c r="AF3219" t="s">
        <v>75</v>
      </c>
      <c r="AG3219" t="s">
        <v>240</v>
      </c>
      <c r="AH3219" t="s">
        <v>144</v>
      </c>
      <c r="AI3219" t="s">
        <v>140</v>
      </c>
      <c r="AJ3219" t="str">
        <f t="shared" si="50"/>
        <v>Jun</v>
      </c>
    </row>
    <row r="3220" spans="1:36" x14ac:dyDescent="0.3">
      <c r="A3220" t="s">
        <v>7894</v>
      </c>
      <c r="B3220" s="33">
        <v>46002</v>
      </c>
      <c r="C3220" t="s">
        <v>93</v>
      </c>
      <c r="D3220" t="s">
        <v>7895</v>
      </c>
      <c r="E3220" t="s">
        <v>174</v>
      </c>
      <c r="F3220" t="s">
        <v>180</v>
      </c>
      <c r="G3220" t="s">
        <v>158</v>
      </c>
      <c r="H3220" t="s">
        <v>160</v>
      </c>
      <c r="I3220">
        <v>649</v>
      </c>
      <c r="J3220" t="s">
        <v>286</v>
      </c>
      <c r="K3220" t="s">
        <v>2083</v>
      </c>
      <c r="L3220" t="s">
        <v>1519</v>
      </c>
      <c r="M3220" t="s">
        <v>939</v>
      </c>
      <c r="N3220">
        <v>95</v>
      </c>
      <c r="O3220">
        <v>19</v>
      </c>
      <c r="P3220">
        <v>3</v>
      </c>
      <c r="Q3220" t="s">
        <v>73</v>
      </c>
      <c r="R3220" t="s">
        <v>238</v>
      </c>
      <c r="S3220" t="s">
        <v>239</v>
      </c>
      <c r="T3220">
        <v>189</v>
      </c>
      <c r="U3220">
        <v>146</v>
      </c>
      <c r="V3220">
        <v>77.25</v>
      </c>
      <c r="W3220" t="s">
        <v>133</v>
      </c>
      <c r="X3220">
        <v>8571</v>
      </c>
      <c r="Y3220">
        <v>1251366</v>
      </c>
      <c r="Z3220">
        <v>52998</v>
      </c>
      <c r="AA3220">
        <v>90082</v>
      </c>
      <c r="AB3220">
        <v>1394446</v>
      </c>
      <c r="AC3220">
        <v>932689</v>
      </c>
      <c r="AD3220">
        <v>461757</v>
      </c>
      <c r="AE3220" t="s">
        <v>78</v>
      </c>
      <c r="AF3220" t="s">
        <v>81</v>
      </c>
      <c r="AG3220" t="s">
        <v>240</v>
      </c>
      <c r="AH3220" t="s">
        <v>146</v>
      </c>
      <c r="AI3220" t="s">
        <v>139</v>
      </c>
      <c r="AJ3220" t="str">
        <f t="shared" si="50"/>
        <v>Dec</v>
      </c>
    </row>
    <row r="3221" spans="1:36" x14ac:dyDescent="0.3">
      <c r="A3221" t="s">
        <v>7896</v>
      </c>
      <c r="B3221" s="33">
        <v>45734</v>
      </c>
      <c r="C3221" t="s">
        <v>97</v>
      </c>
      <c r="D3221" t="s">
        <v>7897</v>
      </c>
      <c r="E3221" t="s">
        <v>172</v>
      </c>
      <c r="F3221" t="s">
        <v>179</v>
      </c>
      <c r="G3221" t="s">
        <v>155</v>
      </c>
      <c r="H3221" t="s">
        <v>166</v>
      </c>
      <c r="I3221">
        <v>1274</v>
      </c>
      <c r="J3221" t="s">
        <v>744</v>
      </c>
      <c r="K3221" t="s">
        <v>1265</v>
      </c>
      <c r="L3221" t="s">
        <v>3478</v>
      </c>
      <c r="M3221" t="s">
        <v>1265</v>
      </c>
      <c r="N3221">
        <v>174</v>
      </c>
      <c r="O3221">
        <v>8</v>
      </c>
      <c r="P3221">
        <v>-2</v>
      </c>
      <c r="Q3221" t="s">
        <v>73</v>
      </c>
      <c r="R3221" t="s">
        <v>238</v>
      </c>
      <c r="S3221" t="s">
        <v>239</v>
      </c>
      <c r="T3221">
        <v>180</v>
      </c>
      <c r="U3221">
        <v>153</v>
      </c>
      <c r="V3221">
        <v>85</v>
      </c>
      <c r="W3221" t="s">
        <v>133</v>
      </c>
      <c r="X3221">
        <v>7354</v>
      </c>
      <c r="Y3221">
        <v>1125162</v>
      </c>
      <c r="Z3221">
        <v>79101</v>
      </c>
      <c r="AA3221">
        <v>74205</v>
      </c>
      <c r="AB3221">
        <v>1278468</v>
      </c>
      <c r="AC3221">
        <v>897508</v>
      </c>
      <c r="AD3221">
        <v>380960</v>
      </c>
      <c r="AE3221" t="s">
        <v>81</v>
      </c>
      <c r="AF3221" t="s">
        <v>72</v>
      </c>
      <c r="AG3221" t="s">
        <v>240</v>
      </c>
      <c r="AH3221" t="s">
        <v>145</v>
      </c>
      <c r="AI3221" t="s">
        <v>140</v>
      </c>
      <c r="AJ3221" t="str">
        <f t="shared" si="50"/>
        <v>Mar</v>
      </c>
    </row>
    <row r="3222" spans="1:36" x14ac:dyDescent="0.3">
      <c r="A3222" t="s">
        <v>7898</v>
      </c>
      <c r="B3222" s="33">
        <v>45995</v>
      </c>
      <c r="C3222" t="s">
        <v>95</v>
      </c>
      <c r="D3222" t="s">
        <v>7899</v>
      </c>
      <c r="E3222" t="s">
        <v>177</v>
      </c>
      <c r="F3222" t="s">
        <v>173</v>
      </c>
      <c r="G3222" t="s">
        <v>162</v>
      </c>
      <c r="H3222" t="s">
        <v>161</v>
      </c>
      <c r="I3222">
        <v>2203</v>
      </c>
      <c r="J3222" t="s">
        <v>304</v>
      </c>
      <c r="K3222" t="s">
        <v>2090</v>
      </c>
      <c r="L3222" t="s">
        <v>754</v>
      </c>
      <c r="M3222" t="s">
        <v>3966</v>
      </c>
      <c r="N3222">
        <v>265</v>
      </c>
      <c r="O3222">
        <v>13</v>
      </c>
      <c r="P3222">
        <v>1</v>
      </c>
      <c r="Q3222" t="s">
        <v>73</v>
      </c>
      <c r="R3222" t="s">
        <v>238</v>
      </c>
      <c r="S3222" t="s">
        <v>239</v>
      </c>
      <c r="T3222">
        <v>180</v>
      </c>
      <c r="U3222">
        <v>146</v>
      </c>
      <c r="V3222">
        <v>81.11</v>
      </c>
      <c r="W3222" t="s">
        <v>133</v>
      </c>
      <c r="X3222">
        <v>10701</v>
      </c>
      <c r="Y3222">
        <v>1562346</v>
      </c>
      <c r="Z3222">
        <v>32850</v>
      </c>
      <c r="AA3222">
        <v>48764</v>
      </c>
      <c r="AB3222">
        <v>1643960</v>
      </c>
      <c r="AC3222">
        <v>1296580</v>
      </c>
      <c r="AD3222">
        <v>347380</v>
      </c>
      <c r="AE3222" t="s">
        <v>78</v>
      </c>
      <c r="AF3222" t="s">
        <v>78</v>
      </c>
      <c r="AG3222" t="s">
        <v>240</v>
      </c>
      <c r="AH3222" t="s">
        <v>144</v>
      </c>
      <c r="AI3222" t="s">
        <v>139</v>
      </c>
      <c r="AJ3222" t="str">
        <f t="shared" si="50"/>
        <v>Dec</v>
      </c>
    </row>
    <row r="3223" spans="1:36" x14ac:dyDescent="0.3">
      <c r="A3223" t="s">
        <v>7900</v>
      </c>
      <c r="B3223" s="33">
        <v>45872</v>
      </c>
      <c r="C3223" t="s">
        <v>99</v>
      </c>
      <c r="D3223" t="s">
        <v>6191</v>
      </c>
      <c r="E3223" t="s">
        <v>173</v>
      </c>
      <c r="F3223" t="s">
        <v>178</v>
      </c>
      <c r="G3223" t="s">
        <v>161</v>
      </c>
      <c r="H3223" t="s">
        <v>157</v>
      </c>
      <c r="I3223">
        <v>1842</v>
      </c>
      <c r="J3223" t="s">
        <v>514</v>
      </c>
      <c r="K3223" t="s">
        <v>1130</v>
      </c>
      <c r="L3223" t="s">
        <v>556</v>
      </c>
      <c r="M3223" t="s">
        <v>1130</v>
      </c>
      <c r="N3223">
        <v>233</v>
      </c>
      <c r="O3223">
        <v>7</v>
      </c>
      <c r="P3223">
        <v>0</v>
      </c>
      <c r="Q3223" t="s">
        <v>73</v>
      </c>
      <c r="R3223" t="s">
        <v>238</v>
      </c>
      <c r="S3223" t="s">
        <v>239</v>
      </c>
      <c r="T3223">
        <v>220</v>
      </c>
      <c r="U3223">
        <v>172</v>
      </c>
      <c r="V3223">
        <v>78.180000000000007</v>
      </c>
      <c r="W3223" t="s">
        <v>133</v>
      </c>
      <c r="X3223">
        <v>9354</v>
      </c>
      <c r="Y3223">
        <v>1608888</v>
      </c>
      <c r="Z3223">
        <v>54352</v>
      </c>
      <c r="AA3223">
        <v>53664</v>
      </c>
      <c r="AB3223">
        <v>1716904</v>
      </c>
      <c r="AC3223">
        <v>1267789</v>
      </c>
      <c r="AD3223">
        <v>449115</v>
      </c>
      <c r="AE3223" t="s">
        <v>78</v>
      </c>
      <c r="AF3223" t="s">
        <v>75</v>
      </c>
      <c r="AG3223" t="s">
        <v>240</v>
      </c>
      <c r="AH3223" t="s">
        <v>144</v>
      </c>
      <c r="AI3223" t="s">
        <v>139</v>
      </c>
      <c r="AJ3223" t="str">
        <f t="shared" si="50"/>
        <v>Aug</v>
      </c>
    </row>
    <row r="3224" spans="1:36" x14ac:dyDescent="0.3">
      <c r="A3224" t="s">
        <v>7901</v>
      </c>
      <c r="B3224" s="33">
        <v>45854</v>
      </c>
      <c r="C3224" t="s">
        <v>93</v>
      </c>
      <c r="D3224" t="s">
        <v>7902</v>
      </c>
      <c r="E3224" t="s">
        <v>173</v>
      </c>
      <c r="F3224" t="s">
        <v>176</v>
      </c>
      <c r="G3224" t="s">
        <v>161</v>
      </c>
      <c r="H3224" t="s">
        <v>156</v>
      </c>
      <c r="I3224">
        <v>1298</v>
      </c>
      <c r="J3224" t="s">
        <v>504</v>
      </c>
      <c r="K3224" t="s">
        <v>459</v>
      </c>
      <c r="L3224" t="s">
        <v>2263</v>
      </c>
      <c r="M3224" t="s">
        <v>1240</v>
      </c>
      <c r="N3224">
        <v>180</v>
      </c>
      <c r="O3224">
        <v>5</v>
      </c>
      <c r="P3224">
        <v>3</v>
      </c>
      <c r="Q3224" t="s">
        <v>73</v>
      </c>
      <c r="R3224" t="s">
        <v>238</v>
      </c>
      <c r="S3224" t="s">
        <v>239</v>
      </c>
      <c r="T3224">
        <v>189</v>
      </c>
      <c r="U3224">
        <v>178</v>
      </c>
      <c r="V3224">
        <v>94.18</v>
      </c>
      <c r="W3224" t="s">
        <v>133</v>
      </c>
      <c r="X3224">
        <v>9323</v>
      </c>
      <c r="Y3224">
        <v>1659494</v>
      </c>
      <c r="Z3224">
        <v>49306</v>
      </c>
      <c r="AA3224">
        <v>52688</v>
      </c>
      <c r="AB3224">
        <v>1761488</v>
      </c>
      <c r="AC3224">
        <v>1414140</v>
      </c>
      <c r="AD3224">
        <v>347348</v>
      </c>
      <c r="AE3224" t="s">
        <v>78</v>
      </c>
      <c r="AF3224" t="s">
        <v>81</v>
      </c>
      <c r="AG3224" t="s">
        <v>240</v>
      </c>
      <c r="AH3224" t="s">
        <v>144</v>
      </c>
      <c r="AI3224" t="s">
        <v>139</v>
      </c>
      <c r="AJ3224" t="str">
        <f t="shared" si="50"/>
        <v>Jul</v>
      </c>
    </row>
    <row r="3225" spans="1:36" x14ac:dyDescent="0.3">
      <c r="A3225" t="s">
        <v>7903</v>
      </c>
      <c r="B3225" s="33">
        <v>45717</v>
      </c>
      <c r="C3225" t="s">
        <v>93</v>
      </c>
      <c r="D3225" t="s">
        <v>7904</v>
      </c>
      <c r="E3225" t="s">
        <v>177</v>
      </c>
      <c r="F3225" t="s">
        <v>175</v>
      </c>
      <c r="G3225" t="s">
        <v>162</v>
      </c>
      <c r="H3225" t="s">
        <v>163</v>
      </c>
      <c r="I3225">
        <v>1924</v>
      </c>
      <c r="J3225" t="s">
        <v>1434</v>
      </c>
      <c r="K3225" t="s">
        <v>2957</v>
      </c>
      <c r="L3225" t="s">
        <v>2001</v>
      </c>
      <c r="M3225" t="s">
        <v>327</v>
      </c>
      <c r="N3225">
        <v>263</v>
      </c>
      <c r="O3225">
        <v>19</v>
      </c>
      <c r="P3225">
        <v>48</v>
      </c>
      <c r="Q3225" t="s">
        <v>76</v>
      </c>
      <c r="R3225" t="s">
        <v>238</v>
      </c>
      <c r="S3225" t="s">
        <v>239</v>
      </c>
      <c r="T3225">
        <v>180</v>
      </c>
      <c r="U3225">
        <v>143</v>
      </c>
      <c r="V3225">
        <v>79.44</v>
      </c>
      <c r="W3225" t="s">
        <v>134</v>
      </c>
      <c r="X3225">
        <v>10929</v>
      </c>
      <c r="Y3225">
        <v>1562847</v>
      </c>
      <c r="Z3225">
        <v>52195</v>
      </c>
      <c r="AA3225">
        <v>49478</v>
      </c>
      <c r="AB3225">
        <v>1664520</v>
      </c>
      <c r="AC3225">
        <v>1167193</v>
      </c>
      <c r="AD3225">
        <v>497327</v>
      </c>
      <c r="AE3225" t="s">
        <v>78</v>
      </c>
      <c r="AF3225" t="s">
        <v>75</v>
      </c>
      <c r="AG3225" t="s">
        <v>240</v>
      </c>
      <c r="AH3225" t="s">
        <v>145</v>
      </c>
      <c r="AI3225" t="s">
        <v>139</v>
      </c>
      <c r="AJ3225" t="str">
        <f t="shared" si="50"/>
        <v>Mar</v>
      </c>
    </row>
    <row r="3226" spans="1:36" x14ac:dyDescent="0.3">
      <c r="A3226" t="s">
        <v>7905</v>
      </c>
      <c r="B3226" s="33">
        <v>46006</v>
      </c>
      <c r="C3226" t="s">
        <v>99</v>
      </c>
      <c r="D3226" t="s">
        <v>7906</v>
      </c>
      <c r="E3226" t="s">
        <v>177</v>
      </c>
      <c r="F3226" t="s">
        <v>173</v>
      </c>
      <c r="G3226" t="s">
        <v>162</v>
      </c>
      <c r="H3226" t="s">
        <v>161</v>
      </c>
      <c r="I3226">
        <v>1606</v>
      </c>
      <c r="J3226" t="s">
        <v>342</v>
      </c>
      <c r="K3226" t="s">
        <v>250</v>
      </c>
      <c r="L3226" t="s">
        <v>2598</v>
      </c>
      <c r="M3226" t="s">
        <v>337</v>
      </c>
      <c r="N3226">
        <v>212</v>
      </c>
      <c r="O3226">
        <v>34</v>
      </c>
      <c r="P3226">
        <v>47</v>
      </c>
      <c r="Q3226" t="s">
        <v>76</v>
      </c>
      <c r="R3226" t="s">
        <v>238</v>
      </c>
      <c r="S3226" t="s">
        <v>239</v>
      </c>
      <c r="T3226">
        <v>220</v>
      </c>
      <c r="U3226">
        <v>211</v>
      </c>
      <c r="V3226">
        <v>95.91</v>
      </c>
      <c r="W3226" t="s">
        <v>133</v>
      </c>
      <c r="X3226">
        <v>10001</v>
      </c>
      <c r="Y3226">
        <v>2110211</v>
      </c>
      <c r="Z3226">
        <v>89253</v>
      </c>
      <c r="AA3226">
        <v>95372</v>
      </c>
      <c r="AB3226">
        <v>2294836</v>
      </c>
      <c r="AC3226">
        <v>1872907</v>
      </c>
      <c r="AD3226">
        <v>421929</v>
      </c>
      <c r="AE3226" t="s">
        <v>78</v>
      </c>
      <c r="AF3226" t="s">
        <v>78</v>
      </c>
      <c r="AG3226" t="s">
        <v>240</v>
      </c>
      <c r="AH3226" t="s">
        <v>144</v>
      </c>
      <c r="AI3226" t="s">
        <v>139</v>
      </c>
      <c r="AJ3226" t="str">
        <f t="shared" si="50"/>
        <v>Dec</v>
      </c>
    </row>
    <row r="3227" spans="1:36" x14ac:dyDescent="0.3">
      <c r="A3227" t="s">
        <v>7907</v>
      </c>
      <c r="B3227" s="33">
        <v>45973</v>
      </c>
      <c r="C3227" t="s">
        <v>96</v>
      </c>
      <c r="D3227" t="s">
        <v>7908</v>
      </c>
      <c r="E3227" t="s">
        <v>175</v>
      </c>
      <c r="F3227" t="s">
        <v>176</v>
      </c>
      <c r="G3227" t="s">
        <v>163</v>
      </c>
      <c r="H3227" t="s">
        <v>156</v>
      </c>
      <c r="I3227">
        <v>1540</v>
      </c>
      <c r="J3227" t="s">
        <v>554</v>
      </c>
      <c r="K3227" t="s">
        <v>2669</v>
      </c>
      <c r="L3227" t="s">
        <v>470</v>
      </c>
      <c r="M3227" t="s">
        <v>442</v>
      </c>
      <c r="N3227">
        <v>231</v>
      </c>
      <c r="O3227">
        <v>19</v>
      </c>
      <c r="P3227">
        <v>31</v>
      </c>
      <c r="Q3227" t="s">
        <v>76</v>
      </c>
      <c r="R3227" t="s">
        <v>238</v>
      </c>
      <c r="S3227" t="s">
        <v>239</v>
      </c>
      <c r="T3227">
        <v>150</v>
      </c>
      <c r="U3227">
        <v>122</v>
      </c>
      <c r="V3227">
        <v>81.33</v>
      </c>
      <c r="W3227" t="s">
        <v>133</v>
      </c>
      <c r="X3227">
        <v>5601</v>
      </c>
      <c r="Y3227">
        <v>683322</v>
      </c>
      <c r="Z3227">
        <v>45872</v>
      </c>
      <c r="AA3227">
        <v>47092</v>
      </c>
      <c r="AB3227">
        <v>776286</v>
      </c>
      <c r="AC3227">
        <v>629188</v>
      </c>
      <c r="AD3227">
        <v>147098</v>
      </c>
      <c r="AE3227" t="s">
        <v>75</v>
      </c>
      <c r="AF3227" t="s">
        <v>81</v>
      </c>
      <c r="AG3227" t="s">
        <v>240</v>
      </c>
      <c r="AH3227" t="s">
        <v>145</v>
      </c>
      <c r="AI3227" t="s">
        <v>138</v>
      </c>
      <c r="AJ3227" t="str">
        <f t="shared" si="50"/>
        <v>Nov</v>
      </c>
    </row>
    <row r="3228" spans="1:36" x14ac:dyDescent="0.3">
      <c r="A3228" t="s">
        <v>7909</v>
      </c>
      <c r="B3228" s="33">
        <v>45664</v>
      </c>
      <c r="C3228" t="s">
        <v>95</v>
      </c>
      <c r="D3228" t="s">
        <v>7910</v>
      </c>
      <c r="E3228" t="s">
        <v>173</v>
      </c>
      <c r="F3228" t="s">
        <v>179</v>
      </c>
      <c r="G3228" t="s">
        <v>161</v>
      </c>
      <c r="H3228" t="s">
        <v>166</v>
      </c>
      <c r="I3228">
        <v>1350</v>
      </c>
      <c r="J3228" t="s">
        <v>248</v>
      </c>
      <c r="K3228" t="s">
        <v>2603</v>
      </c>
      <c r="L3228" t="s">
        <v>1459</v>
      </c>
      <c r="M3228" t="s">
        <v>2647</v>
      </c>
      <c r="N3228">
        <v>175</v>
      </c>
      <c r="O3228">
        <v>11</v>
      </c>
      <c r="P3228">
        <v>7</v>
      </c>
      <c r="Q3228" t="s">
        <v>73</v>
      </c>
      <c r="R3228" t="s">
        <v>238</v>
      </c>
      <c r="S3228" t="s">
        <v>239</v>
      </c>
      <c r="T3228">
        <v>220</v>
      </c>
      <c r="U3228">
        <v>193</v>
      </c>
      <c r="V3228">
        <v>87.73</v>
      </c>
      <c r="W3228" t="s">
        <v>133</v>
      </c>
      <c r="X3228">
        <v>8224</v>
      </c>
      <c r="Y3228">
        <v>1587232</v>
      </c>
      <c r="Z3228">
        <v>36091</v>
      </c>
      <c r="AA3228">
        <v>143978</v>
      </c>
      <c r="AB3228">
        <v>1767301</v>
      </c>
      <c r="AC3228">
        <v>1553255</v>
      </c>
      <c r="AD3228">
        <v>214046</v>
      </c>
      <c r="AE3228" t="s">
        <v>78</v>
      </c>
      <c r="AF3228" t="s">
        <v>72</v>
      </c>
      <c r="AG3228" t="s">
        <v>240</v>
      </c>
      <c r="AH3228" t="s">
        <v>144</v>
      </c>
      <c r="AI3228" t="s">
        <v>139</v>
      </c>
      <c r="AJ3228" t="str">
        <f t="shared" si="50"/>
        <v>Jan</v>
      </c>
    </row>
    <row r="3229" spans="1:36" x14ac:dyDescent="0.3">
      <c r="A3229" t="s">
        <v>7911</v>
      </c>
      <c r="B3229" s="33">
        <v>45976</v>
      </c>
      <c r="C3229" t="s">
        <v>93</v>
      </c>
      <c r="D3229" t="s">
        <v>5451</v>
      </c>
      <c r="E3229" t="s">
        <v>177</v>
      </c>
      <c r="F3229" t="s">
        <v>178</v>
      </c>
      <c r="G3229" t="s">
        <v>162</v>
      </c>
      <c r="H3229" t="s">
        <v>157</v>
      </c>
      <c r="I3229">
        <v>946</v>
      </c>
      <c r="J3229" t="s">
        <v>463</v>
      </c>
      <c r="K3229" t="s">
        <v>1596</v>
      </c>
      <c r="L3229" t="s">
        <v>463</v>
      </c>
      <c r="M3229" t="s">
        <v>903</v>
      </c>
      <c r="N3229">
        <v>128</v>
      </c>
      <c r="O3229">
        <v>0</v>
      </c>
      <c r="P3229">
        <v>32</v>
      </c>
      <c r="Q3229" t="s">
        <v>76</v>
      </c>
      <c r="R3229" t="s">
        <v>238</v>
      </c>
      <c r="S3229" t="s">
        <v>239</v>
      </c>
      <c r="T3229">
        <v>189</v>
      </c>
      <c r="U3229">
        <v>162</v>
      </c>
      <c r="V3229">
        <v>85.71</v>
      </c>
      <c r="W3229" t="s">
        <v>133</v>
      </c>
      <c r="X3229">
        <v>10958</v>
      </c>
      <c r="Y3229">
        <v>1775196</v>
      </c>
      <c r="Z3229">
        <v>44064</v>
      </c>
      <c r="AA3229">
        <v>20898</v>
      </c>
      <c r="AB3229">
        <v>1840158</v>
      </c>
      <c r="AC3229">
        <v>1183904</v>
      </c>
      <c r="AD3229">
        <v>656254</v>
      </c>
      <c r="AE3229" t="s">
        <v>78</v>
      </c>
      <c r="AF3229" t="s">
        <v>75</v>
      </c>
      <c r="AG3229" t="s">
        <v>240</v>
      </c>
      <c r="AH3229" t="s">
        <v>144</v>
      </c>
      <c r="AI3229" t="s">
        <v>140</v>
      </c>
      <c r="AJ3229" t="str">
        <f t="shared" si="50"/>
        <v>Nov</v>
      </c>
    </row>
    <row r="3230" spans="1:36" x14ac:dyDescent="0.3">
      <c r="A3230" t="s">
        <v>7912</v>
      </c>
      <c r="B3230" s="33">
        <v>45731</v>
      </c>
      <c r="C3230" t="s">
        <v>99</v>
      </c>
      <c r="D3230" t="s">
        <v>7913</v>
      </c>
      <c r="E3230" t="s">
        <v>177</v>
      </c>
      <c r="F3230" t="s">
        <v>173</v>
      </c>
      <c r="G3230" t="s">
        <v>162</v>
      </c>
      <c r="H3230" t="s">
        <v>161</v>
      </c>
      <c r="I3230">
        <v>2364</v>
      </c>
      <c r="J3230" t="s">
        <v>1434</v>
      </c>
      <c r="K3230" t="s">
        <v>494</v>
      </c>
      <c r="L3230" t="s">
        <v>635</v>
      </c>
      <c r="M3230" t="s">
        <v>1415</v>
      </c>
      <c r="N3230">
        <v>333</v>
      </c>
      <c r="O3230">
        <v>23</v>
      </c>
      <c r="P3230">
        <v>34</v>
      </c>
      <c r="Q3230" t="s">
        <v>76</v>
      </c>
      <c r="R3230" t="s">
        <v>238</v>
      </c>
      <c r="S3230" t="s">
        <v>239</v>
      </c>
      <c r="T3230">
        <v>180</v>
      </c>
      <c r="U3230">
        <v>127</v>
      </c>
      <c r="V3230">
        <v>70.56</v>
      </c>
      <c r="W3230" t="s">
        <v>135</v>
      </c>
      <c r="X3230">
        <v>7757</v>
      </c>
      <c r="Y3230">
        <v>985139</v>
      </c>
      <c r="Z3230">
        <v>58674</v>
      </c>
      <c r="AA3230">
        <v>94361</v>
      </c>
      <c r="AB3230">
        <v>1138174</v>
      </c>
      <c r="AC3230">
        <v>770145</v>
      </c>
      <c r="AD3230">
        <v>368029</v>
      </c>
      <c r="AE3230" t="s">
        <v>78</v>
      </c>
      <c r="AF3230" t="s">
        <v>78</v>
      </c>
      <c r="AG3230" t="s">
        <v>240</v>
      </c>
      <c r="AH3230" t="s">
        <v>146</v>
      </c>
      <c r="AI3230" t="s">
        <v>138</v>
      </c>
      <c r="AJ3230" t="str">
        <f t="shared" si="50"/>
        <v>Mar</v>
      </c>
    </row>
    <row r="3231" spans="1:36" x14ac:dyDescent="0.3">
      <c r="A3231" t="s">
        <v>7914</v>
      </c>
      <c r="B3231" s="33">
        <v>45686</v>
      </c>
      <c r="C3231" t="s">
        <v>98</v>
      </c>
      <c r="D3231" t="s">
        <v>7915</v>
      </c>
      <c r="E3231" t="s">
        <v>175</v>
      </c>
      <c r="F3231" t="s">
        <v>181</v>
      </c>
      <c r="G3231" t="s">
        <v>163</v>
      </c>
      <c r="H3231" t="s">
        <v>159</v>
      </c>
      <c r="I3231">
        <v>742</v>
      </c>
      <c r="J3231" t="s">
        <v>345</v>
      </c>
      <c r="K3231" t="s">
        <v>1634</v>
      </c>
      <c r="L3231" t="s">
        <v>1400</v>
      </c>
      <c r="M3231" t="s">
        <v>2530</v>
      </c>
      <c r="N3231">
        <v>110</v>
      </c>
      <c r="O3231">
        <v>2</v>
      </c>
      <c r="P3231">
        <v>3</v>
      </c>
      <c r="Q3231" t="s">
        <v>73</v>
      </c>
      <c r="R3231" t="s">
        <v>238</v>
      </c>
      <c r="S3231" t="s">
        <v>239</v>
      </c>
      <c r="T3231">
        <v>150</v>
      </c>
      <c r="U3231">
        <v>103</v>
      </c>
      <c r="V3231">
        <v>68.67</v>
      </c>
      <c r="W3231" t="s">
        <v>135</v>
      </c>
      <c r="X3231">
        <v>5582</v>
      </c>
      <c r="Y3231">
        <v>574946</v>
      </c>
      <c r="Z3231">
        <v>27913</v>
      </c>
      <c r="AA3231">
        <v>76426</v>
      </c>
      <c r="AB3231">
        <v>679285</v>
      </c>
      <c r="AC3231">
        <v>550297</v>
      </c>
      <c r="AD3231">
        <v>128988</v>
      </c>
      <c r="AE3231" t="s">
        <v>75</v>
      </c>
      <c r="AF3231" t="s">
        <v>81</v>
      </c>
      <c r="AG3231" t="s">
        <v>240</v>
      </c>
      <c r="AH3231" t="s">
        <v>144</v>
      </c>
      <c r="AI3231" t="s">
        <v>140</v>
      </c>
      <c r="AJ3231" t="str">
        <f t="shared" si="50"/>
        <v>Jan</v>
      </c>
    </row>
    <row r="3232" spans="1:36" x14ac:dyDescent="0.3">
      <c r="A3232" t="s">
        <v>7916</v>
      </c>
      <c r="B3232" s="33">
        <v>45760</v>
      </c>
      <c r="C3232" t="s">
        <v>95</v>
      </c>
      <c r="D3232" t="s">
        <v>7917</v>
      </c>
      <c r="E3232" t="s">
        <v>176</v>
      </c>
      <c r="F3232" t="s">
        <v>174</v>
      </c>
      <c r="G3232" t="s">
        <v>156</v>
      </c>
      <c r="H3232" t="s">
        <v>158</v>
      </c>
      <c r="I3232">
        <v>1728</v>
      </c>
      <c r="J3232" t="s">
        <v>744</v>
      </c>
      <c r="K3232" t="s">
        <v>2018</v>
      </c>
      <c r="L3232" t="s">
        <v>377</v>
      </c>
      <c r="M3232" t="s">
        <v>550</v>
      </c>
      <c r="N3232">
        <v>217</v>
      </c>
      <c r="O3232">
        <v>0</v>
      </c>
      <c r="P3232">
        <v>6</v>
      </c>
      <c r="Q3232" t="s">
        <v>73</v>
      </c>
      <c r="R3232" t="s">
        <v>238</v>
      </c>
      <c r="S3232" t="s">
        <v>239</v>
      </c>
      <c r="T3232">
        <v>150</v>
      </c>
      <c r="U3232">
        <v>145</v>
      </c>
      <c r="V3232">
        <v>96.67</v>
      </c>
      <c r="W3232" t="s">
        <v>133</v>
      </c>
      <c r="X3232">
        <v>6865</v>
      </c>
      <c r="Y3232">
        <v>995425</v>
      </c>
      <c r="Z3232">
        <v>59595</v>
      </c>
      <c r="AA3232">
        <v>83810</v>
      </c>
      <c r="AB3232">
        <v>1138830</v>
      </c>
      <c r="AC3232">
        <v>662164</v>
      </c>
      <c r="AD3232">
        <v>476666</v>
      </c>
      <c r="AE3232" t="s">
        <v>81</v>
      </c>
      <c r="AF3232" t="s">
        <v>78</v>
      </c>
      <c r="AG3232" t="s">
        <v>240</v>
      </c>
      <c r="AH3232" t="s">
        <v>144</v>
      </c>
      <c r="AI3232" t="s">
        <v>140</v>
      </c>
      <c r="AJ3232" t="str">
        <f t="shared" si="50"/>
        <v>Apr</v>
      </c>
    </row>
    <row r="3233" spans="1:36" x14ac:dyDescent="0.3">
      <c r="A3233" t="s">
        <v>7918</v>
      </c>
      <c r="B3233" s="33">
        <v>45908</v>
      </c>
      <c r="C3233" t="s">
        <v>96</v>
      </c>
      <c r="D3233" t="s">
        <v>7919</v>
      </c>
      <c r="E3233" t="s">
        <v>177</v>
      </c>
      <c r="F3233" t="s">
        <v>181</v>
      </c>
      <c r="G3233" t="s">
        <v>162</v>
      </c>
      <c r="H3233" t="s">
        <v>159</v>
      </c>
      <c r="I3233">
        <v>450</v>
      </c>
      <c r="J3233" t="s">
        <v>377</v>
      </c>
      <c r="K3233" t="s">
        <v>3917</v>
      </c>
      <c r="L3233" t="s">
        <v>4574</v>
      </c>
      <c r="M3233" t="s">
        <v>518</v>
      </c>
      <c r="N3233">
        <v>72</v>
      </c>
      <c r="O3233">
        <v>11</v>
      </c>
      <c r="P3233">
        <v>18</v>
      </c>
      <c r="Q3233" t="s">
        <v>73</v>
      </c>
      <c r="R3233" t="s">
        <v>238</v>
      </c>
      <c r="S3233" t="s">
        <v>239</v>
      </c>
      <c r="T3233">
        <v>150</v>
      </c>
      <c r="U3233">
        <v>114</v>
      </c>
      <c r="V3233">
        <v>76</v>
      </c>
      <c r="W3233" t="s">
        <v>133</v>
      </c>
      <c r="X3233">
        <v>5024</v>
      </c>
      <c r="Y3233">
        <v>572736</v>
      </c>
      <c r="Z3233">
        <v>44232</v>
      </c>
      <c r="AA3233">
        <v>88692</v>
      </c>
      <c r="AB3233">
        <v>705660</v>
      </c>
      <c r="AC3233">
        <v>569827</v>
      </c>
      <c r="AD3233">
        <v>135833</v>
      </c>
      <c r="AE3233" t="s">
        <v>78</v>
      </c>
      <c r="AF3233" t="s">
        <v>81</v>
      </c>
      <c r="AG3233" t="s">
        <v>240</v>
      </c>
      <c r="AH3233" t="s">
        <v>145</v>
      </c>
      <c r="AI3233" t="s">
        <v>140</v>
      </c>
      <c r="AJ3233" t="str">
        <f t="shared" si="50"/>
        <v>Sep</v>
      </c>
    </row>
    <row r="3234" spans="1:36" x14ac:dyDescent="0.3">
      <c r="A3234" t="s">
        <v>7920</v>
      </c>
      <c r="B3234" s="33">
        <v>45921</v>
      </c>
      <c r="C3234" t="s">
        <v>96</v>
      </c>
      <c r="D3234" t="s">
        <v>7921</v>
      </c>
      <c r="E3234" t="s">
        <v>180</v>
      </c>
      <c r="F3234" t="s">
        <v>176</v>
      </c>
      <c r="G3234" t="s">
        <v>160</v>
      </c>
      <c r="H3234" t="s">
        <v>156</v>
      </c>
      <c r="I3234">
        <v>435</v>
      </c>
      <c r="J3234" t="s">
        <v>258</v>
      </c>
      <c r="K3234" t="s">
        <v>451</v>
      </c>
      <c r="L3234" t="s">
        <v>3185</v>
      </c>
      <c r="M3234" t="s">
        <v>1651</v>
      </c>
      <c r="N3234">
        <v>75</v>
      </c>
      <c r="O3234">
        <v>38</v>
      </c>
      <c r="P3234">
        <v>46</v>
      </c>
      <c r="Q3234" t="s">
        <v>76</v>
      </c>
      <c r="R3234" t="s">
        <v>238</v>
      </c>
      <c r="S3234" t="s">
        <v>239</v>
      </c>
      <c r="T3234">
        <v>186</v>
      </c>
      <c r="U3234">
        <v>149</v>
      </c>
      <c r="V3234">
        <v>80.11</v>
      </c>
      <c r="W3234" t="s">
        <v>133</v>
      </c>
      <c r="X3234">
        <v>10068</v>
      </c>
      <c r="Y3234">
        <v>1500132</v>
      </c>
      <c r="Z3234">
        <v>67050</v>
      </c>
      <c r="AA3234">
        <v>73606</v>
      </c>
      <c r="AB3234">
        <v>1640788</v>
      </c>
      <c r="AC3234">
        <v>1218497</v>
      </c>
      <c r="AD3234">
        <v>422291</v>
      </c>
      <c r="AE3234" t="s">
        <v>81</v>
      </c>
      <c r="AF3234" t="s">
        <v>81</v>
      </c>
      <c r="AG3234" t="s">
        <v>240</v>
      </c>
      <c r="AH3234" t="s">
        <v>145</v>
      </c>
      <c r="AI3234" t="s">
        <v>139</v>
      </c>
      <c r="AJ3234" t="str">
        <f t="shared" si="50"/>
        <v>Sep</v>
      </c>
    </row>
    <row r="3235" spans="1:36" x14ac:dyDescent="0.3">
      <c r="A3235" t="s">
        <v>7922</v>
      </c>
      <c r="B3235" s="33">
        <v>45749</v>
      </c>
      <c r="C3235" t="s">
        <v>93</v>
      </c>
      <c r="D3235" t="s">
        <v>7923</v>
      </c>
      <c r="E3235" t="s">
        <v>174</v>
      </c>
      <c r="F3235" t="s">
        <v>181</v>
      </c>
      <c r="G3235" t="s">
        <v>158</v>
      </c>
      <c r="H3235" t="s">
        <v>159</v>
      </c>
      <c r="I3235">
        <v>2135</v>
      </c>
      <c r="J3235" t="s">
        <v>477</v>
      </c>
      <c r="K3235" t="s">
        <v>2102</v>
      </c>
      <c r="L3235" t="s">
        <v>495</v>
      </c>
      <c r="M3235" t="s">
        <v>4077</v>
      </c>
      <c r="N3235">
        <v>307</v>
      </c>
      <c r="O3235">
        <v>11</v>
      </c>
      <c r="P3235">
        <v>6</v>
      </c>
      <c r="Q3235" t="s">
        <v>73</v>
      </c>
      <c r="R3235" t="s">
        <v>238</v>
      </c>
      <c r="S3235" t="s">
        <v>239</v>
      </c>
      <c r="T3235">
        <v>189</v>
      </c>
      <c r="U3235">
        <v>180</v>
      </c>
      <c r="V3235">
        <v>95.24</v>
      </c>
      <c r="W3235" t="s">
        <v>133</v>
      </c>
      <c r="X3235">
        <v>5543</v>
      </c>
      <c r="Y3235">
        <v>997740</v>
      </c>
      <c r="Z3235">
        <v>74880</v>
      </c>
      <c r="AA3235">
        <v>141120</v>
      </c>
      <c r="AB3235">
        <v>1213740</v>
      </c>
      <c r="AC3235">
        <v>768480</v>
      </c>
      <c r="AD3235">
        <v>445260</v>
      </c>
      <c r="AE3235" t="s">
        <v>78</v>
      </c>
      <c r="AF3235" t="s">
        <v>81</v>
      </c>
      <c r="AG3235" t="s">
        <v>240</v>
      </c>
      <c r="AH3235" t="s">
        <v>146</v>
      </c>
      <c r="AI3235" t="s">
        <v>138</v>
      </c>
      <c r="AJ3235" t="str">
        <f t="shared" si="50"/>
        <v>Apr</v>
      </c>
    </row>
    <row r="3236" spans="1:36" x14ac:dyDescent="0.3">
      <c r="A3236" t="s">
        <v>7924</v>
      </c>
      <c r="B3236" s="33">
        <v>45921</v>
      </c>
      <c r="C3236" t="s">
        <v>99</v>
      </c>
      <c r="D3236" t="s">
        <v>7925</v>
      </c>
      <c r="E3236" t="s">
        <v>181</v>
      </c>
      <c r="F3236" t="s">
        <v>172</v>
      </c>
      <c r="G3236" t="s">
        <v>159</v>
      </c>
      <c r="H3236" t="s">
        <v>155</v>
      </c>
      <c r="I3236">
        <v>657</v>
      </c>
      <c r="J3236" t="s">
        <v>626</v>
      </c>
      <c r="K3236" t="s">
        <v>3617</v>
      </c>
      <c r="L3236" t="s">
        <v>626</v>
      </c>
      <c r="M3236" t="s">
        <v>3617</v>
      </c>
      <c r="N3236">
        <v>118</v>
      </c>
      <c r="O3236">
        <v>0</v>
      </c>
      <c r="P3236">
        <v>-4</v>
      </c>
      <c r="Q3236" t="s">
        <v>70</v>
      </c>
      <c r="R3236" t="s">
        <v>238</v>
      </c>
      <c r="S3236" t="s">
        <v>239</v>
      </c>
      <c r="T3236">
        <v>186</v>
      </c>
      <c r="U3236">
        <v>182</v>
      </c>
      <c r="V3236">
        <v>97.85</v>
      </c>
      <c r="W3236" t="s">
        <v>133</v>
      </c>
      <c r="X3236">
        <v>6935</v>
      </c>
      <c r="Y3236">
        <v>1262170</v>
      </c>
      <c r="Z3236">
        <v>58786</v>
      </c>
      <c r="AA3236">
        <v>108836</v>
      </c>
      <c r="AB3236">
        <v>1429792</v>
      </c>
      <c r="AC3236">
        <v>959434</v>
      </c>
      <c r="AD3236">
        <v>470358</v>
      </c>
      <c r="AE3236" t="s">
        <v>81</v>
      </c>
      <c r="AF3236" t="s">
        <v>81</v>
      </c>
      <c r="AG3236" t="s">
        <v>240</v>
      </c>
      <c r="AH3236" t="s">
        <v>146</v>
      </c>
      <c r="AI3236" t="s">
        <v>139</v>
      </c>
      <c r="AJ3236" t="str">
        <f t="shared" si="50"/>
        <v>Sep</v>
      </c>
    </row>
    <row r="3237" spans="1:36" x14ac:dyDescent="0.3">
      <c r="A3237" t="s">
        <v>7926</v>
      </c>
      <c r="B3237" s="33">
        <v>45829</v>
      </c>
      <c r="C3237" t="s">
        <v>96</v>
      </c>
      <c r="D3237" t="s">
        <v>7927</v>
      </c>
      <c r="E3237" t="s">
        <v>173</v>
      </c>
      <c r="F3237" t="s">
        <v>178</v>
      </c>
      <c r="G3237" t="s">
        <v>161</v>
      </c>
      <c r="H3237" t="s">
        <v>157</v>
      </c>
      <c r="I3237">
        <v>2356</v>
      </c>
      <c r="J3237" t="s">
        <v>806</v>
      </c>
      <c r="K3237" t="s">
        <v>1007</v>
      </c>
      <c r="L3237" t="s">
        <v>914</v>
      </c>
      <c r="M3237" t="s">
        <v>1050</v>
      </c>
      <c r="N3237">
        <v>304</v>
      </c>
      <c r="O3237">
        <v>16</v>
      </c>
      <c r="P3237">
        <v>31</v>
      </c>
      <c r="Q3237" t="s">
        <v>76</v>
      </c>
      <c r="R3237" t="s">
        <v>238</v>
      </c>
      <c r="S3237" t="s">
        <v>239</v>
      </c>
      <c r="T3237">
        <v>189</v>
      </c>
      <c r="U3237">
        <v>172</v>
      </c>
      <c r="V3237">
        <v>91.01</v>
      </c>
      <c r="W3237" t="s">
        <v>133</v>
      </c>
      <c r="X3237">
        <v>7972</v>
      </c>
      <c r="Y3237">
        <v>1371184</v>
      </c>
      <c r="Z3237">
        <v>86344</v>
      </c>
      <c r="AA3237">
        <v>90816</v>
      </c>
      <c r="AB3237">
        <v>1548344</v>
      </c>
      <c r="AC3237">
        <v>1327302</v>
      </c>
      <c r="AD3237">
        <v>221042</v>
      </c>
      <c r="AE3237" t="s">
        <v>78</v>
      </c>
      <c r="AF3237" t="s">
        <v>75</v>
      </c>
      <c r="AG3237" t="s">
        <v>240</v>
      </c>
      <c r="AH3237" t="s">
        <v>144</v>
      </c>
      <c r="AI3237" t="s">
        <v>139</v>
      </c>
      <c r="AJ3237" t="str">
        <f t="shared" si="50"/>
        <v>Jun</v>
      </c>
    </row>
    <row r="3238" spans="1:36" x14ac:dyDescent="0.3">
      <c r="A3238" t="s">
        <v>7928</v>
      </c>
      <c r="B3238" s="33">
        <v>45912</v>
      </c>
      <c r="C3238" t="s">
        <v>96</v>
      </c>
      <c r="D3238" t="s">
        <v>7929</v>
      </c>
      <c r="E3238" t="s">
        <v>178</v>
      </c>
      <c r="F3238" t="s">
        <v>181</v>
      </c>
      <c r="G3238" t="s">
        <v>157</v>
      </c>
      <c r="H3238" t="s">
        <v>159</v>
      </c>
      <c r="I3238">
        <v>1455</v>
      </c>
      <c r="J3238" t="s">
        <v>391</v>
      </c>
      <c r="K3238" t="s">
        <v>3973</v>
      </c>
      <c r="L3238" t="s">
        <v>615</v>
      </c>
      <c r="M3238" t="s">
        <v>1655</v>
      </c>
      <c r="N3238">
        <v>189</v>
      </c>
      <c r="O3238">
        <v>0</v>
      </c>
      <c r="P3238">
        <v>7</v>
      </c>
      <c r="Q3238" t="s">
        <v>73</v>
      </c>
      <c r="R3238" t="s">
        <v>238</v>
      </c>
      <c r="S3238" t="s">
        <v>239</v>
      </c>
      <c r="T3238">
        <v>189</v>
      </c>
      <c r="U3238">
        <v>185</v>
      </c>
      <c r="V3238">
        <v>97.88</v>
      </c>
      <c r="W3238" t="s">
        <v>133</v>
      </c>
      <c r="X3238">
        <v>7951</v>
      </c>
      <c r="Y3238">
        <v>1470935</v>
      </c>
      <c r="Z3238">
        <v>78440</v>
      </c>
      <c r="AA3238">
        <v>45325</v>
      </c>
      <c r="AB3238">
        <v>1594700</v>
      </c>
      <c r="AC3238">
        <v>1346893</v>
      </c>
      <c r="AD3238">
        <v>247807</v>
      </c>
      <c r="AE3238" t="s">
        <v>75</v>
      </c>
      <c r="AF3238" t="s">
        <v>81</v>
      </c>
      <c r="AG3238" t="s">
        <v>240</v>
      </c>
      <c r="AH3238" t="s">
        <v>144</v>
      </c>
      <c r="AI3238" t="s">
        <v>139</v>
      </c>
      <c r="AJ3238" t="str">
        <f t="shared" si="50"/>
        <v>Sep</v>
      </c>
    </row>
    <row r="3239" spans="1:36" x14ac:dyDescent="0.3">
      <c r="A3239" t="s">
        <v>7930</v>
      </c>
      <c r="B3239" s="33">
        <v>45786</v>
      </c>
      <c r="C3239" t="s">
        <v>95</v>
      </c>
      <c r="D3239" t="s">
        <v>7931</v>
      </c>
      <c r="E3239" t="s">
        <v>179</v>
      </c>
      <c r="F3239" t="s">
        <v>173</v>
      </c>
      <c r="G3239" t="s">
        <v>166</v>
      </c>
      <c r="H3239" t="s">
        <v>161</v>
      </c>
      <c r="I3239">
        <v>2255</v>
      </c>
      <c r="J3239" t="s">
        <v>503</v>
      </c>
      <c r="K3239" t="s">
        <v>3193</v>
      </c>
      <c r="L3239" t="s">
        <v>3065</v>
      </c>
      <c r="M3239" t="s">
        <v>562</v>
      </c>
      <c r="N3239">
        <v>299</v>
      </c>
      <c r="O3239">
        <v>24</v>
      </c>
      <c r="P3239">
        <v>25</v>
      </c>
      <c r="Q3239" t="s">
        <v>73</v>
      </c>
      <c r="R3239" t="s">
        <v>238</v>
      </c>
      <c r="S3239" t="s">
        <v>239</v>
      </c>
      <c r="T3239">
        <v>180</v>
      </c>
      <c r="U3239">
        <v>146</v>
      </c>
      <c r="V3239">
        <v>81.11</v>
      </c>
      <c r="W3239" t="s">
        <v>133</v>
      </c>
      <c r="X3239">
        <v>6375</v>
      </c>
      <c r="Y3239">
        <v>930750</v>
      </c>
      <c r="Z3239">
        <v>25842</v>
      </c>
      <c r="AA3239">
        <v>60590</v>
      </c>
      <c r="AB3239">
        <v>1017182</v>
      </c>
      <c r="AC3239">
        <v>654853</v>
      </c>
      <c r="AD3239">
        <v>362329</v>
      </c>
      <c r="AE3239" t="s">
        <v>72</v>
      </c>
      <c r="AF3239" t="s">
        <v>78</v>
      </c>
      <c r="AG3239" t="s">
        <v>240</v>
      </c>
      <c r="AH3239" t="s">
        <v>144</v>
      </c>
      <c r="AI3239" t="s">
        <v>138</v>
      </c>
      <c r="AJ3239" t="str">
        <f t="shared" si="50"/>
        <v>May</v>
      </c>
    </row>
    <row r="3240" spans="1:36" x14ac:dyDescent="0.3">
      <c r="A3240" t="s">
        <v>7932</v>
      </c>
      <c r="B3240" s="33">
        <v>45786</v>
      </c>
      <c r="C3240" t="s">
        <v>96</v>
      </c>
      <c r="D3240" t="s">
        <v>7933</v>
      </c>
      <c r="E3240" t="s">
        <v>173</v>
      </c>
      <c r="F3240" t="s">
        <v>172</v>
      </c>
      <c r="G3240" t="s">
        <v>161</v>
      </c>
      <c r="H3240" t="s">
        <v>155</v>
      </c>
      <c r="I3240">
        <v>1212</v>
      </c>
      <c r="J3240" t="s">
        <v>621</v>
      </c>
      <c r="K3240" t="s">
        <v>1051</v>
      </c>
      <c r="L3240" t="s">
        <v>236</v>
      </c>
      <c r="M3240" t="s">
        <v>1051</v>
      </c>
      <c r="N3240">
        <v>169</v>
      </c>
      <c r="O3240">
        <v>0</v>
      </c>
      <c r="P3240">
        <v>-7</v>
      </c>
      <c r="Q3240" t="s">
        <v>70</v>
      </c>
      <c r="R3240" t="s">
        <v>238</v>
      </c>
      <c r="S3240" t="s">
        <v>239</v>
      </c>
      <c r="T3240">
        <v>189</v>
      </c>
      <c r="U3240">
        <v>120</v>
      </c>
      <c r="V3240">
        <v>63.49</v>
      </c>
      <c r="W3240" t="s">
        <v>133</v>
      </c>
      <c r="X3240">
        <v>7149</v>
      </c>
      <c r="Y3240">
        <v>857880</v>
      </c>
      <c r="Z3240">
        <v>33840</v>
      </c>
      <c r="AA3240">
        <v>65160</v>
      </c>
      <c r="AB3240">
        <v>956880</v>
      </c>
      <c r="AC3240">
        <v>784039</v>
      </c>
      <c r="AD3240">
        <v>172841</v>
      </c>
      <c r="AE3240" t="s">
        <v>78</v>
      </c>
      <c r="AF3240" t="s">
        <v>81</v>
      </c>
      <c r="AG3240" t="s">
        <v>240</v>
      </c>
      <c r="AH3240" t="s">
        <v>146</v>
      </c>
      <c r="AI3240" t="s">
        <v>139</v>
      </c>
      <c r="AJ3240" t="str">
        <f t="shared" si="50"/>
        <v>May</v>
      </c>
    </row>
    <row r="3241" spans="1:36" x14ac:dyDescent="0.3">
      <c r="A3241" t="s">
        <v>7934</v>
      </c>
      <c r="B3241" s="33">
        <v>45701</v>
      </c>
      <c r="C3241" t="s">
        <v>96</v>
      </c>
      <c r="D3241" t="s">
        <v>7935</v>
      </c>
      <c r="E3241" t="s">
        <v>180</v>
      </c>
      <c r="F3241" t="s">
        <v>172</v>
      </c>
      <c r="G3241" t="s">
        <v>160</v>
      </c>
      <c r="H3241" t="s">
        <v>155</v>
      </c>
      <c r="I3241">
        <v>1961</v>
      </c>
      <c r="J3241" t="s">
        <v>286</v>
      </c>
      <c r="K3241" t="s">
        <v>2422</v>
      </c>
      <c r="L3241" t="s">
        <v>605</v>
      </c>
      <c r="M3241" t="s">
        <v>2422</v>
      </c>
      <c r="N3241">
        <v>271</v>
      </c>
      <c r="O3241">
        <v>0</v>
      </c>
      <c r="P3241">
        <v>-10</v>
      </c>
      <c r="Q3241" t="s">
        <v>70</v>
      </c>
      <c r="R3241" t="s">
        <v>238</v>
      </c>
      <c r="S3241" t="s">
        <v>239</v>
      </c>
      <c r="T3241">
        <v>189</v>
      </c>
      <c r="U3241">
        <v>141</v>
      </c>
      <c r="V3241">
        <v>74.599999999999994</v>
      </c>
      <c r="W3241" t="s">
        <v>135</v>
      </c>
      <c r="X3241">
        <v>10566</v>
      </c>
      <c r="Y3241">
        <v>1489806</v>
      </c>
      <c r="Z3241">
        <v>45543</v>
      </c>
      <c r="AA3241">
        <v>64578</v>
      </c>
      <c r="AB3241">
        <v>1599927</v>
      </c>
      <c r="AC3241">
        <v>1322324</v>
      </c>
      <c r="AD3241">
        <v>277603</v>
      </c>
      <c r="AE3241" t="s">
        <v>81</v>
      </c>
      <c r="AF3241" t="s">
        <v>81</v>
      </c>
      <c r="AG3241" t="s">
        <v>240</v>
      </c>
      <c r="AH3241" t="s">
        <v>144</v>
      </c>
      <c r="AI3241" t="s">
        <v>139</v>
      </c>
      <c r="AJ3241" t="str">
        <f t="shared" si="50"/>
        <v>Feb</v>
      </c>
    </row>
    <row r="3242" spans="1:36" x14ac:dyDescent="0.3">
      <c r="A3242" t="s">
        <v>7936</v>
      </c>
      <c r="B3242" s="33">
        <v>45965</v>
      </c>
      <c r="C3242" t="s">
        <v>93</v>
      </c>
      <c r="D3242" t="s">
        <v>7937</v>
      </c>
      <c r="E3242" t="s">
        <v>174</v>
      </c>
      <c r="F3242" t="s">
        <v>176</v>
      </c>
      <c r="G3242" t="s">
        <v>158</v>
      </c>
      <c r="H3242" t="s">
        <v>156</v>
      </c>
      <c r="I3242">
        <v>517</v>
      </c>
      <c r="J3242" t="s">
        <v>482</v>
      </c>
      <c r="K3242" t="s">
        <v>2018</v>
      </c>
      <c r="L3242" t="s">
        <v>1065</v>
      </c>
      <c r="M3242" t="s">
        <v>3169</v>
      </c>
      <c r="N3242">
        <v>97</v>
      </c>
      <c r="O3242">
        <v>55</v>
      </c>
      <c r="P3242">
        <v>37</v>
      </c>
      <c r="Q3242" t="s">
        <v>76</v>
      </c>
      <c r="R3242" t="s">
        <v>238</v>
      </c>
      <c r="S3242" t="s">
        <v>239</v>
      </c>
      <c r="T3242">
        <v>150</v>
      </c>
      <c r="U3242">
        <v>91</v>
      </c>
      <c r="V3242">
        <v>60.67</v>
      </c>
      <c r="W3242" t="s">
        <v>133</v>
      </c>
      <c r="X3242">
        <v>8194</v>
      </c>
      <c r="Y3242">
        <v>745654</v>
      </c>
      <c r="Z3242">
        <v>49686</v>
      </c>
      <c r="AA3242">
        <v>40313</v>
      </c>
      <c r="AB3242">
        <v>835653</v>
      </c>
      <c r="AC3242">
        <v>635228</v>
      </c>
      <c r="AD3242">
        <v>200425</v>
      </c>
      <c r="AE3242" t="s">
        <v>78</v>
      </c>
      <c r="AF3242" t="s">
        <v>81</v>
      </c>
      <c r="AG3242" t="s">
        <v>240</v>
      </c>
      <c r="AH3242" t="s">
        <v>144</v>
      </c>
      <c r="AI3242" t="s">
        <v>139</v>
      </c>
      <c r="AJ3242" t="str">
        <f t="shared" si="50"/>
        <v>Nov</v>
      </c>
    </row>
    <row r="3243" spans="1:36" x14ac:dyDescent="0.3">
      <c r="A3243" t="s">
        <v>7938</v>
      </c>
      <c r="B3243" s="33">
        <v>46015</v>
      </c>
      <c r="C3243" t="s">
        <v>93</v>
      </c>
      <c r="D3243" t="s">
        <v>7939</v>
      </c>
      <c r="E3243" t="s">
        <v>173</v>
      </c>
      <c r="F3243" t="s">
        <v>176</v>
      </c>
      <c r="G3243" t="s">
        <v>161</v>
      </c>
      <c r="H3243" t="s">
        <v>156</v>
      </c>
      <c r="I3243">
        <v>475</v>
      </c>
      <c r="J3243" t="s">
        <v>408</v>
      </c>
      <c r="K3243" t="s">
        <v>653</v>
      </c>
      <c r="L3243" t="s">
        <v>408</v>
      </c>
      <c r="M3243" t="s">
        <v>653</v>
      </c>
      <c r="N3243">
        <v>80</v>
      </c>
      <c r="O3243">
        <v>0</v>
      </c>
      <c r="P3243">
        <v>-7</v>
      </c>
      <c r="Q3243" t="s">
        <v>70</v>
      </c>
      <c r="R3243" t="s">
        <v>238</v>
      </c>
      <c r="S3243" t="s">
        <v>239</v>
      </c>
      <c r="T3243">
        <v>180</v>
      </c>
      <c r="U3243">
        <v>159</v>
      </c>
      <c r="V3243">
        <v>88.33</v>
      </c>
      <c r="W3243" t="s">
        <v>135</v>
      </c>
      <c r="X3243">
        <v>9806</v>
      </c>
      <c r="Y3243">
        <v>1559154</v>
      </c>
      <c r="Z3243">
        <v>43566</v>
      </c>
      <c r="AA3243">
        <v>87609</v>
      </c>
      <c r="AB3243">
        <v>1690329</v>
      </c>
      <c r="AC3243">
        <v>1436627</v>
      </c>
      <c r="AD3243">
        <v>253702</v>
      </c>
      <c r="AE3243" t="s">
        <v>78</v>
      </c>
      <c r="AF3243" t="s">
        <v>81</v>
      </c>
      <c r="AG3243" t="s">
        <v>240</v>
      </c>
      <c r="AH3243" t="s">
        <v>144</v>
      </c>
      <c r="AI3243" t="s">
        <v>138</v>
      </c>
      <c r="AJ3243" t="str">
        <f t="shared" si="50"/>
        <v>Dec</v>
      </c>
    </row>
    <row r="3244" spans="1:36" x14ac:dyDescent="0.3">
      <c r="A3244" t="s">
        <v>7940</v>
      </c>
      <c r="B3244" s="33">
        <v>45662</v>
      </c>
      <c r="C3244" t="s">
        <v>93</v>
      </c>
      <c r="D3244" t="s">
        <v>7941</v>
      </c>
      <c r="E3244" t="s">
        <v>178</v>
      </c>
      <c r="F3244" t="s">
        <v>172</v>
      </c>
      <c r="G3244" t="s">
        <v>157</v>
      </c>
      <c r="H3244" t="s">
        <v>155</v>
      </c>
      <c r="I3244">
        <v>1979</v>
      </c>
      <c r="J3244" t="s">
        <v>514</v>
      </c>
      <c r="K3244" t="s">
        <v>2260</v>
      </c>
      <c r="L3244" t="s">
        <v>2523</v>
      </c>
      <c r="M3244" t="s">
        <v>2260</v>
      </c>
      <c r="N3244">
        <v>246</v>
      </c>
      <c r="O3244">
        <v>8</v>
      </c>
      <c r="P3244">
        <v>-1</v>
      </c>
      <c r="Q3244" t="s">
        <v>73</v>
      </c>
      <c r="R3244" t="s">
        <v>238</v>
      </c>
      <c r="S3244" t="s">
        <v>239</v>
      </c>
      <c r="T3244">
        <v>150</v>
      </c>
      <c r="U3244">
        <v>131</v>
      </c>
      <c r="V3244">
        <v>87.33</v>
      </c>
      <c r="W3244" t="s">
        <v>134</v>
      </c>
      <c r="X3244">
        <v>9188</v>
      </c>
      <c r="Y3244">
        <v>1203628</v>
      </c>
      <c r="Z3244">
        <v>53841</v>
      </c>
      <c r="AA3244">
        <v>54627</v>
      </c>
      <c r="AB3244">
        <v>1312096</v>
      </c>
      <c r="AC3244">
        <v>1142322</v>
      </c>
      <c r="AD3244">
        <v>169774</v>
      </c>
      <c r="AE3244" t="s">
        <v>75</v>
      </c>
      <c r="AF3244" t="s">
        <v>81</v>
      </c>
      <c r="AG3244" t="s">
        <v>240</v>
      </c>
      <c r="AH3244" t="s">
        <v>144</v>
      </c>
      <c r="AI3244" t="s">
        <v>140</v>
      </c>
      <c r="AJ3244" t="str">
        <f t="shared" si="50"/>
        <v>Jan</v>
      </c>
    </row>
    <row r="3245" spans="1:36" x14ac:dyDescent="0.3">
      <c r="A3245" t="s">
        <v>7942</v>
      </c>
      <c r="B3245" s="33">
        <v>45925</v>
      </c>
      <c r="C3245" t="s">
        <v>93</v>
      </c>
      <c r="D3245" t="s">
        <v>7943</v>
      </c>
      <c r="E3245" t="s">
        <v>181</v>
      </c>
      <c r="F3245" t="s">
        <v>176</v>
      </c>
      <c r="G3245" t="s">
        <v>159</v>
      </c>
      <c r="H3245" t="s">
        <v>156</v>
      </c>
      <c r="I3245">
        <v>728</v>
      </c>
      <c r="J3245" t="s">
        <v>1510</v>
      </c>
      <c r="K3245" t="s">
        <v>2818</v>
      </c>
      <c r="L3245" t="s">
        <v>2217</v>
      </c>
      <c r="M3245" t="s">
        <v>1909</v>
      </c>
      <c r="N3245">
        <v>119</v>
      </c>
      <c r="O3245">
        <v>44</v>
      </c>
      <c r="P3245">
        <v>43</v>
      </c>
      <c r="Q3245" t="s">
        <v>76</v>
      </c>
      <c r="R3245" t="s">
        <v>238</v>
      </c>
      <c r="S3245" t="s">
        <v>239</v>
      </c>
      <c r="T3245">
        <v>189</v>
      </c>
      <c r="U3245">
        <v>135</v>
      </c>
      <c r="V3245">
        <v>71.430000000000007</v>
      </c>
      <c r="W3245" t="s">
        <v>133</v>
      </c>
      <c r="X3245">
        <v>8162</v>
      </c>
      <c r="Y3245">
        <v>1101870</v>
      </c>
      <c r="Z3245">
        <v>68580</v>
      </c>
      <c r="AA3245">
        <v>80055</v>
      </c>
      <c r="AB3245">
        <v>1250505</v>
      </c>
      <c r="AC3245">
        <v>852721</v>
      </c>
      <c r="AD3245">
        <v>397784</v>
      </c>
      <c r="AE3245" t="s">
        <v>81</v>
      </c>
      <c r="AF3245" t="s">
        <v>81</v>
      </c>
      <c r="AG3245" t="s">
        <v>240</v>
      </c>
      <c r="AH3245" t="s">
        <v>146</v>
      </c>
      <c r="AI3245" t="s">
        <v>139</v>
      </c>
      <c r="AJ3245" t="str">
        <f t="shared" si="50"/>
        <v>Sep</v>
      </c>
    </row>
    <row r="3246" spans="1:36" x14ac:dyDescent="0.3">
      <c r="A3246" t="s">
        <v>7944</v>
      </c>
      <c r="B3246" s="33">
        <v>45992</v>
      </c>
      <c r="C3246" t="s">
        <v>95</v>
      </c>
      <c r="D3246" t="s">
        <v>7945</v>
      </c>
      <c r="E3246" t="s">
        <v>173</v>
      </c>
      <c r="F3246" t="s">
        <v>174</v>
      </c>
      <c r="G3246" t="s">
        <v>161</v>
      </c>
      <c r="H3246" t="s">
        <v>158</v>
      </c>
      <c r="I3246">
        <v>1405</v>
      </c>
      <c r="J3246" t="s">
        <v>368</v>
      </c>
      <c r="K3246" t="s">
        <v>1444</v>
      </c>
      <c r="L3246" t="s">
        <v>358</v>
      </c>
      <c r="M3246" t="s">
        <v>7946</v>
      </c>
      <c r="N3246">
        <v>201</v>
      </c>
      <c r="O3246">
        <v>26</v>
      </c>
      <c r="P3246">
        <v>34</v>
      </c>
      <c r="Q3246" t="s">
        <v>76</v>
      </c>
      <c r="R3246" t="s">
        <v>238</v>
      </c>
      <c r="S3246" t="s">
        <v>239</v>
      </c>
      <c r="T3246">
        <v>180</v>
      </c>
      <c r="U3246">
        <v>146</v>
      </c>
      <c r="V3246">
        <v>81.11</v>
      </c>
      <c r="W3246" t="s">
        <v>134</v>
      </c>
      <c r="X3246">
        <v>3030</v>
      </c>
      <c r="Y3246">
        <v>442380</v>
      </c>
      <c r="Z3246">
        <v>78840</v>
      </c>
      <c r="AA3246">
        <v>114026</v>
      </c>
      <c r="AB3246">
        <v>635246</v>
      </c>
      <c r="AC3246">
        <v>551475</v>
      </c>
      <c r="AD3246">
        <v>83771</v>
      </c>
      <c r="AE3246" t="s">
        <v>78</v>
      </c>
      <c r="AF3246" t="s">
        <v>78</v>
      </c>
      <c r="AG3246" t="s">
        <v>240</v>
      </c>
      <c r="AH3246" t="s">
        <v>145</v>
      </c>
      <c r="AI3246" t="s">
        <v>139</v>
      </c>
      <c r="AJ3246" t="str">
        <f t="shared" si="50"/>
        <v>Dec</v>
      </c>
    </row>
    <row r="3247" spans="1:36" x14ac:dyDescent="0.3">
      <c r="A3247" t="s">
        <v>7947</v>
      </c>
      <c r="B3247" s="33">
        <v>45784</v>
      </c>
      <c r="C3247" t="s">
        <v>93</v>
      </c>
      <c r="D3247" t="s">
        <v>7948</v>
      </c>
      <c r="E3247" t="s">
        <v>173</v>
      </c>
      <c r="F3247" t="s">
        <v>177</v>
      </c>
      <c r="G3247" t="s">
        <v>161</v>
      </c>
      <c r="H3247" t="s">
        <v>162</v>
      </c>
      <c r="I3247">
        <v>1816</v>
      </c>
      <c r="J3247" t="s">
        <v>353</v>
      </c>
      <c r="K3247" t="s">
        <v>287</v>
      </c>
      <c r="L3247" t="s">
        <v>2861</v>
      </c>
      <c r="M3247" t="s">
        <v>352</v>
      </c>
      <c r="N3247">
        <v>223</v>
      </c>
      <c r="O3247">
        <v>27</v>
      </c>
      <c r="P3247">
        <v>16</v>
      </c>
      <c r="Q3247" t="s">
        <v>73</v>
      </c>
      <c r="R3247" t="s">
        <v>238</v>
      </c>
      <c r="S3247" t="s">
        <v>239</v>
      </c>
      <c r="T3247">
        <v>180</v>
      </c>
      <c r="U3247">
        <v>139</v>
      </c>
      <c r="V3247">
        <v>77.22</v>
      </c>
      <c r="W3247" t="s">
        <v>133</v>
      </c>
      <c r="X3247">
        <v>5392</v>
      </c>
      <c r="Y3247">
        <v>749488</v>
      </c>
      <c r="Z3247">
        <v>71585</v>
      </c>
      <c r="AA3247">
        <v>34889</v>
      </c>
      <c r="AB3247">
        <v>855962</v>
      </c>
      <c r="AC3247">
        <v>606940</v>
      </c>
      <c r="AD3247">
        <v>249022</v>
      </c>
      <c r="AE3247" t="s">
        <v>78</v>
      </c>
      <c r="AF3247" t="s">
        <v>78</v>
      </c>
      <c r="AG3247" t="s">
        <v>240</v>
      </c>
      <c r="AH3247" t="s">
        <v>144</v>
      </c>
      <c r="AI3247" t="s">
        <v>138</v>
      </c>
      <c r="AJ3247" t="str">
        <f t="shared" si="50"/>
        <v>May</v>
      </c>
    </row>
    <row r="3248" spans="1:36" x14ac:dyDescent="0.3">
      <c r="A3248" t="s">
        <v>7949</v>
      </c>
      <c r="B3248" s="33">
        <v>45823</v>
      </c>
      <c r="C3248" t="s">
        <v>95</v>
      </c>
      <c r="D3248" t="s">
        <v>7950</v>
      </c>
      <c r="E3248" t="s">
        <v>178</v>
      </c>
      <c r="F3248" t="s">
        <v>173</v>
      </c>
      <c r="G3248" t="s">
        <v>157</v>
      </c>
      <c r="H3248" t="s">
        <v>161</v>
      </c>
      <c r="I3248">
        <v>1786</v>
      </c>
      <c r="J3248" t="s">
        <v>459</v>
      </c>
      <c r="K3248" t="s">
        <v>314</v>
      </c>
      <c r="L3248" t="s">
        <v>459</v>
      </c>
      <c r="M3248" t="s">
        <v>314</v>
      </c>
      <c r="N3248">
        <v>225</v>
      </c>
      <c r="O3248">
        <v>0</v>
      </c>
      <c r="P3248">
        <v>-10</v>
      </c>
      <c r="Q3248" t="s">
        <v>70</v>
      </c>
      <c r="R3248" t="s">
        <v>238</v>
      </c>
      <c r="S3248" t="s">
        <v>239</v>
      </c>
      <c r="T3248">
        <v>186</v>
      </c>
      <c r="U3248">
        <v>108</v>
      </c>
      <c r="V3248">
        <v>58.06</v>
      </c>
      <c r="W3248" t="s">
        <v>135</v>
      </c>
      <c r="X3248">
        <v>7798</v>
      </c>
      <c r="Y3248">
        <v>842184</v>
      </c>
      <c r="Z3248">
        <v>44280</v>
      </c>
      <c r="AA3248">
        <v>42228</v>
      </c>
      <c r="AB3248">
        <v>928692</v>
      </c>
      <c r="AC3248">
        <v>702152</v>
      </c>
      <c r="AD3248">
        <v>226540</v>
      </c>
      <c r="AE3248" t="s">
        <v>75</v>
      </c>
      <c r="AF3248" t="s">
        <v>78</v>
      </c>
      <c r="AG3248" t="s">
        <v>240</v>
      </c>
      <c r="AH3248" t="s">
        <v>144</v>
      </c>
      <c r="AI3248" t="s">
        <v>139</v>
      </c>
      <c r="AJ3248" t="str">
        <f t="shared" si="50"/>
        <v>Jun</v>
      </c>
    </row>
    <row r="3249" spans="1:36" x14ac:dyDescent="0.3">
      <c r="A3249" t="s">
        <v>7951</v>
      </c>
      <c r="B3249" s="33">
        <v>45911</v>
      </c>
      <c r="C3249" t="s">
        <v>93</v>
      </c>
      <c r="D3249" t="s">
        <v>7952</v>
      </c>
      <c r="E3249" t="s">
        <v>181</v>
      </c>
      <c r="F3249" t="s">
        <v>175</v>
      </c>
      <c r="G3249" t="s">
        <v>159</v>
      </c>
      <c r="H3249" t="s">
        <v>163</v>
      </c>
      <c r="I3249">
        <v>374</v>
      </c>
      <c r="J3249" t="s">
        <v>615</v>
      </c>
      <c r="K3249" t="s">
        <v>1674</v>
      </c>
      <c r="L3249" t="s">
        <v>7607</v>
      </c>
      <c r="M3249" t="s">
        <v>1674</v>
      </c>
      <c r="N3249">
        <v>72</v>
      </c>
      <c r="O3249">
        <v>3</v>
      </c>
      <c r="P3249">
        <v>-10</v>
      </c>
      <c r="Q3249" t="s">
        <v>73</v>
      </c>
      <c r="R3249" t="s">
        <v>238</v>
      </c>
      <c r="S3249" t="s">
        <v>239</v>
      </c>
      <c r="T3249">
        <v>180</v>
      </c>
      <c r="U3249">
        <v>121</v>
      </c>
      <c r="V3249">
        <v>67.22</v>
      </c>
      <c r="W3249" t="s">
        <v>133</v>
      </c>
      <c r="X3249">
        <v>4285</v>
      </c>
      <c r="Y3249">
        <v>518485</v>
      </c>
      <c r="Z3249">
        <v>35574</v>
      </c>
      <c r="AA3249">
        <v>73689</v>
      </c>
      <c r="AB3249">
        <v>627748</v>
      </c>
      <c r="AC3249">
        <v>539960</v>
      </c>
      <c r="AD3249">
        <v>87788</v>
      </c>
      <c r="AE3249" t="s">
        <v>81</v>
      </c>
      <c r="AF3249" t="s">
        <v>75</v>
      </c>
      <c r="AG3249" t="s">
        <v>240</v>
      </c>
      <c r="AH3249" t="s">
        <v>144</v>
      </c>
      <c r="AI3249" t="s">
        <v>140</v>
      </c>
      <c r="AJ3249" t="str">
        <f t="shared" si="50"/>
        <v>Sep</v>
      </c>
    </row>
    <row r="3250" spans="1:36" x14ac:dyDescent="0.3">
      <c r="A3250" t="s">
        <v>7953</v>
      </c>
      <c r="B3250" s="33">
        <v>46006</v>
      </c>
      <c r="C3250" t="s">
        <v>99</v>
      </c>
      <c r="D3250" t="s">
        <v>7954</v>
      </c>
      <c r="E3250" t="s">
        <v>181</v>
      </c>
      <c r="F3250" t="s">
        <v>176</v>
      </c>
      <c r="G3250" t="s">
        <v>159</v>
      </c>
      <c r="H3250" t="s">
        <v>156</v>
      </c>
      <c r="I3250">
        <v>1323</v>
      </c>
      <c r="J3250" t="s">
        <v>377</v>
      </c>
      <c r="K3250" t="s">
        <v>1354</v>
      </c>
      <c r="L3250" t="s">
        <v>618</v>
      </c>
      <c r="M3250" t="s">
        <v>1354</v>
      </c>
      <c r="N3250">
        <v>171</v>
      </c>
      <c r="O3250">
        <v>9</v>
      </c>
      <c r="P3250">
        <v>-5</v>
      </c>
      <c r="Q3250" t="s">
        <v>73</v>
      </c>
      <c r="R3250" t="s">
        <v>238</v>
      </c>
      <c r="S3250" t="s">
        <v>239</v>
      </c>
      <c r="T3250">
        <v>180</v>
      </c>
      <c r="U3250">
        <v>166</v>
      </c>
      <c r="V3250">
        <v>92.22</v>
      </c>
      <c r="W3250" t="s">
        <v>133</v>
      </c>
      <c r="X3250">
        <v>9706</v>
      </c>
      <c r="Y3250">
        <v>1611196</v>
      </c>
      <c r="Z3250">
        <v>49634</v>
      </c>
      <c r="AA3250">
        <v>43492</v>
      </c>
      <c r="AB3250">
        <v>1704322</v>
      </c>
      <c r="AC3250">
        <v>1154092</v>
      </c>
      <c r="AD3250">
        <v>550230</v>
      </c>
      <c r="AE3250" t="s">
        <v>81</v>
      </c>
      <c r="AF3250" t="s">
        <v>81</v>
      </c>
      <c r="AG3250" t="s">
        <v>240</v>
      </c>
      <c r="AH3250" t="s">
        <v>144</v>
      </c>
      <c r="AI3250" t="s">
        <v>139</v>
      </c>
      <c r="AJ3250" t="str">
        <f t="shared" si="50"/>
        <v>Dec</v>
      </c>
    </row>
    <row r="3251" spans="1:36" x14ac:dyDescent="0.3">
      <c r="A3251" t="s">
        <v>7955</v>
      </c>
      <c r="B3251" s="33">
        <v>45985</v>
      </c>
      <c r="C3251" t="s">
        <v>93</v>
      </c>
      <c r="D3251" t="s">
        <v>7956</v>
      </c>
      <c r="E3251" t="s">
        <v>173</v>
      </c>
      <c r="F3251" t="s">
        <v>175</v>
      </c>
      <c r="G3251" t="s">
        <v>161</v>
      </c>
      <c r="H3251" t="s">
        <v>163</v>
      </c>
      <c r="I3251">
        <v>418</v>
      </c>
      <c r="J3251" t="s">
        <v>731</v>
      </c>
      <c r="K3251" t="s">
        <v>3865</v>
      </c>
      <c r="L3251" t="s">
        <v>4961</v>
      </c>
      <c r="M3251" t="s">
        <v>2954</v>
      </c>
      <c r="N3251">
        <v>69</v>
      </c>
      <c r="O3251">
        <v>9</v>
      </c>
      <c r="P3251">
        <v>22</v>
      </c>
      <c r="Q3251" t="s">
        <v>73</v>
      </c>
      <c r="R3251" t="s">
        <v>238</v>
      </c>
      <c r="S3251" t="s">
        <v>239</v>
      </c>
      <c r="T3251">
        <v>180</v>
      </c>
      <c r="U3251">
        <v>167</v>
      </c>
      <c r="V3251">
        <v>92.78</v>
      </c>
      <c r="W3251" t="s">
        <v>133</v>
      </c>
      <c r="X3251">
        <v>8001</v>
      </c>
      <c r="Y3251">
        <v>1336167</v>
      </c>
      <c r="Z3251">
        <v>53941</v>
      </c>
      <c r="AA3251">
        <v>25050</v>
      </c>
      <c r="AB3251">
        <v>1415158</v>
      </c>
      <c r="AC3251">
        <v>1094401</v>
      </c>
      <c r="AD3251">
        <v>320757</v>
      </c>
      <c r="AE3251" t="s">
        <v>78</v>
      </c>
      <c r="AF3251" t="s">
        <v>75</v>
      </c>
      <c r="AG3251" t="s">
        <v>240</v>
      </c>
      <c r="AH3251" t="s">
        <v>146</v>
      </c>
      <c r="AI3251" t="s">
        <v>140</v>
      </c>
      <c r="AJ3251" t="str">
        <f t="shared" si="50"/>
        <v>Nov</v>
      </c>
    </row>
    <row r="3252" spans="1:36" x14ac:dyDescent="0.3">
      <c r="A3252" t="s">
        <v>7957</v>
      </c>
      <c r="B3252" s="33">
        <v>45914</v>
      </c>
      <c r="C3252" t="s">
        <v>97</v>
      </c>
      <c r="D3252" t="s">
        <v>7958</v>
      </c>
      <c r="E3252" t="s">
        <v>172</v>
      </c>
      <c r="F3252" t="s">
        <v>175</v>
      </c>
      <c r="G3252" t="s">
        <v>155</v>
      </c>
      <c r="H3252" t="s">
        <v>163</v>
      </c>
      <c r="I3252">
        <v>721</v>
      </c>
      <c r="J3252" t="s">
        <v>264</v>
      </c>
      <c r="K3252" t="s">
        <v>459</v>
      </c>
      <c r="L3252" t="s">
        <v>310</v>
      </c>
      <c r="M3252" t="s">
        <v>459</v>
      </c>
      <c r="N3252">
        <v>120</v>
      </c>
      <c r="O3252">
        <v>0</v>
      </c>
      <c r="P3252">
        <v>-1</v>
      </c>
      <c r="Q3252" t="s">
        <v>70</v>
      </c>
      <c r="R3252" t="s">
        <v>238</v>
      </c>
      <c r="S3252" t="s">
        <v>239</v>
      </c>
      <c r="T3252">
        <v>180</v>
      </c>
      <c r="U3252">
        <v>155</v>
      </c>
      <c r="V3252">
        <v>86.11</v>
      </c>
      <c r="W3252" t="s">
        <v>133</v>
      </c>
      <c r="X3252">
        <v>10637</v>
      </c>
      <c r="Y3252">
        <v>1648735</v>
      </c>
      <c r="Z3252">
        <v>26660</v>
      </c>
      <c r="AA3252">
        <v>33945</v>
      </c>
      <c r="AB3252">
        <v>1709340</v>
      </c>
      <c r="AC3252">
        <v>1292597</v>
      </c>
      <c r="AD3252">
        <v>416743</v>
      </c>
      <c r="AE3252" t="s">
        <v>81</v>
      </c>
      <c r="AF3252" t="s">
        <v>75</v>
      </c>
      <c r="AG3252" t="s">
        <v>240</v>
      </c>
      <c r="AH3252" t="s">
        <v>144</v>
      </c>
      <c r="AI3252" t="s">
        <v>140</v>
      </c>
      <c r="AJ3252" t="str">
        <f t="shared" si="50"/>
        <v>Sep</v>
      </c>
    </row>
    <row r="3253" spans="1:36" x14ac:dyDescent="0.3">
      <c r="A3253" t="s">
        <v>7959</v>
      </c>
      <c r="B3253" s="33">
        <v>45945</v>
      </c>
      <c r="C3253" t="s">
        <v>98</v>
      </c>
      <c r="D3253" t="s">
        <v>7960</v>
      </c>
      <c r="E3253" t="s">
        <v>180</v>
      </c>
      <c r="F3253" t="s">
        <v>181</v>
      </c>
      <c r="G3253" t="s">
        <v>160</v>
      </c>
      <c r="H3253" t="s">
        <v>159</v>
      </c>
      <c r="I3253">
        <v>2156</v>
      </c>
      <c r="J3253" t="s">
        <v>514</v>
      </c>
      <c r="K3253" t="s">
        <v>3163</v>
      </c>
      <c r="L3253" t="s">
        <v>514</v>
      </c>
      <c r="M3253" t="s">
        <v>3201</v>
      </c>
      <c r="N3253">
        <v>261</v>
      </c>
      <c r="O3253">
        <v>15</v>
      </c>
      <c r="P3253">
        <v>30</v>
      </c>
      <c r="Q3253" t="s">
        <v>73</v>
      </c>
      <c r="R3253" t="s">
        <v>238</v>
      </c>
      <c r="S3253" t="s">
        <v>239</v>
      </c>
      <c r="T3253">
        <v>189</v>
      </c>
      <c r="U3253">
        <v>177</v>
      </c>
      <c r="V3253">
        <v>93.65</v>
      </c>
      <c r="W3253" t="s">
        <v>133</v>
      </c>
      <c r="X3253">
        <v>10479</v>
      </c>
      <c r="Y3253">
        <v>1854783</v>
      </c>
      <c r="Z3253">
        <v>85137</v>
      </c>
      <c r="AA3253">
        <v>113103</v>
      </c>
      <c r="AB3253">
        <v>2053023</v>
      </c>
      <c r="AC3253">
        <v>1562990</v>
      </c>
      <c r="AD3253">
        <v>490033</v>
      </c>
      <c r="AE3253" t="s">
        <v>81</v>
      </c>
      <c r="AF3253" t="s">
        <v>81</v>
      </c>
      <c r="AG3253" t="s">
        <v>240</v>
      </c>
      <c r="AH3253" t="s">
        <v>146</v>
      </c>
      <c r="AI3253" t="s">
        <v>140</v>
      </c>
      <c r="AJ3253" t="str">
        <f t="shared" si="50"/>
        <v>Oct</v>
      </c>
    </row>
    <row r="3254" spans="1:36" x14ac:dyDescent="0.3">
      <c r="A3254" t="s">
        <v>7961</v>
      </c>
      <c r="B3254" s="33">
        <v>45847</v>
      </c>
      <c r="C3254" t="s">
        <v>95</v>
      </c>
      <c r="D3254" t="s">
        <v>6752</v>
      </c>
      <c r="E3254" t="s">
        <v>180</v>
      </c>
      <c r="F3254" t="s">
        <v>172</v>
      </c>
      <c r="G3254" t="s">
        <v>160</v>
      </c>
      <c r="H3254" t="s">
        <v>155</v>
      </c>
      <c r="I3254">
        <v>1311</v>
      </c>
      <c r="J3254" t="s">
        <v>554</v>
      </c>
      <c r="K3254" t="s">
        <v>1777</v>
      </c>
      <c r="L3254" t="s">
        <v>864</v>
      </c>
      <c r="M3254" t="s">
        <v>1695</v>
      </c>
      <c r="N3254">
        <v>190</v>
      </c>
      <c r="O3254">
        <v>3</v>
      </c>
      <c r="P3254">
        <v>3</v>
      </c>
      <c r="Q3254" t="s">
        <v>73</v>
      </c>
      <c r="R3254" t="s">
        <v>238</v>
      </c>
      <c r="S3254" t="s">
        <v>239</v>
      </c>
      <c r="T3254">
        <v>189</v>
      </c>
      <c r="U3254">
        <v>142</v>
      </c>
      <c r="V3254">
        <v>75.13</v>
      </c>
      <c r="W3254" t="s">
        <v>135</v>
      </c>
      <c r="X3254">
        <v>4442</v>
      </c>
      <c r="Y3254">
        <v>630764</v>
      </c>
      <c r="Z3254">
        <v>70148</v>
      </c>
      <c r="AA3254">
        <v>32376</v>
      </c>
      <c r="AB3254">
        <v>733288</v>
      </c>
      <c r="AC3254">
        <v>622599</v>
      </c>
      <c r="AD3254">
        <v>110689</v>
      </c>
      <c r="AE3254" t="s">
        <v>81</v>
      </c>
      <c r="AF3254" t="s">
        <v>81</v>
      </c>
      <c r="AG3254" t="s">
        <v>240</v>
      </c>
      <c r="AH3254" t="s">
        <v>145</v>
      </c>
      <c r="AI3254" t="s">
        <v>140</v>
      </c>
      <c r="AJ3254" t="str">
        <f t="shared" si="50"/>
        <v>Jul</v>
      </c>
    </row>
    <row r="3255" spans="1:36" x14ac:dyDescent="0.3">
      <c r="A3255" t="s">
        <v>7962</v>
      </c>
      <c r="B3255" s="33">
        <v>45891</v>
      </c>
      <c r="C3255" t="s">
        <v>99</v>
      </c>
      <c r="D3255" t="s">
        <v>7963</v>
      </c>
      <c r="E3255" t="s">
        <v>173</v>
      </c>
      <c r="F3255" t="s">
        <v>178</v>
      </c>
      <c r="G3255" t="s">
        <v>161</v>
      </c>
      <c r="H3255" t="s">
        <v>157</v>
      </c>
      <c r="I3255">
        <v>1141</v>
      </c>
      <c r="J3255" t="s">
        <v>397</v>
      </c>
      <c r="K3255" t="s">
        <v>266</v>
      </c>
      <c r="L3255" t="s">
        <v>1500</v>
      </c>
      <c r="M3255" t="s">
        <v>349</v>
      </c>
      <c r="N3255">
        <v>165</v>
      </c>
      <c r="O3255">
        <v>39</v>
      </c>
      <c r="P3255">
        <v>42</v>
      </c>
      <c r="Q3255" t="s">
        <v>76</v>
      </c>
      <c r="R3255" t="s">
        <v>238</v>
      </c>
      <c r="S3255" t="s">
        <v>239</v>
      </c>
      <c r="T3255">
        <v>189</v>
      </c>
      <c r="U3255">
        <v>157</v>
      </c>
      <c r="V3255">
        <v>83.07</v>
      </c>
      <c r="W3255" t="s">
        <v>135</v>
      </c>
      <c r="X3255">
        <v>2913</v>
      </c>
      <c r="Y3255">
        <v>457341</v>
      </c>
      <c r="Z3255">
        <v>30144</v>
      </c>
      <c r="AA3255">
        <v>28888</v>
      </c>
      <c r="AB3255">
        <v>516373</v>
      </c>
      <c r="AC3255">
        <v>350514</v>
      </c>
      <c r="AD3255">
        <v>165859</v>
      </c>
      <c r="AE3255" t="s">
        <v>78</v>
      </c>
      <c r="AF3255" t="s">
        <v>75</v>
      </c>
      <c r="AG3255" t="s">
        <v>240</v>
      </c>
      <c r="AH3255" t="s">
        <v>145</v>
      </c>
      <c r="AI3255" t="s">
        <v>139</v>
      </c>
      <c r="AJ3255" t="str">
        <f t="shared" si="50"/>
        <v>Aug</v>
      </c>
    </row>
    <row r="3256" spans="1:36" x14ac:dyDescent="0.3">
      <c r="A3256" t="s">
        <v>7964</v>
      </c>
      <c r="B3256" s="33">
        <v>45946</v>
      </c>
      <c r="C3256" t="s">
        <v>95</v>
      </c>
      <c r="D3256" t="s">
        <v>7965</v>
      </c>
      <c r="E3256" t="s">
        <v>180</v>
      </c>
      <c r="F3256" t="s">
        <v>173</v>
      </c>
      <c r="G3256" t="s">
        <v>160</v>
      </c>
      <c r="H3256" t="s">
        <v>161</v>
      </c>
      <c r="I3256">
        <v>2025</v>
      </c>
      <c r="J3256" t="s">
        <v>310</v>
      </c>
      <c r="K3256" t="s">
        <v>1938</v>
      </c>
      <c r="L3256" t="s">
        <v>310</v>
      </c>
      <c r="M3256" t="s">
        <v>1938</v>
      </c>
      <c r="N3256">
        <v>279</v>
      </c>
      <c r="O3256">
        <v>0</v>
      </c>
      <c r="P3256">
        <v>-10</v>
      </c>
      <c r="Q3256" t="s">
        <v>70</v>
      </c>
      <c r="R3256" t="s">
        <v>238</v>
      </c>
      <c r="S3256" t="s">
        <v>239</v>
      </c>
      <c r="T3256">
        <v>220</v>
      </c>
      <c r="U3256">
        <v>171</v>
      </c>
      <c r="V3256">
        <v>77.73</v>
      </c>
      <c r="W3256" t="s">
        <v>133</v>
      </c>
      <c r="X3256">
        <v>7571</v>
      </c>
      <c r="Y3256">
        <v>1294641</v>
      </c>
      <c r="Z3256">
        <v>76779</v>
      </c>
      <c r="AA3256">
        <v>79515</v>
      </c>
      <c r="AB3256">
        <v>1450935</v>
      </c>
      <c r="AC3256">
        <v>965908</v>
      </c>
      <c r="AD3256">
        <v>485027</v>
      </c>
      <c r="AE3256" t="s">
        <v>81</v>
      </c>
      <c r="AF3256" t="s">
        <v>78</v>
      </c>
      <c r="AG3256" t="s">
        <v>240</v>
      </c>
      <c r="AH3256" t="s">
        <v>144</v>
      </c>
      <c r="AI3256" t="s">
        <v>138</v>
      </c>
      <c r="AJ3256" t="str">
        <f t="shared" si="50"/>
        <v>Oct</v>
      </c>
    </row>
    <row r="3257" spans="1:36" x14ac:dyDescent="0.3">
      <c r="A3257" t="s">
        <v>7966</v>
      </c>
      <c r="B3257" s="33">
        <v>45692</v>
      </c>
      <c r="C3257" t="s">
        <v>93</v>
      </c>
      <c r="D3257" t="s">
        <v>7967</v>
      </c>
      <c r="E3257" t="s">
        <v>177</v>
      </c>
      <c r="F3257" t="s">
        <v>176</v>
      </c>
      <c r="G3257" t="s">
        <v>162</v>
      </c>
      <c r="H3257" t="s">
        <v>156</v>
      </c>
      <c r="I3257">
        <v>1750</v>
      </c>
      <c r="J3257" t="s">
        <v>633</v>
      </c>
      <c r="K3257" t="s">
        <v>3708</v>
      </c>
      <c r="L3257" t="s">
        <v>399</v>
      </c>
      <c r="M3257" t="s">
        <v>459</v>
      </c>
      <c r="N3257">
        <v>220</v>
      </c>
      <c r="O3257">
        <v>34</v>
      </c>
      <c r="P3257">
        <v>20</v>
      </c>
      <c r="Q3257" t="s">
        <v>73</v>
      </c>
      <c r="R3257" t="s">
        <v>238</v>
      </c>
      <c r="S3257" t="s">
        <v>239</v>
      </c>
      <c r="T3257">
        <v>189</v>
      </c>
      <c r="U3257">
        <v>170</v>
      </c>
      <c r="V3257">
        <v>89.95</v>
      </c>
      <c r="W3257" t="s">
        <v>133</v>
      </c>
      <c r="X3257">
        <v>5751</v>
      </c>
      <c r="Y3257">
        <v>977670</v>
      </c>
      <c r="Z3257">
        <v>51510</v>
      </c>
      <c r="AA3257">
        <v>125120</v>
      </c>
      <c r="AB3257">
        <v>1154300</v>
      </c>
      <c r="AC3257">
        <v>715620</v>
      </c>
      <c r="AD3257">
        <v>438680</v>
      </c>
      <c r="AE3257" t="s">
        <v>78</v>
      </c>
      <c r="AF3257" t="s">
        <v>81</v>
      </c>
      <c r="AG3257" t="s">
        <v>240</v>
      </c>
      <c r="AH3257" t="s">
        <v>145</v>
      </c>
      <c r="AI3257" t="s">
        <v>139</v>
      </c>
      <c r="AJ3257" t="str">
        <f t="shared" si="50"/>
        <v>Feb</v>
      </c>
    </row>
    <row r="3258" spans="1:36" x14ac:dyDescent="0.3">
      <c r="A3258" t="s">
        <v>7968</v>
      </c>
      <c r="B3258" s="33">
        <v>45780</v>
      </c>
      <c r="C3258" t="s">
        <v>99</v>
      </c>
      <c r="D3258" t="s">
        <v>7969</v>
      </c>
      <c r="E3258" t="s">
        <v>176</v>
      </c>
      <c r="F3258" t="s">
        <v>173</v>
      </c>
      <c r="G3258" t="s">
        <v>156</v>
      </c>
      <c r="H3258" t="s">
        <v>161</v>
      </c>
      <c r="I3258">
        <v>1632</v>
      </c>
      <c r="J3258" t="s">
        <v>744</v>
      </c>
      <c r="K3258" t="s">
        <v>317</v>
      </c>
      <c r="L3258" t="s">
        <v>4222</v>
      </c>
      <c r="M3258" t="s">
        <v>3263</v>
      </c>
      <c r="N3258">
        <v>212</v>
      </c>
      <c r="O3258">
        <v>3</v>
      </c>
      <c r="P3258">
        <v>17</v>
      </c>
      <c r="Q3258" t="s">
        <v>73</v>
      </c>
      <c r="R3258" t="s">
        <v>238</v>
      </c>
      <c r="S3258" t="s">
        <v>239</v>
      </c>
      <c r="T3258">
        <v>220</v>
      </c>
      <c r="U3258">
        <v>161</v>
      </c>
      <c r="V3258">
        <v>73.180000000000007</v>
      </c>
      <c r="W3258" t="s">
        <v>133</v>
      </c>
      <c r="X3258">
        <v>4152</v>
      </c>
      <c r="Y3258">
        <v>668472</v>
      </c>
      <c r="Z3258">
        <v>85813</v>
      </c>
      <c r="AA3258">
        <v>43148</v>
      </c>
      <c r="AB3258">
        <v>797433</v>
      </c>
      <c r="AC3258">
        <v>521199</v>
      </c>
      <c r="AD3258">
        <v>276234</v>
      </c>
      <c r="AE3258" t="s">
        <v>81</v>
      </c>
      <c r="AF3258" t="s">
        <v>78</v>
      </c>
      <c r="AG3258" t="s">
        <v>240</v>
      </c>
      <c r="AH3258" t="s">
        <v>144</v>
      </c>
      <c r="AI3258" t="s">
        <v>139</v>
      </c>
      <c r="AJ3258" t="str">
        <f t="shared" si="50"/>
        <v>May</v>
      </c>
    </row>
    <row r="3259" spans="1:36" x14ac:dyDescent="0.3">
      <c r="A3259" t="s">
        <v>7970</v>
      </c>
      <c r="B3259" s="33">
        <v>45793</v>
      </c>
      <c r="C3259" t="s">
        <v>93</v>
      </c>
      <c r="D3259" t="s">
        <v>7971</v>
      </c>
      <c r="E3259" t="s">
        <v>178</v>
      </c>
      <c r="F3259" t="s">
        <v>175</v>
      </c>
      <c r="G3259" t="s">
        <v>157</v>
      </c>
      <c r="H3259" t="s">
        <v>163</v>
      </c>
      <c r="I3259">
        <v>1112</v>
      </c>
      <c r="J3259" t="s">
        <v>572</v>
      </c>
      <c r="K3259" t="s">
        <v>478</v>
      </c>
      <c r="L3259" t="s">
        <v>447</v>
      </c>
      <c r="M3259" t="s">
        <v>1309</v>
      </c>
      <c r="N3259">
        <v>157</v>
      </c>
      <c r="O3259">
        <v>0</v>
      </c>
      <c r="P3259">
        <v>7</v>
      </c>
      <c r="Q3259" t="s">
        <v>73</v>
      </c>
      <c r="R3259" t="s">
        <v>238</v>
      </c>
      <c r="S3259" t="s">
        <v>239</v>
      </c>
      <c r="T3259">
        <v>186</v>
      </c>
      <c r="U3259">
        <v>102</v>
      </c>
      <c r="V3259">
        <v>54.84</v>
      </c>
      <c r="W3259" t="s">
        <v>133</v>
      </c>
      <c r="X3259">
        <v>4916</v>
      </c>
      <c r="Y3259">
        <v>501432</v>
      </c>
      <c r="Z3259">
        <v>46716</v>
      </c>
      <c r="AA3259">
        <v>49164</v>
      </c>
      <c r="AB3259">
        <v>597312</v>
      </c>
      <c r="AC3259">
        <v>392218</v>
      </c>
      <c r="AD3259">
        <v>205094</v>
      </c>
      <c r="AE3259" t="s">
        <v>75</v>
      </c>
      <c r="AF3259" t="s">
        <v>75</v>
      </c>
      <c r="AG3259" t="s">
        <v>240</v>
      </c>
      <c r="AH3259" t="s">
        <v>146</v>
      </c>
      <c r="AI3259" t="s">
        <v>139</v>
      </c>
      <c r="AJ3259" t="str">
        <f t="shared" si="50"/>
        <v>May</v>
      </c>
    </row>
    <row r="3260" spans="1:36" x14ac:dyDescent="0.3">
      <c r="A3260" t="s">
        <v>7972</v>
      </c>
      <c r="B3260" s="33">
        <v>45778</v>
      </c>
      <c r="C3260" t="s">
        <v>98</v>
      </c>
      <c r="D3260" t="s">
        <v>7973</v>
      </c>
      <c r="E3260" t="s">
        <v>178</v>
      </c>
      <c r="F3260" t="s">
        <v>179</v>
      </c>
      <c r="G3260" t="s">
        <v>157</v>
      </c>
      <c r="H3260" t="s">
        <v>166</v>
      </c>
      <c r="I3260">
        <v>2379</v>
      </c>
      <c r="J3260" t="s">
        <v>588</v>
      </c>
      <c r="K3260" t="s">
        <v>913</v>
      </c>
      <c r="L3260" t="s">
        <v>2461</v>
      </c>
      <c r="M3260" t="s">
        <v>1512</v>
      </c>
      <c r="N3260">
        <v>312</v>
      </c>
      <c r="O3260">
        <v>23</v>
      </c>
      <c r="P3260">
        <v>35</v>
      </c>
      <c r="Q3260" t="s">
        <v>76</v>
      </c>
      <c r="R3260" t="s">
        <v>238</v>
      </c>
      <c r="S3260" t="s">
        <v>239</v>
      </c>
      <c r="T3260">
        <v>220</v>
      </c>
      <c r="U3260">
        <v>198</v>
      </c>
      <c r="V3260">
        <v>90</v>
      </c>
      <c r="W3260" t="s">
        <v>134</v>
      </c>
      <c r="X3260">
        <v>8833</v>
      </c>
      <c r="Y3260">
        <v>1748934</v>
      </c>
      <c r="Z3260">
        <v>86328</v>
      </c>
      <c r="AA3260">
        <v>117612</v>
      </c>
      <c r="AB3260">
        <v>1952874</v>
      </c>
      <c r="AC3260">
        <v>1203346</v>
      </c>
      <c r="AD3260">
        <v>749528</v>
      </c>
      <c r="AE3260" t="s">
        <v>75</v>
      </c>
      <c r="AF3260" t="s">
        <v>72</v>
      </c>
      <c r="AG3260" t="s">
        <v>240</v>
      </c>
      <c r="AH3260" t="s">
        <v>147</v>
      </c>
      <c r="AI3260" t="s">
        <v>140</v>
      </c>
      <c r="AJ3260" t="str">
        <f t="shared" si="50"/>
        <v>May</v>
      </c>
    </row>
    <row r="3261" spans="1:36" x14ac:dyDescent="0.3">
      <c r="A3261" t="s">
        <v>7974</v>
      </c>
      <c r="B3261" s="33">
        <v>45876</v>
      </c>
      <c r="C3261" t="s">
        <v>97</v>
      </c>
      <c r="D3261" t="s">
        <v>6779</v>
      </c>
      <c r="E3261" t="s">
        <v>174</v>
      </c>
      <c r="F3261" t="s">
        <v>177</v>
      </c>
      <c r="G3261" t="s">
        <v>158</v>
      </c>
      <c r="H3261" t="s">
        <v>162</v>
      </c>
      <c r="I3261">
        <v>1033</v>
      </c>
      <c r="J3261" t="s">
        <v>459</v>
      </c>
      <c r="K3261" t="s">
        <v>562</v>
      </c>
      <c r="L3261" t="s">
        <v>827</v>
      </c>
      <c r="M3261" t="s">
        <v>925</v>
      </c>
      <c r="N3261">
        <v>144</v>
      </c>
      <c r="O3261">
        <v>6</v>
      </c>
      <c r="P3261">
        <v>20</v>
      </c>
      <c r="Q3261" t="s">
        <v>73</v>
      </c>
      <c r="R3261" t="s">
        <v>238</v>
      </c>
      <c r="S3261" t="s">
        <v>239</v>
      </c>
      <c r="T3261">
        <v>220</v>
      </c>
      <c r="U3261">
        <v>185</v>
      </c>
      <c r="V3261">
        <v>84.09</v>
      </c>
      <c r="W3261" t="s">
        <v>133</v>
      </c>
      <c r="X3261">
        <v>6868</v>
      </c>
      <c r="Y3261">
        <v>1270580</v>
      </c>
      <c r="Z3261">
        <v>94720</v>
      </c>
      <c r="AA3261">
        <v>88615</v>
      </c>
      <c r="AB3261">
        <v>1453915</v>
      </c>
      <c r="AC3261">
        <v>1037015</v>
      </c>
      <c r="AD3261">
        <v>416900</v>
      </c>
      <c r="AE3261" t="s">
        <v>78</v>
      </c>
      <c r="AF3261" t="s">
        <v>78</v>
      </c>
      <c r="AG3261" t="s">
        <v>240</v>
      </c>
      <c r="AH3261" t="s">
        <v>147</v>
      </c>
      <c r="AI3261" t="s">
        <v>139</v>
      </c>
      <c r="AJ3261" t="str">
        <f t="shared" si="50"/>
        <v>Aug</v>
      </c>
    </row>
    <row r="3262" spans="1:36" x14ac:dyDescent="0.3">
      <c r="A3262" t="s">
        <v>7975</v>
      </c>
      <c r="B3262" s="33">
        <v>45781</v>
      </c>
      <c r="C3262" t="s">
        <v>93</v>
      </c>
      <c r="D3262" t="s">
        <v>7976</v>
      </c>
      <c r="E3262" t="s">
        <v>180</v>
      </c>
      <c r="F3262" t="s">
        <v>173</v>
      </c>
      <c r="G3262" t="s">
        <v>160</v>
      </c>
      <c r="H3262" t="s">
        <v>161</v>
      </c>
      <c r="I3262">
        <v>1904</v>
      </c>
      <c r="J3262" t="s">
        <v>744</v>
      </c>
      <c r="K3262" t="s">
        <v>3831</v>
      </c>
      <c r="L3262" t="s">
        <v>699</v>
      </c>
      <c r="M3262" t="s">
        <v>1109</v>
      </c>
      <c r="N3262">
        <v>272</v>
      </c>
      <c r="O3262">
        <v>39</v>
      </c>
      <c r="P3262">
        <v>40</v>
      </c>
      <c r="Q3262" t="s">
        <v>76</v>
      </c>
      <c r="R3262" t="s">
        <v>238</v>
      </c>
      <c r="S3262" t="s">
        <v>239</v>
      </c>
      <c r="T3262">
        <v>180</v>
      </c>
      <c r="U3262">
        <v>115</v>
      </c>
      <c r="V3262">
        <v>63.89</v>
      </c>
      <c r="W3262" t="s">
        <v>133</v>
      </c>
      <c r="X3262">
        <v>6951</v>
      </c>
      <c r="Y3262">
        <v>799365</v>
      </c>
      <c r="Z3262">
        <v>46920</v>
      </c>
      <c r="AA3262">
        <v>68310</v>
      </c>
      <c r="AB3262">
        <v>914595</v>
      </c>
      <c r="AC3262">
        <v>768106</v>
      </c>
      <c r="AD3262">
        <v>146489</v>
      </c>
      <c r="AE3262" t="s">
        <v>81</v>
      </c>
      <c r="AF3262" t="s">
        <v>78</v>
      </c>
      <c r="AG3262" t="s">
        <v>240</v>
      </c>
      <c r="AH3262" t="s">
        <v>146</v>
      </c>
      <c r="AI3262" t="s">
        <v>139</v>
      </c>
      <c r="AJ3262" t="str">
        <f t="shared" si="50"/>
        <v>May</v>
      </c>
    </row>
    <row r="3263" spans="1:36" x14ac:dyDescent="0.3">
      <c r="A3263" t="s">
        <v>7977</v>
      </c>
      <c r="B3263" s="33">
        <v>46002</v>
      </c>
      <c r="C3263" t="s">
        <v>96</v>
      </c>
      <c r="D3263" t="s">
        <v>7978</v>
      </c>
      <c r="E3263" t="s">
        <v>180</v>
      </c>
      <c r="F3263" t="s">
        <v>178</v>
      </c>
      <c r="G3263" t="s">
        <v>160</v>
      </c>
      <c r="H3263" t="s">
        <v>157</v>
      </c>
      <c r="I3263">
        <v>1289</v>
      </c>
      <c r="J3263" t="s">
        <v>529</v>
      </c>
      <c r="K3263" t="s">
        <v>377</v>
      </c>
      <c r="L3263" t="s">
        <v>2116</v>
      </c>
      <c r="M3263" t="s">
        <v>377</v>
      </c>
      <c r="N3263">
        <v>180</v>
      </c>
      <c r="O3263">
        <v>5</v>
      </c>
      <c r="P3263">
        <v>-5</v>
      </c>
      <c r="Q3263" t="s">
        <v>73</v>
      </c>
      <c r="R3263" t="s">
        <v>238</v>
      </c>
      <c r="S3263" t="s">
        <v>239</v>
      </c>
      <c r="T3263">
        <v>220</v>
      </c>
      <c r="U3263">
        <v>173</v>
      </c>
      <c r="V3263">
        <v>78.64</v>
      </c>
      <c r="W3263" t="s">
        <v>135</v>
      </c>
      <c r="X3263">
        <v>6225</v>
      </c>
      <c r="Y3263">
        <v>1076925</v>
      </c>
      <c r="Z3263">
        <v>65913</v>
      </c>
      <c r="AA3263">
        <v>44461</v>
      </c>
      <c r="AB3263">
        <v>1187299</v>
      </c>
      <c r="AC3263">
        <v>870707</v>
      </c>
      <c r="AD3263">
        <v>316592</v>
      </c>
      <c r="AE3263" t="s">
        <v>81</v>
      </c>
      <c r="AF3263" t="s">
        <v>75</v>
      </c>
      <c r="AG3263" t="s">
        <v>240</v>
      </c>
      <c r="AH3263" t="s">
        <v>144</v>
      </c>
      <c r="AI3263" t="s">
        <v>139</v>
      </c>
      <c r="AJ3263" t="str">
        <f t="shared" si="50"/>
        <v>Dec</v>
      </c>
    </row>
    <row r="3264" spans="1:36" x14ac:dyDescent="0.3">
      <c r="A3264" t="s">
        <v>7979</v>
      </c>
      <c r="B3264" s="33">
        <v>45970</v>
      </c>
      <c r="C3264" t="s">
        <v>93</v>
      </c>
      <c r="D3264" t="s">
        <v>7980</v>
      </c>
      <c r="E3264" t="s">
        <v>181</v>
      </c>
      <c r="F3264" t="s">
        <v>177</v>
      </c>
      <c r="G3264" t="s">
        <v>159</v>
      </c>
      <c r="H3264" t="s">
        <v>162</v>
      </c>
      <c r="I3264">
        <v>671</v>
      </c>
      <c r="J3264" t="s">
        <v>477</v>
      </c>
      <c r="K3264" t="s">
        <v>368</v>
      </c>
      <c r="L3264" t="s">
        <v>477</v>
      </c>
      <c r="M3264" t="s">
        <v>1561</v>
      </c>
      <c r="N3264">
        <v>105</v>
      </c>
      <c r="O3264">
        <v>0</v>
      </c>
      <c r="P3264">
        <v>14</v>
      </c>
      <c r="Q3264" t="s">
        <v>73</v>
      </c>
      <c r="R3264" t="s">
        <v>238</v>
      </c>
      <c r="S3264" t="s">
        <v>239</v>
      </c>
      <c r="T3264">
        <v>180</v>
      </c>
      <c r="U3264">
        <v>117</v>
      </c>
      <c r="V3264">
        <v>65</v>
      </c>
      <c r="W3264" t="s">
        <v>133</v>
      </c>
      <c r="X3264">
        <v>4968</v>
      </c>
      <c r="Y3264">
        <v>581256</v>
      </c>
      <c r="Z3264">
        <v>17901</v>
      </c>
      <c r="AA3264">
        <v>58968</v>
      </c>
      <c r="AB3264">
        <v>658125</v>
      </c>
      <c r="AC3264">
        <v>391361</v>
      </c>
      <c r="AD3264">
        <v>266764</v>
      </c>
      <c r="AE3264" t="s">
        <v>81</v>
      </c>
      <c r="AF3264" t="s">
        <v>78</v>
      </c>
      <c r="AG3264" t="s">
        <v>240</v>
      </c>
      <c r="AH3264" t="s">
        <v>145</v>
      </c>
      <c r="AI3264" t="s">
        <v>139</v>
      </c>
      <c r="AJ3264" t="str">
        <f t="shared" si="50"/>
        <v>Nov</v>
      </c>
    </row>
    <row r="3265" spans="1:36" x14ac:dyDescent="0.3">
      <c r="A3265" t="s">
        <v>7981</v>
      </c>
      <c r="B3265" s="33">
        <v>45905</v>
      </c>
      <c r="C3265" t="s">
        <v>95</v>
      </c>
      <c r="D3265" t="s">
        <v>7982</v>
      </c>
      <c r="E3265" t="s">
        <v>176</v>
      </c>
      <c r="F3265" t="s">
        <v>177</v>
      </c>
      <c r="G3265" t="s">
        <v>156</v>
      </c>
      <c r="H3265" t="s">
        <v>162</v>
      </c>
      <c r="I3265">
        <v>1095</v>
      </c>
      <c r="J3265" t="s">
        <v>391</v>
      </c>
      <c r="K3265" t="s">
        <v>2389</v>
      </c>
      <c r="L3265" t="s">
        <v>271</v>
      </c>
      <c r="M3265" t="s">
        <v>1294</v>
      </c>
      <c r="N3265">
        <v>147</v>
      </c>
      <c r="O3265">
        <v>14</v>
      </c>
      <c r="P3265">
        <v>14</v>
      </c>
      <c r="Q3265" t="s">
        <v>73</v>
      </c>
      <c r="R3265" t="s">
        <v>238</v>
      </c>
      <c r="S3265" t="s">
        <v>239</v>
      </c>
      <c r="T3265">
        <v>150</v>
      </c>
      <c r="U3265">
        <v>99</v>
      </c>
      <c r="V3265">
        <v>66</v>
      </c>
      <c r="W3265" t="s">
        <v>133</v>
      </c>
      <c r="X3265">
        <v>7712</v>
      </c>
      <c r="Y3265">
        <v>763488</v>
      </c>
      <c r="Z3265">
        <v>18810</v>
      </c>
      <c r="AA3265">
        <v>19206</v>
      </c>
      <c r="AB3265">
        <v>801504</v>
      </c>
      <c r="AC3265">
        <v>477759</v>
      </c>
      <c r="AD3265">
        <v>323745</v>
      </c>
      <c r="AE3265" t="s">
        <v>81</v>
      </c>
      <c r="AF3265" t="s">
        <v>78</v>
      </c>
      <c r="AG3265" t="s">
        <v>240</v>
      </c>
      <c r="AH3265" t="s">
        <v>145</v>
      </c>
      <c r="AI3265" t="s">
        <v>139</v>
      </c>
      <c r="AJ3265" t="str">
        <f t="shared" si="50"/>
        <v>Sep</v>
      </c>
    </row>
    <row r="3266" spans="1:36" x14ac:dyDescent="0.3">
      <c r="A3266" t="s">
        <v>7983</v>
      </c>
      <c r="B3266" s="33">
        <v>45830</v>
      </c>
      <c r="C3266" t="s">
        <v>99</v>
      </c>
      <c r="D3266" t="s">
        <v>7984</v>
      </c>
      <c r="E3266" t="s">
        <v>174</v>
      </c>
      <c r="F3266" t="s">
        <v>180</v>
      </c>
      <c r="G3266" t="s">
        <v>158</v>
      </c>
      <c r="H3266" t="s">
        <v>160</v>
      </c>
      <c r="I3266">
        <v>1382</v>
      </c>
      <c r="J3266" t="s">
        <v>482</v>
      </c>
      <c r="K3266" t="s">
        <v>5990</v>
      </c>
      <c r="L3266" t="s">
        <v>2004</v>
      </c>
      <c r="M3266" t="s">
        <v>7985</v>
      </c>
      <c r="N3266">
        <v>218</v>
      </c>
      <c r="O3266">
        <v>41</v>
      </c>
      <c r="P3266">
        <v>31</v>
      </c>
      <c r="Q3266" t="s">
        <v>76</v>
      </c>
      <c r="R3266" t="s">
        <v>238</v>
      </c>
      <c r="S3266" t="s">
        <v>239</v>
      </c>
      <c r="T3266">
        <v>180</v>
      </c>
      <c r="U3266">
        <v>147</v>
      </c>
      <c r="V3266">
        <v>81.67</v>
      </c>
      <c r="W3266" t="s">
        <v>133</v>
      </c>
      <c r="X3266">
        <v>6410</v>
      </c>
      <c r="Y3266">
        <v>942270</v>
      </c>
      <c r="Z3266">
        <v>63945</v>
      </c>
      <c r="AA3266">
        <v>21168</v>
      </c>
      <c r="AB3266">
        <v>1027383</v>
      </c>
      <c r="AC3266">
        <v>643577</v>
      </c>
      <c r="AD3266">
        <v>383806</v>
      </c>
      <c r="AE3266" t="s">
        <v>78</v>
      </c>
      <c r="AF3266" t="s">
        <v>81</v>
      </c>
      <c r="AG3266" t="s">
        <v>240</v>
      </c>
      <c r="AH3266" t="s">
        <v>144</v>
      </c>
      <c r="AI3266" t="s">
        <v>139</v>
      </c>
      <c r="AJ3266" t="str">
        <f t="shared" ref="AJ3266:AJ3329" si="51">TEXT(B3266,"mmm")</f>
        <v>Jun</v>
      </c>
    </row>
    <row r="3267" spans="1:36" x14ac:dyDescent="0.3">
      <c r="A3267" t="s">
        <v>7986</v>
      </c>
      <c r="B3267" s="33">
        <v>45994</v>
      </c>
      <c r="C3267" t="s">
        <v>95</v>
      </c>
      <c r="D3267" t="s">
        <v>7987</v>
      </c>
      <c r="E3267" t="s">
        <v>180</v>
      </c>
      <c r="F3267" t="s">
        <v>173</v>
      </c>
      <c r="G3267" t="s">
        <v>160</v>
      </c>
      <c r="H3267" t="s">
        <v>161</v>
      </c>
      <c r="I3267">
        <v>1586</v>
      </c>
      <c r="J3267" t="s">
        <v>554</v>
      </c>
      <c r="K3267" t="s">
        <v>562</v>
      </c>
      <c r="N3267">
        <v>204</v>
      </c>
      <c r="O3267">
        <v>0</v>
      </c>
      <c r="P3267">
        <v>0</v>
      </c>
      <c r="Q3267" t="s">
        <v>67</v>
      </c>
      <c r="R3267" t="s">
        <v>245</v>
      </c>
      <c r="S3267" t="s">
        <v>122</v>
      </c>
      <c r="T3267">
        <v>189</v>
      </c>
      <c r="U3267">
        <v>0</v>
      </c>
      <c r="V3267">
        <v>0</v>
      </c>
      <c r="W3267" t="s">
        <v>133</v>
      </c>
      <c r="X3267">
        <v>3767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 t="s">
        <v>81</v>
      </c>
      <c r="AF3267" t="s">
        <v>78</v>
      </c>
      <c r="AG3267" t="s">
        <v>240</v>
      </c>
      <c r="AH3267" t="s">
        <v>145</v>
      </c>
      <c r="AI3267" t="s">
        <v>138</v>
      </c>
      <c r="AJ3267" t="str">
        <f t="shared" si="51"/>
        <v>Dec</v>
      </c>
    </row>
    <row r="3268" spans="1:36" x14ac:dyDescent="0.3">
      <c r="A3268" t="s">
        <v>7988</v>
      </c>
      <c r="B3268" s="33">
        <v>45893</v>
      </c>
      <c r="C3268" t="s">
        <v>95</v>
      </c>
      <c r="D3268" t="s">
        <v>7989</v>
      </c>
      <c r="E3268" t="s">
        <v>174</v>
      </c>
      <c r="F3268" t="s">
        <v>181</v>
      </c>
      <c r="G3268" t="s">
        <v>158</v>
      </c>
      <c r="H3268" t="s">
        <v>159</v>
      </c>
      <c r="I3268">
        <v>416</v>
      </c>
      <c r="J3268" t="s">
        <v>258</v>
      </c>
      <c r="K3268" t="s">
        <v>1519</v>
      </c>
      <c r="L3268" t="s">
        <v>2635</v>
      </c>
      <c r="M3268" t="s">
        <v>4773</v>
      </c>
      <c r="N3268">
        <v>79</v>
      </c>
      <c r="O3268">
        <v>36</v>
      </c>
      <c r="P3268">
        <v>18</v>
      </c>
      <c r="Q3268" t="s">
        <v>73</v>
      </c>
      <c r="R3268" t="s">
        <v>238</v>
      </c>
      <c r="S3268" t="s">
        <v>239</v>
      </c>
      <c r="T3268">
        <v>180</v>
      </c>
      <c r="U3268">
        <v>123</v>
      </c>
      <c r="V3268">
        <v>68.33</v>
      </c>
      <c r="W3268" t="s">
        <v>135</v>
      </c>
      <c r="X3268">
        <v>6123</v>
      </c>
      <c r="Y3268">
        <v>753129</v>
      </c>
      <c r="Z3268">
        <v>30012</v>
      </c>
      <c r="AA3268">
        <v>86346</v>
      </c>
      <c r="AB3268">
        <v>869487</v>
      </c>
      <c r="AC3268">
        <v>510916</v>
      </c>
      <c r="AD3268">
        <v>358571</v>
      </c>
      <c r="AE3268" t="s">
        <v>78</v>
      </c>
      <c r="AF3268" t="s">
        <v>81</v>
      </c>
      <c r="AG3268" t="s">
        <v>240</v>
      </c>
      <c r="AH3268" t="s">
        <v>144</v>
      </c>
      <c r="AI3268" t="s">
        <v>138</v>
      </c>
      <c r="AJ3268" t="str">
        <f t="shared" si="51"/>
        <v>Aug</v>
      </c>
    </row>
    <row r="3269" spans="1:36" x14ac:dyDescent="0.3">
      <c r="A3269" t="s">
        <v>7990</v>
      </c>
      <c r="B3269" s="33">
        <v>45887</v>
      </c>
      <c r="C3269" t="s">
        <v>97</v>
      </c>
      <c r="D3269" t="s">
        <v>7991</v>
      </c>
      <c r="E3269" t="s">
        <v>179</v>
      </c>
      <c r="F3269" t="s">
        <v>180</v>
      </c>
      <c r="G3269" t="s">
        <v>166</v>
      </c>
      <c r="H3269" t="s">
        <v>160</v>
      </c>
      <c r="I3269">
        <v>566</v>
      </c>
      <c r="J3269" t="s">
        <v>248</v>
      </c>
      <c r="K3269" t="s">
        <v>2207</v>
      </c>
      <c r="L3269" t="s">
        <v>669</v>
      </c>
      <c r="M3269" t="s">
        <v>727</v>
      </c>
      <c r="N3269">
        <v>94</v>
      </c>
      <c r="O3269">
        <v>8</v>
      </c>
      <c r="P3269">
        <v>34</v>
      </c>
      <c r="Q3269" t="s">
        <v>76</v>
      </c>
      <c r="R3269" t="s">
        <v>238</v>
      </c>
      <c r="S3269" t="s">
        <v>239</v>
      </c>
      <c r="T3269">
        <v>180</v>
      </c>
      <c r="U3269">
        <v>138</v>
      </c>
      <c r="V3269">
        <v>76.67</v>
      </c>
      <c r="W3269" t="s">
        <v>133</v>
      </c>
      <c r="X3269">
        <v>7818</v>
      </c>
      <c r="Y3269">
        <v>1078884</v>
      </c>
      <c r="Z3269">
        <v>25392</v>
      </c>
      <c r="AA3269">
        <v>28428</v>
      </c>
      <c r="AB3269">
        <v>1132704</v>
      </c>
      <c r="AC3269">
        <v>778105</v>
      </c>
      <c r="AD3269">
        <v>354599</v>
      </c>
      <c r="AE3269" t="s">
        <v>72</v>
      </c>
      <c r="AF3269" t="s">
        <v>81</v>
      </c>
      <c r="AG3269" t="s">
        <v>240</v>
      </c>
      <c r="AH3269" t="s">
        <v>144</v>
      </c>
      <c r="AI3269" t="s">
        <v>139</v>
      </c>
      <c r="AJ3269" t="str">
        <f t="shared" si="51"/>
        <v>Aug</v>
      </c>
    </row>
    <row r="3270" spans="1:36" x14ac:dyDescent="0.3">
      <c r="A3270" t="s">
        <v>7992</v>
      </c>
      <c r="B3270" s="33">
        <v>45885</v>
      </c>
      <c r="C3270" t="s">
        <v>96</v>
      </c>
      <c r="D3270" t="s">
        <v>7993</v>
      </c>
      <c r="E3270" t="s">
        <v>175</v>
      </c>
      <c r="F3270" t="s">
        <v>172</v>
      </c>
      <c r="G3270" t="s">
        <v>163</v>
      </c>
      <c r="H3270" t="s">
        <v>155</v>
      </c>
      <c r="I3270">
        <v>618</v>
      </c>
      <c r="J3270" t="s">
        <v>504</v>
      </c>
      <c r="K3270" t="s">
        <v>365</v>
      </c>
      <c r="L3270" t="s">
        <v>299</v>
      </c>
      <c r="M3270" t="s">
        <v>349</v>
      </c>
      <c r="N3270">
        <v>111</v>
      </c>
      <c r="O3270">
        <v>1</v>
      </c>
      <c r="P3270">
        <v>36</v>
      </c>
      <c r="Q3270" t="s">
        <v>76</v>
      </c>
      <c r="R3270" t="s">
        <v>238</v>
      </c>
      <c r="S3270" t="s">
        <v>239</v>
      </c>
      <c r="T3270">
        <v>220</v>
      </c>
      <c r="U3270">
        <v>176</v>
      </c>
      <c r="V3270">
        <v>80</v>
      </c>
      <c r="W3270" t="s">
        <v>133</v>
      </c>
      <c r="X3270">
        <v>4408</v>
      </c>
      <c r="Y3270">
        <v>775808</v>
      </c>
      <c r="Z3270">
        <v>72160</v>
      </c>
      <c r="AA3270">
        <v>107008</v>
      </c>
      <c r="AB3270">
        <v>954976</v>
      </c>
      <c r="AC3270">
        <v>646990</v>
      </c>
      <c r="AD3270">
        <v>307986</v>
      </c>
      <c r="AE3270" t="s">
        <v>75</v>
      </c>
      <c r="AF3270" t="s">
        <v>81</v>
      </c>
      <c r="AG3270" t="s">
        <v>240</v>
      </c>
      <c r="AH3270" t="s">
        <v>144</v>
      </c>
      <c r="AI3270" t="s">
        <v>140</v>
      </c>
      <c r="AJ3270" t="str">
        <f t="shared" si="51"/>
        <v>Aug</v>
      </c>
    </row>
    <row r="3271" spans="1:36" x14ac:dyDescent="0.3">
      <c r="A3271" t="s">
        <v>7994</v>
      </c>
      <c r="B3271" s="33">
        <v>45839</v>
      </c>
      <c r="C3271" t="s">
        <v>98</v>
      </c>
      <c r="D3271" t="s">
        <v>7995</v>
      </c>
      <c r="E3271" t="s">
        <v>177</v>
      </c>
      <c r="F3271" t="s">
        <v>181</v>
      </c>
      <c r="G3271" t="s">
        <v>162</v>
      </c>
      <c r="H3271" t="s">
        <v>159</v>
      </c>
      <c r="I3271">
        <v>1577</v>
      </c>
      <c r="J3271" t="s">
        <v>298</v>
      </c>
      <c r="K3271" t="s">
        <v>1422</v>
      </c>
      <c r="L3271" t="s">
        <v>1674</v>
      </c>
      <c r="M3271" t="s">
        <v>965</v>
      </c>
      <c r="N3271">
        <v>201</v>
      </c>
      <c r="O3271">
        <v>12</v>
      </c>
      <c r="P3271">
        <v>26</v>
      </c>
      <c r="Q3271" t="s">
        <v>73</v>
      </c>
      <c r="R3271" t="s">
        <v>238</v>
      </c>
      <c r="S3271" t="s">
        <v>239</v>
      </c>
      <c r="T3271">
        <v>180</v>
      </c>
      <c r="U3271">
        <v>149</v>
      </c>
      <c r="V3271">
        <v>82.78</v>
      </c>
      <c r="W3271" t="s">
        <v>135</v>
      </c>
      <c r="X3271">
        <v>3205</v>
      </c>
      <c r="Y3271">
        <v>477545</v>
      </c>
      <c r="Z3271">
        <v>79566</v>
      </c>
      <c r="AA3271">
        <v>40826</v>
      </c>
      <c r="AB3271">
        <v>597937</v>
      </c>
      <c r="AC3271">
        <v>503453</v>
      </c>
      <c r="AD3271">
        <v>94484</v>
      </c>
      <c r="AE3271" t="s">
        <v>78</v>
      </c>
      <c r="AF3271" t="s">
        <v>81</v>
      </c>
      <c r="AG3271" t="s">
        <v>240</v>
      </c>
      <c r="AH3271" t="s">
        <v>147</v>
      </c>
      <c r="AI3271" t="s">
        <v>138</v>
      </c>
      <c r="AJ3271" t="str">
        <f t="shared" si="51"/>
        <v>Jul</v>
      </c>
    </row>
    <row r="3272" spans="1:36" x14ac:dyDescent="0.3">
      <c r="A3272" t="s">
        <v>7996</v>
      </c>
      <c r="B3272" s="33">
        <v>45984</v>
      </c>
      <c r="C3272" t="s">
        <v>93</v>
      </c>
      <c r="D3272" t="s">
        <v>7997</v>
      </c>
      <c r="E3272" t="s">
        <v>172</v>
      </c>
      <c r="F3272" t="s">
        <v>179</v>
      </c>
      <c r="G3272" t="s">
        <v>155</v>
      </c>
      <c r="H3272" t="s">
        <v>166</v>
      </c>
      <c r="I3272">
        <v>1641</v>
      </c>
      <c r="J3272" t="s">
        <v>603</v>
      </c>
      <c r="K3272" t="s">
        <v>785</v>
      </c>
      <c r="L3272" t="s">
        <v>605</v>
      </c>
      <c r="M3272" t="s">
        <v>382</v>
      </c>
      <c r="N3272">
        <v>204</v>
      </c>
      <c r="O3272">
        <v>0</v>
      </c>
      <c r="P3272">
        <v>12</v>
      </c>
      <c r="Q3272" t="s">
        <v>73</v>
      </c>
      <c r="R3272" t="s">
        <v>238</v>
      </c>
      <c r="S3272" t="s">
        <v>239</v>
      </c>
      <c r="T3272">
        <v>150</v>
      </c>
      <c r="U3272">
        <v>128</v>
      </c>
      <c r="V3272">
        <v>85.33</v>
      </c>
      <c r="W3272" t="s">
        <v>133</v>
      </c>
      <c r="X3272">
        <v>7705</v>
      </c>
      <c r="Y3272">
        <v>986240</v>
      </c>
      <c r="Z3272">
        <v>42752</v>
      </c>
      <c r="AA3272">
        <v>92928</v>
      </c>
      <c r="AB3272">
        <v>1121920</v>
      </c>
      <c r="AC3272">
        <v>964571</v>
      </c>
      <c r="AD3272">
        <v>157349</v>
      </c>
      <c r="AE3272" t="s">
        <v>81</v>
      </c>
      <c r="AF3272" t="s">
        <v>72</v>
      </c>
      <c r="AG3272" t="s">
        <v>240</v>
      </c>
      <c r="AH3272" t="s">
        <v>144</v>
      </c>
      <c r="AI3272" t="s">
        <v>140</v>
      </c>
      <c r="AJ3272" t="str">
        <f t="shared" si="51"/>
        <v>Nov</v>
      </c>
    </row>
    <row r="3273" spans="1:36" x14ac:dyDescent="0.3">
      <c r="A3273" t="s">
        <v>7998</v>
      </c>
      <c r="B3273" s="33">
        <v>46007</v>
      </c>
      <c r="C3273" t="s">
        <v>95</v>
      </c>
      <c r="D3273" t="s">
        <v>7999</v>
      </c>
      <c r="E3273" t="s">
        <v>177</v>
      </c>
      <c r="F3273" t="s">
        <v>173</v>
      </c>
      <c r="G3273" t="s">
        <v>162</v>
      </c>
      <c r="H3273" t="s">
        <v>161</v>
      </c>
      <c r="I3273">
        <v>2018</v>
      </c>
      <c r="J3273" t="s">
        <v>258</v>
      </c>
      <c r="K3273" t="s">
        <v>635</v>
      </c>
      <c r="L3273" t="s">
        <v>1326</v>
      </c>
      <c r="M3273" t="s">
        <v>1605</v>
      </c>
      <c r="N3273">
        <v>263</v>
      </c>
      <c r="O3273">
        <v>35</v>
      </c>
      <c r="P3273">
        <v>24</v>
      </c>
      <c r="Q3273" t="s">
        <v>73</v>
      </c>
      <c r="R3273" t="s">
        <v>238</v>
      </c>
      <c r="S3273" t="s">
        <v>239</v>
      </c>
      <c r="T3273">
        <v>186</v>
      </c>
      <c r="U3273">
        <v>159</v>
      </c>
      <c r="V3273">
        <v>85.48</v>
      </c>
      <c r="W3273" t="s">
        <v>133</v>
      </c>
      <c r="X3273">
        <v>4193</v>
      </c>
      <c r="Y3273">
        <v>666687</v>
      </c>
      <c r="Z3273">
        <v>49131</v>
      </c>
      <c r="AA3273">
        <v>48177</v>
      </c>
      <c r="AB3273">
        <v>763995</v>
      </c>
      <c r="AC3273">
        <v>460958</v>
      </c>
      <c r="AD3273">
        <v>303037</v>
      </c>
      <c r="AE3273" t="s">
        <v>78</v>
      </c>
      <c r="AF3273" t="s">
        <v>78</v>
      </c>
      <c r="AG3273" t="s">
        <v>240</v>
      </c>
      <c r="AH3273" t="s">
        <v>144</v>
      </c>
      <c r="AI3273" t="s">
        <v>139</v>
      </c>
      <c r="AJ3273" t="str">
        <f t="shared" si="51"/>
        <v>Dec</v>
      </c>
    </row>
    <row r="3274" spans="1:36" x14ac:dyDescent="0.3">
      <c r="A3274" t="s">
        <v>8000</v>
      </c>
      <c r="B3274" s="33">
        <v>45835</v>
      </c>
      <c r="C3274" t="s">
        <v>93</v>
      </c>
      <c r="D3274" t="s">
        <v>8001</v>
      </c>
      <c r="E3274" t="s">
        <v>178</v>
      </c>
      <c r="F3274" t="s">
        <v>179</v>
      </c>
      <c r="G3274" t="s">
        <v>157</v>
      </c>
      <c r="H3274" t="s">
        <v>166</v>
      </c>
      <c r="I3274">
        <v>1937</v>
      </c>
      <c r="J3274" t="s">
        <v>270</v>
      </c>
      <c r="K3274" t="s">
        <v>732</v>
      </c>
      <c r="L3274" t="s">
        <v>3110</v>
      </c>
      <c r="M3274" t="s">
        <v>1258</v>
      </c>
      <c r="N3274">
        <v>244</v>
      </c>
      <c r="O3274">
        <v>26</v>
      </c>
      <c r="P3274">
        <v>5</v>
      </c>
      <c r="Q3274" t="s">
        <v>73</v>
      </c>
      <c r="R3274" t="s">
        <v>238</v>
      </c>
      <c r="S3274" t="s">
        <v>239</v>
      </c>
      <c r="T3274">
        <v>150</v>
      </c>
      <c r="U3274">
        <v>114</v>
      </c>
      <c r="V3274">
        <v>76</v>
      </c>
      <c r="W3274" t="s">
        <v>135</v>
      </c>
      <c r="X3274">
        <v>3902</v>
      </c>
      <c r="Y3274">
        <v>444828</v>
      </c>
      <c r="Z3274">
        <v>54378</v>
      </c>
      <c r="AA3274">
        <v>39558</v>
      </c>
      <c r="AB3274">
        <v>538764</v>
      </c>
      <c r="AC3274">
        <v>364164</v>
      </c>
      <c r="AD3274">
        <v>174600</v>
      </c>
      <c r="AE3274" t="s">
        <v>75</v>
      </c>
      <c r="AF3274" t="s">
        <v>72</v>
      </c>
      <c r="AG3274" t="s">
        <v>240</v>
      </c>
      <c r="AH3274" t="s">
        <v>144</v>
      </c>
      <c r="AI3274" t="s">
        <v>138</v>
      </c>
      <c r="AJ3274" t="str">
        <f t="shared" si="51"/>
        <v>Jun</v>
      </c>
    </row>
    <row r="3275" spans="1:36" x14ac:dyDescent="0.3">
      <c r="A3275" t="s">
        <v>8002</v>
      </c>
      <c r="B3275" s="33">
        <v>45764</v>
      </c>
      <c r="C3275" t="s">
        <v>95</v>
      </c>
      <c r="D3275" t="s">
        <v>8003</v>
      </c>
      <c r="E3275" t="s">
        <v>175</v>
      </c>
      <c r="F3275" t="s">
        <v>176</v>
      </c>
      <c r="G3275" t="s">
        <v>163</v>
      </c>
      <c r="H3275" t="s">
        <v>156</v>
      </c>
      <c r="I3275">
        <v>2059</v>
      </c>
      <c r="J3275" t="s">
        <v>451</v>
      </c>
      <c r="K3275" t="s">
        <v>1397</v>
      </c>
      <c r="L3275" t="s">
        <v>740</v>
      </c>
      <c r="M3275" t="s">
        <v>863</v>
      </c>
      <c r="N3275">
        <v>307</v>
      </c>
      <c r="O3275">
        <v>8</v>
      </c>
      <c r="P3275">
        <v>21</v>
      </c>
      <c r="Q3275" t="s">
        <v>73</v>
      </c>
      <c r="R3275" t="s">
        <v>238</v>
      </c>
      <c r="S3275" t="s">
        <v>239</v>
      </c>
      <c r="T3275">
        <v>220</v>
      </c>
      <c r="U3275">
        <v>215</v>
      </c>
      <c r="V3275">
        <v>97.73</v>
      </c>
      <c r="W3275" t="s">
        <v>133</v>
      </c>
      <c r="X3275">
        <v>9809</v>
      </c>
      <c r="Y3275">
        <v>2108935</v>
      </c>
      <c r="Z3275">
        <v>73960</v>
      </c>
      <c r="AA3275">
        <v>128355</v>
      </c>
      <c r="AB3275">
        <v>2311250</v>
      </c>
      <c r="AC3275">
        <v>1646405</v>
      </c>
      <c r="AD3275">
        <v>664845</v>
      </c>
      <c r="AE3275" t="s">
        <v>75</v>
      </c>
      <c r="AF3275" t="s">
        <v>81</v>
      </c>
      <c r="AG3275" t="s">
        <v>240</v>
      </c>
      <c r="AH3275" t="s">
        <v>144</v>
      </c>
      <c r="AI3275" t="s">
        <v>138</v>
      </c>
      <c r="AJ3275" t="str">
        <f t="shared" si="51"/>
        <v>Apr</v>
      </c>
    </row>
    <row r="3276" spans="1:36" x14ac:dyDescent="0.3">
      <c r="A3276" t="s">
        <v>8004</v>
      </c>
      <c r="B3276" s="33">
        <v>46021</v>
      </c>
      <c r="C3276" t="s">
        <v>98</v>
      </c>
      <c r="D3276" t="s">
        <v>8005</v>
      </c>
      <c r="E3276" t="s">
        <v>179</v>
      </c>
      <c r="F3276" t="s">
        <v>174</v>
      </c>
      <c r="G3276" t="s">
        <v>166</v>
      </c>
      <c r="H3276" t="s">
        <v>158</v>
      </c>
      <c r="I3276">
        <v>1237</v>
      </c>
      <c r="J3276" t="s">
        <v>342</v>
      </c>
      <c r="K3276" t="s">
        <v>464</v>
      </c>
      <c r="L3276" t="s">
        <v>639</v>
      </c>
      <c r="M3276" t="s">
        <v>1960</v>
      </c>
      <c r="N3276">
        <v>187</v>
      </c>
      <c r="O3276">
        <v>0</v>
      </c>
      <c r="P3276">
        <v>29</v>
      </c>
      <c r="Q3276" t="s">
        <v>73</v>
      </c>
      <c r="R3276" t="s">
        <v>238</v>
      </c>
      <c r="S3276" t="s">
        <v>239</v>
      </c>
      <c r="T3276">
        <v>150</v>
      </c>
      <c r="U3276">
        <v>111</v>
      </c>
      <c r="V3276">
        <v>74</v>
      </c>
      <c r="W3276" t="s">
        <v>133</v>
      </c>
      <c r="X3276">
        <v>3335</v>
      </c>
      <c r="Y3276">
        <v>370185</v>
      </c>
      <c r="Z3276">
        <v>57054</v>
      </c>
      <c r="AA3276">
        <v>39183</v>
      </c>
      <c r="AB3276">
        <v>466422</v>
      </c>
      <c r="AC3276">
        <v>332607</v>
      </c>
      <c r="AD3276">
        <v>133815</v>
      </c>
      <c r="AE3276" t="s">
        <v>72</v>
      </c>
      <c r="AF3276" t="s">
        <v>78</v>
      </c>
      <c r="AG3276" t="s">
        <v>240</v>
      </c>
      <c r="AH3276" t="s">
        <v>147</v>
      </c>
      <c r="AI3276" t="s">
        <v>139</v>
      </c>
      <c r="AJ3276" t="str">
        <f t="shared" si="51"/>
        <v>Dec</v>
      </c>
    </row>
    <row r="3277" spans="1:36" x14ac:dyDescent="0.3">
      <c r="A3277" t="s">
        <v>8006</v>
      </c>
      <c r="B3277" s="33">
        <v>45959</v>
      </c>
      <c r="C3277" t="s">
        <v>93</v>
      </c>
      <c r="D3277" t="s">
        <v>8007</v>
      </c>
      <c r="E3277" t="s">
        <v>176</v>
      </c>
      <c r="F3277" t="s">
        <v>175</v>
      </c>
      <c r="G3277" t="s">
        <v>156</v>
      </c>
      <c r="H3277" t="s">
        <v>163</v>
      </c>
      <c r="I3277">
        <v>2379</v>
      </c>
      <c r="J3277" t="s">
        <v>266</v>
      </c>
      <c r="K3277" t="s">
        <v>3037</v>
      </c>
      <c r="L3277" t="s">
        <v>310</v>
      </c>
      <c r="M3277" t="s">
        <v>3037</v>
      </c>
      <c r="N3277">
        <v>292</v>
      </c>
      <c r="O3277">
        <v>0</v>
      </c>
      <c r="P3277">
        <v>-7</v>
      </c>
      <c r="Q3277" t="s">
        <v>70</v>
      </c>
      <c r="R3277" t="s">
        <v>238</v>
      </c>
      <c r="S3277" t="s">
        <v>239</v>
      </c>
      <c r="T3277">
        <v>180</v>
      </c>
      <c r="U3277">
        <v>134</v>
      </c>
      <c r="V3277">
        <v>74.44</v>
      </c>
      <c r="W3277" t="s">
        <v>133</v>
      </c>
      <c r="X3277">
        <v>2946</v>
      </c>
      <c r="Y3277">
        <v>394764</v>
      </c>
      <c r="Z3277">
        <v>64856</v>
      </c>
      <c r="AA3277">
        <v>101572</v>
      </c>
      <c r="AB3277">
        <v>561192</v>
      </c>
      <c r="AC3277">
        <v>436146</v>
      </c>
      <c r="AD3277">
        <v>125046</v>
      </c>
      <c r="AE3277" t="s">
        <v>81</v>
      </c>
      <c r="AF3277" t="s">
        <v>75</v>
      </c>
      <c r="AG3277" t="s">
        <v>240</v>
      </c>
      <c r="AH3277" t="s">
        <v>144</v>
      </c>
      <c r="AI3277" t="s">
        <v>140</v>
      </c>
      <c r="AJ3277" t="str">
        <f t="shared" si="51"/>
        <v>Oct</v>
      </c>
    </row>
    <row r="3278" spans="1:36" x14ac:dyDescent="0.3">
      <c r="A3278" t="s">
        <v>8008</v>
      </c>
      <c r="B3278" s="33">
        <v>45925</v>
      </c>
      <c r="C3278" t="s">
        <v>93</v>
      </c>
      <c r="D3278" t="s">
        <v>1305</v>
      </c>
      <c r="E3278" t="s">
        <v>176</v>
      </c>
      <c r="F3278" t="s">
        <v>172</v>
      </c>
      <c r="G3278" t="s">
        <v>156</v>
      </c>
      <c r="H3278" t="s">
        <v>155</v>
      </c>
      <c r="I3278">
        <v>1793</v>
      </c>
      <c r="J3278" t="s">
        <v>381</v>
      </c>
      <c r="K3278" t="s">
        <v>281</v>
      </c>
      <c r="L3278" t="s">
        <v>304</v>
      </c>
      <c r="M3278" t="s">
        <v>2086</v>
      </c>
      <c r="N3278">
        <v>238</v>
      </c>
      <c r="O3278">
        <v>0</v>
      </c>
      <c r="P3278">
        <v>12</v>
      </c>
      <c r="Q3278" t="s">
        <v>73</v>
      </c>
      <c r="R3278" t="s">
        <v>238</v>
      </c>
      <c r="S3278" t="s">
        <v>239</v>
      </c>
      <c r="T3278">
        <v>220</v>
      </c>
      <c r="U3278">
        <v>133</v>
      </c>
      <c r="V3278">
        <v>60.45</v>
      </c>
      <c r="W3278" t="s">
        <v>133</v>
      </c>
      <c r="X3278">
        <v>6032</v>
      </c>
      <c r="Y3278">
        <v>802256</v>
      </c>
      <c r="Z3278">
        <v>60648</v>
      </c>
      <c r="AA3278">
        <v>55328</v>
      </c>
      <c r="AB3278">
        <v>918232</v>
      </c>
      <c r="AC3278">
        <v>706089</v>
      </c>
      <c r="AD3278">
        <v>212143</v>
      </c>
      <c r="AE3278" t="s">
        <v>81</v>
      </c>
      <c r="AF3278" t="s">
        <v>81</v>
      </c>
      <c r="AG3278" t="s">
        <v>240</v>
      </c>
      <c r="AH3278" t="s">
        <v>144</v>
      </c>
      <c r="AI3278" t="s">
        <v>138</v>
      </c>
      <c r="AJ3278" t="str">
        <f t="shared" si="51"/>
        <v>Sep</v>
      </c>
    </row>
    <row r="3279" spans="1:36" x14ac:dyDescent="0.3">
      <c r="A3279" t="s">
        <v>8009</v>
      </c>
      <c r="B3279" s="33">
        <v>45843</v>
      </c>
      <c r="C3279" t="s">
        <v>93</v>
      </c>
      <c r="D3279" t="s">
        <v>8010</v>
      </c>
      <c r="E3279" t="s">
        <v>172</v>
      </c>
      <c r="F3279" t="s">
        <v>176</v>
      </c>
      <c r="G3279" t="s">
        <v>155</v>
      </c>
      <c r="H3279" t="s">
        <v>156</v>
      </c>
      <c r="I3279">
        <v>1654</v>
      </c>
      <c r="J3279" t="s">
        <v>381</v>
      </c>
      <c r="K3279" t="s">
        <v>556</v>
      </c>
      <c r="L3279" t="s">
        <v>2345</v>
      </c>
      <c r="M3279" t="s">
        <v>398</v>
      </c>
      <c r="N3279">
        <v>247</v>
      </c>
      <c r="O3279">
        <v>35</v>
      </c>
      <c r="P3279">
        <v>36</v>
      </c>
      <c r="Q3279" t="s">
        <v>76</v>
      </c>
      <c r="R3279" t="s">
        <v>238</v>
      </c>
      <c r="S3279" t="s">
        <v>239</v>
      </c>
      <c r="T3279">
        <v>180</v>
      </c>
      <c r="U3279">
        <v>176</v>
      </c>
      <c r="V3279">
        <v>97.78</v>
      </c>
      <c r="W3279" t="s">
        <v>133</v>
      </c>
      <c r="X3279">
        <v>5875</v>
      </c>
      <c r="Y3279">
        <v>1034000</v>
      </c>
      <c r="Z3279">
        <v>83424</v>
      </c>
      <c r="AA3279">
        <v>52272</v>
      </c>
      <c r="AB3279">
        <v>1169696</v>
      </c>
      <c r="AC3279">
        <v>723516</v>
      </c>
      <c r="AD3279">
        <v>446180</v>
      </c>
      <c r="AE3279" t="s">
        <v>81</v>
      </c>
      <c r="AF3279" t="s">
        <v>81</v>
      </c>
      <c r="AG3279" t="s">
        <v>240</v>
      </c>
      <c r="AH3279" t="s">
        <v>144</v>
      </c>
      <c r="AI3279" t="s">
        <v>140</v>
      </c>
      <c r="AJ3279" t="str">
        <f t="shared" si="51"/>
        <v>Jul</v>
      </c>
    </row>
    <row r="3280" spans="1:36" x14ac:dyDescent="0.3">
      <c r="A3280" t="s">
        <v>8011</v>
      </c>
      <c r="B3280" s="33">
        <v>45835</v>
      </c>
      <c r="C3280" t="s">
        <v>93</v>
      </c>
      <c r="D3280" t="s">
        <v>8012</v>
      </c>
      <c r="E3280" t="s">
        <v>177</v>
      </c>
      <c r="F3280" t="s">
        <v>178</v>
      </c>
      <c r="G3280" t="s">
        <v>162</v>
      </c>
      <c r="H3280" t="s">
        <v>157</v>
      </c>
      <c r="I3280">
        <v>2019</v>
      </c>
      <c r="J3280" t="s">
        <v>1434</v>
      </c>
      <c r="K3280" t="s">
        <v>1557</v>
      </c>
      <c r="L3280" t="s">
        <v>633</v>
      </c>
      <c r="M3280" t="s">
        <v>1557</v>
      </c>
      <c r="N3280">
        <v>280</v>
      </c>
      <c r="O3280">
        <v>0</v>
      </c>
      <c r="P3280">
        <v>-4</v>
      </c>
      <c r="Q3280" t="s">
        <v>70</v>
      </c>
      <c r="R3280" t="s">
        <v>238</v>
      </c>
      <c r="S3280" t="s">
        <v>239</v>
      </c>
      <c r="T3280">
        <v>180</v>
      </c>
      <c r="U3280">
        <v>160</v>
      </c>
      <c r="V3280">
        <v>88.89</v>
      </c>
      <c r="W3280" t="s">
        <v>133</v>
      </c>
      <c r="X3280">
        <v>4108</v>
      </c>
      <c r="Y3280">
        <v>657280</v>
      </c>
      <c r="Z3280">
        <v>49920</v>
      </c>
      <c r="AA3280">
        <v>32480</v>
      </c>
      <c r="AB3280">
        <v>739680</v>
      </c>
      <c r="AC3280">
        <v>439827</v>
      </c>
      <c r="AD3280">
        <v>299853</v>
      </c>
      <c r="AE3280" t="s">
        <v>78</v>
      </c>
      <c r="AF3280" t="s">
        <v>75</v>
      </c>
      <c r="AG3280" t="s">
        <v>240</v>
      </c>
      <c r="AH3280" t="s">
        <v>146</v>
      </c>
      <c r="AI3280" t="s">
        <v>139</v>
      </c>
      <c r="AJ3280" t="str">
        <f t="shared" si="51"/>
        <v>Jun</v>
      </c>
    </row>
    <row r="3281" spans="1:36" x14ac:dyDescent="0.3">
      <c r="A3281" t="s">
        <v>8013</v>
      </c>
      <c r="B3281" s="33">
        <v>45769</v>
      </c>
      <c r="C3281" t="s">
        <v>96</v>
      </c>
      <c r="D3281" t="s">
        <v>6481</v>
      </c>
      <c r="E3281" t="s">
        <v>181</v>
      </c>
      <c r="F3281" t="s">
        <v>173</v>
      </c>
      <c r="G3281" t="s">
        <v>159</v>
      </c>
      <c r="H3281" t="s">
        <v>161</v>
      </c>
      <c r="I3281">
        <v>840</v>
      </c>
      <c r="J3281" t="s">
        <v>603</v>
      </c>
      <c r="K3281" t="s">
        <v>545</v>
      </c>
      <c r="L3281" t="s">
        <v>625</v>
      </c>
      <c r="M3281" t="s">
        <v>2082</v>
      </c>
      <c r="N3281">
        <v>132</v>
      </c>
      <c r="O3281">
        <v>33</v>
      </c>
      <c r="P3281">
        <v>38</v>
      </c>
      <c r="Q3281" t="s">
        <v>76</v>
      </c>
      <c r="R3281" t="s">
        <v>238</v>
      </c>
      <c r="S3281" t="s">
        <v>239</v>
      </c>
      <c r="T3281">
        <v>180</v>
      </c>
      <c r="U3281">
        <v>81</v>
      </c>
      <c r="V3281">
        <v>45</v>
      </c>
      <c r="W3281" t="s">
        <v>133</v>
      </c>
      <c r="X3281">
        <v>10743</v>
      </c>
      <c r="Y3281">
        <v>870183</v>
      </c>
      <c r="Z3281">
        <v>28350</v>
      </c>
      <c r="AA3281">
        <v>31023</v>
      </c>
      <c r="AB3281">
        <v>929556</v>
      </c>
      <c r="AC3281">
        <v>694146</v>
      </c>
      <c r="AD3281">
        <v>235410</v>
      </c>
      <c r="AE3281" t="s">
        <v>81</v>
      </c>
      <c r="AF3281" t="s">
        <v>78</v>
      </c>
      <c r="AG3281" t="s">
        <v>240</v>
      </c>
      <c r="AH3281" t="s">
        <v>145</v>
      </c>
      <c r="AI3281" t="s">
        <v>138</v>
      </c>
      <c r="AJ3281" t="str">
        <f t="shared" si="51"/>
        <v>Apr</v>
      </c>
    </row>
    <row r="3282" spans="1:36" x14ac:dyDescent="0.3">
      <c r="A3282" t="s">
        <v>8014</v>
      </c>
      <c r="B3282" s="33">
        <v>45816</v>
      </c>
      <c r="C3282" t="s">
        <v>95</v>
      </c>
      <c r="D3282" t="s">
        <v>8015</v>
      </c>
      <c r="E3282" t="s">
        <v>179</v>
      </c>
      <c r="F3282" t="s">
        <v>180</v>
      </c>
      <c r="G3282" t="s">
        <v>166</v>
      </c>
      <c r="H3282" t="s">
        <v>160</v>
      </c>
      <c r="I3282">
        <v>351</v>
      </c>
      <c r="J3282" t="s">
        <v>588</v>
      </c>
      <c r="K3282" t="s">
        <v>5350</v>
      </c>
      <c r="L3282" t="s">
        <v>2045</v>
      </c>
      <c r="M3282" t="s">
        <v>4558</v>
      </c>
      <c r="N3282">
        <v>65</v>
      </c>
      <c r="O3282">
        <v>59</v>
      </c>
      <c r="P3282">
        <v>54</v>
      </c>
      <c r="Q3282" t="s">
        <v>76</v>
      </c>
      <c r="R3282" t="s">
        <v>238</v>
      </c>
      <c r="S3282" t="s">
        <v>239</v>
      </c>
      <c r="T3282">
        <v>189</v>
      </c>
      <c r="U3282">
        <v>160</v>
      </c>
      <c r="V3282">
        <v>84.66</v>
      </c>
      <c r="W3282" t="s">
        <v>133</v>
      </c>
      <c r="X3282">
        <v>6866</v>
      </c>
      <c r="Y3282">
        <v>1098560</v>
      </c>
      <c r="Z3282">
        <v>72320</v>
      </c>
      <c r="AA3282">
        <v>100960</v>
      </c>
      <c r="AB3282">
        <v>1271840</v>
      </c>
      <c r="AC3282">
        <v>802559</v>
      </c>
      <c r="AD3282">
        <v>469281</v>
      </c>
      <c r="AE3282" t="s">
        <v>72</v>
      </c>
      <c r="AF3282" t="s">
        <v>81</v>
      </c>
      <c r="AG3282" t="s">
        <v>240</v>
      </c>
      <c r="AH3282" t="s">
        <v>145</v>
      </c>
      <c r="AI3282" t="s">
        <v>139</v>
      </c>
      <c r="AJ3282" t="str">
        <f t="shared" si="51"/>
        <v>Jun</v>
      </c>
    </row>
    <row r="3283" spans="1:36" x14ac:dyDescent="0.3">
      <c r="A3283" t="s">
        <v>8016</v>
      </c>
      <c r="B3283" s="33">
        <v>45662</v>
      </c>
      <c r="C3283" t="s">
        <v>98</v>
      </c>
      <c r="D3283" t="s">
        <v>8017</v>
      </c>
      <c r="E3283" t="s">
        <v>176</v>
      </c>
      <c r="F3283" t="s">
        <v>177</v>
      </c>
      <c r="G3283" t="s">
        <v>156</v>
      </c>
      <c r="H3283" t="s">
        <v>162</v>
      </c>
      <c r="I3283">
        <v>2026</v>
      </c>
      <c r="J3283" t="s">
        <v>477</v>
      </c>
      <c r="K3283" t="s">
        <v>3336</v>
      </c>
      <c r="L3283" t="s">
        <v>477</v>
      </c>
      <c r="M3283" t="s">
        <v>2666</v>
      </c>
      <c r="N3283">
        <v>258</v>
      </c>
      <c r="O3283">
        <v>0</v>
      </c>
      <c r="P3283">
        <v>6</v>
      </c>
      <c r="Q3283" t="s">
        <v>73</v>
      </c>
      <c r="R3283" t="s">
        <v>238</v>
      </c>
      <c r="S3283" t="s">
        <v>239</v>
      </c>
      <c r="T3283">
        <v>180</v>
      </c>
      <c r="U3283">
        <v>176</v>
      </c>
      <c r="V3283">
        <v>97.78</v>
      </c>
      <c r="W3283" t="s">
        <v>133</v>
      </c>
      <c r="X3283">
        <v>4363</v>
      </c>
      <c r="Y3283">
        <v>767888</v>
      </c>
      <c r="Z3283">
        <v>47168</v>
      </c>
      <c r="AA3283">
        <v>86944</v>
      </c>
      <c r="AB3283">
        <v>902000</v>
      </c>
      <c r="AC3283">
        <v>573397</v>
      </c>
      <c r="AD3283">
        <v>328603</v>
      </c>
      <c r="AE3283" t="s">
        <v>81</v>
      </c>
      <c r="AF3283" t="s">
        <v>78</v>
      </c>
      <c r="AG3283" t="s">
        <v>240</v>
      </c>
      <c r="AH3283" t="s">
        <v>144</v>
      </c>
      <c r="AI3283" t="s">
        <v>139</v>
      </c>
      <c r="AJ3283" t="str">
        <f t="shared" si="51"/>
        <v>Jan</v>
      </c>
    </row>
    <row r="3284" spans="1:36" x14ac:dyDescent="0.3">
      <c r="A3284" t="s">
        <v>8018</v>
      </c>
      <c r="B3284" s="33">
        <v>45712</v>
      </c>
      <c r="C3284" t="s">
        <v>95</v>
      </c>
      <c r="D3284" t="s">
        <v>8019</v>
      </c>
      <c r="E3284" t="s">
        <v>172</v>
      </c>
      <c r="F3284" t="s">
        <v>174</v>
      </c>
      <c r="G3284" t="s">
        <v>155</v>
      </c>
      <c r="H3284" t="s">
        <v>158</v>
      </c>
      <c r="I3284">
        <v>352</v>
      </c>
      <c r="J3284" t="s">
        <v>298</v>
      </c>
      <c r="K3284" t="s">
        <v>451</v>
      </c>
      <c r="L3284" t="s">
        <v>2513</v>
      </c>
      <c r="M3284" t="s">
        <v>1553</v>
      </c>
      <c r="N3284">
        <v>75</v>
      </c>
      <c r="O3284">
        <v>16</v>
      </c>
      <c r="P3284">
        <v>11</v>
      </c>
      <c r="Q3284" t="s">
        <v>73</v>
      </c>
      <c r="R3284" t="s">
        <v>238</v>
      </c>
      <c r="S3284" t="s">
        <v>239</v>
      </c>
      <c r="T3284">
        <v>150</v>
      </c>
      <c r="U3284">
        <v>126</v>
      </c>
      <c r="V3284">
        <v>84</v>
      </c>
      <c r="W3284" t="s">
        <v>135</v>
      </c>
      <c r="X3284">
        <v>5091</v>
      </c>
      <c r="Y3284">
        <v>641466</v>
      </c>
      <c r="Z3284">
        <v>24444</v>
      </c>
      <c r="AA3284">
        <v>63882</v>
      </c>
      <c r="AB3284">
        <v>729792</v>
      </c>
      <c r="AC3284">
        <v>423289</v>
      </c>
      <c r="AD3284">
        <v>306503</v>
      </c>
      <c r="AE3284" t="s">
        <v>81</v>
      </c>
      <c r="AF3284" t="s">
        <v>78</v>
      </c>
      <c r="AG3284" t="s">
        <v>240</v>
      </c>
      <c r="AH3284" t="s">
        <v>144</v>
      </c>
      <c r="AI3284" t="s">
        <v>139</v>
      </c>
      <c r="AJ3284" t="str">
        <f t="shared" si="51"/>
        <v>Feb</v>
      </c>
    </row>
    <row r="3285" spans="1:36" x14ac:dyDescent="0.3">
      <c r="A3285" t="s">
        <v>8020</v>
      </c>
      <c r="B3285" s="33">
        <v>45811</v>
      </c>
      <c r="C3285" t="s">
        <v>96</v>
      </c>
      <c r="D3285" t="s">
        <v>8021</v>
      </c>
      <c r="E3285" t="s">
        <v>178</v>
      </c>
      <c r="F3285" t="s">
        <v>177</v>
      </c>
      <c r="G3285" t="s">
        <v>157</v>
      </c>
      <c r="H3285" t="s">
        <v>162</v>
      </c>
      <c r="I3285">
        <v>1839</v>
      </c>
      <c r="J3285" t="s">
        <v>633</v>
      </c>
      <c r="K3285" t="s">
        <v>2433</v>
      </c>
      <c r="L3285" t="s">
        <v>541</v>
      </c>
      <c r="M3285" t="s">
        <v>2079</v>
      </c>
      <c r="N3285">
        <v>219</v>
      </c>
      <c r="O3285">
        <v>21</v>
      </c>
      <c r="P3285">
        <v>5</v>
      </c>
      <c r="Q3285" t="s">
        <v>73</v>
      </c>
      <c r="R3285" t="s">
        <v>238</v>
      </c>
      <c r="S3285" t="s">
        <v>239</v>
      </c>
      <c r="T3285">
        <v>186</v>
      </c>
      <c r="U3285">
        <v>126</v>
      </c>
      <c r="V3285">
        <v>67.739999999999995</v>
      </c>
      <c r="W3285" t="s">
        <v>135</v>
      </c>
      <c r="X3285">
        <v>8444</v>
      </c>
      <c r="Y3285">
        <v>1063944</v>
      </c>
      <c r="Z3285">
        <v>54810</v>
      </c>
      <c r="AA3285">
        <v>74466</v>
      </c>
      <c r="AB3285">
        <v>1193220</v>
      </c>
      <c r="AC3285">
        <v>786957</v>
      </c>
      <c r="AD3285">
        <v>406263</v>
      </c>
      <c r="AE3285" t="s">
        <v>75</v>
      </c>
      <c r="AF3285" t="s">
        <v>78</v>
      </c>
      <c r="AG3285" t="s">
        <v>240</v>
      </c>
      <c r="AH3285" t="s">
        <v>144</v>
      </c>
      <c r="AI3285" t="s">
        <v>139</v>
      </c>
      <c r="AJ3285" t="str">
        <f t="shared" si="51"/>
        <v>Jun</v>
      </c>
    </row>
    <row r="3286" spans="1:36" x14ac:dyDescent="0.3">
      <c r="A3286" t="s">
        <v>8022</v>
      </c>
      <c r="B3286" s="33">
        <v>45856</v>
      </c>
      <c r="C3286" t="s">
        <v>97</v>
      </c>
      <c r="D3286" t="s">
        <v>8023</v>
      </c>
      <c r="E3286" t="s">
        <v>176</v>
      </c>
      <c r="F3286" t="s">
        <v>175</v>
      </c>
      <c r="G3286" t="s">
        <v>156</v>
      </c>
      <c r="H3286" t="s">
        <v>163</v>
      </c>
      <c r="I3286">
        <v>385</v>
      </c>
      <c r="J3286" t="s">
        <v>603</v>
      </c>
      <c r="K3286" t="s">
        <v>723</v>
      </c>
      <c r="L3286" t="s">
        <v>259</v>
      </c>
      <c r="M3286" t="s">
        <v>2537</v>
      </c>
      <c r="N3286">
        <v>72</v>
      </c>
      <c r="O3286">
        <v>29</v>
      </c>
      <c r="P3286">
        <v>21</v>
      </c>
      <c r="Q3286" t="s">
        <v>73</v>
      </c>
      <c r="R3286" t="s">
        <v>238</v>
      </c>
      <c r="S3286" t="s">
        <v>239</v>
      </c>
      <c r="T3286">
        <v>180</v>
      </c>
      <c r="U3286">
        <v>139</v>
      </c>
      <c r="V3286">
        <v>77.22</v>
      </c>
      <c r="W3286" t="s">
        <v>133</v>
      </c>
      <c r="X3286">
        <v>6404</v>
      </c>
      <c r="Y3286">
        <v>890156</v>
      </c>
      <c r="Z3286">
        <v>62133</v>
      </c>
      <c r="AA3286">
        <v>15290</v>
      </c>
      <c r="AB3286">
        <v>967579</v>
      </c>
      <c r="AC3286">
        <v>633047</v>
      </c>
      <c r="AD3286">
        <v>334532</v>
      </c>
      <c r="AE3286" t="s">
        <v>81</v>
      </c>
      <c r="AF3286" t="s">
        <v>75</v>
      </c>
      <c r="AG3286" t="s">
        <v>240</v>
      </c>
      <c r="AH3286" t="s">
        <v>144</v>
      </c>
      <c r="AI3286" t="s">
        <v>139</v>
      </c>
      <c r="AJ3286" t="str">
        <f t="shared" si="51"/>
        <v>Jul</v>
      </c>
    </row>
    <row r="3287" spans="1:36" x14ac:dyDescent="0.3">
      <c r="A3287" t="s">
        <v>8024</v>
      </c>
      <c r="B3287" s="33">
        <v>45882</v>
      </c>
      <c r="C3287" t="s">
        <v>99</v>
      </c>
      <c r="D3287" t="s">
        <v>8025</v>
      </c>
      <c r="E3287" t="s">
        <v>180</v>
      </c>
      <c r="F3287" t="s">
        <v>172</v>
      </c>
      <c r="G3287" t="s">
        <v>160</v>
      </c>
      <c r="H3287" t="s">
        <v>155</v>
      </c>
      <c r="I3287">
        <v>1359</v>
      </c>
      <c r="J3287" t="s">
        <v>613</v>
      </c>
      <c r="K3287" t="s">
        <v>1494</v>
      </c>
      <c r="L3287" t="s">
        <v>615</v>
      </c>
      <c r="M3287" t="s">
        <v>3196</v>
      </c>
      <c r="N3287">
        <v>190</v>
      </c>
      <c r="O3287">
        <v>0</v>
      </c>
      <c r="P3287">
        <v>10</v>
      </c>
      <c r="Q3287" t="s">
        <v>73</v>
      </c>
      <c r="R3287" t="s">
        <v>238</v>
      </c>
      <c r="S3287" t="s">
        <v>239</v>
      </c>
      <c r="T3287">
        <v>189</v>
      </c>
      <c r="U3287">
        <v>145</v>
      </c>
      <c r="V3287">
        <v>76.72</v>
      </c>
      <c r="W3287" t="s">
        <v>133</v>
      </c>
      <c r="X3287">
        <v>8929</v>
      </c>
      <c r="Y3287">
        <v>1294705</v>
      </c>
      <c r="Z3287">
        <v>56695</v>
      </c>
      <c r="AA3287">
        <v>16820</v>
      </c>
      <c r="AB3287">
        <v>1368220</v>
      </c>
      <c r="AC3287">
        <v>1159331</v>
      </c>
      <c r="AD3287">
        <v>208889</v>
      </c>
      <c r="AE3287" t="s">
        <v>81</v>
      </c>
      <c r="AF3287" t="s">
        <v>81</v>
      </c>
      <c r="AG3287" t="s">
        <v>240</v>
      </c>
      <c r="AH3287" t="s">
        <v>144</v>
      </c>
      <c r="AI3287" t="s">
        <v>139</v>
      </c>
      <c r="AJ3287" t="str">
        <f t="shared" si="51"/>
        <v>Aug</v>
      </c>
    </row>
    <row r="3288" spans="1:36" x14ac:dyDescent="0.3">
      <c r="A3288" t="s">
        <v>8026</v>
      </c>
      <c r="B3288" s="33">
        <v>45772</v>
      </c>
      <c r="C3288" t="s">
        <v>98</v>
      </c>
      <c r="D3288" t="s">
        <v>8027</v>
      </c>
      <c r="E3288" t="s">
        <v>177</v>
      </c>
      <c r="F3288" t="s">
        <v>174</v>
      </c>
      <c r="G3288" t="s">
        <v>162</v>
      </c>
      <c r="H3288" t="s">
        <v>158</v>
      </c>
      <c r="I3288">
        <v>989</v>
      </c>
      <c r="J3288" t="s">
        <v>615</v>
      </c>
      <c r="K3288" t="s">
        <v>3028</v>
      </c>
      <c r="L3288" t="s">
        <v>615</v>
      </c>
      <c r="M3288" t="s">
        <v>3028</v>
      </c>
      <c r="N3288">
        <v>145</v>
      </c>
      <c r="O3288">
        <v>0</v>
      </c>
      <c r="P3288">
        <v>-7</v>
      </c>
      <c r="Q3288" t="s">
        <v>70</v>
      </c>
      <c r="R3288" t="s">
        <v>238</v>
      </c>
      <c r="S3288" t="s">
        <v>239</v>
      </c>
      <c r="T3288">
        <v>220</v>
      </c>
      <c r="U3288">
        <v>188</v>
      </c>
      <c r="V3288">
        <v>85.45</v>
      </c>
      <c r="W3288" t="s">
        <v>133</v>
      </c>
      <c r="X3288">
        <v>4743</v>
      </c>
      <c r="Y3288">
        <v>891684</v>
      </c>
      <c r="Z3288">
        <v>36472</v>
      </c>
      <c r="AA3288">
        <v>89864</v>
      </c>
      <c r="AB3288">
        <v>1018020</v>
      </c>
      <c r="AC3288">
        <v>609300</v>
      </c>
      <c r="AD3288">
        <v>408720</v>
      </c>
      <c r="AE3288" t="s">
        <v>78</v>
      </c>
      <c r="AF3288" t="s">
        <v>78</v>
      </c>
      <c r="AG3288" t="s">
        <v>240</v>
      </c>
      <c r="AH3288" t="s">
        <v>146</v>
      </c>
      <c r="AI3288" t="s">
        <v>139</v>
      </c>
      <c r="AJ3288" t="str">
        <f t="shared" si="51"/>
        <v>Apr</v>
      </c>
    </row>
    <row r="3289" spans="1:36" x14ac:dyDescent="0.3">
      <c r="A3289" t="s">
        <v>8028</v>
      </c>
      <c r="B3289" s="33">
        <v>45794</v>
      </c>
      <c r="C3289" t="s">
        <v>97</v>
      </c>
      <c r="D3289" t="s">
        <v>8029</v>
      </c>
      <c r="E3289" t="s">
        <v>180</v>
      </c>
      <c r="F3289" t="s">
        <v>181</v>
      </c>
      <c r="G3289" t="s">
        <v>160</v>
      </c>
      <c r="H3289" t="s">
        <v>159</v>
      </c>
      <c r="I3289">
        <v>518</v>
      </c>
      <c r="J3289" t="s">
        <v>451</v>
      </c>
      <c r="K3289" t="s">
        <v>537</v>
      </c>
      <c r="L3289" t="s">
        <v>261</v>
      </c>
      <c r="M3289" t="s">
        <v>394</v>
      </c>
      <c r="N3289">
        <v>92</v>
      </c>
      <c r="O3289">
        <v>32</v>
      </c>
      <c r="P3289">
        <v>51</v>
      </c>
      <c r="Q3289" t="s">
        <v>76</v>
      </c>
      <c r="R3289" t="s">
        <v>238</v>
      </c>
      <c r="S3289" t="s">
        <v>239</v>
      </c>
      <c r="T3289">
        <v>186</v>
      </c>
      <c r="U3289">
        <v>154</v>
      </c>
      <c r="V3289">
        <v>82.8</v>
      </c>
      <c r="W3289" t="s">
        <v>133</v>
      </c>
      <c r="X3289">
        <v>6804</v>
      </c>
      <c r="Y3289">
        <v>1047816</v>
      </c>
      <c r="Z3289">
        <v>71302</v>
      </c>
      <c r="AA3289">
        <v>119196</v>
      </c>
      <c r="AB3289">
        <v>1238314</v>
      </c>
      <c r="AC3289">
        <v>1043965</v>
      </c>
      <c r="AD3289">
        <v>194349</v>
      </c>
      <c r="AE3289" t="s">
        <v>81</v>
      </c>
      <c r="AF3289" t="s">
        <v>81</v>
      </c>
      <c r="AG3289" t="s">
        <v>240</v>
      </c>
      <c r="AH3289" t="s">
        <v>144</v>
      </c>
      <c r="AI3289" t="s">
        <v>138</v>
      </c>
      <c r="AJ3289" t="str">
        <f t="shared" si="51"/>
        <v>May</v>
      </c>
    </row>
    <row r="3290" spans="1:36" x14ac:dyDescent="0.3">
      <c r="A3290" t="s">
        <v>8030</v>
      </c>
      <c r="B3290" s="33">
        <v>45919</v>
      </c>
      <c r="C3290" t="s">
        <v>98</v>
      </c>
      <c r="D3290" t="s">
        <v>8031</v>
      </c>
      <c r="E3290" t="s">
        <v>174</v>
      </c>
      <c r="F3290" t="s">
        <v>173</v>
      </c>
      <c r="G3290" t="s">
        <v>158</v>
      </c>
      <c r="H3290" t="s">
        <v>161</v>
      </c>
      <c r="I3290">
        <v>1202</v>
      </c>
      <c r="J3290" t="s">
        <v>314</v>
      </c>
      <c r="K3290" t="s">
        <v>1887</v>
      </c>
      <c r="L3290" t="s">
        <v>581</v>
      </c>
      <c r="M3290" t="s">
        <v>1887</v>
      </c>
      <c r="N3290">
        <v>151</v>
      </c>
      <c r="O3290">
        <v>0</v>
      </c>
      <c r="P3290">
        <v>-7</v>
      </c>
      <c r="Q3290" t="s">
        <v>70</v>
      </c>
      <c r="R3290" t="s">
        <v>238</v>
      </c>
      <c r="S3290" t="s">
        <v>239</v>
      </c>
      <c r="T3290">
        <v>189</v>
      </c>
      <c r="U3290">
        <v>184</v>
      </c>
      <c r="V3290">
        <v>97.35</v>
      </c>
      <c r="W3290" t="s">
        <v>133</v>
      </c>
      <c r="X3290">
        <v>9902</v>
      </c>
      <c r="Y3290">
        <v>1821968</v>
      </c>
      <c r="Z3290">
        <v>52440</v>
      </c>
      <c r="AA3290">
        <v>112424</v>
      </c>
      <c r="AB3290">
        <v>1986832</v>
      </c>
      <c r="AC3290">
        <v>1677380</v>
      </c>
      <c r="AD3290">
        <v>309452</v>
      </c>
      <c r="AE3290" t="s">
        <v>78</v>
      </c>
      <c r="AF3290" t="s">
        <v>78</v>
      </c>
      <c r="AG3290" t="s">
        <v>240</v>
      </c>
      <c r="AH3290" t="s">
        <v>146</v>
      </c>
      <c r="AI3290" t="s">
        <v>140</v>
      </c>
      <c r="AJ3290" t="str">
        <f t="shared" si="51"/>
        <v>Sep</v>
      </c>
    </row>
    <row r="3291" spans="1:36" x14ac:dyDescent="0.3">
      <c r="A3291" t="s">
        <v>8032</v>
      </c>
      <c r="B3291" s="33">
        <v>45799</v>
      </c>
      <c r="C3291" t="s">
        <v>93</v>
      </c>
      <c r="D3291" t="s">
        <v>8033</v>
      </c>
      <c r="E3291" t="s">
        <v>179</v>
      </c>
      <c r="F3291" t="s">
        <v>180</v>
      </c>
      <c r="G3291" t="s">
        <v>166</v>
      </c>
      <c r="H3291" t="s">
        <v>160</v>
      </c>
      <c r="I3291">
        <v>508</v>
      </c>
      <c r="J3291" t="s">
        <v>447</v>
      </c>
      <c r="K3291" t="s">
        <v>339</v>
      </c>
      <c r="L3291" t="s">
        <v>3181</v>
      </c>
      <c r="M3291" t="s">
        <v>1374</v>
      </c>
      <c r="N3291">
        <v>85</v>
      </c>
      <c r="O3291">
        <v>44</v>
      </c>
      <c r="P3291">
        <v>57</v>
      </c>
      <c r="Q3291" t="s">
        <v>76</v>
      </c>
      <c r="R3291" t="s">
        <v>238</v>
      </c>
      <c r="S3291" t="s">
        <v>239</v>
      </c>
      <c r="T3291">
        <v>150</v>
      </c>
      <c r="U3291">
        <v>124</v>
      </c>
      <c r="V3291">
        <v>82.67</v>
      </c>
      <c r="W3291" t="s">
        <v>133</v>
      </c>
      <c r="X3291">
        <v>4846</v>
      </c>
      <c r="Y3291">
        <v>600904</v>
      </c>
      <c r="Z3291">
        <v>41664</v>
      </c>
      <c r="AA3291">
        <v>41044</v>
      </c>
      <c r="AB3291">
        <v>683612</v>
      </c>
      <c r="AC3291">
        <v>480397</v>
      </c>
      <c r="AD3291">
        <v>203215</v>
      </c>
      <c r="AE3291" t="s">
        <v>72</v>
      </c>
      <c r="AF3291" t="s">
        <v>81</v>
      </c>
      <c r="AG3291" t="s">
        <v>240</v>
      </c>
      <c r="AH3291" t="s">
        <v>145</v>
      </c>
      <c r="AI3291" t="s">
        <v>139</v>
      </c>
      <c r="AJ3291" t="str">
        <f t="shared" si="51"/>
        <v>May</v>
      </c>
    </row>
    <row r="3292" spans="1:36" x14ac:dyDescent="0.3">
      <c r="A3292" t="s">
        <v>8034</v>
      </c>
      <c r="B3292" s="33">
        <v>45678</v>
      </c>
      <c r="C3292" t="s">
        <v>93</v>
      </c>
      <c r="D3292" t="s">
        <v>8035</v>
      </c>
      <c r="E3292" t="s">
        <v>175</v>
      </c>
      <c r="F3292" t="s">
        <v>173</v>
      </c>
      <c r="G3292" t="s">
        <v>163</v>
      </c>
      <c r="H3292" t="s">
        <v>161</v>
      </c>
      <c r="I3292">
        <v>2054</v>
      </c>
      <c r="J3292" t="s">
        <v>342</v>
      </c>
      <c r="K3292" t="s">
        <v>745</v>
      </c>
      <c r="L3292" t="s">
        <v>1596</v>
      </c>
      <c r="M3292" t="s">
        <v>493</v>
      </c>
      <c r="N3292">
        <v>256</v>
      </c>
      <c r="O3292">
        <v>8</v>
      </c>
      <c r="P3292">
        <v>5</v>
      </c>
      <c r="Q3292" t="s">
        <v>73</v>
      </c>
      <c r="R3292" t="s">
        <v>238</v>
      </c>
      <c r="S3292" t="s">
        <v>239</v>
      </c>
      <c r="T3292">
        <v>150</v>
      </c>
      <c r="U3292">
        <v>109</v>
      </c>
      <c r="V3292">
        <v>72.67</v>
      </c>
      <c r="W3292" t="s">
        <v>135</v>
      </c>
      <c r="X3292">
        <v>10712</v>
      </c>
      <c r="Y3292">
        <v>1167608</v>
      </c>
      <c r="Z3292">
        <v>19402</v>
      </c>
      <c r="AA3292">
        <v>85238</v>
      </c>
      <c r="AB3292">
        <v>1272248</v>
      </c>
      <c r="AC3292">
        <v>909080</v>
      </c>
      <c r="AD3292">
        <v>363168</v>
      </c>
      <c r="AE3292" t="s">
        <v>75</v>
      </c>
      <c r="AF3292" t="s">
        <v>78</v>
      </c>
      <c r="AG3292" t="s">
        <v>240</v>
      </c>
      <c r="AH3292" t="s">
        <v>147</v>
      </c>
      <c r="AI3292" t="s">
        <v>139</v>
      </c>
      <c r="AJ3292" t="str">
        <f t="shared" si="51"/>
        <v>Jan</v>
      </c>
    </row>
    <row r="3293" spans="1:36" x14ac:dyDescent="0.3">
      <c r="A3293" t="s">
        <v>8036</v>
      </c>
      <c r="B3293" s="33">
        <v>45987</v>
      </c>
      <c r="C3293" t="s">
        <v>98</v>
      </c>
      <c r="D3293" t="s">
        <v>8037</v>
      </c>
      <c r="E3293" t="s">
        <v>179</v>
      </c>
      <c r="F3293" t="s">
        <v>173</v>
      </c>
      <c r="G3293" t="s">
        <v>166</v>
      </c>
      <c r="H3293" t="s">
        <v>161</v>
      </c>
      <c r="I3293">
        <v>1813</v>
      </c>
      <c r="J3293" t="s">
        <v>447</v>
      </c>
      <c r="K3293" t="s">
        <v>1265</v>
      </c>
      <c r="L3293" t="s">
        <v>728</v>
      </c>
      <c r="M3293" t="s">
        <v>484</v>
      </c>
      <c r="N3293">
        <v>234</v>
      </c>
      <c r="O3293">
        <v>14</v>
      </c>
      <c r="P3293">
        <v>27</v>
      </c>
      <c r="Q3293" t="s">
        <v>73</v>
      </c>
      <c r="R3293" t="s">
        <v>238</v>
      </c>
      <c r="S3293" t="s">
        <v>239</v>
      </c>
      <c r="T3293">
        <v>150</v>
      </c>
      <c r="U3293">
        <v>102</v>
      </c>
      <c r="V3293">
        <v>68</v>
      </c>
      <c r="W3293" t="s">
        <v>133</v>
      </c>
      <c r="X3293">
        <v>4949</v>
      </c>
      <c r="Y3293">
        <v>504798</v>
      </c>
      <c r="Z3293">
        <v>45492</v>
      </c>
      <c r="AA3293">
        <v>13056</v>
      </c>
      <c r="AB3293">
        <v>563346</v>
      </c>
      <c r="AC3293">
        <v>366988</v>
      </c>
      <c r="AD3293">
        <v>196358</v>
      </c>
      <c r="AE3293" t="s">
        <v>72</v>
      </c>
      <c r="AF3293" t="s">
        <v>78</v>
      </c>
      <c r="AG3293" t="s">
        <v>240</v>
      </c>
      <c r="AH3293" t="s">
        <v>145</v>
      </c>
      <c r="AI3293" t="s">
        <v>138</v>
      </c>
      <c r="AJ3293" t="str">
        <f t="shared" si="51"/>
        <v>Nov</v>
      </c>
    </row>
    <row r="3294" spans="1:36" x14ac:dyDescent="0.3">
      <c r="A3294" t="s">
        <v>8038</v>
      </c>
      <c r="B3294" s="33">
        <v>45873</v>
      </c>
      <c r="C3294" t="s">
        <v>96</v>
      </c>
      <c r="D3294" t="s">
        <v>8039</v>
      </c>
      <c r="E3294" t="s">
        <v>179</v>
      </c>
      <c r="F3294" t="s">
        <v>180</v>
      </c>
      <c r="G3294" t="s">
        <v>166</v>
      </c>
      <c r="H3294" t="s">
        <v>160</v>
      </c>
      <c r="I3294">
        <v>2162</v>
      </c>
      <c r="J3294" t="s">
        <v>342</v>
      </c>
      <c r="K3294" t="s">
        <v>328</v>
      </c>
      <c r="N3294">
        <v>323</v>
      </c>
      <c r="O3294">
        <v>0</v>
      </c>
      <c r="P3294">
        <v>0</v>
      </c>
      <c r="Q3294" t="s">
        <v>67</v>
      </c>
      <c r="R3294" t="s">
        <v>245</v>
      </c>
      <c r="S3294" t="s">
        <v>120</v>
      </c>
      <c r="T3294">
        <v>220</v>
      </c>
      <c r="U3294">
        <v>0</v>
      </c>
      <c r="V3294">
        <v>0</v>
      </c>
      <c r="W3294" t="s">
        <v>133</v>
      </c>
      <c r="X3294">
        <v>8633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 t="s">
        <v>72</v>
      </c>
      <c r="AF3294" t="s">
        <v>81</v>
      </c>
      <c r="AG3294" t="s">
        <v>240</v>
      </c>
      <c r="AH3294" t="s">
        <v>144</v>
      </c>
      <c r="AI3294" t="s">
        <v>139</v>
      </c>
      <c r="AJ3294" t="str">
        <f t="shared" si="51"/>
        <v>Aug</v>
      </c>
    </row>
    <row r="3295" spans="1:36" x14ac:dyDescent="0.3">
      <c r="A3295" t="s">
        <v>8040</v>
      </c>
      <c r="B3295" s="33">
        <v>45863</v>
      </c>
      <c r="C3295" t="s">
        <v>93</v>
      </c>
      <c r="D3295" t="s">
        <v>8041</v>
      </c>
      <c r="E3295" t="s">
        <v>176</v>
      </c>
      <c r="F3295" t="s">
        <v>173</v>
      </c>
      <c r="G3295" t="s">
        <v>156</v>
      </c>
      <c r="H3295" t="s">
        <v>161</v>
      </c>
      <c r="I3295">
        <v>1585</v>
      </c>
      <c r="J3295" t="s">
        <v>397</v>
      </c>
      <c r="K3295" t="s">
        <v>3398</v>
      </c>
      <c r="L3295" t="s">
        <v>633</v>
      </c>
      <c r="M3295" t="s">
        <v>4415</v>
      </c>
      <c r="N3295">
        <v>237</v>
      </c>
      <c r="O3295">
        <v>0</v>
      </c>
      <c r="P3295">
        <v>17</v>
      </c>
      <c r="Q3295" t="s">
        <v>73</v>
      </c>
      <c r="R3295" t="s">
        <v>238</v>
      </c>
      <c r="S3295" t="s">
        <v>239</v>
      </c>
      <c r="T3295">
        <v>180</v>
      </c>
      <c r="U3295">
        <v>128</v>
      </c>
      <c r="V3295">
        <v>71.11</v>
      </c>
      <c r="W3295" t="s">
        <v>133</v>
      </c>
      <c r="X3295">
        <v>5640</v>
      </c>
      <c r="Y3295">
        <v>721920</v>
      </c>
      <c r="Z3295">
        <v>25728</v>
      </c>
      <c r="AA3295">
        <v>14208</v>
      </c>
      <c r="AB3295">
        <v>761856</v>
      </c>
      <c r="AC3295">
        <v>652265</v>
      </c>
      <c r="AD3295">
        <v>109591</v>
      </c>
      <c r="AE3295" t="s">
        <v>81</v>
      </c>
      <c r="AF3295" t="s">
        <v>78</v>
      </c>
      <c r="AG3295" t="s">
        <v>240</v>
      </c>
      <c r="AH3295" t="s">
        <v>144</v>
      </c>
      <c r="AI3295" t="s">
        <v>138</v>
      </c>
      <c r="AJ3295" t="str">
        <f t="shared" si="51"/>
        <v>Jul</v>
      </c>
    </row>
    <row r="3296" spans="1:36" x14ac:dyDescent="0.3">
      <c r="A3296" t="s">
        <v>8042</v>
      </c>
      <c r="B3296" s="33">
        <v>45710</v>
      </c>
      <c r="C3296" t="s">
        <v>97</v>
      </c>
      <c r="D3296" t="s">
        <v>8043</v>
      </c>
      <c r="E3296" t="s">
        <v>178</v>
      </c>
      <c r="F3296" t="s">
        <v>181</v>
      </c>
      <c r="G3296" t="s">
        <v>157</v>
      </c>
      <c r="H3296" t="s">
        <v>159</v>
      </c>
      <c r="I3296">
        <v>1322</v>
      </c>
      <c r="J3296" t="s">
        <v>385</v>
      </c>
      <c r="K3296" t="s">
        <v>458</v>
      </c>
      <c r="L3296" t="s">
        <v>2065</v>
      </c>
      <c r="M3296" t="s">
        <v>416</v>
      </c>
      <c r="N3296">
        <v>177</v>
      </c>
      <c r="O3296">
        <v>47</v>
      </c>
      <c r="P3296">
        <v>67</v>
      </c>
      <c r="Q3296" t="s">
        <v>76</v>
      </c>
      <c r="R3296" t="s">
        <v>238</v>
      </c>
      <c r="S3296" t="s">
        <v>239</v>
      </c>
      <c r="T3296">
        <v>186</v>
      </c>
      <c r="U3296">
        <v>138</v>
      </c>
      <c r="V3296">
        <v>74.19</v>
      </c>
      <c r="W3296" t="s">
        <v>133</v>
      </c>
      <c r="X3296">
        <v>9911</v>
      </c>
      <c r="Y3296">
        <v>1367718</v>
      </c>
      <c r="Z3296">
        <v>68586</v>
      </c>
      <c r="AA3296">
        <v>56718</v>
      </c>
      <c r="AB3296">
        <v>1493022</v>
      </c>
      <c r="AC3296">
        <v>1090989</v>
      </c>
      <c r="AD3296">
        <v>402033</v>
      </c>
      <c r="AE3296" t="s">
        <v>75</v>
      </c>
      <c r="AF3296" t="s">
        <v>81</v>
      </c>
      <c r="AG3296" t="s">
        <v>240</v>
      </c>
      <c r="AH3296" t="s">
        <v>146</v>
      </c>
      <c r="AI3296" t="s">
        <v>139</v>
      </c>
      <c r="AJ3296" t="str">
        <f t="shared" si="51"/>
        <v>Feb</v>
      </c>
    </row>
    <row r="3297" spans="1:36" x14ac:dyDescent="0.3">
      <c r="A3297" t="s">
        <v>8044</v>
      </c>
      <c r="B3297" s="33">
        <v>46009</v>
      </c>
      <c r="C3297" t="s">
        <v>95</v>
      </c>
      <c r="D3297" t="s">
        <v>8045</v>
      </c>
      <c r="E3297" t="s">
        <v>177</v>
      </c>
      <c r="F3297" t="s">
        <v>172</v>
      </c>
      <c r="G3297" t="s">
        <v>162</v>
      </c>
      <c r="H3297" t="s">
        <v>155</v>
      </c>
      <c r="I3297">
        <v>1509</v>
      </c>
      <c r="J3297" t="s">
        <v>264</v>
      </c>
      <c r="K3297" t="s">
        <v>1363</v>
      </c>
      <c r="L3297" t="s">
        <v>822</v>
      </c>
      <c r="M3297" t="s">
        <v>1682</v>
      </c>
      <c r="N3297">
        <v>217</v>
      </c>
      <c r="O3297">
        <v>44</v>
      </c>
      <c r="P3297">
        <v>20</v>
      </c>
      <c r="Q3297" t="s">
        <v>73</v>
      </c>
      <c r="R3297" t="s">
        <v>238</v>
      </c>
      <c r="S3297" t="s">
        <v>239</v>
      </c>
      <c r="T3297">
        <v>180</v>
      </c>
      <c r="U3297">
        <v>159</v>
      </c>
      <c r="V3297">
        <v>88.33</v>
      </c>
      <c r="W3297" t="s">
        <v>135</v>
      </c>
      <c r="X3297">
        <v>4563</v>
      </c>
      <c r="Y3297">
        <v>725517</v>
      </c>
      <c r="Z3297">
        <v>27189</v>
      </c>
      <c r="AA3297">
        <v>49926</v>
      </c>
      <c r="AB3297">
        <v>802632</v>
      </c>
      <c r="AC3297">
        <v>691491</v>
      </c>
      <c r="AD3297">
        <v>111141</v>
      </c>
      <c r="AE3297" t="s">
        <v>78</v>
      </c>
      <c r="AF3297" t="s">
        <v>81</v>
      </c>
      <c r="AG3297" t="s">
        <v>240</v>
      </c>
      <c r="AH3297" t="s">
        <v>144</v>
      </c>
      <c r="AI3297" t="s">
        <v>139</v>
      </c>
      <c r="AJ3297" t="str">
        <f t="shared" si="51"/>
        <v>Dec</v>
      </c>
    </row>
    <row r="3298" spans="1:36" x14ac:dyDescent="0.3">
      <c r="A3298" t="s">
        <v>8046</v>
      </c>
      <c r="B3298" s="33">
        <v>45836</v>
      </c>
      <c r="C3298" t="s">
        <v>95</v>
      </c>
      <c r="D3298" t="s">
        <v>8047</v>
      </c>
      <c r="E3298" t="s">
        <v>180</v>
      </c>
      <c r="F3298" t="s">
        <v>174</v>
      </c>
      <c r="G3298" t="s">
        <v>160</v>
      </c>
      <c r="H3298" t="s">
        <v>158</v>
      </c>
      <c r="I3298">
        <v>1159</v>
      </c>
      <c r="J3298" t="s">
        <v>626</v>
      </c>
      <c r="K3298" t="s">
        <v>614</v>
      </c>
      <c r="L3298" t="s">
        <v>2044</v>
      </c>
      <c r="M3298" t="s">
        <v>293</v>
      </c>
      <c r="N3298">
        <v>163</v>
      </c>
      <c r="O3298">
        <v>34</v>
      </c>
      <c r="P3298">
        <v>40</v>
      </c>
      <c r="Q3298" t="s">
        <v>76</v>
      </c>
      <c r="R3298" t="s">
        <v>238</v>
      </c>
      <c r="S3298" t="s">
        <v>239</v>
      </c>
      <c r="T3298">
        <v>180</v>
      </c>
      <c r="U3298">
        <v>158</v>
      </c>
      <c r="V3298">
        <v>87.78</v>
      </c>
      <c r="W3298" t="s">
        <v>135</v>
      </c>
      <c r="X3298">
        <v>3827</v>
      </c>
      <c r="Y3298">
        <v>604666</v>
      </c>
      <c r="Z3298">
        <v>81528</v>
      </c>
      <c r="AA3298">
        <v>18486</v>
      </c>
      <c r="AB3298">
        <v>704680</v>
      </c>
      <c r="AC3298">
        <v>568991</v>
      </c>
      <c r="AD3298">
        <v>135689</v>
      </c>
      <c r="AE3298" t="s">
        <v>81</v>
      </c>
      <c r="AF3298" t="s">
        <v>78</v>
      </c>
      <c r="AG3298" t="s">
        <v>240</v>
      </c>
      <c r="AH3298" t="s">
        <v>144</v>
      </c>
      <c r="AI3298" t="s">
        <v>139</v>
      </c>
      <c r="AJ3298" t="str">
        <f t="shared" si="51"/>
        <v>Jun</v>
      </c>
    </row>
    <row r="3299" spans="1:36" x14ac:dyDescent="0.3">
      <c r="A3299" t="s">
        <v>8048</v>
      </c>
      <c r="B3299" s="33">
        <v>45851</v>
      </c>
      <c r="C3299" t="s">
        <v>98</v>
      </c>
      <c r="D3299" t="s">
        <v>8049</v>
      </c>
      <c r="E3299" t="s">
        <v>179</v>
      </c>
      <c r="F3299" t="s">
        <v>175</v>
      </c>
      <c r="G3299" t="s">
        <v>166</v>
      </c>
      <c r="H3299" t="s">
        <v>163</v>
      </c>
      <c r="I3299">
        <v>926</v>
      </c>
      <c r="J3299" t="s">
        <v>613</v>
      </c>
      <c r="K3299" t="s">
        <v>2815</v>
      </c>
      <c r="L3299" t="s">
        <v>615</v>
      </c>
      <c r="M3299" t="s">
        <v>3207</v>
      </c>
      <c r="N3299">
        <v>124</v>
      </c>
      <c r="O3299">
        <v>0</v>
      </c>
      <c r="P3299">
        <v>12</v>
      </c>
      <c r="Q3299" t="s">
        <v>73</v>
      </c>
      <c r="R3299" t="s">
        <v>238</v>
      </c>
      <c r="S3299" t="s">
        <v>239</v>
      </c>
      <c r="T3299">
        <v>220</v>
      </c>
      <c r="U3299">
        <v>166</v>
      </c>
      <c r="V3299">
        <v>75.45</v>
      </c>
      <c r="W3299" t="s">
        <v>133</v>
      </c>
      <c r="X3299">
        <v>9550</v>
      </c>
      <c r="Y3299">
        <v>1585300</v>
      </c>
      <c r="Z3299">
        <v>79514</v>
      </c>
      <c r="AA3299">
        <v>85988</v>
      </c>
      <c r="AB3299">
        <v>1750802</v>
      </c>
      <c r="AC3299">
        <v>1400622</v>
      </c>
      <c r="AD3299">
        <v>350180</v>
      </c>
      <c r="AE3299" t="s">
        <v>72</v>
      </c>
      <c r="AF3299" t="s">
        <v>75</v>
      </c>
      <c r="AG3299" t="s">
        <v>240</v>
      </c>
      <c r="AH3299" t="s">
        <v>145</v>
      </c>
      <c r="AI3299" t="s">
        <v>139</v>
      </c>
      <c r="AJ3299" t="str">
        <f t="shared" si="51"/>
        <v>Jul</v>
      </c>
    </row>
    <row r="3300" spans="1:36" x14ac:dyDescent="0.3">
      <c r="A3300" t="s">
        <v>8050</v>
      </c>
      <c r="B3300" s="33">
        <v>46013</v>
      </c>
      <c r="C3300" t="s">
        <v>97</v>
      </c>
      <c r="D3300" t="s">
        <v>8051</v>
      </c>
      <c r="E3300" t="s">
        <v>176</v>
      </c>
      <c r="F3300" t="s">
        <v>174</v>
      </c>
      <c r="G3300" t="s">
        <v>156</v>
      </c>
      <c r="H3300" t="s">
        <v>158</v>
      </c>
      <c r="I3300">
        <v>1672</v>
      </c>
      <c r="J3300" t="s">
        <v>572</v>
      </c>
      <c r="K3300" t="s">
        <v>1953</v>
      </c>
      <c r="L3300" t="s">
        <v>250</v>
      </c>
      <c r="M3300" t="s">
        <v>1373</v>
      </c>
      <c r="N3300">
        <v>215</v>
      </c>
      <c r="O3300">
        <v>32</v>
      </c>
      <c r="P3300">
        <v>35</v>
      </c>
      <c r="Q3300" t="s">
        <v>76</v>
      </c>
      <c r="R3300" t="s">
        <v>238</v>
      </c>
      <c r="S3300" t="s">
        <v>239</v>
      </c>
      <c r="T3300">
        <v>150</v>
      </c>
      <c r="U3300">
        <v>107</v>
      </c>
      <c r="V3300">
        <v>71.33</v>
      </c>
      <c r="W3300" t="s">
        <v>133</v>
      </c>
      <c r="X3300">
        <v>4089</v>
      </c>
      <c r="Y3300">
        <v>437523</v>
      </c>
      <c r="Z3300">
        <v>27713</v>
      </c>
      <c r="AA3300">
        <v>81748</v>
      </c>
      <c r="AB3300">
        <v>546984</v>
      </c>
      <c r="AC3300">
        <v>413896</v>
      </c>
      <c r="AD3300">
        <v>133088</v>
      </c>
      <c r="AE3300" t="s">
        <v>81</v>
      </c>
      <c r="AF3300" t="s">
        <v>78</v>
      </c>
      <c r="AG3300" t="s">
        <v>240</v>
      </c>
      <c r="AH3300" t="s">
        <v>144</v>
      </c>
      <c r="AI3300" t="s">
        <v>139</v>
      </c>
      <c r="AJ3300" t="str">
        <f t="shared" si="51"/>
        <v>Dec</v>
      </c>
    </row>
    <row r="3301" spans="1:36" x14ac:dyDescent="0.3">
      <c r="A3301" t="s">
        <v>8052</v>
      </c>
      <c r="B3301" s="33">
        <v>45909</v>
      </c>
      <c r="C3301" t="s">
        <v>95</v>
      </c>
      <c r="D3301" t="s">
        <v>8053</v>
      </c>
      <c r="E3301" t="s">
        <v>175</v>
      </c>
      <c r="F3301" t="s">
        <v>181</v>
      </c>
      <c r="G3301" t="s">
        <v>163</v>
      </c>
      <c r="H3301" t="s">
        <v>159</v>
      </c>
      <c r="I3301">
        <v>2308</v>
      </c>
      <c r="J3301" t="s">
        <v>626</v>
      </c>
      <c r="K3301" t="s">
        <v>1027</v>
      </c>
      <c r="L3301" t="s">
        <v>4410</v>
      </c>
      <c r="M3301" t="s">
        <v>577</v>
      </c>
      <c r="N3301">
        <v>291</v>
      </c>
      <c r="O3301">
        <v>11</v>
      </c>
      <c r="P3301">
        <v>35</v>
      </c>
      <c r="Q3301" t="s">
        <v>76</v>
      </c>
      <c r="R3301" t="s">
        <v>238</v>
      </c>
      <c r="S3301" t="s">
        <v>239</v>
      </c>
      <c r="T3301">
        <v>180</v>
      </c>
      <c r="U3301">
        <v>130</v>
      </c>
      <c r="V3301">
        <v>72.22</v>
      </c>
      <c r="W3301" t="s">
        <v>133</v>
      </c>
      <c r="X3301">
        <v>2925</v>
      </c>
      <c r="Y3301">
        <v>380250</v>
      </c>
      <c r="Z3301">
        <v>47970</v>
      </c>
      <c r="AA3301">
        <v>59800</v>
      </c>
      <c r="AB3301">
        <v>488020</v>
      </c>
      <c r="AC3301">
        <v>336351</v>
      </c>
      <c r="AD3301">
        <v>151669</v>
      </c>
      <c r="AE3301" t="s">
        <v>75</v>
      </c>
      <c r="AF3301" t="s">
        <v>81</v>
      </c>
      <c r="AG3301" t="s">
        <v>240</v>
      </c>
      <c r="AH3301" t="s">
        <v>146</v>
      </c>
      <c r="AI3301" t="s">
        <v>139</v>
      </c>
      <c r="AJ3301" t="str">
        <f t="shared" si="51"/>
        <v>Sep</v>
      </c>
    </row>
    <row r="3302" spans="1:36" x14ac:dyDescent="0.3">
      <c r="A3302" t="s">
        <v>8054</v>
      </c>
      <c r="B3302" s="33">
        <v>45914</v>
      </c>
      <c r="C3302" t="s">
        <v>96</v>
      </c>
      <c r="D3302" t="s">
        <v>8055</v>
      </c>
      <c r="E3302" t="s">
        <v>181</v>
      </c>
      <c r="F3302" t="s">
        <v>176</v>
      </c>
      <c r="G3302" t="s">
        <v>159</v>
      </c>
      <c r="H3302" t="s">
        <v>156</v>
      </c>
      <c r="I3302">
        <v>1444</v>
      </c>
      <c r="J3302" t="s">
        <v>280</v>
      </c>
      <c r="K3302" t="s">
        <v>1860</v>
      </c>
      <c r="L3302" t="s">
        <v>1588</v>
      </c>
      <c r="M3302" t="s">
        <v>4689</v>
      </c>
      <c r="N3302">
        <v>189</v>
      </c>
      <c r="O3302">
        <v>44</v>
      </c>
      <c r="P3302">
        <v>61</v>
      </c>
      <c r="Q3302" t="s">
        <v>76</v>
      </c>
      <c r="R3302" t="s">
        <v>238</v>
      </c>
      <c r="S3302" t="s">
        <v>239</v>
      </c>
      <c r="T3302">
        <v>186</v>
      </c>
      <c r="U3302">
        <v>136</v>
      </c>
      <c r="V3302">
        <v>73.12</v>
      </c>
      <c r="W3302" t="s">
        <v>134</v>
      </c>
      <c r="X3302">
        <v>6485</v>
      </c>
      <c r="Y3302">
        <v>881960</v>
      </c>
      <c r="Z3302">
        <v>34544</v>
      </c>
      <c r="AA3302">
        <v>54128</v>
      </c>
      <c r="AB3302">
        <v>970632</v>
      </c>
      <c r="AC3302">
        <v>649825</v>
      </c>
      <c r="AD3302">
        <v>320807</v>
      </c>
      <c r="AE3302" t="s">
        <v>81</v>
      </c>
      <c r="AF3302" t="s">
        <v>81</v>
      </c>
      <c r="AG3302" t="s">
        <v>240</v>
      </c>
      <c r="AH3302" t="s">
        <v>144</v>
      </c>
      <c r="AI3302" t="s">
        <v>139</v>
      </c>
      <c r="AJ3302" t="str">
        <f t="shared" si="51"/>
        <v>Sep</v>
      </c>
    </row>
    <row r="3303" spans="1:36" x14ac:dyDescent="0.3">
      <c r="A3303" t="s">
        <v>8056</v>
      </c>
      <c r="B3303" s="33">
        <v>45841</v>
      </c>
      <c r="C3303" t="s">
        <v>95</v>
      </c>
      <c r="D3303" t="s">
        <v>8057</v>
      </c>
      <c r="E3303" t="s">
        <v>177</v>
      </c>
      <c r="F3303" t="s">
        <v>172</v>
      </c>
      <c r="G3303" t="s">
        <v>162</v>
      </c>
      <c r="H3303" t="s">
        <v>155</v>
      </c>
      <c r="I3303">
        <v>1173</v>
      </c>
      <c r="J3303" t="s">
        <v>469</v>
      </c>
      <c r="K3303" t="s">
        <v>1061</v>
      </c>
      <c r="L3303" t="s">
        <v>1068</v>
      </c>
      <c r="M3303" t="s">
        <v>784</v>
      </c>
      <c r="N3303">
        <v>163</v>
      </c>
      <c r="O3303">
        <v>13</v>
      </c>
      <c r="P3303">
        <v>10</v>
      </c>
      <c r="Q3303" t="s">
        <v>73</v>
      </c>
      <c r="R3303" t="s">
        <v>238</v>
      </c>
      <c r="S3303" t="s">
        <v>239</v>
      </c>
      <c r="T3303">
        <v>220</v>
      </c>
      <c r="U3303">
        <v>158</v>
      </c>
      <c r="V3303">
        <v>71.819999999999993</v>
      </c>
      <c r="W3303" t="s">
        <v>133</v>
      </c>
      <c r="X3303">
        <v>8046</v>
      </c>
      <c r="Y3303">
        <v>1271268</v>
      </c>
      <c r="Z3303">
        <v>69678</v>
      </c>
      <c r="AA3303">
        <v>50718</v>
      </c>
      <c r="AB3303">
        <v>1391664</v>
      </c>
      <c r="AC3303">
        <v>1208697</v>
      </c>
      <c r="AD3303">
        <v>182967</v>
      </c>
      <c r="AE3303" t="s">
        <v>78</v>
      </c>
      <c r="AF3303" t="s">
        <v>81</v>
      </c>
      <c r="AG3303" t="s">
        <v>240</v>
      </c>
      <c r="AH3303" t="s">
        <v>144</v>
      </c>
      <c r="AI3303" t="s">
        <v>139</v>
      </c>
      <c r="AJ3303" t="str">
        <f t="shared" si="51"/>
        <v>Jul</v>
      </c>
    </row>
    <row r="3304" spans="1:36" x14ac:dyDescent="0.3">
      <c r="A3304" t="s">
        <v>8058</v>
      </c>
      <c r="B3304" s="33">
        <v>45660</v>
      </c>
      <c r="C3304" t="s">
        <v>97</v>
      </c>
      <c r="D3304" t="s">
        <v>8059</v>
      </c>
      <c r="E3304" t="s">
        <v>181</v>
      </c>
      <c r="F3304" t="s">
        <v>173</v>
      </c>
      <c r="G3304" t="s">
        <v>159</v>
      </c>
      <c r="H3304" t="s">
        <v>161</v>
      </c>
      <c r="I3304">
        <v>2254</v>
      </c>
      <c r="J3304" t="s">
        <v>504</v>
      </c>
      <c r="K3304" t="s">
        <v>3664</v>
      </c>
      <c r="N3304">
        <v>278</v>
      </c>
      <c r="O3304">
        <v>0</v>
      </c>
      <c r="P3304">
        <v>0</v>
      </c>
      <c r="Q3304" t="s">
        <v>67</v>
      </c>
      <c r="R3304" t="s">
        <v>245</v>
      </c>
      <c r="S3304" t="s">
        <v>120</v>
      </c>
      <c r="T3304">
        <v>180</v>
      </c>
      <c r="U3304">
        <v>0</v>
      </c>
      <c r="V3304">
        <v>0</v>
      </c>
      <c r="W3304" t="s">
        <v>133</v>
      </c>
      <c r="X3304">
        <v>6991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 t="s">
        <v>81</v>
      </c>
      <c r="AF3304" t="s">
        <v>78</v>
      </c>
      <c r="AG3304" t="s">
        <v>240</v>
      </c>
      <c r="AH3304" t="s">
        <v>147</v>
      </c>
      <c r="AI3304" t="s">
        <v>139</v>
      </c>
      <c r="AJ3304" t="str">
        <f t="shared" si="51"/>
        <v>Jan</v>
      </c>
    </row>
    <row r="3305" spans="1:36" x14ac:dyDescent="0.3">
      <c r="A3305" t="s">
        <v>8060</v>
      </c>
      <c r="B3305" s="33">
        <v>45731</v>
      </c>
      <c r="C3305" t="s">
        <v>93</v>
      </c>
      <c r="D3305" t="s">
        <v>8061</v>
      </c>
      <c r="E3305" t="s">
        <v>173</v>
      </c>
      <c r="F3305" t="s">
        <v>179</v>
      </c>
      <c r="G3305" t="s">
        <v>161</v>
      </c>
      <c r="H3305" t="s">
        <v>166</v>
      </c>
      <c r="I3305">
        <v>856</v>
      </c>
      <c r="J3305" t="s">
        <v>270</v>
      </c>
      <c r="K3305" t="s">
        <v>293</v>
      </c>
      <c r="L3305" t="s">
        <v>8062</v>
      </c>
      <c r="M3305" t="s">
        <v>1553</v>
      </c>
      <c r="N3305">
        <v>143</v>
      </c>
      <c r="O3305">
        <v>8</v>
      </c>
      <c r="P3305">
        <v>3</v>
      </c>
      <c r="Q3305" t="s">
        <v>73</v>
      </c>
      <c r="R3305" t="s">
        <v>238</v>
      </c>
      <c r="S3305" t="s">
        <v>239</v>
      </c>
      <c r="T3305">
        <v>186</v>
      </c>
      <c r="U3305">
        <v>130</v>
      </c>
      <c r="V3305">
        <v>69.89</v>
      </c>
      <c r="W3305" t="s">
        <v>133</v>
      </c>
      <c r="X3305">
        <v>5853</v>
      </c>
      <c r="Y3305">
        <v>760890</v>
      </c>
      <c r="Z3305">
        <v>65910</v>
      </c>
      <c r="AA3305">
        <v>77870</v>
      </c>
      <c r="AB3305">
        <v>904670</v>
      </c>
      <c r="AC3305">
        <v>553284</v>
      </c>
      <c r="AD3305">
        <v>351386</v>
      </c>
      <c r="AE3305" t="s">
        <v>78</v>
      </c>
      <c r="AF3305" t="s">
        <v>72</v>
      </c>
      <c r="AG3305" t="s">
        <v>240</v>
      </c>
      <c r="AH3305" t="s">
        <v>145</v>
      </c>
      <c r="AI3305" t="s">
        <v>140</v>
      </c>
      <c r="AJ3305" t="str">
        <f t="shared" si="51"/>
        <v>Mar</v>
      </c>
    </row>
    <row r="3306" spans="1:36" x14ac:dyDescent="0.3">
      <c r="A3306" t="s">
        <v>8063</v>
      </c>
      <c r="B3306" s="33">
        <v>45871</v>
      </c>
      <c r="C3306" t="s">
        <v>93</v>
      </c>
      <c r="D3306" t="s">
        <v>8064</v>
      </c>
      <c r="E3306" t="s">
        <v>176</v>
      </c>
      <c r="F3306" t="s">
        <v>173</v>
      </c>
      <c r="G3306" t="s">
        <v>156</v>
      </c>
      <c r="H3306" t="s">
        <v>161</v>
      </c>
      <c r="I3306">
        <v>1644</v>
      </c>
      <c r="J3306" t="s">
        <v>636</v>
      </c>
      <c r="K3306" t="s">
        <v>2896</v>
      </c>
      <c r="L3306" t="s">
        <v>2090</v>
      </c>
      <c r="M3306" t="s">
        <v>1039</v>
      </c>
      <c r="N3306">
        <v>217</v>
      </c>
      <c r="O3306">
        <v>25</v>
      </c>
      <c r="P3306">
        <v>26</v>
      </c>
      <c r="Q3306" t="s">
        <v>73</v>
      </c>
      <c r="R3306" t="s">
        <v>238</v>
      </c>
      <c r="S3306" t="s">
        <v>239</v>
      </c>
      <c r="T3306">
        <v>150</v>
      </c>
      <c r="U3306">
        <v>97</v>
      </c>
      <c r="V3306">
        <v>64.67</v>
      </c>
      <c r="W3306" t="s">
        <v>135</v>
      </c>
      <c r="X3306">
        <v>4801</v>
      </c>
      <c r="Y3306">
        <v>465697</v>
      </c>
      <c r="Z3306">
        <v>36181</v>
      </c>
      <c r="AA3306">
        <v>38121</v>
      </c>
      <c r="AB3306">
        <v>539999</v>
      </c>
      <c r="AC3306">
        <v>450513</v>
      </c>
      <c r="AD3306">
        <v>89486</v>
      </c>
      <c r="AE3306" t="s">
        <v>81</v>
      </c>
      <c r="AF3306" t="s">
        <v>78</v>
      </c>
      <c r="AG3306" t="s">
        <v>240</v>
      </c>
      <c r="AH3306" t="s">
        <v>147</v>
      </c>
      <c r="AI3306" t="s">
        <v>140</v>
      </c>
      <c r="AJ3306" t="str">
        <f t="shared" si="51"/>
        <v>Aug</v>
      </c>
    </row>
    <row r="3307" spans="1:36" x14ac:dyDescent="0.3">
      <c r="A3307" t="s">
        <v>8065</v>
      </c>
      <c r="B3307" s="33">
        <v>46012</v>
      </c>
      <c r="C3307" t="s">
        <v>96</v>
      </c>
      <c r="D3307" t="s">
        <v>4283</v>
      </c>
      <c r="E3307" t="s">
        <v>181</v>
      </c>
      <c r="F3307" t="s">
        <v>179</v>
      </c>
      <c r="G3307" t="s">
        <v>159</v>
      </c>
      <c r="H3307" t="s">
        <v>166</v>
      </c>
      <c r="I3307">
        <v>961</v>
      </c>
      <c r="J3307" t="s">
        <v>342</v>
      </c>
      <c r="K3307" t="s">
        <v>2741</v>
      </c>
      <c r="L3307" t="s">
        <v>639</v>
      </c>
      <c r="M3307" t="s">
        <v>2741</v>
      </c>
      <c r="N3307">
        <v>129</v>
      </c>
      <c r="O3307">
        <v>0</v>
      </c>
      <c r="P3307">
        <v>-10</v>
      </c>
      <c r="Q3307" t="s">
        <v>70</v>
      </c>
      <c r="R3307" t="s">
        <v>238</v>
      </c>
      <c r="S3307" t="s">
        <v>239</v>
      </c>
      <c r="T3307">
        <v>150</v>
      </c>
      <c r="U3307">
        <v>132</v>
      </c>
      <c r="V3307">
        <v>88</v>
      </c>
      <c r="W3307" t="s">
        <v>133</v>
      </c>
      <c r="X3307">
        <v>7927</v>
      </c>
      <c r="Y3307">
        <v>1046364</v>
      </c>
      <c r="Z3307">
        <v>55572</v>
      </c>
      <c r="AA3307">
        <v>62304</v>
      </c>
      <c r="AB3307">
        <v>1164240</v>
      </c>
      <c r="AC3307">
        <v>694772</v>
      </c>
      <c r="AD3307">
        <v>469468</v>
      </c>
      <c r="AE3307" t="s">
        <v>81</v>
      </c>
      <c r="AF3307" t="s">
        <v>72</v>
      </c>
      <c r="AG3307" t="s">
        <v>240</v>
      </c>
      <c r="AH3307" t="s">
        <v>144</v>
      </c>
      <c r="AI3307" t="s">
        <v>138</v>
      </c>
      <c r="AJ3307" t="str">
        <f t="shared" si="51"/>
        <v>Dec</v>
      </c>
    </row>
    <row r="3308" spans="1:36" x14ac:dyDescent="0.3">
      <c r="A3308" t="s">
        <v>8066</v>
      </c>
      <c r="B3308" s="33">
        <v>45825</v>
      </c>
      <c r="C3308" t="s">
        <v>93</v>
      </c>
      <c r="D3308" t="s">
        <v>8067</v>
      </c>
      <c r="E3308" t="s">
        <v>181</v>
      </c>
      <c r="F3308" t="s">
        <v>178</v>
      </c>
      <c r="G3308" t="s">
        <v>159</v>
      </c>
      <c r="H3308" t="s">
        <v>157</v>
      </c>
      <c r="I3308">
        <v>1306</v>
      </c>
      <c r="J3308" t="s">
        <v>508</v>
      </c>
      <c r="K3308" t="s">
        <v>636</v>
      </c>
      <c r="L3308" t="s">
        <v>536</v>
      </c>
      <c r="M3308" t="s">
        <v>2779</v>
      </c>
      <c r="N3308">
        <v>210</v>
      </c>
      <c r="O3308">
        <v>16</v>
      </c>
      <c r="P3308">
        <v>8</v>
      </c>
      <c r="Q3308" t="s">
        <v>73</v>
      </c>
      <c r="R3308" t="s">
        <v>238</v>
      </c>
      <c r="S3308" t="s">
        <v>239</v>
      </c>
      <c r="T3308">
        <v>220</v>
      </c>
      <c r="U3308">
        <v>159</v>
      </c>
      <c r="V3308">
        <v>72.27</v>
      </c>
      <c r="W3308" t="s">
        <v>135</v>
      </c>
      <c r="X3308">
        <v>8360</v>
      </c>
      <c r="Y3308">
        <v>1329240</v>
      </c>
      <c r="Z3308">
        <v>37047</v>
      </c>
      <c r="AA3308">
        <v>62964</v>
      </c>
      <c r="AB3308">
        <v>1429251</v>
      </c>
      <c r="AC3308">
        <v>1077649</v>
      </c>
      <c r="AD3308">
        <v>351602</v>
      </c>
      <c r="AE3308" t="s">
        <v>81</v>
      </c>
      <c r="AF3308" t="s">
        <v>75</v>
      </c>
      <c r="AG3308" t="s">
        <v>240</v>
      </c>
      <c r="AH3308" t="s">
        <v>146</v>
      </c>
      <c r="AI3308" t="s">
        <v>140</v>
      </c>
      <c r="AJ3308" t="str">
        <f t="shared" si="51"/>
        <v>Jun</v>
      </c>
    </row>
    <row r="3309" spans="1:36" x14ac:dyDescent="0.3">
      <c r="A3309" t="s">
        <v>8068</v>
      </c>
      <c r="B3309" s="33">
        <v>45779</v>
      </c>
      <c r="C3309" t="s">
        <v>96</v>
      </c>
      <c r="D3309" t="s">
        <v>8069</v>
      </c>
      <c r="E3309" t="s">
        <v>176</v>
      </c>
      <c r="F3309" t="s">
        <v>173</v>
      </c>
      <c r="G3309" t="s">
        <v>156</v>
      </c>
      <c r="H3309" t="s">
        <v>161</v>
      </c>
      <c r="I3309">
        <v>922</v>
      </c>
      <c r="J3309" t="s">
        <v>310</v>
      </c>
      <c r="K3309" t="s">
        <v>1614</v>
      </c>
      <c r="L3309" t="s">
        <v>348</v>
      </c>
      <c r="M3309" t="s">
        <v>1363</v>
      </c>
      <c r="N3309">
        <v>156</v>
      </c>
      <c r="O3309">
        <v>65</v>
      </c>
      <c r="P3309">
        <v>61</v>
      </c>
      <c r="Q3309" t="s">
        <v>76</v>
      </c>
      <c r="R3309" t="s">
        <v>238</v>
      </c>
      <c r="S3309" t="s">
        <v>239</v>
      </c>
      <c r="T3309">
        <v>220</v>
      </c>
      <c r="U3309">
        <v>178</v>
      </c>
      <c r="V3309">
        <v>80.91</v>
      </c>
      <c r="W3309" t="s">
        <v>135</v>
      </c>
      <c r="X3309">
        <v>6220</v>
      </c>
      <c r="Y3309">
        <v>1107160</v>
      </c>
      <c r="Z3309">
        <v>32752</v>
      </c>
      <c r="AA3309">
        <v>63724</v>
      </c>
      <c r="AB3309">
        <v>1203636</v>
      </c>
      <c r="AC3309">
        <v>794344</v>
      </c>
      <c r="AD3309">
        <v>409292</v>
      </c>
      <c r="AE3309" t="s">
        <v>81</v>
      </c>
      <c r="AF3309" t="s">
        <v>78</v>
      </c>
      <c r="AG3309" t="s">
        <v>240</v>
      </c>
      <c r="AH3309" t="s">
        <v>144</v>
      </c>
      <c r="AI3309" t="s">
        <v>138</v>
      </c>
      <c r="AJ3309" t="str">
        <f t="shared" si="51"/>
        <v>May</v>
      </c>
    </row>
    <row r="3310" spans="1:36" x14ac:dyDescent="0.3">
      <c r="A3310" t="s">
        <v>8070</v>
      </c>
      <c r="B3310" s="33">
        <v>45953</v>
      </c>
      <c r="C3310" t="s">
        <v>95</v>
      </c>
      <c r="D3310" t="s">
        <v>8071</v>
      </c>
      <c r="E3310" t="s">
        <v>172</v>
      </c>
      <c r="F3310" t="s">
        <v>180</v>
      </c>
      <c r="G3310" t="s">
        <v>155</v>
      </c>
      <c r="H3310" t="s">
        <v>160</v>
      </c>
      <c r="I3310">
        <v>1123</v>
      </c>
      <c r="J3310" t="s">
        <v>636</v>
      </c>
      <c r="K3310" t="s">
        <v>2493</v>
      </c>
      <c r="L3310" t="s">
        <v>463</v>
      </c>
      <c r="M3310" t="s">
        <v>2493</v>
      </c>
      <c r="N3310">
        <v>155</v>
      </c>
      <c r="O3310">
        <v>0</v>
      </c>
      <c r="P3310">
        <v>-10</v>
      </c>
      <c r="Q3310" t="s">
        <v>70</v>
      </c>
      <c r="R3310" t="s">
        <v>238</v>
      </c>
      <c r="S3310" t="s">
        <v>239</v>
      </c>
      <c r="T3310">
        <v>180</v>
      </c>
      <c r="U3310">
        <v>144</v>
      </c>
      <c r="V3310">
        <v>80</v>
      </c>
      <c r="W3310" t="s">
        <v>133</v>
      </c>
      <c r="X3310">
        <v>5983</v>
      </c>
      <c r="Y3310">
        <v>861552</v>
      </c>
      <c r="Z3310">
        <v>51984</v>
      </c>
      <c r="AA3310">
        <v>51552</v>
      </c>
      <c r="AB3310">
        <v>965088</v>
      </c>
      <c r="AC3310">
        <v>750541</v>
      </c>
      <c r="AD3310">
        <v>214547</v>
      </c>
      <c r="AE3310" t="s">
        <v>81</v>
      </c>
      <c r="AF3310" t="s">
        <v>81</v>
      </c>
      <c r="AG3310" t="s">
        <v>240</v>
      </c>
      <c r="AH3310" t="s">
        <v>144</v>
      </c>
      <c r="AI3310" t="s">
        <v>139</v>
      </c>
      <c r="AJ3310" t="str">
        <f t="shared" si="51"/>
        <v>Oct</v>
      </c>
    </row>
    <row r="3311" spans="1:36" x14ac:dyDescent="0.3">
      <c r="A3311" t="s">
        <v>8072</v>
      </c>
      <c r="B3311" s="33">
        <v>45955</v>
      </c>
      <c r="C3311" t="s">
        <v>95</v>
      </c>
      <c r="D3311" t="s">
        <v>8073</v>
      </c>
      <c r="E3311" t="s">
        <v>173</v>
      </c>
      <c r="F3311" t="s">
        <v>177</v>
      </c>
      <c r="G3311" t="s">
        <v>161</v>
      </c>
      <c r="H3311" t="s">
        <v>162</v>
      </c>
      <c r="I3311">
        <v>2228</v>
      </c>
      <c r="J3311" t="s">
        <v>520</v>
      </c>
      <c r="K3311" t="s">
        <v>1208</v>
      </c>
      <c r="L3311" t="s">
        <v>1617</v>
      </c>
      <c r="M3311" t="s">
        <v>1728</v>
      </c>
      <c r="N3311">
        <v>339</v>
      </c>
      <c r="O3311">
        <v>25</v>
      </c>
      <c r="P3311">
        <v>22</v>
      </c>
      <c r="Q3311" t="s">
        <v>73</v>
      </c>
      <c r="R3311" t="s">
        <v>238</v>
      </c>
      <c r="S3311" t="s">
        <v>239</v>
      </c>
      <c r="T3311">
        <v>180</v>
      </c>
      <c r="U3311">
        <v>176</v>
      </c>
      <c r="V3311">
        <v>97.78</v>
      </c>
      <c r="W3311" t="s">
        <v>135</v>
      </c>
      <c r="X3311">
        <v>6531</v>
      </c>
      <c r="Y3311">
        <v>1149456</v>
      </c>
      <c r="Z3311">
        <v>90640</v>
      </c>
      <c r="AA3311">
        <v>107008</v>
      </c>
      <c r="AB3311">
        <v>1347104</v>
      </c>
      <c r="AC3311">
        <v>783224</v>
      </c>
      <c r="AD3311">
        <v>563880</v>
      </c>
      <c r="AE3311" t="s">
        <v>78</v>
      </c>
      <c r="AF3311" t="s">
        <v>78</v>
      </c>
      <c r="AG3311" t="s">
        <v>240</v>
      </c>
      <c r="AH3311" t="s">
        <v>144</v>
      </c>
      <c r="AI3311" t="s">
        <v>139</v>
      </c>
      <c r="AJ3311" t="str">
        <f t="shared" si="51"/>
        <v>Oct</v>
      </c>
    </row>
    <row r="3312" spans="1:36" x14ac:dyDescent="0.3">
      <c r="A3312" t="s">
        <v>8074</v>
      </c>
      <c r="B3312" s="33">
        <v>45769</v>
      </c>
      <c r="C3312" t="s">
        <v>99</v>
      </c>
      <c r="D3312" t="s">
        <v>8075</v>
      </c>
      <c r="E3312" t="s">
        <v>172</v>
      </c>
      <c r="F3312" t="s">
        <v>177</v>
      </c>
      <c r="G3312" t="s">
        <v>155</v>
      </c>
      <c r="H3312" t="s">
        <v>162</v>
      </c>
      <c r="I3312">
        <v>1088</v>
      </c>
      <c r="J3312" t="s">
        <v>508</v>
      </c>
      <c r="K3312" t="s">
        <v>4589</v>
      </c>
      <c r="L3312" t="s">
        <v>1500</v>
      </c>
      <c r="M3312" t="s">
        <v>845</v>
      </c>
      <c r="N3312">
        <v>166</v>
      </c>
      <c r="O3312">
        <v>39</v>
      </c>
      <c r="P3312">
        <v>37</v>
      </c>
      <c r="Q3312" t="s">
        <v>76</v>
      </c>
      <c r="R3312" t="s">
        <v>238</v>
      </c>
      <c r="S3312" t="s">
        <v>239</v>
      </c>
      <c r="T3312">
        <v>220</v>
      </c>
      <c r="U3312">
        <v>189</v>
      </c>
      <c r="V3312">
        <v>85.91</v>
      </c>
      <c r="W3312" t="s">
        <v>133</v>
      </c>
      <c r="X3312">
        <v>6666</v>
      </c>
      <c r="Y3312">
        <v>1259874</v>
      </c>
      <c r="Z3312">
        <v>50085</v>
      </c>
      <c r="AA3312">
        <v>80892</v>
      </c>
      <c r="AB3312">
        <v>1390851</v>
      </c>
      <c r="AC3312">
        <v>1129087</v>
      </c>
      <c r="AD3312">
        <v>261764</v>
      </c>
      <c r="AE3312" t="s">
        <v>81</v>
      </c>
      <c r="AF3312" t="s">
        <v>78</v>
      </c>
      <c r="AG3312" t="s">
        <v>240</v>
      </c>
      <c r="AH3312" t="s">
        <v>144</v>
      </c>
      <c r="AI3312" t="s">
        <v>138</v>
      </c>
      <c r="AJ3312" t="str">
        <f t="shared" si="51"/>
        <v>Apr</v>
      </c>
    </row>
    <row r="3313" spans="1:36" x14ac:dyDescent="0.3">
      <c r="A3313" t="s">
        <v>8076</v>
      </c>
      <c r="B3313" s="33">
        <v>45794</v>
      </c>
      <c r="C3313" t="s">
        <v>93</v>
      </c>
      <c r="D3313" t="s">
        <v>8077</v>
      </c>
      <c r="E3313" t="s">
        <v>181</v>
      </c>
      <c r="F3313" t="s">
        <v>180</v>
      </c>
      <c r="G3313" t="s">
        <v>159</v>
      </c>
      <c r="H3313" t="s">
        <v>160</v>
      </c>
      <c r="I3313">
        <v>2093</v>
      </c>
      <c r="J3313" t="s">
        <v>420</v>
      </c>
      <c r="K3313" t="s">
        <v>1478</v>
      </c>
      <c r="L3313" t="s">
        <v>2444</v>
      </c>
      <c r="M3313" t="s">
        <v>1652</v>
      </c>
      <c r="N3313">
        <v>297</v>
      </c>
      <c r="O3313">
        <v>10</v>
      </c>
      <c r="P3313">
        <v>20</v>
      </c>
      <c r="Q3313" t="s">
        <v>73</v>
      </c>
      <c r="R3313" t="s">
        <v>238</v>
      </c>
      <c r="S3313" t="s">
        <v>239</v>
      </c>
      <c r="T3313">
        <v>189</v>
      </c>
      <c r="U3313">
        <v>135</v>
      </c>
      <c r="V3313">
        <v>71.430000000000007</v>
      </c>
      <c r="W3313" t="s">
        <v>133</v>
      </c>
      <c r="X3313">
        <v>9475</v>
      </c>
      <c r="Y3313">
        <v>1279125</v>
      </c>
      <c r="Z3313">
        <v>27135</v>
      </c>
      <c r="AA3313">
        <v>56700</v>
      </c>
      <c r="AB3313">
        <v>1362960</v>
      </c>
      <c r="AC3313">
        <v>1006350</v>
      </c>
      <c r="AD3313">
        <v>356610</v>
      </c>
      <c r="AE3313" t="s">
        <v>81</v>
      </c>
      <c r="AF3313" t="s">
        <v>81</v>
      </c>
      <c r="AG3313" t="s">
        <v>240</v>
      </c>
      <c r="AH3313" t="s">
        <v>146</v>
      </c>
      <c r="AI3313" t="s">
        <v>139</v>
      </c>
      <c r="AJ3313" t="str">
        <f t="shared" si="51"/>
        <v>May</v>
      </c>
    </row>
    <row r="3314" spans="1:36" x14ac:dyDescent="0.3">
      <c r="A3314" t="s">
        <v>8078</v>
      </c>
      <c r="B3314" s="33">
        <v>46020</v>
      </c>
      <c r="C3314" t="s">
        <v>95</v>
      </c>
      <c r="D3314" t="s">
        <v>8079</v>
      </c>
      <c r="E3314" t="s">
        <v>173</v>
      </c>
      <c r="F3314" t="s">
        <v>180</v>
      </c>
      <c r="G3314" t="s">
        <v>161</v>
      </c>
      <c r="H3314" t="s">
        <v>160</v>
      </c>
      <c r="I3314">
        <v>1464</v>
      </c>
      <c r="J3314" t="s">
        <v>336</v>
      </c>
      <c r="K3314" t="s">
        <v>488</v>
      </c>
      <c r="L3314" t="s">
        <v>1699</v>
      </c>
      <c r="M3314" t="s">
        <v>1378</v>
      </c>
      <c r="N3314">
        <v>204</v>
      </c>
      <c r="O3314">
        <v>42</v>
      </c>
      <c r="P3314">
        <v>40</v>
      </c>
      <c r="Q3314" t="s">
        <v>76</v>
      </c>
      <c r="R3314" t="s">
        <v>238</v>
      </c>
      <c r="S3314" t="s">
        <v>239</v>
      </c>
      <c r="T3314">
        <v>220</v>
      </c>
      <c r="U3314">
        <v>150</v>
      </c>
      <c r="V3314">
        <v>68.180000000000007</v>
      </c>
      <c r="W3314" t="s">
        <v>133</v>
      </c>
      <c r="X3314">
        <v>4229</v>
      </c>
      <c r="Y3314">
        <v>634350</v>
      </c>
      <c r="Z3314">
        <v>32700</v>
      </c>
      <c r="AA3314">
        <v>49500</v>
      </c>
      <c r="AB3314">
        <v>716550</v>
      </c>
      <c r="AC3314">
        <v>428956</v>
      </c>
      <c r="AD3314">
        <v>287594</v>
      </c>
      <c r="AE3314" t="s">
        <v>78</v>
      </c>
      <c r="AF3314" t="s">
        <v>81</v>
      </c>
      <c r="AG3314" t="s">
        <v>240</v>
      </c>
      <c r="AH3314" t="s">
        <v>144</v>
      </c>
      <c r="AI3314" t="s">
        <v>138</v>
      </c>
      <c r="AJ3314" t="str">
        <f t="shared" si="51"/>
        <v>Dec</v>
      </c>
    </row>
    <row r="3315" spans="1:36" x14ac:dyDescent="0.3">
      <c r="A3315" t="s">
        <v>8080</v>
      </c>
      <c r="B3315" s="33">
        <v>45925</v>
      </c>
      <c r="C3315" t="s">
        <v>93</v>
      </c>
      <c r="D3315" t="s">
        <v>8081</v>
      </c>
      <c r="E3315" t="s">
        <v>176</v>
      </c>
      <c r="F3315" t="s">
        <v>181</v>
      </c>
      <c r="G3315" t="s">
        <v>156</v>
      </c>
      <c r="H3315" t="s">
        <v>159</v>
      </c>
      <c r="I3315">
        <v>2105</v>
      </c>
      <c r="J3315" t="s">
        <v>463</v>
      </c>
      <c r="K3315" t="s">
        <v>316</v>
      </c>
      <c r="L3315" t="s">
        <v>3268</v>
      </c>
      <c r="M3315" t="s">
        <v>1140</v>
      </c>
      <c r="N3315">
        <v>260</v>
      </c>
      <c r="O3315">
        <v>11</v>
      </c>
      <c r="P3315">
        <v>17</v>
      </c>
      <c r="Q3315" t="s">
        <v>73</v>
      </c>
      <c r="R3315" t="s">
        <v>238</v>
      </c>
      <c r="S3315" t="s">
        <v>239</v>
      </c>
      <c r="T3315">
        <v>180</v>
      </c>
      <c r="U3315">
        <v>161</v>
      </c>
      <c r="V3315">
        <v>89.44</v>
      </c>
      <c r="W3315" t="s">
        <v>133</v>
      </c>
      <c r="X3315">
        <v>6108</v>
      </c>
      <c r="Y3315">
        <v>983388</v>
      </c>
      <c r="Z3315">
        <v>63273</v>
      </c>
      <c r="AA3315">
        <v>99820</v>
      </c>
      <c r="AB3315">
        <v>1146481</v>
      </c>
      <c r="AC3315">
        <v>777883</v>
      </c>
      <c r="AD3315">
        <v>368598</v>
      </c>
      <c r="AE3315" t="s">
        <v>81</v>
      </c>
      <c r="AF3315" t="s">
        <v>81</v>
      </c>
      <c r="AG3315" t="s">
        <v>240</v>
      </c>
      <c r="AH3315" t="s">
        <v>144</v>
      </c>
      <c r="AI3315" t="s">
        <v>138</v>
      </c>
      <c r="AJ3315" t="str">
        <f t="shared" si="51"/>
        <v>Sep</v>
      </c>
    </row>
    <row r="3316" spans="1:36" x14ac:dyDescent="0.3">
      <c r="A3316" t="s">
        <v>8082</v>
      </c>
      <c r="B3316" s="33">
        <v>45693</v>
      </c>
      <c r="C3316" t="s">
        <v>96</v>
      </c>
      <c r="D3316" t="s">
        <v>8083</v>
      </c>
      <c r="E3316" t="s">
        <v>181</v>
      </c>
      <c r="F3316" t="s">
        <v>177</v>
      </c>
      <c r="G3316" t="s">
        <v>159</v>
      </c>
      <c r="H3316" t="s">
        <v>162</v>
      </c>
      <c r="I3316">
        <v>1514</v>
      </c>
      <c r="J3316" t="s">
        <v>731</v>
      </c>
      <c r="K3316" t="s">
        <v>2014</v>
      </c>
      <c r="L3316" t="s">
        <v>626</v>
      </c>
      <c r="M3316" t="s">
        <v>5361</v>
      </c>
      <c r="N3316">
        <v>222</v>
      </c>
      <c r="O3316">
        <v>0</v>
      </c>
      <c r="P3316">
        <v>8</v>
      </c>
      <c r="Q3316" t="s">
        <v>73</v>
      </c>
      <c r="R3316" t="s">
        <v>238</v>
      </c>
      <c r="S3316" t="s">
        <v>239</v>
      </c>
      <c r="T3316">
        <v>189</v>
      </c>
      <c r="U3316">
        <v>147</v>
      </c>
      <c r="V3316">
        <v>77.78</v>
      </c>
      <c r="W3316" t="s">
        <v>133</v>
      </c>
      <c r="X3316">
        <v>4595</v>
      </c>
      <c r="Y3316">
        <v>675465</v>
      </c>
      <c r="Z3316">
        <v>25137</v>
      </c>
      <c r="AA3316">
        <v>46452</v>
      </c>
      <c r="AB3316">
        <v>747054</v>
      </c>
      <c r="AC3316">
        <v>504274</v>
      </c>
      <c r="AD3316">
        <v>242780</v>
      </c>
      <c r="AE3316" t="s">
        <v>81</v>
      </c>
      <c r="AF3316" t="s">
        <v>78</v>
      </c>
      <c r="AG3316" t="s">
        <v>240</v>
      </c>
      <c r="AH3316" t="s">
        <v>144</v>
      </c>
      <c r="AI3316" t="s">
        <v>139</v>
      </c>
      <c r="AJ3316" t="str">
        <f t="shared" si="51"/>
        <v>Feb</v>
      </c>
    </row>
    <row r="3317" spans="1:36" x14ac:dyDescent="0.3">
      <c r="A3317" t="s">
        <v>8084</v>
      </c>
      <c r="B3317" s="33">
        <v>46018</v>
      </c>
      <c r="C3317" t="s">
        <v>93</v>
      </c>
      <c r="D3317" t="s">
        <v>8085</v>
      </c>
      <c r="E3317" t="s">
        <v>177</v>
      </c>
      <c r="F3317" t="s">
        <v>181</v>
      </c>
      <c r="G3317" t="s">
        <v>162</v>
      </c>
      <c r="H3317" t="s">
        <v>159</v>
      </c>
      <c r="I3317">
        <v>1359</v>
      </c>
      <c r="J3317" t="s">
        <v>633</v>
      </c>
      <c r="K3317" t="s">
        <v>255</v>
      </c>
      <c r="L3317" t="s">
        <v>633</v>
      </c>
      <c r="M3317" t="s">
        <v>2779</v>
      </c>
      <c r="N3317">
        <v>212</v>
      </c>
      <c r="O3317">
        <v>0</v>
      </c>
      <c r="P3317">
        <v>6</v>
      </c>
      <c r="Q3317" t="s">
        <v>73</v>
      </c>
      <c r="R3317" t="s">
        <v>238</v>
      </c>
      <c r="S3317" t="s">
        <v>239</v>
      </c>
      <c r="T3317">
        <v>180</v>
      </c>
      <c r="U3317">
        <v>106</v>
      </c>
      <c r="V3317">
        <v>58.89</v>
      </c>
      <c r="W3317" t="s">
        <v>133</v>
      </c>
      <c r="X3317">
        <v>6166</v>
      </c>
      <c r="Y3317">
        <v>653596</v>
      </c>
      <c r="Z3317">
        <v>17914</v>
      </c>
      <c r="AA3317">
        <v>47912</v>
      </c>
      <c r="AB3317">
        <v>719422</v>
      </c>
      <c r="AC3317">
        <v>448384</v>
      </c>
      <c r="AD3317">
        <v>271038</v>
      </c>
      <c r="AE3317" t="s">
        <v>78</v>
      </c>
      <c r="AF3317" t="s">
        <v>81</v>
      </c>
      <c r="AG3317" t="s">
        <v>240</v>
      </c>
      <c r="AH3317" t="s">
        <v>145</v>
      </c>
      <c r="AI3317" t="s">
        <v>138</v>
      </c>
      <c r="AJ3317" t="str">
        <f t="shared" si="51"/>
        <v>Dec</v>
      </c>
    </row>
    <row r="3318" spans="1:36" x14ac:dyDescent="0.3">
      <c r="A3318" t="s">
        <v>8086</v>
      </c>
      <c r="B3318" s="33">
        <v>45683</v>
      </c>
      <c r="C3318" t="s">
        <v>93</v>
      </c>
      <c r="D3318" t="s">
        <v>8087</v>
      </c>
      <c r="E3318" t="s">
        <v>180</v>
      </c>
      <c r="F3318" t="s">
        <v>173</v>
      </c>
      <c r="G3318" t="s">
        <v>160</v>
      </c>
      <c r="H3318" t="s">
        <v>161</v>
      </c>
      <c r="I3318">
        <v>461</v>
      </c>
      <c r="J3318" t="s">
        <v>304</v>
      </c>
      <c r="K3318" t="s">
        <v>683</v>
      </c>
      <c r="L3318" t="s">
        <v>3957</v>
      </c>
      <c r="M3318" t="s">
        <v>2313</v>
      </c>
      <c r="N3318">
        <v>85</v>
      </c>
      <c r="O3318">
        <v>3</v>
      </c>
      <c r="P3318">
        <v>17</v>
      </c>
      <c r="Q3318" t="s">
        <v>73</v>
      </c>
      <c r="R3318" t="s">
        <v>238</v>
      </c>
      <c r="S3318" t="s">
        <v>239</v>
      </c>
      <c r="T3318">
        <v>180</v>
      </c>
      <c r="U3318">
        <v>176</v>
      </c>
      <c r="V3318">
        <v>97.78</v>
      </c>
      <c r="W3318" t="s">
        <v>134</v>
      </c>
      <c r="X3318">
        <v>5128</v>
      </c>
      <c r="Y3318">
        <v>902528</v>
      </c>
      <c r="Z3318">
        <v>54384</v>
      </c>
      <c r="AA3318">
        <v>133760</v>
      </c>
      <c r="AB3318">
        <v>1090672</v>
      </c>
      <c r="AC3318">
        <v>702577</v>
      </c>
      <c r="AD3318">
        <v>388095</v>
      </c>
      <c r="AE3318" t="s">
        <v>81</v>
      </c>
      <c r="AF3318" t="s">
        <v>78</v>
      </c>
      <c r="AG3318" t="s">
        <v>240</v>
      </c>
      <c r="AH3318" t="s">
        <v>146</v>
      </c>
      <c r="AI3318" t="s">
        <v>139</v>
      </c>
      <c r="AJ3318" t="str">
        <f t="shared" si="51"/>
        <v>Jan</v>
      </c>
    </row>
    <row r="3319" spans="1:36" x14ac:dyDescent="0.3">
      <c r="A3319" t="s">
        <v>8088</v>
      </c>
      <c r="B3319" s="33">
        <v>45677</v>
      </c>
      <c r="C3319" t="s">
        <v>95</v>
      </c>
      <c r="D3319" t="s">
        <v>8089</v>
      </c>
      <c r="E3319" t="s">
        <v>176</v>
      </c>
      <c r="F3319" t="s">
        <v>181</v>
      </c>
      <c r="G3319" t="s">
        <v>156</v>
      </c>
      <c r="H3319" t="s">
        <v>159</v>
      </c>
      <c r="I3319">
        <v>2380</v>
      </c>
      <c r="J3319" t="s">
        <v>492</v>
      </c>
      <c r="K3319" t="s">
        <v>1575</v>
      </c>
      <c r="L3319" t="s">
        <v>492</v>
      </c>
      <c r="M3319" t="s">
        <v>833</v>
      </c>
      <c r="N3319">
        <v>317</v>
      </c>
      <c r="O3319">
        <v>30</v>
      </c>
      <c r="P3319">
        <v>53</v>
      </c>
      <c r="Q3319" t="s">
        <v>76</v>
      </c>
      <c r="R3319" t="s">
        <v>238</v>
      </c>
      <c r="S3319" t="s">
        <v>239</v>
      </c>
      <c r="T3319">
        <v>220</v>
      </c>
      <c r="U3319">
        <v>198</v>
      </c>
      <c r="V3319">
        <v>90</v>
      </c>
      <c r="W3319" t="s">
        <v>135</v>
      </c>
      <c r="X3319">
        <v>10034</v>
      </c>
      <c r="Y3319">
        <v>1986732</v>
      </c>
      <c r="Z3319">
        <v>67320</v>
      </c>
      <c r="AA3319">
        <v>21780</v>
      </c>
      <c r="AB3319">
        <v>2075832</v>
      </c>
      <c r="AC3319">
        <v>1614010</v>
      </c>
      <c r="AD3319">
        <v>461822</v>
      </c>
      <c r="AE3319" t="s">
        <v>81</v>
      </c>
      <c r="AF3319" t="s">
        <v>81</v>
      </c>
      <c r="AG3319" t="s">
        <v>240</v>
      </c>
      <c r="AH3319" t="s">
        <v>145</v>
      </c>
      <c r="AI3319" t="s">
        <v>139</v>
      </c>
      <c r="AJ3319" t="str">
        <f t="shared" si="51"/>
        <v>Jan</v>
      </c>
    </row>
    <row r="3320" spans="1:36" x14ac:dyDescent="0.3">
      <c r="A3320" t="s">
        <v>8090</v>
      </c>
      <c r="B3320" s="33">
        <v>45870</v>
      </c>
      <c r="C3320" t="s">
        <v>99</v>
      </c>
      <c r="D3320" t="s">
        <v>8091</v>
      </c>
      <c r="E3320" t="s">
        <v>174</v>
      </c>
      <c r="F3320" t="s">
        <v>176</v>
      </c>
      <c r="G3320" t="s">
        <v>158</v>
      </c>
      <c r="H3320" t="s">
        <v>156</v>
      </c>
      <c r="I3320">
        <v>2338</v>
      </c>
      <c r="J3320" t="s">
        <v>248</v>
      </c>
      <c r="K3320" t="s">
        <v>4131</v>
      </c>
      <c r="L3320" t="s">
        <v>585</v>
      </c>
      <c r="M3320" t="s">
        <v>3683</v>
      </c>
      <c r="N3320">
        <v>278</v>
      </c>
      <c r="O3320">
        <v>54</v>
      </c>
      <c r="P3320">
        <v>59</v>
      </c>
      <c r="Q3320" t="s">
        <v>76</v>
      </c>
      <c r="R3320" t="s">
        <v>238</v>
      </c>
      <c r="S3320" t="s">
        <v>239</v>
      </c>
      <c r="T3320">
        <v>180</v>
      </c>
      <c r="U3320">
        <v>98</v>
      </c>
      <c r="V3320">
        <v>54.44</v>
      </c>
      <c r="W3320" t="s">
        <v>135</v>
      </c>
      <c r="X3320">
        <v>3478</v>
      </c>
      <c r="Y3320">
        <v>340844</v>
      </c>
      <c r="Z3320">
        <v>23422</v>
      </c>
      <c r="AA3320">
        <v>31654</v>
      </c>
      <c r="AB3320">
        <v>395920</v>
      </c>
      <c r="AC3320">
        <v>301283</v>
      </c>
      <c r="AD3320">
        <v>94637</v>
      </c>
      <c r="AE3320" t="s">
        <v>78</v>
      </c>
      <c r="AF3320" t="s">
        <v>81</v>
      </c>
      <c r="AG3320" t="s">
        <v>240</v>
      </c>
      <c r="AH3320" t="s">
        <v>144</v>
      </c>
      <c r="AI3320" t="s">
        <v>139</v>
      </c>
      <c r="AJ3320" t="str">
        <f t="shared" si="51"/>
        <v>Aug</v>
      </c>
    </row>
    <row r="3321" spans="1:36" x14ac:dyDescent="0.3">
      <c r="A3321" t="s">
        <v>8092</v>
      </c>
      <c r="B3321" s="33">
        <v>45743</v>
      </c>
      <c r="C3321" t="s">
        <v>96</v>
      </c>
      <c r="D3321" t="s">
        <v>8093</v>
      </c>
      <c r="E3321" t="s">
        <v>180</v>
      </c>
      <c r="F3321" t="s">
        <v>174</v>
      </c>
      <c r="G3321" t="s">
        <v>160</v>
      </c>
      <c r="H3321" t="s">
        <v>158</v>
      </c>
      <c r="I3321">
        <v>702</v>
      </c>
      <c r="J3321" t="s">
        <v>621</v>
      </c>
      <c r="K3321" t="s">
        <v>4384</v>
      </c>
      <c r="L3321" t="s">
        <v>928</v>
      </c>
      <c r="M3321" t="s">
        <v>237</v>
      </c>
      <c r="N3321">
        <v>115</v>
      </c>
      <c r="O3321">
        <v>26</v>
      </c>
      <c r="P3321">
        <v>22</v>
      </c>
      <c r="Q3321" t="s">
        <v>73</v>
      </c>
      <c r="R3321" t="s">
        <v>238</v>
      </c>
      <c r="S3321" t="s">
        <v>239</v>
      </c>
      <c r="T3321">
        <v>150</v>
      </c>
      <c r="U3321">
        <v>118</v>
      </c>
      <c r="V3321">
        <v>78.67</v>
      </c>
      <c r="W3321" t="s">
        <v>135</v>
      </c>
      <c r="X3321">
        <v>3278</v>
      </c>
      <c r="Y3321">
        <v>386804</v>
      </c>
      <c r="Z3321">
        <v>33866</v>
      </c>
      <c r="AA3321">
        <v>38232</v>
      </c>
      <c r="AB3321">
        <v>458902</v>
      </c>
      <c r="AC3321">
        <v>349958</v>
      </c>
      <c r="AD3321">
        <v>108944</v>
      </c>
      <c r="AE3321" t="s">
        <v>81</v>
      </c>
      <c r="AF3321" t="s">
        <v>78</v>
      </c>
      <c r="AG3321" t="s">
        <v>240</v>
      </c>
      <c r="AH3321" t="s">
        <v>147</v>
      </c>
      <c r="AI3321" t="s">
        <v>139</v>
      </c>
      <c r="AJ3321" t="str">
        <f t="shared" si="51"/>
        <v>Mar</v>
      </c>
    </row>
    <row r="3322" spans="1:36" x14ac:dyDescent="0.3">
      <c r="A3322" t="s">
        <v>8094</v>
      </c>
      <c r="B3322" s="33">
        <v>45667</v>
      </c>
      <c r="C3322" t="s">
        <v>93</v>
      </c>
      <c r="D3322" t="s">
        <v>8095</v>
      </c>
      <c r="E3322" t="s">
        <v>174</v>
      </c>
      <c r="F3322" t="s">
        <v>181</v>
      </c>
      <c r="G3322" t="s">
        <v>158</v>
      </c>
      <c r="H3322" t="s">
        <v>159</v>
      </c>
      <c r="I3322">
        <v>2169</v>
      </c>
      <c r="J3322" t="s">
        <v>605</v>
      </c>
      <c r="K3322" t="s">
        <v>425</v>
      </c>
      <c r="L3322" t="s">
        <v>1553</v>
      </c>
      <c r="M3322" t="s">
        <v>2574</v>
      </c>
      <c r="N3322">
        <v>334</v>
      </c>
      <c r="O3322">
        <v>26</v>
      </c>
      <c r="P3322">
        <v>50</v>
      </c>
      <c r="Q3322" t="s">
        <v>76</v>
      </c>
      <c r="R3322" t="s">
        <v>238</v>
      </c>
      <c r="S3322" t="s">
        <v>239</v>
      </c>
      <c r="T3322">
        <v>186</v>
      </c>
      <c r="U3322">
        <v>136</v>
      </c>
      <c r="V3322">
        <v>73.12</v>
      </c>
      <c r="W3322" t="s">
        <v>134</v>
      </c>
      <c r="X3322">
        <v>8140</v>
      </c>
      <c r="Y3322">
        <v>1107040</v>
      </c>
      <c r="Z3322">
        <v>67456</v>
      </c>
      <c r="AA3322">
        <v>90440</v>
      </c>
      <c r="AB3322">
        <v>1264936</v>
      </c>
      <c r="AC3322">
        <v>845585</v>
      </c>
      <c r="AD3322">
        <v>419351</v>
      </c>
      <c r="AE3322" t="s">
        <v>78</v>
      </c>
      <c r="AF3322" t="s">
        <v>81</v>
      </c>
      <c r="AG3322" t="s">
        <v>240</v>
      </c>
      <c r="AH3322" t="s">
        <v>145</v>
      </c>
      <c r="AI3322" t="s">
        <v>140</v>
      </c>
      <c r="AJ3322" t="str">
        <f t="shared" si="51"/>
        <v>Jan</v>
      </c>
    </row>
    <row r="3323" spans="1:36" x14ac:dyDescent="0.3">
      <c r="A3323" t="s">
        <v>8096</v>
      </c>
      <c r="B3323" s="33">
        <v>45967</v>
      </c>
      <c r="C3323" t="s">
        <v>93</v>
      </c>
      <c r="D3323" t="s">
        <v>8097</v>
      </c>
      <c r="E3323" t="s">
        <v>179</v>
      </c>
      <c r="F3323" t="s">
        <v>181</v>
      </c>
      <c r="G3323" t="s">
        <v>166</v>
      </c>
      <c r="H3323" t="s">
        <v>159</v>
      </c>
      <c r="I3323">
        <v>2130</v>
      </c>
      <c r="J3323" t="s">
        <v>636</v>
      </c>
      <c r="K3323" t="s">
        <v>2881</v>
      </c>
      <c r="L3323" t="s">
        <v>556</v>
      </c>
      <c r="M3323" t="s">
        <v>3201</v>
      </c>
      <c r="N3323">
        <v>273</v>
      </c>
      <c r="O3323">
        <v>7</v>
      </c>
      <c r="P3323">
        <v>18</v>
      </c>
      <c r="Q3323" t="s">
        <v>73</v>
      </c>
      <c r="R3323" t="s">
        <v>238</v>
      </c>
      <c r="S3323" t="s">
        <v>239</v>
      </c>
      <c r="T3323">
        <v>186</v>
      </c>
      <c r="U3323">
        <v>109</v>
      </c>
      <c r="V3323">
        <v>58.6</v>
      </c>
      <c r="W3323" t="s">
        <v>133</v>
      </c>
      <c r="X3323">
        <v>6485</v>
      </c>
      <c r="Y3323">
        <v>706865</v>
      </c>
      <c r="Z3323">
        <v>16568</v>
      </c>
      <c r="AA3323">
        <v>76736</v>
      </c>
      <c r="AB3323">
        <v>800169</v>
      </c>
      <c r="AC3323">
        <v>601449</v>
      </c>
      <c r="AD3323">
        <v>198720</v>
      </c>
      <c r="AE3323" t="s">
        <v>72</v>
      </c>
      <c r="AF3323" t="s">
        <v>81</v>
      </c>
      <c r="AG3323" t="s">
        <v>240</v>
      </c>
      <c r="AH3323" t="s">
        <v>144</v>
      </c>
      <c r="AI3323" t="s">
        <v>139</v>
      </c>
      <c r="AJ3323" t="str">
        <f t="shared" si="51"/>
        <v>Nov</v>
      </c>
    </row>
    <row r="3324" spans="1:36" x14ac:dyDescent="0.3">
      <c r="A3324" t="s">
        <v>8098</v>
      </c>
      <c r="B3324" s="33">
        <v>45702</v>
      </c>
      <c r="C3324" t="s">
        <v>93</v>
      </c>
      <c r="D3324" t="s">
        <v>8099</v>
      </c>
      <c r="E3324" t="s">
        <v>176</v>
      </c>
      <c r="F3324" t="s">
        <v>172</v>
      </c>
      <c r="G3324" t="s">
        <v>156</v>
      </c>
      <c r="H3324" t="s">
        <v>155</v>
      </c>
      <c r="I3324">
        <v>1815</v>
      </c>
      <c r="J3324" t="s">
        <v>603</v>
      </c>
      <c r="K3324" t="s">
        <v>2139</v>
      </c>
      <c r="L3324" t="s">
        <v>2728</v>
      </c>
      <c r="M3324" t="s">
        <v>504</v>
      </c>
      <c r="N3324">
        <v>276</v>
      </c>
      <c r="O3324">
        <v>3</v>
      </c>
      <c r="P3324">
        <v>9</v>
      </c>
      <c r="Q3324" t="s">
        <v>73</v>
      </c>
      <c r="R3324" t="s">
        <v>238</v>
      </c>
      <c r="S3324" t="s">
        <v>239</v>
      </c>
      <c r="T3324">
        <v>189</v>
      </c>
      <c r="U3324">
        <v>150</v>
      </c>
      <c r="V3324">
        <v>79.37</v>
      </c>
      <c r="W3324" t="s">
        <v>134</v>
      </c>
      <c r="X3324">
        <v>6038</v>
      </c>
      <c r="Y3324">
        <v>905700</v>
      </c>
      <c r="Z3324">
        <v>51300</v>
      </c>
      <c r="AA3324">
        <v>74850</v>
      </c>
      <c r="AB3324">
        <v>1031850</v>
      </c>
      <c r="AC3324">
        <v>669916</v>
      </c>
      <c r="AD3324">
        <v>361934</v>
      </c>
      <c r="AE3324" t="s">
        <v>81</v>
      </c>
      <c r="AF3324" t="s">
        <v>81</v>
      </c>
      <c r="AG3324" t="s">
        <v>240</v>
      </c>
      <c r="AH3324" t="s">
        <v>145</v>
      </c>
      <c r="AI3324" t="s">
        <v>139</v>
      </c>
      <c r="AJ3324" t="str">
        <f t="shared" si="51"/>
        <v>Feb</v>
      </c>
    </row>
    <row r="3325" spans="1:36" x14ac:dyDescent="0.3">
      <c r="A3325" t="s">
        <v>8100</v>
      </c>
      <c r="B3325" s="33">
        <v>45832</v>
      </c>
      <c r="C3325" t="s">
        <v>98</v>
      </c>
      <c r="D3325" t="s">
        <v>8101</v>
      </c>
      <c r="E3325" t="s">
        <v>181</v>
      </c>
      <c r="F3325" t="s">
        <v>178</v>
      </c>
      <c r="G3325" t="s">
        <v>159</v>
      </c>
      <c r="H3325" t="s">
        <v>157</v>
      </c>
      <c r="I3325">
        <v>648</v>
      </c>
      <c r="J3325" t="s">
        <v>325</v>
      </c>
      <c r="K3325" t="s">
        <v>1681</v>
      </c>
      <c r="L3325" t="s">
        <v>3926</v>
      </c>
      <c r="M3325" t="s">
        <v>1038</v>
      </c>
      <c r="N3325">
        <v>116</v>
      </c>
      <c r="O3325">
        <v>39</v>
      </c>
      <c r="P3325">
        <v>50</v>
      </c>
      <c r="Q3325" t="s">
        <v>76</v>
      </c>
      <c r="R3325" t="s">
        <v>238</v>
      </c>
      <c r="S3325" t="s">
        <v>239</v>
      </c>
      <c r="T3325">
        <v>180</v>
      </c>
      <c r="U3325">
        <v>153</v>
      </c>
      <c r="V3325">
        <v>85</v>
      </c>
      <c r="W3325" t="s">
        <v>133</v>
      </c>
      <c r="X3325">
        <v>5961</v>
      </c>
      <c r="Y3325">
        <v>912033</v>
      </c>
      <c r="Z3325">
        <v>56916</v>
      </c>
      <c r="AA3325">
        <v>106794</v>
      </c>
      <c r="AB3325">
        <v>1075743</v>
      </c>
      <c r="AC3325">
        <v>901515</v>
      </c>
      <c r="AD3325">
        <v>174228</v>
      </c>
      <c r="AE3325" t="s">
        <v>81</v>
      </c>
      <c r="AF3325" t="s">
        <v>75</v>
      </c>
      <c r="AG3325" t="s">
        <v>240</v>
      </c>
      <c r="AH3325" t="s">
        <v>146</v>
      </c>
      <c r="AI3325" t="s">
        <v>140</v>
      </c>
      <c r="AJ3325" t="str">
        <f t="shared" si="51"/>
        <v>Jun</v>
      </c>
    </row>
    <row r="3326" spans="1:36" x14ac:dyDescent="0.3">
      <c r="A3326" t="s">
        <v>8102</v>
      </c>
      <c r="B3326" s="33">
        <v>45722</v>
      </c>
      <c r="C3326" t="s">
        <v>95</v>
      </c>
      <c r="D3326" t="s">
        <v>8103</v>
      </c>
      <c r="E3326" t="s">
        <v>179</v>
      </c>
      <c r="F3326" t="s">
        <v>181</v>
      </c>
      <c r="G3326" t="s">
        <v>166</v>
      </c>
      <c r="H3326" t="s">
        <v>159</v>
      </c>
      <c r="I3326">
        <v>835</v>
      </c>
      <c r="J3326" t="s">
        <v>451</v>
      </c>
      <c r="K3326" t="s">
        <v>1124</v>
      </c>
      <c r="L3326" t="s">
        <v>261</v>
      </c>
      <c r="M3326" t="s">
        <v>2243</v>
      </c>
      <c r="N3326">
        <v>116</v>
      </c>
      <c r="O3326">
        <v>32</v>
      </c>
      <c r="P3326">
        <v>46</v>
      </c>
      <c r="Q3326" t="s">
        <v>76</v>
      </c>
      <c r="R3326" t="s">
        <v>238</v>
      </c>
      <c r="S3326" t="s">
        <v>239</v>
      </c>
      <c r="T3326">
        <v>189</v>
      </c>
      <c r="U3326">
        <v>155</v>
      </c>
      <c r="V3326">
        <v>82.01</v>
      </c>
      <c r="W3326" t="s">
        <v>135</v>
      </c>
      <c r="X3326">
        <v>6786</v>
      </c>
      <c r="Y3326">
        <v>1051830</v>
      </c>
      <c r="Z3326">
        <v>78895</v>
      </c>
      <c r="AA3326">
        <v>106640</v>
      </c>
      <c r="AB3326">
        <v>1237365</v>
      </c>
      <c r="AC3326">
        <v>901054</v>
      </c>
      <c r="AD3326">
        <v>336311</v>
      </c>
      <c r="AE3326" t="s">
        <v>72</v>
      </c>
      <c r="AF3326" t="s">
        <v>81</v>
      </c>
      <c r="AG3326" t="s">
        <v>240</v>
      </c>
      <c r="AH3326" t="s">
        <v>144</v>
      </c>
      <c r="AI3326" t="s">
        <v>140</v>
      </c>
      <c r="AJ3326" t="str">
        <f t="shared" si="51"/>
        <v>Mar</v>
      </c>
    </row>
    <row r="3327" spans="1:36" x14ac:dyDescent="0.3">
      <c r="A3327" t="s">
        <v>8104</v>
      </c>
      <c r="B3327" s="33">
        <v>45922</v>
      </c>
      <c r="C3327" t="s">
        <v>99</v>
      </c>
      <c r="D3327" t="s">
        <v>8105</v>
      </c>
      <c r="E3327" t="s">
        <v>180</v>
      </c>
      <c r="F3327" t="s">
        <v>178</v>
      </c>
      <c r="G3327" t="s">
        <v>160</v>
      </c>
      <c r="H3327" t="s">
        <v>157</v>
      </c>
      <c r="I3327">
        <v>660</v>
      </c>
      <c r="J3327" t="s">
        <v>248</v>
      </c>
      <c r="K3327" t="s">
        <v>530</v>
      </c>
      <c r="L3327" t="s">
        <v>658</v>
      </c>
      <c r="M3327" t="s">
        <v>1946</v>
      </c>
      <c r="N3327">
        <v>100</v>
      </c>
      <c r="O3327">
        <v>39</v>
      </c>
      <c r="P3327">
        <v>46</v>
      </c>
      <c r="Q3327" t="s">
        <v>76</v>
      </c>
      <c r="R3327" t="s">
        <v>238</v>
      </c>
      <c r="S3327" t="s">
        <v>239</v>
      </c>
      <c r="T3327">
        <v>180</v>
      </c>
      <c r="U3327">
        <v>141</v>
      </c>
      <c r="V3327">
        <v>78.33</v>
      </c>
      <c r="W3327" t="s">
        <v>133</v>
      </c>
      <c r="X3327">
        <v>8177</v>
      </c>
      <c r="Y3327">
        <v>1152957</v>
      </c>
      <c r="Z3327">
        <v>43428</v>
      </c>
      <c r="AA3327">
        <v>24675</v>
      </c>
      <c r="AB3327">
        <v>1221060</v>
      </c>
      <c r="AC3327">
        <v>843623</v>
      </c>
      <c r="AD3327">
        <v>377437</v>
      </c>
      <c r="AE3327" t="s">
        <v>81</v>
      </c>
      <c r="AF3327" t="s">
        <v>75</v>
      </c>
      <c r="AG3327" t="s">
        <v>240</v>
      </c>
      <c r="AH3327" t="s">
        <v>144</v>
      </c>
      <c r="AI3327" t="s">
        <v>139</v>
      </c>
      <c r="AJ3327" t="str">
        <f t="shared" si="51"/>
        <v>Sep</v>
      </c>
    </row>
    <row r="3328" spans="1:36" x14ac:dyDescent="0.3">
      <c r="A3328" t="s">
        <v>8106</v>
      </c>
      <c r="B3328" s="33">
        <v>45845</v>
      </c>
      <c r="C3328" t="s">
        <v>93</v>
      </c>
      <c r="D3328" t="s">
        <v>8107</v>
      </c>
      <c r="E3328" t="s">
        <v>181</v>
      </c>
      <c r="F3328" t="s">
        <v>176</v>
      </c>
      <c r="G3328" t="s">
        <v>159</v>
      </c>
      <c r="H3328" t="s">
        <v>156</v>
      </c>
      <c r="I3328">
        <v>2116</v>
      </c>
      <c r="J3328" t="s">
        <v>391</v>
      </c>
      <c r="K3328" t="s">
        <v>2345</v>
      </c>
      <c r="L3328" t="s">
        <v>3828</v>
      </c>
      <c r="M3328" t="s">
        <v>2244</v>
      </c>
      <c r="N3328">
        <v>275</v>
      </c>
      <c r="O3328">
        <v>35</v>
      </c>
      <c r="P3328">
        <v>26</v>
      </c>
      <c r="Q3328" t="s">
        <v>73</v>
      </c>
      <c r="R3328" t="s">
        <v>238</v>
      </c>
      <c r="S3328" t="s">
        <v>239</v>
      </c>
      <c r="T3328">
        <v>186</v>
      </c>
      <c r="U3328">
        <v>151</v>
      </c>
      <c r="V3328">
        <v>81.180000000000007</v>
      </c>
      <c r="W3328" t="s">
        <v>133</v>
      </c>
      <c r="X3328">
        <v>7377</v>
      </c>
      <c r="Y3328">
        <v>1113927</v>
      </c>
      <c r="Z3328">
        <v>62665</v>
      </c>
      <c r="AA3328">
        <v>85164</v>
      </c>
      <c r="AB3328">
        <v>1261756</v>
      </c>
      <c r="AC3328">
        <v>1093343</v>
      </c>
      <c r="AD3328">
        <v>168413</v>
      </c>
      <c r="AE3328" t="s">
        <v>81</v>
      </c>
      <c r="AF3328" t="s">
        <v>81</v>
      </c>
      <c r="AG3328" t="s">
        <v>240</v>
      </c>
      <c r="AH3328" t="s">
        <v>144</v>
      </c>
      <c r="AI3328" t="s">
        <v>138</v>
      </c>
      <c r="AJ3328" t="str">
        <f t="shared" si="51"/>
        <v>Jul</v>
      </c>
    </row>
    <row r="3329" spans="1:36" x14ac:dyDescent="0.3">
      <c r="A3329" t="s">
        <v>8108</v>
      </c>
      <c r="B3329" s="33">
        <v>45865</v>
      </c>
      <c r="C3329" t="s">
        <v>99</v>
      </c>
      <c r="D3329" t="s">
        <v>8109</v>
      </c>
      <c r="E3329" t="s">
        <v>179</v>
      </c>
      <c r="F3329" t="s">
        <v>181</v>
      </c>
      <c r="G3329" t="s">
        <v>166</v>
      </c>
      <c r="H3329" t="s">
        <v>159</v>
      </c>
      <c r="I3329">
        <v>894</v>
      </c>
      <c r="J3329" t="s">
        <v>615</v>
      </c>
      <c r="K3329" t="s">
        <v>2728</v>
      </c>
      <c r="L3329" t="s">
        <v>2510</v>
      </c>
      <c r="M3329" t="s">
        <v>1294</v>
      </c>
      <c r="N3329">
        <v>123</v>
      </c>
      <c r="O3329">
        <v>21</v>
      </c>
      <c r="P3329">
        <v>38</v>
      </c>
      <c r="Q3329" t="s">
        <v>76</v>
      </c>
      <c r="R3329" t="s">
        <v>238</v>
      </c>
      <c r="S3329" t="s">
        <v>239</v>
      </c>
      <c r="T3329">
        <v>220</v>
      </c>
      <c r="U3329">
        <v>159</v>
      </c>
      <c r="V3329">
        <v>72.27</v>
      </c>
      <c r="W3329" t="s">
        <v>135</v>
      </c>
      <c r="X3329">
        <v>7655</v>
      </c>
      <c r="Y3329">
        <v>1217145</v>
      </c>
      <c r="Z3329">
        <v>64713</v>
      </c>
      <c r="AA3329">
        <v>106212</v>
      </c>
      <c r="AB3329">
        <v>1388070</v>
      </c>
      <c r="AC3329">
        <v>886040</v>
      </c>
      <c r="AD3329">
        <v>502030</v>
      </c>
      <c r="AE3329" t="s">
        <v>72</v>
      </c>
      <c r="AF3329" t="s">
        <v>81</v>
      </c>
      <c r="AG3329" t="s">
        <v>240</v>
      </c>
      <c r="AH3329" t="s">
        <v>144</v>
      </c>
      <c r="AI3329" t="s">
        <v>140</v>
      </c>
      <c r="AJ3329" t="str">
        <f t="shared" si="51"/>
        <v>Jul</v>
      </c>
    </row>
    <row r="3330" spans="1:36" x14ac:dyDescent="0.3">
      <c r="A3330" t="s">
        <v>8110</v>
      </c>
      <c r="B3330" s="33">
        <v>45755</v>
      </c>
      <c r="C3330" t="s">
        <v>93</v>
      </c>
      <c r="D3330" t="s">
        <v>8111</v>
      </c>
      <c r="E3330" t="s">
        <v>172</v>
      </c>
      <c r="F3330" t="s">
        <v>178</v>
      </c>
      <c r="G3330" t="s">
        <v>155</v>
      </c>
      <c r="H3330" t="s">
        <v>157</v>
      </c>
      <c r="I3330">
        <v>1707</v>
      </c>
      <c r="J3330" t="s">
        <v>560</v>
      </c>
      <c r="K3330" t="s">
        <v>764</v>
      </c>
      <c r="L3330" t="s">
        <v>1777</v>
      </c>
      <c r="M3330" t="s">
        <v>1255</v>
      </c>
      <c r="N3330">
        <v>247</v>
      </c>
      <c r="O3330">
        <v>10</v>
      </c>
      <c r="P3330">
        <v>9</v>
      </c>
      <c r="Q3330" t="s">
        <v>73</v>
      </c>
      <c r="R3330" t="s">
        <v>238</v>
      </c>
      <c r="S3330" t="s">
        <v>239</v>
      </c>
      <c r="T3330">
        <v>180</v>
      </c>
      <c r="U3330">
        <v>113</v>
      </c>
      <c r="V3330">
        <v>62.78</v>
      </c>
      <c r="W3330" t="s">
        <v>135</v>
      </c>
      <c r="X3330">
        <v>2987</v>
      </c>
      <c r="Y3330">
        <v>337531</v>
      </c>
      <c r="Z3330">
        <v>48025</v>
      </c>
      <c r="AA3330">
        <v>68252</v>
      </c>
      <c r="AB3330">
        <v>453808</v>
      </c>
      <c r="AC3330">
        <v>373283</v>
      </c>
      <c r="AD3330">
        <v>80525</v>
      </c>
      <c r="AE3330" t="s">
        <v>81</v>
      </c>
      <c r="AF3330" t="s">
        <v>75</v>
      </c>
      <c r="AG3330" t="s">
        <v>240</v>
      </c>
      <c r="AH3330" t="s">
        <v>147</v>
      </c>
      <c r="AI3330" t="s">
        <v>139</v>
      </c>
      <c r="AJ3330" t="str">
        <f t="shared" ref="AJ3330:AJ3393" si="52">TEXT(B3330,"mmm")</f>
        <v>Apr</v>
      </c>
    </row>
    <row r="3331" spans="1:36" x14ac:dyDescent="0.3">
      <c r="A3331" t="s">
        <v>8112</v>
      </c>
      <c r="B3331" s="33">
        <v>45723</v>
      </c>
      <c r="C3331" t="s">
        <v>99</v>
      </c>
      <c r="D3331" t="s">
        <v>8113</v>
      </c>
      <c r="E3331" t="s">
        <v>175</v>
      </c>
      <c r="F3331" t="s">
        <v>181</v>
      </c>
      <c r="G3331" t="s">
        <v>163</v>
      </c>
      <c r="H3331" t="s">
        <v>159</v>
      </c>
      <c r="I3331">
        <v>1751</v>
      </c>
      <c r="J3331" t="s">
        <v>377</v>
      </c>
      <c r="K3331" t="s">
        <v>1959</v>
      </c>
      <c r="L3331" t="s">
        <v>343</v>
      </c>
      <c r="M3331" t="s">
        <v>1252</v>
      </c>
      <c r="N3331">
        <v>248</v>
      </c>
      <c r="O3331">
        <v>20</v>
      </c>
      <c r="P3331">
        <v>26</v>
      </c>
      <c r="Q3331" t="s">
        <v>73</v>
      </c>
      <c r="R3331" t="s">
        <v>238</v>
      </c>
      <c r="S3331" t="s">
        <v>239</v>
      </c>
      <c r="T3331">
        <v>180</v>
      </c>
      <c r="U3331">
        <v>151</v>
      </c>
      <c r="V3331">
        <v>83.89</v>
      </c>
      <c r="W3331" t="s">
        <v>133</v>
      </c>
      <c r="X3331">
        <v>6506</v>
      </c>
      <c r="Y3331">
        <v>982406</v>
      </c>
      <c r="Z3331">
        <v>58739</v>
      </c>
      <c r="AA3331">
        <v>82295</v>
      </c>
      <c r="AB3331">
        <v>1123440</v>
      </c>
      <c r="AC3331">
        <v>700481</v>
      </c>
      <c r="AD3331">
        <v>422959</v>
      </c>
      <c r="AE3331" t="s">
        <v>75</v>
      </c>
      <c r="AF3331" t="s">
        <v>81</v>
      </c>
      <c r="AG3331" t="s">
        <v>240</v>
      </c>
      <c r="AH3331" t="s">
        <v>146</v>
      </c>
      <c r="AI3331" t="s">
        <v>138</v>
      </c>
      <c r="AJ3331" t="str">
        <f t="shared" si="52"/>
        <v>Mar</v>
      </c>
    </row>
    <row r="3332" spans="1:36" x14ac:dyDescent="0.3">
      <c r="A3332" t="s">
        <v>8114</v>
      </c>
      <c r="B3332" s="33">
        <v>45660</v>
      </c>
      <c r="C3332" t="s">
        <v>98</v>
      </c>
      <c r="D3332" t="s">
        <v>2440</v>
      </c>
      <c r="E3332" t="s">
        <v>175</v>
      </c>
      <c r="F3332" t="s">
        <v>178</v>
      </c>
      <c r="G3332" t="s">
        <v>163</v>
      </c>
      <c r="H3332" t="s">
        <v>157</v>
      </c>
      <c r="I3332">
        <v>2163</v>
      </c>
      <c r="J3332" t="s">
        <v>236</v>
      </c>
      <c r="K3332" t="s">
        <v>3193</v>
      </c>
      <c r="L3332" t="s">
        <v>503</v>
      </c>
      <c r="M3332" t="s">
        <v>1306</v>
      </c>
      <c r="N3332">
        <v>299</v>
      </c>
      <c r="O3332">
        <v>15</v>
      </c>
      <c r="P3332">
        <v>24</v>
      </c>
      <c r="Q3332" t="s">
        <v>73</v>
      </c>
      <c r="R3332" t="s">
        <v>238</v>
      </c>
      <c r="S3332" t="s">
        <v>239</v>
      </c>
      <c r="T3332">
        <v>189</v>
      </c>
      <c r="U3332">
        <v>105</v>
      </c>
      <c r="V3332">
        <v>55.56</v>
      </c>
      <c r="W3332" t="s">
        <v>133</v>
      </c>
      <c r="X3332">
        <v>10373</v>
      </c>
      <c r="Y3332">
        <v>1089165</v>
      </c>
      <c r="Z3332">
        <v>21525</v>
      </c>
      <c r="AA3332">
        <v>61425</v>
      </c>
      <c r="AB3332">
        <v>1172115</v>
      </c>
      <c r="AC3332">
        <v>848272</v>
      </c>
      <c r="AD3332">
        <v>323843</v>
      </c>
      <c r="AE3332" t="s">
        <v>75</v>
      </c>
      <c r="AF3332" t="s">
        <v>75</v>
      </c>
      <c r="AG3332" t="s">
        <v>240</v>
      </c>
      <c r="AH3332" t="s">
        <v>144</v>
      </c>
      <c r="AI3332" t="s">
        <v>138</v>
      </c>
      <c r="AJ3332" t="str">
        <f t="shared" si="52"/>
        <v>Jan</v>
      </c>
    </row>
    <row r="3333" spans="1:36" x14ac:dyDescent="0.3">
      <c r="A3333" t="s">
        <v>8115</v>
      </c>
      <c r="B3333" s="33">
        <v>46007</v>
      </c>
      <c r="C3333" t="s">
        <v>93</v>
      </c>
      <c r="D3333" t="s">
        <v>8116</v>
      </c>
      <c r="E3333" t="s">
        <v>177</v>
      </c>
      <c r="F3333" t="s">
        <v>175</v>
      </c>
      <c r="G3333" t="s">
        <v>162</v>
      </c>
      <c r="H3333" t="s">
        <v>163</v>
      </c>
      <c r="I3333">
        <v>1053</v>
      </c>
      <c r="J3333" t="s">
        <v>615</v>
      </c>
      <c r="K3333" t="s">
        <v>2997</v>
      </c>
      <c r="L3333" t="s">
        <v>589</v>
      </c>
      <c r="M3333" t="s">
        <v>2997</v>
      </c>
      <c r="N3333">
        <v>137</v>
      </c>
      <c r="O3333">
        <v>11</v>
      </c>
      <c r="P3333">
        <v>-10</v>
      </c>
      <c r="Q3333" t="s">
        <v>73</v>
      </c>
      <c r="R3333" t="s">
        <v>238</v>
      </c>
      <c r="S3333" t="s">
        <v>239</v>
      </c>
      <c r="T3333">
        <v>180</v>
      </c>
      <c r="U3333">
        <v>176</v>
      </c>
      <c r="V3333">
        <v>97.78</v>
      </c>
      <c r="W3333" t="s">
        <v>135</v>
      </c>
      <c r="X3333">
        <v>10934</v>
      </c>
      <c r="Y3333">
        <v>1924384</v>
      </c>
      <c r="Z3333">
        <v>48048</v>
      </c>
      <c r="AA3333">
        <v>133056</v>
      </c>
      <c r="AB3333">
        <v>2105488</v>
      </c>
      <c r="AC3333">
        <v>1715748</v>
      </c>
      <c r="AD3333">
        <v>389740</v>
      </c>
      <c r="AE3333" t="s">
        <v>78</v>
      </c>
      <c r="AF3333" t="s">
        <v>75</v>
      </c>
      <c r="AG3333" t="s">
        <v>240</v>
      </c>
      <c r="AH3333" t="s">
        <v>145</v>
      </c>
      <c r="AI3333" t="s">
        <v>139</v>
      </c>
      <c r="AJ3333" t="str">
        <f t="shared" si="52"/>
        <v>Dec</v>
      </c>
    </row>
    <row r="3334" spans="1:36" x14ac:dyDescent="0.3">
      <c r="A3334" t="s">
        <v>8117</v>
      </c>
      <c r="B3334" s="33">
        <v>45858</v>
      </c>
      <c r="C3334" t="s">
        <v>99</v>
      </c>
      <c r="D3334" t="s">
        <v>8118</v>
      </c>
      <c r="E3334" t="s">
        <v>181</v>
      </c>
      <c r="F3334" t="s">
        <v>173</v>
      </c>
      <c r="G3334" t="s">
        <v>159</v>
      </c>
      <c r="H3334" t="s">
        <v>161</v>
      </c>
      <c r="I3334">
        <v>702</v>
      </c>
      <c r="J3334" t="s">
        <v>492</v>
      </c>
      <c r="K3334" t="s">
        <v>2254</v>
      </c>
      <c r="L3334" t="s">
        <v>342</v>
      </c>
      <c r="M3334" t="s">
        <v>1639</v>
      </c>
      <c r="N3334">
        <v>108</v>
      </c>
      <c r="O3334">
        <v>15</v>
      </c>
      <c r="P3334">
        <v>20</v>
      </c>
      <c r="Q3334" t="s">
        <v>73</v>
      </c>
      <c r="R3334" t="s">
        <v>238</v>
      </c>
      <c r="S3334" t="s">
        <v>239</v>
      </c>
      <c r="T3334">
        <v>180</v>
      </c>
      <c r="U3334">
        <v>150</v>
      </c>
      <c r="V3334">
        <v>83.33</v>
      </c>
      <c r="W3334" t="s">
        <v>134</v>
      </c>
      <c r="X3334">
        <v>8341</v>
      </c>
      <c r="Y3334">
        <v>1251150</v>
      </c>
      <c r="Z3334">
        <v>66300</v>
      </c>
      <c r="AA3334">
        <v>65700</v>
      </c>
      <c r="AB3334">
        <v>1383150</v>
      </c>
      <c r="AC3334">
        <v>1041039</v>
      </c>
      <c r="AD3334">
        <v>342111</v>
      </c>
      <c r="AE3334" t="s">
        <v>81</v>
      </c>
      <c r="AF3334" t="s">
        <v>78</v>
      </c>
      <c r="AG3334" t="s">
        <v>240</v>
      </c>
      <c r="AH3334" t="s">
        <v>144</v>
      </c>
      <c r="AI3334" t="s">
        <v>138</v>
      </c>
      <c r="AJ3334" t="str">
        <f t="shared" si="52"/>
        <v>Jul</v>
      </c>
    </row>
    <row r="3335" spans="1:36" x14ac:dyDescent="0.3">
      <c r="A3335" t="s">
        <v>8119</v>
      </c>
      <c r="B3335" s="33">
        <v>45708</v>
      </c>
      <c r="C3335" t="s">
        <v>96</v>
      </c>
      <c r="D3335" t="s">
        <v>8120</v>
      </c>
      <c r="E3335" t="s">
        <v>173</v>
      </c>
      <c r="F3335" t="s">
        <v>178</v>
      </c>
      <c r="G3335" t="s">
        <v>161</v>
      </c>
      <c r="H3335" t="s">
        <v>157</v>
      </c>
      <c r="I3335">
        <v>1723</v>
      </c>
      <c r="J3335" t="s">
        <v>345</v>
      </c>
      <c r="K3335" t="s">
        <v>1532</v>
      </c>
      <c r="L3335" t="s">
        <v>377</v>
      </c>
      <c r="M3335" t="s">
        <v>1532</v>
      </c>
      <c r="N3335">
        <v>249</v>
      </c>
      <c r="O3335">
        <v>0</v>
      </c>
      <c r="P3335">
        <v>-9</v>
      </c>
      <c r="Q3335" t="s">
        <v>70</v>
      </c>
      <c r="R3335" t="s">
        <v>238</v>
      </c>
      <c r="S3335" t="s">
        <v>239</v>
      </c>
      <c r="T3335">
        <v>189</v>
      </c>
      <c r="U3335">
        <v>168</v>
      </c>
      <c r="V3335">
        <v>88.89</v>
      </c>
      <c r="W3335" t="s">
        <v>133</v>
      </c>
      <c r="X3335">
        <v>5739</v>
      </c>
      <c r="Y3335">
        <v>964152</v>
      </c>
      <c r="Z3335">
        <v>29568</v>
      </c>
      <c r="AA3335">
        <v>115920</v>
      </c>
      <c r="AB3335">
        <v>1109640</v>
      </c>
      <c r="AC3335">
        <v>886497</v>
      </c>
      <c r="AD3335">
        <v>223143</v>
      </c>
      <c r="AE3335" t="s">
        <v>78</v>
      </c>
      <c r="AF3335" t="s">
        <v>75</v>
      </c>
      <c r="AG3335" t="s">
        <v>240</v>
      </c>
      <c r="AH3335" t="s">
        <v>146</v>
      </c>
      <c r="AI3335" t="s">
        <v>139</v>
      </c>
      <c r="AJ3335" t="str">
        <f t="shared" si="52"/>
        <v>Feb</v>
      </c>
    </row>
    <row r="3336" spans="1:36" x14ac:dyDescent="0.3">
      <c r="A3336" t="s">
        <v>8121</v>
      </c>
      <c r="B3336" s="33">
        <v>45722</v>
      </c>
      <c r="C3336" t="s">
        <v>95</v>
      </c>
      <c r="D3336" t="s">
        <v>8122</v>
      </c>
      <c r="E3336" t="s">
        <v>180</v>
      </c>
      <c r="F3336" t="s">
        <v>176</v>
      </c>
      <c r="G3336" t="s">
        <v>160</v>
      </c>
      <c r="H3336" t="s">
        <v>156</v>
      </c>
      <c r="I3336">
        <v>1428</v>
      </c>
      <c r="J3336" t="s">
        <v>362</v>
      </c>
      <c r="K3336" t="s">
        <v>236</v>
      </c>
      <c r="L3336" t="s">
        <v>2804</v>
      </c>
      <c r="M3336" t="s">
        <v>3460</v>
      </c>
      <c r="N3336">
        <v>180</v>
      </c>
      <c r="O3336">
        <v>26</v>
      </c>
      <c r="P3336">
        <v>32</v>
      </c>
      <c r="Q3336" t="s">
        <v>76</v>
      </c>
      <c r="R3336" t="s">
        <v>238</v>
      </c>
      <c r="S3336" t="s">
        <v>239</v>
      </c>
      <c r="T3336">
        <v>220</v>
      </c>
      <c r="U3336">
        <v>181</v>
      </c>
      <c r="V3336">
        <v>82.27</v>
      </c>
      <c r="W3336" t="s">
        <v>135</v>
      </c>
      <c r="X3336">
        <v>10237</v>
      </c>
      <c r="Y3336">
        <v>1852897</v>
      </c>
      <c r="Z3336">
        <v>32761</v>
      </c>
      <c r="AA3336">
        <v>106066</v>
      </c>
      <c r="AB3336">
        <v>1991724</v>
      </c>
      <c r="AC3336">
        <v>1627102</v>
      </c>
      <c r="AD3336">
        <v>364622</v>
      </c>
      <c r="AE3336" t="s">
        <v>81</v>
      </c>
      <c r="AF3336" t="s">
        <v>81</v>
      </c>
      <c r="AG3336" t="s">
        <v>240</v>
      </c>
      <c r="AH3336" t="s">
        <v>145</v>
      </c>
      <c r="AI3336" t="s">
        <v>139</v>
      </c>
      <c r="AJ3336" t="str">
        <f t="shared" si="52"/>
        <v>Mar</v>
      </c>
    </row>
    <row r="3337" spans="1:36" x14ac:dyDescent="0.3">
      <c r="A3337" t="s">
        <v>8123</v>
      </c>
      <c r="B3337" s="33">
        <v>45690</v>
      </c>
      <c r="C3337" t="s">
        <v>93</v>
      </c>
      <c r="D3337" t="s">
        <v>8124</v>
      </c>
      <c r="E3337" t="s">
        <v>174</v>
      </c>
      <c r="F3337" t="s">
        <v>180</v>
      </c>
      <c r="G3337" t="s">
        <v>158</v>
      </c>
      <c r="H3337" t="s">
        <v>160</v>
      </c>
      <c r="I3337">
        <v>399</v>
      </c>
      <c r="J3337" t="s">
        <v>459</v>
      </c>
      <c r="K3337" t="s">
        <v>342</v>
      </c>
      <c r="L3337" t="s">
        <v>1007</v>
      </c>
      <c r="M3337" t="s">
        <v>342</v>
      </c>
      <c r="N3337">
        <v>75</v>
      </c>
      <c r="O3337">
        <v>4</v>
      </c>
      <c r="P3337">
        <v>0</v>
      </c>
      <c r="Q3337" t="s">
        <v>73</v>
      </c>
      <c r="R3337" t="s">
        <v>238</v>
      </c>
      <c r="S3337" t="s">
        <v>239</v>
      </c>
      <c r="T3337">
        <v>180</v>
      </c>
      <c r="U3337">
        <v>134</v>
      </c>
      <c r="V3337">
        <v>74.44</v>
      </c>
      <c r="W3337" t="s">
        <v>133</v>
      </c>
      <c r="X3337">
        <v>5441</v>
      </c>
      <c r="Y3337">
        <v>729094</v>
      </c>
      <c r="Z3337">
        <v>53466</v>
      </c>
      <c r="AA3337">
        <v>73298</v>
      </c>
      <c r="AB3337">
        <v>855858</v>
      </c>
      <c r="AC3337">
        <v>595881</v>
      </c>
      <c r="AD3337">
        <v>259977</v>
      </c>
      <c r="AE3337" t="s">
        <v>78</v>
      </c>
      <c r="AF3337" t="s">
        <v>81</v>
      </c>
      <c r="AG3337" t="s">
        <v>240</v>
      </c>
      <c r="AH3337" t="s">
        <v>147</v>
      </c>
      <c r="AI3337" t="s">
        <v>140</v>
      </c>
      <c r="AJ3337" t="str">
        <f t="shared" si="52"/>
        <v>Feb</v>
      </c>
    </row>
    <row r="3338" spans="1:36" x14ac:dyDescent="0.3">
      <c r="A3338" t="s">
        <v>8125</v>
      </c>
      <c r="B3338" s="33">
        <v>45736</v>
      </c>
      <c r="C3338" t="s">
        <v>99</v>
      </c>
      <c r="D3338" t="s">
        <v>8126</v>
      </c>
      <c r="E3338" t="s">
        <v>172</v>
      </c>
      <c r="F3338" t="s">
        <v>173</v>
      </c>
      <c r="G3338" t="s">
        <v>155</v>
      </c>
      <c r="H3338" t="s">
        <v>161</v>
      </c>
      <c r="I3338">
        <v>589</v>
      </c>
      <c r="J3338" t="s">
        <v>408</v>
      </c>
      <c r="K3338" t="s">
        <v>1484</v>
      </c>
      <c r="L3338" t="s">
        <v>654</v>
      </c>
      <c r="M3338" t="s">
        <v>1198</v>
      </c>
      <c r="N3338">
        <v>106</v>
      </c>
      <c r="O3338">
        <v>22</v>
      </c>
      <c r="P3338">
        <v>24</v>
      </c>
      <c r="Q3338" t="s">
        <v>73</v>
      </c>
      <c r="R3338" t="s">
        <v>238</v>
      </c>
      <c r="S3338" t="s">
        <v>239</v>
      </c>
      <c r="T3338">
        <v>220</v>
      </c>
      <c r="U3338">
        <v>130</v>
      </c>
      <c r="V3338">
        <v>59.09</v>
      </c>
      <c r="W3338" t="s">
        <v>133</v>
      </c>
      <c r="X3338">
        <v>8318</v>
      </c>
      <c r="Y3338">
        <v>1081340</v>
      </c>
      <c r="Z3338">
        <v>24180</v>
      </c>
      <c r="AA3338">
        <v>101400</v>
      </c>
      <c r="AB3338">
        <v>1206920</v>
      </c>
      <c r="AC3338">
        <v>706055</v>
      </c>
      <c r="AD3338">
        <v>500865</v>
      </c>
      <c r="AE3338" t="s">
        <v>81</v>
      </c>
      <c r="AF3338" t="s">
        <v>78</v>
      </c>
      <c r="AG3338" t="s">
        <v>240</v>
      </c>
      <c r="AH3338" t="s">
        <v>145</v>
      </c>
      <c r="AI3338" t="s">
        <v>138</v>
      </c>
      <c r="AJ3338" t="str">
        <f t="shared" si="52"/>
        <v>Mar</v>
      </c>
    </row>
    <row r="3339" spans="1:36" x14ac:dyDescent="0.3">
      <c r="A3339" t="s">
        <v>8127</v>
      </c>
      <c r="B3339" s="33">
        <v>45759</v>
      </c>
      <c r="C3339" t="s">
        <v>97</v>
      </c>
      <c r="D3339" t="s">
        <v>8128</v>
      </c>
      <c r="E3339" t="s">
        <v>180</v>
      </c>
      <c r="F3339" t="s">
        <v>176</v>
      </c>
      <c r="G3339" t="s">
        <v>160</v>
      </c>
      <c r="H3339" t="s">
        <v>156</v>
      </c>
      <c r="I3339">
        <v>1267</v>
      </c>
      <c r="J3339" t="s">
        <v>503</v>
      </c>
      <c r="K3339" t="s">
        <v>3590</v>
      </c>
      <c r="L3339" t="s">
        <v>236</v>
      </c>
      <c r="M3339" t="s">
        <v>4415</v>
      </c>
      <c r="N3339">
        <v>192</v>
      </c>
      <c r="O3339">
        <v>0</v>
      </c>
      <c r="P3339">
        <v>2</v>
      </c>
      <c r="Q3339" t="s">
        <v>70</v>
      </c>
      <c r="R3339" t="s">
        <v>238</v>
      </c>
      <c r="S3339" t="s">
        <v>239</v>
      </c>
      <c r="T3339">
        <v>189</v>
      </c>
      <c r="U3339">
        <v>173</v>
      </c>
      <c r="V3339">
        <v>91.53</v>
      </c>
      <c r="W3339" t="s">
        <v>135</v>
      </c>
      <c r="X3339">
        <v>10645</v>
      </c>
      <c r="Y3339">
        <v>1841585</v>
      </c>
      <c r="Z3339">
        <v>31313</v>
      </c>
      <c r="AA3339">
        <v>47229</v>
      </c>
      <c r="AB3339">
        <v>1920127</v>
      </c>
      <c r="AC3339">
        <v>1161908</v>
      </c>
      <c r="AD3339">
        <v>758219</v>
      </c>
      <c r="AE3339" t="s">
        <v>81</v>
      </c>
      <c r="AF3339" t="s">
        <v>81</v>
      </c>
      <c r="AG3339" t="s">
        <v>240</v>
      </c>
      <c r="AH3339" t="s">
        <v>144</v>
      </c>
      <c r="AI3339" t="s">
        <v>138</v>
      </c>
      <c r="AJ3339" t="str">
        <f t="shared" si="52"/>
        <v>Apr</v>
      </c>
    </row>
    <row r="3340" spans="1:36" x14ac:dyDescent="0.3">
      <c r="A3340" t="s">
        <v>8129</v>
      </c>
      <c r="B3340" s="33">
        <v>45844</v>
      </c>
      <c r="C3340" t="s">
        <v>95</v>
      </c>
      <c r="D3340" t="s">
        <v>8130</v>
      </c>
      <c r="E3340" t="s">
        <v>177</v>
      </c>
      <c r="F3340" t="s">
        <v>180</v>
      </c>
      <c r="G3340" t="s">
        <v>162</v>
      </c>
      <c r="H3340" t="s">
        <v>160</v>
      </c>
      <c r="I3340">
        <v>1688</v>
      </c>
      <c r="J3340" t="s">
        <v>615</v>
      </c>
      <c r="K3340" t="s">
        <v>2438</v>
      </c>
      <c r="L3340" t="s">
        <v>8062</v>
      </c>
      <c r="M3340" t="s">
        <v>2416</v>
      </c>
      <c r="N3340">
        <v>203</v>
      </c>
      <c r="O3340">
        <v>8</v>
      </c>
      <c r="P3340">
        <v>20</v>
      </c>
      <c r="Q3340" t="s">
        <v>73</v>
      </c>
      <c r="R3340" t="s">
        <v>238</v>
      </c>
      <c r="S3340" t="s">
        <v>239</v>
      </c>
      <c r="T3340">
        <v>189</v>
      </c>
      <c r="U3340">
        <v>160</v>
      </c>
      <c r="V3340">
        <v>84.66</v>
      </c>
      <c r="W3340" t="s">
        <v>135</v>
      </c>
      <c r="X3340">
        <v>9370</v>
      </c>
      <c r="Y3340">
        <v>1499200</v>
      </c>
      <c r="Z3340">
        <v>41280</v>
      </c>
      <c r="AA3340">
        <v>103200</v>
      </c>
      <c r="AB3340">
        <v>1643680</v>
      </c>
      <c r="AC3340">
        <v>1210744</v>
      </c>
      <c r="AD3340">
        <v>432936</v>
      </c>
      <c r="AE3340" t="s">
        <v>78</v>
      </c>
      <c r="AF3340" t="s">
        <v>81</v>
      </c>
      <c r="AG3340" t="s">
        <v>240</v>
      </c>
      <c r="AH3340" t="s">
        <v>146</v>
      </c>
      <c r="AI3340" t="s">
        <v>139</v>
      </c>
      <c r="AJ3340" t="str">
        <f t="shared" si="52"/>
        <v>Jul</v>
      </c>
    </row>
    <row r="3341" spans="1:36" x14ac:dyDescent="0.3">
      <c r="A3341" t="s">
        <v>8131</v>
      </c>
      <c r="B3341" s="33">
        <v>45723</v>
      </c>
      <c r="C3341" t="s">
        <v>95</v>
      </c>
      <c r="D3341" t="s">
        <v>8132</v>
      </c>
      <c r="E3341" t="s">
        <v>179</v>
      </c>
      <c r="F3341" t="s">
        <v>172</v>
      </c>
      <c r="G3341" t="s">
        <v>166</v>
      </c>
      <c r="H3341" t="s">
        <v>155</v>
      </c>
      <c r="I3341">
        <v>2132</v>
      </c>
      <c r="J3341" t="s">
        <v>492</v>
      </c>
      <c r="K3341" t="s">
        <v>466</v>
      </c>
      <c r="L3341" t="s">
        <v>715</v>
      </c>
      <c r="M3341" t="s">
        <v>1357</v>
      </c>
      <c r="N3341">
        <v>253</v>
      </c>
      <c r="O3341">
        <v>2</v>
      </c>
      <c r="P3341">
        <v>16</v>
      </c>
      <c r="Q3341" t="s">
        <v>73</v>
      </c>
      <c r="R3341" t="s">
        <v>238</v>
      </c>
      <c r="S3341" t="s">
        <v>239</v>
      </c>
      <c r="T3341">
        <v>180</v>
      </c>
      <c r="U3341">
        <v>149</v>
      </c>
      <c r="V3341">
        <v>82.78</v>
      </c>
      <c r="W3341" t="s">
        <v>135</v>
      </c>
      <c r="X3341">
        <v>4053</v>
      </c>
      <c r="Y3341">
        <v>603897</v>
      </c>
      <c r="Z3341">
        <v>45296</v>
      </c>
      <c r="AA3341">
        <v>59898</v>
      </c>
      <c r="AB3341">
        <v>709091</v>
      </c>
      <c r="AC3341">
        <v>468084</v>
      </c>
      <c r="AD3341">
        <v>241007</v>
      </c>
      <c r="AE3341" t="s">
        <v>72</v>
      </c>
      <c r="AF3341" t="s">
        <v>81</v>
      </c>
      <c r="AG3341" t="s">
        <v>240</v>
      </c>
      <c r="AH3341" t="s">
        <v>146</v>
      </c>
      <c r="AI3341" t="s">
        <v>139</v>
      </c>
      <c r="AJ3341" t="str">
        <f t="shared" si="52"/>
        <v>Mar</v>
      </c>
    </row>
    <row r="3342" spans="1:36" x14ac:dyDescent="0.3">
      <c r="A3342" t="s">
        <v>8133</v>
      </c>
      <c r="B3342" s="33">
        <v>45786</v>
      </c>
      <c r="C3342" t="s">
        <v>93</v>
      </c>
      <c r="D3342" t="s">
        <v>8134</v>
      </c>
      <c r="E3342" t="s">
        <v>181</v>
      </c>
      <c r="F3342" t="s">
        <v>176</v>
      </c>
      <c r="G3342" t="s">
        <v>159</v>
      </c>
      <c r="H3342" t="s">
        <v>156</v>
      </c>
      <c r="I3342">
        <v>1187</v>
      </c>
      <c r="J3342" t="s">
        <v>304</v>
      </c>
      <c r="K3342" t="s">
        <v>1834</v>
      </c>
      <c r="L3342" t="s">
        <v>1272</v>
      </c>
      <c r="M3342" t="s">
        <v>724</v>
      </c>
      <c r="N3342">
        <v>153</v>
      </c>
      <c r="O3342">
        <v>7</v>
      </c>
      <c r="P3342">
        <v>23</v>
      </c>
      <c r="Q3342" t="s">
        <v>73</v>
      </c>
      <c r="R3342" t="s">
        <v>238</v>
      </c>
      <c r="S3342" t="s">
        <v>239</v>
      </c>
      <c r="T3342">
        <v>220</v>
      </c>
      <c r="U3342">
        <v>187</v>
      </c>
      <c r="V3342">
        <v>85</v>
      </c>
      <c r="W3342" t="s">
        <v>133</v>
      </c>
      <c r="X3342">
        <v>7433</v>
      </c>
      <c r="Y3342">
        <v>1389971</v>
      </c>
      <c r="Z3342">
        <v>60775</v>
      </c>
      <c r="AA3342">
        <v>51425</v>
      </c>
      <c r="AB3342">
        <v>1502171</v>
      </c>
      <c r="AC3342">
        <v>1173102</v>
      </c>
      <c r="AD3342">
        <v>329069</v>
      </c>
      <c r="AE3342" t="s">
        <v>81</v>
      </c>
      <c r="AF3342" t="s">
        <v>81</v>
      </c>
      <c r="AG3342" t="s">
        <v>240</v>
      </c>
      <c r="AH3342" t="s">
        <v>145</v>
      </c>
      <c r="AI3342" t="s">
        <v>140</v>
      </c>
      <c r="AJ3342" t="str">
        <f t="shared" si="52"/>
        <v>May</v>
      </c>
    </row>
    <row r="3343" spans="1:36" x14ac:dyDescent="0.3">
      <c r="A3343" t="s">
        <v>8135</v>
      </c>
      <c r="B3343" s="33">
        <v>45969</v>
      </c>
      <c r="C3343" t="s">
        <v>99</v>
      </c>
      <c r="D3343" t="s">
        <v>8136</v>
      </c>
      <c r="E3343" t="s">
        <v>175</v>
      </c>
      <c r="F3343" t="s">
        <v>172</v>
      </c>
      <c r="G3343" t="s">
        <v>163</v>
      </c>
      <c r="H3343" t="s">
        <v>155</v>
      </c>
      <c r="I3343">
        <v>1590</v>
      </c>
      <c r="J3343" t="s">
        <v>357</v>
      </c>
      <c r="K3343" t="s">
        <v>2738</v>
      </c>
      <c r="L3343" t="s">
        <v>447</v>
      </c>
      <c r="M3343" t="s">
        <v>2029</v>
      </c>
      <c r="N3343">
        <v>198</v>
      </c>
      <c r="O3343">
        <v>60</v>
      </c>
      <c r="P3343">
        <v>80</v>
      </c>
      <c r="Q3343" t="s">
        <v>76</v>
      </c>
      <c r="R3343" t="s">
        <v>238</v>
      </c>
      <c r="S3343" t="s">
        <v>239</v>
      </c>
      <c r="T3343">
        <v>180</v>
      </c>
      <c r="U3343">
        <v>163</v>
      </c>
      <c r="V3343">
        <v>90.56</v>
      </c>
      <c r="W3343" t="s">
        <v>133</v>
      </c>
      <c r="X3343">
        <v>3146</v>
      </c>
      <c r="Y3343">
        <v>512798</v>
      </c>
      <c r="Z3343">
        <v>74817</v>
      </c>
      <c r="AA3343">
        <v>17604</v>
      </c>
      <c r="AB3343">
        <v>605219</v>
      </c>
      <c r="AC3343">
        <v>354105</v>
      </c>
      <c r="AD3343">
        <v>251114</v>
      </c>
      <c r="AE3343" t="s">
        <v>75</v>
      </c>
      <c r="AF3343" t="s">
        <v>81</v>
      </c>
      <c r="AG3343" t="s">
        <v>240</v>
      </c>
      <c r="AH3343" t="s">
        <v>144</v>
      </c>
      <c r="AI3343" t="s">
        <v>139</v>
      </c>
      <c r="AJ3343" t="str">
        <f t="shared" si="52"/>
        <v>Nov</v>
      </c>
    </row>
    <row r="3344" spans="1:36" x14ac:dyDescent="0.3">
      <c r="A3344" t="s">
        <v>8137</v>
      </c>
      <c r="B3344" s="33">
        <v>45849</v>
      </c>
      <c r="C3344" t="s">
        <v>93</v>
      </c>
      <c r="D3344" t="s">
        <v>8138</v>
      </c>
      <c r="E3344" t="s">
        <v>173</v>
      </c>
      <c r="F3344" t="s">
        <v>176</v>
      </c>
      <c r="G3344" t="s">
        <v>161</v>
      </c>
      <c r="H3344" t="s">
        <v>156</v>
      </c>
      <c r="I3344">
        <v>1589</v>
      </c>
      <c r="J3344" t="s">
        <v>613</v>
      </c>
      <c r="K3344" t="s">
        <v>280</v>
      </c>
      <c r="L3344" t="s">
        <v>4897</v>
      </c>
      <c r="M3344" t="s">
        <v>1933</v>
      </c>
      <c r="N3344">
        <v>225</v>
      </c>
      <c r="O3344">
        <v>33</v>
      </c>
      <c r="P3344">
        <v>47</v>
      </c>
      <c r="Q3344" t="s">
        <v>76</v>
      </c>
      <c r="R3344" t="s">
        <v>238</v>
      </c>
      <c r="S3344" t="s">
        <v>239</v>
      </c>
      <c r="T3344">
        <v>189</v>
      </c>
      <c r="U3344">
        <v>174</v>
      </c>
      <c r="V3344">
        <v>92.06</v>
      </c>
      <c r="W3344" t="s">
        <v>133</v>
      </c>
      <c r="X3344">
        <v>7689</v>
      </c>
      <c r="Y3344">
        <v>1337886</v>
      </c>
      <c r="Z3344">
        <v>45414</v>
      </c>
      <c r="AA3344">
        <v>121974</v>
      </c>
      <c r="AB3344">
        <v>1505274</v>
      </c>
      <c r="AC3344">
        <v>1201655</v>
      </c>
      <c r="AD3344">
        <v>303619</v>
      </c>
      <c r="AE3344" t="s">
        <v>78</v>
      </c>
      <c r="AF3344" t="s">
        <v>81</v>
      </c>
      <c r="AG3344" t="s">
        <v>240</v>
      </c>
      <c r="AH3344" t="s">
        <v>144</v>
      </c>
      <c r="AI3344" t="s">
        <v>138</v>
      </c>
      <c r="AJ3344" t="str">
        <f t="shared" si="52"/>
        <v>Jul</v>
      </c>
    </row>
    <row r="3345" spans="1:36" x14ac:dyDescent="0.3">
      <c r="A3345" t="s">
        <v>8139</v>
      </c>
      <c r="B3345" s="33">
        <v>45849</v>
      </c>
      <c r="C3345" t="s">
        <v>93</v>
      </c>
      <c r="D3345" t="s">
        <v>8140</v>
      </c>
      <c r="E3345" t="s">
        <v>172</v>
      </c>
      <c r="F3345" t="s">
        <v>181</v>
      </c>
      <c r="G3345" t="s">
        <v>155</v>
      </c>
      <c r="H3345" t="s">
        <v>159</v>
      </c>
      <c r="I3345">
        <v>883</v>
      </c>
      <c r="J3345" t="s">
        <v>566</v>
      </c>
      <c r="K3345" t="s">
        <v>2676</v>
      </c>
      <c r="L3345" t="s">
        <v>1979</v>
      </c>
      <c r="M3345" t="s">
        <v>2577</v>
      </c>
      <c r="N3345">
        <v>145</v>
      </c>
      <c r="O3345">
        <v>28</v>
      </c>
      <c r="P3345">
        <v>42</v>
      </c>
      <c r="Q3345" t="s">
        <v>76</v>
      </c>
      <c r="R3345" t="s">
        <v>238</v>
      </c>
      <c r="S3345" t="s">
        <v>239</v>
      </c>
      <c r="T3345">
        <v>189</v>
      </c>
      <c r="U3345">
        <v>150</v>
      </c>
      <c r="V3345">
        <v>79.37</v>
      </c>
      <c r="W3345" t="s">
        <v>133</v>
      </c>
      <c r="X3345">
        <v>9829</v>
      </c>
      <c r="Y3345">
        <v>1474350</v>
      </c>
      <c r="Z3345">
        <v>46500</v>
      </c>
      <c r="AA3345">
        <v>69300</v>
      </c>
      <c r="AB3345">
        <v>1590150</v>
      </c>
      <c r="AC3345">
        <v>985688</v>
      </c>
      <c r="AD3345">
        <v>604462</v>
      </c>
      <c r="AE3345" t="s">
        <v>81</v>
      </c>
      <c r="AF3345" t="s">
        <v>81</v>
      </c>
      <c r="AG3345" t="s">
        <v>240</v>
      </c>
      <c r="AH3345" t="s">
        <v>144</v>
      </c>
      <c r="AI3345" t="s">
        <v>138</v>
      </c>
      <c r="AJ3345" t="str">
        <f t="shared" si="52"/>
        <v>Jul</v>
      </c>
    </row>
    <row r="3346" spans="1:36" x14ac:dyDescent="0.3">
      <c r="A3346" t="s">
        <v>8141</v>
      </c>
      <c r="B3346" s="33">
        <v>45967</v>
      </c>
      <c r="C3346" t="s">
        <v>96</v>
      </c>
      <c r="D3346" t="s">
        <v>8142</v>
      </c>
      <c r="E3346" t="s">
        <v>173</v>
      </c>
      <c r="F3346" t="s">
        <v>178</v>
      </c>
      <c r="G3346" t="s">
        <v>161</v>
      </c>
      <c r="H3346" t="s">
        <v>157</v>
      </c>
      <c r="I3346">
        <v>562</v>
      </c>
      <c r="J3346" t="s">
        <v>258</v>
      </c>
      <c r="K3346" t="s">
        <v>2389</v>
      </c>
      <c r="L3346" t="s">
        <v>258</v>
      </c>
      <c r="M3346" t="s">
        <v>5884</v>
      </c>
      <c r="N3346">
        <v>87</v>
      </c>
      <c r="O3346">
        <v>0</v>
      </c>
      <c r="P3346">
        <v>8</v>
      </c>
      <c r="Q3346" t="s">
        <v>73</v>
      </c>
      <c r="R3346" t="s">
        <v>238</v>
      </c>
      <c r="S3346" t="s">
        <v>239</v>
      </c>
      <c r="T3346">
        <v>180</v>
      </c>
      <c r="U3346">
        <v>136</v>
      </c>
      <c r="V3346">
        <v>75.56</v>
      </c>
      <c r="W3346" t="s">
        <v>133</v>
      </c>
      <c r="X3346">
        <v>7037</v>
      </c>
      <c r="Y3346">
        <v>957032</v>
      </c>
      <c r="Z3346">
        <v>49776</v>
      </c>
      <c r="AA3346">
        <v>59160</v>
      </c>
      <c r="AB3346">
        <v>1065968</v>
      </c>
      <c r="AC3346">
        <v>659906</v>
      </c>
      <c r="AD3346">
        <v>406062</v>
      </c>
      <c r="AE3346" t="s">
        <v>78</v>
      </c>
      <c r="AF3346" t="s">
        <v>75</v>
      </c>
      <c r="AG3346" t="s">
        <v>240</v>
      </c>
      <c r="AH3346" t="s">
        <v>144</v>
      </c>
      <c r="AI3346" t="s">
        <v>139</v>
      </c>
      <c r="AJ3346" t="str">
        <f t="shared" si="52"/>
        <v>Nov</v>
      </c>
    </row>
    <row r="3347" spans="1:36" x14ac:dyDescent="0.3">
      <c r="A3347" t="s">
        <v>8143</v>
      </c>
      <c r="B3347" s="33">
        <v>45962</v>
      </c>
      <c r="C3347" t="s">
        <v>97</v>
      </c>
      <c r="D3347" t="s">
        <v>8144</v>
      </c>
      <c r="E3347" t="s">
        <v>180</v>
      </c>
      <c r="F3347" t="s">
        <v>181</v>
      </c>
      <c r="G3347" t="s">
        <v>160</v>
      </c>
      <c r="H3347" t="s">
        <v>159</v>
      </c>
      <c r="I3347">
        <v>1520</v>
      </c>
      <c r="J3347" t="s">
        <v>626</v>
      </c>
      <c r="K3347" t="s">
        <v>5350</v>
      </c>
      <c r="L3347" t="s">
        <v>433</v>
      </c>
      <c r="M3347" t="s">
        <v>333</v>
      </c>
      <c r="N3347">
        <v>185</v>
      </c>
      <c r="O3347">
        <v>23</v>
      </c>
      <c r="P3347">
        <v>33</v>
      </c>
      <c r="Q3347" t="s">
        <v>76</v>
      </c>
      <c r="R3347" t="s">
        <v>238</v>
      </c>
      <c r="S3347" t="s">
        <v>239</v>
      </c>
      <c r="T3347">
        <v>180</v>
      </c>
      <c r="U3347">
        <v>111</v>
      </c>
      <c r="V3347">
        <v>61.67</v>
      </c>
      <c r="W3347" t="s">
        <v>133</v>
      </c>
      <c r="X3347">
        <v>3868</v>
      </c>
      <c r="Y3347">
        <v>429348</v>
      </c>
      <c r="Z3347">
        <v>46509</v>
      </c>
      <c r="AA3347">
        <v>62937</v>
      </c>
      <c r="AB3347">
        <v>538794</v>
      </c>
      <c r="AC3347">
        <v>403324</v>
      </c>
      <c r="AD3347">
        <v>135470</v>
      </c>
      <c r="AE3347" t="s">
        <v>81</v>
      </c>
      <c r="AF3347" t="s">
        <v>81</v>
      </c>
      <c r="AG3347" t="s">
        <v>240</v>
      </c>
      <c r="AH3347" t="s">
        <v>145</v>
      </c>
      <c r="AI3347" t="s">
        <v>138</v>
      </c>
      <c r="AJ3347" t="str">
        <f t="shared" si="52"/>
        <v>Nov</v>
      </c>
    </row>
    <row r="3348" spans="1:36" x14ac:dyDescent="0.3">
      <c r="A3348" t="s">
        <v>8145</v>
      </c>
      <c r="B3348" s="33">
        <v>45787</v>
      </c>
      <c r="C3348" t="s">
        <v>95</v>
      </c>
      <c r="D3348" t="s">
        <v>8146</v>
      </c>
      <c r="E3348" t="s">
        <v>179</v>
      </c>
      <c r="F3348" t="s">
        <v>181</v>
      </c>
      <c r="G3348" t="s">
        <v>166</v>
      </c>
      <c r="H3348" t="s">
        <v>159</v>
      </c>
      <c r="I3348">
        <v>351</v>
      </c>
      <c r="J3348" t="s">
        <v>744</v>
      </c>
      <c r="K3348" t="s">
        <v>3917</v>
      </c>
      <c r="L3348" t="s">
        <v>377</v>
      </c>
      <c r="M3348" t="s">
        <v>3077</v>
      </c>
      <c r="N3348">
        <v>72</v>
      </c>
      <c r="O3348">
        <v>0</v>
      </c>
      <c r="P3348">
        <v>29</v>
      </c>
      <c r="Q3348" t="s">
        <v>73</v>
      </c>
      <c r="R3348" t="s">
        <v>238</v>
      </c>
      <c r="S3348" t="s">
        <v>239</v>
      </c>
      <c r="T3348">
        <v>180</v>
      </c>
      <c r="U3348">
        <v>150</v>
      </c>
      <c r="V3348">
        <v>83.33</v>
      </c>
      <c r="W3348" t="s">
        <v>133</v>
      </c>
      <c r="X3348">
        <v>7642</v>
      </c>
      <c r="Y3348">
        <v>1146300</v>
      </c>
      <c r="Z3348">
        <v>25050</v>
      </c>
      <c r="AA3348">
        <v>75750</v>
      </c>
      <c r="AB3348">
        <v>1247100</v>
      </c>
      <c r="AC3348">
        <v>946391</v>
      </c>
      <c r="AD3348">
        <v>300709</v>
      </c>
      <c r="AE3348" t="s">
        <v>72</v>
      </c>
      <c r="AF3348" t="s">
        <v>81</v>
      </c>
      <c r="AG3348" t="s">
        <v>240</v>
      </c>
      <c r="AH3348" t="s">
        <v>145</v>
      </c>
      <c r="AI3348" t="s">
        <v>138</v>
      </c>
      <c r="AJ3348" t="str">
        <f t="shared" si="52"/>
        <v>May</v>
      </c>
    </row>
    <row r="3349" spans="1:36" x14ac:dyDescent="0.3">
      <c r="A3349" t="s">
        <v>8147</v>
      </c>
      <c r="B3349" s="33">
        <v>45977</v>
      </c>
      <c r="C3349" t="s">
        <v>93</v>
      </c>
      <c r="D3349" t="s">
        <v>8148</v>
      </c>
      <c r="E3349" t="s">
        <v>180</v>
      </c>
      <c r="F3349" t="s">
        <v>179</v>
      </c>
      <c r="G3349" t="s">
        <v>160</v>
      </c>
      <c r="H3349" t="s">
        <v>166</v>
      </c>
      <c r="I3349">
        <v>998</v>
      </c>
      <c r="J3349" t="s">
        <v>264</v>
      </c>
      <c r="K3349" t="s">
        <v>2873</v>
      </c>
      <c r="L3349" t="s">
        <v>2190</v>
      </c>
      <c r="M3349" t="s">
        <v>3176</v>
      </c>
      <c r="N3349">
        <v>131</v>
      </c>
      <c r="O3349">
        <v>41</v>
      </c>
      <c r="P3349">
        <v>36</v>
      </c>
      <c r="Q3349" t="s">
        <v>76</v>
      </c>
      <c r="R3349" t="s">
        <v>238</v>
      </c>
      <c r="S3349" t="s">
        <v>239</v>
      </c>
      <c r="T3349">
        <v>189</v>
      </c>
      <c r="U3349">
        <v>170</v>
      </c>
      <c r="V3349">
        <v>89.95</v>
      </c>
      <c r="W3349" t="s">
        <v>134</v>
      </c>
      <c r="X3349">
        <v>9227</v>
      </c>
      <c r="Y3349">
        <v>1568590</v>
      </c>
      <c r="Z3349">
        <v>83810</v>
      </c>
      <c r="AA3349">
        <v>44370</v>
      </c>
      <c r="AB3349">
        <v>1696770</v>
      </c>
      <c r="AC3349">
        <v>1422713</v>
      </c>
      <c r="AD3349">
        <v>274057</v>
      </c>
      <c r="AE3349" t="s">
        <v>81</v>
      </c>
      <c r="AF3349" t="s">
        <v>72</v>
      </c>
      <c r="AG3349" t="s">
        <v>240</v>
      </c>
      <c r="AH3349" t="s">
        <v>144</v>
      </c>
      <c r="AI3349" t="s">
        <v>139</v>
      </c>
      <c r="AJ3349" t="str">
        <f t="shared" si="52"/>
        <v>Nov</v>
      </c>
    </row>
    <row r="3350" spans="1:36" x14ac:dyDescent="0.3">
      <c r="A3350" t="s">
        <v>8149</v>
      </c>
      <c r="B3350" s="33">
        <v>45984</v>
      </c>
      <c r="C3350" t="s">
        <v>98</v>
      </c>
      <c r="D3350" t="s">
        <v>8150</v>
      </c>
      <c r="E3350" t="s">
        <v>172</v>
      </c>
      <c r="F3350" t="s">
        <v>176</v>
      </c>
      <c r="G3350" t="s">
        <v>155</v>
      </c>
      <c r="H3350" t="s">
        <v>156</v>
      </c>
      <c r="I3350">
        <v>1056</v>
      </c>
      <c r="J3350" t="s">
        <v>377</v>
      </c>
      <c r="K3350" t="s">
        <v>1881</v>
      </c>
      <c r="L3350" t="s">
        <v>1136</v>
      </c>
      <c r="M3350" t="s">
        <v>315</v>
      </c>
      <c r="N3350">
        <v>160</v>
      </c>
      <c r="O3350">
        <v>14</v>
      </c>
      <c r="P3350">
        <v>21</v>
      </c>
      <c r="Q3350" t="s">
        <v>73</v>
      </c>
      <c r="R3350" t="s">
        <v>238</v>
      </c>
      <c r="S3350" t="s">
        <v>239</v>
      </c>
      <c r="T3350">
        <v>189</v>
      </c>
      <c r="U3350">
        <v>124</v>
      </c>
      <c r="V3350">
        <v>65.61</v>
      </c>
      <c r="W3350" t="s">
        <v>134</v>
      </c>
      <c r="X3350">
        <v>3230</v>
      </c>
      <c r="Y3350">
        <v>400520</v>
      </c>
      <c r="Z3350">
        <v>27032</v>
      </c>
      <c r="AA3350">
        <v>20088</v>
      </c>
      <c r="AB3350">
        <v>447640</v>
      </c>
      <c r="AC3350">
        <v>384360</v>
      </c>
      <c r="AD3350">
        <v>63280</v>
      </c>
      <c r="AE3350" t="s">
        <v>81</v>
      </c>
      <c r="AF3350" t="s">
        <v>81</v>
      </c>
      <c r="AG3350" t="s">
        <v>240</v>
      </c>
      <c r="AH3350" t="s">
        <v>144</v>
      </c>
      <c r="AI3350" t="s">
        <v>138</v>
      </c>
      <c r="AJ3350" t="str">
        <f t="shared" si="52"/>
        <v>Nov</v>
      </c>
    </row>
    <row r="3351" spans="1:36" x14ac:dyDescent="0.3">
      <c r="A3351" t="s">
        <v>8151</v>
      </c>
      <c r="B3351" s="33">
        <v>45815</v>
      </c>
      <c r="C3351" t="s">
        <v>93</v>
      </c>
      <c r="D3351" t="s">
        <v>8152</v>
      </c>
      <c r="E3351" t="s">
        <v>181</v>
      </c>
      <c r="F3351" t="s">
        <v>173</v>
      </c>
      <c r="G3351" t="s">
        <v>159</v>
      </c>
      <c r="H3351" t="s">
        <v>161</v>
      </c>
      <c r="I3351">
        <v>1729</v>
      </c>
      <c r="J3351" t="s">
        <v>357</v>
      </c>
      <c r="K3351" t="s">
        <v>1724</v>
      </c>
      <c r="L3351" t="s">
        <v>1808</v>
      </c>
      <c r="M3351" t="s">
        <v>2520</v>
      </c>
      <c r="N3351">
        <v>211</v>
      </c>
      <c r="O3351">
        <v>26</v>
      </c>
      <c r="P3351">
        <v>28</v>
      </c>
      <c r="Q3351" t="s">
        <v>73</v>
      </c>
      <c r="R3351" t="s">
        <v>238</v>
      </c>
      <c r="S3351" t="s">
        <v>239</v>
      </c>
      <c r="T3351">
        <v>220</v>
      </c>
      <c r="U3351">
        <v>127</v>
      </c>
      <c r="V3351">
        <v>57.73</v>
      </c>
      <c r="W3351" t="s">
        <v>133</v>
      </c>
      <c r="X3351">
        <v>3661</v>
      </c>
      <c r="Y3351">
        <v>464947</v>
      </c>
      <c r="Z3351">
        <v>33020</v>
      </c>
      <c r="AA3351">
        <v>35433</v>
      </c>
      <c r="AB3351">
        <v>533400</v>
      </c>
      <c r="AC3351">
        <v>388956</v>
      </c>
      <c r="AD3351">
        <v>144444</v>
      </c>
      <c r="AE3351" t="s">
        <v>81</v>
      </c>
      <c r="AF3351" t="s">
        <v>78</v>
      </c>
      <c r="AG3351" t="s">
        <v>240</v>
      </c>
      <c r="AH3351" t="s">
        <v>145</v>
      </c>
      <c r="AI3351" t="s">
        <v>139</v>
      </c>
      <c r="AJ3351" t="str">
        <f t="shared" si="52"/>
        <v>Jun</v>
      </c>
    </row>
    <row r="3352" spans="1:36" x14ac:dyDescent="0.3">
      <c r="A3352" t="s">
        <v>8153</v>
      </c>
      <c r="B3352" s="33">
        <v>45790</v>
      </c>
      <c r="C3352" t="s">
        <v>98</v>
      </c>
      <c r="D3352" t="s">
        <v>8154</v>
      </c>
      <c r="E3352" t="s">
        <v>180</v>
      </c>
      <c r="F3352" t="s">
        <v>175</v>
      </c>
      <c r="G3352" t="s">
        <v>160</v>
      </c>
      <c r="H3352" t="s">
        <v>163</v>
      </c>
      <c r="I3352">
        <v>1692</v>
      </c>
      <c r="J3352" t="s">
        <v>408</v>
      </c>
      <c r="K3352" t="s">
        <v>6305</v>
      </c>
      <c r="L3352" t="s">
        <v>2986</v>
      </c>
      <c r="M3352" t="s">
        <v>5413</v>
      </c>
      <c r="N3352">
        <v>251</v>
      </c>
      <c r="O3352">
        <v>20</v>
      </c>
      <c r="P3352">
        <v>20</v>
      </c>
      <c r="Q3352" t="s">
        <v>73</v>
      </c>
      <c r="R3352" t="s">
        <v>238</v>
      </c>
      <c r="S3352" t="s">
        <v>239</v>
      </c>
      <c r="T3352">
        <v>189</v>
      </c>
      <c r="U3352">
        <v>165</v>
      </c>
      <c r="V3352">
        <v>87.3</v>
      </c>
      <c r="W3352" t="s">
        <v>135</v>
      </c>
      <c r="X3352">
        <v>3858</v>
      </c>
      <c r="Y3352">
        <v>636570</v>
      </c>
      <c r="Z3352">
        <v>76560</v>
      </c>
      <c r="AA3352">
        <v>107745</v>
      </c>
      <c r="AB3352">
        <v>820875</v>
      </c>
      <c r="AC3352">
        <v>593852</v>
      </c>
      <c r="AD3352">
        <v>227023</v>
      </c>
      <c r="AE3352" t="s">
        <v>81</v>
      </c>
      <c r="AF3352" t="s">
        <v>75</v>
      </c>
      <c r="AG3352" t="s">
        <v>240</v>
      </c>
      <c r="AH3352" t="s">
        <v>146</v>
      </c>
      <c r="AI3352" t="s">
        <v>139</v>
      </c>
      <c r="AJ3352" t="str">
        <f t="shared" si="52"/>
        <v>May</v>
      </c>
    </row>
    <row r="3353" spans="1:36" x14ac:dyDescent="0.3">
      <c r="A3353" t="s">
        <v>8155</v>
      </c>
      <c r="B3353" s="33">
        <v>45863</v>
      </c>
      <c r="C3353" t="s">
        <v>93</v>
      </c>
      <c r="D3353" t="s">
        <v>5358</v>
      </c>
      <c r="E3353" t="s">
        <v>176</v>
      </c>
      <c r="F3353" t="s">
        <v>174</v>
      </c>
      <c r="G3353" t="s">
        <v>156</v>
      </c>
      <c r="H3353" t="s">
        <v>158</v>
      </c>
      <c r="I3353">
        <v>523</v>
      </c>
      <c r="J3353" t="s">
        <v>310</v>
      </c>
      <c r="K3353" t="s">
        <v>2779</v>
      </c>
      <c r="L3353" t="s">
        <v>1026</v>
      </c>
      <c r="M3353" t="s">
        <v>1289</v>
      </c>
      <c r="N3353">
        <v>98</v>
      </c>
      <c r="O3353">
        <v>9</v>
      </c>
      <c r="P3353">
        <v>21</v>
      </c>
      <c r="Q3353" t="s">
        <v>73</v>
      </c>
      <c r="R3353" t="s">
        <v>238</v>
      </c>
      <c r="S3353" t="s">
        <v>239</v>
      </c>
      <c r="T3353">
        <v>186</v>
      </c>
      <c r="U3353">
        <v>110</v>
      </c>
      <c r="V3353">
        <v>59.14</v>
      </c>
      <c r="W3353" t="s">
        <v>133</v>
      </c>
      <c r="X3353">
        <v>2806</v>
      </c>
      <c r="Y3353">
        <v>308660</v>
      </c>
      <c r="Z3353">
        <v>29920</v>
      </c>
      <c r="AA3353">
        <v>60390</v>
      </c>
      <c r="AB3353">
        <v>398970</v>
      </c>
      <c r="AC3353">
        <v>284829</v>
      </c>
      <c r="AD3353">
        <v>114141</v>
      </c>
      <c r="AE3353" t="s">
        <v>81</v>
      </c>
      <c r="AF3353" t="s">
        <v>78</v>
      </c>
      <c r="AG3353" t="s">
        <v>240</v>
      </c>
      <c r="AH3353" t="s">
        <v>144</v>
      </c>
      <c r="AI3353" t="s">
        <v>138</v>
      </c>
      <c r="AJ3353" t="str">
        <f t="shared" si="52"/>
        <v>Jul</v>
      </c>
    </row>
    <row r="3354" spans="1:36" x14ac:dyDescent="0.3">
      <c r="A3354" t="s">
        <v>8156</v>
      </c>
      <c r="B3354" s="33">
        <v>45979</v>
      </c>
      <c r="C3354" t="s">
        <v>95</v>
      </c>
      <c r="D3354" t="s">
        <v>1943</v>
      </c>
      <c r="E3354" t="s">
        <v>175</v>
      </c>
      <c r="F3354" t="s">
        <v>172</v>
      </c>
      <c r="G3354" t="s">
        <v>163</v>
      </c>
      <c r="H3354" t="s">
        <v>155</v>
      </c>
      <c r="I3354">
        <v>675</v>
      </c>
      <c r="J3354" t="s">
        <v>572</v>
      </c>
      <c r="K3354" t="s">
        <v>852</v>
      </c>
      <c r="L3354" t="s">
        <v>1659</v>
      </c>
      <c r="M3354" t="s">
        <v>1575</v>
      </c>
      <c r="N3354">
        <v>112</v>
      </c>
      <c r="O3354">
        <v>25</v>
      </c>
      <c r="P3354">
        <v>25</v>
      </c>
      <c r="Q3354" t="s">
        <v>73</v>
      </c>
      <c r="R3354" t="s">
        <v>238</v>
      </c>
      <c r="S3354" t="s">
        <v>239</v>
      </c>
      <c r="T3354">
        <v>220</v>
      </c>
      <c r="U3354">
        <v>157</v>
      </c>
      <c r="V3354">
        <v>71.36</v>
      </c>
      <c r="W3354" t="s">
        <v>133</v>
      </c>
      <c r="X3354">
        <v>10597</v>
      </c>
      <c r="Y3354">
        <v>1663729</v>
      </c>
      <c r="Z3354">
        <v>27946</v>
      </c>
      <c r="AA3354">
        <v>114296</v>
      </c>
      <c r="AB3354">
        <v>1805971</v>
      </c>
      <c r="AC3354">
        <v>1099652</v>
      </c>
      <c r="AD3354">
        <v>706319</v>
      </c>
      <c r="AE3354" t="s">
        <v>75</v>
      </c>
      <c r="AF3354" t="s">
        <v>81</v>
      </c>
      <c r="AG3354" t="s">
        <v>240</v>
      </c>
      <c r="AH3354" t="s">
        <v>144</v>
      </c>
      <c r="AI3354" t="s">
        <v>139</v>
      </c>
      <c r="AJ3354" t="str">
        <f t="shared" si="52"/>
        <v>Nov</v>
      </c>
    </row>
    <row r="3355" spans="1:36" x14ac:dyDescent="0.3">
      <c r="A3355" t="s">
        <v>8157</v>
      </c>
      <c r="B3355" s="33">
        <v>45821</v>
      </c>
      <c r="C3355" t="s">
        <v>95</v>
      </c>
      <c r="D3355" t="s">
        <v>8158</v>
      </c>
      <c r="E3355" t="s">
        <v>175</v>
      </c>
      <c r="F3355" t="s">
        <v>177</v>
      </c>
      <c r="G3355" t="s">
        <v>163</v>
      </c>
      <c r="H3355" t="s">
        <v>162</v>
      </c>
      <c r="I3355">
        <v>1703</v>
      </c>
      <c r="J3355" t="s">
        <v>298</v>
      </c>
      <c r="K3355" t="s">
        <v>2244</v>
      </c>
      <c r="L3355" t="s">
        <v>258</v>
      </c>
      <c r="M3355" t="s">
        <v>2244</v>
      </c>
      <c r="N3355">
        <v>241</v>
      </c>
      <c r="O3355">
        <v>0</v>
      </c>
      <c r="P3355">
        <v>-5</v>
      </c>
      <c r="Q3355" t="s">
        <v>70</v>
      </c>
      <c r="R3355" t="s">
        <v>238</v>
      </c>
      <c r="S3355" t="s">
        <v>239</v>
      </c>
      <c r="T3355">
        <v>189</v>
      </c>
      <c r="U3355">
        <v>182</v>
      </c>
      <c r="V3355">
        <v>96.3</v>
      </c>
      <c r="W3355" t="s">
        <v>135</v>
      </c>
      <c r="X3355">
        <v>6634</v>
      </c>
      <c r="Y3355">
        <v>1207388</v>
      </c>
      <c r="Z3355">
        <v>28574</v>
      </c>
      <c r="AA3355">
        <v>46956</v>
      </c>
      <c r="AB3355">
        <v>1282918</v>
      </c>
      <c r="AC3355">
        <v>900296</v>
      </c>
      <c r="AD3355">
        <v>382622</v>
      </c>
      <c r="AE3355" t="s">
        <v>75</v>
      </c>
      <c r="AF3355" t="s">
        <v>78</v>
      </c>
      <c r="AG3355" t="s">
        <v>240</v>
      </c>
      <c r="AH3355" t="s">
        <v>144</v>
      </c>
      <c r="AI3355" t="s">
        <v>139</v>
      </c>
      <c r="AJ3355" t="str">
        <f t="shared" si="52"/>
        <v>Jun</v>
      </c>
    </row>
    <row r="3356" spans="1:36" x14ac:dyDescent="0.3">
      <c r="A3356" t="s">
        <v>8159</v>
      </c>
      <c r="B3356" s="33">
        <v>45689</v>
      </c>
      <c r="C3356" t="s">
        <v>98</v>
      </c>
      <c r="D3356" t="s">
        <v>8160</v>
      </c>
      <c r="E3356" t="s">
        <v>180</v>
      </c>
      <c r="F3356" t="s">
        <v>174</v>
      </c>
      <c r="G3356" t="s">
        <v>160</v>
      </c>
      <c r="H3356" t="s">
        <v>158</v>
      </c>
      <c r="I3356">
        <v>1128</v>
      </c>
      <c r="J3356" t="s">
        <v>503</v>
      </c>
      <c r="K3356" t="s">
        <v>889</v>
      </c>
      <c r="N3356">
        <v>173</v>
      </c>
      <c r="O3356">
        <v>0</v>
      </c>
      <c r="P3356">
        <v>0</v>
      </c>
      <c r="Q3356" t="s">
        <v>67</v>
      </c>
      <c r="R3356" t="s">
        <v>245</v>
      </c>
      <c r="S3356" t="s">
        <v>120</v>
      </c>
      <c r="T3356">
        <v>150</v>
      </c>
      <c r="U3356">
        <v>0</v>
      </c>
      <c r="V3356">
        <v>0</v>
      </c>
      <c r="W3356" t="s">
        <v>133</v>
      </c>
      <c r="X3356">
        <v>9261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 t="s">
        <v>81</v>
      </c>
      <c r="AF3356" t="s">
        <v>78</v>
      </c>
      <c r="AG3356" t="s">
        <v>240</v>
      </c>
      <c r="AH3356" t="s">
        <v>144</v>
      </c>
      <c r="AI3356" t="s">
        <v>139</v>
      </c>
      <c r="AJ3356" t="str">
        <f t="shared" si="52"/>
        <v>Feb</v>
      </c>
    </row>
    <row r="3357" spans="1:36" x14ac:dyDescent="0.3">
      <c r="A3357" t="s">
        <v>8161</v>
      </c>
      <c r="B3357" s="33">
        <v>45922</v>
      </c>
      <c r="C3357" t="s">
        <v>93</v>
      </c>
      <c r="D3357" t="s">
        <v>8162</v>
      </c>
      <c r="E3357" t="s">
        <v>180</v>
      </c>
      <c r="F3357" t="s">
        <v>177</v>
      </c>
      <c r="G3357" t="s">
        <v>160</v>
      </c>
      <c r="H3357" t="s">
        <v>162</v>
      </c>
      <c r="I3357">
        <v>1356</v>
      </c>
      <c r="J3357" t="s">
        <v>353</v>
      </c>
      <c r="K3357" t="s">
        <v>2818</v>
      </c>
      <c r="L3357" t="s">
        <v>801</v>
      </c>
      <c r="M3357" t="s">
        <v>287</v>
      </c>
      <c r="N3357">
        <v>179</v>
      </c>
      <c r="O3357">
        <v>47</v>
      </c>
      <c r="P3357">
        <v>44</v>
      </c>
      <c r="Q3357" t="s">
        <v>76</v>
      </c>
      <c r="R3357" t="s">
        <v>238</v>
      </c>
      <c r="S3357" t="s">
        <v>239</v>
      </c>
      <c r="T3357">
        <v>220</v>
      </c>
      <c r="U3357">
        <v>131</v>
      </c>
      <c r="V3357">
        <v>59.55</v>
      </c>
      <c r="W3357" t="s">
        <v>133</v>
      </c>
      <c r="X3357">
        <v>10959</v>
      </c>
      <c r="Y3357">
        <v>1435629</v>
      </c>
      <c r="Z3357">
        <v>50304</v>
      </c>
      <c r="AA3357">
        <v>78469</v>
      </c>
      <c r="AB3357">
        <v>1564402</v>
      </c>
      <c r="AC3357">
        <v>1373073</v>
      </c>
      <c r="AD3357">
        <v>191329</v>
      </c>
      <c r="AE3357" t="s">
        <v>81</v>
      </c>
      <c r="AF3357" t="s">
        <v>78</v>
      </c>
      <c r="AG3357" t="s">
        <v>240</v>
      </c>
      <c r="AH3357" t="s">
        <v>145</v>
      </c>
      <c r="AI3357" t="s">
        <v>139</v>
      </c>
      <c r="AJ3357" t="str">
        <f t="shared" si="52"/>
        <v>Sep</v>
      </c>
    </row>
    <row r="3358" spans="1:36" x14ac:dyDescent="0.3">
      <c r="A3358" t="s">
        <v>8163</v>
      </c>
      <c r="B3358" s="33">
        <v>45682</v>
      </c>
      <c r="C3358" t="s">
        <v>96</v>
      </c>
      <c r="D3358" t="s">
        <v>8164</v>
      </c>
      <c r="E3358" t="s">
        <v>173</v>
      </c>
      <c r="F3358" t="s">
        <v>177</v>
      </c>
      <c r="G3358" t="s">
        <v>161</v>
      </c>
      <c r="H3358" t="s">
        <v>162</v>
      </c>
      <c r="I3358">
        <v>927</v>
      </c>
      <c r="J3358" t="s">
        <v>353</v>
      </c>
      <c r="K3358" t="s">
        <v>1720</v>
      </c>
      <c r="L3358" t="s">
        <v>2454</v>
      </c>
      <c r="M3358" t="s">
        <v>1430</v>
      </c>
      <c r="N3358">
        <v>138</v>
      </c>
      <c r="O3358">
        <v>18</v>
      </c>
      <c r="P3358">
        <v>30</v>
      </c>
      <c r="Q3358" t="s">
        <v>73</v>
      </c>
      <c r="R3358" t="s">
        <v>238</v>
      </c>
      <c r="S3358" t="s">
        <v>239</v>
      </c>
      <c r="T3358">
        <v>150</v>
      </c>
      <c r="U3358">
        <v>138</v>
      </c>
      <c r="V3358">
        <v>92</v>
      </c>
      <c r="W3358" t="s">
        <v>133</v>
      </c>
      <c r="X3358">
        <v>4556</v>
      </c>
      <c r="Y3358">
        <v>628728</v>
      </c>
      <c r="Z3358">
        <v>51474</v>
      </c>
      <c r="AA3358">
        <v>35052</v>
      </c>
      <c r="AB3358">
        <v>715254</v>
      </c>
      <c r="AC3358">
        <v>579712</v>
      </c>
      <c r="AD3358">
        <v>135542</v>
      </c>
      <c r="AE3358" t="s">
        <v>78</v>
      </c>
      <c r="AF3358" t="s">
        <v>78</v>
      </c>
      <c r="AG3358" t="s">
        <v>240</v>
      </c>
      <c r="AH3358" t="s">
        <v>145</v>
      </c>
      <c r="AI3358" t="s">
        <v>139</v>
      </c>
      <c r="AJ3358" t="str">
        <f t="shared" si="52"/>
        <v>Jan</v>
      </c>
    </row>
    <row r="3359" spans="1:36" x14ac:dyDescent="0.3">
      <c r="A3359" t="s">
        <v>8165</v>
      </c>
      <c r="B3359" s="33">
        <v>45674</v>
      </c>
      <c r="C3359" t="s">
        <v>96</v>
      </c>
      <c r="D3359" t="s">
        <v>8166</v>
      </c>
      <c r="E3359" t="s">
        <v>178</v>
      </c>
      <c r="F3359" t="s">
        <v>179</v>
      </c>
      <c r="G3359" t="s">
        <v>157</v>
      </c>
      <c r="H3359" t="s">
        <v>166</v>
      </c>
      <c r="I3359">
        <v>2349</v>
      </c>
      <c r="J3359" t="s">
        <v>600</v>
      </c>
      <c r="K3359" t="s">
        <v>3169</v>
      </c>
      <c r="L3359" t="s">
        <v>1820</v>
      </c>
      <c r="M3359" t="s">
        <v>3169</v>
      </c>
      <c r="N3359">
        <v>314</v>
      </c>
      <c r="O3359">
        <v>18</v>
      </c>
      <c r="P3359">
        <v>-1</v>
      </c>
      <c r="Q3359" t="s">
        <v>73</v>
      </c>
      <c r="R3359" t="s">
        <v>238</v>
      </c>
      <c r="S3359" t="s">
        <v>239</v>
      </c>
      <c r="T3359">
        <v>189</v>
      </c>
      <c r="U3359">
        <v>136</v>
      </c>
      <c r="V3359">
        <v>71.959999999999994</v>
      </c>
      <c r="W3359" t="s">
        <v>135</v>
      </c>
      <c r="X3359">
        <v>10531</v>
      </c>
      <c r="Y3359">
        <v>1432216</v>
      </c>
      <c r="Z3359">
        <v>22848</v>
      </c>
      <c r="AA3359">
        <v>70992</v>
      </c>
      <c r="AB3359">
        <v>1526056</v>
      </c>
      <c r="AC3359">
        <v>1010115</v>
      </c>
      <c r="AD3359">
        <v>515941</v>
      </c>
      <c r="AE3359" t="s">
        <v>75</v>
      </c>
      <c r="AF3359" t="s">
        <v>72</v>
      </c>
      <c r="AG3359" t="s">
        <v>240</v>
      </c>
      <c r="AH3359" t="s">
        <v>144</v>
      </c>
      <c r="AI3359" t="s">
        <v>139</v>
      </c>
      <c r="AJ3359" t="str">
        <f t="shared" si="52"/>
        <v>Jan</v>
      </c>
    </row>
    <row r="3360" spans="1:36" x14ac:dyDescent="0.3">
      <c r="A3360" t="s">
        <v>8167</v>
      </c>
      <c r="B3360" s="33">
        <v>45825</v>
      </c>
      <c r="C3360" t="s">
        <v>98</v>
      </c>
      <c r="D3360" t="s">
        <v>8168</v>
      </c>
      <c r="E3360" t="s">
        <v>178</v>
      </c>
      <c r="F3360" t="s">
        <v>176</v>
      </c>
      <c r="G3360" t="s">
        <v>157</v>
      </c>
      <c r="H3360" t="s">
        <v>156</v>
      </c>
      <c r="I3360">
        <v>1937</v>
      </c>
      <c r="J3360" t="s">
        <v>304</v>
      </c>
      <c r="K3360" t="s">
        <v>554</v>
      </c>
      <c r="L3360" t="s">
        <v>439</v>
      </c>
      <c r="M3360" t="s">
        <v>471</v>
      </c>
      <c r="N3360">
        <v>285</v>
      </c>
      <c r="O3360">
        <v>22</v>
      </c>
      <c r="P3360">
        <v>11</v>
      </c>
      <c r="Q3360" t="s">
        <v>73</v>
      </c>
      <c r="R3360" t="s">
        <v>238</v>
      </c>
      <c r="S3360" t="s">
        <v>239</v>
      </c>
      <c r="T3360">
        <v>220</v>
      </c>
      <c r="U3360">
        <v>134</v>
      </c>
      <c r="V3360">
        <v>60.91</v>
      </c>
      <c r="W3360" t="s">
        <v>135</v>
      </c>
      <c r="X3360">
        <v>4635</v>
      </c>
      <c r="Y3360">
        <v>621090</v>
      </c>
      <c r="Z3360">
        <v>62042</v>
      </c>
      <c r="AA3360">
        <v>21574</v>
      </c>
      <c r="AB3360">
        <v>704706</v>
      </c>
      <c r="AC3360">
        <v>591606</v>
      </c>
      <c r="AD3360">
        <v>113100</v>
      </c>
      <c r="AE3360" t="s">
        <v>75</v>
      </c>
      <c r="AF3360" t="s">
        <v>81</v>
      </c>
      <c r="AG3360" t="s">
        <v>240</v>
      </c>
      <c r="AH3360" t="s">
        <v>147</v>
      </c>
      <c r="AI3360" t="s">
        <v>139</v>
      </c>
      <c r="AJ3360" t="str">
        <f t="shared" si="52"/>
        <v>Jun</v>
      </c>
    </row>
    <row r="3361" spans="1:36" x14ac:dyDescent="0.3">
      <c r="A3361" t="s">
        <v>8169</v>
      </c>
      <c r="B3361" s="33">
        <v>45844</v>
      </c>
      <c r="C3361" t="s">
        <v>93</v>
      </c>
      <c r="D3361" t="s">
        <v>8170</v>
      </c>
      <c r="E3361" t="s">
        <v>174</v>
      </c>
      <c r="F3361" t="s">
        <v>181</v>
      </c>
      <c r="G3361" t="s">
        <v>158</v>
      </c>
      <c r="H3361" t="s">
        <v>159</v>
      </c>
      <c r="I3361">
        <v>684</v>
      </c>
      <c r="J3361" t="s">
        <v>503</v>
      </c>
      <c r="K3361" t="s">
        <v>2112</v>
      </c>
      <c r="L3361" t="s">
        <v>2386</v>
      </c>
      <c r="M3361" t="s">
        <v>2133</v>
      </c>
      <c r="N3361">
        <v>99</v>
      </c>
      <c r="O3361">
        <v>8</v>
      </c>
      <c r="P3361">
        <v>11</v>
      </c>
      <c r="Q3361" t="s">
        <v>73</v>
      </c>
      <c r="R3361" t="s">
        <v>238</v>
      </c>
      <c r="S3361" t="s">
        <v>239</v>
      </c>
      <c r="T3361">
        <v>180</v>
      </c>
      <c r="U3361">
        <v>135</v>
      </c>
      <c r="V3361">
        <v>75</v>
      </c>
      <c r="W3361" t="s">
        <v>133</v>
      </c>
      <c r="X3361">
        <v>5655</v>
      </c>
      <c r="Y3361">
        <v>763425</v>
      </c>
      <c r="Z3361">
        <v>67635</v>
      </c>
      <c r="AA3361">
        <v>40905</v>
      </c>
      <c r="AB3361">
        <v>871965</v>
      </c>
      <c r="AC3361">
        <v>557794</v>
      </c>
      <c r="AD3361">
        <v>314171</v>
      </c>
      <c r="AE3361" t="s">
        <v>78</v>
      </c>
      <c r="AF3361" t="s">
        <v>81</v>
      </c>
      <c r="AG3361" t="s">
        <v>240</v>
      </c>
      <c r="AH3361" t="s">
        <v>144</v>
      </c>
      <c r="AI3361" t="s">
        <v>139</v>
      </c>
      <c r="AJ3361" t="str">
        <f t="shared" si="52"/>
        <v>Jul</v>
      </c>
    </row>
    <row r="3362" spans="1:36" x14ac:dyDescent="0.3">
      <c r="A3362" t="s">
        <v>8171</v>
      </c>
      <c r="B3362" s="33">
        <v>45893</v>
      </c>
      <c r="C3362" t="s">
        <v>97</v>
      </c>
      <c r="D3362" t="s">
        <v>8172</v>
      </c>
      <c r="E3362" t="s">
        <v>177</v>
      </c>
      <c r="F3362" t="s">
        <v>175</v>
      </c>
      <c r="G3362" t="s">
        <v>162</v>
      </c>
      <c r="H3362" t="s">
        <v>163</v>
      </c>
      <c r="I3362">
        <v>654</v>
      </c>
      <c r="J3362" t="s">
        <v>477</v>
      </c>
      <c r="K3362" t="s">
        <v>1265</v>
      </c>
      <c r="L3362" t="s">
        <v>518</v>
      </c>
      <c r="M3362" t="s">
        <v>2037</v>
      </c>
      <c r="N3362">
        <v>114</v>
      </c>
      <c r="O3362">
        <v>30</v>
      </c>
      <c r="P3362">
        <v>45</v>
      </c>
      <c r="Q3362" t="s">
        <v>76</v>
      </c>
      <c r="R3362" t="s">
        <v>238</v>
      </c>
      <c r="S3362" t="s">
        <v>239</v>
      </c>
      <c r="T3362">
        <v>189</v>
      </c>
      <c r="U3362">
        <v>147</v>
      </c>
      <c r="V3362">
        <v>77.78</v>
      </c>
      <c r="W3362" t="s">
        <v>133</v>
      </c>
      <c r="X3362">
        <v>10571</v>
      </c>
      <c r="Y3362">
        <v>1553937</v>
      </c>
      <c r="Z3362">
        <v>59535</v>
      </c>
      <c r="AA3362">
        <v>94815</v>
      </c>
      <c r="AB3362">
        <v>1708287</v>
      </c>
      <c r="AC3362">
        <v>1121682</v>
      </c>
      <c r="AD3362">
        <v>586605</v>
      </c>
      <c r="AE3362" t="s">
        <v>78</v>
      </c>
      <c r="AF3362" t="s">
        <v>75</v>
      </c>
      <c r="AG3362" t="s">
        <v>240</v>
      </c>
      <c r="AH3362" t="s">
        <v>144</v>
      </c>
      <c r="AI3362" t="s">
        <v>139</v>
      </c>
      <c r="AJ3362" t="str">
        <f t="shared" si="52"/>
        <v>Aug</v>
      </c>
    </row>
    <row r="3363" spans="1:36" x14ac:dyDescent="0.3">
      <c r="A3363" t="s">
        <v>8173</v>
      </c>
      <c r="B3363" s="33">
        <v>45828</v>
      </c>
      <c r="C3363" t="s">
        <v>98</v>
      </c>
      <c r="D3363" t="s">
        <v>8174</v>
      </c>
      <c r="E3363" t="s">
        <v>181</v>
      </c>
      <c r="F3363" t="s">
        <v>179</v>
      </c>
      <c r="G3363" t="s">
        <v>159</v>
      </c>
      <c r="H3363" t="s">
        <v>166</v>
      </c>
      <c r="I3363">
        <v>1550</v>
      </c>
      <c r="J3363" t="s">
        <v>529</v>
      </c>
      <c r="K3363" t="s">
        <v>2011</v>
      </c>
      <c r="L3363" t="s">
        <v>2337</v>
      </c>
      <c r="M3363" t="s">
        <v>1255</v>
      </c>
      <c r="N3363">
        <v>198</v>
      </c>
      <c r="O3363">
        <v>40</v>
      </c>
      <c r="P3363">
        <v>58</v>
      </c>
      <c r="Q3363" t="s">
        <v>76</v>
      </c>
      <c r="R3363" t="s">
        <v>238</v>
      </c>
      <c r="S3363" t="s">
        <v>239</v>
      </c>
      <c r="T3363">
        <v>189</v>
      </c>
      <c r="U3363">
        <v>115</v>
      </c>
      <c r="V3363">
        <v>60.85</v>
      </c>
      <c r="W3363" t="s">
        <v>135</v>
      </c>
      <c r="X3363">
        <v>7951</v>
      </c>
      <c r="Y3363">
        <v>914365</v>
      </c>
      <c r="Z3363">
        <v>31165</v>
      </c>
      <c r="AA3363">
        <v>61870</v>
      </c>
      <c r="AB3363">
        <v>1007400</v>
      </c>
      <c r="AC3363">
        <v>800874</v>
      </c>
      <c r="AD3363">
        <v>206526</v>
      </c>
      <c r="AE3363" t="s">
        <v>81</v>
      </c>
      <c r="AF3363" t="s">
        <v>72</v>
      </c>
      <c r="AG3363" t="s">
        <v>240</v>
      </c>
      <c r="AH3363" t="s">
        <v>144</v>
      </c>
      <c r="AI3363" t="s">
        <v>139</v>
      </c>
      <c r="AJ3363" t="str">
        <f t="shared" si="52"/>
        <v>Jun</v>
      </c>
    </row>
    <row r="3364" spans="1:36" x14ac:dyDescent="0.3">
      <c r="A3364" t="s">
        <v>8175</v>
      </c>
      <c r="B3364" s="33">
        <v>46017</v>
      </c>
      <c r="C3364" t="s">
        <v>95</v>
      </c>
      <c r="D3364" t="s">
        <v>8176</v>
      </c>
      <c r="E3364" t="s">
        <v>173</v>
      </c>
      <c r="F3364" t="s">
        <v>180</v>
      </c>
      <c r="G3364" t="s">
        <v>161</v>
      </c>
      <c r="H3364" t="s">
        <v>160</v>
      </c>
      <c r="I3364">
        <v>386</v>
      </c>
      <c r="J3364" t="s">
        <v>474</v>
      </c>
      <c r="K3364" t="s">
        <v>1956</v>
      </c>
      <c r="L3364" t="s">
        <v>459</v>
      </c>
      <c r="M3364" t="s">
        <v>1956</v>
      </c>
      <c r="N3364">
        <v>79</v>
      </c>
      <c r="O3364">
        <v>0</v>
      </c>
      <c r="P3364">
        <v>0</v>
      </c>
      <c r="Q3364" t="s">
        <v>70</v>
      </c>
      <c r="R3364" t="s">
        <v>238</v>
      </c>
      <c r="S3364" t="s">
        <v>239</v>
      </c>
      <c r="T3364">
        <v>180</v>
      </c>
      <c r="U3364">
        <v>170</v>
      </c>
      <c r="V3364">
        <v>94.44</v>
      </c>
      <c r="W3364" t="s">
        <v>135</v>
      </c>
      <c r="X3364">
        <v>6682</v>
      </c>
      <c r="Y3364">
        <v>1135940</v>
      </c>
      <c r="Z3364">
        <v>72760</v>
      </c>
      <c r="AA3364">
        <v>27880</v>
      </c>
      <c r="AB3364">
        <v>1236580</v>
      </c>
      <c r="AC3364">
        <v>738815</v>
      </c>
      <c r="AD3364">
        <v>497765</v>
      </c>
      <c r="AE3364" t="s">
        <v>78</v>
      </c>
      <c r="AF3364" t="s">
        <v>81</v>
      </c>
      <c r="AG3364" t="s">
        <v>240</v>
      </c>
      <c r="AH3364" t="s">
        <v>146</v>
      </c>
      <c r="AI3364" t="s">
        <v>140</v>
      </c>
      <c r="AJ3364" t="str">
        <f t="shared" si="52"/>
        <v>Dec</v>
      </c>
    </row>
    <row r="3365" spans="1:36" x14ac:dyDescent="0.3">
      <c r="A3365" t="s">
        <v>8177</v>
      </c>
      <c r="B3365" s="33">
        <v>45861</v>
      </c>
      <c r="C3365" t="s">
        <v>96</v>
      </c>
      <c r="D3365" t="s">
        <v>8178</v>
      </c>
      <c r="E3365" t="s">
        <v>172</v>
      </c>
      <c r="F3365" t="s">
        <v>175</v>
      </c>
      <c r="G3365" t="s">
        <v>155</v>
      </c>
      <c r="H3365" t="s">
        <v>163</v>
      </c>
      <c r="I3365">
        <v>997</v>
      </c>
      <c r="J3365" t="s">
        <v>243</v>
      </c>
      <c r="K3365" t="s">
        <v>566</v>
      </c>
      <c r="L3365" t="s">
        <v>1227</v>
      </c>
      <c r="M3365" t="s">
        <v>1265</v>
      </c>
      <c r="N3365">
        <v>135</v>
      </c>
      <c r="O3365">
        <v>10</v>
      </c>
      <c r="P3365">
        <v>39</v>
      </c>
      <c r="Q3365" t="s">
        <v>76</v>
      </c>
      <c r="R3365" t="s">
        <v>238</v>
      </c>
      <c r="S3365" t="s">
        <v>239</v>
      </c>
      <c r="T3365">
        <v>189</v>
      </c>
      <c r="U3365">
        <v>105</v>
      </c>
      <c r="V3365">
        <v>55.56</v>
      </c>
      <c r="W3365" t="s">
        <v>133</v>
      </c>
      <c r="X3365">
        <v>3921</v>
      </c>
      <c r="Y3365">
        <v>411705</v>
      </c>
      <c r="Z3365">
        <v>27090</v>
      </c>
      <c r="AA3365">
        <v>27615</v>
      </c>
      <c r="AB3365">
        <v>466410</v>
      </c>
      <c r="AC3365">
        <v>386839</v>
      </c>
      <c r="AD3365">
        <v>79571</v>
      </c>
      <c r="AE3365" t="s">
        <v>81</v>
      </c>
      <c r="AF3365" t="s">
        <v>75</v>
      </c>
      <c r="AG3365" t="s">
        <v>240</v>
      </c>
      <c r="AH3365" t="s">
        <v>144</v>
      </c>
      <c r="AI3365" t="s">
        <v>139</v>
      </c>
      <c r="AJ3365" t="str">
        <f t="shared" si="52"/>
        <v>Jul</v>
      </c>
    </row>
    <row r="3366" spans="1:36" x14ac:dyDescent="0.3">
      <c r="A3366" t="s">
        <v>8179</v>
      </c>
      <c r="B3366" s="33">
        <v>45730</v>
      </c>
      <c r="C3366" t="s">
        <v>93</v>
      </c>
      <c r="D3366" t="s">
        <v>8180</v>
      </c>
      <c r="E3366" t="s">
        <v>180</v>
      </c>
      <c r="F3366" t="s">
        <v>173</v>
      </c>
      <c r="G3366" t="s">
        <v>160</v>
      </c>
      <c r="H3366" t="s">
        <v>161</v>
      </c>
      <c r="I3366">
        <v>2183</v>
      </c>
      <c r="J3366" t="s">
        <v>236</v>
      </c>
      <c r="K3366" t="s">
        <v>1894</v>
      </c>
      <c r="L3366" t="s">
        <v>1909</v>
      </c>
      <c r="M3366" t="s">
        <v>1056</v>
      </c>
      <c r="N3366">
        <v>260</v>
      </c>
      <c r="O3366">
        <v>42</v>
      </c>
      <c r="P3366">
        <v>44</v>
      </c>
      <c r="Q3366" t="s">
        <v>76</v>
      </c>
      <c r="R3366" t="s">
        <v>238</v>
      </c>
      <c r="S3366" t="s">
        <v>239</v>
      </c>
      <c r="T3366">
        <v>150</v>
      </c>
      <c r="U3366">
        <v>117</v>
      </c>
      <c r="V3366">
        <v>78</v>
      </c>
      <c r="W3366" t="s">
        <v>134</v>
      </c>
      <c r="X3366">
        <v>4778</v>
      </c>
      <c r="Y3366">
        <v>559026</v>
      </c>
      <c r="Z3366">
        <v>46683</v>
      </c>
      <c r="AA3366">
        <v>21411</v>
      </c>
      <c r="AB3366">
        <v>627120</v>
      </c>
      <c r="AC3366">
        <v>531738</v>
      </c>
      <c r="AD3366">
        <v>95382</v>
      </c>
      <c r="AE3366" t="s">
        <v>81</v>
      </c>
      <c r="AF3366" t="s">
        <v>78</v>
      </c>
      <c r="AG3366" t="s">
        <v>240</v>
      </c>
      <c r="AH3366" t="s">
        <v>147</v>
      </c>
      <c r="AI3366" t="s">
        <v>139</v>
      </c>
      <c r="AJ3366" t="str">
        <f t="shared" si="52"/>
        <v>Mar</v>
      </c>
    </row>
    <row r="3367" spans="1:36" x14ac:dyDescent="0.3">
      <c r="A3367" t="s">
        <v>8181</v>
      </c>
      <c r="B3367" s="33">
        <v>45749</v>
      </c>
      <c r="C3367" t="s">
        <v>98</v>
      </c>
      <c r="D3367" t="s">
        <v>8182</v>
      </c>
      <c r="E3367" t="s">
        <v>180</v>
      </c>
      <c r="F3367" t="s">
        <v>177</v>
      </c>
      <c r="G3367" t="s">
        <v>160</v>
      </c>
      <c r="H3367" t="s">
        <v>162</v>
      </c>
      <c r="I3367">
        <v>2258</v>
      </c>
      <c r="J3367" t="s">
        <v>362</v>
      </c>
      <c r="K3367" t="s">
        <v>425</v>
      </c>
      <c r="L3367" t="s">
        <v>2381</v>
      </c>
      <c r="M3367" t="s">
        <v>2040</v>
      </c>
      <c r="N3367">
        <v>274</v>
      </c>
      <c r="O3367">
        <v>58</v>
      </c>
      <c r="P3367">
        <v>35</v>
      </c>
      <c r="Q3367" t="s">
        <v>76</v>
      </c>
      <c r="R3367" t="s">
        <v>238</v>
      </c>
      <c r="S3367" t="s">
        <v>239</v>
      </c>
      <c r="T3367">
        <v>189</v>
      </c>
      <c r="U3367">
        <v>147</v>
      </c>
      <c r="V3367">
        <v>77.78</v>
      </c>
      <c r="W3367" t="s">
        <v>135</v>
      </c>
      <c r="X3367">
        <v>10929</v>
      </c>
      <c r="Y3367">
        <v>1606563</v>
      </c>
      <c r="Z3367">
        <v>75705</v>
      </c>
      <c r="AA3367">
        <v>83202</v>
      </c>
      <c r="AB3367">
        <v>1765470</v>
      </c>
      <c r="AC3367">
        <v>1532894</v>
      </c>
      <c r="AD3367">
        <v>232576</v>
      </c>
      <c r="AE3367" t="s">
        <v>81</v>
      </c>
      <c r="AF3367" t="s">
        <v>78</v>
      </c>
      <c r="AG3367" t="s">
        <v>240</v>
      </c>
      <c r="AH3367" t="s">
        <v>144</v>
      </c>
      <c r="AI3367" t="s">
        <v>138</v>
      </c>
      <c r="AJ3367" t="str">
        <f t="shared" si="52"/>
        <v>Apr</v>
      </c>
    </row>
    <row r="3368" spans="1:36" x14ac:dyDescent="0.3">
      <c r="A3368" t="s">
        <v>8183</v>
      </c>
      <c r="B3368" s="33">
        <v>45786</v>
      </c>
      <c r="C3368" t="s">
        <v>93</v>
      </c>
      <c r="D3368" t="s">
        <v>8184</v>
      </c>
      <c r="E3368" t="s">
        <v>181</v>
      </c>
      <c r="F3368" t="s">
        <v>173</v>
      </c>
      <c r="G3368" t="s">
        <v>159</v>
      </c>
      <c r="H3368" t="s">
        <v>161</v>
      </c>
      <c r="I3368">
        <v>2346</v>
      </c>
      <c r="J3368" t="s">
        <v>588</v>
      </c>
      <c r="K3368" t="s">
        <v>4567</v>
      </c>
      <c r="L3368" t="s">
        <v>2717</v>
      </c>
      <c r="M3368" t="s">
        <v>2620</v>
      </c>
      <c r="N3368">
        <v>316</v>
      </c>
      <c r="O3368">
        <v>9</v>
      </c>
      <c r="P3368">
        <v>45</v>
      </c>
      <c r="Q3368" t="s">
        <v>76</v>
      </c>
      <c r="R3368" t="s">
        <v>238</v>
      </c>
      <c r="S3368" t="s">
        <v>239</v>
      </c>
      <c r="T3368">
        <v>189</v>
      </c>
      <c r="U3368">
        <v>153</v>
      </c>
      <c r="V3368">
        <v>80.95</v>
      </c>
      <c r="W3368" t="s">
        <v>133</v>
      </c>
      <c r="X3368">
        <v>10052</v>
      </c>
      <c r="Y3368">
        <v>1537956</v>
      </c>
      <c r="Z3368">
        <v>55080</v>
      </c>
      <c r="AA3368">
        <v>100062</v>
      </c>
      <c r="AB3368">
        <v>1693098</v>
      </c>
      <c r="AC3368">
        <v>1013920</v>
      </c>
      <c r="AD3368">
        <v>679178</v>
      </c>
      <c r="AE3368" t="s">
        <v>81</v>
      </c>
      <c r="AF3368" t="s">
        <v>78</v>
      </c>
      <c r="AG3368" t="s">
        <v>240</v>
      </c>
      <c r="AH3368" t="s">
        <v>144</v>
      </c>
      <c r="AI3368" t="s">
        <v>140</v>
      </c>
      <c r="AJ3368" t="str">
        <f t="shared" si="52"/>
        <v>May</v>
      </c>
    </row>
    <row r="3369" spans="1:36" x14ac:dyDescent="0.3">
      <c r="A3369" t="s">
        <v>8185</v>
      </c>
      <c r="B3369" s="33">
        <v>45669</v>
      </c>
      <c r="C3369" t="s">
        <v>98</v>
      </c>
      <c r="D3369" t="s">
        <v>8186</v>
      </c>
      <c r="E3369" t="s">
        <v>181</v>
      </c>
      <c r="F3369" t="s">
        <v>173</v>
      </c>
      <c r="G3369" t="s">
        <v>159</v>
      </c>
      <c r="H3369" t="s">
        <v>161</v>
      </c>
      <c r="I3369">
        <v>457</v>
      </c>
      <c r="J3369" t="s">
        <v>518</v>
      </c>
      <c r="K3369" t="s">
        <v>370</v>
      </c>
      <c r="N3369">
        <v>85</v>
      </c>
      <c r="O3369">
        <v>0</v>
      </c>
      <c r="P3369">
        <v>0</v>
      </c>
      <c r="Q3369" t="s">
        <v>67</v>
      </c>
      <c r="R3369" t="s">
        <v>245</v>
      </c>
      <c r="S3369" t="s">
        <v>121</v>
      </c>
      <c r="T3369">
        <v>189</v>
      </c>
      <c r="U3369">
        <v>0</v>
      </c>
      <c r="V3369">
        <v>0</v>
      </c>
      <c r="W3369" t="s">
        <v>135</v>
      </c>
      <c r="X3369">
        <v>7663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 t="s">
        <v>81</v>
      </c>
      <c r="AF3369" t="s">
        <v>78</v>
      </c>
      <c r="AG3369" t="s">
        <v>240</v>
      </c>
      <c r="AH3369" t="s">
        <v>147</v>
      </c>
      <c r="AI3369" t="s">
        <v>138</v>
      </c>
      <c r="AJ3369" t="str">
        <f t="shared" si="52"/>
        <v>Jan</v>
      </c>
    </row>
    <row r="3370" spans="1:36" x14ac:dyDescent="0.3">
      <c r="A3370" t="s">
        <v>8187</v>
      </c>
      <c r="B3370" s="33">
        <v>45717</v>
      </c>
      <c r="C3370" t="s">
        <v>93</v>
      </c>
      <c r="D3370" t="s">
        <v>8188</v>
      </c>
      <c r="E3370" t="s">
        <v>178</v>
      </c>
      <c r="F3370" t="s">
        <v>176</v>
      </c>
      <c r="G3370" t="s">
        <v>157</v>
      </c>
      <c r="H3370" t="s">
        <v>156</v>
      </c>
      <c r="I3370">
        <v>993</v>
      </c>
      <c r="J3370" t="s">
        <v>298</v>
      </c>
      <c r="K3370" t="s">
        <v>2273</v>
      </c>
      <c r="L3370" t="s">
        <v>258</v>
      </c>
      <c r="M3370" t="s">
        <v>1281</v>
      </c>
      <c r="N3370">
        <v>151</v>
      </c>
      <c r="O3370">
        <v>0</v>
      </c>
      <c r="P3370">
        <v>30</v>
      </c>
      <c r="Q3370" t="s">
        <v>73</v>
      </c>
      <c r="R3370" t="s">
        <v>238</v>
      </c>
      <c r="S3370" t="s">
        <v>239</v>
      </c>
      <c r="T3370">
        <v>150</v>
      </c>
      <c r="U3370">
        <v>138</v>
      </c>
      <c r="V3370">
        <v>92</v>
      </c>
      <c r="W3370" t="s">
        <v>133</v>
      </c>
      <c r="X3370">
        <v>6185</v>
      </c>
      <c r="Y3370">
        <v>853530</v>
      </c>
      <c r="Z3370">
        <v>46920</v>
      </c>
      <c r="AA3370">
        <v>43608</v>
      </c>
      <c r="AB3370">
        <v>944058</v>
      </c>
      <c r="AC3370">
        <v>675579</v>
      </c>
      <c r="AD3370">
        <v>268479</v>
      </c>
      <c r="AE3370" t="s">
        <v>75</v>
      </c>
      <c r="AF3370" t="s">
        <v>81</v>
      </c>
      <c r="AG3370" t="s">
        <v>240</v>
      </c>
      <c r="AH3370" t="s">
        <v>146</v>
      </c>
      <c r="AI3370" t="s">
        <v>139</v>
      </c>
      <c r="AJ3370" t="str">
        <f t="shared" si="52"/>
        <v>Mar</v>
      </c>
    </row>
    <row r="3371" spans="1:36" x14ac:dyDescent="0.3">
      <c r="A3371" t="s">
        <v>8189</v>
      </c>
      <c r="B3371" s="33">
        <v>45710</v>
      </c>
      <c r="C3371" t="s">
        <v>97</v>
      </c>
      <c r="D3371" t="s">
        <v>8190</v>
      </c>
      <c r="E3371" t="s">
        <v>180</v>
      </c>
      <c r="F3371" t="s">
        <v>175</v>
      </c>
      <c r="G3371" t="s">
        <v>160</v>
      </c>
      <c r="H3371" t="s">
        <v>163</v>
      </c>
      <c r="I3371">
        <v>937</v>
      </c>
      <c r="J3371" t="s">
        <v>503</v>
      </c>
      <c r="K3371" t="s">
        <v>2147</v>
      </c>
      <c r="L3371" t="s">
        <v>2288</v>
      </c>
      <c r="M3371" t="s">
        <v>2695</v>
      </c>
      <c r="N3371">
        <v>134</v>
      </c>
      <c r="O3371">
        <v>34</v>
      </c>
      <c r="P3371">
        <v>32</v>
      </c>
      <c r="Q3371" t="s">
        <v>76</v>
      </c>
      <c r="R3371" t="s">
        <v>238</v>
      </c>
      <c r="S3371" t="s">
        <v>239</v>
      </c>
      <c r="T3371">
        <v>180</v>
      </c>
      <c r="U3371">
        <v>149</v>
      </c>
      <c r="V3371">
        <v>82.78</v>
      </c>
      <c r="W3371" t="s">
        <v>133</v>
      </c>
      <c r="X3371">
        <v>4268</v>
      </c>
      <c r="Y3371">
        <v>635932</v>
      </c>
      <c r="Z3371">
        <v>62729</v>
      </c>
      <c r="AA3371">
        <v>63176</v>
      </c>
      <c r="AB3371">
        <v>761837</v>
      </c>
      <c r="AC3371">
        <v>610332</v>
      </c>
      <c r="AD3371">
        <v>151505</v>
      </c>
      <c r="AE3371" t="s">
        <v>81</v>
      </c>
      <c r="AF3371" t="s">
        <v>75</v>
      </c>
      <c r="AG3371" t="s">
        <v>240</v>
      </c>
      <c r="AH3371" t="s">
        <v>144</v>
      </c>
      <c r="AI3371" t="s">
        <v>140</v>
      </c>
      <c r="AJ3371" t="str">
        <f t="shared" si="52"/>
        <v>Feb</v>
      </c>
    </row>
    <row r="3372" spans="1:36" x14ac:dyDescent="0.3">
      <c r="A3372" t="s">
        <v>8191</v>
      </c>
      <c r="B3372" s="33">
        <v>45885</v>
      </c>
      <c r="C3372" t="s">
        <v>93</v>
      </c>
      <c r="D3372" t="s">
        <v>8192</v>
      </c>
      <c r="E3372" t="s">
        <v>174</v>
      </c>
      <c r="F3372" t="s">
        <v>176</v>
      </c>
      <c r="G3372" t="s">
        <v>158</v>
      </c>
      <c r="H3372" t="s">
        <v>156</v>
      </c>
      <c r="I3372">
        <v>1556</v>
      </c>
      <c r="J3372" t="s">
        <v>469</v>
      </c>
      <c r="K3372" t="s">
        <v>641</v>
      </c>
      <c r="N3372">
        <v>206</v>
      </c>
      <c r="O3372">
        <v>0</v>
      </c>
      <c r="P3372">
        <v>0</v>
      </c>
      <c r="Q3372" t="s">
        <v>67</v>
      </c>
      <c r="R3372" t="s">
        <v>245</v>
      </c>
      <c r="S3372" t="s">
        <v>120</v>
      </c>
      <c r="T3372">
        <v>180</v>
      </c>
      <c r="U3372">
        <v>0</v>
      </c>
      <c r="V3372">
        <v>0</v>
      </c>
      <c r="W3372" t="s">
        <v>133</v>
      </c>
      <c r="X3372">
        <v>6759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 t="s">
        <v>78</v>
      </c>
      <c r="AF3372" t="s">
        <v>81</v>
      </c>
      <c r="AG3372" t="s">
        <v>240</v>
      </c>
      <c r="AH3372" t="s">
        <v>144</v>
      </c>
      <c r="AI3372" t="s">
        <v>138</v>
      </c>
      <c r="AJ3372" t="str">
        <f t="shared" si="52"/>
        <v>Aug</v>
      </c>
    </row>
    <row r="3373" spans="1:36" x14ac:dyDescent="0.3">
      <c r="A3373" t="s">
        <v>8193</v>
      </c>
      <c r="B3373" s="33">
        <v>45874</v>
      </c>
      <c r="C3373" t="s">
        <v>96</v>
      </c>
      <c r="D3373" t="s">
        <v>8194</v>
      </c>
      <c r="E3373" t="s">
        <v>177</v>
      </c>
      <c r="F3373" t="s">
        <v>180</v>
      </c>
      <c r="G3373" t="s">
        <v>162</v>
      </c>
      <c r="H3373" t="s">
        <v>160</v>
      </c>
      <c r="I3373">
        <v>569</v>
      </c>
      <c r="J3373" t="s">
        <v>514</v>
      </c>
      <c r="K3373" t="s">
        <v>1614</v>
      </c>
      <c r="L3373" t="s">
        <v>2523</v>
      </c>
      <c r="M3373" t="s">
        <v>1614</v>
      </c>
      <c r="N3373">
        <v>96</v>
      </c>
      <c r="O3373">
        <v>8</v>
      </c>
      <c r="P3373">
        <v>-10</v>
      </c>
      <c r="Q3373" t="s">
        <v>73</v>
      </c>
      <c r="R3373" t="s">
        <v>238</v>
      </c>
      <c r="S3373" t="s">
        <v>239</v>
      </c>
      <c r="T3373">
        <v>180</v>
      </c>
      <c r="U3373">
        <v>176</v>
      </c>
      <c r="V3373">
        <v>97.78</v>
      </c>
      <c r="W3373" t="s">
        <v>135</v>
      </c>
      <c r="X3373">
        <v>7719</v>
      </c>
      <c r="Y3373">
        <v>1358544</v>
      </c>
      <c r="Z3373">
        <v>56144</v>
      </c>
      <c r="AA3373">
        <v>138336</v>
      </c>
      <c r="AB3373">
        <v>1553024</v>
      </c>
      <c r="AC3373">
        <v>1092948</v>
      </c>
      <c r="AD3373">
        <v>460076</v>
      </c>
      <c r="AE3373" t="s">
        <v>78</v>
      </c>
      <c r="AF3373" t="s">
        <v>81</v>
      </c>
      <c r="AG3373" t="s">
        <v>240</v>
      </c>
      <c r="AH3373" t="s">
        <v>144</v>
      </c>
      <c r="AI3373" t="s">
        <v>139</v>
      </c>
      <c r="AJ3373" t="str">
        <f t="shared" si="52"/>
        <v>Aug</v>
      </c>
    </row>
    <row r="3374" spans="1:36" x14ac:dyDescent="0.3">
      <c r="A3374" t="s">
        <v>8195</v>
      </c>
      <c r="B3374" s="33">
        <v>45815</v>
      </c>
      <c r="C3374" t="s">
        <v>95</v>
      </c>
      <c r="D3374" t="s">
        <v>8196</v>
      </c>
      <c r="E3374" t="s">
        <v>174</v>
      </c>
      <c r="F3374" t="s">
        <v>181</v>
      </c>
      <c r="G3374" t="s">
        <v>158</v>
      </c>
      <c r="H3374" t="s">
        <v>159</v>
      </c>
      <c r="I3374">
        <v>791</v>
      </c>
      <c r="J3374" t="s">
        <v>264</v>
      </c>
      <c r="K3374" t="s">
        <v>1051</v>
      </c>
      <c r="L3374" t="s">
        <v>281</v>
      </c>
      <c r="M3374" t="s">
        <v>2220</v>
      </c>
      <c r="N3374">
        <v>109</v>
      </c>
      <c r="O3374">
        <v>58</v>
      </c>
      <c r="P3374">
        <v>66</v>
      </c>
      <c r="Q3374" t="s">
        <v>76</v>
      </c>
      <c r="R3374" t="s">
        <v>238</v>
      </c>
      <c r="S3374" t="s">
        <v>239</v>
      </c>
      <c r="T3374">
        <v>180</v>
      </c>
      <c r="U3374">
        <v>155</v>
      </c>
      <c r="V3374">
        <v>86.11</v>
      </c>
      <c r="W3374" t="s">
        <v>135</v>
      </c>
      <c r="X3374">
        <v>7460</v>
      </c>
      <c r="Y3374">
        <v>1156300</v>
      </c>
      <c r="Z3374">
        <v>66805</v>
      </c>
      <c r="AA3374">
        <v>111755</v>
      </c>
      <c r="AB3374">
        <v>1334860</v>
      </c>
      <c r="AC3374">
        <v>964726</v>
      </c>
      <c r="AD3374">
        <v>370134</v>
      </c>
      <c r="AE3374" t="s">
        <v>78</v>
      </c>
      <c r="AF3374" t="s">
        <v>81</v>
      </c>
      <c r="AG3374" t="s">
        <v>240</v>
      </c>
      <c r="AH3374" t="s">
        <v>144</v>
      </c>
      <c r="AI3374" t="s">
        <v>139</v>
      </c>
      <c r="AJ3374" t="str">
        <f t="shared" si="52"/>
        <v>Jun</v>
      </c>
    </row>
    <row r="3375" spans="1:36" x14ac:dyDescent="0.3">
      <c r="A3375" t="s">
        <v>8197</v>
      </c>
      <c r="B3375" s="33">
        <v>45740</v>
      </c>
      <c r="C3375" t="s">
        <v>93</v>
      </c>
      <c r="D3375" t="s">
        <v>8198</v>
      </c>
      <c r="E3375" t="s">
        <v>178</v>
      </c>
      <c r="F3375" t="s">
        <v>172</v>
      </c>
      <c r="G3375" t="s">
        <v>157</v>
      </c>
      <c r="H3375" t="s">
        <v>155</v>
      </c>
      <c r="I3375">
        <v>1013</v>
      </c>
      <c r="J3375" t="s">
        <v>397</v>
      </c>
      <c r="K3375" t="s">
        <v>403</v>
      </c>
      <c r="L3375" t="s">
        <v>2313</v>
      </c>
      <c r="M3375" t="s">
        <v>2040</v>
      </c>
      <c r="N3375">
        <v>138</v>
      </c>
      <c r="O3375">
        <v>42</v>
      </c>
      <c r="P3375">
        <v>51</v>
      </c>
      <c r="Q3375" t="s">
        <v>76</v>
      </c>
      <c r="R3375" t="s">
        <v>238</v>
      </c>
      <c r="S3375" t="s">
        <v>239</v>
      </c>
      <c r="T3375">
        <v>186</v>
      </c>
      <c r="U3375">
        <v>137</v>
      </c>
      <c r="V3375">
        <v>73.66</v>
      </c>
      <c r="W3375" t="s">
        <v>133</v>
      </c>
      <c r="X3375">
        <v>4031</v>
      </c>
      <c r="Y3375">
        <v>552247</v>
      </c>
      <c r="Z3375">
        <v>29866</v>
      </c>
      <c r="AA3375">
        <v>23016</v>
      </c>
      <c r="AB3375">
        <v>605129</v>
      </c>
      <c r="AC3375">
        <v>483103</v>
      </c>
      <c r="AD3375">
        <v>122026</v>
      </c>
      <c r="AE3375" t="s">
        <v>75</v>
      </c>
      <c r="AF3375" t="s">
        <v>81</v>
      </c>
      <c r="AG3375" t="s">
        <v>240</v>
      </c>
      <c r="AH3375" t="s">
        <v>144</v>
      </c>
      <c r="AI3375" t="s">
        <v>139</v>
      </c>
      <c r="AJ3375" t="str">
        <f t="shared" si="52"/>
        <v>Mar</v>
      </c>
    </row>
    <row r="3376" spans="1:36" x14ac:dyDescent="0.3">
      <c r="A3376" t="s">
        <v>8199</v>
      </c>
      <c r="B3376" s="33">
        <v>45690</v>
      </c>
      <c r="C3376" t="s">
        <v>93</v>
      </c>
      <c r="D3376" t="s">
        <v>7730</v>
      </c>
      <c r="E3376" t="s">
        <v>179</v>
      </c>
      <c r="F3376" t="s">
        <v>181</v>
      </c>
      <c r="G3376" t="s">
        <v>166</v>
      </c>
      <c r="H3376" t="s">
        <v>159</v>
      </c>
      <c r="I3376">
        <v>711</v>
      </c>
      <c r="J3376" t="s">
        <v>560</v>
      </c>
      <c r="K3376" t="s">
        <v>2925</v>
      </c>
      <c r="L3376" t="s">
        <v>1056</v>
      </c>
      <c r="M3376" t="s">
        <v>2925</v>
      </c>
      <c r="N3376">
        <v>123</v>
      </c>
      <c r="O3376">
        <v>4</v>
      </c>
      <c r="P3376">
        <v>-10</v>
      </c>
      <c r="Q3376" t="s">
        <v>73</v>
      </c>
      <c r="R3376" t="s">
        <v>238</v>
      </c>
      <c r="S3376" t="s">
        <v>239</v>
      </c>
      <c r="T3376">
        <v>189</v>
      </c>
      <c r="U3376">
        <v>163</v>
      </c>
      <c r="V3376">
        <v>86.24</v>
      </c>
      <c r="W3376" t="s">
        <v>133</v>
      </c>
      <c r="X3376">
        <v>5935</v>
      </c>
      <c r="Y3376">
        <v>967405</v>
      </c>
      <c r="Z3376">
        <v>73839</v>
      </c>
      <c r="AA3376">
        <v>52975</v>
      </c>
      <c r="AB3376">
        <v>1094219</v>
      </c>
      <c r="AC3376">
        <v>761857</v>
      </c>
      <c r="AD3376">
        <v>332362</v>
      </c>
      <c r="AE3376" t="s">
        <v>72</v>
      </c>
      <c r="AF3376" t="s">
        <v>81</v>
      </c>
      <c r="AG3376" t="s">
        <v>240</v>
      </c>
      <c r="AH3376" t="s">
        <v>145</v>
      </c>
      <c r="AI3376" t="s">
        <v>138</v>
      </c>
      <c r="AJ3376" t="str">
        <f t="shared" si="52"/>
        <v>Feb</v>
      </c>
    </row>
    <row r="3377" spans="1:36" x14ac:dyDescent="0.3">
      <c r="A3377" t="s">
        <v>8200</v>
      </c>
      <c r="B3377" s="33">
        <v>45887</v>
      </c>
      <c r="C3377" t="s">
        <v>93</v>
      </c>
      <c r="D3377" t="s">
        <v>8201</v>
      </c>
      <c r="E3377" t="s">
        <v>176</v>
      </c>
      <c r="F3377" t="s">
        <v>177</v>
      </c>
      <c r="G3377" t="s">
        <v>156</v>
      </c>
      <c r="H3377" t="s">
        <v>162</v>
      </c>
      <c r="I3377">
        <v>976</v>
      </c>
      <c r="J3377" t="s">
        <v>603</v>
      </c>
      <c r="K3377" t="s">
        <v>754</v>
      </c>
      <c r="L3377" t="s">
        <v>2916</v>
      </c>
      <c r="M3377" t="s">
        <v>1498</v>
      </c>
      <c r="N3377">
        <v>133</v>
      </c>
      <c r="O3377">
        <v>58</v>
      </c>
      <c r="P3377">
        <v>54</v>
      </c>
      <c r="Q3377" t="s">
        <v>76</v>
      </c>
      <c r="R3377" t="s">
        <v>238</v>
      </c>
      <c r="S3377" t="s">
        <v>239</v>
      </c>
      <c r="T3377">
        <v>150</v>
      </c>
      <c r="U3377">
        <v>108</v>
      </c>
      <c r="V3377">
        <v>72</v>
      </c>
      <c r="W3377" t="s">
        <v>133</v>
      </c>
      <c r="X3377">
        <v>3299</v>
      </c>
      <c r="Y3377">
        <v>356292</v>
      </c>
      <c r="Z3377">
        <v>44712</v>
      </c>
      <c r="AA3377">
        <v>19548</v>
      </c>
      <c r="AB3377">
        <v>420552</v>
      </c>
      <c r="AC3377">
        <v>300561</v>
      </c>
      <c r="AD3377">
        <v>119991</v>
      </c>
      <c r="AE3377" t="s">
        <v>81</v>
      </c>
      <c r="AF3377" t="s">
        <v>78</v>
      </c>
      <c r="AG3377" t="s">
        <v>240</v>
      </c>
      <c r="AH3377" t="s">
        <v>147</v>
      </c>
      <c r="AI3377" t="s">
        <v>139</v>
      </c>
      <c r="AJ3377" t="str">
        <f t="shared" si="52"/>
        <v>Aug</v>
      </c>
    </row>
    <row r="3378" spans="1:36" x14ac:dyDescent="0.3">
      <c r="A3378" t="s">
        <v>8202</v>
      </c>
      <c r="B3378" s="33">
        <v>45690</v>
      </c>
      <c r="C3378" t="s">
        <v>93</v>
      </c>
      <c r="D3378" t="s">
        <v>3860</v>
      </c>
      <c r="E3378" t="s">
        <v>172</v>
      </c>
      <c r="F3378" t="s">
        <v>180</v>
      </c>
      <c r="G3378" t="s">
        <v>155</v>
      </c>
      <c r="H3378" t="s">
        <v>160</v>
      </c>
      <c r="I3378">
        <v>1208</v>
      </c>
      <c r="J3378" t="s">
        <v>731</v>
      </c>
      <c r="K3378" t="s">
        <v>1299</v>
      </c>
      <c r="L3378" t="s">
        <v>433</v>
      </c>
      <c r="M3378" t="s">
        <v>1292</v>
      </c>
      <c r="N3378">
        <v>169</v>
      </c>
      <c r="O3378">
        <v>23</v>
      </c>
      <c r="P3378">
        <v>23</v>
      </c>
      <c r="Q3378" t="s">
        <v>73</v>
      </c>
      <c r="R3378" t="s">
        <v>238</v>
      </c>
      <c r="S3378" t="s">
        <v>239</v>
      </c>
      <c r="T3378">
        <v>180</v>
      </c>
      <c r="U3378">
        <v>123</v>
      </c>
      <c r="V3378">
        <v>68.33</v>
      </c>
      <c r="W3378" t="s">
        <v>133</v>
      </c>
      <c r="X3378">
        <v>3892</v>
      </c>
      <c r="Y3378">
        <v>478716</v>
      </c>
      <c r="Z3378">
        <v>47601</v>
      </c>
      <c r="AA3378">
        <v>16113</v>
      </c>
      <c r="AB3378">
        <v>542430</v>
      </c>
      <c r="AC3378">
        <v>432544</v>
      </c>
      <c r="AD3378">
        <v>109886</v>
      </c>
      <c r="AE3378" t="s">
        <v>81</v>
      </c>
      <c r="AF3378" t="s">
        <v>81</v>
      </c>
      <c r="AG3378" t="s">
        <v>240</v>
      </c>
      <c r="AH3378" t="s">
        <v>144</v>
      </c>
      <c r="AI3378" t="s">
        <v>139</v>
      </c>
      <c r="AJ3378" t="str">
        <f t="shared" si="52"/>
        <v>Feb</v>
      </c>
    </row>
    <row r="3379" spans="1:36" x14ac:dyDescent="0.3">
      <c r="A3379" t="s">
        <v>8203</v>
      </c>
      <c r="B3379" s="33">
        <v>45759</v>
      </c>
      <c r="C3379" t="s">
        <v>95</v>
      </c>
      <c r="D3379" t="s">
        <v>8204</v>
      </c>
      <c r="E3379" t="s">
        <v>176</v>
      </c>
      <c r="F3379" t="s">
        <v>181</v>
      </c>
      <c r="G3379" t="s">
        <v>156</v>
      </c>
      <c r="H3379" t="s">
        <v>159</v>
      </c>
      <c r="I3379">
        <v>935</v>
      </c>
      <c r="J3379" t="s">
        <v>397</v>
      </c>
      <c r="K3379" t="s">
        <v>2905</v>
      </c>
      <c r="L3379" t="s">
        <v>633</v>
      </c>
      <c r="M3379" t="s">
        <v>1026</v>
      </c>
      <c r="N3379">
        <v>123</v>
      </c>
      <c r="O3379">
        <v>0</v>
      </c>
      <c r="P3379">
        <v>6</v>
      </c>
      <c r="Q3379" t="s">
        <v>73</v>
      </c>
      <c r="R3379" t="s">
        <v>238</v>
      </c>
      <c r="S3379" t="s">
        <v>239</v>
      </c>
      <c r="T3379">
        <v>180</v>
      </c>
      <c r="U3379">
        <v>141</v>
      </c>
      <c r="V3379">
        <v>78.33</v>
      </c>
      <c r="W3379" t="s">
        <v>133</v>
      </c>
      <c r="X3379">
        <v>3281</v>
      </c>
      <c r="Y3379">
        <v>462621</v>
      </c>
      <c r="Z3379">
        <v>73461</v>
      </c>
      <c r="AA3379">
        <v>105186</v>
      </c>
      <c r="AB3379">
        <v>641268</v>
      </c>
      <c r="AC3379">
        <v>502352</v>
      </c>
      <c r="AD3379">
        <v>138916</v>
      </c>
      <c r="AE3379" t="s">
        <v>81</v>
      </c>
      <c r="AF3379" t="s">
        <v>81</v>
      </c>
      <c r="AG3379" t="s">
        <v>240</v>
      </c>
      <c r="AH3379" t="s">
        <v>144</v>
      </c>
      <c r="AI3379" t="s">
        <v>139</v>
      </c>
      <c r="AJ3379" t="str">
        <f t="shared" si="52"/>
        <v>Apr</v>
      </c>
    </row>
    <row r="3380" spans="1:36" x14ac:dyDescent="0.3">
      <c r="A3380" t="s">
        <v>8205</v>
      </c>
      <c r="B3380" s="33">
        <v>45777</v>
      </c>
      <c r="C3380" t="s">
        <v>99</v>
      </c>
      <c r="D3380" t="s">
        <v>8206</v>
      </c>
      <c r="E3380" t="s">
        <v>178</v>
      </c>
      <c r="F3380" t="s">
        <v>181</v>
      </c>
      <c r="G3380" t="s">
        <v>157</v>
      </c>
      <c r="H3380" t="s">
        <v>159</v>
      </c>
      <c r="I3380">
        <v>1889</v>
      </c>
      <c r="J3380" t="s">
        <v>408</v>
      </c>
      <c r="K3380" t="s">
        <v>4537</v>
      </c>
      <c r="L3380" t="s">
        <v>482</v>
      </c>
      <c r="M3380" t="s">
        <v>6503</v>
      </c>
      <c r="N3380">
        <v>237</v>
      </c>
      <c r="O3380">
        <v>30</v>
      </c>
      <c r="P3380">
        <v>26</v>
      </c>
      <c r="Q3380" t="s">
        <v>73</v>
      </c>
      <c r="R3380" t="s">
        <v>238</v>
      </c>
      <c r="S3380" t="s">
        <v>239</v>
      </c>
      <c r="T3380">
        <v>220</v>
      </c>
      <c r="U3380">
        <v>215</v>
      </c>
      <c r="V3380">
        <v>97.73</v>
      </c>
      <c r="W3380" t="s">
        <v>133</v>
      </c>
      <c r="X3380">
        <v>3802</v>
      </c>
      <c r="Y3380">
        <v>817430</v>
      </c>
      <c r="Z3380">
        <v>92235</v>
      </c>
      <c r="AA3380">
        <v>27090</v>
      </c>
      <c r="AB3380">
        <v>936755</v>
      </c>
      <c r="AC3380">
        <v>771212</v>
      </c>
      <c r="AD3380">
        <v>165543</v>
      </c>
      <c r="AE3380" t="s">
        <v>75</v>
      </c>
      <c r="AF3380" t="s">
        <v>81</v>
      </c>
      <c r="AG3380" t="s">
        <v>240</v>
      </c>
      <c r="AH3380" t="s">
        <v>144</v>
      </c>
      <c r="AI3380" t="s">
        <v>140</v>
      </c>
      <c r="AJ3380" t="str">
        <f t="shared" si="52"/>
        <v>Apr</v>
      </c>
    </row>
    <row r="3381" spans="1:36" x14ac:dyDescent="0.3">
      <c r="A3381" t="s">
        <v>8207</v>
      </c>
      <c r="B3381" s="33">
        <v>45755</v>
      </c>
      <c r="C3381" t="s">
        <v>97</v>
      </c>
      <c r="D3381" t="s">
        <v>8208</v>
      </c>
      <c r="E3381" t="s">
        <v>181</v>
      </c>
      <c r="F3381" t="s">
        <v>177</v>
      </c>
      <c r="G3381" t="s">
        <v>159</v>
      </c>
      <c r="H3381" t="s">
        <v>162</v>
      </c>
      <c r="I3381">
        <v>1740</v>
      </c>
      <c r="J3381" t="s">
        <v>1045</v>
      </c>
      <c r="K3381" t="s">
        <v>908</v>
      </c>
      <c r="L3381" t="s">
        <v>2589</v>
      </c>
      <c r="M3381" t="s">
        <v>908</v>
      </c>
      <c r="N3381">
        <v>231</v>
      </c>
      <c r="O3381">
        <v>1</v>
      </c>
      <c r="P3381">
        <v>-7</v>
      </c>
      <c r="Q3381" t="s">
        <v>73</v>
      </c>
      <c r="R3381" t="s">
        <v>238</v>
      </c>
      <c r="S3381" t="s">
        <v>239</v>
      </c>
      <c r="T3381">
        <v>150</v>
      </c>
      <c r="U3381">
        <v>133</v>
      </c>
      <c r="V3381">
        <v>88.67</v>
      </c>
      <c r="W3381" t="s">
        <v>133</v>
      </c>
      <c r="X3381">
        <v>10841</v>
      </c>
      <c r="Y3381">
        <v>1441853</v>
      </c>
      <c r="Z3381">
        <v>42161</v>
      </c>
      <c r="AA3381">
        <v>36974</v>
      </c>
      <c r="AB3381">
        <v>1520988</v>
      </c>
      <c r="AC3381">
        <v>954661</v>
      </c>
      <c r="AD3381">
        <v>566327</v>
      </c>
      <c r="AE3381" t="s">
        <v>81</v>
      </c>
      <c r="AF3381" t="s">
        <v>78</v>
      </c>
      <c r="AG3381" t="s">
        <v>240</v>
      </c>
      <c r="AH3381" t="s">
        <v>147</v>
      </c>
      <c r="AI3381" t="s">
        <v>139</v>
      </c>
      <c r="AJ3381" t="str">
        <f t="shared" si="52"/>
        <v>Apr</v>
      </c>
    </row>
    <row r="3382" spans="1:36" x14ac:dyDescent="0.3">
      <c r="A3382" t="s">
        <v>8209</v>
      </c>
      <c r="B3382" s="33">
        <v>46017</v>
      </c>
      <c r="C3382" t="s">
        <v>95</v>
      </c>
      <c r="D3382" t="s">
        <v>8210</v>
      </c>
      <c r="E3382" t="s">
        <v>173</v>
      </c>
      <c r="F3382" t="s">
        <v>175</v>
      </c>
      <c r="G3382" t="s">
        <v>161</v>
      </c>
      <c r="H3382" t="s">
        <v>163</v>
      </c>
      <c r="I3382">
        <v>1174</v>
      </c>
      <c r="J3382" t="s">
        <v>457</v>
      </c>
      <c r="K3382" t="s">
        <v>925</v>
      </c>
      <c r="L3382" t="s">
        <v>459</v>
      </c>
      <c r="M3382" t="s">
        <v>971</v>
      </c>
      <c r="N3382">
        <v>164</v>
      </c>
      <c r="O3382">
        <v>0</v>
      </c>
      <c r="P3382">
        <v>1</v>
      </c>
      <c r="Q3382" t="s">
        <v>70</v>
      </c>
      <c r="R3382" t="s">
        <v>238</v>
      </c>
      <c r="S3382" t="s">
        <v>239</v>
      </c>
      <c r="T3382">
        <v>189</v>
      </c>
      <c r="U3382">
        <v>144</v>
      </c>
      <c r="V3382">
        <v>76.19</v>
      </c>
      <c r="W3382" t="s">
        <v>133</v>
      </c>
      <c r="X3382">
        <v>9131</v>
      </c>
      <c r="Y3382">
        <v>1314864</v>
      </c>
      <c r="Z3382">
        <v>33696</v>
      </c>
      <c r="AA3382">
        <v>69840</v>
      </c>
      <c r="AB3382">
        <v>1418400</v>
      </c>
      <c r="AC3382">
        <v>925811</v>
      </c>
      <c r="AD3382">
        <v>492589</v>
      </c>
      <c r="AE3382" t="s">
        <v>78</v>
      </c>
      <c r="AF3382" t="s">
        <v>75</v>
      </c>
      <c r="AG3382" t="s">
        <v>240</v>
      </c>
      <c r="AH3382" t="s">
        <v>144</v>
      </c>
      <c r="AI3382" t="s">
        <v>138</v>
      </c>
      <c r="AJ3382" t="str">
        <f t="shared" si="52"/>
        <v>Dec</v>
      </c>
    </row>
    <row r="3383" spans="1:36" x14ac:dyDescent="0.3">
      <c r="A3383" t="s">
        <v>8211</v>
      </c>
      <c r="B3383" s="33">
        <v>46001</v>
      </c>
      <c r="C3383" t="s">
        <v>93</v>
      </c>
      <c r="D3383" t="s">
        <v>8212</v>
      </c>
      <c r="E3383" t="s">
        <v>181</v>
      </c>
      <c r="F3383" t="s">
        <v>178</v>
      </c>
      <c r="G3383" t="s">
        <v>159</v>
      </c>
      <c r="H3383" t="s">
        <v>157</v>
      </c>
      <c r="I3383">
        <v>2168</v>
      </c>
      <c r="J3383" t="s">
        <v>310</v>
      </c>
      <c r="K3383" t="s">
        <v>1339</v>
      </c>
      <c r="L3383" t="s">
        <v>310</v>
      </c>
      <c r="M3383" t="s">
        <v>1339</v>
      </c>
      <c r="N3383">
        <v>307</v>
      </c>
      <c r="O3383">
        <v>0</v>
      </c>
      <c r="P3383">
        <v>-9</v>
      </c>
      <c r="Q3383" t="s">
        <v>70</v>
      </c>
      <c r="R3383" t="s">
        <v>238</v>
      </c>
      <c r="S3383" t="s">
        <v>239</v>
      </c>
      <c r="T3383">
        <v>180</v>
      </c>
      <c r="U3383">
        <v>118</v>
      </c>
      <c r="V3383">
        <v>65.56</v>
      </c>
      <c r="W3383" t="s">
        <v>133</v>
      </c>
      <c r="X3383">
        <v>7743</v>
      </c>
      <c r="Y3383">
        <v>913674</v>
      </c>
      <c r="Z3383">
        <v>43896</v>
      </c>
      <c r="AA3383">
        <v>91096</v>
      </c>
      <c r="AB3383">
        <v>1048666</v>
      </c>
      <c r="AC3383">
        <v>617119</v>
      </c>
      <c r="AD3383">
        <v>431547</v>
      </c>
      <c r="AE3383" t="s">
        <v>81</v>
      </c>
      <c r="AF3383" t="s">
        <v>75</v>
      </c>
      <c r="AG3383" t="s">
        <v>240</v>
      </c>
      <c r="AH3383" t="s">
        <v>144</v>
      </c>
      <c r="AI3383" t="s">
        <v>139</v>
      </c>
      <c r="AJ3383" t="str">
        <f t="shared" si="52"/>
        <v>Dec</v>
      </c>
    </row>
    <row r="3384" spans="1:36" x14ac:dyDescent="0.3">
      <c r="A3384" t="s">
        <v>8213</v>
      </c>
      <c r="B3384" s="33">
        <v>45915</v>
      </c>
      <c r="C3384" t="s">
        <v>93</v>
      </c>
      <c r="D3384" t="s">
        <v>8214</v>
      </c>
      <c r="E3384" t="s">
        <v>180</v>
      </c>
      <c r="F3384" t="s">
        <v>176</v>
      </c>
      <c r="G3384" t="s">
        <v>160</v>
      </c>
      <c r="H3384" t="s">
        <v>156</v>
      </c>
      <c r="I3384">
        <v>2380</v>
      </c>
      <c r="J3384" t="s">
        <v>243</v>
      </c>
      <c r="K3384" t="s">
        <v>3684</v>
      </c>
      <c r="L3384" t="s">
        <v>1357</v>
      </c>
      <c r="M3384" t="s">
        <v>5195</v>
      </c>
      <c r="N3384">
        <v>303</v>
      </c>
      <c r="O3384">
        <v>29</v>
      </c>
      <c r="P3384">
        <v>26</v>
      </c>
      <c r="Q3384" t="s">
        <v>73</v>
      </c>
      <c r="R3384" t="s">
        <v>238</v>
      </c>
      <c r="S3384" t="s">
        <v>239</v>
      </c>
      <c r="T3384">
        <v>220</v>
      </c>
      <c r="U3384">
        <v>162</v>
      </c>
      <c r="V3384">
        <v>73.64</v>
      </c>
      <c r="W3384" t="s">
        <v>133</v>
      </c>
      <c r="X3384">
        <v>7895</v>
      </c>
      <c r="Y3384">
        <v>1278990</v>
      </c>
      <c r="Z3384">
        <v>33696</v>
      </c>
      <c r="AA3384">
        <v>23490</v>
      </c>
      <c r="AB3384">
        <v>1336176</v>
      </c>
      <c r="AC3384">
        <v>879754</v>
      </c>
      <c r="AD3384">
        <v>456422</v>
      </c>
      <c r="AE3384" t="s">
        <v>81</v>
      </c>
      <c r="AF3384" t="s">
        <v>81</v>
      </c>
      <c r="AG3384" t="s">
        <v>240</v>
      </c>
      <c r="AH3384" t="s">
        <v>144</v>
      </c>
      <c r="AI3384" t="s">
        <v>139</v>
      </c>
      <c r="AJ3384" t="str">
        <f t="shared" si="52"/>
        <v>Sep</v>
      </c>
    </row>
    <row r="3385" spans="1:36" x14ac:dyDescent="0.3">
      <c r="A3385" t="s">
        <v>8215</v>
      </c>
      <c r="B3385" s="33">
        <v>45886</v>
      </c>
      <c r="C3385" t="s">
        <v>99</v>
      </c>
      <c r="D3385" t="s">
        <v>8216</v>
      </c>
      <c r="E3385" t="s">
        <v>173</v>
      </c>
      <c r="F3385" t="s">
        <v>180</v>
      </c>
      <c r="G3385" t="s">
        <v>161</v>
      </c>
      <c r="H3385" t="s">
        <v>160</v>
      </c>
      <c r="I3385">
        <v>1030</v>
      </c>
      <c r="J3385" t="s">
        <v>971</v>
      </c>
      <c r="K3385" t="s">
        <v>3595</v>
      </c>
      <c r="L3385" t="s">
        <v>2761</v>
      </c>
      <c r="M3385" t="s">
        <v>1057</v>
      </c>
      <c r="N3385">
        <v>168</v>
      </c>
      <c r="O3385">
        <v>62</v>
      </c>
      <c r="P3385">
        <v>50</v>
      </c>
      <c r="Q3385" t="s">
        <v>76</v>
      </c>
      <c r="R3385" t="s">
        <v>238</v>
      </c>
      <c r="S3385" t="s">
        <v>239</v>
      </c>
      <c r="T3385">
        <v>220</v>
      </c>
      <c r="U3385">
        <v>193</v>
      </c>
      <c r="V3385">
        <v>87.73</v>
      </c>
      <c r="W3385" t="s">
        <v>133</v>
      </c>
      <c r="X3385">
        <v>3160</v>
      </c>
      <c r="Y3385">
        <v>609880</v>
      </c>
      <c r="Z3385">
        <v>82604</v>
      </c>
      <c r="AA3385">
        <v>30880</v>
      </c>
      <c r="AB3385">
        <v>723364</v>
      </c>
      <c r="AC3385">
        <v>540992</v>
      </c>
      <c r="AD3385">
        <v>182372</v>
      </c>
      <c r="AE3385" t="s">
        <v>78</v>
      </c>
      <c r="AF3385" t="s">
        <v>81</v>
      </c>
      <c r="AG3385" t="s">
        <v>240</v>
      </c>
      <c r="AH3385" t="s">
        <v>144</v>
      </c>
      <c r="AI3385" t="s">
        <v>139</v>
      </c>
      <c r="AJ3385" t="str">
        <f t="shared" si="52"/>
        <v>Aug</v>
      </c>
    </row>
    <row r="3386" spans="1:36" x14ac:dyDescent="0.3">
      <c r="A3386" t="s">
        <v>8217</v>
      </c>
      <c r="B3386" s="33">
        <v>46021</v>
      </c>
      <c r="C3386" t="s">
        <v>96</v>
      </c>
      <c r="D3386" t="s">
        <v>8218</v>
      </c>
      <c r="E3386" t="s">
        <v>177</v>
      </c>
      <c r="F3386" t="s">
        <v>175</v>
      </c>
      <c r="G3386" t="s">
        <v>162</v>
      </c>
      <c r="H3386" t="s">
        <v>163</v>
      </c>
      <c r="I3386">
        <v>437</v>
      </c>
      <c r="J3386" t="s">
        <v>381</v>
      </c>
      <c r="K3386" t="s">
        <v>2001</v>
      </c>
      <c r="L3386" t="s">
        <v>304</v>
      </c>
      <c r="M3386" t="s">
        <v>2001</v>
      </c>
      <c r="N3386">
        <v>79</v>
      </c>
      <c r="O3386">
        <v>0</v>
      </c>
      <c r="P3386">
        <v>-1</v>
      </c>
      <c r="Q3386" t="s">
        <v>70</v>
      </c>
      <c r="R3386" t="s">
        <v>238</v>
      </c>
      <c r="S3386" t="s">
        <v>239</v>
      </c>
      <c r="T3386">
        <v>180</v>
      </c>
      <c r="U3386">
        <v>100</v>
      </c>
      <c r="V3386">
        <v>55.56</v>
      </c>
      <c r="W3386" t="s">
        <v>133</v>
      </c>
      <c r="X3386">
        <v>6454</v>
      </c>
      <c r="Y3386">
        <v>645400</v>
      </c>
      <c r="Z3386">
        <v>21700</v>
      </c>
      <c r="AA3386">
        <v>24600</v>
      </c>
      <c r="AB3386">
        <v>691700</v>
      </c>
      <c r="AC3386">
        <v>479746</v>
      </c>
      <c r="AD3386">
        <v>211954</v>
      </c>
      <c r="AE3386" t="s">
        <v>78</v>
      </c>
      <c r="AF3386" t="s">
        <v>75</v>
      </c>
      <c r="AG3386" t="s">
        <v>240</v>
      </c>
      <c r="AH3386" t="s">
        <v>144</v>
      </c>
      <c r="AI3386" t="s">
        <v>140</v>
      </c>
      <c r="AJ3386" t="str">
        <f t="shared" si="52"/>
        <v>Dec</v>
      </c>
    </row>
    <row r="3387" spans="1:36" x14ac:dyDescent="0.3">
      <c r="A3387" t="s">
        <v>8219</v>
      </c>
      <c r="B3387" s="33">
        <v>46005</v>
      </c>
      <c r="C3387" t="s">
        <v>97</v>
      </c>
      <c r="D3387" t="s">
        <v>8220</v>
      </c>
      <c r="E3387" t="s">
        <v>181</v>
      </c>
      <c r="F3387" t="s">
        <v>179</v>
      </c>
      <c r="G3387" t="s">
        <v>159</v>
      </c>
      <c r="H3387" t="s">
        <v>166</v>
      </c>
      <c r="I3387">
        <v>1120</v>
      </c>
      <c r="J3387" t="s">
        <v>529</v>
      </c>
      <c r="K3387" t="s">
        <v>1089</v>
      </c>
      <c r="L3387" t="s">
        <v>982</v>
      </c>
      <c r="M3387" t="s">
        <v>4222</v>
      </c>
      <c r="N3387">
        <v>151</v>
      </c>
      <c r="O3387">
        <v>14</v>
      </c>
      <c r="P3387">
        <v>32</v>
      </c>
      <c r="Q3387" t="s">
        <v>76</v>
      </c>
      <c r="R3387" t="s">
        <v>238</v>
      </c>
      <c r="S3387" t="s">
        <v>239</v>
      </c>
      <c r="T3387">
        <v>150</v>
      </c>
      <c r="U3387">
        <v>113</v>
      </c>
      <c r="V3387">
        <v>75.33</v>
      </c>
      <c r="W3387" t="s">
        <v>133</v>
      </c>
      <c r="X3387">
        <v>7341</v>
      </c>
      <c r="Y3387">
        <v>829533</v>
      </c>
      <c r="Z3387">
        <v>28928</v>
      </c>
      <c r="AA3387">
        <v>55596</v>
      </c>
      <c r="AB3387">
        <v>914057</v>
      </c>
      <c r="AC3387">
        <v>708065</v>
      </c>
      <c r="AD3387">
        <v>205992</v>
      </c>
      <c r="AE3387" t="s">
        <v>81</v>
      </c>
      <c r="AF3387" t="s">
        <v>72</v>
      </c>
      <c r="AG3387" t="s">
        <v>240</v>
      </c>
      <c r="AH3387" t="s">
        <v>144</v>
      </c>
      <c r="AI3387" t="s">
        <v>139</v>
      </c>
      <c r="AJ3387" t="str">
        <f t="shared" si="52"/>
        <v>Dec</v>
      </c>
    </row>
    <row r="3388" spans="1:36" x14ac:dyDescent="0.3">
      <c r="A3388" t="s">
        <v>8221</v>
      </c>
      <c r="B3388" s="33">
        <v>45731</v>
      </c>
      <c r="C3388" t="s">
        <v>98</v>
      </c>
      <c r="D3388" t="s">
        <v>8222</v>
      </c>
      <c r="E3388" t="s">
        <v>179</v>
      </c>
      <c r="F3388" t="s">
        <v>177</v>
      </c>
      <c r="G3388" t="s">
        <v>166</v>
      </c>
      <c r="H3388" t="s">
        <v>162</v>
      </c>
      <c r="I3388">
        <v>1985</v>
      </c>
      <c r="J3388" t="s">
        <v>368</v>
      </c>
      <c r="K3388" t="s">
        <v>7946</v>
      </c>
      <c r="L3388" t="s">
        <v>358</v>
      </c>
      <c r="M3388" t="s">
        <v>3763</v>
      </c>
      <c r="N3388">
        <v>235</v>
      </c>
      <c r="O3388">
        <v>26</v>
      </c>
      <c r="P3388">
        <v>29</v>
      </c>
      <c r="Q3388" t="s">
        <v>73</v>
      </c>
      <c r="R3388" t="s">
        <v>238</v>
      </c>
      <c r="S3388" t="s">
        <v>239</v>
      </c>
      <c r="T3388">
        <v>186</v>
      </c>
      <c r="U3388">
        <v>173</v>
      </c>
      <c r="V3388">
        <v>93.01</v>
      </c>
      <c r="W3388" t="s">
        <v>135</v>
      </c>
      <c r="X3388">
        <v>3831</v>
      </c>
      <c r="Y3388">
        <v>662763</v>
      </c>
      <c r="Z3388">
        <v>55014</v>
      </c>
      <c r="AA3388">
        <v>17992</v>
      </c>
      <c r="AB3388">
        <v>735769</v>
      </c>
      <c r="AC3388">
        <v>465421</v>
      </c>
      <c r="AD3388">
        <v>270348</v>
      </c>
      <c r="AE3388" t="s">
        <v>72</v>
      </c>
      <c r="AF3388" t="s">
        <v>78</v>
      </c>
      <c r="AG3388" t="s">
        <v>240</v>
      </c>
      <c r="AH3388" t="s">
        <v>144</v>
      </c>
      <c r="AI3388" t="s">
        <v>139</v>
      </c>
      <c r="AJ3388" t="str">
        <f t="shared" si="52"/>
        <v>Mar</v>
      </c>
    </row>
    <row r="3389" spans="1:36" x14ac:dyDescent="0.3">
      <c r="A3389" t="s">
        <v>8223</v>
      </c>
      <c r="B3389" s="33">
        <v>45913</v>
      </c>
      <c r="C3389" t="s">
        <v>95</v>
      </c>
      <c r="D3389" t="s">
        <v>8224</v>
      </c>
      <c r="E3389" t="s">
        <v>180</v>
      </c>
      <c r="F3389" t="s">
        <v>176</v>
      </c>
      <c r="G3389" t="s">
        <v>160</v>
      </c>
      <c r="H3389" t="s">
        <v>156</v>
      </c>
      <c r="I3389">
        <v>940</v>
      </c>
      <c r="J3389" t="s">
        <v>1510</v>
      </c>
      <c r="K3389" t="s">
        <v>1652</v>
      </c>
      <c r="L3389" t="s">
        <v>2690</v>
      </c>
      <c r="M3389" t="s">
        <v>1129</v>
      </c>
      <c r="N3389">
        <v>137</v>
      </c>
      <c r="O3389">
        <v>17</v>
      </c>
      <c r="P3389">
        <v>21</v>
      </c>
      <c r="Q3389" t="s">
        <v>73</v>
      </c>
      <c r="R3389" t="s">
        <v>238</v>
      </c>
      <c r="S3389" t="s">
        <v>239</v>
      </c>
      <c r="T3389">
        <v>150</v>
      </c>
      <c r="U3389">
        <v>124</v>
      </c>
      <c r="V3389">
        <v>82.67</v>
      </c>
      <c r="W3389" t="s">
        <v>133</v>
      </c>
      <c r="X3389">
        <v>8895</v>
      </c>
      <c r="Y3389">
        <v>1102980</v>
      </c>
      <c r="Z3389">
        <v>56668</v>
      </c>
      <c r="AA3389">
        <v>21576</v>
      </c>
      <c r="AB3389">
        <v>1181224</v>
      </c>
      <c r="AC3389">
        <v>727669</v>
      </c>
      <c r="AD3389">
        <v>453555</v>
      </c>
      <c r="AE3389" t="s">
        <v>81</v>
      </c>
      <c r="AF3389" t="s">
        <v>81</v>
      </c>
      <c r="AG3389" t="s">
        <v>240</v>
      </c>
      <c r="AH3389" t="s">
        <v>144</v>
      </c>
      <c r="AI3389" t="s">
        <v>139</v>
      </c>
      <c r="AJ3389" t="str">
        <f t="shared" si="52"/>
        <v>Sep</v>
      </c>
    </row>
    <row r="3390" spans="1:36" x14ac:dyDescent="0.3">
      <c r="A3390" t="s">
        <v>8225</v>
      </c>
      <c r="B3390" s="33">
        <v>45771</v>
      </c>
      <c r="C3390" t="s">
        <v>98</v>
      </c>
      <c r="D3390" t="s">
        <v>8226</v>
      </c>
      <c r="E3390" t="s">
        <v>179</v>
      </c>
      <c r="F3390" t="s">
        <v>181</v>
      </c>
      <c r="G3390" t="s">
        <v>166</v>
      </c>
      <c r="H3390" t="s">
        <v>159</v>
      </c>
      <c r="I3390">
        <v>1517</v>
      </c>
      <c r="J3390" t="s">
        <v>731</v>
      </c>
      <c r="K3390" t="s">
        <v>451</v>
      </c>
      <c r="L3390" t="s">
        <v>626</v>
      </c>
      <c r="M3390" t="s">
        <v>990</v>
      </c>
      <c r="N3390">
        <v>195</v>
      </c>
      <c r="O3390">
        <v>0</v>
      </c>
      <c r="P3390">
        <v>3</v>
      </c>
      <c r="Q3390" t="s">
        <v>70</v>
      </c>
      <c r="R3390" t="s">
        <v>238</v>
      </c>
      <c r="S3390" t="s">
        <v>239</v>
      </c>
      <c r="T3390">
        <v>220</v>
      </c>
      <c r="U3390">
        <v>143</v>
      </c>
      <c r="V3390">
        <v>65</v>
      </c>
      <c r="W3390" t="s">
        <v>133</v>
      </c>
      <c r="X3390">
        <v>5510</v>
      </c>
      <c r="Y3390">
        <v>787930</v>
      </c>
      <c r="Z3390">
        <v>62205</v>
      </c>
      <c r="AA3390">
        <v>77792</v>
      </c>
      <c r="AB3390">
        <v>927927</v>
      </c>
      <c r="AC3390">
        <v>650789</v>
      </c>
      <c r="AD3390">
        <v>277138</v>
      </c>
      <c r="AE3390" t="s">
        <v>72</v>
      </c>
      <c r="AF3390" t="s">
        <v>81</v>
      </c>
      <c r="AG3390" t="s">
        <v>240</v>
      </c>
      <c r="AH3390" t="s">
        <v>147</v>
      </c>
      <c r="AI3390" t="s">
        <v>138</v>
      </c>
      <c r="AJ3390" t="str">
        <f t="shared" si="52"/>
        <v>Apr</v>
      </c>
    </row>
    <row r="3391" spans="1:36" x14ac:dyDescent="0.3">
      <c r="A3391" t="s">
        <v>8227</v>
      </c>
      <c r="B3391" s="33">
        <v>45931</v>
      </c>
      <c r="C3391" t="s">
        <v>95</v>
      </c>
      <c r="D3391" t="s">
        <v>8228</v>
      </c>
      <c r="E3391" t="s">
        <v>174</v>
      </c>
      <c r="F3391" t="s">
        <v>176</v>
      </c>
      <c r="G3391" t="s">
        <v>158</v>
      </c>
      <c r="H3391" t="s">
        <v>156</v>
      </c>
      <c r="I3391">
        <v>2231</v>
      </c>
      <c r="J3391" t="s">
        <v>391</v>
      </c>
      <c r="K3391" t="s">
        <v>2794</v>
      </c>
      <c r="L3391" t="s">
        <v>5088</v>
      </c>
      <c r="M3391" t="s">
        <v>818</v>
      </c>
      <c r="N3391">
        <v>335</v>
      </c>
      <c r="O3391">
        <v>10</v>
      </c>
      <c r="P3391">
        <v>14</v>
      </c>
      <c r="Q3391" t="s">
        <v>73</v>
      </c>
      <c r="R3391" t="s">
        <v>238</v>
      </c>
      <c r="S3391" t="s">
        <v>239</v>
      </c>
      <c r="T3391">
        <v>189</v>
      </c>
      <c r="U3391">
        <v>145</v>
      </c>
      <c r="V3391">
        <v>76.72</v>
      </c>
      <c r="W3391" t="s">
        <v>133</v>
      </c>
      <c r="X3391">
        <v>4435</v>
      </c>
      <c r="Y3391">
        <v>643075</v>
      </c>
      <c r="Z3391">
        <v>61045</v>
      </c>
      <c r="AA3391">
        <v>84390</v>
      </c>
      <c r="AB3391">
        <v>788510</v>
      </c>
      <c r="AC3391">
        <v>659496</v>
      </c>
      <c r="AD3391">
        <v>129014</v>
      </c>
      <c r="AE3391" t="s">
        <v>78</v>
      </c>
      <c r="AF3391" t="s">
        <v>81</v>
      </c>
      <c r="AG3391" t="s">
        <v>240</v>
      </c>
      <c r="AH3391" t="s">
        <v>144</v>
      </c>
      <c r="AI3391" t="s">
        <v>140</v>
      </c>
      <c r="AJ3391" t="str">
        <f t="shared" si="52"/>
        <v>Oct</v>
      </c>
    </row>
    <row r="3392" spans="1:36" x14ac:dyDescent="0.3">
      <c r="A3392" t="s">
        <v>8229</v>
      </c>
      <c r="B3392" s="33">
        <v>45968</v>
      </c>
      <c r="C3392" t="s">
        <v>97</v>
      </c>
      <c r="D3392" t="s">
        <v>8230</v>
      </c>
      <c r="E3392" t="s">
        <v>180</v>
      </c>
      <c r="F3392" t="s">
        <v>175</v>
      </c>
      <c r="G3392" t="s">
        <v>160</v>
      </c>
      <c r="H3392" t="s">
        <v>163</v>
      </c>
      <c r="I3392">
        <v>821</v>
      </c>
      <c r="J3392" t="s">
        <v>560</v>
      </c>
      <c r="K3392" t="s">
        <v>3978</v>
      </c>
      <c r="L3392" t="s">
        <v>385</v>
      </c>
      <c r="M3392" t="s">
        <v>3978</v>
      </c>
      <c r="N3392">
        <v>137</v>
      </c>
      <c r="O3392">
        <v>0</v>
      </c>
      <c r="P3392">
        <v>-10</v>
      </c>
      <c r="Q3392" t="s">
        <v>70</v>
      </c>
      <c r="R3392" t="s">
        <v>238</v>
      </c>
      <c r="S3392" t="s">
        <v>239</v>
      </c>
      <c r="T3392">
        <v>189</v>
      </c>
      <c r="U3392">
        <v>134</v>
      </c>
      <c r="V3392">
        <v>70.900000000000006</v>
      </c>
      <c r="W3392" t="s">
        <v>133</v>
      </c>
      <c r="X3392">
        <v>5703</v>
      </c>
      <c r="Y3392">
        <v>764202</v>
      </c>
      <c r="Z3392">
        <v>28408</v>
      </c>
      <c r="AA3392">
        <v>23182</v>
      </c>
      <c r="AB3392">
        <v>815792</v>
      </c>
      <c r="AC3392">
        <v>694094</v>
      </c>
      <c r="AD3392">
        <v>121698</v>
      </c>
      <c r="AE3392" t="s">
        <v>81</v>
      </c>
      <c r="AF3392" t="s">
        <v>75</v>
      </c>
      <c r="AG3392" t="s">
        <v>240</v>
      </c>
      <c r="AH3392" t="s">
        <v>144</v>
      </c>
      <c r="AI3392" t="s">
        <v>138</v>
      </c>
      <c r="AJ3392" t="str">
        <f t="shared" si="52"/>
        <v>Nov</v>
      </c>
    </row>
    <row r="3393" spans="1:36" x14ac:dyDescent="0.3">
      <c r="A3393" t="s">
        <v>8231</v>
      </c>
      <c r="B3393" s="33">
        <v>45967</v>
      </c>
      <c r="C3393" t="s">
        <v>99</v>
      </c>
      <c r="D3393" t="s">
        <v>8232</v>
      </c>
      <c r="E3393" t="s">
        <v>175</v>
      </c>
      <c r="F3393" t="s">
        <v>173</v>
      </c>
      <c r="G3393" t="s">
        <v>163</v>
      </c>
      <c r="H3393" t="s">
        <v>161</v>
      </c>
      <c r="I3393">
        <v>635</v>
      </c>
      <c r="J3393" t="s">
        <v>408</v>
      </c>
      <c r="K3393" t="s">
        <v>955</v>
      </c>
      <c r="L3393" t="s">
        <v>408</v>
      </c>
      <c r="M3393" t="s">
        <v>955</v>
      </c>
      <c r="N3393">
        <v>100</v>
      </c>
      <c r="O3393">
        <v>0</v>
      </c>
      <c r="P3393">
        <v>-2</v>
      </c>
      <c r="Q3393" t="s">
        <v>70</v>
      </c>
      <c r="R3393" t="s">
        <v>238</v>
      </c>
      <c r="S3393" t="s">
        <v>239</v>
      </c>
      <c r="T3393">
        <v>180</v>
      </c>
      <c r="U3393">
        <v>103</v>
      </c>
      <c r="V3393">
        <v>57.22</v>
      </c>
      <c r="W3393" t="s">
        <v>133</v>
      </c>
      <c r="X3393">
        <v>10529</v>
      </c>
      <c r="Y3393">
        <v>1084487</v>
      </c>
      <c r="Z3393">
        <v>19570</v>
      </c>
      <c r="AA3393">
        <v>68495</v>
      </c>
      <c r="AB3393">
        <v>1172552</v>
      </c>
      <c r="AC3393">
        <v>963911</v>
      </c>
      <c r="AD3393">
        <v>208641</v>
      </c>
      <c r="AE3393" t="s">
        <v>75</v>
      </c>
      <c r="AF3393" t="s">
        <v>78</v>
      </c>
      <c r="AG3393" t="s">
        <v>240</v>
      </c>
      <c r="AH3393" t="s">
        <v>146</v>
      </c>
      <c r="AI3393" t="s">
        <v>139</v>
      </c>
      <c r="AJ3393" t="str">
        <f t="shared" si="52"/>
        <v>Nov</v>
      </c>
    </row>
    <row r="3394" spans="1:36" x14ac:dyDescent="0.3">
      <c r="A3394" t="s">
        <v>8233</v>
      </c>
      <c r="B3394" s="33">
        <v>45696</v>
      </c>
      <c r="C3394" t="s">
        <v>96</v>
      </c>
      <c r="D3394" t="s">
        <v>8234</v>
      </c>
      <c r="E3394" t="s">
        <v>173</v>
      </c>
      <c r="F3394" t="s">
        <v>180</v>
      </c>
      <c r="G3394" t="s">
        <v>161</v>
      </c>
      <c r="H3394" t="s">
        <v>160</v>
      </c>
      <c r="I3394">
        <v>1784</v>
      </c>
      <c r="J3394" t="s">
        <v>420</v>
      </c>
      <c r="K3394" t="s">
        <v>1187</v>
      </c>
      <c r="L3394" t="s">
        <v>1916</v>
      </c>
      <c r="M3394" t="s">
        <v>1478</v>
      </c>
      <c r="N3394">
        <v>253</v>
      </c>
      <c r="O3394">
        <v>41</v>
      </c>
      <c r="P3394">
        <v>44</v>
      </c>
      <c r="Q3394" t="s">
        <v>76</v>
      </c>
      <c r="R3394" t="s">
        <v>238</v>
      </c>
      <c r="S3394" t="s">
        <v>239</v>
      </c>
      <c r="T3394">
        <v>150</v>
      </c>
      <c r="U3394">
        <v>67</v>
      </c>
      <c r="V3394">
        <v>44.67</v>
      </c>
      <c r="W3394" t="s">
        <v>133</v>
      </c>
      <c r="X3394">
        <v>10522</v>
      </c>
      <c r="Y3394">
        <v>704974</v>
      </c>
      <c r="Z3394">
        <v>18894</v>
      </c>
      <c r="AA3394">
        <v>31758</v>
      </c>
      <c r="AB3394">
        <v>755626</v>
      </c>
      <c r="AC3394">
        <v>457888</v>
      </c>
      <c r="AD3394">
        <v>297738</v>
      </c>
      <c r="AE3394" t="s">
        <v>78</v>
      </c>
      <c r="AF3394" t="s">
        <v>81</v>
      </c>
      <c r="AG3394" t="s">
        <v>240</v>
      </c>
      <c r="AH3394" t="s">
        <v>144</v>
      </c>
      <c r="AI3394" t="s">
        <v>139</v>
      </c>
      <c r="AJ3394" t="str">
        <f t="shared" ref="AJ3394:AJ3457" si="53">TEXT(B3394,"mmm")</f>
        <v>Feb</v>
      </c>
    </row>
    <row r="3395" spans="1:36" x14ac:dyDescent="0.3">
      <c r="A3395" t="s">
        <v>8235</v>
      </c>
      <c r="B3395" s="33">
        <v>45951</v>
      </c>
      <c r="C3395" t="s">
        <v>93</v>
      </c>
      <c r="D3395" t="s">
        <v>8236</v>
      </c>
      <c r="E3395" t="s">
        <v>173</v>
      </c>
      <c r="F3395" t="s">
        <v>174</v>
      </c>
      <c r="G3395" t="s">
        <v>161</v>
      </c>
      <c r="H3395" t="s">
        <v>158</v>
      </c>
      <c r="I3395">
        <v>589</v>
      </c>
      <c r="J3395" t="s">
        <v>492</v>
      </c>
      <c r="K3395" t="s">
        <v>1938</v>
      </c>
      <c r="L3395" t="s">
        <v>2202</v>
      </c>
      <c r="M3395" t="s">
        <v>1130</v>
      </c>
      <c r="N3395">
        <v>99</v>
      </c>
      <c r="O3395">
        <v>5</v>
      </c>
      <c r="P3395">
        <v>14</v>
      </c>
      <c r="Q3395" t="s">
        <v>73</v>
      </c>
      <c r="R3395" t="s">
        <v>238</v>
      </c>
      <c r="S3395" t="s">
        <v>239</v>
      </c>
      <c r="T3395">
        <v>189</v>
      </c>
      <c r="U3395">
        <v>115</v>
      </c>
      <c r="V3395">
        <v>60.85</v>
      </c>
      <c r="W3395" t="s">
        <v>133</v>
      </c>
      <c r="X3395">
        <v>4152</v>
      </c>
      <c r="Y3395">
        <v>477480</v>
      </c>
      <c r="Z3395">
        <v>37720</v>
      </c>
      <c r="AA3395">
        <v>25990</v>
      </c>
      <c r="AB3395">
        <v>541190</v>
      </c>
      <c r="AC3395">
        <v>445198</v>
      </c>
      <c r="AD3395">
        <v>95992</v>
      </c>
      <c r="AE3395" t="s">
        <v>78</v>
      </c>
      <c r="AF3395" t="s">
        <v>78</v>
      </c>
      <c r="AG3395" t="s">
        <v>240</v>
      </c>
      <c r="AH3395" t="s">
        <v>144</v>
      </c>
      <c r="AI3395" t="s">
        <v>139</v>
      </c>
      <c r="AJ3395" t="str">
        <f t="shared" si="53"/>
        <v>Oct</v>
      </c>
    </row>
    <row r="3396" spans="1:36" x14ac:dyDescent="0.3">
      <c r="A3396" t="s">
        <v>8237</v>
      </c>
      <c r="B3396" s="33">
        <v>45921</v>
      </c>
      <c r="C3396" t="s">
        <v>93</v>
      </c>
      <c r="D3396" t="s">
        <v>8238</v>
      </c>
      <c r="E3396" t="s">
        <v>181</v>
      </c>
      <c r="F3396" t="s">
        <v>174</v>
      </c>
      <c r="G3396" t="s">
        <v>159</v>
      </c>
      <c r="H3396" t="s">
        <v>158</v>
      </c>
      <c r="I3396">
        <v>2177</v>
      </c>
      <c r="J3396" t="s">
        <v>603</v>
      </c>
      <c r="K3396" t="s">
        <v>1511</v>
      </c>
      <c r="L3396" t="s">
        <v>605</v>
      </c>
      <c r="M3396" t="s">
        <v>287</v>
      </c>
      <c r="N3396">
        <v>260</v>
      </c>
      <c r="O3396">
        <v>0</v>
      </c>
      <c r="P3396">
        <v>23</v>
      </c>
      <c r="Q3396" t="s">
        <v>73</v>
      </c>
      <c r="R3396" t="s">
        <v>238</v>
      </c>
      <c r="S3396" t="s">
        <v>239</v>
      </c>
      <c r="T3396">
        <v>180</v>
      </c>
      <c r="U3396">
        <v>148</v>
      </c>
      <c r="V3396">
        <v>82.22</v>
      </c>
      <c r="W3396" t="s">
        <v>133</v>
      </c>
      <c r="X3396">
        <v>10929</v>
      </c>
      <c r="Y3396">
        <v>1617492</v>
      </c>
      <c r="Z3396">
        <v>71928</v>
      </c>
      <c r="AA3396">
        <v>42180</v>
      </c>
      <c r="AB3396">
        <v>1731600</v>
      </c>
      <c r="AC3396">
        <v>1407453</v>
      </c>
      <c r="AD3396">
        <v>324147</v>
      </c>
      <c r="AE3396" t="s">
        <v>81</v>
      </c>
      <c r="AF3396" t="s">
        <v>78</v>
      </c>
      <c r="AG3396" t="s">
        <v>240</v>
      </c>
      <c r="AH3396" t="s">
        <v>144</v>
      </c>
      <c r="AI3396" t="s">
        <v>138</v>
      </c>
      <c r="AJ3396" t="str">
        <f t="shared" si="53"/>
        <v>Sep</v>
      </c>
    </row>
    <row r="3397" spans="1:36" x14ac:dyDescent="0.3">
      <c r="A3397" t="s">
        <v>8239</v>
      </c>
      <c r="B3397" s="33">
        <v>45716</v>
      </c>
      <c r="C3397" t="s">
        <v>93</v>
      </c>
      <c r="D3397" t="s">
        <v>8240</v>
      </c>
      <c r="E3397" t="s">
        <v>179</v>
      </c>
      <c r="F3397" t="s">
        <v>174</v>
      </c>
      <c r="G3397" t="s">
        <v>166</v>
      </c>
      <c r="H3397" t="s">
        <v>158</v>
      </c>
      <c r="I3397">
        <v>1528</v>
      </c>
      <c r="J3397" t="s">
        <v>286</v>
      </c>
      <c r="K3397" t="s">
        <v>3228</v>
      </c>
      <c r="L3397" t="s">
        <v>2997</v>
      </c>
      <c r="M3397" t="s">
        <v>538</v>
      </c>
      <c r="N3397">
        <v>188</v>
      </c>
      <c r="O3397">
        <v>17</v>
      </c>
      <c r="P3397">
        <v>46</v>
      </c>
      <c r="Q3397" t="s">
        <v>76</v>
      </c>
      <c r="R3397" t="s">
        <v>238</v>
      </c>
      <c r="S3397" t="s">
        <v>239</v>
      </c>
      <c r="T3397">
        <v>180</v>
      </c>
      <c r="U3397">
        <v>145</v>
      </c>
      <c r="V3397">
        <v>80.56</v>
      </c>
      <c r="W3397" t="s">
        <v>133</v>
      </c>
      <c r="X3397">
        <v>7273</v>
      </c>
      <c r="Y3397">
        <v>1054585</v>
      </c>
      <c r="Z3397">
        <v>57710</v>
      </c>
      <c r="AA3397">
        <v>68295</v>
      </c>
      <c r="AB3397">
        <v>1180590</v>
      </c>
      <c r="AC3397">
        <v>1003849</v>
      </c>
      <c r="AD3397">
        <v>176741</v>
      </c>
      <c r="AE3397" t="s">
        <v>72</v>
      </c>
      <c r="AF3397" t="s">
        <v>78</v>
      </c>
      <c r="AG3397" t="s">
        <v>240</v>
      </c>
      <c r="AH3397" t="s">
        <v>145</v>
      </c>
      <c r="AI3397" t="s">
        <v>139</v>
      </c>
      <c r="AJ3397" t="str">
        <f t="shared" si="53"/>
        <v>Feb</v>
      </c>
    </row>
    <row r="3398" spans="1:36" x14ac:dyDescent="0.3">
      <c r="A3398" t="s">
        <v>8241</v>
      </c>
      <c r="B3398" s="33">
        <v>45938</v>
      </c>
      <c r="C3398" t="s">
        <v>93</v>
      </c>
      <c r="D3398" t="s">
        <v>8242</v>
      </c>
      <c r="E3398" t="s">
        <v>172</v>
      </c>
      <c r="F3398" t="s">
        <v>174</v>
      </c>
      <c r="G3398" t="s">
        <v>155</v>
      </c>
      <c r="H3398" t="s">
        <v>158</v>
      </c>
      <c r="I3398">
        <v>1805</v>
      </c>
      <c r="J3398" t="s">
        <v>971</v>
      </c>
      <c r="K3398" t="s">
        <v>488</v>
      </c>
      <c r="L3398" t="s">
        <v>385</v>
      </c>
      <c r="M3398" t="s">
        <v>1724</v>
      </c>
      <c r="N3398">
        <v>264</v>
      </c>
      <c r="O3398">
        <v>0</v>
      </c>
      <c r="P3398">
        <v>7</v>
      </c>
      <c r="Q3398" t="s">
        <v>73</v>
      </c>
      <c r="R3398" t="s">
        <v>238</v>
      </c>
      <c r="S3398" t="s">
        <v>239</v>
      </c>
      <c r="T3398">
        <v>189</v>
      </c>
      <c r="U3398">
        <v>159</v>
      </c>
      <c r="V3398">
        <v>84.13</v>
      </c>
      <c r="W3398" t="s">
        <v>133</v>
      </c>
      <c r="X3398">
        <v>10923</v>
      </c>
      <c r="Y3398">
        <v>1736757</v>
      </c>
      <c r="Z3398">
        <v>37047</v>
      </c>
      <c r="AA3398">
        <v>62487</v>
      </c>
      <c r="AB3398">
        <v>1836291</v>
      </c>
      <c r="AC3398">
        <v>1213002</v>
      </c>
      <c r="AD3398">
        <v>623289</v>
      </c>
      <c r="AE3398" t="s">
        <v>81</v>
      </c>
      <c r="AF3398" t="s">
        <v>78</v>
      </c>
      <c r="AG3398" t="s">
        <v>240</v>
      </c>
      <c r="AH3398" t="s">
        <v>144</v>
      </c>
      <c r="AI3398" t="s">
        <v>139</v>
      </c>
      <c r="AJ3398" t="str">
        <f t="shared" si="53"/>
        <v>Oct</v>
      </c>
    </row>
    <row r="3399" spans="1:36" x14ac:dyDescent="0.3">
      <c r="A3399" t="s">
        <v>8243</v>
      </c>
      <c r="B3399" s="33">
        <v>45936</v>
      </c>
      <c r="C3399" t="s">
        <v>95</v>
      </c>
      <c r="D3399" t="s">
        <v>8244</v>
      </c>
      <c r="E3399" t="s">
        <v>174</v>
      </c>
      <c r="F3399" t="s">
        <v>176</v>
      </c>
      <c r="G3399" t="s">
        <v>158</v>
      </c>
      <c r="H3399" t="s">
        <v>156</v>
      </c>
      <c r="I3399">
        <v>2164</v>
      </c>
      <c r="J3399" t="s">
        <v>806</v>
      </c>
      <c r="K3399" t="s">
        <v>1289</v>
      </c>
      <c r="L3399" t="s">
        <v>1933</v>
      </c>
      <c r="M3399" t="s">
        <v>1061</v>
      </c>
      <c r="N3399">
        <v>299</v>
      </c>
      <c r="O3399">
        <v>32</v>
      </c>
      <c r="P3399">
        <v>44</v>
      </c>
      <c r="Q3399" t="s">
        <v>76</v>
      </c>
      <c r="R3399" t="s">
        <v>238</v>
      </c>
      <c r="S3399" t="s">
        <v>239</v>
      </c>
      <c r="T3399">
        <v>186</v>
      </c>
      <c r="U3399">
        <v>134</v>
      </c>
      <c r="V3399">
        <v>72.040000000000006</v>
      </c>
      <c r="W3399" t="s">
        <v>133</v>
      </c>
      <c r="X3399">
        <v>8898</v>
      </c>
      <c r="Y3399">
        <v>1192332</v>
      </c>
      <c r="Z3399">
        <v>57486</v>
      </c>
      <c r="AA3399">
        <v>43684</v>
      </c>
      <c r="AB3399">
        <v>1293502</v>
      </c>
      <c r="AC3399">
        <v>1051177</v>
      </c>
      <c r="AD3399">
        <v>242325</v>
      </c>
      <c r="AE3399" t="s">
        <v>78</v>
      </c>
      <c r="AF3399" t="s">
        <v>81</v>
      </c>
      <c r="AG3399" t="s">
        <v>240</v>
      </c>
      <c r="AH3399" t="s">
        <v>144</v>
      </c>
      <c r="AI3399" t="s">
        <v>140</v>
      </c>
      <c r="AJ3399" t="str">
        <f t="shared" si="53"/>
        <v>Oct</v>
      </c>
    </row>
    <row r="3400" spans="1:36" x14ac:dyDescent="0.3">
      <c r="A3400" t="s">
        <v>8245</v>
      </c>
      <c r="B3400" s="33">
        <v>45714</v>
      </c>
      <c r="C3400" t="s">
        <v>93</v>
      </c>
      <c r="D3400" t="s">
        <v>1071</v>
      </c>
      <c r="E3400" t="s">
        <v>178</v>
      </c>
      <c r="F3400" t="s">
        <v>180</v>
      </c>
      <c r="G3400" t="s">
        <v>157</v>
      </c>
      <c r="H3400" t="s">
        <v>160</v>
      </c>
      <c r="I3400">
        <v>1315</v>
      </c>
      <c r="J3400" t="s">
        <v>492</v>
      </c>
      <c r="K3400" t="s">
        <v>3293</v>
      </c>
      <c r="L3400" t="s">
        <v>2259</v>
      </c>
      <c r="M3400" t="s">
        <v>2023</v>
      </c>
      <c r="N3400">
        <v>184</v>
      </c>
      <c r="O3400">
        <v>23</v>
      </c>
      <c r="P3400">
        <v>15</v>
      </c>
      <c r="Q3400" t="s">
        <v>73</v>
      </c>
      <c r="R3400" t="s">
        <v>238</v>
      </c>
      <c r="S3400" t="s">
        <v>239</v>
      </c>
      <c r="T3400">
        <v>180</v>
      </c>
      <c r="U3400">
        <v>145</v>
      </c>
      <c r="V3400">
        <v>80.56</v>
      </c>
      <c r="W3400" t="s">
        <v>135</v>
      </c>
      <c r="X3400">
        <v>3152</v>
      </c>
      <c r="Y3400">
        <v>457040</v>
      </c>
      <c r="Z3400">
        <v>21895</v>
      </c>
      <c r="AA3400">
        <v>44080</v>
      </c>
      <c r="AB3400">
        <v>523015</v>
      </c>
      <c r="AC3400">
        <v>452449</v>
      </c>
      <c r="AD3400">
        <v>70566</v>
      </c>
      <c r="AE3400" t="s">
        <v>75</v>
      </c>
      <c r="AF3400" t="s">
        <v>81</v>
      </c>
      <c r="AG3400" t="s">
        <v>240</v>
      </c>
      <c r="AH3400" t="s">
        <v>144</v>
      </c>
      <c r="AI3400" t="s">
        <v>138</v>
      </c>
      <c r="AJ3400" t="str">
        <f t="shared" si="53"/>
        <v>Feb</v>
      </c>
    </row>
    <row r="3401" spans="1:36" x14ac:dyDescent="0.3">
      <c r="A3401" t="s">
        <v>8246</v>
      </c>
      <c r="B3401" s="33">
        <v>45809</v>
      </c>
      <c r="C3401" t="s">
        <v>93</v>
      </c>
      <c r="D3401" t="s">
        <v>8247</v>
      </c>
      <c r="E3401" t="s">
        <v>179</v>
      </c>
      <c r="F3401" t="s">
        <v>173</v>
      </c>
      <c r="G3401" t="s">
        <v>166</v>
      </c>
      <c r="H3401" t="s">
        <v>161</v>
      </c>
      <c r="I3401">
        <v>1285</v>
      </c>
      <c r="J3401" t="s">
        <v>477</v>
      </c>
      <c r="K3401" t="s">
        <v>1121</v>
      </c>
      <c r="L3401" t="s">
        <v>2036</v>
      </c>
      <c r="M3401" t="s">
        <v>1121</v>
      </c>
      <c r="N3401">
        <v>187</v>
      </c>
      <c r="O3401">
        <v>3</v>
      </c>
      <c r="P3401">
        <v>-10</v>
      </c>
      <c r="Q3401" t="s">
        <v>73</v>
      </c>
      <c r="R3401" t="s">
        <v>238</v>
      </c>
      <c r="S3401" t="s">
        <v>239</v>
      </c>
      <c r="T3401">
        <v>150</v>
      </c>
      <c r="U3401">
        <v>113</v>
      </c>
      <c r="V3401">
        <v>75.33</v>
      </c>
      <c r="W3401" t="s">
        <v>135</v>
      </c>
      <c r="X3401">
        <v>9942</v>
      </c>
      <c r="Y3401">
        <v>1123446</v>
      </c>
      <c r="Z3401">
        <v>30058</v>
      </c>
      <c r="AA3401">
        <v>32657</v>
      </c>
      <c r="AB3401">
        <v>1186161</v>
      </c>
      <c r="AC3401">
        <v>846923</v>
      </c>
      <c r="AD3401">
        <v>339238</v>
      </c>
      <c r="AE3401" t="s">
        <v>72</v>
      </c>
      <c r="AF3401" t="s">
        <v>78</v>
      </c>
      <c r="AG3401" t="s">
        <v>240</v>
      </c>
      <c r="AH3401" t="s">
        <v>146</v>
      </c>
      <c r="AI3401" t="s">
        <v>139</v>
      </c>
      <c r="AJ3401" t="str">
        <f t="shared" si="53"/>
        <v>Jun</v>
      </c>
    </row>
    <row r="3402" spans="1:36" x14ac:dyDescent="0.3">
      <c r="A3402" t="s">
        <v>8248</v>
      </c>
      <c r="B3402" s="33">
        <v>45973</v>
      </c>
      <c r="C3402" t="s">
        <v>95</v>
      </c>
      <c r="D3402" t="s">
        <v>8249</v>
      </c>
      <c r="E3402" t="s">
        <v>177</v>
      </c>
      <c r="F3402" t="s">
        <v>179</v>
      </c>
      <c r="G3402" t="s">
        <v>162</v>
      </c>
      <c r="H3402" t="s">
        <v>166</v>
      </c>
      <c r="I3402">
        <v>1468</v>
      </c>
      <c r="J3402" t="s">
        <v>264</v>
      </c>
      <c r="K3402" t="s">
        <v>494</v>
      </c>
      <c r="L3402" t="s">
        <v>310</v>
      </c>
      <c r="M3402" t="s">
        <v>494</v>
      </c>
      <c r="N3402">
        <v>213</v>
      </c>
      <c r="O3402">
        <v>0</v>
      </c>
      <c r="P3402">
        <v>0</v>
      </c>
      <c r="Q3402" t="s">
        <v>70</v>
      </c>
      <c r="R3402" t="s">
        <v>238</v>
      </c>
      <c r="S3402" t="s">
        <v>239</v>
      </c>
      <c r="T3402">
        <v>180</v>
      </c>
      <c r="U3402">
        <v>130</v>
      </c>
      <c r="V3402">
        <v>72.22</v>
      </c>
      <c r="W3402" t="s">
        <v>133</v>
      </c>
      <c r="X3402">
        <v>3224</v>
      </c>
      <c r="Y3402">
        <v>419120</v>
      </c>
      <c r="Z3402">
        <v>54860</v>
      </c>
      <c r="AA3402">
        <v>72150</v>
      </c>
      <c r="AB3402">
        <v>546130</v>
      </c>
      <c r="AC3402">
        <v>359110</v>
      </c>
      <c r="AD3402">
        <v>187020</v>
      </c>
      <c r="AE3402" t="s">
        <v>78</v>
      </c>
      <c r="AF3402" t="s">
        <v>72</v>
      </c>
      <c r="AG3402" t="s">
        <v>240</v>
      </c>
      <c r="AH3402" t="s">
        <v>144</v>
      </c>
      <c r="AI3402" t="s">
        <v>139</v>
      </c>
      <c r="AJ3402" t="str">
        <f t="shared" si="53"/>
        <v>Nov</v>
      </c>
    </row>
    <row r="3403" spans="1:36" x14ac:dyDescent="0.3">
      <c r="A3403" t="s">
        <v>8250</v>
      </c>
      <c r="B3403" s="33">
        <v>45751</v>
      </c>
      <c r="C3403" t="s">
        <v>95</v>
      </c>
      <c r="D3403" t="s">
        <v>8251</v>
      </c>
      <c r="E3403" t="s">
        <v>180</v>
      </c>
      <c r="F3403" t="s">
        <v>181</v>
      </c>
      <c r="G3403" t="s">
        <v>160</v>
      </c>
      <c r="H3403" t="s">
        <v>159</v>
      </c>
      <c r="I3403">
        <v>1887</v>
      </c>
      <c r="J3403" t="s">
        <v>368</v>
      </c>
      <c r="K3403" t="s">
        <v>8252</v>
      </c>
      <c r="L3403" t="s">
        <v>408</v>
      </c>
      <c r="M3403" t="s">
        <v>4865</v>
      </c>
      <c r="N3403">
        <v>280</v>
      </c>
      <c r="O3403">
        <v>0</v>
      </c>
      <c r="P3403">
        <v>15</v>
      </c>
      <c r="Q3403" t="s">
        <v>73</v>
      </c>
      <c r="R3403" t="s">
        <v>238</v>
      </c>
      <c r="S3403" t="s">
        <v>239</v>
      </c>
      <c r="T3403">
        <v>180</v>
      </c>
      <c r="U3403">
        <v>160</v>
      </c>
      <c r="V3403">
        <v>88.89</v>
      </c>
      <c r="W3403" t="s">
        <v>133</v>
      </c>
      <c r="X3403">
        <v>5107</v>
      </c>
      <c r="Y3403">
        <v>817120</v>
      </c>
      <c r="Z3403">
        <v>71040</v>
      </c>
      <c r="AA3403">
        <v>45920</v>
      </c>
      <c r="AB3403">
        <v>934080</v>
      </c>
      <c r="AC3403">
        <v>670994</v>
      </c>
      <c r="AD3403">
        <v>263086</v>
      </c>
      <c r="AE3403" t="s">
        <v>81</v>
      </c>
      <c r="AF3403" t="s">
        <v>81</v>
      </c>
      <c r="AG3403" t="s">
        <v>240</v>
      </c>
      <c r="AH3403" t="s">
        <v>144</v>
      </c>
      <c r="AI3403" t="s">
        <v>140</v>
      </c>
      <c r="AJ3403" t="str">
        <f t="shared" si="53"/>
        <v>Apr</v>
      </c>
    </row>
    <row r="3404" spans="1:36" x14ac:dyDescent="0.3">
      <c r="A3404" t="s">
        <v>8253</v>
      </c>
      <c r="B3404" s="33">
        <v>45667</v>
      </c>
      <c r="C3404" t="s">
        <v>95</v>
      </c>
      <c r="D3404" t="s">
        <v>8254</v>
      </c>
      <c r="E3404" t="s">
        <v>172</v>
      </c>
      <c r="F3404" t="s">
        <v>181</v>
      </c>
      <c r="G3404" t="s">
        <v>155</v>
      </c>
      <c r="H3404" t="s">
        <v>159</v>
      </c>
      <c r="I3404">
        <v>1484</v>
      </c>
      <c r="J3404" t="s">
        <v>603</v>
      </c>
      <c r="K3404" t="s">
        <v>1346</v>
      </c>
      <c r="L3404" t="s">
        <v>3642</v>
      </c>
      <c r="M3404" t="s">
        <v>508</v>
      </c>
      <c r="N3404">
        <v>190</v>
      </c>
      <c r="O3404">
        <v>20</v>
      </c>
      <c r="P3404">
        <v>35</v>
      </c>
      <c r="Q3404" t="s">
        <v>76</v>
      </c>
      <c r="R3404" t="s">
        <v>238</v>
      </c>
      <c r="S3404" t="s">
        <v>239</v>
      </c>
      <c r="T3404">
        <v>150</v>
      </c>
      <c r="U3404">
        <v>105</v>
      </c>
      <c r="V3404">
        <v>70</v>
      </c>
      <c r="W3404" t="s">
        <v>133</v>
      </c>
      <c r="X3404">
        <v>8892</v>
      </c>
      <c r="Y3404">
        <v>933660</v>
      </c>
      <c r="Z3404">
        <v>35805</v>
      </c>
      <c r="AA3404">
        <v>23415</v>
      </c>
      <c r="AB3404">
        <v>992880</v>
      </c>
      <c r="AC3404">
        <v>777171</v>
      </c>
      <c r="AD3404">
        <v>215709</v>
      </c>
      <c r="AE3404" t="s">
        <v>81</v>
      </c>
      <c r="AF3404" t="s">
        <v>81</v>
      </c>
      <c r="AG3404" t="s">
        <v>240</v>
      </c>
      <c r="AH3404" t="s">
        <v>144</v>
      </c>
      <c r="AI3404" t="s">
        <v>138</v>
      </c>
      <c r="AJ3404" t="str">
        <f t="shared" si="53"/>
        <v>Jan</v>
      </c>
    </row>
    <row r="3405" spans="1:36" x14ac:dyDescent="0.3">
      <c r="A3405" t="s">
        <v>8255</v>
      </c>
      <c r="B3405" s="33">
        <v>45764</v>
      </c>
      <c r="C3405" t="s">
        <v>97</v>
      </c>
      <c r="D3405" t="s">
        <v>8256</v>
      </c>
      <c r="E3405" t="s">
        <v>172</v>
      </c>
      <c r="F3405" t="s">
        <v>179</v>
      </c>
      <c r="G3405" t="s">
        <v>155</v>
      </c>
      <c r="H3405" t="s">
        <v>166</v>
      </c>
      <c r="I3405">
        <v>1775</v>
      </c>
      <c r="J3405" t="s">
        <v>639</v>
      </c>
      <c r="K3405" t="s">
        <v>3595</v>
      </c>
      <c r="L3405" t="s">
        <v>1032</v>
      </c>
      <c r="M3405" t="s">
        <v>2732</v>
      </c>
      <c r="N3405">
        <v>228</v>
      </c>
      <c r="O3405">
        <v>24</v>
      </c>
      <c r="P3405">
        <v>49</v>
      </c>
      <c r="Q3405" t="s">
        <v>76</v>
      </c>
      <c r="R3405" t="s">
        <v>238</v>
      </c>
      <c r="S3405" t="s">
        <v>239</v>
      </c>
      <c r="T3405">
        <v>180</v>
      </c>
      <c r="U3405">
        <v>144</v>
      </c>
      <c r="V3405">
        <v>80</v>
      </c>
      <c r="W3405" t="s">
        <v>133</v>
      </c>
      <c r="X3405">
        <v>6026</v>
      </c>
      <c r="Y3405">
        <v>867744</v>
      </c>
      <c r="Z3405">
        <v>26064</v>
      </c>
      <c r="AA3405">
        <v>31248</v>
      </c>
      <c r="AB3405">
        <v>925056</v>
      </c>
      <c r="AC3405">
        <v>609650</v>
      </c>
      <c r="AD3405">
        <v>315406</v>
      </c>
      <c r="AE3405" t="s">
        <v>81</v>
      </c>
      <c r="AF3405" t="s">
        <v>72</v>
      </c>
      <c r="AG3405" t="s">
        <v>240</v>
      </c>
      <c r="AH3405" t="s">
        <v>147</v>
      </c>
      <c r="AI3405" t="s">
        <v>140</v>
      </c>
      <c r="AJ3405" t="str">
        <f t="shared" si="53"/>
        <v>Apr</v>
      </c>
    </row>
    <row r="3406" spans="1:36" x14ac:dyDescent="0.3">
      <c r="A3406" t="s">
        <v>8257</v>
      </c>
      <c r="B3406" s="33">
        <v>45858</v>
      </c>
      <c r="C3406" t="s">
        <v>93</v>
      </c>
      <c r="D3406" t="s">
        <v>8258</v>
      </c>
      <c r="E3406" t="s">
        <v>180</v>
      </c>
      <c r="F3406" t="s">
        <v>174</v>
      </c>
      <c r="G3406" t="s">
        <v>160</v>
      </c>
      <c r="H3406" t="s">
        <v>158</v>
      </c>
      <c r="I3406">
        <v>652</v>
      </c>
      <c r="J3406" t="s">
        <v>636</v>
      </c>
      <c r="K3406" t="s">
        <v>5641</v>
      </c>
      <c r="L3406" t="s">
        <v>463</v>
      </c>
      <c r="M3406" t="s">
        <v>2589</v>
      </c>
      <c r="N3406">
        <v>112</v>
      </c>
      <c r="O3406">
        <v>0</v>
      </c>
      <c r="P3406">
        <v>9</v>
      </c>
      <c r="Q3406" t="s">
        <v>73</v>
      </c>
      <c r="R3406" t="s">
        <v>238</v>
      </c>
      <c r="S3406" t="s">
        <v>239</v>
      </c>
      <c r="T3406">
        <v>220</v>
      </c>
      <c r="U3406">
        <v>112</v>
      </c>
      <c r="V3406">
        <v>50.91</v>
      </c>
      <c r="W3406" t="s">
        <v>135</v>
      </c>
      <c r="X3406">
        <v>5609</v>
      </c>
      <c r="Y3406">
        <v>628208</v>
      </c>
      <c r="Z3406">
        <v>54656</v>
      </c>
      <c r="AA3406">
        <v>17696</v>
      </c>
      <c r="AB3406">
        <v>700560</v>
      </c>
      <c r="AC3406">
        <v>507942</v>
      </c>
      <c r="AD3406">
        <v>192618</v>
      </c>
      <c r="AE3406" t="s">
        <v>81</v>
      </c>
      <c r="AF3406" t="s">
        <v>78</v>
      </c>
      <c r="AG3406" t="s">
        <v>240</v>
      </c>
      <c r="AH3406" t="s">
        <v>146</v>
      </c>
      <c r="AI3406" t="s">
        <v>140</v>
      </c>
      <c r="AJ3406" t="str">
        <f t="shared" si="53"/>
        <v>Jul</v>
      </c>
    </row>
    <row r="3407" spans="1:36" x14ac:dyDescent="0.3">
      <c r="A3407" t="s">
        <v>8259</v>
      </c>
      <c r="B3407" s="33">
        <v>45700</v>
      </c>
      <c r="C3407" t="s">
        <v>95</v>
      </c>
      <c r="D3407" t="s">
        <v>8260</v>
      </c>
      <c r="E3407" t="s">
        <v>172</v>
      </c>
      <c r="F3407" t="s">
        <v>175</v>
      </c>
      <c r="G3407" t="s">
        <v>155</v>
      </c>
      <c r="H3407" t="s">
        <v>163</v>
      </c>
      <c r="I3407">
        <v>1422</v>
      </c>
      <c r="J3407" t="s">
        <v>270</v>
      </c>
      <c r="K3407" t="s">
        <v>1865</v>
      </c>
      <c r="L3407" t="s">
        <v>2413</v>
      </c>
      <c r="M3407" t="s">
        <v>2753</v>
      </c>
      <c r="N3407">
        <v>175</v>
      </c>
      <c r="O3407">
        <v>18</v>
      </c>
      <c r="P3407">
        <v>13</v>
      </c>
      <c r="Q3407" t="s">
        <v>73</v>
      </c>
      <c r="R3407" t="s">
        <v>238</v>
      </c>
      <c r="S3407" t="s">
        <v>239</v>
      </c>
      <c r="T3407">
        <v>186</v>
      </c>
      <c r="U3407">
        <v>176</v>
      </c>
      <c r="V3407">
        <v>94.62</v>
      </c>
      <c r="W3407" t="s">
        <v>133</v>
      </c>
      <c r="X3407">
        <v>8635</v>
      </c>
      <c r="Y3407">
        <v>1519760</v>
      </c>
      <c r="Z3407">
        <v>64240</v>
      </c>
      <c r="AA3407">
        <v>30272</v>
      </c>
      <c r="AB3407">
        <v>1614272</v>
      </c>
      <c r="AC3407">
        <v>1160202</v>
      </c>
      <c r="AD3407">
        <v>454070</v>
      </c>
      <c r="AE3407" t="s">
        <v>81</v>
      </c>
      <c r="AF3407" t="s">
        <v>75</v>
      </c>
      <c r="AG3407" t="s">
        <v>240</v>
      </c>
      <c r="AH3407" t="s">
        <v>146</v>
      </c>
      <c r="AI3407" t="s">
        <v>139</v>
      </c>
      <c r="AJ3407" t="str">
        <f t="shared" si="53"/>
        <v>Feb</v>
      </c>
    </row>
    <row r="3408" spans="1:36" x14ac:dyDescent="0.3">
      <c r="A3408" t="s">
        <v>8261</v>
      </c>
      <c r="B3408" s="33">
        <v>45986</v>
      </c>
      <c r="C3408" t="s">
        <v>98</v>
      </c>
      <c r="D3408" t="s">
        <v>8262</v>
      </c>
      <c r="E3408" t="s">
        <v>174</v>
      </c>
      <c r="F3408" t="s">
        <v>173</v>
      </c>
      <c r="G3408" t="s">
        <v>158</v>
      </c>
      <c r="H3408" t="s">
        <v>161</v>
      </c>
      <c r="I3408">
        <v>1920</v>
      </c>
      <c r="J3408" t="s">
        <v>345</v>
      </c>
      <c r="K3408" t="s">
        <v>3047</v>
      </c>
      <c r="L3408" t="s">
        <v>640</v>
      </c>
      <c r="M3408" t="s">
        <v>3813</v>
      </c>
      <c r="N3408">
        <v>235</v>
      </c>
      <c r="O3408">
        <v>33</v>
      </c>
      <c r="P3408">
        <v>11</v>
      </c>
      <c r="Q3408" t="s">
        <v>73</v>
      </c>
      <c r="R3408" t="s">
        <v>238</v>
      </c>
      <c r="S3408" t="s">
        <v>239</v>
      </c>
      <c r="T3408">
        <v>180</v>
      </c>
      <c r="U3408">
        <v>135</v>
      </c>
      <c r="V3408">
        <v>75</v>
      </c>
      <c r="W3408" t="s">
        <v>133</v>
      </c>
      <c r="X3408">
        <v>8922</v>
      </c>
      <c r="Y3408">
        <v>1204470</v>
      </c>
      <c r="Z3408">
        <v>65745</v>
      </c>
      <c r="AA3408">
        <v>30375</v>
      </c>
      <c r="AB3408">
        <v>1300590</v>
      </c>
      <c r="AC3408">
        <v>954124</v>
      </c>
      <c r="AD3408">
        <v>346466</v>
      </c>
      <c r="AE3408" t="s">
        <v>78</v>
      </c>
      <c r="AF3408" t="s">
        <v>78</v>
      </c>
      <c r="AG3408" t="s">
        <v>240</v>
      </c>
      <c r="AH3408" t="s">
        <v>144</v>
      </c>
      <c r="AI3408" t="s">
        <v>139</v>
      </c>
      <c r="AJ3408" t="str">
        <f t="shared" si="53"/>
        <v>Nov</v>
      </c>
    </row>
    <row r="3409" spans="1:36" x14ac:dyDescent="0.3">
      <c r="A3409" t="s">
        <v>8263</v>
      </c>
      <c r="B3409" s="33">
        <v>45798</v>
      </c>
      <c r="C3409" t="s">
        <v>93</v>
      </c>
      <c r="D3409" t="s">
        <v>8264</v>
      </c>
      <c r="E3409" t="s">
        <v>172</v>
      </c>
      <c r="F3409" t="s">
        <v>176</v>
      </c>
      <c r="G3409" t="s">
        <v>155</v>
      </c>
      <c r="H3409" t="s">
        <v>156</v>
      </c>
      <c r="I3409">
        <v>823</v>
      </c>
      <c r="J3409" t="s">
        <v>971</v>
      </c>
      <c r="K3409" t="s">
        <v>760</v>
      </c>
      <c r="L3409" t="s">
        <v>385</v>
      </c>
      <c r="M3409" t="s">
        <v>760</v>
      </c>
      <c r="N3409">
        <v>122</v>
      </c>
      <c r="O3409">
        <v>0</v>
      </c>
      <c r="P3409">
        <v>-10</v>
      </c>
      <c r="Q3409" t="s">
        <v>70</v>
      </c>
      <c r="R3409" t="s">
        <v>238</v>
      </c>
      <c r="S3409" t="s">
        <v>239</v>
      </c>
      <c r="T3409">
        <v>186</v>
      </c>
      <c r="U3409">
        <v>130</v>
      </c>
      <c r="V3409">
        <v>69.89</v>
      </c>
      <c r="W3409" t="s">
        <v>133</v>
      </c>
      <c r="X3409">
        <v>9772</v>
      </c>
      <c r="Y3409">
        <v>1270360</v>
      </c>
      <c r="Z3409">
        <v>35620</v>
      </c>
      <c r="AA3409">
        <v>102180</v>
      </c>
      <c r="AB3409">
        <v>1408160</v>
      </c>
      <c r="AC3409">
        <v>935322</v>
      </c>
      <c r="AD3409">
        <v>472838</v>
      </c>
      <c r="AE3409" t="s">
        <v>81</v>
      </c>
      <c r="AF3409" t="s">
        <v>81</v>
      </c>
      <c r="AG3409" t="s">
        <v>240</v>
      </c>
      <c r="AH3409" t="s">
        <v>144</v>
      </c>
      <c r="AI3409" t="s">
        <v>139</v>
      </c>
      <c r="AJ3409" t="str">
        <f t="shared" si="53"/>
        <v>May</v>
      </c>
    </row>
    <row r="3410" spans="1:36" x14ac:dyDescent="0.3">
      <c r="A3410" t="s">
        <v>8265</v>
      </c>
      <c r="B3410" s="33">
        <v>45889</v>
      </c>
      <c r="C3410" t="s">
        <v>93</v>
      </c>
      <c r="D3410" t="s">
        <v>8266</v>
      </c>
      <c r="E3410" t="s">
        <v>180</v>
      </c>
      <c r="F3410" t="s">
        <v>181</v>
      </c>
      <c r="G3410" t="s">
        <v>160</v>
      </c>
      <c r="H3410" t="s">
        <v>159</v>
      </c>
      <c r="I3410">
        <v>1862</v>
      </c>
      <c r="J3410" t="s">
        <v>1045</v>
      </c>
      <c r="K3410" t="s">
        <v>699</v>
      </c>
      <c r="L3410" t="s">
        <v>686</v>
      </c>
      <c r="M3410" t="s">
        <v>2791</v>
      </c>
      <c r="N3410">
        <v>279</v>
      </c>
      <c r="O3410">
        <v>10</v>
      </c>
      <c r="P3410">
        <v>16</v>
      </c>
      <c r="Q3410" t="s">
        <v>73</v>
      </c>
      <c r="R3410" t="s">
        <v>238</v>
      </c>
      <c r="S3410" t="s">
        <v>239</v>
      </c>
      <c r="T3410">
        <v>220</v>
      </c>
      <c r="U3410">
        <v>147</v>
      </c>
      <c r="V3410">
        <v>66.819999999999993</v>
      </c>
      <c r="W3410" t="s">
        <v>133</v>
      </c>
      <c r="X3410">
        <v>9236</v>
      </c>
      <c r="Y3410">
        <v>1357692</v>
      </c>
      <c r="Z3410">
        <v>42042</v>
      </c>
      <c r="AA3410">
        <v>43512</v>
      </c>
      <c r="AB3410">
        <v>1443246</v>
      </c>
      <c r="AC3410">
        <v>1250846</v>
      </c>
      <c r="AD3410">
        <v>192400</v>
      </c>
      <c r="AE3410" t="s">
        <v>81</v>
      </c>
      <c r="AF3410" t="s">
        <v>81</v>
      </c>
      <c r="AG3410" t="s">
        <v>240</v>
      </c>
      <c r="AH3410" t="s">
        <v>144</v>
      </c>
      <c r="AI3410" t="s">
        <v>139</v>
      </c>
      <c r="AJ3410" t="str">
        <f t="shared" si="53"/>
        <v>Aug</v>
      </c>
    </row>
    <row r="3411" spans="1:36" x14ac:dyDescent="0.3">
      <c r="A3411" t="s">
        <v>8267</v>
      </c>
      <c r="B3411" s="33">
        <v>45782</v>
      </c>
      <c r="C3411" t="s">
        <v>99</v>
      </c>
      <c r="D3411" t="s">
        <v>6224</v>
      </c>
      <c r="E3411" t="s">
        <v>175</v>
      </c>
      <c r="F3411" t="s">
        <v>179</v>
      </c>
      <c r="G3411" t="s">
        <v>163</v>
      </c>
      <c r="H3411" t="s">
        <v>166</v>
      </c>
      <c r="I3411">
        <v>1336</v>
      </c>
      <c r="J3411" t="s">
        <v>518</v>
      </c>
      <c r="K3411" t="s">
        <v>1121</v>
      </c>
      <c r="L3411" t="s">
        <v>764</v>
      </c>
      <c r="M3411" t="s">
        <v>2569</v>
      </c>
      <c r="N3411">
        <v>187</v>
      </c>
      <c r="O3411">
        <v>7</v>
      </c>
      <c r="P3411">
        <v>8</v>
      </c>
      <c r="Q3411" t="s">
        <v>73</v>
      </c>
      <c r="R3411" t="s">
        <v>238</v>
      </c>
      <c r="S3411" t="s">
        <v>239</v>
      </c>
      <c r="T3411">
        <v>150</v>
      </c>
      <c r="U3411">
        <v>99</v>
      </c>
      <c r="V3411">
        <v>66</v>
      </c>
      <c r="W3411" t="s">
        <v>133</v>
      </c>
      <c r="X3411">
        <v>10910</v>
      </c>
      <c r="Y3411">
        <v>1080090</v>
      </c>
      <c r="Z3411">
        <v>52272</v>
      </c>
      <c r="AA3411">
        <v>19008</v>
      </c>
      <c r="AB3411">
        <v>1151370</v>
      </c>
      <c r="AC3411">
        <v>751897</v>
      </c>
      <c r="AD3411">
        <v>399473</v>
      </c>
      <c r="AE3411" t="s">
        <v>75</v>
      </c>
      <c r="AF3411" t="s">
        <v>72</v>
      </c>
      <c r="AG3411" t="s">
        <v>240</v>
      </c>
      <c r="AH3411" t="s">
        <v>144</v>
      </c>
      <c r="AI3411" t="s">
        <v>139</v>
      </c>
      <c r="AJ3411" t="str">
        <f t="shared" si="53"/>
        <v>May</v>
      </c>
    </row>
    <row r="3412" spans="1:36" x14ac:dyDescent="0.3">
      <c r="A3412" t="s">
        <v>8268</v>
      </c>
      <c r="B3412" s="33">
        <v>45687</v>
      </c>
      <c r="C3412" t="s">
        <v>96</v>
      </c>
      <c r="D3412" t="s">
        <v>8269</v>
      </c>
      <c r="E3412" t="s">
        <v>179</v>
      </c>
      <c r="F3412" t="s">
        <v>180</v>
      </c>
      <c r="G3412" t="s">
        <v>166</v>
      </c>
      <c r="H3412" t="s">
        <v>160</v>
      </c>
      <c r="I3412">
        <v>704</v>
      </c>
      <c r="J3412" t="s">
        <v>566</v>
      </c>
      <c r="K3412" t="s">
        <v>1484</v>
      </c>
      <c r="L3412" t="s">
        <v>408</v>
      </c>
      <c r="M3412" t="s">
        <v>1484</v>
      </c>
      <c r="N3412">
        <v>106</v>
      </c>
      <c r="O3412">
        <v>0</v>
      </c>
      <c r="P3412">
        <v>-7</v>
      </c>
      <c r="Q3412" t="s">
        <v>70</v>
      </c>
      <c r="R3412" t="s">
        <v>238</v>
      </c>
      <c r="S3412" t="s">
        <v>239</v>
      </c>
      <c r="T3412">
        <v>220</v>
      </c>
      <c r="U3412">
        <v>159</v>
      </c>
      <c r="V3412">
        <v>72.27</v>
      </c>
      <c r="W3412" t="s">
        <v>135</v>
      </c>
      <c r="X3412">
        <v>10157</v>
      </c>
      <c r="Y3412">
        <v>1614963</v>
      </c>
      <c r="Z3412">
        <v>61851</v>
      </c>
      <c r="AA3412">
        <v>103668</v>
      </c>
      <c r="AB3412">
        <v>1780482</v>
      </c>
      <c r="AC3412">
        <v>1241153</v>
      </c>
      <c r="AD3412">
        <v>539329</v>
      </c>
      <c r="AE3412" t="s">
        <v>72</v>
      </c>
      <c r="AF3412" t="s">
        <v>81</v>
      </c>
      <c r="AG3412" t="s">
        <v>240</v>
      </c>
      <c r="AH3412" t="s">
        <v>147</v>
      </c>
      <c r="AI3412" t="s">
        <v>139</v>
      </c>
      <c r="AJ3412" t="str">
        <f t="shared" si="53"/>
        <v>Jan</v>
      </c>
    </row>
    <row r="3413" spans="1:36" x14ac:dyDescent="0.3">
      <c r="A3413" t="s">
        <v>8270</v>
      </c>
      <c r="B3413" s="33">
        <v>45717</v>
      </c>
      <c r="C3413" t="s">
        <v>97</v>
      </c>
      <c r="D3413" t="s">
        <v>8271</v>
      </c>
      <c r="E3413" t="s">
        <v>178</v>
      </c>
      <c r="F3413" t="s">
        <v>175</v>
      </c>
      <c r="G3413" t="s">
        <v>157</v>
      </c>
      <c r="H3413" t="s">
        <v>163</v>
      </c>
      <c r="I3413">
        <v>2248</v>
      </c>
      <c r="J3413" t="s">
        <v>451</v>
      </c>
      <c r="K3413" t="s">
        <v>254</v>
      </c>
      <c r="L3413" t="s">
        <v>1096</v>
      </c>
      <c r="M3413" t="s">
        <v>2089</v>
      </c>
      <c r="N3413">
        <v>281</v>
      </c>
      <c r="O3413">
        <v>65</v>
      </c>
      <c r="P3413">
        <v>83</v>
      </c>
      <c r="Q3413" t="s">
        <v>76</v>
      </c>
      <c r="R3413" t="s">
        <v>238</v>
      </c>
      <c r="S3413" t="s">
        <v>239</v>
      </c>
      <c r="T3413">
        <v>189</v>
      </c>
      <c r="U3413">
        <v>144</v>
      </c>
      <c r="V3413">
        <v>76.19</v>
      </c>
      <c r="W3413" t="s">
        <v>133</v>
      </c>
      <c r="X3413">
        <v>3839</v>
      </c>
      <c r="Y3413">
        <v>552816</v>
      </c>
      <c r="Z3413">
        <v>29664</v>
      </c>
      <c r="AA3413">
        <v>53856</v>
      </c>
      <c r="AB3413">
        <v>636336</v>
      </c>
      <c r="AC3413">
        <v>469047</v>
      </c>
      <c r="AD3413">
        <v>167289</v>
      </c>
      <c r="AE3413" t="s">
        <v>75</v>
      </c>
      <c r="AF3413" t="s">
        <v>75</v>
      </c>
      <c r="AG3413" t="s">
        <v>240</v>
      </c>
      <c r="AH3413" t="s">
        <v>144</v>
      </c>
      <c r="AI3413" t="s">
        <v>138</v>
      </c>
      <c r="AJ3413" t="str">
        <f t="shared" si="53"/>
        <v>Mar</v>
      </c>
    </row>
    <row r="3414" spans="1:36" x14ac:dyDescent="0.3">
      <c r="A3414" t="s">
        <v>8272</v>
      </c>
      <c r="B3414" s="33">
        <v>45692</v>
      </c>
      <c r="C3414" t="s">
        <v>93</v>
      </c>
      <c r="D3414" t="s">
        <v>8273</v>
      </c>
      <c r="E3414" t="s">
        <v>173</v>
      </c>
      <c r="F3414" t="s">
        <v>176</v>
      </c>
      <c r="G3414" t="s">
        <v>161</v>
      </c>
      <c r="H3414" t="s">
        <v>156</v>
      </c>
      <c r="I3414">
        <v>1363</v>
      </c>
      <c r="J3414" t="s">
        <v>469</v>
      </c>
      <c r="K3414" t="s">
        <v>2234</v>
      </c>
      <c r="L3414" t="s">
        <v>1182</v>
      </c>
      <c r="M3414" t="s">
        <v>429</v>
      </c>
      <c r="N3414">
        <v>174</v>
      </c>
      <c r="O3414">
        <v>17</v>
      </c>
      <c r="P3414">
        <v>12</v>
      </c>
      <c r="Q3414" t="s">
        <v>73</v>
      </c>
      <c r="R3414" t="s">
        <v>238</v>
      </c>
      <c r="S3414" t="s">
        <v>239</v>
      </c>
      <c r="T3414">
        <v>150</v>
      </c>
      <c r="U3414">
        <v>121</v>
      </c>
      <c r="V3414">
        <v>80.67</v>
      </c>
      <c r="W3414" t="s">
        <v>134</v>
      </c>
      <c r="X3414">
        <v>3244</v>
      </c>
      <c r="Y3414">
        <v>392524</v>
      </c>
      <c r="Z3414">
        <v>43197</v>
      </c>
      <c r="AA3414">
        <v>82885</v>
      </c>
      <c r="AB3414">
        <v>518606</v>
      </c>
      <c r="AC3414">
        <v>372104</v>
      </c>
      <c r="AD3414">
        <v>146502</v>
      </c>
      <c r="AE3414" t="s">
        <v>78</v>
      </c>
      <c r="AF3414" t="s">
        <v>81</v>
      </c>
      <c r="AG3414" t="s">
        <v>240</v>
      </c>
      <c r="AH3414" t="s">
        <v>147</v>
      </c>
      <c r="AI3414" t="s">
        <v>140</v>
      </c>
      <c r="AJ3414" t="str">
        <f t="shared" si="53"/>
        <v>Feb</v>
      </c>
    </row>
    <row r="3415" spans="1:36" x14ac:dyDescent="0.3">
      <c r="A3415" t="s">
        <v>8274</v>
      </c>
      <c r="B3415" s="33">
        <v>45780</v>
      </c>
      <c r="C3415" t="s">
        <v>93</v>
      </c>
      <c r="D3415" t="s">
        <v>8275</v>
      </c>
      <c r="E3415" t="s">
        <v>181</v>
      </c>
      <c r="F3415" t="s">
        <v>177</v>
      </c>
      <c r="G3415" t="s">
        <v>159</v>
      </c>
      <c r="H3415" t="s">
        <v>162</v>
      </c>
      <c r="I3415">
        <v>2296</v>
      </c>
      <c r="J3415" t="s">
        <v>420</v>
      </c>
      <c r="K3415" t="s">
        <v>604</v>
      </c>
      <c r="L3415" t="s">
        <v>1477</v>
      </c>
      <c r="M3415" t="s">
        <v>1544</v>
      </c>
      <c r="N3415">
        <v>268</v>
      </c>
      <c r="O3415">
        <v>18</v>
      </c>
      <c r="P3415">
        <v>55</v>
      </c>
      <c r="Q3415" t="s">
        <v>76</v>
      </c>
      <c r="R3415" t="s">
        <v>238</v>
      </c>
      <c r="S3415" t="s">
        <v>239</v>
      </c>
      <c r="T3415">
        <v>220</v>
      </c>
      <c r="U3415">
        <v>142</v>
      </c>
      <c r="V3415">
        <v>64.55</v>
      </c>
      <c r="W3415" t="s">
        <v>133</v>
      </c>
      <c r="X3415">
        <v>4533</v>
      </c>
      <c r="Y3415">
        <v>643686</v>
      </c>
      <c r="Z3415">
        <v>24424</v>
      </c>
      <c r="AA3415">
        <v>113458</v>
      </c>
      <c r="AB3415">
        <v>781568</v>
      </c>
      <c r="AC3415">
        <v>555024</v>
      </c>
      <c r="AD3415">
        <v>226544</v>
      </c>
      <c r="AE3415" t="s">
        <v>81</v>
      </c>
      <c r="AF3415" t="s">
        <v>78</v>
      </c>
      <c r="AG3415" t="s">
        <v>240</v>
      </c>
      <c r="AH3415" t="s">
        <v>146</v>
      </c>
      <c r="AI3415" t="s">
        <v>139</v>
      </c>
      <c r="AJ3415" t="str">
        <f t="shared" si="53"/>
        <v>May</v>
      </c>
    </row>
    <row r="3416" spans="1:36" x14ac:dyDescent="0.3">
      <c r="A3416" t="s">
        <v>8276</v>
      </c>
      <c r="B3416" s="33">
        <v>45915</v>
      </c>
      <c r="C3416" t="s">
        <v>93</v>
      </c>
      <c r="D3416" t="s">
        <v>8277</v>
      </c>
      <c r="E3416" t="s">
        <v>179</v>
      </c>
      <c r="F3416" t="s">
        <v>172</v>
      </c>
      <c r="G3416" t="s">
        <v>166</v>
      </c>
      <c r="H3416" t="s">
        <v>155</v>
      </c>
      <c r="I3416">
        <v>1551</v>
      </c>
      <c r="J3416" t="s">
        <v>336</v>
      </c>
      <c r="K3416" t="s">
        <v>642</v>
      </c>
      <c r="L3416" t="s">
        <v>1264</v>
      </c>
      <c r="M3416" t="s">
        <v>2156</v>
      </c>
      <c r="N3416">
        <v>194</v>
      </c>
      <c r="O3416">
        <v>28</v>
      </c>
      <c r="P3416">
        <v>51</v>
      </c>
      <c r="Q3416" t="s">
        <v>76</v>
      </c>
      <c r="R3416" t="s">
        <v>238</v>
      </c>
      <c r="S3416" t="s">
        <v>239</v>
      </c>
      <c r="T3416">
        <v>180</v>
      </c>
      <c r="U3416">
        <v>135</v>
      </c>
      <c r="V3416">
        <v>75</v>
      </c>
      <c r="W3416" t="s">
        <v>133</v>
      </c>
      <c r="X3416">
        <v>7748</v>
      </c>
      <c r="Y3416">
        <v>1045980</v>
      </c>
      <c r="Z3416">
        <v>39825</v>
      </c>
      <c r="AA3416">
        <v>53325</v>
      </c>
      <c r="AB3416">
        <v>1139130</v>
      </c>
      <c r="AC3416">
        <v>865353</v>
      </c>
      <c r="AD3416">
        <v>273777</v>
      </c>
      <c r="AE3416" t="s">
        <v>72</v>
      </c>
      <c r="AF3416" t="s">
        <v>81</v>
      </c>
      <c r="AG3416" t="s">
        <v>240</v>
      </c>
      <c r="AH3416" t="s">
        <v>144</v>
      </c>
      <c r="AI3416" t="s">
        <v>138</v>
      </c>
      <c r="AJ3416" t="str">
        <f t="shared" si="53"/>
        <v>Sep</v>
      </c>
    </row>
    <row r="3417" spans="1:36" x14ac:dyDescent="0.3">
      <c r="A3417" t="s">
        <v>8278</v>
      </c>
      <c r="B3417" s="33">
        <v>45931</v>
      </c>
      <c r="C3417" t="s">
        <v>99</v>
      </c>
      <c r="D3417" t="s">
        <v>8279</v>
      </c>
      <c r="E3417" t="s">
        <v>181</v>
      </c>
      <c r="F3417" t="s">
        <v>178</v>
      </c>
      <c r="G3417" t="s">
        <v>159</v>
      </c>
      <c r="H3417" t="s">
        <v>157</v>
      </c>
      <c r="I3417">
        <v>737</v>
      </c>
      <c r="J3417" t="s">
        <v>447</v>
      </c>
      <c r="K3417" t="s">
        <v>764</v>
      </c>
      <c r="L3417" t="s">
        <v>386</v>
      </c>
      <c r="M3417" t="s">
        <v>1255</v>
      </c>
      <c r="N3417">
        <v>127</v>
      </c>
      <c r="O3417">
        <v>16</v>
      </c>
      <c r="P3417">
        <v>9</v>
      </c>
      <c r="Q3417" t="s">
        <v>73</v>
      </c>
      <c r="R3417" t="s">
        <v>238</v>
      </c>
      <c r="S3417" t="s">
        <v>239</v>
      </c>
      <c r="T3417">
        <v>220</v>
      </c>
      <c r="U3417">
        <v>155</v>
      </c>
      <c r="V3417">
        <v>70.45</v>
      </c>
      <c r="W3417" t="s">
        <v>133</v>
      </c>
      <c r="X3417">
        <v>10976</v>
      </c>
      <c r="Y3417">
        <v>1701280</v>
      </c>
      <c r="Z3417">
        <v>42315</v>
      </c>
      <c r="AA3417">
        <v>33325</v>
      </c>
      <c r="AB3417">
        <v>1776920</v>
      </c>
      <c r="AC3417">
        <v>1525290</v>
      </c>
      <c r="AD3417">
        <v>251630</v>
      </c>
      <c r="AE3417" t="s">
        <v>81</v>
      </c>
      <c r="AF3417" t="s">
        <v>75</v>
      </c>
      <c r="AG3417" t="s">
        <v>240</v>
      </c>
      <c r="AH3417" t="s">
        <v>144</v>
      </c>
      <c r="AI3417" t="s">
        <v>139</v>
      </c>
      <c r="AJ3417" t="str">
        <f t="shared" si="53"/>
        <v>Oct</v>
      </c>
    </row>
    <row r="3418" spans="1:36" x14ac:dyDescent="0.3">
      <c r="A3418" t="s">
        <v>8280</v>
      </c>
      <c r="B3418" s="33">
        <v>45827</v>
      </c>
      <c r="C3418" t="s">
        <v>97</v>
      </c>
      <c r="D3418" t="s">
        <v>8281</v>
      </c>
      <c r="E3418" t="s">
        <v>175</v>
      </c>
      <c r="F3418" t="s">
        <v>178</v>
      </c>
      <c r="G3418" t="s">
        <v>163</v>
      </c>
      <c r="H3418" t="s">
        <v>157</v>
      </c>
      <c r="I3418">
        <v>1878</v>
      </c>
      <c r="J3418" t="s">
        <v>353</v>
      </c>
      <c r="K3418" t="s">
        <v>1364</v>
      </c>
      <c r="L3418" t="s">
        <v>3159</v>
      </c>
      <c r="M3418" t="s">
        <v>4384</v>
      </c>
      <c r="N3418">
        <v>238</v>
      </c>
      <c r="O3418">
        <v>55</v>
      </c>
      <c r="P3418">
        <v>57</v>
      </c>
      <c r="Q3418" t="s">
        <v>76</v>
      </c>
      <c r="R3418" t="s">
        <v>238</v>
      </c>
      <c r="S3418" t="s">
        <v>239</v>
      </c>
      <c r="T3418">
        <v>189</v>
      </c>
      <c r="U3418">
        <v>121</v>
      </c>
      <c r="V3418">
        <v>64.02</v>
      </c>
      <c r="W3418" t="s">
        <v>135</v>
      </c>
      <c r="X3418">
        <v>4421</v>
      </c>
      <c r="Y3418">
        <v>534941</v>
      </c>
      <c r="Z3418">
        <v>41382</v>
      </c>
      <c r="AA3418">
        <v>54934</v>
      </c>
      <c r="AB3418">
        <v>631257</v>
      </c>
      <c r="AC3418">
        <v>498233</v>
      </c>
      <c r="AD3418">
        <v>133024</v>
      </c>
      <c r="AE3418" t="s">
        <v>75</v>
      </c>
      <c r="AF3418" t="s">
        <v>75</v>
      </c>
      <c r="AG3418" t="s">
        <v>240</v>
      </c>
      <c r="AH3418" t="s">
        <v>144</v>
      </c>
      <c r="AI3418" t="s">
        <v>139</v>
      </c>
      <c r="AJ3418" t="str">
        <f t="shared" si="53"/>
        <v>Jun</v>
      </c>
    </row>
    <row r="3419" spans="1:36" x14ac:dyDescent="0.3">
      <c r="A3419" t="s">
        <v>8282</v>
      </c>
      <c r="B3419" s="33">
        <v>45865</v>
      </c>
      <c r="C3419" t="s">
        <v>95</v>
      </c>
      <c r="D3419" t="s">
        <v>8283</v>
      </c>
      <c r="E3419" t="s">
        <v>176</v>
      </c>
      <c r="F3419" t="s">
        <v>178</v>
      </c>
      <c r="G3419" t="s">
        <v>156</v>
      </c>
      <c r="H3419" t="s">
        <v>157</v>
      </c>
      <c r="I3419">
        <v>1030</v>
      </c>
      <c r="J3419" t="s">
        <v>971</v>
      </c>
      <c r="K3419" t="s">
        <v>572</v>
      </c>
      <c r="L3419" t="s">
        <v>2093</v>
      </c>
      <c r="M3419" t="s">
        <v>1536</v>
      </c>
      <c r="N3419">
        <v>135</v>
      </c>
      <c r="O3419">
        <v>26</v>
      </c>
      <c r="P3419">
        <v>57</v>
      </c>
      <c r="Q3419" t="s">
        <v>76</v>
      </c>
      <c r="R3419" t="s">
        <v>238</v>
      </c>
      <c r="S3419" t="s">
        <v>239</v>
      </c>
      <c r="T3419">
        <v>180</v>
      </c>
      <c r="U3419">
        <v>118</v>
      </c>
      <c r="V3419">
        <v>65.56</v>
      </c>
      <c r="W3419" t="s">
        <v>133</v>
      </c>
      <c r="X3419">
        <v>5491</v>
      </c>
      <c r="Y3419">
        <v>647938</v>
      </c>
      <c r="Z3419">
        <v>41182</v>
      </c>
      <c r="AA3419">
        <v>40356</v>
      </c>
      <c r="AB3419">
        <v>729476</v>
      </c>
      <c r="AC3419">
        <v>479423</v>
      </c>
      <c r="AD3419">
        <v>250053</v>
      </c>
      <c r="AE3419" t="s">
        <v>81</v>
      </c>
      <c r="AF3419" t="s">
        <v>75</v>
      </c>
      <c r="AG3419" t="s">
        <v>240</v>
      </c>
      <c r="AH3419" t="s">
        <v>144</v>
      </c>
      <c r="AI3419" t="s">
        <v>139</v>
      </c>
      <c r="AJ3419" t="str">
        <f t="shared" si="53"/>
        <v>Jul</v>
      </c>
    </row>
    <row r="3420" spans="1:36" x14ac:dyDescent="0.3">
      <c r="A3420" t="s">
        <v>8284</v>
      </c>
      <c r="B3420" s="33">
        <v>45937</v>
      </c>
      <c r="C3420" t="s">
        <v>93</v>
      </c>
      <c r="D3420" t="s">
        <v>8285</v>
      </c>
      <c r="E3420" t="s">
        <v>178</v>
      </c>
      <c r="F3420" t="s">
        <v>176</v>
      </c>
      <c r="G3420" t="s">
        <v>157</v>
      </c>
      <c r="H3420" t="s">
        <v>156</v>
      </c>
      <c r="I3420">
        <v>652</v>
      </c>
      <c r="J3420" t="s">
        <v>408</v>
      </c>
      <c r="K3420" t="s">
        <v>1120</v>
      </c>
      <c r="L3420" t="s">
        <v>525</v>
      </c>
      <c r="M3420" t="s">
        <v>1394</v>
      </c>
      <c r="N3420">
        <v>116</v>
      </c>
      <c r="O3420">
        <v>14</v>
      </c>
      <c r="P3420">
        <v>5</v>
      </c>
      <c r="Q3420" t="s">
        <v>73</v>
      </c>
      <c r="R3420" t="s">
        <v>238</v>
      </c>
      <c r="S3420" t="s">
        <v>239</v>
      </c>
      <c r="T3420">
        <v>180</v>
      </c>
      <c r="U3420">
        <v>128</v>
      </c>
      <c r="V3420">
        <v>71.11</v>
      </c>
      <c r="W3420" t="s">
        <v>133</v>
      </c>
      <c r="X3420">
        <v>7194</v>
      </c>
      <c r="Y3420">
        <v>920832</v>
      </c>
      <c r="Z3420">
        <v>61056</v>
      </c>
      <c r="AA3420">
        <v>68096</v>
      </c>
      <c r="AB3420">
        <v>1049984</v>
      </c>
      <c r="AC3420">
        <v>610404</v>
      </c>
      <c r="AD3420">
        <v>439580</v>
      </c>
      <c r="AE3420" t="s">
        <v>75</v>
      </c>
      <c r="AF3420" t="s">
        <v>81</v>
      </c>
      <c r="AG3420" t="s">
        <v>240</v>
      </c>
      <c r="AH3420" t="s">
        <v>144</v>
      </c>
      <c r="AI3420" t="s">
        <v>138</v>
      </c>
      <c r="AJ3420" t="str">
        <f t="shared" si="53"/>
        <v>Oct</v>
      </c>
    </row>
    <row r="3421" spans="1:36" x14ac:dyDescent="0.3">
      <c r="A3421" t="s">
        <v>8286</v>
      </c>
      <c r="B3421" s="33">
        <v>45706</v>
      </c>
      <c r="C3421" t="s">
        <v>95</v>
      </c>
      <c r="D3421" t="s">
        <v>8287</v>
      </c>
      <c r="E3421" t="s">
        <v>180</v>
      </c>
      <c r="F3421" t="s">
        <v>172</v>
      </c>
      <c r="G3421" t="s">
        <v>160</v>
      </c>
      <c r="H3421" t="s">
        <v>155</v>
      </c>
      <c r="I3421">
        <v>2376</v>
      </c>
      <c r="J3421" t="s">
        <v>806</v>
      </c>
      <c r="K3421" t="s">
        <v>1061</v>
      </c>
      <c r="N3421">
        <v>343</v>
      </c>
      <c r="O3421">
        <v>0</v>
      </c>
      <c r="P3421">
        <v>0</v>
      </c>
      <c r="Q3421" t="s">
        <v>67</v>
      </c>
      <c r="R3421" t="s">
        <v>245</v>
      </c>
      <c r="S3421" t="s">
        <v>122</v>
      </c>
      <c r="T3421">
        <v>189</v>
      </c>
      <c r="U3421">
        <v>0</v>
      </c>
      <c r="V3421">
        <v>0</v>
      </c>
      <c r="W3421" t="s">
        <v>133</v>
      </c>
      <c r="X3421">
        <v>2888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 t="s">
        <v>81</v>
      </c>
      <c r="AF3421" t="s">
        <v>81</v>
      </c>
      <c r="AG3421" t="s">
        <v>240</v>
      </c>
      <c r="AH3421" t="s">
        <v>144</v>
      </c>
      <c r="AI3421" t="s">
        <v>139</v>
      </c>
      <c r="AJ3421" t="str">
        <f t="shared" si="53"/>
        <v>Feb</v>
      </c>
    </row>
    <row r="3422" spans="1:36" x14ac:dyDescent="0.3">
      <c r="A3422" t="s">
        <v>8288</v>
      </c>
      <c r="B3422" s="33">
        <v>45808</v>
      </c>
      <c r="C3422" t="s">
        <v>93</v>
      </c>
      <c r="D3422" t="s">
        <v>8289</v>
      </c>
      <c r="E3422" t="s">
        <v>181</v>
      </c>
      <c r="F3422" t="s">
        <v>180</v>
      </c>
      <c r="G3422" t="s">
        <v>159</v>
      </c>
      <c r="H3422" t="s">
        <v>160</v>
      </c>
      <c r="I3422">
        <v>1355</v>
      </c>
      <c r="J3422" t="s">
        <v>298</v>
      </c>
      <c r="K3422" t="s">
        <v>1422</v>
      </c>
      <c r="L3422" t="s">
        <v>258</v>
      </c>
      <c r="M3422" t="s">
        <v>1422</v>
      </c>
      <c r="N3422">
        <v>201</v>
      </c>
      <c r="O3422">
        <v>0</v>
      </c>
      <c r="P3422">
        <v>-4</v>
      </c>
      <c r="Q3422" t="s">
        <v>70</v>
      </c>
      <c r="R3422" t="s">
        <v>238</v>
      </c>
      <c r="S3422" t="s">
        <v>239</v>
      </c>
      <c r="T3422">
        <v>180</v>
      </c>
      <c r="U3422">
        <v>107</v>
      </c>
      <c r="V3422">
        <v>59.44</v>
      </c>
      <c r="W3422" t="s">
        <v>135</v>
      </c>
      <c r="X3422">
        <v>5489</v>
      </c>
      <c r="Y3422">
        <v>587323</v>
      </c>
      <c r="Z3422">
        <v>16264</v>
      </c>
      <c r="AA3422">
        <v>79822</v>
      </c>
      <c r="AB3422">
        <v>683409</v>
      </c>
      <c r="AC3422">
        <v>591973</v>
      </c>
      <c r="AD3422">
        <v>91436</v>
      </c>
      <c r="AE3422" t="s">
        <v>81</v>
      </c>
      <c r="AF3422" t="s">
        <v>81</v>
      </c>
      <c r="AG3422" t="s">
        <v>240</v>
      </c>
      <c r="AH3422" t="s">
        <v>144</v>
      </c>
      <c r="AI3422" t="s">
        <v>140</v>
      </c>
      <c r="AJ3422" t="str">
        <f t="shared" si="53"/>
        <v>May</v>
      </c>
    </row>
    <row r="3423" spans="1:36" x14ac:dyDescent="0.3">
      <c r="A3423" t="s">
        <v>8290</v>
      </c>
      <c r="B3423" s="33">
        <v>45967</v>
      </c>
      <c r="C3423" t="s">
        <v>99</v>
      </c>
      <c r="D3423" t="s">
        <v>8291</v>
      </c>
      <c r="E3423" t="s">
        <v>181</v>
      </c>
      <c r="F3423" t="s">
        <v>176</v>
      </c>
      <c r="G3423" t="s">
        <v>159</v>
      </c>
      <c r="H3423" t="s">
        <v>156</v>
      </c>
      <c r="I3423">
        <v>1894</v>
      </c>
      <c r="J3423" t="s">
        <v>508</v>
      </c>
      <c r="K3423" t="s">
        <v>827</v>
      </c>
      <c r="L3423" t="s">
        <v>1932</v>
      </c>
      <c r="M3423" t="s">
        <v>712</v>
      </c>
      <c r="N3423">
        <v>246</v>
      </c>
      <c r="O3423">
        <v>32</v>
      </c>
      <c r="P3423">
        <v>18</v>
      </c>
      <c r="Q3423" t="s">
        <v>73</v>
      </c>
      <c r="R3423" t="s">
        <v>238</v>
      </c>
      <c r="S3423" t="s">
        <v>239</v>
      </c>
      <c r="T3423">
        <v>150</v>
      </c>
      <c r="U3423">
        <v>111</v>
      </c>
      <c r="V3423">
        <v>74</v>
      </c>
      <c r="W3423" t="s">
        <v>135</v>
      </c>
      <c r="X3423">
        <v>5323</v>
      </c>
      <c r="Y3423">
        <v>590853</v>
      </c>
      <c r="Z3423">
        <v>27417</v>
      </c>
      <c r="AA3423">
        <v>79254</v>
      </c>
      <c r="AB3423">
        <v>697524</v>
      </c>
      <c r="AC3423">
        <v>480223</v>
      </c>
      <c r="AD3423">
        <v>217301</v>
      </c>
      <c r="AE3423" t="s">
        <v>81</v>
      </c>
      <c r="AF3423" t="s">
        <v>81</v>
      </c>
      <c r="AG3423" t="s">
        <v>240</v>
      </c>
      <c r="AH3423" t="s">
        <v>147</v>
      </c>
      <c r="AI3423" t="s">
        <v>140</v>
      </c>
      <c r="AJ3423" t="str">
        <f t="shared" si="53"/>
        <v>Nov</v>
      </c>
    </row>
    <row r="3424" spans="1:36" x14ac:dyDescent="0.3">
      <c r="A3424" t="s">
        <v>8292</v>
      </c>
      <c r="B3424" s="33">
        <v>45868</v>
      </c>
      <c r="C3424" t="s">
        <v>99</v>
      </c>
      <c r="D3424" t="s">
        <v>8293</v>
      </c>
      <c r="E3424" t="s">
        <v>175</v>
      </c>
      <c r="F3424" t="s">
        <v>173</v>
      </c>
      <c r="G3424" t="s">
        <v>163</v>
      </c>
      <c r="H3424" t="s">
        <v>161</v>
      </c>
      <c r="I3424">
        <v>1688</v>
      </c>
      <c r="J3424" t="s">
        <v>298</v>
      </c>
      <c r="K3424" t="s">
        <v>965</v>
      </c>
      <c r="L3424" t="s">
        <v>298</v>
      </c>
      <c r="M3424" t="s">
        <v>3603</v>
      </c>
      <c r="N3424">
        <v>227</v>
      </c>
      <c r="O3424">
        <v>45</v>
      </c>
      <c r="P3424">
        <v>53</v>
      </c>
      <c r="Q3424" t="s">
        <v>76</v>
      </c>
      <c r="R3424" t="s">
        <v>238</v>
      </c>
      <c r="S3424" t="s">
        <v>239</v>
      </c>
      <c r="T3424">
        <v>220</v>
      </c>
      <c r="U3424">
        <v>155</v>
      </c>
      <c r="V3424">
        <v>70.45</v>
      </c>
      <c r="W3424" t="s">
        <v>133</v>
      </c>
      <c r="X3424">
        <v>7824</v>
      </c>
      <c r="Y3424">
        <v>1212720</v>
      </c>
      <c r="Z3424">
        <v>24025</v>
      </c>
      <c r="AA3424">
        <v>34410</v>
      </c>
      <c r="AB3424">
        <v>1271155</v>
      </c>
      <c r="AC3424">
        <v>861933</v>
      </c>
      <c r="AD3424">
        <v>409222</v>
      </c>
      <c r="AE3424" t="s">
        <v>75</v>
      </c>
      <c r="AF3424" t="s">
        <v>78</v>
      </c>
      <c r="AG3424" t="s">
        <v>240</v>
      </c>
      <c r="AH3424" t="s">
        <v>146</v>
      </c>
      <c r="AI3424" t="s">
        <v>138</v>
      </c>
      <c r="AJ3424" t="str">
        <f t="shared" si="53"/>
        <v>Jul</v>
      </c>
    </row>
    <row r="3425" spans="1:36" x14ac:dyDescent="0.3">
      <c r="A3425" t="s">
        <v>8294</v>
      </c>
      <c r="B3425" s="33">
        <v>45875</v>
      </c>
      <c r="C3425" t="s">
        <v>93</v>
      </c>
      <c r="D3425" t="s">
        <v>8295</v>
      </c>
      <c r="E3425" t="s">
        <v>174</v>
      </c>
      <c r="F3425" t="s">
        <v>179</v>
      </c>
      <c r="G3425" t="s">
        <v>158</v>
      </c>
      <c r="H3425" t="s">
        <v>166</v>
      </c>
      <c r="I3425">
        <v>1508</v>
      </c>
      <c r="J3425" t="s">
        <v>408</v>
      </c>
      <c r="K3425" t="s">
        <v>2350</v>
      </c>
      <c r="L3425" t="s">
        <v>580</v>
      </c>
      <c r="M3425" t="s">
        <v>1790</v>
      </c>
      <c r="N3425">
        <v>202</v>
      </c>
      <c r="O3425">
        <v>36</v>
      </c>
      <c r="P3425">
        <v>31</v>
      </c>
      <c r="Q3425" t="s">
        <v>76</v>
      </c>
      <c r="R3425" t="s">
        <v>238</v>
      </c>
      <c r="S3425" t="s">
        <v>239</v>
      </c>
      <c r="T3425">
        <v>180</v>
      </c>
      <c r="U3425">
        <v>120</v>
      </c>
      <c r="V3425">
        <v>66.67</v>
      </c>
      <c r="W3425" t="s">
        <v>133</v>
      </c>
      <c r="X3425">
        <v>6874</v>
      </c>
      <c r="Y3425">
        <v>824880</v>
      </c>
      <c r="Z3425">
        <v>21120</v>
      </c>
      <c r="AA3425">
        <v>12720</v>
      </c>
      <c r="AB3425">
        <v>858720</v>
      </c>
      <c r="AC3425">
        <v>745511</v>
      </c>
      <c r="AD3425">
        <v>113209</v>
      </c>
      <c r="AE3425" t="s">
        <v>78</v>
      </c>
      <c r="AF3425" t="s">
        <v>72</v>
      </c>
      <c r="AG3425" t="s">
        <v>240</v>
      </c>
      <c r="AH3425" t="s">
        <v>144</v>
      </c>
      <c r="AI3425" t="s">
        <v>138</v>
      </c>
      <c r="AJ3425" t="str">
        <f t="shared" si="53"/>
        <v>Aug</v>
      </c>
    </row>
    <row r="3426" spans="1:36" x14ac:dyDescent="0.3">
      <c r="A3426" t="s">
        <v>8296</v>
      </c>
      <c r="B3426" s="33">
        <v>45744</v>
      </c>
      <c r="C3426" t="s">
        <v>93</v>
      </c>
      <c r="D3426" t="s">
        <v>8297</v>
      </c>
      <c r="E3426" t="s">
        <v>176</v>
      </c>
      <c r="F3426" t="s">
        <v>181</v>
      </c>
      <c r="G3426" t="s">
        <v>156</v>
      </c>
      <c r="H3426" t="s">
        <v>159</v>
      </c>
      <c r="I3426">
        <v>589</v>
      </c>
      <c r="J3426" t="s">
        <v>600</v>
      </c>
      <c r="K3426" t="s">
        <v>1887</v>
      </c>
      <c r="L3426" t="s">
        <v>600</v>
      </c>
      <c r="M3426" t="s">
        <v>1946</v>
      </c>
      <c r="N3426">
        <v>91</v>
      </c>
      <c r="O3426">
        <v>30</v>
      </c>
      <c r="P3426">
        <v>55</v>
      </c>
      <c r="Q3426" t="s">
        <v>76</v>
      </c>
      <c r="R3426" t="s">
        <v>238</v>
      </c>
      <c r="S3426" t="s">
        <v>239</v>
      </c>
      <c r="T3426">
        <v>189</v>
      </c>
      <c r="U3426">
        <v>173</v>
      </c>
      <c r="V3426">
        <v>91.53</v>
      </c>
      <c r="W3426" t="s">
        <v>134</v>
      </c>
      <c r="X3426">
        <v>8615</v>
      </c>
      <c r="Y3426">
        <v>1490395</v>
      </c>
      <c r="Z3426">
        <v>66778</v>
      </c>
      <c r="AA3426">
        <v>31140</v>
      </c>
      <c r="AB3426">
        <v>1588313</v>
      </c>
      <c r="AC3426">
        <v>1246814</v>
      </c>
      <c r="AD3426">
        <v>341499</v>
      </c>
      <c r="AE3426" t="s">
        <v>81</v>
      </c>
      <c r="AF3426" t="s">
        <v>81</v>
      </c>
      <c r="AG3426" t="s">
        <v>240</v>
      </c>
      <c r="AH3426" t="s">
        <v>146</v>
      </c>
      <c r="AI3426" t="s">
        <v>139</v>
      </c>
      <c r="AJ3426" t="str">
        <f t="shared" si="53"/>
        <v>Mar</v>
      </c>
    </row>
    <row r="3427" spans="1:36" x14ac:dyDescent="0.3">
      <c r="A3427" t="s">
        <v>8298</v>
      </c>
      <c r="B3427" s="33">
        <v>45856</v>
      </c>
      <c r="C3427" t="s">
        <v>93</v>
      </c>
      <c r="D3427" t="s">
        <v>8299</v>
      </c>
      <c r="E3427" t="s">
        <v>180</v>
      </c>
      <c r="F3427" t="s">
        <v>176</v>
      </c>
      <c r="G3427" t="s">
        <v>160</v>
      </c>
      <c r="H3427" t="s">
        <v>156</v>
      </c>
      <c r="I3427">
        <v>1618</v>
      </c>
      <c r="J3427" t="s">
        <v>581</v>
      </c>
      <c r="K3427" t="s">
        <v>1425</v>
      </c>
      <c r="L3427" t="s">
        <v>581</v>
      </c>
      <c r="M3427" t="s">
        <v>1425</v>
      </c>
      <c r="N3427">
        <v>214</v>
      </c>
      <c r="O3427">
        <v>0</v>
      </c>
      <c r="P3427">
        <v>0</v>
      </c>
      <c r="Q3427" t="s">
        <v>70</v>
      </c>
      <c r="R3427" t="s">
        <v>238</v>
      </c>
      <c r="S3427" t="s">
        <v>239</v>
      </c>
      <c r="T3427">
        <v>189</v>
      </c>
      <c r="U3427">
        <v>115</v>
      </c>
      <c r="V3427">
        <v>60.85</v>
      </c>
      <c r="W3427" t="s">
        <v>135</v>
      </c>
      <c r="X3427">
        <v>5996</v>
      </c>
      <c r="Y3427">
        <v>689540</v>
      </c>
      <c r="Z3427">
        <v>19895</v>
      </c>
      <c r="AA3427">
        <v>63825</v>
      </c>
      <c r="AB3427">
        <v>773260</v>
      </c>
      <c r="AC3427">
        <v>483755</v>
      </c>
      <c r="AD3427">
        <v>289505</v>
      </c>
      <c r="AE3427" t="s">
        <v>81</v>
      </c>
      <c r="AF3427" t="s">
        <v>81</v>
      </c>
      <c r="AG3427" t="s">
        <v>240</v>
      </c>
      <c r="AH3427" t="s">
        <v>144</v>
      </c>
      <c r="AI3427" t="s">
        <v>138</v>
      </c>
      <c r="AJ3427" t="str">
        <f t="shared" si="53"/>
        <v>Jul</v>
      </c>
    </row>
    <row r="3428" spans="1:36" x14ac:dyDescent="0.3">
      <c r="A3428" t="s">
        <v>8300</v>
      </c>
      <c r="B3428" s="33">
        <v>45804</v>
      </c>
      <c r="C3428" t="s">
        <v>99</v>
      </c>
      <c r="D3428" t="s">
        <v>8301</v>
      </c>
      <c r="E3428" t="s">
        <v>177</v>
      </c>
      <c r="F3428" t="s">
        <v>180</v>
      </c>
      <c r="G3428" t="s">
        <v>162</v>
      </c>
      <c r="H3428" t="s">
        <v>160</v>
      </c>
      <c r="I3428">
        <v>1465</v>
      </c>
      <c r="J3428" t="s">
        <v>600</v>
      </c>
      <c r="K3428" t="s">
        <v>376</v>
      </c>
      <c r="L3428" t="s">
        <v>447</v>
      </c>
      <c r="M3428" t="s">
        <v>376</v>
      </c>
      <c r="N3428">
        <v>214</v>
      </c>
      <c r="O3428">
        <v>0</v>
      </c>
      <c r="P3428">
        <v>0</v>
      </c>
      <c r="Q3428" t="s">
        <v>70</v>
      </c>
      <c r="R3428" t="s">
        <v>238</v>
      </c>
      <c r="S3428" t="s">
        <v>239</v>
      </c>
      <c r="T3428">
        <v>189</v>
      </c>
      <c r="U3428">
        <v>182</v>
      </c>
      <c r="V3428">
        <v>96.3</v>
      </c>
      <c r="W3428" t="s">
        <v>133</v>
      </c>
      <c r="X3428">
        <v>8647</v>
      </c>
      <c r="Y3428">
        <v>1573754</v>
      </c>
      <c r="Z3428">
        <v>97734</v>
      </c>
      <c r="AA3428">
        <v>72436</v>
      </c>
      <c r="AB3428">
        <v>1743924</v>
      </c>
      <c r="AC3428">
        <v>1359183</v>
      </c>
      <c r="AD3428">
        <v>384741</v>
      </c>
      <c r="AE3428" t="s">
        <v>78</v>
      </c>
      <c r="AF3428" t="s">
        <v>81</v>
      </c>
      <c r="AG3428" t="s">
        <v>240</v>
      </c>
      <c r="AH3428" t="s">
        <v>147</v>
      </c>
      <c r="AI3428" t="s">
        <v>138</v>
      </c>
      <c r="AJ3428" t="str">
        <f t="shared" si="53"/>
        <v>May</v>
      </c>
    </row>
    <row r="3429" spans="1:36" x14ac:dyDescent="0.3">
      <c r="A3429" t="s">
        <v>8302</v>
      </c>
      <c r="B3429" s="33">
        <v>46014</v>
      </c>
      <c r="C3429" t="s">
        <v>99</v>
      </c>
      <c r="D3429" t="s">
        <v>8303</v>
      </c>
      <c r="E3429" t="s">
        <v>179</v>
      </c>
      <c r="F3429" t="s">
        <v>181</v>
      </c>
      <c r="G3429" t="s">
        <v>166</v>
      </c>
      <c r="H3429" t="s">
        <v>159</v>
      </c>
      <c r="I3429">
        <v>497</v>
      </c>
      <c r="J3429" t="s">
        <v>605</v>
      </c>
      <c r="K3429" t="s">
        <v>1279</v>
      </c>
      <c r="L3429" t="s">
        <v>605</v>
      </c>
      <c r="M3429" t="s">
        <v>1279</v>
      </c>
      <c r="N3429">
        <v>81</v>
      </c>
      <c r="O3429">
        <v>0</v>
      </c>
      <c r="P3429">
        <v>-7</v>
      </c>
      <c r="Q3429" t="s">
        <v>70</v>
      </c>
      <c r="R3429" t="s">
        <v>238</v>
      </c>
      <c r="S3429" t="s">
        <v>239</v>
      </c>
      <c r="T3429">
        <v>180</v>
      </c>
      <c r="U3429">
        <v>123</v>
      </c>
      <c r="V3429">
        <v>68.33</v>
      </c>
      <c r="W3429" t="s">
        <v>133</v>
      </c>
      <c r="X3429">
        <v>7350</v>
      </c>
      <c r="Y3429">
        <v>904050</v>
      </c>
      <c r="Z3429">
        <v>64821</v>
      </c>
      <c r="AA3429">
        <v>80688</v>
      </c>
      <c r="AB3429">
        <v>1049559</v>
      </c>
      <c r="AC3429">
        <v>616081</v>
      </c>
      <c r="AD3429">
        <v>433478</v>
      </c>
      <c r="AE3429" t="s">
        <v>72</v>
      </c>
      <c r="AF3429" t="s">
        <v>81</v>
      </c>
      <c r="AG3429" t="s">
        <v>240</v>
      </c>
      <c r="AH3429" t="s">
        <v>144</v>
      </c>
      <c r="AI3429" t="s">
        <v>139</v>
      </c>
      <c r="AJ3429" t="str">
        <f t="shared" si="53"/>
        <v>Dec</v>
      </c>
    </row>
    <row r="3430" spans="1:36" x14ac:dyDescent="0.3">
      <c r="A3430" t="s">
        <v>8304</v>
      </c>
      <c r="B3430" s="33">
        <v>45973</v>
      </c>
      <c r="C3430" t="s">
        <v>97</v>
      </c>
      <c r="D3430" t="s">
        <v>8305</v>
      </c>
      <c r="E3430" t="s">
        <v>177</v>
      </c>
      <c r="F3430" t="s">
        <v>174</v>
      </c>
      <c r="G3430" t="s">
        <v>162</v>
      </c>
      <c r="H3430" t="s">
        <v>158</v>
      </c>
      <c r="I3430">
        <v>2072</v>
      </c>
      <c r="J3430" t="s">
        <v>731</v>
      </c>
      <c r="K3430" t="s">
        <v>1279</v>
      </c>
      <c r="L3430" t="s">
        <v>626</v>
      </c>
      <c r="M3430" t="s">
        <v>938</v>
      </c>
      <c r="N3430">
        <v>261</v>
      </c>
      <c r="O3430">
        <v>0</v>
      </c>
      <c r="P3430">
        <v>4</v>
      </c>
      <c r="Q3430" t="s">
        <v>70</v>
      </c>
      <c r="R3430" t="s">
        <v>238</v>
      </c>
      <c r="S3430" t="s">
        <v>239</v>
      </c>
      <c r="T3430">
        <v>150</v>
      </c>
      <c r="U3430">
        <v>127</v>
      </c>
      <c r="V3430">
        <v>84.67</v>
      </c>
      <c r="W3430" t="s">
        <v>135</v>
      </c>
      <c r="X3430">
        <v>8678</v>
      </c>
      <c r="Y3430">
        <v>1102106</v>
      </c>
      <c r="Z3430">
        <v>50292</v>
      </c>
      <c r="AA3430">
        <v>58039</v>
      </c>
      <c r="AB3430">
        <v>1210437</v>
      </c>
      <c r="AC3430">
        <v>1041350</v>
      </c>
      <c r="AD3430">
        <v>169087</v>
      </c>
      <c r="AE3430" t="s">
        <v>78</v>
      </c>
      <c r="AF3430" t="s">
        <v>78</v>
      </c>
      <c r="AG3430" t="s">
        <v>240</v>
      </c>
      <c r="AH3430" t="s">
        <v>144</v>
      </c>
      <c r="AI3430" t="s">
        <v>138</v>
      </c>
      <c r="AJ3430" t="str">
        <f t="shared" si="53"/>
        <v>Nov</v>
      </c>
    </row>
    <row r="3431" spans="1:36" x14ac:dyDescent="0.3">
      <c r="A3431" t="s">
        <v>8306</v>
      </c>
      <c r="B3431" s="33">
        <v>45926</v>
      </c>
      <c r="C3431" t="s">
        <v>96</v>
      </c>
      <c r="D3431" t="s">
        <v>8307</v>
      </c>
      <c r="E3431" t="s">
        <v>181</v>
      </c>
      <c r="F3431" t="s">
        <v>174</v>
      </c>
      <c r="G3431" t="s">
        <v>159</v>
      </c>
      <c r="H3431" t="s">
        <v>158</v>
      </c>
      <c r="I3431">
        <v>515</v>
      </c>
      <c r="J3431" t="s">
        <v>447</v>
      </c>
      <c r="K3431" t="s">
        <v>1073</v>
      </c>
      <c r="L3431" t="s">
        <v>1459</v>
      </c>
      <c r="M3431" t="s">
        <v>1073</v>
      </c>
      <c r="N3431">
        <v>84</v>
      </c>
      <c r="O3431">
        <v>11</v>
      </c>
      <c r="P3431">
        <v>0</v>
      </c>
      <c r="Q3431" t="s">
        <v>73</v>
      </c>
      <c r="R3431" t="s">
        <v>238</v>
      </c>
      <c r="S3431" t="s">
        <v>239</v>
      </c>
      <c r="T3431">
        <v>180</v>
      </c>
      <c r="U3431">
        <v>113</v>
      </c>
      <c r="V3431">
        <v>62.78</v>
      </c>
      <c r="W3431" t="s">
        <v>133</v>
      </c>
      <c r="X3431">
        <v>3761</v>
      </c>
      <c r="Y3431">
        <v>424993</v>
      </c>
      <c r="Z3431">
        <v>48590</v>
      </c>
      <c r="AA3431">
        <v>13560</v>
      </c>
      <c r="AB3431">
        <v>487143</v>
      </c>
      <c r="AC3431">
        <v>364539</v>
      </c>
      <c r="AD3431">
        <v>122604</v>
      </c>
      <c r="AE3431" t="s">
        <v>81</v>
      </c>
      <c r="AF3431" t="s">
        <v>78</v>
      </c>
      <c r="AG3431" t="s">
        <v>240</v>
      </c>
      <c r="AH3431" t="s">
        <v>146</v>
      </c>
      <c r="AI3431" t="s">
        <v>140</v>
      </c>
      <c r="AJ3431" t="str">
        <f t="shared" si="53"/>
        <v>Sep</v>
      </c>
    </row>
    <row r="3432" spans="1:36" x14ac:dyDescent="0.3">
      <c r="A3432" t="s">
        <v>8308</v>
      </c>
      <c r="B3432" s="33">
        <v>45825</v>
      </c>
      <c r="C3432" t="s">
        <v>95</v>
      </c>
      <c r="D3432" t="s">
        <v>8309</v>
      </c>
      <c r="E3432" t="s">
        <v>175</v>
      </c>
      <c r="F3432" t="s">
        <v>179</v>
      </c>
      <c r="G3432" t="s">
        <v>163</v>
      </c>
      <c r="H3432" t="s">
        <v>166</v>
      </c>
      <c r="I3432">
        <v>1712</v>
      </c>
      <c r="J3432" t="s">
        <v>477</v>
      </c>
      <c r="K3432" t="s">
        <v>3140</v>
      </c>
      <c r="L3432" t="s">
        <v>1946</v>
      </c>
      <c r="M3432" t="s">
        <v>485</v>
      </c>
      <c r="N3432">
        <v>235</v>
      </c>
      <c r="O3432">
        <v>26</v>
      </c>
      <c r="P3432">
        <v>22</v>
      </c>
      <c r="Q3432" t="s">
        <v>73</v>
      </c>
      <c r="R3432" t="s">
        <v>238</v>
      </c>
      <c r="S3432" t="s">
        <v>239</v>
      </c>
      <c r="T3432">
        <v>150</v>
      </c>
      <c r="U3432">
        <v>113</v>
      </c>
      <c r="V3432">
        <v>75.33</v>
      </c>
      <c r="W3432" t="s">
        <v>133</v>
      </c>
      <c r="X3432">
        <v>10244</v>
      </c>
      <c r="Y3432">
        <v>1157572</v>
      </c>
      <c r="Z3432">
        <v>33448</v>
      </c>
      <c r="AA3432">
        <v>22035</v>
      </c>
      <c r="AB3432">
        <v>1213055</v>
      </c>
      <c r="AC3432">
        <v>1012246</v>
      </c>
      <c r="AD3432">
        <v>200809</v>
      </c>
      <c r="AE3432" t="s">
        <v>75</v>
      </c>
      <c r="AF3432" t="s">
        <v>72</v>
      </c>
      <c r="AG3432" t="s">
        <v>240</v>
      </c>
      <c r="AH3432" t="s">
        <v>145</v>
      </c>
      <c r="AI3432" t="s">
        <v>139</v>
      </c>
      <c r="AJ3432" t="str">
        <f t="shared" si="53"/>
        <v>Jun</v>
      </c>
    </row>
    <row r="3433" spans="1:36" x14ac:dyDescent="0.3">
      <c r="A3433" t="s">
        <v>8310</v>
      </c>
      <c r="B3433" s="33">
        <v>45964</v>
      </c>
      <c r="C3433" t="s">
        <v>96</v>
      </c>
      <c r="D3433" t="s">
        <v>8311</v>
      </c>
      <c r="E3433" t="s">
        <v>173</v>
      </c>
      <c r="F3433" t="s">
        <v>178</v>
      </c>
      <c r="G3433" t="s">
        <v>161</v>
      </c>
      <c r="H3433" t="s">
        <v>157</v>
      </c>
      <c r="I3433">
        <v>1896</v>
      </c>
      <c r="J3433" t="s">
        <v>503</v>
      </c>
      <c r="K3433" t="s">
        <v>1992</v>
      </c>
      <c r="L3433" t="s">
        <v>1463</v>
      </c>
      <c r="M3433" t="s">
        <v>1504</v>
      </c>
      <c r="N3433">
        <v>237</v>
      </c>
      <c r="O3433">
        <v>28</v>
      </c>
      <c r="P3433">
        <v>25</v>
      </c>
      <c r="Q3433" t="s">
        <v>73</v>
      </c>
      <c r="R3433" t="s">
        <v>238</v>
      </c>
      <c r="S3433" t="s">
        <v>239</v>
      </c>
      <c r="T3433">
        <v>220</v>
      </c>
      <c r="U3433">
        <v>122</v>
      </c>
      <c r="V3433">
        <v>55.45</v>
      </c>
      <c r="W3433" t="s">
        <v>133</v>
      </c>
      <c r="X3433">
        <v>8345</v>
      </c>
      <c r="Y3433">
        <v>1018090</v>
      </c>
      <c r="Z3433">
        <v>30622</v>
      </c>
      <c r="AA3433">
        <v>60024</v>
      </c>
      <c r="AB3433">
        <v>1108736</v>
      </c>
      <c r="AC3433">
        <v>870756</v>
      </c>
      <c r="AD3433">
        <v>237980</v>
      </c>
      <c r="AE3433" t="s">
        <v>78</v>
      </c>
      <c r="AF3433" t="s">
        <v>75</v>
      </c>
      <c r="AG3433" t="s">
        <v>240</v>
      </c>
      <c r="AH3433" t="s">
        <v>144</v>
      </c>
      <c r="AI3433" t="s">
        <v>138</v>
      </c>
      <c r="AJ3433" t="str">
        <f t="shared" si="53"/>
        <v>Nov</v>
      </c>
    </row>
    <row r="3434" spans="1:36" x14ac:dyDescent="0.3">
      <c r="A3434" t="s">
        <v>8312</v>
      </c>
      <c r="B3434" s="33">
        <v>45753</v>
      </c>
      <c r="C3434" t="s">
        <v>99</v>
      </c>
      <c r="D3434" t="s">
        <v>8313</v>
      </c>
      <c r="E3434" t="s">
        <v>181</v>
      </c>
      <c r="F3434" t="s">
        <v>175</v>
      </c>
      <c r="G3434" t="s">
        <v>159</v>
      </c>
      <c r="H3434" t="s">
        <v>163</v>
      </c>
      <c r="I3434">
        <v>1986</v>
      </c>
      <c r="J3434" t="s">
        <v>508</v>
      </c>
      <c r="K3434" t="s">
        <v>2941</v>
      </c>
      <c r="L3434" t="s">
        <v>2001</v>
      </c>
      <c r="M3434" t="s">
        <v>344</v>
      </c>
      <c r="N3434">
        <v>289</v>
      </c>
      <c r="O3434">
        <v>19</v>
      </c>
      <c r="P3434">
        <v>36</v>
      </c>
      <c r="Q3434" t="s">
        <v>76</v>
      </c>
      <c r="R3434" t="s">
        <v>238</v>
      </c>
      <c r="S3434" t="s">
        <v>239</v>
      </c>
      <c r="T3434">
        <v>180</v>
      </c>
      <c r="U3434">
        <v>137</v>
      </c>
      <c r="V3434">
        <v>76.11</v>
      </c>
      <c r="W3434" t="s">
        <v>135</v>
      </c>
      <c r="X3434">
        <v>8479</v>
      </c>
      <c r="Y3434">
        <v>1161623</v>
      </c>
      <c r="Z3434">
        <v>65897</v>
      </c>
      <c r="AA3434">
        <v>54115</v>
      </c>
      <c r="AB3434">
        <v>1281635</v>
      </c>
      <c r="AC3434">
        <v>845235</v>
      </c>
      <c r="AD3434">
        <v>436400</v>
      </c>
      <c r="AE3434" t="s">
        <v>81</v>
      </c>
      <c r="AF3434" t="s">
        <v>75</v>
      </c>
      <c r="AG3434" t="s">
        <v>240</v>
      </c>
      <c r="AH3434" t="s">
        <v>144</v>
      </c>
      <c r="AI3434" t="s">
        <v>139</v>
      </c>
      <c r="AJ3434" t="str">
        <f t="shared" si="53"/>
        <v>Apr</v>
      </c>
    </row>
    <row r="3435" spans="1:36" x14ac:dyDescent="0.3">
      <c r="A3435" t="s">
        <v>8314</v>
      </c>
      <c r="B3435" s="33">
        <v>45775</v>
      </c>
      <c r="C3435" t="s">
        <v>99</v>
      </c>
      <c r="D3435" t="s">
        <v>8315</v>
      </c>
      <c r="E3435" t="s">
        <v>179</v>
      </c>
      <c r="F3435" t="s">
        <v>177</v>
      </c>
      <c r="G3435" t="s">
        <v>166</v>
      </c>
      <c r="H3435" t="s">
        <v>162</v>
      </c>
      <c r="I3435">
        <v>828</v>
      </c>
      <c r="J3435" t="s">
        <v>248</v>
      </c>
      <c r="K3435" t="s">
        <v>1155</v>
      </c>
      <c r="L3435" t="s">
        <v>3181</v>
      </c>
      <c r="M3435" t="s">
        <v>3701</v>
      </c>
      <c r="N3435">
        <v>117</v>
      </c>
      <c r="O3435">
        <v>44</v>
      </c>
      <c r="P3435">
        <v>59</v>
      </c>
      <c r="Q3435" t="s">
        <v>76</v>
      </c>
      <c r="R3435" t="s">
        <v>238</v>
      </c>
      <c r="S3435" t="s">
        <v>239</v>
      </c>
      <c r="T3435">
        <v>186</v>
      </c>
      <c r="U3435">
        <v>153</v>
      </c>
      <c r="V3435">
        <v>82.26</v>
      </c>
      <c r="W3435" t="s">
        <v>133</v>
      </c>
      <c r="X3435">
        <v>6393</v>
      </c>
      <c r="Y3435">
        <v>978129</v>
      </c>
      <c r="Z3435">
        <v>35037</v>
      </c>
      <c r="AA3435">
        <v>32283</v>
      </c>
      <c r="AB3435">
        <v>1045449</v>
      </c>
      <c r="AC3435">
        <v>672887</v>
      </c>
      <c r="AD3435">
        <v>372562</v>
      </c>
      <c r="AE3435" t="s">
        <v>72</v>
      </c>
      <c r="AF3435" t="s">
        <v>78</v>
      </c>
      <c r="AG3435" t="s">
        <v>240</v>
      </c>
      <c r="AH3435" t="s">
        <v>145</v>
      </c>
      <c r="AI3435" t="s">
        <v>140</v>
      </c>
      <c r="AJ3435" t="str">
        <f t="shared" si="53"/>
        <v>Apr</v>
      </c>
    </row>
    <row r="3436" spans="1:36" x14ac:dyDescent="0.3">
      <c r="A3436" t="s">
        <v>8316</v>
      </c>
      <c r="B3436" s="33">
        <v>45838</v>
      </c>
      <c r="C3436" t="s">
        <v>99</v>
      </c>
      <c r="D3436" t="s">
        <v>8317</v>
      </c>
      <c r="E3436" t="s">
        <v>174</v>
      </c>
      <c r="F3436" t="s">
        <v>173</v>
      </c>
      <c r="G3436" t="s">
        <v>158</v>
      </c>
      <c r="H3436" t="s">
        <v>161</v>
      </c>
      <c r="I3436">
        <v>1332</v>
      </c>
      <c r="J3436" t="s">
        <v>391</v>
      </c>
      <c r="K3436" t="s">
        <v>2804</v>
      </c>
      <c r="L3436" t="s">
        <v>393</v>
      </c>
      <c r="M3436" t="s">
        <v>991</v>
      </c>
      <c r="N3436">
        <v>206</v>
      </c>
      <c r="O3436">
        <v>13</v>
      </c>
      <c r="P3436">
        <v>23</v>
      </c>
      <c r="Q3436" t="s">
        <v>73</v>
      </c>
      <c r="R3436" t="s">
        <v>238</v>
      </c>
      <c r="S3436" t="s">
        <v>239</v>
      </c>
      <c r="T3436">
        <v>150</v>
      </c>
      <c r="U3436">
        <v>82</v>
      </c>
      <c r="V3436">
        <v>54.67</v>
      </c>
      <c r="W3436" t="s">
        <v>135</v>
      </c>
      <c r="X3436">
        <v>9787</v>
      </c>
      <c r="Y3436">
        <v>802534</v>
      </c>
      <c r="Z3436">
        <v>33456</v>
      </c>
      <c r="AA3436">
        <v>20910</v>
      </c>
      <c r="AB3436">
        <v>856900</v>
      </c>
      <c r="AC3436">
        <v>634906</v>
      </c>
      <c r="AD3436">
        <v>221994</v>
      </c>
      <c r="AE3436" t="s">
        <v>78</v>
      </c>
      <c r="AF3436" t="s">
        <v>78</v>
      </c>
      <c r="AG3436" t="s">
        <v>240</v>
      </c>
      <c r="AH3436" t="s">
        <v>144</v>
      </c>
      <c r="AI3436" t="s">
        <v>139</v>
      </c>
      <c r="AJ3436" t="str">
        <f t="shared" si="53"/>
        <v>Jun</v>
      </c>
    </row>
    <row r="3437" spans="1:36" x14ac:dyDescent="0.3">
      <c r="A3437" t="s">
        <v>8318</v>
      </c>
      <c r="B3437" s="33">
        <v>45995</v>
      </c>
      <c r="C3437" t="s">
        <v>98</v>
      </c>
      <c r="D3437" t="s">
        <v>8319</v>
      </c>
      <c r="E3437" t="s">
        <v>178</v>
      </c>
      <c r="F3437" t="s">
        <v>177</v>
      </c>
      <c r="G3437" t="s">
        <v>157</v>
      </c>
      <c r="H3437" t="s">
        <v>162</v>
      </c>
      <c r="I3437">
        <v>1070</v>
      </c>
      <c r="J3437" t="s">
        <v>744</v>
      </c>
      <c r="K3437" t="s">
        <v>1979</v>
      </c>
      <c r="L3437" t="s">
        <v>377</v>
      </c>
      <c r="M3437" t="s">
        <v>1979</v>
      </c>
      <c r="N3437">
        <v>148</v>
      </c>
      <c r="O3437">
        <v>0</v>
      </c>
      <c r="P3437">
        <v>-10</v>
      </c>
      <c r="Q3437" t="s">
        <v>70</v>
      </c>
      <c r="R3437" t="s">
        <v>238</v>
      </c>
      <c r="S3437" t="s">
        <v>239</v>
      </c>
      <c r="T3437">
        <v>189</v>
      </c>
      <c r="U3437">
        <v>151</v>
      </c>
      <c r="V3437">
        <v>79.89</v>
      </c>
      <c r="W3437" t="s">
        <v>135</v>
      </c>
      <c r="X3437">
        <v>2879</v>
      </c>
      <c r="Y3437">
        <v>434729</v>
      </c>
      <c r="Z3437">
        <v>26878</v>
      </c>
      <c r="AA3437">
        <v>90449</v>
      </c>
      <c r="AB3437">
        <v>552056</v>
      </c>
      <c r="AC3437">
        <v>436680</v>
      </c>
      <c r="AD3437">
        <v>115376</v>
      </c>
      <c r="AE3437" t="s">
        <v>75</v>
      </c>
      <c r="AF3437" t="s">
        <v>78</v>
      </c>
      <c r="AG3437" t="s">
        <v>240</v>
      </c>
      <c r="AH3437" t="s">
        <v>144</v>
      </c>
      <c r="AI3437" t="s">
        <v>140</v>
      </c>
      <c r="AJ3437" t="str">
        <f t="shared" si="53"/>
        <v>Dec</v>
      </c>
    </row>
    <row r="3438" spans="1:36" x14ac:dyDescent="0.3">
      <c r="A3438" t="s">
        <v>8320</v>
      </c>
      <c r="B3438" s="33">
        <v>45898</v>
      </c>
      <c r="C3438" t="s">
        <v>93</v>
      </c>
      <c r="D3438" t="s">
        <v>7626</v>
      </c>
      <c r="E3438" t="s">
        <v>180</v>
      </c>
      <c r="F3438" t="s">
        <v>176</v>
      </c>
      <c r="G3438" t="s">
        <v>160</v>
      </c>
      <c r="H3438" t="s">
        <v>156</v>
      </c>
      <c r="I3438">
        <v>1868</v>
      </c>
      <c r="J3438" t="s">
        <v>463</v>
      </c>
      <c r="K3438" t="s">
        <v>6074</v>
      </c>
      <c r="N3438">
        <v>287</v>
      </c>
      <c r="O3438">
        <v>0</v>
      </c>
      <c r="P3438">
        <v>0</v>
      </c>
      <c r="Q3438" t="s">
        <v>67</v>
      </c>
      <c r="R3438" t="s">
        <v>245</v>
      </c>
      <c r="S3438" t="s">
        <v>123</v>
      </c>
      <c r="T3438">
        <v>220</v>
      </c>
      <c r="U3438">
        <v>0</v>
      </c>
      <c r="V3438">
        <v>0</v>
      </c>
      <c r="W3438" t="s">
        <v>133</v>
      </c>
      <c r="X3438">
        <v>5593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 t="s">
        <v>81</v>
      </c>
      <c r="AF3438" t="s">
        <v>81</v>
      </c>
      <c r="AG3438" t="s">
        <v>240</v>
      </c>
      <c r="AH3438" t="s">
        <v>144</v>
      </c>
      <c r="AI3438" t="s">
        <v>139</v>
      </c>
      <c r="AJ3438" t="str">
        <f t="shared" si="53"/>
        <v>Aug</v>
      </c>
    </row>
    <row r="3439" spans="1:36" x14ac:dyDescent="0.3">
      <c r="A3439" t="s">
        <v>8321</v>
      </c>
      <c r="B3439" s="33">
        <v>45706</v>
      </c>
      <c r="C3439" t="s">
        <v>96</v>
      </c>
      <c r="D3439" t="s">
        <v>8322</v>
      </c>
      <c r="E3439" t="s">
        <v>175</v>
      </c>
      <c r="F3439" t="s">
        <v>174</v>
      </c>
      <c r="G3439" t="s">
        <v>163</v>
      </c>
      <c r="H3439" t="s">
        <v>158</v>
      </c>
      <c r="I3439">
        <v>631</v>
      </c>
      <c r="J3439" t="s">
        <v>514</v>
      </c>
      <c r="K3439" t="s">
        <v>1905</v>
      </c>
      <c r="L3439" t="s">
        <v>1454</v>
      </c>
      <c r="M3439" t="s">
        <v>2220</v>
      </c>
      <c r="N3439">
        <v>110</v>
      </c>
      <c r="O3439">
        <v>16</v>
      </c>
      <c r="P3439">
        <v>5</v>
      </c>
      <c r="Q3439" t="s">
        <v>73</v>
      </c>
      <c r="R3439" t="s">
        <v>238</v>
      </c>
      <c r="S3439" t="s">
        <v>239</v>
      </c>
      <c r="T3439">
        <v>189</v>
      </c>
      <c r="U3439">
        <v>127</v>
      </c>
      <c r="V3439">
        <v>67.2</v>
      </c>
      <c r="W3439" t="s">
        <v>133</v>
      </c>
      <c r="X3439">
        <v>5697</v>
      </c>
      <c r="Y3439">
        <v>723519</v>
      </c>
      <c r="Z3439">
        <v>63119</v>
      </c>
      <c r="AA3439">
        <v>31242</v>
      </c>
      <c r="AB3439">
        <v>817880</v>
      </c>
      <c r="AC3439">
        <v>516321</v>
      </c>
      <c r="AD3439">
        <v>301559</v>
      </c>
      <c r="AE3439" t="s">
        <v>75</v>
      </c>
      <c r="AF3439" t="s">
        <v>78</v>
      </c>
      <c r="AG3439" t="s">
        <v>240</v>
      </c>
      <c r="AH3439" t="s">
        <v>144</v>
      </c>
      <c r="AI3439" t="s">
        <v>139</v>
      </c>
      <c r="AJ3439" t="str">
        <f t="shared" si="53"/>
        <v>Feb</v>
      </c>
    </row>
    <row r="3440" spans="1:36" x14ac:dyDescent="0.3">
      <c r="A3440" t="s">
        <v>8323</v>
      </c>
      <c r="B3440" s="33">
        <v>45753</v>
      </c>
      <c r="C3440" t="s">
        <v>93</v>
      </c>
      <c r="D3440" t="s">
        <v>8324</v>
      </c>
      <c r="E3440" t="s">
        <v>180</v>
      </c>
      <c r="F3440" t="s">
        <v>177</v>
      </c>
      <c r="G3440" t="s">
        <v>160</v>
      </c>
      <c r="H3440" t="s">
        <v>162</v>
      </c>
      <c r="I3440">
        <v>1961</v>
      </c>
      <c r="J3440" t="s">
        <v>615</v>
      </c>
      <c r="K3440" t="s">
        <v>1462</v>
      </c>
      <c r="L3440" t="s">
        <v>615</v>
      </c>
      <c r="M3440" t="s">
        <v>1272</v>
      </c>
      <c r="N3440">
        <v>242</v>
      </c>
      <c r="O3440">
        <v>0</v>
      </c>
      <c r="P3440">
        <v>5</v>
      </c>
      <c r="Q3440" t="s">
        <v>70</v>
      </c>
      <c r="R3440" t="s">
        <v>238</v>
      </c>
      <c r="S3440" t="s">
        <v>239</v>
      </c>
      <c r="T3440">
        <v>180</v>
      </c>
      <c r="U3440">
        <v>128</v>
      </c>
      <c r="V3440">
        <v>71.11</v>
      </c>
      <c r="W3440" t="s">
        <v>135</v>
      </c>
      <c r="X3440">
        <v>6806</v>
      </c>
      <c r="Y3440">
        <v>871168</v>
      </c>
      <c r="Z3440">
        <v>47104</v>
      </c>
      <c r="AA3440">
        <v>22784</v>
      </c>
      <c r="AB3440">
        <v>941056</v>
      </c>
      <c r="AC3440">
        <v>809863</v>
      </c>
      <c r="AD3440">
        <v>131193</v>
      </c>
      <c r="AE3440" t="s">
        <v>81</v>
      </c>
      <c r="AF3440" t="s">
        <v>78</v>
      </c>
      <c r="AG3440" t="s">
        <v>240</v>
      </c>
      <c r="AH3440" t="s">
        <v>146</v>
      </c>
      <c r="AI3440" t="s">
        <v>139</v>
      </c>
      <c r="AJ3440" t="str">
        <f t="shared" si="53"/>
        <v>Apr</v>
      </c>
    </row>
    <row r="3441" spans="1:36" x14ac:dyDescent="0.3">
      <c r="A3441" t="s">
        <v>8325</v>
      </c>
      <c r="B3441" s="33">
        <v>46017</v>
      </c>
      <c r="C3441" t="s">
        <v>96</v>
      </c>
      <c r="D3441" t="s">
        <v>8326</v>
      </c>
      <c r="E3441" t="s">
        <v>176</v>
      </c>
      <c r="F3441" t="s">
        <v>175</v>
      </c>
      <c r="G3441" t="s">
        <v>156</v>
      </c>
      <c r="H3441" t="s">
        <v>163</v>
      </c>
      <c r="I3441">
        <v>1636</v>
      </c>
      <c r="J3441" t="s">
        <v>336</v>
      </c>
      <c r="K3441" t="s">
        <v>4331</v>
      </c>
      <c r="L3441" t="s">
        <v>581</v>
      </c>
      <c r="M3441" t="s">
        <v>3985</v>
      </c>
      <c r="N3441">
        <v>208</v>
      </c>
      <c r="O3441">
        <v>0</v>
      </c>
      <c r="P3441">
        <v>7</v>
      </c>
      <c r="Q3441" t="s">
        <v>73</v>
      </c>
      <c r="R3441" t="s">
        <v>238</v>
      </c>
      <c r="S3441" t="s">
        <v>239</v>
      </c>
      <c r="T3441">
        <v>189</v>
      </c>
      <c r="U3441">
        <v>162</v>
      </c>
      <c r="V3441">
        <v>85.71</v>
      </c>
      <c r="W3441" t="s">
        <v>133</v>
      </c>
      <c r="X3441">
        <v>5163</v>
      </c>
      <c r="Y3441">
        <v>836406</v>
      </c>
      <c r="Z3441">
        <v>60102</v>
      </c>
      <c r="AA3441">
        <v>82134</v>
      </c>
      <c r="AB3441">
        <v>978642</v>
      </c>
      <c r="AC3441">
        <v>780441</v>
      </c>
      <c r="AD3441">
        <v>198201</v>
      </c>
      <c r="AE3441" t="s">
        <v>81</v>
      </c>
      <c r="AF3441" t="s">
        <v>75</v>
      </c>
      <c r="AG3441" t="s">
        <v>240</v>
      </c>
      <c r="AH3441" t="s">
        <v>144</v>
      </c>
      <c r="AI3441" t="s">
        <v>139</v>
      </c>
      <c r="AJ3441" t="str">
        <f t="shared" si="53"/>
        <v>Dec</v>
      </c>
    </row>
    <row r="3442" spans="1:36" x14ac:dyDescent="0.3">
      <c r="A3442" t="s">
        <v>8327</v>
      </c>
      <c r="B3442" s="33">
        <v>45933</v>
      </c>
      <c r="C3442" t="s">
        <v>97</v>
      </c>
      <c r="D3442" t="s">
        <v>8328</v>
      </c>
      <c r="E3442" t="s">
        <v>173</v>
      </c>
      <c r="F3442" t="s">
        <v>174</v>
      </c>
      <c r="G3442" t="s">
        <v>161</v>
      </c>
      <c r="H3442" t="s">
        <v>158</v>
      </c>
      <c r="I3442">
        <v>1446</v>
      </c>
      <c r="J3442" t="s">
        <v>280</v>
      </c>
      <c r="K3442" t="s">
        <v>1746</v>
      </c>
      <c r="L3442" t="s">
        <v>1281</v>
      </c>
      <c r="M3442" t="s">
        <v>4689</v>
      </c>
      <c r="N3442">
        <v>186</v>
      </c>
      <c r="O3442">
        <v>61</v>
      </c>
      <c r="P3442">
        <v>64</v>
      </c>
      <c r="Q3442" t="s">
        <v>76</v>
      </c>
      <c r="R3442" t="s">
        <v>238</v>
      </c>
      <c r="S3442" t="s">
        <v>239</v>
      </c>
      <c r="T3442">
        <v>180</v>
      </c>
      <c r="U3442">
        <v>175</v>
      </c>
      <c r="V3442">
        <v>97.22</v>
      </c>
      <c r="W3442" t="s">
        <v>133</v>
      </c>
      <c r="X3442">
        <v>3314</v>
      </c>
      <c r="Y3442">
        <v>579950</v>
      </c>
      <c r="Z3442">
        <v>67900</v>
      </c>
      <c r="AA3442">
        <v>139475</v>
      </c>
      <c r="AB3442">
        <v>787325</v>
      </c>
      <c r="AC3442">
        <v>634683</v>
      </c>
      <c r="AD3442">
        <v>152642</v>
      </c>
      <c r="AE3442" t="s">
        <v>78</v>
      </c>
      <c r="AF3442" t="s">
        <v>78</v>
      </c>
      <c r="AG3442" t="s">
        <v>240</v>
      </c>
      <c r="AH3442" t="s">
        <v>145</v>
      </c>
      <c r="AI3442" t="s">
        <v>140</v>
      </c>
      <c r="AJ3442" t="str">
        <f t="shared" si="53"/>
        <v>Oct</v>
      </c>
    </row>
    <row r="3443" spans="1:36" x14ac:dyDescent="0.3">
      <c r="A3443" t="s">
        <v>8329</v>
      </c>
      <c r="B3443" s="33">
        <v>45881</v>
      </c>
      <c r="C3443" t="s">
        <v>95</v>
      </c>
      <c r="D3443" t="s">
        <v>8330</v>
      </c>
      <c r="E3443" t="s">
        <v>177</v>
      </c>
      <c r="F3443" t="s">
        <v>181</v>
      </c>
      <c r="G3443" t="s">
        <v>162</v>
      </c>
      <c r="H3443" t="s">
        <v>159</v>
      </c>
      <c r="I3443">
        <v>1729</v>
      </c>
      <c r="J3443" t="s">
        <v>566</v>
      </c>
      <c r="K3443" t="s">
        <v>1791</v>
      </c>
      <c r="L3443" t="s">
        <v>408</v>
      </c>
      <c r="M3443" t="s">
        <v>3763</v>
      </c>
      <c r="N3443">
        <v>255</v>
      </c>
      <c r="O3443">
        <v>0</v>
      </c>
      <c r="P3443">
        <v>9</v>
      </c>
      <c r="Q3443" t="s">
        <v>73</v>
      </c>
      <c r="R3443" t="s">
        <v>238</v>
      </c>
      <c r="S3443" t="s">
        <v>239</v>
      </c>
      <c r="T3443">
        <v>220</v>
      </c>
      <c r="U3443">
        <v>183</v>
      </c>
      <c r="V3443">
        <v>83.18</v>
      </c>
      <c r="W3443" t="s">
        <v>133</v>
      </c>
      <c r="X3443">
        <v>9754</v>
      </c>
      <c r="Y3443">
        <v>1784982</v>
      </c>
      <c r="Z3443">
        <v>54351</v>
      </c>
      <c r="AA3443">
        <v>98088</v>
      </c>
      <c r="AB3443">
        <v>1937421</v>
      </c>
      <c r="AC3443">
        <v>1218957</v>
      </c>
      <c r="AD3443">
        <v>718464</v>
      </c>
      <c r="AE3443" t="s">
        <v>78</v>
      </c>
      <c r="AF3443" t="s">
        <v>81</v>
      </c>
      <c r="AG3443" t="s">
        <v>240</v>
      </c>
      <c r="AH3443" t="s">
        <v>146</v>
      </c>
      <c r="AI3443" t="s">
        <v>138</v>
      </c>
      <c r="AJ3443" t="str">
        <f t="shared" si="53"/>
        <v>Aug</v>
      </c>
    </row>
    <row r="3444" spans="1:36" x14ac:dyDescent="0.3">
      <c r="A3444" t="s">
        <v>8331</v>
      </c>
      <c r="B3444" s="33">
        <v>45980</v>
      </c>
      <c r="C3444" t="s">
        <v>93</v>
      </c>
      <c r="D3444" t="s">
        <v>8332</v>
      </c>
      <c r="E3444" t="s">
        <v>177</v>
      </c>
      <c r="F3444" t="s">
        <v>179</v>
      </c>
      <c r="G3444" t="s">
        <v>162</v>
      </c>
      <c r="H3444" t="s">
        <v>166</v>
      </c>
      <c r="I3444">
        <v>1950</v>
      </c>
      <c r="J3444" t="s">
        <v>514</v>
      </c>
      <c r="K3444" t="s">
        <v>2669</v>
      </c>
      <c r="L3444" t="s">
        <v>1403</v>
      </c>
      <c r="M3444" t="s">
        <v>3163</v>
      </c>
      <c r="N3444">
        <v>231</v>
      </c>
      <c r="O3444">
        <v>33</v>
      </c>
      <c r="P3444">
        <v>30</v>
      </c>
      <c r="Q3444" t="s">
        <v>73</v>
      </c>
      <c r="R3444" t="s">
        <v>238</v>
      </c>
      <c r="S3444" t="s">
        <v>239</v>
      </c>
      <c r="T3444">
        <v>189</v>
      </c>
      <c r="U3444">
        <v>120</v>
      </c>
      <c r="V3444">
        <v>63.49</v>
      </c>
      <c r="W3444" t="s">
        <v>135</v>
      </c>
      <c r="X3444">
        <v>3307</v>
      </c>
      <c r="Y3444">
        <v>396840</v>
      </c>
      <c r="Z3444">
        <v>40800</v>
      </c>
      <c r="AA3444">
        <v>27240</v>
      </c>
      <c r="AB3444">
        <v>464880</v>
      </c>
      <c r="AC3444">
        <v>313022</v>
      </c>
      <c r="AD3444">
        <v>151858</v>
      </c>
      <c r="AE3444" t="s">
        <v>78</v>
      </c>
      <c r="AF3444" t="s">
        <v>72</v>
      </c>
      <c r="AG3444" t="s">
        <v>240</v>
      </c>
      <c r="AH3444" t="s">
        <v>144</v>
      </c>
      <c r="AI3444" t="s">
        <v>139</v>
      </c>
      <c r="AJ3444" t="str">
        <f t="shared" si="53"/>
        <v>Nov</v>
      </c>
    </row>
    <row r="3445" spans="1:36" x14ac:dyDescent="0.3">
      <c r="A3445" t="s">
        <v>8333</v>
      </c>
      <c r="B3445" s="33">
        <v>45736</v>
      </c>
      <c r="C3445" t="s">
        <v>95</v>
      </c>
      <c r="D3445" t="s">
        <v>8334</v>
      </c>
      <c r="E3445" t="s">
        <v>177</v>
      </c>
      <c r="F3445" t="s">
        <v>179</v>
      </c>
      <c r="G3445" t="s">
        <v>162</v>
      </c>
      <c r="H3445" t="s">
        <v>166</v>
      </c>
      <c r="I3445">
        <v>1905</v>
      </c>
      <c r="J3445" t="s">
        <v>236</v>
      </c>
      <c r="K3445" t="s">
        <v>2202</v>
      </c>
      <c r="L3445" t="s">
        <v>236</v>
      </c>
      <c r="M3445" t="s">
        <v>686</v>
      </c>
      <c r="N3445">
        <v>245</v>
      </c>
      <c r="O3445">
        <v>0</v>
      </c>
      <c r="P3445">
        <v>5</v>
      </c>
      <c r="Q3445" t="s">
        <v>70</v>
      </c>
      <c r="R3445" t="s">
        <v>238</v>
      </c>
      <c r="S3445" t="s">
        <v>239</v>
      </c>
      <c r="T3445">
        <v>180</v>
      </c>
      <c r="U3445">
        <v>122</v>
      </c>
      <c r="V3445">
        <v>67.78</v>
      </c>
      <c r="W3445" t="s">
        <v>133</v>
      </c>
      <c r="X3445">
        <v>10108</v>
      </c>
      <c r="Y3445">
        <v>1233176</v>
      </c>
      <c r="Z3445">
        <v>53314</v>
      </c>
      <c r="AA3445">
        <v>69418</v>
      </c>
      <c r="AB3445">
        <v>1355908</v>
      </c>
      <c r="AC3445">
        <v>922303</v>
      </c>
      <c r="AD3445">
        <v>433605</v>
      </c>
      <c r="AE3445" t="s">
        <v>78</v>
      </c>
      <c r="AF3445" t="s">
        <v>72</v>
      </c>
      <c r="AG3445" t="s">
        <v>240</v>
      </c>
      <c r="AH3445" t="s">
        <v>144</v>
      </c>
      <c r="AI3445" t="s">
        <v>139</v>
      </c>
      <c r="AJ3445" t="str">
        <f t="shared" si="53"/>
        <v>Mar</v>
      </c>
    </row>
    <row r="3446" spans="1:36" x14ac:dyDescent="0.3">
      <c r="A3446" t="s">
        <v>8335</v>
      </c>
      <c r="B3446" s="33">
        <v>45684</v>
      </c>
      <c r="C3446" t="s">
        <v>93</v>
      </c>
      <c r="D3446" t="s">
        <v>8336</v>
      </c>
      <c r="E3446" t="s">
        <v>177</v>
      </c>
      <c r="F3446" t="s">
        <v>181</v>
      </c>
      <c r="G3446" t="s">
        <v>162</v>
      </c>
      <c r="H3446" t="s">
        <v>159</v>
      </c>
      <c r="I3446">
        <v>1064</v>
      </c>
      <c r="J3446" t="s">
        <v>477</v>
      </c>
      <c r="K3446" t="s">
        <v>1393</v>
      </c>
      <c r="L3446" t="s">
        <v>874</v>
      </c>
      <c r="M3446" t="s">
        <v>2037</v>
      </c>
      <c r="N3446">
        <v>142</v>
      </c>
      <c r="O3446">
        <v>36</v>
      </c>
      <c r="P3446">
        <v>17</v>
      </c>
      <c r="Q3446" t="s">
        <v>73</v>
      </c>
      <c r="R3446" t="s">
        <v>238</v>
      </c>
      <c r="S3446" t="s">
        <v>239</v>
      </c>
      <c r="T3446">
        <v>220</v>
      </c>
      <c r="U3446">
        <v>181</v>
      </c>
      <c r="V3446">
        <v>82.27</v>
      </c>
      <c r="W3446" t="s">
        <v>133</v>
      </c>
      <c r="X3446">
        <v>4526</v>
      </c>
      <c r="Y3446">
        <v>819206</v>
      </c>
      <c r="Z3446">
        <v>34752</v>
      </c>
      <c r="AA3446">
        <v>63169</v>
      </c>
      <c r="AB3446">
        <v>917127</v>
      </c>
      <c r="AC3446">
        <v>673129</v>
      </c>
      <c r="AD3446">
        <v>243998</v>
      </c>
      <c r="AE3446" t="s">
        <v>78</v>
      </c>
      <c r="AF3446" t="s">
        <v>81</v>
      </c>
      <c r="AG3446" t="s">
        <v>240</v>
      </c>
      <c r="AH3446" t="s">
        <v>144</v>
      </c>
      <c r="AI3446" t="s">
        <v>139</v>
      </c>
      <c r="AJ3446" t="str">
        <f t="shared" si="53"/>
        <v>Jan</v>
      </c>
    </row>
    <row r="3447" spans="1:36" x14ac:dyDescent="0.3">
      <c r="A3447" t="s">
        <v>8337</v>
      </c>
      <c r="B3447" s="33">
        <v>45930</v>
      </c>
      <c r="C3447" t="s">
        <v>95</v>
      </c>
      <c r="D3447" t="s">
        <v>8338</v>
      </c>
      <c r="E3447" t="s">
        <v>176</v>
      </c>
      <c r="F3447" t="s">
        <v>181</v>
      </c>
      <c r="G3447" t="s">
        <v>156</v>
      </c>
      <c r="H3447" t="s">
        <v>159</v>
      </c>
      <c r="I3447">
        <v>619</v>
      </c>
      <c r="J3447" t="s">
        <v>408</v>
      </c>
      <c r="K3447" t="s">
        <v>1487</v>
      </c>
      <c r="L3447" t="s">
        <v>566</v>
      </c>
      <c r="M3447" t="s">
        <v>2516</v>
      </c>
      <c r="N3447">
        <v>111</v>
      </c>
      <c r="O3447">
        <v>15</v>
      </c>
      <c r="P3447">
        <v>36</v>
      </c>
      <c r="Q3447" t="s">
        <v>76</v>
      </c>
      <c r="R3447" t="s">
        <v>238</v>
      </c>
      <c r="S3447" t="s">
        <v>239</v>
      </c>
      <c r="T3447">
        <v>180</v>
      </c>
      <c r="U3447">
        <v>139</v>
      </c>
      <c r="V3447">
        <v>77.22</v>
      </c>
      <c r="W3447" t="s">
        <v>133</v>
      </c>
      <c r="X3447">
        <v>7693</v>
      </c>
      <c r="Y3447">
        <v>1069327</v>
      </c>
      <c r="Z3447">
        <v>33221</v>
      </c>
      <c r="AA3447">
        <v>63662</v>
      </c>
      <c r="AB3447">
        <v>1166210</v>
      </c>
      <c r="AC3447">
        <v>776390</v>
      </c>
      <c r="AD3447">
        <v>389820</v>
      </c>
      <c r="AE3447" t="s">
        <v>81</v>
      </c>
      <c r="AF3447" t="s">
        <v>81</v>
      </c>
      <c r="AG3447" t="s">
        <v>240</v>
      </c>
      <c r="AH3447" t="s">
        <v>144</v>
      </c>
      <c r="AI3447" t="s">
        <v>139</v>
      </c>
      <c r="AJ3447" t="str">
        <f t="shared" si="53"/>
        <v>Sep</v>
      </c>
    </row>
    <row r="3448" spans="1:36" x14ac:dyDescent="0.3">
      <c r="A3448" t="s">
        <v>8339</v>
      </c>
      <c r="B3448" s="33">
        <v>46002</v>
      </c>
      <c r="C3448" t="s">
        <v>95</v>
      </c>
      <c r="D3448" t="s">
        <v>8340</v>
      </c>
      <c r="E3448" t="s">
        <v>176</v>
      </c>
      <c r="F3448" t="s">
        <v>178</v>
      </c>
      <c r="G3448" t="s">
        <v>156</v>
      </c>
      <c r="H3448" t="s">
        <v>157</v>
      </c>
      <c r="I3448">
        <v>1319</v>
      </c>
      <c r="J3448" t="s">
        <v>554</v>
      </c>
      <c r="K3448" t="s">
        <v>1045</v>
      </c>
      <c r="L3448" t="s">
        <v>2199</v>
      </c>
      <c r="M3448" t="s">
        <v>385</v>
      </c>
      <c r="N3448">
        <v>165</v>
      </c>
      <c r="O3448">
        <v>29</v>
      </c>
      <c r="P3448">
        <v>15</v>
      </c>
      <c r="Q3448" t="s">
        <v>73</v>
      </c>
      <c r="R3448" t="s">
        <v>238</v>
      </c>
      <c r="S3448" t="s">
        <v>239</v>
      </c>
      <c r="T3448">
        <v>180</v>
      </c>
      <c r="U3448">
        <v>133</v>
      </c>
      <c r="V3448">
        <v>73.89</v>
      </c>
      <c r="W3448" t="s">
        <v>133</v>
      </c>
      <c r="X3448">
        <v>9290</v>
      </c>
      <c r="Y3448">
        <v>1235570</v>
      </c>
      <c r="Z3448">
        <v>63973</v>
      </c>
      <c r="AA3448">
        <v>90041</v>
      </c>
      <c r="AB3448">
        <v>1389584</v>
      </c>
      <c r="AC3448">
        <v>1204901</v>
      </c>
      <c r="AD3448">
        <v>184683</v>
      </c>
      <c r="AE3448" t="s">
        <v>81</v>
      </c>
      <c r="AF3448" t="s">
        <v>75</v>
      </c>
      <c r="AG3448" t="s">
        <v>240</v>
      </c>
      <c r="AH3448" t="s">
        <v>146</v>
      </c>
      <c r="AI3448" t="s">
        <v>140</v>
      </c>
      <c r="AJ3448" t="str">
        <f t="shared" si="53"/>
        <v>Dec</v>
      </c>
    </row>
    <row r="3449" spans="1:36" x14ac:dyDescent="0.3">
      <c r="A3449" t="s">
        <v>8341</v>
      </c>
      <c r="B3449" s="33">
        <v>45714</v>
      </c>
      <c r="C3449" t="s">
        <v>93</v>
      </c>
      <c r="D3449" t="s">
        <v>8342</v>
      </c>
      <c r="E3449" t="s">
        <v>178</v>
      </c>
      <c r="F3449" t="s">
        <v>176</v>
      </c>
      <c r="G3449" t="s">
        <v>157</v>
      </c>
      <c r="H3449" t="s">
        <v>156</v>
      </c>
      <c r="I3449">
        <v>2298</v>
      </c>
      <c r="J3449" t="s">
        <v>298</v>
      </c>
      <c r="K3449" t="s">
        <v>695</v>
      </c>
      <c r="L3449" t="s">
        <v>258</v>
      </c>
      <c r="M3449" t="s">
        <v>695</v>
      </c>
      <c r="N3449">
        <v>307</v>
      </c>
      <c r="O3449">
        <v>0</v>
      </c>
      <c r="P3449">
        <v>-2</v>
      </c>
      <c r="Q3449" t="s">
        <v>70</v>
      </c>
      <c r="R3449" t="s">
        <v>238</v>
      </c>
      <c r="S3449" t="s">
        <v>239</v>
      </c>
      <c r="T3449">
        <v>189</v>
      </c>
      <c r="U3449">
        <v>144</v>
      </c>
      <c r="V3449">
        <v>76.19</v>
      </c>
      <c r="W3449" t="s">
        <v>133</v>
      </c>
      <c r="X3449">
        <v>9019</v>
      </c>
      <c r="Y3449">
        <v>1298736</v>
      </c>
      <c r="Z3449">
        <v>71136</v>
      </c>
      <c r="AA3449">
        <v>99216</v>
      </c>
      <c r="AB3449">
        <v>1469088</v>
      </c>
      <c r="AC3449">
        <v>1245509</v>
      </c>
      <c r="AD3449">
        <v>223579</v>
      </c>
      <c r="AE3449" t="s">
        <v>75</v>
      </c>
      <c r="AF3449" t="s">
        <v>81</v>
      </c>
      <c r="AG3449" t="s">
        <v>240</v>
      </c>
      <c r="AH3449" t="s">
        <v>147</v>
      </c>
      <c r="AI3449" t="s">
        <v>139</v>
      </c>
      <c r="AJ3449" t="str">
        <f t="shared" si="53"/>
        <v>Feb</v>
      </c>
    </row>
    <row r="3450" spans="1:36" x14ac:dyDescent="0.3">
      <c r="A3450" t="s">
        <v>8343</v>
      </c>
      <c r="B3450" s="33">
        <v>45800</v>
      </c>
      <c r="C3450" t="s">
        <v>96</v>
      </c>
      <c r="D3450" t="s">
        <v>8344</v>
      </c>
      <c r="E3450" t="s">
        <v>172</v>
      </c>
      <c r="F3450" t="s">
        <v>177</v>
      </c>
      <c r="G3450" t="s">
        <v>155</v>
      </c>
      <c r="H3450" t="s">
        <v>162</v>
      </c>
      <c r="I3450">
        <v>1286</v>
      </c>
      <c r="J3450" t="s">
        <v>588</v>
      </c>
      <c r="K3450" t="s">
        <v>3957</v>
      </c>
      <c r="L3450" t="s">
        <v>1499</v>
      </c>
      <c r="M3450" t="s">
        <v>2243</v>
      </c>
      <c r="N3450">
        <v>183</v>
      </c>
      <c r="O3450">
        <v>27</v>
      </c>
      <c r="P3450">
        <v>39</v>
      </c>
      <c r="Q3450" t="s">
        <v>76</v>
      </c>
      <c r="R3450" t="s">
        <v>238</v>
      </c>
      <c r="S3450" t="s">
        <v>239</v>
      </c>
      <c r="T3450">
        <v>189</v>
      </c>
      <c r="U3450">
        <v>163</v>
      </c>
      <c r="V3450">
        <v>86.24</v>
      </c>
      <c r="W3450" t="s">
        <v>133</v>
      </c>
      <c r="X3450">
        <v>9284</v>
      </c>
      <c r="Y3450">
        <v>1513292</v>
      </c>
      <c r="Z3450">
        <v>29340</v>
      </c>
      <c r="AA3450">
        <v>72372</v>
      </c>
      <c r="AB3450">
        <v>1615004</v>
      </c>
      <c r="AC3450">
        <v>1381874</v>
      </c>
      <c r="AD3450">
        <v>233130</v>
      </c>
      <c r="AE3450" t="s">
        <v>81</v>
      </c>
      <c r="AF3450" t="s">
        <v>78</v>
      </c>
      <c r="AG3450" t="s">
        <v>240</v>
      </c>
      <c r="AH3450" t="s">
        <v>146</v>
      </c>
      <c r="AI3450" t="s">
        <v>139</v>
      </c>
      <c r="AJ3450" t="str">
        <f t="shared" si="53"/>
        <v>May</v>
      </c>
    </row>
    <row r="3451" spans="1:36" x14ac:dyDescent="0.3">
      <c r="A3451" t="s">
        <v>8345</v>
      </c>
      <c r="B3451" s="33">
        <v>45689</v>
      </c>
      <c r="C3451" t="s">
        <v>93</v>
      </c>
      <c r="D3451" t="s">
        <v>8346</v>
      </c>
      <c r="E3451" t="s">
        <v>181</v>
      </c>
      <c r="F3451" t="s">
        <v>175</v>
      </c>
      <c r="G3451" t="s">
        <v>159</v>
      </c>
      <c r="H3451" t="s">
        <v>163</v>
      </c>
      <c r="I3451">
        <v>2009</v>
      </c>
      <c r="J3451" t="s">
        <v>682</v>
      </c>
      <c r="K3451" t="s">
        <v>3756</v>
      </c>
      <c r="L3451" t="s">
        <v>353</v>
      </c>
      <c r="M3451" t="s">
        <v>3756</v>
      </c>
      <c r="N3451">
        <v>297</v>
      </c>
      <c r="O3451">
        <v>0</v>
      </c>
      <c r="P3451">
        <v>-4</v>
      </c>
      <c r="Q3451" t="s">
        <v>70</v>
      </c>
      <c r="R3451" t="s">
        <v>238</v>
      </c>
      <c r="S3451" t="s">
        <v>239</v>
      </c>
      <c r="T3451">
        <v>189</v>
      </c>
      <c r="U3451">
        <v>157</v>
      </c>
      <c r="V3451">
        <v>83.07</v>
      </c>
      <c r="W3451" t="s">
        <v>133</v>
      </c>
      <c r="X3451">
        <v>5228</v>
      </c>
      <c r="Y3451">
        <v>820796</v>
      </c>
      <c r="Z3451">
        <v>74418</v>
      </c>
      <c r="AA3451">
        <v>70807</v>
      </c>
      <c r="AB3451">
        <v>966021</v>
      </c>
      <c r="AC3451">
        <v>752939</v>
      </c>
      <c r="AD3451">
        <v>213082</v>
      </c>
      <c r="AE3451" t="s">
        <v>81</v>
      </c>
      <c r="AF3451" t="s">
        <v>75</v>
      </c>
      <c r="AG3451" t="s">
        <v>240</v>
      </c>
      <c r="AH3451" t="s">
        <v>144</v>
      </c>
      <c r="AI3451" t="s">
        <v>139</v>
      </c>
      <c r="AJ3451" t="str">
        <f t="shared" si="53"/>
        <v>Feb</v>
      </c>
    </row>
    <row r="3452" spans="1:36" x14ac:dyDescent="0.3">
      <c r="A3452" t="s">
        <v>8347</v>
      </c>
      <c r="B3452" s="33">
        <v>45827</v>
      </c>
      <c r="C3452" t="s">
        <v>98</v>
      </c>
      <c r="D3452" t="s">
        <v>8348</v>
      </c>
      <c r="E3452" t="s">
        <v>173</v>
      </c>
      <c r="F3452" t="s">
        <v>174</v>
      </c>
      <c r="G3452" t="s">
        <v>161</v>
      </c>
      <c r="H3452" t="s">
        <v>158</v>
      </c>
      <c r="I3452">
        <v>1355</v>
      </c>
      <c r="J3452" t="s">
        <v>325</v>
      </c>
      <c r="K3452" t="s">
        <v>769</v>
      </c>
      <c r="L3452" t="s">
        <v>1007</v>
      </c>
      <c r="M3452" t="s">
        <v>769</v>
      </c>
      <c r="N3452">
        <v>212</v>
      </c>
      <c r="O3452">
        <v>4</v>
      </c>
      <c r="P3452">
        <v>0</v>
      </c>
      <c r="Q3452" t="s">
        <v>73</v>
      </c>
      <c r="R3452" t="s">
        <v>238</v>
      </c>
      <c r="S3452" t="s">
        <v>239</v>
      </c>
      <c r="T3452">
        <v>189</v>
      </c>
      <c r="U3452">
        <v>143</v>
      </c>
      <c r="V3452">
        <v>75.66</v>
      </c>
      <c r="W3452" t="s">
        <v>133</v>
      </c>
      <c r="X3452">
        <v>9220</v>
      </c>
      <c r="Y3452">
        <v>1318460</v>
      </c>
      <c r="Z3452">
        <v>34177</v>
      </c>
      <c r="AA3452">
        <v>45474</v>
      </c>
      <c r="AB3452">
        <v>1398111</v>
      </c>
      <c r="AC3452">
        <v>1112345</v>
      </c>
      <c r="AD3452">
        <v>285766</v>
      </c>
      <c r="AE3452" t="s">
        <v>78</v>
      </c>
      <c r="AF3452" t="s">
        <v>78</v>
      </c>
      <c r="AG3452" t="s">
        <v>240</v>
      </c>
      <c r="AH3452" t="s">
        <v>145</v>
      </c>
      <c r="AI3452" t="s">
        <v>139</v>
      </c>
      <c r="AJ3452" t="str">
        <f t="shared" si="53"/>
        <v>Jun</v>
      </c>
    </row>
    <row r="3453" spans="1:36" x14ac:dyDescent="0.3">
      <c r="A3453" t="s">
        <v>8349</v>
      </c>
      <c r="B3453" s="33">
        <v>45763</v>
      </c>
      <c r="C3453" t="s">
        <v>95</v>
      </c>
      <c r="D3453" t="s">
        <v>8350</v>
      </c>
      <c r="E3453" t="s">
        <v>175</v>
      </c>
      <c r="F3453" t="s">
        <v>173</v>
      </c>
      <c r="G3453" t="s">
        <v>163</v>
      </c>
      <c r="H3453" t="s">
        <v>161</v>
      </c>
      <c r="I3453">
        <v>828</v>
      </c>
      <c r="J3453" t="s">
        <v>806</v>
      </c>
      <c r="K3453" t="s">
        <v>503</v>
      </c>
      <c r="L3453" t="s">
        <v>666</v>
      </c>
      <c r="M3453" t="s">
        <v>2841</v>
      </c>
      <c r="N3453">
        <v>135</v>
      </c>
      <c r="O3453">
        <v>39</v>
      </c>
      <c r="P3453">
        <v>35</v>
      </c>
      <c r="Q3453" t="s">
        <v>76</v>
      </c>
      <c r="R3453" t="s">
        <v>238</v>
      </c>
      <c r="S3453" t="s">
        <v>239</v>
      </c>
      <c r="T3453">
        <v>180</v>
      </c>
      <c r="U3453">
        <v>154</v>
      </c>
      <c r="V3453">
        <v>85.56</v>
      </c>
      <c r="W3453" t="s">
        <v>133</v>
      </c>
      <c r="X3453">
        <v>6756</v>
      </c>
      <c r="Y3453">
        <v>1040424</v>
      </c>
      <c r="Z3453">
        <v>27104</v>
      </c>
      <c r="AA3453">
        <v>94402</v>
      </c>
      <c r="AB3453">
        <v>1161930</v>
      </c>
      <c r="AC3453">
        <v>800303</v>
      </c>
      <c r="AD3453">
        <v>361627</v>
      </c>
      <c r="AE3453" t="s">
        <v>75</v>
      </c>
      <c r="AF3453" t="s">
        <v>78</v>
      </c>
      <c r="AG3453" t="s">
        <v>240</v>
      </c>
      <c r="AH3453" t="s">
        <v>144</v>
      </c>
      <c r="AI3453" t="s">
        <v>139</v>
      </c>
      <c r="AJ3453" t="str">
        <f t="shared" si="53"/>
        <v>Apr</v>
      </c>
    </row>
    <row r="3454" spans="1:36" x14ac:dyDescent="0.3">
      <c r="A3454" t="s">
        <v>8351</v>
      </c>
      <c r="B3454" s="33">
        <v>45903</v>
      </c>
      <c r="C3454" t="s">
        <v>98</v>
      </c>
      <c r="D3454" t="s">
        <v>8352</v>
      </c>
      <c r="E3454" t="s">
        <v>172</v>
      </c>
      <c r="F3454" t="s">
        <v>173</v>
      </c>
      <c r="G3454" t="s">
        <v>155</v>
      </c>
      <c r="H3454" t="s">
        <v>161</v>
      </c>
      <c r="I3454">
        <v>1490</v>
      </c>
      <c r="J3454" t="s">
        <v>266</v>
      </c>
      <c r="K3454" t="s">
        <v>641</v>
      </c>
      <c r="L3454" t="s">
        <v>789</v>
      </c>
      <c r="M3454" t="s">
        <v>492</v>
      </c>
      <c r="N3454">
        <v>206</v>
      </c>
      <c r="O3454">
        <v>2</v>
      </c>
      <c r="P3454">
        <v>4</v>
      </c>
      <c r="Q3454" t="s">
        <v>73</v>
      </c>
      <c r="R3454" t="s">
        <v>238</v>
      </c>
      <c r="S3454" t="s">
        <v>239</v>
      </c>
      <c r="T3454">
        <v>189</v>
      </c>
      <c r="U3454">
        <v>143</v>
      </c>
      <c r="V3454">
        <v>75.66</v>
      </c>
      <c r="W3454" t="s">
        <v>133</v>
      </c>
      <c r="X3454">
        <v>9146</v>
      </c>
      <c r="Y3454">
        <v>1307878</v>
      </c>
      <c r="Z3454">
        <v>27456</v>
      </c>
      <c r="AA3454">
        <v>29458</v>
      </c>
      <c r="AB3454">
        <v>1364792</v>
      </c>
      <c r="AC3454">
        <v>826787</v>
      </c>
      <c r="AD3454">
        <v>538005</v>
      </c>
      <c r="AE3454" t="s">
        <v>81</v>
      </c>
      <c r="AF3454" t="s">
        <v>78</v>
      </c>
      <c r="AG3454" t="s">
        <v>240</v>
      </c>
      <c r="AH3454" t="s">
        <v>145</v>
      </c>
      <c r="AI3454" t="s">
        <v>139</v>
      </c>
      <c r="AJ3454" t="str">
        <f t="shared" si="53"/>
        <v>Sep</v>
      </c>
    </row>
    <row r="3455" spans="1:36" x14ac:dyDescent="0.3">
      <c r="A3455" t="s">
        <v>8353</v>
      </c>
      <c r="B3455" s="33">
        <v>45676</v>
      </c>
      <c r="C3455" t="s">
        <v>93</v>
      </c>
      <c r="D3455" t="s">
        <v>8354</v>
      </c>
      <c r="E3455" t="s">
        <v>180</v>
      </c>
      <c r="F3455" t="s">
        <v>172</v>
      </c>
      <c r="G3455" t="s">
        <v>160</v>
      </c>
      <c r="H3455" t="s">
        <v>155</v>
      </c>
      <c r="I3455">
        <v>1737</v>
      </c>
      <c r="J3455" t="s">
        <v>639</v>
      </c>
      <c r="K3455" t="s">
        <v>1786</v>
      </c>
      <c r="L3455" t="s">
        <v>1439</v>
      </c>
      <c r="M3455" t="s">
        <v>6144</v>
      </c>
      <c r="N3455">
        <v>238</v>
      </c>
      <c r="O3455">
        <v>53</v>
      </c>
      <c r="P3455">
        <v>56</v>
      </c>
      <c r="Q3455" t="s">
        <v>76</v>
      </c>
      <c r="R3455" t="s">
        <v>238</v>
      </c>
      <c r="S3455" t="s">
        <v>239</v>
      </c>
      <c r="T3455">
        <v>186</v>
      </c>
      <c r="U3455">
        <v>123</v>
      </c>
      <c r="V3455">
        <v>66.13</v>
      </c>
      <c r="W3455" t="s">
        <v>135</v>
      </c>
      <c r="X3455">
        <v>6003</v>
      </c>
      <c r="Y3455">
        <v>738369</v>
      </c>
      <c r="Z3455">
        <v>49938</v>
      </c>
      <c r="AA3455">
        <v>18573</v>
      </c>
      <c r="AB3455">
        <v>806880</v>
      </c>
      <c r="AC3455">
        <v>664565</v>
      </c>
      <c r="AD3455">
        <v>142315</v>
      </c>
      <c r="AE3455" t="s">
        <v>81</v>
      </c>
      <c r="AF3455" t="s">
        <v>81</v>
      </c>
      <c r="AG3455" t="s">
        <v>240</v>
      </c>
      <c r="AH3455" t="s">
        <v>144</v>
      </c>
      <c r="AI3455" t="s">
        <v>139</v>
      </c>
      <c r="AJ3455" t="str">
        <f t="shared" si="53"/>
        <v>Jan</v>
      </c>
    </row>
    <row r="3456" spans="1:36" x14ac:dyDescent="0.3">
      <c r="A3456" t="s">
        <v>8355</v>
      </c>
      <c r="B3456" s="33">
        <v>45792</v>
      </c>
      <c r="C3456" t="s">
        <v>97</v>
      </c>
      <c r="D3456" t="s">
        <v>8356</v>
      </c>
      <c r="E3456" t="s">
        <v>174</v>
      </c>
      <c r="F3456" t="s">
        <v>179</v>
      </c>
      <c r="G3456" t="s">
        <v>158</v>
      </c>
      <c r="H3456" t="s">
        <v>166</v>
      </c>
      <c r="I3456">
        <v>2201</v>
      </c>
      <c r="J3456" t="s">
        <v>572</v>
      </c>
      <c r="K3456" t="s">
        <v>322</v>
      </c>
      <c r="L3456" t="s">
        <v>2925</v>
      </c>
      <c r="M3456" t="s">
        <v>2569</v>
      </c>
      <c r="N3456">
        <v>303</v>
      </c>
      <c r="O3456">
        <v>3</v>
      </c>
      <c r="P3456">
        <v>12</v>
      </c>
      <c r="Q3456" t="s">
        <v>73</v>
      </c>
      <c r="R3456" t="s">
        <v>238</v>
      </c>
      <c r="S3456" t="s">
        <v>239</v>
      </c>
      <c r="T3456">
        <v>180</v>
      </c>
      <c r="U3456">
        <v>112</v>
      </c>
      <c r="V3456">
        <v>62.22</v>
      </c>
      <c r="W3456" t="s">
        <v>133</v>
      </c>
      <c r="X3456">
        <v>9670</v>
      </c>
      <c r="Y3456">
        <v>1083040</v>
      </c>
      <c r="Z3456">
        <v>56784</v>
      </c>
      <c r="AA3456">
        <v>71120</v>
      </c>
      <c r="AB3456">
        <v>1210944</v>
      </c>
      <c r="AC3456">
        <v>763419</v>
      </c>
      <c r="AD3456">
        <v>447525</v>
      </c>
      <c r="AE3456" t="s">
        <v>78</v>
      </c>
      <c r="AF3456" t="s">
        <v>72</v>
      </c>
      <c r="AG3456" t="s">
        <v>240</v>
      </c>
      <c r="AH3456" t="s">
        <v>144</v>
      </c>
      <c r="AI3456" t="s">
        <v>139</v>
      </c>
      <c r="AJ3456" t="str">
        <f t="shared" si="53"/>
        <v>May</v>
      </c>
    </row>
    <row r="3457" spans="1:36" x14ac:dyDescent="0.3">
      <c r="A3457" t="s">
        <v>8357</v>
      </c>
      <c r="B3457" s="33">
        <v>45713</v>
      </c>
      <c r="C3457" t="s">
        <v>95</v>
      </c>
      <c r="D3457" t="s">
        <v>8358</v>
      </c>
      <c r="E3457" t="s">
        <v>178</v>
      </c>
      <c r="F3457" t="s">
        <v>176</v>
      </c>
      <c r="G3457" t="s">
        <v>157</v>
      </c>
      <c r="H3457" t="s">
        <v>156</v>
      </c>
      <c r="I3457">
        <v>1470</v>
      </c>
      <c r="J3457" t="s">
        <v>508</v>
      </c>
      <c r="K3457" t="s">
        <v>1417</v>
      </c>
      <c r="L3457" t="s">
        <v>1006</v>
      </c>
      <c r="M3457" t="s">
        <v>459</v>
      </c>
      <c r="N3457">
        <v>202</v>
      </c>
      <c r="O3457">
        <v>38</v>
      </c>
      <c r="P3457">
        <v>38</v>
      </c>
      <c r="Q3457" t="s">
        <v>76</v>
      </c>
      <c r="R3457" t="s">
        <v>238</v>
      </c>
      <c r="S3457" t="s">
        <v>239</v>
      </c>
      <c r="T3457">
        <v>150</v>
      </c>
      <c r="U3457">
        <v>124</v>
      </c>
      <c r="V3457">
        <v>82.67</v>
      </c>
      <c r="W3457" t="s">
        <v>135</v>
      </c>
      <c r="X3457">
        <v>9744</v>
      </c>
      <c r="Y3457">
        <v>1208256</v>
      </c>
      <c r="Z3457">
        <v>66588</v>
      </c>
      <c r="AA3457">
        <v>65224</v>
      </c>
      <c r="AB3457">
        <v>1340068</v>
      </c>
      <c r="AC3457">
        <v>1164059</v>
      </c>
      <c r="AD3457">
        <v>176009</v>
      </c>
      <c r="AE3457" t="s">
        <v>75</v>
      </c>
      <c r="AF3457" t="s">
        <v>81</v>
      </c>
      <c r="AG3457" t="s">
        <v>240</v>
      </c>
      <c r="AH3457" t="s">
        <v>146</v>
      </c>
      <c r="AI3457" t="s">
        <v>138</v>
      </c>
      <c r="AJ3457" t="str">
        <f t="shared" si="53"/>
        <v>Feb</v>
      </c>
    </row>
    <row r="3458" spans="1:36" x14ac:dyDescent="0.3">
      <c r="A3458" t="s">
        <v>8359</v>
      </c>
      <c r="B3458" s="33">
        <v>45835</v>
      </c>
      <c r="C3458" t="s">
        <v>93</v>
      </c>
      <c r="D3458" t="s">
        <v>8360</v>
      </c>
      <c r="E3458" t="s">
        <v>172</v>
      </c>
      <c r="F3458" t="s">
        <v>175</v>
      </c>
      <c r="G3458" t="s">
        <v>155</v>
      </c>
      <c r="H3458" t="s">
        <v>163</v>
      </c>
      <c r="I3458">
        <v>898</v>
      </c>
      <c r="J3458" t="s">
        <v>554</v>
      </c>
      <c r="K3458" t="s">
        <v>1596</v>
      </c>
      <c r="L3458" t="s">
        <v>556</v>
      </c>
      <c r="M3458" t="s">
        <v>4072</v>
      </c>
      <c r="N3458">
        <v>128</v>
      </c>
      <c r="O3458">
        <v>7</v>
      </c>
      <c r="P3458">
        <v>34</v>
      </c>
      <c r="Q3458" t="s">
        <v>76</v>
      </c>
      <c r="R3458" t="s">
        <v>238</v>
      </c>
      <c r="S3458" t="s">
        <v>239</v>
      </c>
      <c r="T3458">
        <v>150</v>
      </c>
      <c r="U3458">
        <v>122</v>
      </c>
      <c r="V3458">
        <v>81.33</v>
      </c>
      <c r="W3458" t="s">
        <v>133</v>
      </c>
      <c r="X3458">
        <v>3243</v>
      </c>
      <c r="Y3458">
        <v>395646</v>
      </c>
      <c r="Z3458">
        <v>35014</v>
      </c>
      <c r="AA3458">
        <v>35624</v>
      </c>
      <c r="AB3458">
        <v>466284</v>
      </c>
      <c r="AC3458">
        <v>360084</v>
      </c>
      <c r="AD3458">
        <v>106200</v>
      </c>
      <c r="AE3458" t="s">
        <v>81</v>
      </c>
      <c r="AF3458" t="s">
        <v>75</v>
      </c>
      <c r="AG3458" t="s">
        <v>240</v>
      </c>
      <c r="AH3458" t="s">
        <v>147</v>
      </c>
      <c r="AI3458" t="s">
        <v>138</v>
      </c>
      <c r="AJ3458" t="str">
        <f t="shared" ref="AJ3458:AJ3521" si="54">TEXT(B3458,"mmm")</f>
        <v>Jun</v>
      </c>
    </row>
    <row r="3459" spans="1:36" x14ac:dyDescent="0.3">
      <c r="A3459" t="s">
        <v>8361</v>
      </c>
      <c r="B3459" s="33">
        <v>45695</v>
      </c>
      <c r="C3459" t="s">
        <v>93</v>
      </c>
      <c r="D3459" t="s">
        <v>8362</v>
      </c>
      <c r="E3459" t="s">
        <v>172</v>
      </c>
      <c r="F3459" t="s">
        <v>176</v>
      </c>
      <c r="G3459" t="s">
        <v>155</v>
      </c>
      <c r="H3459" t="s">
        <v>156</v>
      </c>
      <c r="I3459">
        <v>1542</v>
      </c>
      <c r="J3459" t="s">
        <v>971</v>
      </c>
      <c r="K3459" t="s">
        <v>3478</v>
      </c>
      <c r="L3459" t="s">
        <v>1102</v>
      </c>
      <c r="M3459" t="s">
        <v>3478</v>
      </c>
      <c r="N3459">
        <v>188</v>
      </c>
      <c r="O3459">
        <v>17</v>
      </c>
      <c r="P3459">
        <v>-9</v>
      </c>
      <c r="Q3459" t="s">
        <v>73</v>
      </c>
      <c r="R3459" t="s">
        <v>238</v>
      </c>
      <c r="S3459" t="s">
        <v>239</v>
      </c>
      <c r="T3459">
        <v>220</v>
      </c>
      <c r="U3459">
        <v>190</v>
      </c>
      <c r="V3459">
        <v>86.36</v>
      </c>
      <c r="W3459" t="s">
        <v>133</v>
      </c>
      <c r="X3459">
        <v>9575</v>
      </c>
      <c r="Y3459">
        <v>1819250</v>
      </c>
      <c r="Z3459">
        <v>30400</v>
      </c>
      <c r="AA3459">
        <v>95000</v>
      </c>
      <c r="AB3459">
        <v>1944650</v>
      </c>
      <c r="AC3459">
        <v>1358729</v>
      </c>
      <c r="AD3459">
        <v>585921</v>
      </c>
      <c r="AE3459" t="s">
        <v>81</v>
      </c>
      <c r="AF3459" t="s">
        <v>81</v>
      </c>
      <c r="AG3459" t="s">
        <v>240</v>
      </c>
      <c r="AH3459" t="s">
        <v>144</v>
      </c>
      <c r="AI3459" t="s">
        <v>138</v>
      </c>
      <c r="AJ3459" t="str">
        <f t="shared" si="54"/>
        <v>Feb</v>
      </c>
    </row>
    <row r="3460" spans="1:36" x14ac:dyDescent="0.3">
      <c r="A3460" t="s">
        <v>8363</v>
      </c>
      <c r="B3460" s="33">
        <v>45688</v>
      </c>
      <c r="C3460" t="s">
        <v>97</v>
      </c>
      <c r="D3460" t="s">
        <v>8364</v>
      </c>
      <c r="E3460" t="s">
        <v>179</v>
      </c>
      <c r="F3460" t="s">
        <v>175</v>
      </c>
      <c r="G3460" t="s">
        <v>166</v>
      </c>
      <c r="H3460" t="s">
        <v>163</v>
      </c>
      <c r="I3460">
        <v>2310</v>
      </c>
      <c r="J3460" t="s">
        <v>266</v>
      </c>
      <c r="K3460" t="s">
        <v>3375</v>
      </c>
      <c r="L3460" t="s">
        <v>1390</v>
      </c>
      <c r="M3460" t="s">
        <v>3163</v>
      </c>
      <c r="N3460">
        <v>289</v>
      </c>
      <c r="O3460">
        <v>19</v>
      </c>
      <c r="P3460">
        <v>32</v>
      </c>
      <c r="Q3460" t="s">
        <v>76</v>
      </c>
      <c r="R3460" t="s">
        <v>238</v>
      </c>
      <c r="S3460" t="s">
        <v>239</v>
      </c>
      <c r="T3460">
        <v>180</v>
      </c>
      <c r="U3460">
        <v>113</v>
      </c>
      <c r="V3460">
        <v>62.78</v>
      </c>
      <c r="W3460" t="s">
        <v>133</v>
      </c>
      <c r="X3460">
        <v>6887</v>
      </c>
      <c r="Y3460">
        <v>778231</v>
      </c>
      <c r="Z3460">
        <v>51415</v>
      </c>
      <c r="AA3460">
        <v>46217</v>
      </c>
      <c r="AB3460">
        <v>875863</v>
      </c>
      <c r="AC3460">
        <v>688530</v>
      </c>
      <c r="AD3460">
        <v>187333</v>
      </c>
      <c r="AE3460" t="s">
        <v>72</v>
      </c>
      <c r="AF3460" t="s">
        <v>75</v>
      </c>
      <c r="AG3460" t="s">
        <v>240</v>
      </c>
      <c r="AH3460" t="s">
        <v>144</v>
      </c>
      <c r="AI3460" t="s">
        <v>138</v>
      </c>
      <c r="AJ3460" t="str">
        <f t="shared" si="54"/>
        <v>Jan</v>
      </c>
    </row>
    <row r="3461" spans="1:36" x14ac:dyDescent="0.3">
      <c r="A3461" t="s">
        <v>8365</v>
      </c>
      <c r="B3461" s="33">
        <v>45738</v>
      </c>
      <c r="C3461" t="s">
        <v>96</v>
      </c>
      <c r="D3461" t="s">
        <v>8366</v>
      </c>
      <c r="E3461" t="s">
        <v>181</v>
      </c>
      <c r="F3461" t="s">
        <v>174</v>
      </c>
      <c r="G3461" t="s">
        <v>159</v>
      </c>
      <c r="H3461" t="s">
        <v>158</v>
      </c>
      <c r="I3461">
        <v>1769</v>
      </c>
      <c r="J3461" t="s">
        <v>397</v>
      </c>
      <c r="K3461" t="s">
        <v>471</v>
      </c>
      <c r="L3461" t="s">
        <v>633</v>
      </c>
      <c r="M3461" t="s">
        <v>471</v>
      </c>
      <c r="N3461">
        <v>236</v>
      </c>
      <c r="O3461">
        <v>0</v>
      </c>
      <c r="P3461">
        <v>-10</v>
      </c>
      <c r="Q3461" t="s">
        <v>70</v>
      </c>
      <c r="R3461" t="s">
        <v>238</v>
      </c>
      <c r="S3461" t="s">
        <v>239</v>
      </c>
      <c r="T3461">
        <v>220</v>
      </c>
      <c r="U3461">
        <v>209</v>
      </c>
      <c r="V3461">
        <v>95</v>
      </c>
      <c r="W3461" t="s">
        <v>134</v>
      </c>
      <c r="X3461">
        <v>9663</v>
      </c>
      <c r="Y3461">
        <v>2019567</v>
      </c>
      <c r="Z3461">
        <v>33858</v>
      </c>
      <c r="AA3461">
        <v>100738</v>
      </c>
      <c r="AB3461">
        <v>2154163</v>
      </c>
      <c r="AC3461">
        <v>1787029</v>
      </c>
      <c r="AD3461">
        <v>367134</v>
      </c>
      <c r="AE3461" t="s">
        <v>81</v>
      </c>
      <c r="AF3461" t="s">
        <v>78</v>
      </c>
      <c r="AG3461" t="s">
        <v>240</v>
      </c>
      <c r="AH3461" t="s">
        <v>146</v>
      </c>
      <c r="AI3461" t="s">
        <v>139</v>
      </c>
      <c r="AJ3461" t="str">
        <f t="shared" si="54"/>
        <v>Mar</v>
      </c>
    </row>
    <row r="3462" spans="1:36" x14ac:dyDescent="0.3">
      <c r="A3462" t="s">
        <v>8367</v>
      </c>
      <c r="B3462" s="33">
        <v>45820</v>
      </c>
      <c r="C3462" t="s">
        <v>93</v>
      </c>
      <c r="D3462" t="s">
        <v>8368</v>
      </c>
      <c r="E3462" t="s">
        <v>177</v>
      </c>
      <c r="F3462" t="s">
        <v>174</v>
      </c>
      <c r="G3462" t="s">
        <v>162</v>
      </c>
      <c r="H3462" t="s">
        <v>158</v>
      </c>
      <c r="I3462">
        <v>2290</v>
      </c>
      <c r="J3462" t="s">
        <v>613</v>
      </c>
      <c r="K3462" t="s">
        <v>4065</v>
      </c>
      <c r="L3462" t="s">
        <v>1195</v>
      </c>
      <c r="M3462" t="s">
        <v>2550</v>
      </c>
      <c r="N3462">
        <v>278</v>
      </c>
      <c r="O3462">
        <v>37</v>
      </c>
      <c r="P3462">
        <v>39</v>
      </c>
      <c r="Q3462" t="s">
        <v>76</v>
      </c>
      <c r="R3462" t="s">
        <v>238</v>
      </c>
      <c r="S3462" t="s">
        <v>239</v>
      </c>
      <c r="T3462">
        <v>150</v>
      </c>
      <c r="U3462">
        <v>122</v>
      </c>
      <c r="V3462">
        <v>81.33</v>
      </c>
      <c r="W3462" t="s">
        <v>133</v>
      </c>
      <c r="X3462">
        <v>4993</v>
      </c>
      <c r="Y3462">
        <v>609146</v>
      </c>
      <c r="Z3462">
        <v>41358</v>
      </c>
      <c r="AA3462">
        <v>72590</v>
      </c>
      <c r="AB3462">
        <v>723094</v>
      </c>
      <c r="AC3462">
        <v>590233</v>
      </c>
      <c r="AD3462">
        <v>132861</v>
      </c>
      <c r="AE3462" t="s">
        <v>78</v>
      </c>
      <c r="AF3462" t="s">
        <v>78</v>
      </c>
      <c r="AG3462" t="s">
        <v>240</v>
      </c>
      <c r="AH3462" t="s">
        <v>147</v>
      </c>
      <c r="AI3462" t="s">
        <v>139</v>
      </c>
      <c r="AJ3462" t="str">
        <f t="shared" si="54"/>
        <v>Jun</v>
      </c>
    </row>
    <row r="3463" spans="1:36" x14ac:dyDescent="0.3">
      <c r="A3463" t="s">
        <v>8369</v>
      </c>
      <c r="B3463" s="33">
        <v>45678</v>
      </c>
      <c r="C3463" t="s">
        <v>99</v>
      </c>
      <c r="D3463" t="s">
        <v>8370</v>
      </c>
      <c r="E3463" t="s">
        <v>180</v>
      </c>
      <c r="F3463" t="s">
        <v>173</v>
      </c>
      <c r="G3463" t="s">
        <v>160</v>
      </c>
      <c r="H3463" t="s">
        <v>161</v>
      </c>
      <c r="I3463">
        <v>2121</v>
      </c>
      <c r="J3463" t="s">
        <v>508</v>
      </c>
      <c r="K3463" t="s">
        <v>784</v>
      </c>
      <c r="L3463" t="s">
        <v>633</v>
      </c>
      <c r="M3463" t="s">
        <v>784</v>
      </c>
      <c r="N3463">
        <v>293</v>
      </c>
      <c r="O3463">
        <v>0</v>
      </c>
      <c r="P3463">
        <v>-10</v>
      </c>
      <c r="Q3463" t="s">
        <v>70</v>
      </c>
      <c r="R3463" t="s">
        <v>238</v>
      </c>
      <c r="S3463" t="s">
        <v>239</v>
      </c>
      <c r="T3463">
        <v>150</v>
      </c>
      <c r="U3463">
        <v>81</v>
      </c>
      <c r="V3463">
        <v>54</v>
      </c>
      <c r="W3463" t="s">
        <v>133</v>
      </c>
      <c r="X3463">
        <v>7759</v>
      </c>
      <c r="Y3463">
        <v>628479</v>
      </c>
      <c r="Z3463">
        <v>40986</v>
      </c>
      <c r="AA3463">
        <v>19764</v>
      </c>
      <c r="AB3463">
        <v>689229</v>
      </c>
      <c r="AC3463">
        <v>544225</v>
      </c>
      <c r="AD3463">
        <v>145004</v>
      </c>
      <c r="AE3463" t="s">
        <v>81</v>
      </c>
      <c r="AF3463" t="s">
        <v>78</v>
      </c>
      <c r="AG3463" t="s">
        <v>240</v>
      </c>
      <c r="AH3463" t="s">
        <v>145</v>
      </c>
      <c r="AI3463" t="s">
        <v>138</v>
      </c>
      <c r="AJ3463" t="str">
        <f t="shared" si="54"/>
        <v>Jan</v>
      </c>
    </row>
    <row r="3464" spans="1:36" x14ac:dyDescent="0.3">
      <c r="A3464" t="s">
        <v>8371</v>
      </c>
      <c r="B3464" s="33">
        <v>45929</v>
      </c>
      <c r="C3464" t="s">
        <v>95</v>
      </c>
      <c r="D3464" t="s">
        <v>8372</v>
      </c>
      <c r="E3464" t="s">
        <v>178</v>
      </c>
      <c r="F3464" t="s">
        <v>174</v>
      </c>
      <c r="G3464" t="s">
        <v>157</v>
      </c>
      <c r="H3464" t="s">
        <v>158</v>
      </c>
      <c r="I3464">
        <v>2054</v>
      </c>
      <c r="J3464" t="s">
        <v>1510</v>
      </c>
      <c r="K3464" t="s">
        <v>889</v>
      </c>
      <c r="L3464" t="s">
        <v>1933</v>
      </c>
      <c r="M3464" t="s">
        <v>513</v>
      </c>
      <c r="N3464">
        <v>293</v>
      </c>
      <c r="O3464">
        <v>32</v>
      </c>
      <c r="P3464">
        <v>38</v>
      </c>
      <c r="Q3464" t="s">
        <v>76</v>
      </c>
      <c r="R3464" t="s">
        <v>238</v>
      </c>
      <c r="S3464" t="s">
        <v>239</v>
      </c>
      <c r="T3464">
        <v>180</v>
      </c>
      <c r="U3464">
        <v>170</v>
      </c>
      <c r="V3464">
        <v>94.44</v>
      </c>
      <c r="W3464" t="s">
        <v>133</v>
      </c>
      <c r="X3464">
        <v>9995</v>
      </c>
      <c r="Y3464">
        <v>1699150</v>
      </c>
      <c r="Z3464">
        <v>68510</v>
      </c>
      <c r="AA3464">
        <v>109820</v>
      </c>
      <c r="AB3464">
        <v>1877480</v>
      </c>
      <c r="AC3464">
        <v>1433884</v>
      </c>
      <c r="AD3464">
        <v>443596</v>
      </c>
      <c r="AE3464" t="s">
        <v>75</v>
      </c>
      <c r="AF3464" t="s">
        <v>78</v>
      </c>
      <c r="AG3464" t="s">
        <v>240</v>
      </c>
      <c r="AH3464" t="s">
        <v>145</v>
      </c>
      <c r="AI3464" t="s">
        <v>139</v>
      </c>
      <c r="AJ3464" t="str">
        <f t="shared" si="54"/>
        <v>Sep</v>
      </c>
    </row>
    <row r="3465" spans="1:36" x14ac:dyDescent="0.3">
      <c r="A3465" t="s">
        <v>8373</v>
      </c>
      <c r="B3465" s="33">
        <v>45792</v>
      </c>
      <c r="C3465" t="s">
        <v>93</v>
      </c>
      <c r="D3465" t="s">
        <v>5803</v>
      </c>
      <c r="E3465" t="s">
        <v>176</v>
      </c>
      <c r="F3465" t="s">
        <v>180</v>
      </c>
      <c r="G3465" t="s">
        <v>156</v>
      </c>
      <c r="H3465" t="s">
        <v>160</v>
      </c>
      <c r="I3465">
        <v>686</v>
      </c>
      <c r="J3465" t="s">
        <v>514</v>
      </c>
      <c r="K3465" t="s">
        <v>2589</v>
      </c>
      <c r="L3465" t="s">
        <v>889</v>
      </c>
      <c r="M3465" t="s">
        <v>1020</v>
      </c>
      <c r="N3465">
        <v>121</v>
      </c>
      <c r="O3465">
        <v>53</v>
      </c>
      <c r="P3465">
        <v>46</v>
      </c>
      <c r="Q3465" t="s">
        <v>76</v>
      </c>
      <c r="R3465" t="s">
        <v>238</v>
      </c>
      <c r="S3465" t="s">
        <v>239</v>
      </c>
      <c r="T3465">
        <v>180</v>
      </c>
      <c r="U3465">
        <v>131</v>
      </c>
      <c r="V3465">
        <v>72.78</v>
      </c>
      <c r="W3465" t="s">
        <v>133</v>
      </c>
      <c r="X3465">
        <v>2822</v>
      </c>
      <c r="Y3465">
        <v>369682</v>
      </c>
      <c r="Z3465">
        <v>37990</v>
      </c>
      <c r="AA3465">
        <v>17947</v>
      </c>
      <c r="AB3465">
        <v>425619</v>
      </c>
      <c r="AC3465">
        <v>341670</v>
      </c>
      <c r="AD3465">
        <v>83949</v>
      </c>
      <c r="AE3465" t="s">
        <v>81</v>
      </c>
      <c r="AF3465" t="s">
        <v>81</v>
      </c>
      <c r="AG3465" t="s">
        <v>240</v>
      </c>
      <c r="AH3465" t="s">
        <v>144</v>
      </c>
      <c r="AI3465" t="s">
        <v>139</v>
      </c>
      <c r="AJ3465" t="str">
        <f t="shared" si="54"/>
        <v>May</v>
      </c>
    </row>
    <row r="3466" spans="1:36" x14ac:dyDescent="0.3">
      <c r="A3466" t="s">
        <v>8374</v>
      </c>
      <c r="B3466" s="33">
        <v>45964</v>
      </c>
      <c r="C3466" t="s">
        <v>97</v>
      </c>
      <c r="D3466" t="s">
        <v>8375</v>
      </c>
      <c r="E3466" t="s">
        <v>181</v>
      </c>
      <c r="F3466" t="s">
        <v>175</v>
      </c>
      <c r="G3466" t="s">
        <v>159</v>
      </c>
      <c r="H3466" t="s">
        <v>163</v>
      </c>
      <c r="I3466">
        <v>1513</v>
      </c>
      <c r="J3466" t="s">
        <v>377</v>
      </c>
      <c r="K3466" t="s">
        <v>3263</v>
      </c>
      <c r="L3466" t="s">
        <v>1536</v>
      </c>
      <c r="M3466" t="s">
        <v>551</v>
      </c>
      <c r="N3466">
        <v>229</v>
      </c>
      <c r="O3466">
        <v>12</v>
      </c>
      <c r="P3466">
        <v>16</v>
      </c>
      <c r="Q3466" t="s">
        <v>73</v>
      </c>
      <c r="R3466" t="s">
        <v>238</v>
      </c>
      <c r="S3466" t="s">
        <v>239</v>
      </c>
      <c r="T3466">
        <v>180</v>
      </c>
      <c r="U3466">
        <v>137</v>
      </c>
      <c r="V3466">
        <v>76.11</v>
      </c>
      <c r="W3466" t="s">
        <v>133</v>
      </c>
      <c r="X3466">
        <v>4161</v>
      </c>
      <c r="Y3466">
        <v>570057</v>
      </c>
      <c r="Z3466">
        <v>52334</v>
      </c>
      <c r="AA3466">
        <v>16851</v>
      </c>
      <c r="AB3466">
        <v>639242</v>
      </c>
      <c r="AC3466">
        <v>426458</v>
      </c>
      <c r="AD3466">
        <v>212784</v>
      </c>
      <c r="AE3466" t="s">
        <v>81</v>
      </c>
      <c r="AF3466" t="s">
        <v>75</v>
      </c>
      <c r="AG3466" t="s">
        <v>240</v>
      </c>
      <c r="AH3466" t="s">
        <v>144</v>
      </c>
      <c r="AI3466" t="s">
        <v>139</v>
      </c>
      <c r="AJ3466" t="str">
        <f t="shared" si="54"/>
        <v>Nov</v>
      </c>
    </row>
    <row r="3467" spans="1:36" x14ac:dyDescent="0.3">
      <c r="A3467" t="s">
        <v>8376</v>
      </c>
      <c r="B3467" s="33">
        <v>45995</v>
      </c>
      <c r="C3467" t="s">
        <v>98</v>
      </c>
      <c r="D3467" t="s">
        <v>8377</v>
      </c>
      <c r="E3467" t="s">
        <v>175</v>
      </c>
      <c r="F3467" t="s">
        <v>173</v>
      </c>
      <c r="G3467" t="s">
        <v>163</v>
      </c>
      <c r="H3467" t="s">
        <v>161</v>
      </c>
      <c r="I3467">
        <v>1866</v>
      </c>
      <c r="J3467" t="s">
        <v>477</v>
      </c>
      <c r="K3467" t="s">
        <v>3741</v>
      </c>
      <c r="L3467" t="s">
        <v>1617</v>
      </c>
      <c r="M3467" t="s">
        <v>4159</v>
      </c>
      <c r="N3467">
        <v>238</v>
      </c>
      <c r="O3467">
        <v>25</v>
      </c>
      <c r="P3467">
        <v>10</v>
      </c>
      <c r="Q3467" t="s">
        <v>73</v>
      </c>
      <c r="R3467" t="s">
        <v>238</v>
      </c>
      <c r="S3467" t="s">
        <v>239</v>
      </c>
      <c r="T3467">
        <v>180</v>
      </c>
      <c r="U3467">
        <v>101</v>
      </c>
      <c r="V3467">
        <v>56.11</v>
      </c>
      <c r="W3467" t="s">
        <v>135</v>
      </c>
      <c r="X3467">
        <v>8955</v>
      </c>
      <c r="Y3467">
        <v>904455</v>
      </c>
      <c r="Z3467">
        <v>15352</v>
      </c>
      <c r="AA3467">
        <v>69084</v>
      </c>
      <c r="AB3467">
        <v>988891</v>
      </c>
      <c r="AC3467">
        <v>758044</v>
      </c>
      <c r="AD3467">
        <v>230847</v>
      </c>
      <c r="AE3467" t="s">
        <v>75</v>
      </c>
      <c r="AF3467" t="s">
        <v>78</v>
      </c>
      <c r="AG3467" t="s">
        <v>240</v>
      </c>
      <c r="AH3467" t="s">
        <v>144</v>
      </c>
      <c r="AI3467" t="s">
        <v>139</v>
      </c>
      <c r="AJ3467" t="str">
        <f t="shared" si="54"/>
        <v>Dec</v>
      </c>
    </row>
    <row r="3468" spans="1:36" x14ac:dyDescent="0.3">
      <c r="A3468" t="s">
        <v>8378</v>
      </c>
      <c r="B3468" s="33">
        <v>45710</v>
      </c>
      <c r="C3468" t="s">
        <v>95</v>
      </c>
      <c r="D3468" t="s">
        <v>8379</v>
      </c>
      <c r="E3468" t="s">
        <v>175</v>
      </c>
      <c r="F3468" t="s">
        <v>180</v>
      </c>
      <c r="G3468" t="s">
        <v>163</v>
      </c>
      <c r="H3468" t="s">
        <v>160</v>
      </c>
      <c r="I3468">
        <v>2083</v>
      </c>
      <c r="J3468" t="s">
        <v>492</v>
      </c>
      <c r="K3468" t="s">
        <v>2409</v>
      </c>
      <c r="L3468" t="s">
        <v>749</v>
      </c>
      <c r="M3468" t="s">
        <v>6432</v>
      </c>
      <c r="N3468">
        <v>293</v>
      </c>
      <c r="O3468">
        <v>50</v>
      </c>
      <c r="P3468">
        <v>65</v>
      </c>
      <c r="Q3468" t="s">
        <v>76</v>
      </c>
      <c r="R3468" t="s">
        <v>238</v>
      </c>
      <c r="S3468" t="s">
        <v>239</v>
      </c>
      <c r="T3468">
        <v>189</v>
      </c>
      <c r="U3468">
        <v>173</v>
      </c>
      <c r="V3468">
        <v>91.53</v>
      </c>
      <c r="W3468" t="s">
        <v>133</v>
      </c>
      <c r="X3468">
        <v>6712</v>
      </c>
      <c r="Y3468">
        <v>1161176</v>
      </c>
      <c r="Z3468">
        <v>71968</v>
      </c>
      <c r="AA3468">
        <v>83559</v>
      </c>
      <c r="AB3468">
        <v>1316703</v>
      </c>
      <c r="AC3468">
        <v>1078656</v>
      </c>
      <c r="AD3468">
        <v>238047</v>
      </c>
      <c r="AE3468" t="s">
        <v>75</v>
      </c>
      <c r="AF3468" t="s">
        <v>81</v>
      </c>
      <c r="AG3468" t="s">
        <v>240</v>
      </c>
      <c r="AH3468" t="s">
        <v>145</v>
      </c>
      <c r="AI3468" t="s">
        <v>139</v>
      </c>
      <c r="AJ3468" t="str">
        <f t="shared" si="54"/>
        <v>Feb</v>
      </c>
    </row>
    <row r="3469" spans="1:36" x14ac:dyDescent="0.3">
      <c r="A3469" t="s">
        <v>8380</v>
      </c>
      <c r="B3469" s="33">
        <v>45750</v>
      </c>
      <c r="C3469" t="s">
        <v>99</v>
      </c>
      <c r="D3469" t="s">
        <v>8381</v>
      </c>
      <c r="E3469" t="s">
        <v>172</v>
      </c>
      <c r="F3469" t="s">
        <v>178</v>
      </c>
      <c r="G3469" t="s">
        <v>155</v>
      </c>
      <c r="H3469" t="s">
        <v>157</v>
      </c>
      <c r="I3469">
        <v>1824</v>
      </c>
      <c r="J3469" t="s">
        <v>1434</v>
      </c>
      <c r="K3469" t="s">
        <v>2094</v>
      </c>
      <c r="L3469" t="s">
        <v>913</v>
      </c>
      <c r="M3469" t="s">
        <v>1020</v>
      </c>
      <c r="N3469">
        <v>256</v>
      </c>
      <c r="O3469">
        <v>72</v>
      </c>
      <c r="P3469">
        <v>91</v>
      </c>
      <c r="Q3469" t="s">
        <v>76</v>
      </c>
      <c r="R3469" t="s">
        <v>238</v>
      </c>
      <c r="S3469" t="s">
        <v>239</v>
      </c>
      <c r="T3469">
        <v>180</v>
      </c>
      <c r="U3469">
        <v>137</v>
      </c>
      <c r="V3469">
        <v>76.11</v>
      </c>
      <c r="W3469" t="s">
        <v>133</v>
      </c>
      <c r="X3469">
        <v>7119</v>
      </c>
      <c r="Y3469">
        <v>975303</v>
      </c>
      <c r="Z3469">
        <v>47813</v>
      </c>
      <c r="AA3469">
        <v>31784</v>
      </c>
      <c r="AB3469">
        <v>1054900</v>
      </c>
      <c r="AC3469">
        <v>682202</v>
      </c>
      <c r="AD3469">
        <v>372698</v>
      </c>
      <c r="AE3469" t="s">
        <v>81</v>
      </c>
      <c r="AF3469" t="s">
        <v>75</v>
      </c>
      <c r="AG3469" t="s">
        <v>240</v>
      </c>
      <c r="AH3469" t="s">
        <v>145</v>
      </c>
      <c r="AI3469" t="s">
        <v>139</v>
      </c>
      <c r="AJ3469" t="str">
        <f t="shared" si="54"/>
        <v>Apr</v>
      </c>
    </row>
    <row r="3470" spans="1:36" x14ac:dyDescent="0.3">
      <c r="A3470" t="s">
        <v>8382</v>
      </c>
      <c r="B3470" s="33">
        <v>45709</v>
      </c>
      <c r="C3470" t="s">
        <v>93</v>
      </c>
      <c r="D3470" t="s">
        <v>8383</v>
      </c>
      <c r="E3470" t="s">
        <v>172</v>
      </c>
      <c r="F3470" t="s">
        <v>177</v>
      </c>
      <c r="G3470" t="s">
        <v>155</v>
      </c>
      <c r="H3470" t="s">
        <v>162</v>
      </c>
      <c r="I3470">
        <v>2127</v>
      </c>
      <c r="J3470" t="s">
        <v>477</v>
      </c>
      <c r="K3470" t="s">
        <v>1074</v>
      </c>
      <c r="L3470" t="s">
        <v>2410</v>
      </c>
      <c r="M3470" t="s">
        <v>4032</v>
      </c>
      <c r="N3470">
        <v>265</v>
      </c>
      <c r="O3470">
        <v>2</v>
      </c>
      <c r="P3470">
        <v>11</v>
      </c>
      <c r="Q3470" t="s">
        <v>73</v>
      </c>
      <c r="R3470" t="s">
        <v>238</v>
      </c>
      <c r="S3470" t="s">
        <v>239</v>
      </c>
      <c r="T3470">
        <v>189</v>
      </c>
      <c r="U3470">
        <v>154</v>
      </c>
      <c r="V3470">
        <v>81.48</v>
      </c>
      <c r="W3470" t="s">
        <v>133</v>
      </c>
      <c r="X3470">
        <v>9148</v>
      </c>
      <c r="Y3470">
        <v>1408792</v>
      </c>
      <c r="Z3470">
        <v>78078</v>
      </c>
      <c r="AA3470">
        <v>53592</v>
      </c>
      <c r="AB3470">
        <v>1540462</v>
      </c>
      <c r="AC3470">
        <v>1325946</v>
      </c>
      <c r="AD3470">
        <v>214516</v>
      </c>
      <c r="AE3470" t="s">
        <v>81</v>
      </c>
      <c r="AF3470" t="s">
        <v>78</v>
      </c>
      <c r="AG3470" t="s">
        <v>240</v>
      </c>
      <c r="AH3470" t="s">
        <v>147</v>
      </c>
      <c r="AI3470" t="s">
        <v>139</v>
      </c>
      <c r="AJ3470" t="str">
        <f t="shared" si="54"/>
        <v>Feb</v>
      </c>
    </row>
    <row r="3471" spans="1:36" x14ac:dyDescent="0.3">
      <c r="A3471" t="s">
        <v>8384</v>
      </c>
      <c r="B3471" s="33">
        <v>45944</v>
      </c>
      <c r="C3471" t="s">
        <v>95</v>
      </c>
      <c r="D3471" t="s">
        <v>8385</v>
      </c>
      <c r="E3471" t="s">
        <v>181</v>
      </c>
      <c r="F3471" t="s">
        <v>176</v>
      </c>
      <c r="G3471" t="s">
        <v>159</v>
      </c>
      <c r="H3471" t="s">
        <v>156</v>
      </c>
      <c r="I3471">
        <v>1083</v>
      </c>
      <c r="J3471" t="s">
        <v>451</v>
      </c>
      <c r="K3471" t="s">
        <v>2451</v>
      </c>
      <c r="L3471" t="s">
        <v>605</v>
      </c>
      <c r="M3471" t="s">
        <v>2451</v>
      </c>
      <c r="N3471">
        <v>153</v>
      </c>
      <c r="O3471">
        <v>0</v>
      </c>
      <c r="P3471">
        <v>-2</v>
      </c>
      <c r="Q3471" t="s">
        <v>70</v>
      </c>
      <c r="R3471" t="s">
        <v>238</v>
      </c>
      <c r="S3471" t="s">
        <v>239</v>
      </c>
      <c r="T3471">
        <v>180</v>
      </c>
      <c r="U3471">
        <v>126</v>
      </c>
      <c r="V3471">
        <v>70</v>
      </c>
      <c r="W3471" t="s">
        <v>133</v>
      </c>
      <c r="X3471">
        <v>10823</v>
      </c>
      <c r="Y3471">
        <v>1363698</v>
      </c>
      <c r="Z3471">
        <v>52668</v>
      </c>
      <c r="AA3471">
        <v>18018</v>
      </c>
      <c r="AB3471">
        <v>1434384</v>
      </c>
      <c r="AC3471">
        <v>1071576</v>
      </c>
      <c r="AD3471">
        <v>362808</v>
      </c>
      <c r="AE3471" t="s">
        <v>81</v>
      </c>
      <c r="AF3471" t="s">
        <v>81</v>
      </c>
      <c r="AG3471" t="s">
        <v>240</v>
      </c>
      <c r="AH3471" t="s">
        <v>144</v>
      </c>
      <c r="AI3471" t="s">
        <v>140</v>
      </c>
      <c r="AJ3471" t="str">
        <f t="shared" si="54"/>
        <v>Oct</v>
      </c>
    </row>
    <row r="3472" spans="1:36" x14ac:dyDescent="0.3">
      <c r="A3472" t="s">
        <v>8386</v>
      </c>
      <c r="B3472" s="33">
        <v>45947</v>
      </c>
      <c r="C3472" t="s">
        <v>93</v>
      </c>
      <c r="D3472" t="s">
        <v>8387</v>
      </c>
      <c r="E3472" t="s">
        <v>172</v>
      </c>
      <c r="F3472" t="s">
        <v>176</v>
      </c>
      <c r="G3472" t="s">
        <v>155</v>
      </c>
      <c r="H3472" t="s">
        <v>156</v>
      </c>
      <c r="I3472">
        <v>741</v>
      </c>
      <c r="J3472" t="s">
        <v>636</v>
      </c>
      <c r="K3472" t="s">
        <v>5641</v>
      </c>
      <c r="L3472" t="s">
        <v>463</v>
      </c>
      <c r="M3472" t="s">
        <v>784</v>
      </c>
      <c r="N3472">
        <v>112</v>
      </c>
      <c r="O3472">
        <v>0</v>
      </c>
      <c r="P3472">
        <v>1</v>
      </c>
      <c r="Q3472" t="s">
        <v>70</v>
      </c>
      <c r="R3472" t="s">
        <v>238</v>
      </c>
      <c r="S3472" t="s">
        <v>239</v>
      </c>
      <c r="T3472">
        <v>189</v>
      </c>
      <c r="U3472">
        <v>142</v>
      </c>
      <c r="V3472">
        <v>75.13</v>
      </c>
      <c r="W3472" t="s">
        <v>133</v>
      </c>
      <c r="X3472">
        <v>7759</v>
      </c>
      <c r="Y3472">
        <v>1101778</v>
      </c>
      <c r="Z3472">
        <v>67450</v>
      </c>
      <c r="AA3472">
        <v>62054</v>
      </c>
      <c r="AB3472">
        <v>1231282</v>
      </c>
      <c r="AC3472">
        <v>858341</v>
      </c>
      <c r="AD3472">
        <v>372941</v>
      </c>
      <c r="AE3472" t="s">
        <v>81</v>
      </c>
      <c r="AF3472" t="s">
        <v>81</v>
      </c>
      <c r="AG3472" t="s">
        <v>240</v>
      </c>
      <c r="AH3472" t="s">
        <v>146</v>
      </c>
      <c r="AI3472" t="s">
        <v>138</v>
      </c>
      <c r="AJ3472" t="str">
        <f t="shared" si="54"/>
        <v>Oct</v>
      </c>
    </row>
    <row r="3473" spans="1:36" x14ac:dyDescent="0.3">
      <c r="A3473" t="s">
        <v>8388</v>
      </c>
      <c r="B3473" s="33">
        <v>45903</v>
      </c>
      <c r="C3473" t="s">
        <v>98</v>
      </c>
      <c r="D3473" t="s">
        <v>8389</v>
      </c>
      <c r="E3473" t="s">
        <v>180</v>
      </c>
      <c r="F3473" t="s">
        <v>179</v>
      </c>
      <c r="G3473" t="s">
        <v>160</v>
      </c>
      <c r="H3473" t="s">
        <v>166</v>
      </c>
      <c r="I3473">
        <v>1407</v>
      </c>
      <c r="J3473" t="s">
        <v>469</v>
      </c>
      <c r="K3473" t="s">
        <v>3664</v>
      </c>
      <c r="L3473" t="s">
        <v>363</v>
      </c>
      <c r="M3473" t="s">
        <v>1404</v>
      </c>
      <c r="N3473">
        <v>218</v>
      </c>
      <c r="O3473">
        <v>24</v>
      </c>
      <c r="P3473">
        <v>3</v>
      </c>
      <c r="Q3473" t="s">
        <v>73</v>
      </c>
      <c r="R3473" t="s">
        <v>238</v>
      </c>
      <c r="S3473" t="s">
        <v>239</v>
      </c>
      <c r="T3473">
        <v>180</v>
      </c>
      <c r="U3473">
        <v>161</v>
      </c>
      <c r="V3473">
        <v>89.44</v>
      </c>
      <c r="W3473" t="s">
        <v>133</v>
      </c>
      <c r="X3473">
        <v>7544</v>
      </c>
      <c r="Y3473">
        <v>1214584</v>
      </c>
      <c r="Z3473">
        <v>82593</v>
      </c>
      <c r="AA3473">
        <v>63434</v>
      </c>
      <c r="AB3473">
        <v>1360611</v>
      </c>
      <c r="AC3473">
        <v>1194695</v>
      </c>
      <c r="AD3473">
        <v>165916</v>
      </c>
      <c r="AE3473" t="s">
        <v>81</v>
      </c>
      <c r="AF3473" t="s">
        <v>72</v>
      </c>
      <c r="AG3473" t="s">
        <v>240</v>
      </c>
      <c r="AH3473" t="s">
        <v>144</v>
      </c>
      <c r="AI3473" t="s">
        <v>140</v>
      </c>
      <c r="AJ3473" t="str">
        <f t="shared" si="54"/>
        <v>Sep</v>
      </c>
    </row>
    <row r="3474" spans="1:36" x14ac:dyDescent="0.3">
      <c r="A3474" t="s">
        <v>8390</v>
      </c>
      <c r="B3474" s="33">
        <v>45660</v>
      </c>
      <c r="C3474" t="s">
        <v>98</v>
      </c>
      <c r="D3474" t="s">
        <v>8391</v>
      </c>
      <c r="E3474" t="s">
        <v>181</v>
      </c>
      <c r="F3474" t="s">
        <v>174</v>
      </c>
      <c r="G3474" t="s">
        <v>159</v>
      </c>
      <c r="H3474" t="s">
        <v>158</v>
      </c>
      <c r="I3474">
        <v>1713</v>
      </c>
      <c r="J3474" t="s">
        <v>420</v>
      </c>
      <c r="K3474" t="s">
        <v>1383</v>
      </c>
      <c r="N3474">
        <v>244</v>
      </c>
      <c r="O3474">
        <v>0</v>
      </c>
      <c r="P3474">
        <v>0</v>
      </c>
      <c r="Q3474" t="s">
        <v>67</v>
      </c>
      <c r="R3474" t="s">
        <v>245</v>
      </c>
      <c r="S3474" t="s">
        <v>123</v>
      </c>
      <c r="T3474">
        <v>186</v>
      </c>
      <c r="U3474">
        <v>0</v>
      </c>
      <c r="V3474">
        <v>0</v>
      </c>
      <c r="W3474" t="s">
        <v>133</v>
      </c>
      <c r="X3474">
        <v>8263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 t="s">
        <v>81</v>
      </c>
      <c r="AF3474" t="s">
        <v>78</v>
      </c>
      <c r="AG3474" t="s">
        <v>240</v>
      </c>
      <c r="AH3474" t="s">
        <v>144</v>
      </c>
      <c r="AI3474" t="s">
        <v>138</v>
      </c>
      <c r="AJ3474" t="str">
        <f t="shared" si="54"/>
        <v>Jan</v>
      </c>
    </row>
    <row r="3475" spans="1:36" x14ac:dyDescent="0.3">
      <c r="A3475" t="s">
        <v>8392</v>
      </c>
      <c r="B3475" s="33">
        <v>46021</v>
      </c>
      <c r="C3475" t="s">
        <v>95</v>
      </c>
      <c r="D3475" t="s">
        <v>8393</v>
      </c>
      <c r="E3475" t="s">
        <v>179</v>
      </c>
      <c r="F3475" t="s">
        <v>172</v>
      </c>
      <c r="G3475" t="s">
        <v>166</v>
      </c>
      <c r="H3475" t="s">
        <v>155</v>
      </c>
      <c r="I3475">
        <v>2311</v>
      </c>
      <c r="J3475" t="s">
        <v>492</v>
      </c>
      <c r="K3475" t="s">
        <v>3819</v>
      </c>
      <c r="N3475">
        <v>291</v>
      </c>
      <c r="O3475">
        <v>0</v>
      </c>
      <c r="P3475">
        <v>0</v>
      </c>
      <c r="Q3475" t="s">
        <v>67</v>
      </c>
      <c r="R3475" t="s">
        <v>245</v>
      </c>
      <c r="S3475" t="s">
        <v>122</v>
      </c>
      <c r="T3475">
        <v>220</v>
      </c>
      <c r="U3475">
        <v>0</v>
      </c>
      <c r="V3475">
        <v>0</v>
      </c>
      <c r="W3475" t="s">
        <v>133</v>
      </c>
      <c r="X3475">
        <v>10689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 t="s">
        <v>72</v>
      </c>
      <c r="AF3475" t="s">
        <v>81</v>
      </c>
      <c r="AG3475" t="s">
        <v>240</v>
      </c>
      <c r="AH3475" t="s">
        <v>144</v>
      </c>
      <c r="AI3475" t="s">
        <v>139</v>
      </c>
      <c r="AJ3475" t="str">
        <f t="shared" si="54"/>
        <v>Dec</v>
      </c>
    </row>
    <row r="3476" spans="1:36" x14ac:dyDescent="0.3">
      <c r="A3476" t="s">
        <v>8394</v>
      </c>
      <c r="B3476" s="33">
        <v>45838</v>
      </c>
      <c r="C3476" t="s">
        <v>97</v>
      </c>
      <c r="D3476" t="s">
        <v>8395</v>
      </c>
      <c r="E3476" t="s">
        <v>180</v>
      </c>
      <c r="F3476" t="s">
        <v>174</v>
      </c>
      <c r="G3476" t="s">
        <v>160</v>
      </c>
      <c r="H3476" t="s">
        <v>158</v>
      </c>
      <c r="I3476">
        <v>2385</v>
      </c>
      <c r="J3476" t="s">
        <v>474</v>
      </c>
      <c r="K3476" t="s">
        <v>856</v>
      </c>
      <c r="L3476" t="s">
        <v>1557</v>
      </c>
      <c r="M3476" t="s">
        <v>1787</v>
      </c>
      <c r="N3476">
        <v>301</v>
      </c>
      <c r="O3476">
        <v>40</v>
      </c>
      <c r="P3476">
        <v>42</v>
      </c>
      <c r="Q3476" t="s">
        <v>76</v>
      </c>
      <c r="R3476" t="s">
        <v>238</v>
      </c>
      <c r="S3476" t="s">
        <v>239</v>
      </c>
      <c r="T3476">
        <v>180</v>
      </c>
      <c r="U3476">
        <v>130</v>
      </c>
      <c r="V3476">
        <v>72.22</v>
      </c>
      <c r="W3476" t="s">
        <v>135</v>
      </c>
      <c r="X3476">
        <v>8031</v>
      </c>
      <c r="Y3476">
        <v>1044030</v>
      </c>
      <c r="Z3476">
        <v>54600</v>
      </c>
      <c r="AA3476">
        <v>53690</v>
      </c>
      <c r="AB3476">
        <v>1152320</v>
      </c>
      <c r="AC3476">
        <v>915700</v>
      </c>
      <c r="AD3476">
        <v>236620</v>
      </c>
      <c r="AE3476" t="s">
        <v>81</v>
      </c>
      <c r="AF3476" t="s">
        <v>78</v>
      </c>
      <c r="AG3476" t="s">
        <v>240</v>
      </c>
      <c r="AH3476" t="s">
        <v>146</v>
      </c>
      <c r="AI3476" t="s">
        <v>139</v>
      </c>
      <c r="AJ3476" t="str">
        <f t="shared" si="54"/>
        <v>Jun</v>
      </c>
    </row>
    <row r="3477" spans="1:36" x14ac:dyDescent="0.3">
      <c r="A3477" t="s">
        <v>8396</v>
      </c>
      <c r="B3477" s="33">
        <v>45970</v>
      </c>
      <c r="C3477" t="s">
        <v>97</v>
      </c>
      <c r="D3477" t="s">
        <v>8397</v>
      </c>
      <c r="E3477" t="s">
        <v>176</v>
      </c>
      <c r="F3477" t="s">
        <v>174</v>
      </c>
      <c r="G3477" t="s">
        <v>156</v>
      </c>
      <c r="H3477" t="s">
        <v>158</v>
      </c>
      <c r="I3477">
        <v>1427</v>
      </c>
      <c r="J3477" t="s">
        <v>639</v>
      </c>
      <c r="K3477" t="s">
        <v>2564</v>
      </c>
      <c r="L3477" t="s">
        <v>1056</v>
      </c>
      <c r="M3477" t="s">
        <v>1057</v>
      </c>
      <c r="N3477">
        <v>220</v>
      </c>
      <c r="O3477">
        <v>64</v>
      </c>
      <c r="P3477">
        <v>58</v>
      </c>
      <c r="Q3477" t="s">
        <v>76</v>
      </c>
      <c r="R3477" t="s">
        <v>238</v>
      </c>
      <c r="S3477" t="s">
        <v>239</v>
      </c>
      <c r="T3477">
        <v>180</v>
      </c>
      <c r="U3477">
        <v>146</v>
      </c>
      <c r="V3477">
        <v>81.11</v>
      </c>
      <c r="W3477" t="s">
        <v>135</v>
      </c>
      <c r="X3477">
        <v>5890</v>
      </c>
      <c r="Y3477">
        <v>859940</v>
      </c>
      <c r="Z3477">
        <v>31244</v>
      </c>
      <c r="AA3477">
        <v>61466</v>
      </c>
      <c r="AB3477">
        <v>952650</v>
      </c>
      <c r="AC3477">
        <v>781346</v>
      </c>
      <c r="AD3477">
        <v>171304</v>
      </c>
      <c r="AE3477" t="s">
        <v>81</v>
      </c>
      <c r="AF3477" t="s">
        <v>78</v>
      </c>
      <c r="AG3477" t="s">
        <v>240</v>
      </c>
      <c r="AH3477" t="s">
        <v>144</v>
      </c>
      <c r="AI3477" t="s">
        <v>140</v>
      </c>
      <c r="AJ3477" t="str">
        <f t="shared" si="54"/>
        <v>Nov</v>
      </c>
    </row>
    <row r="3478" spans="1:36" x14ac:dyDescent="0.3">
      <c r="A3478" t="s">
        <v>8398</v>
      </c>
      <c r="B3478" s="33">
        <v>45794</v>
      </c>
      <c r="C3478" t="s">
        <v>96</v>
      </c>
      <c r="D3478" t="s">
        <v>8399</v>
      </c>
      <c r="E3478" t="s">
        <v>175</v>
      </c>
      <c r="F3478" t="s">
        <v>179</v>
      </c>
      <c r="G3478" t="s">
        <v>163</v>
      </c>
      <c r="H3478" t="s">
        <v>166</v>
      </c>
      <c r="I3478">
        <v>1421</v>
      </c>
      <c r="J3478" t="s">
        <v>529</v>
      </c>
      <c r="K3478" t="s">
        <v>466</v>
      </c>
      <c r="L3478" t="s">
        <v>2161</v>
      </c>
      <c r="M3478" t="s">
        <v>2732</v>
      </c>
      <c r="N3478">
        <v>193</v>
      </c>
      <c r="O3478">
        <v>8</v>
      </c>
      <c r="P3478">
        <v>24</v>
      </c>
      <c r="Q3478" t="s">
        <v>73</v>
      </c>
      <c r="R3478" t="s">
        <v>238</v>
      </c>
      <c r="S3478" t="s">
        <v>239</v>
      </c>
      <c r="T3478">
        <v>150</v>
      </c>
      <c r="U3478">
        <v>93</v>
      </c>
      <c r="V3478">
        <v>62</v>
      </c>
      <c r="W3478" t="s">
        <v>133</v>
      </c>
      <c r="X3478">
        <v>8497</v>
      </c>
      <c r="Y3478">
        <v>790221</v>
      </c>
      <c r="Z3478">
        <v>31899</v>
      </c>
      <c r="AA3478">
        <v>20274</v>
      </c>
      <c r="AB3478">
        <v>842394</v>
      </c>
      <c r="AC3478">
        <v>498490</v>
      </c>
      <c r="AD3478">
        <v>343904</v>
      </c>
      <c r="AE3478" t="s">
        <v>75</v>
      </c>
      <c r="AF3478" t="s">
        <v>72</v>
      </c>
      <c r="AG3478" t="s">
        <v>240</v>
      </c>
      <c r="AH3478" t="s">
        <v>144</v>
      </c>
      <c r="AI3478" t="s">
        <v>139</v>
      </c>
      <c r="AJ3478" t="str">
        <f t="shared" si="54"/>
        <v>May</v>
      </c>
    </row>
    <row r="3479" spans="1:36" x14ac:dyDescent="0.3">
      <c r="A3479" t="s">
        <v>8400</v>
      </c>
      <c r="B3479" s="33">
        <v>45712</v>
      </c>
      <c r="C3479" t="s">
        <v>93</v>
      </c>
      <c r="D3479" t="s">
        <v>8401</v>
      </c>
      <c r="E3479" t="s">
        <v>172</v>
      </c>
      <c r="F3479" t="s">
        <v>175</v>
      </c>
      <c r="G3479" t="s">
        <v>155</v>
      </c>
      <c r="H3479" t="s">
        <v>163</v>
      </c>
      <c r="I3479">
        <v>1889</v>
      </c>
      <c r="J3479" t="s">
        <v>248</v>
      </c>
      <c r="K3479" t="s">
        <v>1368</v>
      </c>
      <c r="L3479" t="s">
        <v>3261</v>
      </c>
      <c r="M3479" t="s">
        <v>3168</v>
      </c>
      <c r="N3479">
        <v>236</v>
      </c>
      <c r="O3479">
        <v>26</v>
      </c>
      <c r="P3479">
        <v>28</v>
      </c>
      <c r="Q3479" t="s">
        <v>73</v>
      </c>
      <c r="R3479" t="s">
        <v>238</v>
      </c>
      <c r="S3479" t="s">
        <v>239</v>
      </c>
      <c r="T3479">
        <v>180</v>
      </c>
      <c r="U3479">
        <v>127</v>
      </c>
      <c r="V3479">
        <v>70.56</v>
      </c>
      <c r="W3479" t="s">
        <v>134</v>
      </c>
      <c r="X3479">
        <v>6111</v>
      </c>
      <c r="Y3479">
        <v>776097</v>
      </c>
      <c r="Z3479">
        <v>58674</v>
      </c>
      <c r="AA3479">
        <v>52578</v>
      </c>
      <c r="AB3479">
        <v>887349</v>
      </c>
      <c r="AC3479">
        <v>662062</v>
      </c>
      <c r="AD3479">
        <v>225287</v>
      </c>
      <c r="AE3479" t="s">
        <v>81</v>
      </c>
      <c r="AF3479" t="s">
        <v>75</v>
      </c>
      <c r="AG3479" t="s">
        <v>240</v>
      </c>
      <c r="AH3479" t="s">
        <v>146</v>
      </c>
      <c r="AI3479" t="s">
        <v>139</v>
      </c>
      <c r="AJ3479" t="str">
        <f t="shared" si="54"/>
        <v>Feb</v>
      </c>
    </row>
    <row r="3480" spans="1:36" x14ac:dyDescent="0.3">
      <c r="A3480" t="s">
        <v>8402</v>
      </c>
      <c r="B3480" s="33">
        <v>45938</v>
      </c>
      <c r="C3480" t="s">
        <v>97</v>
      </c>
      <c r="D3480" t="s">
        <v>8403</v>
      </c>
      <c r="E3480" t="s">
        <v>179</v>
      </c>
      <c r="F3480" t="s">
        <v>172</v>
      </c>
      <c r="G3480" t="s">
        <v>166</v>
      </c>
      <c r="H3480" t="s">
        <v>155</v>
      </c>
      <c r="I3480">
        <v>512</v>
      </c>
      <c r="J3480" t="s">
        <v>381</v>
      </c>
      <c r="K3480" t="s">
        <v>785</v>
      </c>
      <c r="L3480" t="s">
        <v>304</v>
      </c>
      <c r="M3480" t="s">
        <v>785</v>
      </c>
      <c r="N3480">
        <v>84</v>
      </c>
      <c r="O3480">
        <v>0</v>
      </c>
      <c r="P3480">
        <v>-6</v>
      </c>
      <c r="Q3480" t="s">
        <v>70</v>
      </c>
      <c r="R3480" t="s">
        <v>238</v>
      </c>
      <c r="S3480" t="s">
        <v>239</v>
      </c>
      <c r="T3480">
        <v>189</v>
      </c>
      <c r="U3480">
        <v>158</v>
      </c>
      <c r="V3480">
        <v>83.6</v>
      </c>
      <c r="W3480" t="s">
        <v>133</v>
      </c>
      <c r="X3480">
        <v>6912</v>
      </c>
      <c r="Y3480">
        <v>1092096</v>
      </c>
      <c r="Z3480">
        <v>46926</v>
      </c>
      <c r="AA3480">
        <v>33970</v>
      </c>
      <c r="AB3480">
        <v>1172992</v>
      </c>
      <c r="AC3480">
        <v>753895</v>
      </c>
      <c r="AD3480">
        <v>419097</v>
      </c>
      <c r="AE3480" t="s">
        <v>72</v>
      </c>
      <c r="AF3480" t="s">
        <v>81</v>
      </c>
      <c r="AG3480" t="s">
        <v>240</v>
      </c>
      <c r="AH3480" t="s">
        <v>144</v>
      </c>
      <c r="AI3480" t="s">
        <v>139</v>
      </c>
      <c r="AJ3480" t="str">
        <f t="shared" si="54"/>
        <v>Oct</v>
      </c>
    </row>
    <row r="3481" spans="1:36" x14ac:dyDescent="0.3">
      <c r="A3481" t="s">
        <v>8404</v>
      </c>
      <c r="B3481" s="33">
        <v>45854</v>
      </c>
      <c r="C3481" t="s">
        <v>97</v>
      </c>
      <c r="D3481" t="s">
        <v>8405</v>
      </c>
      <c r="E3481" t="s">
        <v>181</v>
      </c>
      <c r="F3481" t="s">
        <v>177</v>
      </c>
      <c r="G3481" t="s">
        <v>159</v>
      </c>
      <c r="H3481" t="s">
        <v>162</v>
      </c>
      <c r="I3481">
        <v>1979</v>
      </c>
      <c r="J3481" t="s">
        <v>520</v>
      </c>
      <c r="K3481" t="s">
        <v>3684</v>
      </c>
      <c r="L3481" t="s">
        <v>1275</v>
      </c>
      <c r="M3481" t="s">
        <v>6452</v>
      </c>
      <c r="N3481">
        <v>243</v>
      </c>
      <c r="O3481">
        <v>32</v>
      </c>
      <c r="P3481">
        <v>62</v>
      </c>
      <c r="Q3481" t="s">
        <v>76</v>
      </c>
      <c r="R3481" t="s">
        <v>238</v>
      </c>
      <c r="S3481" t="s">
        <v>239</v>
      </c>
      <c r="T3481">
        <v>180</v>
      </c>
      <c r="U3481">
        <v>126</v>
      </c>
      <c r="V3481">
        <v>70</v>
      </c>
      <c r="W3481" t="s">
        <v>133</v>
      </c>
      <c r="X3481">
        <v>3520</v>
      </c>
      <c r="Y3481">
        <v>443520</v>
      </c>
      <c r="Z3481">
        <v>51786</v>
      </c>
      <c r="AA3481">
        <v>53172</v>
      </c>
      <c r="AB3481">
        <v>548478</v>
      </c>
      <c r="AC3481">
        <v>355973</v>
      </c>
      <c r="AD3481">
        <v>192505</v>
      </c>
      <c r="AE3481" t="s">
        <v>81</v>
      </c>
      <c r="AF3481" t="s">
        <v>78</v>
      </c>
      <c r="AG3481" t="s">
        <v>240</v>
      </c>
      <c r="AH3481" t="s">
        <v>146</v>
      </c>
      <c r="AI3481" t="s">
        <v>139</v>
      </c>
      <c r="AJ3481" t="str">
        <f t="shared" si="54"/>
        <v>Jul</v>
      </c>
    </row>
    <row r="3482" spans="1:36" x14ac:dyDescent="0.3">
      <c r="A3482" t="s">
        <v>8406</v>
      </c>
      <c r="B3482" s="33">
        <v>45904</v>
      </c>
      <c r="C3482" t="s">
        <v>93</v>
      </c>
      <c r="D3482" t="s">
        <v>8407</v>
      </c>
      <c r="E3482" t="s">
        <v>175</v>
      </c>
      <c r="F3482" t="s">
        <v>181</v>
      </c>
      <c r="G3482" t="s">
        <v>163</v>
      </c>
      <c r="H3482" t="s">
        <v>159</v>
      </c>
      <c r="I3482">
        <v>893</v>
      </c>
      <c r="J3482" t="s">
        <v>560</v>
      </c>
      <c r="K3482" t="s">
        <v>669</v>
      </c>
      <c r="L3482" t="s">
        <v>971</v>
      </c>
      <c r="M3482" t="s">
        <v>2169</v>
      </c>
      <c r="N3482">
        <v>128</v>
      </c>
      <c r="O3482">
        <v>45</v>
      </c>
      <c r="P3482">
        <v>45</v>
      </c>
      <c r="Q3482" t="s">
        <v>76</v>
      </c>
      <c r="R3482" t="s">
        <v>238</v>
      </c>
      <c r="S3482" t="s">
        <v>239</v>
      </c>
      <c r="T3482">
        <v>186</v>
      </c>
      <c r="U3482">
        <v>157</v>
      </c>
      <c r="V3482">
        <v>84.41</v>
      </c>
      <c r="W3482" t="s">
        <v>133</v>
      </c>
      <c r="X3482">
        <v>10666</v>
      </c>
      <c r="Y3482">
        <v>1674562</v>
      </c>
      <c r="Z3482">
        <v>24492</v>
      </c>
      <c r="AA3482">
        <v>88862</v>
      </c>
      <c r="AB3482">
        <v>1787916</v>
      </c>
      <c r="AC3482">
        <v>1350767</v>
      </c>
      <c r="AD3482">
        <v>437149</v>
      </c>
      <c r="AE3482" t="s">
        <v>75</v>
      </c>
      <c r="AF3482" t="s">
        <v>81</v>
      </c>
      <c r="AG3482" t="s">
        <v>240</v>
      </c>
      <c r="AH3482" t="s">
        <v>144</v>
      </c>
      <c r="AI3482" t="s">
        <v>140</v>
      </c>
      <c r="AJ3482" t="str">
        <f t="shared" si="54"/>
        <v>Sep</v>
      </c>
    </row>
    <row r="3483" spans="1:36" x14ac:dyDescent="0.3">
      <c r="A3483" t="s">
        <v>8408</v>
      </c>
      <c r="B3483" s="33">
        <v>46010</v>
      </c>
      <c r="C3483" t="s">
        <v>93</v>
      </c>
      <c r="D3483" t="s">
        <v>8409</v>
      </c>
      <c r="E3483" t="s">
        <v>172</v>
      </c>
      <c r="F3483" t="s">
        <v>177</v>
      </c>
      <c r="G3483" t="s">
        <v>155</v>
      </c>
      <c r="H3483" t="s">
        <v>162</v>
      </c>
      <c r="I3483">
        <v>2193</v>
      </c>
      <c r="J3483" t="s">
        <v>342</v>
      </c>
      <c r="K3483" t="s">
        <v>2207</v>
      </c>
      <c r="L3483" t="s">
        <v>1515</v>
      </c>
      <c r="M3483" t="s">
        <v>1309</v>
      </c>
      <c r="N3483">
        <v>274</v>
      </c>
      <c r="O3483">
        <v>31</v>
      </c>
      <c r="P3483">
        <v>70</v>
      </c>
      <c r="Q3483" t="s">
        <v>76</v>
      </c>
      <c r="R3483" t="s">
        <v>238</v>
      </c>
      <c r="S3483" t="s">
        <v>239</v>
      </c>
      <c r="T3483">
        <v>220</v>
      </c>
      <c r="U3483">
        <v>215</v>
      </c>
      <c r="V3483">
        <v>97.73</v>
      </c>
      <c r="W3483" t="s">
        <v>133</v>
      </c>
      <c r="X3483">
        <v>8180</v>
      </c>
      <c r="Y3483">
        <v>1758700</v>
      </c>
      <c r="Z3483">
        <v>108575</v>
      </c>
      <c r="AA3483">
        <v>93525</v>
      </c>
      <c r="AB3483">
        <v>1960800</v>
      </c>
      <c r="AC3483">
        <v>1432772</v>
      </c>
      <c r="AD3483">
        <v>528028</v>
      </c>
      <c r="AE3483" t="s">
        <v>81</v>
      </c>
      <c r="AF3483" t="s">
        <v>78</v>
      </c>
      <c r="AG3483" t="s">
        <v>240</v>
      </c>
      <c r="AH3483" t="s">
        <v>145</v>
      </c>
      <c r="AI3483" t="s">
        <v>139</v>
      </c>
      <c r="AJ3483" t="str">
        <f t="shared" si="54"/>
        <v>Dec</v>
      </c>
    </row>
    <row r="3484" spans="1:36" x14ac:dyDescent="0.3">
      <c r="A3484" t="s">
        <v>8410</v>
      </c>
      <c r="B3484" s="33">
        <v>45867</v>
      </c>
      <c r="C3484" t="s">
        <v>95</v>
      </c>
      <c r="D3484" t="s">
        <v>8411</v>
      </c>
      <c r="E3484" t="s">
        <v>181</v>
      </c>
      <c r="F3484" t="s">
        <v>180</v>
      </c>
      <c r="G3484" t="s">
        <v>159</v>
      </c>
      <c r="H3484" t="s">
        <v>160</v>
      </c>
      <c r="I3484">
        <v>1777</v>
      </c>
      <c r="J3484" t="s">
        <v>362</v>
      </c>
      <c r="K3484" t="s">
        <v>823</v>
      </c>
      <c r="L3484" t="s">
        <v>576</v>
      </c>
      <c r="M3484" t="s">
        <v>1002</v>
      </c>
      <c r="N3484">
        <v>220</v>
      </c>
      <c r="O3484">
        <v>34</v>
      </c>
      <c r="P3484">
        <v>62</v>
      </c>
      <c r="Q3484" t="s">
        <v>76</v>
      </c>
      <c r="R3484" t="s">
        <v>238</v>
      </c>
      <c r="S3484" t="s">
        <v>239</v>
      </c>
      <c r="T3484">
        <v>189</v>
      </c>
      <c r="U3484">
        <v>148</v>
      </c>
      <c r="V3484">
        <v>78.31</v>
      </c>
      <c r="W3484" t="s">
        <v>134</v>
      </c>
      <c r="X3484">
        <v>4191</v>
      </c>
      <c r="Y3484">
        <v>620268</v>
      </c>
      <c r="Z3484">
        <v>22644</v>
      </c>
      <c r="AA3484">
        <v>106412</v>
      </c>
      <c r="AB3484">
        <v>749324</v>
      </c>
      <c r="AC3484">
        <v>602744</v>
      </c>
      <c r="AD3484">
        <v>146580</v>
      </c>
      <c r="AE3484" t="s">
        <v>81</v>
      </c>
      <c r="AF3484" t="s">
        <v>81</v>
      </c>
      <c r="AG3484" t="s">
        <v>240</v>
      </c>
      <c r="AH3484" t="s">
        <v>145</v>
      </c>
      <c r="AI3484" t="s">
        <v>138</v>
      </c>
      <c r="AJ3484" t="str">
        <f t="shared" si="54"/>
        <v>Jul</v>
      </c>
    </row>
    <row r="3485" spans="1:36" x14ac:dyDescent="0.3">
      <c r="A3485" t="s">
        <v>8412</v>
      </c>
      <c r="B3485" s="33">
        <v>45822</v>
      </c>
      <c r="C3485" t="s">
        <v>97</v>
      </c>
      <c r="D3485" t="s">
        <v>8413</v>
      </c>
      <c r="E3485" t="s">
        <v>173</v>
      </c>
      <c r="F3485" t="s">
        <v>181</v>
      </c>
      <c r="G3485" t="s">
        <v>161</v>
      </c>
      <c r="H3485" t="s">
        <v>159</v>
      </c>
      <c r="I3485">
        <v>1132</v>
      </c>
      <c r="J3485" t="s">
        <v>391</v>
      </c>
      <c r="K3485" t="s">
        <v>4773</v>
      </c>
      <c r="L3485" t="s">
        <v>615</v>
      </c>
      <c r="M3485" t="s">
        <v>4773</v>
      </c>
      <c r="N3485">
        <v>157</v>
      </c>
      <c r="O3485">
        <v>0</v>
      </c>
      <c r="P3485">
        <v>-7</v>
      </c>
      <c r="Q3485" t="s">
        <v>70</v>
      </c>
      <c r="R3485" t="s">
        <v>238</v>
      </c>
      <c r="S3485" t="s">
        <v>239</v>
      </c>
      <c r="T3485">
        <v>180</v>
      </c>
      <c r="U3485">
        <v>127</v>
      </c>
      <c r="V3485">
        <v>70.56</v>
      </c>
      <c r="W3485" t="s">
        <v>135</v>
      </c>
      <c r="X3485">
        <v>6201</v>
      </c>
      <c r="Y3485">
        <v>787527</v>
      </c>
      <c r="Z3485">
        <v>63246</v>
      </c>
      <c r="AA3485">
        <v>80645</v>
      </c>
      <c r="AB3485">
        <v>931418</v>
      </c>
      <c r="AC3485">
        <v>569025</v>
      </c>
      <c r="AD3485">
        <v>362393</v>
      </c>
      <c r="AE3485" t="s">
        <v>78</v>
      </c>
      <c r="AF3485" t="s">
        <v>81</v>
      </c>
      <c r="AG3485" t="s">
        <v>240</v>
      </c>
      <c r="AH3485" t="s">
        <v>144</v>
      </c>
      <c r="AI3485" t="s">
        <v>139</v>
      </c>
      <c r="AJ3485" t="str">
        <f t="shared" si="54"/>
        <v>Jun</v>
      </c>
    </row>
    <row r="3486" spans="1:36" x14ac:dyDescent="0.3">
      <c r="A3486" t="s">
        <v>8414</v>
      </c>
      <c r="B3486" s="33">
        <v>45922</v>
      </c>
      <c r="C3486" t="s">
        <v>99</v>
      </c>
      <c r="D3486" t="s">
        <v>8415</v>
      </c>
      <c r="E3486" t="s">
        <v>177</v>
      </c>
      <c r="F3486" t="s">
        <v>175</v>
      </c>
      <c r="G3486" t="s">
        <v>162</v>
      </c>
      <c r="H3486" t="s">
        <v>163</v>
      </c>
      <c r="I3486">
        <v>1140</v>
      </c>
      <c r="J3486" t="s">
        <v>397</v>
      </c>
      <c r="K3486" t="s">
        <v>463</v>
      </c>
      <c r="N3486">
        <v>180</v>
      </c>
      <c r="O3486">
        <v>0</v>
      </c>
      <c r="P3486">
        <v>0</v>
      </c>
      <c r="Q3486" t="s">
        <v>67</v>
      </c>
      <c r="R3486" t="s">
        <v>245</v>
      </c>
      <c r="S3486" t="s">
        <v>122</v>
      </c>
      <c r="T3486">
        <v>220</v>
      </c>
      <c r="U3486">
        <v>0</v>
      </c>
      <c r="V3486">
        <v>0</v>
      </c>
      <c r="W3486" t="s">
        <v>133</v>
      </c>
      <c r="X3486">
        <v>8028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 t="s">
        <v>78</v>
      </c>
      <c r="AF3486" t="s">
        <v>75</v>
      </c>
      <c r="AG3486" t="s">
        <v>240</v>
      </c>
      <c r="AH3486" t="s">
        <v>145</v>
      </c>
      <c r="AI3486" t="s">
        <v>139</v>
      </c>
      <c r="AJ3486" t="str">
        <f t="shared" si="54"/>
        <v>Sep</v>
      </c>
    </row>
    <row r="3487" spans="1:36" x14ac:dyDescent="0.3">
      <c r="A3487" t="s">
        <v>8416</v>
      </c>
      <c r="B3487" s="33">
        <v>45740</v>
      </c>
      <c r="C3487" t="s">
        <v>99</v>
      </c>
      <c r="D3487" t="s">
        <v>8417</v>
      </c>
      <c r="E3487" t="s">
        <v>178</v>
      </c>
      <c r="F3487" t="s">
        <v>181</v>
      </c>
      <c r="G3487" t="s">
        <v>157</v>
      </c>
      <c r="H3487" t="s">
        <v>159</v>
      </c>
      <c r="I3487">
        <v>1236</v>
      </c>
      <c r="J3487" t="s">
        <v>474</v>
      </c>
      <c r="K3487" t="s">
        <v>1751</v>
      </c>
      <c r="L3487" t="s">
        <v>459</v>
      </c>
      <c r="M3487" t="s">
        <v>1796</v>
      </c>
      <c r="N3487">
        <v>158</v>
      </c>
      <c r="O3487">
        <v>0</v>
      </c>
      <c r="P3487">
        <v>18</v>
      </c>
      <c r="Q3487" t="s">
        <v>73</v>
      </c>
      <c r="R3487" t="s">
        <v>238</v>
      </c>
      <c r="S3487" t="s">
        <v>239</v>
      </c>
      <c r="T3487">
        <v>180</v>
      </c>
      <c r="U3487">
        <v>148</v>
      </c>
      <c r="V3487">
        <v>82.22</v>
      </c>
      <c r="W3487" t="s">
        <v>134</v>
      </c>
      <c r="X3487">
        <v>9657</v>
      </c>
      <c r="Y3487">
        <v>1429236</v>
      </c>
      <c r="Z3487">
        <v>50172</v>
      </c>
      <c r="AA3487">
        <v>75924</v>
      </c>
      <c r="AB3487">
        <v>1555332</v>
      </c>
      <c r="AC3487">
        <v>944810</v>
      </c>
      <c r="AD3487">
        <v>610522</v>
      </c>
      <c r="AE3487" t="s">
        <v>75</v>
      </c>
      <c r="AF3487" t="s">
        <v>81</v>
      </c>
      <c r="AG3487" t="s">
        <v>240</v>
      </c>
      <c r="AH3487" t="s">
        <v>145</v>
      </c>
      <c r="AI3487" t="s">
        <v>139</v>
      </c>
      <c r="AJ3487" t="str">
        <f t="shared" si="54"/>
        <v>Mar</v>
      </c>
    </row>
    <row r="3488" spans="1:36" x14ac:dyDescent="0.3">
      <c r="A3488" t="s">
        <v>8418</v>
      </c>
      <c r="B3488" s="33">
        <v>45895</v>
      </c>
      <c r="C3488" t="s">
        <v>98</v>
      </c>
      <c r="D3488" t="s">
        <v>8419</v>
      </c>
      <c r="E3488" t="s">
        <v>175</v>
      </c>
      <c r="F3488" t="s">
        <v>172</v>
      </c>
      <c r="G3488" t="s">
        <v>163</v>
      </c>
      <c r="H3488" t="s">
        <v>155</v>
      </c>
      <c r="I3488">
        <v>2359</v>
      </c>
      <c r="J3488" t="s">
        <v>474</v>
      </c>
      <c r="K3488" t="s">
        <v>3181</v>
      </c>
      <c r="L3488" t="s">
        <v>1061</v>
      </c>
      <c r="M3488" t="s">
        <v>2791</v>
      </c>
      <c r="N3488">
        <v>284</v>
      </c>
      <c r="O3488">
        <v>43</v>
      </c>
      <c r="P3488">
        <v>71</v>
      </c>
      <c r="Q3488" t="s">
        <v>76</v>
      </c>
      <c r="R3488" t="s">
        <v>238</v>
      </c>
      <c r="S3488" t="s">
        <v>239</v>
      </c>
      <c r="T3488">
        <v>150</v>
      </c>
      <c r="U3488">
        <v>111</v>
      </c>
      <c r="V3488">
        <v>74</v>
      </c>
      <c r="W3488" t="s">
        <v>133</v>
      </c>
      <c r="X3488">
        <v>9552</v>
      </c>
      <c r="Y3488">
        <v>1060272</v>
      </c>
      <c r="Z3488">
        <v>46176</v>
      </c>
      <c r="AA3488">
        <v>50061</v>
      </c>
      <c r="AB3488">
        <v>1156509</v>
      </c>
      <c r="AC3488">
        <v>916203</v>
      </c>
      <c r="AD3488">
        <v>240306</v>
      </c>
      <c r="AE3488" t="s">
        <v>75</v>
      </c>
      <c r="AF3488" t="s">
        <v>81</v>
      </c>
      <c r="AG3488" t="s">
        <v>240</v>
      </c>
      <c r="AH3488" t="s">
        <v>144</v>
      </c>
      <c r="AI3488" t="s">
        <v>139</v>
      </c>
      <c r="AJ3488" t="str">
        <f t="shared" si="54"/>
        <v>Aug</v>
      </c>
    </row>
    <row r="3489" spans="1:36" x14ac:dyDescent="0.3">
      <c r="A3489" t="s">
        <v>8420</v>
      </c>
      <c r="B3489" s="33">
        <v>45863</v>
      </c>
      <c r="C3489" t="s">
        <v>95</v>
      </c>
      <c r="D3489" t="s">
        <v>8421</v>
      </c>
      <c r="E3489" t="s">
        <v>180</v>
      </c>
      <c r="F3489" t="s">
        <v>176</v>
      </c>
      <c r="G3489" t="s">
        <v>160</v>
      </c>
      <c r="H3489" t="s">
        <v>156</v>
      </c>
      <c r="I3489">
        <v>2265</v>
      </c>
      <c r="J3489" t="s">
        <v>353</v>
      </c>
      <c r="K3489" t="s">
        <v>4501</v>
      </c>
      <c r="L3489" t="s">
        <v>362</v>
      </c>
      <c r="M3489" t="s">
        <v>4501</v>
      </c>
      <c r="N3489">
        <v>275</v>
      </c>
      <c r="O3489">
        <v>15</v>
      </c>
      <c r="P3489">
        <v>-10</v>
      </c>
      <c r="Q3489" t="s">
        <v>73</v>
      </c>
      <c r="R3489" t="s">
        <v>238</v>
      </c>
      <c r="S3489" t="s">
        <v>239</v>
      </c>
      <c r="T3489">
        <v>180</v>
      </c>
      <c r="U3489">
        <v>133</v>
      </c>
      <c r="V3489">
        <v>73.89</v>
      </c>
      <c r="W3489" t="s">
        <v>133</v>
      </c>
      <c r="X3489">
        <v>10185</v>
      </c>
      <c r="Y3489">
        <v>1354605</v>
      </c>
      <c r="Z3489">
        <v>33516</v>
      </c>
      <c r="AA3489">
        <v>34979</v>
      </c>
      <c r="AB3489">
        <v>1423100</v>
      </c>
      <c r="AC3489">
        <v>1123999</v>
      </c>
      <c r="AD3489">
        <v>299101</v>
      </c>
      <c r="AE3489" t="s">
        <v>81</v>
      </c>
      <c r="AF3489" t="s">
        <v>81</v>
      </c>
      <c r="AG3489" t="s">
        <v>240</v>
      </c>
      <c r="AH3489" t="s">
        <v>144</v>
      </c>
      <c r="AI3489" t="s">
        <v>140</v>
      </c>
      <c r="AJ3489" t="str">
        <f t="shared" si="54"/>
        <v>Jul</v>
      </c>
    </row>
    <row r="3490" spans="1:36" x14ac:dyDescent="0.3">
      <c r="A3490" t="s">
        <v>8422</v>
      </c>
      <c r="B3490" s="33">
        <v>45706</v>
      </c>
      <c r="C3490" t="s">
        <v>97</v>
      </c>
      <c r="D3490" t="s">
        <v>8423</v>
      </c>
      <c r="E3490" t="s">
        <v>175</v>
      </c>
      <c r="F3490" t="s">
        <v>174</v>
      </c>
      <c r="G3490" t="s">
        <v>163</v>
      </c>
      <c r="H3490" t="s">
        <v>158</v>
      </c>
      <c r="I3490">
        <v>979</v>
      </c>
      <c r="J3490" t="s">
        <v>377</v>
      </c>
      <c r="K3490" t="s">
        <v>707</v>
      </c>
      <c r="L3490" t="s">
        <v>1136</v>
      </c>
      <c r="M3490" t="s">
        <v>1368</v>
      </c>
      <c r="N3490">
        <v>136</v>
      </c>
      <c r="O3490">
        <v>14</v>
      </c>
      <c r="P3490">
        <v>40</v>
      </c>
      <c r="Q3490" t="s">
        <v>76</v>
      </c>
      <c r="R3490" t="s">
        <v>238</v>
      </c>
      <c r="S3490" t="s">
        <v>239</v>
      </c>
      <c r="T3490">
        <v>180</v>
      </c>
      <c r="U3490">
        <v>146</v>
      </c>
      <c r="V3490">
        <v>81.11</v>
      </c>
      <c r="W3490" t="s">
        <v>133</v>
      </c>
      <c r="X3490">
        <v>7535</v>
      </c>
      <c r="Y3490">
        <v>1100110</v>
      </c>
      <c r="Z3490">
        <v>54312</v>
      </c>
      <c r="AA3490">
        <v>24236</v>
      </c>
      <c r="AB3490">
        <v>1178658</v>
      </c>
      <c r="AC3490">
        <v>952529</v>
      </c>
      <c r="AD3490">
        <v>226129</v>
      </c>
      <c r="AE3490" t="s">
        <v>75</v>
      </c>
      <c r="AF3490" t="s">
        <v>78</v>
      </c>
      <c r="AG3490" t="s">
        <v>240</v>
      </c>
      <c r="AH3490" t="s">
        <v>146</v>
      </c>
      <c r="AI3490" t="s">
        <v>139</v>
      </c>
      <c r="AJ3490" t="str">
        <f t="shared" si="54"/>
        <v>Feb</v>
      </c>
    </row>
    <row r="3491" spans="1:36" x14ac:dyDescent="0.3">
      <c r="A3491" t="s">
        <v>8424</v>
      </c>
      <c r="B3491" s="33">
        <v>45693</v>
      </c>
      <c r="C3491" t="s">
        <v>95</v>
      </c>
      <c r="D3491" t="s">
        <v>8393</v>
      </c>
      <c r="E3491" t="s">
        <v>177</v>
      </c>
      <c r="F3491" t="s">
        <v>176</v>
      </c>
      <c r="G3491" t="s">
        <v>162</v>
      </c>
      <c r="H3491" t="s">
        <v>156</v>
      </c>
      <c r="I3491">
        <v>692</v>
      </c>
      <c r="J3491" t="s">
        <v>292</v>
      </c>
      <c r="K3491" t="s">
        <v>2951</v>
      </c>
      <c r="L3491" t="s">
        <v>626</v>
      </c>
      <c r="M3491" t="s">
        <v>2951</v>
      </c>
      <c r="N3491">
        <v>110</v>
      </c>
      <c r="O3491">
        <v>0</v>
      </c>
      <c r="P3491">
        <v>-10</v>
      </c>
      <c r="Q3491" t="s">
        <v>70</v>
      </c>
      <c r="R3491" t="s">
        <v>238</v>
      </c>
      <c r="S3491" t="s">
        <v>239</v>
      </c>
      <c r="T3491">
        <v>180</v>
      </c>
      <c r="U3491">
        <v>122</v>
      </c>
      <c r="V3491">
        <v>67.78</v>
      </c>
      <c r="W3491" t="s">
        <v>135</v>
      </c>
      <c r="X3491">
        <v>5086</v>
      </c>
      <c r="Y3491">
        <v>620492</v>
      </c>
      <c r="Z3491">
        <v>47946</v>
      </c>
      <c r="AA3491">
        <v>64172</v>
      </c>
      <c r="AB3491">
        <v>732610</v>
      </c>
      <c r="AC3491">
        <v>508797</v>
      </c>
      <c r="AD3491">
        <v>223813</v>
      </c>
      <c r="AE3491" t="s">
        <v>78</v>
      </c>
      <c r="AF3491" t="s">
        <v>81</v>
      </c>
      <c r="AG3491" t="s">
        <v>240</v>
      </c>
      <c r="AH3491" t="s">
        <v>144</v>
      </c>
      <c r="AI3491" t="s">
        <v>139</v>
      </c>
      <c r="AJ3491" t="str">
        <f t="shared" si="54"/>
        <v>Feb</v>
      </c>
    </row>
    <row r="3492" spans="1:36" x14ac:dyDescent="0.3">
      <c r="A3492" t="s">
        <v>8425</v>
      </c>
      <c r="B3492" s="33">
        <v>45876</v>
      </c>
      <c r="C3492" t="s">
        <v>93</v>
      </c>
      <c r="D3492" t="s">
        <v>8426</v>
      </c>
      <c r="E3492" t="s">
        <v>172</v>
      </c>
      <c r="F3492" t="s">
        <v>175</v>
      </c>
      <c r="G3492" t="s">
        <v>155</v>
      </c>
      <c r="H3492" t="s">
        <v>163</v>
      </c>
      <c r="I3492">
        <v>1446</v>
      </c>
      <c r="J3492" t="s">
        <v>581</v>
      </c>
      <c r="K3492" t="s">
        <v>642</v>
      </c>
      <c r="L3492" t="s">
        <v>336</v>
      </c>
      <c r="M3492" t="s">
        <v>642</v>
      </c>
      <c r="N3492">
        <v>194</v>
      </c>
      <c r="O3492">
        <v>15</v>
      </c>
      <c r="P3492">
        <v>-10</v>
      </c>
      <c r="Q3492" t="s">
        <v>73</v>
      </c>
      <c r="R3492" t="s">
        <v>238</v>
      </c>
      <c r="S3492" t="s">
        <v>239</v>
      </c>
      <c r="T3492">
        <v>186</v>
      </c>
      <c r="U3492">
        <v>140</v>
      </c>
      <c r="V3492">
        <v>75.27</v>
      </c>
      <c r="W3492" t="s">
        <v>133</v>
      </c>
      <c r="X3492">
        <v>4521</v>
      </c>
      <c r="Y3492">
        <v>632940</v>
      </c>
      <c r="Z3492">
        <v>73780</v>
      </c>
      <c r="AA3492">
        <v>75460</v>
      </c>
      <c r="AB3492">
        <v>782180</v>
      </c>
      <c r="AC3492">
        <v>549183</v>
      </c>
      <c r="AD3492">
        <v>232997</v>
      </c>
      <c r="AE3492" t="s">
        <v>81</v>
      </c>
      <c r="AF3492" t="s">
        <v>75</v>
      </c>
      <c r="AG3492" t="s">
        <v>240</v>
      </c>
      <c r="AH3492" t="s">
        <v>147</v>
      </c>
      <c r="AI3492" t="s">
        <v>138</v>
      </c>
      <c r="AJ3492" t="str">
        <f t="shared" si="54"/>
        <v>Aug</v>
      </c>
    </row>
    <row r="3493" spans="1:36" x14ac:dyDescent="0.3">
      <c r="A3493" t="s">
        <v>8427</v>
      </c>
      <c r="B3493" s="33">
        <v>45873</v>
      </c>
      <c r="C3493" t="s">
        <v>97</v>
      </c>
      <c r="D3493" t="s">
        <v>8428</v>
      </c>
      <c r="E3493" t="s">
        <v>179</v>
      </c>
      <c r="F3493" t="s">
        <v>175</v>
      </c>
      <c r="G3493" t="s">
        <v>166</v>
      </c>
      <c r="H3493" t="s">
        <v>163</v>
      </c>
      <c r="I3493">
        <v>1416</v>
      </c>
      <c r="J3493" t="s">
        <v>504</v>
      </c>
      <c r="K3493" t="s">
        <v>867</v>
      </c>
      <c r="N3493">
        <v>181</v>
      </c>
      <c r="O3493">
        <v>0</v>
      </c>
      <c r="P3493">
        <v>0</v>
      </c>
      <c r="Q3493" t="s">
        <v>67</v>
      </c>
      <c r="R3493" t="s">
        <v>245</v>
      </c>
      <c r="S3493" t="s">
        <v>121</v>
      </c>
      <c r="T3493">
        <v>180</v>
      </c>
      <c r="U3493">
        <v>0</v>
      </c>
      <c r="V3493">
        <v>0</v>
      </c>
      <c r="W3493" t="s">
        <v>135</v>
      </c>
      <c r="X3493">
        <v>8880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 t="s">
        <v>72</v>
      </c>
      <c r="AF3493" t="s">
        <v>75</v>
      </c>
      <c r="AG3493" t="s">
        <v>240</v>
      </c>
      <c r="AH3493" t="s">
        <v>146</v>
      </c>
      <c r="AI3493" t="s">
        <v>138</v>
      </c>
      <c r="AJ3493" t="str">
        <f t="shared" si="54"/>
        <v>Aug</v>
      </c>
    </row>
    <row r="3494" spans="1:36" x14ac:dyDescent="0.3">
      <c r="A3494" t="s">
        <v>8429</v>
      </c>
      <c r="B3494" s="33">
        <v>45799</v>
      </c>
      <c r="C3494" t="s">
        <v>97</v>
      </c>
      <c r="D3494" t="s">
        <v>4322</v>
      </c>
      <c r="E3494" t="s">
        <v>173</v>
      </c>
      <c r="F3494" t="s">
        <v>180</v>
      </c>
      <c r="G3494" t="s">
        <v>161</v>
      </c>
      <c r="H3494" t="s">
        <v>160</v>
      </c>
      <c r="I3494">
        <v>551</v>
      </c>
      <c r="J3494" t="s">
        <v>1045</v>
      </c>
      <c r="K3494" t="s">
        <v>2052</v>
      </c>
      <c r="L3494" t="s">
        <v>639</v>
      </c>
      <c r="M3494" t="s">
        <v>3083</v>
      </c>
      <c r="N3494">
        <v>89</v>
      </c>
      <c r="O3494">
        <v>0</v>
      </c>
      <c r="P3494">
        <v>14</v>
      </c>
      <c r="Q3494" t="s">
        <v>73</v>
      </c>
      <c r="R3494" t="s">
        <v>238</v>
      </c>
      <c r="S3494" t="s">
        <v>239</v>
      </c>
      <c r="T3494">
        <v>180</v>
      </c>
      <c r="U3494">
        <v>142</v>
      </c>
      <c r="V3494">
        <v>78.89</v>
      </c>
      <c r="W3494" t="s">
        <v>133</v>
      </c>
      <c r="X3494">
        <v>7339</v>
      </c>
      <c r="Y3494">
        <v>1042138</v>
      </c>
      <c r="Z3494">
        <v>35358</v>
      </c>
      <c r="AA3494">
        <v>101956</v>
      </c>
      <c r="AB3494">
        <v>1179452</v>
      </c>
      <c r="AC3494">
        <v>840506</v>
      </c>
      <c r="AD3494">
        <v>338946</v>
      </c>
      <c r="AE3494" t="s">
        <v>78</v>
      </c>
      <c r="AF3494" t="s">
        <v>81</v>
      </c>
      <c r="AG3494" t="s">
        <v>240</v>
      </c>
      <c r="AH3494" t="s">
        <v>144</v>
      </c>
      <c r="AI3494" t="s">
        <v>139</v>
      </c>
      <c r="AJ3494" t="str">
        <f t="shared" si="54"/>
        <v>May</v>
      </c>
    </row>
    <row r="3495" spans="1:36" x14ac:dyDescent="0.3">
      <c r="A3495" t="s">
        <v>8430</v>
      </c>
      <c r="B3495" s="33">
        <v>45701</v>
      </c>
      <c r="C3495" t="s">
        <v>97</v>
      </c>
      <c r="D3495" t="s">
        <v>8431</v>
      </c>
      <c r="E3495" t="s">
        <v>176</v>
      </c>
      <c r="F3495" t="s">
        <v>181</v>
      </c>
      <c r="G3495" t="s">
        <v>156</v>
      </c>
      <c r="H3495" t="s">
        <v>159</v>
      </c>
      <c r="I3495">
        <v>990</v>
      </c>
      <c r="J3495" t="s">
        <v>621</v>
      </c>
      <c r="K3495" t="s">
        <v>2078</v>
      </c>
      <c r="L3495" t="s">
        <v>236</v>
      </c>
      <c r="M3495" t="s">
        <v>2078</v>
      </c>
      <c r="N3495">
        <v>161</v>
      </c>
      <c r="O3495">
        <v>0</v>
      </c>
      <c r="P3495">
        <v>-10</v>
      </c>
      <c r="Q3495" t="s">
        <v>70</v>
      </c>
      <c r="R3495" t="s">
        <v>238</v>
      </c>
      <c r="S3495" t="s">
        <v>239</v>
      </c>
      <c r="T3495">
        <v>180</v>
      </c>
      <c r="U3495">
        <v>138</v>
      </c>
      <c r="V3495">
        <v>76.67</v>
      </c>
      <c r="W3495" t="s">
        <v>133</v>
      </c>
      <c r="X3495">
        <v>4377</v>
      </c>
      <c r="Y3495">
        <v>604026</v>
      </c>
      <c r="Z3495">
        <v>63204</v>
      </c>
      <c r="AA3495">
        <v>41538</v>
      </c>
      <c r="AB3495">
        <v>708768</v>
      </c>
      <c r="AC3495">
        <v>575582</v>
      </c>
      <c r="AD3495">
        <v>133186</v>
      </c>
      <c r="AE3495" t="s">
        <v>81</v>
      </c>
      <c r="AF3495" t="s">
        <v>81</v>
      </c>
      <c r="AG3495" t="s">
        <v>240</v>
      </c>
      <c r="AH3495" t="s">
        <v>144</v>
      </c>
      <c r="AI3495" t="s">
        <v>140</v>
      </c>
      <c r="AJ3495" t="str">
        <f t="shared" si="54"/>
        <v>Feb</v>
      </c>
    </row>
    <row r="3496" spans="1:36" x14ac:dyDescent="0.3">
      <c r="A3496" t="s">
        <v>8432</v>
      </c>
      <c r="B3496" s="33">
        <v>45935</v>
      </c>
      <c r="C3496" t="s">
        <v>99</v>
      </c>
      <c r="D3496" t="s">
        <v>2793</v>
      </c>
      <c r="E3496" t="s">
        <v>173</v>
      </c>
      <c r="F3496" t="s">
        <v>174</v>
      </c>
      <c r="G3496" t="s">
        <v>161</v>
      </c>
      <c r="H3496" t="s">
        <v>158</v>
      </c>
      <c r="I3496">
        <v>1957</v>
      </c>
      <c r="J3496" t="s">
        <v>236</v>
      </c>
      <c r="K3496" t="s">
        <v>5641</v>
      </c>
      <c r="L3496" t="s">
        <v>1463</v>
      </c>
      <c r="M3496" t="s">
        <v>1596</v>
      </c>
      <c r="N3496">
        <v>232</v>
      </c>
      <c r="O3496">
        <v>28</v>
      </c>
      <c r="P3496">
        <v>16</v>
      </c>
      <c r="Q3496" t="s">
        <v>73</v>
      </c>
      <c r="R3496" t="s">
        <v>238</v>
      </c>
      <c r="S3496" t="s">
        <v>239</v>
      </c>
      <c r="T3496">
        <v>150</v>
      </c>
      <c r="U3496">
        <v>116</v>
      </c>
      <c r="V3496">
        <v>77.33</v>
      </c>
      <c r="W3496" t="s">
        <v>133</v>
      </c>
      <c r="X3496">
        <v>3669</v>
      </c>
      <c r="Y3496">
        <v>425604</v>
      </c>
      <c r="Z3496">
        <v>52316</v>
      </c>
      <c r="AA3496">
        <v>62988</v>
      </c>
      <c r="AB3496">
        <v>540908</v>
      </c>
      <c r="AC3496">
        <v>437790</v>
      </c>
      <c r="AD3496">
        <v>103118</v>
      </c>
      <c r="AE3496" t="s">
        <v>78</v>
      </c>
      <c r="AF3496" t="s">
        <v>78</v>
      </c>
      <c r="AG3496" t="s">
        <v>240</v>
      </c>
      <c r="AH3496" t="s">
        <v>144</v>
      </c>
      <c r="AI3496" t="s">
        <v>140</v>
      </c>
      <c r="AJ3496" t="str">
        <f t="shared" si="54"/>
        <v>Oct</v>
      </c>
    </row>
    <row r="3497" spans="1:36" x14ac:dyDescent="0.3">
      <c r="A3497" t="s">
        <v>8433</v>
      </c>
      <c r="B3497" s="33">
        <v>45801</v>
      </c>
      <c r="C3497" t="s">
        <v>95</v>
      </c>
      <c r="D3497" t="s">
        <v>8434</v>
      </c>
      <c r="E3497" t="s">
        <v>178</v>
      </c>
      <c r="F3497" t="s">
        <v>174</v>
      </c>
      <c r="G3497" t="s">
        <v>157</v>
      </c>
      <c r="H3497" t="s">
        <v>158</v>
      </c>
      <c r="I3497">
        <v>1692</v>
      </c>
      <c r="J3497" t="s">
        <v>1510</v>
      </c>
      <c r="K3497" t="s">
        <v>3268</v>
      </c>
      <c r="L3497" t="s">
        <v>304</v>
      </c>
      <c r="M3497" t="s">
        <v>1417</v>
      </c>
      <c r="N3497">
        <v>251</v>
      </c>
      <c r="O3497">
        <v>0</v>
      </c>
      <c r="P3497">
        <v>11</v>
      </c>
      <c r="Q3497" t="s">
        <v>73</v>
      </c>
      <c r="R3497" t="s">
        <v>238</v>
      </c>
      <c r="S3497" t="s">
        <v>239</v>
      </c>
      <c r="T3497">
        <v>150</v>
      </c>
      <c r="U3497">
        <v>99</v>
      </c>
      <c r="V3497">
        <v>66</v>
      </c>
      <c r="W3497" t="s">
        <v>135</v>
      </c>
      <c r="X3497">
        <v>3980</v>
      </c>
      <c r="Y3497">
        <v>394020</v>
      </c>
      <c r="Z3497">
        <v>49797</v>
      </c>
      <c r="AA3497">
        <v>33165</v>
      </c>
      <c r="AB3497">
        <v>476982</v>
      </c>
      <c r="AC3497">
        <v>283140</v>
      </c>
      <c r="AD3497">
        <v>193842</v>
      </c>
      <c r="AE3497" t="s">
        <v>75</v>
      </c>
      <c r="AF3497" t="s">
        <v>78</v>
      </c>
      <c r="AG3497" t="s">
        <v>240</v>
      </c>
      <c r="AH3497" t="s">
        <v>145</v>
      </c>
      <c r="AI3497" t="s">
        <v>139</v>
      </c>
      <c r="AJ3497" t="str">
        <f t="shared" si="54"/>
        <v>May</v>
      </c>
    </row>
    <row r="3498" spans="1:36" x14ac:dyDescent="0.3">
      <c r="A3498" t="s">
        <v>8435</v>
      </c>
      <c r="B3498" s="33">
        <v>45805</v>
      </c>
      <c r="C3498" t="s">
        <v>96</v>
      </c>
      <c r="D3498" t="s">
        <v>8436</v>
      </c>
      <c r="E3498" t="s">
        <v>178</v>
      </c>
      <c r="F3498" t="s">
        <v>177</v>
      </c>
      <c r="G3498" t="s">
        <v>157</v>
      </c>
      <c r="H3498" t="s">
        <v>162</v>
      </c>
      <c r="I3498">
        <v>1762</v>
      </c>
      <c r="J3498" t="s">
        <v>304</v>
      </c>
      <c r="K3498" t="s">
        <v>289</v>
      </c>
      <c r="L3498" t="s">
        <v>2451</v>
      </c>
      <c r="M3498" t="s">
        <v>2523</v>
      </c>
      <c r="N3498">
        <v>218</v>
      </c>
      <c r="O3498">
        <v>33</v>
      </c>
      <c r="P3498">
        <v>30</v>
      </c>
      <c r="Q3498" t="s">
        <v>73</v>
      </c>
      <c r="R3498" t="s">
        <v>238</v>
      </c>
      <c r="S3498" t="s">
        <v>239</v>
      </c>
      <c r="T3498">
        <v>180</v>
      </c>
      <c r="U3498">
        <v>176</v>
      </c>
      <c r="V3498">
        <v>97.78</v>
      </c>
      <c r="W3498" t="s">
        <v>133</v>
      </c>
      <c r="X3498">
        <v>10445</v>
      </c>
      <c r="Y3498">
        <v>1838320</v>
      </c>
      <c r="Z3498">
        <v>93104</v>
      </c>
      <c r="AA3498">
        <v>23232</v>
      </c>
      <c r="AB3498">
        <v>1954656</v>
      </c>
      <c r="AC3498">
        <v>1341087</v>
      </c>
      <c r="AD3498">
        <v>613569</v>
      </c>
      <c r="AE3498" t="s">
        <v>75</v>
      </c>
      <c r="AF3498" t="s">
        <v>78</v>
      </c>
      <c r="AG3498" t="s">
        <v>240</v>
      </c>
      <c r="AH3498" t="s">
        <v>144</v>
      </c>
      <c r="AI3498" t="s">
        <v>139</v>
      </c>
      <c r="AJ3498" t="str">
        <f t="shared" si="54"/>
        <v>May</v>
      </c>
    </row>
    <row r="3499" spans="1:36" x14ac:dyDescent="0.3">
      <c r="A3499" t="s">
        <v>8437</v>
      </c>
      <c r="B3499" s="33">
        <v>45671</v>
      </c>
      <c r="C3499" t="s">
        <v>98</v>
      </c>
      <c r="D3499" t="s">
        <v>8438</v>
      </c>
      <c r="E3499" t="s">
        <v>181</v>
      </c>
      <c r="F3499" t="s">
        <v>175</v>
      </c>
      <c r="G3499" t="s">
        <v>159</v>
      </c>
      <c r="H3499" t="s">
        <v>163</v>
      </c>
      <c r="I3499">
        <v>2063</v>
      </c>
      <c r="J3499" t="s">
        <v>504</v>
      </c>
      <c r="K3499" t="s">
        <v>3076</v>
      </c>
      <c r="L3499" t="s">
        <v>913</v>
      </c>
      <c r="M3499" t="s">
        <v>3118</v>
      </c>
      <c r="N3499">
        <v>249</v>
      </c>
      <c r="O3499">
        <v>12</v>
      </c>
      <c r="P3499">
        <v>54</v>
      </c>
      <c r="Q3499" t="s">
        <v>76</v>
      </c>
      <c r="R3499" t="s">
        <v>238</v>
      </c>
      <c r="S3499" t="s">
        <v>239</v>
      </c>
      <c r="T3499">
        <v>180</v>
      </c>
      <c r="U3499">
        <v>162</v>
      </c>
      <c r="V3499">
        <v>90</v>
      </c>
      <c r="W3499" t="s">
        <v>133</v>
      </c>
      <c r="X3499">
        <v>6050</v>
      </c>
      <c r="Y3499">
        <v>980100</v>
      </c>
      <c r="Z3499">
        <v>88776</v>
      </c>
      <c r="AA3499">
        <v>67554</v>
      </c>
      <c r="AB3499">
        <v>1136430</v>
      </c>
      <c r="AC3499">
        <v>972665</v>
      </c>
      <c r="AD3499">
        <v>163765</v>
      </c>
      <c r="AE3499" t="s">
        <v>81</v>
      </c>
      <c r="AF3499" t="s">
        <v>75</v>
      </c>
      <c r="AG3499" t="s">
        <v>240</v>
      </c>
      <c r="AH3499" t="s">
        <v>144</v>
      </c>
      <c r="AI3499" t="s">
        <v>138</v>
      </c>
      <c r="AJ3499" t="str">
        <f t="shared" si="54"/>
        <v>Jan</v>
      </c>
    </row>
    <row r="3500" spans="1:36" x14ac:dyDescent="0.3">
      <c r="A3500" t="s">
        <v>8439</v>
      </c>
      <c r="B3500" s="33">
        <v>45966</v>
      </c>
      <c r="C3500" t="s">
        <v>99</v>
      </c>
      <c r="D3500" t="s">
        <v>8440</v>
      </c>
      <c r="E3500" t="s">
        <v>176</v>
      </c>
      <c r="F3500" t="s">
        <v>173</v>
      </c>
      <c r="G3500" t="s">
        <v>156</v>
      </c>
      <c r="H3500" t="s">
        <v>161</v>
      </c>
      <c r="I3500">
        <v>536</v>
      </c>
      <c r="J3500" t="s">
        <v>357</v>
      </c>
      <c r="K3500" t="s">
        <v>444</v>
      </c>
      <c r="L3500" t="s">
        <v>581</v>
      </c>
      <c r="M3500" t="s">
        <v>444</v>
      </c>
      <c r="N3500">
        <v>82</v>
      </c>
      <c r="O3500">
        <v>0</v>
      </c>
      <c r="P3500">
        <v>-10</v>
      </c>
      <c r="Q3500" t="s">
        <v>70</v>
      </c>
      <c r="R3500" t="s">
        <v>238</v>
      </c>
      <c r="S3500" t="s">
        <v>239</v>
      </c>
      <c r="T3500">
        <v>180</v>
      </c>
      <c r="U3500">
        <v>103</v>
      </c>
      <c r="V3500">
        <v>57.22</v>
      </c>
      <c r="W3500" t="s">
        <v>133</v>
      </c>
      <c r="X3500">
        <v>7974</v>
      </c>
      <c r="Y3500">
        <v>821322</v>
      </c>
      <c r="Z3500">
        <v>23793</v>
      </c>
      <c r="AA3500">
        <v>65611</v>
      </c>
      <c r="AB3500">
        <v>910726</v>
      </c>
      <c r="AC3500">
        <v>691810</v>
      </c>
      <c r="AD3500">
        <v>218916</v>
      </c>
      <c r="AE3500" t="s">
        <v>81</v>
      </c>
      <c r="AF3500" t="s">
        <v>78</v>
      </c>
      <c r="AG3500" t="s">
        <v>240</v>
      </c>
      <c r="AH3500" t="s">
        <v>145</v>
      </c>
      <c r="AI3500" t="s">
        <v>139</v>
      </c>
      <c r="AJ3500" t="str">
        <f t="shared" si="54"/>
        <v>Nov</v>
      </c>
    </row>
    <row r="3501" spans="1:36" x14ac:dyDescent="0.3">
      <c r="A3501" t="s">
        <v>8441</v>
      </c>
      <c r="B3501" s="33">
        <v>45939</v>
      </c>
      <c r="C3501" t="s">
        <v>93</v>
      </c>
      <c r="D3501" t="s">
        <v>8442</v>
      </c>
      <c r="E3501" t="s">
        <v>176</v>
      </c>
      <c r="F3501" t="s">
        <v>181</v>
      </c>
      <c r="G3501" t="s">
        <v>156</v>
      </c>
      <c r="H3501" t="s">
        <v>159</v>
      </c>
      <c r="I3501">
        <v>1776</v>
      </c>
      <c r="J3501" t="s">
        <v>266</v>
      </c>
      <c r="K3501" t="s">
        <v>903</v>
      </c>
      <c r="L3501" t="s">
        <v>2120</v>
      </c>
      <c r="M3501" t="s">
        <v>2109</v>
      </c>
      <c r="N3501">
        <v>220</v>
      </c>
      <c r="O3501">
        <v>21</v>
      </c>
      <c r="P3501">
        <v>36</v>
      </c>
      <c r="Q3501" t="s">
        <v>76</v>
      </c>
      <c r="R3501" t="s">
        <v>238</v>
      </c>
      <c r="S3501" t="s">
        <v>239</v>
      </c>
      <c r="T3501">
        <v>189</v>
      </c>
      <c r="U3501">
        <v>166</v>
      </c>
      <c r="V3501">
        <v>87.83</v>
      </c>
      <c r="W3501" t="s">
        <v>135</v>
      </c>
      <c r="X3501">
        <v>7854</v>
      </c>
      <c r="Y3501">
        <v>1303764</v>
      </c>
      <c r="Z3501">
        <v>28220</v>
      </c>
      <c r="AA3501">
        <v>41998</v>
      </c>
      <c r="AB3501">
        <v>1373982</v>
      </c>
      <c r="AC3501">
        <v>894160</v>
      </c>
      <c r="AD3501">
        <v>479822</v>
      </c>
      <c r="AE3501" t="s">
        <v>81</v>
      </c>
      <c r="AF3501" t="s">
        <v>81</v>
      </c>
      <c r="AG3501" t="s">
        <v>240</v>
      </c>
      <c r="AH3501" t="s">
        <v>144</v>
      </c>
      <c r="AI3501" t="s">
        <v>139</v>
      </c>
      <c r="AJ3501" t="str">
        <f t="shared" si="54"/>
        <v>Oct</v>
      </c>
    </row>
    <row r="3502" spans="1:36" x14ac:dyDescent="0.3">
      <c r="A3502" t="s">
        <v>8443</v>
      </c>
      <c r="B3502" s="33">
        <v>45730</v>
      </c>
      <c r="C3502" t="s">
        <v>93</v>
      </c>
      <c r="D3502" t="s">
        <v>8444</v>
      </c>
      <c r="E3502" t="s">
        <v>177</v>
      </c>
      <c r="F3502" t="s">
        <v>179</v>
      </c>
      <c r="G3502" t="s">
        <v>162</v>
      </c>
      <c r="H3502" t="s">
        <v>166</v>
      </c>
      <c r="I3502">
        <v>453</v>
      </c>
      <c r="J3502" t="s">
        <v>264</v>
      </c>
      <c r="K3502" t="s">
        <v>1028</v>
      </c>
      <c r="L3502" t="s">
        <v>1069</v>
      </c>
      <c r="M3502" t="s">
        <v>1192</v>
      </c>
      <c r="N3502">
        <v>73</v>
      </c>
      <c r="O3502">
        <v>52</v>
      </c>
      <c r="P3502">
        <v>72</v>
      </c>
      <c r="Q3502" t="s">
        <v>76</v>
      </c>
      <c r="R3502" t="s">
        <v>238</v>
      </c>
      <c r="S3502" t="s">
        <v>239</v>
      </c>
      <c r="T3502">
        <v>180</v>
      </c>
      <c r="U3502">
        <v>134</v>
      </c>
      <c r="V3502">
        <v>74.44</v>
      </c>
      <c r="W3502" t="s">
        <v>133</v>
      </c>
      <c r="X3502">
        <v>10705</v>
      </c>
      <c r="Y3502">
        <v>1434470</v>
      </c>
      <c r="Z3502">
        <v>52126</v>
      </c>
      <c r="AA3502">
        <v>97016</v>
      </c>
      <c r="AB3502">
        <v>1583612</v>
      </c>
      <c r="AC3502">
        <v>1116059</v>
      </c>
      <c r="AD3502">
        <v>467553</v>
      </c>
      <c r="AE3502" t="s">
        <v>78</v>
      </c>
      <c r="AF3502" t="s">
        <v>72</v>
      </c>
      <c r="AG3502" t="s">
        <v>240</v>
      </c>
      <c r="AH3502" t="s">
        <v>147</v>
      </c>
      <c r="AI3502" t="s">
        <v>139</v>
      </c>
      <c r="AJ3502" t="str">
        <f t="shared" si="54"/>
        <v>Mar</v>
      </c>
    </row>
    <row r="3503" spans="1:36" x14ac:dyDescent="0.3">
      <c r="A3503" t="s">
        <v>8445</v>
      </c>
      <c r="B3503" s="33">
        <v>45669</v>
      </c>
      <c r="C3503" t="s">
        <v>99</v>
      </c>
      <c r="D3503" t="s">
        <v>8446</v>
      </c>
      <c r="E3503" t="s">
        <v>176</v>
      </c>
      <c r="F3503" t="s">
        <v>177</v>
      </c>
      <c r="G3503" t="s">
        <v>156</v>
      </c>
      <c r="H3503" t="s">
        <v>162</v>
      </c>
      <c r="I3503">
        <v>1123</v>
      </c>
      <c r="J3503" t="s">
        <v>1434</v>
      </c>
      <c r="K3503" t="s">
        <v>405</v>
      </c>
      <c r="L3503" t="s">
        <v>1495</v>
      </c>
      <c r="M3503" t="s">
        <v>1202</v>
      </c>
      <c r="N3503">
        <v>152</v>
      </c>
      <c r="O3503">
        <v>5</v>
      </c>
      <c r="P3503">
        <v>1</v>
      </c>
      <c r="Q3503" t="s">
        <v>73</v>
      </c>
      <c r="R3503" t="s">
        <v>238</v>
      </c>
      <c r="S3503" t="s">
        <v>239</v>
      </c>
      <c r="T3503">
        <v>180</v>
      </c>
      <c r="U3503">
        <v>133</v>
      </c>
      <c r="V3503">
        <v>73.89</v>
      </c>
      <c r="W3503" t="s">
        <v>133</v>
      </c>
      <c r="X3503">
        <v>3081</v>
      </c>
      <c r="Y3503">
        <v>409773</v>
      </c>
      <c r="Z3503">
        <v>45220</v>
      </c>
      <c r="AA3503">
        <v>101213</v>
      </c>
      <c r="AB3503">
        <v>556206</v>
      </c>
      <c r="AC3503">
        <v>349229</v>
      </c>
      <c r="AD3503">
        <v>206977</v>
      </c>
      <c r="AE3503" t="s">
        <v>81</v>
      </c>
      <c r="AF3503" t="s">
        <v>78</v>
      </c>
      <c r="AG3503" t="s">
        <v>240</v>
      </c>
      <c r="AH3503" t="s">
        <v>145</v>
      </c>
      <c r="AI3503" t="s">
        <v>138</v>
      </c>
      <c r="AJ3503" t="str">
        <f t="shared" si="54"/>
        <v>Jan</v>
      </c>
    </row>
    <row r="3504" spans="1:36" x14ac:dyDescent="0.3">
      <c r="A3504" t="s">
        <v>8447</v>
      </c>
      <c r="B3504" s="33">
        <v>45721</v>
      </c>
      <c r="C3504" t="s">
        <v>95</v>
      </c>
      <c r="D3504" t="s">
        <v>8448</v>
      </c>
      <c r="E3504" t="s">
        <v>176</v>
      </c>
      <c r="F3504" t="s">
        <v>180</v>
      </c>
      <c r="G3504" t="s">
        <v>156</v>
      </c>
      <c r="H3504" t="s">
        <v>160</v>
      </c>
      <c r="I3504">
        <v>1431</v>
      </c>
      <c r="J3504" t="s">
        <v>342</v>
      </c>
      <c r="K3504" t="s">
        <v>444</v>
      </c>
      <c r="L3504" t="s">
        <v>4219</v>
      </c>
      <c r="M3504" t="s">
        <v>910</v>
      </c>
      <c r="N3504">
        <v>202</v>
      </c>
      <c r="O3504">
        <v>55</v>
      </c>
      <c r="P3504">
        <v>61</v>
      </c>
      <c r="Q3504" t="s">
        <v>76</v>
      </c>
      <c r="R3504" t="s">
        <v>238</v>
      </c>
      <c r="S3504" t="s">
        <v>239</v>
      </c>
      <c r="T3504">
        <v>180</v>
      </c>
      <c r="U3504">
        <v>137</v>
      </c>
      <c r="V3504">
        <v>76.11</v>
      </c>
      <c r="W3504" t="s">
        <v>133</v>
      </c>
      <c r="X3504">
        <v>8758</v>
      </c>
      <c r="Y3504">
        <v>1199846</v>
      </c>
      <c r="Z3504">
        <v>39182</v>
      </c>
      <c r="AA3504">
        <v>107271</v>
      </c>
      <c r="AB3504">
        <v>1346299</v>
      </c>
      <c r="AC3504">
        <v>792808</v>
      </c>
      <c r="AD3504">
        <v>553491</v>
      </c>
      <c r="AE3504" t="s">
        <v>81</v>
      </c>
      <c r="AF3504" t="s">
        <v>81</v>
      </c>
      <c r="AG3504" t="s">
        <v>240</v>
      </c>
      <c r="AH3504" t="s">
        <v>144</v>
      </c>
      <c r="AI3504" t="s">
        <v>138</v>
      </c>
      <c r="AJ3504" t="str">
        <f t="shared" si="54"/>
        <v>Mar</v>
      </c>
    </row>
    <row r="3505" spans="1:36" x14ac:dyDescent="0.3">
      <c r="A3505" t="s">
        <v>8449</v>
      </c>
      <c r="B3505" s="33">
        <v>45764</v>
      </c>
      <c r="C3505" t="s">
        <v>97</v>
      </c>
      <c r="D3505" t="s">
        <v>8450</v>
      </c>
      <c r="E3505" t="s">
        <v>181</v>
      </c>
      <c r="F3505" t="s">
        <v>176</v>
      </c>
      <c r="G3505" t="s">
        <v>159</v>
      </c>
      <c r="H3505" t="s">
        <v>156</v>
      </c>
      <c r="I3505">
        <v>618</v>
      </c>
      <c r="J3505" t="s">
        <v>588</v>
      </c>
      <c r="K3505" t="s">
        <v>1294</v>
      </c>
      <c r="L3505" t="s">
        <v>258</v>
      </c>
      <c r="M3505" t="s">
        <v>603</v>
      </c>
      <c r="N3505">
        <v>101</v>
      </c>
      <c r="O3505">
        <v>0</v>
      </c>
      <c r="P3505">
        <v>4</v>
      </c>
      <c r="Q3505" t="s">
        <v>70</v>
      </c>
      <c r="R3505" t="s">
        <v>238</v>
      </c>
      <c r="S3505" t="s">
        <v>239</v>
      </c>
      <c r="T3505">
        <v>150</v>
      </c>
      <c r="U3505">
        <v>121</v>
      </c>
      <c r="V3505">
        <v>80.67</v>
      </c>
      <c r="W3505" t="s">
        <v>133</v>
      </c>
      <c r="X3505">
        <v>7436</v>
      </c>
      <c r="Y3505">
        <v>899756</v>
      </c>
      <c r="Z3505">
        <v>20328</v>
      </c>
      <c r="AA3505">
        <v>83732</v>
      </c>
      <c r="AB3505">
        <v>1003816</v>
      </c>
      <c r="AC3505">
        <v>716787</v>
      </c>
      <c r="AD3505">
        <v>287029</v>
      </c>
      <c r="AE3505" t="s">
        <v>81</v>
      </c>
      <c r="AF3505" t="s">
        <v>81</v>
      </c>
      <c r="AG3505" t="s">
        <v>240</v>
      </c>
      <c r="AH3505" t="s">
        <v>145</v>
      </c>
      <c r="AI3505" t="s">
        <v>140</v>
      </c>
      <c r="AJ3505" t="str">
        <f t="shared" si="54"/>
        <v>Apr</v>
      </c>
    </row>
    <row r="3506" spans="1:36" x14ac:dyDescent="0.3">
      <c r="A3506" t="s">
        <v>8451</v>
      </c>
      <c r="B3506" s="33">
        <v>45887</v>
      </c>
      <c r="C3506" t="s">
        <v>93</v>
      </c>
      <c r="D3506" t="s">
        <v>8452</v>
      </c>
      <c r="E3506" t="s">
        <v>172</v>
      </c>
      <c r="F3506" t="s">
        <v>176</v>
      </c>
      <c r="G3506" t="s">
        <v>155</v>
      </c>
      <c r="H3506" t="s">
        <v>156</v>
      </c>
      <c r="I3506">
        <v>1790</v>
      </c>
      <c r="J3506" t="s">
        <v>280</v>
      </c>
      <c r="K3506" t="s">
        <v>4689</v>
      </c>
      <c r="L3506" t="s">
        <v>2753</v>
      </c>
      <c r="M3506" t="s">
        <v>1342</v>
      </c>
      <c r="N3506">
        <v>250</v>
      </c>
      <c r="O3506">
        <v>8</v>
      </c>
      <c r="P3506">
        <v>12</v>
      </c>
      <c r="Q3506" t="s">
        <v>73</v>
      </c>
      <c r="R3506" t="s">
        <v>238</v>
      </c>
      <c r="S3506" t="s">
        <v>239</v>
      </c>
      <c r="T3506">
        <v>150</v>
      </c>
      <c r="U3506">
        <v>99</v>
      </c>
      <c r="V3506">
        <v>66</v>
      </c>
      <c r="W3506" t="s">
        <v>133</v>
      </c>
      <c r="X3506">
        <v>6254</v>
      </c>
      <c r="Y3506">
        <v>619146</v>
      </c>
      <c r="Z3506">
        <v>19206</v>
      </c>
      <c r="AA3506">
        <v>31383</v>
      </c>
      <c r="AB3506">
        <v>669735</v>
      </c>
      <c r="AC3506">
        <v>479622</v>
      </c>
      <c r="AD3506">
        <v>190113</v>
      </c>
      <c r="AE3506" t="s">
        <v>81</v>
      </c>
      <c r="AF3506" t="s">
        <v>81</v>
      </c>
      <c r="AG3506" t="s">
        <v>240</v>
      </c>
      <c r="AH3506" t="s">
        <v>144</v>
      </c>
      <c r="AI3506" t="s">
        <v>140</v>
      </c>
      <c r="AJ3506" t="str">
        <f t="shared" si="54"/>
        <v>Aug</v>
      </c>
    </row>
    <row r="3507" spans="1:36" x14ac:dyDescent="0.3">
      <c r="A3507" t="s">
        <v>8453</v>
      </c>
      <c r="B3507" s="33">
        <v>45713</v>
      </c>
      <c r="C3507" t="s">
        <v>99</v>
      </c>
      <c r="D3507" t="s">
        <v>8454</v>
      </c>
      <c r="E3507" t="s">
        <v>176</v>
      </c>
      <c r="F3507" t="s">
        <v>181</v>
      </c>
      <c r="G3507" t="s">
        <v>156</v>
      </c>
      <c r="H3507" t="s">
        <v>159</v>
      </c>
      <c r="I3507">
        <v>923</v>
      </c>
      <c r="J3507" t="s">
        <v>744</v>
      </c>
      <c r="K3507" t="s">
        <v>1648</v>
      </c>
      <c r="L3507" t="s">
        <v>377</v>
      </c>
      <c r="M3507" t="s">
        <v>4028</v>
      </c>
      <c r="N3507">
        <v>151</v>
      </c>
      <c r="O3507">
        <v>0</v>
      </c>
      <c r="P3507">
        <v>19</v>
      </c>
      <c r="Q3507" t="s">
        <v>73</v>
      </c>
      <c r="R3507" t="s">
        <v>238</v>
      </c>
      <c r="S3507" t="s">
        <v>239</v>
      </c>
      <c r="T3507">
        <v>186</v>
      </c>
      <c r="U3507">
        <v>156</v>
      </c>
      <c r="V3507">
        <v>83.87</v>
      </c>
      <c r="W3507" t="s">
        <v>133</v>
      </c>
      <c r="X3507">
        <v>4133</v>
      </c>
      <c r="Y3507">
        <v>644748</v>
      </c>
      <c r="Z3507">
        <v>52416</v>
      </c>
      <c r="AA3507">
        <v>41496</v>
      </c>
      <c r="AB3507">
        <v>738660</v>
      </c>
      <c r="AC3507">
        <v>474332</v>
      </c>
      <c r="AD3507">
        <v>264328</v>
      </c>
      <c r="AE3507" t="s">
        <v>81</v>
      </c>
      <c r="AF3507" t="s">
        <v>81</v>
      </c>
      <c r="AG3507" t="s">
        <v>240</v>
      </c>
      <c r="AH3507" t="s">
        <v>144</v>
      </c>
      <c r="AI3507" t="s">
        <v>138</v>
      </c>
      <c r="AJ3507" t="str">
        <f t="shared" si="54"/>
        <v>Feb</v>
      </c>
    </row>
    <row r="3508" spans="1:36" x14ac:dyDescent="0.3">
      <c r="A3508" t="s">
        <v>8455</v>
      </c>
      <c r="B3508" s="33">
        <v>46020</v>
      </c>
      <c r="C3508" t="s">
        <v>93</v>
      </c>
      <c r="D3508" t="s">
        <v>8456</v>
      </c>
      <c r="E3508" t="s">
        <v>175</v>
      </c>
      <c r="F3508" t="s">
        <v>178</v>
      </c>
      <c r="G3508" t="s">
        <v>163</v>
      </c>
      <c r="H3508" t="s">
        <v>157</v>
      </c>
      <c r="I3508">
        <v>1435</v>
      </c>
      <c r="J3508" t="s">
        <v>336</v>
      </c>
      <c r="K3508" t="s">
        <v>3015</v>
      </c>
      <c r="L3508" t="s">
        <v>1047</v>
      </c>
      <c r="M3508" t="s">
        <v>2530</v>
      </c>
      <c r="N3508">
        <v>223</v>
      </c>
      <c r="O3508">
        <v>18</v>
      </c>
      <c r="P3508">
        <v>10</v>
      </c>
      <c r="Q3508" t="s">
        <v>73</v>
      </c>
      <c r="R3508" t="s">
        <v>238</v>
      </c>
      <c r="S3508" t="s">
        <v>239</v>
      </c>
      <c r="T3508">
        <v>180</v>
      </c>
      <c r="U3508">
        <v>165</v>
      </c>
      <c r="V3508">
        <v>91.67</v>
      </c>
      <c r="W3508" t="s">
        <v>135</v>
      </c>
      <c r="X3508">
        <v>4440</v>
      </c>
      <c r="Y3508">
        <v>732600</v>
      </c>
      <c r="Z3508">
        <v>27225</v>
      </c>
      <c r="AA3508">
        <v>25245</v>
      </c>
      <c r="AB3508">
        <v>785070</v>
      </c>
      <c r="AC3508">
        <v>611785</v>
      </c>
      <c r="AD3508">
        <v>173285</v>
      </c>
      <c r="AE3508" t="s">
        <v>75</v>
      </c>
      <c r="AF3508" t="s">
        <v>75</v>
      </c>
      <c r="AG3508" t="s">
        <v>240</v>
      </c>
      <c r="AH3508" t="s">
        <v>144</v>
      </c>
      <c r="AI3508" t="s">
        <v>139</v>
      </c>
      <c r="AJ3508" t="str">
        <f t="shared" si="54"/>
        <v>Dec</v>
      </c>
    </row>
    <row r="3509" spans="1:36" x14ac:dyDescent="0.3">
      <c r="A3509" t="s">
        <v>8457</v>
      </c>
      <c r="B3509" s="33">
        <v>45833</v>
      </c>
      <c r="C3509" t="s">
        <v>95</v>
      </c>
      <c r="D3509" t="s">
        <v>8458</v>
      </c>
      <c r="E3509" t="s">
        <v>172</v>
      </c>
      <c r="F3509" t="s">
        <v>174</v>
      </c>
      <c r="G3509" t="s">
        <v>155</v>
      </c>
      <c r="H3509" t="s">
        <v>158</v>
      </c>
      <c r="I3509">
        <v>2329</v>
      </c>
      <c r="J3509" t="s">
        <v>1434</v>
      </c>
      <c r="K3509" t="s">
        <v>5202</v>
      </c>
      <c r="L3509" t="s">
        <v>1346</v>
      </c>
      <c r="M3509" t="s">
        <v>1439</v>
      </c>
      <c r="N3509">
        <v>348</v>
      </c>
      <c r="O3509">
        <v>10</v>
      </c>
      <c r="P3509">
        <v>5</v>
      </c>
      <c r="Q3509" t="s">
        <v>73</v>
      </c>
      <c r="R3509" t="s">
        <v>238</v>
      </c>
      <c r="S3509" t="s">
        <v>239</v>
      </c>
      <c r="T3509">
        <v>189</v>
      </c>
      <c r="U3509">
        <v>116</v>
      </c>
      <c r="V3509">
        <v>61.38</v>
      </c>
      <c r="W3509" t="s">
        <v>133</v>
      </c>
      <c r="X3509">
        <v>5024</v>
      </c>
      <c r="Y3509">
        <v>582784</v>
      </c>
      <c r="Z3509">
        <v>45820</v>
      </c>
      <c r="AA3509">
        <v>63684</v>
      </c>
      <c r="AB3509">
        <v>692288</v>
      </c>
      <c r="AC3509">
        <v>595076</v>
      </c>
      <c r="AD3509">
        <v>97212</v>
      </c>
      <c r="AE3509" t="s">
        <v>81</v>
      </c>
      <c r="AF3509" t="s">
        <v>78</v>
      </c>
      <c r="AG3509" t="s">
        <v>240</v>
      </c>
      <c r="AH3509" t="s">
        <v>145</v>
      </c>
      <c r="AI3509" t="s">
        <v>139</v>
      </c>
      <c r="AJ3509" t="str">
        <f t="shared" si="54"/>
        <v>Jun</v>
      </c>
    </row>
    <row r="3510" spans="1:36" x14ac:dyDescent="0.3">
      <c r="A3510" t="s">
        <v>8459</v>
      </c>
      <c r="B3510" s="33">
        <v>45764</v>
      </c>
      <c r="C3510" t="s">
        <v>93</v>
      </c>
      <c r="D3510" t="s">
        <v>8460</v>
      </c>
      <c r="E3510" t="s">
        <v>178</v>
      </c>
      <c r="F3510" t="s">
        <v>177</v>
      </c>
      <c r="G3510" t="s">
        <v>157</v>
      </c>
      <c r="H3510" t="s">
        <v>162</v>
      </c>
      <c r="I3510">
        <v>1255</v>
      </c>
      <c r="J3510" t="s">
        <v>264</v>
      </c>
      <c r="K3510" t="s">
        <v>2746</v>
      </c>
      <c r="L3510" t="s">
        <v>1910</v>
      </c>
      <c r="M3510" t="s">
        <v>515</v>
      </c>
      <c r="N3510">
        <v>157</v>
      </c>
      <c r="O3510">
        <v>12</v>
      </c>
      <c r="P3510">
        <v>7</v>
      </c>
      <c r="Q3510" t="s">
        <v>73</v>
      </c>
      <c r="R3510" t="s">
        <v>238</v>
      </c>
      <c r="S3510" t="s">
        <v>239</v>
      </c>
      <c r="T3510">
        <v>180</v>
      </c>
      <c r="U3510">
        <v>118</v>
      </c>
      <c r="V3510">
        <v>65.56</v>
      </c>
      <c r="W3510" t="s">
        <v>135</v>
      </c>
      <c r="X3510">
        <v>3036</v>
      </c>
      <c r="Y3510">
        <v>358248</v>
      </c>
      <c r="Z3510">
        <v>39884</v>
      </c>
      <c r="AA3510">
        <v>74458</v>
      </c>
      <c r="AB3510">
        <v>472590</v>
      </c>
      <c r="AC3510">
        <v>382773</v>
      </c>
      <c r="AD3510">
        <v>89817</v>
      </c>
      <c r="AE3510" t="s">
        <v>75</v>
      </c>
      <c r="AF3510" t="s">
        <v>78</v>
      </c>
      <c r="AG3510" t="s">
        <v>240</v>
      </c>
      <c r="AH3510" t="s">
        <v>144</v>
      </c>
      <c r="AI3510" t="s">
        <v>140</v>
      </c>
      <c r="AJ3510" t="str">
        <f t="shared" si="54"/>
        <v>Apr</v>
      </c>
    </row>
    <row r="3511" spans="1:36" x14ac:dyDescent="0.3">
      <c r="A3511" t="s">
        <v>8461</v>
      </c>
      <c r="B3511" s="33">
        <v>45938</v>
      </c>
      <c r="C3511" t="s">
        <v>96</v>
      </c>
      <c r="D3511" t="s">
        <v>8462</v>
      </c>
      <c r="E3511" t="s">
        <v>172</v>
      </c>
      <c r="F3511" t="s">
        <v>181</v>
      </c>
      <c r="G3511" t="s">
        <v>155</v>
      </c>
      <c r="H3511" t="s">
        <v>159</v>
      </c>
      <c r="I3511">
        <v>1774</v>
      </c>
      <c r="J3511" t="s">
        <v>613</v>
      </c>
      <c r="K3511" t="s">
        <v>1588</v>
      </c>
      <c r="L3511" t="s">
        <v>615</v>
      </c>
      <c r="M3511" t="s">
        <v>280</v>
      </c>
      <c r="N3511">
        <v>224</v>
      </c>
      <c r="O3511">
        <v>0</v>
      </c>
      <c r="P3511">
        <v>1</v>
      </c>
      <c r="Q3511" t="s">
        <v>70</v>
      </c>
      <c r="R3511" t="s">
        <v>238</v>
      </c>
      <c r="S3511" t="s">
        <v>239</v>
      </c>
      <c r="T3511">
        <v>220</v>
      </c>
      <c r="U3511">
        <v>200</v>
      </c>
      <c r="V3511">
        <v>90.91</v>
      </c>
      <c r="W3511" t="s">
        <v>133</v>
      </c>
      <c r="X3511">
        <v>10389</v>
      </c>
      <c r="Y3511">
        <v>2077800</v>
      </c>
      <c r="Z3511">
        <v>51600</v>
      </c>
      <c r="AA3511">
        <v>147000</v>
      </c>
      <c r="AB3511">
        <v>2276400</v>
      </c>
      <c r="AC3511">
        <v>1900310</v>
      </c>
      <c r="AD3511">
        <v>376090</v>
      </c>
      <c r="AE3511" t="s">
        <v>81</v>
      </c>
      <c r="AF3511" t="s">
        <v>81</v>
      </c>
      <c r="AG3511" t="s">
        <v>240</v>
      </c>
      <c r="AH3511" t="s">
        <v>144</v>
      </c>
      <c r="AI3511" t="s">
        <v>140</v>
      </c>
      <c r="AJ3511" t="str">
        <f t="shared" si="54"/>
        <v>Oct</v>
      </c>
    </row>
    <row r="3512" spans="1:36" x14ac:dyDescent="0.3">
      <c r="A3512" t="s">
        <v>8463</v>
      </c>
      <c r="B3512" s="33">
        <v>45738</v>
      </c>
      <c r="C3512" t="s">
        <v>97</v>
      </c>
      <c r="D3512" t="s">
        <v>8464</v>
      </c>
      <c r="E3512" t="s">
        <v>177</v>
      </c>
      <c r="F3512" t="s">
        <v>180</v>
      </c>
      <c r="G3512" t="s">
        <v>162</v>
      </c>
      <c r="H3512" t="s">
        <v>160</v>
      </c>
      <c r="I3512">
        <v>1443</v>
      </c>
      <c r="J3512" t="s">
        <v>508</v>
      </c>
      <c r="K3512" t="s">
        <v>2911</v>
      </c>
      <c r="L3512" t="s">
        <v>633</v>
      </c>
      <c r="M3512" t="s">
        <v>986</v>
      </c>
      <c r="N3512">
        <v>231</v>
      </c>
      <c r="O3512">
        <v>0</v>
      </c>
      <c r="P3512">
        <v>28</v>
      </c>
      <c r="Q3512" t="s">
        <v>73</v>
      </c>
      <c r="R3512" t="s">
        <v>238</v>
      </c>
      <c r="S3512" t="s">
        <v>239</v>
      </c>
      <c r="T3512">
        <v>150</v>
      </c>
      <c r="U3512">
        <v>107</v>
      </c>
      <c r="V3512">
        <v>71.33</v>
      </c>
      <c r="W3512" t="s">
        <v>133</v>
      </c>
      <c r="X3512">
        <v>9428</v>
      </c>
      <c r="Y3512">
        <v>1008796</v>
      </c>
      <c r="Z3512">
        <v>52965</v>
      </c>
      <c r="AA3512">
        <v>63879</v>
      </c>
      <c r="AB3512">
        <v>1125640</v>
      </c>
      <c r="AC3512">
        <v>660651</v>
      </c>
      <c r="AD3512">
        <v>464989</v>
      </c>
      <c r="AE3512" t="s">
        <v>78</v>
      </c>
      <c r="AF3512" t="s">
        <v>81</v>
      </c>
      <c r="AG3512" t="s">
        <v>240</v>
      </c>
      <c r="AH3512" t="s">
        <v>145</v>
      </c>
      <c r="AI3512" t="s">
        <v>138</v>
      </c>
      <c r="AJ3512" t="str">
        <f t="shared" si="54"/>
        <v>Mar</v>
      </c>
    </row>
    <row r="3513" spans="1:36" x14ac:dyDescent="0.3">
      <c r="A3513" t="s">
        <v>8465</v>
      </c>
      <c r="B3513" s="33">
        <v>45895</v>
      </c>
      <c r="C3513" t="s">
        <v>93</v>
      </c>
      <c r="D3513" t="s">
        <v>8466</v>
      </c>
      <c r="E3513" t="s">
        <v>174</v>
      </c>
      <c r="F3513" t="s">
        <v>181</v>
      </c>
      <c r="G3513" t="s">
        <v>158</v>
      </c>
      <c r="H3513" t="s">
        <v>159</v>
      </c>
      <c r="I3513">
        <v>746</v>
      </c>
      <c r="J3513" t="s">
        <v>248</v>
      </c>
      <c r="K3513" t="s">
        <v>345</v>
      </c>
      <c r="L3513" t="s">
        <v>498</v>
      </c>
      <c r="M3513" t="s">
        <v>408</v>
      </c>
      <c r="N3513">
        <v>105</v>
      </c>
      <c r="O3513">
        <v>50</v>
      </c>
      <c r="P3513">
        <v>75</v>
      </c>
      <c r="Q3513" t="s">
        <v>76</v>
      </c>
      <c r="R3513" t="s">
        <v>238</v>
      </c>
      <c r="S3513" t="s">
        <v>239</v>
      </c>
      <c r="T3513">
        <v>180</v>
      </c>
      <c r="U3513">
        <v>136</v>
      </c>
      <c r="V3513">
        <v>75.56</v>
      </c>
      <c r="W3513" t="s">
        <v>133</v>
      </c>
      <c r="X3513">
        <v>6633</v>
      </c>
      <c r="Y3513">
        <v>902088</v>
      </c>
      <c r="Z3513">
        <v>53312</v>
      </c>
      <c r="AA3513">
        <v>51544</v>
      </c>
      <c r="AB3513">
        <v>1006944</v>
      </c>
      <c r="AC3513">
        <v>666976</v>
      </c>
      <c r="AD3513">
        <v>339968</v>
      </c>
      <c r="AE3513" t="s">
        <v>78</v>
      </c>
      <c r="AF3513" t="s">
        <v>81</v>
      </c>
      <c r="AG3513" t="s">
        <v>240</v>
      </c>
      <c r="AH3513" t="s">
        <v>144</v>
      </c>
      <c r="AI3513" t="s">
        <v>139</v>
      </c>
      <c r="AJ3513" t="str">
        <f t="shared" si="54"/>
        <v>Aug</v>
      </c>
    </row>
    <row r="3514" spans="1:36" x14ac:dyDescent="0.3">
      <c r="A3514" t="s">
        <v>8467</v>
      </c>
      <c r="B3514" s="33">
        <v>45877</v>
      </c>
      <c r="C3514" t="s">
        <v>93</v>
      </c>
      <c r="D3514" t="s">
        <v>8468</v>
      </c>
      <c r="E3514" t="s">
        <v>180</v>
      </c>
      <c r="F3514" t="s">
        <v>173</v>
      </c>
      <c r="G3514" t="s">
        <v>160</v>
      </c>
      <c r="H3514" t="s">
        <v>161</v>
      </c>
      <c r="I3514">
        <v>1200</v>
      </c>
      <c r="J3514" t="s">
        <v>310</v>
      </c>
      <c r="K3514" t="s">
        <v>869</v>
      </c>
      <c r="L3514" t="s">
        <v>310</v>
      </c>
      <c r="M3514" t="s">
        <v>2220</v>
      </c>
      <c r="N3514">
        <v>171</v>
      </c>
      <c r="O3514">
        <v>0</v>
      </c>
      <c r="P3514">
        <v>4</v>
      </c>
      <c r="Q3514" t="s">
        <v>70</v>
      </c>
      <c r="R3514" t="s">
        <v>238</v>
      </c>
      <c r="S3514" t="s">
        <v>239</v>
      </c>
      <c r="T3514">
        <v>180</v>
      </c>
      <c r="U3514">
        <v>159</v>
      </c>
      <c r="V3514">
        <v>88.33</v>
      </c>
      <c r="W3514" t="s">
        <v>133</v>
      </c>
      <c r="X3514">
        <v>6953</v>
      </c>
      <c r="Y3514">
        <v>1105527</v>
      </c>
      <c r="Z3514">
        <v>29415</v>
      </c>
      <c r="AA3514">
        <v>55968</v>
      </c>
      <c r="AB3514">
        <v>1190910</v>
      </c>
      <c r="AC3514">
        <v>1002099</v>
      </c>
      <c r="AD3514">
        <v>188811</v>
      </c>
      <c r="AE3514" t="s">
        <v>81</v>
      </c>
      <c r="AF3514" t="s">
        <v>78</v>
      </c>
      <c r="AG3514" t="s">
        <v>240</v>
      </c>
      <c r="AH3514" t="s">
        <v>144</v>
      </c>
      <c r="AI3514" t="s">
        <v>139</v>
      </c>
      <c r="AJ3514" t="str">
        <f t="shared" si="54"/>
        <v>Aug</v>
      </c>
    </row>
    <row r="3515" spans="1:36" x14ac:dyDescent="0.3">
      <c r="A3515" t="s">
        <v>8469</v>
      </c>
      <c r="B3515" s="33">
        <v>45870</v>
      </c>
      <c r="C3515" t="s">
        <v>97</v>
      </c>
      <c r="D3515" t="s">
        <v>8470</v>
      </c>
      <c r="E3515" t="s">
        <v>173</v>
      </c>
      <c r="F3515" t="s">
        <v>181</v>
      </c>
      <c r="G3515" t="s">
        <v>161</v>
      </c>
      <c r="H3515" t="s">
        <v>159</v>
      </c>
      <c r="I3515">
        <v>931</v>
      </c>
      <c r="J3515" t="s">
        <v>508</v>
      </c>
      <c r="K3515" t="s">
        <v>354</v>
      </c>
      <c r="L3515" t="s">
        <v>1853</v>
      </c>
      <c r="M3515" t="s">
        <v>281</v>
      </c>
      <c r="N3515">
        <v>131</v>
      </c>
      <c r="O3515">
        <v>26</v>
      </c>
      <c r="P3515">
        <v>47</v>
      </c>
      <c r="Q3515" t="s">
        <v>76</v>
      </c>
      <c r="R3515" t="s">
        <v>238</v>
      </c>
      <c r="S3515" t="s">
        <v>239</v>
      </c>
      <c r="T3515">
        <v>220</v>
      </c>
      <c r="U3515">
        <v>197</v>
      </c>
      <c r="V3515">
        <v>89.55</v>
      </c>
      <c r="W3515" t="s">
        <v>133</v>
      </c>
      <c r="X3515">
        <v>9107</v>
      </c>
      <c r="Y3515">
        <v>1794079</v>
      </c>
      <c r="Z3515">
        <v>34869</v>
      </c>
      <c r="AA3515">
        <v>61858</v>
      </c>
      <c r="AB3515">
        <v>1890806</v>
      </c>
      <c r="AC3515">
        <v>1535905</v>
      </c>
      <c r="AD3515">
        <v>354901</v>
      </c>
      <c r="AE3515" t="s">
        <v>78</v>
      </c>
      <c r="AF3515" t="s">
        <v>81</v>
      </c>
      <c r="AG3515" t="s">
        <v>240</v>
      </c>
      <c r="AH3515" t="s">
        <v>144</v>
      </c>
      <c r="AI3515" t="s">
        <v>139</v>
      </c>
      <c r="AJ3515" t="str">
        <f t="shared" si="54"/>
        <v>Aug</v>
      </c>
    </row>
    <row r="3516" spans="1:36" x14ac:dyDescent="0.3">
      <c r="A3516" t="s">
        <v>8471</v>
      </c>
      <c r="B3516" s="33">
        <v>45688</v>
      </c>
      <c r="C3516" t="s">
        <v>93</v>
      </c>
      <c r="D3516" t="s">
        <v>8472</v>
      </c>
      <c r="E3516" t="s">
        <v>174</v>
      </c>
      <c r="F3516" t="s">
        <v>180</v>
      </c>
      <c r="G3516" t="s">
        <v>158</v>
      </c>
      <c r="H3516" t="s">
        <v>160</v>
      </c>
      <c r="I3516">
        <v>1976</v>
      </c>
      <c r="J3516" t="s">
        <v>408</v>
      </c>
      <c r="K3516" t="s">
        <v>2102</v>
      </c>
      <c r="L3516" t="s">
        <v>244</v>
      </c>
      <c r="M3516" t="s">
        <v>4111</v>
      </c>
      <c r="N3516">
        <v>247</v>
      </c>
      <c r="O3516">
        <v>19</v>
      </c>
      <c r="P3516">
        <v>27</v>
      </c>
      <c r="Q3516" t="s">
        <v>73</v>
      </c>
      <c r="R3516" t="s">
        <v>238</v>
      </c>
      <c r="S3516" t="s">
        <v>239</v>
      </c>
      <c r="T3516">
        <v>150</v>
      </c>
      <c r="U3516">
        <v>93</v>
      </c>
      <c r="V3516">
        <v>62</v>
      </c>
      <c r="W3516" t="s">
        <v>134</v>
      </c>
      <c r="X3516">
        <v>6426</v>
      </c>
      <c r="Y3516">
        <v>597618</v>
      </c>
      <c r="Z3516">
        <v>18414</v>
      </c>
      <c r="AA3516">
        <v>42966</v>
      </c>
      <c r="AB3516">
        <v>658998</v>
      </c>
      <c r="AC3516">
        <v>398541</v>
      </c>
      <c r="AD3516">
        <v>260457</v>
      </c>
      <c r="AE3516" t="s">
        <v>78</v>
      </c>
      <c r="AF3516" t="s">
        <v>81</v>
      </c>
      <c r="AG3516" t="s">
        <v>240</v>
      </c>
      <c r="AH3516" t="s">
        <v>145</v>
      </c>
      <c r="AI3516" t="s">
        <v>139</v>
      </c>
      <c r="AJ3516" t="str">
        <f t="shared" si="54"/>
        <v>Jan</v>
      </c>
    </row>
    <row r="3517" spans="1:36" x14ac:dyDescent="0.3">
      <c r="A3517" t="s">
        <v>8473</v>
      </c>
      <c r="B3517" s="33">
        <v>45890</v>
      </c>
      <c r="C3517" t="s">
        <v>99</v>
      </c>
      <c r="D3517" t="s">
        <v>8474</v>
      </c>
      <c r="E3517" t="s">
        <v>180</v>
      </c>
      <c r="F3517" t="s">
        <v>177</v>
      </c>
      <c r="G3517" t="s">
        <v>160</v>
      </c>
      <c r="H3517" t="s">
        <v>162</v>
      </c>
      <c r="I3517">
        <v>1819</v>
      </c>
      <c r="J3517" t="s">
        <v>560</v>
      </c>
      <c r="K3517" t="s">
        <v>530</v>
      </c>
      <c r="L3517" t="s">
        <v>385</v>
      </c>
      <c r="M3517" t="s">
        <v>1503</v>
      </c>
      <c r="N3517">
        <v>220</v>
      </c>
      <c r="O3517">
        <v>0</v>
      </c>
      <c r="P3517">
        <v>10</v>
      </c>
      <c r="Q3517" t="s">
        <v>73</v>
      </c>
      <c r="R3517" t="s">
        <v>238</v>
      </c>
      <c r="S3517" t="s">
        <v>239</v>
      </c>
      <c r="T3517">
        <v>186</v>
      </c>
      <c r="U3517">
        <v>142</v>
      </c>
      <c r="V3517">
        <v>76.34</v>
      </c>
      <c r="W3517" t="s">
        <v>133</v>
      </c>
      <c r="X3517">
        <v>10280</v>
      </c>
      <c r="Y3517">
        <v>1459760</v>
      </c>
      <c r="Z3517">
        <v>71568</v>
      </c>
      <c r="AA3517">
        <v>79236</v>
      </c>
      <c r="AB3517">
        <v>1610564</v>
      </c>
      <c r="AC3517">
        <v>1008813</v>
      </c>
      <c r="AD3517">
        <v>601751</v>
      </c>
      <c r="AE3517" t="s">
        <v>81</v>
      </c>
      <c r="AF3517" t="s">
        <v>78</v>
      </c>
      <c r="AG3517" t="s">
        <v>240</v>
      </c>
      <c r="AH3517" t="s">
        <v>144</v>
      </c>
      <c r="AI3517" t="s">
        <v>138</v>
      </c>
      <c r="AJ3517" t="str">
        <f t="shared" si="54"/>
        <v>Aug</v>
      </c>
    </row>
    <row r="3518" spans="1:36" x14ac:dyDescent="0.3">
      <c r="A3518" t="s">
        <v>8475</v>
      </c>
      <c r="B3518" s="33">
        <v>45999</v>
      </c>
      <c r="C3518" t="s">
        <v>95</v>
      </c>
      <c r="D3518" t="s">
        <v>8476</v>
      </c>
      <c r="E3518" t="s">
        <v>173</v>
      </c>
      <c r="F3518" t="s">
        <v>175</v>
      </c>
      <c r="G3518" t="s">
        <v>161</v>
      </c>
      <c r="H3518" t="s">
        <v>163</v>
      </c>
      <c r="I3518">
        <v>898</v>
      </c>
      <c r="J3518" t="s">
        <v>248</v>
      </c>
      <c r="K3518" t="s">
        <v>414</v>
      </c>
      <c r="L3518" t="s">
        <v>879</v>
      </c>
      <c r="M3518" t="s">
        <v>249</v>
      </c>
      <c r="N3518">
        <v>135</v>
      </c>
      <c r="O3518">
        <v>46</v>
      </c>
      <c r="P3518">
        <v>48</v>
      </c>
      <c r="Q3518" t="s">
        <v>76</v>
      </c>
      <c r="R3518" t="s">
        <v>238</v>
      </c>
      <c r="S3518" t="s">
        <v>239</v>
      </c>
      <c r="T3518">
        <v>189</v>
      </c>
      <c r="U3518">
        <v>136</v>
      </c>
      <c r="V3518">
        <v>71.959999999999994</v>
      </c>
      <c r="W3518" t="s">
        <v>134</v>
      </c>
      <c r="X3518">
        <v>8784</v>
      </c>
      <c r="Y3518">
        <v>1194624</v>
      </c>
      <c r="Z3518">
        <v>28560</v>
      </c>
      <c r="AA3518">
        <v>75888</v>
      </c>
      <c r="AB3518">
        <v>1299072</v>
      </c>
      <c r="AC3518">
        <v>774647</v>
      </c>
      <c r="AD3518">
        <v>524425</v>
      </c>
      <c r="AE3518" t="s">
        <v>78</v>
      </c>
      <c r="AF3518" t="s">
        <v>75</v>
      </c>
      <c r="AG3518" t="s">
        <v>240</v>
      </c>
      <c r="AH3518" t="s">
        <v>147</v>
      </c>
      <c r="AI3518" t="s">
        <v>139</v>
      </c>
      <c r="AJ3518" t="str">
        <f t="shared" si="54"/>
        <v>Dec</v>
      </c>
    </row>
    <row r="3519" spans="1:36" x14ac:dyDescent="0.3">
      <c r="A3519" t="s">
        <v>8477</v>
      </c>
      <c r="B3519" s="33">
        <v>45904</v>
      </c>
      <c r="C3519" t="s">
        <v>93</v>
      </c>
      <c r="D3519" t="s">
        <v>8478</v>
      </c>
      <c r="E3519" t="s">
        <v>174</v>
      </c>
      <c r="F3519" t="s">
        <v>176</v>
      </c>
      <c r="G3519" t="s">
        <v>158</v>
      </c>
      <c r="H3519" t="s">
        <v>156</v>
      </c>
      <c r="I3519">
        <v>389</v>
      </c>
      <c r="J3519" t="s">
        <v>408</v>
      </c>
      <c r="K3519" t="s">
        <v>2030</v>
      </c>
      <c r="L3519" t="s">
        <v>408</v>
      </c>
      <c r="M3519" t="s">
        <v>4434</v>
      </c>
      <c r="N3519">
        <v>74</v>
      </c>
      <c r="O3519">
        <v>0</v>
      </c>
      <c r="P3519">
        <v>11</v>
      </c>
      <c r="Q3519" t="s">
        <v>73</v>
      </c>
      <c r="R3519" t="s">
        <v>238</v>
      </c>
      <c r="S3519" t="s">
        <v>239</v>
      </c>
      <c r="T3519">
        <v>180</v>
      </c>
      <c r="U3519">
        <v>138</v>
      </c>
      <c r="V3519">
        <v>76.67</v>
      </c>
      <c r="W3519" t="s">
        <v>133</v>
      </c>
      <c r="X3519">
        <v>9875</v>
      </c>
      <c r="Y3519">
        <v>1362750</v>
      </c>
      <c r="Z3519">
        <v>75624</v>
      </c>
      <c r="AA3519">
        <v>104604</v>
      </c>
      <c r="AB3519">
        <v>1542978</v>
      </c>
      <c r="AC3519">
        <v>1184673</v>
      </c>
      <c r="AD3519">
        <v>358305</v>
      </c>
      <c r="AE3519" t="s">
        <v>78</v>
      </c>
      <c r="AF3519" t="s">
        <v>81</v>
      </c>
      <c r="AG3519" t="s">
        <v>240</v>
      </c>
      <c r="AH3519" t="s">
        <v>144</v>
      </c>
      <c r="AI3519" t="s">
        <v>139</v>
      </c>
      <c r="AJ3519" t="str">
        <f t="shared" si="54"/>
        <v>Sep</v>
      </c>
    </row>
    <row r="3520" spans="1:36" x14ac:dyDescent="0.3">
      <c r="A3520" t="s">
        <v>8479</v>
      </c>
      <c r="B3520" s="33">
        <v>45998</v>
      </c>
      <c r="C3520" t="s">
        <v>95</v>
      </c>
      <c r="D3520" t="s">
        <v>8480</v>
      </c>
      <c r="E3520" t="s">
        <v>180</v>
      </c>
      <c r="F3520" t="s">
        <v>173</v>
      </c>
      <c r="G3520" t="s">
        <v>160</v>
      </c>
      <c r="H3520" t="s">
        <v>161</v>
      </c>
      <c r="I3520">
        <v>1838</v>
      </c>
      <c r="J3520" t="s">
        <v>560</v>
      </c>
      <c r="K3520" t="s">
        <v>518</v>
      </c>
      <c r="L3520" t="s">
        <v>1306</v>
      </c>
      <c r="M3520" t="s">
        <v>1353</v>
      </c>
      <c r="N3520">
        <v>270</v>
      </c>
      <c r="O3520">
        <v>23</v>
      </c>
      <c r="P3520">
        <v>53</v>
      </c>
      <c r="Q3520" t="s">
        <v>76</v>
      </c>
      <c r="R3520" t="s">
        <v>238</v>
      </c>
      <c r="S3520" t="s">
        <v>239</v>
      </c>
      <c r="T3520">
        <v>150</v>
      </c>
      <c r="U3520">
        <v>101</v>
      </c>
      <c r="V3520">
        <v>67.33</v>
      </c>
      <c r="W3520" t="s">
        <v>133</v>
      </c>
      <c r="X3520">
        <v>6753</v>
      </c>
      <c r="Y3520">
        <v>682053</v>
      </c>
      <c r="Z3520">
        <v>20301</v>
      </c>
      <c r="AA3520">
        <v>36461</v>
      </c>
      <c r="AB3520">
        <v>738815</v>
      </c>
      <c r="AC3520">
        <v>470060</v>
      </c>
      <c r="AD3520">
        <v>268755</v>
      </c>
      <c r="AE3520" t="s">
        <v>81</v>
      </c>
      <c r="AF3520" t="s">
        <v>78</v>
      </c>
      <c r="AG3520" t="s">
        <v>240</v>
      </c>
      <c r="AH3520" t="s">
        <v>146</v>
      </c>
      <c r="AI3520" t="s">
        <v>138</v>
      </c>
      <c r="AJ3520" t="str">
        <f t="shared" si="54"/>
        <v>Dec</v>
      </c>
    </row>
    <row r="3521" spans="1:36" x14ac:dyDescent="0.3">
      <c r="A3521" t="s">
        <v>8481</v>
      </c>
      <c r="B3521" s="33">
        <v>45944</v>
      </c>
      <c r="C3521" t="s">
        <v>95</v>
      </c>
      <c r="D3521" t="s">
        <v>8482</v>
      </c>
      <c r="E3521" t="s">
        <v>180</v>
      </c>
      <c r="F3521" t="s">
        <v>177</v>
      </c>
      <c r="G3521" t="s">
        <v>160</v>
      </c>
      <c r="H3521" t="s">
        <v>162</v>
      </c>
      <c r="I3521">
        <v>901</v>
      </c>
      <c r="J3521" t="s">
        <v>588</v>
      </c>
      <c r="K3521" t="s">
        <v>2861</v>
      </c>
      <c r="L3521" t="s">
        <v>258</v>
      </c>
      <c r="M3521" t="s">
        <v>280</v>
      </c>
      <c r="N3521">
        <v>147</v>
      </c>
      <c r="O3521">
        <v>0</v>
      </c>
      <c r="P3521">
        <v>18</v>
      </c>
      <c r="Q3521" t="s">
        <v>73</v>
      </c>
      <c r="R3521" t="s">
        <v>238</v>
      </c>
      <c r="S3521" t="s">
        <v>239</v>
      </c>
      <c r="T3521">
        <v>189</v>
      </c>
      <c r="U3521">
        <v>144</v>
      </c>
      <c r="V3521">
        <v>76.19</v>
      </c>
      <c r="W3521" t="s">
        <v>133</v>
      </c>
      <c r="X3521">
        <v>8144</v>
      </c>
      <c r="Y3521">
        <v>1172736</v>
      </c>
      <c r="Z3521">
        <v>34416</v>
      </c>
      <c r="AA3521">
        <v>88272</v>
      </c>
      <c r="AB3521">
        <v>1295424</v>
      </c>
      <c r="AC3521">
        <v>876634</v>
      </c>
      <c r="AD3521">
        <v>418790</v>
      </c>
      <c r="AE3521" t="s">
        <v>81</v>
      </c>
      <c r="AF3521" t="s">
        <v>78</v>
      </c>
      <c r="AG3521" t="s">
        <v>240</v>
      </c>
      <c r="AH3521" t="s">
        <v>144</v>
      </c>
      <c r="AI3521" t="s">
        <v>139</v>
      </c>
      <c r="AJ3521" t="str">
        <f t="shared" si="54"/>
        <v>Oct</v>
      </c>
    </row>
    <row r="3522" spans="1:36" x14ac:dyDescent="0.3">
      <c r="A3522" t="s">
        <v>8483</v>
      </c>
      <c r="B3522" s="33">
        <v>46003</v>
      </c>
      <c r="C3522" t="s">
        <v>99</v>
      </c>
      <c r="D3522" t="s">
        <v>8484</v>
      </c>
      <c r="E3522" t="s">
        <v>180</v>
      </c>
      <c r="F3522" t="s">
        <v>172</v>
      </c>
      <c r="G3522" t="s">
        <v>160</v>
      </c>
      <c r="H3522" t="s">
        <v>155</v>
      </c>
      <c r="I3522">
        <v>1671</v>
      </c>
      <c r="J3522" t="s">
        <v>603</v>
      </c>
      <c r="K3522" t="s">
        <v>1430</v>
      </c>
      <c r="L3522" t="s">
        <v>2815</v>
      </c>
      <c r="M3522" t="s">
        <v>542</v>
      </c>
      <c r="N3522">
        <v>228</v>
      </c>
      <c r="O3522">
        <v>4</v>
      </c>
      <c r="P3522">
        <v>10</v>
      </c>
      <c r="Q3522" t="s">
        <v>73</v>
      </c>
      <c r="R3522" t="s">
        <v>238</v>
      </c>
      <c r="S3522" t="s">
        <v>239</v>
      </c>
      <c r="T3522">
        <v>189</v>
      </c>
      <c r="U3522">
        <v>138</v>
      </c>
      <c r="V3522">
        <v>73.02</v>
      </c>
      <c r="W3522" t="s">
        <v>134</v>
      </c>
      <c r="X3522">
        <v>9607</v>
      </c>
      <c r="Y3522">
        <v>1325766</v>
      </c>
      <c r="Z3522">
        <v>61548</v>
      </c>
      <c r="AA3522">
        <v>22356</v>
      </c>
      <c r="AB3522">
        <v>1409670</v>
      </c>
      <c r="AC3522">
        <v>893962</v>
      </c>
      <c r="AD3522">
        <v>515708</v>
      </c>
      <c r="AE3522" t="s">
        <v>81</v>
      </c>
      <c r="AF3522" t="s">
        <v>81</v>
      </c>
      <c r="AG3522" t="s">
        <v>240</v>
      </c>
      <c r="AH3522" t="s">
        <v>144</v>
      </c>
      <c r="AI3522" t="s">
        <v>139</v>
      </c>
      <c r="AJ3522" t="str">
        <f t="shared" ref="AJ3522:AJ3585" si="55">TEXT(B3522,"mmm")</f>
        <v>Dec</v>
      </c>
    </row>
    <row r="3523" spans="1:36" x14ac:dyDescent="0.3">
      <c r="A3523" t="s">
        <v>8485</v>
      </c>
      <c r="B3523" s="33">
        <v>45805</v>
      </c>
      <c r="C3523" t="s">
        <v>97</v>
      </c>
      <c r="D3523" t="s">
        <v>8486</v>
      </c>
      <c r="E3523" t="s">
        <v>180</v>
      </c>
      <c r="F3523" t="s">
        <v>173</v>
      </c>
      <c r="G3523" t="s">
        <v>160</v>
      </c>
      <c r="H3523" t="s">
        <v>161</v>
      </c>
      <c r="I3523">
        <v>466</v>
      </c>
      <c r="J3523" t="s">
        <v>248</v>
      </c>
      <c r="K3523" t="s">
        <v>910</v>
      </c>
      <c r="L3523" t="s">
        <v>464</v>
      </c>
      <c r="M3523" t="s">
        <v>2922</v>
      </c>
      <c r="N3523">
        <v>83</v>
      </c>
      <c r="O3523">
        <v>7</v>
      </c>
      <c r="P3523">
        <v>24</v>
      </c>
      <c r="Q3523" t="s">
        <v>73</v>
      </c>
      <c r="R3523" t="s">
        <v>238</v>
      </c>
      <c r="S3523" t="s">
        <v>239</v>
      </c>
      <c r="T3523">
        <v>150</v>
      </c>
      <c r="U3523">
        <v>93</v>
      </c>
      <c r="V3523">
        <v>62</v>
      </c>
      <c r="W3523" t="s">
        <v>133</v>
      </c>
      <c r="X3523">
        <v>5408</v>
      </c>
      <c r="Y3523">
        <v>502944</v>
      </c>
      <c r="Z3523">
        <v>33945</v>
      </c>
      <c r="AA3523">
        <v>65100</v>
      </c>
      <c r="AB3523">
        <v>601989</v>
      </c>
      <c r="AC3523">
        <v>417263</v>
      </c>
      <c r="AD3523">
        <v>184726</v>
      </c>
      <c r="AE3523" t="s">
        <v>81</v>
      </c>
      <c r="AF3523" t="s">
        <v>78</v>
      </c>
      <c r="AG3523" t="s">
        <v>240</v>
      </c>
      <c r="AH3523" t="s">
        <v>147</v>
      </c>
      <c r="AI3523" t="s">
        <v>138</v>
      </c>
      <c r="AJ3523" t="str">
        <f t="shared" si="55"/>
        <v>May</v>
      </c>
    </row>
    <row r="3524" spans="1:36" x14ac:dyDescent="0.3">
      <c r="A3524" t="s">
        <v>8487</v>
      </c>
      <c r="B3524" s="33">
        <v>45748</v>
      </c>
      <c r="C3524" t="s">
        <v>96</v>
      </c>
      <c r="D3524" t="s">
        <v>8488</v>
      </c>
      <c r="E3524" t="s">
        <v>175</v>
      </c>
      <c r="F3524" t="s">
        <v>178</v>
      </c>
      <c r="G3524" t="s">
        <v>163</v>
      </c>
      <c r="H3524" t="s">
        <v>157</v>
      </c>
      <c r="I3524">
        <v>2175</v>
      </c>
      <c r="J3524" t="s">
        <v>731</v>
      </c>
      <c r="K3524" t="s">
        <v>1655</v>
      </c>
      <c r="N3524">
        <v>256</v>
      </c>
      <c r="O3524">
        <v>0</v>
      </c>
      <c r="P3524">
        <v>0</v>
      </c>
      <c r="Q3524" t="s">
        <v>67</v>
      </c>
      <c r="R3524" t="s">
        <v>245</v>
      </c>
      <c r="S3524" t="s">
        <v>120</v>
      </c>
      <c r="T3524">
        <v>186</v>
      </c>
      <c r="U3524">
        <v>0</v>
      </c>
      <c r="V3524">
        <v>0</v>
      </c>
      <c r="W3524" t="s">
        <v>135</v>
      </c>
      <c r="X3524">
        <v>10762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 t="s">
        <v>75</v>
      </c>
      <c r="AF3524" t="s">
        <v>75</v>
      </c>
      <c r="AG3524" t="s">
        <v>240</v>
      </c>
      <c r="AH3524" t="s">
        <v>144</v>
      </c>
      <c r="AI3524" t="s">
        <v>140</v>
      </c>
      <c r="AJ3524" t="str">
        <f t="shared" si="55"/>
        <v>Apr</v>
      </c>
    </row>
    <row r="3525" spans="1:36" x14ac:dyDescent="0.3">
      <c r="A3525" t="s">
        <v>8489</v>
      </c>
      <c r="B3525" s="33">
        <v>45947</v>
      </c>
      <c r="C3525" t="s">
        <v>93</v>
      </c>
      <c r="D3525" t="s">
        <v>1486</v>
      </c>
      <c r="E3525" t="s">
        <v>177</v>
      </c>
      <c r="F3525" t="s">
        <v>174</v>
      </c>
      <c r="G3525" t="s">
        <v>162</v>
      </c>
      <c r="H3525" t="s">
        <v>158</v>
      </c>
      <c r="I3525">
        <v>1734</v>
      </c>
      <c r="J3525" t="s">
        <v>451</v>
      </c>
      <c r="K3525" t="s">
        <v>1478</v>
      </c>
      <c r="L3525" t="s">
        <v>293</v>
      </c>
      <c r="M3525" t="s">
        <v>1431</v>
      </c>
      <c r="N3525">
        <v>237</v>
      </c>
      <c r="O3525">
        <v>23</v>
      </c>
      <c r="P3525">
        <v>16</v>
      </c>
      <c r="Q3525" t="s">
        <v>73</v>
      </c>
      <c r="R3525" t="s">
        <v>238</v>
      </c>
      <c r="S3525" t="s">
        <v>239</v>
      </c>
      <c r="T3525">
        <v>189</v>
      </c>
      <c r="U3525">
        <v>151</v>
      </c>
      <c r="V3525">
        <v>79.89</v>
      </c>
      <c r="W3525" t="s">
        <v>133</v>
      </c>
      <c r="X3525">
        <v>9261</v>
      </c>
      <c r="Y3525">
        <v>1398411</v>
      </c>
      <c r="Z3525">
        <v>78369</v>
      </c>
      <c r="AA3525">
        <v>22650</v>
      </c>
      <c r="AB3525">
        <v>1499430</v>
      </c>
      <c r="AC3525">
        <v>961272</v>
      </c>
      <c r="AD3525">
        <v>538158</v>
      </c>
      <c r="AE3525" t="s">
        <v>78</v>
      </c>
      <c r="AF3525" t="s">
        <v>78</v>
      </c>
      <c r="AG3525" t="s">
        <v>240</v>
      </c>
      <c r="AH3525" t="s">
        <v>144</v>
      </c>
      <c r="AI3525" t="s">
        <v>138</v>
      </c>
      <c r="AJ3525" t="str">
        <f t="shared" si="55"/>
        <v>Oct</v>
      </c>
    </row>
    <row r="3526" spans="1:36" x14ac:dyDescent="0.3">
      <c r="A3526" t="s">
        <v>8490</v>
      </c>
      <c r="B3526" s="33">
        <v>45688</v>
      </c>
      <c r="C3526" t="s">
        <v>98</v>
      </c>
      <c r="D3526" t="s">
        <v>8491</v>
      </c>
      <c r="E3526" t="s">
        <v>179</v>
      </c>
      <c r="F3526" t="s">
        <v>177</v>
      </c>
      <c r="G3526" t="s">
        <v>166</v>
      </c>
      <c r="H3526" t="s">
        <v>162</v>
      </c>
      <c r="I3526">
        <v>2126</v>
      </c>
      <c r="J3526" t="s">
        <v>292</v>
      </c>
      <c r="K3526" t="s">
        <v>803</v>
      </c>
      <c r="L3526" t="s">
        <v>3618</v>
      </c>
      <c r="M3526" t="s">
        <v>2243</v>
      </c>
      <c r="N3526">
        <v>299</v>
      </c>
      <c r="O3526">
        <v>36</v>
      </c>
      <c r="P3526">
        <v>43</v>
      </c>
      <c r="Q3526" t="s">
        <v>76</v>
      </c>
      <c r="R3526" t="s">
        <v>238</v>
      </c>
      <c r="S3526" t="s">
        <v>239</v>
      </c>
      <c r="T3526">
        <v>186</v>
      </c>
      <c r="U3526">
        <v>158</v>
      </c>
      <c r="V3526">
        <v>84.95</v>
      </c>
      <c r="W3526" t="s">
        <v>133</v>
      </c>
      <c r="X3526">
        <v>5481</v>
      </c>
      <c r="Y3526">
        <v>865998</v>
      </c>
      <c r="Z3526">
        <v>85320</v>
      </c>
      <c r="AA3526">
        <v>69362</v>
      </c>
      <c r="AB3526">
        <v>1020680</v>
      </c>
      <c r="AC3526">
        <v>812490</v>
      </c>
      <c r="AD3526">
        <v>208190</v>
      </c>
      <c r="AE3526" t="s">
        <v>72</v>
      </c>
      <c r="AF3526" t="s">
        <v>78</v>
      </c>
      <c r="AG3526" t="s">
        <v>240</v>
      </c>
      <c r="AH3526" t="s">
        <v>145</v>
      </c>
      <c r="AI3526" t="s">
        <v>138</v>
      </c>
      <c r="AJ3526" t="str">
        <f t="shared" si="55"/>
        <v>Jan</v>
      </c>
    </row>
    <row r="3527" spans="1:36" x14ac:dyDescent="0.3">
      <c r="A3527" t="s">
        <v>8492</v>
      </c>
      <c r="B3527" s="33">
        <v>46015</v>
      </c>
      <c r="C3527" t="s">
        <v>97</v>
      </c>
      <c r="D3527" t="s">
        <v>8493</v>
      </c>
      <c r="E3527" t="s">
        <v>176</v>
      </c>
      <c r="F3527" t="s">
        <v>180</v>
      </c>
      <c r="G3527" t="s">
        <v>156</v>
      </c>
      <c r="H3527" t="s">
        <v>160</v>
      </c>
      <c r="I3527">
        <v>1638</v>
      </c>
      <c r="J3527" t="s">
        <v>420</v>
      </c>
      <c r="K3527" t="s">
        <v>4065</v>
      </c>
      <c r="L3527" t="s">
        <v>859</v>
      </c>
      <c r="M3527" t="s">
        <v>2550</v>
      </c>
      <c r="N3527">
        <v>218</v>
      </c>
      <c r="O3527">
        <v>33</v>
      </c>
      <c r="P3527">
        <v>39</v>
      </c>
      <c r="Q3527" t="s">
        <v>76</v>
      </c>
      <c r="R3527" t="s">
        <v>238</v>
      </c>
      <c r="S3527" t="s">
        <v>239</v>
      </c>
      <c r="T3527">
        <v>189</v>
      </c>
      <c r="U3527">
        <v>150</v>
      </c>
      <c r="V3527">
        <v>79.37</v>
      </c>
      <c r="W3527" t="s">
        <v>135</v>
      </c>
      <c r="X3527">
        <v>8214</v>
      </c>
      <c r="Y3527">
        <v>1232100</v>
      </c>
      <c r="Z3527">
        <v>24750</v>
      </c>
      <c r="AA3527">
        <v>85950</v>
      </c>
      <c r="AB3527">
        <v>1342800</v>
      </c>
      <c r="AC3527">
        <v>915203</v>
      </c>
      <c r="AD3527">
        <v>427597</v>
      </c>
      <c r="AE3527" t="s">
        <v>81</v>
      </c>
      <c r="AF3527" t="s">
        <v>81</v>
      </c>
      <c r="AG3527" t="s">
        <v>240</v>
      </c>
      <c r="AH3527" t="s">
        <v>144</v>
      </c>
      <c r="AI3527" t="s">
        <v>139</v>
      </c>
      <c r="AJ3527" t="str">
        <f t="shared" si="55"/>
        <v>Dec</v>
      </c>
    </row>
    <row r="3528" spans="1:36" x14ac:dyDescent="0.3">
      <c r="A3528" t="s">
        <v>8494</v>
      </c>
      <c r="B3528" s="33">
        <v>45992</v>
      </c>
      <c r="C3528" t="s">
        <v>99</v>
      </c>
      <c r="D3528" t="s">
        <v>8495</v>
      </c>
      <c r="E3528" t="s">
        <v>179</v>
      </c>
      <c r="F3528" t="s">
        <v>176</v>
      </c>
      <c r="G3528" t="s">
        <v>166</v>
      </c>
      <c r="H3528" t="s">
        <v>156</v>
      </c>
      <c r="I3528">
        <v>1396</v>
      </c>
      <c r="J3528" t="s">
        <v>520</v>
      </c>
      <c r="K3528" t="s">
        <v>3106</v>
      </c>
      <c r="L3528" t="s">
        <v>477</v>
      </c>
      <c r="M3528" t="s">
        <v>3140</v>
      </c>
      <c r="N3528">
        <v>220</v>
      </c>
      <c r="O3528">
        <v>0</v>
      </c>
      <c r="P3528">
        <v>15</v>
      </c>
      <c r="Q3528" t="s">
        <v>73</v>
      </c>
      <c r="R3528" t="s">
        <v>238</v>
      </c>
      <c r="S3528" t="s">
        <v>239</v>
      </c>
      <c r="T3528">
        <v>189</v>
      </c>
      <c r="U3528">
        <v>133</v>
      </c>
      <c r="V3528">
        <v>70.37</v>
      </c>
      <c r="W3528" t="s">
        <v>133</v>
      </c>
      <c r="X3528">
        <v>5973</v>
      </c>
      <c r="Y3528">
        <v>794409</v>
      </c>
      <c r="Z3528">
        <v>55195</v>
      </c>
      <c r="AA3528">
        <v>24206</v>
      </c>
      <c r="AB3528">
        <v>873810</v>
      </c>
      <c r="AC3528">
        <v>744588</v>
      </c>
      <c r="AD3528">
        <v>129222</v>
      </c>
      <c r="AE3528" t="s">
        <v>72</v>
      </c>
      <c r="AF3528" t="s">
        <v>81</v>
      </c>
      <c r="AG3528" t="s">
        <v>240</v>
      </c>
      <c r="AH3528" t="s">
        <v>144</v>
      </c>
      <c r="AI3528" t="s">
        <v>138</v>
      </c>
      <c r="AJ3528" t="str">
        <f t="shared" si="55"/>
        <v>Dec</v>
      </c>
    </row>
    <row r="3529" spans="1:36" x14ac:dyDescent="0.3">
      <c r="A3529" t="s">
        <v>8496</v>
      </c>
      <c r="B3529" s="33">
        <v>45809</v>
      </c>
      <c r="C3529" t="s">
        <v>93</v>
      </c>
      <c r="D3529" t="s">
        <v>8497</v>
      </c>
      <c r="E3529" t="s">
        <v>172</v>
      </c>
      <c r="F3529" t="s">
        <v>177</v>
      </c>
      <c r="G3529" t="s">
        <v>155</v>
      </c>
      <c r="H3529" t="s">
        <v>162</v>
      </c>
      <c r="I3529">
        <v>1491</v>
      </c>
      <c r="J3529" t="s">
        <v>572</v>
      </c>
      <c r="K3529" t="s">
        <v>2319</v>
      </c>
      <c r="L3529" t="s">
        <v>447</v>
      </c>
      <c r="M3529" t="s">
        <v>2441</v>
      </c>
      <c r="N3529">
        <v>189</v>
      </c>
      <c r="O3529">
        <v>0</v>
      </c>
      <c r="P3529">
        <v>9</v>
      </c>
      <c r="Q3529" t="s">
        <v>73</v>
      </c>
      <c r="R3529" t="s">
        <v>238</v>
      </c>
      <c r="S3529" t="s">
        <v>239</v>
      </c>
      <c r="T3529">
        <v>150</v>
      </c>
      <c r="U3529">
        <v>127</v>
      </c>
      <c r="V3529">
        <v>84.67</v>
      </c>
      <c r="W3529" t="s">
        <v>134</v>
      </c>
      <c r="X3529">
        <v>6297</v>
      </c>
      <c r="Y3529">
        <v>799719</v>
      </c>
      <c r="Z3529">
        <v>39116</v>
      </c>
      <c r="AA3529">
        <v>77089</v>
      </c>
      <c r="AB3529">
        <v>915924</v>
      </c>
      <c r="AC3529">
        <v>664305</v>
      </c>
      <c r="AD3529">
        <v>251619</v>
      </c>
      <c r="AE3529" t="s">
        <v>81</v>
      </c>
      <c r="AF3529" t="s">
        <v>78</v>
      </c>
      <c r="AG3529" t="s">
        <v>240</v>
      </c>
      <c r="AH3529" t="s">
        <v>144</v>
      </c>
      <c r="AI3529" t="s">
        <v>138</v>
      </c>
      <c r="AJ3529" t="str">
        <f t="shared" si="55"/>
        <v>Jun</v>
      </c>
    </row>
    <row r="3530" spans="1:36" x14ac:dyDescent="0.3">
      <c r="A3530" t="s">
        <v>8498</v>
      </c>
      <c r="B3530" s="33">
        <v>46010</v>
      </c>
      <c r="C3530" t="s">
        <v>99</v>
      </c>
      <c r="D3530" t="s">
        <v>8499</v>
      </c>
      <c r="E3530" t="s">
        <v>174</v>
      </c>
      <c r="F3530" t="s">
        <v>173</v>
      </c>
      <c r="G3530" t="s">
        <v>158</v>
      </c>
      <c r="H3530" t="s">
        <v>161</v>
      </c>
      <c r="I3530">
        <v>1190</v>
      </c>
      <c r="J3530" t="s">
        <v>554</v>
      </c>
      <c r="K3530" t="s">
        <v>3118</v>
      </c>
      <c r="L3530" t="s">
        <v>2574</v>
      </c>
      <c r="M3530" t="s">
        <v>599</v>
      </c>
      <c r="N3530">
        <v>183</v>
      </c>
      <c r="O3530">
        <v>24</v>
      </c>
      <c r="P3530">
        <v>3</v>
      </c>
      <c r="Q3530" t="s">
        <v>73</v>
      </c>
      <c r="R3530" t="s">
        <v>238</v>
      </c>
      <c r="S3530" t="s">
        <v>239</v>
      </c>
      <c r="T3530">
        <v>186</v>
      </c>
      <c r="U3530">
        <v>157</v>
      </c>
      <c r="V3530">
        <v>84.41</v>
      </c>
      <c r="W3530" t="s">
        <v>135</v>
      </c>
      <c r="X3530">
        <v>6108</v>
      </c>
      <c r="Y3530">
        <v>958956</v>
      </c>
      <c r="Z3530">
        <v>37837</v>
      </c>
      <c r="AA3530">
        <v>82582</v>
      </c>
      <c r="AB3530">
        <v>1079375</v>
      </c>
      <c r="AC3530">
        <v>925759</v>
      </c>
      <c r="AD3530">
        <v>153616</v>
      </c>
      <c r="AE3530" t="s">
        <v>78</v>
      </c>
      <c r="AF3530" t="s">
        <v>78</v>
      </c>
      <c r="AG3530" t="s">
        <v>240</v>
      </c>
      <c r="AH3530" t="s">
        <v>144</v>
      </c>
      <c r="AI3530" t="s">
        <v>140</v>
      </c>
      <c r="AJ3530" t="str">
        <f t="shared" si="55"/>
        <v>Dec</v>
      </c>
    </row>
    <row r="3531" spans="1:36" x14ac:dyDescent="0.3">
      <c r="A3531" t="s">
        <v>8500</v>
      </c>
      <c r="B3531" s="33">
        <v>45933</v>
      </c>
      <c r="C3531" t="s">
        <v>97</v>
      </c>
      <c r="D3531" t="s">
        <v>8501</v>
      </c>
      <c r="E3531" t="s">
        <v>172</v>
      </c>
      <c r="F3531" t="s">
        <v>175</v>
      </c>
      <c r="G3531" t="s">
        <v>155</v>
      </c>
      <c r="H3531" t="s">
        <v>163</v>
      </c>
      <c r="I3531">
        <v>1610</v>
      </c>
      <c r="J3531" t="s">
        <v>1510</v>
      </c>
      <c r="K3531" t="s">
        <v>2133</v>
      </c>
      <c r="L3531" t="s">
        <v>304</v>
      </c>
      <c r="M3531" t="s">
        <v>2133</v>
      </c>
      <c r="N3531">
        <v>230</v>
      </c>
      <c r="O3531">
        <v>0</v>
      </c>
      <c r="P3531">
        <v>-5</v>
      </c>
      <c r="Q3531" t="s">
        <v>70</v>
      </c>
      <c r="R3531" t="s">
        <v>238</v>
      </c>
      <c r="S3531" t="s">
        <v>239</v>
      </c>
      <c r="T3531">
        <v>150</v>
      </c>
      <c r="U3531">
        <v>122</v>
      </c>
      <c r="V3531">
        <v>81.33</v>
      </c>
      <c r="W3531" t="s">
        <v>135</v>
      </c>
      <c r="X3531">
        <v>6945</v>
      </c>
      <c r="Y3531">
        <v>847290</v>
      </c>
      <c r="Z3531">
        <v>52582</v>
      </c>
      <c r="AA3531">
        <v>35136</v>
      </c>
      <c r="AB3531">
        <v>935008</v>
      </c>
      <c r="AC3531">
        <v>792301</v>
      </c>
      <c r="AD3531">
        <v>142707</v>
      </c>
      <c r="AE3531" t="s">
        <v>81</v>
      </c>
      <c r="AF3531" t="s">
        <v>75</v>
      </c>
      <c r="AG3531" t="s">
        <v>240</v>
      </c>
      <c r="AH3531" t="s">
        <v>147</v>
      </c>
      <c r="AI3531" t="s">
        <v>138</v>
      </c>
      <c r="AJ3531" t="str">
        <f t="shared" si="55"/>
        <v>Oct</v>
      </c>
    </row>
    <row r="3532" spans="1:36" x14ac:dyDescent="0.3">
      <c r="A3532" t="s">
        <v>8502</v>
      </c>
      <c r="B3532" s="33">
        <v>46015</v>
      </c>
      <c r="C3532" t="s">
        <v>95</v>
      </c>
      <c r="D3532" t="s">
        <v>8503</v>
      </c>
      <c r="E3532" t="s">
        <v>181</v>
      </c>
      <c r="F3532" t="s">
        <v>173</v>
      </c>
      <c r="G3532" t="s">
        <v>159</v>
      </c>
      <c r="H3532" t="s">
        <v>161</v>
      </c>
      <c r="I3532">
        <v>1833</v>
      </c>
      <c r="J3532" t="s">
        <v>503</v>
      </c>
      <c r="K3532" t="s">
        <v>3188</v>
      </c>
      <c r="L3532" t="s">
        <v>1860</v>
      </c>
      <c r="M3532" t="s">
        <v>1504</v>
      </c>
      <c r="N3532">
        <v>252</v>
      </c>
      <c r="O3532">
        <v>9</v>
      </c>
      <c r="P3532">
        <v>10</v>
      </c>
      <c r="Q3532" t="s">
        <v>73</v>
      </c>
      <c r="R3532" t="s">
        <v>238</v>
      </c>
      <c r="S3532" t="s">
        <v>239</v>
      </c>
      <c r="T3532">
        <v>186</v>
      </c>
      <c r="U3532">
        <v>143</v>
      </c>
      <c r="V3532">
        <v>76.88</v>
      </c>
      <c r="W3532" t="s">
        <v>135</v>
      </c>
      <c r="X3532">
        <v>6013</v>
      </c>
      <c r="Y3532">
        <v>859859</v>
      </c>
      <c r="Z3532">
        <v>22308</v>
      </c>
      <c r="AA3532">
        <v>31746</v>
      </c>
      <c r="AB3532">
        <v>913913</v>
      </c>
      <c r="AC3532">
        <v>549621</v>
      </c>
      <c r="AD3532">
        <v>364292</v>
      </c>
      <c r="AE3532" t="s">
        <v>81</v>
      </c>
      <c r="AF3532" t="s">
        <v>78</v>
      </c>
      <c r="AG3532" t="s">
        <v>240</v>
      </c>
      <c r="AH3532" t="s">
        <v>144</v>
      </c>
      <c r="AI3532" t="s">
        <v>139</v>
      </c>
      <c r="AJ3532" t="str">
        <f t="shared" si="55"/>
        <v>Dec</v>
      </c>
    </row>
    <row r="3533" spans="1:36" x14ac:dyDescent="0.3">
      <c r="A3533" t="s">
        <v>8504</v>
      </c>
      <c r="B3533" s="33">
        <v>45883</v>
      </c>
      <c r="C3533" t="s">
        <v>93</v>
      </c>
      <c r="D3533" t="s">
        <v>8505</v>
      </c>
      <c r="E3533" t="s">
        <v>179</v>
      </c>
      <c r="F3533" t="s">
        <v>178</v>
      </c>
      <c r="G3533" t="s">
        <v>166</v>
      </c>
      <c r="H3533" t="s">
        <v>157</v>
      </c>
      <c r="I3533">
        <v>2228</v>
      </c>
      <c r="J3533" t="s">
        <v>621</v>
      </c>
      <c r="K3533" t="s">
        <v>555</v>
      </c>
      <c r="L3533" t="s">
        <v>236</v>
      </c>
      <c r="M3533" t="s">
        <v>555</v>
      </c>
      <c r="N3533">
        <v>286</v>
      </c>
      <c r="O3533">
        <v>0</v>
      </c>
      <c r="P3533">
        <v>-3</v>
      </c>
      <c r="Q3533" t="s">
        <v>70</v>
      </c>
      <c r="R3533" t="s">
        <v>238</v>
      </c>
      <c r="S3533" t="s">
        <v>239</v>
      </c>
      <c r="T3533">
        <v>180</v>
      </c>
      <c r="U3533">
        <v>151</v>
      </c>
      <c r="V3533">
        <v>83.89</v>
      </c>
      <c r="W3533" t="s">
        <v>135</v>
      </c>
      <c r="X3533">
        <v>8141</v>
      </c>
      <c r="Y3533">
        <v>1229291</v>
      </c>
      <c r="Z3533">
        <v>33522</v>
      </c>
      <c r="AA3533">
        <v>118535</v>
      </c>
      <c r="AB3533">
        <v>1381348</v>
      </c>
      <c r="AC3533">
        <v>1198832</v>
      </c>
      <c r="AD3533">
        <v>182516</v>
      </c>
      <c r="AE3533" t="s">
        <v>72</v>
      </c>
      <c r="AF3533" t="s">
        <v>75</v>
      </c>
      <c r="AG3533" t="s">
        <v>240</v>
      </c>
      <c r="AH3533" t="s">
        <v>144</v>
      </c>
      <c r="AI3533" t="s">
        <v>139</v>
      </c>
      <c r="AJ3533" t="str">
        <f t="shared" si="55"/>
        <v>Aug</v>
      </c>
    </row>
    <row r="3534" spans="1:36" x14ac:dyDescent="0.3">
      <c r="A3534" t="s">
        <v>8506</v>
      </c>
      <c r="B3534" s="33">
        <v>45712</v>
      </c>
      <c r="C3534" t="s">
        <v>97</v>
      </c>
      <c r="D3534" t="s">
        <v>8507</v>
      </c>
      <c r="E3534" t="s">
        <v>175</v>
      </c>
      <c r="F3534" t="s">
        <v>178</v>
      </c>
      <c r="G3534" t="s">
        <v>163</v>
      </c>
      <c r="H3534" t="s">
        <v>157</v>
      </c>
      <c r="I3534">
        <v>1300</v>
      </c>
      <c r="J3534" t="s">
        <v>504</v>
      </c>
      <c r="K3534" t="s">
        <v>891</v>
      </c>
      <c r="L3534" t="s">
        <v>1512</v>
      </c>
      <c r="M3534" t="s">
        <v>3664</v>
      </c>
      <c r="N3534">
        <v>208</v>
      </c>
      <c r="O3534">
        <v>47</v>
      </c>
      <c r="P3534">
        <v>70</v>
      </c>
      <c r="Q3534" t="s">
        <v>76</v>
      </c>
      <c r="R3534" t="s">
        <v>238</v>
      </c>
      <c r="S3534" t="s">
        <v>239</v>
      </c>
      <c r="T3534">
        <v>150</v>
      </c>
      <c r="U3534">
        <v>99</v>
      </c>
      <c r="V3534">
        <v>66</v>
      </c>
      <c r="W3534" t="s">
        <v>133</v>
      </c>
      <c r="X3534">
        <v>9553</v>
      </c>
      <c r="Y3534">
        <v>945747</v>
      </c>
      <c r="Z3534">
        <v>19701</v>
      </c>
      <c r="AA3534">
        <v>36531</v>
      </c>
      <c r="AB3534">
        <v>1001979</v>
      </c>
      <c r="AC3534">
        <v>670866</v>
      </c>
      <c r="AD3534">
        <v>331113</v>
      </c>
      <c r="AE3534" t="s">
        <v>75</v>
      </c>
      <c r="AF3534" t="s">
        <v>75</v>
      </c>
      <c r="AG3534" t="s">
        <v>240</v>
      </c>
      <c r="AH3534" t="s">
        <v>144</v>
      </c>
      <c r="AI3534" t="s">
        <v>140</v>
      </c>
      <c r="AJ3534" t="str">
        <f t="shared" si="55"/>
        <v>Feb</v>
      </c>
    </row>
    <row r="3535" spans="1:36" x14ac:dyDescent="0.3">
      <c r="A3535" t="s">
        <v>8508</v>
      </c>
      <c r="B3535" s="33">
        <v>45952</v>
      </c>
      <c r="C3535" t="s">
        <v>98</v>
      </c>
      <c r="D3535" t="s">
        <v>8509</v>
      </c>
      <c r="E3535" t="s">
        <v>176</v>
      </c>
      <c r="F3535" t="s">
        <v>174</v>
      </c>
      <c r="G3535" t="s">
        <v>156</v>
      </c>
      <c r="H3535" t="s">
        <v>158</v>
      </c>
      <c r="I3535">
        <v>1220</v>
      </c>
      <c r="J3535" t="s">
        <v>554</v>
      </c>
      <c r="K3535" t="s">
        <v>903</v>
      </c>
      <c r="L3535" t="s">
        <v>1315</v>
      </c>
      <c r="M3535" t="s">
        <v>903</v>
      </c>
      <c r="N3535">
        <v>160</v>
      </c>
      <c r="O3535">
        <v>2</v>
      </c>
      <c r="P3535">
        <v>-9</v>
      </c>
      <c r="Q3535" t="s">
        <v>73</v>
      </c>
      <c r="R3535" t="s">
        <v>238</v>
      </c>
      <c r="S3535" t="s">
        <v>239</v>
      </c>
      <c r="T3535">
        <v>186</v>
      </c>
      <c r="U3535">
        <v>154</v>
      </c>
      <c r="V3535">
        <v>82.8</v>
      </c>
      <c r="W3535" t="s">
        <v>133</v>
      </c>
      <c r="X3535">
        <v>8328</v>
      </c>
      <c r="Y3535">
        <v>1282512</v>
      </c>
      <c r="Z3535">
        <v>48664</v>
      </c>
      <c r="AA3535">
        <v>55440</v>
      </c>
      <c r="AB3535">
        <v>1386616</v>
      </c>
      <c r="AC3535">
        <v>1163503</v>
      </c>
      <c r="AD3535">
        <v>223113</v>
      </c>
      <c r="AE3535" t="s">
        <v>81</v>
      </c>
      <c r="AF3535" t="s">
        <v>78</v>
      </c>
      <c r="AG3535" t="s">
        <v>240</v>
      </c>
      <c r="AH3535" t="s">
        <v>147</v>
      </c>
      <c r="AI3535" t="s">
        <v>139</v>
      </c>
      <c r="AJ3535" t="str">
        <f t="shared" si="55"/>
        <v>Oct</v>
      </c>
    </row>
    <row r="3536" spans="1:36" x14ac:dyDescent="0.3">
      <c r="A3536" t="s">
        <v>8510</v>
      </c>
      <c r="B3536" s="33">
        <v>45887</v>
      </c>
      <c r="C3536" t="s">
        <v>93</v>
      </c>
      <c r="D3536" t="s">
        <v>8511</v>
      </c>
      <c r="E3536" t="s">
        <v>181</v>
      </c>
      <c r="F3536" t="s">
        <v>173</v>
      </c>
      <c r="G3536" t="s">
        <v>159</v>
      </c>
      <c r="H3536" t="s">
        <v>161</v>
      </c>
      <c r="I3536">
        <v>1649</v>
      </c>
      <c r="J3536" t="s">
        <v>408</v>
      </c>
      <c r="K3536" t="s">
        <v>2425</v>
      </c>
      <c r="L3536" t="s">
        <v>408</v>
      </c>
      <c r="M3536" t="s">
        <v>2425</v>
      </c>
      <c r="N3536">
        <v>211</v>
      </c>
      <c r="O3536">
        <v>0</v>
      </c>
      <c r="P3536">
        <v>-7</v>
      </c>
      <c r="Q3536" t="s">
        <v>70</v>
      </c>
      <c r="R3536" t="s">
        <v>238</v>
      </c>
      <c r="S3536" t="s">
        <v>239</v>
      </c>
      <c r="T3536">
        <v>186</v>
      </c>
      <c r="U3536">
        <v>145</v>
      </c>
      <c r="V3536">
        <v>77.959999999999994</v>
      </c>
      <c r="W3536" t="s">
        <v>134</v>
      </c>
      <c r="X3536">
        <v>4363</v>
      </c>
      <c r="Y3536">
        <v>632635</v>
      </c>
      <c r="Z3536">
        <v>23345</v>
      </c>
      <c r="AA3536">
        <v>42630</v>
      </c>
      <c r="AB3536">
        <v>698610</v>
      </c>
      <c r="AC3536">
        <v>429188</v>
      </c>
      <c r="AD3536">
        <v>269422</v>
      </c>
      <c r="AE3536" t="s">
        <v>81</v>
      </c>
      <c r="AF3536" t="s">
        <v>78</v>
      </c>
      <c r="AG3536" t="s">
        <v>240</v>
      </c>
      <c r="AH3536" t="s">
        <v>144</v>
      </c>
      <c r="AI3536" t="s">
        <v>139</v>
      </c>
      <c r="AJ3536" t="str">
        <f t="shared" si="55"/>
        <v>Aug</v>
      </c>
    </row>
    <row r="3537" spans="1:36" x14ac:dyDescent="0.3">
      <c r="A3537" t="s">
        <v>8512</v>
      </c>
      <c r="B3537" s="33">
        <v>45861</v>
      </c>
      <c r="C3537" t="s">
        <v>96</v>
      </c>
      <c r="D3537" t="s">
        <v>8513</v>
      </c>
      <c r="E3537" t="s">
        <v>177</v>
      </c>
      <c r="F3537" t="s">
        <v>175</v>
      </c>
      <c r="G3537" t="s">
        <v>162</v>
      </c>
      <c r="H3537" t="s">
        <v>163</v>
      </c>
      <c r="I3537">
        <v>1296</v>
      </c>
      <c r="J3537" t="s">
        <v>408</v>
      </c>
      <c r="K3537" t="s">
        <v>2173</v>
      </c>
      <c r="L3537" t="s">
        <v>1770</v>
      </c>
      <c r="M3537" t="s">
        <v>3137</v>
      </c>
      <c r="N3537">
        <v>169</v>
      </c>
      <c r="O3537">
        <v>66</v>
      </c>
      <c r="P3537">
        <v>75</v>
      </c>
      <c r="Q3537" t="s">
        <v>76</v>
      </c>
      <c r="R3537" t="s">
        <v>238</v>
      </c>
      <c r="S3537" t="s">
        <v>239</v>
      </c>
      <c r="T3537">
        <v>189</v>
      </c>
      <c r="U3537">
        <v>167</v>
      </c>
      <c r="V3537">
        <v>88.36</v>
      </c>
      <c r="W3537" t="s">
        <v>134</v>
      </c>
      <c r="X3537">
        <v>4811</v>
      </c>
      <c r="Y3537">
        <v>803437</v>
      </c>
      <c r="Z3537">
        <v>32231</v>
      </c>
      <c r="AA3537">
        <v>27388</v>
      </c>
      <c r="AB3537">
        <v>863056</v>
      </c>
      <c r="AC3537">
        <v>682576</v>
      </c>
      <c r="AD3537">
        <v>180480</v>
      </c>
      <c r="AE3537" t="s">
        <v>78</v>
      </c>
      <c r="AF3537" t="s">
        <v>75</v>
      </c>
      <c r="AG3537" t="s">
        <v>240</v>
      </c>
      <c r="AH3537" t="s">
        <v>146</v>
      </c>
      <c r="AI3537" t="s">
        <v>138</v>
      </c>
      <c r="AJ3537" t="str">
        <f t="shared" si="55"/>
        <v>Jul</v>
      </c>
    </row>
    <row r="3538" spans="1:36" x14ac:dyDescent="0.3">
      <c r="A3538" t="s">
        <v>8514</v>
      </c>
      <c r="B3538" s="33">
        <v>46004</v>
      </c>
      <c r="C3538" t="s">
        <v>98</v>
      </c>
      <c r="D3538" t="s">
        <v>8515</v>
      </c>
      <c r="E3538" t="s">
        <v>177</v>
      </c>
      <c r="F3538" t="s">
        <v>173</v>
      </c>
      <c r="G3538" t="s">
        <v>162</v>
      </c>
      <c r="H3538" t="s">
        <v>161</v>
      </c>
      <c r="I3538">
        <v>1339</v>
      </c>
      <c r="J3538" t="s">
        <v>304</v>
      </c>
      <c r="K3538" t="s">
        <v>469</v>
      </c>
      <c r="L3538" t="s">
        <v>1462</v>
      </c>
      <c r="M3538" t="s">
        <v>3608</v>
      </c>
      <c r="N3538">
        <v>195</v>
      </c>
      <c r="O3538">
        <v>2</v>
      </c>
      <c r="P3538">
        <v>22</v>
      </c>
      <c r="Q3538" t="s">
        <v>73</v>
      </c>
      <c r="R3538" t="s">
        <v>238</v>
      </c>
      <c r="S3538" t="s">
        <v>239</v>
      </c>
      <c r="T3538">
        <v>150</v>
      </c>
      <c r="U3538">
        <v>120</v>
      </c>
      <c r="V3538">
        <v>80</v>
      </c>
      <c r="W3538" t="s">
        <v>135</v>
      </c>
      <c r="X3538">
        <v>4088</v>
      </c>
      <c r="Y3538">
        <v>490560</v>
      </c>
      <c r="Z3538">
        <v>30840</v>
      </c>
      <c r="AA3538">
        <v>68040</v>
      </c>
      <c r="AB3538">
        <v>589440</v>
      </c>
      <c r="AC3538">
        <v>436021</v>
      </c>
      <c r="AD3538">
        <v>153419</v>
      </c>
      <c r="AE3538" t="s">
        <v>78</v>
      </c>
      <c r="AF3538" t="s">
        <v>78</v>
      </c>
      <c r="AG3538" t="s">
        <v>240</v>
      </c>
      <c r="AH3538" t="s">
        <v>144</v>
      </c>
      <c r="AI3538" t="s">
        <v>139</v>
      </c>
      <c r="AJ3538" t="str">
        <f t="shared" si="55"/>
        <v>Dec</v>
      </c>
    </row>
    <row r="3539" spans="1:36" x14ac:dyDescent="0.3">
      <c r="A3539" t="s">
        <v>8516</v>
      </c>
      <c r="B3539" s="33">
        <v>45935</v>
      </c>
      <c r="C3539" t="s">
        <v>97</v>
      </c>
      <c r="D3539" t="s">
        <v>8517</v>
      </c>
      <c r="E3539" t="s">
        <v>178</v>
      </c>
      <c r="F3539" t="s">
        <v>179</v>
      </c>
      <c r="G3539" t="s">
        <v>157</v>
      </c>
      <c r="H3539" t="s">
        <v>166</v>
      </c>
      <c r="I3539">
        <v>1586</v>
      </c>
      <c r="J3539" t="s">
        <v>447</v>
      </c>
      <c r="K3539" t="s">
        <v>707</v>
      </c>
      <c r="L3539" t="s">
        <v>1035</v>
      </c>
      <c r="M3539" t="s">
        <v>2172</v>
      </c>
      <c r="N3539">
        <v>196</v>
      </c>
      <c r="O3539">
        <v>37</v>
      </c>
      <c r="P3539">
        <v>32</v>
      </c>
      <c r="Q3539" t="s">
        <v>76</v>
      </c>
      <c r="R3539" t="s">
        <v>238</v>
      </c>
      <c r="S3539" t="s">
        <v>239</v>
      </c>
      <c r="T3539">
        <v>189</v>
      </c>
      <c r="U3539">
        <v>178</v>
      </c>
      <c r="V3539">
        <v>94.18</v>
      </c>
      <c r="W3539" t="s">
        <v>133</v>
      </c>
      <c r="X3539">
        <v>7395</v>
      </c>
      <c r="Y3539">
        <v>1316310</v>
      </c>
      <c r="Z3539">
        <v>76184</v>
      </c>
      <c r="AA3539">
        <v>97722</v>
      </c>
      <c r="AB3539">
        <v>1490216</v>
      </c>
      <c r="AC3539">
        <v>1309730</v>
      </c>
      <c r="AD3539">
        <v>180486</v>
      </c>
      <c r="AE3539" t="s">
        <v>75</v>
      </c>
      <c r="AF3539" t="s">
        <v>72</v>
      </c>
      <c r="AG3539" t="s">
        <v>240</v>
      </c>
      <c r="AH3539" t="s">
        <v>146</v>
      </c>
      <c r="AI3539" t="s">
        <v>138</v>
      </c>
      <c r="AJ3539" t="str">
        <f t="shared" si="55"/>
        <v>Oct</v>
      </c>
    </row>
    <row r="3540" spans="1:36" x14ac:dyDescent="0.3">
      <c r="A3540" t="s">
        <v>8518</v>
      </c>
      <c r="B3540" s="33">
        <v>45939</v>
      </c>
      <c r="C3540" t="s">
        <v>93</v>
      </c>
      <c r="D3540" t="s">
        <v>8519</v>
      </c>
      <c r="E3540" t="s">
        <v>172</v>
      </c>
      <c r="F3540" t="s">
        <v>177</v>
      </c>
      <c r="G3540" t="s">
        <v>155</v>
      </c>
      <c r="H3540" t="s">
        <v>162</v>
      </c>
      <c r="I3540">
        <v>974</v>
      </c>
      <c r="J3540" t="s">
        <v>572</v>
      </c>
      <c r="K3540" t="s">
        <v>874</v>
      </c>
      <c r="L3540" t="s">
        <v>326</v>
      </c>
      <c r="M3540" t="s">
        <v>707</v>
      </c>
      <c r="N3540">
        <v>156</v>
      </c>
      <c r="O3540">
        <v>42</v>
      </c>
      <c r="P3540">
        <v>40</v>
      </c>
      <c r="Q3540" t="s">
        <v>76</v>
      </c>
      <c r="R3540" t="s">
        <v>238</v>
      </c>
      <c r="S3540" t="s">
        <v>239</v>
      </c>
      <c r="T3540">
        <v>189</v>
      </c>
      <c r="U3540">
        <v>152</v>
      </c>
      <c r="V3540">
        <v>80.42</v>
      </c>
      <c r="W3540" t="s">
        <v>133</v>
      </c>
      <c r="X3540">
        <v>7664</v>
      </c>
      <c r="Y3540">
        <v>1164928</v>
      </c>
      <c r="Z3540">
        <v>79192</v>
      </c>
      <c r="AA3540">
        <v>46056</v>
      </c>
      <c r="AB3540">
        <v>1290176</v>
      </c>
      <c r="AC3540">
        <v>809968</v>
      </c>
      <c r="AD3540">
        <v>480208</v>
      </c>
      <c r="AE3540" t="s">
        <v>81</v>
      </c>
      <c r="AF3540" t="s">
        <v>78</v>
      </c>
      <c r="AG3540" t="s">
        <v>240</v>
      </c>
      <c r="AH3540" t="s">
        <v>144</v>
      </c>
      <c r="AI3540" t="s">
        <v>139</v>
      </c>
      <c r="AJ3540" t="str">
        <f t="shared" si="55"/>
        <v>Oct</v>
      </c>
    </row>
    <row r="3541" spans="1:36" x14ac:dyDescent="0.3">
      <c r="A3541" t="s">
        <v>8520</v>
      </c>
      <c r="B3541" s="33">
        <v>45883</v>
      </c>
      <c r="C3541" t="s">
        <v>95</v>
      </c>
      <c r="D3541" t="s">
        <v>8521</v>
      </c>
      <c r="E3541" t="s">
        <v>173</v>
      </c>
      <c r="F3541" t="s">
        <v>178</v>
      </c>
      <c r="G3541" t="s">
        <v>161</v>
      </c>
      <c r="H3541" t="s">
        <v>157</v>
      </c>
      <c r="I3541">
        <v>2026</v>
      </c>
      <c r="J3541" t="s">
        <v>477</v>
      </c>
      <c r="K3541" t="s">
        <v>4032</v>
      </c>
      <c r="L3541" t="s">
        <v>3231</v>
      </c>
      <c r="M3541" t="s">
        <v>1759</v>
      </c>
      <c r="N3541">
        <v>276</v>
      </c>
      <c r="O3541">
        <v>21</v>
      </c>
      <c r="P3541">
        <v>18</v>
      </c>
      <c r="Q3541" t="s">
        <v>73</v>
      </c>
      <c r="R3541" t="s">
        <v>238</v>
      </c>
      <c r="S3541" t="s">
        <v>239</v>
      </c>
      <c r="T3541">
        <v>189</v>
      </c>
      <c r="U3541">
        <v>134</v>
      </c>
      <c r="V3541">
        <v>70.900000000000006</v>
      </c>
      <c r="W3541" t="s">
        <v>133</v>
      </c>
      <c r="X3541">
        <v>9238</v>
      </c>
      <c r="Y3541">
        <v>1237892</v>
      </c>
      <c r="Z3541">
        <v>66062</v>
      </c>
      <c r="AA3541">
        <v>18894</v>
      </c>
      <c r="AB3541">
        <v>1322848</v>
      </c>
      <c r="AC3541">
        <v>1095457</v>
      </c>
      <c r="AD3541">
        <v>227391</v>
      </c>
      <c r="AE3541" t="s">
        <v>78</v>
      </c>
      <c r="AF3541" t="s">
        <v>75</v>
      </c>
      <c r="AG3541" t="s">
        <v>240</v>
      </c>
      <c r="AH3541" t="s">
        <v>145</v>
      </c>
      <c r="AI3541" t="s">
        <v>139</v>
      </c>
      <c r="AJ3541" t="str">
        <f t="shared" si="55"/>
        <v>Aug</v>
      </c>
    </row>
    <row r="3542" spans="1:36" x14ac:dyDescent="0.3">
      <c r="A3542" t="s">
        <v>8522</v>
      </c>
      <c r="B3542" s="33">
        <v>45874</v>
      </c>
      <c r="C3542" t="s">
        <v>93</v>
      </c>
      <c r="D3542" t="s">
        <v>1037</v>
      </c>
      <c r="E3542" t="s">
        <v>175</v>
      </c>
      <c r="F3542" t="s">
        <v>174</v>
      </c>
      <c r="G3542" t="s">
        <v>163</v>
      </c>
      <c r="H3542" t="s">
        <v>158</v>
      </c>
      <c r="I3542">
        <v>351</v>
      </c>
      <c r="J3542" t="s">
        <v>391</v>
      </c>
      <c r="K3542" t="s">
        <v>1674</v>
      </c>
      <c r="L3542" t="s">
        <v>615</v>
      </c>
      <c r="M3542" t="s">
        <v>2461</v>
      </c>
      <c r="N3542">
        <v>72</v>
      </c>
      <c r="O3542">
        <v>0</v>
      </c>
      <c r="P3542">
        <v>11</v>
      </c>
      <c r="Q3542" t="s">
        <v>73</v>
      </c>
      <c r="R3542" t="s">
        <v>238</v>
      </c>
      <c r="S3542" t="s">
        <v>239</v>
      </c>
      <c r="T3542">
        <v>150</v>
      </c>
      <c r="U3542">
        <v>117</v>
      </c>
      <c r="V3542">
        <v>78</v>
      </c>
      <c r="W3542" t="s">
        <v>133</v>
      </c>
      <c r="X3542">
        <v>6686</v>
      </c>
      <c r="Y3542">
        <v>782262</v>
      </c>
      <c r="Z3542">
        <v>46800</v>
      </c>
      <c r="AA3542">
        <v>71487</v>
      </c>
      <c r="AB3542">
        <v>900549</v>
      </c>
      <c r="AC3542">
        <v>721448</v>
      </c>
      <c r="AD3542">
        <v>179101</v>
      </c>
      <c r="AE3542" t="s">
        <v>75</v>
      </c>
      <c r="AF3542" t="s">
        <v>78</v>
      </c>
      <c r="AG3542" t="s">
        <v>240</v>
      </c>
      <c r="AH3542" t="s">
        <v>144</v>
      </c>
      <c r="AI3542" t="s">
        <v>138</v>
      </c>
      <c r="AJ3542" t="str">
        <f t="shared" si="55"/>
        <v>Aug</v>
      </c>
    </row>
    <row r="3543" spans="1:36" x14ac:dyDescent="0.3">
      <c r="A3543" t="s">
        <v>8523</v>
      </c>
      <c r="B3543" s="33">
        <v>45807</v>
      </c>
      <c r="C3543" t="s">
        <v>95</v>
      </c>
      <c r="D3543" t="s">
        <v>8524</v>
      </c>
      <c r="E3543" t="s">
        <v>174</v>
      </c>
      <c r="F3543" t="s">
        <v>172</v>
      </c>
      <c r="G3543" t="s">
        <v>158</v>
      </c>
      <c r="H3543" t="s">
        <v>155</v>
      </c>
      <c r="I3543">
        <v>911</v>
      </c>
      <c r="J3543" t="s">
        <v>275</v>
      </c>
      <c r="K3543" t="s">
        <v>1477</v>
      </c>
      <c r="L3543" t="s">
        <v>3389</v>
      </c>
      <c r="M3543" t="s">
        <v>2997</v>
      </c>
      <c r="N3543">
        <v>138</v>
      </c>
      <c r="O3543">
        <v>43</v>
      </c>
      <c r="P3543">
        <v>59</v>
      </c>
      <c r="Q3543" t="s">
        <v>76</v>
      </c>
      <c r="R3543" t="s">
        <v>238</v>
      </c>
      <c r="S3543" t="s">
        <v>239</v>
      </c>
      <c r="T3543">
        <v>220</v>
      </c>
      <c r="U3543">
        <v>208</v>
      </c>
      <c r="V3543">
        <v>94.55</v>
      </c>
      <c r="W3543" t="s">
        <v>135</v>
      </c>
      <c r="X3543">
        <v>2935</v>
      </c>
      <c r="Y3543">
        <v>610480</v>
      </c>
      <c r="Z3543">
        <v>107328</v>
      </c>
      <c r="AA3543">
        <v>24960</v>
      </c>
      <c r="AB3543">
        <v>742768</v>
      </c>
      <c r="AC3543">
        <v>583670</v>
      </c>
      <c r="AD3543">
        <v>159098</v>
      </c>
      <c r="AE3543" t="s">
        <v>78</v>
      </c>
      <c r="AF3543" t="s">
        <v>81</v>
      </c>
      <c r="AG3543" t="s">
        <v>240</v>
      </c>
      <c r="AH3543" t="s">
        <v>144</v>
      </c>
      <c r="AI3543" t="s">
        <v>139</v>
      </c>
      <c r="AJ3543" t="str">
        <f t="shared" si="55"/>
        <v>May</v>
      </c>
    </row>
    <row r="3544" spans="1:36" x14ac:dyDescent="0.3">
      <c r="A3544" t="s">
        <v>8525</v>
      </c>
      <c r="B3544" s="33">
        <v>45754</v>
      </c>
      <c r="C3544" t="s">
        <v>98</v>
      </c>
      <c r="D3544" t="s">
        <v>8526</v>
      </c>
      <c r="E3544" t="s">
        <v>181</v>
      </c>
      <c r="F3544" t="s">
        <v>176</v>
      </c>
      <c r="G3544" t="s">
        <v>159</v>
      </c>
      <c r="H3544" t="s">
        <v>156</v>
      </c>
      <c r="I3544">
        <v>1787</v>
      </c>
      <c r="J3544" t="s">
        <v>357</v>
      </c>
      <c r="K3544" t="s">
        <v>2441</v>
      </c>
      <c r="L3544" t="s">
        <v>581</v>
      </c>
      <c r="M3544" t="s">
        <v>1979</v>
      </c>
      <c r="N3544">
        <v>258</v>
      </c>
      <c r="O3544">
        <v>0</v>
      </c>
      <c r="P3544">
        <v>10</v>
      </c>
      <c r="Q3544" t="s">
        <v>73</v>
      </c>
      <c r="R3544" t="s">
        <v>238</v>
      </c>
      <c r="S3544" t="s">
        <v>239</v>
      </c>
      <c r="T3544">
        <v>189</v>
      </c>
      <c r="U3544">
        <v>120</v>
      </c>
      <c r="V3544">
        <v>63.49</v>
      </c>
      <c r="W3544" t="s">
        <v>134</v>
      </c>
      <c r="X3544">
        <v>3118</v>
      </c>
      <c r="Y3544">
        <v>374160</v>
      </c>
      <c r="Z3544">
        <v>23400</v>
      </c>
      <c r="AA3544">
        <v>63480</v>
      </c>
      <c r="AB3544">
        <v>461040</v>
      </c>
      <c r="AC3544">
        <v>403584</v>
      </c>
      <c r="AD3544">
        <v>57456</v>
      </c>
      <c r="AE3544" t="s">
        <v>81</v>
      </c>
      <c r="AF3544" t="s">
        <v>81</v>
      </c>
      <c r="AG3544" t="s">
        <v>240</v>
      </c>
      <c r="AH3544" t="s">
        <v>146</v>
      </c>
      <c r="AI3544" t="s">
        <v>138</v>
      </c>
      <c r="AJ3544" t="str">
        <f t="shared" si="55"/>
        <v>Apr</v>
      </c>
    </row>
    <row r="3545" spans="1:36" x14ac:dyDescent="0.3">
      <c r="A3545" t="s">
        <v>8527</v>
      </c>
      <c r="B3545" s="33">
        <v>45731</v>
      </c>
      <c r="C3545" t="s">
        <v>93</v>
      </c>
      <c r="D3545" t="s">
        <v>8528</v>
      </c>
      <c r="E3545" t="s">
        <v>180</v>
      </c>
      <c r="F3545" t="s">
        <v>177</v>
      </c>
      <c r="G3545" t="s">
        <v>160</v>
      </c>
      <c r="H3545" t="s">
        <v>162</v>
      </c>
      <c r="I3545">
        <v>1339</v>
      </c>
      <c r="J3545" t="s">
        <v>1510</v>
      </c>
      <c r="K3545" t="s">
        <v>948</v>
      </c>
      <c r="N3545">
        <v>172</v>
      </c>
      <c r="O3545">
        <v>0</v>
      </c>
      <c r="P3545">
        <v>0</v>
      </c>
      <c r="Q3545" t="s">
        <v>67</v>
      </c>
      <c r="R3545" t="s">
        <v>245</v>
      </c>
      <c r="S3545" t="s">
        <v>123</v>
      </c>
      <c r="T3545">
        <v>189</v>
      </c>
      <c r="U3545">
        <v>0</v>
      </c>
      <c r="V3545">
        <v>0</v>
      </c>
      <c r="W3545" t="s">
        <v>135</v>
      </c>
      <c r="X3545">
        <v>5058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 t="s">
        <v>81</v>
      </c>
      <c r="AF3545" t="s">
        <v>78</v>
      </c>
      <c r="AG3545" t="s">
        <v>240</v>
      </c>
      <c r="AH3545" t="s">
        <v>144</v>
      </c>
      <c r="AI3545" t="s">
        <v>138</v>
      </c>
      <c r="AJ3545" t="str">
        <f t="shared" si="55"/>
        <v>Mar</v>
      </c>
    </row>
    <row r="3546" spans="1:36" x14ac:dyDescent="0.3">
      <c r="A3546" t="s">
        <v>8529</v>
      </c>
      <c r="B3546" s="33">
        <v>45947</v>
      </c>
      <c r="C3546" t="s">
        <v>93</v>
      </c>
      <c r="D3546" t="s">
        <v>8530</v>
      </c>
      <c r="E3546" t="s">
        <v>172</v>
      </c>
      <c r="F3546" t="s">
        <v>173</v>
      </c>
      <c r="G3546" t="s">
        <v>155</v>
      </c>
      <c r="H3546" t="s">
        <v>161</v>
      </c>
      <c r="I3546">
        <v>482</v>
      </c>
      <c r="J3546" t="s">
        <v>639</v>
      </c>
      <c r="K3546" t="s">
        <v>2376</v>
      </c>
      <c r="L3546" t="s">
        <v>639</v>
      </c>
      <c r="M3546" t="s">
        <v>2254</v>
      </c>
      <c r="N3546">
        <v>91</v>
      </c>
      <c r="O3546">
        <v>0</v>
      </c>
      <c r="P3546">
        <v>17</v>
      </c>
      <c r="Q3546" t="s">
        <v>73</v>
      </c>
      <c r="R3546" t="s">
        <v>238</v>
      </c>
      <c r="S3546" t="s">
        <v>239</v>
      </c>
      <c r="T3546">
        <v>186</v>
      </c>
      <c r="U3546">
        <v>132</v>
      </c>
      <c r="V3546">
        <v>70.97</v>
      </c>
      <c r="W3546" t="s">
        <v>133</v>
      </c>
      <c r="X3546">
        <v>10462</v>
      </c>
      <c r="Y3546">
        <v>1380984</v>
      </c>
      <c r="Z3546">
        <v>46200</v>
      </c>
      <c r="AA3546">
        <v>15444</v>
      </c>
      <c r="AB3546">
        <v>1442628</v>
      </c>
      <c r="AC3546">
        <v>989860</v>
      </c>
      <c r="AD3546">
        <v>452768</v>
      </c>
      <c r="AE3546" t="s">
        <v>81</v>
      </c>
      <c r="AF3546" t="s">
        <v>78</v>
      </c>
      <c r="AG3546" t="s">
        <v>240</v>
      </c>
      <c r="AH3546" t="s">
        <v>144</v>
      </c>
      <c r="AI3546" t="s">
        <v>138</v>
      </c>
      <c r="AJ3546" t="str">
        <f t="shared" si="55"/>
        <v>Oct</v>
      </c>
    </row>
    <row r="3547" spans="1:36" x14ac:dyDescent="0.3">
      <c r="A3547" t="s">
        <v>8531</v>
      </c>
      <c r="B3547" s="33">
        <v>45734</v>
      </c>
      <c r="C3547" t="s">
        <v>99</v>
      </c>
      <c r="D3547" t="s">
        <v>8532</v>
      </c>
      <c r="E3547" t="s">
        <v>180</v>
      </c>
      <c r="F3547" t="s">
        <v>179</v>
      </c>
      <c r="G3547" t="s">
        <v>160</v>
      </c>
      <c r="H3547" t="s">
        <v>166</v>
      </c>
      <c r="I3547">
        <v>1379</v>
      </c>
      <c r="J3547" t="s">
        <v>357</v>
      </c>
      <c r="K3547" t="s">
        <v>727</v>
      </c>
      <c r="L3547" t="s">
        <v>1112</v>
      </c>
      <c r="M3547" t="s">
        <v>6432</v>
      </c>
      <c r="N3547">
        <v>188</v>
      </c>
      <c r="O3547">
        <v>23</v>
      </c>
      <c r="P3547">
        <v>50</v>
      </c>
      <c r="Q3547" t="s">
        <v>76</v>
      </c>
      <c r="R3547" t="s">
        <v>238</v>
      </c>
      <c r="S3547" t="s">
        <v>239</v>
      </c>
      <c r="T3547">
        <v>189</v>
      </c>
      <c r="U3547">
        <v>152</v>
      </c>
      <c r="V3547">
        <v>80.42</v>
      </c>
      <c r="W3547" t="s">
        <v>133</v>
      </c>
      <c r="X3547">
        <v>3611</v>
      </c>
      <c r="Y3547">
        <v>548872</v>
      </c>
      <c r="Z3547">
        <v>69616</v>
      </c>
      <c r="AA3547">
        <v>52896</v>
      </c>
      <c r="AB3547">
        <v>671384</v>
      </c>
      <c r="AC3547">
        <v>392553</v>
      </c>
      <c r="AD3547">
        <v>278831</v>
      </c>
      <c r="AE3547" t="s">
        <v>81</v>
      </c>
      <c r="AF3547" t="s">
        <v>72</v>
      </c>
      <c r="AG3547" t="s">
        <v>240</v>
      </c>
      <c r="AH3547" t="s">
        <v>146</v>
      </c>
      <c r="AI3547" t="s">
        <v>138</v>
      </c>
      <c r="AJ3547" t="str">
        <f t="shared" si="55"/>
        <v>Mar</v>
      </c>
    </row>
    <row r="3548" spans="1:36" x14ac:dyDescent="0.3">
      <c r="A3548" t="s">
        <v>8533</v>
      </c>
      <c r="B3548" s="33">
        <v>45849</v>
      </c>
      <c r="C3548" t="s">
        <v>98</v>
      </c>
      <c r="D3548" t="s">
        <v>8534</v>
      </c>
      <c r="E3548" t="s">
        <v>179</v>
      </c>
      <c r="F3548" t="s">
        <v>176</v>
      </c>
      <c r="G3548" t="s">
        <v>166</v>
      </c>
      <c r="H3548" t="s">
        <v>156</v>
      </c>
      <c r="I3548">
        <v>513</v>
      </c>
      <c r="J3548" t="s">
        <v>420</v>
      </c>
      <c r="K3548" t="s">
        <v>3946</v>
      </c>
      <c r="L3548" t="s">
        <v>258</v>
      </c>
      <c r="M3548" t="s">
        <v>333</v>
      </c>
      <c r="N3548">
        <v>91</v>
      </c>
      <c r="O3548">
        <v>0</v>
      </c>
      <c r="P3548">
        <v>7</v>
      </c>
      <c r="Q3548" t="s">
        <v>73</v>
      </c>
      <c r="R3548" t="s">
        <v>238</v>
      </c>
      <c r="S3548" t="s">
        <v>239</v>
      </c>
      <c r="T3548">
        <v>150</v>
      </c>
      <c r="U3548">
        <v>114</v>
      </c>
      <c r="V3548">
        <v>76</v>
      </c>
      <c r="W3548" t="s">
        <v>133</v>
      </c>
      <c r="X3548">
        <v>3573</v>
      </c>
      <c r="Y3548">
        <v>407322</v>
      </c>
      <c r="Z3548">
        <v>50616</v>
      </c>
      <c r="AA3548">
        <v>70224</v>
      </c>
      <c r="AB3548">
        <v>528162</v>
      </c>
      <c r="AC3548">
        <v>342955</v>
      </c>
      <c r="AD3548">
        <v>185207</v>
      </c>
      <c r="AE3548" t="s">
        <v>72</v>
      </c>
      <c r="AF3548" t="s">
        <v>81</v>
      </c>
      <c r="AG3548" t="s">
        <v>240</v>
      </c>
      <c r="AH3548" t="s">
        <v>144</v>
      </c>
      <c r="AI3548" t="s">
        <v>139</v>
      </c>
      <c r="AJ3548" t="str">
        <f t="shared" si="55"/>
        <v>Jul</v>
      </c>
    </row>
    <row r="3549" spans="1:36" x14ac:dyDescent="0.3">
      <c r="A3549" t="s">
        <v>8535</v>
      </c>
      <c r="B3549" s="33">
        <v>45786</v>
      </c>
      <c r="C3549" t="s">
        <v>97</v>
      </c>
      <c r="D3549" t="s">
        <v>8536</v>
      </c>
      <c r="E3549" t="s">
        <v>179</v>
      </c>
      <c r="F3549" t="s">
        <v>178</v>
      </c>
      <c r="G3549" t="s">
        <v>166</v>
      </c>
      <c r="H3549" t="s">
        <v>157</v>
      </c>
      <c r="I3549">
        <v>1685</v>
      </c>
      <c r="J3549" t="s">
        <v>560</v>
      </c>
      <c r="K3549" t="s">
        <v>2735</v>
      </c>
      <c r="L3549" t="s">
        <v>909</v>
      </c>
      <c r="M3549" t="s">
        <v>518</v>
      </c>
      <c r="N3549">
        <v>238</v>
      </c>
      <c r="O3549">
        <v>19</v>
      </c>
      <c r="P3549">
        <v>32</v>
      </c>
      <c r="Q3549" t="s">
        <v>76</v>
      </c>
      <c r="R3549" t="s">
        <v>238</v>
      </c>
      <c r="S3549" t="s">
        <v>239</v>
      </c>
      <c r="T3549">
        <v>189</v>
      </c>
      <c r="U3549">
        <v>177</v>
      </c>
      <c r="V3549">
        <v>93.65</v>
      </c>
      <c r="W3549" t="s">
        <v>133</v>
      </c>
      <c r="X3549">
        <v>9573</v>
      </c>
      <c r="Y3549">
        <v>1694421</v>
      </c>
      <c r="Z3549">
        <v>41595</v>
      </c>
      <c r="AA3549">
        <v>137529</v>
      </c>
      <c r="AB3549">
        <v>1873545</v>
      </c>
      <c r="AC3549">
        <v>1326748</v>
      </c>
      <c r="AD3549">
        <v>546797</v>
      </c>
      <c r="AE3549" t="s">
        <v>72</v>
      </c>
      <c r="AF3549" t="s">
        <v>75</v>
      </c>
      <c r="AG3549" t="s">
        <v>240</v>
      </c>
      <c r="AH3549" t="s">
        <v>144</v>
      </c>
      <c r="AI3549" t="s">
        <v>139</v>
      </c>
      <c r="AJ3549" t="str">
        <f t="shared" si="55"/>
        <v>May</v>
      </c>
    </row>
    <row r="3550" spans="1:36" x14ac:dyDescent="0.3">
      <c r="A3550" t="s">
        <v>8537</v>
      </c>
      <c r="B3550" s="33">
        <v>45938</v>
      </c>
      <c r="C3550" t="s">
        <v>95</v>
      </c>
      <c r="D3550" t="s">
        <v>2502</v>
      </c>
      <c r="E3550" t="s">
        <v>172</v>
      </c>
      <c r="F3550" t="s">
        <v>177</v>
      </c>
      <c r="G3550" t="s">
        <v>155</v>
      </c>
      <c r="H3550" t="s">
        <v>162</v>
      </c>
      <c r="I3550">
        <v>2167</v>
      </c>
      <c r="J3550" t="s">
        <v>362</v>
      </c>
      <c r="K3550" t="s">
        <v>237</v>
      </c>
      <c r="L3550" t="s">
        <v>2537</v>
      </c>
      <c r="M3550" t="s">
        <v>1852</v>
      </c>
      <c r="N3550">
        <v>317</v>
      </c>
      <c r="O3550">
        <v>33</v>
      </c>
      <c r="P3550">
        <v>11</v>
      </c>
      <c r="Q3550" t="s">
        <v>73</v>
      </c>
      <c r="R3550" t="s">
        <v>238</v>
      </c>
      <c r="S3550" t="s">
        <v>239</v>
      </c>
      <c r="T3550">
        <v>180</v>
      </c>
      <c r="U3550">
        <v>158</v>
      </c>
      <c r="V3550">
        <v>87.78</v>
      </c>
      <c r="W3550" t="s">
        <v>134</v>
      </c>
      <c r="X3550">
        <v>10060</v>
      </c>
      <c r="Y3550">
        <v>1589480</v>
      </c>
      <c r="Z3550">
        <v>47400</v>
      </c>
      <c r="AA3550">
        <v>91956</v>
      </c>
      <c r="AB3550">
        <v>1728836</v>
      </c>
      <c r="AC3550">
        <v>1069411</v>
      </c>
      <c r="AD3550">
        <v>659425</v>
      </c>
      <c r="AE3550" t="s">
        <v>81</v>
      </c>
      <c r="AF3550" t="s">
        <v>78</v>
      </c>
      <c r="AG3550" t="s">
        <v>240</v>
      </c>
      <c r="AH3550" t="s">
        <v>144</v>
      </c>
      <c r="AI3550" t="s">
        <v>138</v>
      </c>
      <c r="AJ3550" t="str">
        <f t="shared" si="55"/>
        <v>Oct</v>
      </c>
    </row>
    <row r="3551" spans="1:36" x14ac:dyDescent="0.3">
      <c r="A3551" t="s">
        <v>8538</v>
      </c>
      <c r="B3551" s="33">
        <v>45743</v>
      </c>
      <c r="C3551" t="s">
        <v>97</v>
      </c>
      <c r="D3551" t="s">
        <v>8539</v>
      </c>
      <c r="E3551" t="s">
        <v>173</v>
      </c>
      <c r="F3551" t="s">
        <v>177</v>
      </c>
      <c r="G3551" t="s">
        <v>161</v>
      </c>
      <c r="H3551" t="s">
        <v>162</v>
      </c>
      <c r="I3551">
        <v>1486</v>
      </c>
      <c r="J3551" t="s">
        <v>336</v>
      </c>
      <c r="K3551" t="s">
        <v>2738</v>
      </c>
      <c r="L3551" t="s">
        <v>338</v>
      </c>
      <c r="M3551" t="s">
        <v>1374</v>
      </c>
      <c r="N3551">
        <v>198</v>
      </c>
      <c r="O3551">
        <v>1</v>
      </c>
      <c r="P3551">
        <v>4</v>
      </c>
      <c r="Q3551" t="s">
        <v>73</v>
      </c>
      <c r="R3551" t="s">
        <v>238</v>
      </c>
      <c r="S3551" t="s">
        <v>239</v>
      </c>
      <c r="T3551">
        <v>150</v>
      </c>
      <c r="U3551">
        <v>110</v>
      </c>
      <c r="V3551">
        <v>73.33</v>
      </c>
      <c r="W3551" t="s">
        <v>133</v>
      </c>
      <c r="X3551">
        <v>8207</v>
      </c>
      <c r="Y3551">
        <v>902770</v>
      </c>
      <c r="Z3551">
        <v>17600</v>
      </c>
      <c r="AA3551">
        <v>28050</v>
      </c>
      <c r="AB3551">
        <v>948420</v>
      </c>
      <c r="AC3551">
        <v>665875</v>
      </c>
      <c r="AD3551">
        <v>282545</v>
      </c>
      <c r="AE3551" t="s">
        <v>78</v>
      </c>
      <c r="AF3551" t="s">
        <v>78</v>
      </c>
      <c r="AG3551" t="s">
        <v>240</v>
      </c>
      <c r="AH3551" t="s">
        <v>144</v>
      </c>
      <c r="AI3551" t="s">
        <v>139</v>
      </c>
      <c r="AJ3551" t="str">
        <f t="shared" si="55"/>
        <v>Mar</v>
      </c>
    </row>
    <row r="3552" spans="1:36" x14ac:dyDescent="0.3">
      <c r="A3552" t="s">
        <v>8540</v>
      </c>
      <c r="B3552" s="33">
        <v>45699</v>
      </c>
      <c r="C3552" t="s">
        <v>95</v>
      </c>
      <c r="D3552" t="s">
        <v>8541</v>
      </c>
      <c r="E3552" t="s">
        <v>177</v>
      </c>
      <c r="F3552" t="s">
        <v>181</v>
      </c>
      <c r="G3552" t="s">
        <v>162</v>
      </c>
      <c r="H3552" t="s">
        <v>159</v>
      </c>
      <c r="I3552">
        <v>360</v>
      </c>
      <c r="J3552" t="s">
        <v>492</v>
      </c>
      <c r="K3552" t="s">
        <v>2193</v>
      </c>
      <c r="L3552" t="s">
        <v>429</v>
      </c>
      <c r="M3552" t="s">
        <v>2193</v>
      </c>
      <c r="N3552">
        <v>71</v>
      </c>
      <c r="O3552">
        <v>6</v>
      </c>
      <c r="P3552">
        <v>-10</v>
      </c>
      <c r="Q3552" t="s">
        <v>73</v>
      </c>
      <c r="R3552" t="s">
        <v>238</v>
      </c>
      <c r="S3552" t="s">
        <v>239</v>
      </c>
      <c r="T3552">
        <v>150</v>
      </c>
      <c r="U3552">
        <v>142</v>
      </c>
      <c r="V3552">
        <v>94.67</v>
      </c>
      <c r="W3552" t="s">
        <v>133</v>
      </c>
      <c r="X3552">
        <v>3140</v>
      </c>
      <c r="Y3552">
        <v>445880</v>
      </c>
      <c r="Z3552">
        <v>57084</v>
      </c>
      <c r="AA3552">
        <v>81792</v>
      </c>
      <c r="AB3552">
        <v>584756</v>
      </c>
      <c r="AC3552">
        <v>451245</v>
      </c>
      <c r="AD3552">
        <v>133511</v>
      </c>
      <c r="AE3552" t="s">
        <v>78</v>
      </c>
      <c r="AF3552" t="s">
        <v>81</v>
      </c>
      <c r="AG3552" t="s">
        <v>240</v>
      </c>
      <c r="AH3552" t="s">
        <v>144</v>
      </c>
      <c r="AI3552" t="s">
        <v>140</v>
      </c>
      <c r="AJ3552" t="str">
        <f t="shared" si="55"/>
        <v>Feb</v>
      </c>
    </row>
    <row r="3553" spans="1:36" x14ac:dyDescent="0.3">
      <c r="A3553" t="s">
        <v>8542</v>
      </c>
      <c r="B3553" s="33">
        <v>45825</v>
      </c>
      <c r="C3553" t="s">
        <v>97</v>
      </c>
      <c r="D3553" t="s">
        <v>8543</v>
      </c>
      <c r="E3553" t="s">
        <v>174</v>
      </c>
      <c r="F3553" t="s">
        <v>172</v>
      </c>
      <c r="G3553" t="s">
        <v>158</v>
      </c>
      <c r="H3553" t="s">
        <v>155</v>
      </c>
      <c r="I3553">
        <v>428</v>
      </c>
      <c r="J3553" t="s">
        <v>566</v>
      </c>
      <c r="K3553" t="s">
        <v>519</v>
      </c>
      <c r="L3553" t="s">
        <v>707</v>
      </c>
      <c r="M3553" t="s">
        <v>1814</v>
      </c>
      <c r="N3553">
        <v>77</v>
      </c>
      <c r="O3553">
        <v>16</v>
      </c>
      <c r="P3553">
        <v>14</v>
      </c>
      <c r="Q3553" t="s">
        <v>73</v>
      </c>
      <c r="R3553" t="s">
        <v>238</v>
      </c>
      <c r="S3553" t="s">
        <v>239</v>
      </c>
      <c r="T3553">
        <v>186</v>
      </c>
      <c r="U3553">
        <v>160</v>
      </c>
      <c r="V3553">
        <v>86.02</v>
      </c>
      <c r="W3553" t="s">
        <v>133</v>
      </c>
      <c r="X3553">
        <v>4015</v>
      </c>
      <c r="Y3553">
        <v>642400</v>
      </c>
      <c r="Z3553">
        <v>57440</v>
      </c>
      <c r="AA3553">
        <v>117600</v>
      </c>
      <c r="AB3553">
        <v>817440</v>
      </c>
      <c r="AC3553">
        <v>642358</v>
      </c>
      <c r="AD3553">
        <v>175082</v>
      </c>
      <c r="AE3553" t="s">
        <v>78</v>
      </c>
      <c r="AF3553" t="s">
        <v>81</v>
      </c>
      <c r="AG3553" t="s">
        <v>240</v>
      </c>
      <c r="AH3553" t="s">
        <v>147</v>
      </c>
      <c r="AI3553" t="s">
        <v>139</v>
      </c>
      <c r="AJ3553" t="str">
        <f t="shared" si="55"/>
        <v>Jun</v>
      </c>
    </row>
    <row r="3554" spans="1:36" x14ac:dyDescent="0.3">
      <c r="A3554" t="s">
        <v>8544</v>
      </c>
      <c r="B3554" s="33">
        <v>45734</v>
      </c>
      <c r="C3554" t="s">
        <v>95</v>
      </c>
      <c r="D3554" t="s">
        <v>3747</v>
      </c>
      <c r="E3554" t="s">
        <v>177</v>
      </c>
      <c r="F3554" t="s">
        <v>181</v>
      </c>
      <c r="G3554" t="s">
        <v>162</v>
      </c>
      <c r="H3554" t="s">
        <v>159</v>
      </c>
      <c r="I3554">
        <v>1546</v>
      </c>
      <c r="J3554" t="s">
        <v>731</v>
      </c>
      <c r="K3554" t="s">
        <v>293</v>
      </c>
      <c r="L3554" t="s">
        <v>4612</v>
      </c>
      <c r="M3554" t="s">
        <v>2870</v>
      </c>
      <c r="N3554">
        <v>203</v>
      </c>
      <c r="O3554">
        <v>13</v>
      </c>
      <c r="P3554">
        <v>30</v>
      </c>
      <c r="Q3554" t="s">
        <v>73</v>
      </c>
      <c r="R3554" t="s">
        <v>238</v>
      </c>
      <c r="S3554" t="s">
        <v>239</v>
      </c>
      <c r="T3554">
        <v>189</v>
      </c>
      <c r="U3554">
        <v>152</v>
      </c>
      <c r="V3554">
        <v>80.42</v>
      </c>
      <c r="W3554" t="s">
        <v>133</v>
      </c>
      <c r="X3554">
        <v>10868</v>
      </c>
      <c r="Y3554">
        <v>1651936</v>
      </c>
      <c r="Z3554">
        <v>75240</v>
      </c>
      <c r="AA3554">
        <v>39672</v>
      </c>
      <c r="AB3554">
        <v>1766848</v>
      </c>
      <c r="AC3554">
        <v>1228533</v>
      </c>
      <c r="AD3554">
        <v>538315</v>
      </c>
      <c r="AE3554" t="s">
        <v>78</v>
      </c>
      <c r="AF3554" t="s">
        <v>81</v>
      </c>
      <c r="AG3554" t="s">
        <v>240</v>
      </c>
      <c r="AH3554" t="s">
        <v>145</v>
      </c>
      <c r="AI3554" t="s">
        <v>139</v>
      </c>
      <c r="AJ3554" t="str">
        <f t="shared" si="55"/>
        <v>Mar</v>
      </c>
    </row>
    <row r="3555" spans="1:36" x14ac:dyDescent="0.3">
      <c r="A3555" t="s">
        <v>8545</v>
      </c>
      <c r="B3555" s="33">
        <v>46002</v>
      </c>
      <c r="C3555" t="s">
        <v>95</v>
      </c>
      <c r="D3555" t="s">
        <v>8546</v>
      </c>
      <c r="E3555" t="s">
        <v>180</v>
      </c>
      <c r="F3555" t="s">
        <v>174</v>
      </c>
      <c r="G3555" t="s">
        <v>160</v>
      </c>
      <c r="H3555" t="s">
        <v>158</v>
      </c>
      <c r="I3555">
        <v>623</v>
      </c>
      <c r="J3555" t="s">
        <v>621</v>
      </c>
      <c r="K3555" t="s">
        <v>4501</v>
      </c>
      <c r="L3555" t="s">
        <v>236</v>
      </c>
      <c r="M3555" t="s">
        <v>2133</v>
      </c>
      <c r="N3555">
        <v>95</v>
      </c>
      <c r="O3555">
        <v>0</v>
      </c>
      <c r="P3555">
        <v>15</v>
      </c>
      <c r="Q3555" t="s">
        <v>73</v>
      </c>
      <c r="R3555" t="s">
        <v>238</v>
      </c>
      <c r="S3555" t="s">
        <v>239</v>
      </c>
      <c r="T3555">
        <v>189</v>
      </c>
      <c r="U3555">
        <v>185</v>
      </c>
      <c r="V3555">
        <v>97.88</v>
      </c>
      <c r="W3555" t="s">
        <v>133</v>
      </c>
      <c r="X3555">
        <v>7935</v>
      </c>
      <c r="Y3555">
        <v>1467975</v>
      </c>
      <c r="Z3555">
        <v>67155</v>
      </c>
      <c r="AA3555">
        <v>144855</v>
      </c>
      <c r="AB3555">
        <v>1679985</v>
      </c>
      <c r="AC3555">
        <v>1138361</v>
      </c>
      <c r="AD3555">
        <v>541624</v>
      </c>
      <c r="AE3555" t="s">
        <v>81</v>
      </c>
      <c r="AF3555" t="s">
        <v>78</v>
      </c>
      <c r="AG3555" t="s">
        <v>240</v>
      </c>
      <c r="AH3555" t="s">
        <v>144</v>
      </c>
      <c r="AI3555" t="s">
        <v>138</v>
      </c>
      <c r="AJ3555" t="str">
        <f t="shared" si="55"/>
        <v>Dec</v>
      </c>
    </row>
    <row r="3556" spans="1:36" x14ac:dyDescent="0.3">
      <c r="A3556" t="s">
        <v>8547</v>
      </c>
      <c r="B3556" s="33">
        <v>45907</v>
      </c>
      <c r="C3556" t="s">
        <v>93</v>
      </c>
      <c r="D3556" t="s">
        <v>8548</v>
      </c>
      <c r="E3556" t="s">
        <v>174</v>
      </c>
      <c r="F3556" t="s">
        <v>180</v>
      </c>
      <c r="G3556" t="s">
        <v>158</v>
      </c>
      <c r="H3556" t="s">
        <v>160</v>
      </c>
      <c r="I3556">
        <v>737</v>
      </c>
      <c r="J3556" t="s">
        <v>314</v>
      </c>
      <c r="K3556" t="s">
        <v>2169</v>
      </c>
      <c r="L3556" t="s">
        <v>581</v>
      </c>
      <c r="M3556" t="s">
        <v>2169</v>
      </c>
      <c r="N3556">
        <v>113</v>
      </c>
      <c r="O3556">
        <v>0</v>
      </c>
      <c r="P3556">
        <v>-1</v>
      </c>
      <c r="Q3556" t="s">
        <v>70</v>
      </c>
      <c r="R3556" t="s">
        <v>238</v>
      </c>
      <c r="S3556" t="s">
        <v>239</v>
      </c>
      <c r="T3556">
        <v>189</v>
      </c>
      <c r="U3556">
        <v>138</v>
      </c>
      <c r="V3556">
        <v>73.02</v>
      </c>
      <c r="W3556" t="s">
        <v>133</v>
      </c>
      <c r="X3556">
        <v>10808</v>
      </c>
      <c r="Y3556">
        <v>1491504</v>
      </c>
      <c r="Z3556">
        <v>47334</v>
      </c>
      <c r="AA3556">
        <v>73968</v>
      </c>
      <c r="AB3556">
        <v>1612806</v>
      </c>
      <c r="AC3556">
        <v>1186477</v>
      </c>
      <c r="AD3556">
        <v>426329</v>
      </c>
      <c r="AE3556" t="s">
        <v>78</v>
      </c>
      <c r="AF3556" t="s">
        <v>81</v>
      </c>
      <c r="AG3556" t="s">
        <v>240</v>
      </c>
      <c r="AH3556" t="s">
        <v>147</v>
      </c>
      <c r="AI3556" t="s">
        <v>138</v>
      </c>
      <c r="AJ3556" t="str">
        <f t="shared" si="55"/>
        <v>Sep</v>
      </c>
    </row>
    <row r="3557" spans="1:36" x14ac:dyDescent="0.3">
      <c r="A3557" t="s">
        <v>8549</v>
      </c>
      <c r="B3557" s="33">
        <v>46018</v>
      </c>
      <c r="C3557" t="s">
        <v>93</v>
      </c>
      <c r="D3557" t="s">
        <v>8550</v>
      </c>
      <c r="E3557" t="s">
        <v>177</v>
      </c>
      <c r="F3557" t="s">
        <v>176</v>
      </c>
      <c r="G3557" t="s">
        <v>162</v>
      </c>
      <c r="H3557" t="s">
        <v>156</v>
      </c>
      <c r="I3557">
        <v>800</v>
      </c>
      <c r="J3557" t="s">
        <v>286</v>
      </c>
      <c r="K3557" t="s">
        <v>5222</v>
      </c>
      <c r="L3557" t="s">
        <v>605</v>
      </c>
      <c r="M3557" t="s">
        <v>1510</v>
      </c>
      <c r="N3557">
        <v>138</v>
      </c>
      <c r="O3557">
        <v>0</v>
      </c>
      <c r="P3557">
        <v>12</v>
      </c>
      <c r="Q3557" t="s">
        <v>73</v>
      </c>
      <c r="R3557" t="s">
        <v>238</v>
      </c>
      <c r="S3557" t="s">
        <v>239</v>
      </c>
      <c r="T3557">
        <v>150</v>
      </c>
      <c r="U3557">
        <v>101</v>
      </c>
      <c r="V3557">
        <v>67.33</v>
      </c>
      <c r="W3557" t="s">
        <v>133</v>
      </c>
      <c r="X3557">
        <v>8702</v>
      </c>
      <c r="Y3557">
        <v>878902</v>
      </c>
      <c r="Z3557">
        <v>44137</v>
      </c>
      <c r="AA3557">
        <v>15857</v>
      </c>
      <c r="AB3557">
        <v>938896</v>
      </c>
      <c r="AC3557">
        <v>696651</v>
      </c>
      <c r="AD3557">
        <v>242245</v>
      </c>
      <c r="AE3557" t="s">
        <v>78</v>
      </c>
      <c r="AF3557" t="s">
        <v>81</v>
      </c>
      <c r="AG3557" t="s">
        <v>240</v>
      </c>
      <c r="AH3557" t="s">
        <v>146</v>
      </c>
      <c r="AI3557" t="s">
        <v>138</v>
      </c>
      <c r="AJ3557" t="str">
        <f t="shared" si="55"/>
        <v>Dec</v>
      </c>
    </row>
    <row r="3558" spans="1:36" x14ac:dyDescent="0.3">
      <c r="A3558" t="s">
        <v>8551</v>
      </c>
      <c r="B3558" s="33">
        <v>45886</v>
      </c>
      <c r="C3558" t="s">
        <v>93</v>
      </c>
      <c r="D3558" t="s">
        <v>7258</v>
      </c>
      <c r="E3558" t="s">
        <v>176</v>
      </c>
      <c r="F3558" t="s">
        <v>174</v>
      </c>
      <c r="G3558" t="s">
        <v>156</v>
      </c>
      <c r="H3558" t="s">
        <v>158</v>
      </c>
      <c r="I3558">
        <v>1781</v>
      </c>
      <c r="J3558" t="s">
        <v>345</v>
      </c>
      <c r="K3558" t="s">
        <v>1120</v>
      </c>
      <c r="L3558" t="s">
        <v>377</v>
      </c>
      <c r="M3558" t="s">
        <v>1120</v>
      </c>
      <c r="N3558">
        <v>236</v>
      </c>
      <c r="O3558">
        <v>0</v>
      </c>
      <c r="P3558">
        <v>-9</v>
      </c>
      <c r="Q3558" t="s">
        <v>70</v>
      </c>
      <c r="R3558" t="s">
        <v>238</v>
      </c>
      <c r="S3558" t="s">
        <v>239</v>
      </c>
      <c r="T3558">
        <v>180</v>
      </c>
      <c r="U3558">
        <v>122</v>
      </c>
      <c r="V3558">
        <v>67.78</v>
      </c>
      <c r="W3558" t="s">
        <v>135</v>
      </c>
      <c r="X3558">
        <v>3352</v>
      </c>
      <c r="Y3558">
        <v>408944</v>
      </c>
      <c r="Z3558">
        <v>57096</v>
      </c>
      <c r="AA3558">
        <v>45872</v>
      </c>
      <c r="AB3558">
        <v>511912</v>
      </c>
      <c r="AC3558">
        <v>308795</v>
      </c>
      <c r="AD3558">
        <v>203117</v>
      </c>
      <c r="AE3558" t="s">
        <v>81</v>
      </c>
      <c r="AF3558" t="s">
        <v>78</v>
      </c>
      <c r="AG3558" t="s">
        <v>240</v>
      </c>
      <c r="AH3558" t="s">
        <v>144</v>
      </c>
      <c r="AI3558" t="s">
        <v>138</v>
      </c>
      <c r="AJ3558" t="str">
        <f t="shared" si="55"/>
        <v>Aug</v>
      </c>
    </row>
    <row r="3559" spans="1:36" x14ac:dyDescent="0.3">
      <c r="A3559" t="s">
        <v>8552</v>
      </c>
      <c r="B3559" s="33">
        <v>45937</v>
      </c>
      <c r="C3559" t="s">
        <v>95</v>
      </c>
      <c r="D3559" t="s">
        <v>8553</v>
      </c>
      <c r="E3559" t="s">
        <v>177</v>
      </c>
      <c r="F3559" t="s">
        <v>178</v>
      </c>
      <c r="G3559" t="s">
        <v>162</v>
      </c>
      <c r="H3559" t="s">
        <v>157</v>
      </c>
      <c r="I3559">
        <v>2143</v>
      </c>
      <c r="J3559" t="s">
        <v>1510</v>
      </c>
      <c r="K3559" t="s">
        <v>1007</v>
      </c>
      <c r="L3559" t="s">
        <v>1286</v>
      </c>
      <c r="M3559" t="s">
        <v>715</v>
      </c>
      <c r="N3559">
        <v>304</v>
      </c>
      <c r="O3559">
        <v>46</v>
      </c>
      <c r="P3559">
        <v>58</v>
      </c>
      <c r="Q3559" t="s">
        <v>76</v>
      </c>
      <c r="R3559" t="s">
        <v>238</v>
      </c>
      <c r="S3559" t="s">
        <v>239</v>
      </c>
      <c r="T3559">
        <v>180</v>
      </c>
      <c r="U3559">
        <v>173</v>
      </c>
      <c r="V3559">
        <v>96.11</v>
      </c>
      <c r="W3559" t="s">
        <v>135</v>
      </c>
      <c r="X3559">
        <v>10193</v>
      </c>
      <c r="Y3559">
        <v>1763389</v>
      </c>
      <c r="Z3559">
        <v>71276</v>
      </c>
      <c r="AA3559">
        <v>115564</v>
      </c>
      <c r="AB3559">
        <v>1950229</v>
      </c>
      <c r="AC3559">
        <v>1174314</v>
      </c>
      <c r="AD3559">
        <v>775915</v>
      </c>
      <c r="AE3559" t="s">
        <v>78</v>
      </c>
      <c r="AF3559" t="s">
        <v>75</v>
      </c>
      <c r="AG3559" t="s">
        <v>240</v>
      </c>
      <c r="AH3559" t="s">
        <v>144</v>
      </c>
      <c r="AI3559" t="s">
        <v>139</v>
      </c>
      <c r="AJ3559" t="str">
        <f t="shared" si="55"/>
        <v>Oct</v>
      </c>
    </row>
    <row r="3560" spans="1:36" x14ac:dyDescent="0.3">
      <c r="A3560" t="s">
        <v>8554</v>
      </c>
      <c r="B3560" s="33">
        <v>45868</v>
      </c>
      <c r="C3560" t="s">
        <v>93</v>
      </c>
      <c r="D3560" t="s">
        <v>8555</v>
      </c>
      <c r="E3560" t="s">
        <v>177</v>
      </c>
      <c r="F3560" t="s">
        <v>179</v>
      </c>
      <c r="G3560" t="s">
        <v>162</v>
      </c>
      <c r="H3560" t="s">
        <v>166</v>
      </c>
      <c r="I3560">
        <v>1554</v>
      </c>
      <c r="J3560" t="s">
        <v>451</v>
      </c>
      <c r="K3560" t="s">
        <v>1720</v>
      </c>
      <c r="L3560" t="s">
        <v>603</v>
      </c>
      <c r="M3560" t="s">
        <v>538</v>
      </c>
      <c r="N3560">
        <v>198</v>
      </c>
      <c r="O3560">
        <v>45</v>
      </c>
      <c r="P3560">
        <v>36</v>
      </c>
      <c r="Q3560" t="s">
        <v>76</v>
      </c>
      <c r="R3560" t="s">
        <v>238</v>
      </c>
      <c r="S3560" t="s">
        <v>239</v>
      </c>
      <c r="T3560">
        <v>180</v>
      </c>
      <c r="U3560">
        <v>120</v>
      </c>
      <c r="V3560">
        <v>66.67</v>
      </c>
      <c r="W3560" t="s">
        <v>133</v>
      </c>
      <c r="X3560">
        <v>6389</v>
      </c>
      <c r="Y3560">
        <v>766680</v>
      </c>
      <c r="Z3560">
        <v>52920</v>
      </c>
      <c r="AA3560">
        <v>88560</v>
      </c>
      <c r="AB3560">
        <v>908160</v>
      </c>
      <c r="AC3560">
        <v>637450</v>
      </c>
      <c r="AD3560">
        <v>270710</v>
      </c>
      <c r="AE3560" t="s">
        <v>78</v>
      </c>
      <c r="AF3560" t="s">
        <v>72</v>
      </c>
      <c r="AG3560" t="s">
        <v>240</v>
      </c>
      <c r="AH3560" t="s">
        <v>144</v>
      </c>
      <c r="AI3560" t="s">
        <v>138</v>
      </c>
      <c r="AJ3560" t="str">
        <f t="shared" si="55"/>
        <v>Jul</v>
      </c>
    </row>
    <row r="3561" spans="1:36" x14ac:dyDescent="0.3">
      <c r="A3561" t="s">
        <v>8556</v>
      </c>
      <c r="B3561" s="33">
        <v>46015</v>
      </c>
      <c r="C3561" t="s">
        <v>93</v>
      </c>
      <c r="D3561" t="s">
        <v>8557</v>
      </c>
      <c r="E3561" t="s">
        <v>179</v>
      </c>
      <c r="F3561" t="s">
        <v>174</v>
      </c>
      <c r="G3561" t="s">
        <v>166</v>
      </c>
      <c r="H3561" t="s">
        <v>158</v>
      </c>
      <c r="I3561">
        <v>1480</v>
      </c>
      <c r="J3561" t="s">
        <v>605</v>
      </c>
      <c r="K3561" t="s">
        <v>1859</v>
      </c>
      <c r="L3561" t="s">
        <v>293</v>
      </c>
      <c r="M3561" t="s">
        <v>722</v>
      </c>
      <c r="N3561">
        <v>230</v>
      </c>
      <c r="O3561">
        <v>23</v>
      </c>
      <c r="P3561">
        <v>58</v>
      </c>
      <c r="Q3561" t="s">
        <v>76</v>
      </c>
      <c r="R3561" t="s">
        <v>238</v>
      </c>
      <c r="S3561" t="s">
        <v>239</v>
      </c>
      <c r="T3561">
        <v>150</v>
      </c>
      <c r="U3561">
        <v>108</v>
      </c>
      <c r="V3561">
        <v>72</v>
      </c>
      <c r="W3561" t="s">
        <v>133</v>
      </c>
      <c r="X3561">
        <v>7674</v>
      </c>
      <c r="Y3561">
        <v>828792</v>
      </c>
      <c r="Z3561">
        <v>24624</v>
      </c>
      <c r="AA3561">
        <v>35856</v>
      </c>
      <c r="AB3561">
        <v>889272</v>
      </c>
      <c r="AC3561">
        <v>693698</v>
      </c>
      <c r="AD3561">
        <v>195574</v>
      </c>
      <c r="AE3561" t="s">
        <v>72</v>
      </c>
      <c r="AF3561" t="s">
        <v>78</v>
      </c>
      <c r="AG3561" t="s">
        <v>240</v>
      </c>
      <c r="AH3561" t="s">
        <v>146</v>
      </c>
      <c r="AI3561" t="s">
        <v>138</v>
      </c>
      <c r="AJ3561" t="str">
        <f t="shared" si="55"/>
        <v>Dec</v>
      </c>
    </row>
    <row r="3562" spans="1:36" x14ac:dyDescent="0.3">
      <c r="A3562" t="s">
        <v>8558</v>
      </c>
      <c r="B3562" s="33">
        <v>45706</v>
      </c>
      <c r="C3562" t="s">
        <v>99</v>
      </c>
      <c r="D3562" t="s">
        <v>8559</v>
      </c>
      <c r="E3562" t="s">
        <v>177</v>
      </c>
      <c r="F3562" t="s">
        <v>181</v>
      </c>
      <c r="G3562" t="s">
        <v>162</v>
      </c>
      <c r="H3562" t="s">
        <v>159</v>
      </c>
      <c r="I3562">
        <v>2080</v>
      </c>
      <c r="J3562" t="s">
        <v>368</v>
      </c>
      <c r="K3562" t="s">
        <v>1105</v>
      </c>
      <c r="L3562" t="s">
        <v>408</v>
      </c>
      <c r="M3562" t="s">
        <v>1105</v>
      </c>
      <c r="N3562">
        <v>290</v>
      </c>
      <c r="O3562">
        <v>0</v>
      </c>
      <c r="P3562">
        <v>-1</v>
      </c>
      <c r="Q3562" t="s">
        <v>70</v>
      </c>
      <c r="R3562" t="s">
        <v>238</v>
      </c>
      <c r="S3562" t="s">
        <v>239</v>
      </c>
      <c r="T3562">
        <v>189</v>
      </c>
      <c r="U3562">
        <v>159</v>
      </c>
      <c r="V3562">
        <v>84.13</v>
      </c>
      <c r="W3562" t="s">
        <v>133</v>
      </c>
      <c r="X3562">
        <v>9197</v>
      </c>
      <c r="Y3562">
        <v>1462323</v>
      </c>
      <c r="Z3562">
        <v>38319</v>
      </c>
      <c r="AA3562">
        <v>98421</v>
      </c>
      <c r="AB3562">
        <v>1599063</v>
      </c>
      <c r="AC3562">
        <v>1194865</v>
      </c>
      <c r="AD3562">
        <v>404198</v>
      </c>
      <c r="AE3562" t="s">
        <v>78</v>
      </c>
      <c r="AF3562" t="s">
        <v>81</v>
      </c>
      <c r="AG3562" t="s">
        <v>240</v>
      </c>
      <c r="AH3562" t="s">
        <v>144</v>
      </c>
      <c r="AI3562" t="s">
        <v>139</v>
      </c>
      <c r="AJ3562" t="str">
        <f t="shared" si="55"/>
        <v>Feb</v>
      </c>
    </row>
    <row r="3563" spans="1:36" x14ac:dyDescent="0.3">
      <c r="A3563" t="s">
        <v>8560</v>
      </c>
      <c r="B3563" s="33">
        <v>45710</v>
      </c>
      <c r="C3563" t="s">
        <v>95</v>
      </c>
      <c r="D3563" t="s">
        <v>8561</v>
      </c>
      <c r="E3563" t="s">
        <v>177</v>
      </c>
      <c r="F3563" t="s">
        <v>179</v>
      </c>
      <c r="G3563" t="s">
        <v>162</v>
      </c>
      <c r="H3563" t="s">
        <v>166</v>
      </c>
      <c r="I3563">
        <v>2336</v>
      </c>
      <c r="J3563" t="s">
        <v>236</v>
      </c>
      <c r="K3563" t="s">
        <v>3711</v>
      </c>
      <c r="L3563" t="s">
        <v>236</v>
      </c>
      <c r="M3563" t="s">
        <v>3711</v>
      </c>
      <c r="N3563">
        <v>289</v>
      </c>
      <c r="O3563">
        <v>0</v>
      </c>
      <c r="P3563">
        <v>-10</v>
      </c>
      <c r="Q3563" t="s">
        <v>70</v>
      </c>
      <c r="R3563" t="s">
        <v>238</v>
      </c>
      <c r="S3563" t="s">
        <v>239</v>
      </c>
      <c r="T3563">
        <v>186</v>
      </c>
      <c r="U3563">
        <v>150</v>
      </c>
      <c r="V3563">
        <v>80.650000000000006</v>
      </c>
      <c r="W3563" t="s">
        <v>133</v>
      </c>
      <c r="X3563">
        <v>6429</v>
      </c>
      <c r="Y3563">
        <v>964350</v>
      </c>
      <c r="Z3563">
        <v>42150</v>
      </c>
      <c r="AA3563">
        <v>70950</v>
      </c>
      <c r="AB3563">
        <v>1077450</v>
      </c>
      <c r="AC3563">
        <v>643864</v>
      </c>
      <c r="AD3563">
        <v>433586</v>
      </c>
      <c r="AE3563" t="s">
        <v>78</v>
      </c>
      <c r="AF3563" t="s">
        <v>72</v>
      </c>
      <c r="AG3563" t="s">
        <v>240</v>
      </c>
      <c r="AH3563" t="s">
        <v>144</v>
      </c>
      <c r="AI3563" t="s">
        <v>138</v>
      </c>
      <c r="AJ3563" t="str">
        <f t="shared" si="55"/>
        <v>Feb</v>
      </c>
    </row>
    <row r="3564" spans="1:36" x14ac:dyDescent="0.3">
      <c r="A3564" t="s">
        <v>8562</v>
      </c>
      <c r="B3564" s="33">
        <v>45965</v>
      </c>
      <c r="C3564" t="s">
        <v>96</v>
      </c>
      <c r="D3564" t="s">
        <v>8563</v>
      </c>
      <c r="E3564" t="s">
        <v>175</v>
      </c>
      <c r="F3564" t="s">
        <v>177</v>
      </c>
      <c r="G3564" t="s">
        <v>163</v>
      </c>
      <c r="H3564" t="s">
        <v>162</v>
      </c>
      <c r="I3564">
        <v>1557</v>
      </c>
      <c r="J3564" t="s">
        <v>459</v>
      </c>
      <c r="K3564" t="s">
        <v>5037</v>
      </c>
      <c r="L3564" t="s">
        <v>2026</v>
      </c>
      <c r="M3564" t="s">
        <v>3201</v>
      </c>
      <c r="N3564">
        <v>216</v>
      </c>
      <c r="O3564">
        <v>8</v>
      </c>
      <c r="P3564">
        <v>15</v>
      </c>
      <c r="Q3564" t="s">
        <v>73</v>
      </c>
      <c r="R3564" t="s">
        <v>238</v>
      </c>
      <c r="S3564" t="s">
        <v>239</v>
      </c>
      <c r="T3564">
        <v>180</v>
      </c>
      <c r="U3564">
        <v>173</v>
      </c>
      <c r="V3564">
        <v>96.11</v>
      </c>
      <c r="W3564" t="s">
        <v>133</v>
      </c>
      <c r="X3564">
        <v>2866</v>
      </c>
      <c r="Y3564">
        <v>495818</v>
      </c>
      <c r="Z3564">
        <v>58647</v>
      </c>
      <c r="AA3564">
        <v>103627</v>
      </c>
      <c r="AB3564">
        <v>658092</v>
      </c>
      <c r="AC3564">
        <v>546416</v>
      </c>
      <c r="AD3564">
        <v>111676</v>
      </c>
      <c r="AE3564" t="s">
        <v>75</v>
      </c>
      <c r="AF3564" t="s">
        <v>78</v>
      </c>
      <c r="AG3564" t="s">
        <v>240</v>
      </c>
      <c r="AH3564" t="s">
        <v>146</v>
      </c>
      <c r="AI3564" t="s">
        <v>138</v>
      </c>
      <c r="AJ3564" t="str">
        <f t="shared" si="55"/>
        <v>Nov</v>
      </c>
    </row>
    <row r="3565" spans="1:36" x14ac:dyDescent="0.3">
      <c r="A3565" t="s">
        <v>8564</v>
      </c>
      <c r="B3565" s="33">
        <v>45927</v>
      </c>
      <c r="C3565" t="s">
        <v>99</v>
      </c>
      <c r="D3565" t="s">
        <v>8565</v>
      </c>
      <c r="E3565" t="s">
        <v>179</v>
      </c>
      <c r="F3565" t="s">
        <v>172</v>
      </c>
      <c r="G3565" t="s">
        <v>166</v>
      </c>
      <c r="H3565" t="s">
        <v>155</v>
      </c>
      <c r="I3565">
        <v>1569</v>
      </c>
      <c r="J3565" t="s">
        <v>336</v>
      </c>
      <c r="K3565" t="s">
        <v>1144</v>
      </c>
      <c r="L3565" t="s">
        <v>1141</v>
      </c>
      <c r="M3565" t="s">
        <v>376</v>
      </c>
      <c r="N3565">
        <v>218</v>
      </c>
      <c r="O3565">
        <v>41</v>
      </c>
      <c r="P3565">
        <v>56</v>
      </c>
      <c r="Q3565" t="s">
        <v>76</v>
      </c>
      <c r="R3565" t="s">
        <v>238</v>
      </c>
      <c r="S3565" t="s">
        <v>239</v>
      </c>
      <c r="T3565">
        <v>189</v>
      </c>
      <c r="U3565">
        <v>142</v>
      </c>
      <c r="V3565">
        <v>75.13</v>
      </c>
      <c r="W3565" t="s">
        <v>133</v>
      </c>
      <c r="X3565">
        <v>3407</v>
      </c>
      <c r="Y3565">
        <v>483794</v>
      </c>
      <c r="Z3565">
        <v>26128</v>
      </c>
      <c r="AA3565">
        <v>108062</v>
      </c>
      <c r="AB3565">
        <v>617984</v>
      </c>
      <c r="AC3565">
        <v>416405</v>
      </c>
      <c r="AD3565">
        <v>201579</v>
      </c>
      <c r="AE3565" t="s">
        <v>72</v>
      </c>
      <c r="AF3565" t="s">
        <v>81</v>
      </c>
      <c r="AG3565" t="s">
        <v>240</v>
      </c>
      <c r="AH3565" t="s">
        <v>144</v>
      </c>
      <c r="AI3565" t="s">
        <v>139</v>
      </c>
      <c r="AJ3565" t="str">
        <f t="shared" si="55"/>
        <v>Sep</v>
      </c>
    </row>
    <row r="3566" spans="1:36" x14ac:dyDescent="0.3">
      <c r="A3566" t="s">
        <v>8566</v>
      </c>
      <c r="B3566" s="33">
        <v>45675</v>
      </c>
      <c r="C3566" t="s">
        <v>95</v>
      </c>
      <c r="D3566" t="s">
        <v>8567</v>
      </c>
      <c r="E3566" t="s">
        <v>174</v>
      </c>
      <c r="F3566" t="s">
        <v>175</v>
      </c>
      <c r="G3566" t="s">
        <v>158</v>
      </c>
      <c r="H3566" t="s">
        <v>163</v>
      </c>
      <c r="I3566">
        <v>678</v>
      </c>
      <c r="J3566" t="s">
        <v>248</v>
      </c>
      <c r="K3566" t="s">
        <v>1503</v>
      </c>
      <c r="L3566" t="s">
        <v>3595</v>
      </c>
      <c r="M3566" t="s">
        <v>2647</v>
      </c>
      <c r="N3566">
        <v>110</v>
      </c>
      <c r="O3566">
        <v>48</v>
      </c>
      <c r="P3566">
        <v>72</v>
      </c>
      <c r="Q3566" t="s">
        <v>76</v>
      </c>
      <c r="R3566" t="s">
        <v>238</v>
      </c>
      <c r="S3566" t="s">
        <v>239</v>
      </c>
      <c r="T3566">
        <v>180</v>
      </c>
      <c r="U3566">
        <v>161</v>
      </c>
      <c r="V3566">
        <v>89.44</v>
      </c>
      <c r="W3566" t="s">
        <v>133</v>
      </c>
      <c r="X3566">
        <v>6364</v>
      </c>
      <c r="Y3566">
        <v>1024604</v>
      </c>
      <c r="Z3566">
        <v>62468</v>
      </c>
      <c r="AA3566">
        <v>17710</v>
      </c>
      <c r="AB3566">
        <v>1104782</v>
      </c>
      <c r="AC3566">
        <v>729470</v>
      </c>
      <c r="AD3566">
        <v>375312</v>
      </c>
      <c r="AE3566" t="s">
        <v>78</v>
      </c>
      <c r="AF3566" t="s">
        <v>75</v>
      </c>
      <c r="AG3566" t="s">
        <v>240</v>
      </c>
      <c r="AH3566" t="s">
        <v>144</v>
      </c>
      <c r="AI3566" t="s">
        <v>138</v>
      </c>
      <c r="AJ3566" t="str">
        <f t="shared" si="55"/>
        <v>Jan</v>
      </c>
    </row>
    <row r="3567" spans="1:36" x14ac:dyDescent="0.3">
      <c r="A3567" t="s">
        <v>8568</v>
      </c>
      <c r="B3567" s="33">
        <v>45732</v>
      </c>
      <c r="C3567" t="s">
        <v>93</v>
      </c>
      <c r="D3567" t="s">
        <v>8569</v>
      </c>
      <c r="E3567" t="s">
        <v>175</v>
      </c>
      <c r="F3567" t="s">
        <v>176</v>
      </c>
      <c r="G3567" t="s">
        <v>163</v>
      </c>
      <c r="H3567" t="s">
        <v>156</v>
      </c>
      <c r="I3567">
        <v>1531</v>
      </c>
      <c r="J3567" t="s">
        <v>615</v>
      </c>
      <c r="K3567" t="s">
        <v>2416</v>
      </c>
      <c r="L3567" t="s">
        <v>615</v>
      </c>
      <c r="M3567" t="s">
        <v>5963</v>
      </c>
      <c r="N3567">
        <v>223</v>
      </c>
      <c r="O3567">
        <v>0</v>
      </c>
      <c r="P3567">
        <v>7</v>
      </c>
      <c r="Q3567" t="s">
        <v>73</v>
      </c>
      <c r="R3567" t="s">
        <v>238</v>
      </c>
      <c r="S3567" t="s">
        <v>239</v>
      </c>
      <c r="T3567">
        <v>150</v>
      </c>
      <c r="U3567">
        <v>107</v>
      </c>
      <c r="V3567">
        <v>71.33</v>
      </c>
      <c r="W3567" t="s">
        <v>133</v>
      </c>
      <c r="X3567">
        <v>7616</v>
      </c>
      <c r="Y3567">
        <v>814912</v>
      </c>
      <c r="Z3567">
        <v>30923</v>
      </c>
      <c r="AA3567">
        <v>72439</v>
      </c>
      <c r="AB3567">
        <v>918274</v>
      </c>
      <c r="AC3567">
        <v>721186</v>
      </c>
      <c r="AD3567">
        <v>197088</v>
      </c>
      <c r="AE3567" t="s">
        <v>75</v>
      </c>
      <c r="AF3567" t="s">
        <v>81</v>
      </c>
      <c r="AG3567" t="s">
        <v>240</v>
      </c>
      <c r="AH3567" t="s">
        <v>144</v>
      </c>
      <c r="AI3567" t="s">
        <v>139</v>
      </c>
      <c r="AJ3567" t="str">
        <f t="shared" si="55"/>
        <v>Mar</v>
      </c>
    </row>
    <row r="3568" spans="1:36" x14ac:dyDescent="0.3">
      <c r="A3568" t="s">
        <v>8570</v>
      </c>
      <c r="B3568" s="33">
        <v>45933</v>
      </c>
      <c r="C3568" t="s">
        <v>96</v>
      </c>
      <c r="D3568" t="s">
        <v>8571</v>
      </c>
      <c r="E3568" t="s">
        <v>177</v>
      </c>
      <c r="F3568" t="s">
        <v>173</v>
      </c>
      <c r="G3568" t="s">
        <v>162</v>
      </c>
      <c r="H3568" t="s">
        <v>161</v>
      </c>
      <c r="I3568">
        <v>1281</v>
      </c>
      <c r="J3568" t="s">
        <v>408</v>
      </c>
      <c r="K3568" t="s">
        <v>1350</v>
      </c>
      <c r="L3568" t="s">
        <v>2008</v>
      </c>
      <c r="M3568" t="s">
        <v>409</v>
      </c>
      <c r="N3568">
        <v>161</v>
      </c>
      <c r="O3568">
        <v>43</v>
      </c>
      <c r="P3568">
        <v>39</v>
      </c>
      <c r="Q3568" t="s">
        <v>76</v>
      </c>
      <c r="R3568" t="s">
        <v>238</v>
      </c>
      <c r="S3568" t="s">
        <v>239</v>
      </c>
      <c r="T3568">
        <v>150</v>
      </c>
      <c r="U3568">
        <v>93</v>
      </c>
      <c r="V3568">
        <v>62</v>
      </c>
      <c r="W3568" t="s">
        <v>135</v>
      </c>
      <c r="X3568">
        <v>3904</v>
      </c>
      <c r="Y3568">
        <v>363072</v>
      </c>
      <c r="Z3568">
        <v>16368</v>
      </c>
      <c r="AA3568">
        <v>11160</v>
      </c>
      <c r="AB3568">
        <v>390600</v>
      </c>
      <c r="AC3568">
        <v>268685</v>
      </c>
      <c r="AD3568">
        <v>121915</v>
      </c>
      <c r="AE3568" t="s">
        <v>78</v>
      </c>
      <c r="AF3568" t="s">
        <v>78</v>
      </c>
      <c r="AG3568" t="s">
        <v>240</v>
      </c>
      <c r="AH3568" t="s">
        <v>144</v>
      </c>
      <c r="AI3568" t="s">
        <v>139</v>
      </c>
      <c r="AJ3568" t="str">
        <f t="shared" si="55"/>
        <v>Oct</v>
      </c>
    </row>
    <row r="3569" spans="1:36" x14ac:dyDescent="0.3">
      <c r="A3569" t="s">
        <v>8572</v>
      </c>
      <c r="B3569" s="33">
        <v>45854</v>
      </c>
      <c r="C3569" t="s">
        <v>95</v>
      </c>
      <c r="D3569" t="s">
        <v>8573</v>
      </c>
      <c r="E3569" t="s">
        <v>179</v>
      </c>
      <c r="F3569" t="s">
        <v>177</v>
      </c>
      <c r="G3569" t="s">
        <v>166</v>
      </c>
      <c r="H3569" t="s">
        <v>162</v>
      </c>
      <c r="I3569">
        <v>1366</v>
      </c>
      <c r="J3569" t="s">
        <v>503</v>
      </c>
      <c r="K3569" t="s">
        <v>827</v>
      </c>
      <c r="L3569" t="s">
        <v>299</v>
      </c>
      <c r="M3569" t="s">
        <v>827</v>
      </c>
      <c r="N3569">
        <v>186</v>
      </c>
      <c r="O3569">
        <v>1</v>
      </c>
      <c r="P3569">
        <v>-10</v>
      </c>
      <c r="Q3569" t="s">
        <v>73</v>
      </c>
      <c r="R3569" t="s">
        <v>238</v>
      </c>
      <c r="S3569" t="s">
        <v>239</v>
      </c>
      <c r="T3569">
        <v>150</v>
      </c>
      <c r="U3569">
        <v>133</v>
      </c>
      <c r="V3569">
        <v>88.67</v>
      </c>
      <c r="W3569" t="s">
        <v>133</v>
      </c>
      <c r="X3569">
        <v>10817</v>
      </c>
      <c r="Y3569">
        <v>1438661</v>
      </c>
      <c r="Z3569">
        <v>32984</v>
      </c>
      <c r="AA3569">
        <v>93233</v>
      </c>
      <c r="AB3569">
        <v>1564878</v>
      </c>
      <c r="AC3569">
        <v>1111377</v>
      </c>
      <c r="AD3569">
        <v>453501</v>
      </c>
      <c r="AE3569" t="s">
        <v>72</v>
      </c>
      <c r="AF3569" t="s">
        <v>78</v>
      </c>
      <c r="AG3569" t="s">
        <v>240</v>
      </c>
      <c r="AH3569" t="s">
        <v>144</v>
      </c>
      <c r="AI3569" t="s">
        <v>139</v>
      </c>
      <c r="AJ3569" t="str">
        <f t="shared" si="55"/>
        <v>Jul</v>
      </c>
    </row>
    <row r="3570" spans="1:36" x14ac:dyDescent="0.3">
      <c r="A3570" t="s">
        <v>8574</v>
      </c>
      <c r="B3570" s="33">
        <v>45753</v>
      </c>
      <c r="C3570" t="s">
        <v>97</v>
      </c>
      <c r="D3570" t="s">
        <v>8575</v>
      </c>
      <c r="E3570" t="s">
        <v>177</v>
      </c>
      <c r="F3570" t="s">
        <v>181</v>
      </c>
      <c r="G3570" t="s">
        <v>162</v>
      </c>
      <c r="H3570" t="s">
        <v>159</v>
      </c>
      <c r="I3570">
        <v>1492</v>
      </c>
      <c r="J3570" t="s">
        <v>566</v>
      </c>
      <c r="K3570" t="s">
        <v>7946</v>
      </c>
      <c r="L3570" t="s">
        <v>2441</v>
      </c>
      <c r="M3570" t="s">
        <v>6503</v>
      </c>
      <c r="N3570">
        <v>235</v>
      </c>
      <c r="O3570">
        <v>18</v>
      </c>
      <c r="P3570">
        <v>28</v>
      </c>
      <c r="Q3570" t="s">
        <v>73</v>
      </c>
      <c r="R3570" t="s">
        <v>238</v>
      </c>
      <c r="S3570" t="s">
        <v>239</v>
      </c>
      <c r="T3570">
        <v>220</v>
      </c>
      <c r="U3570">
        <v>198</v>
      </c>
      <c r="V3570">
        <v>90</v>
      </c>
      <c r="W3570" t="s">
        <v>135</v>
      </c>
      <c r="X3570">
        <v>3261</v>
      </c>
      <c r="Y3570">
        <v>645678</v>
      </c>
      <c r="Z3570">
        <v>30690</v>
      </c>
      <c r="AA3570">
        <v>27324</v>
      </c>
      <c r="AB3570">
        <v>703692</v>
      </c>
      <c r="AC3570">
        <v>465919</v>
      </c>
      <c r="AD3570">
        <v>237773</v>
      </c>
      <c r="AE3570" t="s">
        <v>78</v>
      </c>
      <c r="AF3570" t="s">
        <v>81</v>
      </c>
      <c r="AG3570" t="s">
        <v>240</v>
      </c>
      <c r="AH3570" t="s">
        <v>144</v>
      </c>
      <c r="AI3570" t="s">
        <v>138</v>
      </c>
      <c r="AJ3570" t="str">
        <f t="shared" si="55"/>
        <v>Apr</v>
      </c>
    </row>
    <row r="3571" spans="1:36" x14ac:dyDescent="0.3">
      <c r="A3571" t="s">
        <v>8576</v>
      </c>
      <c r="B3571" s="33">
        <v>45980</v>
      </c>
      <c r="C3571" t="s">
        <v>93</v>
      </c>
      <c r="D3571" t="s">
        <v>8577</v>
      </c>
      <c r="E3571" t="s">
        <v>178</v>
      </c>
      <c r="F3571" t="s">
        <v>176</v>
      </c>
      <c r="G3571" t="s">
        <v>157</v>
      </c>
      <c r="H3571" t="s">
        <v>156</v>
      </c>
      <c r="I3571">
        <v>1657</v>
      </c>
      <c r="J3571" t="s">
        <v>304</v>
      </c>
      <c r="K3571" t="s">
        <v>425</v>
      </c>
      <c r="L3571" t="s">
        <v>3637</v>
      </c>
      <c r="M3571" t="s">
        <v>1436</v>
      </c>
      <c r="N3571">
        <v>214</v>
      </c>
      <c r="O3571">
        <v>8</v>
      </c>
      <c r="P3571">
        <v>22</v>
      </c>
      <c r="Q3571" t="s">
        <v>73</v>
      </c>
      <c r="R3571" t="s">
        <v>238</v>
      </c>
      <c r="S3571" t="s">
        <v>239</v>
      </c>
      <c r="T3571">
        <v>220</v>
      </c>
      <c r="U3571">
        <v>164</v>
      </c>
      <c r="V3571">
        <v>74.55</v>
      </c>
      <c r="W3571" t="s">
        <v>133</v>
      </c>
      <c r="X3571">
        <v>7777</v>
      </c>
      <c r="Y3571">
        <v>1275428</v>
      </c>
      <c r="Z3571">
        <v>65764</v>
      </c>
      <c r="AA3571">
        <v>24436</v>
      </c>
      <c r="AB3571">
        <v>1365628</v>
      </c>
      <c r="AC3571">
        <v>1101872</v>
      </c>
      <c r="AD3571">
        <v>263756</v>
      </c>
      <c r="AE3571" t="s">
        <v>75</v>
      </c>
      <c r="AF3571" t="s">
        <v>81</v>
      </c>
      <c r="AG3571" t="s">
        <v>240</v>
      </c>
      <c r="AH3571" t="s">
        <v>144</v>
      </c>
      <c r="AI3571" t="s">
        <v>139</v>
      </c>
      <c r="AJ3571" t="str">
        <f t="shared" si="55"/>
        <v>Nov</v>
      </c>
    </row>
    <row r="3572" spans="1:36" x14ac:dyDescent="0.3">
      <c r="A3572" t="s">
        <v>8578</v>
      </c>
      <c r="B3572" s="33">
        <v>45674</v>
      </c>
      <c r="C3572" t="s">
        <v>93</v>
      </c>
      <c r="D3572" t="s">
        <v>8579</v>
      </c>
      <c r="E3572" t="s">
        <v>179</v>
      </c>
      <c r="F3572" t="s">
        <v>177</v>
      </c>
      <c r="G3572" t="s">
        <v>166</v>
      </c>
      <c r="H3572" t="s">
        <v>162</v>
      </c>
      <c r="I3572">
        <v>2259</v>
      </c>
      <c r="J3572" t="s">
        <v>492</v>
      </c>
      <c r="K3572" t="s">
        <v>345</v>
      </c>
      <c r="L3572" t="s">
        <v>1515</v>
      </c>
      <c r="M3572" t="s">
        <v>1374</v>
      </c>
      <c r="N3572">
        <v>285</v>
      </c>
      <c r="O3572">
        <v>31</v>
      </c>
      <c r="P3572">
        <v>37</v>
      </c>
      <c r="Q3572" t="s">
        <v>76</v>
      </c>
      <c r="R3572" t="s">
        <v>238</v>
      </c>
      <c r="S3572" t="s">
        <v>239</v>
      </c>
      <c r="T3572">
        <v>180</v>
      </c>
      <c r="U3572">
        <v>142</v>
      </c>
      <c r="V3572">
        <v>78.89</v>
      </c>
      <c r="W3572" t="s">
        <v>135</v>
      </c>
      <c r="X3572">
        <v>6201</v>
      </c>
      <c r="Y3572">
        <v>880542</v>
      </c>
      <c r="Z3572">
        <v>68302</v>
      </c>
      <c r="AA3572">
        <v>30814</v>
      </c>
      <c r="AB3572">
        <v>979658</v>
      </c>
      <c r="AC3572">
        <v>636610</v>
      </c>
      <c r="AD3572">
        <v>343048</v>
      </c>
      <c r="AE3572" t="s">
        <v>72</v>
      </c>
      <c r="AF3572" t="s">
        <v>78</v>
      </c>
      <c r="AG3572" t="s">
        <v>240</v>
      </c>
      <c r="AH3572" t="s">
        <v>146</v>
      </c>
      <c r="AI3572" t="s">
        <v>139</v>
      </c>
      <c r="AJ3572" t="str">
        <f t="shared" si="55"/>
        <v>Jan</v>
      </c>
    </row>
    <row r="3573" spans="1:36" x14ac:dyDescent="0.3">
      <c r="A3573" t="s">
        <v>8580</v>
      </c>
      <c r="B3573" s="33">
        <v>45912</v>
      </c>
      <c r="C3573" t="s">
        <v>97</v>
      </c>
      <c r="D3573" t="s">
        <v>8581</v>
      </c>
      <c r="E3573" t="s">
        <v>181</v>
      </c>
      <c r="F3573" t="s">
        <v>176</v>
      </c>
      <c r="G3573" t="s">
        <v>159</v>
      </c>
      <c r="H3573" t="s">
        <v>156</v>
      </c>
      <c r="I3573">
        <v>1266</v>
      </c>
      <c r="J3573" t="s">
        <v>451</v>
      </c>
      <c r="K3573" t="s">
        <v>1491</v>
      </c>
      <c r="L3573" t="s">
        <v>4773</v>
      </c>
      <c r="M3573" t="s">
        <v>1860</v>
      </c>
      <c r="N3573">
        <v>189</v>
      </c>
      <c r="O3573">
        <v>37</v>
      </c>
      <c r="P3573">
        <v>60</v>
      </c>
      <c r="Q3573" t="s">
        <v>76</v>
      </c>
      <c r="R3573" t="s">
        <v>238</v>
      </c>
      <c r="S3573" t="s">
        <v>239</v>
      </c>
      <c r="T3573">
        <v>186</v>
      </c>
      <c r="U3573">
        <v>135</v>
      </c>
      <c r="V3573">
        <v>72.58</v>
      </c>
      <c r="W3573" t="s">
        <v>133</v>
      </c>
      <c r="X3573">
        <v>4729</v>
      </c>
      <c r="Y3573">
        <v>638415</v>
      </c>
      <c r="Z3573">
        <v>37260</v>
      </c>
      <c r="AA3573">
        <v>38070</v>
      </c>
      <c r="AB3573">
        <v>713745</v>
      </c>
      <c r="AC3573">
        <v>467849</v>
      </c>
      <c r="AD3573">
        <v>245896</v>
      </c>
      <c r="AE3573" t="s">
        <v>81</v>
      </c>
      <c r="AF3573" t="s">
        <v>81</v>
      </c>
      <c r="AG3573" t="s">
        <v>240</v>
      </c>
      <c r="AH3573" t="s">
        <v>145</v>
      </c>
      <c r="AI3573" t="s">
        <v>138</v>
      </c>
      <c r="AJ3573" t="str">
        <f t="shared" si="55"/>
        <v>Sep</v>
      </c>
    </row>
    <row r="3574" spans="1:36" x14ac:dyDescent="0.3">
      <c r="A3574" t="s">
        <v>8582</v>
      </c>
      <c r="B3574" s="33">
        <v>45882</v>
      </c>
      <c r="C3574" t="s">
        <v>96</v>
      </c>
      <c r="D3574" t="s">
        <v>8583</v>
      </c>
      <c r="E3574" t="s">
        <v>174</v>
      </c>
      <c r="F3574" t="s">
        <v>173</v>
      </c>
      <c r="G3574" t="s">
        <v>158</v>
      </c>
      <c r="H3574" t="s">
        <v>161</v>
      </c>
      <c r="I3574">
        <v>756</v>
      </c>
      <c r="J3574" t="s">
        <v>362</v>
      </c>
      <c r="K3574" t="s">
        <v>739</v>
      </c>
      <c r="L3574" t="s">
        <v>2753</v>
      </c>
      <c r="M3574" t="s">
        <v>739</v>
      </c>
      <c r="N3574">
        <v>111</v>
      </c>
      <c r="O3574">
        <v>8</v>
      </c>
      <c r="P3574">
        <v>-3</v>
      </c>
      <c r="Q3574" t="s">
        <v>73</v>
      </c>
      <c r="R3574" t="s">
        <v>238</v>
      </c>
      <c r="S3574" t="s">
        <v>239</v>
      </c>
      <c r="T3574">
        <v>186</v>
      </c>
      <c r="U3574">
        <v>146</v>
      </c>
      <c r="V3574">
        <v>78.489999999999995</v>
      </c>
      <c r="W3574" t="s">
        <v>133</v>
      </c>
      <c r="X3574">
        <v>8680</v>
      </c>
      <c r="Y3574">
        <v>1267280</v>
      </c>
      <c r="Z3574">
        <v>66430</v>
      </c>
      <c r="AA3574">
        <v>52268</v>
      </c>
      <c r="AB3574">
        <v>1385978</v>
      </c>
      <c r="AC3574">
        <v>1170530</v>
      </c>
      <c r="AD3574">
        <v>215448</v>
      </c>
      <c r="AE3574" t="s">
        <v>78</v>
      </c>
      <c r="AF3574" t="s">
        <v>78</v>
      </c>
      <c r="AG3574" t="s">
        <v>240</v>
      </c>
      <c r="AH3574" t="s">
        <v>146</v>
      </c>
      <c r="AI3574" t="s">
        <v>139</v>
      </c>
      <c r="AJ3574" t="str">
        <f t="shared" si="55"/>
        <v>Aug</v>
      </c>
    </row>
    <row r="3575" spans="1:36" x14ac:dyDescent="0.3">
      <c r="A3575" t="s">
        <v>8584</v>
      </c>
      <c r="B3575" s="33">
        <v>45694</v>
      </c>
      <c r="C3575" t="s">
        <v>96</v>
      </c>
      <c r="D3575" t="s">
        <v>8585</v>
      </c>
      <c r="E3575" t="s">
        <v>179</v>
      </c>
      <c r="F3575" t="s">
        <v>172</v>
      </c>
      <c r="G3575" t="s">
        <v>166</v>
      </c>
      <c r="H3575" t="s">
        <v>155</v>
      </c>
      <c r="I3575">
        <v>1982</v>
      </c>
      <c r="J3575" t="s">
        <v>298</v>
      </c>
      <c r="K3575" t="s">
        <v>1541</v>
      </c>
      <c r="L3575" t="s">
        <v>4425</v>
      </c>
      <c r="M3575" t="s">
        <v>1541</v>
      </c>
      <c r="N3575">
        <v>243</v>
      </c>
      <c r="O3575">
        <v>1</v>
      </c>
      <c r="P3575">
        <v>-10</v>
      </c>
      <c r="Q3575" t="s">
        <v>73</v>
      </c>
      <c r="R3575" t="s">
        <v>238</v>
      </c>
      <c r="S3575" t="s">
        <v>239</v>
      </c>
      <c r="T3575">
        <v>220</v>
      </c>
      <c r="U3575">
        <v>180</v>
      </c>
      <c r="V3575">
        <v>81.819999999999993</v>
      </c>
      <c r="W3575" t="s">
        <v>133</v>
      </c>
      <c r="X3575">
        <v>10206</v>
      </c>
      <c r="Y3575">
        <v>1837080</v>
      </c>
      <c r="Z3575">
        <v>58140</v>
      </c>
      <c r="AA3575">
        <v>84960</v>
      </c>
      <c r="AB3575">
        <v>1980180</v>
      </c>
      <c r="AC3575">
        <v>1651192</v>
      </c>
      <c r="AD3575">
        <v>328988</v>
      </c>
      <c r="AE3575" t="s">
        <v>72</v>
      </c>
      <c r="AF3575" t="s">
        <v>81</v>
      </c>
      <c r="AG3575" t="s">
        <v>240</v>
      </c>
      <c r="AH3575" t="s">
        <v>144</v>
      </c>
      <c r="AI3575" t="s">
        <v>139</v>
      </c>
      <c r="AJ3575" t="str">
        <f t="shared" si="55"/>
        <v>Feb</v>
      </c>
    </row>
    <row r="3576" spans="1:36" x14ac:dyDescent="0.3">
      <c r="A3576" t="s">
        <v>8586</v>
      </c>
      <c r="B3576" s="33">
        <v>45731</v>
      </c>
      <c r="C3576" t="s">
        <v>96</v>
      </c>
      <c r="D3576" t="s">
        <v>8587</v>
      </c>
      <c r="E3576" t="s">
        <v>175</v>
      </c>
      <c r="F3576" t="s">
        <v>179</v>
      </c>
      <c r="G3576" t="s">
        <v>163</v>
      </c>
      <c r="H3576" t="s">
        <v>166</v>
      </c>
      <c r="I3576">
        <v>792</v>
      </c>
      <c r="J3576" t="s">
        <v>520</v>
      </c>
      <c r="K3576" t="s">
        <v>315</v>
      </c>
      <c r="L3576" t="s">
        <v>495</v>
      </c>
      <c r="M3576" t="s">
        <v>1647</v>
      </c>
      <c r="N3576">
        <v>121</v>
      </c>
      <c r="O3576">
        <v>11</v>
      </c>
      <c r="P3576">
        <v>4</v>
      </c>
      <c r="Q3576" t="s">
        <v>73</v>
      </c>
      <c r="R3576" t="s">
        <v>238</v>
      </c>
      <c r="S3576" t="s">
        <v>239</v>
      </c>
      <c r="T3576">
        <v>220</v>
      </c>
      <c r="U3576">
        <v>150</v>
      </c>
      <c r="V3576">
        <v>68.180000000000007</v>
      </c>
      <c r="W3576" t="s">
        <v>133</v>
      </c>
      <c r="X3576">
        <v>5504</v>
      </c>
      <c r="Y3576">
        <v>825600</v>
      </c>
      <c r="Z3576">
        <v>61350</v>
      </c>
      <c r="AA3576">
        <v>30000</v>
      </c>
      <c r="AB3576">
        <v>916950</v>
      </c>
      <c r="AC3576">
        <v>663723</v>
      </c>
      <c r="AD3576">
        <v>253227</v>
      </c>
      <c r="AE3576" t="s">
        <v>75</v>
      </c>
      <c r="AF3576" t="s">
        <v>72</v>
      </c>
      <c r="AG3576" t="s">
        <v>240</v>
      </c>
      <c r="AH3576" t="s">
        <v>144</v>
      </c>
      <c r="AI3576" t="s">
        <v>139</v>
      </c>
      <c r="AJ3576" t="str">
        <f t="shared" si="55"/>
        <v>Mar</v>
      </c>
    </row>
    <row r="3577" spans="1:36" x14ac:dyDescent="0.3">
      <c r="A3577" t="s">
        <v>8588</v>
      </c>
      <c r="B3577" s="33">
        <v>45846</v>
      </c>
      <c r="C3577" t="s">
        <v>95</v>
      </c>
      <c r="D3577" t="s">
        <v>8589</v>
      </c>
      <c r="E3577" t="s">
        <v>176</v>
      </c>
      <c r="F3577" t="s">
        <v>175</v>
      </c>
      <c r="G3577" t="s">
        <v>156</v>
      </c>
      <c r="H3577" t="s">
        <v>163</v>
      </c>
      <c r="I3577">
        <v>1901</v>
      </c>
      <c r="J3577" t="s">
        <v>275</v>
      </c>
      <c r="K3577" t="s">
        <v>2861</v>
      </c>
      <c r="L3577" t="s">
        <v>3618</v>
      </c>
      <c r="M3577" t="s">
        <v>754</v>
      </c>
      <c r="N3577">
        <v>267</v>
      </c>
      <c r="O3577">
        <v>36</v>
      </c>
      <c r="P3577">
        <v>46</v>
      </c>
      <c r="Q3577" t="s">
        <v>76</v>
      </c>
      <c r="R3577" t="s">
        <v>238</v>
      </c>
      <c r="S3577" t="s">
        <v>239</v>
      </c>
      <c r="T3577">
        <v>150</v>
      </c>
      <c r="U3577">
        <v>132</v>
      </c>
      <c r="V3577">
        <v>88</v>
      </c>
      <c r="W3577" t="s">
        <v>133</v>
      </c>
      <c r="X3577">
        <v>8176</v>
      </c>
      <c r="Y3577">
        <v>1079232</v>
      </c>
      <c r="Z3577">
        <v>38940</v>
      </c>
      <c r="AA3577">
        <v>90552</v>
      </c>
      <c r="AB3577">
        <v>1208724</v>
      </c>
      <c r="AC3577">
        <v>860648</v>
      </c>
      <c r="AD3577">
        <v>348076</v>
      </c>
      <c r="AE3577" t="s">
        <v>81</v>
      </c>
      <c r="AF3577" t="s">
        <v>75</v>
      </c>
      <c r="AG3577" t="s">
        <v>240</v>
      </c>
      <c r="AH3577" t="s">
        <v>146</v>
      </c>
      <c r="AI3577" t="s">
        <v>139</v>
      </c>
      <c r="AJ3577" t="str">
        <f t="shared" si="55"/>
        <v>Jul</v>
      </c>
    </row>
    <row r="3578" spans="1:36" x14ac:dyDescent="0.3">
      <c r="A3578" t="s">
        <v>8590</v>
      </c>
      <c r="B3578" s="33">
        <v>45875</v>
      </c>
      <c r="C3578" t="s">
        <v>93</v>
      </c>
      <c r="D3578" t="s">
        <v>8591</v>
      </c>
      <c r="E3578" t="s">
        <v>175</v>
      </c>
      <c r="F3578" t="s">
        <v>176</v>
      </c>
      <c r="G3578" t="s">
        <v>163</v>
      </c>
      <c r="H3578" t="s">
        <v>156</v>
      </c>
      <c r="I3578">
        <v>2125</v>
      </c>
      <c r="J3578" t="s">
        <v>514</v>
      </c>
      <c r="K3578" t="s">
        <v>1811</v>
      </c>
      <c r="L3578" t="s">
        <v>759</v>
      </c>
      <c r="M3578" t="s">
        <v>1820</v>
      </c>
      <c r="N3578">
        <v>289</v>
      </c>
      <c r="O3578">
        <v>6</v>
      </c>
      <c r="P3578">
        <v>29</v>
      </c>
      <c r="Q3578" t="s">
        <v>73</v>
      </c>
      <c r="R3578" t="s">
        <v>238</v>
      </c>
      <c r="S3578" t="s">
        <v>239</v>
      </c>
      <c r="T3578">
        <v>180</v>
      </c>
      <c r="U3578">
        <v>161</v>
      </c>
      <c r="V3578">
        <v>89.44</v>
      </c>
      <c r="W3578" t="s">
        <v>133</v>
      </c>
      <c r="X3578">
        <v>7462</v>
      </c>
      <c r="Y3578">
        <v>1201382</v>
      </c>
      <c r="Z3578">
        <v>60214</v>
      </c>
      <c r="AA3578">
        <v>128156</v>
      </c>
      <c r="AB3578">
        <v>1389752</v>
      </c>
      <c r="AC3578">
        <v>1194228</v>
      </c>
      <c r="AD3578">
        <v>195524</v>
      </c>
      <c r="AE3578" t="s">
        <v>75</v>
      </c>
      <c r="AF3578" t="s">
        <v>81</v>
      </c>
      <c r="AG3578" t="s">
        <v>240</v>
      </c>
      <c r="AH3578" t="s">
        <v>144</v>
      </c>
      <c r="AI3578" t="s">
        <v>139</v>
      </c>
      <c r="AJ3578" t="str">
        <f t="shared" si="55"/>
        <v>Aug</v>
      </c>
    </row>
    <row r="3579" spans="1:36" x14ac:dyDescent="0.3">
      <c r="A3579" t="s">
        <v>8592</v>
      </c>
      <c r="B3579" s="33">
        <v>45943</v>
      </c>
      <c r="C3579" t="s">
        <v>96</v>
      </c>
      <c r="D3579" t="s">
        <v>8593</v>
      </c>
      <c r="E3579" t="s">
        <v>176</v>
      </c>
      <c r="F3579" t="s">
        <v>181</v>
      </c>
      <c r="G3579" t="s">
        <v>156</v>
      </c>
      <c r="H3579" t="s">
        <v>159</v>
      </c>
      <c r="I3579">
        <v>355</v>
      </c>
      <c r="J3579" t="s">
        <v>353</v>
      </c>
      <c r="K3579" t="s">
        <v>392</v>
      </c>
      <c r="L3579" t="s">
        <v>353</v>
      </c>
      <c r="M3579" t="s">
        <v>755</v>
      </c>
      <c r="N3579">
        <v>66</v>
      </c>
      <c r="O3579">
        <v>0</v>
      </c>
      <c r="P3579">
        <v>18</v>
      </c>
      <c r="Q3579" t="s">
        <v>73</v>
      </c>
      <c r="R3579" t="s">
        <v>238</v>
      </c>
      <c r="S3579" t="s">
        <v>239</v>
      </c>
      <c r="T3579">
        <v>180</v>
      </c>
      <c r="U3579">
        <v>121</v>
      </c>
      <c r="V3579">
        <v>67.22</v>
      </c>
      <c r="W3579" t="s">
        <v>133</v>
      </c>
      <c r="X3579">
        <v>6356</v>
      </c>
      <c r="Y3579">
        <v>769076</v>
      </c>
      <c r="Z3579">
        <v>31097</v>
      </c>
      <c r="AA3579">
        <v>42229</v>
      </c>
      <c r="AB3579">
        <v>842402</v>
      </c>
      <c r="AC3579">
        <v>603760</v>
      </c>
      <c r="AD3579">
        <v>238642</v>
      </c>
      <c r="AE3579" t="s">
        <v>81</v>
      </c>
      <c r="AF3579" t="s">
        <v>81</v>
      </c>
      <c r="AG3579" t="s">
        <v>240</v>
      </c>
      <c r="AH3579" t="s">
        <v>146</v>
      </c>
      <c r="AI3579" t="s">
        <v>140</v>
      </c>
      <c r="AJ3579" t="str">
        <f t="shared" si="55"/>
        <v>Oct</v>
      </c>
    </row>
    <row r="3580" spans="1:36" x14ac:dyDescent="0.3">
      <c r="A3580" t="s">
        <v>8594</v>
      </c>
      <c r="B3580" s="33">
        <v>45938</v>
      </c>
      <c r="C3580" t="s">
        <v>97</v>
      </c>
      <c r="D3580" t="s">
        <v>8595</v>
      </c>
      <c r="E3580" t="s">
        <v>174</v>
      </c>
      <c r="F3580" t="s">
        <v>172</v>
      </c>
      <c r="G3580" t="s">
        <v>158</v>
      </c>
      <c r="H3580" t="s">
        <v>155</v>
      </c>
      <c r="I3580">
        <v>1082</v>
      </c>
      <c r="J3580" t="s">
        <v>600</v>
      </c>
      <c r="K3580" t="s">
        <v>1374</v>
      </c>
      <c r="L3580" t="s">
        <v>4222</v>
      </c>
      <c r="M3580" t="s">
        <v>833</v>
      </c>
      <c r="N3580">
        <v>142</v>
      </c>
      <c r="O3580">
        <v>63</v>
      </c>
      <c r="P3580">
        <v>48</v>
      </c>
      <c r="Q3580" t="s">
        <v>76</v>
      </c>
      <c r="R3580" t="s">
        <v>238</v>
      </c>
      <c r="S3580" t="s">
        <v>239</v>
      </c>
      <c r="T3580">
        <v>189</v>
      </c>
      <c r="U3580">
        <v>137</v>
      </c>
      <c r="V3580">
        <v>72.489999999999995</v>
      </c>
      <c r="W3580" t="s">
        <v>133</v>
      </c>
      <c r="X3580">
        <v>3304</v>
      </c>
      <c r="Y3580">
        <v>452648</v>
      </c>
      <c r="Z3580">
        <v>66582</v>
      </c>
      <c r="AA3580">
        <v>96585</v>
      </c>
      <c r="AB3580">
        <v>615815</v>
      </c>
      <c r="AC3580">
        <v>478828</v>
      </c>
      <c r="AD3580">
        <v>136987</v>
      </c>
      <c r="AE3580" t="s">
        <v>78</v>
      </c>
      <c r="AF3580" t="s">
        <v>81</v>
      </c>
      <c r="AG3580" t="s">
        <v>240</v>
      </c>
      <c r="AH3580" t="s">
        <v>145</v>
      </c>
      <c r="AI3580" t="s">
        <v>139</v>
      </c>
      <c r="AJ3580" t="str">
        <f t="shared" si="55"/>
        <v>Oct</v>
      </c>
    </row>
    <row r="3581" spans="1:36" x14ac:dyDescent="0.3">
      <c r="A3581" t="s">
        <v>8596</v>
      </c>
      <c r="B3581" s="33">
        <v>45886</v>
      </c>
      <c r="C3581" t="s">
        <v>98</v>
      </c>
      <c r="D3581" t="s">
        <v>8597</v>
      </c>
      <c r="E3581" t="s">
        <v>178</v>
      </c>
      <c r="F3581" t="s">
        <v>179</v>
      </c>
      <c r="G3581" t="s">
        <v>157</v>
      </c>
      <c r="H3581" t="s">
        <v>166</v>
      </c>
      <c r="I3581">
        <v>1573</v>
      </c>
      <c r="J3581" t="s">
        <v>560</v>
      </c>
      <c r="K3581" t="s">
        <v>2183</v>
      </c>
      <c r="L3581" t="s">
        <v>909</v>
      </c>
      <c r="M3581" t="s">
        <v>339</v>
      </c>
      <c r="N3581">
        <v>197</v>
      </c>
      <c r="O3581">
        <v>19</v>
      </c>
      <c r="P3581">
        <v>8</v>
      </c>
      <c r="Q3581" t="s">
        <v>73</v>
      </c>
      <c r="R3581" t="s">
        <v>238</v>
      </c>
      <c r="S3581" t="s">
        <v>239</v>
      </c>
      <c r="T3581">
        <v>186</v>
      </c>
      <c r="U3581">
        <v>113</v>
      </c>
      <c r="V3581">
        <v>60.75</v>
      </c>
      <c r="W3581" t="s">
        <v>133</v>
      </c>
      <c r="X3581">
        <v>5315</v>
      </c>
      <c r="Y3581">
        <v>600595</v>
      </c>
      <c r="Z3581">
        <v>20227</v>
      </c>
      <c r="AA3581">
        <v>30962</v>
      </c>
      <c r="AB3581">
        <v>651784</v>
      </c>
      <c r="AC3581">
        <v>456669</v>
      </c>
      <c r="AD3581">
        <v>195115</v>
      </c>
      <c r="AE3581" t="s">
        <v>75</v>
      </c>
      <c r="AF3581" t="s">
        <v>72</v>
      </c>
      <c r="AG3581" t="s">
        <v>240</v>
      </c>
      <c r="AH3581" t="s">
        <v>144</v>
      </c>
      <c r="AI3581" t="s">
        <v>138</v>
      </c>
      <c r="AJ3581" t="str">
        <f t="shared" si="55"/>
        <v>Aug</v>
      </c>
    </row>
    <row r="3582" spans="1:36" x14ac:dyDescent="0.3">
      <c r="A3582" t="s">
        <v>8598</v>
      </c>
      <c r="B3582" s="33">
        <v>45781</v>
      </c>
      <c r="C3582" t="s">
        <v>96</v>
      </c>
      <c r="D3582" t="s">
        <v>8599</v>
      </c>
      <c r="E3582" t="s">
        <v>178</v>
      </c>
      <c r="F3582" t="s">
        <v>172</v>
      </c>
      <c r="G3582" t="s">
        <v>157</v>
      </c>
      <c r="H3582" t="s">
        <v>155</v>
      </c>
      <c r="I3582">
        <v>1841</v>
      </c>
      <c r="J3582" t="s">
        <v>451</v>
      </c>
      <c r="K3582" t="s">
        <v>3460</v>
      </c>
      <c r="L3582" t="s">
        <v>2014</v>
      </c>
      <c r="M3582" t="s">
        <v>4689</v>
      </c>
      <c r="N3582">
        <v>272</v>
      </c>
      <c r="O3582">
        <v>42</v>
      </c>
      <c r="P3582">
        <v>38</v>
      </c>
      <c r="Q3582" t="s">
        <v>76</v>
      </c>
      <c r="R3582" t="s">
        <v>238</v>
      </c>
      <c r="S3582" t="s">
        <v>239</v>
      </c>
      <c r="T3582">
        <v>186</v>
      </c>
      <c r="U3582">
        <v>160</v>
      </c>
      <c r="V3582">
        <v>86.02</v>
      </c>
      <c r="W3582" t="s">
        <v>135</v>
      </c>
      <c r="X3582">
        <v>3986</v>
      </c>
      <c r="Y3582">
        <v>637760</v>
      </c>
      <c r="Z3582">
        <v>45280</v>
      </c>
      <c r="AA3582">
        <v>109280</v>
      </c>
      <c r="AB3582">
        <v>792320</v>
      </c>
      <c r="AC3582">
        <v>617661</v>
      </c>
      <c r="AD3582">
        <v>174659</v>
      </c>
      <c r="AE3582" t="s">
        <v>75</v>
      </c>
      <c r="AF3582" t="s">
        <v>81</v>
      </c>
      <c r="AG3582" t="s">
        <v>240</v>
      </c>
      <c r="AH3582" t="s">
        <v>145</v>
      </c>
      <c r="AI3582" t="s">
        <v>139</v>
      </c>
      <c r="AJ3582" t="str">
        <f t="shared" si="55"/>
        <v>May</v>
      </c>
    </row>
    <row r="3583" spans="1:36" x14ac:dyDescent="0.3">
      <c r="A3583" t="s">
        <v>8600</v>
      </c>
      <c r="B3583" s="33">
        <v>45750</v>
      </c>
      <c r="C3583" t="s">
        <v>93</v>
      </c>
      <c r="D3583" t="s">
        <v>5470</v>
      </c>
      <c r="E3583" t="s">
        <v>176</v>
      </c>
      <c r="F3583" t="s">
        <v>172</v>
      </c>
      <c r="G3583" t="s">
        <v>156</v>
      </c>
      <c r="H3583" t="s">
        <v>155</v>
      </c>
      <c r="I3583">
        <v>1063</v>
      </c>
      <c r="J3583" t="s">
        <v>270</v>
      </c>
      <c r="K3583" t="s">
        <v>286</v>
      </c>
      <c r="L3583" t="s">
        <v>615</v>
      </c>
      <c r="M3583" t="s">
        <v>286</v>
      </c>
      <c r="N3583">
        <v>150</v>
      </c>
      <c r="O3583">
        <v>0</v>
      </c>
      <c r="P3583">
        <v>-6</v>
      </c>
      <c r="Q3583" t="s">
        <v>70</v>
      </c>
      <c r="R3583" t="s">
        <v>238</v>
      </c>
      <c r="S3583" t="s">
        <v>239</v>
      </c>
      <c r="T3583">
        <v>180</v>
      </c>
      <c r="U3583">
        <v>129</v>
      </c>
      <c r="V3583">
        <v>71.67</v>
      </c>
      <c r="W3583" t="s">
        <v>133</v>
      </c>
      <c r="X3583">
        <v>6128</v>
      </c>
      <c r="Y3583">
        <v>790512</v>
      </c>
      <c r="Z3583">
        <v>62823</v>
      </c>
      <c r="AA3583">
        <v>95718</v>
      </c>
      <c r="AB3583">
        <v>949053</v>
      </c>
      <c r="AC3583">
        <v>658862</v>
      </c>
      <c r="AD3583">
        <v>290191</v>
      </c>
      <c r="AE3583" t="s">
        <v>81</v>
      </c>
      <c r="AF3583" t="s">
        <v>81</v>
      </c>
      <c r="AG3583" t="s">
        <v>240</v>
      </c>
      <c r="AH3583" t="s">
        <v>144</v>
      </c>
      <c r="AI3583" t="s">
        <v>139</v>
      </c>
      <c r="AJ3583" t="str">
        <f t="shared" si="55"/>
        <v>Apr</v>
      </c>
    </row>
    <row r="3584" spans="1:36" x14ac:dyDescent="0.3">
      <c r="A3584" t="s">
        <v>8601</v>
      </c>
      <c r="B3584" s="33">
        <v>45675</v>
      </c>
      <c r="C3584" t="s">
        <v>95</v>
      </c>
      <c r="D3584" t="s">
        <v>8602</v>
      </c>
      <c r="E3584" t="s">
        <v>177</v>
      </c>
      <c r="F3584" t="s">
        <v>180</v>
      </c>
      <c r="G3584" t="s">
        <v>162</v>
      </c>
      <c r="H3584" t="s">
        <v>160</v>
      </c>
      <c r="I3584">
        <v>2110</v>
      </c>
      <c r="J3584" t="s">
        <v>420</v>
      </c>
      <c r="K3584" t="s">
        <v>1006</v>
      </c>
      <c r="L3584" t="s">
        <v>432</v>
      </c>
      <c r="M3584" t="s">
        <v>1605</v>
      </c>
      <c r="N3584">
        <v>278</v>
      </c>
      <c r="O3584">
        <v>8</v>
      </c>
      <c r="P3584">
        <v>9</v>
      </c>
      <c r="Q3584" t="s">
        <v>73</v>
      </c>
      <c r="R3584" t="s">
        <v>238</v>
      </c>
      <c r="S3584" t="s">
        <v>239</v>
      </c>
      <c r="T3584">
        <v>180</v>
      </c>
      <c r="U3584">
        <v>176</v>
      </c>
      <c r="V3584">
        <v>97.78</v>
      </c>
      <c r="W3584" t="s">
        <v>133</v>
      </c>
      <c r="X3584">
        <v>5413</v>
      </c>
      <c r="Y3584">
        <v>952688</v>
      </c>
      <c r="Z3584">
        <v>43648</v>
      </c>
      <c r="AA3584">
        <v>123200</v>
      </c>
      <c r="AB3584">
        <v>1119536</v>
      </c>
      <c r="AC3584">
        <v>786310</v>
      </c>
      <c r="AD3584">
        <v>333226</v>
      </c>
      <c r="AE3584" t="s">
        <v>78</v>
      </c>
      <c r="AF3584" t="s">
        <v>81</v>
      </c>
      <c r="AG3584" t="s">
        <v>240</v>
      </c>
      <c r="AH3584" t="s">
        <v>147</v>
      </c>
      <c r="AI3584" t="s">
        <v>140</v>
      </c>
      <c r="AJ3584" t="str">
        <f t="shared" si="55"/>
        <v>Jan</v>
      </c>
    </row>
    <row r="3585" spans="1:36" x14ac:dyDescent="0.3">
      <c r="A3585" t="s">
        <v>8603</v>
      </c>
      <c r="B3585" s="33">
        <v>45742</v>
      </c>
      <c r="C3585" t="s">
        <v>93</v>
      </c>
      <c r="D3585" t="s">
        <v>8604</v>
      </c>
      <c r="E3585" t="s">
        <v>176</v>
      </c>
      <c r="F3585" t="s">
        <v>173</v>
      </c>
      <c r="G3585" t="s">
        <v>156</v>
      </c>
      <c r="H3585" t="s">
        <v>161</v>
      </c>
      <c r="I3585">
        <v>1115</v>
      </c>
      <c r="J3585" t="s">
        <v>520</v>
      </c>
      <c r="K3585" t="s">
        <v>4131</v>
      </c>
      <c r="L3585" t="s">
        <v>764</v>
      </c>
      <c r="M3585" t="s">
        <v>3453</v>
      </c>
      <c r="N3585">
        <v>158</v>
      </c>
      <c r="O3585">
        <v>7</v>
      </c>
      <c r="P3585">
        <v>19</v>
      </c>
      <c r="Q3585" t="s">
        <v>73</v>
      </c>
      <c r="R3585" t="s">
        <v>238</v>
      </c>
      <c r="S3585" t="s">
        <v>239</v>
      </c>
      <c r="T3585">
        <v>189</v>
      </c>
      <c r="U3585">
        <v>185</v>
      </c>
      <c r="V3585">
        <v>97.88</v>
      </c>
      <c r="W3585" t="s">
        <v>133</v>
      </c>
      <c r="X3585">
        <v>6726</v>
      </c>
      <c r="Y3585">
        <v>1244310</v>
      </c>
      <c r="Z3585">
        <v>76960</v>
      </c>
      <c r="AA3585">
        <v>82880</v>
      </c>
      <c r="AB3585">
        <v>1404150</v>
      </c>
      <c r="AC3585">
        <v>998116</v>
      </c>
      <c r="AD3585">
        <v>406034</v>
      </c>
      <c r="AE3585" t="s">
        <v>81</v>
      </c>
      <c r="AF3585" t="s">
        <v>78</v>
      </c>
      <c r="AG3585" t="s">
        <v>240</v>
      </c>
      <c r="AH3585" t="s">
        <v>144</v>
      </c>
      <c r="AI3585" t="s">
        <v>138</v>
      </c>
      <c r="AJ3585" t="str">
        <f t="shared" si="55"/>
        <v>Mar</v>
      </c>
    </row>
    <row r="3586" spans="1:36" x14ac:dyDescent="0.3">
      <c r="A3586" t="s">
        <v>8605</v>
      </c>
      <c r="B3586" s="33">
        <v>45994</v>
      </c>
      <c r="C3586" t="s">
        <v>93</v>
      </c>
      <c r="D3586" t="s">
        <v>8606</v>
      </c>
      <c r="E3586" t="s">
        <v>173</v>
      </c>
      <c r="F3586" t="s">
        <v>181</v>
      </c>
      <c r="G3586" t="s">
        <v>161</v>
      </c>
      <c r="H3586" t="s">
        <v>159</v>
      </c>
      <c r="I3586">
        <v>989</v>
      </c>
      <c r="J3586" t="s">
        <v>266</v>
      </c>
      <c r="K3586" t="s">
        <v>513</v>
      </c>
      <c r="L3586" t="s">
        <v>2523</v>
      </c>
      <c r="M3586" t="s">
        <v>1439</v>
      </c>
      <c r="N3586">
        <v>151</v>
      </c>
      <c r="O3586">
        <v>68</v>
      </c>
      <c r="P3586">
        <v>82</v>
      </c>
      <c r="Q3586" t="s">
        <v>76</v>
      </c>
      <c r="R3586" t="s">
        <v>238</v>
      </c>
      <c r="S3586" t="s">
        <v>239</v>
      </c>
      <c r="T3586">
        <v>220</v>
      </c>
      <c r="U3586">
        <v>165</v>
      </c>
      <c r="V3586">
        <v>75</v>
      </c>
      <c r="W3586" t="s">
        <v>133</v>
      </c>
      <c r="X3586">
        <v>9741</v>
      </c>
      <c r="Y3586">
        <v>1607265</v>
      </c>
      <c r="Z3586">
        <v>41250</v>
      </c>
      <c r="AA3586">
        <v>124575</v>
      </c>
      <c r="AB3586">
        <v>1773090</v>
      </c>
      <c r="AC3586">
        <v>1453746</v>
      </c>
      <c r="AD3586">
        <v>319344</v>
      </c>
      <c r="AE3586" t="s">
        <v>78</v>
      </c>
      <c r="AF3586" t="s">
        <v>81</v>
      </c>
      <c r="AG3586" t="s">
        <v>240</v>
      </c>
      <c r="AH3586" t="s">
        <v>144</v>
      </c>
      <c r="AI3586" t="s">
        <v>140</v>
      </c>
      <c r="AJ3586" t="str">
        <f t="shared" ref="AJ3586:AJ3649" si="56">TEXT(B3586,"mmm")</f>
        <v>Dec</v>
      </c>
    </row>
    <row r="3587" spans="1:36" x14ac:dyDescent="0.3">
      <c r="A3587" t="s">
        <v>8607</v>
      </c>
      <c r="B3587" s="33">
        <v>45820</v>
      </c>
      <c r="C3587" t="s">
        <v>98</v>
      </c>
      <c r="D3587" t="s">
        <v>8608</v>
      </c>
      <c r="E3587" t="s">
        <v>175</v>
      </c>
      <c r="F3587" t="s">
        <v>172</v>
      </c>
      <c r="G3587" t="s">
        <v>163</v>
      </c>
      <c r="H3587" t="s">
        <v>155</v>
      </c>
      <c r="I3587">
        <v>967</v>
      </c>
      <c r="J3587" t="s">
        <v>682</v>
      </c>
      <c r="K3587" t="s">
        <v>3603</v>
      </c>
      <c r="L3587" t="s">
        <v>723</v>
      </c>
      <c r="M3587" t="s">
        <v>3603</v>
      </c>
      <c r="N3587">
        <v>160</v>
      </c>
      <c r="O3587">
        <v>12</v>
      </c>
      <c r="P3587">
        <v>0</v>
      </c>
      <c r="Q3587" t="s">
        <v>73</v>
      </c>
      <c r="R3587" t="s">
        <v>238</v>
      </c>
      <c r="S3587" t="s">
        <v>239</v>
      </c>
      <c r="T3587">
        <v>150</v>
      </c>
      <c r="U3587">
        <v>111</v>
      </c>
      <c r="V3587">
        <v>74</v>
      </c>
      <c r="W3587" t="s">
        <v>133</v>
      </c>
      <c r="X3587">
        <v>6204</v>
      </c>
      <c r="Y3587">
        <v>688644</v>
      </c>
      <c r="Z3587">
        <v>19425</v>
      </c>
      <c r="AA3587">
        <v>75147</v>
      </c>
      <c r="AB3587">
        <v>783216</v>
      </c>
      <c r="AC3587">
        <v>583096</v>
      </c>
      <c r="AD3587">
        <v>200120</v>
      </c>
      <c r="AE3587" t="s">
        <v>75</v>
      </c>
      <c r="AF3587" t="s">
        <v>81</v>
      </c>
      <c r="AG3587" t="s">
        <v>240</v>
      </c>
      <c r="AH3587" t="s">
        <v>147</v>
      </c>
      <c r="AI3587" t="s">
        <v>139</v>
      </c>
      <c r="AJ3587" t="str">
        <f t="shared" si="56"/>
        <v>Jun</v>
      </c>
    </row>
    <row r="3588" spans="1:36" x14ac:dyDescent="0.3">
      <c r="A3588" t="s">
        <v>8609</v>
      </c>
      <c r="B3588" s="33">
        <v>45995</v>
      </c>
      <c r="C3588" t="s">
        <v>93</v>
      </c>
      <c r="D3588" t="s">
        <v>8610</v>
      </c>
      <c r="E3588" t="s">
        <v>180</v>
      </c>
      <c r="F3588" t="s">
        <v>172</v>
      </c>
      <c r="G3588" t="s">
        <v>160</v>
      </c>
      <c r="H3588" t="s">
        <v>155</v>
      </c>
      <c r="I3588">
        <v>1387</v>
      </c>
      <c r="J3588" t="s">
        <v>744</v>
      </c>
      <c r="K3588" t="s">
        <v>2846</v>
      </c>
      <c r="L3588" t="s">
        <v>1357</v>
      </c>
      <c r="M3588" t="s">
        <v>1959</v>
      </c>
      <c r="N3588">
        <v>213</v>
      </c>
      <c r="O3588">
        <v>29</v>
      </c>
      <c r="P3588">
        <v>35</v>
      </c>
      <c r="Q3588" t="s">
        <v>76</v>
      </c>
      <c r="R3588" t="s">
        <v>238</v>
      </c>
      <c r="S3588" t="s">
        <v>239</v>
      </c>
      <c r="T3588">
        <v>220</v>
      </c>
      <c r="U3588">
        <v>199</v>
      </c>
      <c r="V3588">
        <v>90.45</v>
      </c>
      <c r="W3588" t="s">
        <v>133</v>
      </c>
      <c r="X3588">
        <v>7415</v>
      </c>
      <c r="Y3588">
        <v>1475585</v>
      </c>
      <c r="Z3588">
        <v>62685</v>
      </c>
      <c r="AA3588">
        <v>21691</v>
      </c>
      <c r="AB3588">
        <v>1559961</v>
      </c>
      <c r="AC3588">
        <v>1080115</v>
      </c>
      <c r="AD3588">
        <v>479846</v>
      </c>
      <c r="AE3588" t="s">
        <v>81</v>
      </c>
      <c r="AF3588" t="s">
        <v>81</v>
      </c>
      <c r="AG3588" t="s">
        <v>240</v>
      </c>
      <c r="AH3588" t="s">
        <v>146</v>
      </c>
      <c r="AI3588" t="s">
        <v>139</v>
      </c>
      <c r="AJ3588" t="str">
        <f t="shared" si="56"/>
        <v>Dec</v>
      </c>
    </row>
    <row r="3589" spans="1:36" x14ac:dyDescent="0.3">
      <c r="A3589" t="s">
        <v>8611</v>
      </c>
      <c r="B3589" s="33">
        <v>45713</v>
      </c>
      <c r="C3589" t="s">
        <v>96</v>
      </c>
      <c r="D3589" t="s">
        <v>8612</v>
      </c>
      <c r="E3589" t="s">
        <v>172</v>
      </c>
      <c r="F3589" t="s">
        <v>179</v>
      </c>
      <c r="G3589" t="s">
        <v>155</v>
      </c>
      <c r="H3589" t="s">
        <v>166</v>
      </c>
      <c r="I3589">
        <v>1558</v>
      </c>
      <c r="J3589" t="s">
        <v>806</v>
      </c>
      <c r="K3589" t="s">
        <v>1182</v>
      </c>
      <c r="L3589" t="s">
        <v>304</v>
      </c>
      <c r="M3589" t="s">
        <v>1182</v>
      </c>
      <c r="N3589">
        <v>197</v>
      </c>
      <c r="O3589">
        <v>0</v>
      </c>
      <c r="P3589">
        <v>-10</v>
      </c>
      <c r="Q3589" t="s">
        <v>70</v>
      </c>
      <c r="R3589" t="s">
        <v>238</v>
      </c>
      <c r="S3589" t="s">
        <v>239</v>
      </c>
      <c r="T3589">
        <v>186</v>
      </c>
      <c r="U3589">
        <v>117</v>
      </c>
      <c r="V3589">
        <v>62.9</v>
      </c>
      <c r="W3589" t="s">
        <v>133</v>
      </c>
      <c r="X3589">
        <v>8629</v>
      </c>
      <c r="Y3589">
        <v>1009593</v>
      </c>
      <c r="Z3589">
        <v>40482</v>
      </c>
      <c r="AA3589">
        <v>13104</v>
      </c>
      <c r="AB3589">
        <v>1063179</v>
      </c>
      <c r="AC3589">
        <v>831876</v>
      </c>
      <c r="AD3589">
        <v>231303</v>
      </c>
      <c r="AE3589" t="s">
        <v>81</v>
      </c>
      <c r="AF3589" t="s">
        <v>72</v>
      </c>
      <c r="AG3589" t="s">
        <v>240</v>
      </c>
      <c r="AH3589" t="s">
        <v>144</v>
      </c>
      <c r="AI3589" t="s">
        <v>139</v>
      </c>
      <c r="AJ3589" t="str">
        <f t="shared" si="56"/>
        <v>Feb</v>
      </c>
    </row>
    <row r="3590" spans="1:36" x14ac:dyDescent="0.3">
      <c r="A3590" t="s">
        <v>8613</v>
      </c>
      <c r="B3590" s="33">
        <v>45685</v>
      </c>
      <c r="C3590" t="s">
        <v>97</v>
      </c>
      <c r="D3590" t="s">
        <v>8614</v>
      </c>
      <c r="E3590" t="s">
        <v>174</v>
      </c>
      <c r="F3590" t="s">
        <v>176</v>
      </c>
      <c r="G3590" t="s">
        <v>158</v>
      </c>
      <c r="H3590" t="s">
        <v>156</v>
      </c>
      <c r="I3590">
        <v>1977</v>
      </c>
      <c r="J3590" t="s">
        <v>280</v>
      </c>
      <c r="K3590" t="s">
        <v>1435</v>
      </c>
      <c r="L3590" t="s">
        <v>780</v>
      </c>
      <c r="M3590" t="s">
        <v>2133</v>
      </c>
      <c r="N3590">
        <v>288</v>
      </c>
      <c r="O3590">
        <v>7</v>
      </c>
      <c r="P3590">
        <v>2</v>
      </c>
      <c r="Q3590" t="s">
        <v>73</v>
      </c>
      <c r="R3590" t="s">
        <v>238</v>
      </c>
      <c r="S3590" t="s">
        <v>239</v>
      </c>
      <c r="T3590">
        <v>189</v>
      </c>
      <c r="U3590">
        <v>176</v>
      </c>
      <c r="V3590">
        <v>93.12</v>
      </c>
      <c r="W3590" t="s">
        <v>133</v>
      </c>
      <c r="X3590">
        <v>3794</v>
      </c>
      <c r="Y3590">
        <v>667744</v>
      </c>
      <c r="Z3590">
        <v>38544</v>
      </c>
      <c r="AA3590">
        <v>72688</v>
      </c>
      <c r="AB3590">
        <v>778976</v>
      </c>
      <c r="AC3590">
        <v>471833</v>
      </c>
      <c r="AD3590">
        <v>307143</v>
      </c>
      <c r="AE3590" t="s">
        <v>78</v>
      </c>
      <c r="AF3590" t="s">
        <v>81</v>
      </c>
      <c r="AG3590" t="s">
        <v>240</v>
      </c>
      <c r="AH3590" t="s">
        <v>144</v>
      </c>
      <c r="AI3590" t="s">
        <v>138</v>
      </c>
      <c r="AJ3590" t="str">
        <f t="shared" si="56"/>
        <v>Jan</v>
      </c>
    </row>
    <row r="3591" spans="1:36" x14ac:dyDescent="0.3">
      <c r="A3591" t="s">
        <v>8615</v>
      </c>
      <c r="B3591" s="33">
        <v>45745</v>
      </c>
      <c r="C3591" t="s">
        <v>97</v>
      </c>
      <c r="D3591" t="s">
        <v>8616</v>
      </c>
      <c r="E3591" t="s">
        <v>173</v>
      </c>
      <c r="F3591" t="s">
        <v>180</v>
      </c>
      <c r="G3591" t="s">
        <v>161</v>
      </c>
      <c r="H3591" t="s">
        <v>160</v>
      </c>
      <c r="I3591">
        <v>425</v>
      </c>
      <c r="J3591" t="s">
        <v>600</v>
      </c>
      <c r="K3591" t="s">
        <v>337</v>
      </c>
      <c r="L3591" t="s">
        <v>1035</v>
      </c>
      <c r="M3591" t="s">
        <v>1155</v>
      </c>
      <c r="N3591">
        <v>79</v>
      </c>
      <c r="O3591">
        <v>37</v>
      </c>
      <c r="P3591">
        <v>38</v>
      </c>
      <c r="Q3591" t="s">
        <v>76</v>
      </c>
      <c r="R3591" t="s">
        <v>238</v>
      </c>
      <c r="S3591" t="s">
        <v>239</v>
      </c>
      <c r="T3591">
        <v>180</v>
      </c>
      <c r="U3591">
        <v>154</v>
      </c>
      <c r="V3591">
        <v>85.56</v>
      </c>
      <c r="W3591" t="s">
        <v>133</v>
      </c>
      <c r="X3591">
        <v>9229</v>
      </c>
      <c r="Y3591">
        <v>1421266</v>
      </c>
      <c r="Z3591">
        <v>46046</v>
      </c>
      <c r="AA3591">
        <v>67144</v>
      </c>
      <c r="AB3591">
        <v>1534456</v>
      </c>
      <c r="AC3591">
        <v>1016453</v>
      </c>
      <c r="AD3591">
        <v>518003</v>
      </c>
      <c r="AE3591" t="s">
        <v>78</v>
      </c>
      <c r="AF3591" t="s">
        <v>81</v>
      </c>
      <c r="AG3591" t="s">
        <v>240</v>
      </c>
      <c r="AH3591" t="s">
        <v>144</v>
      </c>
      <c r="AI3591" t="s">
        <v>139</v>
      </c>
      <c r="AJ3591" t="str">
        <f t="shared" si="56"/>
        <v>Mar</v>
      </c>
    </row>
    <row r="3592" spans="1:36" x14ac:dyDescent="0.3">
      <c r="A3592" t="s">
        <v>8617</v>
      </c>
      <c r="B3592" s="33">
        <v>45673</v>
      </c>
      <c r="C3592" t="s">
        <v>96</v>
      </c>
      <c r="D3592" t="s">
        <v>8618</v>
      </c>
      <c r="E3592" t="s">
        <v>180</v>
      </c>
      <c r="F3592" t="s">
        <v>173</v>
      </c>
      <c r="G3592" t="s">
        <v>160</v>
      </c>
      <c r="H3592" t="s">
        <v>161</v>
      </c>
      <c r="I3592">
        <v>1861</v>
      </c>
      <c r="J3592" t="s">
        <v>286</v>
      </c>
      <c r="K3592" t="s">
        <v>508</v>
      </c>
      <c r="L3592" t="s">
        <v>259</v>
      </c>
      <c r="M3592" t="s">
        <v>5243</v>
      </c>
      <c r="N3592">
        <v>225</v>
      </c>
      <c r="O3592">
        <v>29</v>
      </c>
      <c r="P3592">
        <v>10</v>
      </c>
      <c r="Q3592" t="s">
        <v>73</v>
      </c>
      <c r="R3592" t="s">
        <v>238</v>
      </c>
      <c r="S3592" t="s">
        <v>239</v>
      </c>
      <c r="T3592">
        <v>180</v>
      </c>
      <c r="U3592">
        <v>146</v>
      </c>
      <c r="V3592">
        <v>81.11</v>
      </c>
      <c r="W3592" t="s">
        <v>135</v>
      </c>
      <c r="X3592">
        <v>10586</v>
      </c>
      <c r="Y3592">
        <v>1545556</v>
      </c>
      <c r="Z3592">
        <v>36646</v>
      </c>
      <c r="AA3592">
        <v>97966</v>
      </c>
      <c r="AB3592">
        <v>1680168</v>
      </c>
      <c r="AC3592">
        <v>1105770</v>
      </c>
      <c r="AD3592">
        <v>574398</v>
      </c>
      <c r="AE3592" t="s">
        <v>81</v>
      </c>
      <c r="AF3592" t="s">
        <v>78</v>
      </c>
      <c r="AG3592" t="s">
        <v>240</v>
      </c>
      <c r="AH3592" t="s">
        <v>146</v>
      </c>
      <c r="AI3592" t="s">
        <v>140</v>
      </c>
      <c r="AJ3592" t="str">
        <f t="shared" si="56"/>
        <v>Jan</v>
      </c>
    </row>
    <row r="3593" spans="1:36" x14ac:dyDescent="0.3">
      <c r="A3593" t="s">
        <v>8619</v>
      </c>
      <c r="B3593" s="33">
        <v>45993</v>
      </c>
      <c r="C3593" t="s">
        <v>93</v>
      </c>
      <c r="D3593" t="s">
        <v>8620</v>
      </c>
      <c r="E3593" t="s">
        <v>172</v>
      </c>
      <c r="F3593" t="s">
        <v>181</v>
      </c>
      <c r="G3593" t="s">
        <v>155</v>
      </c>
      <c r="H3593" t="s">
        <v>159</v>
      </c>
      <c r="I3593">
        <v>1193</v>
      </c>
      <c r="J3593" t="s">
        <v>636</v>
      </c>
      <c r="K3593" t="s">
        <v>3149</v>
      </c>
      <c r="L3593" t="s">
        <v>348</v>
      </c>
      <c r="M3593" t="s">
        <v>670</v>
      </c>
      <c r="N3593">
        <v>189</v>
      </c>
      <c r="O3593">
        <v>5</v>
      </c>
      <c r="P3593">
        <v>18</v>
      </c>
      <c r="Q3593" t="s">
        <v>73</v>
      </c>
      <c r="R3593" t="s">
        <v>238</v>
      </c>
      <c r="S3593" t="s">
        <v>239</v>
      </c>
      <c r="T3593">
        <v>180</v>
      </c>
      <c r="U3593">
        <v>147</v>
      </c>
      <c r="V3593">
        <v>81.67</v>
      </c>
      <c r="W3593" t="s">
        <v>135</v>
      </c>
      <c r="X3593">
        <v>9642</v>
      </c>
      <c r="Y3593">
        <v>1417374</v>
      </c>
      <c r="Z3593">
        <v>55860</v>
      </c>
      <c r="AA3593">
        <v>34692</v>
      </c>
      <c r="AB3593">
        <v>1507926</v>
      </c>
      <c r="AC3593">
        <v>1080428</v>
      </c>
      <c r="AD3593">
        <v>427498</v>
      </c>
      <c r="AE3593" t="s">
        <v>81</v>
      </c>
      <c r="AF3593" t="s">
        <v>81</v>
      </c>
      <c r="AG3593" t="s">
        <v>240</v>
      </c>
      <c r="AH3593" t="s">
        <v>144</v>
      </c>
      <c r="AI3593" t="s">
        <v>139</v>
      </c>
      <c r="AJ3593" t="str">
        <f t="shared" si="56"/>
        <v>Dec</v>
      </c>
    </row>
    <row r="3594" spans="1:36" x14ac:dyDescent="0.3">
      <c r="A3594" t="s">
        <v>8621</v>
      </c>
      <c r="B3594" s="33">
        <v>45994</v>
      </c>
      <c r="C3594" t="s">
        <v>93</v>
      </c>
      <c r="D3594" t="s">
        <v>8622</v>
      </c>
      <c r="E3594" t="s">
        <v>176</v>
      </c>
      <c r="F3594" t="s">
        <v>175</v>
      </c>
      <c r="G3594" t="s">
        <v>156</v>
      </c>
      <c r="H3594" t="s">
        <v>163</v>
      </c>
      <c r="I3594">
        <v>1823</v>
      </c>
      <c r="J3594" t="s">
        <v>744</v>
      </c>
      <c r="K3594" t="s">
        <v>1120</v>
      </c>
      <c r="N3594">
        <v>236</v>
      </c>
      <c r="O3594">
        <v>0</v>
      </c>
      <c r="P3594">
        <v>0</v>
      </c>
      <c r="Q3594" t="s">
        <v>67</v>
      </c>
      <c r="R3594" t="s">
        <v>245</v>
      </c>
      <c r="S3594" t="s">
        <v>120</v>
      </c>
      <c r="T3594">
        <v>180</v>
      </c>
      <c r="U3594">
        <v>0</v>
      </c>
      <c r="V3594">
        <v>0</v>
      </c>
      <c r="W3594" t="s">
        <v>133</v>
      </c>
      <c r="X3594">
        <v>3015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 t="s">
        <v>81</v>
      </c>
      <c r="AF3594" t="s">
        <v>75</v>
      </c>
      <c r="AG3594" t="s">
        <v>240</v>
      </c>
      <c r="AH3594" t="s">
        <v>144</v>
      </c>
      <c r="AI3594" t="s">
        <v>138</v>
      </c>
      <c r="AJ3594" t="str">
        <f t="shared" si="56"/>
        <v>Dec</v>
      </c>
    </row>
    <row r="3595" spans="1:36" x14ac:dyDescent="0.3">
      <c r="A3595" t="s">
        <v>8623</v>
      </c>
      <c r="B3595" s="33">
        <v>45705</v>
      </c>
      <c r="C3595" t="s">
        <v>93</v>
      </c>
      <c r="D3595" t="s">
        <v>8624</v>
      </c>
      <c r="E3595" t="s">
        <v>178</v>
      </c>
      <c r="F3595" t="s">
        <v>174</v>
      </c>
      <c r="G3595" t="s">
        <v>157</v>
      </c>
      <c r="H3595" t="s">
        <v>158</v>
      </c>
      <c r="I3595">
        <v>1478</v>
      </c>
      <c r="J3595" t="s">
        <v>292</v>
      </c>
      <c r="K3595" t="s">
        <v>2475</v>
      </c>
      <c r="L3595" t="s">
        <v>1280</v>
      </c>
      <c r="M3595" t="s">
        <v>2083</v>
      </c>
      <c r="N3595">
        <v>228</v>
      </c>
      <c r="O3595">
        <v>31</v>
      </c>
      <c r="P3595">
        <v>47</v>
      </c>
      <c r="Q3595" t="s">
        <v>76</v>
      </c>
      <c r="R3595" t="s">
        <v>238</v>
      </c>
      <c r="S3595" t="s">
        <v>239</v>
      </c>
      <c r="T3595">
        <v>180</v>
      </c>
      <c r="U3595">
        <v>120</v>
      </c>
      <c r="V3595">
        <v>66.67</v>
      </c>
      <c r="W3595" t="s">
        <v>133</v>
      </c>
      <c r="X3595">
        <v>5257</v>
      </c>
      <c r="Y3595">
        <v>630840</v>
      </c>
      <c r="Z3595">
        <v>59760</v>
      </c>
      <c r="AA3595">
        <v>94920</v>
      </c>
      <c r="AB3595">
        <v>785520</v>
      </c>
      <c r="AC3595">
        <v>639149</v>
      </c>
      <c r="AD3595">
        <v>146371</v>
      </c>
      <c r="AE3595" t="s">
        <v>75</v>
      </c>
      <c r="AF3595" t="s">
        <v>78</v>
      </c>
      <c r="AG3595" t="s">
        <v>240</v>
      </c>
      <c r="AH3595" t="s">
        <v>146</v>
      </c>
      <c r="AI3595" t="s">
        <v>140</v>
      </c>
      <c r="AJ3595" t="str">
        <f t="shared" si="56"/>
        <v>Feb</v>
      </c>
    </row>
    <row r="3596" spans="1:36" x14ac:dyDescent="0.3">
      <c r="A3596" t="s">
        <v>8625</v>
      </c>
      <c r="B3596" s="33">
        <v>45852</v>
      </c>
      <c r="C3596" t="s">
        <v>98</v>
      </c>
      <c r="D3596" t="s">
        <v>8626</v>
      </c>
      <c r="E3596" t="s">
        <v>178</v>
      </c>
      <c r="F3596" t="s">
        <v>179</v>
      </c>
      <c r="G3596" t="s">
        <v>157</v>
      </c>
      <c r="H3596" t="s">
        <v>166</v>
      </c>
      <c r="I3596">
        <v>465</v>
      </c>
      <c r="J3596" t="s">
        <v>447</v>
      </c>
      <c r="K3596" t="s">
        <v>1357</v>
      </c>
      <c r="L3596" t="s">
        <v>877</v>
      </c>
      <c r="M3596" t="s">
        <v>345</v>
      </c>
      <c r="N3596">
        <v>89</v>
      </c>
      <c r="O3596">
        <v>9</v>
      </c>
      <c r="P3596">
        <v>16</v>
      </c>
      <c r="Q3596" t="s">
        <v>73</v>
      </c>
      <c r="R3596" t="s">
        <v>238</v>
      </c>
      <c r="S3596" t="s">
        <v>239</v>
      </c>
      <c r="T3596">
        <v>180</v>
      </c>
      <c r="U3596">
        <v>106</v>
      </c>
      <c r="V3596">
        <v>58.89</v>
      </c>
      <c r="W3596" t="s">
        <v>133</v>
      </c>
      <c r="X3596">
        <v>2806</v>
      </c>
      <c r="Y3596">
        <v>297436</v>
      </c>
      <c r="Z3596">
        <v>53848</v>
      </c>
      <c r="AA3596">
        <v>81408</v>
      </c>
      <c r="AB3596">
        <v>432692</v>
      </c>
      <c r="AC3596">
        <v>313890</v>
      </c>
      <c r="AD3596">
        <v>118802</v>
      </c>
      <c r="AE3596" t="s">
        <v>75</v>
      </c>
      <c r="AF3596" t="s">
        <v>72</v>
      </c>
      <c r="AG3596" t="s">
        <v>240</v>
      </c>
      <c r="AH3596" t="s">
        <v>144</v>
      </c>
      <c r="AI3596" t="s">
        <v>139</v>
      </c>
      <c r="AJ3596" t="str">
        <f t="shared" si="56"/>
        <v>Jul</v>
      </c>
    </row>
    <row r="3597" spans="1:36" x14ac:dyDescent="0.3">
      <c r="A3597" t="s">
        <v>8627</v>
      </c>
      <c r="B3597" s="33">
        <v>45830</v>
      </c>
      <c r="C3597" t="s">
        <v>95</v>
      </c>
      <c r="D3597" t="s">
        <v>6060</v>
      </c>
      <c r="E3597" t="s">
        <v>180</v>
      </c>
      <c r="F3597" t="s">
        <v>177</v>
      </c>
      <c r="G3597" t="s">
        <v>160</v>
      </c>
      <c r="H3597" t="s">
        <v>162</v>
      </c>
      <c r="I3597">
        <v>650</v>
      </c>
      <c r="J3597" t="s">
        <v>1510</v>
      </c>
      <c r="K3597" t="s">
        <v>2794</v>
      </c>
      <c r="L3597" t="s">
        <v>545</v>
      </c>
      <c r="M3597" t="s">
        <v>538</v>
      </c>
      <c r="N3597">
        <v>95</v>
      </c>
      <c r="O3597">
        <v>12</v>
      </c>
      <c r="P3597">
        <v>19</v>
      </c>
      <c r="Q3597" t="s">
        <v>73</v>
      </c>
      <c r="R3597" t="s">
        <v>238</v>
      </c>
      <c r="S3597" t="s">
        <v>239</v>
      </c>
      <c r="T3597">
        <v>189</v>
      </c>
      <c r="U3597">
        <v>154</v>
      </c>
      <c r="V3597">
        <v>81.48</v>
      </c>
      <c r="W3597" t="s">
        <v>133</v>
      </c>
      <c r="X3597">
        <v>5548</v>
      </c>
      <c r="Y3597">
        <v>854392</v>
      </c>
      <c r="Z3597">
        <v>24794</v>
      </c>
      <c r="AA3597">
        <v>53284</v>
      </c>
      <c r="AB3597">
        <v>932470</v>
      </c>
      <c r="AC3597">
        <v>755268</v>
      </c>
      <c r="AD3597">
        <v>177202</v>
      </c>
      <c r="AE3597" t="s">
        <v>81</v>
      </c>
      <c r="AF3597" t="s">
        <v>78</v>
      </c>
      <c r="AG3597" t="s">
        <v>240</v>
      </c>
      <c r="AH3597" t="s">
        <v>144</v>
      </c>
      <c r="AI3597" t="s">
        <v>140</v>
      </c>
      <c r="AJ3597" t="str">
        <f t="shared" si="56"/>
        <v>Jun</v>
      </c>
    </row>
    <row r="3598" spans="1:36" x14ac:dyDescent="0.3">
      <c r="A3598" t="s">
        <v>8628</v>
      </c>
      <c r="B3598" s="33">
        <v>45713</v>
      </c>
      <c r="C3598" t="s">
        <v>95</v>
      </c>
      <c r="D3598" t="s">
        <v>5598</v>
      </c>
      <c r="E3598" t="s">
        <v>173</v>
      </c>
      <c r="F3598" t="s">
        <v>174</v>
      </c>
      <c r="G3598" t="s">
        <v>161</v>
      </c>
      <c r="H3598" t="s">
        <v>158</v>
      </c>
      <c r="I3598">
        <v>1939</v>
      </c>
      <c r="J3598" t="s">
        <v>447</v>
      </c>
      <c r="K3598" t="s">
        <v>653</v>
      </c>
      <c r="N3598">
        <v>260</v>
      </c>
      <c r="O3598">
        <v>0</v>
      </c>
      <c r="P3598">
        <v>0</v>
      </c>
      <c r="Q3598" t="s">
        <v>67</v>
      </c>
      <c r="R3598" t="s">
        <v>245</v>
      </c>
      <c r="S3598" t="s">
        <v>120</v>
      </c>
      <c r="T3598">
        <v>150</v>
      </c>
      <c r="U3598">
        <v>0</v>
      </c>
      <c r="V3598">
        <v>0</v>
      </c>
      <c r="W3598" t="s">
        <v>133</v>
      </c>
      <c r="X3598">
        <v>6049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 t="s">
        <v>78</v>
      </c>
      <c r="AF3598" t="s">
        <v>78</v>
      </c>
      <c r="AG3598" t="s">
        <v>240</v>
      </c>
      <c r="AH3598" t="s">
        <v>145</v>
      </c>
      <c r="AI3598" t="s">
        <v>138</v>
      </c>
      <c r="AJ3598" t="str">
        <f t="shared" si="56"/>
        <v>Feb</v>
      </c>
    </row>
    <row r="3599" spans="1:36" x14ac:dyDescent="0.3">
      <c r="A3599" t="s">
        <v>8629</v>
      </c>
      <c r="B3599" s="33">
        <v>45957</v>
      </c>
      <c r="C3599" t="s">
        <v>97</v>
      </c>
      <c r="D3599" t="s">
        <v>8630</v>
      </c>
      <c r="E3599" t="s">
        <v>175</v>
      </c>
      <c r="F3599" t="s">
        <v>176</v>
      </c>
      <c r="G3599" t="s">
        <v>163</v>
      </c>
      <c r="H3599" t="s">
        <v>156</v>
      </c>
      <c r="I3599">
        <v>1373</v>
      </c>
      <c r="J3599" t="s">
        <v>243</v>
      </c>
      <c r="K3599" t="s">
        <v>653</v>
      </c>
      <c r="L3599" t="s">
        <v>377</v>
      </c>
      <c r="M3599" t="s">
        <v>653</v>
      </c>
      <c r="N3599">
        <v>200</v>
      </c>
      <c r="O3599">
        <v>0</v>
      </c>
      <c r="P3599">
        <v>-5</v>
      </c>
      <c r="Q3599" t="s">
        <v>70</v>
      </c>
      <c r="R3599" t="s">
        <v>238</v>
      </c>
      <c r="S3599" t="s">
        <v>239</v>
      </c>
      <c r="T3599">
        <v>180</v>
      </c>
      <c r="U3599">
        <v>99</v>
      </c>
      <c r="V3599">
        <v>55</v>
      </c>
      <c r="W3599" t="s">
        <v>134</v>
      </c>
      <c r="X3599">
        <v>8001</v>
      </c>
      <c r="Y3599">
        <v>792099</v>
      </c>
      <c r="Z3599">
        <v>21186</v>
      </c>
      <c r="AA3599">
        <v>44748</v>
      </c>
      <c r="AB3599">
        <v>858033</v>
      </c>
      <c r="AC3599">
        <v>698102</v>
      </c>
      <c r="AD3599">
        <v>159931</v>
      </c>
      <c r="AE3599" t="s">
        <v>75</v>
      </c>
      <c r="AF3599" t="s">
        <v>81</v>
      </c>
      <c r="AG3599" t="s">
        <v>240</v>
      </c>
      <c r="AH3599" t="s">
        <v>146</v>
      </c>
      <c r="AI3599" t="s">
        <v>140</v>
      </c>
      <c r="AJ3599" t="str">
        <f t="shared" si="56"/>
        <v>Oct</v>
      </c>
    </row>
    <row r="3600" spans="1:36" x14ac:dyDescent="0.3">
      <c r="A3600" t="s">
        <v>8631</v>
      </c>
      <c r="B3600" s="33">
        <v>45851</v>
      </c>
      <c r="C3600" t="s">
        <v>93</v>
      </c>
      <c r="D3600" t="s">
        <v>8632</v>
      </c>
      <c r="E3600" t="s">
        <v>174</v>
      </c>
      <c r="F3600" t="s">
        <v>173</v>
      </c>
      <c r="G3600" t="s">
        <v>158</v>
      </c>
      <c r="H3600" t="s">
        <v>161</v>
      </c>
      <c r="I3600">
        <v>1001</v>
      </c>
      <c r="J3600" t="s">
        <v>971</v>
      </c>
      <c r="K3600" t="s">
        <v>444</v>
      </c>
      <c r="L3600" t="s">
        <v>1426</v>
      </c>
      <c r="M3600" t="s">
        <v>1786</v>
      </c>
      <c r="N3600">
        <v>142</v>
      </c>
      <c r="O3600">
        <v>22</v>
      </c>
      <c r="P3600">
        <v>36</v>
      </c>
      <c r="Q3600" t="s">
        <v>76</v>
      </c>
      <c r="R3600" t="s">
        <v>238</v>
      </c>
      <c r="S3600" t="s">
        <v>239</v>
      </c>
      <c r="T3600">
        <v>150</v>
      </c>
      <c r="U3600">
        <v>121</v>
      </c>
      <c r="V3600">
        <v>80.67</v>
      </c>
      <c r="W3600" t="s">
        <v>133</v>
      </c>
      <c r="X3600">
        <v>9445</v>
      </c>
      <c r="Y3600">
        <v>1142845</v>
      </c>
      <c r="Z3600">
        <v>35574</v>
      </c>
      <c r="AA3600">
        <v>26620</v>
      </c>
      <c r="AB3600">
        <v>1205039</v>
      </c>
      <c r="AC3600">
        <v>773227</v>
      </c>
      <c r="AD3600">
        <v>431812</v>
      </c>
      <c r="AE3600" t="s">
        <v>78</v>
      </c>
      <c r="AF3600" t="s">
        <v>78</v>
      </c>
      <c r="AG3600" t="s">
        <v>240</v>
      </c>
      <c r="AH3600" t="s">
        <v>144</v>
      </c>
      <c r="AI3600" t="s">
        <v>138</v>
      </c>
      <c r="AJ3600" t="str">
        <f t="shared" si="56"/>
        <v>Jul</v>
      </c>
    </row>
    <row r="3601" spans="1:36" x14ac:dyDescent="0.3">
      <c r="A3601" t="s">
        <v>8633</v>
      </c>
      <c r="B3601" s="33">
        <v>45952</v>
      </c>
      <c r="C3601" t="s">
        <v>97</v>
      </c>
      <c r="D3601" t="s">
        <v>8634</v>
      </c>
      <c r="E3601" t="s">
        <v>177</v>
      </c>
      <c r="F3601" t="s">
        <v>178</v>
      </c>
      <c r="G3601" t="s">
        <v>162</v>
      </c>
      <c r="H3601" t="s">
        <v>157</v>
      </c>
      <c r="I3601">
        <v>540</v>
      </c>
      <c r="J3601" t="s">
        <v>292</v>
      </c>
      <c r="K3601" t="s">
        <v>3042</v>
      </c>
      <c r="L3601" t="s">
        <v>4961</v>
      </c>
      <c r="M3601" t="s">
        <v>1602</v>
      </c>
      <c r="N3601">
        <v>88</v>
      </c>
      <c r="O3601">
        <v>9</v>
      </c>
      <c r="P3601">
        <v>24</v>
      </c>
      <c r="Q3601" t="s">
        <v>73</v>
      </c>
      <c r="R3601" t="s">
        <v>238</v>
      </c>
      <c r="S3601" t="s">
        <v>239</v>
      </c>
      <c r="T3601">
        <v>220</v>
      </c>
      <c r="U3601">
        <v>149</v>
      </c>
      <c r="V3601">
        <v>67.73</v>
      </c>
      <c r="W3601" t="s">
        <v>133</v>
      </c>
      <c r="X3601">
        <v>10204</v>
      </c>
      <c r="Y3601">
        <v>1520396</v>
      </c>
      <c r="Z3601">
        <v>53342</v>
      </c>
      <c r="AA3601">
        <v>26373</v>
      </c>
      <c r="AB3601">
        <v>1600111</v>
      </c>
      <c r="AC3601">
        <v>1034847</v>
      </c>
      <c r="AD3601">
        <v>565264</v>
      </c>
      <c r="AE3601" t="s">
        <v>78</v>
      </c>
      <c r="AF3601" t="s">
        <v>75</v>
      </c>
      <c r="AG3601" t="s">
        <v>240</v>
      </c>
      <c r="AH3601" t="s">
        <v>146</v>
      </c>
      <c r="AI3601" t="s">
        <v>138</v>
      </c>
      <c r="AJ3601" t="str">
        <f t="shared" si="56"/>
        <v>Oct</v>
      </c>
    </row>
    <row r="3602" spans="1:36" x14ac:dyDescent="0.3">
      <c r="A3602" t="s">
        <v>8635</v>
      </c>
      <c r="B3602" s="33">
        <v>46006</v>
      </c>
      <c r="C3602" t="s">
        <v>96</v>
      </c>
      <c r="D3602" t="s">
        <v>8636</v>
      </c>
      <c r="E3602" t="s">
        <v>173</v>
      </c>
      <c r="F3602" t="s">
        <v>174</v>
      </c>
      <c r="G3602" t="s">
        <v>161</v>
      </c>
      <c r="H3602" t="s">
        <v>158</v>
      </c>
      <c r="I3602">
        <v>1324</v>
      </c>
      <c r="J3602" t="s">
        <v>463</v>
      </c>
      <c r="K3602" t="s">
        <v>1681</v>
      </c>
      <c r="L3602" t="s">
        <v>1186</v>
      </c>
      <c r="M3602" t="s">
        <v>387</v>
      </c>
      <c r="N3602">
        <v>176</v>
      </c>
      <c r="O3602">
        <v>21</v>
      </c>
      <c r="P3602">
        <v>22</v>
      </c>
      <c r="Q3602" t="s">
        <v>73</v>
      </c>
      <c r="R3602" t="s">
        <v>238</v>
      </c>
      <c r="S3602" t="s">
        <v>239</v>
      </c>
      <c r="T3602">
        <v>189</v>
      </c>
      <c r="U3602">
        <v>146</v>
      </c>
      <c r="V3602">
        <v>77.25</v>
      </c>
      <c r="W3602" t="s">
        <v>133</v>
      </c>
      <c r="X3602">
        <v>9582</v>
      </c>
      <c r="Y3602">
        <v>1398972</v>
      </c>
      <c r="Z3602">
        <v>63510</v>
      </c>
      <c r="AA3602">
        <v>113150</v>
      </c>
      <c r="AB3602">
        <v>1575632</v>
      </c>
      <c r="AC3602">
        <v>1117517</v>
      </c>
      <c r="AD3602">
        <v>458115</v>
      </c>
      <c r="AE3602" t="s">
        <v>78</v>
      </c>
      <c r="AF3602" t="s">
        <v>78</v>
      </c>
      <c r="AG3602" t="s">
        <v>240</v>
      </c>
      <c r="AH3602" t="s">
        <v>144</v>
      </c>
      <c r="AI3602" t="s">
        <v>140</v>
      </c>
      <c r="AJ3602" t="str">
        <f t="shared" si="56"/>
        <v>Dec</v>
      </c>
    </row>
    <row r="3603" spans="1:36" x14ac:dyDescent="0.3">
      <c r="A3603" t="s">
        <v>8637</v>
      </c>
      <c r="B3603" s="33">
        <v>46018</v>
      </c>
      <c r="C3603" t="s">
        <v>97</v>
      </c>
      <c r="D3603" t="s">
        <v>8638</v>
      </c>
      <c r="E3603" t="s">
        <v>180</v>
      </c>
      <c r="F3603" t="s">
        <v>178</v>
      </c>
      <c r="G3603" t="s">
        <v>160</v>
      </c>
      <c r="H3603" t="s">
        <v>157</v>
      </c>
      <c r="I3603">
        <v>1173</v>
      </c>
      <c r="J3603" t="s">
        <v>451</v>
      </c>
      <c r="K3603" t="s">
        <v>2243</v>
      </c>
      <c r="L3603" t="s">
        <v>2075</v>
      </c>
      <c r="M3603" t="s">
        <v>828</v>
      </c>
      <c r="N3603">
        <v>162</v>
      </c>
      <c r="O3603">
        <v>2</v>
      </c>
      <c r="P3603">
        <v>7</v>
      </c>
      <c r="Q3603" t="s">
        <v>73</v>
      </c>
      <c r="R3603" t="s">
        <v>238</v>
      </c>
      <c r="S3603" t="s">
        <v>239</v>
      </c>
      <c r="T3603">
        <v>189</v>
      </c>
      <c r="U3603">
        <v>185</v>
      </c>
      <c r="V3603">
        <v>97.88</v>
      </c>
      <c r="W3603" t="s">
        <v>133</v>
      </c>
      <c r="X3603">
        <v>9952</v>
      </c>
      <c r="Y3603">
        <v>1841120</v>
      </c>
      <c r="Z3603">
        <v>46435</v>
      </c>
      <c r="AA3603">
        <v>54760</v>
      </c>
      <c r="AB3603">
        <v>1942315</v>
      </c>
      <c r="AC3603">
        <v>1392448</v>
      </c>
      <c r="AD3603">
        <v>549867</v>
      </c>
      <c r="AE3603" t="s">
        <v>81</v>
      </c>
      <c r="AF3603" t="s">
        <v>75</v>
      </c>
      <c r="AG3603" t="s">
        <v>240</v>
      </c>
      <c r="AH3603" t="s">
        <v>144</v>
      </c>
      <c r="AI3603" t="s">
        <v>139</v>
      </c>
      <c r="AJ3603" t="str">
        <f t="shared" si="56"/>
        <v>Dec</v>
      </c>
    </row>
    <row r="3604" spans="1:36" x14ac:dyDescent="0.3">
      <c r="A3604" t="s">
        <v>8639</v>
      </c>
      <c r="B3604" s="33">
        <v>46000</v>
      </c>
      <c r="C3604" t="s">
        <v>93</v>
      </c>
      <c r="D3604" t="s">
        <v>8640</v>
      </c>
      <c r="E3604" t="s">
        <v>176</v>
      </c>
      <c r="F3604" t="s">
        <v>172</v>
      </c>
      <c r="G3604" t="s">
        <v>156</v>
      </c>
      <c r="H3604" t="s">
        <v>155</v>
      </c>
      <c r="I3604">
        <v>1544</v>
      </c>
      <c r="J3604" t="s">
        <v>469</v>
      </c>
      <c r="K3604" t="s">
        <v>4072</v>
      </c>
      <c r="L3604" t="s">
        <v>310</v>
      </c>
      <c r="M3604" t="s">
        <v>4072</v>
      </c>
      <c r="N3604">
        <v>222</v>
      </c>
      <c r="O3604">
        <v>0</v>
      </c>
      <c r="P3604">
        <v>-10</v>
      </c>
      <c r="Q3604" t="s">
        <v>70</v>
      </c>
      <c r="R3604" t="s">
        <v>238</v>
      </c>
      <c r="S3604" t="s">
        <v>239</v>
      </c>
      <c r="T3604">
        <v>189</v>
      </c>
      <c r="U3604">
        <v>181</v>
      </c>
      <c r="V3604">
        <v>95.77</v>
      </c>
      <c r="W3604" t="s">
        <v>133</v>
      </c>
      <c r="X3604">
        <v>4063</v>
      </c>
      <c r="Y3604">
        <v>735403</v>
      </c>
      <c r="Z3604">
        <v>34209</v>
      </c>
      <c r="AA3604">
        <v>113487</v>
      </c>
      <c r="AB3604">
        <v>883099</v>
      </c>
      <c r="AC3604">
        <v>580756</v>
      </c>
      <c r="AD3604">
        <v>302343</v>
      </c>
      <c r="AE3604" t="s">
        <v>81</v>
      </c>
      <c r="AF3604" t="s">
        <v>81</v>
      </c>
      <c r="AG3604" t="s">
        <v>240</v>
      </c>
      <c r="AH3604" t="s">
        <v>145</v>
      </c>
      <c r="AI3604" t="s">
        <v>139</v>
      </c>
      <c r="AJ3604" t="str">
        <f t="shared" si="56"/>
        <v>Dec</v>
      </c>
    </row>
    <row r="3605" spans="1:36" x14ac:dyDescent="0.3">
      <c r="A3605" t="s">
        <v>8641</v>
      </c>
      <c r="B3605" s="33">
        <v>46002</v>
      </c>
      <c r="C3605" t="s">
        <v>93</v>
      </c>
      <c r="D3605" t="s">
        <v>8642</v>
      </c>
      <c r="E3605" t="s">
        <v>176</v>
      </c>
      <c r="F3605" t="s">
        <v>172</v>
      </c>
      <c r="G3605" t="s">
        <v>156</v>
      </c>
      <c r="H3605" t="s">
        <v>155</v>
      </c>
      <c r="I3605">
        <v>1438</v>
      </c>
      <c r="J3605" t="s">
        <v>482</v>
      </c>
      <c r="K3605" t="s">
        <v>763</v>
      </c>
      <c r="L3605" t="s">
        <v>2008</v>
      </c>
      <c r="M3605" t="s">
        <v>8643</v>
      </c>
      <c r="N3605">
        <v>226</v>
      </c>
      <c r="O3605">
        <v>43</v>
      </c>
      <c r="P3605">
        <v>40</v>
      </c>
      <c r="Q3605" t="s">
        <v>76</v>
      </c>
      <c r="R3605" t="s">
        <v>238</v>
      </c>
      <c r="S3605" t="s">
        <v>239</v>
      </c>
      <c r="T3605">
        <v>180</v>
      </c>
      <c r="U3605">
        <v>143</v>
      </c>
      <c r="V3605">
        <v>79.44</v>
      </c>
      <c r="W3605" t="s">
        <v>133</v>
      </c>
      <c r="X3605">
        <v>5963</v>
      </c>
      <c r="Y3605">
        <v>852709</v>
      </c>
      <c r="Z3605">
        <v>43472</v>
      </c>
      <c r="AA3605">
        <v>89518</v>
      </c>
      <c r="AB3605">
        <v>985699</v>
      </c>
      <c r="AC3605">
        <v>681938</v>
      </c>
      <c r="AD3605">
        <v>303761</v>
      </c>
      <c r="AE3605" t="s">
        <v>81</v>
      </c>
      <c r="AF3605" t="s">
        <v>81</v>
      </c>
      <c r="AG3605" t="s">
        <v>240</v>
      </c>
      <c r="AH3605" t="s">
        <v>144</v>
      </c>
      <c r="AI3605" t="s">
        <v>139</v>
      </c>
      <c r="AJ3605" t="str">
        <f t="shared" si="56"/>
        <v>Dec</v>
      </c>
    </row>
    <row r="3606" spans="1:36" x14ac:dyDescent="0.3">
      <c r="A3606" t="s">
        <v>8644</v>
      </c>
      <c r="B3606" s="33">
        <v>45824</v>
      </c>
      <c r="C3606" t="s">
        <v>99</v>
      </c>
      <c r="D3606" t="s">
        <v>8645</v>
      </c>
      <c r="E3606" t="s">
        <v>179</v>
      </c>
      <c r="F3606" t="s">
        <v>176</v>
      </c>
      <c r="G3606" t="s">
        <v>166</v>
      </c>
      <c r="H3606" t="s">
        <v>156</v>
      </c>
      <c r="I3606">
        <v>1479</v>
      </c>
      <c r="J3606" t="s">
        <v>566</v>
      </c>
      <c r="K3606" t="s">
        <v>5471</v>
      </c>
      <c r="N3606">
        <v>230</v>
      </c>
      <c r="O3606">
        <v>0</v>
      </c>
      <c r="P3606">
        <v>0</v>
      </c>
      <c r="Q3606" t="s">
        <v>67</v>
      </c>
      <c r="R3606" t="s">
        <v>245</v>
      </c>
      <c r="S3606" t="s">
        <v>124</v>
      </c>
      <c r="T3606">
        <v>180</v>
      </c>
      <c r="U3606">
        <v>0</v>
      </c>
      <c r="V3606">
        <v>0</v>
      </c>
      <c r="W3606" t="s">
        <v>133</v>
      </c>
      <c r="X3606">
        <v>3147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 t="s">
        <v>72</v>
      </c>
      <c r="AF3606" t="s">
        <v>81</v>
      </c>
      <c r="AG3606" t="s">
        <v>240</v>
      </c>
      <c r="AH3606" t="s">
        <v>144</v>
      </c>
      <c r="AI3606" t="s">
        <v>139</v>
      </c>
      <c r="AJ3606" t="str">
        <f t="shared" si="56"/>
        <v>Jun</v>
      </c>
    </row>
    <row r="3607" spans="1:36" x14ac:dyDescent="0.3">
      <c r="A3607" t="s">
        <v>8646</v>
      </c>
      <c r="B3607" s="33">
        <v>45687</v>
      </c>
      <c r="C3607" t="s">
        <v>98</v>
      </c>
      <c r="D3607" t="s">
        <v>8647</v>
      </c>
      <c r="E3607" t="s">
        <v>180</v>
      </c>
      <c r="F3607" t="s">
        <v>173</v>
      </c>
      <c r="G3607" t="s">
        <v>160</v>
      </c>
      <c r="H3607" t="s">
        <v>161</v>
      </c>
      <c r="I3607">
        <v>1970</v>
      </c>
      <c r="J3607" t="s">
        <v>621</v>
      </c>
      <c r="K3607" t="s">
        <v>849</v>
      </c>
      <c r="L3607" t="s">
        <v>2327</v>
      </c>
      <c r="M3607" t="s">
        <v>2493</v>
      </c>
      <c r="N3607">
        <v>258</v>
      </c>
      <c r="O3607">
        <v>46</v>
      </c>
      <c r="P3607">
        <v>17</v>
      </c>
      <c r="Q3607" t="s">
        <v>73</v>
      </c>
      <c r="R3607" t="s">
        <v>238</v>
      </c>
      <c r="S3607" t="s">
        <v>239</v>
      </c>
      <c r="T3607">
        <v>180</v>
      </c>
      <c r="U3607">
        <v>157</v>
      </c>
      <c r="V3607">
        <v>87.22</v>
      </c>
      <c r="W3607" t="s">
        <v>133</v>
      </c>
      <c r="X3607">
        <v>6561</v>
      </c>
      <c r="Y3607">
        <v>1030077</v>
      </c>
      <c r="Z3607">
        <v>41448</v>
      </c>
      <c r="AA3607">
        <v>82425</v>
      </c>
      <c r="AB3607">
        <v>1153950</v>
      </c>
      <c r="AC3607">
        <v>930786</v>
      </c>
      <c r="AD3607">
        <v>223164</v>
      </c>
      <c r="AE3607" t="s">
        <v>81</v>
      </c>
      <c r="AF3607" t="s">
        <v>78</v>
      </c>
      <c r="AG3607" t="s">
        <v>240</v>
      </c>
      <c r="AH3607" t="s">
        <v>144</v>
      </c>
      <c r="AI3607" t="s">
        <v>138</v>
      </c>
      <c r="AJ3607" t="str">
        <f t="shared" si="56"/>
        <v>Jan</v>
      </c>
    </row>
    <row r="3608" spans="1:36" x14ac:dyDescent="0.3">
      <c r="A3608" t="s">
        <v>8648</v>
      </c>
      <c r="B3608" s="33">
        <v>45953</v>
      </c>
      <c r="C3608" t="s">
        <v>98</v>
      </c>
      <c r="D3608" t="s">
        <v>8649</v>
      </c>
      <c r="E3608" t="s">
        <v>178</v>
      </c>
      <c r="F3608" t="s">
        <v>175</v>
      </c>
      <c r="G3608" t="s">
        <v>157</v>
      </c>
      <c r="H3608" t="s">
        <v>163</v>
      </c>
      <c r="I3608">
        <v>1264</v>
      </c>
      <c r="J3608" t="s">
        <v>615</v>
      </c>
      <c r="K3608" t="s">
        <v>933</v>
      </c>
      <c r="L3608" t="s">
        <v>8650</v>
      </c>
      <c r="M3608" t="s">
        <v>304</v>
      </c>
      <c r="N3608">
        <v>163</v>
      </c>
      <c r="O3608">
        <v>49</v>
      </c>
      <c r="P3608">
        <v>77</v>
      </c>
      <c r="Q3608" t="s">
        <v>76</v>
      </c>
      <c r="R3608" t="s">
        <v>238</v>
      </c>
      <c r="S3608" t="s">
        <v>239</v>
      </c>
      <c r="T3608">
        <v>180</v>
      </c>
      <c r="U3608">
        <v>155</v>
      </c>
      <c r="V3608">
        <v>86.11</v>
      </c>
      <c r="W3608" t="s">
        <v>133</v>
      </c>
      <c r="X3608">
        <v>8280</v>
      </c>
      <c r="Y3608">
        <v>1283400</v>
      </c>
      <c r="Z3608">
        <v>58745</v>
      </c>
      <c r="AA3608">
        <v>57505</v>
      </c>
      <c r="AB3608">
        <v>1399650</v>
      </c>
      <c r="AC3608">
        <v>914408</v>
      </c>
      <c r="AD3608">
        <v>485242</v>
      </c>
      <c r="AE3608" t="s">
        <v>75</v>
      </c>
      <c r="AF3608" t="s">
        <v>75</v>
      </c>
      <c r="AG3608" t="s">
        <v>240</v>
      </c>
      <c r="AH3608" t="s">
        <v>147</v>
      </c>
      <c r="AI3608" t="s">
        <v>138</v>
      </c>
      <c r="AJ3608" t="str">
        <f t="shared" si="56"/>
        <v>Oct</v>
      </c>
    </row>
    <row r="3609" spans="1:36" x14ac:dyDescent="0.3">
      <c r="A3609" t="s">
        <v>8651</v>
      </c>
      <c r="B3609" s="33">
        <v>45876</v>
      </c>
      <c r="C3609" t="s">
        <v>93</v>
      </c>
      <c r="D3609" t="s">
        <v>4145</v>
      </c>
      <c r="E3609" t="s">
        <v>172</v>
      </c>
      <c r="F3609" t="s">
        <v>179</v>
      </c>
      <c r="G3609" t="s">
        <v>155</v>
      </c>
      <c r="H3609" t="s">
        <v>166</v>
      </c>
      <c r="I3609">
        <v>2005</v>
      </c>
      <c r="J3609" t="s">
        <v>615</v>
      </c>
      <c r="K3609" t="s">
        <v>1272</v>
      </c>
      <c r="L3609" t="s">
        <v>393</v>
      </c>
      <c r="M3609" t="s">
        <v>2690</v>
      </c>
      <c r="N3609">
        <v>247</v>
      </c>
      <c r="O3609">
        <v>13</v>
      </c>
      <c r="P3609">
        <v>10</v>
      </c>
      <c r="Q3609" t="s">
        <v>73</v>
      </c>
      <c r="R3609" t="s">
        <v>238</v>
      </c>
      <c r="S3609" t="s">
        <v>239</v>
      </c>
      <c r="T3609">
        <v>186</v>
      </c>
      <c r="U3609">
        <v>158</v>
      </c>
      <c r="V3609">
        <v>84.95</v>
      </c>
      <c r="W3609" t="s">
        <v>133</v>
      </c>
      <c r="X3609">
        <v>5029</v>
      </c>
      <c r="Y3609">
        <v>794582</v>
      </c>
      <c r="Z3609">
        <v>51508</v>
      </c>
      <c r="AA3609">
        <v>69520</v>
      </c>
      <c r="AB3609">
        <v>915610</v>
      </c>
      <c r="AC3609">
        <v>582214</v>
      </c>
      <c r="AD3609">
        <v>333396</v>
      </c>
      <c r="AE3609" t="s">
        <v>81</v>
      </c>
      <c r="AF3609" t="s">
        <v>72</v>
      </c>
      <c r="AG3609" t="s">
        <v>240</v>
      </c>
      <c r="AH3609" t="s">
        <v>144</v>
      </c>
      <c r="AI3609" t="s">
        <v>139</v>
      </c>
      <c r="AJ3609" t="str">
        <f t="shared" si="56"/>
        <v>Aug</v>
      </c>
    </row>
    <row r="3610" spans="1:36" x14ac:dyDescent="0.3">
      <c r="A3610" t="s">
        <v>8652</v>
      </c>
      <c r="B3610" s="33">
        <v>45749</v>
      </c>
      <c r="C3610" t="s">
        <v>96</v>
      </c>
      <c r="D3610" t="s">
        <v>8653</v>
      </c>
      <c r="E3610" t="s">
        <v>180</v>
      </c>
      <c r="F3610" t="s">
        <v>173</v>
      </c>
      <c r="G3610" t="s">
        <v>160</v>
      </c>
      <c r="H3610" t="s">
        <v>161</v>
      </c>
      <c r="I3610">
        <v>1227</v>
      </c>
      <c r="J3610" t="s">
        <v>258</v>
      </c>
      <c r="K3610" t="s">
        <v>2416</v>
      </c>
      <c r="L3610" t="s">
        <v>605</v>
      </c>
      <c r="M3610" t="s">
        <v>2451</v>
      </c>
      <c r="N3610">
        <v>163</v>
      </c>
      <c r="O3610">
        <v>60</v>
      </c>
      <c r="P3610">
        <v>50</v>
      </c>
      <c r="Q3610" t="s">
        <v>76</v>
      </c>
      <c r="R3610" t="s">
        <v>238</v>
      </c>
      <c r="S3610" t="s">
        <v>239</v>
      </c>
      <c r="T3610">
        <v>150</v>
      </c>
      <c r="U3610">
        <v>109</v>
      </c>
      <c r="V3610">
        <v>72.67</v>
      </c>
      <c r="W3610" t="s">
        <v>133</v>
      </c>
      <c r="X3610">
        <v>3419</v>
      </c>
      <c r="Y3610">
        <v>372671</v>
      </c>
      <c r="Z3610">
        <v>40439</v>
      </c>
      <c r="AA3610">
        <v>53192</v>
      </c>
      <c r="AB3610">
        <v>466302</v>
      </c>
      <c r="AC3610">
        <v>302954</v>
      </c>
      <c r="AD3610">
        <v>163348</v>
      </c>
      <c r="AE3610" t="s">
        <v>81</v>
      </c>
      <c r="AF3610" t="s">
        <v>78</v>
      </c>
      <c r="AG3610" t="s">
        <v>240</v>
      </c>
      <c r="AH3610" t="s">
        <v>146</v>
      </c>
      <c r="AI3610" t="s">
        <v>139</v>
      </c>
      <c r="AJ3610" t="str">
        <f t="shared" si="56"/>
        <v>Apr</v>
      </c>
    </row>
    <row r="3611" spans="1:36" x14ac:dyDescent="0.3">
      <c r="A3611" t="s">
        <v>8654</v>
      </c>
      <c r="B3611" s="33">
        <v>45898</v>
      </c>
      <c r="C3611" t="s">
        <v>96</v>
      </c>
      <c r="D3611" t="s">
        <v>8655</v>
      </c>
      <c r="E3611" t="s">
        <v>175</v>
      </c>
      <c r="F3611" t="s">
        <v>180</v>
      </c>
      <c r="G3611" t="s">
        <v>163</v>
      </c>
      <c r="H3611" t="s">
        <v>160</v>
      </c>
      <c r="I3611">
        <v>2122</v>
      </c>
      <c r="J3611" t="s">
        <v>636</v>
      </c>
      <c r="K3611" t="s">
        <v>1459</v>
      </c>
      <c r="L3611" t="s">
        <v>463</v>
      </c>
      <c r="M3611" t="s">
        <v>1459</v>
      </c>
      <c r="N3611">
        <v>311</v>
      </c>
      <c r="O3611">
        <v>0</v>
      </c>
      <c r="P3611">
        <v>-10</v>
      </c>
      <c r="Q3611" t="s">
        <v>70</v>
      </c>
      <c r="R3611" t="s">
        <v>238</v>
      </c>
      <c r="S3611" t="s">
        <v>239</v>
      </c>
      <c r="T3611">
        <v>180</v>
      </c>
      <c r="U3611">
        <v>149</v>
      </c>
      <c r="V3611">
        <v>82.78</v>
      </c>
      <c r="W3611" t="s">
        <v>135</v>
      </c>
      <c r="X3611">
        <v>9133</v>
      </c>
      <c r="Y3611">
        <v>1360817</v>
      </c>
      <c r="Z3611">
        <v>60047</v>
      </c>
      <c r="AA3611">
        <v>53044</v>
      </c>
      <c r="AB3611">
        <v>1473908</v>
      </c>
      <c r="AC3611">
        <v>1100741</v>
      </c>
      <c r="AD3611">
        <v>373167</v>
      </c>
      <c r="AE3611" t="s">
        <v>75</v>
      </c>
      <c r="AF3611" t="s">
        <v>81</v>
      </c>
      <c r="AG3611" t="s">
        <v>240</v>
      </c>
      <c r="AH3611" t="s">
        <v>147</v>
      </c>
      <c r="AI3611" t="s">
        <v>140</v>
      </c>
      <c r="AJ3611" t="str">
        <f t="shared" si="56"/>
        <v>Aug</v>
      </c>
    </row>
    <row r="3612" spans="1:36" x14ac:dyDescent="0.3">
      <c r="A3612" t="s">
        <v>8656</v>
      </c>
      <c r="B3612" s="33">
        <v>45751</v>
      </c>
      <c r="C3612" t="s">
        <v>95</v>
      </c>
      <c r="D3612" t="s">
        <v>8657</v>
      </c>
      <c r="E3612" t="s">
        <v>181</v>
      </c>
      <c r="F3612" t="s">
        <v>175</v>
      </c>
      <c r="G3612" t="s">
        <v>159</v>
      </c>
      <c r="H3612" t="s">
        <v>163</v>
      </c>
      <c r="I3612">
        <v>583</v>
      </c>
      <c r="J3612" t="s">
        <v>636</v>
      </c>
      <c r="K3612" t="s">
        <v>1183</v>
      </c>
      <c r="L3612" t="s">
        <v>2086</v>
      </c>
      <c r="M3612" t="s">
        <v>1183</v>
      </c>
      <c r="N3612">
        <v>98</v>
      </c>
      <c r="O3612">
        <v>10</v>
      </c>
      <c r="P3612">
        <v>-7</v>
      </c>
      <c r="Q3612" t="s">
        <v>73</v>
      </c>
      <c r="R3612" t="s">
        <v>238</v>
      </c>
      <c r="S3612" t="s">
        <v>239</v>
      </c>
      <c r="T3612">
        <v>180</v>
      </c>
      <c r="U3612">
        <v>176</v>
      </c>
      <c r="V3612">
        <v>97.78</v>
      </c>
      <c r="W3612" t="s">
        <v>133</v>
      </c>
      <c r="X3612">
        <v>8007</v>
      </c>
      <c r="Y3612">
        <v>1409232</v>
      </c>
      <c r="Z3612">
        <v>48400</v>
      </c>
      <c r="AA3612">
        <v>62128</v>
      </c>
      <c r="AB3612">
        <v>1519760</v>
      </c>
      <c r="AC3612">
        <v>1008105</v>
      </c>
      <c r="AD3612">
        <v>511655</v>
      </c>
      <c r="AE3612" t="s">
        <v>81</v>
      </c>
      <c r="AF3612" t="s">
        <v>75</v>
      </c>
      <c r="AG3612" t="s">
        <v>240</v>
      </c>
      <c r="AH3612" t="s">
        <v>144</v>
      </c>
      <c r="AI3612" t="s">
        <v>139</v>
      </c>
      <c r="AJ3612" t="str">
        <f t="shared" si="56"/>
        <v>Apr</v>
      </c>
    </row>
    <row r="3613" spans="1:36" x14ac:dyDescent="0.3">
      <c r="A3613" t="s">
        <v>8658</v>
      </c>
      <c r="B3613" s="33">
        <v>45770</v>
      </c>
      <c r="C3613" t="s">
        <v>95</v>
      </c>
      <c r="D3613" t="s">
        <v>8659</v>
      </c>
      <c r="E3613" t="s">
        <v>176</v>
      </c>
      <c r="F3613" t="s">
        <v>179</v>
      </c>
      <c r="G3613" t="s">
        <v>156</v>
      </c>
      <c r="H3613" t="s">
        <v>166</v>
      </c>
      <c r="I3613">
        <v>625</v>
      </c>
      <c r="J3613" t="s">
        <v>474</v>
      </c>
      <c r="K3613" t="s">
        <v>1150</v>
      </c>
      <c r="L3613" t="s">
        <v>712</v>
      </c>
      <c r="M3613" t="s">
        <v>2109</v>
      </c>
      <c r="N3613">
        <v>112</v>
      </c>
      <c r="O3613">
        <v>24</v>
      </c>
      <c r="P3613">
        <v>24</v>
      </c>
      <c r="Q3613" t="s">
        <v>73</v>
      </c>
      <c r="R3613" t="s">
        <v>238</v>
      </c>
      <c r="S3613" t="s">
        <v>239</v>
      </c>
      <c r="T3613">
        <v>150</v>
      </c>
      <c r="U3613">
        <v>107</v>
      </c>
      <c r="V3613">
        <v>71.33</v>
      </c>
      <c r="W3613" t="s">
        <v>135</v>
      </c>
      <c r="X3613">
        <v>5197</v>
      </c>
      <c r="Y3613">
        <v>556079</v>
      </c>
      <c r="Z3613">
        <v>33812</v>
      </c>
      <c r="AA3613">
        <v>44298</v>
      </c>
      <c r="AB3613">
        <v>634189</v>
      </c>
      <c r="AC3613">
        <v>418875</v>
      </c>
      <c r="AD3613">
        <v>215314</v>
      </c>
      <c r="AE3613" t="s">
        <v>81</v>
      </c>
      <c r="AF3613" t="s">
        <v>72</v>
      </c>
      <c r="AG3613" t="s">
        <v>240</v>
      </c>
      <c r="AH3613" t="s">
        <v>145</v>
      </c>
      <c r="AI3613" t="s">
        <v>140</v>
      </c>
      <c r="AJ3613" t="str">
        <f t="shared" si="56"/>
        <v>Apr</v>
      </c>
    </row>
    <row r="3614" spans="1:36" x14ac:dyDescent="0.3">
      <c r="A3614" t="s">
        <v>8660</v>
      </c>
      <c r="B3614" s="33">
        <v>45818</v>
      </c>
      <c r="C3614" t="s">
        <v>98</v>
      </c>
      <c r="D3614" t="s">
        <v>8661</v>
      </c>
      <c r="E3614" t="s">
        <v>177</v>
      </c>
      <c r="F3614" t="s">
        <v>181</v>
      </c>
      <c r="G3614" t="s">
        <v>162</v>
      </c>
      <c r="H3614" t="s">
        <v>159</v>
      </c>
      <c r="I3614">
        <v>1525</v>
      </c>
      <c r="J3614" t="s">
        <v>304</v>
      </c>
      <c r="K3614" t="s">
        <v>3489</v>
      </c>
      <c r="L3614" t="s">
        <v>437</v>
      </c>
      <c r="M3614" t="s">
        <v>443</v>
      </c>
      <c r="N3614">
        <v>200</v>
      </c>
      <c r="O3614">
        <v>11</v>
      </c>
      <c r="P3614">
        <v>29</v>
      </c>
      <c r="Q3614" t="s">
        <v>73</v>
      </c>
      <c r="R3614" t="s">
        <v>238</v>
      </c>
      <c r="S3614" t="s">
        <v>239</v>
      </c>
      <c r="T3614">
        <v>189</v>
      </c>
      <c r="U3614">
        <v>122</v>
      </c>
      <c r="V3614">
        <v>64.55</v>
      </c>
      <c r="W3614" t="s">
        <v>133</v>
      </c>
      <c r="X3614">
        <v>9564</v>
      </c>
      <c r="Y3614">
        <v>1166808</v>
      </c>
      <c r="Z3614">
        <v>52338</v>
      </c>
      <c r="AA3614">
        <v>90036</v>
      </c>
      <c r="AB3614">
        <v>1309182</v>
      </c>
      <c r="AC3614">
        <v>912560</v>
      </c>
      <c r="AD3614">
        <v>396622</v>
      </c>
      <c r="AE3614" t="s">
        <v>78</v>
      </c>
      <c r="AF3614" t="s">
        <v>81</v>
      </c>
      <c r="AG3614" t="s">
        <v>240</v>
      </c>
      <c r="AH3614" t="s">
        <v>146</v>
      </c>
      <c r="AI3614" t="s">
        <v>139</v>
      </c>
      <c r="AJ3614" t="str">
        <f t="shared" si="56"/>
        <v>Jun</v>
      </c>
    </row>
    <row r="3615" spans="1:36" x14ac:dyDescent="0.3">
      <c r="A3615" t="s">
        <v>8662</v>
      </c>
      <c r="B3615" s="33">
        <v>45826</v>
      </c>
      <c r="C3615" t="s">
        <v>95</v>
      </c>
      <c r="D3615" t="s">
        <v>8663</v>
      </c>
      <c r="E3615" t="s">
        <v>176</v>
      </c>
      <c r="F3615" t="s">
        <v>181</v>
      </c>
      <c r="G3615" t="s">
        <v>156</v>
      </c>
      <c r="H3615" t="s">
        <v>159</v>
      </c>
      <c r="I3615">
        <v>652</v>
      </c>
      <c r="J3615" t="s">
        <v>560</v>
      </c>
      <c r="K3615" t="s">
        <v>6074</v>
      </c>
      <c r="L3615" t="s">
        <v>385</v>
      </c>
      <c r="M3615" t="s">
        <v>1459</v>
      </c>
      <c r="N3615">
        <v>107</v>
      </c>
      <c r="O3615">
        <v>0</v>
      </c>
      <c r="P3615">
        <v>24</v>
      </c>
      <c r="Q3615" t="s">
        <v>73</v>
      </c>
      <c r="R3615" t="s">
        <v>238</v>
      </c>
      <c r="S3615" t="s">
        <v>239</v>
      </c>
      <c r="T3615">
        <v>150</v>
      </c>
      <c r="U3615">
        <v>147</v>
      </c>
      <c r="V3615">
        <v>98</v>
      </c>
      <c r="W3615" t="s">
        <v>133</v>
      </c>
      <c r="X3615">
        <v>9972</v>
      </c>
      <c r="Y3615">
        <v>1465884</v>
      </c>
      <c r="Z3615">
        <v>53361</v>
      </c>
      <c r="AA3615">
        <v>95844</v>
      </c>
      <c r="AB3615">
        <v>1615089</v>
      </c>
      <c r="AC3615">
        <v>1300678</v>
      </c>
      <c r="AD3615">
        <v>314411</v>
      </c>
      <c r="AE3615" t="s">
        <v>81</v>
      </c>
      <c r="AF3615" t="s">
        <v>81</v>
      </c>
      <c r="AG3615" t="s">
        <v>240</v>
      </c>
      <c r="AH3615" t="s">
        <v>147</v>
      </c>
      <c r="AI3615" t="s">
        <v>139</v>
      </c>
      <c r="AJ3615" t="str">
        <f t="shared" si="56"/>
        <v>Jun</v>
      </c>
    </row>
    <row r="3616" spans="1:36" x14ac:dyDescent="0.3">
      <c r="A3616" t="s">
        <v>8664</v>
      </c>
      <c r="B3616" s="33">
        <v>46017</v>
      </c>
      <c r="C3616" t="s">
        <v>93</v>
      </c>
      <c r="D3616" t="s">
        <v>8665</v>
      </c>
      <c r="E3616" t="s">
        <v>173</v>
      </c>
      <c r="F3616" t="s">
        <v>179</v>
      </c>
      <c r="G3616" t="s">
        <v>161</v>
      </c>
      <c r="H3616" t="s">
        <v>166</v>
      </c>
      <c r="I3616">
        <v>1825</v>
      </c>
      <c r="J3616" t="s">
        <v>368</v>
      </c>
      <c r="K3616" t="s">
        <v>2578</v>
      </c>
      <c r="L3616" t="s">
        <v>1560</v>
      </c>
      <c r="M3616" t="s">
        <v>3763</v>
      </c>
      <c r="N3616">
        <v>222</v>
      </c>
      <c r="O3616">
        <v>47</v>
      </c>
      <c r="P3616">
        <v>42</v>
      </c>
      <c r="Q3616" t="s">
        <v>76</v>
      </c>
      <c r="R3616" t="s">
        <v>238</v>
      </c>
      <c r="S3616" t="s">
        <v>239</v>
      </c>
      <c r="T3616">
        <v>189</v>
      </c>
      <c r="U3616">
        <v>130</v>
      </c>
      <c r="V3616">
        <v>68.78</v>
      </c>
      <c r="W3616" t="s">
        <v>133</v>
      </c>
      <c r="X3616">
        <v>6936</v>
      </c>
      <c r="Y3616">
        <v>901680</v>
      </c>
      <c r="Z3616">
        <v>57980</v>
      </c>
      <c r="AA3616">
        <v>103090</v>
      </c>
      <c r="AB3616">
        <v>1062750</v>
      </c>
      <c r="AC3616">
        <v>674737</v>
      </c>
      <c r="AD3616">
        <v>388013</v>
      </c>
      <c r="AE3616" t="s">
        <v>78</v>
      </c>
      <c r="AF3616" t="s">
        <v>72</v>
      </c>
      <c r="AG3616" t="s">
        <v>240</v>
      </c>
      <c r="AH3616" t="s">
        <v>146</v>
      </c>
      <c r="AI3616" t="s">
        <v>138</v>
      </c>
      <c r="AJ3616" t="str">
        <f t="shared" si="56"/>
        <v>Dec</v>
      </c>
    </row>
    <row r="3617" spans="1:36" x14ac:dyDescent="0.3">
      <c r="A3617" t="s">
        <v>8666</v>
      </c>
      <c r="B3617" s="33">
        <v>45759</v>
      </c>
      <c r="C3617" t="s">
        <v>98</v>
      </c>
      <c r="D3617" t="s">
        <v>8667</v>
      </c>
      <c r="E3617" t="s">
        <v>177</v>
      </c>
      <c r="F3617" t="s">
        <v>176</v>
      </c>
      <c r="G3617" t="s">
        <v>162</v>
      </c>
      <c r="H3617" t="s">
        <v>156</v>
      </c>
      <c r="I3617">
        <v>1363</v>
      </c>
      <c r="J3617" t="s">
        <v>504</v>
      </c>
      <c r="K3617" t="s">
        <v>513</v>
      </c>
      <c r="L3617" t="s">
        <v>503</v>
      </c>
      <c r="M3617" t="s">
        <v>2360</v>
      </c>
      <c r="N3617">
        <v>211</v>
      </c>
      <c r="O3617">
        <v>15</v>
      </c>
      <c r="P3617">
        <v>11</v>
      </c>
      <c r="Q3617" t="s">
        <v>73</v>
      </c>
      <c r="R3617" t="s">
        <v>238</v>
      </c>
      <c r="S3617" t="s">
        <v>239</v>
      </c>
      <c r="T3617">
        <v>186</v>
      </c>
      <c r="U3617">
        <v>162</v>
      </c>
      <c r="V3617">
        <v>87.1</v>
      </c>
      <c r="W3617" t="s">
        <v>135</v>
      </c>
      <c r="X3617">
        <v>4876</v>
      </c>
      <c r="Y3617">
        <v>789912</v>
      </c>
      <c r="Z3617">
        <v>71766</v>
      </c>
      <c r="AA3617">
        <v>49248</v>
      </c>
      <c r="AB3617">
        <v>910926</v>
      </c>
      <c r="AC3617">
        <v>695979</v>
      </c>
      <c r="AD3617">
        <v>214947</v>
      </c>
      <c r="AE3617" t="s">
        <v>78</v>
      </c>
      <c r="AF3617" t="s">
        <v>81</v>
      </c>
      <c r="AG3617" t="s">
        <v>240</v>
      </c>
      <c r="AH3617" t="s">
        <v>144</v>
      </c>
      <c r="AI3617" t="s">
        <v>139</v>
      </c>
      <c r="AJ3617" t="str">
        <f t="shared" si="56"/>
        <v>Apr</v>
      </c>
    </row>
    <row r="3618" spans="1:36" x14ac:dyDescent="0.3">
      <c r="A3618" t="s">
        <v>8668</v>
      </c>
      <c r="B3618" s="33">
        <v>45693</v>
      </c>
      <c r="C3618" t="s">
        <v>98</v>
      </c>
      <c r="D3618" t="s">
        <v>8669</v>
      </c>
      <c r="E3618" t="s">
        <v>176</v>
      </c>
      <c r="F3618" t="s">
        <v>172</v>
      </c>
      <c r="G3618" t="s">
        <v>156</v>
      </c>
      <c r="H3618" t="s">
        <v>155</v>
      </c>
      <c r="I3618">
        <v>700</v>
      </c>
      <c r="J3618" t="s">
        <v>504</v>
      </c>
      <c r="K3618" t="s">
        <v>289</v>
      </c>
      <c r="L3618" t="s">
        <v>236</v>
      </c>
      <c r="M3618" t="s">
        <v>289</v>
      </c>
      <c r="N3618">
        <v>98</v>
      </c>
      <c r="O3618">
        <v>0</v>
      </c>
      <c r="P3618">
        <v>-10</v>
      </c>
      <c r="Q3618" t="s">
        <v>70</v>
      </c>
      <c r="R3618" t="s">
        <v>238</v>
      </c>
      <c r="S3618" t="s">
        <v>239</v>
      </c>
      <c r="T3618">
        <v>186</v>
      </c>
      <c r="U3618">
        <v>170</v>
      </c>
      <c r="V3618">
        <v>91.4</v>
      </c>
      <c r="W3618" t="s">
        <v>135</v>
      </c>
      <c r="X3618">
        <v>4955</v>
      </c>
      <c r="Y3618">
        <v>842350</v>
      </c>
      <c r="Z3618">
        <v>44540</v>
      </c>
      <c r="AA3618">
        <v>26350</v>
      </c>
      <c r="AB3618">
        <v>913240</v>
      </c>
      <c r="AC3618">
        <v>727246</v>
      </c>
      <c r="AD3618">
        <v>185994</v>
      </c>
      <c r="AE3618" t="s">
        <v>81</v>
      </c>
      <c r="AF3618" t="s">
        <v>81</v>
      </c>
      <c r="AG3618" t="s">
        <v>240</v>
      </c>
      <c r="AH3618" t="s">
        <v>147</v>
      </c>
      <c r="AI3618" t="s">
        <v>140</v>
      </c>
      <c r="AJ3618" t="str">
        <f t="shared" si="56"/>
        <v>Feb</v>
      </c>
    </row>
    <row r="3619" spans="1:36" x14ac:dyDescent="0.3">
      <c r="A3619" t="s">
        <v>8670</v>
      </c>
      <c r="B3619" s="33">
        <v>45718</v>
      </c>
      <c r="C3619" t="s">
        <v>96</v>
      </c>
      <c r="D3619" t="s">
        <v>8671</v>
      </c>
      <c r="E3619" t="s">
        <v>174</v>
      </c>
      <c r="F3619" t="s">
        <v>179</v>
      </c>
      <c r="G3619" t="s">
        <v>158</v>
      </c>
      <c r="H3619" t="s">
        <v>166</v>
      </c>
      <c r="I3619">
        <v>1546</v>
      </c>
      <c r="J3619" t="s">
        <v>529</v>
      </c>
      <c r="K3619" t="s">
        <v>716</v>
      </c>
      <c r="N3619">
        <v>206</v>
      </c>
      <c r="O3619">
        <v>0</v>
      </c>
      <c r="P3619">
        <v>0</v>
      </c>
      <c r="Q3619" t="s">
        <v>67</v>
      </c>
      <c r="R3619" t="s">
        <v>245</v>
      </c>
      <c r="S3619" t="s">
        <v>122</v>
      </c>
      <c r="T3619">
        <v>186</v>
      </c>
      <c r="U3619">
        <v>0</v>
      </c>
      <c r="V3619">
        <v>0</v>
      </c>
      <c r="W3619" t="s">
        <v>135</v>
      </c>
      <c r="X3619">
        <v>7997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 t="s">
        <v>78</v>
      </c>
      <c r="AF3619" t="s">
        <v>72</v>
      </c>
      <c r="AG3619" t="s">
        <v>240</v>
      </c>
      <c r="AH3619" t="s">
        <v>144</v>
      </c>
      <c r="AI3619" t="s">
        <v>139</v>
      </c>
      <c r="AJ3619" t="str">
        <f t="shared" si="56"/>
        <v>Mar</v>
      </c>
    </row>
    <row r="3620" spans="1:36" x14ac:dyDescent="0.3">
      <c r="A3620" t="s">
        <v>8672</v>
      </c>
      <c r="B3620" s="33">
        <v>45944</v>
      </c>
      <c r="C3620" t="s">
        <v>96</v>
      </c>
      <c r="D3620" t="s">
        <v>8673</v>
      </c>
      <c r="E3620" t="s">
        <v>172</v>
      </c>
      <c r="F3620" t="s">
        <v>180</v>
      </c>
      <c r="G3620" t="s">
        <v>155</v>
      </c>
      <c r="H3620" t="s">
        <v>160</v>
      </c>
      <c r="I3620">
        <v>2030</v>
      </c>
      <c r="J3620" t="s">
        <v>298</v>
      </c>
      <c r="K3620" t="s">
        <v>1434</v>
      </c>
      <c r="L3620" t="s">
        <v>546</v>
      </c>
      <c r="M3620" t="s">
        <v>2130</v>
      </c>
      <c r="N3620">
        <v>270</v>
      </c>
      <c r="O3620">
        <v>25</v>
      </c>
      <c r="P3620">
        <v>14</v>
      </c>
      <c r="Q3620" t="s">
        <v>73</v>
      </c>
      <c r="R3620" t="s">
        <v>238</v>
      </c>
      <c r="S3620" t="s">
        <v>239</v>
      </c>
      <c r="T3620">
        <v>180</v>
      </c>
      <c r="U3620">
        <v>126</v>
      </c>
      <c r="V3620">
        <v>70</v>
      </c>
      <c r="W3620" t="s">
        <v>134</v>
      </c>
      <c r="X3620">
        <v>5082</v>
      </c>
      <c r="Y3620">
        <v>640332</v>
      </c>
      <c r="Z3620">
        <v>30114</v>
      </c>
      <c r="AA3620">
        <v>48006</v>
      </c>
      <c r="AB3620">
        <v>718452</v>
      </c>
      <c r="AC3620">
        <v>624823</v>
      </c>
      <c r="AD3620">
        <v>93629</v>
      </c>
      <c r="AE3620" t="s">
        <v>81</v>
      </c>
      <c r="AF3620" t="s">
        <v>81</v>
      </c>
      <c r="AG3620" t="s">
        <v>240</v>
      </c>
      <c r="AH3620" t="s">
        <v>144</v>
      </c>
      <c r="AI3620" t="s">
        <v>138</v>
      </c>
      <c r="AJ3620" t="str">
        <f t="shared" si="56"/>
        <v>Oct</v>
      </c>
    </row>
    <row r="3621" spans="1:36" x14ac:dyDescent="0.3">
      <c r="A3621" t="s">
        <v>8674</v>
      </c>
      <c r="B3621" s="33">
        <v>45839</v>
      </c>
      <c r="C3621" t="s">
        <v>98</v>
      </c>
      <c r="D3621" t="s">
        <v>8675</v>
      </c>
      <c r="E3621" t="s">
        <v>179</v>
      </c>
      <c r="F3621" t="s">
        <v>175</v>
      </c>
      <c r="G3621" t="s">
        <v>166</v>
      </c>
      <c r="H3621" t="s">
        <v>163</v>
      </c>
      <c r="I3621">
        <v>361</v>
      </c>
      <c r="J3621" t="s">
        <v>266</v>
      </c>
      <c r="K3621" t="s">
        <v>2147</v>
      </c>
      <c r="L3621" t="s">
        <v>310</v>
      </c>
      <c r="M3621" t="s">
        <v>514</v>
      </c>
      <c r="N3621">
        <v>74</v>
      </c>
      <c r="O3621">
        <v>0</v>
      </c>
      <c r="P3621">
        <v>1</v>
      </c>
      <c r="Q3621" t="s">
        <v>70</v>
      </c>
      <c r="R3621" t="s">
        <v>238</v>
      </c>
      <c r="S3621" t="s">
        <v>239</v>
      </c>
      <c r="T3621">
        <v>186</v>
      </c>
      <c r="U3621">
        <v>123</v>
      </c>
      <c r="V3621">
        <v>66.13</v>
      </c>
      <c r="W3621" t="s">
        <v>135</v>
      </c>
      <c r="X3621">
        <v>7043</v>
      </c>
      <c r="Y3621">
        <v>866289</v>
      </c>
      <c r="Z3621">
        <v>59040</v>
      </c>
      <c r="AA3621">
        <v>55104</v>
      </c>
      <c r="AB3621">
        <v>980433</v>
      </c>
      <c r="AC3621">
        <v>815894</v>
      </c>
      <c r="AD3621">
        <v>164539</v>
      </c>
      <c r="AE3621" t="s">
        <v>72</v>
      </c>
      <c r="AF3621" t="s">
        <v>75</v>
      </c>
      <c r="AG3621" t="s">
        <v>240</v>
      </c>
      <c r="AH3621" t="s">
        <v>144</v>
      </c>
      <c r="AI3621" t="s">
        <v>139</v>
      </c>
      <c r="AJ3621" t="str">
        <f t="shared" si="56"/>
        <v>Jul</v>
      </c>
    </row>
    <row r="3622" spans="1:36" x14ac:dyDescent="0.3">
      <c r="A3622" t="s">
        <v>8676</v>
      </c>
      <c r="B3622" s="33">
        <v>45711</v>
      </c>
      <c r="C3622" t="s">
        <v>98</v>
      </c>
      <c r="D3622" t="s">
        <v>8677</v>
      </c>
      <c r="E3622" t="s">
        <v>176</v>
      </c>
      <c r="F3622" t="s">
        <v>175</v>
      </c>
      <c r="G3622" t="s">
        <v>156</v>
      </c>
      <c r="H3622" t="s">
        <v>163</v>
      </c>
      <c r="I3622">
        <v>1996</v>
      </c>
      <c r="J3622" t="s">
        <v>514</v>
      </c>
      <c r="K3622" t="s">
        <v>598</v>
      </c>
      <c r="L3622" t="s">
        <v>2078</v>
      </c>
      <c r="M3622" t="s">
        <v>1014</v>
      </c>
      <c r="N3622">
        <v>274</v>
      </c>
      <c r="O3622">
        <v>41</v>
      </c>
      <c r="P3622">
        <v>38</v>
      </c>
      <c r="Q3622" t="s">
        <v>76</v>
      </c>
      <c r="R3622" t="s">
        <v>238</v>
      </c>
      <c r="S3622" t="s">
        <v>239</v>
      </c>
      <c r="T3622">
        <v>189</v>
      </c>
      <c r="U3622">
        <v>185</v>
      </c>
      <c r="V3622">
        <v>97.88</v>
      </c>
      <c r="W3622" t="s">
        <v>133</v>
      </c>
      <c r="X3622">
        <v>10687</v>
      </c>
      <c r="Y3622">
        <v>1977095</v>
      </c>
      <c r="Z3622">
        <v>90835</v>
      </c>
      <c r="AA3622">
        <v>86765</v>
      </c>
      <c r="AB3622">
        <v>2154695</v>
      </c>
      <c r="AC3622">
        <v>1641286</v>
      </c>
      <c r="AD3622">
        <v>513409</v>
      </c>
      <c r="AE3622" t="s">
        <v>81</v>
      </c>
      <c r="AF3622" t="s">
        <v>75</v>
      </c>
      <c r="AG3622" t="s">
        <v>240</v>
      </c>
      <c r="AH3622" t="s">
        <v>146</v>
      </c>
      <c r="AI3622" t="s">
        <v>140</v>
      </c>
      <c r="AJ3622" t="str">
        <f t="shared" si="56"/>
        <v>Feb</v>
      </c>
    </row>
    <row r="3623" spans="1:36" x14ac:dyDescent="0.3">
      <c r="A3623" t="s">
        <v>8678</v>
      </c>
      <c r="B3623" s="33">
        <v>45770</v>
      </c>
      <c r="C3623" t="s">
        <v>93</v>
      </c>
      <c r="D3623" t="s">
        <v>4047</v>
      </c>
      <c r="E3623" t="s">
        <v>175</v>
      </c>
      <c r="F3623" t="s">
        <v>181</v>
      </c>
      <c r="G3623" t="s">
        <v>163</v>
      </c>
      <c r="H3623" t="s">
        <v>159</v>
      </c>
      <c r="I3623">
        <v>1855</v>
      </c>
      <c r="J3623" t="s">
        <v>1045</v>
      </c>
      <c r="K3623" t="s">
        <v>745</v>
      </c>
      <c r="L3623" t="s">
        <v>1719</v>
      </c>
      <c r="M3623" t="s">
        <v>460</v>
      </c>
      <c r="N3623">
        <v>256</v>
      </c>
      <c r="O3623">
        <v>13</v>
      </c>
      <c r="P3623">
        <v>6</v>
      </c>
      <c r="Q3623" t="s">
        <v>73</v>
      </c>
      <c r="R3623" t="s">
        <v>238</v>
      </c>
      <c r="S3623" t="s">
        <v>239</v>
      </c>
      <c r="T3623">
        <v>220</v>
      </c>
      <c r="U3623">
        <v>180</v>
      </c>
      <c r="V3623">
        <v>81.819999999999993</v>
      </c>
      <c r="W3623" t="s">
        <v>133</v>
      </c>
      <c r="X3623">
        <v>5268</v>
      </c>
      <c r="Y3623">
        <v>948240</v>
      </c>
      <c r="Z3623">
        <v>63720</v>
      </c>
      <c r="AA3623">
        <v>89640</v>
      </c>
      <c r="AB3623">
        <v>1101600</v>
      </c>
      <c r="AC3623">
        <v>846729</v>
      </c>
      <c r="AD3623">
        <v>254871</v>
      </c>
      <c r="AE3623" t="s">
        <v>75</v>
      </c>
      <c r="AF3623" t="s">
        <v>81</v>
      </c>
      <c r="AG3623" t="s">
        <v>240</v>
      </c>
      <c r="AH3623" t="s">
        <v>145</v>
      </c>
      <c r="AI3623" t="s">
        <v>140</v>
      </c>
      <c r="AJ3623" t="str">
        <f t="shared" si="56"/>
        <v>Apr</v>
      </c>
    </row>
    <row r="3624" spans="1:36" x14ac:dyDescent="0.3">
      <c r="A3624" t="s">
        <v>8679</v>
      </c>
      <c r="B3624" s="33">
        <v>45852</v>
      </c>
      <c r="C3624" t="s">
        <v>98</v>
      </c>
      <c r="D3624" t="s">
        <v>8680</v>
      </c>
      <c r="E3624" t="s">
        <v>180</v>
      </c>
      <c r="F3624" t="s">
        <v>172</v>
      </c>
      <c r="G3624" t="s">
        <v>160</v>
      </c>
      <c r="H3624" t="s">
        <v>155</v>
      </c>
      <c r="I3624">
        <v>2187</v>
      </c>
      <c r="J3624" t="s">
        <v>391</v>
      </c>
      <c r="K3624" t="s">
        <v>1919</v>
      </c>
      <c r="L3624" t="s">
        <v>3865</v>
      </c>
      <c r="M3624" t="s">
        <v>1933</v>
      </c>
      <c r="N3624">
        <v>265</v>
      </c>
      <c r="O3624">
        <v>9</v>
      </c>
      <c r="P3624">
        <v>7</v>
      </c>
      <c r="Q3624" t="s">
        <v>73</v>
      </c>
      <c r="R3624" t="s">
        <v>238</v>
      </c>
      <c r="S3624" t="s">
        <v>239</v>
      </c>
      <c r="T3624">
        <v>150</v>
      </c>
      <c r="U3624">
        <v>136</v>
      </c>
      <c r="V3624">
        <v>90.67</v>
      </c>
      <c r="W3624" t="s">
        <v>135</v>
      </c>
      <c r="X3624">
        <v>6205</v>
      </c>
      <c r="Y3624">
        <v>843880</v>
      </c>
      <c r="Z3624">
        <v>32640</v>
      </c>
      <c r="AA3624">
        <v>33320</v>
      </c>
      <c r="AB3624">
        <v>909840</v>
      </c>
      <c r="AC3624">
        <v>598227</v>
      </c>
      <c r="AD3624">
        <v>311613</v>
      </c>
      <c r="AE3624" t="s">
        <v>81</v>
      </c>
      <c r="AF3624" t="s">
        <v>81</v>
      </c>
      <c r="AG3624" t="s">
        <v>240</v>
      </c>
      <c r="AH3624" t="s">
        <v>144</v>
      </c>
      <c r="AI3624" t="s">
        <v>140</v>
      </c>
      <c r="AJ3624" t="str">
        <f t="shared" si="56"/>
        <v>Jul</v>
      </c>
    </row>
    <row r="3625" spans="1:36" x14ac:dyDescent="0.3">
      <c r="A3625" t="s">
        <v>8681</v>
      </c>
      <c r="B3625" s="33">
        <v>45930</v>
      </c>
      <c r="C3625" t="s">
        <v>95</v>
      </c>
      <c r="D3625" t="s">
        <v>8682</v>
      </c>
      <c r="E3625" t="s">
        <v>176</v>
      </c>
      <c r="F3625" t="s">
        <v>177</v>
      </c>
      <c r="G3625" t="s">
        <v>156</v>
      </c>
      <c r="H3625" t="s">
        <v>162</v>
      </c>
      <c r="I3625">
        <v>2156</v>
      </c>
      <c r="J3625" t="s">
        <v>1510</v>
      </c>
      <c r="K3625" t="s">
        <v>1186</v>
      </c>
      <c r="L3625" t="s">
        <v>914</v>
      </c>
      <c r="M3625" t="s">
        <v>3966</v>
      </c>
      <c r="N3625">
        <v>261</v>
      </c>
      <c r="O3625">
        <v>16</v>
      </c>
      <c r="P3625">
        <v>5</v>
      </c>
      <c r="Q3625" t="s">
        <v>73</v>
      </c>
      <c r="R3625" t="s">
        <v>238</v>
      </c>
      <c r="S3625" t="s">
        <v>239</v>
      </c>
      <c r="T3625">
        <v>180</v>
      </c>
      <c r="U3625">
        <v>144</v>
      </c>
      <c r="V3625">
        <v>80</v>
      </c>
      <c r="W3625" t="s">
        <v>135</v>
      </c>
      <c r="X3625">
        <v>8418</v>
      </c>
      <c r="Y3625">
        <v>1212192</v>
      </c>
      <c r="Z3625">
        <v>37584</v>
      </c>
      <c r="AA3625">
        <v>32256</v>
      </c>
      <c r="AB3625">
        <v>1282032</v>
      </c>
      <c r="AC3625">
        <v>939812</v>
      </c>
      <c r="AD3625">
        <v>342220</v>
      </c>
      <c r="AE3625" t="s">
        <v>81</v>
      </c>
      <c r="AF3625" t="s">
        <v>78</v>
      </c>
      <c r="AG3625" t="s">
        <v>240</v>
      </c>
      <c r="AH3625" t="s">
        <v>146</v>
      </c>
      <c r="AI3625" t="s">
        <v>139</v>
      </c>
      <c r="AJ3625" t="str">
        <f t="shared" si="56"/>
        <v>Sep</v>
      </c>
    </row>
    <row r="3626" spans="1:36" x14ac:dyDescent="0.3">
      <c r="A3626" t="s">
        <v>8683</v>
      </c>
      <c r="B3626" s="33">
        <v>45850</v>
      </c>
      <c r="C3626" t="s">
        <v>99</v>
      </c>
      <c r="D3626" t="s">
        <v>8684</v>
      </c>
      <c r="E3626" t="s">
        <v>173</v>
      </c>
      <c r="F3626" t="s">
        <v>180</v>
      </c>
      <c r="G3626" t="s">
        <v>161</v>
      </c>
      <c r="H3626" t="s">
        <v>160</v>
      </c>
      <c r="I3626">
        <v>596</v>
      </c>
      <c r="J3626" t="s">
        <v>504</v>
      </c>
      <c r="K3626" t="s">
        <v>863</v>
      </c>
      <c r="L3626" t="s">
        <v>236</v>
      </c>
      <c r="M3626" t="s">
        <v>863</v>
      </c>
      <c r="N3626">
        <v>88</v>
      </c>
      <c r="O3626">
        <v>0</v>
      </c>
      <c r="P3626">
        <v>-5</v>
      </c>
      <c r="Q3626" t="s">
        <v>70</v>
      </c>
      <c r="R3626" t="s">
        <v>238</v>
      </c>
      <c r="S3626" t="s">
        <v>239</v>
      </c>
      <c r="T3626">
        <v>189</v>
      </c>
      <c r="U3626">
        <v>126</v>
      </c>
      <c r="V3626">
        <v>66.67</v>
      </c>
      <c r="W3626" t="s">
        <v>133</v>
      </c>
      <c r="X3626">
        <v>7875</v>
      </c>
      <c r="Y3626">
        <v>992250</v>
      </c>
      <c r="Z3626">
        <v>24444</v>
      </c>
      <c r="AA3626">
        <v>40824</v>
      </c>
      <c r="AB3626">
        <v>1057518</v>
      </c>
      <c r="AC3626">
        <v>715672</v>
      </c>
      <c r="AD3626">
        <v>341846</v>
      </c>
      <c r="AE3626" t="s">
        <v>78</v>
      </c>
      <c r="AF3626" t="s">
        <v>81</v>
      </c>
      <c r="AG3626" t="s">
        <v>240</v>
      </c>
      <c r="AH3626" t="s">
        <v>144</v>
      </c>
      <c r="AI3626" t="s">
        <v>139</v>
      </c>
      <c r="AJ3626" t="str">
        <f t="shared" si="56"/>
        <v>Jul</v>
      </c>
    </row>
    <row r="3627" spans="1:36" x14ac:dyDescent="0.3">
      <c r="A3627" t="s">
        <v>8685</v>
      </c>
      <c r="B3627" s="33">
        <v>45929</v>
      </c>
      <c r="C3627" t="s">
        <v>96</v>
      </c>
      <c r="D3627" t="s">
        <v>8686</v>
      </c>
      <c r="E3627" t="s">
        <v>176</v>
      </c>
      <c r="F3627" t="s">
        <v>177</v>
      </c>
      <c r="G3627" t="s">
        <v>156</v>
      </c>
      <c r="H3627" t="s">
        <v>162</v>
      </c>
      <c r="I3627">
        <v>1719</v>
      </c>
      <c r="J3627" t="s">
        <v>518</v>
      </c>
      <c r="K3627" t="s">
        <v>3107</v>
      </c>
      <c r="L3627" t="s">
        <v>495</v>
      </c>
      <c r="M3627" t="s">
        <v>411</v>
      </c>
      <c r="N3627">
        <v>224</v>
      </c>
      <c r="O3627">
        <v>11</v>
      </c>
      <c r="P3627">
        <v>44</v>
      </c>
      <c r="Q3627" t="s">
        <v>76</v>
      </c>
      <c r="R3627" t="s">
        <v>238</v>
      </c>
      <c r="S3627" t="s">
        <v>239</v>
      </c>
      <c r="T3627">
        <v>220</v>
      </c>
      <c r="U3627">
        <v>157</v>
      </c>
      <c r="V3627">
        <v>71.36</v>
      </c>
      <c r="W3627" t="s">
        <v>133</v>
      </c>
      <c r="X3627">
        <v>7450</v>
      </c>
      <c r="Y3627">
        <v>1169650</v>
      </c>
      <c r="Z3627">
        <v>70964</v>
      </c>
      <c r="AA3627">
        <v>51496</v>
      </c>
      <c r="AB3627">
        <v>1292110</v>
      </c>
      <c r="AC3627">
        <v>858584</v>
      </c>
      <c r="AD3627">
        <v>433526</v>
      </c>
      <c r="AE3627" t="s">
        <v>81</v>
      </c>
      <c r="AF3627" t="s">
        <v>78</v>
      </c>
      <c r="AG3627" t="s">
        <v>240</v>
      </c>
      <c r="AH3627" t="s">
        <v>144</v>
      </c>
      <c r="AI3627" t="s">
        <v>139</v>
      </c>
      <c r="AJ3627" t="str">
        <f t="shared" si="56"/>
        <v>Sep</v>
      </c>
    </row>
    <row r="3628" spans="1:36" x14ac:dyDescent="0.3">
      <c r="A3628" t="s">
        <v>8687</v>
      </c>
      <c r="B3628" s="33">
        <v>45758</v>
      </c>
      <c r="C3628" t="s">
        <v>93</v>
      </c>
      <c r="D3628" t="s">
        <v>8688</v>
      </c>
      <c r="E3628" t="s">
        <v>177</v>
      </c>
      <c r="F3628" t="s">
        <v>173</v>
      </c>
      <c r="G3628" t="s">
        <v>162</v>
      </c>
      <c r="H3628" t="s">
        <v>161</v>
      </c>
      <c r="I3628">
        <v>934</v>
      </c>
      <c r="J3628" t="s">
        <v>554</v>
      </c>
      <c r="K3628" t="s">
        <v>1031</v>
      </c>
      <c r="N3628">
        <v>136</v>
      </c>
      <c r="O3628">
        <v>0</v>
      </c>
      <c r="P3628">
        <v>0</v>
      </c>
      <c r="Q3628" t="s">
        <v>67</v>
      </c>
      <c r="R3628" t="s">
        <v>245</v>
      </c>
      <c r="S3628" t="s">
        <v>123</v>
      </c>
      <c r="T3628">
        <v>180</v>
      </c>
      <c r="U3628">
        <v>0</v>
      </c>
      <c r="V3628">
        <v>0</v>
      </c>
      <c r="W3628" t="s">
        <v>133</v>
      </c>
      <c r="X3628">
        <v>9104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 t="s">
        <v>78</v>
      </c>
      <c r="AF3628" t="s">
        <v>78</v>
      </c>
      <c r="AG3628" t="s">
        <v>240</v>
      </c>
      <c r="AH3628" t="s">
        <v>145</v>
      </c>
      <c r="AI3628" t="s">
        <v>139</v>
      </c>
      <c r="AJ3628" t="str">
        <f t="shared" si="56"/>
        <v>Apr</v>
      </c>
    </row>
    <row r="3629" spans="1:36" x14ac:dyDescent="0.3">
      <c r="A3629" t="s">
        <v>8689</v>
      </c>
      <c r="B3629" s="33">
        <v>45757</v>
      </c>
      <c r="C3629" t="s">
        <v>95</v>
      </c>
      <c r="D3629" t="s">
        <v>8690</v>
      </c>
      <c r="E3629" t="s">
        <v>173</v>
      </c>
      <c r="F3629" t="s">
        <v>175</v>
      </c>
      <c r="G3629" t="s">
        <v>161</v>
      </c>
      <c r="H3629" t="s">
        <v>163</v>
      </c>
      <c r="I3629">
        <v>659</v>
      </c>
      <c r="J3629" t="s">
        <v>391</v>
      </c>
      <c r="K3629" t="s">
        <v>4719</v>
      </c>
      <c r="L3629" t="s">
        <v>8691</v>
      </c>
      <c r="M3629" t="s">
        <v>288</v>
      </c>
      <c r="N3629">
        <v>117</v>
      </c>
      <c r="O3629">
        <v>54</v>
      </c>
      <c r="P3629">
        <v>49</v>
      </c>
      <c r="Q3629" t="s">
        <v>76</v>
      </c>
      <c r="R3629" t="s">
        <v>238</v>
      </c>
      <c r="S3629" t="s">
        <v>239</v>
      </c>
      <c r="T3629">
        <v>186</v>
      </c>
      <c r="U3629">
        <v>171</v>
      </c>
      <c r="V3629">
        <v>91.94</v>
      </c>
      <c r="W3629" t="s">
        <v>133</v>
      </c>
      <c r="X3629">
        <v>8077</v>
      </c>
      <c r="Y3629">
        <v>1381167</v>
      </c>
      <c r="Z3629">
        <v>55233</v>
      </c>
      <c r="AA3629">
        <v>28557</v>
      </c>
      <c r="AB3629">
        <v>1464957</v>
      </c>
      <c r="AC3629">
        <v>1266711</v>
      </c>
      <c r="AD3629">
        <v>198246</v>
      </c>
      <c r="AE3629" t="s">
        <v>78</v>
      </c>
      <c r="AF3629" t="s">
        <v>75</v>
      </c>
      <c r="AG3629" t="s">
        <v>240</v>
      </c>
      <c r="AH3629" t="s">
        <v>144</v>
      </c>
      <c r="AI3629" t="s">
        <v>140</v>
      </c>
      <c r="AJ3629" t="str">
        <f t="shared" si="56"/>
        <v>Apr</v>
      </c>
    </row>
    <row r="3630" spans="1:36" x14ac:dyDescent="0.3">
      <c r="A3630" t="s">
        <v>8692</v>
      </c>
      <c r="B3630" s="33">
        <v>45973</v>
      </c>
      <c r="C3630" t="s">
        <v>93</v>
      </c>
      <c r="D3630" t="s">
        <v>5928</v>
      </c>
      <c r="E3630" t="s">
        <v>181</v>
      </c>
      <c r="F3630" t="s">
        <v>174</v>
      </c>
      <c r="G3630" t="s">
        <v>159</v>
      </c>
      <c r="H3630" t="s">
        <v>158</v>
      </c>
      <c r="I3630">
        <v>2289</v>
      </c>
      <c r="J3630" t="s">
        <v>243</v>
      </c>
      <c r="K3630" t="s">
        <v>8693</v>
      </c>
      <c r="L3630" t="s">
        <v>377</v>
      </c>
      <c r="M3630" t="s">
        <v>5990</v>
      </c>
      <c r="N3630">
        <v>305</v>
      </c>
      <c r="O3630">
        <v>0</v>
      </c>
      <c r="P3630">
        <v>33</v>
      </c>
      <c r="Q3630" t="s">
        <v>76</v>
      </c>
      <c r="R3630" t="s">
        <v>238</v>
      </c>
      <c r="S3630" t="s">
        <v>239</v>
      </c>
      <c r="T3630">
        <v>180</v>
      </c>
      <c r="U3630">
        <v>136</v>
      </c>
      <c r="V3630">
        <v>75.56</v>
      </c>
      <c r="W3630" t="s">
        <v>133</v>
      </c>
      <c r="X3630">
        <v>4199</v>
      </c>
      <c r="Y3630">
        <v>571064</v>
      </c>
      <c r="Z3630">
        <v>41344</v>
      </c>
      <c r="AA3630">
        <v>76568</v>
      </c>
      <c r="AB3630">
        <v>688976</v>
      </c>
      <c r="AC3630">
        <v>540879</v>
      </c>
      <c r="AD3630">
        <v>148097</v>
      </c>
      <c r="AE3630" t="s">
        <v>81</v>
      </c>
      <c r="AF3630" t="s">
        <v>78</v>
      </c>
      <c r="AG3630" t="s">
        <v>240</v>
      </c>
      <c r="AH3630" t="s">
        <v>144</v>
      </c>
      <c r="AI3630" t="s">
        <v>139</v>
      </c>
      <c r="AJ3630" t="str">
        <f t="shared" si="56"/>
        <v>Nov</v>
      </c>
    </row>
    <row r="3631" spans="1:36" x14ac:dyDescent="0.3">
      <c r="A3631" t="s">
        <v>8694</v>
      </c>
      <c r="B3631" s="33">
        <v>45874</v>
      </c>
      <c r="C3631" t="s">
        <v>99</v>
      </c>
      <c r="D3631" t="s">
        <v>8695</v>
      </c>
      <c r="E3631" t="s">
        <v>181</v>
      </c>
      <c r="F3631" t="s">
        <v>180</v>
      </c>
      <c r="G3631" t="s">
        <v>159</v>
      </c>
      <c r="H3631" t="s">
        <v>160</v>
      </c>
      <c r="I3631">
        <v>1821</v>
      </c>
      <c r="J3631" t="s">
        <v>325</v>
      </c>
      <c r="K3631" t="s">
        <v>877</v>
      </c>
      <c r="L3631" t="s">
        <v>459</v>
      </c>
      <c r="M3631" t="s">
        <v>877</v>
      </c>
      <c r="N3631">
        <v>249</v>
      </c>
      <c r="O3631">
        <v>0</v>
      </c>
      <c r="P3631">
        <v>-1</v>
      </c>
      <c r="Q3631" t="s">
        <v>70</v>
      </c>
      <c r="R3631" t="s">
        <v>238</v>
      </c>
      <c r="S3631" t="s">
        <v>239</v>
      </c>
      <c r="T3631">
        <v>186</v>
      </c>
      <c r="U3631">
        <v>126</v>
      </c>
      <c r="V3631">
        <v>67.739999999999995</v>
      </c>
      <c r="W3631" t="s">
        <v>133</v>
      </c>
      <c r="X3631">
        <v>5352</v>
      </c>
      <c r="Y3631">
        <v>674352</v>
      </c>
      <c r="Z3631">
        <v>35658</v>
      </c>
      <c r="AA3631">
        <v>39060</v>
      </c>
      <c r="AB3631">
        <v>749070</v>
      </c>
      <c r="AC3631">
        <v>436152</v>
      </c>
      <c r="AD3631">
        <v>312918</v>
      </c>
      <c r="AE3631" t="s">
        <v>81</v>
      </c>
      <c r="AF3631" t="s">
        <v>81</v>
      </c>
      <c r="AG3631" t="s">
        <v>240</v>
      </c>
      <c r="AH3631" t="s">
        <v>144</v>
      </c>
      <c r="AI3631" t="s">
        <v>138</v>
      </c>
      <c r="AJ3631" t="str">
        <f t="shared" si="56"/>
        <v>Aug</v>
      </c>
    </row>
    <row r="3632" spans="1:36" x14ac:dyDescent="0.3">
      <c r="A3632" t="s">
        <v>8696</v>
      </c>
      <c r="B3632" s="33">
        <v>45662</v>
      </c>
      <c r="C3632" t="s">
        <v>93</v>
      </c>
      <c r="D3632" t="s">
        <v>8697</v>
      </c>
      <c r="E3632" t="s">
        <v>177</v>
      </c>
      <c r="F3632" t="s">
        <v>175</v>
      </c>
      <c r="G3632" t="s">
        <v>162</v>
      </c>
      <c r="H3632" t="s">
        <v>163</v>
      </c>
      <c r="I3632">
        <v>1107</v>
      </c>
      <c r="J3632" t="s">
        <v>336</v>
      </c>
      <c r="K3632" t="s">
        <v>2732</v>
      </c>
      <c r="L3632" t="s">
        <v>581</v>
      </c>
      <c r="M3632" t="s">
        <v>2791</v>
      </c>
      <c r="N3632">
        <v>157</v>
      </c>
      <c r="O3632">
        <v>0</v>
      </c>
      <c r="P3632">
        <v>18</v>
      </c>
      <c r="Q3632" t="s">
        <v>73</v>
      </c>
      <c r="R3632" t="s">
        <v>238</v>
      </c>
      <c r="S3632" t="s">
        <v>239</v>
      </c>
      <c r="T3632">
        <v>180</v>
      </c>
      <c r="U3632">
        <v>133</v>
      </c>
      <c r="V3632">
        <v>73.89</v>
      </c>
      <c r="W3632" t="s">
        <v>135</v>
      </c>
      <c r="X3632">
        <v>2876</v>
      </c>
      <c r="Y3632">
        <v>382508</v>
      </c>
      <c r="Z3632">
        <v>57057</v>
      </c>
      <c r="AA3632">
        <v>73815</v>
      </c>
      <c r="AB3632">
        <v>513380</v>
      </c>
      <c r="AC3632">
        <v>358111</v>
      </c>
      <c r="AD3632">
        <v>155269</v>
      </c>
      <c r="AE3632" t="s">
        <v>78</v>
      </c>
      <c r="AF3632" t="s">
        <v>75</v>
      </c>
      <c r="AG3632" t="s">
        <v>240</v>
      </c>
      <c r="AH3632" t="s">
        <v>145</v>
      </c>
      <c r="AI3632" t="s">
        <v>139</v>
      </c>
      <c r="AJ3632" t="str">
        <f t="shared" si="56"/>
        <v>Jan</v>
      </c>
    </row>
    <row r="3633" spans="1:36" x14ac:dyDescent="0.3">
      <c r="A3633" t="s">
        <v>8698</v>
      </c>
      <c r="B3633" s="33">
        <v>45714</v>
      </c>
      <c r="C3633" t="s">
        <v>98</v>
      </c>
      <c r="D3633" t="s">
        <v>8699</v>
      </c>
      <c r="E3633" t="s">
        <v>172</v>
      </c>
      <c r="F3633" t="s">
        <v>177</v>
      </c>
      <c r="G3633" t="s">
        <v>155</v>
      </c>
      <c r="H3633" t="s">
        <v>162</v>
      </c>
      <c r="I3633">
        <v>1445</v>
      </c>
      <c r="J3633" t="s">
        <v>731</v>
      </c>
      <c r="K3633" t="s">
        <v>3288</v>
      </c>
      <c r="L3633" t="s">
        <v>4929</v>
      </c>
      <c r="M3633" t="s">
        <v>740</v>
      </c>
      <c r="N3633">
        <v>186</v>
      </c>
      <c r="O3633">
        <v>17</v>
      </c>
      <c r="P3633">
        <v>2</v>
      </c>
      <c r="Q3633" t="s">
        <v>73</v>
      </c>
      <c r="R3633" t="s">
        <v>238</v>
      </c>
      <c r="S3633" t="s">
        <v>239</v>
      </c>
      <c r="T3633">
        <v>180</v>
      </c>
      <c r="U3633">
        <v>115</v>
      </c>
      <c r="V3633">
        <v>63.89</v>
      </c>
      <c r="W3633" t="s">
        <v>133</v>
      </c>
      <c r="X3633">
        <v>7327</v>
      </c>
      <c r="Y3633">
        <v>842605</v>
      </c>
      <c r="Z3633">
        <v>57730</v>
      </c>
      <c r="AA3633">
        <v>46000</v>
      </c>
      <c r="AB3633">
        <v>946335</v>
      </c>
      <c r="AC3633">
        <v>604858</v>
      </c>
      <c r="AD3633">
        <v>341477</v>
      </c>
      <c r="AE3633" t="s">
        <v>81</v>
      </c>
      <c r="AF3633" t="s">
        <v>78</v>
      </c>
      <c r="AG3633" t="s">
        <v>240</v>
      </c>
      <c r="AH3633" t="s">
        <v>146</v>
      </c>
      <c r="AI3633" t="s">
        <v>138</v>
      </c>
      <c r="AJ3633" t="str">
        <f t="shared" si="56"/>
        <v>Feb</v>
      </c>
    </row>
    <row r="3634" spans="1:36" x14ac:dyDescent="0.3">
      <c r="A3634" t="s">
        <v>8700</v>
      </c>
      <c r="B3634" s="33">
        <v>45929</v>
      </c>
      <c r="C3634" t="s">
        <v>93</v>
      </c>
      <c r="D3634" t="s">
        <v>8701</v>
      </c>
      <c r="E3634" t="s">
        <v>180</v>
      </c>
      <c r="F3634" t="s">
        <v>175</v>
      </c>
      <c r="G3634" t="s">
        <v>160</v>
      </c>
      <c r="H3634" t="s">
        <v>163</v>
      </c>
      <c r="I3634">
        <v>2166</v>
      </c>
      <c r="J3634" t="s">
        <v>258</v>
      </c>
      <c r="K3634" t="s">
        <v>1463</v>
      </c>
      <c r="L3634" t="s">
        <v>258</v>
      </c>
      <c r="M3634" t="s">
        <v>2788</v>
      </c>
      <c r="N3634">
        <v>328</v>
      </c>
      <c r="O3634">
        <v>0</v>
      </c>
      <c r="P3634">
        <v>21</v>
      </c>
      <c r="Q3634" t="s">
        <v>73</v>
      </c>
      <c r="R3634" t="s">
        <v>238</v>
      </c>
      <c r="S3634" t="s">
        <v>239</v>
      </c>
      <c r="T3634">
        <v>180</v>
      </c>
      <c r="U3634">
        <v>153</v>
      </c>
      <c r="V3634">
        <v>85</v>
      </c>
      <c r="W3634" t="s">
        <v>133</v>
      </c>
      <c r="X3634">
        <v>3187</v>
      </c>
      <c r="Y3634">
        <v>487611</v>
      </c>
      <c r="Z3634">
        <v>74358</v>
      </c>
      <c r="AA3634">
        <v>74205</v>
      </c>
      <c r="AB3634">
        <v>636174</v>
      </c>
      <c r="AC3634">
        <v>554564</v>
      </c>
      <c r="AD3634">
        <v>81610</v>
      </c>
      <c r="AE3634" t="s">
        <v>81</v>
      </c>
      <c r="AF3634" t="s">
        <v>75</v>
      </c>
      <c r="AG3634" t="s">
        <v>240</v>
      </c>
      <c r="AH3634" t="s">
        <v>144</v>
      </c>
      <c r="AI3634" t="s">
        <v>139</v>
      </c>
      <c r="AJ3634" t="str">
        <f t="shared" si="56"/>
        <v>Sep</v>
      </c>
    </row>
    <row r="3635" spans="1:36" x14ac:dyDescent="0.3">
      <c r="A3635" t="s">
        <v>8702</v>
      </c>
      <c r="B3635" s="33">
        <v>45940</v>
      </c>
      <c r="C3635" t="s">
        <v>96</v>
      </c>
      <c r="D3635" t="s">
        <v>8703</v>
      </c>
      <c r="E3635" t="s">
        <v>173</v>
      </c>
      <c r="F3635" t="s">
        <v>176</v>
      </c>
      <c r="G3635" t="s">
        <v>161</v>
      </c>
      <c r="H3635" t="s">
        <v>156</v>
      </c>
      <c r="I3635">
        <v>1744</v>
      </c>
      <c r="J3635" t="s">
        <v>633</v>
      </c>
      <c r="K3635" t="s">
        <v>1403</v>
      </c>
      <c r="L3635" t="s">
        <v>633</v>
      </c>
      <c r="M3635" t="s">
        <v>1403</v>
      </c>
      <c r="N3635">
        <v>213</v>
      </c>
      <c r="O3635">
        <v>0</v>
      </c>
      <c r="P3635">
        <v>-3</v>
      </c>
      <c r="Q3635" t="s">
        <v>70</v>
      </c>
      <c r="R3635" t="s">
        <v>238</v>
      </c>
      <c r="S3635" t="s">
        <v>239</v>
      </c>
      <c r="T3635">
        <v>180</v>
      </c>
      <c r="U3635">
        <v>121</v>
      </c>
      <c r="V3635">
        <v>67.22</v>
      </c>
      <c r="W3635" t="s">
        <v>133</v>
      </c>
      <c r="X3635">
        <v>4539</v>
      </c>
      <c r="Y3635">
        <v>549219</v>
      </c>
      <c r="Z3635">
        <v>31702</v>
      </c>
      <c r="AA3635">
        <v>14157</v>
      </c>
      <c r="AB3635">
        <v>595078</v>
      </c>
      <c r="AC3635">
        <v>473392</v>
      </c>
      <c r="AD3635">
        <v>121686</v>
      </c>
      <c r="AE3635" t="s">
        <v>78</v>
      </c>
      <c r="AF3635" t="s">
        <v>81</v>
      </c>
      <c r="AG3635" t="s">
        <v>240</v>
      </c>
      <c r="AH3635" t="s">
        <v>144</v>
      </c>
      <c r="AI3635" t="s">
        <v>138</v>
      </c>
      <c r="AJ3635" t="str">
        <f t="shared" si="56"/>
        <v>Oct</v>
      </c>
    </row>
    <row r="3636" spans="1:36" x14ac:dyDescent="0.3">
      <c r="A3636" t="s">
        <v>8704</v>
      </c>
      <c r="B3636" s="33">
        <v>45668</v>
      </c>
      <c r="C3636" t="s">
        <v>99</v>
      </c>
      <c r="D3636" t="s">
        <v>8705</v>
      </c>
      <c r="E3636" t="s">
        <v>177</v>
      </c>
      <c r="F3636" t="s">
        <v>179</v>
      </c>
      <c r="G3636" t="s">
        <v>162</v>
      </c>
      <c r="H3636" t="s">
        <v>166</v>
      </c>
      <c r="I3636">
        <v>2208</v>
      </c>
      <c r="J3636" t="s">
        <v>408</v>
      </c>
      <c r="K3636" t="s">
        <v>6149</v>
      </c>
      <c r="L3636" t="s">
        <v>408</v>
      </c>
      <c r="M3636" t="s">
        <v>6149</v>
      </c>
      <c r="N3636">
        <v>328</v>
      </c>
      <c r="O3636">
        <v>0</v>
      </c>
      <c r="P3636">
        <v>-5</v>
      </c>
      <c r="Q3636" t="s">
        <v>70</v>
      </c>
      <c r="R3636" t="s">
        <v>238</v>
      </c>
      <c r="S3636" t="s">
        <v>239</v>
      </c>
      <c r="T3636">
        <v>150</v>
      </c>
      <c r="U3636">
        <v>135</v>
      </c>
      <c r="V3636">
        <v>90</v>
      </c>
      <c r="W3636" t="s">
        <v>133</v>
      </c>
      <c r="X3636">
        <v>4233</v>
      </c>
      <c r="Y3636">
        <v>571455</v>
      </c>
      <c r="Z3636">
        <v>43605</v>
      </c>
      <c r="AA3636">
        <v>55485</v>
      </c>
      <c r="AB3636">
        <v>670545</v>
      </c>
      <c r="AC3636">
        <v>580827</v>
      </c>
      <c r="AD3636">
        <v>89718</v>
      </c>
      <c r="AE3636" t="s">
        <v>78</v>
      </c>
      <c r="AF3636" t="s">
        <v>72</v>
      </c>
      <c r="AG3636" t="s">
        <v>240</v>
      </c>
      <c r="AH3636" t="s">
        <v>145</v>
      </c>
      <c r="AI3636" t="s">
        <v>140</v>
      </c>
      <c r="AJ3636" t="str">
        <f t="shared" si="56"/>
        <v>Jan</v>
      </c>
    </row>
    <row r="3637" spans="1:36" x14ac:dyDescent="0.3">
      <c r="A3637" t="s">
        <v>8706</v>
      </c>
      <c r="B3637" s="33">
        <v>45704</v>
      </c>
      <c r="C3637" t="s">
        <v>96</v>
      </c>
      <c r="D3637" t="s">
        <v>8707</v>
      </c>
      <c r="E3637" t="s">
        <v>177</v>
      </c>
      <c r="F3637" t="s">
        <v>174</v>
      </c>
      <c r="G3637" t="s">
        <v>162</v>
      </c>
      <c r="H3637" t="s">
        <v>158</v>
      </c>
      <c r="I3637">
        <v>1558</v>
      </c>
      <c r="J3637" t="s">
        <v>385</v>
      </c>
      <c r="K3637" t="s">
        <v>477</v>
      </c>
      <c r="L3637" t="s">
        <v>1306</v>
      </c>
      <c r="M3637" t="s">
        <v>1309</v>
      </c>
      <c r="N3637">
        <v>240</v>
      </c>
      <c r="O3637">
        <v>23</v>
      </c>
      <c r="P3637">
        <v>44</v>
      </c>
      <c r="Q3637" t="s">
        <v>76</v>
      </c>
      <c r="R3637" t="s">
        <v>238</v>
      </c>
      <c r="S3637" t="s">
        <v>239</v>
      </c>
      <c r="T3637">
        <v>186</v>
      </c>
      <c r="U3637">
        <v>150</v>
      </c>
      <c r="V3637">
        <v>80.650000000000006</v>
      </c>
      <c r="W3637" t="s">
        <v>134</v>
      </c>
      <c r="X3637">
        <v>8678</v>
      </c>
      <c r="Y3637">
        <v>1301700</v>
      </c>
      <c r="Z3637">
        <v>45900</v>
      </c>
      <c r="AA3637">
        <v>59250</v>
      </c>
      <c r="AB3637">
        <v>1406850</v>
      </c>
      <c r="AC3637">
        <v>1185927</v>
      </c>
      <c r="AD3637">
        <v>220923</v>
      </c>
      <c r="AE3637" t="s">
        <v>78</v>
      </c>
      <c r="AF3637" t="s">
        <v>78</v>
      </c>
      <c r="AG3637" t="s">
        <v>240</v>
      </c>
      <c r="AH3637" t="s">
        <v>147</v>
      </c>
      <c r="AI3637" t="s">
        <v>140</v>
      </c>
      <c r="AJ3637" t="str">
        <f t="shared" si="56"/>
        <v>Feb</v>
      </c>
    </row>
    <row r="3638" spans="1:36" x14ac:dyDescent="0.3">
      <c r="A3638" t="s">
        <v>8708</v>
      </c>
      <c r="B3638" s="33">
        <v>45783</v>
      </c>
      <c r="C3638" t="s">
        <v>93</v>
      </c>
      <c r="D3638" t="s">
        <v>8709</v>
      </c>
      <c r="E3638" t="s">
        <v>177</v>
      </c>
      <c r="F3638" t="s">
        <v>174</v>
      </c>
      <c r="G3638" t="s">
        <v>162</v>
      </c>
      <c r="H3638" t="s">
        <v>158</v>
      </c>
      <c r="I3638">
        <v>2003</v>
      </c>
      <c r="J3638" t="s">
        <v>626</v>
      </c>
      <c r="K3638" t="s">
        <v>732</v>
      </c>
      <c r="L3638" t="s">
        <v>277</v>
      </c>
      <c r="M3638" t="s">
        <v>3228</v>
      </c>
      <c r="N3638">
        <v>304</v>
      </c>
      <c r="O3638">
        <v>28</v>
      </c>
      <c r="P3638">
        <v>64</v>
      </c>
      <c r="Q3638" t="s">
        <v>76</v>
      </c>
      <c r="R3638" t="s">
        <v>238</v>
      </c>
      <c r="S3638" t="s">
        <v>239</v>
      </c>
      <c r="T3638">
        <v>220</v>
      </c>
      <c r="U3638">
        <v>198</v>
      </c>
      <c r="V3638">
        <v>90</v>
      </c>
      <c r="W3638" t="s">
        <v>135</v>
      </c>
      <c r="X3638">
        <v>9461</v>
      </c>
      <c r="Y3638">
        <v>1873278</v>
      </c>
      <c r="Z3638">
        <v>103554</v>
      </c>
      <c r="AA3638">
        <v>108306</v>
      </c>
      <c r="AB3638">
        <v>2085138</v>
      </c>
      <c r="AC3638">
        <v>1254956</v>
      </c>
      <c r="AD3638">
        <v>830182</v>
      </c>
      <c r="AE3638" t="s">
        <v>78</v>
      </c>
      <c r="AF3638" t="s">
        <v>78</v>
      </c>
      <c r="AG3638" t="s">
        <v>240</v>
      </c>
      <c r="AH3638" t="s">
        <v>147</v>
      </c>
      <c r="AI3638" t="s">
        <v>139</v>
      </c>
      <c r="AJ3638" t="str">
        <f t="shared" si="56"/>
        <v>May</v>
      </c>
    </row>
    <row r="3639" spans="1:36" x14ac:dyDescent="0.3">
      <c r="A3639" t="s">
        <v>8710</v>
      </c>
      <c r="B3639" s="33">
        <v>45937</v>
      </c>
      <c r="C3639" t="s">
        <v>98</v>
      </c>
      <c r="D3639" t="s">
        <v>8711</v>
      </c>
      <c r="E3639" t="s">
        <v>173</v>
      </c>
      <c r="F3639" t="s">
        <v>174</v>
      </c>
      <c r="G3639" t="s">
        <v>161</v>
      </c>
      <c r="H3639" t="s">
        <v>158</v>
      </c>
      <c r="I3639">
        <v>1501</v>
      </c>
      <c r="J3639" t="s">
        <v>385</v>
      </c>
      <c r="K3639" t="s">
        <v>2922</v>
      </c>
      <c r="L3639" t="s">
        <v>1638</v>
      </c>
      <c r="M3639" t="s">
        <v>1255</v>
      </c>
      <c r="N3639">
        <v>227</v>
      </c>
      <c r="O3639">
        <v>32</v>
      </c>
      <c r="P3639">
        <v>29</v>
      </c>
      <c r="Q3639" t="s">
        <v>73</v>
      </c>
      <c r="R3639" t="s">
        <v>238</v>
      </c>
      <c r="S3639" t="s">
        <v>239</v>
      </c>
      <c r="T3639">
        <v>180</v>
      </c>
      <c r="U3639">
        <v>115</v>
      </c>
      <c r="V3639">
        <v>63.89</v>
      </c>
      <c r="W3639" t="s">
        <v>133</v>
      </c>
      <c r="X3639">
        <v>4109</v>
      </c>
      <c r="Y3639">
        <v>472535</v>
      </c>
      <c r="Z3639">
        <v>21045</v>
      </c>
      <c r="AA3639">
        <v>75555</v>
      </c>
      <c r="AB3639">
        <v>569135</v>
      </c>
      <c r="AC3639">
        <v>396878</v>
      </c>
      <c r="AD3639">
        <v>172257</v>
      </c>
      <c r="AE3639" t="s">
        <v>78</v>
      </c>
      <c r="AF3639" t="s">
        <v>78</v>
      </c>
      <c r="AG3639" t="s">
        <v>240</v>
      </c>
      <c r="AH3639" t="s">
        <v>144</v>
      </c>
      <c r="AI3639" t="s">
        <v>138</v>
      </c>
      <c r="AJ3639" t="str">
        <f t="shared" si="56"/>
        <v>Oct</v>
      </c>
    </row>
    <row r="3640" spans="1:36" x14ac:dyDescent="0.3">
      <c r="A3640" t="s">
        <v>8712</v>
      </c>
      <c r="B3640" s="33">
        <v>45680</v>
      </c>
      <c r="C3640" t="s">
        <v>93</v>
      </c>
      <c r="D3640" t="s">
        <v>8713</v>
      </c>
      <c r="E3640" t="s">
        <v>173</v>
      </c>
      <c r="F3640" t="s">
        <v>175</v>
      </c>
      <c r="G3640" t="s">
        <v>161</v>
      </c>
      <c r="H3640" t="s">
        <v>163</v>
      </c>
      <c r="I3640">
        <v>1460</v>
      </c>
      <c r="J3640" t="s">
        <v>613</v>
      </c>
      <c r="K3640" t="s">
        <v>650</v>
      </c>
      <c r="L3640" t="s">
        <v>615</v>
      </c>
      <c r="M3640" t="s">
        <v>682</v>
      </c>
      <c r="N3640">
        <v>204</v>
      </c>
      <c r="O3640">
        <v>0</v>
      </c>
      <c r="P3640">
        <v>6</v>
      </c>
      <c r="Q3640" t="s">
        <v>73</v>
      </c>
      <c r="R3640" t="s">
        <v>238</v>
      </c>
      <c r="S3640" t="s">
        <v>239</v>
      </c>
      <c r="T3640">
        <v>189</v>
      </c>
      <c r="U3640">
        <v>149</v>
      </c>
      <c r="V3640">
        <v>78.84</v>
      </c>
      <c r="W3640" t="s">
        <v>133</v>
      </c>
      <c r="X3640">
        <v>3472</v>
      </c>
      <c r="Y3640">
        <v>517328</v>
      </c>
      <c r="Z3640">
        <v>50362</v>
      </c>
      <c r="AA3640">
        <v>17433</v>
      </c>
      <c r="AB3640">
        <v>585123</v>
      </c>
      <c r="AC3640">
        <v>502130</v>
      </c>
      <c r="AD3640">
        <v>82993</v>
      </c>
      <c r="AE3640" t="s">
        <v>78</v>
      </c>
      <c r="AF3640" t="s">
        <v>75</v>
      </c>
      <c r="AG3640" t="s">
        <v>240</v>
      </c>
      <c r="AH3640" t="s">
        <v>145</v>
      </c>
      <c r="AI3640" t="s">
        <v>139</v>
      </c>
      <c r="AJ3640" t="str">
        <f t="shared" si="56"/>
        <v>Jan</v>
      </c>
    </row>
    <row r="3641" spans="1:36" x14ac:dyDescent="0.3">
      <c r="A3641" t="s">
        <v>8714</v>
      </c>
      <c r="B3641" s="33">
        <v>45673</v>
      </c>
      <c r="C3641" t="s">
        <v>93</v>
      </c>
      <c r="D3641" t="s">
        <v>6411</v>
      </c>
      <c r="E3641" t="s">
        <v>177</v>
      </c>
      <c r="F3641" t="s">
        <v>180</v>
      </c>
      <c r="G3641" t="s">
        <v>162</v>
      </c>
      <c r="H3641" t="s">
        <v>160</v>
      </c>
      <c r="I3641">
        <v>1337</v>
      </c>
      <c r="J3641" t="s">
        <v>605</v>
      </c>
      <c r="K3641" t="s">
        <v>3240</v>
      </c>
      <c r="L3641" t="s">
        <v>605</v>
      </c>
      <c r="M3641" t="s">
        <v>1828</v>
      </c>
      <c r="N3641">
        <v>186</v>
      </c>
      <c r="O3641">
        <v>0</v>
      </c>
      <c r="P3641">
        <v>5</v>
      </c>
      <c r="Q3641" t="s">
        <v>70</v>
      </c>
      <c r="R3641" t="s">
        <v>238</v>
      </c>
      <c r="S3641" t="s">
        <v>239</v>
      </c>
      <c r="T3641">
        <v>180</v>
      </c>
      <c r="U3641">
        <v>127</v>
      </c>
      <c r="V3641">
        <v>70.56</v>
      </c>
      <c r="W3641" t="s">
        <v>133</v>
      </c>
      <c r="X3641">
        <v>3862</v>
      </c>
      <c r="Y3641">
        <v>490474</v>
      </c>
      <c r="Z3641">
        <v>34671</v>
      </c>
      <c r="AA3641">
        <v>27940</v>
      </c>
      <c r="AB3641">
        <v>553085</v>
      </c>
      <c r="AC3641">
        <v>418043</v>
      </c>
      <c r="AD3641">
        <v>135042</v>
      </c>
      <c r="AE3641" t="s">
        <v>78</v>
      </c>
      <c r="AF3641" t="s">
        <v>81</v>
      </c>
      <c r="AG3641" t="s">
        <v>240</v>
      </c>
      <c r="AH3641" t="s">
        <v>146</v>
      </c>
      <c r="AI3641" t="s">
        <v>140</v>
      </c>
      <c r="AJ3641" t="str">
        <f t="shared" si="56"/>
        <v>Jan</v>
      </c>
    </row>
    <row r="3642" spans="1:36" x14ac:dyDescent="0.3">
      <c r="A3642" t="s">
        <v>8715</v>
      </c>
      <c r="B3642" s="33">
        <v>45904</v>
      </c>
      <c r="C3642" t="s">
        <v>93</v>
      </c>
      <c r="D3642" t="s">
        <v>8716</v>
      </c>
      <c r="E3642" t="s">
        <v>175</v>
      </c>
      <c r="F3642" t="s">
        <v>180</v>
      </c>
      <c r="G3642" t="s">
        <v>163</v>
      </c>
      <c r="H3642" t="s">
        <v>160</v>
      </c>
      <c r="I3642">
        <v>1099</v>
      </c>
      <c r="J3642" t="s">
        <v>298</v>
      </c>
      <c r="K3642" t="s">
        <v>576</v>
      </c>
      <c r="L3642" t="s">
        <v>6341</v>
      </c>
      <c r="M3642" t="s">
        <v>545</v>
      </c>
      <c r="N3642">
        <v>154</v>
      </c>
      <c r="O3642">
        <v>37</v>
      </c>
      <c r="P3642">
        <v>38</v>
      </c>
      <c r="Q3642" t="s">
        <v>76</v>
      </c>
      <c r="R3642" t="s">
        <v>238</v>
      </c>
      <c r="S3642" t="s">
        <v>239</v>
      </c>
      <c r="T3642">
        <v>220</v>
      </c>
      <c r="U3642">
        <v>211</v>
      </c>
      <c r="V3642">
        <v>95.91</v>
      </c>
      <c r="W3642" t="s">
        <v>133</v>
      </c>
      <c r="X3642">
        <v>6485</v>
      </c>
      <c r="Y3642">
        <v>1368335</v>
      </c>
      <c r="Z3642">
        <v>59080</v>
      </c>
      <c r="AA3642">
        <v>105078</v>
      </c>
      <c r="AB3642">
        <v>1532493</v>
      </c>
      <c r="AC3642">
        <v>1177159</v>
      </c>
      <c r="AD3642">
        <v>355334</v>
      </c>
      <c r="AE3642" t="s">
        <v>75</v>
      </c>
      <c r="AF3642" t="s">
        <v>81</v>
      </c>
      <c r="AG3642" t="s">
        <v>240</v>
      </c>
      <c r="AH3642" t="s">
        <v>146</v>
      </c>
      <c r="AI3642" t="s">
        <v>140</v>
      </c>
      <c r="AJ3642" t="str">
        <f t="shared" si="56"/>
        <v>Sep</v>
      </c>
    </row>
    <row r="3643" spans="1:36" x14ac:dyDescent="0.3">
      <c r="A3643" t="s">
        <v>8717</v>
      </c>
      <c r="B3643" s="33">
        <v>45954</v>
      </c>
      <c r="C3643" t="s">
        <v>96</v>
      </c>
      <c r="D3643" t="s">
        <v>8718</v>
      </c>
      <c r="E3643" t="s">
        <v>177</v>
      </c>
      <c r="F3643" t="s">
        <v>172</v>
      </c>
      <c r="G3643" t="s">
        <v>162</v>
      </c>
      <c r="H3643" t="s">
        <v>155</v>
      </c>
      <c r="I3643">
        <v>2276</v>
      </c>
      <c r="J3643" t="s">
        <v>600</v>
      </c>
      <c r="K3643" t="s">
        <v>1814</v>
      </c>
      <c r="L3643" t="s">
        <v>1897</v>
      </c>
      <c r="M3643" t="s">
        <v>1350</v>
      </c>
      <c r="N3643">
        <v>271</v>
      </c>
      <c r="O3643">
        <v>33</v>
      </c>
      <c r="P3643">
        <v>70</v>
      </c>
      <c r="Q3643" t="s">
        <v>76</v>
      </c>
      <c r="R3643" t="s">
        <v>238</v>
      </c>
      <c r="S3643" t="s">
        <v>239</v>
      </c>
      <c r="T3643">
        <v>189</v>
      </c>
      <c r="U3643">
        <v>185</v>
      </c>
      <c r="V3643">
        <v>97.88</v>
      </c>
      <c r="W3643" t="s">
        <v>133</v>
      </c>
      <c r="X3643">
        <v>9721</v>
      </c>
      <c r="Y3643">
        <v>1798385</v>
      </c>
      <c r="Z3643">
        <v>43475</v>
      </c>
      <c r="AA3643">
        <v>97495</v>
      </c>
      <c r="AB3643">
        <v>1939355</v>
      </c>
      <c r="AC3643">
        <v>1670729</v>
      </c>
      <c r="AD3643">
        <v>268626</v>
      </c>
      <c r="AE3643" t="s">
        <v>78</v>
      </c>
      <c r="AF3643" t="s">
        <v>81</v>
      </c>
      <c r="AG3643" t="s">
        <v>240</v>
      </c>
      <c r="AH3643" t="s">
        <v>147</v>
      </c>
      <c r="AI3643" t="s">
        <v>138</v>
      </c>
      <c r="AJ3643" t="str">
        <f t="shared" si="56"/>
        <v>Oct</v>
      </c>
    </row>
    <row r="3644" spans="1:36" x14ac:dyDescent="0.3">
      <c r="A3644" t="s">
        <v>8719</v>
      </c>
      <c r="B3644" s="33">
        <v>45853</v>
      </c>
      <c r="C3644" t="s">
        <v>96</v>
      </c>
      <c r="D3644" t="s">
        <v>8720</v>
      </c>
      <c r="E3644" t="s">
        <v>181</v>
      </c>
      <c r="F3644" t="s">
        <v>179</v>
      </c>
      <c r="G3644" t="s">
        <v>159</v>
      </c>
      <c r="H3644" t="s">
        <v>166</v>
      </c>
      <c r="I3644">
        <v>679</v>
      </c>
      <c r="J3644" t="s">
        <v>529</v>
      </c>
      <c r="K3644" t="s">
        <v>1099</v>
      </c>
      <c r="L3644" t="s">
        <v>385</v>
      </c>
      <c r="M3644" t="s">
        <v>1310</v>
      </c>
      <c r="N3644">
        <v>98</v>
      </c>
      <c r="O3644">
        <v>0</v>
      </c>
      <c r="P3644">
        <v>5</v>
      </c>
      <c r="Q3644" t="s">
        <v>70</v>
      </c>
      <c r="R3644" t="s">
        <v>238</v>
      </c>
      <c r="S3644" t="s">
        <v>239</v>
      </c>
      <c r="T3644">
        <v>180</v>
      </c>
      <c r="U3644">
        <v>127</v>
      </c>
      <c r="V3644">
        <v>70.56</v>
      </c>
      <c r="W3644" t="s">
        <v>133</v>
      </c>
      <c r="X3644">
        <v>8615</v>
      </c>
      <c r="Y3644">
        <v>1094105</v>
      </c>
      <c r="Z3644">
        <v>60198</v>
      </c>
      <c r="AA3644">
        <v>56007</v>
      </c>
      <c r="AB3644">
        <v>1210310</v>
      </c>
      <c r="AC3644">
        <v>827460</v>
      </c>
      <c r="AD3644">
        <v>382850</v>
      </c>
      <c r="AE3644" t="s">
        <v>81</v>
      </c>
      <c r="AF3644" t="s">
        <v>72</v>
      </c>
      <c r="AG3644" t="s">
        <v>240</v>
      </c>
      <c r="AH3644" t="s">
        <v>144</v>
      </c>
      <c r="AI3644" t="s">
        <v>139</v>
      </c>
      <c r="AJ3644" t="str">
        <f t="shared" si="56"/>
        <v>Jul</v>
      </c>
    </row>
    <row r="3645" spans="1:36" x14ac:dyDescent="0.3">
      <c r="A3645" t="s">
        <v>8721</v>
      </c>
      <c r="B3645" s="33">
        <v>45880</v>
      </c>
      <c r="C3645" t="s">
        <v>96</v>
      </c>
      <c r="D3645" t="s">
        <v>8722</v>
      </c>
      <c r="E3645" t="s">
        <v>177</v>
      </c>
      <c r="F3645" t="s">
        <v>173</v>
      </c>
      <c r="G3645" t="s">
        <v>162</v>
      </c>
      <c r="H3645" t="s">
        <v>161</v>
      </c>
      <c r="I3645">
        <v>1598</v>
      </c>
      <c r="J3645" t="s">
        <v>258</v>
      </c>
      <c r="K3645" t="s">
        <v>2498</v>
      </c>
      <c r="L3645" t="s">
        <v>258</v>
      </c>
      <c r="M3645" t="s">
        <v>2498</v>
      </c>
      <c r="N3645">
        <v>209</v>
      </c>
      <c r="O3645">
        <v>0</v>
      </c>
      <c r="P3645">
        <v>-10</v>
      </c>
      <c r="Q3645" t="s">
        <v>70</v>
      </c>
      <c r="R3645" t="s">
        <v>238</v>
      </c>
      <c r="S3645" t="s">
        <v>239</v>
      </c>
      <c r="T3645">
        <v>180</v>
      </c>
      <c r="U3645">
        <v>144</v>
      </c>
      <c r="V3645">
        <v>80</v>
      </c>
      <c r="W3645" t="s">
        <v>133</v>
      </c>
      <c r="X3645">
        <v>9660</v>
      </c>
      <c r="Y3645">
        <v>1391040</v>
      </c>
      <c r="Z3645">
        <v>40464</v>
      </c>
      <c r="AA3645">
        <v>104400</v>
      </c>
      <c r="AB3645">
        <v>1535904</v>
      </c>
      <c r="AC3645">
        <v>1011661</v>
      </c>
      <c r="AD3645">
        <v>524243</v>
      </c>
      <c r="AE3645" t="s">
        <v>78</v>
      </c>
      <c r="AF3645" t="s">
        <v>78</v>
      </c>
      <c r="AG3645" t="s">
        <v>240</v>
      </c>
      <c r="AH3645" t="s">
        <v>144</v>
      </c>
      <c r="AI3645" t="s">
        <v>139</v>
      </c>
      <c r="AJ3645" t="str">
        <f t="shared" si="56"/>
        <v>Aug</v>
      </c>
    </row>
    <row r="3646" spans="1:36" x14ac:dyDescent="0.3">
      <c r="A3646" t="s">
        <v>8723</v>
      </c>
      <c r="B3646" s="33">
        <v>45860</v>
      </c>
      <c r="C3646" t="s">
        <v>97</v>
      </c>
      <c r="D3646" t="s">
        <v>8724</v>
      </c>
      <c r="E3646" t="s">
        <v>177</v>
      </c>
      <c r="F3646" t="s">
        <v>174</v>
      </c>
      <c r="G3646" t="s">
        <v>162</v>
      </c>
      <c r="H3646" t="s">
        <v>158</v>
      </c>
      <c r="I3646">
        <v>1853</v>
      </c>
      <c r="J3646" t="s">
        <v>1045</v>
      </c>
      <c r="K3646" t="s">
        <v>1725</v>
      </c>
      <c r="L3646" t="s">
        <v>1504</v>
      </c>
      <c r="M3646" t="s">
        <v>460</v>
      </c>
      <c r="N3646">
        <v>244</v>
      </c>
      <c r="O3646">
        <v>22</v>
      </c>
      <c r="P3646">
        <v>18</v>
      </c>
      <c r="Q3646" t="s">
        <v>73</v>
      </c>
      <c r="R3646" t="s">
        <v>238</v>
      </c>
      <c r="S3646" t="s">
        <v>239</v>
      </c>
      <c r="T3646">
        <v>150</v>
      </c>
      <c r="U3646">
        <v>77</v>
      </c>
      <c r="V3646">
        <v>51.33</v>
      </c>
      <c r="W3646" t="s">
        <v>133</v>
      </c>
      <c r="X3646">
        <v>10937</v>
      </c>
      <c r="Y3646">
        <v>842149</v>
      </c>
      <c r="Z3646">
        <v>23408</v>
      </c>
      <c r="AA3646">
        <v>45276</v>
      </c>
      <c r="AB3646">
        <v>910833</v>
      </c>
      <c r="AC3646">
        <v>582909</v>
      </c>
      <c r="AD3646">
        <v>327924</v>
      </c>
      <c r="AE3646" t="s">
        <v>78</v>
      </c>
      <c r="AF3646" t="s">
        <v>78</v>
      </c>
      <c r="AG3646" t="s">
        <v>240</v>
      </c>
      <c r="AH3646" t="s">
        <v>144</v>
      </c>
      <c r="AI3646" t="s">
        <v>139</v>
      </c>
      <c r="AJ3646" t="str">
        <f t="shared" si="56"/>
        <v>Jul</v>
      </c>
    </row>
    <row r="3647" spans="1:36" x14ac:dyDescent="0.3">
      <c r="A3647" t="s">
        <v>8725</v>
      </c>
      <c r="B3647" s="33">
        <v>45998</v>
      </c>
      <c r="C3647" t="s">
        <v>99</v>
      </c>
      <c r="D3647" t="s">
        <v>8726</v>
      </c>
      <c r="E3647" t="s">
        <v>180</v>
      </c>
      <c r="F3647" t="s">
        <v>174</v>
      </c>
      <c r="G3647" t="s">
        <v>160</v>
      </c>
      <c r="H3647" t="s">
        <v>158</v>
      </c>
      <c r="I3647">
        <v>797</v>
      </c>
      <c r="J3647" t="s">
        <v>248</v>
      </c>
      <c r="K3647" t="s">
        <v>6144</v>
      </c>
      <c r="L3647" t="s">
        <v>447</v>
      </c>
      <c r="M3647" t="s">
        <v>6144</v>
      </c>
      <c r="N3647">
        <v>114</v>
      </c>
      <c r="O3647">
        <v>0</v>
      </c>
      <c r="P3647">
        <v>-10</v>
      </c>
      <c r="Q3647" t="s">
        <v>70</v>
      </c>
      <c r="R3647" t="s">
        <v>238</v>
      </c>
      <c r="S3647" t="s">
        <v>239</v>
      </c>
      <c r="T3647">
        <v>150</v>
      </c>
      <c r="U3647">
        <v>132</v>
      </c>
      <c r="V3647">
        <v>88</v>
      </c>
      <c r="W3647" t="s">
        <v>133</v>
      </c>
      <c r="X3647">
        <v>10966</v>
      </c>
      <c r="Y3647">
        <v>1447512</v>
      </c>
      <c r="Z3647">
        <v>41712</v>
      </c>
      <c r="AA3647">
        <v>86856</v>
      </c>
      <c r="AB3647">
        <v>1576080</v>
      </c>
      <c r="AC3647">
        <v>952384</v>
      </c>
      <c r="AD3647">
        <v>623696</v>
      </c>
      <c r="AE3647" t="s">
        <v>81</v>
      </c>
      <c r="AF3647" t="s">
        <v>78</v>
      </c>
      <c r="AG3647" t="s">
        <v>240</v>
      </c>
      <c r="AH3647" t="s">
        <v>146</v>
      </c>
      <c r="AI3647" t="s">
        <v>139</v>
      </c>
      <c r="AJ3647" t="str">
        <f t="shared" si="56"/>
        <v>Dec</v>
      </c>
    </row>
    <row r="3648" spans="1:36" x14ac:dyDescent="0.3">
      <c r="A3648" t="s">
        <v>8727</v>
      </c>
      <c r="B3648" s="33">
        <v>45712</v>
      </c>
      <c r="C3648" t="s">
        <v>93</v>
      </c>
      <c r="D3648" t="s">
        <v>8728</v>
      </c>
      <c r="E3648" t="s">
        <v>176</v>
      </c>
      <c r="F3648" t="s">
        <v>179</v>
      </c>
      <c r="G3648" t="s">
        <v>156</v>
      </c>
      <c r="H3648" t="s">
        <v>166</v>
      </c>
      <c r="I3648">
        <v>972</v>
      </c>
      <c r="J3648" t="s">
        <v>566</v>
      </c>
      <c r="K3648" t="s">
        <v>1198</v>
      </c>
      <c r="L3648" t="s">
        <v>482</v>
      </c>
      <c r="M3648" t="s">
        <v>4373</v>
      </c>
      <c r="N3648">
        <v>130</v>
      </c>
      <c r="O3648">
        <v>30</v>
      </c>
      <c r="P3648">
        <v>44</v>
      </c>
      <c r="Q3648" t="s">
        <v>76</v>
      </c>
      <c r="R3648" t="s">
        <v>238</v>
      </c>
      <c r="S3648" t="s">
        <v>239</v>
      </c>
      <c r="T3648">
        <v>189</v>
      </c>
      <c r="U3648">
        <v>133</v>
      </c>
      <c r="V3648">
        <v>70.37</v>
      </c>
      <c r="W3648" t="s">
        <v>133</v>
      </c>
      <c r="X3648">
        <v>8530</v>
      </c>
      <c r="Y3648">
        <v>1134490</v>
      </c>
      <c r="Z3648">
        <v>60515</v>
      </c>
      <c r="AA3648">
        <v>46417</v>
      </c>
      <c r="AB3648">
        <v>1241422</v>
      </c>
      <c r="AC3648">
        <v>722040</v>
      </c>
      <c r="AD3648">
        <v>519382</v>
      </c>
      <c r="AE3648" t="s">
        <v>81</v>
      </c>
      <c r="AF3648" t="s">
        <v>72</v>
      </c>
      <c r="AG3648" t="s">
        <v>240</v>
      </c>
      <c r="AH3648" t="s">
        <v>146</v>
      </c>
      <c r="AI3648" t="s">
        <v>140</v>
      </c>
      <c r="AJ3648" t="str">
        <f t="shared" si="56"/>
        <v>Feb</v>
      </c>
    </row>
    <row r="3649" spans="1:36" x14ac:dyDescent="0.3">
      <c r="A3649" t="s">
        <v>8729</v>
      </c>
      <c r="B3649" s="33">
        <v>45819</v>
      </c>
      <c r="C3649" t="s">
        <v>98</v>
      </c>
      <c r="D3649" t="s">
        <v>8597</v>
      </c>
      <c r="E3649" t="s">
        <v>177</v>
      </c>
      <c r="F3649" t="s">
        <v>175</v>
      </c>
      <c r="G3649" t="s">
        <v>162</v>
      </c>
      <c r="H3649" t="s">
        <v>163</v>
      </c>
      <c r="I3649">
        <v>2139</v>
      </c>
      <c r="J3649" t="s">
        <v>560</v>
      </c>
      <c r="K3649" t="s">
        <v>1425</v>
      </c>
      <c r="N3649">
        <v>274</v>
      </c>
      <c r="O3649">
        <v>0</v>
      </c>
      <c r="P3649">
        <v>0</v>
      </c>
      <c r="Q3649" t="s">
        <v>67</v>
      </c>
      <c r="R3649" t="s">
        <v>245</v>
      </c>
      <c r="S3649" t="s">
        <v>120</v>
      </c>
      <c r="T3649">
        <v>189</v>
      </c>
      <c r="U3649">
        <v>0</v>
      </c>
      <c r="V3649">
        <v>0</v>
      </c>
      <c r="W3649" t="s">
        <v>135</v>
      </c>
      <c r="X3649">
        <v>5205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 t="s">
        <v>78</v>
      </c>
      <c r="AF3649" t="s">
        <v>75</v>
      </c>
      <c r="AG3649" t="s">
        <v>240</v>
      </c>
      <c r="AH3649" t="s">
        <v>145</v>
      </c>
      <c r="AI3649" t="s">
        <v>140</v>
      </c>
      <c r="AJ3649" t="str">
        <f t="shared" si="56"/>
        <v>Jun</v>
      </c>
    </row>
    <row r="3650" spans="1:36" x14ac:dyDescent="0.3">
      <c r="A3650" t="s">
        <v>8730</v>
      </c>
      <c r="B3650" s="33">
        <v>45833</v>
      </c>
      <c r="C3650" t="s">
        <v>96</v>
      </c>
      <c r="D3650" t="s">
        <v>8731</v>
      </c>
      <c r="E3650" t="s">
        <v>176</v>
      </c>
      <c r="F3650" t="s">
        <v>178</v>
      </c>
      <c r="G3650" t="s">
        <v>156</v>
      </c>
      <c r="H3650" t="s">
        <v>157</v>
      </c>
      <c r="I3650">
        <v>2368</v>
      </c>
      <c r="J3650" t="s">
        <v>518</v>
      </c>
      <c r="K3650" t="s">
        <v>4268</v>
      </c>
      <c r="L3650" t="s">
        <v>3893</v>
      </c>
      <c r="M3650" t="s">
        <v>1105</v>
      </c>
      <c r="N3650">
        <v>301</v>
      </c>
      <c r="O3650">
        <v>54</v>
      </c>
      <c r="P3650">
        <v>49</v>
      </c>
      <c r="Q3650" t="s">
        <v>76</v>
      </c>
      <c r="R3650" t="s">
        <v>238</v>
      </c>
      <c r="S3650" t="s">
        <v>239</v>
      </c>
      <c r="T3650">
        <v>180</v>
      </c>
      <c r="U3650">
        <v>100</v>
      </c>
      <c r="V3650">
        <v>55.56</v>
      </c>
      <c r="W3650" t="s">
        <v>133</v>
      </c>
      <c r="X3650">
        <v>4271</v>
      </c>
      <c r="Y3650">
        <v>427100</v>
      </c>
      <c r="Z3650">
        <v>36500</v>
      </c>
      <c r="AA3650">
        <v>75200</v>
      </c>
      <c r="AB3650">
        <v>538800</v>
      </c>
      <c r="AC3650">
        <v>335446</v>
      </c>
      <c r="AD3650">
        <v>203354</v>
      </c>
      <c r="AE3650" t="s">
        <v>81</v>
      </c>
      <c r="AF3650" t="s">
        <v>75</v>
      </c>
      <c r="AG3650" t="s">
        <v>240</v>
      </c>
      <c r="AH3650" t="s">
        <v>144</v>
      </c>
      <c r="AI3650" t="s">
        <v>138</v>
      </c>
      <c r="AJ3650" t="str">
        <f t="shared" ref="AJ3650:AJ3713" si="57">TEXT(B3650,"mmm")</f>
        <v>Jun</v>
      </c>
    </row>
    <row r="3651" spans="1:36" x14ac:dyDescent="0.3">
      <c r="A3651" t="s">
        <v>8732</v>
      </c>
      <c r="B3651" s="33">
        <v>45933</v>
      </c>
      <c r="C3651" t="s">
        <v>99</v>
      </c>
      <c r="D3651" t="s">
        <v>8733</v>
      </c>
      <c r="E3651" t="s">
        <v>178</v>
      </c>
      <c r="F3651" t="s">
        <v>181</v>
      </c>
      <c r="G3651" t="s">
        <v>157</v>
      </c>
      <c r="H3651" t="s">
        <v>159</v>
      </c>
      <c r="I3651">
        <v>1918</v>
      </c>
      <c r="J3651" t="s">
        <v>482</v>
      </c>
      <c r="K3651" t="s">
        <v>7946</v>
      </c>
      <c r="L3651" t="s">
        <v>2008</v>
      </c>
      <c r="M3651" t="s">
        <v>4194</v>
      </c>
      <c r="N3651">
        <v>235</v>
      </c>
      <c r="O3651">
        <v>43</v>
      </c>
      <c r="P3651">
        <v>64</v>
      </c>
      <c r="Q3651" t="s">
        <v>76</v>
      </c>
      <c r="R3651" t="s">
        <v>238</v>
      </c>
      <c r="S3651" t="s">
        <v>239</v>
      </c>
      <c r="T3651">
        <v>220</v>
      </c>
      <c r="U3651">
        <v>153</v>
      </c>
      <c r="V3651">
        <v>69.55</v>
      </c>
      <c r="W3651" t="s">
        <v>133</v>
      </c>
      <c r="X3651">
        <v>7143</v>
      </c>
      <c r="Y3651">
        <v>1092879</v>
      </c>
      <c r="Z3651">
        <v>82620</v>
      </c>
      <c r="AA3651">
        <v>52632</v>
      </c>
      <c r="AB3651">
        <v>1228131</v>
      </c>
      <c r="AC3651">
        <v>846636</v>
      </c>
      <c r="AD3651">
        <v>381495</v>
      </c>
      <c r="AE3651" t="s">
        <v>75</v>
      </c>
      <c r="AF3651" t="s">
        <v>81</v>
      </c>
      <c r="AG3651" t="s">
        <v>240</v>
      </c>
      <c r="AH3651" t="s">
        <v>144</v>
      </c>
      <c r="AI3651" t="s">
        <v>138</v>
      </c>
      <c r="AJ3651" t="str">
        <f t="shared" si="57"/>
        <v>Oct</v>
      </c>
    </row>
    <row r="3652" spans="1:36" x14ac:dyDescent="0.3">
      <c r="A3652" t="s">
        <v>8734</v>
      </c>
      <c r="B3652" s="33">
        <v>45782</v>
      </c>
      <c r="C3652" t="s">
        <v>93</v>
      </c>
      <c r="D3652" t="s">
        <v>8735</v>
      </c>
      <c r="E3652" t="s">
        <v>172</v>
      </c>
      <c r="F3652" t="s">
        <v>180</v>
      </c>
      <c r="G3652" t="s">
        <v>155</v>
      </c>
      <c r="H3652" t="s">
        <v>160</v>
      </c>
      <c r="I3652">
        <v>847</v>
      </c>
      <c r="J3652" t="s">
        <v>304</v>
      </c>
      <c r="K3652" t="s">
        <v>1746</v>
      </c>
      <c r="L3652" t="s">
        <v>2217</v>
      </c>
      <c r="M3652" t="s">
        <v>2180</v>
      </c>
      <c r="N3652">
        <v>126</v>
      </c>
      <c r="O3652">
        <v>44</v>
      </c>
      <c r="P3652">
        <v>59</v>
      </c>
      <c r="Q3652" t="s">
        <v>76</v>
      </c>
      <c r="R3652" t="s">
        <v>238</v>
      </c>
      <c r="S3652" t="s">
        <v>239</v>
      </c>
      <c r="T3652">
        <v>189</v>
      </c>
      <c r="U3652">
        <v>145</v>
      </c>
      <c r="V3652">
        <v>76.72</v>
      </c>
      <c r="W3652" t="s">
        <v>135</v>
      </c>
      <c r="X3652">
        <v>8094</v>
      </c>
      <c r="Y3652">
        <v>1173630</v>
      </c>
      <c r="Z3652">
        <v>57565</v>
      </c>
      <c r="AA3652">
        <v>92365</v>
      </c>
      <c r="AB3652">
        <v>1323560</v>
      </c>
      <c r="AC3652">
        <v>835223</v>
      </c>
      <c r="AD3652">
        <v>488337</v>
      </c>
      <c r="AE3652" t="s">
        <v>81</v>
      </c>
      <c r="AF3652" t="s">
        <v>81</v>
      </c>
      <c r="AG3652" t="s">
        <v>240</v>
      </c>
      <c r="AH3652" t="s">
        <v>144</v>
      </c>
      <c r="AI3652" t="s">
        <v>140</v>
      </c>
      <c r="AJ3652" t="str">
        <f t="shared" si="57"/>
        <v>May</v>
      </c>
    </row>
    <row r="3653" spans="1:36" x14ac:dyDescent="0.3">
      <c r="A3653" t="s">
        <v>8736</v>
      </c>
      <c r="B3653" s="33">
        <v>45826</v>
      </c>
      <c r="C3653" t="s">
        <v>93</v>
      </c>
      <c r="D3653" t="s">
        <v>8737</v>
      </c>
      <c r="E3653" t="s">
        <v>178</v>
      </c>
      <c r="F3653" t="s">
        <v>177</v>
      </c>
      <c r="G3653" t="s">
        <v>157</v>
      </c>
      <c r="H3653" t="s">
        <v>162</v>
      </c>
      <c r="I3653">
        <v>934</v>
      </c>
      <c r="J3653" t="s">
        <v>362</v>
      </c>
      <c r="K3653" t="s">
        <v>541</v>
      </c>
      <c r="L3653" t="s">
        <v>1284</v>
      </c>
      <c r="M3653" t="s">
        <v>1746</v>
      </c>
      <c r="N3653">
        <v>141</v>
      </c>
      <c r="O3653">
        <v>36</v>
      </c>
      <c r="P3653">
        <v>45</v>
      </c>
      <c r="Q3653" t="s">
        <v>76</v>
      </c>
      <c r="R3653" t="s">
        <v>238</v>
      </c>
      <c r="S3653" t="s">
        <v>239</v>
      </c>
      <c r="T3653">
        <v>220</v>
      </c>
      <c r="U3653">
        <v>185</v>
      </c>
      <c r="V3653">
        <v>84.09</v>
      </c>
      <c r="W3653" t="s">
        <v>133</v>
      </c>
      <c r="X3653">
        <v>9384</v>
      </c>
      <c r="Y3653">
        <v>1736040</v>
      </c>
      <c r="Z3653">
        <v>43845</v>
      </c>
      <c r="AA3653">
        <v>124135</v>
      </c>
      <c r="AB3653">
        <v>1904020</v>
      </c>
      <c r="AC3653">
        <v>1631629</v>
      </c>
      <c r="AD3653">
        <v>272391</v>
      </c>
      <c r="AE3653" t="s">
        <v>75</v>
      </c>
      <c r="AF3653" t="s">
        <v>78</v>
      </c>
      <c r="AG3653" t="s">
        <v>240</v>
      </c>
      <c r="AH3653" t="s">
        <v>145</v>
      </c>
      <c r="AI3653" t="s">
        <v>138</v>
      </c>
      <c r="AJ3653" t="str">
        <f t="shared" si="57"/>
        <v>Jun</v>
      </c>
    </row>
    <row r="3654" spans="1:36" x14ac:dyDescent="0.3">
      <c r="A3654" t="s">
        <v>8738</v>
      </c>
      <c r="B3654" s="33">
        <v>45982</v>
      </c>
      <c r="C3654" t="s">
        <v>99</v>
      </c>
      <c r="D3654" t="s">
        <v>8739</v>
      </c>
      <c r="E3654" t="s">
        <v>174</v>
      </c>
      <c r="F3654" t="s">
        <v>180</v>
      </c>
      <c r="G3654" t="s">
        <v>158</v>
      </c>
      <c r="H3654" t="s">
        <v>160</v>
      </c>
      <c r="I3654">
        <v>1575</v>
      </c>
      <c r="J3654" t="s">
        <v>243</v>
      </c>
      <c r="K3654" t="s">
        <v>997</v>
      </c>
      <c r="L3654" t="s">
        <v>1400</v>
      </c>
      <c r="M3654" t="s">
        <v>3168</v>
      </c>
      <c r="N3654">
        <v>198</v>
      </c>
      <c r="O3654">
        <v>2</v>
      </c>
      <c r="P3654">
        <v>6</v>
      </c>
      <c r="Q3654" t="s">
        <v>73</v>
      </c>
      <c r="R3654" t="s">
        <v>238</v>
      </c>
      <c r="S3654" t="s">
        <v>239</v>
      </c>
      <c r="T3654">
        <v>189</v>
      </c>
      <c r="U3654">
        <v>130</v>
      </c>
      <c r="V3654">
        <v>68.78</v>
      </c>
      <c r="W3654" t="s">
        <v>133</v>
      </c>
      <c r="X3654">
        <v>4785</v>
      </c>
      <c r="Y3654">
        <v>622050</v>
      </c>
      <c r="Z3654">
        <v>53690</v>
      </c>
      <c r="AA3654">
        <v>59410</v>
      </c>
      <c r="AB3654">
        <v>735150</v>
      </c>
      <c r="AC3654">
        <v>439073</v>
      </c>
      <c r="AD3654">
        <v>296077</v>
      </c>
      <c r="AE3654" t="s">
        <v>78</v>
      </c>
      <c r="AF3654" t="s">
        <v>81</v>
      </c>
      <c r="AG3654" t="s">
        <v>240</v>
      </c>
      <c r="AH3654" t="s">
        <v>146</v>
      </c>
      <c r="AI3654" t="s">
        <v>138</v>
      </c>
      <c r="AJ3654" t="str">
        <f t="shared" si="57"/>
        <v>Nov</v>
      </c>
    </row>
    <row r="3655" spans="1:36" x14ac:dyDescent="0.3">
      <c r="A3655" t="s">
        <v>8740</v>
      </c>
      <c r="B3655" s="33">
        <v>45701</v>
      </c>
      <c r="C3655" t="s">
        <v>98</v>
      </c>
      <c r="D3655" t="s">
        <v>8741</v>
      </c>
      <c r="E3655" t="s">
        <v>181</v>
      </c>
      <c r="F3655" t="s">
        <v>173</v>
      </c>
      <c r="G3655" t="s">
        <v>159</v>
      </c>
      <c r="H3655" t="s">
        <v>161</v>
      </c>
      <c r="I3655">
        <v>2292</v>
      </c>
      <c r="J3655" t="s">
        <v>342</v>
      </c>
      <c r="K3655" t="s">
        <v>2673</v>
      </c>
      <c r="L3655" t="s">
        <v>1031</v>
      </c>
      <c r="M3655" t="s">
        <v>3452</v>
      </c>
      <c r="N3655">
        <v>299</v>
      </c>
      <c r="O3655">
        <v>16</v>
      </c>
      <c r="P3655">
        <v>21</v>
      </c>
      <c r="Q3655" t="s">
        <v>73</v>
      </c>
      <c r="R3655" t="s">
        <v>238</v>
      </c>
      <c r="S3655" t="s">
        <v>239</v>
      </c>
      <c r="T3655">
        <v>180</v>
      </c>
      <c r="U3655">
        <v>134</v>
      </c>
      <c r="V3655">
        <v>74.44</v>
      </c>
      <c r="W3655" t="s">
        <v>133</v>
      </c>
      <c r="X3655">
        <v>6059</v>
      </c>
      <c r="Y3655">
        <v>811906</v>
      </c>
      <c r="Z3655">
        <v>64052</v>
      </c>
      <c r="AA3655">
        <v>19296</v>
      </c>
      <c r="AB3655">
        <v>895254</v>
      </c>
      <c r="AC3655">
        <v>757741</v>
      </c>
      <c r="AD3655">
        <v>137513</v>
      </c>
      <c r="AE3655" t="s">
        <v>81</v>
      </c>
      <c r="AF3655" t="s">
        <v>78</v>
      </c>
      <c r="AG3655" t="s">
        <v>240</v>
      </c>
      <c r="AH3655" t="s">
        <v>144</v>
      </c>
      <c r="AI3655" t="s">
        <v>138</v>
      </c>
      <c r="AJ3655" t="str">
        <f t="shared" si="57"/>
        <v>Feb</v>
      </c>
    </row>
    <row r="3656" spans="1:36" x14ac:dyDescent="0.3">
      <c r="A3656" t="s">
        <v>8742</v>
      </c>
      <c r="B3656" s="33">
        <v>45887</v>
      </c>
      <c r="C3656" t="s">
        <v>93</v>
      </c>
      <c r="D3656" t="s">
        <v>8743</v>
      </c>
      <c r="E3656" t="s">
        <v>175</v>
      </c>
      <c r="F3656" t="s">
        <v>173</v>
      </c>
      <c r="G3656" t="s">
        <v>163</v>
      </c>
      <c r="H3656" t="s">
        <v>161</v>
      </c>
      <c r="I3656">
        <v>1817</v>
      </c>
      <c r="J3656" t="s">
        <v>633</v>
      </c>
      <c r="K3656" t="s">
        <v>2079</v>
      </c>
      <c r="L3656" t="s">
        <v>1525</v>
      </c>
      <c r="M3656" t="s">
        <v>827</v>
      </c>
      <c r="N3656">
        <v>224</v>
      </c>
      <c r="O3656">
        <v>33</v>
      </c>
      <c r="P3656">
        <v>22</v>
      </c>
      <c r="Q3656" t="s">
        <v>73</v>
      </c>
      <c r="R3656" t="s">
        <v>238</v>
      </c>
      <c r="S3656" t="s">
        <v>239</v>
      </c>
      <c r="T3656">
        <v>180</v>
      </c>
      <c r="U3656">
        <v>152</v>
      </c>
      <c r="V3656">
        <v>84.44</v>
      </c>
      <c r="W3656" t="s">
        <v>133</v>
      </c>
      <c r="X3656">
        <v>3313</v>
      </c>
      <c r="Y3656">
        <v>503576</v>
      </c>
      <c r="Z3656">
        <v>49552</v>
      </c>
      <c r="AA3656">
        <v>50160</v>
      </c>
      <c r="AB3656">
        <v>603288</v>
      </c>
      <c r="AC3656">
        <v>444655</v>
      </c>
      <c r="AD3656">
        <v>158633</v>
      </c>
      <c r="AE3656" t="s">
        <v>75</v>
      </c>
      <c r="AF3656" t="s">
        <v>78</v>
      </c>
      <c r="AG3656" t="s">
        <v>240</v>
      </c>
      <c r="AH3656" t="s">
        <v>147</v>
      </c>
      <c r="AI3656" t="s">
        <v>139</v>
      </c>
      <c r="AJ3656" t="str">
        <f t="shared" si="57"/>
        <v>Aug</v>
      </c>
    </row>
    <row r="3657" spans="1:36" x14ac:dyDescent="0.3">
      <c r="A3657" t="s">
        <v>8744</v>
      </c>
      <c r="B3657" s="33">
        <v>45703</v>
      </c>
      <c r="C3657" t="s">
        <v>96</v>
      </c>
      <c r="D3657" t="s">
        <v>8745</v>
      </c>
      <c r="E3657" t="s">
        <v>177</v>
      </c>
      <c r="F3657" t="s">
        <v>175</v>
      </c>
      <c r="G3657" t="s">
        <v>162</v>
      </c>
      <c r="H3657" t="s">
        <v>163</v>
      </c>
      <c r="I3657">
        <v>967</v>
      </c>
      <c r="J3657" t="s">
        <v>408</v>
      </c>
      <c r="K3657" t="s">
        <v>1350</v>
      </c>
      <c r="L3657" t="s">
        <v>1635</v>
      </c>
      <c r="M3657" t="s">
        <v>4546</v>
      </c>
      <c r="N3657">
        <v>161</v>
      </c>
      <c r="O3657">
        <v>27</v>
      </c>
      <c r="P3657">
        <v>33</v>
      </c>
      <c r="Q3657" t="s">
        <v>76</v>
      </c>
      <c r="R3657" t="s">
        <v>238</v>
      </c>
      <c r="S3657" t="s">
        <v>239</v>
      </c>
      <c r="T3657">
        <v>180</v>
      </c>
      <c r="U3657">
        <v>176</v>
      </c>
      <c r="V3657">
        <v>97.78</v>
      </c>
      <c r="W3657" t="s">
        <v>133</v>
      </c>
      <c r="X3657">
        <v>8412</v>
      </c>
      <c r="Y3657">
        <v>1480512</v>
      </c>
      <c r="Z3657">
        <v>56496</v>
      </c>
      <c r="AA3657">
        <v>83776</v>
      </c>
      <c r="AB3657">
        <v>1620784</v>
      </c>
      <c r="AC3657">
        <v>954609</v>
      </c>
      <c r="AD3657">
        <v>666175</v>
      </c>
      <c r="AE3657" t="s">
        <v>78</v>
      </c>
      <c r="AF3657" t="s">
        <v>75</v>
      </c>
      <c r="AG3657" t="s">
        <v>240</v>
      </c>
      <c r="AH3657" t="s">
        <v>144</v>
      </c>
      <c r="AI3657" t="s">
        <v>138</v>
      </c>
      <c r="AJ3657" t="str">
        <f t="shared" si="57"/>
        <v>Feb</v>
      </c>
    </row>
    <row r="3658" spans="1:36" x14ac:dyDescent="0.3">
      <c r="A3658" t="s">
        <v>8746</v>
      </c>
      <c r="B3658" s="33">
        <v>45695</v>
      </c>
      <c r="C3658" t="s">
        <v>98</v>
      </c>
      <c r="D3658" t="s">
        <v>8747</v>
      </c>
      <c r="E3658" t="s">
        <v>178</v>
      </c>
      <c r="F3658" t="s">
        <v>174</v>
      </c>
      <c r="G3658" t="s">
        <v>157</v>
      </c>
      <c r="H3658" t="s">
        <v>158</v>
      </c>
      <c r="I3658">
        <v>1203</v>
      </c>
      <c r="J3658" t="s">
        <v>275</v>
      </c>
      <c r="K3658" t="s">
        <v>298</v>
      </c>
      <c r="L3658" t="s">
        <v>1280</v>
      </c>
      <c r="M3658" t="s">
        <v>810</v>
      </c>
      <c r="N3658">
        <v>165</v>
      </c>
      <c r="O3658">
        <v>31</v>
      </c>
      <c r="P3658">
        <v>22</v>
      </c>
      <c r="Q3658" t="s">
        <v>73</v>
      </c>
      <c r="R3658" t="s">
        <v>238</v>
      </c>
      <c r="S3658" t="s">
        <v>239</v>
      </c>
      <c r="T3658">
        <v>186</v>
      </c>
      <c r="U3658">
        <v>149</v>
      </c>
      <c r="V3658">
        <v>80.11</v>
      </c>
      <c r="W3658" t="s">
        <v>133</v>
      </c>
      <c r="X3658">
        <v>6160</v>
      </c>
      <c r="Y3658">
        <v>917840</v>
      </c>
      <c r="Z3658">
        <v>44402</v>
      </c>
      <c r="AA3658">
        <v>75841</v>
      </c>
      <c r="AB3658">
        <v>1038083</v>
      </c>
      <c r="AC3658">
        <v>824242</v>
      </c>
      <c r="AD3658">
        <v>213841</v>
      </c>
      <c r="AE3658" t="s">
        <v>75</v>
      </c>
      <c r="AF3658" t="s">
        <v>78</v>
      </c>
      <c r="AG3658" t="s">
        <v>240</v>
      </c>
      <c r="AH3658" t="s">
        <v>147</v>
      </c>
      <c r="AI3658" t="s">
        <v>138</v>
      </c>
      <c r="AJ3658" t="str">
        <f t="shared" si="57"/>
        <v>Feb</v>
      </c>
    </row>
    <row r="3659" spans="1:36" x14ac:dyDescent="0.3">
      <c r="A3659" t="s">
        <v>8748</v>
      </c>
      <c r="B3659" s="33">
        <v>45976</v>
      </c>
      <c r="C3659" t="s">
        <v>96</v>
      </c>
      <c r="D3659" t="s">
        <v>8749</v>
      </c>
      <c r="E3659" t="s">
        <v>173</v>
      </c>
      <c r="F3659" t="s">
        <v>180</v>
      </c>
      <c r="G3659" t="s">
        <v>161</v>
      </c>
      <c r="H3659" t="s">
        <v>160</v>
      </c>
      <c r="I3659">
        <v>1257</v>
      </c>
      <c r="J3659" t="s">
        <v>615</v>
      </c>
      <c r="K3659" t="s">
        <v>1865</v>
      </c>
      <c r="L3659" t="s">
        <v>1611</v>
      </c>
      <c r="M3659" t="s">
        <v>1462</v>
      </c>
      <c r="N3659">
        <v>175</v>
      </c>
      <c r="O3659">
        <v>46</v>
      </c>
      <c r="P3659">
        <v>67</v>
      </c>
      <c r="Q3659" t="s">
        <v>76</v>
      </c>
      <c r="R3659" t="s">
        <v>238</v>
      </c>
      <c r="S3659" t="s">
        <v>239</v>
      </c>
      <c r="T3659">
        <v>180</v>
      </c>
      <c r="U3659">
        <v>167</v>
      </c>
      <c r="V3659">
        <v>92.78</v>
      </c>
      <c r="W3659" t="s">
        <v>135</v>
      </c>
      <c r="X3659">
        <v>9748</v>
      </c>
      <c r="Y3659">
        <v>1627916</v>
      </c>
      <c r="Z3659">
        <v>31563</v>
      </c>
      <c r="AA3659">
        <v>36406</v>
      </c>
      <c r="AB3659">
        <v>1695885</v>
      </c>
      <c r="AC3659">
        <v>1098178</v>
      </c>
      <c r="AD3659">
        <v>597707</v>
      </c>
      <c r="AE3659" t="s">
        <v>78</v>
      </c>
      <c r="AF3659" t="s">
        <v>81</v>
      </c>
      <c r="AG3659" t="s">
        <v>240</v>
      </c>
      <c r="AH3659" t="s">
        <v>144</v>
      </c>
      <c r="AI3659" t="s">
        <v>140</v>
      </c>
      <c r="AJ3659" t="str">
        <f t="shared" si="57"/>
        <v>Nov</v>
      </c>
    </row>
    <row r="3660" spans="1:36" x14ac:dyDescent="0.3">
      <c r="A3660" t="s">
        <v>8750</v>
      </c>
      <c r="B3660" s="33">
        <v>45862</v>
      </c>
      <c r="C3660" t="s">
        <v>95</v>
      </c>
      <c r="D3660" t="s">
        <v>8751</v>
      </c>
      <c r="E3660" t="s">
        <v>179</v>
      </c>
      <c r="F3660" t="s">
        <v>175</v>
      </c>
      <c r="G3660" t="s">
        <v>166</v>
      </c>
      <c r="H3660" t="s">
        <v>163</v>
      </c>
      <c r="I3660">
        <v>1949</v>
      </c>
      <c r="J3660" t="s">
        <v>420</v>
      </c>
      <c r="K3660" t="s">
        <v>510</v>
      </c>
      <c r="L3660" t="s">
        <v>945</v>
      </c>
      <c r="M3660" t="s">
        <v>1500</v>
      </c>
      <c r="N3660">
        <v>254</v>
      </c>
      <c r="O3660">
        <v>6</v>
      </c>
      <c r="P3660">
        <v>25</v>
      </c>
      <c r="Q3660" t="s">
        <v>73</v>
      </c>
      <c r="R3660" t="s">
        <v>238</v>
      </c>
      <c r="S3660" t="s">
        <v>239</v>
      </c>
      <c r="T3660">
        <v>189</v>
      </c>
      <c r="U3660">
        <v>136</v>
      </c>
      <c r="V3660">
        <v>71.959999999999994</v>
      </c>
      <c r="W3660" t="s">
        <v>133</v>
      </c>
      <c r="X3660">
        <v>6771</v>
      </c>
      <c r="Y3660">
        <v>920856</v>
      </c>
      <c r="Z3660">
        <v>71264</v>
      </c>
      <c r="AA3660">
        <v>34680</v>
      </c>
      <c r="AB3660">
        <v>1026800</v>
      </c>
      <c r="AC3660">
        <v>633555</v>
      </c>
      <c r="AD3660">
        <v>393245</v>
      </c>
      <c r="AE3660" t="s">
        <v>72</v>
      </c>
      <c r="AF3660" t="s">
        <v>75</v>
      </c>
      <c r="AG3660" t="s">
        <v>240</v>
      </c>
      <c r="AH3660" t="s">
        <v>144</v>
      </c>
      <c r="AI3660" t="s">
        <v>139</v>
      </c>
      <c r="AJ3660" t="str">
        <f t="shared" si="57"/>
        <v>Jul</v>
      </c>
    </row>
    <row r="3661" spans="1:36" x14ac:dyDescent="0.3">
      <c r="A3661" t="s">
        <v>8752</v>
      </c>
      <c r="B3661" s="33">
        <v>45827</v>
      </c>
      <c r="C3661" t="s">
        <v>97</v>
      </c>
      <c r="D3661" t="s">
        <v>8753</v>
      </c>
      <c r="E3661" t="s">
        <v>175</v>
      </c>
      <c r="F3661" t="s">
        <v>181</v>
      </c>
      <c r="G3661" t="s">
        <v>163</v>
      </c>
      <c r="H3661" t="s">
        <v>159</v>
      </c>
      <c r="I3661">
        <v>1961</v>
      </c>
      <c r="J3661" t="s">
        <v>477</v>
      </c>
      <c r="K3661" t="s">
        <v>2681</v>
      </c>
      <c r="L3661" t="s">
        <v>328</v>
      </c>
      <c r="M3661" t="s">
        <v>2614</v>
      </c>
      <c r="N3661">
        <v>283</v>
      </c>
      <c r="O3661">
        <v>23</v>
      </c>
      <c r="P3661">
        <v>13</v>
      </c>
      <c r="Q3661" t="s">
        <v>73</v>
      </c>
      <c r="R3661" t="s">
        <v>238</v>
      </c>
      <c r="S3661" t="s">
        <v>239</v>
      </c>
      <c r="T3661">
        <v>180</v>
      </c>
      <c r="U3661">
        <v>154</v>
      </c>
      <c r="V3661">
        <v>85.56</v>
      </c>
      <c r="W3661" t="s">
        <v>133</v>
      </c>
      <c r="X3661">
        <v>9763</v>
      </c>
      <c r="Y3661">
        <v>1503502</v>
      </c>
      <c r="Z3661">
        <v>72072</v>
      </c>
      <c r="AA3661">
        <v>118272</v>
      </c>
      <c r="AB3661">
        <v>1693846</v>
      </c>
      <c r="AC3661">
        <v>1211957</v>
      </c>
      <c r="AD3661">
        <v>481889</v>
      </c>
      <c r="AE3661" t="s">
        <v>75</v>
      </c>
      <c r="AF3661" t="s">
        <v>81</v>
      </c>
      <c r="AG3661" t="s">
        <v>240</v>
      </c>
      <c r="AH3661" t="s">
        <v>144</v>
      </c>
      <c r="AI3661" t="s">
        <v>139</v>
      </c>
      <c r="AJ3661" t="str">
        <f t="shared" si="57"/>
        <v>Jun</v>
      </c>
    </row>
    <row r="3662" spans="1:36" x14ac:dyDescent="0.3">
      <c r="A3662" t="s">
        <v>8754</v>
      </c>
      <c r="B3662" s="33">
        <v>45680</v>
      </c>
      <c r="C3662" t="s">
        <v>96</v>
      </c>
      <c r="D3662" t="s">
        <v>8755</v>
      </c>
      <c r="E3662" t="s">
        <v>175</v>
      </c>
      <c r="F3662" t="s">
        <v>178</v>
      </c>
      <c r="G3662" t="s">
        <v>163</v>
      </c>
      <c r="H3662" t="s">
        <v>157</v>
      </c>
      <c r="I3662">
        <v>1076</v>
      </c>
      <c r="J3662" t="s">
        <v>391</v>
      </c>
      <c r="K3662" t="s">
        <v>1017</v>
      </c>
      <c r="L3662" t="s">
        <v>2510</v>
      </c>
      <c r="M3662" t="s">
        <v>627</v>
      </c>
      <c r="N3662">
        <v>144</v>
      </c>
      <c r="O3662">
        <v>21</v>
      </c>
      <c r="P3662">
        <v>25</v>
      </c>
      <c r="Q3662" t="s">
        <v>73</v>
      </c>
      <c r="R3662" t="s">
        <v>238</v>
      </c>
      <c r="S3662" t="s">
        <v>239</v>
      </c>
      <c r="T3662">
        <v>189</v>
      </c>
      <c r="U3662">
        <v>130</v>
      </c>
      <c r="V3662">
        <v>68.78</v>
      </c>
      <c r="W3662" t="s">
        <v>133</v>
      </c>
      <c r="X3662">
        <v>9994</v>
      </c>
      <c r="Y3662">
        <v>1299220</v>
      </c>
      <c r="Z3662">
        <v>41990</v>
      </c>
      <c r="AA3662">
        <v>88660</v>
      </c>
      <c r="AB3662">
        <v>1429870</v>
      </c>
      <c r="AC3662">
        <v>1220293</v>
      </c>
      <c r="AD3662">
        <v>209577</v>
      </c>
      <c r="AE3662" t="s">
        <v>75</v>
      </c>
      <c r="AF3662" t="s">
        <v>75</v>
      </c>
      <c r="AG3662" t="s">
        <v>240</v>
      </c>
      <c r="AH3662" t="s">
        <v>147</v>
      </c>
      <c r="AI3662" t="s">
        <v>138</v>
      </c>
      <c r="AJ3662" t="str">
        <f t="shared" si="57"/>
        <v>Jan</v>
      </c>
    </row>
    <row r="3663" spans="1:36" x14ac:dyDescent="0.3">
      <c r="A3663" t="s">
        <v>8756</v>
      </c>
      <c r="B3663" s="33">
        <v>45836</v>
      </c>
      <c r="C3663" t="s">
        <v>97</v>
      </c>
      <c r="D3663" t="s">
        <v>8757</v>
      </c>
      <c r="E3663" t="s">
        <v>172</v>
      </c>
      <c r="F3663" t="s">
        <v>178</v>
      </c>
      <c r="G3663" t="s">
        <v>155</v>
      </c>
      <c r="H3663" t="s">
        <v>157</v>
      </c>
      <c r="I3663">
        <v>1587</v>
      </c>
      <c r="J3663" t="s">
        <v>325</v>
      </c>
      <c r="K3663" t="s">
        <v>2881</v>
      </c>
      <c r="L3663" t="s">
        <v>459</v>
      </c>
      <c r="M3663" t="s">
        <v>1113</v>
      </c>
      <c r="N3663">
        <v>213</v>
      </c>
      <c r="O3663">
        <v>0</v>
      </c>
      <c r="P3663">
        <v>20</v>
      </c>
      <c r="Q3663" t="s">
        <v>73</v>
      </c>
      <c r="R3663" t="s">
        <v>238</v>
      </c>
      <c r="S3663" t="s">
        <v>239</v>
      </c>
      <c r="T3663">
        <v>150</v>
      </c>
      <c r="U3663">
        <v>144</v>
      </c>
      <c r="V3663">
        <v>96</v>
      </c>
      <c r="W3663" t="s">
        <v>133</v>
      </c>
      <c r="X3663">
        <v>9402</v>
      </c>
      <c r="Y3663">
        <v>1353888</v>
      </c>
      <c r="Z3663">
        <v>60624</v>
      </c>
      <c r="AA3663">
        <v>74304</v>
      </c>
      <c r="AB3663">
        <v>1488816</v>
      </c>
      <c r="AC3663">
        <v>1306444</v>
      </c>
      <c r="AD3663">
        <v>182372</v>
      </c>
      <c r="AE3663" t="s">
        <v>81</v>
      </c>
      <c r="AF3663" t="s">
        <v>75</v>
      </c>
      <c r="AG3663" t="s">
        <v>240</v>
      </c>
      <c r="AH3663" t="s">
        <v>144</v>
      </c>
      <c r="AI3663" t="s">
        <v>139</v>
      </c>
      <c r="AJ3663" t="str">
        <f t="shared" si="57"/>
        <v>Jun</v>
      </c>
    </row>
    <row r="3664" spans="1:36" x14ac:dyDescent="0.3">
      <c r="A3664" t="s">
        <v>8758</v>
      </c>
      <c r="B3664" s="33">
        <v>45873</v>
      </c>
      <c r="C3664" t="s">
        <v>95</v>
      </c>
      <c r="D3664" t="s">
        <v>8759</v>
      </c>
      <c r="E3664" t="s">
        <v>175</v>
      </c>
      <c r="F3664" t="s">
        <v>179</v>
      </c>
      <c r="G3664" t="s">
        <v>163</v>
      </c>
      <c r="H3664" t="s">
        <v>166</v>
      </c>
      <c r="I3664">
        <v>931</v>
      </c>
      <c r="J3664" t="s">
        <v>492</v>
      </c>
      <c r="K3664" t="s">
        <v>1140</v>
      </c>
      <c r="L3664" t="s">
        <v>3428</v>
      </c>
      <c r="M3664" t="s">
        <v>1459</v>
      </c>
      <c r="N3664">
        <v>157</v>
      </c>
      <c r="O3664">
        <v>36</v>
      </c>
      <c r="P3664">
        <v>34</v>
      </c>
      <c r="Q3664" t="s">
        <v>76</v>
      </c>
      <c r="R3664" t="s">
        <v>238</v>
      </c>
      <c r="S3664" t="s">
        <v>239</v>
      </c>
      <c r="T3664">
        <v>180</v>
      </c>
      <c r="U3664">
        <v>137</v>
      </c>
      <c r="V3664">
        <v>76.11</v>
      </c>
      <c r="W3664" t="s">
        <v>133</v>
      </c>
      <c r="X3664">
        <v>8985</v>
      </c>
      <c r="Y3664">
        <v>1230945</v>
      </c>
      <c r="Z3664">
        <v>45347</v>
      </c>
      <c r="AA3664">
        <v>15070</v>
      </c>
      <c r="AB3664">
        <v>1291362</v>
      </c>
      <c r="AC3664">
        <v>1116187</v>
      </c>
      <c r="AD3664">
        <v>175175</v>
      </c>
      <c r="AE3664" t="s">
        <v>75</v>
      </c>
      <c r="AF3664" t="s">
        <v>72</v>
      </c>
      <c r="AG3664" t="s">
        <v>240</v>
      </c>
      <c r="AH3664" t="s">
        <v>144</v>
      </c>
      <c r="AI3664" t="s">
        <v>138</v>
      </c>
      <c r="AJ3664" t="str">
        <f t="shared" si="57"/>
        <v>Aug</v>
      </c>
    </row>
    <row r="3665" spans="1:36" x14ac:dyDescent="0.3">
      <c r="A3665" t="s">
        <v>8760</v>
      </c>
      <c r="B3665" s="33">
        <v>45834</v>
      </c>
      <c r="C3665" t="s">
        <v>93</v>
      </c>
      <c r="D3665" t="s">
        <v>8761</v>
      </c>
      <c r="E3665" t="s">
        <v>177</v>
      </c>
      <c r="F3665" t="s">
        <v>178</v>
      </c>
      <c r="G3665" t="s">
        <v>162</v>
      </c>
      <c r="H3665" t="s">
        <v>157</v>
      </c>
      <c r="I3665">
        <v>510</v>
      </c>
      <c r="J3665" t="s">
        <v>588</v>
      </c>
      <c r="K3665" t="s">
        <v>3642</v>
      </c>
      <c r="L3665" t="s">
        <v>258</v>
      </c>
      <c r="M3665" t="s">
        <v>3642</v>
      </c>
      <c r="N3665">
        <v>80</v>
      </c>
      <c r="O3665">
        <v>0</v>
      </c>
      <c r="P3665">
        <v>-10</v>
      </c>
      <c r="Q3665" t="s">
        <v>70</v>
      </c>
      <c r="R3665" t="s">
        <v>238</v>
      </c>
      <c r="S3665" t="s">
        <v>239</v>
      </c>
      <c r="T3665">
        <v>189</v>
      </c>
      <c r="U3665">
        <v>169</v>
      </c>
      <c r="V3665">
        <v>89.42</v>
      </c>
      <c r="W3665" t="s">
        <v>133</v>
      </c>
      <c r="X3665">
        <v>8751</v>
      </c>
      <c r="Y3665">
        <v>1478919</v>
      </c>
      <c r="Z3665">
        <v>58643</v>
      </c>
      <c r="AA3665">
        <v>79768</v>
      </c>
      <c r="AB3665">
        <v>1617330</v>
      </c>
      <c r="AC3665">
        <v>1205904</v>
      </c>
      <c r="AD3665">
        <v>411426</v>
      </c>
      <c r="AE3665" t="s">
        <v>78</v>
      </c>
      <c r="AF3665" t="s">
        <v>75</v>
      </c>
      <c r="AG3665" t="s">
        <v>240</v>
      </c>
      <c r="AH3665" t="s">
        <v>144</v>
      </c>
      <c r="AI3665" t="s">
        <v>140</v>
      </c>
      <c r="AJ3665" t="str">
        <f t="shared" si="57"/>
        <v>Jun</v>
      </c>
    </row>
    <row r="3666" spans="1:36" x14ac:dyDescent="0.3">
      <c r="A3666" t="s">
        <v>8762</v>
      </c>
      <c r="B3666" s="33">
        <v>45760</v>
      </c>
      <c r="C3666" t="s">
        <v>93</v>
      </c>
      <c r="D3666" t="s">
        <v>8763</v>
      </c>
      <c r="E3666" t="s">
        <v>172</v>
      </c>
      <c r="F3666" t="s">
        <v>180</v>
      </c>
      <c r="G3666" t="s">
        <v>155</v>
      </c>
      <c r="H3666" t="s">
        <v>160</v>
      </c>
      <c r="I3666">
        <v>442</v>
      </c>
      <c r="J3666" t="s">
        <v>336</v>
      </c>
      <c r="K3666" t="s">
        <v>1447</v>
      </c>
      <c r="L3666" t="s">
        <v>581</v>
      </c>
      <c r="M3666" t="s">
        <v>326</v>
      </c>
      <c r="N3666">
        <v>80</v>
      </c>
      <c r="O3666">
        <v>0</v>
      </c>
      <c r="P3666">
        <v>22</v>
      </c>
      <c r="Q3666" t="s">
        <v>73</v>
      </c>
      <c r="R3666" t="s">
        <v>238</v>
      </c>
      <c r="S3666" t="s">
        <v>239</v>
      </c>
      <c r="T3666">
        <v>186</v>
      </c>
      <c r="U3666">
        <v>147</v>
      </c>
      <c r="V3666">
        <v>79.03</v>
      </c>
      <c r="W3666" t="s">
        <v>134</v>
      </c>
      <c r="X3666">
        <v>5427</v>
      </c>
      <c r="Y3666">
        <v>797769</v>
      </c>
      <c r="Z3666">
        <v>64386</v>
      </c>
      <c r="AA3666">
        <v>79380</v>
      </c>
      <c r="AB3666">
        <v>941535</v>
      </c>
      <c r="AC3666">
        <v>565234</v>
      </c>
      <c r="AD3666">
        <v>376301</v>
      </c>
      <c r="AE3666" t="s">
        <v>81</v>
      </c>
      <c r="AF3666" t="s">
        <v>81</v>
      </c>
      <c r="AG3666" t="s">
        <v>240</v>
      </c>
      <c r="AH3666" t="s">
        <v>144</v>
      </c>
      <c r="AI3666" t="s">
        <v>139</v>
      </c>
      <c r="AJ3666" t="str">
        <f t="shared" si="57"/>
        <v>Apr</v>
      </c>
    </row>
    <row r="3667" spans="1:36" x14ac:dyDescent="0.3">
      <c r="A3667" t="s">
        <v>8764</v>
      </c>
      <c r="B3667" s="33">
        <v>45800</v>
      </c>
      <c r="C3667" t="s">
        <v>96</v>
      </c>
      <c r="D3667" t="s">
        <v>8765</v>
      </c>
      <c r="E3667" t="s">
        <v>181</v>
      </c>
      <c r="F3667" t="s">
        <v>173</v>
      </c>
      <c r="G3667" t="s">
        <v>159</v>
      </c>
      <c r="H3667" t="s">
        <v>161</v>
      </c>
      <c r="I3667">
        <v>2152</v>
      </c>
      <c r="J3667" t="s">
        <v>391</v>
      </c>
      <c r="K3667" t="s">
        <v>437</v>
      </c>
      <c r="L3667" t="s">
        <v>615</v>
      </c>
      <c r="M3667" t="s">
        <v>1585</v>
      </c>
      <c r="N3667">
        <v>251</v>
      </c>
      <c r="O3667">
        <v>0</v>
      </c>
      <c r="P3667">
        <v>23</v>
      </c>
      <c r="Q3667" t="s">
        <v>73</v>
      </c>
      <c r="R3667" t="s">
        <v>238</v>
      </c>
      <c r="S3667" t="s">
        <v>239</v>
      </c>
      <c r="T3667">
        <v>189</v>
      </c>
      <c r="U3667">
        <v>103</v>
      </c>
      <c r="V3667">
        <v>54.5</v>
      </c>
      <c r="W3667" t="s">
        <v>135</v>
      </c>
      <c r="X3667">
        <v>10403</v>
      </c>
      <c r="Y3667">
        <v>1071509</v>
      </c>
      <c r="Z3667">
        <v>51294</v>
      </c>
      <c r="AA3667">
        <v>35123</v>
      </c>
      <c r="AB3667">
        <v>1157926</v>
      </c>
      <c r="AC3667">
        <v>1011230</v>
      </c>
      <c r="AD3667">
        <v>146696</v>
      </c>
      <c r="AE3667" t="s">
        <v>81</v>
      </c>
      <c r="AF3667" t="s">
        <v>78</v>
      </c>
      <c r="AG3667" t="s">
        <v>240</v>
      </c>
      <c r="AH3667" t="s">
        <v>144</v>
      </c>
      <c r="AI3667" t="s">
        <v>139</v>
      </c>
      <c r="AJ3667" t="str">
        <f t="shared" si="57"/>
        <v>May</v>
      </c>
    </row>
    <row r="3668" spans="1:36" x14ac:dyDescent="0.3">
      <c r="A3668" t="s">
        <v>8766</v>
      </c>
      <c r="B3668" s="33">
        <v>45960</v>
      </c>
      <c r="C3668" t="s">
        <v>98</v>
      </c>
      <c r="D3668" t="s">
        <v>8767</v>
      </c>
      <c r="E3668" t="s">
        <v>179</v>
      </c>
      <c r="F3668" t="s">
        <v>177</v>
      </c>
      <c r="G3668" t="s">
        <v>166</v>
      </c>
      <c r="H3668" t="s">
        <v>162</v>
      </c>
      <c r="I3668">
        <v>2283</v>
      </c>
      <c r="J3668" t="s">
        <v>508</v>
      </c>
      <c r="K3668" t="s">
        <v>687</v>
      </c>
      <c r="L3668" t="s">
        <v>1491</v>
      </c>
      <c r="M3668" t="s">
        <v>1515</v>
      </c>
      <c r="N3668">
        <v>327</v>
      </c>
      <c r="O3668">
        <v>9</v>
      </c>
      <c r="P3668">
        <v>4</v>
      </c>
      <c r="Q3668" t="s">
        <v>73</v>
      </c>
      <c r="R3668" t="s">
        <v>238</v>
      </c>
      <c r="S3668" t="s">
        <v>239</v>
      </c>
      <c r="T3668">
        <v>186</v>
      </c>
      <c r="U3668">
        <v>151</v>
      </c>
      <c r="V3668">
        <v>81.180000000000007</v>
      </c>
      <c r="W3668" t="s">
        <v>133</v>
      </c>
      <c r="X3668">
        <v>3551</v>
      </c>
      <c r="Y3668">
        <v>536201</v>
      </c>
      <c r="Z3668">
        <v>63269</v>
      </c>
      <c r="AA3668">
        <v>61910</v>
      </c>
      <c r="AB3668">
        <v>661380</v>
      </c>
      <c r="AC3668">
        <v>542410</v>
      </c>
      <c r="AD3668">
        <v>118970</v>
      </c>
      <c r="AE3668" t="s">
        <v>72</v>
      </c>
      <c r="AF3668" t="s">
        <v>78</v>
      </c>
      <c r="AG3668" t="s">
        <v>240</v>
      </c>
      <c r="AH3668" t="s">
        <v>145</v>
      </c>
      <c r="AI3668" t="s">
        <v>139</v>
      </c>
      <c r="AJ3668" t="str">
        <f t="shared" si="57"/>
        <v>Oct</v>
      </c>
    </row>
    <row r="3669" spans="1:36" x14ac:dyDescent="0.3">
      <c r="A3669" t="s">
        <v>8768</v>
      </c>
      <c r="B3669" s="33">
        <v>45812</v>
      </c>
      <c r="C3669" t="s">
        <v>93</v>
      </c>
      <c r="D3669" t="s">
        <v>8769</v>
      </c>
      <c r="E3669" t="s">
        <v>181</v>
      </c>
      <c r="F3669" t="s">
        <v>177</v>
      </c>
      <c r="G3669" t="s">
        <v>159</v>
      </c>
      <c r="H3669" t="s">
        <v>162</v>
      </c>
      <c r="I3669">
        <v>667</v>
      </c>
      <c r="J3669" t="s">
        <v>615</v>
      </c>
      <c r="K3669" t="s">
        <v>6341</v>
      </c>
      <c r="L3669" t="s">
        <v>615</v>
      </c>
      <c r="M3669" t="s">
        <v>899</v>
      </c>
      <c r="N3669">
        <v>97</v>
      </c>
      <c r="O3669">
        <v>0</v>
      </c>
      <c r="P3669">
        <v>2</v>
      </c>
      <c r="Q3669" t="s">
        <v>70</v>
      </c>
      <c r="R3669" t="s">
        <v>238</v>
      </c>
      <c r="S3669" t="s">
        <v>239</v>
      </c>
      <c r="T3669">
        <v>220</v>
      </c>
      <c r="U3669">
        <v>215</v>
      </c>
      <c r="V3669">
        <v>97.73</v>
      </c>
      <c r="W3669" t="s">
        <v>134</v>
      </c>
      <c r="X3669">
        <v>6713</v>
      </c>
      <c r="Y3669">
        <v>1443295</v>
      </c>
      <c r="Z3669">
        <v>97610</v>
      </c>
      <c r="AA3669">
        <v>49450</v>
      </c>
      <c r="AB3669">
        <v>1590355</v>
      </c>
      <c r="AC3669">
        <v>1049704</v>
      </c>
      <c r="AD3669">
        <v>540651</v>
      </c>
      <c r="AE3669" t="s">
        <v>81</v>
      </c>
      <c r="AF3669" t="s">
        <v>78</v>
      </c>
      <c r="AG3669" t="s">
        <v>240</v>
      </c>
      <c r="AH3669" t="s">
        <v>146</v>
      </c>
      <c r="AI3669" t="s">
        <v>140</v>
      </c>
      <c r="AJ3669" t="str">
        <f t="shared" si="57"/>
        <v>Jun</v>
      </c>
    </row>
    <row r="3670" spans="1:36" x14ac:dyDescent="0.3">
      <c r="A3670" t="s">
        <v>8770</v>
      </c>
      <c r="B3670" s="33">
        <v>45794</v>
      </c>
      <c r="C3670" t="s">
        <v>99</v>
      </c>
      <c r="D3670" t="s">
        <v>8771</v>
      </c>
      <c r="E3670" t="s">
        <v>181</v>
      </c>
      <c r="F3670" t="s">
        <v>179</v>
      </c>
      <c r="G3670" t="s">
        <v>159</v>
      </c>
      <c r="H3670" t="s">
        <v>166</v>
      </c>
      <c r="I3670">
        <v>568</v>
      </c>
      <c r="J3670" t="s">
        <v>280</v>
      </c>
      <c r="K3670" t="s">
        <v>806</v>
      </c>
      <c r="L3670" t="s">
        <v>2438</v>
      </c>
      <c r="M3670" t="s">
        <v>1853</v>
      </c>
      <c r="N3670">
        <v>105</v>
      </c>
      <c r="O3670">
        <v>23</v>
      </c>
      <c r="P3670">
        <v>41</v>
      </c>
      <c r="Q3670" t="s">
        <v>76</v>
      </c>
      <c r="R3670" t="s">
        <v>238</v>
      </c>
      <c r="S3670" t="s">
        <v>239</v>
      </c>
      <c r="T3670">
        <v>150</v>
      </c>
      <c r="U3670">
        <v>103</v>
      </c>
      <c r="V3670">
        <v>68.67</v>
      </c>
      <c r="W3670" t="s">
        <v>133</v>
      </c>
      <c r="X3670">
        <v>4543</v>
      </c>
      <c r="Y3670">
        <v>467929</v>
      </c>
      <c r="Z3670">
        <v>52015</v>
      </c>
      <c r="AA3670">
        <v>64787</v>
      </c>
      <c r="AB3670">
        <v>584731</v>
      </c>
      <c r="AC3670">
        <v>441527</v>
      </c>
      <c r="AD3670">
        <v>143204</v>
      </c>
      <c r="AE3670" t="s">
        <v>81</v>
      </c>
      <c r="AF3670" t="s">
        <v>72</v>
      </c>
      <c r="AG3670" t="s">
        <v>240</v>
      </c>
      <c r="AH3670" t="s">
        <v>146</v>
      </c>
      <c r="AI3670" t="s">
        <v>140</v>
      </c>
      <c r="AJ3670" t="str">
        <f t="shared" si="57"/>
        <v>May</v>
      </c>
    </row>
    <row r="3671" spans="1:36" x14ac:dyDescent="0.3">
      <c r="A3671" t="s">
        <v>8772</v>
      </c>
      <c r="B3671" s="33">
        <v>46013</v>
      </c>
      <c r="C3671" t="s">
        <v>95</v>
      </c>
      <c r="D3671" t="s">
        <v>8773</v>
      </c>
      <c r="E3671" t="s">
        <v>172</v>
      </c>
      <c r="F3671" t="s">
        <v>181</v>
      </c>
      <c r="G3671" t="s">
        <v>155</v>
      </c>
      <c r="H3671" t="s">
        <v>159</v>
      </c>
      <c r="I3671">
        <v>1717</v>
      </c>
      <c r="J3671" t="s">
        <v>314</v>
      </c>
      <c r="K3671" t="s">
        <v>1090</v>
      </c>
      <c r="N3671">
        <v>220</v>
      </c>
      <c r="O3671">
        <v>0</v>
      </c>
      <c r="P3671">
        <v>0</v>
      </c>
      <c r="Q3671" t="s">
        <v>67</v>
      </c>
      <c r="R3671" t="s">
        <v>245</v>
      </c>
      <c r="S3671" t="s">
        <v>123</v>
      </c>
      <c r="T3671">
        <v>189</v>
      </c>
      <c r="U3671">
        <v>0</v>
      </c>
      <c r="V3671">
        <v>0</v>
      </c>
      <c r="W3671" t="s">
        <v>134</v>
      </c>
      <c r="X3671">
        <v>6724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 t="s">
        <v>81</v>
      </c>
      <c r="AF3671" t="s">
        <v>81</v>
      </c>
      <c r="AG3671" t="s">
        <v>240</v>
      </c>
      <c r="AH3671" t="s">
        <v>144</v>
      </c>
      <c r="AI3671" t="s">
        <v>139</v>
      </c>
      <c r="AJ3671" t="str">
        <f t="shared" si="57"/>
        <v>Dec</v>
      </c>
    </row>
    <row r="3672" spans="1:36" x14ac:dyDescent="0.3">
      <c r="A3672" t="s">
        <v>8774</v>
      </c>
      <c r="B3672" s="33">
        <v>45708</v>
      </c>
      <c r="C3672" t="s">
        <v>93</v>
      </c>
      <c r="D3672" t="s">
        <v>8775</v>
      </c>
      <c r="E3672" t="s">
        <v>175</v>
      </c>
      <c r="F3672" t="s">
        <v>173</v>
      </c>
      <c r="G3672" t="s">
        <v>163</v>
      </c>
      <c r="H3672" t="s">
        <v>161</v>
      </c>
      <c r="I3672">
        <v>733</v>
      </c>
      <c r="J3672" t="s">
        <v>248</v>
      </c>
      <c r="K3672" t="s">
        <v>345</v>
      </c>
      <c r="L3672" t="s">
        <v>879</v>
      </c>
      <c r="M3672" t="s">
        <v>563</v>
      </c>
      <c r="N3672">
        <v>105</v>
      </c>
      <c r="O3672">
        <v>46</v>
      </c>
      <c r="P3672">
        <v>64</v>
      </c>
      <c r="Q3672" t="s">
        <v>76</v>
      </c>
      <c r="R3672" t="s">
        <v>238</v>
      </c>
      <c r="S3672" t="s">
        <v>239</v>
      </c>
      <c r="T3672">
        <v>189</v>
      </c>
      <c r="U3672">
        <v>176</v>
      </c>
      <c r="V3672">
        <v>93.12</v>
      </c>
      <c r="W3672" t="s">
        <v>135</v>
      </c>
      <c r="X3672">
        <v>4364</v>
      </c>
      <c r="Y3672">
        <v>768064</v>
      </c>
      <c r="Z3672">
        <v>93280</v>
      </c>
      <c r="AA3672">
        <v>33088</v>
      </c>
      <c r="AB3672">
        <v>894432</v>
      </c>
      <c r="AC3672">
        <v>591795</v>
      </c>
      <c r="AD3672">
        <v>302637</v>
      </c>
      <c r="AE3672" t="s">
        <v>75</v>
      </c>
      <c r="AF3672" t="s">
        <v>78</v>
      </c>
      <c r="AG3672" t="s">
        <v>240</v>
      </c>
      <c r="AH3672" t="s">
        <v>145</v>
      </c>
      <c r="AI3672" t="s">
        <v>139</v>
      </c>
      <c r="AJ3672" t="str">
        <f t="shared" si="57"/>
        <v>Feb</v>
      </c>
    </row>
    <row r="3673" spans="1:36" x14ac:dyDescent="0.3">
      <c r="A3673" t="s">
        <v>8776</v>
      </c>
      <c r="B3673" s="33">
        <v>45892</v>
      </c>
      <c r="C3673" t="s">
        <v>95</v>
      </c>
      <c r="D3673" t="s">
        <v>8777</v>
      </c>
      <c r="E3673" t="s">
        <v>178</v>
      </c>
      <c r="F3673" t="s">
        <v>173</v>
      </c>
      <c r="G3673" t="s">
        <v>157</v>
      </c>
      <c r="H3673" t="s">
        <v>161</v>
      </c>
      <c r="I3673">
        <v>947</v>
      </c>
      <c r="J3673" t="s">
        <v>357</v>
      </c>
      <c r="K3673" t="s">
        <v>1536</v>
      </c>
      <c r="L3673" t="s">
        <v>581</v>
      </c>
      <c r="M3673" t="s">
        <v>1536</v>
      </c>
      <c r="N3673">
        <v>132</v>
      </c>
      <c r="O3673">
        <v>0</v>
      </c>
      <c r="P3673">
        <v>-10</v>
      </c>
      <c r="Q3673" t="s">
        <v>70</v>
      </c>
      <c r="R3673" t="s">
        <v>238</v>
      </c>
      <c r="S3673" t="s">
        <v>239</v>
      </c>
      <c r="T3673">
        <v>150</v>
      </c>
      <c r="U3673">
        <v>100</v>
      </c>
      <c r="V3673">
        <v>66.67</v>
      </c>
      <c r="W3673" t="s">
        <v>133</v>
      </c>
      <c r="X3673">
        <v>3557</v>
      </c>
      <c r="Y3673">
        <v>355700</v>
      </c>
      <c r="Z3673">
        <v>43400</v>
      </c>
      <c r="AA3673">
        <v>15000</v>
      </c>
      <c r="AB3673">
        <v>414100</v>
      </c>
      <c r="AC3673">
        <v>354179</v>
      </c>
      <c r="AD3673">
        <v>59921</v>
      </c>
      <c r="AE3673" t="s">
        <v>75</v>
      </c>
      <c r="AF3673" t="s">
        <v>78</v>
      </c>
      <c r="AG3673" t="s">
        <v>240</v>
      </c>
      <c r="AH3673" t="s">
        <v>146</v>
      </c>
      <c r="AI3673" t="s">
        <v>139</v>
      </c>
      <c r="AJ3673" t="str">
        <f t="shared" si="57"/>
        <v>Aug</v>
      </c>
    </row>
    <row r="3674" spans="1:36" x14ac:dyDescent="0.3">
      <c r="A3674" t="s">
        <v>8778</v>
      </c>
      <c r="B3674" s="33">
        <v>45982</v>
      </c>
      <c r="C3674" t="s">
        <v>95</v>
      </c>
      <c r="D3674" t="s">
        <v>8779</v>
      </c>
      <c r="E3674" t="s">
        <v>172</v>
      </c>
      <c r="F3674" t="s">
        <v>176</v>
      </c>
      <c r="G3674" t="s">
        <v>155</v>
      </c>
      <c r="H3674" t="s">
        <v>156</v>
      </c>
      <c r="I3674">
        <v>1778</v>
      </c>
      <c r="J3674" t="s">
        <v>336</v>
      </c>
      <c r="K3674" t="s">
        <v>3985</v>
      </c>
      <c r="L3674" t="s">
        <v>581</v>
      </c>
      <c r="M3674" t="s">
        <v>520</v>
      </c>
      <c r="N3674">
        <v>215</v>
      </c>
      <c r="O3674">
        <v>0</v>
      </c>
      <c r="P3674">
        <v>10</v>
      </c>
      <c r="Q3674" t="s">
        <v>73</v>
      </c>
      <c r="R3674" t="s">
        <v>238</v>
      </c>
      <c r="S3674" t="s">
        <v>239</v>
      </c>
      <c r="T3674">
        <v>189</v>
      </c>
      <c r="U3674">
        <v>149</v>
      </c>
      <c r="V3674">
        <v>78.84</v>
      </c>
      <c r="W3674" t="s">
        <v>134</v>
      </c>
      <c r="X3674">
        <v>5375</v>
      </c>
      <c r="Y3674">
        <v>800875</v>
      </c>
      <c r="Z3674">
        <v>40677</v>
      </c>
      <c r="AA3674">
        <v>17731</v>
      </c>
      <c r="AB3674">
        <v>859283</v>
      </c>
      <c r="AC3674">
        <v>685765</v>
      </c>
      <c r="AD3674">
        <v>173518</v>
      </c>
      <c r="AE3674" t="s">
        <v>81</v>
      </c>
      <c r="AF3674" t="s">
        <v>81</v>
      </c>
      <c r="AG3674" t="s">
        <v>240</v>
      </c>
      <c r="AH3674" t="s">
        <v>144</v>
      </c>
      <c r="AI3674" t="s">
        <v>138</v>
      </c>
      <c r="AJ3674" t="str">
        <f t="shared" si="57"/>
        <v>Nov</v>
      </c>
    </row>
    <row r="3675" spans="1:36" x14ac:dyDescent="0.3">
      <c r="A3675" t="s">
        <v>8780</v>
      </c>
      <c r="B3675" s="33">
        <v>45871</v>
      </c>
      <c r="C3675" t="s">
        <v>93</v>
      </c>
      <c r="D3675" t="s">
        <v>5358</v>
      </c>
      <c r="E3675" t="s">
        <v>181</v>
      </c>
      <c r="F3675" t="s">
        <v>174</v>
      </c>
      <c r="G3675" t="s">
        <v>159</v>
      </c>
      <c r="H3675" t="s">
        <v>158</v>
      </c>
      <c r="I3675">
        <v>1518</v>
      </c>
      <c r="J3675" t="s">
        <v>414</v>
      </c>
      <c r="K3675" t="s">
        <v>1473</v>
      </c>
      <c r="L3675" t="s">
        <v>1275</v>
      </c>
      <c r="M3675" t="s">
        <v>2712</v>
      </c>
      <c r="N3675">
        <v>215</v>
      </c>
      <c r="O3675">
        <v>32</v>
      </c>
      <c r="P3675">
        <v>66</v>
      </c>
      <c r="Q3675" t="s">
        <v>76</v>
      </c>
      <c r="R3675" t="s">
        <v>238</v>
      </c>
      <c r="S3675" t="s">
        <v>239</v>
      </c>
      <c r="T3675">
        <v>186</v>
      </c>
      <c r="U3675">
        <v>117</v>
      </c>
      <c r="V3675">
        <v>62.9</v>
      </c>
      <c r="W3675" t="s">
        <v>133</v>
      </c>
      <c r="X3675">
        <v>3975</v>
      </c>
      <c r="Y3675">
        <v>465075</v>
      </c>
      <c r="Z3675">
        <v>57681</v>
      </c>
      <c r="AA3675">
        <v>40950</v>
      </c>
      <c r="AB3675">
        <v>563706</v>
      </c>
      <c r="AC3675">
        <v>454095</v>
      </c>
      <c r="AD3675">
        <v>109611</v>
      </c>
      <c r="AE3675" t="s">
        <v>81</v>
      </c>
      <c r="AF3675" t="s">
        <v>78</v>
      </c>
      <c r="AG3675" t="s">
        <v>240</v>
      </c>
      <c r="AH3675" t="s">
        <v>144</v>
      </c>
      <c r="AI3675" t="s">
        <v>138</v>
      </c>
      <c r="AJ3675" t="str">
        <f t="shared" si="57"/>
        <v>Aug</v>
      </c>
    </row>
    <row r="3676" spans="1:36" x14ac:dyDescent="0.3">
      <c r="A3676" t="s">
        <v>8781</v>
      </c>
      <c r="B3676" s="33">
        <v>45889</v>
      </c>
      <c r="C3676" t="s">
        <v>97</v>
      </c>
      <c r="D3676" t="s">
        <v>8782</v>
      </c>
      <c r="E3676" t="s">
        <v>178</v>
      </c>
      <c r="F3676" t="s">
        <v>172</v>
      </c>
      <c r="G3676" t="s">
        <v>157</v>
      </c>
      <c r="H3676" t="s">
        <v>155</v>
      </c>
      <c r="I3676">
        <v>826</v>
      </c>
      <c r="J3676" t="s">
        <v>633</v>
      </c>
      <c r="K3676" t="s">
        <v>2119</v>
      </c>
      <c r="L3676" t="s">
        <v>2130</v>
      </c>
      <c r="M3676" t="s">
        <v>4589</v>
      </c>
      <c r="N3676">
        <v>115</v>
      </c>
      <c r="O3676">
        <v>44</v>
      </c>
      <c r="P3676">
        <v>51</v>
      </c>
      <c r="Q3676" t="s">
        <v>76</v>
      </c>
      <c r="R3676" t="s">
        <v>238</v>
      </c>
      <c r="S3676" t="s">
        <v>239</v>
      </c>
      <c r="T3676">
        <v>186</v>
      </c>
      <c r="U3676">
        <v>104</v>
      </c>
      <c r="V3676">
        <v>55.91</v>
      </c>
      <c r="W3676" t="s">
        <v>133</v>
      </c>
      <c r="X3676">
        <v>9212</v>
      </c>
      <c r="Y3676">
        <v>958048</v>
      </c>
      <c r="Z3676">
        <v>42328</v>
      </c>
      <c r="AA3676">
        <v>14456</v>
      </c>
      <c r="AB3676">
        <v>1014832</v>
      </c>
      <c r="AC3676">
        <v>726442</v>
      </c>
      <c r="AD3676">
        <v>288390</v>
      </c>
      <c r="AE3676" t="s">
        <v>75</v>
      </c>
      <c r="AF3676" t="s">
        <v>81</v>
      </c>
      <c r="AG3676" t="s">
        <v>240</v>
      </c>
      <c r="AH3676" t="s">
        <v>144</v>
      </c>
      <c r="AI3676" t="s">
        <v>138</v>
      </c>
      <c r="AJ3676" t="str">
        <f t="shared" si="57"/>
        <v>Aug</v>
      </c>
    </row>
    <row r="3677" spans="1:36" x14ac:dyDescent="0.3">
      <c r="A3677" t="s">
        <v>8783</v>
      </c>
      <c r="B3677" s="33">
        <v>45892</v>
      </c>
      <c r="C3677" t="s">
        <v>93</v>
      </c>
      <c r="D3677" t="s">
        <v>8784</v>
      </c>
      <c r="E3677" t="s">
        <v>173</v>
      </c>
      <c r="F3677" t="s">
        <v>175</v>
      </c>
      <c r="G3677" t="s">
        <v>161</v>
      </c>
      <c r="H3677" t="s">
        <v>163</v>
      </c>
      <c r="I3677">
        <v>1577</v>
      </c>
      <c r="J3677" t="s">
        <v>636</v>
      </c>
      <c r="K3677" t="s">
        <v>768</v>
      </c>
      <c r="L3677" t="s">
        <v>463</v>
      </c>
      <c r="M3677" t="s">
        <v>768</v>
      </c>
      <c r="N3677">
        <v>215</v>
      </c>
      <c r="O3677">
        <v>0</v>
      </c>
      <c r="P3677">
        <v>0</v>
      </c>
      <c r="Q3677" t="s">
        <v>70</v>
      </c>
      <c r="R3677" t="s">
        <v>238</v>
      </c>
      <c r="S3677" t="s">
        <v>239</v>
      </c>
      <c r="T3677">
        <v>186</v>
      </c>
      <c r="U3677">
        <v>138</v>
      </c>
      <c r="V3677">
        <v>74.19</v>
      </c>
      <c r="W3677" t="s">
        <v>133</v>
      </c>
      <c r="X3677">
        <v>4408</v>
      </c>
      <c r="Y3677">
        <v>608304</v>
      </c>
      <c r="Z3677">
        <v>69276</v>
      </c>
      <c r="AA3677">
        <v>40434</v>
      </c>
      <c r="AB3677">
        <v>718014</v>
      </c>
      <c r="AC3677">
        <v>612758</v>
      </c>
      <c r="AD3677">
        <v>105256</v>
      </c>
      <c r="AE3677" t="s">
        <v>78</v>
      </c>
      <c r="AF3677" t="s">
        <v>75</v>
      </c>
      <c r="AG3677" t="s">
        <v>240</v>
      </c>
      <c r="AH3677" t="s">
        <v>147</v>
      </c>
      <c r="AI3677" t="s">
        <v>138</v>
      </c>
      <c r="AJ3677" t="str">
        <f t="shared" si="57"/>
        <v>Aug</v>
      </c>
    </row>
    <row r="3678" spans="1:36" x14ac:dyDescent="0.3">
      <c r="A3678" t="s">
        <v>8785</v>
      </c>
      <c r="B3678" s="33">
        <v>45952</v>
      </c>
      <c r="C3678" t="s">
        <v>95</v>
      </c>
      <c r="D3678" t="s">
        <v>8786</v>
      </c>
      <c r="E3678" t="s">
        <v>172</v>
      </c>
      <c r="F3678" t="s">
        <v>175</v>
      </c>
      <c r="G3678" t="s">
        <v>155</v>
      </c>
      <c r="H3678" t="s">
        <v>163</v>
      </c>
      <c r="I3678">
        <v>1896</v>
      </c>
      <c r="J3678" t="s">
        <v>477</v>
      </c>
      <c r="K3678" t="s">
        <v>2948</v>
      </c>
      <c r="L3678" t="s">
        <v>1378</v>
      </c>
      <c r="M3678" t="s">
        <v>1790</v>
      </c>
      <c r="N3678">
        <v>230</v>
      </c>
      <c r="O3678">
        <v>64</v>
      </c>
      <c r="P3678">
        <v>63</v>
      </c>
      <c r="Q3678" t="s">
        <v>76</v>
      </c>
      <c r="R3678" t="s">
        <v>238</v>
      </c>
      <c r="S3678" t="s">
        <v>239</v>
      </c>
      <c r="T3678">
        <v>220</v>
      </c>
      <c r="U3678">
        <v>143</v>
      </c>
      <c r="V3678">
        <v>65</v>
      </c>
      <c r="W3678" t="s">
        <v>133</v>
      </c>
      <c r="X3678">
        <v>6563</v>
      </c>
      <c r="Y3678">
        <v>938509</v>
      </c>
      <c r="Z3678">
        <v>33748</v>
      </c>
      <c r="AA3678">
        <v>21021</v>
      </c>
      <c r="AB3678">
        <v>993278</v>
      </c>
      <c r="AC3678">
        <v>863766</v>
      </c>
      <c r="AD3678">
        <v>129512</v>
      </c>
      <c r="AE3678" t="s">
        <v>81</v>
      </c>
      <c r="AF3678" t="s">
        <v>75</v>
      </c>
      <c r="AG3678" t="s">
        <v>240</v>
      </c>
      <c r="AH3678" t="s">
        <v>146</v>
      </c>
      <c r="AI3678" t="s">
        <v>139</v>
      </c>
      <c r="AJ3678" t="str">
        <f t="shared" si="57"/>
        <v>Oct</v>
      </c>
    </row>
    <row r="3679" spans="1:36" x14ac:dyDescent="0.3">
      <c r="A3679" t="s">
        <v>8787</v>
      </c>
      <c r="B3679" s="33">
        <v>45791</v>
      </c>
      <c r="C3679" t="s">
        <v>97</v>
      </c>
      <c r="D3679" t="s">
        <v>8788</v>
      </c>
      <c r="E3679" t="s">
        <v>172</v>
      </c>
      <c r="F3679" t="s">
        <v>179</v>
      </c>
      <c r="G3679" t="s">
        <v>155</v>
      </c>
      <c r="H3679" t="s">
        <v>166</v>
      </c>
      <c r="I3679">
        <v>1051</v>
      </c>
      <c r="J3679" t="s">
        <v>236</v>
      </c>
      <c r="K3679" t="s">
        <v>398</v>
      </c>
      <c r="L3679" t="s">
        <v>236</v>
      </c>
      <c r="M3679" t="s">
        <v>398</v>
      </c>
      <c r="N3679">
        <v>163</v>
      </c>
      <c r="O3679">
        <v>0</v>
      </c>
      <c r="P3679">
        <v>-1</v>
      </c>
      <c r="Q3679" t="s">
        <v>70</v>
      </c>
      <c r="R3679" t="s">
        <v>238</v>
      </c>
      <c r="S3679" t="s">
        <v>239</v>
      </c>
      <c r="T3679">
        <v>189</v>
      </c>
      <c r="U3679">
        <v>172</v>
      </c>
      <c r="V3679">
        <v>91.01</v>
      </c>
      <c r="W3679" t="s">
        <v>133</v>
      </c>
      <c r="X3679">
        <v>4722</v>
      </c>
      <c r="Y3679">
        <v>812184</v>
      </c>
      <c r="Z3679">
        <v>40936</v>
      </c>
      <c r="AA3679">
        <v>130548</v>
      </c>
      <c r="AB3679">
        <v>983668</v>
      </c>
      <c r="AC3679">
        <v>610726</v>
      </c>
      <c r="AD3679">
        <v>372942</v>
      </c>
      <c r="AE3679" t="s">
        <v>81</v>
      </c>
      <c r="AF3679" t="s">
        <v>72</v>
      </c>
      <c r="AG3679" t="s">
        <v>240</v>
      </c>
      <c r="AH3679" t="s">
        <v>144</v>
      </c>
      <c r="AI3679" t="s">
        <v>140</v>
      </c>
      <c r="AJ3679" t="str">
        <f t="shared" si="57"/>
        <v>May</v>
      </c>
    </row>
    <row r="3680" spans="1:36" x14ac:dyDescent="0.3">
      <c r="A3680" t="s">
        <v>8789</v>
      </c>
      <c r="B3680" s="33">
        <v>45822</v>
      </c>
      <c r="C3680" t="s">
        <v>95</v>
      </c>
      <c r="D3680" t="s">
        <v>8790</v>
      </c>
      <c r="E3680" t="s">
        <v>181</v>
      </c>
      <c r="F3680" t="s">
        <v>173</v>
      </c>
      <c r="G3680" t="s">
        <v>159</v>
      </c>
      <c r="H3680" t="s">
        <v>161</v>
      </c>
      <c r="I3680">
        <v>680</v>
      </c>
      <c r="J3680" t="s">
        <v>626</v>
      </c>
      <c r="K3680" t="s">
        <v>6615</v>
      </c>
      <c r="L3680" t="s">
        <v>1293</v>
      </c>
      <c r="M3680" t="s">
        <v>3380</v>
      </c>
      <c r="N3680">
        <v>113</v>
      </c>
      <c r="O3680">
        <v>32</v>
      </c>
      <c r="P3680">
        <v>20</v>
      </c>
      <c r="Q3680" t="s">
        <v>73</v>
      </c>
      <c r="R3680" t="s">
        <v>238</v>
      </c>
      <c r="S3680" t="s">
        <v>239</v>
      </c>
      <c r="T3680">
        <v>180</v>
      </c>
      <c r="U3680">
        <v>152</v>
      </c>
      <c r="V3680">
        <v>84.44</v>
      </c>
      <c r="W3680" t="s">
        <v>133</v>
      </c>
      <c r="X3680">
        <v>8903</v>
      </c>
      <c r="Y3680">
        <v>1353256</v>
      </c>
      <c r="Z3680">
        <v>52288</v>
      </c>
      <c r="AA3680">
        <v>74024</v>
      </c>
      <c r="AB3680">
        <v>1479568</v>
      </c>
      <c r="AC3680">
        <v>1290182</v>
      </c>
      <c r="AD3680">
        <v>189386</v>
      </c>
      <c r="AE3680" t="s">
        <v>81</v>
      </c>
      <c r="AF3680" t="s">
        <v>78</v>
      </c>
      <c r="AG3680" t="s">
        <v>240</v>
      </c>
      <c r="AH3680" t="s">
        <v>146</v>
      </c>
      <c r="AI3680" t="s">
        <v>138</v>
      </c>
      <c r="AJ3680" t="str">
        <f t="shared" si="57"/>
        <v>Jun</v>
      </c>
    </row>
    <row r="3681" spans="1:36" x14ac:dyDescent="0.3">
      <c r="A3681" t="s">
        <v>8791</v>
      </c>
      <c r="B3681" s="33">
        <v>45726</v>
      </c>
      <c r="C3681" t="s">
        <v>93</v>
      </c>
      <c r="D3681" t="s">
        <v>8792</v>
      </c>
      <c r="E3681" t="s">
        <v>180</v>
      </c>
      <c r="F3681" t="s">
        <v>172</v>
      </c>
      <c r="G3681" t="s">
        <v>160</v>
      </c>
      <c r="H3681" t="s">
        <v>155</v>
      </c>
      <c r="I3681">
        <v>1036</v>
      </c>
      <c r="J3681" t="s">
        <v>314</v>
      </c>
      <c r="K3681" t="s">
        <v>3221</v>
      </c>
      <c r="L3681" t="s">
        <v>336</v>
      </c>
      <c r="M3681" t="s">
        <v>5083</v>
      </c>
      <c r="N3681">
        <v>147</v>
      </c>
      <c r="O3681">
        <v>15</v>
      </c>
      <c r="P3681">
        <v>29</v>
      </c>
      <c r="Q3681" t="s">
        <v>73</v>
      </c>
      <c r="R3681" t="s">
        <v>238</v>
      </c>
      <c r="S3681" t="s">
        <v>239</v>
      </c>
      <c r="T3681">
        <v>180</v>
      </c>
      <c r="U3681">
        <v>143</v>
      </c>
      <c r="V3681">
        <v>79.44</v>
      </c>
      <c r="W3681" t="s">
        <v>134</v>
      </c>
      <c r="X3681">
        <v>10955</v>
      </c>
      <c r="Y3681">
        <v>1566565</v>
      </c>
      <c r="Z3681">
        <v>24024</v>
      </c>
      <c r="AA3681">
        <v>101387</v>
      </c>
      <c r="AB3681">
        <v>1691976</v>
      </c>
      <c r="AC3681">
        <v>1335508</v>
      </c>
      <c r="AD3681">
        <v>356468</v>
      </c>
      <c r="AE3681" t="s">
        <v>81</v>
      </c>
      <c r="AF3681" t="s">
        <v>81</v>
      </c>
      <c r="AG3681" t="s">
        <v>240</v>
      </c>
      <c r="AH3681" t="s">
        <v>145</v>
      </c>
      <c r="AI3681" t="s">
        <v>139</v>
      </c>
      <c r="AJ3681" t="str">
        <f t="shared" si="57"/>
        <v>Mar</v>
      </c>
    </row>
    <row r="3682" spans="1:36" x14ac:dyDescent="0.3">
      <c r="A3682" t="s">
        <v>8793</v>
      </c>
      <c r="B3682" s="33">
        <v>45956</v>
      </c>
      <c r="C3682" t="s">
        <v>93</v>
      </c>
      <c r="D3682" t="s">
        <v>8794</v>
      </c>
      <c r="E3682" t="s">
        <v>180</v>
      </c>
      <c r="F3682" t="s">
        <v>181</v>
      </c>
      <c r="G3682" t="s">
        <v>160</v>
      </c>
      <c r="H3682" t="s">
        <v>159</v>
      </c>
      <c r="I3682">
        <v>1326</v>
      </c>
      <c r="J3682" t="s">
        <v>266</v>
      </c>
      <c r="K3682" t="s">
        <v>715</v>
      </c>
      <c r="N3682">
        <v>182</v>
      </c>
      <c r="O3682">
        <v>0</v>
      </c>
      <c r="P3682">
        <v>0</v>
      </c>
      <c r="Q3682" t="s">
        <v>67</v>
      </c>
      <c r="R3682" t="s">
        <v>245</v>
      </c>
      <c r="S3682" t="s">
        <v>120</v>
      </c>
      <c r="T3682">
        <v>186</v>
      </c>
      <c r="U3682">
        <v>0</v>
      </c>
      <c r="V3682">
        <v>0</v>
      </c>
      <c r="W3682" t="s">
        <v>133</v>
      </c>
      <c r="X3682">
        <v>7762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 t="s">
        <v>81</v>
      </c>
      <c r="AF3682" t="s">
        <v>81</v>
      </c>
      <c r="AG3682" t="s">
        <v>240</v>
      </c>
      <c r="AH3682" t="s">
        <v>144</v>
      </c>
      <c r="AI3682" t="s">
        <v>138</v>
      </c>
      <c r="AJ3682" t="str">
        <f t="shared" si="57"/>
        <v>Oct</v>
      </c>
    </row>
    <row r="3683" spans="1:36" x14ac:dyDescent="0.3">
      <c r="A3683" t="s">
        <v>8795</v>
      </c>
      <c r="B3683" s="33">
        <v>45823</v>
      </c>
      <c r="C3683" t="s">
        <v>93</v>
      </c>
      <c r="D3683" t="s">
        <v>8796</v>
      </c>
      <c r="E3683" t="s">
        <v>175</v>
      </c>
      <c r="F3683" t="s">
        <v>179</v>
      </c>
      <c r="G3683" t="s">
        <v>163</v>
      </c>
      <c r="H3683" t="s">
        <v>166</v>
      </c>
      <c r="I3683">
        <v>2223</v>
      </c>
      <c r="J3683" t="s">
        <v>1045</v>
      </c>
      <c r="K3683" t="s">
        <v>1505</v>
      </c>
      <c r="L3683" t="s">
        <v>5202</v>
      </c>
      <c r="M3683" t="s">
        <v>566</v>
      </c>
      <c r="N3683">
        <v>306</v>
      </c>
      <c r="O3683">
        <v>48</v>
      </c>
      <c r="P3683">
        <v>69</v>
      </c>
      <c r="Q3683" t="s">
        <v>76</v>
      </c>
      <c r="R3683" t="s">
        <v>238</v>
      </c>
      <c r="S3683" t="s">
        <v>239</v>
      </c>
      <c r="T3683">
        <v>186</v>
      </c>
      <c r="U3683">
        <v>120</v>
      </c>
      <c r="V3683">
        <v>64.52</v>
      </c>
      <c r="W3683" t="s">
        <v>133</v>
      </c>
      <c r="X3683">
        <v>4677</v>
      </c>
      <c r="Y3683">
        <v>561240</v>
      </c>
      <c r="Z3683">
        <v>46560</v>
      </c>
      <c r="AA3683">
        <v>76320</v>
      </c>
      <c r="AB3683">
        <v>684120</v>
      </c>
      <c r="AC3683">
        <v>581991</v>
      </c>
      <c r="AD3683">
        <v>102129</v>
      </c>
      <c r="AE3683" t="s">
        <v>75</v>
      </c>
      <c r="AF3683" t="s">
        <v>72</v>
      </c>
      <c r="AG3683" t="s">
        <v>240</v>
      </c>
      <c r="AH3683" t="s">
        <v>144</v>
      </c>
      <c r="AI3683" t="s">
        <v>139</v>
      </c>
      <c r="AJ3683" t="str">
        <f t="shared" si="57"/>
        <v>Jun</v>
      </c>
    </row>
    <row r="3684" spans="1:36" x14ac:dyDescent="0.3">
      <c r="A3684" t="s">
        <v>8797</v>
      </c>
      <c r="B3684" s="33">
        <v>45683</v>
      </c>
      <c r="C3684" t="s">
        <v>93</v>
      </c>
      <c r="D3684" t="s">
        <v>8798</v>
      </c>
      <c r="E3684" t="s">
        <v>179</v>
      </c>
      <c r="F3684" t="s">
        <v>176</v>
      </c>
      <c r="G3684" t="s">
        <v>166</v>
      </c>
      <c r="H3684" t="s">
        <v>156</v>
      </c>
      <c r="I3684">
        <v>1899</v>
      </c>
      <c r="J3684" t="s">
        <v>286</v>
      </c>
      <c r="K3684" t="s">
        <v>538</v>
      </c>
      <c r="L3684" t="s">
        <v>605</v>
      </c>
      <c r="M3684" t="s">
        <v>1478</v>
      </c>
      <c r="N3684">
        <v>234</v>
      </c>
      <c r="O3684">
        <v>0</v>
      </c>
      <c r="P3684">
        <v>3</v>
      </c>
      <c r="Q3684" t="s">
        <v>70</v>
      </c>
      <c r="R3684" t="s">
        <v>238</v>
      </c>
      <c r="S3684" t="s">
        <v>239</v>
      </c>
      <c r="T3684">
        <v>180</v>
      </c>
      <c r="U3684">
        <v>168</v>
      </c>
      <c r="V3684">
        <v>93.33</v>
      </c>
      <c r="W3684" t="s">
        <v>135</v>
      </c>
      <c r="X3684">
        <v>8905</v>
      </c>
      <c r="Y3684">
        <v>1496040</v>
      </c>
      <c r="Z3684">
        <v>52080</v>
      </c>
      <c r="AA3684">
        <v>122976</v>
      </c>
      <c r="AB3684">
        <v>1671096</v>
      </c>
      <c r="AC3684">
        <v>1174860</v>
      </c>
      <c r="AD3684">
        <v>496236</v>
      </c>
      <c r="AE3684" t="s">
        <v>72</v>
      </c>
      <c r="AF3684" t="s">
        <v>81</v>
      </c>
      <c r="AG3684" t="s">
        <v>240</v>
      </c>
      <c r="AH3684" t="s">
        <v>144</v>
      </c>
      <c r="AI3684" t="s">
        <v>138</v>
      </c>
      <c r="AJ3684" t="str">
        <f t="shared" si="57"/>
        <v>Jan</v>
      </c>
    </row>
    <row r="3685" spans="1:36" x14ac:dyDescent="0.3">
      <c r="A3685" t="s">
        <v>8799</v>
      </c>
      <c r="B3685" s="33">
        <v>45996</v>
      </c>
      <c r="C3685" t="s">
        <v>93</v>
      </c>
      <c r="D3685" t="s">
        <v>8800</v>
      </c>
      <c r="E3685" t="s">
        <v>175</v>
      </c>
      <c r="F3685" t="s">
        <v>176</v>
      </c>
      <c r="G3685" t="s">
        <v>163</v>
      </c>
      <c r="H3685" t="s">
        <v>156</v>
      </c>
      <c r="I3685">
        <v>1742</v>
      </c>
      <c r="J3685" t="s">
        <v>744</v>
      </c>
      <c r="K3685" t="s">
        <v>359</v>
      </c>
      <c r="L3685" t="s">
        <v>2011</v>
      </c>
      <c r="M3685" t="s">
        <v>322</v>
      </c>
      <c r="N3685">
        <v>221</v>
      </c>
      <c r="O3685">
        <v>18</v>
      </c>
      <c r="P3685">
        <v>22</v>
      </c>
      <c r="Q3685" t="s">
        <v>73</v>
      </c>
      <c r="R3685" t="s">
        <v>238</v>
      </c>
      <c r="S3685" t="s">
        <v>239</v>
      </c>
      <c r="T3685">
        <v>180</v>
      </c>
      <c r="U3685">
        <v>147</v>
      </c>
      <c r="V3685">
        <v>81.67</v>
      </c>
      <c r="W3685" t="s">
        <v>134</v>
      </c>
      <c r="X3685">
        <v>5651</v>
      </c>
      <c r="Y3685">
        <v>830697</v>
      </c>
      <c r="Z3685">
        <v>23373</v>
      </c>
      <c r="AA3685">
        <v>79086</v>
      </c>
      <c r="AB3685">
        <v>933156</v>
      </c>
      <c r="AC3685">
        <v>771488</v>
      </c>
      <c r="AD3685">
        <v>161668</v>
      </c>
      <c r="AE3685" t="s">
        <v>75</v>
      </c>
      <c r="AF3685" t="s">
        <v>81</v>
      </c>
      <c r="AG3685" t="s">
        <v>240</v>
      </c>
      <c r="AH3685" t="s">
        <v>147</v>
      </c>
      <c r="AI3685" t="s">
        <v>138</v>
      </c>
      <c r="AJ3685" t="str">
        <f t="shared" si="57"/>
        <v>Dec</v>
      </c>
    </row>
    <row r="3686" spans="1:36" x14ac:dyDescent="0.3">
      <c r="A3686" t="s">
        <v>8801</v>
      </c>
      <c r="B3686" s="33">
        <v>45882</v>
      </c>
      <c r="C3686" t="s">
        <v>93</v>
      </c>
      <c r="D3686" t="s">
        <v>8802</v>
      </c>
      <c r="E3686" t="s">
        <v>179</v>
      </c>
      <c r="F3686" t="s">
        <v>172</v>
      </c>
      <c r="G3686" t="s">
        <v>166</v>
      </c>
      <c r="H3686" t="s">
        <v>155</v>
      </c>
      <c r="I3686">
        <v>1491</v>
      </c>
      <c r="J3686" t="s">
        <v>345</v>
      </c>
      <c r="K3686" t="s">
        <v>4434</v>
      </c>
      <c r="L3686" t="s">
        <v>708</v>
      </c>
      <c r="M3686" t="s">
        <v>4434</v>
      </c>
      <c r="N3686">
        <v>205</v>
      </c>
      <c r="O3686">
        <v>5</v>
      </c>
      <c r="P3686">
        <v>-10</v>
      </c>
      <c r="Q3686" t="s">
        <v>73</v>
      </c>
      <c r="R3686" t="s">
        <v>238</v>
      </c>
      <c r="S3686" t="s">
        <v>239</v>
      </c>
      <c r="T3686">
        <v>186</v>
      </c>
      <c r="U3686">
        <v>151</v>
      </c>
      <c r="V3686">
        <v>81.180000000000007</v>
      </c>
      <c r="W3686" t="s">
        <v>133</v>
      </c>
      <c r="X3686">
        <v>7333</v>
      </c>
      <c r="Y3686">
        <v>1107283</v>
      </c>
      <c r="Z3686">
        <v>28237</v>
      </c>
      <c r="AA3686">
        <v>101774</v>
      </c>
      <c r="AB3686">
        <v>1237294</v>
      </c>
      <c r="AC3686">
        <v>926917</v>
      </c>
      <c r="AD3686">
        <v>310377</v>
      </c>
      <c r="AE3686" t="s">
        <v>72</v>
      </c>
      <c r="AF3686" t="s">
        <v>81</v>
      </c>
      <c r="AG3686" t="s">
        <v>240</v>
      </c>
      <c r="AH3686" t="s">
        <v>146</v>
      </c>
      <c r="AI3686" t="s">
        <v>139</v>
      </c>
      <c r="AJ3686" t="str">
        <f t="shared" si="57"/>
        <v>Aug</v>
      </c>
    </row>
    <row r="3687" spans="1:36" x14ac:dyDescent="0.3">
      <c r="A3687" t="s">
        <v>8803</v>
      </c>
      <c r="B3687" s="33">
        <v>45977</v>
      </c>
      <c r="C3687" t="s">
        <v>93</v>
      </c>
      <c r="D3687" t="s">
        <v>8804</v>
      </c>
      <c r="E3687" t="s">
        <v>174</v>
      </c>
      <c r="F3687" t="s">
        <v>176</v>
      </c>
      <c r="G3687" t="s">
        <v>158</v>
      </c>
      <c r="H3687" t="s">
        <v>156</v>
      </c>
      <c r="I3687">
        <v>1566</v>
      </c>
      <c r="J3687" t="s">
        <v>243</v>
      </c>
      <c r="K3687" t="s">
        <v>4209</v>
      </c>
      <c r="L3687" t="s">
        <v>493</v>
      </c>
      <c r="M3687" t="s">
        <v>2676</v>
      </c>
      <c r="N3687">
        <v>216</v>
      </c>
      <c r="O3687">
        <v>21</v>
      </c>
      <c r="P3687">
        <v>49</v>
      </c>
      <c r="Q3687" t="s">
        <v>76</v>
      </c>
      <c r="R3687" t="s">
        <v>238</v>
      </c>
      <c r="S3687" t="s">
        <v>239</v>
      </c>
      <c r="T3687">
        <v>186</v>
      </c>
      <c r="U3687">
        <v>127</v>
      </c>
      <c r="V3687">
        <v>68.28</v>
      </c>
      <c r="W3687" t="s">
        <v>133</v>
      </c>
      <c r="X3687">
        <v>9776</v>
      </c>
      <c r="Y3687">
        <v>1241552</v>
      </c>
      <c r="Z3687">
        <v>32131</v>
      </c>
      <c r="AA3687">
        <v>47371</v>
      </c>
      <c r="AB3687">
        <v>1321054</v>
      </c>
      <c r="AC3687">
        <v>1099303</v>
      </c>
      <c r="AD3687">
        <v>221751</v>
      </c>
      <c r="AE3687" t="s">
        <v>78</v>
      </c>
      <c r="AF3687" t="s">
        <v>81</v>
      </c>
      <c r="AG3687" t="s">
        <v>240</v>
      </c>
      <c r="AH3687" t="s">
        <v>144</v>
      </c>
      <c r="AI3687" t="s">
        <v>140</v>
      </c>
      <c r="AJ3687" t="str">
        <f t="shared" si="57"/>
        <v>Nov</v>
      </c>
    </row>
    <row r="3688" spans="1:36" x14ac:dyDescent="0.3">
      <c r="A3688" t="s">
        <v>8805</v>
      </c>
      <c r="B3688" s="33">
        <v>45761</v>
      </c>
      <c r="C3688" t="s">
        <v>98</v>
      </c>
      <c r="D3688" t="s">
        <v>8806</v>
      </c>
      <c r="E3688" t="s">
        <v>176</v>
      </c>
      <c r="F3688" t="s">
        <v>173</v>
      </c>
      <c r="G3688" t="s">
        <v>156</v>
      </c>
      <c r="H3688" t="s">
        <v>161</v>
      </c>
      <c r="I3688">
        <v>832</v>
      </c>
      <c r="J3688" t="s">
        <v>258</v>
      </c>
      <c r="K3688" t="s">
        <v>404</v>
      </c>
      <c r="L3688" t="s">
        <v>258</v>
      </c>
      <c r="M3688" t="s">
        <v>939</v>
      </c>
      <c r="N3688">
        <v>133</v>
      </c>
      <c r="O3688">
        <v>0</v>
      </c>
      <c r="P3688">
        <v>25</v>
      </c>
      <c r="Q3688" t="s">
        <v>73</v>
      </c>
      <c r="R3688" t="s">
        <v>238</v>
      </c>
      <c r="S3688" t="s">
        <v>239</v>
      </c>
      <c r="T3688">
        <v>150</v>
      </c>
      <c r="U3688">
        <v>99</v>
      </c>
      <c r="V3688">
        <v>66</v>
      </c>
      <c r="W3688" t="s">
        <v>133</v>
      </c>
      <c r="X3688">
        <v>4811</v>
      </c>
      <c r="Y3688">
        <v>476289</v>
      </c>
      <c r="Z3688">
        <v>53064</v>
      </c>
      <c r="AA3688">
        <v>71181</v>
      </c>
      <c r="AB3688">
        <v>600534</v>
      </c>
      <c r="AC3688">
        <v>419192</v>
      </c>
      <c r="AD3688">
        <v>181342</v>
      </c>
      <c r="AE3688" t="s">
        <v>81</v>
      </c>
      <c r="AF3688" t="s">
        <v>78</v>
      </c>
      <c r="AG3688" t="s">
        <v>240</v>
      </c>
      <c r="AH3688" t="s">
        <v>144</v>
      </c>
      <c r="AI3688" t="s">
        <v>139</v>
      </c>
      <c r="AJ3688" t="str">
        <f t="shared" si="57"/>
        <v>Apr</v>
      </c>
    </row>
    <row r="3689" spans="1:36" x14ac:dyDescent="0.3">
      <c r="A3689" t="s">
        <v>8807</v>
      </c>
      <c r="B3689" s="33">
        <v>45737</v>
      </c>
      <c r="C3689" t="s">
        <v>95</v>
      </c>
      <c r="D3689" t="s">
        <v>8808</v>
      </c>
      <c r="E3689" t="s">
        <v>173</v>
      </c>
      <c r="F3689" t="s">
        <v>179</v>
      </c>
      <c r="G3689" t="s">
        <v>161</v>
      </c>
      <c r="H3689" t="s">
        <v>166</v>
      </c>
      <c r="I3689">
        <v>2024</v>
      </c>
      <c r="J3689" t="s">
        <v>236</v>
      </c>
      <c r="K3689" t="s">
        <v>687</v>
      </c>
      <c r="L3689" t="s">
        <v>1431</v>
      </c>
      <c r="M3689" t="s">
        <v>1150</v>
      </c>
      <c r="N3689">
        <v>267</v>
      </c>
      <c r="O3689">
        <v>13</v>
      </c>
      <c r="P3689">
        <v>25</v>
      </c>
      <c r="Q3689" t="s">
        <v>73</v>
      </c>
      <c r="R3689" t="s">
        <v>238</v>
      </c>
      <c r="S3689" t="s">
        <v>239</v>
      </c>
      <c r="T3689">
        <v>180</v>
      </c>
      <c r="U3689">
        <v>168</v>
      </c>
      <c r="V3689">
        <v>93.33</v>
      </c>
      <c r="W3689" t="s">
        <v>133</v>
      </c>
      <c r="X3689">
        <v>10857</v>
      </c>
      <c r="Y3689">
        <v>1823976</v>
      </c>
      <c r="Z3689">
        <v>50904</v>
      </c>
      <c r="AA3689">
        <v>106008</v>
      </c>
      <c r="AB3689">
        <v>1980888</v>
      </c>
      <c r="AC3689">
        <v>1418413</v>
      </c>
      <c r="AD3689">
        <v>562475</v>
      </c>
      <c r="AE3689" t="s">
        <v>78</v>
      </c>
      <c r="AF3689" t="s">
        <v>72</v>
      </c>
      <c r="AG3689" t="s">
        <v>240</v>
      </c>
      <c r="AH3689" t="s">
        <v>144</v>
      </c>
      <c r="AI3689" t="s">
        <v>138</v>
      </c>
      <c r="AJ3689" t="str">
        <f t="shared" si="57"/>
        <v>Mar</v>
      </c>
    </row>
    <row r="3690" spans="1:36" x14ac:dyDescent="0.3">
      <c r="A3690" t="s">
        <v>8809</v>
      </c>
      <c r="B3690" s="33">
        <v>45705</v>
      </c>
      <c r="C3690" t="s">
        <v>96</v>
      </c>
      <c r="D3690" t="s">
        <v>8810</v>
      </c>
      <c r="E3690" t="s">
        <v>180</v>
      </c>
      <c r="F3690" t="s">
        <v>178</v>
      </c>
      <c r="G3690" t="s">
        <v>160</v>
      </c>
      <c r="H3690" t="s">
        <v>157</v>
      </c>
      <c r="I3690">
        <v>1437</v>
      </c>
      <c r="J3690" t="s">
        <v>357</v>
      </c>
      <c r="K3690" t="s">
        <v>872</v>
      </c>
      <c r="L3690" t="s">
        <v>598</v>
      </c>
      <c r="M3690" t="s">
        <v>1979</v>
      </c>
      <c r="N3690">
        <v>190</v>
      </c>
      <c r="O3690">
        <v>34</v>
      </c>
      <c r="P3690">
        <v>78</v>
      </c>
      <c r="Q3690" t="s">
        <v>76</v>
      </c>
      <c r="R3690" t="s">
        <v>238</v>
      </c>
      <c r="S3690" t="s">
        <v>239</v>
      </c>
      <c r="T3690">
        <v>150</v>
      </c>
      <c r="U3690">
        <v>99</v>
      </c>
      <c r="V3690">
        <v>66</v>
      </c>
      <c r="W3690" t="s">
        <v>133</v>
      </c>
      <c r="X3690">
        <v>9049</v>
      </c>
      <c r="Y3690">
        <v>895851</v>
      </c>
      <c r="Z3690">
        <v>24651</v>
      </c>
      <c r="AA3690">
        <v>13365</v>
      </c>
      <c r="AB3690">
        <v>933867</v>
      </c>
      <c r="AC3690">
        <v>778223</v>
      </c>
      <c r="AD3690">
        <v>155644</v>
      </c>
      <c r="AE3690" t="s">
        <v>81</v>
      </c>
      <c r="AF3690" t="s">
        <v>75</v>
      </c>
      <c r="AG3690" t="s">
        <v>240</v>
      </c>
      <c r="AH3690" t="s">
        <v>144</v>
      </c>
      <c r="AI3690" t="s">
        <v>138</v>
      </c>
      <c r="AJ3690" t="str">
        <f t="shared" si="57"/>
        <v>Feb</v>
      </c>
    </row>
    <row r="3691" spans="1:36" x14ac:dyDescent="0.3">
      <c r="A3691" t="s">
        <v>8811</v>
      </c>
      <c r="B3691" s="33">
        <v>45925</v>
      </c>
      <c r="C3691" t="s">
        <v>99</v>
      </c>
      <c r="D3691" t="s">
        <v>8812</v>
      </c>
      <c r="E3691" t="s">
        <v>181</v>
      </c>
      <c r="F3691" t="s">
        <v>176</v>
      </c>
      <c r="G3691" t="s">
        <v>159</v>
      </c>
      <c r="H3691" t="s">
        <v>156</v>
      </c>
      <c r="I3691">
        <v>779</v>
      </c>
      <c r="J3691" t="s">
        <v>588</v>
      </c>
      <c r="K3691" t="s">
        <v>353</v>
      </c>
      <c r="L3691" t="s">
        <v>258</v>
      </c>
      <c r="M3691" t="s">
        <v>2861</v>
      </c>
      <c r="N3691">
        <v>120</v>
      </c>
      <c r="O3691">
        <v>0</v>
      </c>
      <c r="P3691">
        <v>27</v>
      </c>
      <c r="Q3691" t="s">
        <v>73</v>
      </c>
      <c r="R3691" t="s">
        <v>238</v>
      </c>
      <c r="S3691" t="s">
        <v>239</v>
      </c>
      <c r="T3691">
        <v>189</v>
      </c>
      <c r="U3691">
        <v>136</v>
      </c>
      <c r="V3691">
        <v>71.959999999999994</v>
      </c>
      <c r="W3691" t="s">
        <v>135</v>
      </c>
      <c r="X3691">
        <v>4818</v>
      </c>
      <c r="Y3691">
        <v>655248</v>
      </c>
      <c r="Z3691">
        <v>61200</v>
      </c>
      <c r="AA3691">
        <v>49096</v>
      </c>
      <c r="AB3691">
        <v>765544</v>
      </c>
      <c r="AC3691">
        <v>529331</v>
      </c>
      <c r="AD3691">
        <v>236213</v>
      </c>
      <c r="AE3691" t="s">
        <v>81</v>
      </c>
      <c r="AF3691" t="s">
        <v>81</v>
      </c>
      <c r="AG3691" t="s">
        <v>240</v>
      </c>
      <c r="AH3691" t="s">
        <v>147</v>
      </c>
      <c r="AI3691" t="s">
        <v>139</v>
      </c>
      <c r="AJ3691" t="str">
        <f t="shared" si="57"/>
        <v>Sep</v>
      </c>
    </row>
    <row r="3692" spans="1:36" x14ac:dyDescent="0.3">
      <c r="A3692" t="s">
        <v>8813</v>
      </c>
      <c r="B3692" s="33">
        <v>45920</v>
      </c>
      <c r="C3692" t="s">
        <v>93</v>
      </c>
      <c r="D3692" t="s">
        <v>8814</v>
      </c>
      <c r="E3692" t="s">
        <v>179</v>
      </c>
      <c r="F3692" t="s">
        <v>180</v>
      </c>
      <c r="G3692" t="s">
        <v>166</v>
      </c>
      <c r="H3692" t="s">
        <v>160</v>
      </c>
      <c r="I3692">
        <v>752</v>
      </c>
      <c r="J3692" t="s">
        <v>508</v>
      </c>
      <c r="K3692" t="s">
        <v>622</v>
      </c>
      <c r="L3692" t="s">
        <v>633</v>
      </c>
      <c r="M3692" t="s">
        <v>622</v>
      </c>
      <c r="N3692">
        <v>114</v>
      </c>
      <c r="O3692">
        <v>0</v>
      </c>
      <c r="P3692">
        <v>-10</v>
      </c>
      <c r="Q3692" t="s">
        <v>70</v>
      </c>
      <c r="R3692" t="s">
        <v>238</v>
      </c>
      <c r="S3692" t="s">
        <v>239</v>
      </c>
      <c r="T3692">
        <v>189</v>
      </c>
      <c r="U3692">
        <v>111</v>
      </c>
      <c r="V3692">
        <v>58.73</v>
      </c>
      <c r="W3692" t="s">
        <v>133</v>
      </c>
      <c r="X3692">
        <v>4657</v>
      </c>
      <c r="Y3692">
        <v>516927</v>
      </c>
      <c r="Z3692">
        <v>33411</v>
      </c>
      <c r="AA3692">
        <v>35853</v>
      </c>
      <c r="AB3692">
        <v>586191</v>
      </c>
      <c r="AC3692">
        <v>464747</v>
      </c>
      <c r="AD3692">
        <v>121444</v>
      </c>
      <c r="AE3692" t="s">
        <v>72</v>
      </c>
      <c r="AF3692" t="s">
        <v>81</v>
      </c>
      <c r="AG3692" t="s">
        <v>240</v>
      </c>
      <c r="AH3692" t="s">
        <v>144</v>
      </c>
      <c r="AI3692" t="s">
        <v>138</v>
      </c>
      <c r="AJ3692" t="str">
        <f t="shared" si="57"/>
        <v>Sep</v>
      </c>
    </row>
    <row r="3693" spans="1:36" x14ac:dyDescent="0.3">
      <c r="A3693" t="s">
        <v>8815</v>
      </c>
      <c r="B3693" s="33">
        <v>46017</v>
      </c>
      <c r="C3693" t="s">
        <v>98</v>
      </c>
      <c r="D3693" t="s">
        <v>8816</v>
      </c>
      <c r="E3693" t="s">
        <v>172</v>
      </c>
      <c r="F3693" t="s">
        <v>173</v>
      </c>
      <c r="G3693" t="s">
        <v>155</v>
      </c>
      <c r="H3693" t="s">
        <v>161</v>
      </c>
      <c r="I3693">
        <v>1567</v>
      </c>
      <c r="J3693" t="s">
        <v>566</v>
      </c>
      <c r="K3693" t="s">
        <v>1759</v>
      </c>
      <c r="L3693" t="s">
        <v>408</v>
      </c>
      <c r="M3693" t="s">
        <v>4268</v>
      </c>
      <c r="N3693">
        <v>234</v>
      </c>
      <c r="O3693">
        <v>0</v>
      </c>
      <c r="P3693">
        <v>7</v>
      </c>
      <c r="Q3693" t="s">
        <v>73</v>
      </c>
      <c r="R3693" t="s">
        <v>238</v>
      </c>
      <c r="S3693" t="s">
        <v>239</v>
      </c>
      <c r="T3693">
        <v>220</v>
      </c>
      <c r="U3693">
        <v>143</v>
      </c>
      <c r="V3693">
        <v>65</v>
      </c>
      <c r="W3693" t="s">
        <v>134</v>
      </c>
      <c r="X3693">
        <v>10052</v>
      </c>
      <c r="Y3693">
        <v>1437436</v>
      </c>
      <c r="Z3693">
        <v>47905</v>
      </c>
      <c r="AA3693">
        <v>92950</v>
      </c>
      <c r="AB3693">
        <v>1578291</v>
      </c>
      <c r="AC3693">
        <v>1337666</v>
      </c>
      <c r="AD3693">
        <v>240625</v>
      </c>
      <c r="AE3693" t="s">
        <v>81</v>
      </c>
      <c r="AF3693" t="s">
        <v>78</v>
      </c>
      <c r="AG3693" t="s">
        <v>240</v>
      </c>
      <c r="AH3693" t="s">
        <v>144</v>
      </c>
      <c r="AI3693" t="s">
        <v>139</v>
      </c>
      <c r="AJ3693" t="str">
        <f t="shared" si="57"/>
        <v>Dec</v>
      </c>
    </row>
    <row r="3694" spans="1:36" x14ac:dyDescent="0.3">
      <c r="A3694" t="s">
        <v>8817</v>
      </c>
      <c r="B3694" s="33">
        <v>45846</v>
      </c>
      <c r="C3694" t="s">
        <v>93</v>
      </c>
      <c r="D3694" t="s">
        <v>8818</v>
      </c>
      <c r="E3694" t="s">
        <v>175</v>
      </c>
      <c r="F3694" t="s">
        <v>174</v>
      </c>
      <c r="G3694" t="s">
        <v>163</v>
      </c>
      <c r="H3694" t="s">
        <v>158</v>
      </c>
      <c r="I3694">
        <v>2389</v>
      </c>
      <c r="J3694" t="s">
        <v>566</v>
      </c>
      <c r="K3694" t="s">
        <v>8819</v>
      </c>
      <c r="L3694" t="s">
        <v>408</v>
      </c>
      <c r="M3694" t="s">
        <v>4176</v>
      </c>
      <c r="N3694">
        <v>287</v>
      </c>
      <c r="O3694">
        <v>0</v>
      </c>
      <c r="P3694">
        <v>5</v>
      </c>
      <c r="Q3694" t="s">
        <v>70</v>
      </c>
      <c r="R3694" t="s">
        <v>238</v>
      </c>
      <c r="S3694" t="s">
        <v>239</v>
      </c>
      <c r="T3694">
        <v>180</v>
      </c>
      <c r="U3694">
        <v>154</v>
      </c>
      <c r="V3694">
        <v>85.56</v>
      </c>
      <c r="W3694" t="s">
        <v>133</v>
      </c>
      <c r="X3694">
        <v>9678</v>
      </c>
      <c r="Y3694">
        <v>1490412</v>
      </c>
      <c r="Z3694">
        <v>83314</v>
      </c>
      <c r="AA3694">
        <v>19712</v>
      </c>
      <c r="AB3694">
        <v>1593438</v>
      </c>
      <c r="AC3694">
        <v>1040170</v>
      </c>
      <c r="AD3694">
        <v>553268</v>
      </c>
      <c r="AE3694" t="s">
        <v>75</v>
      </c>
      <c r="AF3694" t="s">
        <v>78</v>
      </c>
      <c r="AG3694" t="s">
        <v>240</v>
      </c>
      <c r="AH3694" t="s">
        <v>146</v>
      </c>
      <c r="AI3694" t="s">
        <v>139</v>
      </c>
      <c r="AJ3694" t="str">
        <f t="shared" si="57"/>
        <v>Jul</v>
      </c>
    </row>
    <row r="3695" spans="1:36" x14ac:dyDescent="0.3">
      <c r="A3695" t="s">
        <v>8820</v>
      </c>
      <c r="B3695" s="33">
        <v>45684</v>
      </c>
      <c r="C3695" t="s">
        <v>93</v>
      </c>
      <c r="D3695" t="s">
        <v>8821</v>
      </c>
      <c r="E3695" t="s">
        <v>181</v>
      </c>
      <c r="F3695" t="s">
        <v>172</v>
      </c>
      <c r="G3695" t="s">
        <v>159</v>
      </c>
      <c r="H3695" t="s">
        <v>155</v>
      </c>
      <c r="I3695">
        <v>1016</v>
      </c>
      <c r="J3695" t="s">
        <v>258</v>
      </c>
      <c r="K3695" t="s">
        <v>362</v>
      </c>
      <c r="L3695" t="s">
        <v>258</v>
      </c>
      <c r="M3695" t="s">
        <v>989</v>
      </c>
      <c r="N3695">
        <v>135</v>
      </c>
      <c r="O3695">
        <v>0</v>
      </c>
      <c r="P3695">
        <v>13</v>
      </c>
      <c r="Q3695" t="s">
        <v>73</v>
      </c>
      <c r="R3695" t="s">
        <v>238</v>
      </c>
      <c r="S3695" t="s">
        <v>239</v>
      </c>
      <c r="T3695">
        <v>180</v>
      </c>
      <c r="U3695">
        <v>155</v>
      </c>
      <c r="V3695">
        <v>86.11</v>
      </c>
      <c r="W3695" t="s">
        <v>135</v>
      </c>
      <c r="X3695">
        <v>7802</v>
      </c>
      <c r="Y3695">
        <v>1209310</v>
      </c>
      <c r="Z3695">
        <v>27280</v>
      </c>
      <c r="AA3695">
        <v>53320</v>
      </c>
      <c r="AB3695">
        <v>1289910</v>
      </c>
      <c r="AC3695">
        <v>1068933</v>
      </c>
      <c r="AD3695">
        <v>220977</v>
      </c>
      <c r="AE3695" t="s">
        <v>81</v>
      </c>
      <c r="AF3695" t="s">
        <v>81</v>
      </c>
      <c r="AG3695" t="s">
        <v>240</v>
      </c>
      <c r="AH3695" t="s">
        <v>146</v>
      </c>
      <c r="AI3695" t="s">
        <v>139</v>
      </c>
      <c r="AJ3695" t="str">
        <f t="shared" si="57"/>
        <v>Jan</v>
      </c>
    </row>
    <row r="3696" spans="1:36" x14ac:dyDescent="0.3">
      <c r="A3696" t="s">
        <v>8822</v>
      </c>
      <c r="B3696" s="33">
        <v>45989</v>
      </c>
      <c r="C3696" t="s">
        <v>98</v>
      </c>
      <c r="D3696" t="s">
        <v>8823</v>
      </c>
      <c r="E3696" t="s">
        <v>174</v>
      </c>
      <c r="F3696" t="s">
        <v>177</v>
      </c>
      <c r="G3696" t="s">
        <v>158</v>
      </c>
      <c r="H3696" t="s">
        <v>162</v>
      </c>
      <c r="I3696">
        <v>1974</v>
      </c>
      <c r="J3696" t="s">
        <v>463</v>
      </c>
      <c r="K3696" t="s">
        <v>1112</v>
      </c>
      <c r="L3696" t="s">
        <v>470</v>
      </c>
      <c r="M3696" t="s">
        <v>489</v>
      </c>
      <c r="N3696">
        <v>263</v>
      </c>
      <c r="O3696">
        <v>19</v>
      </c>
      <c r="P3696">
        <v>6</v>
      </c>
      <c r="Q3696" t="s">
        <v>73</v>
      </c>
      <c r="R3696" t="s">
        <v>238</v>
      </c>
      <c r="S3696" t="s">
        <v>239</v>
      </c>
      <c r="T3696">
        <v>189</v>
      </c>
      <c r="U3696">
        <v>172</v>
      </c>
      <c r="V3696">
        <v>91.01</v>
      </c>
      <c r="W3696" t="s">
        <v>135</v>
      </c>
      <c r="X3696">
        <v>3583</v>
      </c>
      <c r="Y3696">
        <v>616276</v>
      </c>
      <c r="Z3696">
        <v>89440</v>
      </c>
      <c r="AA3696">
        <v>65704</v>
      </c>
      <c r="AB3696">
        <v>771420</v>
      </c>
      <c r="AC3696">
        <v>650495</v>
      </c>
      <c r="AD3696">
        <v>120925</v>
      </c>
      <c r="AE3696" t="s">
        <v>78</v>
      </c>
      <c r="AF3696" t="s">
        <v>78</v>
      </c>
      <c r="AG3696" t="s">
        <v>240</v>
      </c>
      <c r="AH3696" t="s">
        <v>144</v>
      </c>
      <c r="AI3696" t="s">
        <v>139</v>
      </c>
      <c r="AJ3696" t="str">
        <f t="shared" si="57"/>
        <v>Nov</v>
      </c>
    </row>
    <row r="3697" spans="1:36" x14ac:dyDescent="0.3">
      <c r="A3697" t="s">
        <v>8824</v>
      </c>
      <c r="B3697" s="33">
        <v>45735</v>
      </c>
      <c r="C3697" t="s">
        <v>99</v>
      </c>
      <c r="D3697" t="s">
        <v>8825</v>
      </c>
      <c r="E3697" t="s">
        <v>181</v>
      </c>
      <c r="F3697" t="s">
        <v>177</v>
      </c>
      <c r="G3697" t="s">
        <v>159</v>
      </c>
      <c r="H3697" t="s">
        <v>162</v>
      </c>
      <c r="I3697">
        <v>2178</v>
      </c>
      <c r="J3697" t="s">
        <v>353</v>
      </c>
      <c r="K3697" t="s">
        <v>1454</v>
      </c>
      <c r="N3697">
        <v>316</v>
      </c>
      <c r="O3697">
        <v>0</v>
      </c>
      <c r="P3697">
        <v>0</v>
      </c>
      <c r="Q3697" t="s">
        <v>67</v>
      </c>
      <c r="R3697" t="s">
        <v>245</v>
      </c>
      <c r="S3697" t="s">
        <v>120</v>
      </c>
      <c r="T3697">
        <v>180</v>
      </c>
      <c r="U3697">
        <v>0</v>
      </c>
      <c r="V3697">
        <v>0</v>
      </c>
      <c r="W3697" t="s">
        <v>135</v>
      </c>
      <c r="X3697">
        <v>7067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 t="s">
        <v>81</v>
      </c>
      <c r="AF3697" t="s">
        <v>78</v>
      </c>
      <c r="AG3697" t="s">
        <v>240</v>
      </c>
      <c r="AH3697" t="s">
        <v>147</v>
      </c>
      <c r="AI3697" t="s">
        <v>140</v>
      </c>
      <c r="AJ3697" t="str">
        <f t="shared" si="57"/>
        <v>Mar</v>
      </c>
    </row>
    <row r="3698" spans="1:36" x14ac:dyDescent="0.3">
      <c r="A3698" t="s">
        <v>8826</v>
      </c>
      <c r="B3698" s="33">
        <v>45910</v>
      </c>
      <c r="C3698" t="s">
        <v>95</v>
      </c>
      <c r="D3698" t="s">
        <v>8827</v>
      </c>
      <c r="E3698" t="s">
        <v>176</v>
      </c>
      <c r="F3698" t="s">
        <v>177</v>
      </c>
      <c r="G3698" t="s">
        <v>156</v>
      </c>
      <c r="H3698" t="s">
        <v>162</v>
      </c>
      <c r="I3698">
        <v>723</v>
      </c>
      <c r="J3698" t="s">
        <v>286</v>
      </c>
      <c r="K3698" t="s">
        <v>961</v>
      </c>
      <c r="L3698" t="s">
        <v>605</v>
      </c>
      <c r="M3698" t="s">
        <v>732</v>
      </c>
      <c r="N3698">
        <v>112</v>
      </c>
      <c r="O3698">
        <v>0</v>
      </c>
      <c r="P3698">
        <v>12</v>
      </c>
      <c r="Q3698" t="s">
        <v>73</v>
      </c>
      <c r="R3698" t="s">
        <v>238</v>
      </c>
      <c r="S3698" t="s">
        <v>239</v>
      </c>
      <c r="T3698">
        <v>180</v>
      </c>
      <c r="U3698">
        <v>171</v>
      </c>
      <c r="V3698">
        <v>95</v>
      </c>
      <c r="W3698" t="s">
        <v>133</v>
      </c>
      <c r="X3698">
        <v>6520</v>
      </c>
      <c r="Y3698">
        <v>1114920</v>
      </c>
      <c r="Z3698">
        <v>56943</v>
      </c>
      <c r="AA3698">
        <v>35739</v>
      </c>
      <c r="AB3698">
        <v>1207602</v>
      </c>
      <c r="AC3698">
        <v>851674</v>
      </c>
      <c r="AD3698">
        <v>355928</v>
      </c>
      <c r="AE3698" t="s">
        <v>81</v>
      </c>
      <c r="AF3698" t="s">
        <v>78</v>
      </c>
      <c r="AG3698" t="s">
        <v>240</v>
      </c>
      <c r="AH3698" t="s">
        <v>146</v>
      </c>
      <c r="AI3698" t="s">
        <v>138</v>
      </c>
      <c r="AJ3698" t="str">
        <f t="shared" si="57"/>
        <v>Sep</v>
      </c>
    </row>
    <row r="3699" spans="1:36" x14ac:dyDescent="0.3">
      <c r="A3699" t="s">
        <v>8828</v>
      </c>
      <c r="B3699" s="33">
        <v>45897</v>
      </c>
      <c r="C3699" t="s">
        <v>96</v>
      </c>
      <c r="D3699" t="s">
        <v>8829</v>
      </c>
      <c r="E3699" t="s">
        <v>177</v>
      </c>
      <c r="F3699" t="s">
        <v>175</v>
      </c>
      <c r="G3699" t="s">
        <v>162</v>
      </c>
      <c r="H3699" t="s">
        <v>163</v>
      </c>
      <c r="I3699">
        <v>923</v>
      </c>
      <c r="J3699" t="s">
        <v>420</v>
      </c>
      <c r="K3699" t="s">
        <v>1494</v>
      </c>
      <c r="L3699" t="s">
        <v>978</v>
      </c>
      <c r="M3699" t="s">
        <v>1360</v>
      </c>
      <c r="N3699">
        <v>130</v>
      </c>
      <c r="O3699">
        <v>46</v>
      </c>
      <c r="P3699">
        <v>64</v>
      </c>
      <c r="Q3699" t="s">
        <v>76</v>
      </c>
      <c r="R3699" t="s">
        <v>238</v>
      </c>
      <c r="S3699" t="s">
        <v>239</v>
      </c>
      <c r="T3699">
        <v>180</v>
      </c>
      <c r="U3699">
        <v>115</v>
      </c>
      <c r="V3699">
        <v>63.89</v>
      </c>
      <c r="W3699" t="s">
        <v>135</v>
      </c>
      <c r="X3699">
        <v>5875</v>
      </c>
      <c r="Y3699">
        <v>675625</v>
      </c>
      <c r="Z3699">
        <v>23345</v>
      </c>
      <c r="AA3699">
        <v>31625</v>
      </c>
      <c r="AB3699">
        <v>730595</v>
      </c>
      <c r="AC3699">
        <v>432170</v>
      </c>
      <c r="AD3699">
        <v>298425</v>
      </c>
      <c r="AE3699" t="s">
        <v>78</v>
      </c>
      <c r="AF3699" t="s">
        <v>75</v>
      </c>
      <c r="AG3699" t="s">
        <v>240</v>
      </c>
      <c r="AH3699" t="s">
        <v>144</v>
      </c>
      <c r="AI3699" t="s">
        <v>139</v>
      </c>
      <c r="AJ3699" t="str">
        <f t="shared" si="57"/>
        <v>Aug</v>
      </c>
    </row>
    <row r="3700" spans="1:36" x14ac:dyDescent="0.3">
      <c r="A3700" t="s">
        <v>8830</v>
      </c>
      <c r="B3700" s="33">
        <v>45686</v>
      </c>
      <c r="C3700" t="s">
        <v>97</v>
      </c>
      <c r="D3700" t="s">
        <v>8831</v>
      </c>
      <c r="E3700" t="s">
        <v>175</v>
      </c>
      <c r="F3700" t="s">
        <v>176</v>
      </c>
      <c r="G3700" t="s">
        <v>163</v>
      </c>
      <c r="H3700" t="s">
        <v>156</v>
      </c>
      <c r="I3700">
        <v>1932</v>
      </c>
      <c r="J3700" t="s">
        <v>397</v>
      </c>
      <c r="K3700" t="s">
        <v>459</v>
      </c>
      <c r="L3700" t="s">
        <v>633</v>
      </c>
      <c r="M3700" t="s">
        <v>1151</v>
      </c>
      <c r="N3700">
        <v>240</v>
      </c>
      <c r="O3700">
        <v>0</v>
      </c>
      <c r="P3700">
        <v>10</v>
      </c>
      <c r="Q3700" t="s">
        <v>73</v>
      </c>
      <c r="R3700" t="s">
        <v>238</v>
      </c>
      <c r="S3700" t="s">
        <v>239</v>
      </c>
      <c r="T3700">
        <v>189</v>
      </c>
      <c r="U3700">
        <v>141</v>
      </c>
      <c r="V3700">
        <v>74.599999999999994</v>
      </c>
      <c r="W3700" t="s">
        <v>133</v>
      </c>
      <c r="X3700">
        <v>10372</v>
      </c>
      <c r="Y3700">
        <v>1462452</v>
      </c>
      <c r="Z3700">
        <v>47094</v>
      </c>
      <c r="AA3700">
        <v>55131</v>
      </c>
      <c r="AB3700">
        <v>1564677</v>
      </c>
      <c r="AC3700">
        <v>1230844</v>
      </c>
      <c r="AD3700">
        <v>333833</v>
      </c>
      <c r="AE3700" t="s">
        <v>75</v>
      </c>
      <c r="AF3700" t="s">
        <v>81</v>
      </c>
      <c r="AG3700" t="s">
        <v>240</v>
      </c>
      <c r="AH3700" t="s">
        <v>145</v>
      </c>
      <c r="AI3700" t="s">
        <v>139</v>
      </c>
      <c r="AJ3700" t="str">
        <f t="shared" si="57"/>
        <v>Jan</v>
      </c>
    </row>
    <row r="3701" spans="1:36" x14ac:dyDescent="0.3">
      <c r="A3701" t="s">
        <v>8832</v>
      </c>
      <c r="B3701" s="33">
        <v>45764</v>
      </c>
      <c r="C3701" t="s">
        <v>96</v>
      </c>
      <c r="D3701" t="s">
        <v>347</v>
      </c>
      <c r="E3701" t="s">
        <v>176</v>
      </c>
      <c r="F3701" t="s">
        <v>180</v>
      </c>
      <c r="G3701" t="s">
        <v>156</v>
      </c>
      <c r="H3701" t="s">
        <v>160</v>
      </c>
      <c r="I3701">
        <v>1177</v>
      </c>
      <c r="J3701" t="s">
        <v>310</v>
      </c>
      <c r="K3701" t="s">
        <v>3188</v>
      </c>
      <c r="L3701" t="s">
        <v>310</v>
      </c>
      <c r="M3701" t="s">
        <v>3188</v>
      </c>
      <c r="N3701">
        <v>192</v>
      </c>
      <c r="O3701">
        <v>0</v>
      </c>
      <c r="P3701">
        <v>-3</v>
      </c>
      <c r="Q3701" t="s">
        <v>70</v>
      </c>
      <c r="R3701" t="s">
        <v>238</v>
      </c>
      <c r="S3701" t="s">
        <v>239</v>
      </c>
      <c r="T3701">
        <v>180</v>
      </c>
      <c r="U3701">
        <v>120</v>
      </c>
      <c r="V3701">
        <v>66.67</v>
      </c>
      <c r="W3701" t="s">
        <v>133</v>
      </c>
      <c r="X3701">
        <v>5501</v>
      </c>
      <c r="Y3701">
        <v>660120</v>
      </c>
      <c r="Z3701">
        <v>65040</v>
      </c>
      <c r="AA3701">
        <v>22440</v>
      </c>
      <c r="AB3701">
        <v>747600</v>
      </c>
      <c r="AC3701">
        <v>645047</v>
      </c>
      <c r="AD3701">
        <v>102553</v>
      </c>
      <c r="AE3701" t="s">
        <v>81</v>
      </c>
      <c r="AF3701" t="s">
        <v>81</v>
      </c>
      <c r="AG3701" t="s">
        <v>240</v>
      </c>
      <c r="AH3701" t="s">
        <v>147</v>
      </c>
      <c r="AI3701" t="s">
        <v>138</v>
      </c>
      <c r="AJ3701" t="str">
        <f t="shared" si="57"/>
        <v>Apr</v>
      </c>
    </row>
    <row r="3702" spans="1:36" x14ac:dyDescent="0.3">
      <c r="A3702" t="s">
        <v>8833</v>
      </c>
      <c r="B3702" s="33">
        <v>45904</v>
      </c>
      <c r="C3702" t="s">
        <v>99</v>
      </c>
      <c r="D3702" t="s">
        <v>8834</v>
      </c>
      <c r="E3702" t="s">
        <v>180</v>
      </c>
      <c r="F3702" t="s">
        <v>174</v>
      </c>
      <c r="G3702" t="s">
        <v>160</v>
      </c>
      <c r="H3702" t="s">
        <v>158</v>
      </c>
      <c r="I3702">
        <v>945</v>
      </c>
      <c r="J3702" t="s">
        <v>270</v>
      </c>
      <c r="K3702" t="s">
        <v>331</v>
      </c>
      <c r="L3702" t="s">
        <v>4425</v>
      </c>
      <c r="M3702" t="s">
        <v>364</v>
      </c>
      <c r="N3702">
        <v>134</v>
      </c>
      <c r="O3702">
        <v>61</v>
      </c>
      <c r="P3702">
        <v>68</v>
      </c>
      <c r="Q3702" t="s">
        <v>76</v>
      </c>
      <c r="R3702" t="s">
        <v>238</v>
      </c>
      <c r="S3702" t="s">
        <v>239</v>
      </c>
      <c r="T3702">
        <v>220</v>
      </c>
      <c r="U3702">
        <v>176</v>
      </c>
      <c r="V3702">
        <v>80</v>
      </c>
      <c r="W3702" t="s">
        <v>133</v>
      </c>
      <c r="X3702">
        <v>6693</v>
      </c>
      <c r="Y3702">
        <v>1177968</v>
      </c>
      <c r="Z3702">
        <v>33264</v>
      </c>
      <c r="AA3702">
        <v>44176</v>
      </c>
      <c r="AB3702">
        <v>1255408</v>
      </c>
      <c r="AC3702">
        <v>926495</v>
      </c>
      <c r="AD3702">
        <v>328913</v>
      </c>
      <c r="AE3702" t="s">
        <v>81</v>
      </c>
      <c r="AF3702" t="s">
        <v>78</v>
      </c>
      <c r="AG3702" t="s">
        <v>240</v>
      </c>
      <c r="AH3702" t="s">
        <v>147</v>
      </c>
      <c r="AI3702" t="s">
        <v>139</v>
      </c>
      <c r="AJ3702" t="str">
        <f t="shared" si="57"/>
        <v>Sep</v>
      </c>
    </row>
    <row r="3703" spans="1:36" x14ac:dyDescent="0.3">
      <c r="A3703" t="s">
        <v>8835</v>
      </c>
      <c r="B3703" s="33">
        <v>45795</v>
      </c>
      <c r="C3703" t="s">
        <v>93</v>
      </c>
      <c r="D3703" t="s">
        <v>8836</v>
      </c>
      <c r="E3703" t="s">
        <v>179</v>
      </c>
      <c r="F3703" t="s">
        <v>174</v>
      </c>
      <c r="G3703" t="s">
        <v>166</v>
      </c>
      <c r="H3703" t="s">
        <v>158</v>
      </c>
      <c r="I3703">
        <v>1683</v>
      </c>
      <c r="J3703" t="s">
        <v>357</v>
      </c>
      <c r="K3703" t="s">
        <v>328</v>
      </c>
      <c r="L3703" t="s">
        <v>499</v>
      </c>
      <c r="M3703" t="s">
        <v>518</v>
      </c>
      <c r="N3703">
        <v>203</v>
      </c>
      <c r="O3703">
        <v>35</v>
      </c>
      <c r="P3703">
        <v>7</v>
      </c>
      <c r="Q3703" t="s">
        <v>73</v>
      </c>
      <c r="R3703" t="s">
        <v>238</v>
      </c>
      <c r="S3703" t="s">
        <v>239</v>
      </c>
      <c r="T3703">
        <v>220</v>
      </c>
      <c r="U3703">
        <v>162</v>
      </c>
      <c r="V3703">
        <v>73.64</v>
      </c>
      <c r="W3703" t="s">
        <v>133</v>
      </c>
      <c r="X3703">
        <v>8469</v>
      </c>
      <c r="Y3703">
        <v>1371978</v>
      </c>
      <c r="Z3703">
        <v>45036</v>
      </c>
      <c r="AA3703">
        <v>118098</v>
      </c>
      <c r="AB3703">
        <v>1535112</v>
      </c>
      <c r="AC3703">
        <v>961142</v>
      </c>
      <c r="AD3703">
        <v>573970</v>
      </c>
      <c r="AE3703" t="s">
        <v>72</v>
      </c>
      <c r="AF3703" t="s">
        <v>78</v>
      </c>
      <c r="AG3703" t="s">
        <v>240</v>
      </c>
      <c r="AH3703" t="s">
        <v>144</v>
      </c>
      <c r="AI3703" t="s">
        <v>139</v>
      </c>
      <c r="AJ3703" t="str">
        <f t="shared" si="57"/>
        <v>May</v>
      </c>
    </row>
    <row r="3704" spans="1:36" x14ac:dyDescent="0.3">
      <c r="A3704" t="s">
        <v>8837</v>
      </c>
      <c r="B3704" s="33">
        <v>45940</v>
      </c>
      <c r="C3704" t="s">
        <v>96</v>
      </c>
      <c r="D3704" t="s">
        <v>8838</v>
      </c>
      <c r="E3704" t="s">
        <v>176</v>
      </c>
      <c r="F3704" t="s">
        <v>177</v>
      </c>
      <c r="G3704" t="s">
        <v>156</v>
      </c>
      <c r="H3704" t="s">
        <v>162</v>
      </c>
      <c r="I3704">
        <v>696</v>
      </c>
      <c r="J3704" t="s">
        <v>1510</v>
      </c>
      <c r="K3704" t="s">
        <v>1859</v>
      </c>
      <c r="L3704" t="s">
        <v>304</v>
      </c>
      <c r="M3704" t="s">
        <v>538</v>
      </c>
      <c r="N3704">
        <v>110</v>
      </c>
      <c r="O3704">
        <v>0</v>
      </c>
      <c r="P3704">
        <v>4</v>
      </c>
      <c r="Q3704" t="s">
        <v>70</v>
      </c>
      <c r="R3704" t="s">
        <v>238</v>
      </c>
      <c r="S3704" t="s">
        <v>239</v>
      </c>
      <c r="T3704">
        <v>189</v>
      </c>
      <c r="U3704">
        <v>153</v>
      </c>
      <c r="V3704">
        <v>80.95</v>
      </c>
      <c r="W3704" t="s">
        <v>135</v>
      </c>
      <c r="X3704">
        <v>5399</v>
      </c>
      <c r="Y3704">
        <v>826047</v>
      </c>
      <c r="Z3704">
        <v>48960</v>
      </c>
      <c r="AA3704">
        <v>61047</v>
      </c>
      <c r="AB3704">
        <v>936054</v>
      </c>
      <c r="AC3704">
        <v>673169</v>
      </c>
      <c r="AD3704">
        <v>262885</v>
      </c>
      <c r="AE3704" t="s">
        <v>81</v>
      </c>
      <c r="AF3704" t="s">
        <v>78</v>
      </c>
      <c r="AG3704" t="s">
        <v>240</v>
      </c>
      <c r="AH3704" t="s">
        <v>144</v>
      </c>
      <c r="AI3704" t="s">
        <v>138</v>
      </c>
      <c r="AJ3704" t="str">
        <f t="shared" si="57"/>
        <v>Oct</v>
      </c>
    </row>
    <row r="3705" spans="1:36" x14ac:dyDescent="0.3">
      <c r="A3705" t="s">
        <v>8839</v>
      </c>
      <c r="B3705" s="33">
        <v>45678</v>
      </c>
      <c r="C3705" t="s">
        <v>96</v>
      </c>
      <c r="D3705" t="s">
        <v>8840</v>
      </c>
      <c r="E3705" t="s">
        <v>180</v>
      </c>
      <c r="F3705" t="s">
        <v>177</v>
      </c>
      <c r="G3705" t="s">
        <v>160</v>
      </c>
      <c r="H3705" t="s">
        <v>162</v>
      </c>
      <c r="I3705">
        <v>907</v>
      </c>
      <c r="J3705" t="s">
        <v>408</v>
      </c>
      <c r="K3705" t="s">
        <v>1532</v>
      </c>
      <c r="L3705" t="s">
        <v>2029</v>
      </c>
      <c r="M3705" t="s">
        <v>3837</v>
      </c>
      <c r="N3705">
        <v>129</v>
      </c>
      <c r="O3705">
        <v>38</v>
      </c>
      <c r="P3705">
        <v>43</v>
      </c>
      <c r="Q3705" t="s">
        <v>76</v>
      </c>
      <c r="R3705" t="s">
        <v>238</v>
      </c>
      <c r="S3705" t="s">
        <v>239</v>
      </c>
      <c r="T3705">
        <v>180</v>
      </c>
      <c r="U3705">
        <v>176</v>
      </c>
      <c r="V3705">
        <v>97.78</v>
      </c>
      <c r="W3705" t="s">
        <v>133</v>
      </c>
      <c r="X3705">
        <v>8404</v>
      </c>
      <c r="Y3705">
        <v>1479104</v>
      </c>
      <c r="Z3705">
        <v>61248</v>
      </c>
      <c r="AA3705">
        <v>30624</v>
      </c>
      <c r="AB3705">
        <v>1570976</v>
      </c>
      <c r="AC3705">
        <v>1378424</v>
      </c>
      <c r="AD3705">
        <v>192552</v>
      </c>
      <c r="AE3705" t="s">
        <v>81</v>
      </c>
      <c r="AF3705" t="s">
        <v>78</v>
      </c>
      <c r="AG3705" t="s">
        <v>240</v>
      </c>
      <c r="AH3705" t="s">
        <v>145</v>
      </c>
      <c r="AI3705" t="s">
        <v>138</v>
      </c>
      <c r="AJ3705" t="str">
        <f t="shared" si="57"/>
        <v>Jan</v>
      </c>
    </row>
    <row r="3706" spans="1:36" x14ac:dyDescent="0.3">
      <c r="A3706" t="s">
        <v>8841</v>
      </c>
      <c r="B3706" s="33">
        <v>45849</v>
      </c>
      <c r="C3706" t="s">
        <v>95</v>
      </c>
      <c r="D3706" t="s">
        <v>8842</v>
      </c>
      <c r="E3706" t="s">
        <v>179</v>
      </c>
      <c r="F3706" t="s">
        <v>181</v>
      </c>
      <c r="G3706" t="s">
        <v>166</v>
      </c>
      <c r="H3706" t="s">
        <v>159</v>
      </c>
      <c r="I3706">
        <v>606</v>
      </c>
      <c r="J3706" t="s">
        <v>600</v>
      </c>
      <c r="K3706" t="s">
        <v>243</v>
      </c>
      <c r="L3706" t="s">
        <v>877</v>
      </c>
      <c r="M3706" t="s">
        <v>3494</v>
      </c>
      <c r="N3706">
        <v>90</v>
      </c>
      <c r="O3706">
        <v>9</v>
      </c>
      <c r="P3706">
        <v>12</v>
      </c>
      <c r="Q3706" t="s">
        <v>73</v>
      </c>
      <c r="R3706" t="s">
        <v>238</v>
      </c>
      <c r="S3706" t="s">
        <v>239</v>
      </c>
      <c r="T3706">
        <v>186</v>
      </c>
      <c r="U3706">
        <v>167</v>
      </c>
      <c r="V3706">
        <v>89.78</v>
      </c>
      <c r="W3706" t="s">
        <v>133</v>
      </c>
      <c r="X3706">
        <v>8328</v>
      </c>
      <c r="Y3706">
        <v>1390776</v>
      </c>
      <c r="Z3706">
        <v>51937</v>
      </c>
      <c r="AA3706">
        <v>133099</v>
      </c>
      <c r="AB3706">
        <v>1575812</v>
      </c>
      <c r="AC3706">
        <v>965696</v>
      </c>
      <c r="AD3706">
        <v>610116</v>
      </c>
      <c r="AE3706" t="s">
        <v>72</v>
      </c>
      <c r="AF3706" t="s">
        <v>81</v>
      </c>
      <c r="AG3706" t="s">
        <v>240</v>
      </c>
      <c r="AH3706" t="s">
        <v>147</v>
      </c>
      <c r="AI3706" t="s">
        <v>138</v>
      </c>
      <c r="AJ3706" t="str">
        <f t="shared" si="57"/>
        <v>Jul</v>
      </c>
    </row>
    <row r="3707" spans="1:36" x14ac:dyDescent="0.3">
      <c r="A3707" t="s">
        <v>8843</v>
      </c>
      <c r="B3707" s="33">
        <v>45859</v>
      </c>
      <c r="C3707" t="s">
        <v>96</v>
      </c>
      <c r="D3707" t="s">
        <v>8844</v>
      </c>
      <c r="E3707" t="s">
        <v>181</v>
      </c>
      <c r="F3707" t="s">
        <v>180</v>
      </c>
      <c r="G3707" t="s">
        <v>159</v>
      </c>
      <c r="H3707" t="s">
        <v>160</v>
      </c>
      <c r="I3707">
        <v>1023</v>
      </c>
      <c r="J3707" t="s">
        <v>345</v>
      </c>
      <c r="K3707" t="s">
        <v>707</v>
      </c>
      <c r="L3707" t="s">
        <v>460</v>
      </c>
      <c r="M3707" t="s">
        <v>1953</v>
      </c>
      <c r="N3707">
        <v>136</v>
      </c>
      <c r="O3707">
        <v>22</v>
      </c>
      <c r="P3707">
        <v>19</v>
      </c>
      <c r="Q3707" t="s">
        <v>73</v>
      </c>
      <c r="R3707" t="s">
        <v>238</v>
      </c>
      <c r="S3707" t="s">
        <v>239</v>
      </c>
      <c r="T3707">
        <v>220</v>
      </c>
      <c r="U3707">
        <v>196</v>
      </c>
      <c r="V3707">
        <v>89.09</v>
      </c>
      <c r="W3707" t="s">
        <v>133</v>
      </c>
      <c r="X3707">
        <v>6010</v>
      </c>
      <c r="Y3707">
        <v>1177960</v>
      </c>
      <c r="Z3707">
        <v>37044</v>
      </c>
      <c r="AA3707">
        <v>53508</v>
      </c>
      <c r="AB3707">
        <v>1268512</v>
      </c>
      <c r="AC3707">
        <v>1106976</v>
      </c>
      <c r="AD3707">
        <v>161536</v>
      </c>
      <c r="AE3707" t="s">
        <v>81</v>
      </c>
      <c r="AF3707" t="s">
        <v>81</v>
      </c>
      <c r="AG3707" t="s">
        <v>240</v>
      </c>
      <c r="AH3707" t="s">
        <v>144</v>
      </c>
      <c r="AI3707" t="s">
        <v>139</v>
      </c>
      <c r="AJ3707" t="str">
        <f t="shared" si="57"/>
        <v>Jul</v>
      </c>
    </row>
    <row r="3708" spans="1:36" x14ac:dyDescent="0.3">
      <c r="A3708" t="s">
        <v>8845</v>
      </c>
      <c r="B3708" s="33">
        <v>45788</v>
      </c>
      <c r="C3708" t="s">
        <v>96</v>
      </c>
      <c r="D3708" t="s">
        <v>1827</v>
      </c>
      <c r="E3708" t="s">
        <v>180</v>
      </c>
      <c r="F3708" t="s">
        <v>181</v>
      </c>
      <c r="G3708" t="s">
        <v>160</v>
      </c>
      <c r="H3708" t="s">
        <v>159</v>
      </c>
      <c r="I3708">
        <v>1753</v>
      </c>
      <c r="J3708" t="s">
        <v>266</v>
      </c>
      <c r="K3708" t="s">
        <v>982</v>
      </c>
      <c r="L3708" t="s">
        <v>1342</v>
      </c>
      <c r="M3708" t="s">
        <v>1306</v>
      </c>
      <c r="N3708">
        <v>254</v>
      </c>
      <c r="O3708">
        <v>22</v>
      </c>
      <c r="P3708">
        <v>9</v>
      </c>
      <c r="Q3708" t="s">
        <v>73</v>
      </c>
      <c r="R3708" t="s">
        <v>238</v>
      </c>
      <c r="S3708" t="s">
        <v>239</v>
      </c>
      <c r="T3708">
        <v>189</v>
      </c>
      <c r="U3708">
        <v>172</v>
      </c>
      <c r="V3708">
        <v>91.01</v>
      </c>
      <c r="W3708" t="s">
        <v>135</v>
      </c>
      <c r="X3708">
        <v>3254</v>
      </c>
      <c r="Y3708">
        <v>559688</v>
      </c>
      <c r="Z3708">
        <v>28724</v>
      </c>
      <c r="AA3708">
        <v>120572</v>
      </c>
      <c r="AB3708">
        <v>708984</v>
      </c>
      <c r="AC3708">
        <v>512172</v>
      </c>
      <c r="AD3708">
        <v>196812</v>
      </c>
      <c r="AE3708" t="s">
        <v>81</v>
      </c>
      <c r="AF3708" t="s">
        <v>81</v>
      </c>
      <c r="AG3708" t="s">
        <v>240</v>
      </c>
      <c r="AH3708" t="s">
        <v>144</v>
      </c>
      <c r="AI3708" t="s">
        <v>139</v>
      </c>
      <c r="AJ3708" t="str">
        <f t="shared" si="57"/>
        <v>May</v>
      </c>
    </row>
    <row r="3709" spans="1:36" x14ac:dyDescent="0.3">
      <c r="A3709" t="s">
        <v>8846</v>
      </c>
      <c r="B3709" s="33">
        <v>45935</v>
      </c>
      <c r="C3709" t="s">
        <v>95</v>
      </c>
      <c r="D3709" t="s">
        <v>8847</v>
      </c>
      <c r="E3709" t="s">
        <v>180</v>
      </c>
      <c r="F3709" t="s">
        <v>179</v>
      </c>
      <c r="G3709" t="s">
        <v>160</v>
      </c>
      <c r="H3709" t="s">
        <v>166</v>
      </c>
      <c r="I3709">
        <v>2320</v>
      </c>
      <c r="J3709" t="s">
        <v>357</v>
      </c>
      <c r="K3709" t="s">
        <v>2008</v>
      </c>
      <c r="L3709" t="s">
        <v>1707</v>
      </c>
      <c r="M3709" t="s">
        <v>1265</v>
      </c>
      <c r="N3709">
        <v>283</v>
      </c>
      <c r="O3709">
        <v>13</v>
      </c>
      <c r="P3709">
        <v>11</v>
      </c>
      <c r="Q3709" t="s">
        <v>73</v>
      </c>
      <c r="R3709" t="s">
        <v>238</v>
      </c>
      <c r="S3709" t="s">
        <v>239</v>
      </c>
      <c r="T3709">
        <v>150</v>
      </c>
      <c r="U3709">
        <v>114</v>
      </c>
      <c r="V3709">
        <v>76</v>
      </c>
      <c r="W3709" t="s">
        <v>135</v>
      </c>
      <c r="X3709">
        <v>3407</v>
      </c>
      <c r="Y3709">
        <v>388398</v>
      </c>
      <c r="Z3709">
        <v>17442</v>
      </c>
      <c r="AA3709">
        <v>32604</v>
      </c>
      <c r="AB3709">
        <v>438444</v>
      </c>
      <c r="AC3709">
        <v>286235</v>
      </c>
      <c r="AD3709">
        <v>152209</v>
      </c>
      <c r="AE3709" t="s">
        <v>81</v>
      </c>
      <c r="AF3709" t="s">
        <v>72</v>
      </c>
      <c r="AG3709" t="s">
        <v>240</v>
      </c>
      <c r="AH3709" t="s">
        <v>144</v>
      </c>
      <c r="AI3709" t="s">
        <v>139</v>
      </c>
      <c r="AJ3709" t="str">
        <f t="shared" si="57"/>
        <v>Oct</v>
      </c>
    </row>
    <row r="3710" spans="1:36" x14ac:dyDescent="0.3">
      <c r="A3710" t="s">
        <v>8848</v>
      </c>
      <c r="B3710" s="33">
        <v>45677</v>
      </c>
      <c r="C3710" t="s">
        <v>99</v>
      </c>
      <c r="D3710" t="s">
        <v>8849</v>
      </c>
      <c r="E3710" t="s">
        <v>176</v>
      </c>
      <c r="F3710" t="s">
        <v>172</v>
      </c>
      <c r="G3710" t="s">
        <v>156</v>
      </c>
      <c r="H3710" t="s">
        <v>155</v>
      </c>
      <c r="I3710">
        <v>1528</v>
      </c>
      <c r="J3710" t="s">
        <v>243</v>
      </c>
      <c r="K3710" t="s">
        <v>955</v>
      </c>
      <c r="N3710">
        <v>220</v>
      </c>
      <c r="O3710">
        <v>0</v>
      </c>
      <c r="P3710">
        <v>0</v>
      </c>
      <c r="Q3710" t="s">
        <v>67</v>
      </c>
      <c r="R3710" t="s">
        <v>245</v>
      </c>
      <c r="S3710" t="s">
        <v>121</v>
      </c>
      <c r="T3710">
        <v>180</v>
      </c>
      <c r="U3710">
        <v>0</v>
      </c>
      <c r="V3710">
        <v>0</v>
      </c>
      <c r="W3710" t="s">
        <v>135</v>
      </c>
      <c r="X3710">
        <v>5908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 t="s">
        <v>81</v>
      </c>
      <c r="AF3710" t="s">
        <v>81</v>
      </c>
      <c r="AG3710" t="s">
        <v>240</v>
      </c>
      <c r="AH3710" t="s">
        <v>146</v>
      </c>
      <c r="AI3710" t="s">
        <v>138</v>
      </c>
      <c r="AJ3710" t="str">
        <f t="shared" si="57"/>
        <v>Jan</v>
      </c>
    </row>
    <row r="3711" spans="1:36" x14ac:dyDescent="0.3">
      <c r="A3711" t="s">
        <v>8850</v>
      </c>
      <c r="B3711" s="33">
        <v>45945</v>
      </c>
      <c r="C3711" t="s">
        <v>98</v>
      </c>
      <c r="D3711" t="s">
        <v>8851</v>
      </c>
      <c r="E3711" t="s">
        <v>180</v>
      </c>
      <c r="F3711" t="s">
        <v>176</v>
      </c>
      <c r="G3711" t="s">
        <v>160</v>
      </c>
      <c r="H3711" t="s">
        <v>156</v>
      </c>
      <c r="I3711">
        <v>1135</v>
      </c>
      <c r="J3711" t="s">
        <v>514</v>
      </c>
      <c r="K3711" t="s">
        <v>687</v>
      </c>
      <c r="L3711" t="s">
        <v>514</v>
      </c>
      <c r="M3711" t="s">
        <v>1020</v>
      </c>
      <c r="N3711">
        <v>147</v>
      </c>
      <c r="O3711">
        <v>15</v>
      </c>
      <c r="P3711">
        <v>20</v>
      </c>
      <c r="Q3711" t="s">
        <v>73</v>
      </c>
      <c r="R3711" t="s">
        <v>238</v>
      </c>
      <c r="S3711" t="s">
        <v>239</v>
      </c>
      <c r="T3711">
        <v>180</v>
      </c>
      <c r="U3711">
        <v>113</v>
      </c>
      <c r="V3711">
        <v>62.78</v>
      </c>
      <c r="W3711" t="s">
        <v>133</v>
      </c>
      <c r="X3711">
        <v>2966</v>
      </c>
      <c r="Y3711">
        <v>335158</v>
      </c>
      <c r="Z3711">
        <v>56500</v>
      </c>
      <c r="AA3711">
        <v>30962</v>
      </c>
      <c r="AB3711">
        <v>422620</v>
      </c>
      <c r="AC3711">
        <v>270871</v>
      </c>
      <c r="AD3711">
        <v>151749</v>
      </c>
      <c r="AE3711" t="s">
        <v>81</v>
      </c>
      <c r="AF3711" t="s">
        <v>81</v>
      </c>
      <c r="AG3711" t="s">
        <v>240</v>
      </c>
      <c r="AH3711" t="s">
        <v>144</v>
      </c>
      <c r="AI3711" t="s">
        <v>138</v>
      </c>
      <c r="AJ3711" t="str">
        <f t="shared" si="57"/>
        <v>Oct</v>
      </c>
    </row>
    <row r="3712" spans="1:36" x14ac:dyDescent="0.3">
      <c r="A3712" t="s">
        <v>8852</v>
      </c>
      <c r="B3712" s="33">
        <v>45961</v>
      </c>
      <c r="C3712" t="s">
        <v>99</v>
      </c>
      <c r="D3712" t="s">
        <v>8853</v>
      </c>
      <c r="E3712" t="s">
        <v>175</v>
      </c>
      <c r="F3712" t="s">
        <v>178</v>
      </c>
      <c r="G3712" t="s">
        <v>163</v>
      </c>
      <c r="H3712" t="s">
        <v>157</v>
      </c>
      <c r="I3712">
        <v>2317</v>
      </c>
      <c r="J3712" t="s">
        <v>566</v>
      </c>
      <c r="K3712" t="s">
        <v>4865</v>
      </c>
      <c r="L3712" t="s">
        <v>833</v>
      </c>
      <c r="M3712" t="s">
        <v>5452</v>
      </c>
      <c r="N3712">
        <v>295</v>
      </c>
      <c r="O3712">
        <v>10</v>
      </c>
      <c r="P3712">
        <v>18</v>
      </c>
      <c r="Q3712" t="s">
        <v>73</v>
      </c>
      <c r="R3712" t="s">
        <v>238</v>
      </c>
      <c r="S3712" t="s">
        <v>239</v>
      </c>
      <c r="T3712">
        <v>180</v>
      </c>
      <c r="U3712">
        <v>164</v>
      </c>
      <c r="V3712">
        <v>91.11</v>
      </c>
      <c r="W3712" t="s">
        <v>133</v>
      </c>
      <c r="X3712">
        <v>3695</v>
      </c>
      <c r="Y3712">
        <v>605980</v>
      </c>
      <c r="Z3712">
        <v>45100</v>
      </c>
      <c r="AA3712">
        <v>68716</v>
      </c>
      <c r="AB3712">
        <v>719796</v>
      </c>
      <c r="AC3712">
        <v>582256</v>
      </c>
      <c r="AD3712">
        <v>137540</v>
      </c>
      <c r="AE3712" t="s">
        <v>75</v>
      </c>
      <c r="AF3712" t="s">
        <v>75</v>
      </c>
      <c r="AG3712" t="s">
        <v>240</v>
      </c>
      <c r="AH3712" t="s">
        <v>146</v>
      </c>
      <c r="AI3712" t="s">
        <v>139</v>
      </c>
      <c r="AJ3712" t="str">
        <f t="shared" si="57"/>
        <v>Oct</v>
      </c>
    </row>
    <row r="3713" spans="1:36" x14ac:dyDescent="0.3">
      <c r="A3713" t="s">
        <v>8854</v>
      </c>
      <c r="B3713" s="33">
        <v>45714</v>
      </c>
      <c r="C3713" t="s">
        <v>99</v>
      </c>
      <c r="D3713" t="s">
        <v>8855</v>
      </c>
      <c r="E3713" t="s">
        <v>181</v>
      </c>
      <c r="F3713" t="s">
        <v>173</v>
      </c>
      <c r="G3713" t="s">
        <v>159</v>
      </c>
      <c r="H3713" t="s">
        <v>161</v>
      </c>
      <c r="I3713">
        <v>1435</v>
      </c>
      <c r="J3713" t="s">
        <v>266</v>
      </c>
      <c r="K3713" t="s">
        <v>3469</v>
      </c>
      <c r="L3713" t="s">
        <v>1342</v>
      </c>
      <c r="M3713" t="s">
        <v>492</v>
      </c>
      <c r="N3713">
        <v>201</v>
      </c>
      <c r="O3713">
        <v>22</v>
      </c>
      <c r="P3713">
        <v>9</v>
      </c>
      <c r="Q3713" t="s">
        <v>73</v>
      </c>
      <c r="R3713" t="s">
        <v>238</v>
      </c>
      <c r="S3713" t="s">
        <v>239</v>
      </c>
      <c r="T3713">
        <v>220</v>
      </c>
      <c r="U3713">
        <v>161</v>
      </c>
      <c r="V3713">
        <v>73.180000000000007</v>
      </c>
      <c r="W3713" t="s">
        <v>135</v>
      </c>
      <c r="X3713">
        <v>9946</v>
      </c>
      <c r="Y3713">
        <v>1601306</v>
      </c>
      <c r="Z3713">
        <v>79212</v>
      </c>
      <c r="AA3713">
        <v>90482</v>
      </c>
      <c r="AB3713">
        <v>1771000</v>
      </c>
      <c r="AC3713">
        <v>1402947</v>
      </c>
      <c r="AD3713">
        <v>368053</v>
      </c>
      <c r="AE3713" t="s">
        <v>81</v>
      </c>
      <c r="AF3713" t="s">
        <v>78</v>
      </c>
      <c r="AG3713" t="s">
        <v>240</v>
      </c>
      <c r="AH3713" t="s">
        <v>144</v>
      </c>
      <c r="AI3713" t="s">
        <v>140</v>
      </c>
      <c r="AJ3713" t="str">
        <f t="shared" si="57"/>
        <v>Feb</v>
      </c>
    </row>
    <row r="3714" spans="1:36" x14ac:dyDescent="0.3">
      <c r="A3714" t="s">
        <v>8856</v>
      </c>
      <c r="B3714" s="33">
        <v>45995</v>
      </c>
      <c r="C3714" t="s">
        <v>97</v>
      </c>
      <c r="D3714" t="s">
        <v>8857</v>
      </c>
      <c r="E3714" t="s">
        <v>178</v>
      </c>
      <c r="F3714" t="s">
        <v>175</v>
      </c>
      <c r="G3714" t="s">
        <v>157</v>
      </c>
      <c r="H3714" t="s">
        <v>163</v>
      </c>
      <c r="I3714">
        <v>528</v>
      </c>
      <c r="J3714" t="s">
        <v>492</v>
      </c>
      <c r="K3714" t="s">
        <v>2376</v>
      </c>
      <c r="L3714" t="s">
        <v>3193</v>
      </c>
      <c r="M3714" t="s">
        <v>669</v>
      </c>
      <c r="N3714">
        <v>91</v>
      </c>
      <c r="O3714">
        <v>59</v>
      </c>
      <c r="P3714">
        <v>97</v>
      </c>
      <c r="Q3714" t="s">
        <v>76</v>
      </c>
      <c r="R3714" t="s">
        <v>238</v>
      </c>
      <c r="S3714" t="s">
        <v>239</v>
      </c>
      <c r="T3714">
        <v>186</v>
      </c>
      <c r="U3714">
        <v>142</v>
      </c>
      <c r="V3714">
        <v>76.34</v>
      </c>
      <c r="W3714" t="s">
        <v>133</v>
      </c>
      <c r="X3714">
        <v>8633</v>
      </c>
      <c r="Y3714">
        <v>1225886</v>
      </c>
      <c r="Z3714">
        <v>45156</v>
      </c>
      <c r="AA3714">
        <v>107068</v>
      </c>
      <c r="AB3714">
        <v>1378110</v>
      </c>
      <c r="AC3714">
        <v>925250</v>
      </c>
      <c r="AD3714">
        <v>452860</v>
      </c>
      <c r="AE3714" t="s">
        <v>75</v>
      </c>
      <c r="AF3714" t="s">
        <v>75</v>
      </c>
      <c r="AG3714" t="s">
        <v>240</v>
      </c>
      <c r="AH3714" t="s">
        <v>144</v>
      </c>
      <c r="AI3714" t="s">
        <v>139</v>
      </c>
      <c r="AJ3714" t="str">
        <f t="shared" ref="AJ3714:AJ3777" si="58">TEXT(B3714,"mmm")</f>
        <v>Dec</v>
      </c>
    </row>
    <row r="3715" spans="1:36" x14ac:dyDescent="0.3">
      <c r="A3715" t="s">
        <v>8858</v>
      </c>
      <c r="B3715" s="33">
        <v>45960</v>
      </c>
      <c r="C3715" t="s">
        <v>95</v>
      </c>
      <c r="D3715" t="s">
        <v>8859</v>
      </c>
      <c r="E3715" t="s">
        <v>173</v>
      </c>
      <c r="F3715" t="s">
        <v>172</v>
      </c>
      <c r="G3715" t="s">
        <v>161</v>
      </c>
      <c r="H3715" t="s">
        <v>155</v>
      </c>
      <c r="I3715">
        <v>1060</v>
      </c>
      <c r="J3715" t="s">
        <v>520</v>
      </c>
      <c r="K3715" t="s">
        <v>655</v>
      </c>
      <c r="L3715" t="s">
        <v>477</v>
      </c>
      <c r="M3715" t="s">
        <v>1484</v>
      </c>
      <c r="N3715">
        <v>147</v>
      </c>
      <c r="O3715">
        <v>0</v>
      </c>
      <c r="P3715">
        <v>19</v>
      </c>
      <c r="Q3715" t="s">
        <v>73</v>
      </c>
      <c r="R3715" t="s">
        <v>238</v>
      </c>
      <c r="S3715" t="s">
        <v>239</v>
      </c>
      <c r="T3715">
        <v>186</v>
      </c>
      <c r="U3715">
        <v>130</v>
      </c>
      <c r="V3715">
        <v>69.89</v>
      </c>
      <c r="W3715" t="s">
        <v>133</v>
      </c>
      <c r="X3715">
        <v>10826</v>
      </c>
      <c r="Y3715">
        <v>1407380</v>
      </c>
      <c r="Z3715">
        <v>37310</v>
      </c>
      <c r="AA3715">
        <v>58110</v>
      </c>
      <c r="AB3715">
        <v>1502800</v>
      </c>
      <c r="AC3715">
        <v>1056525</v>
      </c>
      <c r="AD3715">
        <v>446275</v>
      </c>
      <c r="AE3715" t="s">
        <v>78</v>
      </c>
      <c r="AF3715" t="s">
        <v>81</v>
      </c>
      <c r="AG3715" t="s">
        <v>240</v>
      </c>
      <c r="AH3715" t="s">
        <v>147</v>
      </c>
      <c r="AI3715" t="s">
        <v>139</v>
      </c>
      <c r="AJ3715" t="str">
        <f t="shared" si="58"/>
        <v>Oct</v>
      </c>
    </row>
    <row r="3716" spans="1:36" x14ac:dyDescent="0.3">
      <c r="A3716" t="s">
        <v>8860</v>
      </c>
      <c r="B3716" s="33">
        <v>45785</v>
      </c>
      <c r="C3716" t="s">
        <v>96</v>
      </c>
      <c r="D3716" t="s">
        <v>8861</v>
      </c>
      <c r="E3716" t="s">
        <v>175</v>
      </c>
      <c r="F3716" t="s">
        <v>173</v>
      </c>
      <c r="G3716" t="s">
        <v>163</v>
      </c>
      <c r="H3716" t="s">
        <v>161</v>
      </c>
      <c r="I3716">
        <v>956</v>
      </c>
      <c r="J3716" t="s">
        <v>503</v>
      </c>
      <c r="K3716" t="s">
        <v>237</v>
      </c>
      <c r="L3716" t="s">
        <v>236</v>
      </c>
      <c r="M3716" t="s">
        <v>255</v>
      </c>
      <c r="N3716">
        <v>137</v>
      </c>
      <c r="O3716">
        <v>0</v>
      </c>
      <c r="P3716">
        <v>15</v>
      </c>
      <c r="Q3716" t="s">
        <v>73</v>
      </c>
      <c r="R3716" t="s">
        <v>238</v>
      </c>
      <c r="S3716" t="s">
        <v>239</v>
      </c>
      <c r="T3716">
        <v>189</v>
      </c>
      <c r="U3716">
        <v>137</v>
      </c>
      <c r="V3716">
        <v>72.489999999999995</v>
      </c>
      <c r="W3716" t="s">
        <v>134</v>
      </c>
      <c r="X3716">
        <v>7069</v>
      </c>
      <c r="Y3716">
        <v>968453</v>
      </c>
      <c r="Z3716">
        <v>60965</v>
      </c>
      <c r="AA3716">
        <v>56033</v>
      </c>
      <c r="AB3716">
        <v>1085451</v>
      </c>
      <c r="AC3716">
        <v>884817</v>
      </c>
      <c r="AD3716">
        <v>200634</v>
      </c>
      <c r="AE3716" t="s">
        <v>75</v>
      </c>
      <c r="AF3716" t="s">
        <v>78</v>
      </c>
      <c r="AG3716" t="s">
        <v>240</v>
      </c>
      <c r="AH3716" t="s">
        <v>144</v>
      </c>
      <c r="AI3716" t="s">
        <v>138</v>
      </c>
      <c r="AJ3716" t="str">
        <f t="shared" si="58"/>
        <v>May</v>
      </c>
    </row>
    <row r="3717" spans="1:36" x14ac:dyDescent="0.3">
      <c r="A3717" t="s">
        <v>8862</v>
      </c>
      <c r="B3717" s="33">
        <v>45828</v>
      </c>
      <c r="C3717" t="s">
        <v>93</v>
      </c>
      <c r="D3717" t="s">
        <v>8863</v>
      </c>
      <c r="E3717" t="s">
        <v>173</v>
      </c>
      <c r="F3717" t="s">
        <v>179</v>
      </c>
      <c r="G3717" t="s">
        <v>161</v>
      </c>
      <c r="H3717" t="s">
        <v>166</v>
      </c>
      <c r="I3717">
        <v>493</v>
      </c>
      <c r="J3717" t="s">
        <v>477</v>
      </c>
      <c r="K3717" t="s">
        <v>482</v>
      </c>
      <c r="L3717" t="s">
        <v>477</v>
      </c>
      <c r="M3717" t="s">
        <v>2853</v>
      </c>
      <c r="N3717">
        <v>90</v>
      </c>
      <c r="O3717">
        <v>0</v>
      </c>
      <c r="P3717">
        <v>19</v>
      </c>
      <c r="Q3717" t="s">
        <v>73</v>
      </c>
      <c r="R3717" t="s">
        <v>238</v>
      </c>
      <c r="S3717" t="s">
        <v>239</v>
      </c>
      <c r="T3717">
        <v>189</v>
      </c>
      <c r="U3717">
        <v>177</v>
      </c>
      <c r="V3717">
        <v>93.65</v>
      </c>
      <c r="W3717" t="s">
        <v>133</v>
      </c>
      <c r="X3717">
        <v>10712</v>
      </c>
      <c r="Y3717">
        <v>1896024</v>
      </c>
      <c r="Z3717">
        <v>28851</v>
      </c>
      <c r="AA3717">
        <v>42834</v>
      </c>
      <c r="AB3717">
        <v>1967709</v>
      </c>
      <c r="AC3717">
        <v>1483806</v>
      </c>
      <c r="AD3717">
        <v>483903</v>
      </c>
      <c r="AE3717" t="s">
        <v>78</v>
      </c>
      <c r="AF3717" t="s">
        <v>72</v>
      </c>
      <c r="AG3717" t="s">
        <v>240</v>
      </c>
      <c r="AH3717" t="s">
        <v>147</v>
      </c>
      <c r="AI3717" t="s">
        <v>138</v>
      </c>
      <c r="AJ3717" t="str">
        <f t="shared" si="58"/>
        <v>Jun</v>
      </c>
    </row>
    <row r="3718" spans="1:36" x14ac:dyDescent="0.3">
      <c r="A3718" t="s">
        <v>8864</v>
      </c>
      <c r="B3718" s="33">
        <v>45998</v>
      </c>
      <c r="C3718" t="s">
        <v>98</v>
      </c>
      <c r="D3718" t="s">
        <v>8865</v>
      </c>
      <c r="E3718" t="s">
        <v>175</v>
      </c>
      <c r="F3718" t="s">
        <v>174</v>
      </c>
      <c r="G3718" t="s">
        <v>163</v>
      </c>
      <c r="H3718" t="s">
        <v>158</v>
      </c>
      <c r="I3718">
        <v>768</v>
      </c>
      <c r="J3718" t="s">
        <v>514</v>
      </c>
      <c r="K3718" t="s">
        <v>784</v>
      </c>
      <c r="L3718" t="s">
        <v>2695</v>
      </c>
      <c r="M3718" t="s">
        <v>1894</v>
      </c>
      <c r="N3718">
        <v>113</v>
      </c>
      <c r="O3718">
        <v>46</v>
      </c>
      <c r="P3718">
        <v>27</v>
      </c>
      <c r="Q3718" t="s">
        <v>73</v>
      </c>
      <c r="R3718" t="s">
        <v>238</v>
      </c>
      <c r="S3718" t="s">
        <v>239</v>
      </c>
      <c r="T3718">
        <v>189</v>
      </c>
      <c r="U3718">
        <v>166</v>
      </c>
      <c r="V3718">
        <v>87.83</v>
      </c>
      <c r="W3718" t="s">
        <v>133</v>
      </c>
      <c r="X3718">
        <v>5680</v>
      </c>
      <c r="Y3718">
        <v>942880</v>
      </c>
      <c r="Z3718">
        <v>83332</v>
      </c>
      <c r="AA3718">
        <v>28386</v>
      </c>
      <c r="AB3718">
        <v>1054598</v>
      </c>
      <c r="AC3718">
        <v>766556</v>
      </c>
      <c r="AD3718">
        <v>288042</v>
      </c>
      <c r="AE3718" t="s">
        <v>75</v>
      </c>
      <c r="AF3718" t="s">
        <v>78</v>
      </c>
      <c r="AG3718" t="s">
        <v>240</v>
      </c>
      <c r="AH3718" t="s">
        <v>144</v>
      </c>
      <c r="AI3718" t="s">
        <v>139</v>
      </c>
      <c r="AJ3718" t="str">
        <f t="shared" si="58"/>
        <v>Dec</v>
      </c>
    </row>
    <row r="3719" spans="1:36" x14ac:dyDescent="0.3">
      <c r="A3719" t="s">
        <v>8866</v>
      </c>
      <c r="B3719" s="33">
        <v>45694</v>
      </c>
      <c r="C3719" t="s">
        <v>95</v>
      </c>
      <c r="D3719" t="s">
        <v>8867</v>
      </c>
      <c r="E3719" t="s">
        <v>178</v>
      </c>
      <c r="F3719" t="s">
        <v>177</v>
      </c>
      <c r="G3719" t="s">
        <v>157</v>
      </c>
      <c r="H3719" t="s">
        <v>162</v>
      </c>
      <c r="I3719">
        <v>1903</v>
      </c>
      <c r="J3719" t="s">
        <v>314</v>
      </c>
      <c r="K3719" t="s">
        <v>568</v>
      </c>
      <c r="N3719">
        <v>279</v>
      </c>
      <c r="O3719">
        <v>0</v>
      </c>
      <c r="P3719">
        <v>0</v>
      </c>
      <c r="Q3719" t="s">
        <v>67</v>
      </c>
      <c r="R3719" t="s">
        <v>245</v>
      </c>
      <c r="S3719" t="s">
        <v>122</v>
      </c>
      <c r="T3719">
        <v>150</v>
      </c>
      <c r="U3719">
        <v>0</v>
      </c>
      <c r="V3719">
        <v>0</v>
      </c>
      <c r="W3719" t="s">
        <v>133</v>
      </c>
      <c r="X3719">
        <v>7058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 t="s">
        <v>75</v>
      </c>
      <c r="AF3719" t="s">
        <v>78</v>
      </c>
      <c r="AG3719" t="s">
        <v>240</v>
      </c>
      <c r="AH3719" t="s">
        <v>147</v>
      </c>
      <c r="AI3719" t="s">
        <v>140</v>
      </c>
      <c r="AJ3719" t="str">
        <f t="shared" si="58"/>
        <v>Feb</v>
      </c>
    </row>
    <row r="3720" spans="1:36" x14ac:dyDescent="0.3">
      <c r="A3720" t="s">
        <v>8868</v>
      </c>
      <c r="B3720" s="33">
        <v>45704</v>
      </c>
      <c r="C3720" t="s">
        <v>95</v>
      </c>
      <c r="D3720" t="s">
        <v>8869</v>
      </c>
      <c r="E3720" t="s">
        <v>180</v>
      </c>
      <c r="F3720" t="s">
        <v>181</v>
      </c>
      <c r="G3720" t="s">
        <v>160</v>
      </c>
      <c r="H3720" t="s">
        <v>159</v>
      </c>
      <c r="I3720">
        <v>1418</v>
      </c>
      <c r="J3720" t="s">
        <v>286</v>
      </c>
      <c r="K3720" t="s">
        <v>510</v>
      </c>
      <c r="L3720" t="s">
        <v>2799</v>
      </c>
      <c r="M3720" t="s">
        <v>510</v>
      </c>
      <c r="N3720">
        <v>194</v>
      </c>
      <c r="O3720">
        <v>9</v>
      </c>
      <c r="P3720">
        <v>-10</v>
      </c>
      <c r="Q3720" t="s">
        <v>73</v>
      </c>
      <c r="R3720" t="s">
        <v>238</v>
      </c>
      <c r="S3720" t="s">
        <v>239</v>
      </c>
      <c r="T3720">
        <v>220</v>
      </c>
      <c r="U3720">
        <v>118</v>
      </c>
      <c r="V3720">
        <v>53.64</v>
      </c>
      <c r="W3720" t="s">
        <v>133</v>
      </c>
      <c r="X3720">
        <v>8018</v>
      </c>
      <c r="Y3720">
        <v>946124</v>
      </c>
      <c r="Z3720">
        <v>64192</v>
      </c>
      <c r="AA3720">
        <v>36580</v>
      </c>
      <c r="AB3720">
        <v>1046896</v>
      </c>
      <c r="AC3720">
        <v>729834</v>
      </c>
      <c r="AD3720">
        <v>317062</v>
      </c>
      <c r="AE3720" t="s">
        <v>81</v>
      </c>
      <c r="AF3720" t="s">
        <v>81</v>
      </c>
      <c r="AG3720" t="s">
        <v>240</v>
      </c>
      <c r="AH3720" t="s">
        <v>145</v>
      </c>
      <c r="AI3720" t="s">
        <v>139</v>
      </c>
      <c r="AJ3720" t="str">
        <f t="shared" si="58"/>
        <v>Feb</v>
      </c>
    </row>
    <row r="3721" spans="1:36" x14ac:dyDescent="0.3">
      <c r="A3721" t="s">
        <v>8870</v>
      </c>
      <c r="B3721" s="33">
        <v>45978</v>
      </c>
      <c r="C3721" t="s">
        <v>95</v>
      </c>
      <c r="D3721" t="s">
        <v>8871</v>
      </c>
      <c r="E3721" t="s">
        <v>173</v>
      </c>
      <c r="F3721" t="s">
        <v>174</v>
      </c>
      <c r="G3721" t="s">
        <v>161</v>
      </c>
      <c r="H3721" t="s">
        <v>158</v>
      </c>
      <c r="I3721">
        <v>1834</v>
      </c>
      <c r="J3721" t="s">
        <v>457</v>
      </c>
      <c r="K3721" t="s">
        <v>3201</v>
      </c>
      <c r="L3721" t="s">
        <v>459</v>
      </c>
      <c r="M3721" t="s">
        <v>3293</v>
      </c>
      <c r="N3721">
        <v>231</v>
      </c>
      <c r="O3721">
        <v>0</v>
      </c>
      <c r="P3721">
        <v>13</v>
      </c>
      <c r="Q3721" t="s">
        <v>73</v>
      </c>
      <c r="R3721" t="s">
        <v>238</v>
      </c>
      <c r="S3721" t="s">
        <v>239</v>
      </c>
      <c r="T3721">
        <v>189</v>
      </c>
      <c r="U3721">
        <v>148</v>
      </c>
      <c r="V3721">
        <v>78.31</v>
      </c>
      <c r="W3721" t="s">
        <v>133</v>
      </c>
      <c r="X3721">
        <v>9946</v>
      </c>
      <c r="Y3721">
        <v>1472008</v>
      </c>
      <c r="Z3721">
        <v>68376</v>
      </c>
      <c r="AA3721">
        <v>42032</v>
      </c>
      <c r="AB3721">
        <v>1582416</v>
      </c>
      <c r="AC3721">
        <v>1290664</v>
      </c>
      <c r="AD3721">
        <v>291752</v>
      </c>
      <c r="AE3721" t="s">
        <v>78</v>
      </c>
      <c r="AF3721" t="s">
        <v>78</v>
      </c>
      <c r="AG3721" t="s">
        <v>240</v>
      </c>
      <c r="AH3721" t="s">
        <v>147</v>
      </c>
      <c r="AI3721" t="s">
        <v>139</v>
      </c>
      <c r="AJ3721" t="str">
        <f t="shared" si="58"/>
        <v>Nov</v>
      </c>
    </row>
    <row r="3722" spans="1:36" x14ac:dyDescent="0.3">
      <c r="A3722" t="s">
        <v>8872</v>
      </c>
      <c r="B3722" s="33">
        <v>45808</v>
      </c>
      <c r="C3722" t="s">
        <v>96</v>
      </c>
      <c r="D3722" t="s">
        <v>8873</v>
      </c>
      <c r="E3722" t="s">
        <v>178</v>
      </c>
      <c r="F3722" t="s">
        <v>173</v>
      </c>
      <c r="G3722" t="s">
        <v>157</v>
      </c>
      <c r="H3722" t="s">
        <v>161</v>
      </c>
      <c r="I3722">
        <v>1334</v>
      </c>
      <c r="J3722" t="s">
        <v>572</v>
      </c>
      <c r="K3722" t="s">
        <v>3893</v>
      </c>
      <c r="L3722" t="s">
        <v>1459</v>
      </c>
      <c r="M3722" t="s">
        <v>3701</v>
      </c>
      <c r="N3722">
        <v>174</v>
      </c>
      <c r="O3722">
        <v>11</v>
      </c>
      <c r="P3722">
        <v>2</v>
      </c>
      <c r="Q3722" t="s">
        <v>73</v>
      </c>
      <c r="R3722" t="s">
        <v>238</v>
      </c>
      <c r="S3722" t="s">
        <v>239</v>
      </c>
      <c r="T3722">
        <v>180</v>
      </c>
      <c r="U3722">
        <v>119</v>
      </c>
      <c r="V3722">
        <v>66.11</v>
      </c>
      <c r="W3722" t="s">
        <v>133</v>
      </c>
      <c r="X3722">
        <v>9222</v>
      </c>
      <c r="Y3722">
        <v>1097418</v>
      </c>
      <c r="Z3722">
        <v>22610</v>
      </c>
      <c r="AA3722">
        <v>42126</v>
      </c>
      <c r="AB3722">
        <v>1162154</v>
      </c>
      <c r="AC3722">
        <v>925970</v>
      </c>
      <c r="AD3722">
        <v>236184</v>
      </c>
      <c r="AE3722" t="s">
        <v>75</v>
      </c>
      <c r="AF3722" t="s">
        <v>78</v>
      </c>
      <c r="AG3722" t="s">
        <v>240</v>
      </c>
      <c r="AH3722" t="s">
        <v>147</v>
      </c>
      <c r="AI3722" t="s">
        <v>139</v>
      </c>
      <c r="AJ3722" t="str">
        <f t="shared" si="58"/>
        <v>May</v>
      </c>
    </row>
    <row r="3723" spans="1:36" x14ac:dyDescent="0.3">
      <c r="A3723" t="s">
        <v>8874</v>
      </c>
      <c r="B3723" s="33">
        <v>45955</v>
      </c>
      <c r="C3723" t="s">
        <v>97</v>
      </c>
      <c r="D3723" t="s">
        <v>8875</v>
      </c>
      <c r="E3723" t="s">
        <v>175</v>
      </c>
      <c r="F3723" t="s">
        <v>173</v>
      </c>
      <c r="G3723" t="s">
        <v>163</v>
      </c>
      <c r="H3723" t="s">
        <v>161</v>
      </c>
      <c r="I3723">
        <v>944</v>
      </c>
      <c r="J3723" t="s">
        <v>492</v>
      </c>
      <c r="K3723" t="s">
        <v>5037</v>
      </c>
      <c r="L3723" t="s">
        <v>1596</v>
      </c>
      <c r="M3723" t="s">
        <v>2527</v>
      </c>
      <c r="N3723">
        <v>156</v>
      </c>
      <c r="O3723">
        <v>8</v>
      </c>
      <c r="P3723">
        <v>21</v>
      </c>
      <c r="Q3723" t="s">
        <v>73</v>
      </c>
      <c r="R3723" t="s">
        <v>238</v>
      </c>
      <c r="S3723" t="s">
        <v>239</v>
      </c>
      <c r="T3723">
        <v>189</v>
      </c>
      <c r="U3723">
        <v>153</v>
      </c>
      <c r="V3723">
        <v>80.95</v>
      </c>
      <c r="W3723" t="s">
        <v>134</v>
      </c>
      <c r="X3723">
        <v>7511</v>
      </c>
      <c r="Y3723">
        <v>1149183</v>
      </c>
      <c r="Z3723">
        <v>28917</v>
      </c>
      <c r="AA3723">
        <v>76347</v>
      </c>
      <c r="AB3723">
        <v>1254447</v>
      </c>
      <c r="AC3723">
        <v>1034571</v>
      </c>
      <c r="AD3723">
        <v>219876</v>
      </c>
      <c r="AE3723" t="s">
        <v>75</v>
      </c>
      <c r="AF3723" t="s">
        <v>78</v>
      </c>
      <c r="AG3723" t="s">
        <v>240</v>
      </c>
      <c r="AH3723" t="s">
        <v>146</v>
      </c>
      <c r="AI3723" t="s">
        <v>140</v>
      </c>
      <c r="AJ3723" t="str">
        <f t="shared" si="58"/>
        <v>Oct</v>
      </c>
    </row>
    <row r="3724" spans="1:36" x14ac:dyDescent="0.3">
      <c r="A3724" t="s">
        <v>8876</v>
      </c>
      <c r="B3724" s="33">
        <v>45707</v>
      </c>
      <c r="C3724" t="s">
        <v>99</v>
      </c>
      <c r="D3724" t="s">
        <v>8877</v>
      </c>
      <c r="E3724" t="s">
        <v>172</v>
      </c>
      <c r="F3724" t="s">
        <v>174</v>
      </c>
      <c r="G3724" t="s">
        <v>155</v>
      </c>
      <c r="H3724" t="s">
        <v>158</v>
      </c>
      <c r="I3724">
        <v>1325</v>
      </c>
      <c r="J3724" t="s">
        <v>633</v>
      </c>
      <c r="K3724" t="s">
        <v>2089</v>
      </c>
      <c r="L3724" t="s">
        <v>1491</v>
      </c>
      <c r="M3724" t="s">
        <v>1856</v>
      </c>
      <c r="N3724">
        <v>184</v>
      </c>
      <c r="O3724">
        <v>9</v>
      </c>
      <c r="P3724">
        <v>16</v>
      </c>
      <c r="Q3724" t="s">
        <v>73</v>
      </c>
      <c r="R3724" t="s">
        <v>238</v>
      </c>
      <c r="S3724" t="s">
        <v>239</v>
      </c>
      <c r="T3724">
        <v>186</v>
      </c>
      <c r="U3724">
        <v>169</v>
      </c>
      <c r="V3724">
        <v>90.86</v>
      </c>
      <c r="W3724" t="s">
        <v>135</v>
      </c>
      <c r="X3724">
        <v>4391</v>
      </c>
      <c r="Y3724">
        <v>742079</v>
      </c>
      <c r="Z3724">
        <v>38532</v>
      </c>
      <c r="AA3724">
        <v>45292</v>
      </c>
      <c r="AB3724">
        <v>825903</v>
      </c>
      <c r="AC3724">
        <v>703215</v>
      </c>
      <c r="AD3724">
        <v>122688</v>
      </c>
      <c r="AE3724" t="s">
        <v>81</v>
      </c>
      <c r="AF3724" t="s">
        <v>78</v>
      </c>
      <c r="AG3724" t="s">
        <v>240</v>
      </c>
      <c r="AH3724" t="s">
        <v>144</v>
      </c>
      <c r="AI3724" t="s">
        <v>140</v>
      </c>
      <c r="AJ3724" t="str">
        <f t="shared" si="58"/>
        <v>Feb</v>
      </c>
    </row>
    <row r="3725" spans="1:36" x14ac:dyDescent="0.3">
      <c r="A3725" t="s">
        <v>8878</v>
      </c>
      <c r="B3725" s="33">
        <v>45708</v>
      </c>
      <c r="C3725" t="s">
        <v>93</v>
      </c>
      <c r="D3725" t="s">
        <v>8879</v>
      </c>
      <c r="E3725" t="s">
        <v>176</v>
      </c>
      <c r="F3725" t="s">
        <v>175</v>
      </c>
      <c r="G3725" t="s">
        <v>156</v>
      </c>
      <c r="H3725" t="s">
        <v>163</v>
      </c>
      <c r="I3725">
        <v>1352</v>
      </c>
      <c r="J3725" t="s">
        <v>477</v>
      </c>
      <c r="K3725" t="s">
        <v>3521</v>
      </c>
      <c r="L3725" t="s">
        <v>1374</v>
      </c>
      <c r="M3725" t="s">
        <v>1350</v>
      </c>
      <c r="N3725">
        <v>213</v>
      </c>
      <c r="O3725">
        <v>22</v>
      </c>
      <c r="P3725">
        <v>8</v>
      </c>
      <c r="Q3725" t="s">
        <v>73</v>
      </c>
      <c r="R3725" t="s">
        <v>238</v>
      </c>
      <c r="S3725" t="s">
        <v>239</v>
      </c>
      <c r="T3725">
        <v>189</v>
      </c>
      <c r="U3725">
        <v>168</v>
      </c>
      <c r="V3725">
        <v>88.89</v>
      </c>
      <c r="W3725" t="s">
        <v>133</v>
      </c>
      <c r="X3725">
        <v>9005</v>
      </c>
      <c r="Y3725">
        <v>1512840</v>
      </c>
      <c r="Z3725">
        <v>33768</v>
      </c>
      <c r="AA3725">
        <v>123816</v>
      </c>
      <c r="AB3725">
        <v>1670424</v>
      </c>
      <c r="AC3725">
        <v>1008063</v>
      </c>
      <c r="AD3725">
        <v>662361</v>
      </c>
      <c r="AE3725" t="s">
        <v>81</v>
      </c>
      <c r="AF3725" t="s">
        <v>75</v>
      </c>
      <c r="AG3725" t="s">
        <v>240</v>
      </c>
      <c r="AH3725" t="s">
        <v>147</v>
      </c>
      <c r="AI3725" t="s">
        <v>138</v>
      </c>
      <c r="AJ3725" t="str">
        <f t="shared" si="58"/>
        <v>Feb</v>
      </c>
    </row>
    <row r="3726" spans="1:36" x14ac:dyDescent="0.3">
      <c r="A3726" t="s">
        <v>8880</v>
      </c>
      <c r="B3726" s="33">
        <v>45988</v>
      </c>
      <c r="C3726" t="s">
        <v>97</v>
      </c>
      <c r="D3726" t="s">
        <v>8881</v>
      </c>
      <c r="E3726" t="s">
        <v>180</v>
      </c>
      <c r="F3726" t="s">
        <v>181</v>
      </c>
      <c r="G3726" t="s">
        <v>160</v>
      </c>
      <c r="H3726" t="s">
        <v>159</v>
      </c>
      <c r="I3726">
        <v>2051</v>
      </c>
      <c r="J3726" t="s">
        <v>408</v>
      </c>
      <c r="K3726" t="s">
        <v>8882</v>
      </c>
      <c r="L3726" t="s">
        <v>408</v>
      </c>
      <c r="M3726" t="s">
        <v>8883</v>
      </c>
      <c r="N3726">
        <v>270</v>
      </c>
      <c r="O3726">
        <v>0</v>
      </c>
      <c r="P3726">
        <v>36</v>
      </c>
      <c r="Q3726" t="s">
        <v>76</v>
      </c>
      <c r="R3726" t="s">
        <v>238</v>
      </c>
      <c r="S3726" t="s">
        <v>239</v>
      </c>
      <c r="T3726">
        <v>189</v>
      </c>
      <c r="U3726">
        <v>123</v>
      </c>
      <c r="V3726">
        <v>65.08</v>
      </c>
      <c r="W3726" t="s">
        <v>133</v>
      </c>
      <c r="X3726">
        <v>8637</v>
      </c>
      <c r="Y3726">
        <v>1062351</v>
      </c>
      <c r="Z3726">
        <v>31242</v>
      </c>
      <c r="AA3726">
        <v>81426</v>
      </c>
      <c r="AB3726">
        <v>1175019</v>
      </c>
      <c r="AC3726">
        <v>856581</v>
      </c>
      <c r="AD3726">
        <v>318438</v>
      </c>
      <c r="AE3726" t="s">
        <v>81</v>
      </c>
      <c r="AF3726" t="s">
        <v>81</v>
      </c>
      <c r="AG3726" t="s">
        <v>240</v>
      </c>
      <c r="AH3726" t="s">
        <v>144</v>
      </c>
      <c r="AI3726" t="s">
        <v>140</v>
      </c>
      <c r="AJ3726" t="str">
        <f t="shared" si="58"/>
        <v>Nov</v>
      </c>
    </row>
    <row r="3727" spans="1:36" x14ac:dyDescent="0.3">
      <c r="A3727" t="s">
        <v>8884</v>
      </c>
      <c r="B3727" s="33">
        <v>45799</v>
      </c>
      <c r="C3727" t="s">
        <v>99</v>
      </c>
      <c r="D3727" t="s">
        <v>8885</v>
      </c>
      <c r="E3727" t="s">
        <v>179</v>
      </c>
      <c r="F3727" t="s">
        <v>174</v>
      </c>
      <c r="G3727" t="s">
        <v>166</v>
      </c>
      <c r="H3727" t="s">
        <v>158</v>
      </c>
      <c r="I3727">
        <v>1120</v>
      </c>
      <c r="J3727" t="s">
        <v>514</v>
      </c>
      <c r="K3727" t="s">
        <v>3118</v>
      </c>
      <c r="L3727" t="s">
        <v>463</v>
      </c>
      <c r="M3727" t="s">
        <v>3118</v>
      </c>
      <c r="N3727">
        <v>183</v>
      </c>
      <c r="O3727">
        <v>0</v>
      </c>
      <c r="P3727">
        <v>-10</v>
      </c>
      <c r="Q3727" t="s">
        <v>70</v>
      </c>
      <c r="R3727" t="s">
        <v>238</v>
      </c>
      <c r="S3727" t="s">
        <v>239</v>
      </c>
      <c r="T3727">
        <v>150</v>
      </c>
      <c r="U3727">
        <v>102</v>
      </c>
      <c r="V3727">
        <v>68</v>
      </c>
      <c r="W3727" t="s">
        <v>133</v>
      </c>
      <c r="X3727">
        <v>9442</v>
      </c>
      <c r="Y3727">
        <v>963084</v>
      </c>
      <c r="Z3727">
        <v>54876</v>
      </c>
      <c r="AA3727">
        <v>24174</v>
      </c>
      <c r="AB3727">
        <v>1042134</v>
      </c>
      <c r="AC3727">
        <v>844229</v>
      </c>
      <c r="AD3727">
        <v>197905</v>
      </c>
      <c r="AE3727" t="s">
        <v>72</v>
      </c>
      <c r="AF3727" t="s">
        <v>78</v>
      </c>
      <c r="AG3727" t="s">
        <v>240</v>
      </c>
      <c r="AH3727" t="s">
        <v>145</v>
      </c>
      <c r="AI3727" t="s">
        <v>139</v>
      </c>
      <c r="AJ3727" t="str">
        <f t="shared" si="58"/>
        <v>May</v>
      </c>
    </row>
    <row r="3728" spans="1:36" x14ac:dyDescent="0.3">
      <c r="A3728" t="s">
        <v>8886</v>
      </c>
      <c r="B3728" s="33">
        <v>45663</v>
      </c>
      <c r="C3728" t="s">
        <v>99</v>
      </c>
      <c r="D3728" t="s">
        <v>8887</v>
      </c>
      <c r="E3728" t="s">
        <v>175</v>
      </c>
      <c r="F3728" t="s">
        <v>180</v>
      </c>
      <c r="G3728" t="s">
        <v>163</v>
      </c>
      <c r="H3728" t="s">
        <v>160</v>
      </c>
      <c r="I3728">
        <v>1580</v>
      </c>
      <c r="J3728" t="s">
        <v>314</v>
      </c>
      <c r="K3728" t="s">
        <v>3917</v>
      </c>
      <c r="L3728" t="s">
        <v>1113</v>
      </c>
      <c r="M3728" t="s">
        <v>1144</v>
      </c>
      <c r="N3728">
        <v>192</v>
      </c>
      <c r="O3728">
        <v>53</v>
      </c>
      <c r="P3728">
        <v>26</v>
      </c>
      <c r="Q3728" t="s">
        <v>73</v>
      </c>
      <c r="R3728" t="s">
        <v>238</v>
      </c>
      <c r="S3728" t="s">
        <v>239</v>
      </c>
      <c r="T3728">
        <v>180</v>
      </c>
      <c r="U3728">
        <v>162</v>
      </c>
      <c r="V3728">
        <v>90</v>
      </c>
      <c r="W3728" t="s">
        <v>133</v>
      </c>
      <c r="X3728">
        <v>5972</v>
      </c>
      <c r="Y3728">
        <v>967464</v>
      </c>
      <c r="Z3728">
        <v>44226</v>
      </c>
      <c r="AA3728">
        <v>88128</v>
      </c>
      <c r="AB3728">
        <v>1099818</v>
      </c>
      <c r="AC3728">
        <v>773870</v>
      </c>
      <c r="AD3728">
        <v>325948</v>
      </c>
      <c r="AE3728" t="s">
        <v>75</v>
      </c>
      <c r="AF3728" t="s">
        <v>81</v>
      </c>
      <c r="AG3728" t="s">
        <v>240</v>
      </c>
      <c r="AH3728" t="s">
        <v>146</v>
      </c>
      <c r="AI3728" t="s">
        <v>139</v>
      </c>
      <c r="AJ3728" t="str">
        <f t="shared" si="58"/>
        <v>Jan</v>
      </c>
    </row>
    <row r="3729" spans="1:36" x14ac:dyDescent="0.3">
      <c r="A3729" t="s">
        <v>8888</v>
      </c>
      <c r="B3729" s="33">
        <v>45661</v>
      </c>
      <c r="C3729" t="s">
        <v>96</v>
      </c>
      <c r="D3729" t="s">
        <v>8889</v>
      </c>
      <c r="E3729" t="s">
        <v>179</v>
      </c>
      <c r="F3729" t="s">
        <v>173</v>
      </c>
      <c r="G3729" t="s">
        <v>166</v>
      </c>
      <c r="H3729" t="s">
        <v>161</v>
      </c>
      <c r="I3729">
        <v>1330</v>
      </c>
      <c r="J3729" t="s">
        <v>1510</v>
      </c>
      <c r="K3729" t="s">
        <v>1910</v>
      </c>
      <c r="L3729" t="s">
        <v>3843</v>
      </c>
      <c r="M3729" t="s">
        <v>2523</v>
      </c>
      <c r="N3729">
        <v>192</v>
      </c>
      <c r="O3729">
        <v>43</v>
      </c>
      <c r="P3729">
        <v>56</v>
      </c>
      <c r="Q3729" t="s">
        <v>76</v>
      </c>
      <c r="R3729" t="s">
        <v>238</v>
      </c>
      <c r="S3729" t="s">
        <v>239</v>
      </c>
      <c r="T3729">
        <v>220</v>
      </c>
      <c r="U3729">
        <v>156</v>
      </c>
      <c r="V3729">
        <v>70.91</v>
      </c>
      <c r="W3729" t="s">
        <v>135</v>
      </c>
      <c r="X3729">
        <v>3951</v>
      </c>
      <c r="Y3729">
        <v>616356</v>
      </c>
      <c r="Z3729">
        <v>67080</v>
      </c>
      <c r="AA3729">
        <v>28548</v>
      </c>
      <c r="AB3729">
        <v>711984</v>
      </c>
      <c r="AC3729">
        <v>480568</v>
      </c>
      <c r="AD3729">
        <v>231416</v>
      </c>
      <c r="AE3729" t="s">
        <v>72</v>
      </c>
      <c r="AF3729" t="s">
        <v>78</v>
      </c>
      <c r="AG3729" t="s">
        <v>240</v>
      </c>
      <c r="AH3729" t="s">
        <v>145</v>
      </c>
      <c r="AI3729" t="s">
        <v>138</v>
      </c>
      <c r="AJ3729" t="str">
        <f t="shared" si="58"/>
        <v>Jan</v>
      </c>
    </row>
    <row r="3730" spans="1:36" x14ac:dyDescent="0.3">
      <c r="A3730" t="s">
        <v>8890</v>
      </c>
      <c r="B3730" s="33">
        <v>45896</v>
      </c>
      <c r="C3730" t="s">
        <v>96</v>
      </c>
      <c r="D3730" t="s">
        <v>8891</v>
      </c>
      <c r="E3730" t="s">
        <v>176</v>
      </c>
      <c r="F3730" t="s">
        <v>181</v>
      </c>
      <c r="G3730" t="s">
        <v>156</v>
      </c>
      <c r="H3730" t="s">
        <v>159</v>
      </c>
      <c r="I3730">
        <v>1792</v>
      </c>
      <c r="J3730" t="s">
        <v>518</v>
      </c>
      <c r="K3730" t="s">
        <v>4032</v>
      </c>
      <c r="L3730" t="s">
        <v>478</v>
      </c>
      <c r="M3730" t="s">
        <v>4268</v>
      </c>
      <c r="N3730">
        <v>276</v>
      </c>
      <c r="O3730">
        <v>37</v>
      </c>
      <c r="P3730">
        <v>25</v>
      </c>
      <c r="Q3730" t="s">
        <v>73</v>
      </c>
      <c r="R3730" t="s">
        <v>238</v>
      </c>
      <c r="S3730" t="s">
        <v>239</v>
      </c>
      <c r="T3730">
        <v>189</v>
      </c>
      <c r="U3730">
        <v>149</v>
      </c>
      <c r="V3730">
        <v>78.84</v>
      </c>
      <c r="W3730" t="s">
        <v>135</v>
      </c>
      <c r="X3730">
        <v>4864</v>
      </c>
      <c r="Y3730">
        <v>724736</v>
      </c>
      <c r="Z3730">
        <v>22797</v>
      </c>
      <c r="AA3730">
        <v>89847</v>
      </c>
      <c r="AB3730">
        <v>837380</v>
      </c>
      <c r="AC3730">
        <v>661028</v>
      </c>
      <c r="AD3730">
        <v>176352</v>
      </c>
      <c r="AE3730" t="s">
        <v>81</v>
      </c>
      <c r="AF3730" t="s">
        <v>81</v>
      </c>
      <c r="AG3730" t="s">
        <v>240</v>
      </c>
      <c r="AH3730" t="s">
        <v>144</v>
      </c>
      <c r="AI3730" t="s">
        <v>139</v>
      </c>
      <c r="AJ3730" t="str">
        <f t="shared" si="58"/>
        <v>Aug</v>
      </c>
    </row>
    <row r="3731" spans="1:36" x14ac:dyDescent="0.3">
      <c r="A3731" t="s">
        <v>8892</v>
      </c>
      <c r="B3731" s="33">
        <v>45922</v>
      </c>
      <c r="C3731" t="s">
        <v>97</v>
      </c>
      <c r="D3731" t="s">
        <v>8893</v>
      </c>
      <c r="E3731" t="s">
        <v>177</v>
      </c>
      <c r="F3731" t="s">
        <v>174</v>
      </c>
      <c r="G3731" t="s">
        <v>162</v>
      </c>
      <c r="H3731" t="s">
        <v>158</v>
      </c>
      <c r="I3731">
        <v>351</v>
      </c>
      <c r="J3731" t="s">
        <v>408</v>
      </c>
      <c r="K3731" t="s">
        <v>1147</v>
      </c>
      <c r="L3731" t="s">
        <v>408</v>
      </c>
      <c r="M3731" t="s">
        <v>5325</v>
      </c>
      <c r="N3731">
        <v>73</v>
      </c>
      <c r="O3731">
        <v>0</v>
      </c>
      <c r="P3731">
        <v>3</v>
      </c>
      <c r="Q3731" t="s">
        <v>70</v>
      </c>
      <c r="R3731" t="s">
        <v>238</v>
      </c>
      <c r="S3731" t="s">
        <v>239</v>
      </c>
      <c r="T3731">
        <v>186</v>
      </c>
      <c r="U3731">
        <v>143</v>
      </c>
      <c r="V3731">
        <v>76.88</v>
      </c>
      <c r="W3731" t="s">
        <v>134</v>
      </c>
      <c r="X3731">
        <v>8053</v>
      </c>
      <c r="Y3731">
        <v>1151579</v>
      </c>
      <c r="Z3731">
        <v>41756</v>
      </c>
      <c r="AA3731">
        <v>42757</v>
      </c>
      <c r="AB3731">
        <v>1236092</v>
      </c>
      <c r="AC3731">
        <v>928048</v>
      </c>
      <c r="AD3731">
        <v>308044</v>
      </c>
      <c r="AE3731" t="s">
        <v>78</v>
      </c>
      <c r="AF3731" t="s">
        <v>78</v>
      </c>
      <c r="AG3731" t="s">
        <v>240</v>
      </c>
      <c r="AH3731" t="s">
        <v>145</v>
      </c>
      <c r="AI3731" t="s">
        <v>139</v>
      </c>
      <c r="AJ3731" t="str">
        <f t="shared" si="58"/>
        <v>Sep</v>
      </c>
    </row>
    <row r="3732" spans="1:36" x14ac:dyDescent="0.3">
      <c r="A3732" t="s">
        <v>8894</v>
      </c>
      <c r="B3732" s="33">
        <v>45697</v>
      </c>
      <c r="C3732" t="s">
        <v>98</v>
      </c>
      <c r="D3732" t="s">
        <v>8895</v>
      </c>
      <c r="E3732" t="s">
        <v>176</v>
      </c>
      <c r="F3732" t="s">
        <v>172</v>
      </c>
      <c r="G3732" t="s">
        <v>156</v>
      </c>
      <c r="H3732" t="s">
        <v>155</v>
      </c>
      <c r="I3732">
        <v>539</v>
      </c>
      <c r="J3732" t="s">
        <v>806</v>
      </c>
      <c r="K3732" t="s">
        <v>635</v>
      </c>
      <c r="L3732" t="s">
        <v>1462</v>
      </c>
      <c r="M3732" t="s">
        <v>1500</v>
      </c>
      <c r="N3732">
        <v>83</v>
      </c>
      <c r="O3732">
        <v>2</v>
      </c>
      <c r="P3732">
        <v>16</v>
      </c>
      <c r="Q3732" t="s">
        <v>73</v>
      </c>
      <c r="R3732" t="s">
        <v>238</v>
      </c>
      <c r="S3732" t="s">
        <v>239</v>
      </c>
      <c r="T3732">
        <v>220</v>
      </c>
      <c r="U3732">
        <v>190</v>
      </c>
      <c r="V3732">
        <v>86.36</v>
      </c>
      <c r="W3732" t="s">
        <v>133</v>
      </c>
      <c r="X3732">
        <v>10192</v>
      </c>
      <c r="Y3732">
        <v>1936480</v>
      </c>
      <c r="Z3732">
        <v>79040</v>
      </c>
      <c r="AA3732">
        <v>97470</v>
      </c>
      <c r="AB3732">
        <v>2112990</v>
      </c>
      <c r="AC3732">
        <v>1307034</v>
      </c>
      <c r="AD3732">
        <v>805956</v>
      </c>
      <c r="AE3732" t="s">
        <v>81</v>
      </c>
      <c r="AF3732" t="s">
        <v>81</v>
      </c>
      <c r="AG3732" t="s">
        <v>240</v>
      </c>
      <c r="AH3732" t="s">
        <v>144</v>
      </c>
      <c r="AI3732" t="s">
        <v>138</v>
      </c>
      <c r="AJ3732" t="str">
        <f t="shared" si="58"/>
        <v>Feb</v>
      </c>
    </row>
    <row r="3733" spans="1:36" x14ac:dyDescent="0.3">
      <c r="A3733" t="s">
        <v>8896</v>
      </c>
      <c r="B3733" s="33">
        <v>45721</v>
      </c>
      <c r="C3733" t="s">
        <v>93</v>
      </c>
      <c r="D3733" t="s">
        <v>8897</v>
      </c>
      <c r="E3733" t="s">
        <v>175</v>
      </c>
      <c r="F3733" t="s">
        <v>173</v>
      </c>
      <c r="G3733" t="s">
        <v>163</v>
      </c>
      <c r="H3733" t="s">
        <v>161</v>
      </c>
      <c r="I3733">
        <v>507</v>
      </c>
      <c r="J3733" t="s">
        <v>243</v>
      </c>
      <c r="K3733" t="s">
        <v>3231</v>
      </c>
      <c r="L3733" t="s">
        <v>377</v>
      </c>
      <c r="M3733" t="s">
        <v>3231</v>
      </c>
      <c r="N3733">
        <v>81</v>
      </c>
      <c r="O3733">
        <v>0</v>
      </c>
      <c r="P3733">
        <v>-3</v>
      </c>
      <c r="Q3733" t="s">
        <v>70</v>
      </c>
      <c r="R3733" t="s">
        <v>238</v>
      </c>
      <c r="S3733" t="s">
        <v>239</v>
      </c>
      <c r="T3733">
        <v>189</v>
      </c>
      <c r="U3733">
        <v>134</v>
      </c>
      <c r="V3733">
        <v>70.900000000000006</v>
      </c>
      <c r="W3733" t="s">
        <v>133</v>
      </c>
      <c r="X3733">
        <v>5413</v>
      </c>
      <c r="Y3733">
        <v>725342</v>
      </c>
      <c r="Z3733">
        <v>45158</v>
      </c>
      <c r="AA3733">
        <v>79328</v>
      </c>
      <c r="AB3733">
        <v>849828</v>
      </c>
      <c r="AC3733">
        <v>696641</v>
      </c>
      <c r="AD3733">
        <v>153187</v>
      </c>
      <c r="AE3733" t="s">
        <v>75</v>
      </c>
      <c r="AF3733" t="s">
        <v>78</v>
      </c>
      <c r="AG3733" t="s">
        <v>240</v>
      </c>
      <c r="AH3733" t="s">
        <v>146</v>
      </c>
      <c r="AI3733" t="s">
        <v>139</v>
      </c>
      <c r="AJ3733" t="str">
        <f t="shared" si="58"/>
        <v>Mar</v>
      </c>
    </row>
    <row r="3734" spans="1:36" x14ac:dyDescent="0.3">
      <c r="A3734" t="s">
        <v>8898</v>
      </c>
      <c r="B3734" s="33">
        <v>45863</v>
      </c>
      <c r="C3734" t="s">
        <v>93</v>
      </c>
      <c r="D3734" t="s">
        <v>1305</v>
      </c>
      <c r="E3734" t="s">
        <v>176</v>
      </c>
      <c r="F3734" t="s">
        <v>174</v>
      </c>
      <c r="G3734" t="s">
        <v>156</v>
      </c>
      <c r="H3734" t="s">
        <v>158</v>
      </c>
      <c r="I3734">
        <v>2152</v>
      </c>
      <c r="J3734" t="s">
        <v>266</v>
      </c>
      <c r="K3734" t="s">
        <v>1566</v>
      </c>
      <c r="L3734" t="s">
        <v>1201</v>
      </c>
      <c r="M3734" t="s">
        <v>1566</v>
      </c>
      <c r="N3734">
        <v>325</v>
      </c>
      <c r="O3734">
        <v>8</v>
      </c>
      <c r="P3734">
        <v>-10</v>
      </c>
      <c r="Q3734" t="s">
        <v>73</v>
      </c>
      <c r="R3734" t="s">
        <v>238</v>
      </c>
      <c r="S3734" t="s">
        <v>239</v>
      </c>
      <c r="T3734">
        <v>189</v>
      </c>
      <c r="U3734">
        <v>177</v>
      </c>
      <c r="V3734">
        <v>93.65</v>
      </c>
      <c r="W3734" t="s">
        <v>133</v>
      </c>
      <c r="X3734">
        <v>7847</v>
      </c>
      <c r="Y3734">
        <v>1388919</v>
      </c>
      <c r="Z3734">
        <v>96288</v>
      </c>
      <c r="AA3734">
        <v>95757</v>
      </c>
      <c r="AB3734">
        <v>1580964</v>
      </c>
      <c r="AC3734">
        <v>934411</v>
      </c>
      <c r="AD3734">
        <v>646553</v>
      </c>
      <c r="AE3734" t="s">
        <v>81</v>
      </c>
      <c r="AF3734" t="s">
        <v>78</v>
      </c>
      <c r="AG3734" t="s">
        <v>240</v>
      </c>
      <c r="AH3734" t="s">
        <v>144</v>
      </c>
      <c r="AI3734" t="s">
        <v>138</v>
      </c>
      <c r="AJ3734" t="str">
        <f t="shared" si="58"/>
        <v>Jul</v>
      </c>
    </row>
    <row r="3735" spans="1:36" x14ac:dyDescent="0.3">
      <c r="A3735" t="s">
        <v>8899</v>
      </c>
      <c r="B3735" s="33">
        <v>45674</v>
      </c>
      <c r="C3735" t="s">
        <v>93</v>
      </c>
      <c r="D3735" t="s">
        <v>8900</v>
      </c>
      <c r="E3735" t="s">
        <v>173</v>
      </c>
      <c r="F3735" t="s">
        <v>177</v>
      </c>
      <c r="G3735" t="s">
        <v>161</v>
      </c>
      <c r="H3735" t="s">
        <v>162</v>
      </c>
      <c r="I3735">
        <v>1927</v>
      </c>
      <c r="J3735" t="s">
        <v>385</v>
      </c>
      <c r="K3735" t="s">
        <v>2144</v>
      </c>
      <c r="L3735" t="s">
        <v>1690</v>
      </c>
      <c r="M3735" t="s">
        <v>1575</v>
      </c>
      <c r="N3735">
        <v>241</v>
      </c>
      <c r="O3735">
        <v>20</v>
      </c>
      <c r="P3735">
        <v>16</v>
      </c>
      <c r="Q3735" t="s">
        <v>73</v>
      </c>
      <c r="R3735" t="s">
        <v>238</v>
      </c>
      <c r="S3735" t="s">
        <v>239</v>
      </c>
      <c r="T3735">
        <v>220</v>
      </c>
      <c r="U3735">
        <v>183</v>
      </c>
      <c r="V3735">
        <v>83.18</v>
      </c>
      <c r="W3735" t="s">
        <v>135</v>
      </c>
      <c r="X3735">
        <v>3498</v>
      </c>
      <c r="Y3735">
        <v>640134</v>
      </c>
      <c r="Z3735">
        <v>38430</v>
      </c>
      <c r="AA3735">
        <v>78873</v>
      </c>
      <c r="AB3735">
        <v>757437</v>
      </c>
      <c r="AC3735">
        <v>440185</v>
      </c>
      <c r="AD3735">
        <v>317252</v>
      </c>
      <c r="AE3735" t="s">
        <v>78</v>
      </c>
      <c r="AF3735" t="s">
        <v>78</v>
      </c>
      <c r="AG3735" t="s">
        <v>240</v>
      </c>
      <c r="AH3735" t="s">
        <v>144</v>
      </c>
      <c r="AI3735" t="s">
        <v>138</v>
      </c>
      <c r="AJ3735" t="str">
        <f t="shared" si="58"/>
        <v>Jan</v>
      </c>
    </row>
    <row r="3736" spans="1:36" x14ac:dyDescent="0.3">
      <c r="A3736" t="s">
        <v>8901</v>
      </c>
      <c r="B3736" s="33">
        <v>45857</v>
      </c>
      <c r="C3736" t="s">
        <v>95</v>
      </c>
      <c r="D3736" t="s">
        <v>8902</v>
      </c>
      <c r="E3736" t="s">
        <v>172</v>
      </c>
      <c r="F3736" t="s">
        <v>178</v>
      </c>
      <c r="G3736" t="s">
        <v>155</v>
      </c>
      <c r="H3736" t="s">
        <v>157</v>
      </c>
      <c r="I3736">
        <v>1963</v>
      </c>
      <c r="J3736" t="s">
        <v>504</v>
      </c>
      <c r="K3736" t="s">
        <v>2493</v>
      </c>
      <c r="L3736" t="s">
        <v>2992</v>
      </c>
      <c r="M3736" t="s">
        <v>1778</v>
      </c>
      <c r="N3736">
        <v>275</v>
      </c>
      <c r="O3736">
        <v>35</v>
      </c>
      <c r="P3736">
        <v>50</v>
      </c>
      <c r="Q3736" t="s">
        <v>76</v>
      </c>
      <c r="R3736" t="s">
        <v>238</v>
      </c>
      <c r="S3736" t="s">
        <v>239</v>
      </c>
      <c r="T3736">
        <v>180</v>
      </c>
      <c r="U3736">
        <v>158</v>
      </c>
      <c r="V3736">
        <v>87.78</v>
      </c>
      <c r="W3736" t="s">
        <v>133</v>
      </c>
      <c r="X3736">
        <v>6792</v>
      </c>
      <c r="Y3736">
        <v>1073136</v>
      </c>
      <c r="Z3736">
        <v>73944</v>
      </c>
      <c r="AA3736">
        <v>74892</v>
      </c>
      <c r="AB3736">
        <v>1221972</v>
      </c>
      <c r="AC3736">
        <v>1065947</v>
      </c>
      <c r="AD3736">
        <v>156025</v>
      </c>
      <c r="AE3736" t="s">
        <v>81</v>
      </c>
      <c r="AF3736" t="s">
        <v>75</v>
      </c>
      <c r="AG3736" t="s">
        <v>240</v>
      </c>
      <c r="AH3736" t="s">
        <v>144</v>
      </c>
      <c r="AI3736" t="s">
        <v>140</v>
      </c>
      <c r="AJ3736" t="str">
        <f t="shared" si="58"/>
        <v>Jul</v>
      </c>
    </row>
    <row r="3737" spans="1:36" x14ac:dyDescent="0.3">
      <c r="A3737" t="s">
        <v>8903</v>
      </c>
      <c r="B3737" s="33">
        <v>45958</v>
      </c>
      <c r="C3737" t="s">
        <v>98</v>
      </c>
      <c r="D3737" t="s">
        <v>8904</v>
      </c>
      <c r="E3737" t="s">
        <v>181</v>
      </c>
      <c r="F3737" t="s">
        <v>175</v>
      </c>
      <c r="G3737" t="s">
        <v>159</v>
      </c>
      <c r="H3737" t="s">
        <v>163</v>
      </c>
      <c r="I3737">
        <v>827</v>
      </c>
      <c r="J3737" t="s">
        <v>266</v>
      </c>
      <c r="K3737" t="s">
        <v>459</v>
      </c>
      <c r="L3737" t="s">
        <v>822</v>
      </c>
      <c r="M3737" t="s">
        <v>2026</v>
      </c>
      <c r="N3737">
        <v>120</v>
      </c>
      <c r="O3737">
        <v>44</v>
      </c>
      <c r="P3737">
        <v>8</v>
      </c>
      <c r="Q3737" t="s">
        <v>73</v>
      </c>
      <c r="R3737" t="s">
        <v>238</v>
      </c>
      <c r="S3737" t="s">
        <v>239</v>
      </c>
      <c r="T3737">
        <v>220</v>
      </c>
      <c r="U3737">
        <v>161</v>
      </c>
      <c r="V3737">
        <v>73.180000000000007</v>
      </c>
      <c r="W3737" t="s">
        <v>133</v>
      </c>
      <c r="X3737">
        <v>3156</v>
      </c>
      <c r="Y3737">
        <v>508116</v>
      </c>
      <c r="Z3737">
        <v>27370</v>
      </c>
      <c r="AA3737">
        <v>41055</v>
      </c>
      <c r="AB3737">
        <v>576541</v>
      </c>
      <c r="AC3737">
        <v>448480</v>
      </c>
      <c r="AD3737">
        <v>128061</v>
      </c>
      <c r="AE3737" t="s">
        <v>81</v>
      </c>
      <c r="AF3737" t="s">
        <v>75</v>
      </c>
      <c r="AG3737" t="s">
        <v>240</v>
      </c>
      <c r="AH3737" t="s">
        <v>144</v>
      </c>
      <c r="AI3737" t="s">
        <v>138</v>
      </c>
      <c r="AJ3737" t="str">
        <f t="shared" si="58"/>
        <v>Oct</v>
      </c>
    </row>
    <row r="3738" spans="1:36" x14ac:dyDescent="0.3">
      <c r="A3738" t="s">
        <v>8905</v>
      </c>
      <c r="B3738" s="33">
        <v>45990</v>
      </c>
      <c r="C3738" t="s">
        <v>99</v>
      </c>
      <c r="D3738" t="s">
        <v>8906</v>
      </c>
      <c r="E3738" t="s">
        <v>173</v>
      </c>
      <c r="F3738" t="s">
        <v>180</v>
      </c>
      <c r="G3738" t="s">
        <v>161</v>
      </c>
      <c r="H3738" t="s">
        <v>160</v>
      </c>
      <c r="I3738">
        <v>1471</v>
      </c>
      <c r="J3738" t="s">
        <v>1510</v>
      </c>
      <c r="K3738" t="s">
        <v>1435</v>
      </c>
      <c r="N3738">
        <v>228</v>
      </c>
      <c r="O3738">
        <v>0</v>
      </c>
      <c r="P3738">
        <v>0</v>
      </c>
      <c r="Q3738" t="s">
        <v>67</v>
      </c>
      <c r="R3738" t="s">
        <v>245</v>
      </c>
      <c r="S3738" t="s">
        <v>120</v>
      </c>
      <c r="T3738">
        <v>180</v>
      </c>
      <c r="U3738">
        <v>0</v>
      </c>
      <c r="V3738">
        <v>0</v>
      </c>
      <c r="W3738" t="s">
        <v>133</v>
      </c>
      <c r="X3738">
        <v>5410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 t="s">
        <v>78</v>
      </c>
      <c r="AF3738" t="s">
        <v>81</v>
      </c>
      <c r="AG3738" t="s">
        <v>240</v>
      </c>
      <c r="AH3738" t="s">
        <v>145</v>
      </c>
      <c r="AI3738" t="s">
        <v>139</v>
      </c>
      <c r="AJ3738" t="str">
        <f t="shared" si="58"/>
        <v>Nov</v>
      </c>
    </row>
    <row r="3739" spans="1:36" x14ac:dyDescent="0.3">
      <c r="A3739" t="s">
        <v>8907</v>
      </c>
      <c r="B3739" s="33">
        <v>45932</v>
      </c>
      <c r="C3739" t="s">
        <v>93</v>
      </c>
      <c r="D3739" t="s">
        <v>8908</v>
      </c>
      <c r="E3739" t="s">
        <v>173</v>
      </c>
      <c r="F3739" t="s">
        <v>176</v>
      </c>
      <c r="G3739" t="s">
        <v>161</v>
      </c>
      <c r="H3739" t="s">
        <v>156</v>
      </c>
      <c r="I3739">
        <v>1873</v>
      </c>
      <c r="J3739" t="s">
        <v>731</v>
      </c>
      <c r="K3739" t="s">
        <v>576</v>
      </c>
      <c r="L3739" t="s">
        <v>626</v>
      </c>
      <c r="M3739" t="s">
        <v>1124</v>
      </c>
      <c r="N3739">
        <v>274</v>
      </c>
      <c r="O3739">
        <v>0</v>
      </c>
      <c r="P3739">
        <v>22</v>
      </c>
      <c r="Q3739" t="s">
        <v>73</v>
      </c>
      <c r="R3739" t="s">
        <v>238</v>
      </c>
      <c r="S3739" t="s">
        <v>239</v>
      </c>
      <c r="T3739">
        <v>150</v>
      </c>
      <c r="U3739">
        <v>94</v>
      </c>
      <c r="V3739">
        <v>62.67</v>
      </c>
      <c r="W3739" t="s">
        <v>135</v>
      </c>
      <c r="X3739">
        <v>10523</v>
      </c>
      <c r="Y3739">
        <v>989162</v>
      </c>
      <c r="Z3739">
        <v>26884</v>
      </c>
      <c r="AA3739">
        <v>15980</v>
      </c>
      <c r="AB3739">
        <v>1032026</v>
      </c>
      <c r="AC3739">
        <v>872674</v>
      </c>
      <c r="AD3739">
        <v>159352</v>
      </c>
      <c r="AE3739" t="s">
        <v>78</v>
      </c>
      <c r="AF3739" t="s">
        <v>81</v>
      </c>
      <c r="AG3739" t="s">
        <v>240</v>
      </c>
      <c r="AH3739" t="s">
        <v>144</v>
      </c>
      <c r="AI3739" t="s">
        <v>139</v>
      </c>
      <c r="AJ3739" t="str">
        <f t="shared" si="58"/>
        <v>Oct</v>
      </c>
    </row>
    <row r="3740" spans="1:36" x14ac:dyDescent="0.3">
      <c r="A3740" t="s">
        <v>8909</v>
      </c>
      <c r="B3740" s="33">
        <v>45993</v>
      </c>
      <c r="C3740" t="s">
        <v>96</v>
      </c>
      <c r="D3740" t="s">
        <v>8910</v>
      </c>
      <c r="E3740" t="s">
        <v>177</v>
      </c>
      <c r="F3740" t="s">
        <v>172</v>
      </c>
      <c r="G3740" t="s">
        <v>162</v>
      </c>
      <c r="H3740" t="s">
        <v>155</v>
      </c>
      <c r="I3740">
        <v>1955</v>
      </c>
      <c r="J3740" t="s">
        <v>264</v>
      </c>
      <c r="K3740" t="s">
        <v>1130</v>
      </c>
      <c r="L3740" t="s">
        <v>403</v>
      </c>
      <c r="M3740" t="s">
        <v>2033</v>
      </c>
      <c r="N3740">
        <v>293</v>
      </c>
      <c r="O3740">
        <v>18</v>
      </c>
      <c r="P3740">
        <v>21</v>
      </c>
      <c r="Q3740" t="s">
        <v>73</v>
      </c>
      <c r="R3740" t="s">
        <v>238</v>
      </c>
      <c r="S3740" t="s">
        <v>239</v>
      </c>
      <c r="T3740">
        <v>180</v>
      </c>
      <c r="U3740">
        <v>126</v>
      </c>
      <c r="V3740">
        <v>70</v>
      </c>
      <c r="W3740" t="s">
        <v>134</v>
      </c>
      <c r="X3740">
        <v>8106</v>
      </c>
      <c r="Y3740">
        <v>1021356</v>
      </c>
      <c r="Z3740">
        <v>42462</v>
      </c>
      <c r="AA3740">
        <v>86058</v>
      </c>
      <c r="AB3740">
        <v>1149876</v>
      </c>
      <c r="AC3740">
        <v>749574</v>
      </c>
      <c r="AD3740">
        <v>400302</v>
      </c>
      <c r="AE3740" t="s">
        <v>78</v>
      </c>
      <c r="AF3740" t="s">
        <v>81</v>
      </c>
      <c r="AG3740" t="s">
        <v>240</v>
      </c>
      <c r="AH3740" t="s">
        <v>144</v>
      </c>
      <c r="AI3740" t="s">
        <v>138</v>
      </c>
      <c r="AJ3740" t="str">
        <f t="shared" si="58"/>
        <v>Dec</v>
      </c>
    </row>
    <row r="3741" spans="1:36" x14ac:dyDescent="0.3">
      <c r="A3741" t="s">
        <v>8911</v>
      </c>
      <c r="B3741" s="33">
        <v>45932</v>
      </c>
      <c r="C3741" t="s">
        <v>95</v>
      </c>
      <c r="D3741" t="s">
        <v>8912</v>
      </c>
      <c r="E3741" t="s">
        <v>180</v>
      </c>
      <c r="F3741" t="s">
        <v>181</v>
      </c>
      <c r="G3741" t="s">
        <v>160</v>
      </c>
      <c r="H3741" t="s">
        <v>159</v>
      </c>
      <c r="I3741">
        <v>2010</v>
      </c>
      <c r="J3741" t="s">
        <v>357</v>
      </c>
      <c r="K3741" t="s">
        <v>244</v>
      </c>
      <c r="L3741" t="s">
        <v>2741</v>
      </c>
      <c r="M3741" t="s">
        <v>568</v>
      </c>
      <c r="N3741">
        <v>259</v>
      </c>
      <c r="O3741">
        <v>9</v>
      </c>
      <c r="P3741">
        <v>20</v>
      </c>
      <c r="Q3741" t="s">
        <v>73</v>
      </c>
      <c r="R3741" t="s">
        <v>238</v>
      </c>
      <c r="S3741" t="s">
        <v>239</v>
      </c>
      <c r="T3741">
        <v>180</v>
      </c>
      <c r="U3741">
        <v>128</v>
      </c>
      <c r="V3741">
        <v>71.11</v>
      </c>
      <c r="W3741" t="s">
        <v>135</v>
      </c>
      <c r="X3741">
        <v>3670</v>
      </c>
      <c r="Y3741">
        <v>469760</v>
      </c>
      <c r="Z3741">
        <v>46848</v>
      </c>
      <c r="AA3741">
        <v>78336</v>
      </c>
      <c r="AB3741">
        <v>594944</v>
      </c>
      <c r="AC3741">
        <v>367938</v>
      </c>
      <c r="AD3741">
        <v>227006</v>
      </c>
      <c r="AE3741" t="s">
        <v>81</v>
      </c>
      <c r="AF3741" t="s">
        <v>81</v>
      </c>
      <c r="AG3741" t="s">
        <v>240</v>
      </c>
      <c r="AH3741" t="s">
        <v>146</v>
      </c>
      <c r="AI3741" t="s">
        <v>139</v>
      </c>
      <c r="AJ3741" t="str">
        <f t="shared" si="58"/>
        <v>Oct</v>
      </c>
    </row>
    <row r="3742" spans="1:36" x14ac:dyDescent="0.3">
      <c r="A3742" t="s">
        <v>8913</v>
      </c>
      <c r="B3742" s="33">
        <v>45731</v>
      </c>
      <c r="C3742" t="s">
        <v>93</v>
      </c>
      <c r="D3742" t="s">
        <v>8914</v>
      </c>
      <c r="E3742" t="s">
        <v>175</v>
      </c>
      <c r="F3742" t="s">
        <v>174</v>
      </c>
      <c r="G3742" t="s">
        <v>163</v>
      </c>
      <c r="H3742" t="s">
        <v>158</v>
      </c>
      <c r="I3742">
        <v>1991</v>
      </c>
      <c r="J3742" t="s">
        <v>310</v>
      </c>
      <c r="K3742" t="s">
        <v>4219</v>
      </c>
      <c r="L3742" t="s">
        <v>310</v>
      </c>
      <c r="M3742" t="s">
        <v>1415</v>
      </c>
      <c r="N3742">
        <v>235</v>
      </c>
      <c r="O3742">
        <v>0</v>
      </c>
      <c r="P3742">
        <v>12</v>
      </c>
      <c r="Q3742" t="s">
        <v>73</v>
      </c>
      <c r="R3742" t="s">
        <v>238</v>
      </c>
      <c r="S3742" t="s">
        <v>239</v>
      </c>
      <c r="T3742">
        <v>150</v>
      </c>
      <c r="U3742">
        <v>147</v>
      </c>
      <c r="V3742">
        <v>98</v>
      </c>
      <c r="W3742" t="s">
        <v>135</v>
      </c>
      <c r="X3742">
        <v>3562</v>
      </c>
      <c r="Y3742">
        <v>523614</v>
      </c>
      <c r="Z3742">
        <v>80556</v>
      </c>
      <c r="AA3742">
        <v>93786</v>
      </c>
      <c r="AB3742">
        <v>697956</v>
      </c>
      <c r="AC3742">
        <v>443391</v>
      </c>
      <c r="AD3742">
        <v>254565</v>
      </c>
      <c r="AE3742" t="s">
        <v>75</v>
      </c>
      <c r="AF3742" t="s">
        <v>78</v>
      </c>
      <c r="AG3742" t="s">
        <v>240</v>
      </c>
      <c r="AH3742" t="s">
        <v>146</v>
      </c>
      <c r="AI3742" t="s">
        <v>138</v>
      </c>
      <c r="AJ3742" t="str">
        <f t="shared" si="58"/>
        <v>Mar</v>
      </c>
    </row>
    <row r="3743" spans="1:36" x14ac:dyDescent="0.3">
      <c r="A3743" t="s">
        <v>8915</v>
      </c>
      <c r="B3743" s="33">
        <v>45767</v>
      </c>
      <c r="C3743" t="s">
        <v>93</v>
      </c>
      <c r="D3743" t="s">
        <v>8916</v>
      </c>
      <c r="E3743" t="s">
        <v>174</v>
      </c>
      <c r="F3743" t="s">
        <v>175</v>
      </c>
      <c r="G3743" t="s">
        <v>158</v>
      </c>
      <c r="H3743" t="s">
        <v>163</v>
      </c>
      <c r="I3743">
        <v>2259</v>
      </c>
      <c r="J3743" t="s">
        <v>243</v>
      </c>
      <c r="K3743" t="s">
        <v>3107</v>
      </c>
      <c r="L3743" t="s">
        <v>618</v>
      </c>
      <c r="M3743" t="s">
        <v>4496</v>
      </c>
      <c r="N3743">
        <v>284</v>
      </c>
      <c r="O3743">
        <v>9</v>
      </c>
      <c r="P3743">
        <v>25</v>
      </c>
      <c r="Q3743" t="s">
        <v>73</v>
      </c>
      <c r="R3743" t="s">
        <v>238</v>
      </c>
      <c r="S3743" t="s">
        <v>239</v>
      </c>
      <c r="T3743">
        <v>180</v>
      </c>
      <c r="U3743">
        <v>123</v>
      </c>
      <c r="V3743">
        <v>68.33</v>
      </c>
      <c r="W3743" t="s">
        <v>133</v>
      </c>
      <c r="X3743">
        <v>8789</v>
      </c>
      <c r="Y3743">
        <v>1081047</v>
      </c>
      <c r="Z3743">
        <v>39237</v>
      </c>
      <c r="AA3743">
        <v>26322</v>
      </c>
      <c r="AB3743">
        <v>1146606</v>
      </c>
      <c r="AC3743">
        <v>959259</v>
      </c>
      <c r="AD3743">
        <v>187347</v>
      </c>
      <c r="AE3743" t="s">
        <v>78</v>
      </c>
      <c r="AF3743" t="s">
        <v>75</v>
      </c>
      <c r="AG3743" t="s">
        <v>240</v>
      </c>
      <c r="AH3743" t="s">
        <v>146</v>
      </c>
      <c r="AI3743" t="s">
        <v>138</v>
      </c>
      <c r="AJ3743" t="str">
        <f t="shared" si="58"/>
        <v>Apr</v>
      </c>
    </row>
    <row r="3744" spans="1:36" x14ac:dyDescent="0.3">
      <c r="A3744" t="s">
        <v>8917</v>
      </c>
      <c r="B3744" s="33">
        <v>45705</v>
      </c>
      <c r="C3744" t="s">
        <v>95</v>
      </c>
      <c r="D3744" t="s">
        <v>8918</v>
      </c>
      <c r="E3744" t="s">
        <v>175</v>
      </c>
      <c r="F3744" t="s">
        <v>177</v>
      </c>
      <c r="G3744" t="s">
        <v>163</v>
      </c>
      <c r="H3744" t="s">
        <v>162</v>
      </c>
      <c r="I3744">
        <v>2119</v>
      </c>
      <c r="J3744" t="s">
        <v>381</v>
      </c>
      <c r="K3744" t="s">
        <v>5341</v>
      </c>
      <c r="L3744" t="s">
        <v>1360</v>
      </c>
      <c r="M3744" t="s">
        <v>5341</v>
      </c>
      <c r="N3744">
        <v>295</v>
      </c>
      <c r="O3744">
        <v>14</v>
      </c>
      <c r="P3744">
        <v>-5</v>
      </c>
      <c r="Q3744" t="s">
        <v>73</v>
      </c>
      <c r="R3744" t="s">
        <v>238</v>
      </c>
      <c r="S3744" t="s">
        <v>239</v>
      </c>
      <c r="T3744">
        <v>220</v>
      </c>
      <c r="U3744">
        <v>169</v>
      </c>
      <c r="V3744">
        <v>76.819999999999993</v>
      </c>
      <c r="W3744" t="s">
        <v>133</v>
      </c>
      <c r="X3744">
        <v>7672</v>
      </c>
      <c r="Y3744">
        <v>1296568</v>
      </c>
      <c r="Z3744">
        <v>84331</v>
      </c>
      <c r="AA3744">
        <v>38025</v>
      </c>
      <c r="AB3744">
        <v>1418924</v>
      </c>
      <c r="AC3744">
        <v>1012947</v>
      </c>
      <c r="AD3744">
        <v>405977</v>
      </c>
      <c r="AE3744" t="s">
        <v>75</v>
      </c>
      <c r="AF3744" t="s">
        <v>78</v>
      </c>
      <c r="AG3744" t="s">
        <v>240</v>
      </c>
      <c r="AH3744" t="s">
        <v>144</v>
      </c>
      <c r="AI3744" t="s">
        <v>140</v>
      </c>
      <c r="AJ3744" t="str">
        <f t="shared" si="58"/>
        <v>Feb</v>
      </c>
    </row>
    <row r="3745" spans="1:36" x14ac:dyDescent="0.3">
      <c r="A3745" t="s">
        <v>8919</v>
      </c>
      <c r="B3745" s="33">
        <v>45941</v>
      </c>
      <c r="C3745" t="s">
        <v>93</v>
      </c>
      <c r="D3745" t="s">
        <v>8920</v>
      </c>
      <c r="E3745" t="s">
        <v>179</v>
      </c>
      <c r="F3745" t="s">
        <v>181</v>
      </c>
      <c r="G3745" t="s">
        <v>166</v>
      </c>
      <c r="H3745" t="s">
        <v>159</v>
      </c>
      <c r="I3745">
        <v>1281</v>
      </c>
      <c r="J3745" t="s">
        <v>391</v>
      </c>
      <c r="K3745" t="s">
        <v>1294</v>
      </c>
      <c r="N3745">
        <v>161</v>
      </c>
      <c r="O3745">
        <v>0</v>
      </c>
      <c r="P3745">
        <v>0</v>
      </c>
      <c r="Q3745" t="s">
        <v>67</v>
      </c>
      <c r="R3745" t="s">
        <v>245</v>
      </c>
      <c r="S3745" t="s">
        <v>121</v>
      </c>
      <c r="T3745">
        <v>186</v>
      </c>
      <c r="U3745">
        <v>0</v>
      </c>
      <c r="V3745">
        <v>0</v>
      </c>
      <c r="W3745" t="s">
        <v>133</v>
      </c>
      <c r="X3745">
        <v>8664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 t="s">
        <v>72</v>
      </c>
      <c r="AF3745" t="s">
        <v>81</v>
      </c>
      <c r="AG3745" t="s">
        <v>240</v>
      </c>
      <c r="AH3745" t="s">
        <v>144</v>
      </c>
      <c r="AI3745" t="s">
        <v>139</v>
      </c>
      <c r="AJ3745" t="str">
        <f t="shared" si="58"/>
        <v>Oct</v>
      </c>
    </row>
    <row r="3746" spans="1:36" x14ac:dyDescent="0.3">
      <c r="A3746" t="s">
        <v>8921</v>
      </c>
      <c r="B3746" s="33">
        <v>45840</v>
      </c>
      <c r="C3746" t="s">
        <v>93</v>
      </c>
      <c r="D3746" t="s">
        <v>4833</v>
      </c>
      <c r="E3746" t="s">
        <v>180</v>
      </c>
      <c r="F3746" t="s">
        <v>176</v>
      </c>
      <c r="G3746" t="s">
        <v>160</v>
      </c>
      <c r="H3746" t="s">
        <v>156</v>
      </c>
      <c r="I3746">
        <v>2129</v>
      </c>
      <c r="J3746" t="s">
        <v>357</v>
      </c>
      <c r="K3746" t="s">
        <v>566</v>
      </c>
      <c r="N3746">
        <v>255</v>
      </c>
      <c r="O3746">
        <v>0</v>
      </c>
      <c r="P3746">
        <v>0</v>
      </c>
      <c r="Q3746" t="s">
        <v>67</v>
      </c>
      <c r="R3746" t="s">
        <v>245</v>
      </c>
      <c r="S3746" t="s">
        <v>120</v>
      </c>
      <c r="T3746">
        <v>220</v>
      </c>
      <c r="U3746">
        <v>0</v>
      </c>
      <c r="V3746">
        <v>0</v>
      </c>
      <c r="W3746" t="s">
        <v>133</v>
      </c>
      <c r="X3746">
        <v>10090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 t="s">
        <v>81</v>
      </c>
      <c r="AF3746" t="s">
        <v>81</v>
      </c>
      <c r="AG3746" t="s">
        <v>240</v>
      </c>
      <c r="AH3746" t="s">
        <v>144</v>
      </c>
      <c r="AI3746" t="s">
        <v>139</v>
      </c>
      <c r="AJ3746" t="str">
        <f t="shared" si="58"/>
        <v>Jul</v>
      </c>
    </row>
    <row r="3747" spans="1:36" x14ac:dyDescent="0.3">
      <c r="A3747" t="s">
        <v>8922</v>
      </c>
      <c r="B3747" s="33">
        <v>45971</v>
      </c>
      <c r="C3747" t="s">
        <v>95</v>
      </c>
      <c r="D3747" t="s">
        <v>8923</v>
      </c>
      <c r="E3747" t="s">
        <v>178</v>
      </c>
      <c r="F3747" t="s">
        <v>176</v>
      </c>
      <c r="G3747" t="s">
        <v>157</v>
      </c>
      <c r="H3747" t="s">
        <v>156</v>
      </c>
      <c r="I3747">
        <v>1814</v>
      </c>
      <c r="J3747" t="s">
        <v>391</v>
      </c>
      <c r="K3747" t="s">
        <v>2729</v>
      </c>
      <c r="L3747" t="s">
        <v>8924</v>
      </c>
      <c r="M3747" t="s">
        <v>2729</v>
      </c>
      <c r="N3747">
        <v>228</v>
      </c>
      <c r="O3747">
        <v>5</v>
      </c>
      <c r="P3747">
        <v>-10</v>
      </c>
      <c r="Q3747" t="s">
        <v>73</v>
      </c>
      <c r="R3747" t="s">
        <v>238</v>
      </c>
      <c r="S3747" t="s">
        <v>239</v>
      </c>
      <c r="T3747">
        <v>150</v>
      </c>
      <c r="U3747">
        <v>115</v>
      </c>
      <c r="V3747">
        <v>76.67</v>
      </c>
      <c r="W3747" t="s">
        <v>134</v>
      </c>
      <c r="X3747">
        <v>9962</v>
      </c>
      <c r="Y3747">
        <v>1145630</v>
      </c>
      <c r="Z3747">
        <v>52555</v>
      </c>
      <c r="AA3747">
        <v>53130</v>
      </c>
      <c r="AB3747">
        <v>1251315</v>
      </c>
      <c r="AC3747">
        <v>893946</v>
      </c>
      <c r="AD3747">
        <v>357369</v>
      </c>
      <c r="AE3747" t="s">
        <v>75</v>
      </c>
      <c r="AF3747" t="s">
        <v>81</v>
      </c>
      <c r="AG3747" t="s">
        <v>240</v>
      </c>
      <c r="AH3747" t="s">
        <v>144</v>
      </c>
      <c r="AI3747" t="s">
        <v>139</v>
      </c>
      <c r="AJ3747" t="str">
        <f t="shared" si="58"/>
        <v>Nov</v>
      </c>
    </row>
    <row r="3748" spans="1:36" x14ac:dyDescent="0.3">
      <c r="A3748" t="s">
        <v>8925</v>
      </c>
      <c r="B3748" s="33">
        <v>45922</v>
      </c>
      <c r="C3748" t="s">
        <v>96</v>
      </c>
      <c r="D3748" t="s">
        <v>8926</v>
      </c>
      <c r="E3748" t="s">
        <v>181</v>
      </c>
      <c r="F3748" t="s">
        <v>177</v>
      </c>
      <c r="G3748" t="s">
        <v>159</v>
      </c>
      <c r="H3748" t="s">
        <v>162</v>
      </c>
      <c r="I3748">
        <v>525</v>
      </c>
      <c r="J3748" t="s">
        <v>397</v>
      </c>
      <c r="K3748" t="s">
        <v>1834</v>
      </c>
      <c r="L3748" t="s">
        <v>2313</v>
      </c>
      <c r="M3748" t="s">
        <v>1202</v>
      </c>
      <c r="N3748">
        <v>93</v>
      </c>
      <c r="O3748">
        <v>42</v>
      </c>
      <c r="P3748">
        <v>60</v>
      </c>
      <c r="Q3748" t="s">
        <v>76</v>
      </c>
      <c r="R3748" t="s">
        <v>238</v>
      </c>
      <c r="S3748" t="s">
        <v>239</v>
      </c>
      <c r="T3748">
        <v>186</v>
      </c>
      <c r="U3748">
        <v>169</v>
      </c>
      <c r="V3748">
        <v>90.86</v>
      </c>
      <c r="W3748" t="s">
        <v>135</v>
      </c>
      <c r="X3748">
        <v>5562</v>
      </c>
      <c r="Y3748">
        <v>939978</v>
      </c>
      <c r="Z3748">
        <v>70642</v>
      </c>
      <c r="AA3748">
        <v>65234</v>
      </c>
      <c r="AB3748">
        <v>1075854</v>
      </c>
      <c r="AC3748">
        <v>627956</v>
      </c>
      <c r="AD3748">
        <v>447898</v>
      </c>
      <c r="AE3748" t="s">
        <v>81</v>
      </c>
      <c r="AF3748" t="s">
        <v>78</v>
      </c>
      <c r="AG3748" t="s">
        <v>240</v>
      </c>
      <c r="AH3748" t="s">
        <v>144</v>
      </c>
      <c r="AI3748" t="s">
        <v>139</v>
      </c>
      <c r="AJ3748" t="str">
        <f t="shared" si="58"/>
        <v>Sep</v>
      </c>
    </row>
    <row r="3749" spans="1:36" x14ac:dyDescent="0.3">
      <c r="A3749" t="s">
        <v>8927</v>
      </c>
      <c r="B3749" s="33">
        <v>45995</v>
      </c>
      <c r="C3749" t="s">
        <v>96</v>
      </c>
      <c r="D3749" t="s">
        <v>8928</v>
      </c>
      <c r="E3749" t="s">
        <v>180</v>
      </c>
      <c r="F3749" t="s">
        <v>181</v>
      </c>
      <c r="G3749" t="s">
        <v>160</v>
      </c>
      <c r="H3749" t="s">
        <v>159</v>
      </c>
      <c r="I3749">
        <v>588</v>
      </c>
      <c r="J3749" t="s">
        <v>236</v>
      </c>
      <c r="K3749" t="s">
        <v>822</v>
      </c>
      <c r="L3749" t="s">
        <v>1129</v>
      </c>
      <c r="M3749" t="s">
        <v>2696</v>
      </c>
      <c r="N3749">
        <v>104</v>
      </c>
      <c r="O3749">
        <v>38</v>
      </c>
      <c r="P3749">
        <v>64</v>
      </c>
      <c r="Q3749" t="s">
        <v>76</v>
      </c>
      <c r="R3749" t="s">
        <v>238</v>
      </c>
      <c r="S3749" t="s">
        <v>239</v>
      </c>
      <c r="T3749">
        <v>180</v>
      </c>
      <c r="U3749">
        <v>143</v>
      </c>
      <c r="V3749">
        <v>79.44</v>
      </c>
      <c r="W3749" t="s">
        <v>133</v>
      </c>
      <c r="X3749">
        <v>10372</v>
      </c>
      <c r="Y3749">
        <v>1483196</v>
      </c>
      <c r="Z3749">
        <v>62777</v>
      </c>
      <c r="AA3749">
        <v>83083</v>
      </c>
      <c r="AB3749">
        <v>1629056</v>
      </c>
      <c r="AC3749">
        <v>1430660</v>
      </c>
      <c r="AD3749">
        <v>198396</v>
      </c>
      <c r="AE3749" t="s">
        <v>81</v>
      </c>
      <c r="AF3749" t="s">
        <v>81</v>
      </c>
      <c r="AG3749" t="s">
        <v>240</v>
      </c>
      <c r="AH3749" t="s">
        <v>145</v>
      </c>
      <c r="AI3749" t="s">
        <v>138</v>
      </c>
      <c r="AJ3749" t="str">
        <f t="shared" si="58"/>
        <v>Dec</v>
      </c>
    </row>
    <row r="3750" spans="1:36" x14ac:dyDescent="0.3">
      <c r="A3750" t="s">
        <v>8929</v>
      </c>
      <c r="B3750" s="33">
        <v>45985</v>
      </c>
      <c r="C3750" t="s">
        <v>99</v>
      </c>
      <c r="D3750" t="s">
        <v>8930</v>
      </c>
      <c r="E3750" t="s">
        <v>174</v>
      </c>
      <c r="F3750" t="s">
        <v>178</v>
      </c>
      <c r="G3750" t="s">
        <v>158</v>
      </c>
      <c r="H3750" t="s">
        <v>157</v>
      </c>
      <c r="I3750">
        <v>996</v>
      </c>
      <c r="J3750" t="s">
        <v>243</v>
      </c>
      <c r="K3750" t="s">
        <v>525</v>
      </c>
      <c r="L3750" t="s">
        <v>2207</v>
      </c>
      <c r="M3750" t="s">
        <v>1219</v>
      </c>
      <c r="N3750">
        <v>134</v>
      </c>
      <c r="O3750">
        <v>34</v>
      </c>
      <c r="P3750">
        <v>32</v>
      </c>
      <c r="Q3750" t="s">
        <v>76</v>
      </c>
      <c r="R3750" t="s">
        <v>238</v>
      </c>
      <c r="S3750" t="s">
        <v>239</v>
      </c>
      <c r="T3750">
        <v>220</v>
      </c>
      <c r="U3750">
        <v>171</v>
      </c>
      <c r="V3750">
        <v>77.73</v>
      </c>
      <c r="W3750" t="s">
        <v>135</v>
      </c>
      <c r="X3750">
        <v>3904</v>
      </c>
      <c r="Y3750">
        <v>667584</v>
      </c>
      <c r="Z3750">
        <v>76437</v>
      </c>
      <c r="AA3750">
        <v>116793</v>
      </c>
      <c r="AB3750">
        <v>860814</v>
      </c>
      <c r="AC3750">
        <v>609909</v>
      </c>
      <c r="AD3750">
        <v>250905</v>
      </c>
      <c r="AE3750" t="s">
        <v>78</v>
      </c>
      <c r="AF3750" t="s">
        <v>75</v>
      </c>
      <c r="AG3750" t="s">
        <v>240</v>
      </c>
      <c r="AH3750" t="s">
        <v>144</v>
      </c>
      <c r="AI3750" t="s">
        <v>138</v>
      </c>
      <c r="AJ3750" t="str">
        <f t="shared" si="58"/>
        <v>Nov</v>
      </c>
    </row>
    <row r="3751" spans="1:36" x14ac:dyDescent="0.3">
      <c r="A3751" t="s">
        <v>8931</v>
      </c>
      <c r="B3751" s="33">
        <v>45997</v>
      </c>
      <c r="C3751" t="s">
        <v>96</v>
      </c>
      <c r="D3751" t="s">
        <v>8932</v>
      </c>
      <c r="E3751" t="s">
        <v>176</v>
      </c>
      <c r="F3751" t="s">
        <v>175</v>
      </c>
      <c r="G3751" t="s">
        <v>156</v>
      </c>
      <c r="H3751" t="s">
        <v>163</v>
      </c>
      <c r="I3751">
        <v>610</v>
      </c>
      <c r="J3751" t="s">
        <v>639</v>
      </c>
      <c r="K3751" t="s">
        <v>1268</v>
      </c>
      <c r="L3751" t="s">
        <v>639</v>
      </c>
      <c r="M3751" t="s">
        <v>1268</v>
      </c>
      <c r="N3751">
        <v>93</v>
      </c>
      <c r="O3751">
        <v>0</v>
      </c>
      <c r="P3751">
        <v>-3</v>
      </c>
      <c r="Q3751" t="s">
        <v>70</v>
      </c>
      <c r="R3751" t="s">
        <v>238</v>
      </c>
      <c r="S3751" t="s">
        <v>239</v>
      </c>
      <c r="T3751">
        <v>150</v>
      </c>
      <c r="U3751">
        <v>136</v>
      </c>
      <c r="V3751">
        <v>90.67</v>
      </c>
      <c r="W3751" t="s">
        <v>133</v>
      </c>
      <c r="X3751">
        <v>9301</v>
      </c>
      <c r="Y3751">
        <v>1264936</v>
      </c>
      <c r="Z3751">
        <v>47464</v>
      </c>
      <c r="AA3751">
        <v>23392</v>
      </c>
      <c r="AB3751">
        <v>1335792</v>
      </c>
      <c r="AC3751">
        <v>980315</v>
      </c>
      <c r="AD3751">
        <v>355477</v>
      </c>
      <c r="AE3751" t="s">
        <v>81</v>
      </c>
      <c r="AF3751" t="s">
        <v>75</v>
      </c>
      <c r="AG3751" t="s">
        <v>240</v>
      </c>
      <c r="AH3751" t="s">
        <v>144</v>
      </c>
      <c r="AI3751" t="s">
        <v>138</v>
      </c>
      <c r="AJ3751" t="str">
        <f t="shared" si="58"/>
        <v>Dec</v>
      </c>
    </row>
    <row r="3752" spans="1:36" x14ac:dyDescent="0.3">
      <c r="A3752" t="s">
        <v>8933</v>
      </c>
      <c r="B3752" s="33">
        <v>45682</v>
      </c>
      <c r="C3752" t="s">
        <v>95</v>
      </c>
      <c r="D3752" t="s">
        <v>8934</v>
      </c>
      <c r="E3752" t="s">
        <v>174</v>
      </c>
      <c r="F3752" t="s">
        <v>177</v>
      </c>
      <c r="G3752" t="s">
        <v>158</v>
      </c>
      <c r="H3752" t="s">
        <v>162</v>
      </c>
      <c r="I3752">
        <v>1811</v>
      </c>
      <c r="J3752" t="s">
        <v>385</v>
      </c>
      <c r="K3752" t="s">
        <v>1144</v>
      </c>
      <c r="L3752" t="s">
        <v>2109</v>
      </c>
      <c r="M3752" t="s">
        <v>249</v>
      </c>
      <c r="N3752">
        <v>278</v>
      </c>
      <c r="O3752">
        <v>16</v>
      </c>
      <c r="P3752">
        <v>25</v>
      </c>
      <c r="Q3752" t="s">
        <v>73</v>
      </c>
      <c r="R3752" t="s">
        <v>238</v>
      </c>
      <c r="S3752" t="s">
        <v>239</v>
      </c>
      <c r="T3752">
        <v>150</v>
      </c>
      <c r="U3752">
        <v>87</v>
      </c>
      <c r="V3752">
        <v>58</v>
      </c>
      <c r="W3752" t="s">
        <v>134</v>
      </c>
      <c r="X3752">
        <v>8531</v>
      </c>
      <c r="Y3752">
        <v>742197</v>
      </c>
      <c r="Z3752">
        <v>40629</v>
      </c>
      <c r="AA3752">
        <v>24099</v>
      </c>
      <c r="AB3752">
        <v>806925</v>
      </c>
      <c r="AC3752">
        <v>544802</v>
      </c>
      <c r="AD3752">
        <v>262123</v>
      </c>
      <c r="AE3752" t="s">
        <v>78</v>
      </c>
      <c r="AF3752" t="s">
        <v>78</v>
      </c>
      <c r="AG3752" t="s">
        <v>240</v>
      </c>
      <c r="AH3752" t="s">
        <v>144</v>
      </c>
      <c r="AI3752" t="s">
        <v>139</v>
      </c>
      <c r="AJ3752" t="str">
        <f t="shared" si="58"/>
        <v>Jan</v>
      </c>
    </row>
    <row r="3753" spans="1:36" x14ac:dyDescent="0.3">
      <c r="A3753" t="s">
        <v>8935</v>
      </c>
      <c r="B3753" s="33">
        <v>45748</v>
      </c>
      <c r="C3753" t="s">
        <v>96</v>
      </c>
      <c r="D3753" t="s">
        <v>8936</v>
      </c>
      <c r="E3753" t="s">
        <v>176</v>
      </c>
      <c r="F3753" t="s">
        <v>181</v>
      </c>
      <c r="G3753" t="s">
        <v>156</v>
      </c>
      <c r="H3753" t="s">
        <v>159</v>
      </c>
      <c r="I3753">
        <v>2285</v>
      </c>
      <c r="J3753" t="s">
        <v>560</v>
      </c>
      <c r="K3753" t="s">
        <v>1881</v>
      </c>
      <c r="L3753" t="s">
        <v>2057</v>
      </c>
      <c r="M3753" t="s">
        <v>4119</v>
      </c>
      <c r="N3753">
        <v>340</v>
      </c>
      <c r="O3753">
        <v>21</v>
      </c>
      <c r="P3753">
        <v>31</v>
      </c>
      <c r="Q3753" t="s">
        <v>76</v>
      </c>
      <c r="R3753" t="s">
        <v>238</v>
      </c>
      <c r="S3753" t="s">
        <v>239</v>
      </c>
      <c r="T3753">
        <v>189</v>
      </c>
      <c r="U3753">
        <v>151</v>
      </c>
      <c r="V3753">
        <v>79.89</v>
      </c>
      <c r="W3753" t="s">
        <v>133</v>
      </c>
      <c r="X3753">
        <v>10225</v>
      </c>
      <c r="Y3753">
        <v>1543975</v>
      </c>
      <c r="Z3753">
        <v>72178</v>
      </c>
      <c r="AA3753">
        <v>81238</v>
      </c>
      <c r="AB3753">
        <v>1697391</v>
      </c>
      <c r="AC3753">
        <v>1290368</v>
      </c>
      <c r="AD3753">
        <v>407023</v>
      </c>
      <c r="AE3753" t="s">
        <v>81</v>
      </c>
      <c r="AF3753" t="s">
        <v>81</v>
      </c>
      <c r="AG3753" t="s">
        <v>240</v>
      </c>
      <c r="AH3753" t="s">
        <v>147</v>
      </c>
      <c r="AI3753" t="s">
        <v>139</v>
      </c>
      <c r="AJ3753" t="str">
        <f t="shared" si="58"/>
        <v>Apr</v>
      </c>
    </row>
    <row r="3754" spans="1:36" x14ac:dyDescent="0.3">
      <c r="A3754" t="s">
        <v>8937</v>
      </c>
      <c r="B3754" s="33">
        <v>45820</v>
      </c>
      <c r="C3754" t="s">
        <v>95</v>
      </c>
      <c r="D3754" t="s">
        <v>8938</v>
      </c>
      <c r="E3754" t="s">
        <v>174</v>
      </c>
      <c r="F3754" t="s">
        <v>173</v>
      </c>
      <c r="G3754" t="s">
        <v>158</v>
      </c>
      <c r="H3754" t="s">
        <v>161</v>
      </c>
      <c r="I3754">
        <v>1374</v>
      </c>
      <c r="J3754" t="s">
        <v>626</v>
      </c>
      <c r="K3754" t="s">
        <v>2799</v>
      </c>
      <c r="L3754" t="s">
        <v>8939</v>
      </c>
      <c r="M3754" t="s">
        <v>2490</v>
      </c>
      <c r="N3754">
        <v>189</v>
      </c>
      <c r="O3754">
        <v>48</v>
      </c>
      <c r="P3754">
        <v>68</v>
      </c>
      <c r="Q3754" t="s">
        <v>76</v>
      </c>
      <c r="R3754" t="s">
        <v>238</v>
      </c>
      <c r="S3754" t="s">
        <v>239</v>
      </c>
      <c r="T3754">
        <v>186</v>
      </c>
      <c r="U3754">
        <v>132</v>
      </c>
      <c r="V3754">
        <v>70.97</v>
      </c>
      <c r="W3754" t="s">
        <v>133</v>
      </c>
      <c r="X3754">
        <v>7367</v>
      </c>
      <c r="Y3754">
        <v>972444</v>
      </c>
      <c r="Z3754">
        <v>30096</v>
      </c>
      <c r="AA3754">
        <v>83820</v>
      </c>
      <c r="AB3754">
        <v>1086360</v>
      </c>
      <c r="AC3754">
        <v>692256</v>
      </c>
      <c r="AD3754">
        <v>394104</v>
      </c>
      <c r="AE3754" t="s">
        <v>78</v>
      </c>
      <c r="AF3754" t="s">
        <v>78</v>
      </c>
      <c r="AG3754" t="s">
        <v>240</v>
      </c>
      <c r="AH3754" t="s">
        <v>145</v>
      </c>
      <c r="AI3754" t="s">
        <v>138</v>
      </c>
      <c r="AJ3754" t="str">
        <f t="shared" si="58"/>
        <v>Jun</v>
      </c>
    </row>
    <row r="3755" spans="1:36" x14ac:dyDescent="0.3">
      <c r="A3755" t="s">
        <v>8940</v>
      </c>
      <c r="B3755" s="33">
        <v>45930</v>
      </c>
      <c r="C3755" t="s">
        <v>93</v>
      </c>
      <c r="D3755" t="s">
        <v>8941</v>
      </c>
      <c r="E3755" t="s">
        <v>172</v>
      </c>
      <c r="F3755" t="s">
        <v>178</v>
      </c>
      <c r="G3755" t="s">
        <v>155</v>
      </c>
      <c r="H3755" t="s">
        <v>157</v>
      </c>
      <c r="I3755">
        <v>353</v>
      </c>
      <c r="J3755" t="s">
        <v>264</v>
      </c>
      <c r="K3755" t="s">
        <v>1817</v>
      </c>
      <c r="L3755" t="s">
        <v>3489</v>
      </c>
      <c r="M3755" t="s">
        <v>636</v>
      </c>
      <c r="N3755">
        <v>72</v>
      </c>
      <c r="O3755">
        <v>20</v>
      </c>
      <c r="P3755">
        <v>18</v>
      </c>
      <c r="Q3755" t="s">
        <v>73</v>
      </c>
      <c r="R3755" t="s">
        <v>238</v>
      </c>
      <c r="S3755" t="s">
        <v>239</v>
      </c>
      <c r="T3755">
        <v>186</v>
      </c>
      <c r="U3755">
        <v>161</v>
      </c>
      <c r="V3755">
        <v>86.56</v>
      </c>
      <c r="W3755" t="s">
        <v>133</v>
      </c>
      <c r="X3755">
        <v>4947</v>
      </c>
      <c r="Y3755">
        <v>796467</v>
      </c>
      <c r="Z3755">
        <v>32361</v>
      </c>
      <c r="AA3755">
        <v>82432</v>
      </c>
      <c r="AB3755">
        <v>911260</v>
      </c>
      <c r="AC3755">
        <v>783115</v>
      </c>
      <c r="AD3755">
        <v>128145</v>
      </c>
      <c r="AE3755" t="s">
        <v>81</v>
      </c>
      <c r="AF3755" t="s">
        <v>75</v>
      </c>
      <c r="AG3755" t="s">
        <v>240</v>
      </c>
      <c r="AH3755" t="s">
        <v>146</v>
      </c>
      <c r="AI3755" t="s">
        <v>140</v>
      </c>
      <c r="AJ3755" t="str">
        <f t="shared" si="58"/>
        <v>Sep</v>
      </c>
    </row>
    <row r="3756" spans="1:36" x14ac:dyDescent="0.3">
      <c r="A3756" t="s">
        <v>8942</v>
      </c>
      <c r="B3756" s="33">
        <v>45682</v>
      </c>
      <c r="C3756" t="s">
        <v>95</v>
      </c>
      <c r="D3756" t="s">
        <v>8943</v>
      </c>
      <c r="E3756" t="s">
        <v>177</v>
      </c>
      <c r="F3756" t="s">
        <v>176</v>
      </c>
      <c r="G3756" t="s">
        <v>162</v>
      </c>
      <c r="H3756" t="s">
        <v>156</v>
      </c>
      <c r="I3756">
        <v>2342</v>
      </c>
      <c r="J3756" t="s">
        <v>1434</v>
      </c>
      <c r="K3756" t="s">
        <v>1905</v>
      </c>
      <c r="L3756" t="s">
        <v>1498</v>
      </c>
      <c r="M3756" t="s">
        <v>2850</v>
      </c>
      <c r="N3756">
        <v>290</v>
      </c>
      <c r="O3756">
        <v>7</v>
      </c>
      <c r="P3756">
        <v>8</v>
      </c>
      <c r="Q3756" t="s">
        <v>73</v>
      </c>
      <c r="R3756" t="s">
        <v>238</v>
      </c>
      <c r="S3756" t="s">
        <v>239</v>
      </c>
      <c r="T3756">
        <v>180</v>
      </c>
      <c r="U3756">
        <v>138</v>
      </c>
      <c r="V3756">
        <v>76.67</v>
      </c>
      <c r="W3756" t="s">
        <v>133</v>
      </c>
      <c r="X3756">
        <v>10584</v>
      </c>
      <c r="Y3756">
        <v>1460592</v>
      </c>
      <c r="Z3756">
        <v>68448</v>
      </c>
      <c r="AA3756">
        <v>72726</v>
      </c>
      <c r="AB3756">
        <v>1601766</v>
      </c>
      <c r="AC3756">
        <v>1084389</v>
      </c>
      <c r="AD3756">
        <v>517377</v>
      </c>
      <c r="AE3756" t="s">
        <v>78</v>
      </c>
      <c r="AF3756" t="s">
        <v>81</v>
      </c>
      <c r="AG3756" t="s">
        <v>240</v>
      </c>
      <c r="AH3756" t="s">
        <v>147</v>
      </c>
      <c r="AI3756" t="s">
        <v>139</v>
      </c>
      <c r="AJ3756" t="str">
        <f t="shared" si="58"/>
        <v>Jan</v>
      </c>
    </row>
    <row r="3757" spans="1:36" x14ac:dyDescent="0.3">
      <c r="A3757" t="s">
        <v>8944</v>
      </c>
      <c r="B3757" s="33">
        <v>46008</v>
      </c>
      <c r="C3757" t="s">
        <v>96</v>
      </c>
      <c r="D3757" t="s">
        <v>8945</v>
      </c>
      <c r="E3757" t="s">
        <v>180</v>
      </c>
      <c r="F3757" t="s">
        <v>175</v>
      </c>
      <c r="G3757" t="s">
        <v>160</v>
      </c>
      <c r="H3757" t="s">
        <v>163</v>
      </c>
      <c r="I3757">
        <v>1028</v>
      </c>
      <c r="J3757" t="s">
        <v>1045</v>
      </c>
      <c r="K3757" t="s">
        <v>1140</v>
      </c>
      <c r="L3757" t="s">
        <v>1688</v>
      </c>
      <c r="M3757" t="s">
        <v>877</v>
      </c>
      <c r="N3757">
        <v>157</v>
      </c>
      <c r="O3757">
        <v>43</v>
      </c>
      <c r="P3757">
        <v>32</v>
      </c>
      <c r="Q3757" t="s">
        <v>76</v>
      </c>
      <c r="R3757" t="s">
        <v>238</v>
      </c>
      <c r="S3757" t="s">
        <v>239</v>
      </c>
      <c r="T3757">
        <v>180</v>
      </c>
      <c r="U3757">
        <v>112</v>
      </c>
      <c r="V3757">
        <v>62.22</v>
      </c>
      <c r="W3757" t="s">
        <v>133</v>
      </c>
      <c r="X3757">
        <v>3543</v>
      </c>
      <c r="Y3757">
        <v>396816</v>
      </c>
      <c r="Z3757">
        <v>18928</v>
      </c>
      <c r="AA3757">
        <v>52752</v>
      </c>
      <c r="AB3757">
        <v>468496</v>
      </c>
      <c r="AC3757">
        <v>324926</v>
      </c>
      <c r="AD3757">
        <v>143570</v>
      </c>
      <c r="AE3757" t="s">
        <v>81</v>
      </c>
      <c r="AF3757" t="s">
        <v>75</v>
      </c>
      <c r="AG3757" t="s">
        <v>240</v>
      </c>
      <c r="AH3757" t="s">
        <v>146</v>
      </c>
      <c r="AI3757" t="s">
        <v>139</v>
      </c>
      <c r="AJ3757" t="str">
        <f t="shared" si="58"/>
        <v>Dec</v>
      </c>
    </row>
    <row r="3758" spans="1:36" x14ac:dyDescent="0.3">
      <c r="A3758" t="s">
        <v>8946</v>
      </c>
      <c r="B3758" s="33">
        <v>46006</v>
      </c>
      <c r="C3758" t="s">
        <v>93</v>
      </c>
      <c r="D3758" t="s">
        <v>8947</v>
      </c>
      <c r="E3758" t="s">
        <v>176</v>
      </c>
      <c r="F3758" t="s">
        <v>177</v>
      </c>
      <c r="G3758" t="s">
        <v>156</v>
      </c>
      <c r="H3758" t="s">
        <v>162</v>
      </c>
      <c r="I3758">
        <v>1814</v>
      </c>
      <c r="J3758" t="s">
        <v>286</v>
      </c>
      <c r="K3758" t="s">
        <v>890</v>
      </c>
      <c r="L3758" t="s">
        <v>2916</v>
      </c>
      <c r="M3758" t="s">
        <v>1068</v>
      </c>
      <c r="N3758">
        <v>243</v>
      </c>
      <c r="O3758">
        <v>58</v>
      </c>
      <c r="P3758">
        <v>70</v>
      </c>
      <c r="Q3758" t="s">
        <v>76</v>
      </c>
      <c r="R3758" t="s">
        <v>238</v>
      </c>
      <c r="S3758" t="s">
        <v>239</v>
      </c>
      <c r="T3758">
        <v>220</v>
      </c>
      <c r="U3758">
        <v>171</v>
      </c>
      <c r="V3758">
        <v>77.73</v>
      </c>
      <c r="W3758" t="s">
        <v>135</v>
      </c>
      <c r="X3758">
        <v>9958</v>
      </c>
      <c r="Y3758">
        <v>1702818</v>
      </c>
      <c r="Z3758">
        <v>62928</v>
      </c>
      <c r="AA3758">
        <v>28557</v>
      </c>
      <c r="AB3758">
        <v>1794303</v>
      </c>
      <c r="AC3758">
        <v>1226304</v>
      </c>
      <c r="AD3758">
        <v>567999</v>
      </c>
      <c r="AE3758" t="s">
        <v>81</v>
      </c>
      <c r="AF3758" t="s">
        <v>78</v>
      </c>
      <c r="AG3758" t="s">
        <v>240</v>
      </c>
      <c r="AH3758" t="s">
        <v>147</v>
      </c>
      <c r="AI3758" t="s">
        <v>139</v>
      </c>
      <c r="AJ3758" t="str">
        <f t="shared" si="58"/>
        <v>Dec</v>
      </c>
    </row>
    <row r="3759" spans="1:36" x14ac:dyDescent="0.3">
      <c r="A3759" t="s">
        <v>8948</v>
      </c>
      <c r="B3759" s="33">
        <v>45853</v>
      </c>
      <c r="C3759" t="s">
        <v>95</v>
      </c>
      <c r="D3759" t="s">
        <v>8949</v>
      </c>
      <c r="E3759" t="s">
        <v>180</v>
      </c>
      <c r="F3759" t="s">
        <v>175</v>
      </c>
      <c r="G3759" t="s">
        <v>160</v>
      </c>
      <c r="H3759" t="s">
        <v>163</v>
      </c>
      <c r="I3759">
        <v>2280</v>
      </c>
      <c r="J3759" t="s">
        <v>397</v>
      </c>
      <c r="K3759" t="s">
        <v>5202</v>
      </c>
      <c r="L3759" t="s">
        <v>1006</v>
      </c>
      <c r="M3759" t="s">
        <v>1268</v>
      </c>
      <c r="N3759">
        <v>348</v>
      </c>
      <c r="O3759">
        <v>38</v>
      </c>
      <c r="P3759">
        <v>45</v>
      </c>
      <c r="Q3759" t="s">
        <v>76</v>
      </c>
      <c r="R3759" t="s">
        <v>238</v>
      </c>
      <c r="S3759" t="s">
        <v>239</v>
      </c>
      <c r="T3759">
        <v>189</v>
      </c>
      <c r="U3759">
        <v>156</v>
      </c>
      <c r="V3759">
        <v>82.54</v>
      </c>
      <c r="W3759" t="s">
        <v>135</v>
      </c>
      <c r="X3759">
        <v>4279</v>
      </c>
      <c r="Y3759">
        <v>667524</v>
      </c>
      <c r="Z3759">
        <v>74880</v>
      </c>
      <c r="AA3759">
        <v>90480</v>
      </c>
      <c r="AB3759">
        <v>832884</v>
      </c>
      <c r="AC3759">
        <v>625971</v>
      </c>
      <c r="AD3759">
        <v>206913</v>
      </c>
      <c r="AE3759" t="s">
        <v>81</v>
      </c>
      <c r="AF3759" t="s">
        <v>75</v>
      </c>
      <c r="AG3759" t="s">
        <v>240</v>
      </c>
      <c r="AH3759" t="s">
        <v>147</v>
      </c>
      <c r="AI3759" t="s">
        <v>139</v>
      </c>
      <c r="AJ3759" t="str">
        <f t="shared" si="58"/>
        <v>Jul</v>
      </c>
    </row>
    <row r="3760" spans="1:36" x14ac:dyDescent="0.3">
      <c r="A3760" t="s">
        <v>8950</v>
      </c>
      <c r="B3760" s="33">
        <v>45775</v>
      </c>
      <c r="C3760" t="s">
        <v>95</v>
      </c>
      <c r="D3760" t="s">
        <v>8951</v>
      </c>
      <c r="E3760" t="s">
        <v>180</v>
      </c>
      <c r="F3760" t="s">
        <v>178</v>
      </c>
      <c r="G3760" t="s">
        <v>160</v>
      </c>
      <c r="H3760" t="s">
        <v>157</v>
      </c>
      <c r="I3760">
        <v>1459</v>
      </c>
      <c r="J3760" t="s">
        <v>971</v>
      </c>
      <c r="K3760" t="s">
        <v>1400</v>
      </c>
      <c r="L3760" t="s">
        <v>385</v>
      </c>
      <c r="M3760" t="s">
        <v>1400</v>
      </c>
      <c r="N3760">
        <v>182</v>
      </c>
      <c r="O3760">
        <v>0</v>
      </c>
      <c r="P3760">
        <v>-10</v>
      </c>
      <c r="Q3760" t="s">
        <v>70</v>
      </c>
      <c r="R3760" t="s">
        <v>238</v>
      </c>
      <c r="S3760" t="s">
        <v>239</v>
      </c>
      <c r="T3760">
        <v>150</v>
      </c>
      <c r="U3760">
        <v>103</v>
      </c>
      <c r="V3760">
        <v>68.67</v>
      </c>
      <c r="W3760" t="s">
        <v>133</v>
      </c>
      <c r="X3760">
        <v>8994</v>
      </c>
      <c r="Y3760">
        <v>926382</v>
      </c>
      <c r="Z3760">
        <v>36050</v>
      </c>
      <c r="AA3760">
        <v>18952</v>
      </c>
      <c r="AB3760">
        <v>981384</v>
      </c>
      <c r="AC3760">
        <v>691435</v>
      </c>
      <c r="AD3760">
        <v>289949</v>
      </c>
      <c r="AE3760" t="s">
        <v>81</v>
      </c>
      <c r="AF3760" t="s">
        <v>75</v>
      </c>
      <c r="AG3760" t="s">
        <v>240</v>
      </c>
      <c r="AH3760" t="s">
        <v>144</v>
      </c>
      <c r="AI3760" t="s">
        <v>138</v>
      </c>
      <c r="AJ3760" t="str">
        <f t="shared" si="58"/>
        <v>Apr</v>
      </c>
    </row>
    <row r="3761" spans="1:36" x14ac:dyDescent="0.3">
      <c r="A3761" t="s">
        <v>8952</v>
      </c>
      <c r="B3761" s="33">
        <v>45912</v>
      </c>
      <c r="C3761" t="s">
        <v>95</v>
      </c>
      <c r="D3761" t="s">
        <v>8953</v>
      </c>
      <c r="E3761" t="s">
        <v>172</v>
      </c>
      <c r="F3761" t="s">
        <v>175</v>
      </c>
      <c r="G3761" t="s">
        <v>155</v>
      </c>
      <c r="H3761" t="s">
        <v>163</v>
      </c>
      <c r="I3761">
        <v>363</v>
      </c>
      <c r="J3761" t="s">
        <v>633</v>
      </c>
      <c r="K3761" t="s">
        <v>2263</v>
      </c>
      <c r="L3761" t="s">
        <v>633</v>
      </c>
      <c r="M3761" t="s">
        <v>1989</v>
      </c>
      <c r="N3761">
        <v>65</v>
      </c>
      <c r="O3761">
        <v>0</v>
      </c>
      <c r="P3761">
        <v>22</v>
      </c>
      <c r="Q3761" t="s">
        <v>73</v>
      </c>
      <c r="R3761" t="s">
        <v>238</v>
      </c>
      <c r="S3761" t="s">
        <v>239</v>
      </c>
      <c r="T3761">
        <v>180</v>
      </c>
      <c r="U3761">
        <v>134</v>
      </c>
      <c r="V3761">
        <v>74.44</v>
      </c>
      <c r="W3761" t="s">
        <v>135</v>
      </c>
      <c r="X3761">
        <v>9841</v>
      </c>
      <c r="Y3761">
        <v>1318694</v>
      </c>
      <c r="Z3761">
        <v>73164</v>
      </c>
      <c r="AA3761">
        <v>45962</v>
      </c>
      <c r="AB3761">
        <v>1437820</v>
      </c>
      <c r="AC3761">
        <v>955042</v>
      </c>
      <c r="AD3761">
        <v>482778</v>
      </c>
      <c r="AE3761" t="s">
        <v>81</v>
      </c>
      <c r="AF3761" t="s">
        <v>75</v>
      </c>
      <c r="AG3761" t="s">
        <v>240</v>
      </c>
      <c r="AH3761" t="s">
        <v>145</v>
      </c>
      <c r="AI3761" t="s">
        <v>139</v>
      </c>
      <c r="AJ3761" t="str">
        <f t="shared" si="58"/>
        <v>Sep</v>
      </c>
    </row>
    <row r="3762" spans="1:36" x14ac:dyDescent="0.3">
      <c r="A3762" t="s">
        <v>8954</v>
      </c>
      <c r="B3762" s="33">
        <v>45747</v>
      </c>
      <c r="C3762" t="s">
        <v>95</v>
      </c>
      <c r="D3762" t="s">
        <v>8955</v>
      </c>
      <c r="E3762" t="s">
        <v>178</v>
      </c>
      <c r="F3762" t="s">
        <v>174</v>
      </c>
      <c r="G3762" t="s">
        <v>157</v>
      </c>
      <c r="H3762" t="s">
        <v>158</v>
      </c>
      <c r="I3762">
        <v>1640</v>
      </c>
      <c r="J3762" t="s">
        <v>518</v>
      </c>
      <c r="K3762" t="s">
        <v>2919</v>
      </c>
      <c r="L3762" t="s">
        <v>3917</v>
      </c>
      <c r="M3762" t="s">
        <v>2919</v>
      </c>
      <c r="N3762">
        <v>256</v>
      </c>
      <c r="O3762">
        <v>12</v>
      </c>
      <c r="P3762">
        <v>-1</v>
      </c>
      <c r="Q3762" t="s">
        <v>73</v>
      </c>
      <c r="R3762" t="s">
        <v>238</v>
      </c>
      <c r="S3762" t="s">
        <v>239</v>
      </c>
      <c r="T3762">
        <v>180</v>
      </c>
      <c r="U3762">
        <v>154</v>
      </c>
      <c r="V3762">
        <v>85.56</v>
      </c>
      <c r="W3762" t="s">
        <v>135</v>
      </c>
      <c r="X3762">
        <v>3136</v>
      </c>
      <c r="Y3762">
        <v>482944</v>
      </c>
      <c r="Z3762">
        <v>77308</v>
      </c>
      <c r="AA3762">
        <v>70532</v>
      </c>
      <c r="AB3762">
        <v>630784</v>
      </c>
      <c r="AC3762">
        <v>388749</v>
      </c>
      <c r="AD3762">
        <v>242035</v>
      </c>
      <c r="AE3762" t="s">
        <v>75</v>
      </c>
      <c r="AF3762" t="s">
        <v>78</v>
      </c>
      <c r="AG3762" t="s">
        <v>240</v>
      </c>
      <c r="AH3762" t="s">
        <v>144</v>
      </c>
      <c r="AI3762" t="s">
        <v>139</v>
      </c>
      <c r="AJ3762" t="str">
        <f t="shared" si="58"/>
        <v>Mar</v>
      </c>
    </row>
    <row r="3763" spans="1:36" x14ac:dyDescent="0.3">
      <c r="A3763" t="s">
        <v>8956</v>
      </c>
      <c r="B3763" s="33">
        <v>45905</v>
      </c>
      <c r="C3763" t="s">
        <v>95</v>
      </c>
      <c r="D3763" t="s">
        <v>8957</v>
      </c>
      <c r="E3763" t="s">
        <v>178</v>
      </c>
      <c r="F3763" t="s">
        <v>180</v>
      </c>
      <c r="G3763" t="s">
        <v>157</v>
      </c>
      <c r="H3763" t="s">
        <v>160</v>
      </c>
      <c r="I3763">
        <v>481</v>
      </c>
      <c r="J3763" t="s">
        <v>357</v>
      </c>
      <c r="K3763" t="s">
        <v>267</v>
      </c>
      <c r="L3763" t="s">
        <v>581</v>
      </c>
      <c r="M3763" t="s">
        <v>4247</v>
      </c>
      <c r="N3763">
        <v>89</v>
      </c>
      <c r="O3763">
        <v>0</v>
      </c>
      <c r="P3763">
        <v>6</v>
      </c>
      <c r="Q3763" t="s">
        <v>73</v>
      </c>
      <c r="R3763" t="s">
        <v>238</v>
      </c>
      <c r="S3763" t="s">
        <v>239</v>
      </c>
      <c r="T3763">
        <v>189</v>
      </c>
      <c r="U3763">
        <v>106</v>
      </c>
      <c r="V3763">
        <v>56.08</v>
      </c>
      <c r="W3763" t="s">
        <v>134</v>
      </c>
      <c r="X3763">
        <v>8294</v>
      </c>
      <c r="Y3763">
        <v>879164</v>
      </c>
      <c r="Z3763">
        <v>33920</v>
      </c>
      <c r="AA3763">
        <v>48442</v>
      </c>
      <c r="AB3763">
        <v>961526</v>
      </c>
      <c r="AC3763">
        <v>655043</v>
      </c>
      <c r="AD3763">
        <v>306483</v>
      </c>
      <c r="AE3763" t="s">
        <v>75</v>
      </c>
      <c r="AF3763" t="s">
        <v>81</v>
      </c>
      <c r="AG3763" t="s">
        <v>240</v>
      </c>
      <c r="AH3763" t="s">
        <v>145</v>
      </c>
      <c r="AI3763" t="s">
        <v>139</v>
      </c>
      <c r="AJ3763" t="str">
        <f t="shared" si="58"/>
        <v>Sep</v>
      </c>
    </row>
    <row r="3764" spans="1:36" x14ac:dyDescent="0.3">
      <c r="A3764" t="s">
        <v>8958</v>
      </c>
      <c r="B3764" s="33">
        <v>45808</v>
      </c>
      <c r="C3764" t="s">
        <v>93</v>
      </c>
      <c r="D3764" t="s">
        <v>8959</v>
      </c>
      <c r="E3764" t="s">
        <v>173</v>
      </c>
      <c r="F3764" t="s">
        <v>175</v>
      </c>
      <c r="G3764" t="s">
        <v>161</v>
      </c>
      <c r="H3764" t="s">
        <v>163</v>
      </c>
      <c r="I3764">
        <v>1809</v>
      </c>
      <c r="J3764" t="s">
        <v>566</v>
      </c>
      <c r="K3764" t="s">
        <v>2155</v>
      </c>
      <c r="L3764" t="s">
        <v>1378</v>
      </c>
      <c r="M3764" t="s">
        <v>417</v>
      </c>
      <c r="N3764">
        <v>273</v>
      </c>
      <c r="O3764">
        <v>4</v>
      </c>
      <c r="P3764">
        <v>8</v>
      </c>
      <c r="Q3764" t="s">
        <v>73</v>
      </c>
      <c r="R3764" t="s">
        <v>238</v>
      </c>
      <c r="S3764" t="s">
        <v>239</v>
      </c>
      <c r="T3764">
        <v>189</v>
      </c>
      <c r="U3764">
        <v>115</v>
      </c>
      <c r="V3764">
        <v>60.85</v>
      </c>
      <c r="W3764" t="s">
        <v>133</v>
      </c>
      <c r="X3764">
        <v>3997</v>
      </c>
      <c r="Y3764">
        <v>459655</v>
      </c>
      <c r="Z3764">
        <v>20815</v>
      </c>
      <c r="AA3764">
        <v>28520</v>
      </c>
      <c r="AB3764">
        <v>508990</v>
      </c>
      <c r="AC3764">
        <v>416625</v>
      </c>
      <c r="AD3764">
        <v>92365</v>
      </c>
      <c r="AE3764" t="s">
        <v>78</v>
      </c>
      <c r="AF3764" t="s">
        <v>75</v>
      </c>
      <c r="AG3764" t="s">
        <v>240</v>
      </c>
      <c r="AH3764" t="s">
        <v>146</v>
      </c>
      <c r="AI3764" t="s">
        <v>139</v>
      </c>
      <c r="AJ3764" t="str">
        <f t="shared" si="58"/>
        <v>May</v>
      </c>
    </row>
    <row r="3765" spans="1:36" x14ac:dyDescent="0.3">
      <c r="A3765" t="s">
        <v>8960</v>
      </c>
      <c r="B3765" s="33">
        <v>45743</v>
      </c>
      <c r="C3765" t="s">
        <v>96</v>
      </c>
      <c r="D3765" t="s">
        <v>4400</v>
      </c>
      <c r="E3765" t="s">
        <v>179</v>
      </c>
      <c r="F3765" t="s">
        <v>174</v>
      </c>
      <c r="G3765" t="s">
        <v>166</v>
      </c>
      <c r="H3765" t="s">
        <v>158</v>
      </c>
      <c r="I3765">
        <v>1284</v>
      </c>
      <c r="J3765" t="s">
        <v>414</v>
      </c>
      <c r="K3765" t="s">
        <v>5326</v>
      </c>
      <c r="L3765" t="s">
        <v>2008</v>
      </c>
      <c r="M3765" t="s">
        <v>8961</v>
      </c>
      <c r="N3765">
        <v>165</v>
      </c>
      <c r="O3765">
        <v>103</v>
      </c>
      <c r="P3765">
        <v>74</v>
      </c>
      <c r="Q3765" t="s">
        <v>76</v>
      </c>
      <c r="R3765" t="s">
        <v>238</v>
      </c>
      <c r="S3765" t="s">
        <v>239</v>
      </c>
      <c r="T3765">
        <v>220</v>
      </c>
      <c r="U3765">
        <v>127</v>
      </c>
      <c r="V3765">
        <v>57.73</v>
      </c>
      <c r="W3765" t="s">
        <v>133</v>
      </c>
      <c r="X3765">
        <v>4891</v>
      </c>
      <c r="Y3765">
        <v>621157</v>
      </c>
      <c r="Z3765">
        <v>64643</v>
      </c>
      <c r="AA3765">
        <v>20701</v>
      </c>
      <c r="AB3765">
        <v>706501</v>
      </c>
      <c r="AC3765">
        <v>546931</v>
      </c>
      <c r="AD3765">
        <v>159570</v>
      </c>
      <c r="AE3765" t="s">
        <v>72</v>
      </c>
      <c r="AF3765" t="s">
        <v>78</v>
      </c>
      <c r="AG3765" t="s">
        <v>240</v>
      </c>
      <c r="AH3765" t="s">
        <v>145</v>
      </c>
      <c r="AI3765" t="s">
        <v>140</v>
      </c>
      <c r="AJ3765" t="str">
        <f t="shared" si="58"/>
        <v>Mar</v>
      </c>
    </row>
    <row r="3766" spans="1:36" x14ac:dyDescent="0.3">
      <c r="A3766" t="s">
        <v>8962</v>
      </c>
      <c r="B3766" s="33">
        <v>45916</v>
      </c>
      <c r="C3766" t="s">
        <v>98</v>
      </c>
      <c r="D3766" t="s">
        <v>8963</v>
      </c>
      <c r="E3766" t="s">
        <v>178</v>
      </c>
      <c r="F3766" t="s">
        <v>180</v>
      </c>
      <c r="G3766" t="s">
        <v>157</v>
      </c>
      <c r="H3766" t="s">
        <v>160</v>
      </c>
      <c r="I3766">
        <v>2108</v>
      </c>
      <c r="J3766" t="s">
        <v>474</v>
      </c>
      <c r="K3766" t="s">
        <v>728</v>
      </c>
      <c r="N3766">
        <v>254</v>
      </c>
      <c r="O3766">
        <v>0</v>
      </c>
      <c r="P3766">
        <v>0</v>
      </c>
      <c r="Q3766" t="s">
        <v>67</v>
      </c>
      <c r="R3766" t="s">
        <v>245</v>
      </c>
      <c r="S3766" t="s">
        <v>120</v>
      </c>
      <c r="T3766">
        <v>180</v>
      </c>
      <c r="U3766">
        <v>0</v>
      </c>
      <c r="V3766">
        <v>0</v>
      </c>
      <c r="W3766" t="s">
        <v>133</v>
      </c>
      <c r="X3766">
        <v>7425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 t="s">
        <v>75</v>
      </c>
      <c r="AF3766" t="s">
        <v>81</v>
      </c>
      <c r="AG3766" t="s">
        <v>240</v>
      </c>
      <c r="AH3766" t="s">
        <v>147</v>
      </c>
      <c r="AI3766" t="s">
        <v>140</v>
      </c>
      <c r="AJ3766" t="str">
        <f t="shared" si="58"/>
        <v>Sep</v>
      </c>
    </row>
    <row r="3767" spans="1:36" x14ac:dyDescent="0.3">
      <c r="A3767" t="s">
        <v>8964</v>
      </c>
      <c r="B3767" s="33">
        <v>45902</v>
      </c>
      <c r="C3767" t="s">
        <v>96</v>
      </c>
      <c r="D3767" t="s">
        <v>8965</v>
      </c>
      <c r="E3767" t="s">
        <v>177</v>
      </c>
      <c r="F3767" t="s">
        <v>181</v>
      </c>
      <c r="G3767" t="s">
        <v>162</v>
      </c>
      <c r="H3767" t="s">
        <v>159</v>
      </c>
      <c r="I3767">
        <v>2342</v>
      </c>
      <c r="J3767" t="s">
        <v>731</v>
      </c>
      <c r="K3767" t="s">
        <v>1585</v>
      </c>
      <c r="L3767" t="s">
        <v>2015</v>
      </c>
      <c r="M3767" t="s">
        <v>1498</v>
      </c>
      <c r="N3767">
        <v>334</v>
      </c>
      <c r="O3767">
        <v>38</v>
      </c>
      <c r="P3767">
        <v>33</v>
      </c>
      <c r="Q3767" t="s">
        <v>76</v>
      </c>
      <c r="R3767" t="s">
        <v>238</v>
      </c>
      <c r="S3767" t="s">
        <v>239</v>
      </c>
      <c r="T3767">
        <v>220</v>
      </c>
      <c r="U3767">
        <v>193</v>
      </c>
      <c r="V3767">
        <v>87.73</v>
      </c>
      <c r="W3767" t="s">
        <v>133</v>
      </c>
      <c r="X3767">
        <v>7815</v>
      </c>
      <c r="Y3767">
        <v>1508295</v>
      </c>
      <c r="Z3767">
        <v>100746</v>
      </c>
      <c r="AA3767">
        <v>104413</v>
      </c>
      <c r="AB3767">
        <v>1713454</v>
      </c>
      <c r="AC3767">
        <v>1380479</v>
      </c>
      <c r="AD3767">
        <v>332975</v>
      </c>
      <c r="AE3767" t="s">
        <v>78</v>
      </c>
      <c r="AF3767" t="s">
        <v>81</v>
      </c>
      <c r="AG3767" t="s">
        <v>240</v>
      </c>
      <c r="AH3767" t="s">
        <v>147</v>
      </c>
      <c r="AI3767" t="s">
        <v>140</v>
      </c>
      <c r="AJ3767" t="str">
        <f t="shared" si="58"/>
        <v>Sep</v>
      </c>
    </row>
    <row r="3768" spans="1:36" x14ac:dyDescent="0.3">
      <c r="A3768" t="s">
        <v>8966</v>
      </c>
      <c r="B3768" s="33">
        <v>45865</v>
      </c>
      <c r="C3768" t="s">
        <v>93</v>
      </c>
      <c r="D3768" t="s">
        <v>1456</v>
      </c>
      <c r="E3768" t="s">
        <v>175</v>
      </c>
      <c r="F3768" t="s">
        <v>179</v>
      </c>
      <c r="G3768" t="s">
        <v>163</v>
      </c>
      <c r="H3768" t="s">
        <v>166</v>
      </c>
      <c r="I3768">
        <v>729</v>
      </c>
      <c r="J3768" t="s">
        <v>639</v>
      </c>
      <c r="K3768" t="s">
        <v>925</v>
      </c>
      <c r="N3768">
        <v>104</v>
      </c>
      <c r="O3768">
        <v>0</v>
      </c>
      <c r="P3768">
        <v>0</v>
      </c>
      <c r="Q3768" t="s">
        <v>67</v>
      </c>
      <c r="R3768" t="s">
        <v>245</v>
      </c>
      <c r="S3768" t="s">
        <v>122</v>
      </c>
      <c r="T3768">
        <v>189</v>
      </c>
      <c r="U3768">
        <v>0</v>
      </c>
      <c r="V3768">
        <v>0</v>
      </c>
      <c r="W3768" t="s">
        <v>134</v>
      </c>
      <c r="X3768">
        <v>8635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 t="s">
        <v>75</v>
      </c>
      <c r="AF3768" t="s">
        <v>72</v>
      </c>
      <c r="AG3768" t="s">
        <v>240</v>
      </c>
      <c r="AH3768" t="s">
        <v>144</v>
      </c>
      <c r="AI3768" t="s">
        <v>138</v>
      </c>
      <c r="AJ3768" t="str">
        <f t="shared" si="58"/>
        <v>Jul</v>
      </c>
    </row>
    <row r="3769" spans="1:36" x14ac:dyDescent="0.3">
      <c r="A3769" t="s">
        <v>8967</v>
      </c>
      <c r="B3769" s="33">
        <v>45931</v>
      </c>
      <c r="C3769" t="s">
        <v>97</v>
      </c>
      <c r="D3769" t="s">
        <v>8968</v>
      </c>
      <c r="E3769" t="s">
        <v>174</v>
      </c>
      <c r="F3769" t="s">
        <v>173</v>
      </c>
      <c r="G3769" t="s">
        <v>158</v>
      </c>
      <c r="H3769" t="s">
        <v>161</v>
      </c>
      <c r="I3769">
        <v>2149</v>
      </c>
      <c r="J3769" t="s">
        <v>342</v>
      </c>
      <c r="K3769" t="s">
        <v>495</v>
      </c>
      <c r="L3769" t="s">
        <v>639</v>
      </c>
      <c r="M3769" t="s">
        <v>1374</v>
      </c>
      <c r="N3769">
        <v>311</v>
      </c>
      <c r="O3769">
        <v>0</v>
      </c>
      <c r="P3769">
        <v>11</v>
      </c>
      <c r="Q3769" t="s">
        <v>73</v>
      </c>
      <c r="R3769" t="s">
        <v>238</v>
      </c>
      <c r="S3769" t="s">
        <v>239</v>
      </c>
      <c r="T3769">
        <v>150</v>
      </c>
      <c r="U3769">
        <v>114</v>
      </c>
      <c r="V3769">
        <v>76</v>
      </c>
      <c r="W3769" t="s">
        <v>133</v>
      </c>
      <c r="X3769">
        <v>3935</v>
      </c>
      <c r="Y3769">
        <v>448590</v>
      </c>
      <c r="Z3769">
        <v>19836</v>
      </c>
      <c r="AA3769">
        <v>86412</v>
      </c>
      <c r="AB3769">
        <v>554838</v>
      </c>
      <c r="AC3769">
        <v>475402</v>
      </c>
      <c r="AD3769">
        <v>79436</v>
      </c>
      <c r="AE3769" t="s">
        <v>78</v>
      </c>
      <c r="AF3769" t="s">
        <v>78</v>
      </c>
      <c r="AG3769" t="s">
        <v>240</v>
      </c>
      <c r="AH3769" t="s">
        <v>146</v>
      </c>
      <c r="AI3769" t="s">
        <v>139</v>
      </c>
      <c r="AJ3769" t="str">
        <f t="shared" si="58"/>
        <v>Oct</v>
      </c>
    </row>
    <row r="3770" spans="1:36" x14ac:dyDescent="0.3">
      <c r="A3770" t="s">
        <v>8969</v>
      </c>
      <c r="B3770" s="33">
        <v>45789</v>
      </c>
      <c r="C3770" t="s">
        <v>93</v>
      </c>
      <c r="D3770" t="s">
        <v>8970</v>
      </c>
      <c r="E3770" t="s">
        <v>177</v>
      </c>
      <c r="F3770" t="s">
        <v>181</v>
      </c>
      <c r="G3770" t="s">
        <v>162</v>
      </c>
      <c r="H3770" t="s">
        <v>159</v>
      </c>
      <c r="I3770">
        <v>719</v>
      </c>
      <c r="J3770" t="s">
        <v>588</v>
      </c>
      <c r="K3770" t="s">
        <v>2475</v>
      </c>
      <c r="L3770" t="s">
        <v>3160</v>
      </c>
      <c r="M3770" t="s">
        <v>1279</v>
      </c>
      <c r="N3770">
        <v>108</v>
      </c>
      <c r="O3770">
        <v>19</v>
      </c>
      <c r="P3770">
        <v>33</v>
      </c>
      <c r="Q3770" t="s">
        <v>76</v>
      </c>
      <c r="R3770" t="s">
        <v>238</v>
      </c>
      <c r="S3770" t="s">
        <v>239</v>
      </c>
      <c r="T3770">
        <v>180</v>
      </c>
      <c r="U3770">
        <v>168</v>
      </c>
      <c r="V3770">
        <v>93.33</v>
      </c>
      <c r="W3770" t="s">
        <v>133</v>
      </c>
      <c r="X3770">
        <v>7362</v>
      </c>
      <c r="Y3770">
        <v>1236816</v>
      </c>
      <c r="Z3770">
        <v>70728</v>
      </c>
      <c r="AA3770">
        <v>103656</v>
      </c>
      <c r="AB3770">
        <v>1411200</v>
      </c>
      <c r="AC3770">
        <v>989145</v>
      </c>
      <c r="AD3770">
        <v>422055</v>
      </c>
      <c r="AE3770" t="s">
        <v>78</v>
      </c>
      <c r="AF3770" t="s">
        <v>81</v>
      </c>
      <c r="AG3770" t="s">
        <v>240</v>
      </c>
      <c r="AH3770" t="s">
        <v>145</v>
      </c>
      <c r="AI3770" t="s">
        <v>138</v>
      </c>
      <c r="AJ3770" t="str">
        <f t="shared" si="58"/>
        <v>May</v>
      </c>
    </row>
    <row r="3771" spans="1:36" x14ac:dyDescent="0.3">
      <c r="A3771" t="s">
        <v>8971</v>
      </c>
      <c r="B3771" s="33">
        <v>45777</v>
      </c>
      <c r="C3771" t="s">
        <v>99</v>
      </c>
      <c r="D3771" t="s">
        <v>8972</v>
      </c>
      <c r="E3771" t="s">
        <v>178</v>
      </c>
      <c r="F3771" t="s">
        <v>179</v>
      </c>
      <c r="G3771" t="s">
        <v>157</v>
      </c>
      <c r="H3771" t="s">
        <v>166</v>
      </c>
      <c r="I3771">
        <v>1174</v>
      </c>
      <c r="J3771" t="s">
        <v>971</v>
      </c>
      <c r="K3771" t="s">
        <v>692</v>
      </c>
      <c r="L3771" t="s">
        <v>1415</v>
      </c>
      <c r="M3771" t="s">
        <v>671</v>
      </c>
      <c r="N3771">
        <v>154</v>
      </c>
      <c r="O3771">
        <v>7</v>
      </c>
      <c r="P3771">
        <v>22</v>
      </c>
      <c r="Q3771" t="s">
        <v>73</v>
      </c>
      <c r="R3771" t="s">
        <v>238</v>
      </c>
      <c r="S3771" t="s">
        <v>239</v>
      </c>
      <c r="T3771">
        <v>186</v>
      </c>
      <c r="U3771">
        <v>138</v>
      </c>
      <c r="V3771">
        <v>74.19</v>
      </c>
      <c r="W3771" t="s">
        <v>133</v>
      </c>
      <c r="X3771">
        <v>3663</v>
      </c>
      <c r="Y3771">
        <v>505494</v>
      </c>
      <c r="Z3771">
        <v>68034</v>
      </c>
      <c r="AA3771">
        <v>41124</v>
      </c>
      <c r="AB3771">
        <v>614652</v>
      </c>
      <c r="AC3771">
        <v>506558</v>
      </c>
      <c r="AD3771">
        <v>108094</v>
      </c>
      <c r="AE3771" t="s">
        <v>75</v>
      </c>
      <c r="AF3771" t="s">
        <v>72</v>
      </c>
      <c r="AG3771" t="s">
        <v>240</v>
      </c>
      <c r="AH3771" t="s">
        <v>145</v>
      </c>
      <c r="AI3771" t="s">
        <v>138</v>
      </c>
      <c r="AJ3771" t="str">
        <f t="shared" si="58"/>
        <v>Apr</v>
      </c>
    </row>
    <row r="3772" spans="1:36" x14ac:dyDescent="0.3">
      <c r="A3772" t="s">
        <v>8973</v>
      </c>
      <c r="B3772" s="33">
        <v>45847</v>
      </c>
      <c r="C3772" t="s">
        <v>93</v>
      </c>
      <c r="D3772" t="s">
        <v>8974</v>
      </c>
      <c r="E3772" t="s">
        <v>180</v>
      </c>
      <c r="F3772" t="s">
        <v>179</v>
      </c>
      <c r="G3772" t="s">
        <v>160</v>
      </c>
      <c r="H3772" t="s">
        <v>166</v>
      </c>
      <c r="I3772">
        <v>876</v>
      </c>
      <c r="J3772" t="s">
        <v>385</v>
      </c>
      <c r="K3772" t="s">
        <v>1042</v>
      </c>
      <c r="N3772">
        <v>118</v>
      </c>
      <c r="O3772">
        <v>0</v>
      </c>
      <c r="P3772">
        <v>0</v>
      </c>
      <c r="Q3772" t="s">
        <v>67</v>
      </c>
      <c r="R3772" t="s">
        <v>245</v>
      </c>
      <c r="S3772" t="s">
        <v>123</v>
      </c>
      <c r="T3772">
        <v>189</v>
      </c>
      <c r="U3772">
        <v>0</v>
      </c>
      <c r="V3772">
        <v>0</v>
      </c>
      <c r="W3772" t="s">
        <v>133</v>
      </c>
      <c r="X3772">
        <v>5779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 t="s">
        <v>81</v>
      </c>
      <c r="AF3772" t="s">
        <v>72</v>
      </c>
      <c r="AG3772" t="s">
        <v>240</v>
      </c>
      <c r="AH3772" t="s">
        <v>146</v>
      </c>
      <c r="AI3772" t="s">
        <v>138</v>
      </c>
      <c r="AJ3772" t="str">
        <f t="shared" si="58"/>
        <v>Jul</v>
      </c>
    </row>
    <row r="3773" spans="1:36" x14ac:dyDescent="0.3">
      <c r="A3773" t="s">
        <v>8975</v>
      </c>
      <c r="B3773" s="33">
        <v>45783</v>
      </c>
      <c r="C3773" t="s">
        <v>93</v>
      </c>
      <c r="D3773" t="s">
        <v>8976</v>
      </c>
      <c r="E3773" t="s">
        <v>181</v>
      </c>
      <c r="F3773" t="s">
        <v>178</v>
      </c>
      <c r="G3773" t="s">
        <v>159</v>
      </c>
      <c r="H3773" t="s">
        <v>157</v>
      </c>
      <c r="I3773">
        <v>2220</v>
      </c>
      <c r="J3773" t="s">
        <v>408</v>
      </c>
      <c r="K3773" t="s">
        <v>8977</v>
      </c>
      <c r="L3773" t="s">
        <v>482</v>
      </c>
      <c r="M3773" t="s">
        <v>8978</v>
      </c>
      <c r="N3773">
        <v>341</v>
      </c>
      <c r="O3773">
        <v>30</v>
      </c>
      <c r="P3773">
        <v>43</v>
      </c>
      <c r="Q3773" t="s">
        <v>76</v>
      </c>
      <c r="R3773" t="s">
        <v>238</v>
      </c>
      <c r="S3773" t="s">
        <v>239</v>
      </c>
      <c r="T3773">
        <v>220</v>
      </c>
      <c r="U3773">
        <v>167</v>
      </c>
      <c r="V3773">
        <v>75.91</v>
      </c>
      <c r="W3773" t="s">
        <v>133</v>
      </c>
      <c r="X3773">
        <v>5190</v>
      </c>
      <c r="Y3773">
        <v>866730</v>
      </c>
      <c r="Z3773">
        <v>35905</v>
      </c>
      <c r="AA3773">
        <v>64796</v>
      </c>
      <c r="AB3773">
        <v>967431</v>
      </c>
      <c r="AC3773">
        <v>619311</v>
      </c>
      <c r="AD3773">
        <v>348120</v>
      </c>
      <c r="AE3773" t="s">
        <v>81</v>
      </c>
      <c r="AF3773" t="s">
        <v>75</v>
      </c>
      <c r="AG3773" t="s">
        <v>240</v>
      </c>
      <c r="AH3773" t="s">
        <v>146</v>
      </c>
      <c r="AI3773" t="s">
        <v>139</v>
      </c>
      <c r="AJ3773" t="str">
        <f t="shared" si="58"/>
        <v>May</v>
      </c>
    </row>
    <row r="3774" spans="1:36" x14ac:dyDescent="0.3">
      <c r="A3774" t="s">
        <v>8979</v>
      </c>
      <c r="B3774" s="33">
        <v>45803</v>
      </c>
      <c r="C3774" t="s">
        <v>95</v>
      </c>
      <c r="D3774" t="s">
        <v>8980</v>
      </c>
      <c r="E3774" t="s">
        <v>180</v>
      </c>
      <c r="F3774" t="s">
        <v>177</v>
      </c>
      <c r="G3774" t="s">
        <v>160</v>
      </c>
      <c r="H3774" t="s">
        <v>162</v>
      </c>
      <c r="I3774">
        <v>2386</v>
      </c>
      <c r="J3774" t="s">
        <v>353</v>
      </c>
      <c r="K3774" t="s">
        <v>305</v>
      </c>
      <c r="L3774" t="s">
        <v>938</v>
      </c>
      <c r="M3774" t="s">
        <v>471</v>
      </c>
      <c r="N3774">
        <v>335</v>
      </c>
      <c r="O3774">
        <v>25</v>
      </c>
      <c r="P3774">
        <v>21</v>
      </c>
      <c r="Q3774" t="s">
        <v>73</v>
      </c>
      <c r="R3774" t="s">
        <v>238</v>
      </c>
      <c r="S3774" t="s">
        <v>239</v>
      </c>
      <c r="T3774">
        <v>186</v>
      </c>
      <c r="U3774">
        <v>132</v>
      </c>
      <c r="V3774">
        <v>70.97</v>
      </c>
      <c r="W3774" t="s">
        <v>133</v>
      </c>
      <c r="X3774">
        <v>10078</v>
      </c>
      <c r="Y3774">
        <v>1330296</v>
      </c>
      <c r="Z3774">
        <v>31812</v>
      </c>
      <c r="AA3774">
        <v>51480</v>
      </c>
      <c r="AB3774">
        <v>1413588</v>
      </c>
      <c r="AC3774">
        <v>832756</v>
      </c>
      <c r="AD3774">
        <v>580832</v>
      </c>
      <c r="AE3774" t="s">
        <v>81</v>
      </c>
      <c r="AF3774" t="s">
        <v>78</v>
      </c>
      <c r="AG3774" t="s">
        <v>240</v>
      </c>
      <c r="AH3774" t="s">
        <v>145</v>
      </c>
      <c r="AI3774" t="s">
        <v>140</v>
      </c>
      <c r="AJ3774" t="str">
        <f t="shared" si="58"/>
        <v>May</v>
      </c>
    </row>
    <row r="3775" spans="1:36" x14ac:dyDescent="0.3">
      <c r="A3775" t="s">
        <v>8981</v>
      </c>
      <c r="B3775" s="33">
        <v>45994</v>
      </c>
      <c r="C3775" t="s">
        <v>93</v>
      </c>
      <c r="D3775" t="s">
        <v>8982</v>
      </c>
      <c r="E3775" t="s">
        <v>180</v>
      </c>
      <c r="F3775" t="s">
        <v>177</v>
      </c>
      <c r="G3775" t="s">
        <v>160</v>
      </c>
      <c r="H3775" t="s">
        <v>162</v>
      </c>
      <c r="I3775">
        <v>1771</v>
      </c>
      <c r="J3775" t="s">
        <v>581</v>
      </c>
      <c r="K3775" t="s">
        <v>2156</v>
      </c>
      <c r="L3775" t="s">
        <v>581</v>
      </c>
      <c r="M3775" t="s">
        <v>2156</v>
      </c>
      <c r="N3775">
        <v>245</v>
      </c>
      <c r="O3775">
        <v>0</v>
      </c>
      <c r="P3775">
        <v>0</v>
      </c>
      <c r="Q3775" t="s">
        <v>70</v>
      </c>
      <c r="R3775" t="s">
        <v>238</v>
      </c>
      <c r="S3775" t="s">
        <v>239</v>
      </c>
      <c r="T3775">
        <v>180</v>
      </c>
      <c r="U3775">
        <v>134</v>
      </c>
      <c r="V3775">
        <v>74.44</v>
      </c>
      <c r="W3775" t="s">
        <v>133</v>
      </c>
      <c r="X3775">
        <v>5837</v>
      </c>
      <c r="Y3775">
        <v>782158</v>
      </c>
      <c r="Z3775">
        <v>56816</v>
      </c>
      <c r="AA3775">
        <v>73298</v>
      </c>
      <c r="AB3775">
        <v>912272</v>
      </c>
      <c r="AC3775">
        <v>760106</v>
      </c>
      <c r="AD3775">
        <v>152166</v>
      </c>
      <c r="AE3775" t="s">
        <v>81</v>
      </c>
      <c r="AF3775" t="s">
        <v>78</v>
      </c>
      <c r="AG3775" t="s">
        <v>240</v>
      </c>
      <c r="AH3775" t="s">
        <v>144</v>
      </c>
      <c r="AI3775" t="s">
        <v>139</v>
      </c>
      <c r="AJ3775" t="str">
        <f t="shared" si="58"/>
        <v>Dec</v>
      </c>
    </row>
    <row r="3776" spans="1:36" x14ac:dyDescent="0.3">
      <c r="A3776" t="s">
        <v>8983</v>
      </c>
      <c r="B3776" s="33">
        <v>45975</v>
      </c>
      <c r="C3776" t="s">
        <v>93</v>
      </c>
      <c r="D3776" t="s">
        <v>8984</v>
      </c>
      <c r="E3776" t="s">
        <v>172</v>
      </c>
      <c r="F3776" t="s">
        <v>181</v>
      </c>
      <c r="G3776" t="s">
        <v>155</v>
      </c>
      <c r="H3776" t="s">
        <v>159</v>
      </c>
      <c r="I3776">
        <v>358</v>
      </c>
      <c r="J3776" t="s">
        <v>581</v>
      </c>
      <c r="K3776" t="s">
        <v>1077</v>
      </c>
      <c r="L3776" t="s">
        <v>581</v>
      </c>
      <c r="M3776" t="s">
        <v>1077</v>
      </c>
      <c r="N3776">
        <v>70</v>
      </c>
      <c r="O3776">
        <v>0</v>
      </c>
      <c r="P3776">
        <v>-5</v>
      </c>
      <c r="Q3776" t="s">
        <v>70</v>
      </c>
      <c r="R3776" t="s">
        <v>238</v>
      </c>
      <c r="S3776" t="s">
        <v>239</v>
      </c>
      <c r="T3776">
        <v>180</v>
      </c>
      <c r="U3776">
        <v>143</v>
      </c>
      <c r="V3776">
        <v>79.44</v>
      </c>
      <c r="W3776" t="s">
        <v>133</v>
      </c>
      <c r="X3776">
        <v>8712</v>
      </c>
      <c r="Y3776">
        <v>1245816</v>
      </c>
      <c r="Z3776">
        <v>22308</v>
      </c>
      <c r="AA3776">
        <v>75647</v>
      </c>
      <c r="AB3776">
        <v>1343771</v>
      </c>
      <c r="AC3776">
        <v>952030</v>
      </c>
      <c r="AD3776">
        <v>391741</v>
      </c>
      <c r="AE3776" t="s">
        <v>81</v>
      </c>
      <c r="AF3776" t="s">
        <v>81</v>
      </c>
      <c r="AG3776" t="s">
        <v>240</v>
      </c>
      <c r="AH3776" t="s">
        <v>144</v>
      </c>
      <c r="AI3776" t="s">
        <v>140</v>
      </c>
      <c r="AJ3776" t="str">
        <f t="shared" si="58"/>
        <v>Nov</v>
      </c>
    </row>
    <row r="3777" spans="1:36" x14ac:dyDescent="0.3">
      <c r="A3777" t="s">
        <v>8985</v>
      </c>
      <c r="B3777" s="33">
        <v>45876</v>
      </c>
      <c r="C3777" t="s">
        <v>93</v>
      </c>
      <c r="D3777" t="s">
        <v>8986</v>
      </c>
      <c r="E3777" t="s">
        <v>181</v>
      </c>
      <c r="F3777" t="s">
        <v>177</v>
      </c>
      <c r="G3777" t="s">
        <v>159</v>
      </c>
      <c r="H3777" t="s">
        <v>162</v>
      </c>
      <c r="I3777">
        <v>1998</v>
      </c>
      <c r="J3777" t="s">
        <v>626</v>
      </c>
      <c r="K3777" t="s">
        <v>2753</v>
      </c>
      <c r="L3777" t="s">
        <v>3214</v>
      </c>
      <c r="M3777" t="s">
        <v>2273</v>
      </c>
      <c r="N3777">
        <v>248</v>
      </c>
      <c r="O3777">
        <v>20</v>
      </c>
      <c r="P3777">
        <v>23</v>
      </c>
      <c r="Q3777" t="s">
        <v>73</v>
      </c>
      <c r="R3777" t="s">
        <v>238</v>
      </c>
      <c r="S3777" t="s">
        <v>239</v>
      </c>
      <c r="T3777">
        <v>180</v>
      </c>
      <c r="U3777">
        <v>150</v>
      </c>
      <c r="V3777">
        <v>83.33</v>
      </c>
      <c r="W3777" t="s">
        <v>133</v>
      </c>
      <c r="X3777">
        <v>9068</v>
      </c>
      <c r="Y3777">
        <v>1360200</v>
      </c>
      <c r="Z3777">
        <v>72000</v>
      </c>
      <c r="AA3777">
        <v>117450</v>
      </c>
      <c r="AB3777">
        <v>1549650</v>
      </c>
      <c r="AC3777">
        <v>1058691</v>
      </c>
      <c r="AD3777">
        <v>490959</v>
      </c>
      <c r="AE3777" t="s">
        <v>81</v>
      </c>
      <c r="AF3777" t="s">
        <v>78</v>
      </c>
      <c r="AG3777" t="s">
        <v>240</v>
      </c>
      <c r="AH3777" t="s">
        <v>146</v>
      </c>
      <c r="AI3777" t="s">
        <v>140</v>
      </c>
      <c r="AJ3777" t="str">
        <f t="shared" si="58"/>
        <v>Aug</v>
      </c>
    </row>
    <row r="3778" spans="1:36" x14ac:dyDescent="0.3">
      <c r="A3778" t="s">
        <v>8987</v>
      </c>
      <c r="B3778" s="33">
        <v>45830</v>
      </c>
      <c r="C3778" t="s">
        <v>95</v>
      </c>
      <c r="D3778" t="s">
        <v>8988</v>
      </c>
      <c r="E3778" t="s">
        <v>174</v>
      </c>
      <c r="F3778" t="s">
        <v>178</v>
      </c>
      <c r="G3778" t="s">
        <v>158</v>
      </c>
      <c r="H3778" t="s">
        <v>157</v>
      </c>
      <c r="I3778">
        <v>1068</v>
      </c>
      <c r="J3778" t="s">
        <v>414</v>
      </c>
      <c r="K3778" t="s">
        <v>4019</v>
      </c>
      <c r="L3778" t="s">
        <v>561</v>
      </c>
      <c r="M3778" t="s">
        <v>4131</v>
      </c>
      <c r="N3778">
        <v>143</v>
      </c>
      <c r="O3778">
        <v>5</v>
      </c>
      <c r="P3778">
        <v>15</v>
      </c>
      <c r="Q3778" t="s">
        <v>73</v>
      </c>
      <c r="R3778" t="s">
        <v>238</v>
      </c>
      <c r="S3778" t="s">
        <v>239</v>
      </c>
      <c r="T3778">
        <v>220</v>
      </c>
      <c r="U3778">
        <v>180</v>
      </c>
      <c r="V3778">
        <v>81.819999999999993</v>
      </c>
      <c r="W3778" t="s">
        <v>135</v>
      </c>
      <c r="X3778">
        <v>4128</v>
      </c>
      <c r="Y3778">
        <v>743040</v>
      </c>
      <c r="Z3778">
        <v>44640</v>
      </c>
      <c r="AA3778">
        <v>59400</v>
      </c>
      <c r="AB3778">
        <v>847080</v>
      </c>
      <c r="AC3778">
        <v>500938</v>
      </c>
      <c r="AD3778">
        <v>346142</v>
      </c>
      <c r="AE3778" t="s">
        <v>78</v>
      </c>
      <c r="AF3778" t="s">
        <v>75</v>
      </c>
      <c r="AG3778" t="s">
        <v>240</v>
      </c>
      <c r="AH3778" t="s">
        <v>144</v>
      </c>
      <c r="AI3778" t="s">
        <v>139</v>
      </c>
      <c r="AJ3778" t="str">
        <f t="shared" ref="AJ3778:AJ3841" si="59">TEXT(B3778,"mmm")</f>
        <v>Jun</v>
      </c>
    </row>
    <row r="3779" spans="1:36" x14ac:dyDescent="0.3">
      <c r="A3779" t="s">
        <v>8989</v>
      </c>
      <c r="B3779" s="33">
        <v>45959</v>
      </c>
      <c r="C3779" t="s">
        <v>95</v>
      </c>
      <c r="D3779" t="s">
        <v>8990</v>
      </c>
      <c r="E3779" t="s">
        <v>172</v>
      </c>
      <c r="F3779" t="s">
        <v>181</v>
      </c>
      <c r="G3779" t="s">
        <v>155</v>
      </c>
      <c r="H3779" t="s">
        <v>159</v>
      </c>
      <c r="I3779">
        <v>1770</v>
      </c>
      <c r="J3779" t="s">
        <v>469</v>
      </c>
      <c r="K3779" t="s">
        <v>1045</v>
      </c>
      <c r="L3779" t="s">
        <v>4501</v>
      </c>
      <c r="M3779" t="s">
        <v>562</v>
      </c>
      <c r="N3779">
        <v>225</v>
      </c>
      <c r="O3779">
        <v>35</v>
      </c>
      <c r="P3779">
        <v>39</v>
      </c>
      <c r="Q3779" t="s">
        <v>76</v>
      </c>
      <c r="R3779" t="s">
        <v>238</v>
      </c>
      <c r="S3779" t="s">
        <v>239</v>
      </c>
      <c r="T3779">
        <v>180</v>
      </c>
      <c r="U3779">
        <v>176</v>
      </c>
      <c r="V3779">
        <v>97.78</v>
      </c>
      <c r="W3779" t="s">
        <v>133</v>
      </c>
      <c r="X3779">
        <v>4934</v>
      </c>
      <c r="Y3779">
        <v>868384</v>
      </c>
      <c r="Z3779">
        <v>45232</v>
      </c>
      <c r="AA3779">
        <v>72336</v>
      </c>
      <c r="AB3779">
        <v>985952</v>
      </c>
      <c r="AC3779">
        <v>729072</v>
      </c>
      <c r="AD3779">
        <v>256880</v>
      </c>
      <c r="AE3779" t="s">
        <v>81</v>
      </c>
      <c r="AF3779" t="s">
        <v>81</v>
      </c>
      <c r="AG3779" t="s">
        <v>240</v>
      </c>
      <c r="AH3779" t="s">
        <v>144</v>
      </c>
      <c r="AI3779" t="s">
        <v>140</v>
      </c>
      <c r="AJ3779" t="str">
        <f t="shared" si="59"/>
        <v>Oct</v>
      </c>
    </row>
    <row r="3780" spans="1:36" x14ac:dyDescent="0.3">
      <c r="A3780" t="s">
        <v>8991</v>
      </c>
      <c r="B3780" s="33">
        <v>45668</v>
      </c>
      <c r="C3780" t="s">
        <v>98</v>
      </c>
      <c r="D3780" t="s">
        <v>8992</v>
      </c>
      <c r="E3780" t="s">
        <v>177</v>
      </c>
      <c r="F3780" t="s">
        <v>175</v>
      </c>
      <c r="G3780" t="s">
        <v>162</v>
      </c>
      <c r="H3780" t="s">
        <v>163</v>
      </c>
      <c r="I3780">
        <v>954</v>
      </c>
      <c r="J3780" t="s">
        <v>463</v>
      </c>
      <c r="K3780" t="s">
        <v>2598</v>
      </c>
      <c r="L3780" t="s">
        <v>2199</v>
      </c>
      <c r="M3780" t="s">
        <v>599</v>
      </c>
      <c r="N3780">
        <v>154</v>
      </c>
      <c r="O3780">
        <v>29</v>
      </c>
      <c r="P3780">
        <v>32</v>
      </c>
      <c r="Q3780" t="s">
        <v>76</v>
      </c>
      <c r="R3780" t="s">
        <v>238</v>
      </c>
      <c r="S3780" t="s">
        <v>239</v>
      </c>
      <c r="T3780">
        <v>180</v>
      </c>
      <c r="U3780">
        <v>120</v>
      </c>
      <c r="V3780">
        <v>66.67</v>
      </c>
      <c r="W3780" t="s">
        <v>133</v>
      </c>
      <c r="X3780">
        <v>6400</v>
      </c>
      <c r="Y3780">
        <v>768000</v>
      </c>
      <c r="Z3780">
        <v>58440</v>
      </c>
      <c r="AA3780">
        <v>41280</v>
      </c>
      <c r="AB3780">
        <v>867720</v>
      </c>
      <c r="AC3780">
        <v>743490</v>
      </c>
      <c r="AD3780">
        <v>124230</v>
      </c>
      <c r="AE3780" t="s">
        <v>78</v>
      </c>
      <c r="AF3780" t="s">
        <v>75</v>
      </c>
      <c r="AG3780" t="s">
        <v>240</v>
      </c>
      <c r="AH3780" t="s">
        <v>146</v>
      </c>
      <c r="AI3780" t="s">
        <v>139</v>
      </c>
      <c r="AJ3780" t="str">
        <f t="shared" si="59"/>
        <v>Jan</v>
      </c>
    </row>
    <row r="3781" spans="1:36" x14ac:dyDescent="0.3">
      <c r="A3781" t="s">
        <v>8993</v>
      </c>
      <c r="B3781" s="33">
        <v>45979</v>
      </c>
      <c r="C3781" t="s">
        <v>96</v>
      </c>
      <c r="D3781" t="s">
        <v>8994</v>
      </c>
      <c r="E3781" t="s">
        <v>181</v>
      </c>
      <c r="F3781" t="s">
        <v>174</v>
      </c>
      <c r="G3781" t="s">
        <v>159</v>
      </c>
      <c r="H3781" t="s">
        <v>158</v>
      </c>
      <c r="I3781">
        <v>806</v>
      </c>
      <c r="J3781" t="s">
        <v>286</v>
      </c>
      <c r="K3781" t="s">
        <v>1462</v>
      </c>
      <c r="L3781" t="s">
        <v>605</v>
      </c>
      <c r="M3781" t="s">
        <v>1462</v>
      </c>
      <c r="N3781">
        <v>122</v>
      </c>
      <c r="O3781">
        <v>0</v>
      </c>
      <c r="P3781">
        <v>-8</v>
      </c>
      <c r="Q3781" t="s">
        <v>70</v>
      </c>
      <c r="R3781" t="s">
        <v>238</v>
      </c>
      <c r="S3781" t="s">
        <v>239</v>
      </c>
      <c r="T3781">
        <v>186</v>
      </c>
      <c r="U3781">
        <v>109</v>
      </c>
      <c r="V3781">
        <v>58.6</v>
      </c>
      <c r="W3781" t="s">
        <v>133</v>
      </c>
      <c r="X3781">
        <v>3679</v>
      </c>
      <c r="Y3781">
        <v>401011</v>
      </c>
      <c r="Z3781">
        <v>52538</v>
      </c>
      <c r="AA3781">
        <v>15369</v>
      </c>
      <c r="AB3781">
        <v>468918</v>
      </c>
      <c r="AC3781">
        <v>283371</v>
      </c>
      <c r="AD3781">
        <v>185547</v>
      </c>
      <c r="AE3781" t="s">
        <v>81</v>
      </c>
      <c r="AF3781" t="s">
        <v>78</v>
      </c>
      <c r="AG3781" t="s">
        <v>240</v>
      </c>
      <c r="AH3781" t="s">
        <v>146</v>
      </c>
      <c r="AI3781" t="s">
        <v>138</v>
      </c>
      <c r="AJ3781" t="str">
        <f t="shared" si="59"/>
        <v>Nov</v>
      </c>
    </row>
    <row r="3782" spans="1:36" x14ac:dyDescent="0.3">
      <c r="A3782" t="s">
        <v>8995</v>
      </c>
      <c r="B3782" s="33">
        <v>45752</v>
      </c>
      <c r="C3782" t="s">
        <v>96</v>
      </c>
      <c r="D3782" t="s">
        <v>8996</v>
      </c>
      <c r="E3782" t="s">
        <v>176</v>
      </c>
      <c r="F3782" t="s">
        <v>175</v>
      </c>
      <c r="G3782" t="s">
        <v>156</v>
      </c>
      <c r="H3782" t="s">
        <v>163</v>
      </c>
      <c r="I3782">
        <v>2207</v>
      </c>
      <c r="J3782" t="s">
        <v>482</v>
      </c>
      <c r="K3782" t="s">
        <v>8643</v>
      </c>
      <c r="L3782" t="s">
        <v>2172</v>
      </c>
      <c r="M3782" t="s">
        <v>6551</v>
      </c>
      <c r="N3782">
        <v>266</v>
      </c>
      <c r="O3782">
        <v>48</v>
      </c>
      <c r="P3782">
        <v>43</v>
      </c>
      <c r="Q3782" t="s">
        <v>76</v>
      </c>
      <c r="R3782" t="s">
        <v>238</v>
      </c>
      <c r="S3782" t="s">
        <v>239</v>
      </c>
      <c r="T3782">
        <v>150</v>
      </c>
      <c r="U3782">
        <v>108</v>
      </c>
      <c r="V3782">
        <v>72</v>
      </c>
      <c r="W3782" t="s">
        <v>133</v>
      </c>
      <c r="X3782">
        <v>9883</v>
      </c>
      <c r="Y3782">
        <v>1067364</v>
      </c>
      <c r="Z3782">
        <v>20088</v>
      </c>
      <c r="AA3782">
        <v>37260</v>
      </c>
      <c r="AB3782">
        <v>1124712</v>
      </c>
      <c r="AC3782">
        <v>673175</v>
      </c>
      <c r="AD3782">
        <v>451537</v>
      </c>
      <c r="AE3782" t="s">
        <v>81</v>
      </c>
      <c r="AF3782" t="s">
        <v>75</v>
      </c>
      <c r="AG3782" t="s">
        <v>240</v>
      </c>
      <c r="AH3782" t="s">
        <v>145</v>
      </c>
      <c r="AI3782" t="s">
        <v>139</v>
      </c>
      <c r="AJ3782" t="str">
        <f t="shared" si="59"/>
        <v>Apr</v>
      </c>
    </row>
    <row r="3783" spans="1:36" x14ac:dyDescent="0.3">
      <c r="A3783" t="s">
        <v>8997</v>
      </c>
      <c r="B3783" s="33">
        <v>45661</v>
      </c>
      <c r="C3783" t="s">
        <v>95</v>
      </c>
      <c r="D3783" t="s">
        <v>8998</v>
      </c>
      <c r="E3783" t="s">
        <v>176</v>
      </c>
      <c r="F3783" t="s">
        <v>173</v>
      </c>
      <c r="G3783" t="s">
        <v>156</v>
      </c>
      <c r="H3783" t="s">
        <v>161</v>
      </c>
      <c r="I3783">
        <v>673</v>
      </c>
      <c r="J3783" t="s">
        <v>298</v>
      </c>
      <c r="K3783" t="s">
        <v>4558</v>
      </c>
      <c r="L3783" t="s">
        <v>974</v>
      </c>
      <c r="M3783" t="s">
        <v>1300</v>
      </c>
      <c r="N3783">
        <v>119</v>
      </c>
      <c r="O3783">
        <v>47</v>
      </c>
      <c r="P3783">
        <v>54</v>
      </c>
      <c r="Q3783" t="s">
        <v>76</v>
      </c>
      <c r="R3783" t="s">
        <v>238</v>
      </c>
      <c r="S3783" t="s">
        <v>239</v>
      </c>
      <c r="T3783">
        <v>189</v>
      </c>
      <c r="U3783">
        <v>121</v>
      </c>
      <c r="V3783">
        <v>64.02</v>
      </c>
      <c r="W3783" t="s">
        <v>133</v>
      </c>
      <c r="X3783">
        <v>4694</v>
      </c>
      <c r="Y3783">
        <v>567974</v>
      </c>
      <c r="Z3783">
        <v>25047</v>
      </c>
      <c r="AA3783">
        <v>57596</v>
      </c>
      <c r="AB3783">
        <v>650617</v>
      </c>
      <c r="AC3783">
        <v>463019</v>
      </c>
      <c r="AD3783">
        <v>187598</v>
      </c>
      <c r="AE3783" t="s">
        <v>81</v>
      </c>
      <c r="AF3783" t="s">
        <v>78</v>
      </c>
      <c r="AG3783" t="s">
        <v>240</v>
      </c>
      <c r="AH3783" t="s">
        <v>144</v>
      </c>
      <c r="AI3783" t="s">
        <v>138</v>
      </c>
      <c r="AJ3783" t="str">
        <f t="shared" si="59"/>
        <v>Jan</v>
      </c>
    </row>
    <row r="3784" spans="1:36" x14ac:dyDescent="0.3">
      <c r="A3784" t="s">
        <v>8999</v>
      </c>
      <c r="B3784" s="33">
        <v>45819</v>
      </c>
      <c r="C3784" t="s">
        <v>97</v>
      </c>
      <c r="D3784" t="s">
        <v>9000</v>
      </c>
      <c r="E3784" t="s">
        <v>172</v>
      </c>
      <c r="F3784" t="s">
        <v>178</v>
      </c>
      <c r="G3784" t="s">
        <v>155</v>
      </c>
      <c r="H3784" t="s">
        <v>157</v>
      </c>
      <c r="I3784">
        <v>423</v>
      </c>
      <c r="J3784" t="s">
        <v>613</v>
      </c>
      <c r="K3784" t="s">
        <v>2444</v>
      </c>
      <c r="L3784" t="s">
        <v>615</v>
      </c>
      <c r="M3784" t="s">
        <v>2444</v>
      </c>
      <c r="N3784">
        <v>70</v>
      </c>
      <c r="O3784">
        <v>0</v>
      </c>
      <c r="P3784">
        <v>-8</v>
      </c>
      <c r="Q3784" t="s">
        <v>70</v>
      </c>
      <c r="R3784" t="s">
        <v>238</v>
      </c>
      <c r="S3784" t="s">
        <v>239</v>
      </c>
      <c r="T3784">
        <v>189</v>
      </c>
      <c r="U3784">
        <v>121</v>
      </c>
      <c r="V3784">
        <v>64.02</v>
      </c>
      <c r="W3784" t="s">
        <v>133</v>
      </c>
      <c r="X3784">
        <v>7537</v>
      </c>
      <c r="Y3784">
        <v>911977</v>
      </c>
      <c r="Z3784">
        <v>50820</v>
      </c>
      <c r="AA3784">
        <v>45133</v>
      </c>
      <c r="AB3784">
        <v>1007930</v>
      </c>
      <c r="AC3784">
        <v>696741</v>
      </c>
      <c r="AD3784">
        <v>311189</v>
      </c>
      <c r="AE3784" t="s">
        <v>81</v>
      </c>
      <c r="AF3784" t="s">
        <v>75</v>
      </c>
      <c r="AG3784" t="s">
        <v>240</v>
      </c>
      <c r="AH3784" t="s">
        <v>145</v>
      </c>
      <c r="AI3784" t="s">
        <v>139</v>
      </c>
      <c r="AJ3784" t="str">
        <f t="shared" si="59"/>
        <v>Jun</v>
      </c>
    </row>
    <row r="3785" spans="1:36" x14ac:dyDescent="0.3">
      <c r="A3785" t="s">
        <v>9001</v>
      </c>
      <c r="B3785" s="33">
        <v>45919</v>
      </c>
      <c r="C3785" t="s">
        <v>95</v>
      </c>
      <c r="D3785" t="s">
        <v>9002</v>
      </c>
      <c r="E3785" t="s">
        <v>175</v>
      </c>
      <c r="F3785" t="s">
        <v>176</v>
      </c>
      <c r="G3785" t="s">
        <v>163</v>
      </c>
      <c r="H3785" t="s">
        <v>156</v>
      </c>
      <c r="I3785">
        <v>2299</v>
      </c>
      <c r="J3785" t="s">
        <v>451</v>
      </c>
      <c r="K3785" t="s">
        <v>2992</v>
      </c>
      <c r="L3785" t="s">
        <v>2870</v>
      </c>
      <c r="M3785" t="s">
        <v>1929</v>
      </c>
      <c r="N3785">
        <v>275</v>
      </c>
      <c r="O3785">
        <v>53</v>
      </c>
      <c r="P3785">
        <v>61</v>
      </c>
      <c r="Q3785" t="s">
        <v>76</v>
      </c>
      <c r="R3785" t="s">
        <v>238</v>
      </c>
      <c r="S3785" t="s">
        <v>239</v>
      </c>
      <c r="T3785">
        <v>180</v>
      </c>
      <c r="U3785">
        <v>151</v>
      </c>
      <c r="V3785">
        <v>83.89</v>
      </c>
      <c r="W3785" t="s">
        <v>133</v>
      </c>
      <c r="X3785">
        <v>10258</v>
      </c>
      <c r="Y3785">
        <v>1548958</v>
      </c>
      <c r="Z3785">
        <v>82144</v>
      </c>
      <c r="AA3785">
        <v>49679</v>
      </c>
      <c r="AB3785">
        <v>1680781</v>
      </c>
      <c r="AC3785">
        <v>1156808</v>
      </c>
      <c r="AD3785">
        <v>523973</v>
      </c>
      <c r="AE3785" t="s">
        <v>75</v>
      </c>
      <c r="AF3785" t="s">
        <v>81</v>
      </c>
      <c r="AG3785" t="s">
        <v>240</v>
      </c>
      <c r="AH3785" t="s">
        <v>144</v>
      </c>
      <c r="AI3785" t="s">
        <v>139</v>
      </c>
      <c r="AJ3785" t="str">
        <f t="shared" si="59"/>
        <v>Sep</v>
      </c>
    </row>
    <row r="3786" spans="1:36" x14ac:dyDescent="0.3">
      <c r="A3786" t="s">
        <v>9003</v>
      </c>
      <c r="B3786" s="33">
        <v>46010</v>
      </c>
      <c r="C3786" t="s">
        <v>93</v>
      </c>
      <c r="D3786" t="s">
        <v>9004</v>
      </c>
      <c r="E3786" t="s">
        <v>173</v>
      </c>
      <c r="F3786" t="s">
        <v>176</v>
      </c>
      <c r="G3786" t="s">
        <v>161</v>
      </c>
      <c r="H3786" t="s">
        <v>156</v>
      </c>
      <c r="I3786">
        <v>1254</v>
      </c>
      <c r="J3786" t="s">
        <v>275</v>
      </c>
      <c r="K3786" t="s">
        <v>6341</v>
      </c>
      <c r="N3786">
        <v>157</v>
      </c>
      <c r="O3786">
        <v>0</v>
      </c>
      <c r="P3786">
        <v>0</v>
      </c>
      <c r="Q3786" t="s">
        <v>67</v>
      </c>
      <c r="R3786" t="s">
        <v>245</v>
      </c>
      <c r="S3786" t="s">
        <v>123</v>
      </c>
      <c r="T3786">
        <v>180</v>
      </c>
      <c r="U3786">
        <v>0</v>
      </c>
      <c r="V3786">
        <v>0</v>
      </c>
      <c r="W3786" t="s">
        <v>133</v>
      </c>
      <c r="X3786">
        <v>9815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 t="s">
        <v>78</v>
      </c>
      <c r="AF3786" t="s">
        <v>81</v>
      </c>
      <c r="AG3786" t="s">
        <v>240</v>
      </c>
      <c r="AH3786" t="s">
        <v>144</v>
      </c>
      <c r="AI3786" t="s">
        <v>140</v>
      </c>
      <c r="AJ3786" t="str">
        <f t="shared" si="59"/>
        <v>Dec</v>
      </c>
    </row>
    <row r="3787" spans="1:36" x14ac:dyDescent="0.3">
      <c r="A3787" t="s">
        <v>9005</v>
      </c>
      <c r="B3787" s="33">
        <v>45999</v>
      </c>
      <c r="C3787" t="s">
        <v>96</v>
      </c>
      <c r="D3787" t="s">
        <v>9006</v>
      </c>
      <c r="E3787" t="s">
        <v>178</v>
      </c>
      <c r="F3787" t="s">
        <v>180</v>
      </c>
      <c r="G3787" t="s">
        <v>157</v>
      </c>
      <c r="H3787" t="s">
        <v>160</v>
      </c>
      <c r="I3787">
        <v>1270</v>
      </c>
      <c r="J3787" t="s">
        <v>518</v>
      </c>
      <c r="K3787" t="s">
        <v>1072</v>
      </c>
      <c r="L3787" t="s">
        <v>477</v>
      </c>
      <c r="M3787" t="s">
        <v>1394</v>
      </c>
      <c r="N3787">
        <v>180</v>
      </c>
      <c r="O3787">
        <v>0</v>
      </c>
      <c r="P3787">
        <v>1</v>
      </c>
      <c r="Q3787" t="s">
        <v>70</v>
      </c>
      <c r="R3787" t="s">
        <v>238</v>
      </c>
      <c r="S3787" t="s">
        <v>239</v>
      </c>
      <c r="T3787">
        <v>186</v>
      </c>
      <c r="U3787">
        <v>143</v>
      </c>
      <c r="V3787">
        <v>76.88</v>
      </c>
      <c r="W3787" t="s">
        <v>133</v>
      </c>
      <c r="X3787">
        <v>5588</v>
      </c>
      <c r="Y3787">
        <v>799084</v>
      </c>
      <c r="Z3787">
        <v>46332</v>
      </c>
      <c r="AA3787">
        <v>30316</v>
      </c>
      <c r="AB3787">
        <v>875732</v>
      </c>
      <c r="AC3787">
        <v>577250</v>
      </c>
      <c r="AD3787">
        <v>298482</v>
      </c>
      <c r="AE3787" t="s">
        <v>75</v>
      </c>
      <c r="AF3787" t="s">
        <v>81</v>
      </c>
      <c r="AG3787" t="s">
        <v>240</v>
      </c>
      <c r="AH3787" t="s">
        <v>144</v>
      </c>
      <c r="AI3787" t="s">
        <v>139</v>
      </c>
      <c r="AJ3787" t="str">
        <f t="shared" si="59"/>
        <v>Dec</v>
      </c>
    </row>
    <row r="3788" spans="1:36" x14ac:dyDescent="0.3">
      <c r="A3788" t="s">
        <v>9007</v>
      </c>
      <c r="B3788" s="33">
        <v>45781</v>
      </c>
      <c r="C3788" t="s">
        <v>95</v>
      </c>
      <c r="D3788" t="s">
        <v>9008</v>
      </c>
      <c r="E3788" t="s">
        <v>181</v>
      </c>
      <c r="F3788" t="s">
        <v>174</v>
      </c>
      <c r="G3788" t="s">
        <v>159</v>
      </c>
      <c r="H3788" t="s">
        <v>158</v>
      </c>
      <c r="I3788">
        <v>927</v>
      </c>
      <c r="J3788" t="s">
        <v>248</v>
      </c>
      <c r="K3788" t="s">
        <v>3917</v>
      </c>
      <c r="L3788" t="s">
        <v>447</v>
      </c>
      <c r="M3788" t="s">
        <v>3917</v>
      </c>
      <c r="N3788">
        <v>132</v>
      </c>
      <c r="O3788">
        <v>0</v>
      </c>
      <c r="P3788">
        <v>-2</v>
      </c>
      <c r="Q3788" t="s">
        <v>70</v>
      </c>
      <c r="R3788" t="s">
        <v>238</v>
      </c>
      <c r="S3788" t="s">
        <v>239</v>
      </c>
      <c r="T3788">
        <v>150</v>
      </c>
      <c r="U3788">
        <v>118</v>
      </c>
      <c r="V3788">
        <v>78.67</v>
      </c>
      <c r="W3788" t="s">
        <v>135</v>
      </c>
      <c r="X3788">
        <v>8990</v>
      </c>
      <c r="Y3788">
        <v>1060820</v>
      </c>
      <c r="Z3788">
        <v>45430</v>
      </c>
      <c r="AA3788">
        <v>77644</v>
      </c>
      <c r="AB3788">
        <v>1183894</v>
      </c>
      <c r="AC3788">
        <v>810872</v>
      </c>
      <c r="AD3788">
        <v>373022</v>
      </c>
      <c r="AE3788" t="s">
        <v>81</v>
      </c>
      <c r="AF3788" t="s">
        <v>78</v>
      </c>
      <c r="AG3788" t="s">
        <v>240</v>
      </c>
      <c r="AH3788" t="s">
        <v>144</v>
      </c>
      <c r="AI3788" t="s">
        <v>140</v>
      </c>
      <c r="AJ3788" t="str">
        <f t="shared" si="59"/>
        <v>May</v>
      </c>
    </row>
    <row r="3789" spans="1:36" x14ac:dyDescent="0.3">
      <c r="A3789" t="s">
        <v>9009</v>
      </c>
      <c r="B3789" s="33">
        <v>45875</v>
      </c>
      <c r="C3789" t="s">
        <v>95</v>
      </c>
      <c r="D3789" t="s">
        <v>9010</v>
      </c>
      <c r="E3789" t="s">
        <v>179</v>
      </c>
      <c r="F3789" t="s">
        <v>178</v>
      </c>
      <c r="G3789" t="s">
        <v>166</v>
      </c>
      <c r="H3789" t="s">
        <v>157</v>
      </c>
      <c r="I3789">
        <v>519</v>
      </c>
      <c r="J3789" t="s">
        <v>744</v>
      </c>
      <c r="K3789" t="s">
        <v>3985</v>
      </c>
      <c r="L3789" t="s">
        <v>377</v>
      </c>
      <c r="M3789" t="s">
        <v>2441</v>
      </c>
      <c r="N3789">
        <v>95</v>
      </c>
      <c r="O3789">
        <v>0</v>
      </c>
      <c r="P3789">
        <v>43</v>
      </c>
      <c r="Q3789" t="s">
        <v>76</v>
      </c>
      <c r="R3789" t="s">
        <v>238</v>
      </c>
      <c r="S3789" t="s">
        <v>239</v>
      </c>
      <c r="T3789">
        <v>180</v>
      </c>
      <c r="U3789">
        <v>107</v>
      </c>
      <c r="V3789">
        <v>59.44</v>
      </c>
      <c r="W3789" t="s">
        <v>133</v>
      </c>
      <c r="X3789">
        <v>10473</v>
      </c>
      <c r="Y3789">
        <v>1120611</v>
      </c>
      <c r="Z3789">
        <v>28676</v>
      </c>
      <c r="AA3789">
        <v>17441</v>
      </c>
      <c r="AB3789">
        <v>1166728</v>
      </c>
      <c r="AC3789">
        <v>974279</v>
      </c>
      <c r="AD3789">
        <v>192449</v>
      </c>
      <c r="AE3789" t="s">
        <v>72</v>
      </c>
      <c r="AF3789" t="s">
        <v>75</v>
      </c>
      <c r="AG3789" t="s">
        <v>240</v>
      </c>
      <c r="AH3789" t="s">
        <v>144</v>
      </c>
      <c r="AI3789" t="s">
        <v>139</v>
      </c>
      <c r="AJ3789" t="str">
        <f t="shared" si="59"/>
        <v>Aug</v>
      </c>
    </row>
    <row r="3790" spans="1:36" x14ac:dyDescent="0.3">
      <c r="A3790" t="s">
        <v>9011</v>
      </c>
      <c r="B3790" s="33">
        <v>45690</v>
      </c>
      <c r="C3790" t="s">
        <v>96</v>
      </c>
      <c r="D3790" t="s">
        <v>9012</v>
      </c>
      <c r="E3790" t="s">
        <v>181</v>
      </c>
      <c r="F3790" t="s">
        <v>175</v>
      </c>
      <c r="G3790" t="s">
        <v>159</v>
      </c>
      <c r="H3790" t="s">
        <v>163</v>
      </c>
      <c r="I3790">
        <v>767</v>
      </c>
      <c r="J3790" t="s">
        <v>626</v>
      </c>
      <c r="K3790" t="s">
        <v>798</v>
      </c>
      <c r="L3790" t="s">
        <v>3214</v>
      </c>
      <c r="M3790" t="s">
        <v>1477</v>
      </c>
      <c r="N3790">
        <v>117</v>
      </c>
      <c r="O3790">
        <v>20</v>
      </c>
      <c r="P3790">
        <v>21</v>
      </c>
      <c r="Q3790" t="s">
        <v>73</v>
      </c>
      <c r="R3790" t="s">
        <v>238</v>
      </c>
      <c r="S3790" t="s">
        <v>239</v>
      </c>
      <c r="T3790">
        <v>186</v>
      </c>
      <c r="U3790">
        <v>134</v>
      </c>
      <c r="V3790">
        <v>72.040000000000006</v>
      </c>
      <c r="W3790" t="s">
        <v>135</v>
      </c>
      <c r="X3790">
        <v>4936</v>
      </c>
      <c r="Y3790">
        <v>661424</v>
      </c>
      <c r="Z3790">
        <v>48240</v>
      </c>
      <c r="AA3790">
        <v>87904</v>
      </c>
      <c r="AB3790">
        <v>797568</v>
      </c>
      <c r="AC3790">
        <v>669754</v>
      </c>
      <c r="AD3790">
        <v>127814</v>
      </c>
      <c r="AE3790" t="s">
        <v>81</v>
      </c>
      <c r="AF3790" t="s">
        <v>75</v>
      </c>
      <c r="AG3790" t="s">
        <v>240</v>
      </c>
      <c r="AH3790" t="s">
        <v>145</v>
      </c>
      <c r="AI3790" t="s">
        <v>139</v>
      </c>
      <c r="AJ3790" t="str">
        <f t="shared" si="59"/>
        <v>Feb</v>
      </c>
    </row>
    <row r="3791" spans="1:36" x14ac:dyDescent="0.3">
      <c r="A3791" t="s">
        <v>9013</v>
      </c>
      <c r="B3791" s="33">
        <v>45771</v>
      </c>
      <c r="C3791" t="s">
        <v>93</v>
      </c>
      <c r="D3791" t="s">
        <v>9014</v>
      </c>
      <c r="E3791" t="s">
        <v>177</v>
      </c>
      <c r="F3791" t="s">
        <v>179</v>
      </c>
      <c r="G3791" t="s">
        <v>162</v>
      </c>
      <c r="H3791" t="s">
        <v>166</v>
      </c>
      <c r="I3791">
        <v>2113</v>
      </c>
      <c r="J3791" t="s">
        <v>368</v>
      </c>
      <c r="K3791" t="s">
        <v>3505</v>
      </c>
      <c r="N3791">
        <v>265</v>
      </c>
      <c r="O3791">
        <v>0</v>
      </c>
      <c r="P3791">
        <v>0</v>
      </c>
      <c r="Q3791" t="s">
        <v>67</v>
      </c>
      <c r="R3791" t="s">
        <v>245</v>
      </c>
      <c r="S3791" t="s">
        <v>121</v>
      </c>
      <c r="T3791">
        <v>180</v>
      </c>
      <c r="U3791">
        <v>0</v>
      </c>
      <c r="V3791">
        <v>0</v>
      </c>
      <c r="W3791" t="s">
        <v>133</v>
      </c>
      <c r="X3791">
        <v>7196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 t="s">
        <v>78</v>
      </c>
      <c r="AF3791" t="s">
        <v>72</v>
      </c>
      <c r="AG3791" t="s">
        <v>240</v>
      </c>
      <c r="AH3791" t="s">
        <v>146</v>
      </c>
      <c r="AI3791" t="s">
        <v>139</v>
      </c>
      <c r="AJ3791" t="str">
        <f t="shared" si="59"/>
        <v>Apr</v>
      </c>
    </row>
    <row r="3792" spans="1:36" x14ac:dyDescent="0.3">
      <c r="A3792" t="s">
        <v>9015</v>
      </c>
      <c r="B3792" s="33">
        <v>45848</v>
      </c>
      <c r="C3792" t="s">
        <v>98</v>
      </c>
      <c r="D3792" t="s">
        <v>9016</v>
      </c>
      <c r="E3792" t="s">
        <v>176</v>
      </c>
      <c r="F3792" t="s">
        <v>177</v>
      </c>
      <c r="G3792" t="s">
        <v>156</v>
      </c>
      <c r="H3792" t="s">
        <v>162</v>
      </c>
      <c r="I3792">
        <v>2263</v>
      </c>
      <c r="J3792" t="s">
        <v>391</v>
      </c>
      <c r="K3792" t="s">
        <v>828</v>
      </c>
      <c r="L3792" t="s">
        <v>589</v>
      </c>
      <c r="M3792" t="s">
        <v>1491</v>
      </c>
      <c r="N3792">
        <v>289</v>
      </c>
      <c r="O3792">
        <v>11</v>
      </c>
      <c r="P3792">
        <v>20</v>
      </c>
      <c r="Q3792" t="s">
        <v>73</v>
      </c>
      <c r="R3792" t="s">
        <v>238</v>
      </c>
      <c r="S3792" t="s">
        <v>239</v>
      </c>
      <c r="T3792">
        <v>150</v>
      </c>
      <c r="U3792">
        <v>118</v>
      </c>
      <c r="V3792">
        <v>78.67</v>
      </c>
      <c r="W3792" t="s">
        <v>133</v>
      </c>
      <c r="X3792">
        <v>3648</v>
      </c>
      <c r="Y3792">
        <v>430464</v>
      </c>
      <c r="Z3792">
        <v>36108</v>
      </c>
      <c r="AA3792">
        <v>93220</v>
      </c>
      <c r="AB3792">
        <v>559792</v>
      </c>
      <c r="AC3792">
        <v>468319</v>
      </c>
      <c r="AD3792">
        <v>91473</v>
      </c>
      <c r="AE3792" t="s">
        <v>81</v>
      </c>
      <c r="AF3792" t="s">
        <v>78</v>
      </c>
      <c r="AG3792" t="s">
        <v>240</v>
      </c>
      <c r="AH3792" t="s">
        <v>146</v>
      </c>
      <c r="AI3792" t="s">
        <v>139</v>
      </c>
      <c r="AJ3792" t="str">
        <f t="shared" si="59"/>
        <v>Jul</v>
      </c>
    </row>
    <row r="3793" spans="1:36" x14ac:dyDescent="0.3">
      <c r="A3793" t="s">
        <v>9017</v>
      </c>
      <c r="B3793" s="33">
        <v>45772</v>
      </c>
      <c r="C3793" t="s">
        <v>97</v>
      </c>
      <c r="D3793" t="s">
        <v>9018</v>
      </c>
      <c r="E3793" t="s">
        <v>181</v>
      </c>
      <c r="F3793" t="s">
        <v>179</v>
      </c>
      <c r="G3793" t="s">
        <v>159</v>
      </c>
      <c r="H3793" t="s">
        <v>166</v>
      </c>
      <c r="I3793">
        <v>561</v>
      </c>
      <c r="J3793" t="s">
        <v>508</v>
      </c>
      <c r="K3793" t="s">
        <v>1463</v>
      </c>
      <c r="L3793" t="s">
        <v>508</v>
      </c>
      <c r="M3793" t="s">
        <v>2661</v>
      </c>
      <c r="N3793">
        <v>88</v>
      </c>
      <c r="O3793">
        <v>45</v>
      </c>
      <c r="P3793">
        <v>55</v>
      </c>
      <c r="Q3793" t="s">
        <v>76</v>
      </c>
      <c r="R3793" t="s">
        <v>238</v>
      </c>
      <c r="S3793" t="s">
        <v>239</v>
      </c>
      <c r="T3793">
        <v>150</v>
      </c>
      <c r="U3793">
        <v>78</v>
      </c>
      <c r="V3793">
        <v>52</v>
      </c>
      <c r="W3793" t="s">
        <v>133</v>
      </c>
      <c r="X3793">
        <v>8196</v>
      </c>
      <c r="Y3793">
        <v>639288</v>
      </c>
      <c r="Z3793">
        <v>24726</v>
      </c>
      <c r="AA3793">
        <v>26052</v>
      </c>
      <c r="AB3793">
        <v>690066</v>
      </c>
      <c r="AC3793">
        <v>457822</v>
      </c>
      <c r="AD3793">
        <v>232244</v>
      </c>
      <c r="AE3793" t="s">
        <v>81</v>
      </c>
      <c r="AF3793" t="s">
        <v>72</v>
      </c>
      <c r="AG3793" t="s">
        <v>240</v>
      </c>
      <c r="AH3793" t="s">
        <v>147</v>
      </c>
      <c r="AI3793" t="s">
        <v>138</v>
      </c>
      <c r="AJ3793" t="str">
        <f t="shared" si="59"/>
        <v>Apr</v>
      </c>
    </row>
    <row r="3794" spans="1:36" x14ac:dyDescent="0.3">
      <c r="A3794" t="s">
        <v>9019</v>
      </c>
      <c r="B3794" s="33">
        <v>45994</v>
      </c>
      <c r="C3794" t="s">
        <v>93</v>
      </c>
      <c r="D3794" t="s">
        <v>9020</v>
      </c>
      <c r="E3794" t="s">
        <v>177</v>
      </c>
      <c r="F3794" t="s">
        <v>179</v>
      </c>
      <c r="G3794" t="s">
        <v>162</v>
      </c>
      <c r="H3794" t="s">
        <v>166</v>
      </c>
      <c r="I3794">
        <v>1254</v>
      </c>
      <c r="J3794" t="s">
        <v>266</v>
      </c>
      <c r="K3794" t="s">
        <v>2234</v>
      </c>
      <c r="L3794" t="s">
        <v>1068</v>
      </c>
      <c r="M3794" t="s">
        <v>2234</v>
      </c>
      <c r="N3794">
        <v>174</v>
      </c>
      <c r="O3794">
        <v>13</v>
      </c>
      <c r="P3794">
        <v>0</v>
      </c>
      <c r="Q3794" t="s">
        <v>73</v>
      </c>
      <c r="R3794" t="s">
        <v>238</v>
      </c>
      <c r="S3794" t="s">
        <v>239</v>
      </c>
      <c r="T3794">
        <v>150</v>
      </c>
      <c r="U3794">
        <v>98</v>
      </c>
      <c r="V3794">
        <v>65.33</v>
      </c>
      <c r="W3794" t="s">
        <v>133</v>
      </c>
      <c r="X3794">
        <v>10338</v>
      </c>
      <c r="Y3794">
        <v>1013124</v>
      </c>
      <c r="Z3794">
        <v>40376</v>
      </c>
      <c r="AA3794">
        <v>70756</v>
      </c>
      <c r="AB3794">
        <v>1124256</v>
      </c>
      <c r="AC3794">
        <v>835757</v>
      </c>
      <c r="AD3794">
        <v>288499</v>
      </c>
      <c r="AE3794" t="s">
        <v>78</v>
      </c>
      <c r="AF3794" t="s">
        <v>72</v>
      </c>
      <c r="AG3794" t="s">
        <v>240</v>
      </c>
      <c r="AH3794" t="s">
        <v>144</v>
      </c>
      <c r="AI3794" t="s">
        <v>138</v>
      </c>
      <c r="AJ3794" t="str">
        <f t="shared" si="59"/>
        <v>Dec</v>
      </c>
    </row>
    <row r="3795" spans="1:36" x14ac:dyDescent="0.3">
      <c r="A3795" t="s">
        <v>9021</v>
      </c>
      <c r="B3795" s="33">
        <v>45980</v>
      </c>
      <c r="C3795" t="s">
        <v>93</v>
      </c>
      <c r="D3795" t="s">
        <v>1807</v>
      </c>
      <c r="E3795" t="s">
        <v>172</v>
      </c>
      <c r="F3795" t="s">
        <v>175</v>
      </c>
      <c r="G3795" t="s">
        <v>155</v>
      </c>
      <c r="H3795" t="s">
        <v>163</v>
      </c>
      <c r="I3795">
        <v>1053</v>
      </c>
      <c r="J3795" t="s">
        <v>258</v>
      </c>
      <c r="K3795" t="s">
        <v>2438</v>
      </c>
      <c r="N3795">
        <v>143</v>
      </c>
      <c r="O3795">
        <v>0</v>
      </c>
      <c r="P3795">
        <v>0</v>
      </c>
      <c r="Q3795" t="s">
        <v>67</v>
      </c>
      <c r="R3795" t="s">
        <v>245</v>
      </c>
      <c r="S3795" t="s">
        <v>123</v>
      </c>
      <c r="T3795">
        <v>180</v>
      </c>
      <c r="U3795">
        <v>0</v>
      </c>
      <c r="V3795">
        <v>0</v>
      </c>
      <c r="W3795" t="s">
        <v>133</v>
      </c>
      <c r="X3795">
        <v>9082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 t="s">
        <v>81</v>
      </c>
      <c r="AF3795" t="s">
        <v>75</v>
      </c>
      <c r="AG3795" t="s">
        <v>240</v>
      </c>
      <c r="AH3795" t="s">
        <v>146</v>
      </c>
      <c r="AI3795" t="s">
        <v>139</v>
      </c>
      <c r="AJ3795" t="str">
        <f t="shared" si="59"/>
        <v>Nov</v>
      </c>
    </row>
    <row r="3796" spans="1:36" x14ac:dyDescent="0.3">
      <c r="A3796" t="s">
        <v>9022</v>
      </c>
      <c r="B3796" s="33">
        <v>45816</v>
      </c>
      <c r="C3796" t="s">
        <v>97</v>
      </c>
      <c r="D3796" t="s">
        <v>402</v>
      </c>
      <c r="E3796" t="s">
        <v>177</v>
      </c>
      <c r="F3796" t="s">
        <v>179</v>
      </c>
      <c r="G3796" t="s">
        <v>162</v>
      </c>
      <c r="H3796" t="s">
        <v>166</v>
      </c>
      <c r="I3796">
        <v>1018</v>
      </c>
      <c r="J3796" t="s">
        <v>504</v>
      </c>
      <c r="K3796" t="s">
        <v>1817</v>
      </c>
      <c r="L3796" t="s">
        <v>236</v>
      </c>
      <c r="M3796" t="s">
        <v>2090</v>
      </c>
      <c r="N3796">
        <v>132</v>
      </c>
      <c r="O3796">
        <v>0</v>
      </c>
      <c r="P3796">
        <v>13</v>
      </c>
      <c r="Q3796" t="s">
        <v>73</v>
      </c>
      <c r="R3796" t="s">
        <v>238</v>
      </c>
      <c r="S3796" t="s">
        <v>239</v>
      </c>
      <c r="T3796">
        <v>180</v>
      </c>
      <c r="U3796">
        <v>115</v>
      </c>
      <c r="V3796">
        <v>63.89</v>
      </c>
      <c r="W3796" t="s">
        <v>133</v>
      </c>
      <c r="X3796">
        <v>4884</v>
      </c>
      <c r="Y3796">
        <v>561660</v>
      </c>
      <c r="Z3796">
        <v>27140</v>
      </c>
      <c r="AA3796">
        <v>58995</v>
      </c>
      <c r="AB3796">
        <v>647795</v>
      </c>
      <c r="AC3796">
        <v>512203</v>
      </c>
      <c r="AD3796">
        <v>135592</v>
      </c>
      <c r="AE3796" t="s">
        <v>78</v>
      </c>
      <c r="AF3796" t="s">
        <v>72</v>
      </c>
      <c r="AG3796" t="s">
        <v>240</v>
      </c>
      <c r="AH3796" t="s">
        <v>144</v>
      </c>
      <c r="AI3796" t="s">
        <v>139</v>
      </c>
      <c r="AJ3796" t="str">
        <f t="shared" si="59"/>
        <v>Jun</v>
      </c>
    </row>
    <row r="3797" spans="1:36" x14ac:dyDescent="0.3">
      <c r="A3797" t="s">
        <v>9023</v>
      </c>
      <c r="B3797" s="33">
        <v>45833</v>
      </c>
      <c r="C3797" t="s">
        <v>99</v>
      </c>
      <c r="D3797" t="s">
        <v>9024</v>
      </c>
      <c r="E3797" t="s">
        <v>174</v>
      </c>
      <c r="F3797" t="s">
        <v>180</v>
      </c>
      <c r="G3797" t="s">
        <v>158</v>
      </c>
      <c r="H3797" t="s">
        <v>160</v>
      </c>
      <c r="I3797">
        <v>563</v>
      </c>
      <c r="J3797" t="s">
        <v>385</v>
      </c>
      <c r="K3797" t="s">
        <v>2881</v>
      </c>
      <c r="L3797" t="s">
        <v>1167</v>
      </c>
      <c r="M3797" t="s">
        <v>2925</v>
      </c>
      <c r="N3797">
        <v>93</v>
      </c>
      <c r="O3797">
        <v>36</v>
      </c>
      <c r="P3797">
        <v>30</v>
      </c>
      <c r="Q3797" t="s">
        <v>73</v>
      </c>
      <c r="R3797" t="s">
        <v>238</v>
      </c>
      <c r="S3797" t="s">
        <v>239</v>
      </c>
      <c r="T3797">
        <v>180</v>
      </c>
      <c r="U3797">
        <v>126</v>
      </c>
      <c r="V3797">
        <v>70</v>
      </c>
      <c r="W3797" t="s">
        <v>133</v>
      </c>
      <c r="X3797">
        <v>8700</v>
      </c>
      <c r="Y3797">
        <v>1096200</v>
      </c>
      <c r="Z3797">
        <v>55692</v>
      </c>
      <c r="AA3797">
        <v>45990</v>
      </c>
      <c r="AB3797">
        <v>1197882</v>
      </c>
      <c r="AC3797">
        <v>760670</v>
      </c>
      <c r="AD3797">
        <v>437212</v>
      </c>
      <c r="AE3797" t="s">
        <v>78</v>
      </c>
      <c r="AF3797" t="s">
        <v>81</v>
      </c>
      <c r="AG3797" t="s">
        <v>240</v>
      </c>
      <c r="AH3797" t="s">
        <v>144</v>
      </c>
      <c r="AI3797" t="s">
        <v>138</v>
      </c>
      <c r="AJ3797" t="str">
        <f t="shared" si="59"/>
        <v>Jun</v>
      </c>
    </row>
    <row r="3798" spans="1:36" x14ac:dyDescent="0.3">
      <c r="A3798" t="s">
        <v>9025</v>
      </c>
      <c r="B3798" s="33">
        <v>45670</v>
      </c>
      <c r="C3798" t="s">
        <v>99</v>
      </c>
      <c r="D3798" t="s">
        <v>9026</v>
      </c>
      <c r="E3798" t="s">
        <v>175</v>
      </c>
      <c r="F3798" t="s">
        <v>179</v>
      </c>
      <c r="G3798" t="s">
        <v>163</v>
      </c>
      <c r="H3798" t="s">
        <v>166</v>
      </c>
      <c r="I3798">
        <v>2162</v>
      </c>
      <c r="J3798" t="s">
        <v>600</v>
      </c>
      <c r="K3798" t="s">
        <v>2847</v>
      </c>
      <c r="L3798" t="s">
        <v>669</v>
      </c>
      <c r="M3798" t="s">
        <v>746</v>
      </c>
      <c r="N3798">
        <v>298</v>
      </c>
      <c r="O3798">
        <v>8</v>
      </c>
      <c r="P3798">
        <v>21</v>
      </c>
      <c r="Q3798" t="s">
        <v>73</v>
      </c>
      <c r="R3798" t="s">
        <v>238</v>
      </c>
      <c r="S3798" t="s">
        <v>239</v>
      </c>
      <c r="T3798">
        <v>220</v>
      </c>
      <c r="U3798">
        <v>173</v>
      </c>
      <c r="V3798">
        <v>78.64</v>
      </c>
      <c r="W3798" t="s">
        <v>133</v>
      </c>
      <c r="X3798">
        <v>7153</v>
      </c>
      <c r="Y3798">
        <v>1237469</v>
      </c>
      <c r="Z3798">
        <v>72141</v>
      </c>
      <c r="AA3798">
        <v>32005</v>
      </c>
      <c r="AB3798">
        <v>1341615</v>
      </c>
      <c r="AC3798">
        <v>1107689</v>
      </c>
      <c r="AD3798">
        <v>233926</v>
      </c>
      <c r="AE3798" t="s">
        <v>75</v>
      </c>
      <c r="AF3798" t="s">
        <v>72</v>
      </c>
      <c r="AG3798" t="s">
        <v>240</v>
      </c>
      <c r="AH3798" t="s">
        <v>144</v>
      </c>
      <c r="AI3798" t="s">
        <v>139</v>
      </c>
      <c r="AJ3798" t="str">
        <f t="shared" si="59"/>
        <v>Jan</v>
      </c>
    </row>
    <row r="3799" spans="1:36" x14ac:dyDescent="0.3">
      <c r="A3799" t="s">
        <v>9027</v>
      </c>
      <c r="B3799" s="33">
        <v>45779</v>
      </c>
      <c r="C3799" t="s">
        <v>93</v>
      </c>
      <c r="D3799" t="s">
        <v>9028</v>
      </c>
      <c r="E3799" t="s">
        <v>173</v>
      </c>
      <c r="F3799" t="s">
        <v>175</v>
      </c>
      <c r="G3799" t="s">
        <v>161</v>
      </c>
      <c r="H3799" t="s">
        <v>163</v>
      </c>
      <c r="I3799">
        <v>1343</v>
      </c>
      <c r="J3799" t="s">
        <v>292</v>
      </c>
      <c r="K3799" t="s">
        <v>777</v>
      </c>
      <c r="L3799" t="s">
        <v>626</v>
      </c>
      <c r="M3799" t="s">
        <v>2389</v>
      </c>
      <c r="N3799">
        <v>190</v>
      </c>
      <c r="O3799">
        <v>0</v>
      </c>
      <c r="P3799">
        <v>17</v>
      </c>
      <c r="Q3799" t="s">
        <v>73</v>
      </c>
      <c r="R3799" t="s">
        <v>238</v>
      </c>
      <c r="S3799" t="s">
        <v>239</v>
      </c>
      <c r="T3799">
        <v>186</v>
      </c>
      <c r="U3799">
        <v>134</v>
      </c>
      <c r="V3799">
        <v>72.040000000000006</v>
      </c>
      <c r="W3799" t="s">
        <v>133</v>
      </c>
      <c r="X3799">
        <v>5708</v>
      </c>
      <c r="Y3799">
        <v>764872</v>
      </c>
      <c r="Z3799">
        <v>27872</v>
      </c>
      <c r="AA3799">
        <v>27604</v>
      </c>
      <c r="AB3799">
        <v>820348</v>
      </c>
      <c r="AC3799">
        <v>516315</v>
      </c>
      <c r="AD3799">
        <v>304033</v>
      </c>
      <c r="AE3799" t="s">
        <v>78</v>
      </c>
      <c r="AF3799" t="s">
        <v>75</v>
      </c>
      <c r="AG3799" t="s">
        <v>240</v>
      </c>
      <c r="AH3799" t="s">
        <v>144</v>
      </c>
      <c r="AI3799" t="s">
        <v>139</v>
      </c>
      <c r="AJ3799" t="str">
        <f t="shared" si="59"/>
        <v>May</v>
      </c>
    </row>
    <row r="3800" spans="1:36" x14ac:dyDescent="0.3">
      <c r="A3800" t="s">
        <v>9029</v>
      </c>
      <c r="B3800" s="33">
        <v>45709</v>
      </c>
      <c r="C3800" t="s">
        <v>97</v>
      </c>
      <c r="D3800" t="s">
        <v>9030</v>
      </c>
      <c r="E3800" t="s">
        <v>181</v>
      </c>
      <c r="F3800" t="s">
        <v>176</v>
      </c>
      <c r="G3800" t="s">
        <v>159</v>
      </c>
      <c r="H3800" t="s">
        <v>156</v>
      </c>
      <c r="I3800">
        <v>1808</v>
      </c>
      <c r="J3800" t="s">
        <v>408</v>
      </c>
      <c r="K3800" t="s">
        <v>595</v>
      </c>
      <c r="L3800" t="s">
        <v>2196</v>
      </c>
      <c r="M3800" t="s">
        <v>417</v>
      </c>
      <c r="N3800">
        <v>259</v>
      </c>
      <c r="O3800">
        <v>7</v>
      </c>
      <c r="P3800">
        <v>22</v>
      </c>
      <c r="Q3800" t="s">
        <v>73</v>
      </c>
      <c r="R3800" t="s">
        <v>238</v>
      </c>
      <c r="S3800" t="s">
        <v>239</v>
      </c>
      <c r="T3800">
        <v>186</v>
      </c>
      <c r="U3800">
        <v>140</v>
      </c>
      <c r="V3800">
        <v>75.27</v>
      </c>
      <c r="W3800" t="s">
        <v>134</v>
      </c>
      <c r="X3800">
        <v>3514</v>
      </c>
      <c r="Y3800">
        <v>491960</v>
      </c>
      <c r="Z3800">
        <v>37940</v>
      </c>
      <c r="AA3800">
        <v>34580</v>
      </c>
      <c r="AB3800">
        <v>564480</v>
      </c>
      <c r="AC3800">
        <v>472795</v>
      </c>
      <c r="AD3800">
        <v>91685</v>
      </c>
      <c r="AE3800" t="s">
        <v>81</v>
      </c>
      <c r="AF3800" t="s">
        <v>81</v>
      </c>
      <c r="AG3800" t="s">
        <v>240</v>
      </c>
      <c r="AH3800" t="s">
        <v>146</v>
      </c>
      <c r="AI3800" t="s">
        <v>139</v>
      </c>
      <c r="AJ3800" t="str">
        <f t="shared" si="59"/>
        <v>Feb</v>
      </c>
    </row>
    <row r="3801" spans="1:36" x14ac:dyDescent="0.3">
      <c r="A3801" t="s">
        <v>9031</v>
      </c>
      <c r="B3801" s="33">
        <v>45864</v>
      </c>
      <c r="C3801" t="s">
        <v>93</v>
      </c>
      <c r="D3801" t="s">
        <v>9032</v>
      </c>
      <c r="E3801" t="s">
        <v>177</v>
      </c>
      <c r="F3801" t="s">
        <v>181</v>
      </c>
      <c r="G3801" t="s">
        <v>162</v>
      </c>
      <c r="H3801" t="s">
        <v>159</v>
      </c>
      <c r="I3801">
        <v>1747</v>
      </c>
      <c r="J3801" t="s">
        <v>504</v>
      </c>
      <c r="K3801" t="s">
        <v>2234</v>
      </c>
      <c r="L3801" t="s">
        <v>928</v>
      </c>
      <c r="M3801" t="s">
        <v>2234</v>
      </c>
      <c r="N3801">
        <v>234</v>
      </c>
      <c r="O3801">
        <v>26</v>
      </c>
      <c r="P3801">
        <v>-1</v>
      </c>
      <c r="Q3801" t="s">
        <v>73</v>
      </c>
      <c r="R3801" t="s">
        <v>238</v>
      </c>
      <c r="S3801" t="s">
        <v>239</v>
      </c>
      <c r="T3801">
        <v>186</v>
      </c>
      <c r="U3801">
        <v>167</v>
      </c>
      <c r="V3801">
        <v>89.78</v>
      </c>
      <c r="W3801" t="s">
        <v>133</v>
      </c>
      <c r="X3801">
        <v>7930</v>
      </c>
      <c r="Y3801">
        <v>1324310</v>
      </c>
      <c r="Z3801">
        <v>62458</v>
      </c>
      <c r="AA3801">
        <v>72645</v>
      </c>
      <c r="AB3801">
        <v>1459413</v>
      </c>
      <c r="AC3801">
        <v>1123680</v>
      </c>
      <c r="AD3801">
        <v>335733</v>
      </c>
      <c r="AE3801" t="s">
        <v>78</v>
      </c>
      <c r="AF3801" t="s">
        <v>81</v>
      </c>
      <c r="AG3801" t="s">
        <v>240</v>
      </c>
      <c r="AH3801" t="s">
        <v>146</v>
      </c>
      <c r="AI3801" t="s">
        <v>138</v>
      </c>
      <c r="AJ3801" t="str">
        <f t="shared" si="59"/>
        <v>Jul</v>
      </c>
    </row>
    <row r="3802" spans="1:36" x14ac:dyDescent="0.3">
      <c r="A3802" t="s">
        <v>9033</v>
      </c>
      <c r="B3802" s="33">
        <v>45708</v>
      </c>
      <c r="C3802" t="s">
        <v>98</v>
      </c>
      <c r="D3802" t="s">
        <v>9034</v>
      </c>
      <c r="E3802" t="s">
        <v>175</v>
      </c>
      <c r="F3802" t="s">
        <v>174</v>
      </c>
      <c r="G3802" t="s">
        <v>163</v>
      </c>
      <c r="H3802" t="s">
        <v>158</v>
      </c>
      <c r="I3802">
        <v>431</v>
      </c>
      <c r="J3802" t="s">
        <v>451</v>
      </c>
      <c r="K3802" t="s">
        <v>3196</v>
      </c>
      <c r="L3802" t="s">
        <v>5884</v>
      </c>
      <c r="M3802" t="s">
        <v>3159</v>
      </c>
      <c r="N3802">
        <v>80</v>
      </c>
      <c r="O3802">
        <v>35</v>
      </c>
      <c r="P3802">
        <v>35</v>
      </c>
      <c r="Q3802" t="s">
        <v>76</v>
      </c>
      <c r="R3802" t="s">
        <v>238</v>
      </c>
      <c r="S3802" t="s">
        <v>239</v>
      </c>
      <c r="T3802">
        <v>150</v>
      </c>
      <c r="U3802">
        <v>117</v>
      </c>
      <c r="V3802">
        <v>78</v>
      </c>
      <c r="W3802" t="s">
        <v>135</v>
      </c>
      <c r="X3802">
        <v>8732</v>
      </c>
      <c r="Y3802">
        <v>1021644</v>
      </c>
      <c r="Z3802">
        <v>46566</v>
      </c>
      <c r="AA3802">
        <v>49959</v>
      </c>
      <c r="AB3802">
        <v>1118169</v>
      </c>
      <c r="AC3802">
        <v>664910</v>
      </c>
      <c r="AD3802">
        <v>453259</v>
      </c>
      <c r="AE3802" t="s">
        <v>75</v>
      </c>
      <c r="AF3802" t="s">
        <v>78</v>
      </c>
      <c r="AG3802" t="s">
        <v>240</v>
      </c>
      <c r="AH3802" t="s">
        <v>144</v>
      </c>
      <c r="AI3802" t="s">
        <v>139</v>
      </c>
      <c r="AJ3802" t="str">
        <f t="shared" si="59"/>
        <v>Feb</v>
      </c>
    </row>
    <row r="3803" spans="1:36" x14ac:dyDescent="0.3">
      <c r="A3803" t="s">
        <v>9035</v>
      </c>
      <c r="B3803" s="33">
        <v>45892</v>
      </c>
      <c r="C3803" t="s">
        <v>93</v>
      </c>
      <c r="D3803" t="s">
        <v>4386</v>
      </c>
      <c r="E3803" t="s">
        <v>172</v>
      </c>
      <c r="F3803" t="s">
        <v>180</v>
      </c>
      <c r="G3803" t="s">
        <v>155</v>
      </c>
      <c r="H3803" t="s">
        <v>160</v>
      </c>
      <c r="I3803">
        <v>505</v>
      </c>
      <c r="J3803" t="s">
        <v>633</v>
      </c>
      <c r="K3803" t="s">
        <v>2992</v>
      </c>
      <c r="N3803">
        <v>95</v>
      </c>
      <c r="O3803">
        <v>0</v>
      </c>
      <c r="P3803">
        <v>0</v>
      </c>
      <c r="Q3803" t="s">
        <v>67</v>
      </c>
      <c r="R3803" t="s">
        <v>245</v>
      </c>
      <c r="S3803" t="s">
        <v>120</v>
      </c>
      <c r="T3803">
        <v>189</v>
      </c>
      <c r="U3803">
        <v>0</v>
      </c>
      <c r="V3803">
        <v>0</v>
      </c>
      <c r="W3803" t="s">
        <v>133</v>
      </c>
      <c r="X3803">
        <v>7222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 t="s">
        <v>81</v>
      </c>
      <c r="AF3803" t="s">
        <v>81</v>
      </c>
      <c r="AG3803" t="s">
        <v>240</v>
      </c>
      <c r="AH3803" t="s">
        <v>145</v>
      </c>
      <c r="AI3803" t="s">
        <v>139</v>
      </c>
      <c r="AJ3803" t="str">
        <f t="shared" si="59"/>
        <v>Aug</v>
      </c>
    </row>
    <row r="3804" spans="1:36" x14ac:dyDescent="0.3">
      <c r="A3804" t="s">
        <v>9036</v>
      </c>
      <c r="B3804" s="33">
        <v>45740</v>
      </c>
      <c r="C3804" t="s">
        <v>97</v>
      </c>
      <c r="D3804" t="s">
        <v>9037</v>
      </c>
      <c r="E3804" t="s">
        <v>180</v>
      </c>
      <c r="F3804" t="s">
        <v>176</v>
      </c>
      <c r="G3804" t="s">
        <v>160</v>
      </c>
      <c r="H3804" t="s">
        <v>156</v>
      </c>
      <c r="I3804">
        <v>1474</v>
      </c>
      <c r="J3804" t="s">
        <v>682</v>
      </c>
      <c r="K3804" t="s">
        <v>662</v>
      </c>
      <c r="L3804" t="s">
        <v>353</v>
      </c>
      <c r="M3804" t="s">
        <v>1201</v>
      </c>
      <c r="N3804">
        <v>219</v>
      </c>
      <c r="O3804">
        <v>0</v>
      </c>
      <c r="P3804">
        <v>29</v>
      </c>
      <c r="Q3804" t="s">
        <v>73</v>
      </c>
      <c r="R3804" t="s">
        <v>238</v>
      </c>
      <c r="S3804" t="s">
        <v>239</v>
      </c>
      <c r="T3804">
        <v>220</v>
      </c>
      <c r="U3804">
        <v>152</v>
      </c>
      <c r="V3804">
        <v>69.09</v>
      </c>
      <c r="W3804" t="s">
        <v>134</v>
      </c>
      <c r="X3804">
        <v>8517</v>
      </c>
      <c r="Y3804">
        <v>1294584</v>
      </c>
      <c r="Z3804">
        <v>41040</v>
      </c>
      <c r="AA3804">
        <v>57000</v>
      </c>
      <c r="AB3804">
        <v>1392624</v>
      </c>
      <c r="AC3804">
        <v>1196095</v>
      </c>
      <c r="AD3804">
        <v>196529</v>
      </c>
      <c r="AE3804" t="s">
        <v>81</v>
      </c>
      <c r="AF3804" t="s">
        <v>81</v>
      </c>
      <c r="AG3804" t="s">
        <v>240</v>
      </c>
      <c r="AH3804" t="s">
        <v>144</v>
      </c>
      <c r="AI3804" t="s">
        <v>139</v>
      </c>
      <c r="AJ3804" t="str">
        <f t="shared" si="59"/>
        <v>Mar</v>
      </c>
    </row>
    <row r="3805" spans="1:36" x14ac:dyDescent="0.3">
      <c r="A3805" t="s">
        <v>9038</v>
      </c>
      <c r="B3805" s="33">
        <v>45687</v>
      </c>
      <c r="C3805" t="s">
        <v>93</v>
      </c>
      <c r="D3805" t="s">
        <v>9039</v>
      </c>
      <c r="E3805" t="s">
        <v>172</v>
      </c>
      <c r="F3805" t="s">
        <v>178</v>
      </c>
      <c r="G3805" t="s">
        <v>155</v>
      </c>
      <c r="H3805" t="s">
        <v>157</v>
      </c>
      <c r="I3805">
        <v>1220</v>
      </c>
      <c r="J3805" t="s">
        <v>286</v>
      </c>
      <c r="K3805" t="s">
        <v>2451</v>
      </c>
      <c r="L3805" t="s">
        <v>2815</v>
      </c>
      <c r="M3805" t="s">
        <v>2451</v>
      </c>
      <c r="N3805">
        <v>153</v>
      </c>
      <c r="O3805">
        <v>4</v>
      </c>
      <c r="P3805">
        <v>-7</v>
      </c>
      <c r="Q3805" t="s">
        <v>73</v>
      </c>
      <c r="R3805" t="s">
        <v>238</v>
      </c>
      <c r="S3805" t="s">
        <v>239</v>
      </c>
      <c r="T3805">
        <v>189</v>
      </c>
      <c r="U3805">
        <v>185</v>
      </c>
      <c r="V3805">
        <v>97.88</v>
      </c>
      <c r="W3805" t="s">
        <v>133</v>
      </c>
      <c r="X3805">
        <v>9700</v>
      </c>
      <c r="Y3805">
        <v>1794500</v>
      </c>
      <c r="Z3805">
        <v>70115</v>
      </c>
      <c r="AA3805">
        <v>116365</v>
      </c>
      <c r="AB3805">
        <v>1980980</v>
      </c>
      <c r="AC3805">
        <v>1694880</v>
      </c>
      <c r="AD3805">
        <v>286100</v>
      </c>
      <c r="AE3805" t="s">
        <v>81</v>
      </c>
      <c r="AF3805" t="s">
        <v>75</v>
      </c>
      <c r="AG3805" t="s">
        <v>240</v>
      </c>
      <c r="AH3805" t="s">
        <v>144</v>
      </c>
      <c r="AI3805" t="s">
        <v>139</v>
      </c>
      <c r="AJ3805" t="str">
        <f t="shared" si="59"/>
        <v>Jan</v>
      </c>
    </row>
    <row r="3806" spans="1:36" x14ac:dyDescent="0.3">
      <c r="A3806" t="s">
        <v>9040</v>
      </c>
      <c r="B3806" s="33">
        <v>45672</v>
      </c>
      <c r="C3806" t="s">
        <v>98</v>
      </c>
      <c r="D3806" t="s">
        <v>9041</v>
      </c>
      <c r="E3806" t="s">
        <v>173</v>
      </c>
      <c r="F3806" t="s">
        <v>181</v>
      </c>
      <c r="G3806" t="s">
        <v>161</v>
      </c>
      <c r="H3806" t="s">
        <v>159</v>
      </c>
      <c r="I3806">
        <v>1739</v>
      </c>
      <c r="J3806" t="s">
        <v>342</v>
      </c>
      <c r="K3806" t="s">
        <v>910</v>
      </c>
      <c r="L3806" t="s">
        <v>686</v>
      </c>
      <c r="M3806" t="s">
        <v>910</v>
      </c>
      <c r="N3806">
        <v>263</v>
      </c>
      <c r="O3806">
        <v>10</v>
      </c>
      <c r="P3806">
        <v>-10</v>
      </c>
      <c r="Q3806" t="s">
        <v>73</v>
      </c>
      <c r="R3806" t="s">
        <v>238</v>
      </c>
      <c r="S3806" t="s">
        <v>239</v>
      </c>
      <c r="T3806">
        <v>180</v>
      </c>
      <c r="U3806">
        <v>116</v>
      </c>
      <c r="V3806">
        <v>64.44</v>
      </c>
      <c r="W3806" t="s">
        <v>133</v>
      </c>
      <c r="X3806">
        <v>10253</v>
      </c>
      <c r="Y3806">
        <v>1189348</v>
      </c>
      <c r="Z3806">
        <v>53128</v>
      </c>
      <c r="AA3806">
        <v>45472</v>
      </c>
      <c r="AB3806">
        <v>1287948</v>
      </c>
      <c r="AC3806">
        <v>963346</v>
      </c>
      <c r="AD3806">
        <v>324602</v>
      </c>
      <c r="AE3806" t="s">
        <v>78</v>
      </c>
      <c r="AF3806" t="s">
        <v>81</v>
      </c>
      <c r="AG3806" t="s">
        <v>240</v>
      </c>
      <c r="AH3806" t="s">
        <v>144</v>
      </c>
      <c r="AI3806" t="s">
        <v>139</v>
      </c>
      <c r="AJ3806" t="str">
        <f t="shared" si="59"/>
        <v>Jan</v>
      </c>
    </row>
    <row r="3807" spans="1:36" x14ac:dyDescent="0.3">
      <c r="A3807" t="s">
        <v>9042</v>
      </c>
      <c r="B3807" s="33">
        <v>45993</v>
      </c>
      <c r="C3807" t="s">
        <v>96</v>
      </c>
      <c r="D3807" t="s">
        <v>9043</v>
      </c>
      <c r="E3807" t="s">
        <v>172</v>
      </c>
      <c r="F3807" t="s">
        <v>179</v>
      </c>
      <c r="G3807" t="s">
        <v>155</v>
      </c>
      <c r="H3807" t="s">
        <v>166</v>
      </c>
      <c r="I3807">
        <v>2254</v>
      </c>
      <c r="J3807" t="s">
        <v>529</v>
      </c>
      <c r="K3807" t="s">
        <v>1414</v>
      </c>
      <c r="L3807" t="s">
        <v>2193</v>
      </c>
      <c r="M3807" t="s">
        <v>1414</v>
      </c>
      <c r="N3807">
        <v>311</v>
      </c>
      <c r="O3807">
        <v>11</v>
      </c>
      <c r="P3807">
        <v>-10</v>
      </c>
      <c r="Q3807" t="s">
        <v>73</v>
      </c>
      <c r="R3807" t="s">
        <v>238</v>
      </c>
      <c r="S3807" t="s">
        <v>239</v>
      </c>
      <c r="T3807">
        <v>180</v>
      </c>
      <c r="U3807">
        <v>150</v>
      </c>
      <c r="V3807">
        <v>83.33</v>
      </c>
      <c r="W3807" t="s">
        <v>133</v>
      </c>
      <c r="X3807">
        <v>5477</v>
      </c>
      <c r="Y3807">
        <v>821550</v>
      </c>
      <c r="Z3807">
        <v>28650</v>
      </c>
      <c r="AA3807">
        <v>95700</v>
      </c>
      <c r="AB3807">
        <v>945900</v>
      </c>
      <c r="AC3807">
        <v>777190</v>
      </c>
      <c r="AD3807">
        <v>168710</v>
      </c>
      <c r="AE3807" t="s">
        <v>81</v>
      </c>
      <c r="AF3807" t="s">
        <v>72</v>
      </c>
      <c r="AG3807" t="s">
        <v>240</v>
      </c>
      <c r="AH3807" t="s">
        <v>144</v>
      </c>
      <c r="AI3807" t="s">
        <v>140</v>
      </c>
      <c r="AJ3807" t="str">
        <f t="shared" si="59"/>
        <v>Dec</v>
      </c>
    </row>
    <row r="3808" spans="1:36" x14ac:dyDescent="0.3">
      <c r="A3808" t="s">
        <v>9044</v>
      </c>
      <c r="B3808" s="33">
        <v>45807</v>
      </c>
      <c r="C3808" t="s">
        <v>93</v>
      </c>
      <c r="D3808" t="s">
        <v>9045</v>
      </c>
      <c r="E3808" t="s">
        <v>179</v>
      </c>
      <c r="F3808" t="s">
        <v>181</v>
      </c>
      <c r="G3808" t="s">
        <v>166</v>
      </c>
      <c r="H3808" t="s">
        <v>159</v>
      </c>
      <c r="I3808">
        <v>1149</v>
      </c>
      <c r="J3808" t="s">
        <v>414</v>
      </c>
      <c r="K3808" t="s">
        <v>1487</v>
      </c>
      <c r="L3808" t="s">
        <v>1144</v>
      </c>
      <c r="M3808" t="s">
        <v>1198</v>
      </c>
      <c r="N3808">
        <v>171</v>
      </c>
      <c r="O3808">
        <v>38</v>
      </c>
      <c r="P3808">
        <v>19</v>
      </c>
      <c r="Q3808" t="s">
        <v>73</v>
      </c>
      <c r="R3808" t="s">
        <v>238</v>
      </c>
      <c r="S3808" t="s">
        <v>239</v>
      </c>
      <c r="T3808">
        <v>150</v>
      </c>
      <c r="U3808">
        <v>127</v>
      </c>
      <c r="V3808">
        <v>84.67</v>
      </c>
      <c r="W3808" t="s">
        <v>133</v>
      </c>
      <c r="X3808">
        <v>6156</v>
      </c>
      <c r="Y3808">
        <v>781812</v>
      </c>
      <c r="Z3808">
        <v>59182</v>
      </c>
      <c r="AA3808">
        <v>36703</v>
      </c>
      <c r="AB3808">
        <v>877697</v>
      </c>
      <c r="AC3808">
        <v>707097</v>
      </c>
      <c r="AD3808">
        <v>170600</v>
      </c>
      <c r="AE3808" t="s">
        <v>72</v>
      </c>
      <c r="AF3808" t="s">
        <v>81</v>
      </c>
      <c r="AG3808" t="s">
        <v>240</v>
      </c>
      <c r="AH3808" t="s">
        <v>144</v>
      </c>
      <c r="AI3808" t="s">
        <v>140</v>
      </c>
      <c r="AJ3808" t="str">
        <f t="shared" si="59"/>
        <v>May</v>
      </c>
    </row>
    <row r="3809" spans="1:36" x14ac:dyDescent="0.3">
      <c r="A3809" t="s">
        <v>9046</v>
      </c>
      <c r="B3809" s="33">
        <v>46010</v>
      </c>
      <c r="C3809" t="s">
        <v>96</v>
      </c>
      <c r="D3809" t="s">
        <v>9047</v>
      </c>
      <c r="E3809" t="s">
        <v>179</v>
      </c>
      <c r="F3809" t="s">
        <v>176</v>
      </c>
      <c r="G3809" t="s">
        <v>166</v>
      </c>
      <c r="H3809" t="s">
        <v>156</v>
      </c>
      <c r="I3809">
        <v>566</v>
      </c>
      <c r="J3809" t="s">
        <v>504</v>
      </c>
      <c r="K3809" t="s">
        <v>3587</v>
      </c>
      <c r="L3809" t="s">
        <v>646</v>
      </c>
      <c r="M3809" t="s">
        <v>2133</v>
      </c>
      <c r="N3809">
        <v>86</v>
      </c>
      <c r="O3809">
        <v>21</v>
      </c>
      <c r="P3809">
        <v>24</v>
      </c>
      <c r="Q3809" t="s">
        <v>73</v>
      </c>
      <c r="R3809" t="s">
        <v>238</v>
      </c>
      <c r="S3809" t="s">
        <v>239</v>
      </c>
      <c r="T3809">
        <v>180</v>
      </c>
      <c r="U3809">
        <v>175</v>
      </c>
      <c r="V3809">
        <v>97.22</v>
      </c>
      <c r="W3809" t="s">
        <v>133</v>
      </c>
      <c r="X3809">
        <v>8703</v>
      </c>
      <c r="Y3809">
        <v>1523025</v>
      </c>
      <c r="Z3809">
        <v>92050</v>
      </c>
      <c r="AA3809">
        <v>64050</v>
      </c>
      <c r="AB3809">
        <v>1679125</v>
      </c>
      <c r="AC3809">
        <v>1400131</v>
      </c>
      <c r="AD3809">
        <v>278994</v>
      </c>
      <c r="AE3809" t="s">
        <v>72</v>
      </c>
      <c r="AF3809" t="s">
        <v>81</v>
      </c>
      <c r="AG3809" t="s">
        <v>240</v>
      </c>
      <c r="AH3809" t="s">
        <v>146</v>
      </c>
      <c r="AI3809" t="s">
        <v>138</v>
      </c>
      <c r="AJ3809" t="str">
        <f t="shared" si="59"/>
        <v>Dec</v>
      </c>
    </row>
    <row r="3810" spans="1:36" x14ac:dyDescent="0.3">
      <c r="A3810" t="s">
        <v>9048</v>
      </c>
      <c r="B3810" s="33">
        <v>45937</v>
      </c>
      <c r="C3810" t="s">
        <v>98</v>
      </c>
      <c r="D3810" t="s">
        <v>9049</v>
      </c>
      <c r="E3810" t="s">
        <v>172</v>
      </c>
      <c r="F3810" t="s">
        <v>181</v>
      </c>
      <c r="G3810" t="s">
        <v>155</v>
      </c>
      <c r="H3810" t="s">
        <v>159</v>
      </c>
      <c r="I3810">
        <v>1199</v>
      </c>
      <c r="J3810" t="s">
        <v>731</v>
      </c>
      <c r="K3810" t="s">
        <v>298</v>
      </c>
      <c r="L3810" t="s">
        <v>626</v>
      </c>
      <c r="M3810" t="s">
        <v>298</v>
      </c>
      <c r="N3810">
        <v>165</v>
      </c>
      <c r="O3810">
        <v>0</v>
      </c>
      <c r="P3810">
        <v>-10</v>
      </c>
      <c r="Q3810" t="s">
        <v>70</v>
      </c>
      <c r="R3810" t="s">
        <v>238</v>
      </c>
      <c r="S3810" t="s">
        <v>239</v>
      </c>
      <c r="T3810">
        <v>189</v>
      </c>
      <c r="U3810">
        <v>162</v>
      </c>
      <c r="V3810">
        <v>85.71</v>
      </c>
      <c r="W3810" t="s">
        <v>133</v>
      </c>
      <c r="X3810">
        <v>7736</v>
      </c>
      <c r="Y3810">
        <v>1253232</v>
      </c>
      <c r="Z3810">
        <v>25272</v>
      </c>
      <c r="AA3810">
        <v>54918</v>
      </c>
      <c r="AB3810">
        <v>1333422</v>
      </c>
      <c r="AC3810">
        <v>990071</v>
      </c>
      <c r="AD3810">
        <v>343351</v>
      </c>
      <c r="AE3810" t="s">
        <v>81</v>
      </c>
      <c r="AF3810" t="s">
        <v>81</v>
      </c>
      <c r="AG3810" t="s">
        <v>240</v>
      </c>
      <c r="AH3810" t="s">
        <v>144</v>
      </c>
      <c r="AI3810" t="s">
        <v>139</v>
      </c>
      <c r="AJ3810" t="str">
        <f t="shared" si="59"/>
        <v>Oct</v>
      </c>
    </row>
    <row r="3811" spans="1:36" x14ac:dyDescent="0.3">
      <c r="A3811" t="s">
        <v>9050</v>
      </c>
      <c r="B3811" s="33">
        <v>46013</v>
      </c>
      <c r="C3811" t="s">
        <v>98</v>
      </c>
      <c r="D3811" t="s">
        <v>9051</v>
      </c>
      <c r="E3811" t="s">
        <v>174</v>
      </c>
      <c r="F3811" t="s">
        <v>177</v>
      </c>
      <c r="G3811" t="s">
        <v>158</v>
      </c>
      <c r="H3811" t="s">
        <v>162</v>
      </c>
      <c r="I3811">
        <v>2210</v>
      </c>
      <c r="J3811" t="s">
        <v>385</v>
      </c>
      <c r="K3811" t="s">
        <v>1946</v>
      </c>
      <c r="L3811" t="s">
        <v>1011</v>
      </c>
      <c r="M3811" t="s">
        <v>1946</v>
      </c>
      <c r="N3811">
        <v>266</v>
      </c>
      <c r="O3811">
        <v>2</v>
      </c>
      <c r="P3811">
        <v>-1</v>
      </c>
      <c r="Q3811" t="s">
        <v>73</v>
      </c>
      <c r="R3811" t="s">
        <v>238</v>
      </c>
      <c r="S3811" t="s">
        <v>239</v>
      </c>
      <c r="T3811">
        <v>180</v>
      </c>
      <c r="U3811">
        <v>127</v>
      </c>
      <c r="V3811">
        <v>70.56</v>
      </c>
      <c r="W3811" t="s">
        <v>135</v>
      </c>
      <c r="X3811">
        <v>3233</v>
      </c>
      <c r="Y3811">
        <v>410591</v>
      </c>
      <c r="Z3811">
        <v>68580</v>
      </c>
      <c r="AA3811">
        <v>75438</v>
      </c>
      <c r="AB3811">
        <v>554609</v>
      </c>
      <c r="AC3811">
        <v>340290</v>
      </c>
      <c r="AD3811">
        <v>214319</v>
      </c>
      <c r="AE3811" t="s">
        <v>78</v>
      </c>
      <c r="AF3811" t="s">
        <v>78</v>
      </c>
      <c r="AG3811" t="s">
        <v>240</v>
      </c>
      <c r="AH3811" t="s">
        <v>145</v>
      </c>
      <c r="AI3811" t="s">
        <v>140</v>
      </c>
      <c r="AJ3811" t="str">
        <f t="shared" si="59"/>
        <v>Dec</v>
      </c>
    </row>
    <row r="3812" spans="1:36" x14ac:dyDescent="0.3">
      <c r="A3812" t="s">
        <v>9052</v>
      </c>
      <c r="B3812" s="33">
        <v>45867</v>
      </c>
      <c r="C3812" t="s">
        <v>93</v>
      </c>
      <c r="D3812" t="s">
        <v>9053</v>
      </c>
      <c r="E3812" t="s">
        <v>179</v>
      </c>
      <c r="F3812" t="s">
        <v>176</v>
      </c>
      <c r="G3812" t="s">
        <v>166</v>
      </c>
      <c r="H3812" t="s">
        <v>156</v>
      </c>
      <c r="I3812">
        <v>2227</v>
      </c>
      <c r="J3812" t="s">
        <v>474</v>
      </c>
      <c r="K3812" t="s">
        <v>5560</v>
      </c>
      <c r="L3812" t="s">
        <v>459</v>
      </c>
      <c r="M3812" t="s">
        <v>1021</v>
      </c>
      <c r="N3812">
        <v>289</v>
      </c>
      <c r="O3812">
        <v>0</v>
      </c>
      <c r="P3812">
        <v>6</v>
      </c>
      <c r="Q3812" t="s">
        <v>73</v>
      </c>
      <c r="R3812" t="s">
        <v>238</v>
      </c>
      <c r="S3812" t="s">
        <v>239</v>
      </c>
      <c r="T3812">
        <v>180</v>
      </c>
      <c r="U3812">
        <v>109</v>
      </c>
      <c r="V3812">
        <v>60.56</v>
      </c>
      <c r="W3812" t="s">
        <v>133</v>
      </c>
      <c r="X3812">
        <v>7919</v>
      </c>
      <c r="Y3812">
        <v>863171</v>
      </c>
      <c r="Z3812">
        <v>30956</v>
      </c>
      <c r="AA3812">
        <v>53846</v>
      </c>
      <c r="AB3812">
        <v>947973</v>
      </c>
      <c r="AC3812">
        <v>724250</v>
      </c>
      <c r="AD3812">
        <v>223723</v>
      </c>
      <c r="AE3812" t="s">
        <v>72</v>
      </c>
      <c r="AF3812" t="s">
        <v>81</v>
      </c>
      <c r="AG3812" t="s">
        <v>240</v>
      </c>
      <c r="AH3812" t="s">
        <v>147</v>
      </c>
      <c r="AI3812" t="s">
        <v>139</v>
      </c>
      <c r="AJ3812" t="str">
        <f t="shared" si="59"/>
        <v>Jul</v>
      </c>
    </row>
    <row r="3813" spans="1:36" x14ac:dyDescent="0.3">
      <c r="A3813" t="s">
        <v>9054</v>
      </c>
      <c r="B3813" s="33">
        <v>45984</v>
      </c>
      <c r="C3813" t="s">
        <v>93</v>
      </c>
      <c r="D3813" t="s">
        <v>9055</v>
      </c>
      <c r="E3813" t="s">
        <v>173</v>
      </c>
      <c r="F3813" t="s">
        <v>176</v>
      </c>
      <c r="G3813" t="s">
        <v>161</v>
      </c>
      <c r="H3813" t="s">
        <v>156</v>
      </c>
      <c r="I3813">
        <v>2220</v>
      </c>
      <c r="J3813" t="s">
        <v>605</v>
      </c>
      <c r="K3813" t="s">
        <v>1910</v>
      </c>
      <c r="L3813" t="s">
        <v>625</v>
      </c>
      <c r="M3813" t="s">
        <v>443</v>
      </c>
      <c r="N3813">
        <v>312</v>
      </c>
      <c r="O3813">
        <v>33</v>
      </c>
      <c r="P3813">
        <v>37</v>
      </c>
      <c r="Q3813" t="s">
        <v>76</v>
      </c>
      <c r="R3813" t="s">
        <v>238</v>
      </c>
      <c r="S3813" t="s">
        <v>239</v>
      </c>
      <c r="T3813">
        <v>180</v>
      </c>
      <c r="U3813">
        <v>176</v>
      </c>
      <c r="V3813">
        <v>97.78</v>
      </c>
      <c r="W3813" t="s">
        <v>135</v>
      </c>
      <c r="X3813">
        <v>2808</v>
      </c>
      <c r="Y3813">
        <v>494208</v>
      </c>
      <c r="Z3813">
        <v>44704</v>
      </c>
      <c r="AA3813">
        <v>33968</v>
      </c>
      <c r="AB3813">
        <v>572880</v>
      </c>
      <c r="AC3813">
        <v>380642</v>
      </c>
      <c r="AD3813">
        <v>192238</v>
      </c>
      <c r="AE3813" t="s">
        <v>78</v>
      </c>
      <c r="AF3813" t="s">
        <v>81</v>
      </c>
      <c r="AG3813" t="s">
        <v>240</v>
      </c>
      <c r="AH3813" t="s">
        <v>145</v>
      </c>
      <c r="AI3813" t="s">
        <v>140</v>
      </c>
      <c r="AJ3813" t="str">
        <f t="shared" si="59"/>
        <v>Nov</v>
      </c>
    </row>
    <row r="3814" spans="1:36" x14ac:dyDescent="0.3">
      <c r="A3814" t="s">
        <v>9056</v>
      </c>
      <c r="B3814" s="33">
        <v>45787</v>
      </c>
      <c r="C3814" t="s">
        <v>96</v>
      </c>
      <c r="D3814" t="s">
        <v>9057</v>
      </c>
      <c r="E3814" t="s">
        <v>179</v>
      </c>
      <c r="F3814" t="s">
        <v>173</v>
      </c>
      <c r="G3814" t="s">
        <v>166</v>
      </c>
      <c r="H3814" t="s">
        <v>161</v>
      </c>
      <c r="I3814">
        <v>730</v>
      </c>
      <c r="J3814" t="s">
        <v>280</v>
      </c>
      <c r="K3814" t="s">
        <v>547</v>
      </c>
      <c r="L3814" t="s">
        <v>1300</v>
      </c>
      <c r="M3814" t="s">
        <v>3277</v>
      </c>
      <c r="N3814">
        <v>116</v>
      </c>
      <c r="O3814">
        <v>53</v>
      </c>
      <c r="P3814">
        <v>47</v>
      </c>
      <c r="Q3814" t="s">
        <v>76</v>
      </c>
      <c r="R3814" t="s">
        <v>238</v>
      </c>
      <c r="S3814" t="s">
        <v>239</v>
      </c>
      <c r="T3814">
        <v>220</v>
      </c>
      <c r="U3814">
        <v>169</v>
      </c>
      <c r="V3814">
        <v>76.819999999999993</v>
      </c>
      <c r="W3814" t="s">
        <v>135</v>
      </c>
      <c r="X3814">
        <v>10908</v>
      </c>
      <c r="Y3814">
        <v>1843452</v>
      </c>
      <c r="Z3814">
        <v>54249</v>
      </c>
      <c r="AA3814">
        <v>34476</v>
      </c>
      <c r="AB3814">
        <v>1932177</v>
      </c>
      <c r="AC3814">
        <v>1619343</v>
      </c>
      <c r="AD3814">
        <v>312834</v>
      </c>
      <c r="AE3814" t="s">
        <v>72</v>
      </c>
      <c r="AF3814" t="s">
        <v>78</v>
      </c>
      <c r="AG3814" t="s">
        <v>240</v>
      </c>
      <c r="AH3814" t="s">
        <v>144</v>
      </c>
      <c r="AI3814" t="s">
        <v>138</v>
      </c>
      <c r="AJ3814" t="str">
        <f t="shared" si="59"/>
        <v>May</v>
      </c>
    </row>
    <row r="3815" spans="1:36" x14ac:dyDescent="0.3">
      <c r="A3815" t="s">
        <v>9058</v>
      </c>
      <c r="B3815" s="33">
        <v>45897</v>
      </c>
      <c r="C3815" t="s">
        <v>93</v>
      </c>
      <c r="D3815" t="s">
        <v>9059</v>
      </c>
      <c r="E3815" t="s">
        <v>178</v>
      </c>
      <c r="F3815" t="s">
        <v>179</v>
      </c>
      <c r="G3815" t="s">
        <v>157</v>
      </c>
      <c r="H3815" t="s">
        <v>166</v>
      </c>
      <c r="I3815">
        <v>1822</v>
      </c>
      <c r="J3815" t="s">
        <v>572</v>
      </c>
      <c r="K3815" t="s">
        <v>2853</v>
      </c>
      <c r="L3815" t="s">
        <v>447</v>
      </c>
      <c r="M3815" t="s">
        <v>1878</v>
      </c>
      <c r="N3815">
        <v>229</v>
      </c>
      <c r="O3815">
        <v>0</v>
      </c>
      <c r="P3815">
        <v>19</v>
      </c>
      <c r="Q3815" t="s">
        <v>73</v>
      </c>
      <c r="R3815" t="s">
        <v>238</v>
      </c>
      <c r="S3815" t="s">
        <v>239</v>
      </c>
      <c r="T3815">
        <v>180</v>
      </c>
      <c r="U3815">
        <v>153</v>
      </c>
      <c r="V3815">
        <v>85</v>
      </c>
      <c r="W3815" t="s">
        <v>133</v>
      </c>
      <c r="X3815">
        <v>6007</v>
      </c>
      <c r="Y3815">
        <v>919071</v>
      </c>
      <c r="Z3815">
        <v>48807</v>
      </c>
      <c r="AA3815">
        <v>94401</v>
      </c>
      <c r="AB3815">
        <v>1062279</v>
      </c>
      <c r="AC3815">
        <v>674005</v>
      </c>
      <c r="AD3815">
        <v>388274</v>
      </c>
      <c r="AE3815" t="s">
        <v>75</v>
      </c>
      <c r="AF3815" t="s">
        <v>72</v>
      </c>
      <c r="AG3815" t="s">
        <v>240</v>
      </c>
      <c r="AH3815" t="s">
        <v>144</v>
      </c>
      <c r="AI3815" t="s">
        <v>139</v>
      </c>
      <c r="AJ3815" t="str">
        <f t="shared" si="59"/>
        <v>Aug</v>
      </c>
    </row>
    <row r="3816" spans="1:36" x14ac:dyDescent="0.3">
      <c r="A3816" t="s">
        <v>9060</v>
      </c>
      <c r="B3816" s="33">
        <v>45975</v>
      </c>
      <c r="C3816" t="s">
        <v>96</v>
      </c>
      <c r="D3816" t="s">
        <v>9061</v>
      </c>
      <c r="E3816" t="s">
        <v>180</v>
      </c>
      <c r="F3816" t="s">
        <v>178</v>
      </c>
      <c r="G3816" t="s">
        <v>160</v>
      </c>
      <c r="H3816" t="s">
        <v>157</v>
      </c>
      <c r="I3816">
        <v>2217</v>
      </c>
      <c r="J3816" t="s">
        <v>310</v>
      </c>
      <c r="K3816" t="s">
        <v>1166</v>
      </c>
      <c r="L3816" t="s">
        <v>310</v>
      </c>
      <c r="M3816" t="s">
        <v>1166</v>
      </c>
      <c r="N3816">
        <v>274</v>
      </c>
      <c r="O3816">
        <v>0</v>
      </c>
      <c r="P3816">
        <v>-6</v>
      </c>
      <c r="Q3816" t="s">
        <v>70</v>
      </c>
      <c r="R3816" t="s">
        <v>238</v>
      </c>
      <c r="S3816" t="s">
        <v>239</v>
      </c>
      <c r="T3816">
        <v>180</v>
      </c>
      <c r="U3816">
        <v>97</v>
      </c>
      <c r="V3816">
        <v>53.89</v>
      </c>
      <c r="W3816" t="s">
        <v>133</v>
      </c>
      <c r="X3816">
        <v>8411</v>
      </c>
      <c r="Y3816">
        <v>815867</v>
      </c>
      <c r="Z3816">
        <v>50440</v>
      </c>
      <c r="AA3816">
        <v>25705</v>
      </c>
      <c r="AB3816">
        <v>892012</v>
      </c>
      <c r="AC3816">
        <v>783693</v>
      </c>
      <c r="AD3816">
        <v>108319</v>
      </c>
      <c r="AE3816" t="s">
        <v>81</v>
      </c>
      <c r="AF3816" t="s">
        <v>75</v>
      </c>
      <c r="AG3816" t="s">
        <v>240</v>
      </c>
      <c r="AH3816" t="s">
        <v>145</v>
      </c>
      <c r="AI3816" t="s">
        <v>138</v>
      </c>
      <c r="AJ3816" t="str">
        <f t="shared" si="59"/>
        <v>Nov</v>
      </c>
    </row>
    <row r="3817" spans="1:36" x14ac:dyDescent="0.3">
      <c r="A3817" t="s">
        <v>9062</v>
      </c>
      <c r="B3817" s="33">
        <v>45802</v>
      </c>
      <c r="C3817" t="s">
        <v>95</v>
      </c>
      <c r="D3817" t="s">
        <v>9063</v>
      </c>
      <c r="E3817" t="s">
        <v>172</v>
      </c>
      <c r="F3817" t="s">
        <v>179</v>
      </c>
      <c r="G3817" t="s">
        <v>155</v>
      </c>
      <c r="H3817" t="s">
        <v>166</v>
      </c>
      <c r="I3817">
        <v>1236</v>
      </c>
      <c r="J3817" t="s">
        <v>286</v>
      </c>
      <c r="K3817" t="s">
        <v>1346</v>
      </c>
      <c r="L3817" t="s">
        <v>453</v>
      </c>
      <c r="M3817" t="s">
        <v>1430</v>
      </c>
      <c r="N3817">
        <v>190</v>
      </c>
      <c r="O3817">
        <v>39</v>
      </c>
      <c r="P3817">
        <v>38</v>
      </c>
      <c r="Q3817" t="s">
        <v>76</v>
      </c>
      <c r="R3817" t="s">
        <v>238</v>
      </c>
      <c r="S3817" t="s">
        <v>239</v>
      </c>
      <c r="T3817">
        <v>150</v>
      </c>
      <c r="U3817">
        <v>123</v>
      </c>
      <c r="V3817">
        <v>82</v>
      </c>
      <c r="W3817" t="s">
        <v>134</v>
      </c>
      <c r="X3817">
        <v>5099</v>
      </c>
      <c r="Y3817">
        <v>627177</v>
      </c>
      <c r="Z3817">
        <v>27060</v>
      </c>
      <c r="AA3817">
        <v>23739</v>
      </c>
      <c r="AB3817">
        <v>677976</v>
      </c>
      <c r="AC3817">
        <v>400367</v>
      </c>
      <c r="AD3817">
        <v>277609</v>
      </c>
      <c r="AE3817" t="s">
        <v>81</v>
      </c>
      <c r="AF3817" t="s">
        <v>72</v>
      </c>
      <c r="AG3817" t="s">
        <v>240</v>
      </c>
      <c r="AH3817" t="s">
        <v>144</v>
      </c>
      <c r="AI3817" t="s">
        <v>139</v>
      </c>
      <c r="AJ3817" t="str">
        <f t="shared" si="59"/>
        <v>May</v>
      </c>
    </row>
    <row r="3818" spans="1:36" x14ac:dyDescent="0.3">
      <c r="A3818" t="s">
        <v>9064</v>
      </c>
      <c r="B3818" s="33">
        <v>45709</v>
      </c>
      <c r="C3818" t="s">
        <v>93</v>
      </c>
      <c r="D3818" t="s">
        <v>9065</v>
      </c>
      <c r="E3818" t="s">
        <v>178</v>
      </c>
      <c r="F3818" t="s">
        <v>174</v>
      </c>
      <c r="G3818" t="s">
        <v>157</v>
      </c>
      <c r="H3818" t="s">
        <v>158</v>
      </c>
      <c r="I3818">
        <v>903</v>
      </c>
      <c r="J3818" t="s">
        <v>292</v>
      </c>
      <c r="K3818" t="s">
        <v>3413</v>
      </c>
      <c r="N3818">
        <v>152</v>
      </c>
      <c r="O3818">
        <v>0</v>
      </c>
      <c r="P3818">
        <v>0</v>
      </c>
      <c r="Q3818" t="s">
        <v>67</v>
      </c>
      <c r="R3818" t="s">
        <v>245</v>
      </c>
      <c r="S3818" t="s">
        <v>121</v>
      </c>
      <c r="T3818">
        <v>180</v>
      </c>
      <c r="U3818">
        <v>0</v>
      </c>
      <c r="V3818">
        <v>0</v>
      </c>
      <c r="W3818" t="s">
        <v>133</v>
      </c>
      <c r="X3818">
        <v>3077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 t="s">
        <v>75</v>
      </c>
      <c r="AF3818" t="s">
        <v>78</v>
      </c>
      <c r="AG3818" t="s">
        <v>240</v>
      </c>
      <c r="AH3818" t="s">
        <v>145</v>
      </c>
      <c r="AI3818" t="s">
        <v>139</v>
      </c>
      <c r="AJ3818" t="str">
        <f t="shared" si="59"/>
        <v>Feb</v>
      </c>
    </row>
    <row r="3819" spans="1:36" x14ac:dyDescent="0.3">
      <c r="A3819" t="s">
        <v>9066</v>
      </c>
      <c r="B3819" s="33">
        <v>45664</v>
      </c>
      <c r="C3819" t="s">
        <v>95</v>
      </c>
      <c r="D3819" t="s">
        <v>9067</v>
      </c>
      <c r="E3819" t="s">
        <v>173</v>
      </c>
      <c r="F3819" t="s">
        <v>178</v>
      </c>
      <c r="G3819" t="s">
        <v>161</v>
      </c>
      <c r="H3819" t="s">
        <v>157</v>
      </c>
      <c r="I3819">
        <v>661</v>
      </c>
      <c r="J3819" t="s">
        <v>345</v>
      </c>
      <c r="K3819" t="s">
        <v>3985</v>
      </c>
      <c r="L3819" t="s">
        <v>377</v>
      </c>
      <c r="M3819" t="s">
        <v>3985</v>
      </c>
      <c r="N3819">
        <v>95</v>
      </c>
      <c r="O3819">
        <v>0</v>
      </c>
      <c r="P3819">
        <v>-10</v>
      </c>
      <c r="Q3819" t="s">
        <v>70</v>
      </c>
      <c r="R3819" t="s">
        <v>238</v>
      </c>
      <c r="S3819" t="s">
        <v>239</v>
      </c>
      <c r="T3819">
        <v>180</v>
      </c>
      <c r="U3819">
        <v>170</v>
      </c>
      <c r="V3819">
        <v>94.44</v>
      </c>
      <c r="W3819" t="s">
        <v>134</v>
      </c>
      <c r="X3819">
        <v>5487</v>
      </c>
      <c r="Y3819">
        <v>932790</v>
      </c>
      <c r="Z3819">
        <v>89250</v>
      </c>
      <c r="AA3819">
        <v>23970</v>
      </c>
      <c r="AB3819">
        <v>1046010</v>
      </c>
      <c r="AC3819">
        <v>833989</v>
      </c>
      <c r="AD3819">
        <v>212021</v>
      </c>
      <c r="AE3819" t="s">
        <v>78</v>
      </c>
      <c r="AF3819" t="s">
        <v>75</v>
      </c>
      <c r="AG3819" t="s">
        <v>240</v>
      </c>
      <c r="AH3819" t="s">
        <v>146</v>
      </c>
      <c r="AI3819" t="s">
        <v>138</v>
      </c>
      <c r="AJ3819" t="str">
        <f t="shared" si="59"/>
        <v>Jan</v>
      </c>
    </row>
    <row r="3820" spans="1:36" x14ac:dyDescent="0.3">
      <c r="A3820" t="s">
        <v>9068</v>
      </c>
      <c r="B3820" s="33">
        <v>45991</v>
      </c>
      <c r="C3820" t="s">
        <v>95</v>
      </c>
      <c r="D3820" t="s">
        <v>9069</v>
      </c>
      <c r="E3820" t="s">
        <v>181</v>
      </c>
      <c r="F3820" t="s">
        <v>173</v>
      </c>
      <c r="G3820" t="s">
        <v>159</v>
      </c>
      <c r="H3820" t="s">
        <v>161</v>
      </c>
      <c r="I3820">
        <v>2252</v>
      </c>
      <c r="J3820" t="s">
        <v>314</v>
      </c>
      <c r="K3820" t="s">
        <v>519</v>
      </c>
      <c r="L3820" t="s">
        <v>877</v>
      </c>
      <c r="M3820" t="s">
        <v>2947</v>
      </c>
      <c r="N3820">
        <v>317</v>
      </c>
      <c r="O3820">
        <v>69</v>
      </c>
      <c r="P3820">
        <v>71</v>
      </c>
      <c r="Q3820" t="s">
        <v>76</v>
      </c>
      <c r="R3820" t="s">
        <v>238</v>
      </c>
      <c r="S3820" t="s">
        <v>239</v>
      </c>
      <c r="T3820">
        <v>189</v>
      </c>
      <c r="U3820">
        <v>126</v>
      </c>
      <c r="V3820">
        <v>66.67</v>
      </c>
      <c r="W3820" t="s">
        <v>133</v>
      </c>
      <c r="X3820">
        <v>9232</v>
      </c>
      <c r="Y3820">
        <v>1163232</v>
      </c>
      <c r="Z3820">
        <v>64890</v>
      </c>
      <c r="AA3820">
        <v>71946</v>
      </c>
      <c r="AB3820">
        <v>1300068</v>
      </c>
      <c r="AC3820">
        <v>787477</v>
      </c>
      <c r="AD3820">
        <v>512591</v>
      </c>
      <c r="AE3820" t="s">
        <v>81</v>
      </c>
      <c r="AF3820" t="s">
        <v>78</v>
      </c>
      <c r="AG3820" t="s">
        <v>240</v>
      </c>
      <c r="AH3820" t="s">
        <v>144</v>
      </c>
      <c r="AI3820" t="s">
        <v>140</v>
      </c>
      <c r="AJ3820" t="str">
        <f t="shared" si="59"/>
        <v>Nov</v>
      </c>
    </row>
    <row r="3821" spans="1:36" x14ac:dyDescent="0.3">
      <c r="A3821" t="s">
        <v>9070</v>
      </c>
      <c r="B3821" s="33">
        <v>45962</v>
      </c>
      <c r="C3821" t="s">
        <v>93</v>
      </c>
      <c r="D3821" t="s">
        <v>9071</v>
      </c>
      <c r="E3821" t="s">
        <v>178</v>
      </c>
      <c r="F3821" t="s">
        <v>174</v>
      </c>
      <c r="G3821" t="s">
        <v>157</v>
      </c>
      <c r="H3821" t="s">
        <v>158</v>
      </c>
      <c r="I3821">
        <v>1204</v>
      </c>
      <c r="J3821" t="s">
        <v>243</v>
      </c>
      <c r="K3821" t="s">
        <v>1354</v>
      </c>
      <c r="L3821" t="s">
        <v>4222</v>
      </c>
      <c r="M3821" t="s">
        <v>1354</v>
      </c>
      <c r="N3821">
        <v>171</v>
      </c>
      <c r="O3821">
        <v>3</v>
      </c>
      <c r="P3821">
        <v>-7</v>
      </c>
      <c r="Q3821" t="s">
        <v>73</v>
      </c>
      <c r="R3821" t="s">
        <v>238</v>
      </c>
      <c r="S3821" t="s">
        <v>239</v>
      </c>
      <c r="T3821">
        <v>150</v>
      </c>
      <c r="U3821">
        <v>106</v>
      </c>
      <c r="V3821">
        <v>70.67</v>
      </c>
      <c r="W3821" t="s">
        <v>133</v>
      </c>
      <c r="X3821">
        <v>10247</v>
      </c>
      <c r="Y3821">
        <v>1086182</v>
      </c>
      <c r="Z3821">
        <v>52258</v>
      </c>
      <c r="AA3821">
        <v>29256</v>
      </c>
      <c r="AB3821">
        <v>1167696</v>
      </c>
      <c r="AC3821">
        <v>864593</v>
      </c>
      <c r="AD3821">
        <v>303103</v>
      </c>
      <c r="AE3821" t="s">
        <v>75</v>
      </c>
      <c r="AF3821" t="s">
        <v>78</v>
      </c>
      <c r="AG3821" t="s">
        <v>240</v>
      </c>
      <c r="AH3821" t="s">
        <v>144</v>
      </c>
      <c r="AI3821" t="s">
        <v>138</v>
      </c>
      <c r="AJ3821" t="str">
        <f t="shared" si="59"/>
        <v>Nov</v>
      </c>
    </row>
    <row r="3822" spans="1:36" x14ac:dyDescent="0.3">
      <c r="A3822" t="s">
        <v>9072</v>
      </c>
      <c r="B3822" s="33">
        <v>45873</v>
      </c>
      <c r="C3822" t="s">
        <v>93</v>
      </c>
      <c r="D3822" t="s">
        <v>6830</v>
      </c>
      <c r="E3822" t="s">
        <v>180</v>
      </c>
      <c r="F3822" t="s">
        <v>175</v>
      </c>
      <c r="G3822" t="s">
        <v>160</v>
      </c>
      <c r="H3822" t="s">
        <v>163</v>
      </c>
      <c r="I3822">
        <v>1044</v>
      </c>
      <c r="J3822" t="s">
        <v>397</v>
      </c>
      <c r="K3822" t="s">
        <v>1002</v>
      </c>
      <c r="L3822" t="s">
        <v>604</v>
      </c>
      <c r="M3822" t="s">
        <v>2593</v>
      </c>
      <c r="N3822">
        <v>162</v>
      </c>
      <c r="O3822">
        <v>28</v>
      </c>
      <c r="P3822">
        <v>17</v>
      </c>
      <c r="Q3822" t="s">
        <v>73</v>
      </c>
      <c r="R3822" t="s">
        <v>238</v>
      </c>
      <c r="S3822" t="s">
        <v>239</v>
      </c>
      <c r="T3822">
        <v>189</v>
      </c>
      <c r="U3822">
        <v>148</v>
      </c>
      <c r="V3822">
        <v>78.31</v>
      </c>
      <c r="W3822" t="s">
        <v>133</v>
      </c>
      <c r="X3822">
        <v>9420</v>
      </c>
      <c r="Y3822">
        <v>1394160</v>
      </c>
      <c r="Z3822">
        <v>49876</v>
      </c>
      <c r="AA3822">
        <v>116180</v>
      </c>
      <c r="AB3822">
        <v>1560216</v>
      </c>
      <c r="AC3822">
        <v>974240</v>
      </c>
      <c r="AD3822">
        <v>585976</v>
      </c>
      <c r="AE3822" t="s">
        <v>81</v>
      </c>
      <c r="AF3822" t="s">
        <v>75</v>
      </c>
      <c r="AG3822" t="s">
        <v>240</v>
      </c>
      <c r="AH3822" t="s">
        <v>146</v>
      </c>
      <c r="AI3822" t="s">
        <v>139</v>
      </c>
      <c r="AJ3822" t="str">
        <f t="shared" si="59"/>
        <v>Aug</v>
      </c>
    </row>
    <row r="3823" spans="1:36" x14ac:dyDescent="0.3">
      <c r="A3823" t="s">
        <v>9073</v>
      </c>
      <c r="B3823" s="33">
        <v>45961</v>
      </c>
      <c r="C3823" t="s">
        <v>96</v>
      </c>
      <c r="D3823" t="s">
        <v>9074</v>
      </c>
      <c r="E3823" t="s">
        <v>179</v>
      </c>
      <c r="F3823" t="s">
        <v>172</v>
      </c>
      <c r="G3823" t="s">
        <v>166</v>
      </c>
      <c r="H3823" t="s">
        <v>155</v>
      </c>
      <c r="I3823">
        <v>2247</v>
      </c>
      <c r="J3823" t="s">
        <v>492</v>
      </c>
      <c r="K3823" t="s">
        <v>852</v>
      </c>
      <c r="L3823" t="s">
        <v>1404</v>
      </c>
      <c r="M3823" t="s">
        <v>3077</v>
      </c>
      <c r="N3823">
        <v>292</v>
      </c>
      <c r="O3823">
        <v>41</v>
      </c>
      <c r="P3823">
        <v>49</v>
      </c>
      <c r="Q3823" t="s">
        <v>76</v>
      </c>
      <c r="R3823" t="s">
        <v>238</v>
      </c>
      <c r="S3823" t="s">
        <v>239</v>
      </c>
      <c r="T3823">
        <v>189</v>
      </c>
      <c r="U3823">
        <v>150</v>
      </c>
      <c r="V3823">
        <v>79.37</v>
      </c>
      <c r="W3823" t="s">
        <v>133</v>
      </c>
      <c r="X3823">
        <v>9075</v>
      </c>
      <c r="Y3823">
        <v>1361250</v>
      </c>
      <c r="Z3823">
        <v>48750</v>
      </c>
      <c r="AA3823">
        <v>83100</v>
      </c>
      <c r="AB3823">
        <v>1493100</v>
      </c>
      <c r="AC3823">
        <v>906198</v>
      </c>
      <c r="AD3823">
        <v>586902</v>
      </c>
      <c r="AE3823" t="s">
        <v>72</v>
      </c>
      <c r="AF3823" t="s">
        <v>81</v>
      </c>
      <c r="AG3823" t="s">
        <v>240</v>
      </c>
      <c r="AH3823" t="s">
        <v>147</v>
      </c>
      <c r="AI3823" t="s">
        <v>140</v>
      </c>
      <c r="AJ3823" t="str">
        <f t="shared" si="59"/>
        <v>Oct</v>
      </c>
    </row>
    <row r="3824" spans="1:36" x14ac:dyDescent="0.3">
      <c r="A3824" t="s">
        <v>9075</v>
      </c>
      <c r="B3824" s="33">
        <v>45762</v>
      </c>
      <c r="C3824" t="s">
        <v>97</v>
      </c>
      <c r="D3824" t="s">
        <v>9076</v>
      </c>
      <c r="E3824" t="s">
        <v>177</v>
      </c>
      <c r="F3824" t="s">
        <v>175</v>
      </c>
      <c r="G3824" t="s">
        <v>162</v>
      </c>
      <c r="H3824" t="s">
        <v>163</v>
      </c>
      <c r="I3824">
        <v>407</v>
      </c>
      <c r="J3824" t="s">
        <v>554</v>
      </c>
      <c r="K3824" t="s">
        <v>2049</v>
      </c>
      <c r="N3824">
        <v>73</v>
      </c>
      <c r="O3824">
        <v>0</v>
      </c>
      <c r="P3824">
        <v>0</v>
      </c>
      <c r="Q3824" t="s">
        <v>67</v>
      </c>
      <c r="R3824" t="s">
        <v>245</v>
      </c>
      <c r="S3824" t="s">
        <v>120</v>
      </c>
      <c r="T3824">
        <v>189</v>
      </c>
      <c r="U3824">
        <v>0</v>
      </c>
      <c r="V3824">
        <v>0</v>
      </c>
      <c r="W3824" t="s">
        <v>133</v>
      </c>
      <c r="X3824">
        <v>7115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 t="s">
        <v>78</v>
      </c>
      <c r="AF3824" t="s">
        <v>75</v>
      </c>
      <c r="AG3824" t="s">
        <v>240</v>
      </c>
      <c r="AH3824" t="s">
        <v>145</v>
      </c>
      <c r="AI3824" t="s">
        <v>139</v>
      </c>
      <c r="AJ3824" t="str">
        <f t="shared" si="59"/>
        <v>Apr</v>
      </c>
    </row>
    <row r="3825" spans="1:36" x14ac:dyDescent="0.3">
      <c r="A3825" t="s">
        <v>9077</v>
      </c>
      <c r="B3825" s="33">
        <v>45841</v>
      </c>
      <c r="C3825" t="s">
        <v>99</v>
      </c>
      <c r="D3825" t="s">
        <v>9078</v>
      </c>
      <c r="E3825" t="s">
        <v>174</v>
      </c>
      <c r="F3825" t="s">
        <v>179</v>
      </c>
      <c r="G3825" t="s">
        <v>158</v>
      </c>
      <c r="H3825" t="s">
        <v>166</v>
      </c>
      <c r="I3825">
        <v>2057</v>
      </c>
      <c r="J3825" t="s">
        <v>342</v>
      </c>
      <c r="K3825" t="s">
        <v>2735</v>
      </c>
      <c r="L3825" t="s">
        <v>700</v>
      </c>
      <c r="M3825" t="s">
        <v>3893</v>
      </c>
      <c r="N3825">
        <v>298</v>
      </c>
      <c r="O3825">
        <v>61</v>
      </c>
      <c r="P3825">
        <v>56</v>
      </c>
      <c r="Q3825" t="s">
        <v>76</v>
      </c>
      <c r="R3825" t="s">
        <v>238</v>
      </c>
      <c r="S3825" t="s">
        <v>239</v>
      </c>
      <c r="T3825">
        <v>189</v>
      </c>
      <c r="U3825">
        <v>151</v>
      </c>
      <c r="V3825">
        <v>79.89</v>
      </c>
      <c r="W3825" t="s">
        <v>135</v>
      </c>
      <c r="X3825">
        <v>9193</v>
      </c>
      <c r="Y3825">
        <v>1388143</v>
      </c>
      <c r="Z3825">
        <v>38656</v>
      </c>
      <c r="AA3825">
        <v>78067</v>
      </c>
      <c r="AB3825">
        <v>1504866</v>
      </c>
      <c r="AC3825">
        <v>1061502</v>
      </c>
      <c r="AD3825">
        <v>443364</v>
      </c>
      <c r="AE3825" t="s">
        <v>78</v>
      </c>
      <c r="AF3825" t="s">
        <v>72</v>
      </c>
      <c r="AG3825" t="s">
        <v>240</v>
      </c>
      <c r="AH3825" t="s">
        <v>145</v>
      </c>
      <c r="AI3825" t="s">
        <v>139</v>
      </c>
      <c r="AJ3825" t="str">
        <f t="shared" si="59"/>
        <v>Jul</v>
      </c>
    </row>
    <row r="3826" spans="1:36" x14ac:dyDescent="0.3">
      <c r="A3826" t="s">
        <v>9079</v>
      </c>
      <c r="B3826" s="33">
        <v>45851</v>
      </c>
      <c r="C3826" t="s">
        <v>93</v>
      </c>
      <c r="D3826" t="s">
        <v>9080</v>
      </c>
      <c r="E3826" t="s">
        <v>177</v>
      </c>
      <c r="F3826" t="s">
        <v>180</v>
      </c>
      <c r="G3826" t="s">
        <v>162</v>
      </c>
      <c r="H3826" t="s">
        <v>160</v>
      </c>
      <c r="I3826">
        <v>1609</v>
      </c>
      <c r="J3826" t="s">
        <v>514</v>
      </c>
      <c r="K3826" t="s">
        <v>1778</v>
      </c>
      <c r="L3826" t="s">
        <v>1817</v>
      </c>
      <c r="M3826" t="s">
        <v>1365</v>
      </c>
      <c r="N3826">
        <v>205</v>
      </c>
      <c r="O3826">
        <v>12</v>
      </c>
      <c r="P3826">
        <v>16</v>
      </c>
      <c r="Q3826" t="s">
        <v>73</v>
      </c>
      <c r="R3826" t="s">
        <v>238</v>
      </c>
      <c r="S3826" t="s">
        <v>239</v>
      </c>
      <c r="T3826">
        <v>189</v>
      </c>
      <c r="U3826">
        <v>153</v>
      </c>
      <c r="V3826">
        <v>80.95</v>
      </c>
      <c r="W3826" t="s">
        <v>133</v>
      </c>
      <c r="X3826">
        <v>3526</v>
      </c>
      <c r="Y3826">
        <v>539478</v>
      </c>
      <c r="Z3826">
        <v>67167</v>
      </c>
      <c r="AA3826">
        <v>117045</v>
      </c>
      <c r="AB3826">
        <v>723690</v>
      </c>
      <c r="AC3826">
        <v>474456</v>
      </c>
      <c r="AD3826">
        <v>249234</v>
      </c>
      <c r="AE3826" t="s">
        <v>78</v>
      </c>
      <c r="AF3826" t="s">
        <v>81</v>
      </c>
      <c r="AG3826" t="s">
        <v>240</v>
      </c>
      <c r="AH3826" t="s">
        <v>144</v>
      </c>
      <c r="AI3826" t="s">
        <v>138</v>
      </c>
      <c r="AJ3826" t="str">
        <f t="shared" si="59"/>
        <v>Jul</v>
      </c>
    </row>
    <row r="3827" spans="1:36" x14ac:dyDescent="0.3">
      <c r="A3827" t="s">
        <v>9081</v>
      </c>
      <c r="B3827" s="33">
        <v>45892</v>
      </c>
      <c r="C3827" t="s">
        <v>95</v>
      </c>
      <c r="D3827" t="s">
        <v>9082</v>
      </c>
      <c r="E3827" t="s">
        <v>175</v>
      </c>
      <c r="F3827" t="s">
        <v>176</v>
      </c>
      <c r="G3827" t="s">
        <v>163</v>
      </c>
      <c r="H3827" t="s">
        <v>156</v>
      </c>
      <c r="I3827">
        <v>596</v>
      </c>
      <c r="J3827" t="s">
        <v>529</v>
      </c>
      <c r="K3827" t="s">
        <v>598</v>
      </c>
      <c r="L3827" t="s">
        <v>1695</v>
      </c>
      <c r="M3827" t="s">
        <v>1141</v>
      </c>
      <c r="N3827">
        <v>94</v>
      </c>
      <c r="O3827">
        <v>13</v>
      </c>
      <c r="P3827">
        <v>7</v>
      </c>
      <c r="Q3827" t="s">
        <v>73</v>
      </c>
      <c r="R3827" t="s">
        <v>238</v>
      </c>
      <c r="S3827" t="s">
        <v>239</v>
      </c>
      <c r="T3827">
        <v>186</v>
      </c>
      <c r="U3827">
        <v>145</v>
      </c>
      <c r="V3827">
        <v>77.959999999999994</v>
      </c>
      <c r="W3827" t="s">
        <v>133</v>
      </c>
      <c r="X3827">
        <v>7101</v>
      </c>
      <c r="Y3827">
        <v>1029645</v>
      </c>
      <c r="Z3827">
        <v>74965</v>
      </c>
      <c r="AA3827">
        <v>109185</v>
      </c>
      <c r="AB3827">
        <v>1213795</v>
      </c>
      <c r="AC3827">
        <v>826376</v>
      </c>
      <c r="AD3827">
        <v>387419</v>
      </c>
      <c r="AE3827" t="s">
        <v>75</v>
      </c>
      <c r="AF3827" t="s">
        <v>81</v>
      </c>
      <c r="AG3827" t="s">
        <v>240</v>
      </c>
      <c r="AH3827" t="s">
        <v>144</v>
      </c>
      <c r="AI3827" t="s">
        <v>139</v>
      </c>
      <c r="AJ3827" t="str">
        <f t="shared" si="59"/>
        <v>Aug</v>
      </c>
    </row>
    <row r="3828" spans="1:36" x14ac:dyDescent="0.3">
      <c r="A3828" t="s">
        <v>9083</v>
      </c>
      <c r="B3828" s="33">
        <v>45759</v>
      </c>
      <c r="C3828" t="s">
        <v>96</v>
      </c>
      <c r="D3828" t="s">
        <v>9084</v>
      </c>
      <c r="E3828" t="s">
        <v>173</v>
      </c>
      <c r="F3828" t="s">
        <v>180</v>
      </c>
      <c r="G3828" t="s">
        <v>161</v>
      </c>
      <c r="H3828" t="s">
        <v>160</v>
      </c>
      <c r="I3828">
        <v>1757</v>
      </c>
      <c r="J3828" t="s">
        <v>605</v>
      </c>
      <c r="K3828" t="s">
        <v>1463</v>
      </c>
      <c r="L3828" t="s">
        <v>605</v>
      </c>
      <c r="M3828" t="s">
        <v>1463</v>
      </c>
      <c r="N3828">
        <v>268</v>
      </c>
      <c r="O3828">
        <v>0</v>
      </c>
      <c r="P3828">
        <v>0</v>
      </c>
      <c r="Q3828" t="s">
        <v>70</v>
      </c>
      <c r="R3828" t="s">
        <v>238</v>
      </c>
      <c r="S3828" t="s">
        <v>239</v>
      </c>
      <c r="T3828">
        <v>180</v>
      </c>
      <c r="U3828">
        <v>140</v>
      </c>
      <c r="V3828">
        <v>77.78</v>
      </c>
      <c r="W3828" t="s">
        <v>133</v>
      </c>
      <c r="X3828">
        <v>7180</v>
      </c>
      <c r="Y3828">
        <v>1005200</v>
      </c>
      <c r="Z3828">
        <v>21280</v>
      </c>
      <c r="AA3828">
        <v>61460</v>
      </c>
      <c r="AB3828">
        <v>1087940</v>
      </c>
      <c r="AC3828">
        <v>646241</v>
      </c>
      <c r="AD3828">
        <v>441699</v>
      </c>
      <c r="AE3828" t="s">
        <v>78</v>
      </c>
      <c r="AF3828" t="s">
        <v>81</v>
      </c>
      <c r="AG3828" t="s">
        <v>240</v>
      </c>
      <c r="AH3828" t="s">
        <v>145</v>
      </c>
      <c r="AI3828" t="s">
        <v>138</v>
      </c>
      <c r="AJ3828" t="str">
        <f t="shared" si="59"/>
        <v>Apr</v>
      </c>
    </row>
    <row r="3829" spans="1:36" x14ac:dyDescent="0.3">
      <c r="A3829" t="s">
        <v>9085</v>
      </c>
      <c r="B3829" s="33">
        <v>45787</v>
      </c>
      <c r="C3829" t="s">
        <v>97</v>
      </c>
      <c r="D3829" t="s">
        <v>9086</v>
      </c>
      <c r="E3829" t="s">
        <v>174</v>
      </c>
      <c r="F3829" t="s">
        <v>179</v>
      </c>
      <c r="G3829" t="s">
        <v>158</v>
      </c>
      <c r="H3829" t="s">
        <v>166</v>
      </c>
      <c r="I3829">
        <v>1566</v>
      </c>
      <c r="J3829" t="s">
        <v>806</v>
      </c>
      <c r="K3829" t="s">
        <v>964</v>
      </c>
      <c r="N3829">
        <v>194</v>
      </c>
      <c r="O3829">
        <v>0</v>
      </c>
      <c r="P3829">
        <v>0</v>
      </c>
      <c r="Q3829" t="s">
        <v>67</v>
      </c>
      <c r="R3829" t="s">
        <v>245</v>
      </c>
      <c r="S3829" t="s">
        <v>121</v>
      </c>
      <c r="T3829">
        <v>189</v>
      </c>
      <c r="U3829">
        <v>0</v>
      </c>
      <c r="V3829">
        <v>0</v>
      </c>
      <c r="W3829" t="s">
        <v>133</v>
      </c>
      <c r="X3829">
        <v>6913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 t="s">
        <v>78</v>
      </c>
      <c r="AF3829" t="s">
        <v>72</v>
      </c>
      <c r="AG3829" t="s">
        <v>240</v>
      </c>
      <c r="AH3829" t="s">
        <v>144</v>
      </c>
      <c r="AI3829" t="s">
        <v>138</v>
      </c>
      <c r="AJ3829" t="str">
        <f t="shared" si="59"/>
        <v>May</v>
      </c>
    </row>
    <row r="3830" spans="1:36" x14ac:dyDescent="0.3">
      <c r="A3830" t="s">
        <v>9087</v>
      </c>
      <c r="B3830" s="33">
        <v>45917</v>
      </c>
      <c r="C3830" t="s">
        <v>93</v>
      </c>
      <c r="D3830" t="s">
        <v>9088</v>
      </c>
      <c r="E3830" t="s">
        <v>179</v>
      </c>
      <c r="F3830" t="s">
        <v>178</v>
      </c>
      <c r="G3830" t="s">
        <v>166</v>
      </c>
      <c r="H3830" t="s">
        <v>157</v>
      </c>
      <c r="I3830">
        <v>694</v>
      </c>
      <c r="J3830" t="s">
        <v>248</v>
      </c>
      <c r="K3830" t="s">
        <v>1503</v>
      </c>
      <c r="L3830" t="s">
        <v>2925</v>
      </c>
      <c r="M3830" t="s">
        <v>1503</v>
      </c>
      <c r="N3830">
        <v>110</v>
      </c>
      <c r="O3830">
        <v>3</v>
      </c>
      <c r="P3830">
        <v>-10</v>
      </c>
      <c r="Q3830" t="s">
        <v>73</v>
      </c>
      <c r="R3830" t="s">
        <v>238</v>
      </c>
      <c r="S3830" t="s">
        <v>239</v>
      </c>
      <c r="T3830">
        <v>180</v>
      </c>
      <c r="U3830">
        <v>114</v>
      </c>
      <c r="V3830">
        <v>63.33</v>
      </c>
      <c r="W3830" t="s">
        <v>133</v>
      </c>
      <c r="X3830">
        <v>5097</v>
      </c>
      <c r="Y3830">
        <v>581058</v>
      </c>
      <c r="Z3830">
        <v>25878</v>
      </c>
      <c r="AA3830">
        <v>47082</v>
      </c>
      <c r="AB3830">
        <v>654018</v>
      </c>
      <c r="AC3830">
        <v>481740</v>
      </c>
      <c r="AD3830">
        <v>172278</v>
      </c>
      <c r="AE3830" t="s">
        <v>72</v>
      </c>
      <c r="AF3830" t="s">
        <v>75</v>
      </c>
      <c r="AG3830" t="s">
        <v>240</v>
      </c>
      <c r="AH3830" t="s">
        <v>145</v>
      </c>
      <c r="AI3830" t="s">
        <v>140</v>
      </c>
      <c r="AJ3830" t="str">
        <f t="shared" si="59"/>
        <v>Sep</v>
      </c>
    </row>
    <row r="3831" spans="1:36" x14ac:dyDescent="0.3">
      <c r="A3831" t="s">
        <v>9089</v>
      </c>
      <c r="B3831" s="33">
        <v>46003</v>
      </c>
      <c r="C3831" t="s">
        <v>93</v>
      </c>
      <c r="D3831" t="s">
        <v>9090</v>
      </c>
      <c r="E3831" t="s">
        <v>173</v>
      </c>
      <c r="F3831" t="s">
        <v>176</v>
      </c>
      <c r="G3831" t="s">
        <v>161</v>
      </c>
      <c r="H3831" t="s">
        <v>156</v>
      </c>
      <c r="I3831">
        <v>398</v>
      </c>
      <c r="J3831" t="s">
        <v>520</v>
      </c>
      <c r="K3831" t="s">
        <v>1414</v>
      </c>
      <c r="L3831" t="s">
        <v>249</v>
      </c>
      <c r="M3831" t="s">
        <v>655</v>
      </c>
      <c r="N3831">
        <v>71</v>
      </c>
      <c r="O3831">
        <v>63</v>
      </c>
      <c r="P3831">
        <v>76</v>
      </c>
      <c r="Q3831" t="s">
        <v>76</v>
      </c>
      <c r="R3831" t="s">
        <v>238</v>
      </c>
      <c r="S3831" t="s">
        <v>239</v>
      </c>
      <c r="T3831">
        <v>180</v>
      </c>
      <c r="U3831">
        <v>112</v>
      </c>
      <c r="V3831">
        <v>62.22</v>
      </c>
      <c r="W3831" t="s">
        <v>133</v>
      </c>
      <c r="X3831">
        <v>7077</v>
      </c>
      <c r="Y3831">
        <v>792624</v>
      </c>
      <c r="Z3831">
        <v>26096</v>
      </c>
      <c r="AA3831">
        <v>87584</v>
      </c>
      <c r="AB3831">
        <v>906304</v>
      </c>
      <c r="AC3831">
        <v>581776</v>
      </c>
      <c r="AD3831">
        <v>324528</v>
      </c>
      <c r="AE3831" t="s">
        <v>78</v>
      </c>
      <c r="AF3831" t="s">
        <v>81</v>
      </c>
      <c r="AG3831" t="s">
        <v>240</v>
      </c>
      <c r="AH3831" t="s">
        <v>144</v>
      </c>
      <c r="AI3831" t="s">
        <v>139</v>
      </c>
      <c r="AJ3831" t="str">
        <f t="shared" si="59"/>
        <v>Dec</v>
      </c>
    </row>
    <row r="3832" spans="1:36" x14ac:dyDescent="0.3">
      <c r="A3832" t="s">
        <v>9091</v>
      </c>
      <c r="B3832" s="33">
        <v>45690</v>
      </c>
      <c r="C3832" t="s">
        <v>99</v>
      </c>
      <c r="D3832" t="s">
        <v>9092</v>
      </c>
      <c r="E3832" t="s">
        <v>176</v>
      </c>
      <c r="F3832" t="s">
        <v>179</v>
      </c>
      <c r="G3832" t="s">
        <v>156</v>
      </c>
      <c r="H3832" t="s">
        <v>166</v>
      </c>
      <c r="I3832">
        <v>2338</v>
      </c>
      <c r="J3832" t="s">
        <v>572</v>
      </c>
      <c r="K3832" t="s">
        <v>5326</v>
      </c>
      <c r="L3832" t="s">
        <v>1077</v>
      </c>
      <c r="M3832" t="s">
        <v>1120</v>
      </c>
      <c r="N3832">
        <v>285</v>
      </c>
      <c r="O3832">
        <v>10</v>
      </c>
      <c r="P3832">
        <v>11</v>
      </c>
      <c r="Q3832" t="s">
        <v>73</v>
      </c>
      <c r="R3832" t="s">
        <v>238</v>
      </c>
      <c r="S3832" t="s">
        <v>239</v>
      </c>
      <c r="T3832">
        <v>180</v>
      </c>
      <c r="U3832">
        <v>176</v>
      </c>
      <c r="V3832">
        <v>97.78</v>
      </c>
      <c r="W3832" t="s">
        <v>135</v>
      </c>
      <c r="X3832">
        <v>8666</v>
      </c>
      <c r="Y3832">
        <v>1525216</v>
      </c>
      <c r="Z3832">
        <v>70224</v>
      </c>
      <c r="AA3832">
        <v>20064</v>
      </c>
      <c r="AB3832">
        <v>1615504</v>
      </c>
      <c r="AC3832">
        <v>1265571</v>
      </c>
      <c r="AD3832">
        <v>349933</v>
      </c>
      <c r="AE3832" t="s">
        <v>81</v>
      </c>
      <c r="AF3832" t="s">
        <v>72</v>
      </c>
      <c r="AG3832" t="s">
        <v>240</v>
      </c>
      <c r="AH3832" t="s">
        <v>144</v>
      </c>
      <c r="AI3832" t="s">
        <v>139</v>
      </c>
      <c r="AJ3832" t="str">
        <f t="shared" si="59"/>
        <v>Feb</v>
      </c>
    </row>
    <row r="3833" spans="1:36" x14ac:dyDescent="0.3">
      <c r="A3833" t="s">
        <v>9093</v>
      </c>
      <c r="B3833" s="33">
        <v>45947</v>
      </c>
      <c r="C3833" t="s">
        <v>93</v>
      </c>
      <c r="D3833" t="s">
        <v>9094</v>
      </c>
      <c r="E3833" t="s">
        <v>179</v>
      </c>
      <c r="F3833" t="s">
        <v>180</v>
      </c>
      <c r="G3833" t="s">
        <v>166</v>
      </c>
      <c r="H3833" t="s">
        <v>160</v>
      </c>
      <c r="I3833">
        <v>587</v>
      </c>
      <c r="J3833" t="s">
        <v>236</v>
      </c>
      <c r="K3833" t="s">
        <v>1929</v>
      </c>
      <c r="L3833" t="s">
        <v>236</v>
      </c>
      <c r="M3833" t="s">
        <v>1929</v>
      </c>
      <c r="N3833">
        <v>96</v>
      </c>
      <c r="O3833">
        <v>0</v>
      </c>
      <c r="P3833">
        <v>-10</v>
      </c>
      <c r="Q3833" t="s">
        <v>70</v>
      </c>
      <c r="R3833" t="s">
        <v>238</v>
      </c>
      <c r="S3833" t="s">
        <v>239</v>
      </c>
      <c r="T3833">
        <v>220</v>
      </c>
      <c r="U3833">
        <v>182</v>
      </c>
      <c r="V3833">
        <v>82.73</v>
      </c>
      <c r="W3833" t="s">
        <v>133</v>
      </c>
      <c r="X3833">
        <v>8794</v>
      </c>
      <c r="Y3833">
        <v>1600508</v>
      </c>
      <c r="Z3833">
        <v>87542</v>
      </c>
      <c r="AA3833">
        <v>92274</v>
      </c>
      <c r="AB3833">
        <v>1780324</v>
      </c>
      <c r="AC3833">
        <v>1084167</v>
      </c>
      <c r="AD3833">
        <v>696157</v>
      </c>
      <c r="AE3833" t="s">
        <v>72</v>
      </c>
      <c r="AF3833" t="s">
        <v>81</v>
      </c>
      <c r="AG3833" t="s">
        <v>240</v>
      </c>
      <c r="AH3833" t="s">
        <v>146</v>
      </c>
      <c r="AI3833" t="s">
        <v>140</v>
      </c>
      <c r="AJ3833" t="str">
        <f t="shared" si="59"/>
        <v>Oct</v>
      </c>
    </row>
    <row r="3834" spans="1:36" x14ac:dyDescent="0.3">
      <c r="A3834" t="s">
        <v>9095</v>
      </c>
      <c r="B3834" s="33">
        <v>45803</v>
      </c>
      <c r="C3834" t="s">
        <v>95</v>
      </c>
      <c r="D3834" t="s">
        <v>9096</v>
      </c>
      <c r="E3834" t="s">
        <v>178</v>
      </c>
      <c r="F3834" t="s">
        <v>179</v>
      </c>
      <c r="G3834" t="s">
        <v>157</v>
      </c>
      <c r="H3834" t="s">
        <v>166</v>
      </c>
      <c r="I3834">
        <v>683</v>
      </c>
      <c r="J3834" t="s">
        <v>357</v>
      </c>
      <c r="K3834" t="s">
        <v>679</v>
      </c>
      <c r="L3834" t="s">
        <v>581</v>
      </c>
      <c r="M3834" t="s">
        <v>679</v>
      </c>
      <c r="N3834">
        <v>103</v>
      </c>
      <c r="O3834">
        <v>0</v>
      </c>
      <c r="P3834">
        <v>-10</v>
      </c>
      <c r="Q3834" t="s">
        <v>70</v>
      </c>
      <c r="R3834" t="s">
        <v>238</v>
      </c>
      <c r="S3834" t="s">
        <v>239</v>
      </c>
      <c r="T3834">
        <v>220</v>
      </c>
      <c r="U3834">
        <v>186</v>
      </c>
      <c r="V3834">
        <v>84.55</v>
      </c>
      <c r="W3834" t="s">
        <v>133</v>
      </c>
      <c r="X3834">
        <v>8220</v>
      </c>
      <c r="Y3834">
        <v>1528920</v>
      </c>
      <c r="Z3834">
        <v>38874</v>
      </c>
      <c r="AA3834">
        <v>117180</v>
      </c>
      <c r="AB3834">
        <v>1684974</v>
      </c>
      <c r="AC3834">
        <v>1389527</v>
      </c>
      <c r="AD3834">
        <v>295447</v>
      </c>
      <c r="AE3834" t="s">
        <v>75</v>
      </c>
      <c r="AF3834" t="s">
        <v>72</v>
      </c>
      <c r="AG3834" t="s">
        <v>240</v>
      </c>
      <c r="AH3834" t="s">
        <v>144</v>
      </c>
      <c r="AI3834" t="s">
        <v>139</v>
      </c>
      <c r="AJ3834" t="str">
        <f t="shared" si="59"/>
        <v>May</v>
      </c>
    </row>
    <row r="3835" spans="1:36" x14ac:dyDescent="0.3">
      <c r="A3835" t="s">
        <v>9097</v>
      </c>
      <c r="B3835" s="33">
        <v>45834</v>
      </c>
      <c r="C3835" t="s">
        <v>93</v>
      </c>
      <c r="D3835" t="s">
        <v>9098</v>
      </c>
      <c r="E3835" t="s">
        <v>180</v>
      </c>
      <c r="F3835" t="s">
        <v>177</v>
      </c>
      <c r="G3835" t="s">
        <v>160</v>
      </c>
      <c r="H3835" t="s">
        <v>162</v>
      </c>
      <c r="I3835">
        <v>1492</v>
      </c>
      <c r="J3835" t="s">
        <v>342</v>
      </c>
      <c r="K3835" t="s">
        <v>2564</v>
      </c>
      <c r="L3835" t="s">
        <v>639</v>
      </c>
      <c r="M3835" t="s">
        <v>2564</v>
      </c>
      <c r="N3835">
        <v>220</v>
      </c>
      <c r="O3835">
        <v>0</v>
      </c>
      <c r="P3835">
        <v>-2</v>
      </c>
      <c r="Q3835" t="s">
        <v>70</v>
      </c>
      <c r="R3835" t="s">
        <v>238</v>
      </c>
      <c r="S3835" t="s">
        <v>239</v>
      </c>
      <c r="T3835">
        <v>180</v>
      </c>
      <c r="U3835">
        <v>84</v>
      </c>
      <c r="V3835">
        <v>46.67</v>
      </c>
      <c r="W3835" t="s">
        <v>133</v>
      </c>
      <c r="X3835">
        <v>5599</v>
      </c>
      <c r="Y3835">
        <v>470316</v>
      </c>
      <c r="Z3835">
        <v>14784</v>
      </c>
      <c r="AA3835">
        <v>21588</v>
      </c>
      <c r="AB3835">
        <v>506688</v>
      </c>
      <c r="AC3835">
        <v>352075</v>
      </c>
      <c r="AD3835">
        <v>154613</v>
      </c>
      <c r="AE3835" t="s">
        <v>81</v>
      </c>
      <c r="AF3835" t="s">
        <v>78</v>
      </c>
      <c r="AG3835" t="s">
        <v>240</v>
      </c>
      <c r="AH3835" t="s">
        <v>145</v>
      </c>
      <c r="AI3835" t="s">
        <v>139</v>
      </c>
      <c r="AJ3835" t="str">
        <f t="shared" si="59"/>
        <v>Jun</v>
      </c>
    </row>
    <row r="3836" spans="1:36" x14ac:dyDescent="0.3">
      <c r="A3836" t="s">
        <v>9099</v>
      </c>
      <c r="B3836" s="33">
        <v>45924</v>
      </c>
      <c r="C3836" t="s">
        <v>93</v>
      </c>
      <c r="D3836" t="s">
        <v>8920</v>
      </c>
      <c r="E3836" t="s">
        <v>181</v>
      </c>
      <c r="F3836" t="s">
        <v>172</v>
      </c>
      <c r="G3836" t="s">
        <v>159</v>
      </c>
      <c r="H3836" t="s">
        <v>155</v>
      </c>
      <c r="I3836">
        <v>577</v>
      </c>
      <c r="J3836" t="s">
        <v>357</v>
      </c>
      <c r="K3836" t="s">
        <v>692</v>
      </c>
      <c r="L3836" t="s">
        <v>2761</v>
      </c>
      <c r="M3836" t="s">
        <v>1960</v>
      </c>
      <c r="N3836">
        <v>94</v>
      </c>
      <c r="O3836">
        <v>2</v>
      </c>
      <c r="P3836">
        <v>2</v>
      </c>
      <c r="Q3836" t="s">
        <v>73</v>
      </c>
      <c r="R3836" t="s">
        <v>238</v>
      </c>
      <c r="S3836" t="s">
        <v>239</v>
      </c>
      <c r="T3836">
        <v>189</v>
      </c>
      <c r="U3836">
        <v>167</v>
      </c>
      <c r="V3836">
        <v>88.36</v>
      </c>
      <c r="W3836" t="s">
        <v>133</v>
      </c>
      <c r="X3836">
        <v>3889</v>
      </c>
      <c r="Y3836">
        <v>649463</v>
      </c>
      <c r="Z3836">
        <v>47094</v>
      </c>
      <c r="AA3836">
        <v>129926</v>
      </c>
      <c r="AB3836">
        <v>826483</v>
      </c>
      <c r="AC3836">
        <v>671464</v>
      </c>
      <c r="AD3836">
        <v>155019</v>
      </c>
      <c r="AE3836" t="s">
        <v>81</v>
      </c>
      <c r="AF3836" t="s">
        <v>81</v>
      </c>
      <c r="AG3836" t="s">
        <v>240</v>
      </c>
      <c r="AH3836" t="s">
        <v>145</v>
      </c>
      <c r="AI3836" t="s">
        <v>139</v>
      </c>
      <c r="AJ3836" t="str">
        <f t="shared" si="59"/>
        <v>Sep</v>
      </c>
    </row>
    <row r="3837" spans="1:36" x14ac:dyDescent="0.3">
      <c r="A3837" t="s">
        <v>9100</v>
      </c>
      <c r="B3837" s="33">
        <v>45680</v>
      </c>
      <c r="C3837" t="s">
        <v>96</v>
      </c>
      <c r="D3837" t="s">
        <v>9101</v>
      </c>
      <c r="E3837" t="s">
        <v>180</v>
      </c>
      <c r="F3837" t="s">
        <v>179</v>
      </c>
      <c r="G3837" t="s">
        <v>160</v>
      </c>
      <c r="H3837" t="s">
        <v>166</v>
      </c>
      <c r="I3837">
        <v>1118</v>
      </c>
      <c r="J3837" t="s">
        <v>504</v>
      </c>
      <c r="K3837" t="s">
        <v>2199</v>
      </c>
      <c r="N3837">
        <v>149</v>
      </c>
      <c r="O3837">
        <v>0</v>
      </c>
      <c r="P3837">
        <v>0</v>
      </c>
      <c r="Q3837" t="s">
        <v>67</v>
      </c>
      <c r="R3837" t="s">
        <v>245</v>
      </c>
      <c r="S3837" t="s">
        <v>124</v>
      </c>
      <c r="T3837">
        <v>220</v>
      </c>
      <c r="U3837">
        <v>0</v>
      </c>
      <c r="V3837">
        <v>0</v>
      </c>
      <c r="W3837" t="s">
        <v>135</v>
      </c>
      <c r="X3837">
        <v>7798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 t="s">
        <v>81</v>
      </c>
      <c r="AF3837" t="s">
        <v>72</v>
      </c>
      <c r="AG3837" t="s">
        <v>240</v>
      </c>
      <c r="AH3837" t="s">
        <v>145</v>
      </c>
      <c r="AI3837" t="s">
        <v>139</v>
      </c>
      <c r="AJ3837" t="str">
        <f t="shared" si="59"/>
        <v>Jan</v>
      </c>
    </row>
    <row r="3838" spans="1:36" x14ac:dyDescent="0.3">
      <c r="A3838" t="s">
        <v>9102</v>
      </c>
      <c r="B3838" s="33">
        <v>45729</v>
      </c>
      <c r="C3838" t="s">
        <v>93</v>
      </c>
      <c r="D3838" t="s">
        <v>9103</v>
      </c>
      <c r="E3838" t="s">
        <v>175</v>
      </c>
      <c r="F3838" t="s">
        <v>177</v>
      </c>
      <c r="G3838" t="s">
        <v>163</v>
      </c>
      <c r="H3838" t="s">
        <v>162</v>
      </c>
      <c r="I3838">
        <v>1549</v>
      </c>
      <c r="J3838" t="s">
        <v>560</v>
      </c>
      <c r="K3838" t="s">
        <v>1357</v>
      </c>
      <c r="L3838" t="s">
        <v>2109</v>
      </c>
      <c r="M3838" t="s">
        <v>530</v>
      </c>
      <c r="N3838">
        <v>209</v>
      </c>
      <c r="O3838">
        <v>16</v>
      </c>
      <c r="P3838">
        <v>11</v>
      </c>
      <c r="Q3838" t="s">
        <v>73</v>
      </c>
      <c r="R3838" t="s">
        <v>238</v>
      </c>
      <c r="S3838" t="s">
        <v>239</v>
      </c>
      <c r="T3838">
        <v>189</v>
      </c>
      <c r="U3838">
        <v>133</v>
      </c>
      <c r="V3838">
        <v>70.37</v>
      </c>
      <c r="W3838" t="s">
        <v>133</v>
      </c>
      <c r="X3838">
        <v>3340</v>
      </c>
      <c r="Y3838">
        <v>444220</v>
      </c>
      <c r="Z3838">
        <v>39102</v>
      </c>
      <c r="AA3838">
        <v>102942</v>
      </c>
      <c r="AB3838">
        <v>586264</v>
      </c>
      <c r="AC3838">
        <v>448492</v>
      </c>
      <c r="AD3838">
        <v>137772</v>
      </c>
      <c r="AE3838" t="s">
        <v>75</v>
      </c>
      <c r="AF3838" t="s">
        <v>78</v>
      </c>
      <c r="AG3838" t="s">
        <v>240</v>
      </c>
      <c r="AH3838" t="s">
        <v>144</v>
      </c>
      <c r="AI3838" t="s">
        <v>139</v>
      </c>
      <c r="AJ3838" t="str">
        <f t="shared" si="59"/>
        <v>Mar</v>
      </c>
    </row>
    <row r="3839" spans="1:36" x14ac:dyDescent="0.3">
      <c r="A3839" t="s">
        <v>9104</v>
      </c>
      <c r="B3839" s="33">
        <v>45774</v>
      </c>
      <c r="C3839" t="s">
        <v>95</v>
      </c>
      <c r="D3839" t="s">
        <v>9105</v>
      </c>
      <c r="E3839" t="s">
        <v>172</v>
      </c>
      <c r="F3839" t="s">
        <v>180</v>
      </c>
      <c r="G3839" t="s">
        <v>155</v>
      </c>
      <c r="H3839" t="s">
        <v>160</v>
      </c>
      <c r="I3839">
        <v>723</v>
      </c>
      <c r="J3839" t="s">
        <v>459</v>
      </c>
      <c r="K3839" t="s">
        <v>1011</v>
      </c>
      <c r="L3839" t="s">
        <v>2094</v>
      </c>
      <c r="M3839" t="s">
        <v>2376</v>
      </c>
      <c r="N3839">
        <v>122</v>
      </c>
      <c r="O3839">
        <v>16</v>
      </c>
      <c r="P3839">
        <v>29</v>
      </c>
      <c r="Q3839" t="s">
        <v>73</v>
      </c>
      <c r="R3839" t="s">
        <v>238</v>
      </c>
      <c r="S3839" t="s">
        <v>239</v>
      </c>
      <c r="T3839">
        <v>186</v>
      </c>
      <c r="U3839">
        <v>143</v>
      </c>
      <c r="V3839">
        <v>76.88</v>
      </c>
      <c r="W3839" t="s">
        <v>133</v>
      </c>
      <c r="X3839">
        <v>7205</v>
      </c>
      <c r="Y3839">
        <v>1030315</v>
      </c>
      <c r="Z3839">
        <v>70499</v>
      </c>
      <c r="AA3839">
        <v>102245</v>
      </c>
      <c r="AB3839">
        <v>1203059</v>
      </c>
      <c r="AC3839">
        <v>732280</v>
      </c>
      <c r="AD3839">
        <v>470779</v>
      </c>
      <c r="AE3839" t="s">
        <v>81</v>
      </c>
      <c r="AF3839" t="s">
        <v>81</v>
      </c>
      <c r="AG3839" t="s">
        <v>240</v>
      </c>
      <c r="AH3839" t="s">
        <v>145</v>
      </c>
      <c r="AI3839" t="s">
        <v>139</v>
      </c>
      <c r="AJ3839" t="str">
        <f t="shared" si="59"/>
        <v>Apr</v>
      </c>
    </row>
    <row r="3840" spans="1:36" x14ac:dyDescent="0.3">
      <c r="A3840" t="s">
        <v>9106</v>
      </c>
      <c r="B3840" s="33">
        <v>45818</v>
      </c>
      <c r="C3840" t="s">
        <v>95</v>
      </c>
      <c r="D3840" t="s">
        <v>9107</v>
      </c>
      <c r="E3840" t="s">
        <v>177</v>
      </c>
      <c r="F3840" t="s">
        <v>175</v>
      </c>
      <c r="G3840" t="s">
        <v>162</v>
      </c>
      <c r="H3840" t="s">
        <v>163</v>
      </c>
      <c r="I3840">
        <v>675</v>
      </c>
      <c r="J3840" t="s">
        <v>286</v>
      </c>
      <c r="K3840" t="s">
        <v>280</v>
      </c>
      <c r="L3840" t="s">
        <v>605</v>
      </c>
      <c r="M3840" t="s">
        <v>280</v>
      </c>
      <c r="N3840">
        <v>105</v>
      </c>
      <c r="O3840">
        <v>0</v>
      </c>
      <c r="P3840">
        <v>-10</v>
      </c>
      <c r="Q3840" t="s">
        <v>70</v>
      </c>
      <c r="R3840" t="s">
        <v>238</v>
      </c>
      <c r="S3840" t="s">
        <v>239</v>
      </c>
      <c r="T3840">
        <v>180</v>
      </c>
      <c r="U3840">
        <v>148</v>
      </c>
      <c r="V3840">
        <v>82.22</v>
      </c>
      <c r="W3840" t="s">
        <v>135</v>
      </c>
      <c r="X3840">
        <v>6244</v>
      </c>
      <c r="Y3840">
        <v>924112</v>
      </c>
      <c r="Z3840">
        <v>70744</v>
      </c>
      <c r="AA3840">
        <v>16132</v>
      </c>
      <c r="AB3840">
        <v>1010988</v>
      </c>
      <c r="AC3840">
        <v>616445</v>
      </c>
      <c r="AD3840">
        <v>394543</v>
      </c>
      <c r="AE3840" t="s">
        <v>78</v>
      </c>
      <c r="AF3840" t="s">
        <v>75</v>
      </c>
      <c r="AG3840" t="s">
        <v>240</v>
      </c>
      <c r="AH3840" t="s">
        <v>147</v>
      </c>
      <c r="AI3840" t="s">
        <v>138</v>
      </c>
      <c r="AJ3840" t="str">
        <f t="shared" si="59"/>
        <v>Jun</v>
      </c>
    </row>
    <row r="3841" spans="1:36" x14ac:dyDescent="0.3">
      <c r="A3841" t="s">
        <v>9108</v>
      </c>
      <c r="B3841" s="33">
        <v>45664</v>
      </c>
      <c r="C3841" t="s">
        <v>99</v>
      </c>
      <c r="D3841" t="s">
        <v>9109</v>
      </c>
      <c r="E3841" t="s">
        <v>175</v>
      </c>
      <c r="F3841" t="s">
        <v>179</v>
      </c>
      <c r="G3841" t="s">
        <v>163</v>
      </c>
      <c r="H3841" t="s">
        <v>166</v>
      </c>
      <c r="I3841">
        <v>2142</v>
      </c>
      <c r="J3841" t="s">
        <v>408</v>
      </c>
      <c r="K3841" t="s">
        <v>832</v>
      </c>
      <c r="L3841" t="s">
        <v>1953</v>
      </c>
      <c r="M3841" t="s">
        <v>8819</v>
      </c>
      <c r="N3841">
        <v>250</v>
      </c>
      <c r="O3841">
        <v>35</v>
      </c>
      <c r="P3841">
        <v>37</v>
      </c>
      <c r="Q3841" t="s">
        <v>76</v>
      </c>
      <c r="R3841" t="s">
        <v>238</v>
      </c>
      <c r="S3841" t="s">
        <v>239</v>
      </c>
      <c r="T3841">
        <v>189</v>
      </c>
      <c r="U3841">
        <v>155</v>
      </c>
      <c r="V3841">
        <v>82.01</v>
      </c>
      <c r="W3841" t="s">
        <v>133</v>
      </c>
      <c r="X3841">
        <v>4397</v>
      </c>
      <c r="Y3841">
        <v>681535</v>
      </c>
      <c r="Z3841">
        <v>34410</v>
      </c>
      <c r="AA3841">
        <v>25885</v>
      </c>
      <c r="AB3841">
        <v>741830</v>
      </c>
      <c r="AC3841">
        <v>454293</v>
      </c>
      <c r="AD3841">
        <v>287537</v>
      </c>
      <c r="AE3841" t="s">
        <v>75</v>
      </c>
      <c r="AF3841" t="s">
        <v>72</v>
      </c>
      <c r="AG3841" t="s">
        <v>240</v>
      </c>
      <c r="AH3841" t="s">
        <v>146</v>
      </c>
      <c r="AI3841" t="s">
        <v>138</v>
      </c>
      <c r="AJ3841" t="str">
        <f t="shared" si="59"/>
        <v>Jan</v>
      </c>
    </row>
    <row r="3842" spans="1:36" x14ac:dyDescent="0.3">
      <c r="A3842" t="s">
        <v>9110</v>
      </c>
      <c r="B3842" s="33">
        <v>45977</v>
      </c>
      <c r="C3842" t="s">
        <v>98</v>
      </c>
      <c r="D3842" t="s">
        <v>9111</v>
      </c>
      <c r="E3842" t="s">
        <v>175</v>
      </c>
      <c r="F3842" t="s">
        <v>173</v>
      </c>
      <c r="G3842" t="s">
        <v>163</v>
      </c>
      <c r="H3842" t="s">
        <v>161</v>
      </c>
      <c r="I3842">
        <v>1465</v>
      </c>
      <c r="J3842" t="s">
        <v>1045</v>
      </c>
      <c r="K3842" t="s">
        <v>4247</v>
      </c>
      <c r="L3842" t="s">
        <v>639</v>
      </c>
      <c r="M3842" t="s">
        <v>1960</v>
      </c>
      <c r="N3842">
        <v>215</v>
      </c>
      <c r="O3842">
        <v>0</v>
      </c>
      <c r="P3842">
        <v>1</v>
      </c>
      <c r="Q3842" t="s">
        <v>70</v>
      </c>
      <c r="R3842" t="s">
        <v>238</v>
      </c>
      <c r="S3842" t="s">
        <v>239</v>
      </c>
      <c r="T3842">
        <v>189</v>
      </c>
      <c r="U3842">
        <v>133</v>
      </c>
      <c r="V3842">
        <v>70.37</v>
      </c>
      <c r="W3842" t="s">
        <v>135</v>
      </c>
      <c r="X3842">
        <v>10916</v>
      </c>
      <c r="Y3842">
        <v>1451828</v>
      </c>
      <c r="Z3842">
        <v>40964</v>
      </c>
      <c r="AA3842">
        <v>68628</v>
      </c>
      <c r="AB3842">
        <v>1561420</v>
      </c>
      <c r="AC3842">
        <v>1005824</v>
      </c>
      <c r="AD3842">
        <v>555596</v>
      </c>
      <c r="AE3842" t="s">
        <v>75</v>
      </c>
      <c r="AF3842" t="s">
        <v>78</v>
      </c>
      <c r="AG3842" t="s">
        <v>240</v>
      </c>
      <c r="AH3842" t="s">
        <v>147</v>
      </c>
      <c r="AI3842" t="s">
        <v>139</v>
      </c>
      <c r="AJ3842" t="str">
        <f t="shared" ref="AJ3842:AJ3905" si="60">TEXT(B3842,"mmm")</f>
        <v>Nov</v>
      </c>
    </row>
    <row r="3843" spans="1:36" x14ac:dyDescent="0.3">
      <c r="A3843" t="s">
        <v>9112</v>
      </c>
      <c r="B3843" s="33">
        <v>45919</v>
      </c>
      <c r="C3843" t="s">
        <v>95</v>
      </c>
      <c r="D3843" t="s">
        <v>9113</v>
      </c>
      <c r="E3843" t="s">
        <v>174</v>
      </c>
      <c r="F3843" t="s">
        <v>172</v>
      </c>
      <c r="G3843" t="s">
        <v>158</v>
      </c>
      <c r="H3843" t="s">
        <v>155</v>
      </c>
      <c r="I3843">
        <v>632</v>
      </c>
      <c r="J3843" t="s">
        <v>414</v>
      </c>
      <c r="K3843" t="s">
        <v>1263</v>
      </c>
      <c r="L3843" t="s">
        <v>1946</v>
      </c>
      <c r="M3843" t="s">
        <v>368</v>
      </c>
      <c r="N3843">
        <v>92</v>
      </c>
      <c r="O3843">
        <v>26</v>
      </c>
      <c r="P3843">
        <v>13</v>
      </c>
      <c r="Q3843" t="s">
        <v>73</v>
      </c>
      <c r="R3843" t="s">
        <v>238</v>
      </c>
      <c r="S3843" t="s">
        <v>239</v>
      </c>
      <c r="T3843">
        <v>150</v>
      </c>
      <c r="U3843">
        <v>101</v>
      </c>
      <c r="V3843">
        <v>67.33</v>
      </c>
      <c r="W3843" t="s">
        <v>133</v>
      </c>
      <c r="X3843">
        <v>10891</v>
      </c>
      <c r="Y3843">
        <v>1099991</v>
      </c>
      <c r="Z3843">
        <v>30704</v>
      </c>
      <c r="AA3843">
        <v>49995</v>
      </c>
      <c r="AB3843">
        <v>1180690</v>
      </c>
      <c r="AC3843">
        <v>780681</v>
      </c>
      <c r="AD3843">
        <v>400009</v>
      </c>
      <c r="AE3843" t="s">
        <v>78</v>
      </c>
      <c r="AF3843" t="s">
        <v>81</v>
      </c>
      <c r="AG3843" t="s">
        <v>240</v>
      </c>
      <c r="AH3843" t="s">
        <v>147</v>
      </c>
      <c r="AI3843" t="s">
        <v>138</v>
      </c>
      <c r="AJ3843" t="str">
        <f t="shared" si="60"/>
        <v>Sep</v>
      </c>
    </row>
    <row r="3844" spans="1:36" x14ac:dyDescent="0.3">
      <c r="A3844" t="s">
        <v>9114</v>
      </c>
      <c r="B3844" s="33">
        <v>45896</v>
      </c>
      <c r="C3844" t="s">
        <v>93</v>
      </c>
      <c r="D3844" t="s">
        <v>3326</v>
      </c>
      <c r="E3844" t="s">
        <v>180</v>
      </c>
      <c r="F3844" t="s">
        <v>176</v>
      </c>
      <c r="G3844" t="s">
        <v>160</v>
      </c>
      <c r="H3844" t="s">
        <v>156</v>
      </c>
      <c r="I3844">
        <v>1968</v>
      </c>
      <c r="J3844" t="s">
        <v>385</v>
      </c>
      <c r="K3844" t="s">
        <v>1427</v>
      </c>
      <c r="L3844" t="s">
        <v>385</v>
      </c>
      <c r="M3844" t="s">
        <v>249</v>
      </c>
      <c r="N3844">
        <v>288</v>
      </c>
      <c r="O3844">
        <v>0</v>
      </c>
      <c r="P3844">
        <v>15</v>
      </c>
      <c r="Q3844" t="s">
        <v>73</v>
      </c>
      <c r="R3844" t="s">
        <v>238</v>
      </c>
      <c r="S3844" t="s">
        <v>239</v>
      </c>
      <c r="T3844">
        <v>180</v>
      </c>
      <c r="U3844">
        <v>132</v>
      </c>
      <c r="V3844">
        <v>73.33</v>
      </c>
      <c r="W3844" t="s">
        <v>133</v>
      </c>
      <c r="X3844">
        <v>8620</v>
      </c>
      <c r="Y3844">
        <v>1137840</v>
      </c>
      <c r="Z3844">
        <v>36432</v>
      </c>
      <c r="AA3844">
        <v>79992</v>
      </c>
      <c r="AB3844">
        <v>1254264</v>
      </c>
      <c r="AC3844">
        <v>1008013</v>
      </c>
      <c r="AD3844">
        <v>246251</v>
      </c>
      <c r="AE3844" t="s">
        <v>81</v>
      </c>
      <c r="AF3844" t="s">
        <v>81</v>
      </c>
      <c r="AG3844" t="s">
        <v>240</v>
      </c>
      <c r="AH3844" t="s">
        <v>144</v>
      </c>
      <c r="AI3844" t="s">
        <v>140</v>
      </c>
      <c r="AJ3844" t="str">
        <f t="shared" si="60"/>
        <v>Aug</v>
      </c>
    </row>
    <row r="3845" spans="1:36" x14ac:dyDescent="0.3">
      <c r="A3845" t="s">
        <v>9115</v>
      </c>
      <c r="B3845" s="33">
        <v>45872</v>
      </c>
      <c r="C3845" t="s">
        <v>99</v>
      </c>
      <c r="D3845" t="s">
        <v>9116</v>
      </c>
      <c r="E3845" t="s">
        <v>174</v>
      </c>
      <c r="F3845" t="s">
        <v>176</v>
      </c>
      <c r="G3845" t="s">
        <v>158</v>
      </c>
      <c r="H3845" t="s">
        <v>156</v>
      </c>
      <c r="I3845">
        <v>1023</v>
      </c>
      <c r="J3845" t="s">
        <v>353</v>
      </c>
      <c r="K3845" t="s">
        <v>382</v>
      </c>
      <c r="L3845" t="s">
        <v>1651</v>
      </c>
      <c r="M3845" t="s">
        <v>1478</v>
      </c>
      <c r="N3845">
        <v>156</v>
      </c>
      <c r="O3845">
        <v>1</v>
      </c>
      <c r="P3845">
        <v>21</v>
      </c>
      <c r="Q3845" t="s">
        <v>73</v>
      </c>
      <c r="R3845" t="s">
        <v>238</v>
      </c>
      <c r="S3845" t="s">
        <v>239</v>
      </c>
      <c r="T3845">
        <v>189</v>
      </c>
      <c r="U3845">
        <v>169</v>
      </c>
      <c r="V3845">
        <v>89.42</v>
      </c>
      <c r="W3845" t="s">
        <v>133</v>
      </c>
      <c r="X3845">
        <v>7804</v>
      </c>
      <c r="Y3845">
        <v>1318876</v>
      </c>
      <c r="Z3845">
        <v>54080</v>
      </c>
      <c r="AA3845">
        <v>79937</v>
      </c>
      <c r="AB3845">
        <v>1452893</v>
      </c>
      <c r="AC3845">
        <v>1248253</v>
      </c>
      <c r="AD3845">
        <v>204640</v>
      </c>
      <c r="AE3845" t="s">
        <v>78</v>
      </c>
      <c r="AF3845" t="s">
        <v>81</v>
      </c>
      <c r="AG3845" t="s">
        <v>240</v>
      </c>
      <c r="AH3845" t="s">
        <v>144</v>
      </c>
      <c r="AI3845" t="s">
        <v>140</v>
      </c>
      <c r="AJ3845" t="str">
        <f t="shared" si="60"/>
        <v>Aug</v>
      </c>
    </row>
    <row r="3846" spans="1:36" x14ac:dyDescent="0.3">
      <c r="A3846" t="s">
        <v>9117</v>
      </c>
      <c r="B3846" s="33">
        <v>45963</v>
      </c>
      <c r="C3846" t="s">
        <v>93</v>
      </c>
      <c r="D3846" t="s">
        <v>9118</v>
      </c>
      <c r="E3846" t="s">
        <v>181</v>
      </c>
      <c r="F3846" t="s">
        <v>179</v>
      </c>
      <c r="G3846" t="s">
        <v>159</v>
      </c>
      <c r="H3846" t="s">
        <v>166</v>
      </c>
      <c r="I3846">
        <v>1438</v>
      </c>
      <c r="J3846" t="s">
        <v>447</v>
      </c>
      <c r="K3846" t="s">
        <v>707</v>
      </c>
      <c r="L3846" t="s">
        <v>879</v>
      </c>
      <c r="M3846" t="s">
        <v>378</v>
      </c>
      <c r="N3846">
        <v>196</v>
      </c>
      <c r="O3846">
        <v>46</v>
      </c>
      <c r="P3846">
        <v>44</v>
      </c>
      <c r="Q3846" t="s">
        <v>76</v>
      </c>
      <c r="R3846" t="s">
        <v>238</v>
      </c>
      <c r="S3846" t="s">
        <v>239</v>
      </c>
      <c r="T3846">
        <v>150</v>
      </c>
      <c r="U3846">
        <v>125</v>
      </c>
      <c r="V3846">
        <v>83.33</v>
      </c>
      <c r="W3846" t="s">
        <v>133</v>
      </c>
      <c r="X3846">
        <v>2958</v>
      </c>
      <c r="Y3846">
        <v>369750</v>
      </c>
      <c r="Z3846">
        <v>32250</v>
      </c>
      <c r="AA3846">
        <v>42625</v>
      </c>
      <c r="AB3846">
        <v>444625</v>
      </c>
      <c r="AC3846">
        <v>311626</v>
      </c>
      <c r="AD3846">
        <v>132999</v>
      </c>
      <c r="AE3846" t="s">
        <v>81</v>
      </c>
      <c r="AF3846" t="s">
        <v>72</v>
      </c>
      <c r="AG3846" t="s">
        <v>240</v>
      </c>
      <c r="AH3846" t="s">
        <v>146</v>
      </c>
      <c r="AI3846" t="s">
        <v>139</v>
      </c>
      <c r="AJ3846" t="str">
        <f t="shared" si="60"/>
        <v>Nov</v>
      </c>
    </row>
    <row r="3847" spans="1:36" x14ac:dyDescent="0.3">
      <c r="A3847" t="s">
        <v>9119</v>
      </c>
      <c r="B3847" s="33">
        <v>45923</v>
      </c>
      <c r="C3847" t="s">
        <v>95</v>
      </c>
      <c r="D3847" t="s">
        <v>9120</v>
      </c>
      <c r="E3847" t="s">
        <v>172</v>
      </c>
      <c r="F3847" t="s">
        <v>175</v>
      </c>
      <c r="G3847" t="s">
        <v>155</v>
      </c>
      <c r="H3847" t="s">
        <v>163</v>
      </c>
      <c r="I3847">
        <v>1470</v>
      </c>
      <c r="J3847" t="s">
        <v>682</v>
      </c>
      <c r="K3847" t="s">
        <v>823</v>
      </c>
      <c r="L3847" t="s">
        <v>353</v>
      </c>
      <c r="M3847" t="s">
        <v>310</v>
      </c>
      <c r="N3847">
        <v>220</v>
      </c>
      <c r="O3847">
        <v>0</v>
      </c>
      <c r="P3847">
        <v>20</v>
      </c>
      <c r="Q3847" t="s">
        <v>73</v>
      </c>
      <c r="R3847" t="s">
        <v>238</v>
      </c>
      <c r="S3847" t="s">
        <v>239</v>
      </c>
      <c r="T3847">
        <v>180</v>
      </c>
      <c r="U3847">
        <v>143</v>
      </c>
      <c r="V3847">
        <v>79.44</v>
      </c>
      <c r="W3847" t="s">
        <v>134</v>
      </c>
      <c r="X3847">
        <v>8638</v>
      </c>
      <c r="Y3847">
        <v>1235234</v>
      </c>
      <c r="Z3847">
        <v>22165</v>
      </c>
      <c r="AA3847">
        <v>23452</v>
      </c>
      <c r="AB3847">
        <v>1280851</v>
      </c>
      <c r="AC3847">
        <v>988586</v>
      </c>
      <c r="AD3847">
        <v>292265</v>
      </c>
      <c r="AE3847" t="s">
        <v>81</v>
      </c>
      <c r="AF3847" t="s">
        <v>75</v>
      </c>
      <c r="AG3847" t="s">
        <v>240</v>
      </c>
      <c r="AH3847" t="s">
        <v>146</v>
      </c>
      <c r="AI3847" t="s">
        <v>139</v>
      </c>
      <c r="AJ3847" t="str">
        <f t="shared" si="60"/>
        <v>Sep</v>
      </c>
    </row>
    <row r="3848" spans="1:36" x14ac:dyDescent="0.3">
      <c r="A3848" t="s">
        <v>9121</v>
      </c>
      <c r="B3848" s="33">
        <v>46012</v>
      </c>
      <c r="C3848" t="s">
        <v>93</v>
      </c>
      <c r="D3848" t="s">
        <v>9122</v>
      </c>
      <c r="E3848" t="s">
        <v>176</v>
      </c>
      <c r="F3848" t="s">
        <v>172</v>
      </c>
      <c r="G3848" t="s">
        <v>156</v>
      </c>
      <c r="H3848" t="s">
        <v>155</v>
      </c>
      <c r="I3848">
        <v>1820</v>
      </c>
      <c r="J3848" t="s">
        <v>529</v>
      </c>
      <c r="K3848" t="s">
        <v>2922</v>
      </c>
      <c r="L3848" t="s">
        <v>768</v>
      </c>
      <c r="M3848" t="s">
        <v>561</v>
      </c>
      <c r="N3848">
        <v>227</v>
      </c>
      <c r="O3848">
        <v>35</v>
      </c>
      <c r="P3848">
        <v>18</v>
      </c>
      <c r="Q3848" t="s">
        <v>73</v>
      </c>
      <c r="R3848" t="s">
        <v>238</v>
      </c>
      <c r="S3848" t="s">
        <v>239</v>
      </c>
      <c r="T3848">
        <v>220</v>
      </c>
      <c r="U3848">
        <v>162</v>
      </c>
      <c r="V3848">
        <v>73.64</v>
      </c>
      <c r="W3848" t="s">
        <v>133</v>
      </c>
      <c r="X3848">
        <v>6232</v>
      </c>
      <c r="Y3848">
        <v>1009584</v>
      </c>
      <c r="Z3848">
        <v>78570</v>
      </c>
      <c r="AA3848">
        <v>51192</v>
      </c>
      <c r="AB3848">
        <v>1139346</v>
      </c>
      <c r="AC3848">
        <v>688489</v>
      </c>
      <c r="AD3848">
        <v>450857</v>
      </c>
      <c r="AE3848" t="s">
        <v>81</v>
      </c>
      <c r="AF3848" t="s">
        <v>81</v>
      </c>
      <c r="AG3848" t="s">
        <v>240</v>
      </c>
      <c r="AH3848" t="s">
        <v>144</v>
      </c>
      <c r="AI3848" t="s">
        <v>138</v>
      </c>
      <c r="AJ3848" t="str">
        <f t="shared" si="60"/>
        <v>Dec</v>
      </c>
    </row>
    <row r="3849" spans="1:36" x14ac:dyDescent="0.3">
      <c r="A3849" t="s">
        <v>9123</v>
      </c>
      <c r="B3849" s="33">
        <v>45769</v>
      </c>
      <c r="C3849" t="s">
        <v>93</v>
      </c>
      <c r="D3849" t="s">
        <v>8214</v>
      </c>
      <c r="E3849" t="s">
        <v>179</v>
      </c>
      <c r="F3849" t="s">
        <v>174</v>
      </c>
      <c r="G3849" t="s">
        <v>166</v>
      </c>
      <c r="H3849" t="s">
        <v>158</v>
      </c>
      <c r="I3849">
        <v>1972</v>
      </c>
      <c r="J3849" t="s">
        <v>353</v>
      </c>
      <c r="K3849" t="s">
        <v>1364</v>
      </c>
      <c r="L3849" t="s">
        <v>353</v>
      </c>
      <c r="M3849" t="s">
        <v>1910</v>
      </c>
      <c r="N3849">
        <v>238</v>
      </c>
      <c r="O3849">
        <v>0</v>
      </c>
      <c r="P3849">
        <v>14</v>
      </c>
      <c r="Q3849" t="s">
        <v>73</v>
      </c>
      <c r="R3849" t="s">
        <v>238</v>
      </c>
      <c r="S3849" t="s">
        <v>239</v>
      </c>
      <c r="T3849">
        <v>189</v>
      </c>
      <c r="U3849">
        <v>147</v>
      </c>
      <c r="V3849">
        <v>77.78</v>
      </c>
      <c r="W3849" t="s">
        <v>133</v>
      </c>
      <c r="X3849">
        <v>7879</v>
      </c>
      <c r="Y3849">
        <v>1158213</v>
      </c>
      <c r="Z3849">
        <v>73500</v>
      </c>
      <c r="AA3849">
        <v>91434</v>
      </c>
      <c r="AB3849">
        <v>1323147</v>
      </c>
      <c r="AC3849">
        <v>1110852</v>
      </c>
      <c r="AD3849">
        <v>212295</v>
      </c>
      <c r="AE3849" t="s">
        <v>72</v>
      </c>
      <c r="AF3849" t="s">
        <v>78</v>
      </c>
      <c r="AG3849" t="s">
        <v>240</v>
      </c>
      <c r="AH3849" t="s">
        <v>146</v>
      </c>
      <c r="AI3849" t="s">
        <v>140</v>
      </c>
      <c r="AJ3849" t="str">
        <f t="shared" si="60"/>
        <v>Apr</v>
      </c>
    </row>
    <row r="3850" spans="1:36" x14ac:dyDescent="0.3">
      <c r="A3850" t="s">
        <v>9124</v>
      </c>
      <c r="B3850" s="33">
        <v>45926</v>
      </c>
      <c r="C3850" t="s">
        <v>96</v>
      </c>
      <c r="D3850" t="s">
        <v>9125</v>
      </c>
      <c r="E3850" t="s">
        <v>175</v>
      </c>
      <c r="F3850" t="s">
        <v>177</v>
      </c>
      <c r="G3850" t="s">
        <v>163</v>
      </c>
      <c r="H3850" t="s">
        <v>162</v>
      </c>
      <c r="I3850">
        <v>876</v>
      </c>
      <c r="J3850" t="s">
        <v>514</v>
      </c>
      <c r="K3850" t="s">
        <v>715</v>
      </c>
      <c r="L3850" t="s">
        <v>1003</v>
      </c>
      <c r="M3850" t="s">
        <v>849</v>
      </c>
      <c r="N3850">
        <v>122</v>
      </c>
      <c r="O3850">
        <v>1</v>
      </c>
      <c r="P3850">
        <v>16</v>
      </c>
      <c r="Q3850" t="s">
        <v>73</v>
      </c>
      <c r="R3850" t="s">
        <v>238</v>
      </c>
      <c r="S3850" t="s">
        <v>239</v>
      </c>
      <c r="T3850">
        <v>189</v>
      </c>
      <c r="U3850">
        <v>143</v>
      </c>
      <c r="V3850">
        <v>75.66</v>
      </c>
      <c r="W3850" t="s">
        <v>134</v>
      </c>
      <c r="X3850">
        <v>6381</v>
      </c>
      <c r="Y3850">
        <v>912483</v>
      </c>
      <c r="Z3850">
        <v>61776</v>
      </c>
      <c r="AA3850">
        <v>34177</v>
      </c>
      <c r="AB3850">
        <v>1008436</v>
      </c>
      <c r="AC3850">
        <v>719950</v>
      </c>
      <c r="AD3850">
        <v>288486</v>
      </c>
      <c r="AE3850" t="s">
        <v>75</v>
      </c>
      <c r="AF3850" t="s">
        <v>78</v>
      </c>
      <c r="AG3850" t="s">
        <v>240</v>
      </c>
      <c r="AH3850" t="s">
        <v>146</v>
      </c>
      <c r="AI3850" t="s">
        <v>139</v>
      </c>
      <c r="AJ3850" t="str">
        <f t="shared" si="60"/>
        <v>Sep</v>
      </c>
    </row>
    <row r="3851" spans="1:36" x14ac:dyDescent="0.3">
      <c r="A3851" t="s">
        <v>9126</v>
      </c>
      <c r="B3851" s="33">
        <v>46004</v>
      </c>
      <c r="C3851" t="s">
        <v>93</v>
      </c>
      <c r="D3851" t="s">
        <v>9127</v>
      </c>
      <c r="E3851" t="s">
        <v>177</v>
      </c>
      <c r="F3851" t="s">
        <v>180</v>
      </c>
      <c r="G3851" t="s">
        <v>162</v>
      </c>
      <c r="H3851" t="s">
        <v>160</v>
      </c>
      <c r="I3851">
        <v>1659</v>
      </c>
      <c r="J3851" t="s">
        <v>310</v>
      </c>
      <c r="K3851" t="s">
        <v>687</v>
      </c>
      <c r="L3851" t="s">
        <v>363</v>
      </c>
      <c r="M3851" t="s">
        <v>2093</v>
      </c>
      <c r="N3851">
        <v>207</v>
      </c>
      <c r="O3851">
        <v>24</v>
      </c>
      <c r="P3851">
        <v>59</v>
      </c>
      <c r="Q3851" t="s">
        <v>76</v>
      </c>
      <c r="R3851" t="s">
        <v>238</v>
      </c>
      <c r="S3851" t="s">
        <v>239</v>
      </c>
      <c r="T3851">
        <v>150</v>
      </c>
      <c r="U3851">
        <v>128</v>
      </c>
      <c r="V3851">
        <v>85.33</v>
      </c>
      <c r="W3851" t="s">
        <v>133</v>
      </c>
      <c r="X3851">
        <v>8316</v>
      </c>
      <c r="Y3851">
        <v>1064448</v>
      </c>
      <c r="Z3851">
        <v>24832</v>
      </c>
      <c r="AA3851">
        <v>48512</v>
      </c>
      <c r="AB3851">
        <v>1137792</v>
      </c>
      <c r="AC3851">
        <v>800512</v>
      </c>
      <c r="AD3851">
        <v>337280</v>
      </c>
      <c r="AE3851" t="s">
        <v>78</v>
      </c>
      <c r="AF3851" t="s">
        <v>81</v>
      </c>
      <c r="AG3851" t="s">
        <v>240</v>
      </c>
      <c r="AH3851" t="s">
        <v>144</v>
      </c>
      <c r="AI3851" t="s">
        <v>139</v>
      </c>
      <c r="AJ3851" t="str">
        <f t="shared" si="60"/>
        <v>Dec</v>
      </c>
    </row>
    <row r="3852" spans="1:36" x14ac:dyDescent="0.3">
      <c r="A3852" t="s">
        <v>9128</v>
      </c>
      <c r="B3852" s="33">
        <v>45856</v>
      </c>
      <c r="C3852" t="s">
        <v>93</v>
      </c>
      <c r="D3852" t="s">
        <v>9129</v>
      </c>
      <c r="E3852" t="s">
        <v>176</v>
      </c>
      <c r="F3852" t="s">
        <v>174</v>
      </c>
      <c r="G3852" t="s">
        <v>156</v>
      </c>
      <c r="H3852" t="s">
        <v>158</v>
      </c>
      <c r="I3852">
        <v>1437</v>
      </c>
      <c r="J3852" t="s">
        <v>457</v>
      </c>
      <c r="K3852" t="s">
        <v>1276</v>
      </c>
      <c r="L3852" t="s">
        <v>459</v>
      </c>
      <c r="M3852" t="s">
        <v>3858</v>
      </c>
      <c r="N3852">
        <v>185</v>
      </c>
      <c r="O3852">
        <v>0</v>
      </c>
      <c r="P3852">
        <v>14</v>
      </c>
      <c r="Q3852" t="s">
        <v>73</v>
      </c>
      <c r="R3852" t="s">
        <v>238</v>
      </c>
      <c r="S3852" t="s">
        <v>239</v>
      </c>
      <c r="T3852">
        <v>180</v>
      </c>
      <c r="U3852">
        <v>127</v>
      </c>
      <c r="V3852">
        <v>70.56</v>
      </c>
      <c r="W3852" t="s">
        <v>133</v>
      </c>
      <c r="X3852">
        <v>10356</v>
      </c>
      <c r="Y3852">
        <v>1315212</v>
      </c>
      <c r="Z3852">
        <v>24892</v>
      </c>
      <c r="AA3852">
        <v>74803</v>
      </c>
      <c r="AB3852">
        <v>1414907</v>
      </c>
      <c r="AC3852">
        <v>958430</v>
      </c>
      <c r="AD3852">
        <v>456477</v>
      </c>
      <c r="AE3852" t="s">
        <v>81</v>
      </c>
      <c r="AF3852" t="s">
        <v>78</v>
      </c>
      <c r="AG3852" t="s">
        <v>240</v>
      </c>
      <c r="AH3852" t="s">
        <v>144</v>
      </c>
      <c r="AI3852" t="s">
        <v>139</v>
      </c>
      <c r="AJ3852" t="str">
        <f t="shared" si="60"/>
        <v>Jul</v>
      </c>
    </row>
    <row r="3853" spans="1:36" x14ac:dyDescent="0.3">
      <c r="A3853" t="s">
        <v>9130</v>
      </c>
      <c r="B3853" s="33">
        <v>45798</v>
      </c>
      <c r="C3853" t="s">
        <v>95</v>
      </c>
      <c r="D3853" t="s">
        <v>9131</v>
      </c>
      <c r="E3853" t="s">
        <v>176</v>
      </c>
      <c r="F3853" t="s">
        <v>179</v>
      </c>
      <c r="G3853" t="s">
        <v>156</v>
      </c>
      <c r="H3853" t="s">
        <v>166</v>
      </c>
      <c r="I3853">
        <v>380</v>
      </c>
      <c r="J3853" t="s">
        <v>368</v>
      </c>
      <c r="K3853" t="s">
        <v>4119</v>
      </c>
      <c r="L3853" t="s">
        <v>1332</v>
      </c>
      <c r="M3853" t="s">
        <v>655</v>
      </c>
      <c r="N3853">
        <v>71</v>
      </c>
      <c r="O3853">
        <v>17</v>
      </c>
      <c r="P3853">
        <v>16</v>
      </c>
      <c r="Q3853" t="s">
        <v>73</v>
      </c>
      <c r="R3853" t="s">
        <v>238</v>
      </c>
      <c r="S3853" t="s">
        <v>239</v>
      </c>
      <c r="T3853">
        <v>189</v>
      </c>
      <c r="U3853">
        <v>145</v>
      </c>
      <c r="V3853">
        <v>76.72</v>
      </c>
      <c r="W3853" t="s">
        <v>133</v>
      </c>
      <c r="X3853">
        <v>4040</v>
      </c>
      <c r="Y3853">
        <v>585800</v>
      </c>
      <c r="Z3853">
        <v>65975</v>
      </c>
      <c r="AA3853">
        <v>80185</v>
      </c>
      <c r="AB3853">
        <v>731960</v>
      </c>
      <c r="AC3853">
        <v>451872</v>
      </c>
      <c r="AD3853">
        <v>280088</v>
      </c>
      <c r="AE3853" t="s">
        <v>81</v>
      </c>
      <c r="AF3853" t="s">
        <v>72</v>
      </c>
      <c r="AG3853" t="s">
        <v>240</v>
      </c>
      <c r="AH3853" t="s">
        <v>144</v>
      </c>
      <c r="AI3853" t="s">
        <v>139</v>
      </c>
      <c r="AJ3853" t="str">
        <f t="shared" si="60"/>
        <v>May</v>
      </c>
    </row>
    <row r="3854" spans="1:36" x14ac:dyDescent="0.3">
      <c r="A3854" t="s">
        <v>9132</v>
      </c>
      <c r="B3854" s="33">
        <v>45756</v>
      </c>
      <c r="C3854" t="s">
        <v>95</v>
      </c>
      <c r="D3854" t="s">
        <v>9133</v>
      </c>
      <c r="E3854" t="s">
        <v>172</v>
      </c>
      <c r="F3854" t="s">
        <v>176</v>
      </c>
      <c r="G3854" t="s">
        <v>155</v>
      </c>
      <c r="H3854" t="s">
        <v>156</v>
      </c>
      <c r="I3854">
        <v>2298</v>
      </c>
      <c r="J3854" t="s">
        <v>508</v>
      </c>
      <c r="K3854" t="s">
        <v>1905</v>
      </c>
      <c r="L3854" t="s">
        <v>785</v>
      </c>
      <c r="M3854" t="s">
        <v>2598</v>
      </c>
      <c r="N3854">
        <v>290</v>
      </c>
      <c r="O3854">
        <v>24</v>
      </c>
      <c r="P3854">
        <v>44</v>
      </c>
      <c r="Q3854" t="s">
        <v>76</v>
      </c>
      <c r="R3854" t="s">
        <v>238</v>
      </c>
      <c r="S3854" t="s">
        <v>239</v>
      </c>
      <c r="T3854">
        <v>180</v>
      </c>
      <c r="U3854">
        <v>105</v>
      </c>
      <c r="V3854">
        <v>58.33</v>
      </c>
      <c r="W3854" t="s">
        <v>133</v>
      </c>
      <c r="X3854">
        <v>5782</v>
      </c>
      <c r="Y3854">
        <v>607110</v>
      </c>
      <c r="Z3854">
        <v>32340</v>
      </c>
      <c r="AA3854">
        <v>18900</v>
      </c>
      <c r="AB3854">
        <v>658350</v>
      </c>
      <c r="AC3854">
        <v>535401</v>
      </c>
      <c r="AD3854">
        <v>122949</v>
      </c>
      <c r="AE3854" t="s">
        <v>81</v>
      </c>
      <c r="AF3854" t="s">
        <v>81</v>
      </c>
      <c r="AG3854" t="s">
        <v>240</v>
      </c>
      <c r="AH3854" t="s">
        <v>145</v>
      </c>
      <c r="AI3854" t="s">
        <v>138</v>
      </c>
      <c r="AJ3854" t="str">
        <f t="shared" si="60"/>
        <v>Apr</v>
      </c>
    </row>
    <row r="3855" spans="1:36" x14ac:dyDescent="0.3">
      <c r="A3855" t="s">
        <v>9134</v>
      </c>
      <c r="B3855" s="33">
        <v>45889</v>
      </c>
      <c r="C3855" t="s">
        <v>93</v>
      </c>
      <c r="D3855" t="s">
        <v>9135</v>
      </c>
      <c r="E3855" t="s">
        <v>181</v>
      </c>
      <c r="F3855" t="s">
        <v>178</v>
      </c>
      <c r="G3855" t="s">
        <v>159</v>
      </c>
      <c r="H3855" t="s">
        <v>157</v>
      </c>
      <c r="I3855">
        <v>1354</v>
      </c>
      <c r="J3855" t="s">
        <v>581</v>
      </c>
      <c r="K3855" t="s">
        <v>3819</v>
      </c>
      <c r="L3855" t="s">
        <v>2260</v>
      </c>
      <c r="M3855" t="s">
        <v>3819</v>
      </c>
      <c r="N3855">
        <v>171</v>
      </c>
      <c r="O3855">
        <v>6</v>
      </c>
      <c r="P3855">
        <v>0</v>
      </c>
      <c r="Q3855" t="s">
        <v>73</v>
      </c>
      <c r="R3855" t="s">
        <v>238</v>
      </c>
      <c r="S3855" t="s">
        <v>239</v>
      </c>
      <c r="T3855">
        <v>189</v>
      </c>
      <c r="U3855">
        <v>148</v>
      </c>
      <c r="V3855">
        <v>78.31</v>
      </c>
      <c r="W3855" t="s">
        <v>133</v>
      </c>
      <c r="X3855">
        <v>10582</v>
      </c>
      <c r="Y3855">
        <v>1566136</v>
      </c>
      <c r="Z3855">
        <v>73408</v>
      </c>
      <c r="AA3855">
        <v>54612</v>
      </c>
      <c r="AB3855">
        <v>1694156</v>
      </c>
      <c r="AC3855">
        <v>1450247</v>
      </c>
      <c r="AD3855">
        <v>243909</v>
      </c>
      <c r="AE3855" t="s">
        <v>81</v>
      </c>
      <c r="AF3855" t="s">
        <v>75</v>
      </c>
      <c r="AG3855" t="s">
        <v>240</v>
      </c>
      <c r="AH3855" t="s">
        <v>144</v>
      </c>
      <c r="AI3855" t="s">
        <v>139</v>
      </c>
      <c r="AJ3855" t="str">
        <f t="shared" si="60"/>
        <v>Aug</v>
      </c>
    </row>
    <row r="3856" spans="1:36" x14ac:dyDescent="0.3">
      <c r="A3856" t="s">
        <v>9136</v>
      </c>
      <c r="B3856" s="33">
        <v>45830</v>
      </c>
      <c r="C3856" t="s">
        <v>96</v>
      </c>
      <c r="D3856" t="s">
        <v>9137</v>
      </c>
      <c r="E3856" t="s">
        <v>181</v>
      </c>
      <c r="F3856" t="s">
        <v>175</v>
      </c>
      <c r="G3856" t="s">
        <v>159</v>
      </c>
      <c r="H3856" t="s">
        <v>163</v>
      </c>
      <c r="I3856">
        <v>988</v>
      </c>
      <c r="J3856" t="s">
        <v>682</v>
      </c>
      <c r="K3856" t="s">
        <v>683</v>
      </c>
      <c r="L3856" t="s">
        <v>353</v>
      </c>
      <c r="M3856" t="s">
        <v>683</v>
      </c>
      <c r="N3856">
        <v>145</v>
      </c>
      <c r="O3856">
        <v>0</v>
      </c>
      <c r="P3856">
        <v>-10</v>
      </c>
      <c r="Q3856" t="s">
        <v>70</v>
      </c>
      <c r="R3856" t="s">
        <v>238</v>
      </c>
      <c r="S3856" t="s">
        <v>239</v>
      </c>
      <c r="T3856">
        <v>189</v>
      </c>
      <c r="U3856">
        <v>131</v>
      </c>
      <c r="V3856">
        <v>69.31</v>
      </c>
      <c r="W3856" t="s">
        <v>135</v>
      </c>
      <c r="X3856">
        <v>7406</v>
      </c>
      <c r="Y3856">
        <v>970186</v>
      </c>
      <c r="Z3856">
        <v>65762</v>
      </c>
      <c r="AA3856">
        <v>30916</v>
      </c>
      <c r="AB3856">
        <v>1066864</v>
      </c>
      <c r="AC3856">
        <v>664093</v>
      </c>
      <c r="AD3856">
        <v>402771</v>
      </c>
      <c r="AE3856" t="s">
        <v>81</v>
      </c>
      <c r="AF3856" t="s">
        <v>75</v>
      </c>
      <c r="AG3856" t="s">
        <v>240</v>
      </c>
      <c r="AH3856" t="s">
        <v>145</v>
      </c>
      <c r="AI3856" t="s">
        <v>138</v>
      </c>
      <c r="AJ3856" t="str">
        <f t="shared" si="60"/>
        <v>Jun</v>
      </c>
    </row>
    <row r="3857" spans="1:36" x14ac:dyDescent="0.3">
      <c r="A3857" t="s">
        <v>9138</v>
      </c>
      <c r="B3857" s="33">
        <v>45863</v>
      </c>
      <c r="C3857" t="s">
        <v>95</v>
      </c>
      <c r="D3857" t="s">
        <v>9139</v>
      </c>
      <c r="E3857" t="s">
        <v>173</v>
      </c>
      <c r="F3857" t="s">
        <v>181</v>
      </c>
      <c r="G3857" t="s">
        <v>161</v>
      </c>
      <c r="H3857" t="s">
        <v>159</v>
      </c>
      <c r="I3857">
        <v>1436</v>
      </c>
      <c r="J3857" t="s">
        <v>626</v>
      </c>
      <c r="K3857" t="s">
        <v>1833</v>
      </c>
      <c r="L3857" t="s">
        <v>626</v>
      </c>
      <c r="M3857" t="s">
        <v>3946</v>
      </c>
      <c r="N3857">
        <v>202</v>
      </c>
      <c r="O3857">
        <v>0</v>
      </c>
      <c r="P3857">
        <v>9</v>
      </c>
      <c r="Q3857" t="s">
        <v>73</v>
      </c>
      <c r="R3857" t="s">
        <v>238</v>
      </c>
      <c r="S3857" t="s">
        <v>239</v>
      </c>
      <c r="T3857">
        <v>220</v>
      </c>
      <c r="U3857">
        <v>164</v>
      </c>
      <c r="V3857">
        <v>74.55</v>
      </c>
      <c r="W3857" t="s">
        <v>133</v>
      </c>
      <c r="X3857">
        <v>3975</v>
      </c>
      <c r="Y3857">
        <v>651900</v>
      </c>
      <c r="Z3857">
        <v>78228</v>
      </c>
      <c r="AA3857">
        <v>87576</v>
      </c>
      <c r="AB3857">
        <v>817704</v>
      </c>
      <c r="AC3857">
        <v>673374</v>
      </c>
      <c r="AD3857">
        <v>144330</v>
      </c>
      <c r="AE3857" t="s">
        <v>78</v>
      </c>
      <c r="AF3857" t="s">
        <v>81</v>
      </c>
      <c r="AG3857" t="s">
        <v>240</v>
      </c>
      <c r="AH3857" t="s">
        <v>144</v>
      </c>
      <c r="AI3857" t="s">
        <v>139</v>
      </c>
      <c r="AJ3857" t="str">
        <f t="shared" si="60"/>
        <v>Jul</v>
      </c>
    </row>
    <row r="3858" spans="1:36" x14ac:dyDescent="0.3">
      <c r="A3858" t="s">
        <v>9140</v>
      </c>
      <c r="B3858" s="33">
        <v>45943</v>
      </c>
      <c r="C3858" t="s">
        <v>98</v>
      </c>
      <c r="D3858" t="s">
        <v>7291</v>
      </c>
      <c r="E3858" t="s">
        <v>177</v>
      </c>
      <c r="F3858" t="s">
        <v>174</v>
      </c>
      <c r="G3858" t="s">
        <v>162</v>
      </c>
      <c r="H3858" t="s">
        <v>158</v>
      </c>
      <c r="I3858">
        <v>978</v>
      </c>
      <c r="J3858" t="s">
        <v>504</v>
      </c>
      <c r="K3858" t="s">
        <v>1186</v>
      </c>
      <c r="L3858" t="s">
        <v>236</v>
      </c>
      <c r="M3858" t="s">
        <v>1051</v>
      </c>
      <c r="N3858">
        <v>141</v>
      </c>
      <c r="O3858">
        <v>0</v>
      </c>
      <c r="P3858">
        <v>28</v>
      </c>
      <c r="Q3858" t="s">
        <v>73</v>
      </c>
      <c r="R3858" t="s">
        <v>238</v>
      </c>
      <c r="S3858" t="s">
        <v>239</v>
      </c>
      <c r="T3858">
        <v>189</v>
      </c>
      <c r="U3858">
        <v>145</v>
      </c>
      <c r="V3858">
        <v>76.72</v>
      </c>
      <c r="W3858" t="s">
        <v>133</v>
      </c>
      <c r="X3858">
        <v>8042</v>
      </c>
      <c r="Y3858">
        <v>1166090</v>
      </c>
      <c r="Z3858">
        <v>65975</v>
      </c>
      <c r="AA3858">
        <v>96280</v>
      </c>
      <c r="AB3858">
        <v>1328345</v>
      </c>
      <c r="AC3858">
        <v>990292</v>
      </c>
      <c r="AD3858">
        <v>338053</v>
      </c>
      <c r="AE3858" t="s">
        <v>78</v>
      </c>
      <c r="AF3858" t="s">
        <v>78</v>
      </c>
      <c r="AG3858" t="s">
        <v>240</v>
      </c>
      <c r="AH3858" t="s">
        <v>144</v>
      </c>
      <c r="AI3858" t="s">
        <v>138</v>
      </c>
      <c r="AJ3858" t="str">
        <f t="shared" si="60"/>
        <v>Oct</v>
      </c>
    </row>
    <row r="3859" spans="1:36" x14ac:dyDescent="0.3">
      <c r="A3859" t="s">
        <v>9141</v>
      </c>
      <c r="B3859" s="33">
        <v>45712</v>
      </c>
      <c r="C3859" t="s">
        <v>93</v>
      </c>
      <c r="D3859" t="s">
        <v>9142</v>
      </c>
      <c r="E3859" t="s">
        <v>178</v>
      </c>
      <c r="F3859" t="s">
        <v>180</v>
      </c>
      <c r="G3859" t="s">
        <v>157</v>
      </c>
      <c r="H3859" t="s">
        <v>160</v>
      </c>
      <c r="I3859">
        <v>2382</v>
      </c>
      <c r="J3859" t="s">
        <v>469</v>
      </c>
      <c r="K3859" t="s">
        <v>1706</v>
      </c>
      <c r="L3859" t="s">
        <v>310</v>
      </c>
      <c r="M3859" t="s">
        <v>1706</v>
      </c>
      <c r="N3859">
        <v>297</v>
      </c>
      <c r="O3859">
        <v>0</v>
      </c>
      <c r="P3859">
        <v>0</v>
      </c>
      <c r="Q3859" t="s">
        <v>70</v>
      </c>
      <c r="R3859" t="s">
        <v>238</v>
      </c>
      <c r="S3859" t="s">
        <v>239</v>
      </c>
      <c r="T3859">
        <v>180</v>
      </c>
      <c r="U3859">
        <v>135</v>
      </c>
      <c r="V3859">
        <v>75</v>
      </c>
      <c r="W3859" t="s">
        <v>133</v>
      </c>
      <c r="X3859">
        <v>7249</v>
      </c>
      <c r="Y3859">
        <v>978615</v>
      </c>
      <c r="Z3859">
        <v>55755</v>
      </c>
      <c r="AA3859">
        <v>107325</v>
      </c>
      <c r="AB3859">
        <v>1141695</v>
      </c>
      <c r="AC3859">
        <v>728240</v>
      </c>
      <c r="AD3859">
        <v>413455</v>
      </c>
      <c r="AE3859" t="s">
        <v>75</v>
      </c>
      <c r="AF3859" t="s">
        <v>81</v>
      </c>
      <c r="AG3859" t="s">
        <v>240</v>
      </c>
      <c r="AH3859" t="s">
        <v>145</v>
      </c>
      <c r="AI3859" t="s">
        <v>140</v>
      </c>
      <c r="AJ3859" t="str">
        <f t="shared" si="60"/>
        <v>Feb</v>
      </c>
    </row>
    <row r="3860" spans="1:36" x14ac:dyDescent="0.3">
      <c r="A3860" t="s">
        <v>9143</v>
      </c>
      <c r="B3860" s="33">
        <v>45739</v>
      </c>
      <c r="C3860" t="s">
        <v>95</v>
      </c>
      <c r="D3860" t="s">
        <v>9144</v>
      </c>
      <c r="E3860" t="s">
        <v>180</v>
      </c>
      <c r="F3860" t="s">
        <v>176</v>
      </c>
      <c r="G3860" t="s">
        <v>160</v>
      </c>
      <c r="H3860" t="s">
        <v>156</v>
      </c>
      <c r="I3860">
        <v>1696</v>
      </c>
      <c r="J3860" t="s">
        <v>613</v>
      </c>
      <c r="K3860" t="s">
        <v>4037</v>
      </c>
      <c r="L3860" t="s">
        <v>615</v>
      </c>
      <c r="M3860" t="s">
        <v>4037</v>
      </c>
      <c r="N3860">
        <v>219</v>
      </c>
      <c r="O3860">
        <v>0</v>
      </c>
      <c r="P3860">
        <v>-4</v>
      </c>
      <c r="Q3860" t="s">
        <v>70</v>
      </c>
      <c r="R3860" t="s">
        <v>238</v>
      </c>
      <c r="S3860" t="s">
        <v>239</v>
      </c>
      <c r="T3860">
        <v>220</v>
      </c>
      <c r="U3860">
        <v>162</v>
      </c>
      <c r="V3860">
        <v>73.64</v>
      </c>
      <c r="W3860" t="s">
        <v>135</v>
      </c>
      <c r="X3860">
        <v>6619</v>
      </c>
      <c r="Y3860">
        <v>1072278</v>
      </c>
      <c r="Z3860">
        <v>30294</v>
      </c>
      <c r="AA3860">
        <v>18468</v>
      </c>
      <c r="AB3860">
        <v>1121040</v>
      </c>
      <c r="AC3860">
        <v>980029</v>
      </c>
      <c r="AD3860">
        <v>141011</v>
      </c>
      <c r="AE3860" t="s">
        <v>81</v>
      </c>
      <c r="AF3860" t="s">
        <v>81</v>
      </c>
      <c r="AG3860" t="s">
        <v>240</v>
      </c>
      <c r="AH3860" t="s">
        <v>146</v>
      </c>
      <c r="AI3860" t="s">
        <v>138</v>
      </c>
      <c r="AJ3860" t="str">
        <f t="shared" si="60"/>
        <v>Mar</v>
      </c>
    </row>
    <row r="3861" spans="1:36" x14ac:dyDescent="0.3">
      <c r="A3861" t="s">
        <v>9145</v>
      </c>
      <c r="B3861" s="33">
        <v>45749</v>
      </c>
      <c r="C3861" t="s">
        <v>97</v>
      </c>
      <c r="D3861" t="s">
        <v>9146</v>
      </c>
      <c r="E3861" t="s">
        <v>179</v>
      </c>
      <c r="F3861" t="s">
        <v>180</v>
      </c>
      <c r="G3861" t="s">
        <v>166</v>
      </c>
      <c r="H3861" t="s">
        <v>160</v>
      </c>
      <c r="I3861">
        <v>1435</v>
      </c>
      <c r="J3861" t="s">
        <v>477</v>
      </c>
      <c r="K3861" t="s">
        <v>1473</v>
      </c>
      <c r="L3861" t="s">
        <v>477</v>
      </c>
      <c r="M3861" t="s">
        <v>2150</v>
      </c>
      <c r="N3861">
        <v>215</v>
      </c>
      <c r="O3861">
        <v>0</v>
      </c>
      <c r="P3861">
        <v>11</v>
      </c>
      <c r="Q3861" t="s">
        <v>73</v>
      </c>
      <c r="R3861" t="s">
        <v>238</v>
      </c>
      <c r="S3861" t="s">
        <v>239</v>
      </c>
      <c r="T3861">
        <v>189</v>
      </c>
      <c r="U3861">
        <v>151</v>
      </c>
      <c r="V3861">
        <v>79.89</v>
      </c>
      <c r="W3861" t="s">
        <v>134</v>
      </c>
      <c r="X3861">
        <v>3331</v>
      </c>
      <c r="Y3861">
        <v>502981</v>
      </c>
      <c r="Z3861">
        <v>50132</v>
      </c>
      <c r="AA3861">
        <v>107663</v>
      </c>
      <c r="AB3861">
        <v>660776</v>
      </c>
      <c r="AC3861">
        <v>562800</v>
      </c>
      <c r="AD3861">
        <v>97976</v>
      </c>
      <c r="AE3861" t="s">
        <v>72</v>
      </c>
      <c r="AF3861" t="s">
        <v>81</v>
      </c>
      <c r="AG3861" t="s">
        <v>240</v>
      </c>
      <c r="AH3861" t="s">
        <v>146</v>
      </c>
      <c r="AI3861" t="s">
        <v>139</v>
      </c>
      <c r="AJ3861" t="str">
        <f t="shared" si="60"/>
        <v>Apr</v>
      </c>
    </row>
    <row r="3862" spans="1:36" x14ac:dyDescent="0.3">
      <c r="A3862" t="s">
        <v>9147</v>
      </c>
      <c r="B3862" s="33">
        <v>45869</v>
      </c>
      <c r="C3862" t="s">
        <v>93</v>
      </c>
      <c r="D3862" t="s">
        <v>9148</v>
      </c>
      <c r="E3862" t="s">
        <v>175</v>
      </c>
      <c r="F3862" t="s">
        <v>173</v>
      </c>
      <c r="G3862" t="s">
        <v>163</v>
      </c>
      <c r="H3862" t="s">
        <v>161</v>
      </c>
      <c r="I3862">
        <v>471</v>
      </c>
      <c r="J3862" t="s">
        <v>336</v>
      </c>
      <c r="K3862" t="s">
        <v>2023</v>
      </c>
      <c r="L3862" t="s">
        <v>338</v>
      </c>
      <c r="M3862" t="s">
        <v>2023</v>
      </c>
      <c r="N3862">
        <v>79</v>
      </c>
      <c r="O3862">
        <v>1</v>
      </c>
      <c r="P3862">
        <v>-10</v>
      </c>
      <c r="Q3862" t="s">
        <v>73</v>
      </c>
      <c r="R3862" t="s">
        <v>238</v>
      </c>
      <c r="S3862" t="s">
        <v>239</v>
      </c>
      <c r="T3862">
        <v>220</v>
      </c>
      <c r="U3862">
        <v>174</v>
      </c>
      <c r="V3862">
        <v>79.09</v>
      </c>
      <c r="W3862" t="s">
        <v>133</v>
      </c>
      <c r="X3862">
        <v>4955</v>
      </c>
      <c r="Y3862">
        <v>862170</v>
      </c>
      <c r="Z3862">
        <v>36714</v>
      </c>
      <c r="AA3862">
        <v>27144</v>
      </c>
      <c r="AB3862">
        <v>926028</v>
      </c>
      <c r="AC3862">
        <v>737752</v>
      </c>
      <c r="AD3862">
        <v>188276</v>
      </c>
      <c r="AE3862" t="s">
        <v>75</v>
      </c>
      <c r="AF3862" t="s">
        <v>78</v>
      </c>
      <c r="AG3862" t="s">
        <v>240</v>
      </c>
      <c r="AH3862" t="s">
        <v>144</v>
      </c>
      <c r="AI3862" t="s">
        <v>140</v>
      </c>
      <c r="AJ3862" t="str">
        <f t="shared" si="60"/>
        <v>Jul</v>
      </c>
    </row>
    <row r="3863" spans="1:36" x14ac:dyDescent="0.3">
      <c r="A3863" t="s">
        <v>9149</v>
      </c>
      <c r="B3863" s="33">
        <v>45945</v>
      </c>
      <c r="C3863" t="s">
        <v>98</v>
      </c>
      <c r="D3863" t="s">
        <v>9150</v>
      </c>
      <c r="E3863" t="s">
        <v>177</v>
      </c>
      <c r="F3863" t="s">
        <v>172</v>
      </c>
      <c r="G3863" t="s">
        <v>162</v>
      </c>
      <c r="H3863" t="s">
        <v>155</v>
      </c>
      <c r="I3863">
        <v>2181</v>
      </c>
      <c r="J3863" t="s">
        <v>314</v>
      </c>
      <c r="K3863" t="s">
        <v>1979</v>
      </c>
      <c r="L3863" t="s">
        <v>3858</v>
      </c>
      <c r="M3863" t="s">
        <v>4028</v>
      </c>
      <c r="N3863">
        <v>268</v>
      </c>
      <c r="O3863">
        <v>19</v>
      </c>
      <c r="P3863">
        <v>22</v>
      </c>
      <c r="Q3863" t="s">
        <v>73</v>
      </c>
      <c r="R3863" t="s">
        <v>238</v>
      </c>
      <c r="S3863" t="s">
        <v>239</v>
      </c>
      <c r="T3863">
        <v>189</v>
      </c>
      <c r="U3863">
        <v>165</v>
      </c>
      <c r="V3863">
        <v>87.3</v>
      </c>
      <c r="W3863" t="s">
        <v>134</v>
      </c>
      <c r="X3863">
        <v>8357</v>
      </c>
      <c r="Y3863">
        <v>1378905</v>
      </c>
      <c r="Z3863">
        <v>89430</v>
      </c>
      <c r="AA3863">
        <v>33000</v>
      </c>
      <c r="AB3863">
        <v>1501335</v>
      </c>
      <c r="AC3863">
        <v>995208</v>
      </c>
      <c r="AD3863">
        <v>506127</v>
      </c>
      <c r="AE3863" t="s">
        <v>78</v>
      </c>
      <c r="AF3863" t="s">
        <v>81</v>
      </c>
      <c r="AG3863" t="s">
        <v>240</v>
      </c>
      <c r="AH3863" t="s">
        <v>144</v>
      </c>
      <c r="AI3863" t="s">
        <v>139</v>
      </c>
      <c r="AJ3863" t="str">
        <f t="shared" si="60"/>
        <v>Oct</v>
      </c>
    </row>
    <row r="3864" spans="1:36" x14ac:dyDescent="0.3">
      <c r="A3864" t="s">
        <v>9151</v>
      </c>
      <c r="B3864" s="33">
        <v>46005</v>
      </c>
      <c r="C3864" t="s">
        <v>93</v>
      </c>
      <c r="D3864" t="s">
        <v>9152</v>
      </c>
      <c r="E3864" t="s">
        <v>178</v>
      </c>
      <c r="F3864" t="s">
        <v>174</v>
      </c>
      <c r="G3864" t="s">
        <v>157</v>
      </c>
      <c r="H3864" t="s">
        <v>158</v>
      </c>
      <c r="I3864">
        <v>473</v>
      </c>
      <c r="J3864" t="s">
        <v>554</v>
      </c>
      <c r="K3864" t="s">
        <v>474</v>
      </c>
      <c r="L3864" t="s">
        <v>348</v>
      </c>
      <c r="M3864" t="s">
        <v>703</v>
      </c>
      <c r="N3864">
        <v>75</v>
      </c>
      <c r="O3864">
        <v>5</v>
      </c>
      <c r="P3864">
        <v>12</v>
      </c>
      <c r="Q3864" t="s">
        <v>73</v>
      </c>
      <c r="R3864" t="s">
        <v>238</v>
      </c>
      <c r="S3864" t="s">
        <v>239</v>
      </c>
      <c r="T3864">
        <v>180</v>
      </c>
      <c r="U3864">
        <v>159</v>
      </c>
      <c r="V3864">
        <v>88.33</v>
      </c>
      <c r="W3864" t="s">
        <v>133</v>
      </c>
      <c r="X3864">
        <v>9249</v>
      </c>
      <c r="Y3864">
        <v>1470591</v>
      </c>
      <c r="Z3864">
        <v>24645</v>
      </c>
      <c r="AA3864">
        <v>77910</v>
      </c>
      <c r="AB3864">
        <v>1573146</v>
      </c>
      <c r="AC3864">
        <v>1046637</v>
      </c>
      <c r="AD3864">
        <v>526509</v>
      </c>
      <c r="AE3864" t="s">
        <v>75</v>
      </c>
      <c r="AF3864" t="s">
        <v>78</v>
      </c>
      <c r="AG3864" t="s">
        <v>240</v>
      </c>
      <c r="AH3864" t="s">
        <v>145</v>
      </c>
      <c r="AI3864" t="s">
        <v>138</v>
      </c>
      <c r="AJ3864" t="str">
        <f t="shared" si="60"/>
        <v>Dec</v>
      </c>
    </row>
    <row r="3865" spans="1:36" x14ac:dyDescent="0.3">
      <c r="A3865" t="s">
        <v>9153</v>
      </c>
      <c r="B3865" s="33">
        <v>45942</v>
      </c>
      <c r="C3865" t="s">
        <v>93</v>
      </c>
      <c r="D3865" t="s">
        <v>9154</v>
      </c>
      <c r="E3865" t="s">
        <v>173</v>
      </c>
      <c r="F3865" t="s">
        <v>181</v>
      </c>
      <c r="G3865" t="s">
        <v>161</v>
      </c>
      <c r="H3865" t="s">
        <v>159</v>
      </c>
      <c r="I3865">
        <v>1841</v>
      </c>
      <c r="J3865" t="s">
        <v>482</v>
      </c>
      <c r="K3865" t="s">
        <v>5807</v>
      </c>
      <c r="L3865" t="s">
        <v>2319</v>
      </c>
      <c r="M3865" t="s">
        <v>6503</v>
      </c>
      <c r="N3865">
        <v>246</v>
      </c>
      <c r="O3865">
        <v>9</v>
      </c>
      <c r="P3865">
        <v>17</v>
      </c>
      <c r="Q3865" t="s">
        <v>73</v>
      </c>
      <c r="R3865" t="s">
        <v>238</v>
      </c>
      <c r="S3865" t="s">
        <v>239</v>
      </c>
      <c r="T3865">
        <v>150</v>
      </c>
      <c r="U3865">
        <v>115</v>
      </c>
      <c r="V3865">
        <v>76.67</v>
      </c>
      <c r="W3865" t="s">
        <v>135</v>
      </c>
      <c r="X3865">
        <v>3366</v>
      </c>
      <c r="Y3865">
        <v>387090</v>
      </c>
      <c r="Z3865">
        <v>51060</v>
      </c>
      <c r="AA3865">
        <v>43700</v>
      </c>
      <c r="AB3865">
        <v>481850</v>
      </c>
      <c r="AC3865">
        <v>401246</v>
      </c>
      <c r="AD3865">
        <v>80604</v>
      </c>
      <c r="AE3865" t="s">
        <v>78</v>
      </c>
      <c r="AF3865" t="s">
        <v>81</v>
      </c>
      <c r="AG3865" t="s">
        <v>240</v>
      </c>
      <c r="AH3865" t="s">
        <v>146</v>
      </c>
      <c r="AI3865" t="s">
        <v>140</v>
      </c>
      <c r="AJ3865" t="str">
        <f t="shared" si="60"/>
        <v>Oct</v>
      </c>
    </row>
    <row r="3866" spans="1:36" x14ac:dyDescent="0.3">
      <c r="A3866" t="s">
        <v>9155</v>
      </c>
      <c r="B3866" s="33">
        <v>45835</v>
      </c>
      <c r="C3866" t="s">
        <v>97</v>
      </c>
      <c r="D3866" t="s">
        <v>9156</v>
      </c>
      <c r="E3866" t="s">
        <v>180</v>
      </c>
      <c r="F3866" t="s">
        <v>179</v>
      </c>
      <c r="G3866" t="s">
        <v>160</v>
      </c>
      <c r="H3866" t="s">
        <v>166</v>
      </c>
      <c r="I3866">
        <v>1159</v>
      </c>
      <c r="J3866" t="s">
        <v>474</v>
      </c>
      <c r="K3866" t="s">
        <v>1268</v>
      </c>
      <c r="L3866" t="s">
        <v>3590</v>
      </c>
      <c r="M3866" t="s">
        <v>1365</v>
      </c>
      <c r="N3866">
        <v>153</v>
      </c>
      <c r="O3866">
        <v>12</v>
      </c>
      <c r="P3866">
        <v>8</v>
      </c>
      <c r="Q3866" t="s">
        <v>73</v>
      </c>
      <c r="R3866" t="s">
        <v>238</v>
      </c>
      <c r="S3866" t="s">
        <v>239</v>
      </c>
      <c r="T3866">
        <v>189</v>
      </c>
      <c r="U3866">
        <v>154</v>
      </c>
      <c r="V3866">
        <v>81.48</v>
      </c>
      <c r="W3866" t="s">
        <v>133</v>
      </c>
      <c r="X3866">
        <v>6509</v>
      </c>
      <c r="Y3866">
        <v>1002386</v>
      </c>
      <c r="Z3866">
        <v>74074</v>
      </c>
      <c r="AA3866">
        <v>115038</v>
      </c>
      <c r="AB3866">
        <v>1191498</v>
      </c>
      <c r="AC3866">
        <v>1001438</v>
      </c>
      <c r="AD3866">
        <v>190060</v>
      </c>
      <c r="AE3866" t="s">
        <v>81</v>
      </c>
      <c r="AF3866" t="s">
        <v>72</v>
      </c>
      <c r="AG3866" t="s">
        <v>240</v>
      </c>
      <c r="AH3866" t="s">
        <v>144</v>
      </c>
      <c r="AI3866" t="s">
        <v>139</v>
      </c>
      <c r="AJ3866" t="str">
        <f t="shared" si="60"/>
        <v>Jun</v>
      </c>
    </row>
    <row r="3867" spans="1:36" x14ac:dyDescent="0.3">
      <c r="A3867" t="s">
        <v>9157</v>
      </c>
      <c r="B3867" s="33">
        <v>45968</v>
      </c>
      <c r="C3867" t="s">
        <v>93</v>
      </c>
      <c r="D3867" t="s">
        <v>9158</v>
      </c>
      <c r="E3867" t="s">
        <v>175</v>
      </c>
      <c r="F3867" t="s">
        <v>180</v>
      </c>
      <c r="G3867" t="s">
        <v>163</v>
      </c>
      <c r="H3867" t="s">
        <v>160</v>
      </c>
      <c r="I3867">
        <v>744</v>
      </c>
      <c r="J3867" t="s">
        <v>243</v>
      </c>
      <c r="K3867" t="s">
        <v>1986</v>
      </c>
      <c r="L3867" t="s">
        <v>337</v>
      </c>
      <c r="M3867" t="s">
        <v>736</v>
      </c>
      <c r="N3867">
        <v>112</v>
      </c>
      <c r="O3867">
        <v>19</v>
      </c>
      <c r="P3867">
        <v>20</v>
      </c>
      <c r="Q3867" t="s">
        <v>73</v>
      </c>
      <c r="R3867" t="s">
        <v>238</v>
      </c>
      <c r="S3867" t="s">
        <v>239</v>
      </c>
      <c r="T3867">
        <v>189</v>
      </c>
      <c r="U3867">
        <v>164</v>
      </c>
      <c r="V3867">
        <v>86.77</v>
      </c>
      <c r="W3867" t="s">
        <v>133</v>
      </c>
      <c r="X3867">
        <v>9485</v>
      </c>
      <c r="Y3867">
        <v>1555540</v>
      </c>
      <c r="Z3867">
        <v>35424</v>
      </c>
      <c r="AA3867">
        <v>111356</v>
      </c>
      <c r="AB3867">
        <v>1702320</v>
      </c>
      <c r="AC3867">
        <v>1140240</v>
      </c>
      <c r="AD3867">
        <v>562080</v>
      </c>
      <c r="AE3867" t="s">
        <v>75</v>
      </c>
      <c r="AF3867" t="s">
        <v>81</v>
      </c>
      <c r="AG3867" t="s">
        <v>240</v>
      </c>
      <c r="AH3867" t="s">
        <v>144</v>
      </c>
      <c r="AI3867" t="s">
        <v>139</v>
      </c>
      <c r="AJ3867" t="str">
        <f t="shared" si="60"/>
        <v>Nov</v>
      </c>
    </row>
    <row r="3868" spans="1:36" x14ac:dyDescent="0.3">
      <c r="A3868" t="s">
        <v>9159</v>
      </c>
      <c r="B3868" s="33">
        <v>45718</v>
      </c>
      <c r="C3868" t="s">
        <v>95</v>
      </c>
      <c r="D3868" t="s">
        <v>9160</v>
      </c>
      <c r="E3868" t="s">
        <v>181</v>
      </c>
      <c r="F3868" t="s">
        <v>178</v>
      </c>
      <c r="G3868" t="s">
        <v>159</v>
      </c>
      <c r="H3868" t="s">
        <v>157</v>
      </c>
      <c r="I3868">
        <v>1776</v>
      </c>
      <c r="J3868" t="s">
        <v>581</v>
      </c>
      <c r="K3868" t="s">
        <v>376</v>
      </c>
      <c r="L3868" t="s">
        <v>6073</v>
      </c>
      <c r="M3868" t="s">
        <v>1368</v>
      </c>
      <c r="N3868">
        <v>274</v>
      </c>
      <c r="O3868">
        <v>16</v>
      </c>
      <c r="P3868">
        <v>22</v>
      </c>
      <c r="Q3868" t="s">
        <v>73</v>
      </c>
      <c r="R3868" t="s">
        <v>238</v>
      </c>
      <c r="S3868" t="s">
        <v>239</v>
      </c>
      <c r="T3868">
        <v>180</v>
      </c>
      <c r="U3868">
        <v>99</v>
      </c>
      <c r="V3868">
        <v>55</v>
      </c>
      <c r="W3868" t="s">
        <v>135</v>
      </c>
      <c r="X3868">
        <v>4222</v>
      </c>
      <c r="Y3868">
        <v>417978</v>
      </c>
      <c r="Z3868">
        <v>35838</v>
      </c>
      <c r="AA3868">
        <v>17127</v>
      </c>
      <c r="AB3868">
        <v>470943</v>
      </c>
      <c r="AC3868">
        <v>288675</v>
      </c>
      <c r="AD3868">
        <v>182268</v>
      </c>
      <c r="AE3868" t="s">
        <v>81</v>
      </c>
      <c r="AF3868" t="s">
        <v>75</v>
      </c>
      <c r="AG3868" t="s">
        <v>240</v>
      </c>
      <c r="AH3868" t="s">
        <v>144</v>
      </c>
      <c r="AI3868" t="s">
        <v>139</v>
      </c>
      <c r="AJ3868" t="str">
        <f t="shared" si="60"/>
        <v>Mar</v>
      </c>
    </row>
    <row r="3869" spans="1:36" x14ac:dyDescent="0.3">
      <c r="A3869" t="s">
        <v>9161</v>
      </c>
      <c r="B3869" s="33">
        <v>45676</v>
      </c>
      <c r="C3869" t="s">
        <v>96</v>
      </c>
      <c r="D3869" t="s">
        <v>9162</v>
      </c>
      <c r="E3869" t="s">
        <v>179</v>
      </c>
      <c r="F3869" t="s">
        <v>178</v>
      </c>
      <c r="G3869" t="s">
        <v>166</v>
      </c>
      <c r="H3869" t="s">
        <v>157</v>
      </c>
      <c r="I3869">
        <v>556</v>
      </c>
      <c r="J3869" t="s">
        <v>414</v>
      </c>
      <c r="K3869" t="s">
        <v>1085</v>
      </c>
      <c r="L3869" t="s">
        <v>477</v>
      </c>
      <c r="M3869" t="s">
        <v>1085</v>
      </c>
      <c r="N3869">
        <v>93</v>
      </c>
      <c r="O3869">
        <v>0</v>
      </c>
      <c r="P3869">
        <v>-6</v>
      </c>
      <c r="Q3869" t="s">
        <v>70</v>
      </c>
      <c r="R3869" t="s">
        <v>238</v>
      </c>
      <c r="S3869" t="s">
        <v>239</v>
      </c>
      <c r="T3869">
        <v>150</v>
      </c>
      <c r="U3869">
        <v>126</v>
      </c>
      <c r="V3869">
        <v>84</v>
      </c>
      <c r="W3869" t="s">
        <v>133</v>
      </c>
      <c r="X3869">
        <v>10410</v>
      </c>
      <c r="Y3869">
        <v>1311660</v>
      </c>
      <c r="Z3869">
        <v>27846</v>
      </c>
      <c r="AA3869">
        <v>69930</v>
      </c>
      <c r="AB3869">
        <v>1409436</v>
      </c>
      <c r="AC3869">
        <v>1004150</v>
      </c>
      <c r="AD3869">
        <v>405286</v>
      </c>
      <c r="AE3869" t="s">
        <v>72</v>
      </c>
      <c r="AF3869" t="s">
        <v>75</v>
      </c>
      <c r="AG3869" t="s">
        <v>240</v>
      </c>
      <c r="AH3869" t="s">
        <v>145</v>
      </c>
      <c r="AI3869" t="s">
        <v>139</v>
      </c>
      <c r="AJ3869" t="str">
        <f t="shared" si="60"/>
        <v>Jan</v>
      </c>
    </row>
    <row r="3870" spans="1:36" x14ac:dyDescent="0.3">
      <c r="A3870" t="s">
        <v>9163</v>
      </c>
      <c r="B3870" s="33">
        <v>45754</v>
      </c>
      <c r="C3870" t="s">
        <v>99</v>
      </c>
      <c r="D3870" t="s">
        <v>9164</v>
      </c>
      <c r="E3870" t="s">
        <v>181</v>
      </c>
      <c r="F3870" t="s">
        <v>177</v>
      </c>
      <c r="G3870" t="s">
        <v>159</v>
      </c>
      <c r="H3870" t="s">
        <v>162</v>
      </c>
      <c r="I3870">
        <v>2237</v>
      </c>
      <c r="J3870" t="s">
        <v>377</v>
      </c>
      <c r="K3870" t="s">
        <v>485</v>
      </c>
      <c r="L3870" t="s">
        <v>1136</v>
      </c>
      <c r="M3870" t="s">
        <v>4684</v>
      </c>
      <c r="N3870">
        <v>317</v>
      </c>
      <c r="O3870">
        <v>14</v>
      </c>
      <c r="P3870">
        <v>59</v>
      </c>
      <c r="Q3870" t="s">
        <v>76</v>
      </c>
      <c r="R3870" t="s">
        <v>238</v>
      </c>
      <c r="S3870" t="s">
        <v>239</v>
      </c>
      <c r="T3870">
        <v>180</v>
      </c>
      <c r="U3870">
        <v>136</v>
      </c>
      <c r="V3870">
        <v>75.56</v>
      </c>
      <c r="W3870" t="s">
        <v>135</v>
      </c>
      <c r="X3870">
        <v>6925</v>
      </c>
      <c r="Y3870">
        <v>941800</v>
      </c>
      <c r="Z3870">
        <v>28560</v>
      </c>
      <c r="AA3870">
        <v>90576</v>
      </c>
      <c r="AB3870">
        <v>1060936</v>
      </c>
      <c r="AC3870">
        <v>795964</v>
      </c>
      <c r="AD3870">
        <v>264972</v>
      </c>
      <c r="AE3870" t="s">
        <v>81</v>
      </c>
      <c r="AF3870" t="s">
        <v>78</v>
      </c>
      <c r="AG3870" t="s">
        <v>240</v>
      </c>
      <c r="AH3870" t="s">
        <v>144</v>
      </c>
      <c r="AI3870" t="s">
        <v>139</v>
      </c>
      <c r="AJ3870" t="str">
        <f t="shared" si="60"/>
        <v>Apr</v>
      </c>
    </row>
    <row r="3871" spans="1:36" x14ac:dyDescent="0.3">
      <c r="A3871" t="s">
        <v>9165</v>
      </c>
      <c r="B3871" s="33">
        <v>45977</v>
      </c>
      <c r="C3871" t="s">
        <v>95</v>
      </c>
      <c r="D3871" t="s">
        <v>9166</v>
      </c>
      <c r="E3871" t="s">
        <v>176</v>
      </c>
      <c r="F3871" t="s">
        <v>174</v>
      </c>
      <c r="G3871" t="s">
        <v>156</v>
      </c>
      <c r="H3871" t="s">
        <v>158</v>
      </c>
      <c r="I3871">
        <v>419</v>
      </c>
      <c r="J3871" t="s">
        <v>477</v>
      </c>
      <c r="K3871" t="s">
        <v>833</v>
      </c>
      <c r="L3871" t="s">
        <v>874</v>
      </c>
      <c r="M3871" t="s">
        <v>1979</v>
      </c>
      <c r="N3871">
        <v>70</v>
      </c>
      <c r="O3871">
        <v>36</v>
      </c>
      <c r="P3871">
        <v>18</v>
      </c>
      <c r="Q3871" t="s">
        <v>73</v>
      </c>
      <c r="R3871" t="s">
        <v>238</v>
      </c>
      <c r="S3871" t="s">
        <v>239</v>
      </c>
      <c r="T3871">
        <v>220</v>
      </c>
      <c r="U3871">
        <v>167</v>
      </c>
      <c r="V3871">
        <v>75.91</v>
      </c>
      <c r="W3871" t="s">
        <v>133</v>
      </c>
      <c r="X3871">
        <v>7336</v>
      </c>
      <c r="Y3871">
        <v>1225112</v>
      </c>
      <c r="Z3871">
        <v>86673</v>
      </c>
      <c r="AA3871">
        <v>50768</v>
      </c>
      <c r="AB3871">
        <v>1362553</v>
      </c>
      <c r="AC3871">
        <v>926066</v>
      </c>
      <c r="AD3871">
        <v>436487</v>
      </c>
      <c r="AE3871" t="s">
        <v>81</v>
      </c>
      <c r="AF3871" t="s">
        <v>78</v>
      </c>
      <c r="AG3871" t="s">
        <v>240</v>
      </c>
      <c r="AH3871" t="s">
        <v>144</v>
      </c>
      <c r="AI3871" t="s">
        <v>139</v>
      </c>
      <c r="AJ3871" t="str">
        <f t="shared" si="60"/>
        <v>Nov</v>
      </c>
    </row>
    <row r="3872" spans="1:36" x14ac:dyDescent="0.3">
      <c r="A3872" t="s">
        <v>9167</v>
      </c>
      <c r="B3872" s="33">
        <v>45760</v>
      </c>
      <c r="C3872" t="s">
        <v>96</v>
      </c>
      <c r="D3872" t="s">
        <v>9168</v>
      </c>
      <c r="E3872" t="s">
        <v>178</v>
      </c>
      <c r="F3872" t="s">
        <v>175</v>
      </c>
      <c r="G3872" t="s">
        <v>157</v>
      </c>
      <c r="H3872" t="s">
        <v>163</v>
      </c>
      <c r="I3872">
        <v>1007</v>
      </c>
      <c r="J3872" t="s">
        <v>603</v>
      </c>
      <c r="K3872" t="s">
        <v>1601</v>
      </c>
      <c r="L3872" t="s">
        <v>2406</v>
      </c>
      <c r="M3872" t="s">
        <v>1601</v>
      </c>
      <c r="N3872">
        <v>157</v>
      </c>
      <c r="O3872">
        <v>1</v>
      </c>
      <c r="P3872">
        <v>-7</v>
      </c>
      <c r="Q3872" t="s">
        <v>73</v>
      </c>
      <c r="R3872" t="s">
        <v>238</v>
      </c>
      <c r="S3872" t="s">
        <v>239</v>
      </c>
      <c r="T3872">
        <v>180</v>
      </c>
      <c r="U3872">
        <v>112</v>
      </c>
      <c r="V3872">
        <v>62.22</v>
      </c>
      <c r="W3872" t="s">
        <v>133</v>
      </c>
      <c r="X3872">
        <v>4556</v>
      </c>
      <c r="Y3872">
        <v>510272</v>
      </c>
      <c r="Z3872">
        <v>58912</v>
      </c>
      <c r="AA3872">
        <v>34048</v>
      </c>
      <c r="AB3872">
        <v>603232</v>
      </c>
      <c r="AC3872">
        <v>371782</v>
      </c>
      <c r="AD3872">
        <v>231450</v>
      </c>
      <c r="AE3872" t="s">
        <v>75</v>
      </c>
      <c r="AF3872" t="s">
        <v>75</v>
      </c>
      <c r="AG3872" t="s">
        <v>240</v>
      </c>
      <c r="AH3872" t="s">
        <v>144</v>
      </c>
      <c r="AI3872" t="s">
        <v>138</v>
      </c>
      <c r="AJ3872" t="str">
        <f t="shared" si="60"/>
        <v>Apr</v>
      </c>
    </row>
    <row r="3873" spans="1:36" x14ac:dyDescent="0.3">
      <c r="A3873" t="s">
        <v>9169</v>
      </c>
      <c r="B3873" s="33">
        <v>45858</v>
      </c>
      <c r="C3873" t="s">
        <v>99</v>
      </c>
      <c r="D3873" t="s">
        <v>9170</v>
      </c>
      <c r="E3873" t="s">
        <v>178</v>
      </c>
      <c r="F3873" t="s">
        <v>181</v>
      </c>
      <c r="G3873" t="s">
        <v>157</v>
      </c>
      <c r="H3873" t="s">
        <v>159</v>
      </c>
      <c r="I3873">
        <v>760</v>
      </c>
      <c r="J3873" t="s">
        <v>731</v>
      </c>
      <c r="K3873" t="s">
        <v>9171</v>
      </c>
      <c r="L3873" t="s">
        <v>3090</v>
      </c>
      <c r="M3873" t="s">
        <v>9171</v>
      </c>
      <c r="N3873">
        <v>107</v>
      </c>
      <c r="O3873">
        <v>2</v>
      </c>
      <c r="P3873">
        <v>-10</v>
      </c>
      <c r="Q3873" t="s">
        <v>73</v>
      </c>
      <c r="R3873" t="s">
        <v>238</v>
      </c>
      <c r="S3873" t="s">
        <v>239</v>
      </c>
      <c r="T3873">
        <v>186</v>
      </c>
      <c r="U3873">
        <v>151</v>
      </c>
      <c r="V3873">
        <v>81.180000000000007</v>
      </c>
      <c r="W3873" t="s">
        <v>133</v>
      </c>
      <c r="X3873">
        <v>9821</v>
      </c>
      <c r="Y3873">
        <v>1482971</v>
      </c>
      <c r="Z3873">
        <v>51793</v>
      </c>
      <c r="AA3873">
        <v>34277</v>
      </c>
      <c r="AB3873">
        <v>1569041</v>
      </c>
      <c r="AC3873">
        <v>956365</v>
      </c>
      <c r="AD3873">
        <v>612676</v>
      </c>
      <c r="AE3873" t="s">
        <v>75</v>
      </c>
      <c r="AF3873" t="s">
        <v>81</v>
      </c>
      <c r="AG3873" t="s">
        <v>240</v>
      </c>
      <c r="AH3873" t="s">
        <v>146</v>
      </c>
      <c r="AI3873" t="s">
        <v>139</v>
      </c>
      <c r="AJ3873" t="str">
        <f t="shared" si="60"/>
        <v>Jul</v>
      </c>
    </row>
    <row r="3874" spans="1:36" x14ac:dyDescent="0.3">
      <c r="A3874" t="s">
        <v>9172</v>
      </c>
      <c r="B3874" s="33">
        <v>45676</v>
      </c>
      <c r="C3874" t="s">
        <v>95</v>
      </c>
      <c r="D3874" t="s">
        <v>1629</v>
      </c>
      <c r="E3874" t="s">
        <v>176</v>
      </c>
      <c r="F3874" t="s">
        <v>180</v>
      </c>
      <c r="G3874" t="s">
        <v>156</v>
      </c>
      <c r="H3874" t="s">
        <v>160</v>
      </c>
      <c r="I3874">
        <v>640</v>
      </c>
      <c r="J3874" t="s">
        <v>504</v>
      </c>
      <c r="K3874" t="s">
        <v>1756</v>
      </c>
      <c r="L3874" t="s">
        <v>236</v>
      </c>
      <c r="M3874" t="s">
        <v>3339</v>
      </c>
      <c r="N3874">
        <v>113</v>
      </c>
      <c r="O3874">
        <v>0</v>
      </c>
      <c r="P3874">
        <v>1</v>
      </c>
      <c r="Q3874" t="s">
        <v>70</v>
      </c>
      <c r="R3874" t="s">
        <v>238</v>
      </c>
      <c r="S3874" t="s">
        <v>239</v>
      </c>
      <c r="T3874">
        <v>186</v>
      </c>
      <c r="U3874">
        <v>161</v>
      </c>
      <c r="V3874">
        <v>86.56</v>
      </c>
      <c r="W3874" t="s">
        <v>134</v>
      </c>
      <c r="X3874">
        <v>4361</v>
      </c>
      <c r="Y3874">
        <v>702121</v>
      </c>
      <c r="Z3874">
        <v>67620</v>
      </c>
      <c r="AA3874">
        <v>94346</v>
      </c>
      <c r="AB3874">
        <v>864087</v>
      </c>
      <c r="AC3874">
        <v>619935</v>
      </c>
      <c r="AD3874">
        <v>244152</v>
      </c>
      <c r="AE3874" t="s">
        <v>81</v>
      </c>
      <c r="AF3874" t="s">
        <v>81</v>
      </c>
      <c r="AG3874" t="s">
        <v>240</v>
      </c>
      <c r="AH3874" t="s">
        <v>144</v>
      </c>
      <c r="AI3874" t="s">
        <v>138</v>
      </c>
      <c r="AJ3874" t="str">
        <f t="shared" si="60"/>
        <v>Jan</v>
      </c>
    </row>
    <row r="3875" spans="1:36" x14ac:dyDescent="0.3">
      <c r="A3875" t="s">
        <v>9173</v>
      </c>
      <c r="B3875" s="33">
        <v>45796</v>
      </c>
      <c r="C3875" t="s">
        <v>96</v>
      </c>
      <c r="D3875" t="s">
        <v>9174</v>
      </c>
      <c r="E3875" t="s">
        <v>175</v>
      </c>
      <c r="F3875" t="s">
        <v>180</v>
      </c>
      <c r="G3875" t="s">
        <v>163</v>
      </c>
      <c r="H3875" t="s">
        <v>160</v>
      </c>
      <c r="I3875">
        <v>1296</v>
      </c>
      <c r="J3875" t="s">
        <v>492</v>
      </c>
      <c r="K3875" t="s">
        <v>1766</v>
      </c>
      <c r="L3875" t="s">
        <v>1031</v>
      </c>
      <c r="M3875" t="s">
        <v>1766</v>
      </c>
      <c r="N3875">
        <v>181</v>
      </c>
      <c r="O3875">
        <v>16</v>
      </c>
      <c r="P3875">
        <v>-5</v>
      </c>
      <c r="Q3875" t="s">
        <v>73</v>
      </c>
      <c r="R3875" t="s">
        <v>238</v>
      </c>
      <c r="S3875" t="s">
        <v>239</v>
      </c>
      <c r="T3875">
        <v>189</v>
      </c>
      <c r="U3875">
        <v>85</v>
      </c>
      <c r="V3875">
        <v>44.97</v>
      </c>
      <c r="W3875" t="s">
        <v>135</v>
      </c>
      <c r="X3875">
        <v>3383</v>
      </c>
      <c r="Y3875">
        <v>287555</v>
      </c>
      <c r="Z3875">
        <v>31620</v>
      </c>
      <c r="AA3875">
        <v>17765</v>
      </c>
      <c r="AB3875">
        <v>336940</v>
      </c>
      <c r="AC3875">
        <v>279611</v>
      </c>
      <c r="AD3875">
        <v>57329</v>
      </c>
      <c r="AE3875" t="s">
        <v>75</v>
      </c>
      <c r="AF3875" t="s">
        <v>81</v>
      </c>
      <c r="AG3875" t="s">
        <v>240</v>
      </c>
      <c r="AH3875" t="s">
        <v>144</v>
      </c>
      <c r="AI3875" t="s">
        <v>139</v>
      </c>
      <c r="AJ3875" t="str">
        <f t="shared" si="60"/>
        <v>May</v>
      </c>
    </row>
    <row r="3876" spans="1:36" x14ac:dyDescent="0.3">
      <c r="A3876" t="s">
        <v>9175</v>
      </c>
      <c r="B3876" s="33">
        <v>45976</v>
      </c>
      <c r="C3876" t="s">
        <v>95</v>
      </c>
      <c r="D3876" t="s">
        <v>9176</v>
      </c>
      <c r="E3876" t="s">
        <v>176</v>
      </c>
      <c r="F3876" t="s">
        <v>172</v>
      </c>
      <c r="G3876" t="s">
        <v>156</v>
      </c>
      <c r="H3876" t="s">
        <v>155</v>
      </c>
      <c r="I3876">
        <v>1449</v>
      </c>
      <c r="J3876" t="s">
        <v>621</v>
      </c>
      <c r="K3876" t="s">
        <v>3590</v>
      </c>
      <c r="L3876" t="s">
        <v>646</v>
      </c>
      <c r="M3876" t="s">
        <v>515</v>
      </c>
      <c r="N3876">
        <v>192</v>
      </c>
      <c r="O3876">
        <v>21</v>
      </c>
      <c r="P3876">
        <v>32</v>
      </c>
      <c r="Q3876" t="s">
        <v>76</v>
      </c>
      <c r="R3876" t="s">
        <v>238</v>
      </c>
      <c r="S3876" t="s">
        <v>239</v>
      </c>
      <c r="T3876">
        <v>150</v>
      </c>
      <c r="U3876">
        <v>111</v>
      </c>
      <c r="V3876">
        <v>74</v>
      </c>
      <c r="W3876" t="s">
        <v>133</v>
      </c>
      <c r="X3876">
        <v>8040</v>
      </c>
      <c r="Y3876">
        <v>892440</v>
      </c>
      <c r="Z3876">
        <v>60495</v>
      </c>
      <c r="AA3876">
        <v>57831</v>
      </c>
      <c r="AB3876">
        <v>1010766</v>
      </c>
      <c r="AC3876">
        <v>661762</v>
      </c>
      <c r="AD3876">
        <v>349004</v>
      </c>
      <c r="AE3876" t="s">
        <v>81</v>
      </c>
      <c r="AF3876" t="s">
        <v>81</v>
      </c>
      <c r="AG3876" t="s">
        <v>240</v>
      </c>
      <c r="AH3876" t="s">
        <v>145</v>
      </c>
      <c r="AI3876" t="s">
        <v>140</v>
      </c>
      <c r="AJ3876" t="str">
        <f t="shared" si="60"/>
        <v>Nov</v>
      </c>
    </row>
    <row r="3877" spans="1:36" x14ac:dyDescent="0.3">
      <c r="A3877" t="s">
        <v>9177</v>
      </c>
      <c r="B3877" s="33">
        <v>45983</v>
      </c>
      <c r="C3877" t="s">
        <v>99</v>
      </c>
      <c r="D3877" t="s">
        <v>9178</v>
      </c>
      <c r="E3877" t="s">
        <v>181</v>
      </c>
      <c r="F3877" t="s">
        <v>180</v>
      </c>
      <c r="G3877" t="s">
        <v>159</v>
      </c>
      <c r="H3877" t="s">
        <v>160</v>
      </c>
      <c r="I3877">
        <v>1824</v>
      </c>
      <c r="J3877" t="s">
        <v>264</v>
      </c>
      <c r="K3877" t="s">
        <v>2193</v>
      </c>
      <c r="L3877" t="s">
        <v>310</v>
      </c>
      <c r="M3877" t="s">
        <v>2193</v>
      </c>
      <c r="N3877">
        <v>251</v>
      </c>
      <c r="O3877">
        <v>0</v>
      </c>
      <c r="P3877">
        <v>-10</v>
      </c>
      <c r="Q3877" t="s">
        <v>70</v>
      </c>
      <c r="R3877" t="s">
        <v>238</v>
      </c>
      <c r="S3877" t="s">
        <v>239</v>
      </c>
      <c r="T3877">
        <v>150</v>
      </c>
      <c r="U3877">
        <v>98</v>
      </c>
      <c r="V3877">
        <v>65.33</v>
      </c>
      <c r="W3877" t="s">
        <v>133</v>
      </c>
      <c r="X3877">
        <v>5431</v>
      </c>
      <c r="Y3877">
        <v>532238</v>
      </c>
      <c r="Z3877">
        <v>36750</v>
      </c>
      <c r="AA3877">
        <v>22050</v>
      </c>
      <c r="AB3877">
        <v>591038</v>
      </c>
      <c r="AC3877">
        <v>473744</v>
      </c>
      <c r="AD3877">
        <v>117294</v>
      </c>
      <c r="AE3877" t="s">
        <v>81</v>
      </c>
      <c r="AF3877" t="s">
        <v>81</v>
      </c>
      <c r="AG3877" t="s">
        <v>240</v>
      </c>
      <c r="AH3877" t="s">
        <v>144</v>
      </c>
      <c r="AI3877" t="s">
        <v>139</v>
      </c>
      <c r="AJ3877" t="str">
        <f t="shared" si="60"/>
        <v>Nov</v>
      </c>
    </row>
    <row r="3878" spans="1:36" x14ac:dyDescent="0.3">
      <c r="A3878" t="s">
        <v>9179</v>
      </c>
      <c r="B3878" s="33">
        <v>45835</v>
      </c>
      <c r="C3878" t="s">
        <v>99</v>
      </c>
      <c r="D3878" t="s">
        <v>9180</v>
      </c>
      <c r="E3878" t="s">
        <v>174</v>
      </c>
      <c r="F3878" t="s">
        <v>177</v>
      </c>
      <c r="G3878" t="s">
        <v>158</v>
      </c>
      <c r="H3878" t="s">
        <v>162</v>
      </c>
      <c r="I3878">
        <v>2311</v>
      </c>
      <c r="J3878" t="s">
        <v>258</v>
      </c>
      <c r="K3878" t="s">
        <v>1500</v>
      </c>
      <c r="L3878" t="s">
        <v>546</v>
      </c>
      <c r="M3878" t="s">
        <v>1431</v>
      </c>
      <c r="N3878">
        <v>279</v>
      </c>
      <c r="O3878">
        <v>25</v>
      </c>
      <c r="P3878">
        <v>34</v>
      </c>
      <c r="Q3878" t="s">
        <v>76</v>
      </c>
      <c r="R3878" t="s">
        <v>238</v>
      </c>
      <c r="S3878" t="s">
        <v>239</v>
      </c>
      <c r="T3878">
        <v>189</v>
      </c>
      <c r="U3878">
        <v>109</v>
      </c>
      <c r="V3878">
        <v>57.67</v>
      </c>
      <c r="W3878" t="s">
        <v>135</v>
      </c>
      <c r="X3878">
        <v>4202</v>
      </c>
      <c r="Y3878">
        <v>458018</v>
      </c>
      <c r="Z3878">
        <v>59405</v>
      </c>
      <c r="AA3878">
        <v>68343</v>
      </c>
      <c r="AB3878">
        <v>585766</v>
      </c>
      <c r="AC3878">
        <v>361009</v>
      </c>
      <c r="AD3878">
        <v>224757</v>
      </c>
      <c r="AE3878" t="s">
        <v>78</v>
      </c>
      <c r="AF3878" t="s">
        <v>78</v>
      </c>
      <c r="AG3878" t="s">
        <v>240</v>
      </c>
      <c r="AH3878" t="s">
        <v>144</v>
      </c>
      <c r="AI3878" t="s">
        <v>139</v>
      </c>
      <c r="AJ3878" t="str">
        <f t="shared" si="60"/>
        <v>Jun</v>
      </c>
    </row>
    <row r="3879" spans="1:36" x14ac:dyDescent="0.3">
      <c r="A3879" t="s">
        <v>9181</v>
      </c>
      <c r="B3879" s="33">
        <v>45719</v>
      </c>
      <c r="C3879" t="s">
        <v>99</v>
      </c>
      <c r="D3879" t="s">
        <v>9182</v>
      </c>
      <c r="E3879" t="s">
        <v>172</v>
      </c>
      <c r="F3879" t="s">
        <v>173</v>
      </c>
      <c r="G3879" t="s">
        <v>155</v>
      </c>
      <c r="H3879" t="s">
        <v>161</v>
      </c>
      <c r="I3879">
        <v>1372</v>
      </c>
      <c r="J3879" t="s">
        <v>508</v>
      </c>
      <c r="K3879" t="s">
        <v>514</v>
      </c>
      <c r="L3879" t="s">
        <v>633</v>
      </c>
      <c r="M3879" t="s">
        <v>514</v>
      </c>
      <c r="N3879">
        <v>195</v>
      </c>
      <c r="O3879">
        <v>0</v>
      </c>
      <c r="P3879">
        <v>-10</v>
      </c>
      <c r="Q3879" t="s">
        <v>70</v>
      </c>
      <c r="R3879" t="s">
        <v>238</v>
      </c>
      <c r="S3879" t="s">
        <v>239</v>
      </c>
      <c r="T3879">
        <v>180</v>
      </c>
      <c r="U3879">
        <v>143</v>
      </c>
      <c r="V3879">
        <v>79.44</v>
      </c>
      <c r="W3879" t="s">
        <v>135</v>
      </c>
      <c r="X3879">
        <v>10869</v>
      </c>
      <c r="Y3879">
        <v>1554267</v>
      </c>
      <c r="Z3879">
        <v>66781</v>
      </c>
      <c r="AA3879">
        <v>60203</v>
      </c>
      <c r="AB3879">
        <v>1681251</v>
      </c>
      <c r="AC3879">
        <v>1324130</v>
      </c>
      <c r="AD3879">
        <v>357121</v>
      </c>
      <c r="AE3879" t="s">
        <v>81</v>
      </c>
      <c r="AF3879" t="s">
        <v>78</v>
      </c>
      <c r="AG3879" t="s">
        <v>240</v>
      </c>
      <c r="AH3879" t="s">
        <v>146</v>
      </c>
      <c r="AI3879" t="s">
        <v>138</v>
      </c>
      <c r="AJ3879" t="str">
        <f t="shared" si="60"/>
        <v>Mar</v>
      </c>
    </row>
    <row r="3880" spans="1:36" x14ac:dyDescent="0.3">
      <c r="A3880" t="s">
        <v>9183</v>
      </c>
      <c r="B3880" s="33">
        <v>46022</v>
      </c>
      <c r="C3880" t="s">
        <v>93</v>
      </c>
      <c r="D3880" t="s">
        <v>7220</v>
      </c>
      <c r="E3880" t="s">
        <v>179</v>
      </c>
      <c r="F3880" t="s">
        <v>175</v>
      </c>
      <c r="G3880" t="s">
        <v>166</v>
      </c>
      <c r="H3880" t="s">
        <v>163</v>
      </c>
      <c r="I3880">
        <v>1988</v>
      </c>
      <c r="J3880" t="s">
        <v>581</v>
      </c>
      <c r="K3880" t="s">
        <v>408</v>
      </c>
      <c r="L3880" t="s">
        <v>442</v>
      </c>
      <c r="M3880" t="s">
        <v>533</v>
      </c>
      <c r="N3880">
        <v>240</v>
      </c>
      <c r="O3880">
        <v>22</v>
      </c>
      <c r="P3880">
        <v>6</v>
      </c>
      <c r="Q3880" t="s">
        <v>73</v>
      </c>
      <c r="R3880" t="s">
        <v>238</v>
      </c>
      <c r="S3880" t="s">
        <v>239</v>
      </c>
      <c r="T3880">
        <v>186</v>
      </c>
      <c r="U3880">
        <v>147</v>
      </c>
      <c r="V3880">
        <v>79.03</v>
      </c>
      <c r="W3880" t="s">
        <v>133</v>
      </c>
      <c r="X3880">
        <v>10701</v>
      </c>
      <c r="Y3880">
        <v>1573047</v>
      </c>
      <c r="Z3880">
        <v>72618</v>
      </c>
      <c r="AA3880">
        <v>91728</v>
      </c>
      <c r="AB3880">
        <v>1737393</v>
      </c>
      <c r="AC3880">
        <v>1472619</v>
      </c>
      <c r="AD3880">
        <v>264774</v>
      </c>
      <c r="AE3880" t="s">
        <v>72</v>
      </c>
      <c r="AF3880" t="s">
        <v>75</v>
      </c>
      <c r="AG3880" t="s">
        <v>240</v>
      </c>
      <c r="AH3880" t="s">
        <v>144</v>
      </c>
      <c r="AI3880" t="s">
        <v>139</v>
      </c>
      <c r="AJ3880" t="str">
        <f t="shared" si="60"/>
        <v>Dec</v>
      </c>
    </row>
    <row r="3881" spans="1:36" x14ac:dyDescent="0.3">
      <c r="A3881" t="s">
        <v>9184</v>
      </c>
      <c r="B3881" s="33">
        <v>45675</v>
      </c>
      <c r="C3881" t="s">
        <v>96</v>
      </c>
      <c r="D3881" t="s">
        <v>9185</v>
      </c>
      <c r="E3881" t="s">
        <v>179</v>
      </c>
      <c r="F3881" t="s">
        <v>177</v>
      </c>
      <c r="G3881" t="s">
        <v>166</v>
      </c>
      <c r="H3881" t="s">
        <v>162</v>
      </c>
      <c r="I3881">
        <v>918</v>
      </c>
      <c r="J3881" t="s">
        <v>518</v>
      </c>
      <c r="K3881" t="s">
        <v>1135</v>
      </c>
      <c r="L3881" t="s">
        <v>3893</v>
      </c>
      <c r="M3881" t="s">
        <v>772</v>
      </c>
      <c r="N3881">
        <v>148</v>
      </c>
      <c r="O3881">
        <v>54</v>
      </c>
      <c r="P3881">
        <v>50</v>
      </c>
      <c r="Q3881" t="s">
        <v>76</v>
      </c>
      <c r="R3881" t="s">
        <v>238</v>
      </c>
      <c r="S3881" t="s">
        <v>239</v>
      </c>
      <c r="T3881">
        <v>189</v>
      </c>
      <c r="U3881">
        <v>139</v>
      </c>
      <c r="V3881">
        <v>73.540000000000006</v>
      </c>
      <c r="W3881" t="s">
        <v>133</v>
      </c>
      <c r="X3881">
        <v>3716</v>
      </c>
      <c r="Y3881">
        <v>516524</v>
      </c>
      <c r="Z3881">
        <v>49762</v>
      </c>
      <c r="AA3881">
        <v>15707</v>
      </c>
      <c r="AB3881">
        <v>581993</v>
      </c>
      <c r="AC3881">
        <v>396330</v>
      </c>
      <c r="AD3881">
        <v>185663</v>
      </c>
      <c r="AE3881" t="s">
        <v>72</v>
      </c>
      <c r="AF3881" t="s">
        <v>78</v>
      </c>
      <c r="AG3881" t="s">
        <v>240</v>
      </c>
      <c r="AH3881" t="s">
        <v>146</v>
      </c>
      <c r="AI3881" t="s">
        <v>138</v>
      </c>
      <c r="AJ3881" t="str">
        <f t="shared" si="60"/>
        <v>Jan</v>
      </c>
    </row>
    <row r="3882" spans="1:36" x14ac:dyDescent="0.3">
      <c r="A3882" t="s">
        <v>9186</v>
      </c>
      <c r="B3882" s="33">
        <v>45929</v>
      </c>
      <c r="C3882" t="s">
        <v>93</v>
      </c>
      <c r="D3882" t="s">
        <v>9187</v>
      </c>
      <c r="E3882" t="s">
        <v>175</v>
      </c>
      <c r="F3882" t="s">
        <v>172</v>
      </c>
      <c r="G3882" t="s">
        <v>163</v>
      </c>
      <c r="H3882" t="s">
        <v>155</v>
      </c>
      <c r="I3882">
        <v>818</v>
      </c>
      <c r="J3882" t="s">
        <v>298</v>
      </c>
      <c r="K3882" t="s">
        <v>4558</v>
      </c>
      <c r="L3882" t="s">
        <v>258</v>
      </c>
      <c r="M3882" t="s">
        <v>4558</v>
      </c>
      <c r="N3882">
        <v>119</v>
      </c>
      <c r="O3882">
        <v>0</v>
      </c>
      <c r="P3882">
        <v>-1</v>
      </c>
      <c r="Q3882" t="s">
        <v>70</v>
      </c>
      <c r="R3882" t="s">
        <v>238</v>
      </c>
      <c r="S3882" t="s">
        <v>239</v>
      </c>
      <c r="T3882">
        <v>150</v>
      </c>
      <c r="U3882">
        <v>106</v>
      </c>
      <c r="V3882">
        <v>70.67</v>
      </c>
      <c r="W3882" t="s">
        <v>133</v>
      </c>
      <c r="X3882">
        <v>5430</v>
      </c>
      <c r="Y3882">
        <v>575580</v>
      </c>
      <c r="Z3882">
        <v>57876</v>
      </c>
      <c r="AA3882">
        <v>81938</v>
      </c>
      <c r="AB3882">
        <v>715394</v>
      </c>
      <c r="AC3882">
        <v>512204</v>
      </c>
      <c r="AD3882">
        <v>203190</v>
      </c>
      <c r="AE3882" t="s">
        <v>75</v>
      </c>
      <c r="AF3882" t="s">
        <v>81</v>
      </c>
      <c r="AG3882" t="s">
        <v>240</v>
      </c>
      <c r="AH3882" t="s">
        <v>147</v>
      </c>
      <c r="AI3882" t="s">
        <v>138</v>
      </c>
      <c r="AJ3882" t="str">
        <f t="shared" si="60"/>
        <v>Sep</v>
      </c>
    </row>
    <row r="3883" spans="1:36" x14ac:dyDescent="0.3">
      <c r="A3883" t="s">
        <v>9188</v>
      </c>
      <c r="B3883" s="33">
        <v>46014</v>
      </c>
      <c r="C3883" t="s">
        <v>98</v>
      </c>
      <c r="D3883" t="s">
        <v>9189</v>
      </c>
      <c r="E3883" t="s">
        <v>172</v>
      </c>
      <c r="F3883" t="s">
        <v>174</v>
      </c>
      <c r="G3883" t="s">
        <v>155</v>
      </c>
      <c r="H3883" t="s">
        <v>158</v>
      </c>
      <c r="I3883">
        <v>2186</v>
      </c>
      <c r="J3883" t="s">
        <v>447</v>
      </c>
      <c r="K3883" t="s">
        <v>2846</v>
      </c>
      <c r="L3883" t="s">
        <v>447</v>
      </c>
      <c r="M3883" t="s">
        <v>2018</v>
      </c>
      <c r="N3883">
        <v>273</v>
      </c>
      <c r="O3883">
        <v>0</v>
      </c>
      <c r="P3883">
        <v>4</v>
      </c>
      <c r="Q3883" t="s">
        <v>70</v>
      </c>
      <c r="R3883" t="s">
        <v>238</v>
      </c>
      <c r="S3883" t="s">
        <v>239</v>
      </c>
      <c r="T3883">
        <v>150</v>
      </c>
      <c r="U3883">
        <v>119</v>
      </c>
      <c r="V3883">
        <v>79.33</v>
      </c>
      <c r="W3883" t="s">
        <v>133</v>
      </c>
      <c r="X3883">
        <v>5302</v>
      </c>
      <c r="Y3883">
        <v>630938</v>
      </c>
      <c r="Z3883">
        <v>18207</v>
      </c>
      <c r="AA3883">
        <v>82467</v>
      </c>
      <c r="AB3883">
        <v>731612</v>
      </c>
      <c r="AC3883">
        <v>523593</v>
      </c>
      <c r="AD3883">
        <v>208019</v>
      </c>
      <c r="AE3883" t="s">
        <v>81</v>
      </c>
      <c r="AF3883" t="s">
        <v>78</v>
      </c>
      <c r="AG3883" t="s">
        <v>240</v>
      </c>
      <c r="AH3883" t="s">
        <v>144</v>
      </c>
      <c r="AI3883" t="s">
        <v>139</v>
      </c>
      <c r="AJ3883" t="str">
        <f t="shared" si="60"/>
        <v>Dec</v>
      </c>
    </row>
    <row r="3884" spans="1:36" x14ac:dyDescent="0.3">
      <c r="A3884" t="s">
        <v>9190</v>
      </c>
      <c r="B3884" s="33">
        <v>45828</v>
      </c>
      <c r="C3884" t="s">
        <v>97</v>
      </c>
      <c r="D3884" t="s">
        <v>9191</v>
      </c>
      <c r="E3884" t="s">
        <v>172</v>
      </c>
      <c r="F3884" t="s">
        <v>173</v>
      </c>
      <c r="G3884" t="s">
        <v>155</v>
      </c>
      <c r="H3884" t="s">
        <v>161</v>
      </c>
      <c r="I3884">
        <v>1415</v>
      </c>
      <c r="J3884" t="s">
        <v>572</v>
      </c>
      <c r="K3884" t="s">
        <v>1953</v>
      </c>
      <c r="L3884" t="s">
        <v>1010</v>
      </c>
      <c r="M3884" t="s">
        <v>1219</v>
      </c>
      <c r="N3884">
        <v>215</v>
      </c>
      <c r="O3884">
        <v>28</v>
      </c>
      <c r="P3884">
        <v>11</v>
      </c>
      <c r="Q3884" t="s">
        <v>73</v>
      </c>
      <c r="R3884" t="s">
        <v>238</v>
      </c>
      <c r="S3884" t="s">
        <v>239</v>
      </c>
      <c r="T3884">
        <v>220</v>
      </c>
      <c r="U3884">
        <v>125</v>
      </c>
      <c r="V3884">
        <v>56.82</v>
      </c>
      <c r="W3884" t="s">
        <v>134</v>
      </c>
      <c r="X3884">
        <v>3407</v>
      </c>
      <c r="Y3884">
        <v>425875</v>
      </c>
      <c r="Z3884">
        <v>42000</v>
      </c>
      <c r="AA3884">
        <v>47250</v>
      </c>
      <c r="AB3884">
        <v>515125</v>
      </c>
      <c r="AC3884">
        <v>449044</v>
      </c>
      <c r="AD3884">
        <v>66081</v>
      </c>
      <c r="AE3884" t="s">
        <v>81</v>
      </c>
      <c r="AF3884" t="s">
        <v>78</v>
      </c>
      <c r="AG3884" t="s">
        <v>240</v>
      </c>
      <c r="AH3884" t="s">
        <v>144</v>
      </c>
      <c r="AI3884" t="s">
        <v>140</v>
      </c>
      <c r="AJ3884" t="str">
        <f t="shared" si="60"/>
        <v>Jun</v>
      </c>
    </row>
    <row r="3885" spans="1:36" x14ac:dyDescent="0.3">
      <c r="A3885" t="s">
        <v>9192</v>
      </c>
      <c r="B3885" s="33">
        <v>45763</v>
      </c>
      <c r="C3885" t="s">
        <v>98</v>
      </c>
      <c r="D3885" t="s">
        <v>9193</v>
      </c>
      <c r="E3885" t="s">
        <v>173</v>
      </c>
      <c r="F3885" t="s">
        <v>175</v>
      </c>
      <c r="G3885" t="s">
        <v>161</v>
      </c>
      <c r="H3885" t="s">
        <v>163</v>
      </c>
      <c r="I3885">
        <v>2179</v>
      </c>
      <c r="J3885" t="s">
        <v>1045</v>
      </c>
      <c r="K3885" t="s">
        <v>1950</v>
      </c>
      <c r="L3885" t="s">
        <v>1031</v>
      </c>
      <c r="M3885" t="s">
        <v>1090</v>
      </c>
      <c r="N3885">
        <v>327</v>
      </c>
      <c r="O3885">
        <v>16</v>
      </c>
      <c r="P3885">
        <v>13</v>
      </c>
      <c r="Q3885" t="s">
        <v>73</v>
      </c>
      <c r="R3885" t="s">
        <v>238</v>
      </c>
      <c r="S3885" t="s">
        <v>239</v>
      </c>
      <c r="T3885">
        <v>189</v>
      </c>
      <c r="U3885">
        <v>167</v>
      </c>
      <c r="V3885">
        <v>88.36</v>
      </c>
      <c r="W3885" t="s">
        <v>133</v>
      </c>
      <c r="X3885">
        <v>5722</v>
      </c>
      <c r="Y3885">
        <v>955574</v>
      </c>
      <c r="Z3885">
        <v>77321</v>
      </c>
      <c r="AA3885">
        <v>85003</v>
      </c>
      <c r="AB3885">
        <v>1117898</v>
      </c>
      <c r="AC3885">
        <v>661924</v>
      </c>
      <c r="AD3885">
        <v>455974</v>
      </c>
      <c r="AE3885" t="s">
        <v>78</v>
      </c>
      <c r="AF3885" t="s">
        <v>75</v>
      </c>
      <c r="AG3885" t="s">
        <v>240</v>
      </c>
      <c r="AH3885" t="s">
        <v>144</v>
      </c>
      <c r="AI3885" t="s">
        <v>139</v>
      </c>
      <c r="AJ3885" t="str">
        <f t="shared" si="60"/>
        <v>Apr</v>
      </c>
    </row>
    <row r="3886" spans="1:36" x14ac:dyDescent="0.3">
      <c r="A3886" t="s">
        <v>9194</v>
      </c>
      <c r="B3886" s="33">
        <v>45746</v>
      </c>
      <c r="C3886" t="s">
        <v>98</v>
      </c>
      <c r="D3886" t="s">
        <v>9195</v>
      </c>
      <c r="E3886" t="s">
        <v>180</v>
      </c>
      <c r="F3886" t="s">
        <v>172</v>
      </c>
      <c r="G3886" t="s">
        <v>160</v>
      </c>
      <c r="H3886" t="s">
        <v>155</v>
      </c>
      <c r="I3886">
        <v>1542</v>
      </c>
      <c r="J3886" t="s">
        <v>1434</v>
      </c>
      <c r="K3886" t="s">
        <v>3708</v>
      </c>
      <c r="L3886" t="s">
        <v>785</v>
      </c>
      <c r="M3886" t="s">
        <v>465</v>
      </c>
      <c r="N3886">
        <v>220</v>
      </c>
      <c r="O3886">
        <v>24</v>
      </c>
      <c r="P3886">
        <v>38</v>
      </c>
      <c r="Q3886" t="s">
        <v>76</v>
      </c>
      <c r="R3886" t="s">
        <v>238</v>
      </c>
      <c r="S3886" t="s">
        <v>239</v>
      </c>
      <c r="T3886">
        <v>150</v>
      </c>
      <c r="U3886">
        <v>123</v>
      </c>
      <c r="V3886">
        <v>82</v>
      </c>
      <c r="W3886" t="s">
        <v>135</v>
      </c>
      <c r="X3886">
        <v>3138</v>
      </c>
      <c r="Y3886">
        <v>385974</v>
      </c>
      <c r="Z3886">
        <v>36285</v>
      </c>
      <c r="AA3886">
        <v>23493</v>
      </c>
      <c r="AB3886">
        <v>445752</v>
      </c>
      <c r="AC3886">
        <v>300999</v>
      </c>
      <c r="AD3886">
        <v>144753</v>
      </c>
      <c r="AE3886" t="s">
        <v>81</v>
      </c>
      <c r="AF3886" t="s">
        <v>81</v>
      </c>
      <c r="AG3886" t="s">
        <v>240</v>
      </c>
      <c r="AH3886" t="s">
        <v>144</v>
      </c>
      <c r="AI3886" t="s">
        <v>139</v>
      </c>
      <c r="AJ3886" t="str">
        <f t="shared" si="60"/>
        <v>Mar</v>
      </c>
    </row>
    <row r="3887" spans="1:36" x14ac:dyDescent="0.3">
      <c r="A3887" t="s">
        <v>9196</v>
      </c>
      <c r="B3887" s="33">
        <v>45845</v>
      </c>
      <c r="C3887" t="s">
        <v>93</v>
      </c>
      <c r="D3887" t="s">
        <v>7728</v>
      </c>
      <c r="E3887" t="s">
        <v>180</v>
      </c>
      <c r="F3887" t="s">
        <v>181</v>
      </c>
      <c r="G3887" t="s">
        <v>160</v>
      </c>
      <c r="H3887" t="s">
        <v>159</v>
      </c>
      <c r="I3887">
        <v>2188</v>
      </c>
      <c r="J3887" t="s">
        <v>368</v>
      </c>
      <c r="K3887" t="s">
        <v>4865</v>
      </c>
      <c r="L3887" t="s">
        <v>408</v>
      </c>
      <c r="M3887" t="s">
        <v>4865</v>
      </c>
      <c r="N3887">
        <v>295</v>
      </c>
      <c r="O3887">
        <v>0</v>
      </c>
      <c r="P3887">
        <v>-3</v>
      </c>
      <c r="Q3887" t="s">
        <v>70</v>
      </c>
      <c r="R3887" t="s">
        <v>238</v>
      </c>
      <c r="S3887" t="s">
        <v>239</v>
      </c>
      <c r="T3887">
        <v>186</v>
      </c>
      <c r="U3887">
        <v>119</v>
      </c>
      <c r="V3887">
        <v>63.98</v>
      </c>
      <c r="W3887" t="s">
        <v>134</v>
      </c>
      <c r="X3887">
        <v>10022</v>
      </c>
      <c r="Y3887">
        <v>1192618</v>
      </c>
      <c r="Z3887">
        <v>46410</v>
      </c>
      <c r="AA3887">
        <v>37723</v>
      </c>
      <c r="AB3887">
        <v>1276751</v>
      </c>
      <c r="AC3887">
        <v>952323</v>
      </c>
      <c r="AD3887">
        <v>324428</v>
      </c>
      <c r="AE3887" t="s">
        <v>81</v>
      </c>
      <c r="AF3887" t="s">
        <v>81</v>
      </c>
      <c r="AG3887" t="s">
        <v>240</v>
      </c>
      <c r="AH3887" t="s">
        <v>146</v>
      </c>
      <c r="AI3887" t="s">
        <v>139</v>
      </c>
      <c r="AJ3887" t="str">
        <f t="shared" si="60"/>
        <v>Jul</v>
      </c>
    </row>
    <row r="3888" spans="1:36" x14ac:dyDescent="0.3">
      <c r="A3888" t="s">
        <v>9197</v>
      </c>
      <c r="B3888" s="33">
        <v>46005</v>
      </c>
      <c r="C3888" t="s">
        <v>93</v>
      </c>
      <c r="D3888" t="s">
        <v>9198</v>
      </c>
      <c r="E3888" t="s">
        <v>180</v>
      </c>
      <c r="F3888" t="s">
        <v>175</v>
      </c>
      <c r="G3888" t="s">
        <v>160</v>
      </c>
      <c r="H3888" t="s">
        <v>163</v>
      </c>
      <c r="I3888">
        <v>555</v>
      </c>
      <c r="J3888" t="s">
        <v>275</v>
      </c>
      <c r="K3888" t="s">
        <v>2237</v>
      </c>
      <c r="L3888" t="s">
        <v>2015</v>
      </c>
      <c r="M3888" t="s">
        <v>260</v>
      </c>
      <c r="N3888">
        <v>94</v>
      </c>
      <c r="O3888">
        <v>38</v>
      </c>
      <c r="P3888">
        <v>33</v>
      </c>
      <c r="Q3888" t="s">
        <v>76</v>
      </c>
      <c r="R3888" t="s">
        <v>238</v>
      </c>
      <c r="S3888" t="s">
        <v>239</v>
      </c>
      <c r="T3888">
        <v>189</v>
      </c>
      <c r="U3888">
        <v>185</v>
      </c>
      <c r="V3888">
        <v>97.88</v>
      </c>
      <c r="W3888" t="s">
        <v>133</v>
      </c>
      <c r="X3888">
        <v>3047</v>
      </c>
      <c r="Y3888">
        <v>563695</v>
      </c>
      <c r="Z3888">
        <v>90280</v>
      </c>
      <c r="AA3888">
        <v>77145</v>
      </c>
      <c r="AB3888">
        <v>731120</v>
      </c>
      <c r="AC3888">
        <v>462986</v>
      </c>
      <c r="AD3888">
        <v>268134</v>
      </c>
      <c r="AE3888" t="s">
        <v>81</v>
      </c>
      <c r="AF3888" t="s">
        <v>75</v>
      </c>
      <c r="AG3888" t="s">
        <v>240</v>
      </c>
      <c r="AH3888" t="s">
        <v>144</v>
      </c>
      <c r="AI3888" t="s">
        <v>139</v>
      </c>
      <c r="AJ3888" t="str">
        <f t="shared" si="60"/>
        <v>Dec</v>
      </c>
    </row>
    <row r="3889" spans="1:36" x14ac:dyDescent="0.3">
      <c r="A3889" t="s">
        <v>9199</v>
      </c>
      <c r="B3889" s="33">
        <v>45888</v>
      </c>
      <c r="C3889" t="s">
        <v>97</v>
      </c>
      <c r="D3889" t="s">
        <v>9200</v>
      </c>
      <c r="E3889" t="s">
        <v>181</v>
      </c>
      <c r="F3889" t="s">
        <v>177</v>
      </c>
      <c r="G3889" t="s">
        <v>159</v>
      </c>
      <c r="H3889" t="s">
        <v>162</v>
      </c>
      <c r="I3889">
        <v>1557</v>
      </c>
      <c r="J3889" t="s">
        <v>275</v>
      </c>
      <c r="K3889" t="s">
        <v>3154</v>
      </c>
      <c r="L3889" t="s">
        <v>1280</v>
      </c>
      <c r="M3889" t="s">
        <v>1284</v>
      </c>
      <c r="N3889">
        <v>244</v>
      </c>
      <c r="O3889">
        <v>31</v>
      </c>
      <c r="P3889">
        <v>32</v>
      </c>
      <c r="Q3889" t="s">
        <v>76</v>
      </c>
      <c r="R3889" t="s">
        <v>238</v>
      </c>
      <c r="S3889" t="s">
        <v>239</v>
      </c>
      <c r="T3889">
        <v>220</v>
      </c>
      <c r="U3889">
        <v>172</v>
      </c>
      <c r="V3889">
        <v>78.180000000000007</v>
      </c>
      <c r="W3889" t="s">
        <v>135</v>
      </c>
      <c r="X3889">
        <v>8488</v>
      </c>
      <c r="Y3889">
        <v>1459936</v>
      </c>
      <c r="Z3889">
        <v>40076</v>
      </c>
      <c r="AA3889">
        <v>49364</v>
      </c>
      <c r="AB3889">
        <v>1549376</v>
      </c>
      <c r="AC3889">
        <v>1332034</v>
      </c>
      <c r="AD3889">
        <v>217342</v>
      </c>
      <c r="AE3889" t="s">
        <v>81</v>
      </c>
      <c r="AF3889" t="s">
        <v>78</v>
      </c>
      <c r="AG3889" t="s">
        <v>240</v>
      </c>
      <c r="AH3889" t="s">
        <v>146</v>
      </c>
      <c r="AI3889" t="s">
        <v>138</v>
      </c>
      <c r="AJ3889" t="str">
        <f t="shared" si="60"/>
        <v>Aug</v>
      </c>
    </row>
    <row r="3890" spans="1:36" x14ac:dyDescent="0.3">
      <c r="A3890" t="s">
        <v>9201</v>
      </c>
      <c r="B3890" s="33">
        <v>45890</v>
      </c>
      <c r="C3890" t="s">
        <v>96</v>
      </c>
      <c r="D3890" t="s">
        <v>9202</v>
      </c>
      <c r="E3890" t="s">
        <v>178</v>
      </c>
      <c r="F3890" t="s">
        <v>175</v>
      </c>
      <c r="G3890" t="s">
        <v>157</v>
      </c>
      <c r="H3890" t="s">
        <v>163</v>
      </c>
      <c r="I3890">
        <v>564</v>
      </c>
      <c r="J3890" t="s">
        <v>474</v>
      </c>
      <c r="K3890" t="s">
        <v>426</v>
      </c>
      <c r="L3890" t="s">
        <v>4415</v>
      </c>
      <c r="M3890" t="s">
        <v>2116</v>
      </c>
      <c r="N3890">
        <v>104</v>
      </c>
      <c r="O3890">
        <v>14</v>
      </c>
      <c r="P3890">
        <v>21</v>
      </c>
      <c r="Q3890" t="s">
        <v>73</v>
      </c>
      <c r="R3890" t="s">
        <v>238</v>
      </c>
      <c r="S3890" t="s">
        <v>239</v>
      </c>
      <c r="T3890">
        <v>189</v>
      </c>
      <c r="U3890">
        <v>153</v>
      </c>
      <c r="V3890">
        <v>80.95</v>
      </c>
      <c r="W3890" t="s">
        <v>133</v>
      </c>
      <c r="X3890">
        <v>7687</v>
      </c>
      <c r="Y3890">
        <v>1176111</v>
      </c>
      <c r="Z3890">
        <v>39933</v>
      </c>
      <c r="AA3890">
        <v>87822</v>
      </c>
      <c r="AB3890">
        <v>1303866</v>
      </c>
      <c r="AC3890">
        <v>960703</v>
      </c>
      <c r="AD3890">
        <v>343163</v>
      </c>
      <c r="AE3890" t="s">
        <v>75</v>
      </c>
      <c r="AF3890" t="s">
        <v>75</v>
      </c>
      <c r="AG3890" t="s">
        <v>240</v>
      </c>
      <c r="AH3890" t="s">
        <v>144</v>
      </c>
      <c r="AI3890" t="s">
        <v>140</v>
      </c>
      <c r="AJ3890" t="str">
        <f t="shared" si="60"/>
        <v>Aug</v>
      </c>
    </row>
    <row r="3891" spans="1:36" x14ac:dyDescent="0.3">
      <c r="A3891" t="s">
        <v>9203</v>
      </c>
      <c r="B3891" s="33">
        <v>45925</v>
      </c>
      <c r="C3891" t="s">
        <v>97</v>
      </c>
      <c r="D3891" t="s">
        <v>9204</v>
      </c>
      <c r="E3891" t="s">
        <v>176</v>
      </c>
      <c r="F3891" t="s">
        <v>178</v>
      </c>
      <c r="G3891" t="s">
        <v>156</v>
      </c>
      <c r="H3891" t="s">
        <v>157</v>
      </c>
      <c r="I3891">
        <v>1435</v>
      </c>
      <c r="J3891" t="s">
        <v>639</v>
      </c>
      <c r="K3891" t="s">
        <v>2527</v>
      </c>
      <c r="L3891" t="s">
        <v>344</v>
      </c>
      <c r="M3891" t="s">
        <v>877</v>
      </c>
      <c r="N3891">
        <v>177</v>
      </c>
      <c r="O3891">
        <v>25</v>
      </c>
      <c r="P3891">
        <v>12</v>
      </c>
      <c r="Q3891" t="s">
        <v>73</v>
      </c>
      <c r="R3891" t="s">
        <v>238</v>
      </c>
      <c r="S3891" t="s">
        <v>239</v>
      </c>
      <c r="T3891">
        <v>180</v>
      </c>
      <c r="U3891">
        <v>149</v>
      </c>
      <c r="V3891">
        <v>82.78</v>
      </c>
      <c r="W3891" t="s">
        <v>133</v>
      </c>
      <c r="X3891">
        <v>5720</v>
      </c>
      <c r="Y3891">
        <v>852280</v>
      </c>
      <c r="Z3891">
        <v>38293</v>
      </c>
      <c r="AA3891">
        <v>68093</v>
      </c>
      <c r="AB3891">
        <v>958666</v>
      </c>
      <c r="AC3891">
        <v>793405</v>
      </c>
      <c r="AD3891">
        <v>165261</v>
      </c>
      <c r="AE3891" t="s">
        <v>81</v>
      </c>
      <c r="AF3891" t="s">
        <v>75</v>
      </c>
      <c r="AG3891" t="s">
        <v>240</v>
      </c>
      <c r="AH3891" t="s">
        <v>147</v>
      </c>
      <c r="AI3891" t="s">
        <v>139</v>
      </c>
      <c r="AJ3891" t="str">
        <f t="shared" si="60"/>
        <v>Sep</v>
      </c>
    </row>
    <row r="3892" spans="1:36" x14ac:dyDescent="0.3">
      <c r="A3892" t="s">
        <v>9205</v>
      </c>
      <c r="B3892" s="33">
        <v>45948</v>
      </c>
      <c r="C3892" t="s">
        <v>98</v>
      </c>
      <c r="D3892" t="s">
        <v>9206</v>
      </c>
      <c r="E3892" t="s">
        <v>173</v>
      </c>
      <c r="F3892" t="s">
        <v>178</v>
      </c>
      <c r="G3892" t="s">
        <v>161</v>
      </c>
      <c r="H3892" t="s">
        <v>157</v>
      </c>
      <c r="I3892">
        <v>2225</v>
      </c>
      <c r="J3892" t="s">
        <v>236</v>
      </c>
      <c r="K3892" t="s">
        <v>560</v>
      </c>
      <c r="L3892" t="s">
        <v>236</v>
      </c>
      <c r="M3892" t="s">
        <v>925</v>
      </c>
      <c r="N3892">
        <v>330</v>
      </c>
      <c r="O3892">
        <v>0</v>
      </c>
      <c r="P3892">
        <v>14</v>
      </c>
      <c r="Q3892" t="s">
        <v>73</v>
      </c>
      <c r="R3892" t="s">
        <v>238</v>
      </c>
      <c r="S3892" t="s">
        <v>239</v>
      </c>
      <c r="T3892">
        <v>180</v>
      </c>
      <c r="U3892">
        <v>158</v>
      </c>
      <c r="V3892">
        <v>87.78</v>
      </c>
      <c r="W3892" t="s">
        <v>135</v>
      </c>
      <c r="X3892">
        <v>4982</v>
      </c>
      <c r="Y3892">
        <v>787156</v>
      </c>
      <c r="Z3892">
        <v>25754</v>
      </c>
      <c r="AA3892">
        <v>114550</v>
      </c>
      <c r="AB3892">
        <v>927460</v>
      </c>
      <c r="AC3892">
        <v>760334</v>
      </c>
      <c r="AD3892">
        <v>167126</v>
      </c>
      <c r="AE3892" t="s">
        <v>78</v>
      </c>
      <c r="AF3892" t="s">
        <v>75</v>
      </c>
      <c r="AG3892" t="s">
        <v>240</v>
      </c>
      <c r="AH3892" t="s">
        <v>144</v>
      </c>
      <c r="AI3892" t="s">
        <v>139</v>
      </c>
      <c r="AJ3892" t="str">
        <f t="shared" si="60"/>
        <v>Oct</v>
      </c>
    </row>
    <row r="3893" spans="1:36" x14ac:dyDescent="0.3">
      <c r="A3893" t="s">
        <v>9207</v>
      </c>
      <c r="B3893" s="33">
        <v>45804</v>
      </c>
      <c r="C3893" t="s">
        <v>97</v>
      </c>
      <c r="D3893" t="s">
        <v>9208</v>
      </c>
      <c r="E3893" t="s">
        <v>179</v>
      </c>
      <c r="F3893" t="s">
        <v>175</v>
      </c>
      <c r="G3893" t="s">
        <v>166</v>
      </c>
      <c r="H3893" t="s">
        <v>163</v>
      </c>
      <c r="I3893">
        <v>2225</v>
      </c>
      <c r="J3893" t="s">
        <v>292</v>
      </c>
      <c r="K3893" t="s">
        <v>2416</v>
      </c>
      <c r="L3893" t="s">
        <v>4838</v>
      </c>
      <c r="M3893" t="s">
        <v>280</v>
      </c>
      <c r="N3893">
        <v>283</v>
      </c>
      <c r="O3893">
        <v>25</v>
      </c>
      <c r="P3893">
        <v>2</v>
      </c>
      <c r="Q3893" t="s">
        <v>73</v>
      </c>
      <c r="R3893" t="s">
        <v>238</v>
      </c>
      <c r="S3893" t="s">
        <v>239</v>
      </c>
      <c r="T3893">
        <v>220</v>
      </c>
      <c r="U3893">
        <v>180</v>
      </c>
      <c r="V3893">
        <v>81.819999999999993</v>
      </c>
      <c r="W3893" t="s">
        <v>133</v>
      </c>
      <c r="X3893">
        <v>6420</v>
      </c>
      <c r="Y3893">
        <v>1155600</v>
      </c>
      <c r="Z3893">
        <v>55080</v>
      </c>
      <c r="AA3893">
        <v>47520</v>
      </c>
      <c r="AB3893">
        <v>1258200</v>
      </c>
      <c r="AC3893">
        <v>1060214</v>
      </c>
      <c r="AD3893">
        <v>197986</v>
      </c>
      <c r="AE3893" t="s">
        <v>72</v>
      </c>
      <c r="AF3893" t="s">
        <v>75</v>
      </c>
      <c r="AG3893" t="s">
        <v>240</v>
      </c>
      <c r="AH3893" t="s">
        <v>144</v>
      </c>
      <c r="AI3893" t="s">
        <v>139</v>
      </c>
      <c r="AJ3893" t="str">
        <f t="shared" si="60"/>
        <v>May</v>
      </c>
    </row>
    <row r="3894" spans="1:36" x14ac:dyDescent="0.3">
      <c r="A3894" t="s">
        <v>9209</v>
      </c>
      <c r="B3894" s="33">
        <v>45777</v>
      </c>
      <c r="C3894" t="s">
        <v>93</v>
      </c>
      <c r="D3894" t="s">
        <v>632</v>
      </c>
      <c r="E3894" t="s">
        <v>179</v>
      </c>
      <c r="F3894" t="s">
        <v>175</v>
      </c>
      <c r="G3894" t="s">
        <v>166</v>
      </c>
      <c r="H3894" t="s">
        <v>163</v>
      </c>
      <c r="I3894">
        <v>1639</v>
      </c>
      <c r="J3894" t="s">
        <v>514</v>
      </c>
      <c r="K3894" t="s">
        <v>1046</v>
      </c>
      <c r="L3894" t="s">
        <v>711</v>
      </c>
      <c r="M3894" t="s">
        <v>1447</v>
      </c>
      <c r="N3894">
        <v>239</v>
      </c>
      <c r="O3894">
        <v>37</v>
      </c>
      <c r="P3894">
        <v>81</v>
      </c>
      <c r="Q3894" t="s">
        <v>76</v>
      </c>
      <c r="R3894" t="s">
        <v>238</v>
      </c>
      <c r="S3894" t="s">
        <v>239</v>
      </c>
      <c r="T3894">
        <v>150</v>
      </c>
      <c r="U3894">
        <v>109</v>
      </c>
      <c r="V3894">
        <v>72.67</v>
      </c>
      <c r="W3894" t="s">
        <v>135</v>
      </c>
      <c r="X3894">
        <v>3024</v>
      </c>
      <c r="Y3894">
        <v>329616</v>
      </c>
      <c r="Z3894">
        <v>36188</v>
      </c>
      <c r="AA3894">
        <v>23108</v>
      </c>
      <c r="AB3894">
        <v>388912</v>
      </c>
      <c r="AC3894">
        <v>256169</v>
      </c>
      <c r="AD3894">
        <v>132743</v>
      </c>
      <c r="AE3894" t="s">
        <v>72</v>
      </c>
      <c r="AF3894" t="s">
        <v>75</v>
      </c>
      <c r="AG3894" t="s">
        <v>240</v>
      </c>
      <c r="AH3894" t="s">
        <v>144</v>
      </c>
      <c r="AI3894" t="s">
        <v>139</v>
      </c>
      <c r="AJ3894" t="str">
        <f t="shared" si="60"/>
        <v>Apr</v>
      </c>
    </row>
    <row r="3895" spans="1:36" x14ac:dyDescent="0.3">
      <c r="A3895" t="s">
        <v>9210</v>
      </c>
      <c r="B3895" s="33">
        <v>45938</v>
      </c>
      <c r="C3895" t="s">
        <v>93</v>
      </c>
      <c r="D3895" t="s">
        <v>9211</v>
      </c>
      <c r="E3895" t="s">
        <v>175</v>
      </c>
      <c r="F3895" t="s">
        <v>177</v>
      </c>
      <c r="G3895" t="s">
        <v>163</v>
      </c>
      <c r="H3895" t="s">
        <v>162</v>
      </c>
      <c r="I3895">
        <v>1467</v>
      </c>
      <c r="J3895" t="s">
        <v>368</v>
      </c>
      <c r="K3895" t="s">
        <v>4032</v>
      </c>
      <c r="L3895" t="s">
        <v>2986</v>
      </c>
      <c r="M3895" t="s">
        <v>6833</v>
      </c>
      <c r="N3895">
        <v>216</v>
      </c>
      <c r="O3895">
        <v>20</v>
      </c>
      <c r="P3895">
        <v>41</v>
      </c>
      <c r="Q3895" t="s">
        <v>76</v>
      </c>
      <c r="R3895" t="s">
        <v>238</v>
      </c>
      <c r="S3895" t="s">
        <v>239</v>
      </c>
      <c r="T3895">
        <v>180</v>
      </c>
      <c r="U3895">
        <v>117</v>
      </c>
      <c r="V3895">
        <v>65</v>
      </c>
      <c r="W3895" t="s">
        <v>133</v>
      </c>
      <c r="X3895">
        <v>6097</v>
      </c>
      <c r="Y3895">
        <v>713349</v>
      </c>
      <c r="Z3895">
        <v>56745</v>
      </c>
      <c r="AA3895">
        <v>15327</v>
      </c>
      <c r="AB3895">
        <v>785421</v>
      </c>
      <c r="AC3895">
        <v>684331</v>
      </c>
      <c r="AD3895">
        <v>101090</v>
      </c>
      <c r="AE3895" t="s">
        <v>75</v>
      </c>
      <c r="AF3895" t="s">
        <v>78</v>
      </c>
      <c r="AG3895" t="s">
        <v>240</v>
      </c>
      <c r="AH3895" t="s">
        <v>147</v>
      </c>
      <c r="AI3895" t="s">
        <v>139</v>
      </c>
      <c r="AJ3895" t="str">
        <f t="shared" si="60"/>
        <v>Oct</v>
      </c>
    </row>
    <row r="3896" spans="1:36" x14ac:dyDescent="0.3">
      <c r="A3896" t="s">
        <v>9212</v>
      </c>
      <c r="B3896" s="33">
        <v>45892</v>
      </c>
      <c r="C3896" t="s">
        <v>93</v>
      </c>
      <c r="D3896" t="s">
        <v>9213</v>
      </c>
      <c r="E3896" t="s">
        <v>181</v>
      </c>
      <c r="F3896" t="s">
        <v>178</v>
      </c>
      <c r="G3896" t="s">
        <v>159</v>
      </c>
      <c r="H3896" t="s">
        <v>157</v>
      </c>
      <c r="I3896">
        <v>1679</v>
      </c>
      <c r="J3896" t="s">
        <v>514</v>
      </c>
      <c r="K3896" t="s">
        <v>2057</v>
      </c>
      <c r="L3896" t="s">
        <v>463</v>
      </c>
      <c r="M3896" t="s">
        <v>2057</v>
      </c>
      <c r="N3896">
        <v>201</v>
      </c>
      <c r="O3896">
        <v>0</v>
      </c>
      <c r="P3896">
        <v>-10</v>
      </c>
      <c r="Q3896" t="s">
        <v>70</v>
      </c>
      <c r="R3896" t="s">
        <v>238</v>
      </c>
      <c r="S3896" t="s">
        <v>239</v>
      </c>
      <c r="T3896">
        <v>180</v>
      </c>
      <c r="U3896">
        <v>160</v>
      </c>
      <c r="V3896">
        <v>88.89</v>
      </c>
      <c r="W3896" t="s">
        <v>133</v>
      </c>
      <c r="X3896">
        <v>8645</v>
      </c>
      <c r="Y3896">
        <v>1383200</v>
      </c>
      <c r="Z3896">
        <v>36800</v>
      </c>
      <c r="AA3896">
        <v>67520</v>
      </c>
      <c r="AB3896">
        <v>1487520</v>
      </c>
      <c r="AC3896">
        <v>1304497</v>
      </c>
      <c r="AD3896">
        <v>183023</v>
      </c>
      <c r="AE3896" t="s">
        <v>81</v>
      </c>
      <c r="AF3896" t="s">
        <v>75</v>
      </c>
      <c r="AG3896" t="s">
        <v>240</v>
      </c>
      <c r="AH3896" t="s">
        <v>144</v>
      </c>
      <c r="AI3896" t="s">
        <v>138</v>
      </c>
      <c r="AJ3896" t="str">
        <f t="shared" si="60"/>
        <v>Aug</v>
      </c>
    </row>
    <row r="3897" spans="1:36" x14ac:dyDescent="0.3">
      <c r="A3897" t="s">
        <v>9214</v>
      </c>
      <c r="B3897" s="33">
        <v>45833</v>
      </c>
      <c r="C3897" t="s">
        <v>97</v>
      </c>
      <c r="D3897" t="s">
        <v>9215</v>
      </c>
      <c r="E3897" t="s">
        <v>174</v>
      </c>
      <c r="F3897" t="s">
        <v>178</v>
      </c>
      <c r="G3897" t="s">
        <v>158</v>
      </c>
      <c r="H3897" t="s">
        <v>157</v>
      </c>
      <c r="I3897">
        <v>2124</v>
      </c>
      <c r="J3897" t="s">
        <v>1510</v>
      </c>
      <c r="K3897" t="s">
        <v>1289</v>
      </c>
      <c r="L3897" t="s">
        <v>392</v>
      </c>
      <c r="M3897" t="s">
        <v>827</v>
      </c>
      <c r="N3897">
        <v>299</v>
      </c>
      <c r="O3897">
        <v>6</v>
      </c>
      <c r="P3897">
        <v>7</v>
      </c>
      <c r="Q3897" t="s">
        <v>73</v>
      </c>
      <c r="R3897" t="s">
        <v>238</v>
      </c>
      <c r="S3897" t="s">
        <v>239</v>
      </c>
      <c r="T3897">
        <v>180</v>
      </c>
      <c r="U3897">
        <v>175</v>
      </c>
      <c r="V3897">
        <v>97.22</v>
      </c>
      <c r="W3897" t="s">
        <v>133</v>
      </c>
      <c r="X3897">
        <v>9140</v>
      </c>
      <c r="Y3897">
        <v>1599500</v>
      </c>
      <c r="Z3897">
        <v>76650</v>
      </c>
      <c r="AA3897">
        <v>56875</v>
      </c>
      <c r="AB3897">
        <v>1733025</v>
      </c>
      <c r="AC3897">
        <v>1490176</v>
      </c>
      <c r="AD3897">
        <v>242849</v>
      </c>
      <c r="AE3897" t="s">
        <v>78</v>
      </c>
      <c r="AF3897" t="s">
        <v>75</v>
      </c>
      <c r="AG3897" t="s">
        <v>240</v>
      </c>
      <c r="AH3897" t="s">
        <v>144</v>
      </c>
      <c r="AI3897" t="s">
        <v>139</v>
      </c>
      <c r="AJ3897" t="str">
        <f t="shared" si="60"/>
        <v>Jun</v>
      </c>
    </row>
    <row r="3898" spans="1:36" x14ac:dyDescent="0.3">
      <c r="A3898" t="s">
        <v>9216</v>
      </c>
      <c r="B3898" s="33">
        <v>45757</v>
      </c>
      <c r="C3898" t="s">
        <v>93</v>
      </c>
      <c r="D3898" t="s">
        <v>9217</v>
      </c>
      <c r="E3898" t="s">
        <v>172</v>
      </c>
      <c r="F3898" t="s">
        <v>174</v>
      </c>
      <c r="G3898" t="s">
        <v>155</v>
      </c>
      <c r="H3898" t="s">
        <v>158</v>
      </c>
      <c r="I3898">
        <v>721</v>
      </c>
      <c r="J3898" t="s">
        <v>605</v>
      </c>
      <c r="K3898" t="s">
        <v>3957</v>
      </c>
      <c r="L3898" t="s">
        <v>293</v>
      </c>
      <c r="M3898" t="s">
        <v>1933</v>
      </c>
      <c r="N3898">
        <v>123</v>
      </c>
      <c r="O3898">
        <v>23</v>
      </c>
      <c r="P3898">
        <v>29</v>
      </c>
      <c r="Q3898" t="s">
        <v>73</v>
      </c>
      <c r="R3898" t="s">
        <v>238</v>
      </c>
      <c r="S3898" t="s">
        <v>239</v>
      </c>
      <c r="T3898">
        <v>220</v>
      </c>
      <c r="U3898">
        <v>164</v>
      </c>
      <c r="V3898">
        <v>74.55</v>
      </c>
      <c r="W3898" t="s">
        <v>135</v>
      </c>
      <c r="X3898">
        <v>6386</v>
      </c>
      <c r="Y3898">
        <v>1047304</v>
      </c>
      <c r="Z3898">
        <v>87248</v>
      </c>
      <c r="AA3898">
        <v>37720</v>
      </c>
      <c r="AB3898">
        <v>1172272</v>
      </c>
      <c r="AC3898">
        <v>740007</v>
      </c>
      <c r="AD3898">
        <v>432265</v>
      </c>
      <c r="AE3898" t="s">
        <v>81</v>
      </c>
      <c r="AF3898" t="s">
        <v>78</v>
      </c>
      <c r="AG3898" t="s">
        <v>240</v>
      </c>
      <c r="AH3898" t="s">
        <v>144</v>
      </c>
      <c r="AI3898" t="s">
        <v>139</v>
      </c>
      <c r="AJ3898" t="str">
        <f t="shared" si="60"/>
        <v>Apr</v>
      </c>
    </row>
    <row r="3899" spans="1:36" x14ac:dyDescent="0.3">
      <c r="A3899" t="s">
        <v>9218</v>
      </c>
      <c r="B3899" s="33">
        <v>45855</v>
      </c>
      <c r="C3899" t="s">
        <v>95</v>
      </c>
      <c r="D3899" t="s">
        <v>9219</v>
      </c>
      <c r="E3899" t="s">
        <v>173</v>
      </c>
      <c r="F3899" t="s">
        <v>181</v>
      </c>
      <c r="G3899" t="s">
        <v>161</v>
      </c>
      <c r="H3899" t="s">
        <v>159</v>
      </c>
      <c r="I3899">
        <v>1745</v>
      </c>
      <c r="J3899" t="s">
        <v>626</v>
      </c>
      <c r="K3899" t="s">
        <v>780</v>
      </c>
      <c r="L3899" t="s">
        <v>7618</v>
      </c>
      <c r="M3899" t="s">
        <v>2416</v>
      </c>
      <c r="N3899">
        <v>247</v>
      </c>
      <c r="O3899">
        <v>35</v>
      </c>
      <c r="P3899">
        <v>36</v>
      </c>
      <c r="Q3899" t="s">
        <v>76</v>
      </c>
      <c r="R3899" t="s">
        <v>238</v>
      </c>
      <c r="S3899" t="s">
        <v>239</v>
      </c>
      <c r="T3899">
        <v>220</v>
      </c>
      <c r="U3899">
        <v>150</v>
      </c>
      <c r="V3899">
        <v>68.180000000000007</v>
      </c>
      <c r="W3899" t="s">
        <v>133</v>
      </c>
      <c r="X3899">
        <v>4652</v>
      </c>
      <c r="Y3899">
        <v>697800</v>
      </c>
      <c r="Z3899">
        <v>79650</v>
      </c>
      <c r="AA3899">
        <v>75000</v>
      </c>
      <c r="AB3899">
        <v>852450</v>
      </c>
      <c r="AC3899">
        <v>738989</v>
      </c>
      <c r="AD3899">
        <v>113461</v>
      </c>
      <c r="AE3899" t="s">
        <v>78</v>
      </c>
      <c r="AF3899" t="s">
        <v>81</v>
      </c>
      <c r="AG3899" t="s">
        <v>240</v>
      </c>
      <c r="AH3899" t="s">
        <v>144</v>
      </c>
      <c r="AI3899" t="s">
        <v>138</v>
      </c>
      <c r="AJ3899" t="str">
        <f t="shared" si="60"/>
        <v>Jul</v>
      </c>
    </row>
    <row r="3900" spans="1:36" x14ac:dyDescent="0.3">
      <c r="A3900" t="s">
        <v>9220</v>
      </c>
      <c r="B3900" s="33">
        <v>45939</v>
      </c>
      <c r="C3900" t="s">
        <v>95</v>
      </c>
      <c r="D3900" t="s">
        <v>9221</v>
      </c>
      <c r="E3900" t="s">
        <v>173</v>
      </c>
      <c r="F3900" t="s">
        <v>179</v>
      </c>
      <c r="G3900" t="s">
        <v>161</v>
      </c>
      <c r="H3900" t="s">
        <v>166</v>
      </c>
      <c r="I3900">
        <v>440</v>
      </c>
      <c r="J3900" t="s">
        <v>345</v>
      </c>
      <c r="K3900" t="s">
        <v>1994</v>
      </c>
      <c r="L3900" t="s">
        <v>716</v>
      </c>
      <c r="M3900" t="s">
        <v>520</v>
      </c>
      <c r="N3900">
        <v>79</v>
      </c>
      <c r="O3900">
        <v>26</v>
      </c>
      <c r="P3900">
        <v>26</v>
      </c>
      <c r="Q3900" t="s">
        <v>73</v>
      </c>
      <c r="R3900" t="s">
        <v>238</v>
      </c>
      <c r="S3900" t="s">
        <v>239</v>
      </c>
      <c r="T3900">
        <v>180</v>
      </c>
      <c r="U3900">
        <v>162</v>
      </c>
      <c r="V3900">
        <v>90</v>
      </c>
      <c r="W3900" t="s">
        <v>133</v>
      </c>
      <c r="X3900">
        <v>7053</v>
      </c>
      <c r="Y3900">
        <v>1142586</v>
      </c>
      <c r="Z3900">
        <v>52002</v>
      </c>
      <c r="AA3900">
        <v>91206</v>
      </c>
      <c r="AB3900">
        <v>1285794</v>
      </c>
      <c r="AC3900">
        <v>803694</v>
      </c>
      <c r="AD3900">
        <v>482100</v>
      </c>
      <c r="AE3900" t="s">
        <v>78</v>
      </c>
      <c r="AF3900" t="s">
        <v>72</v>
      </c>
      <c r="AG3900" t="s">
        <v>240</v>
      </c>
      <c r="AH3900" t="s">
        <v>144</v>
      </c>
      <c r="AI3900" t="s">
        <v>139</v>
      </c>
      <c r="AJ3900" t="str">
        <f t="shared" si="60"/>
        <v>Oct</v>
      </c>
    </row>
    <row r="3901" spans="1:36" x14ac:dyDescent="0.3">
      <c r="A3901" t="s">
        <v>9222</v>
      </c>
      <c r="B3901" s="33">
        <v>45823</v>
      </c>
      <c r="C3901" t="s">
        <v>93</v>
      </c>
      <c r="D3901" t="s">
        <v>9223</v>
      </c>
      <c r="E3901" t="s">
        <v>178</v>
      </c>
      <c r="F3901" t="s">
        <v>173</v>
      </c>
      <c r="G3901" t="s">
        <v>157</v>
      </c>
      <c r="H3901" t="s">
        <v>161</v>
      </c>
      <c r="I3901">
        <v>1612</v>
      </c>
      <c r="J3901" t="s">
        <v>520</v>
      </c>
      <c r="K3901" t="s">
        <v>5022</v>
      </c>
      <c r="L3901" t="s">
        <v>488</v>
      </c>
      <c r="M3901" t="s">
        <v>4496</v>
      </c>
      <c r="N3901">
        <v>225</v>
      </c>
      <c r="O3901">
        <v>24</v>
      </c>
      <c r="P3901">
        <v>24</v>
      </c>
      <c r="Q3901" t="s">
        <v>73</v>
      </c>
      <c r="R3901" t="s">
        <v>238</v>
      </c>
      <c r="S3901" t="s">
        <v>239</v>
      </c>
      <c r="T3901">
        <v>189</v>
      </c>
      <c r="U3901">
        <v>156</v>
      </c>
      <c r="V3901">
        <v>82.54</v>
      </c>
      <c r="W3901" t="s">
        <v>133</v>
      </c>
      <c r="X3901">
        <v>7856</v>
      </c>
      <c r="Y3901">
        <v>1225536</v>
      </c>
      <c r="Z3901">
        <v>45240</v>
      </c>
      <c r="AA3901">
        <v>64896</v>
      </c>
      <c r="AB3901">
        <v>1335672</v>
      </c>
      <c r="AC3901">
        <v>1170036</v>
      </c>
      <c r="AD3901">
        <v>165636</v>
      </c>
      <c r="AE3901" t="s">
        <v>75</v>
      </c>
      <c r="AF3901" t="s">
        <v>78</v>
      </c>
      <c r="AG3901" t="s">
        <v>240</v>
      </c>
      <c r="AH3901" t="s">
        <v>147</v>
      </c>
      <c r="AI3901" t="s">
        <v>140</v>
      </c>
      <c r="AJ3901" t="str">
        <f t="shared" si="60"/>
        <v>Jun</v>
      </c>
    </row>
    <row r="3902" spans="1:36" x14ac:dyDescent="0.3">
      <c r="A3902" t="s">
        <v>9224</v>
      </c>
      <c r="B3902" s="33">
        <v>45985</v>
      </c>
      <c r="C3902" t="s">
        <v>99</v>
      </c>
      <c r="D3902" t="s">
        <v>9225</v>
      </c>
      <c r="E3902" t="s">
        <v>172</v>
      </c>
      <c r="F3902" t="s">
        <v>178</v>
      </c>
      <c r="G3902" t="s">
        <v>155</v>
      </c>
      <c r="H3902" t="s">
        <v>157</v>
      </c>
      <c r="I3902">
        <v>445</v>
      </c>
      <c r="J3902" t="s">
        <v>236</v>
      </c>
      <c r="K3902" t="s">
        <v>1910</v>
      </c>
      <c r="L3902" t="s">
        <v>823</v>
      </c>
      <c r="M3902" t="s">
        <v>255</v>
      </c>
      <c r="N3902">
        <v>72</v>
      </c>
      <c r="O3902">
        <v>40</v>
      </c>
      <c r="P3902">
        <v>80</v>
      </c>
      <c r="Q3902" t="s">
        <v>76</v>
      </c>
      <c r="R3902" t="s">
        <v>238</v>
      </c>
      <c r="S3902" t="s">
        <v>239</v>
      </c>
      <c r="T3902">
        <v>186</v>
      </c>
      <c r="U3902">
        <v>172</v>
      </c>
      <c r="V3902">
        <v>92.47</v>
      </c>
      <c r="W3902" t="s">
        <v>135</v>
      </c>
      <c r="X3902">
        <v>5346</v>
      </c>
      <c r="Y3902">
        <v>919512</v>
      </c>
      <c r="Z3902">
        <v>34056</v>
      </c>
      <c r="AA3902">
        <v>99760</v>
      </c>
      <c r="AB3902">
        <v>1053328</v>
      </c>
      <c r="AC3902">
        <v>675054</v>
      </c>
      <c r="AD3902">
        <v>378274</v>
      </c>
      <c r="AE3902" t="s">
        <v>81</v>
      </c>
      <c r="AF3902" t="s">
        <v>75</v>
      </c>
      <c r="AG3902" t="s">
        <v>240</v>
      </c>
      <c r="AH3902" t="s">
        <v>146</v>
      </c>
      <c r="AI3902" t="s">
        <v>140</v>
      </c>
      <c r="AJ3902" t="str">
        <f t="shared" si="60"/>
        <v>Nov</v>
      </c>
    </row>
    <row r="3903" spans="1:36" x14ac:dyDescent="0.3">
      <c r="A3903" t="s">
        <v>9226</v>
      </c>
      <c r="B3903" s="33">
        <v>46005</v>
      </c>
      <c r="C3903" t="s">
        <v>95</v>
      </c>
      <c r="D3903" t="s">
        <v>9227</v>
      </c>
      <c r="E3903" t="s">
        <v>179</v>
      </c>
      <c r="F3903" t="s">
        <v>176</v>
      </c>
      <c r="G3903" t="s">
        <v>166</v>
      </c>
      <c r="H3903" t="s">
        <v>156</v>
      </c>
      <c r="I3903">
        <v>2259</v>
      </c>
      <c r="J3903" t="s">
        <v>286</v>
      </c>
      <c r="K3903" t="s">
        <v>254</v>
      </c>
      <c r="L3903" t="s">
        <v>605</v>
      </c>
      <c r="M3903" t="s">
        <v>254</v>
      </c>
      <c r="N3903">
        <v>281</v>
      </c>
      <c r="O3903">
        <v>0</v>
      </c>
      <c r="P3903">
        <v>-2</v>
      </c>
      <c r="Q3903" t="s">
        <v>70</v>
      </c>
      <c r="R3903" t="s">
        <v>238</v>
      </c>
      <c r="S3903" t="s">
        <v>239</v>
      </c>
      <c r="T3903">
        <v>220</v>
      </c>
      <c r="U3903">
        <v>215</v>
      </c>
      <c r="V3903">
        <v>97.73</v>
      </c>
      <c r="W3903" t="s">
        <v>133</v>
      </c>
      <c r="X3903">
        <v>7919</v>
      </c>
      <c r="Y3903">
        <v>1702585</v>
      </c>
      <c r="Z3903">
        <v>63210</v>
      </c>
      <c r="AA3903">
        <v>36120</v>
      </c>
      <c r="AB3903">
        <v>1801915</v>
      </c>
      <c r="AC3903">
        <v>1438014</v>
      </c>
      <c r="AD3903">
        <v>363901</v>
      </c>
      <c r="AE3903" t="s">
        <v>72</v>
      </c>
      <c r="AF3903" t="s">
        <v>81</v>
      </c>
      <c r="AG3903" t="s">
        <v>240</v>
      </c>
      <c r="AH3903" t="s">
        <v>144</v>
      </c>
      <c r="AI3903" t="s">
        <v>139</v>
      </c>
      <c r="AJ3903" t="str">
        <f t="shared" si="60"/>
        <v>Dec</v>
      </c>
    </row>
    <row r="3904" spans="1:36" x14ac:dyDescent="0.3">
      <c r="A3904" t="s">
        <v>9228</v>
      </c>
      <c r="B3904" s="33">
        <v>45775</v>
      </c>
      <c r="C3904" t="s">
        <v>95</v>
      </c>
      <c r="D3904" t="s">
        <v>9229</v>
      </c>
      <c r="E3904" t="s">
        <v>177</v>
      </c>
      <c r="F3904" t="s">
        <v>176</v>
      </c>
      <c r="G3904" t="s">
        <v>162</v>
      </c>
      <c r="H3904" t="s">
        <v>156</v>
      </c>
      <c r="I3904">
        <v>1132</v>
      </c>
      <c r="J3904" t="s">
        <v>474</v>
      </c>
      <c r="K3904" t="s">
        <v>1778</v>
      </c>
      <c r="L3904" t="s">
        <v>1614</v>
      </c>
      <c r="M3904" t="s">
        <v>3037</v>
      </c>
      <c r="N3904">
        <v>145</v>
      </c>
      <c r="O3904">
        <v>36</v>
      </c>
      <c r="P3904">
        <v>27</v>
      </c>
      <c r="Q3904" t="s">
        <v>73</v>
      </c>
      <c r="R3904" t="s">
        <v>238</v>
      </c>
      <c r="S3904" t="s">
        <v>239</v>
      </c>
      <c r="T3904">
        <v>180</v>
      </c>
      <c r="U3904">
        <v>162</v>
      </c>
      <c r="V3904">
        <v>90</v>
      </c>
      <c r="W3904" t="s">
        <v>135</v>
      </c>
      <c r="X3904">
        <v>3608</v>
      </c>
      <c r="Y3904">
        <v>584496</v>
      </c>
      <c r="Z3904">
        <v>35316</v>
      </c>
      <c r="AA3904">
        <v>33696</v>
      </c>
      <c r="AB3904">
        <v>653508</v>
      </c>
      <c r="AC3904">
        <v>400628</v>
      </c>
      <c r="AD3904">
        <v>252880</v>
      </c>
      <c r="AE3904" t="s">
        <v>78</v>
      </c>
      <c r="AF3904" t="s">
        <v>81</v>
      </c>
      <c r="AG3904" t="s">
        <v>240</v>
      </c>
      <c r="AH3904" t="s">
        <v>146</v>
      </c>
      <c r="AI3904" t="s">
        <v>138</v>
      </c>
      <c r="AJ3904" t="str">
        <f t="shared" si="60"/>
        <v>Apr</v>
      </c>
    </row>
    <row r="3905" spans="1:36" x14ac:dyDescent="0.3">
      <c r="A3905" t="s">
        <v>9230</v>
      </c>
      <c r="B3905" s="33">
        <v>45694</v>
      </c>
      <c r="C3905" t="s">
        <v>93</v>
      </c>
      <c r="D3905" t="s">
        <v>9231</v>
      </c>
      <c r="E3905" t="s">
        <v>181</v>
      </c>
      <c r="F3905" t="s">
        <v>177</v>
      </c>
      <c r="G3905" t="s">
        <v>159</v>
      </c>
      <c r="H3905" t="s">
        <v>162</v>
      </c>
      <c r="I3905">
        <v>801</v>
      </c>
      <c r="J3905" t="s">
        <v>503</v>
      </c>
      <c r="K3905" t="s">
        <v>3339</v>
      </c>
      <c r="L3905" t="s">
        <v>236</v>
      </c>
      <c r="M3905" t="s">
        <v>3339</v>
      </c>
      <c r="N3905">
        <v>114</v>
      </c>
      <c r="O3905">
        <v>0</v>
      </c>
      <c r="P3905">
        <v>-10</v>
      </c>
      <c r="Q3905" t="s">
        <v>70</v>
      </c>
      <c r="R3905" t="s">
        <v>238</v>
      </c>
      <c r="S3905" t="s">
        <v>239</v>
      </c>
      <c r="T3905">
        <v>189</v>
      </c>
      <c r="U3905">
        <v>163</v>
      </c>
      <c r="V3905">
        <v>86.24</v>
      </c>
      <c r="W3905" t="s">
        <v>135</v>
      </c>
      <c r="X3905">
        <v>4256</v>
      </c>
      <c r="Y3905">
        <v>693728</v>
      </c>
      <c r="Z3905">
        <v>80685</v>
      </c>
      <c r="AA3905">
        <v>49226</v>
      </c>
      <c r="AB3905">
        <v>823639</v>
      </c>
      <c r="AC3905">
        <v>485250</v>
      </c>
      <c r="AD3905">
        <v>338389</v>
      </c>
      <c r="AE3905" t="s">
        <v>81</v>
      </c>
      <c r="AF3905" t="s">
        <v>78</v>
      </c>
      <c r="AG3905" t="s">
        <v>240</v>
      </c>
      <c r="AH3905" t="s">
        <v>146</v>
      </c>
      <c r="AI3905" t="s">
        <v>140</v>
      </c>
      <c r="AJ3905" t="str">
        <f t="shared" si="60"/>
        <v>Feb</v>
      </c>
    </row>
    <row r="3906" spans="1:36" x14ac:dyDescent="0.3">
      <c r="A3906" t="s">
        <v>9232</v>
      </c>
      <c r="B3906" s="33">
        <v>45716</v>
      </c>
      <c r="C3906" t="s">
        <v>93</v>
      </c>
      <c r="D3906" t="s">
        <v>1574</v>
      </c>
      <c r="E3906" t="s">
        <v>176</v>
      </c>
      <c r="F3906" t="s">
        <v>180</v>
      </c>
      <c r="G3906" t="s">
        <v>156</v>
      </c>
      <c r="H3906" t="s">
        <v>160</v>
      </c>
      <c r="I3906">
        <v>572</v>
      </c>
      <c r="J3906" t="s">
        <v>603</v>
      </c>
      <c r="K3906" t="s">
        <v>989</v>
      </c>
      <c r="L3906" t="s">
        <v>605</v>
      </c>
      <c r="M3906" t="s">
        <v>939</v>
      </c>
      <c r="N3906">
        <v>88</v>
      </c>
      <c r="O3906">
        <v>0</v>
      </c>
      <c r="P3906">
        <v>10</v>
      </c>
      <c r="Q3906" t="s">
        <v>73</v>
      </c>
      <c r="R3906" t="s">
        <v>238</v>
      </c>
      <c r="S3906" t="s">
        <v>239</v>
      </c>
      <c r="T3906">
        <v>180</v>
      </c>
      <c r="U3906">
        <v>169</v>
      </c>
      <c r="V3906">
        <v>93.89</v>
      </c>
      <c r="W3906" t="s">
        <v>133</v>
      </c>
      <c r="X3906">
        <v>5864</v>
      </c>
      <c r="Y3906">
        <v>991016</v>
      </c>
      <c r="Z3906">
        <v>57122</v>
      </c>
      <c r="AA3906">
        <v>92950</v>
      </c>
      <c r="AB3906">
        <v>1141088</v>
      </c>
      <c r="AC3906">
        <v>956180</v>
      </c>
      <c r="AD3906">
        <v>184908</v>
      </c>
      <c r="AE3906" t="s">
        <v>81</v>
      </c>
      <c r="AF3906" t="s">
        <v>81</v>
      </c>
      <c r="AG3906" t="s">
        <v>240</v>
      </c>
      <c r="AH3906" t="s">
        <v>144</v>
      </c>
      <c r="AI3906" t="s">
        <v>139</v>
      </c>
      <c r="AJ3906" t="str">
        <f t="shared" ref="AJ3906:AJ3969" si="61">TEXT(B3906,"mmm")</f>
        <v>Feb</v>
      </c>
    </row>
    <row r="3907" spans="1:36" x14ac:dyDescent="0.3">
      <c r="A3907" t="s">
        <v>9233</v>
      </c>
      <c r="B3907" s="33">
        <v>45913</v>
      </c>
      <c r="C3907" t="s">
        <v>97</v>
      </c>
      <c r="D3907" t="s">
        <v>9234</v>
      </c>
      <c r="E3907" t="s">
        <v>180</v>
      </c>
      <c r="F3907" t="s">
        <v>179</v>
      </c>
      <c r="G3907" t="s">
        <v>160</v>
      </c>
      <c r="H3907" t="s">
        <v>166</v>
      </c>
      <c r="I3907">
        <v>1819</v>
      </c>
      <c r="J3907" t="s">
        <v>248</v>
      </c>
      <c r="K3907" t="s">
        <v>3451</v>
      </c>
      <c r="N3907">
        <v>274</v>
      </c>
      <c r="O3907">
        <v>0</v>
      </c>
      <c r="P3907">
        <v>0</v>
      </c>
      <c r="Q3907" t="s">
        <v>67</v>
      </c>
      <c r="R3907" t="s">
        <v>245</v>
      </c>
      <c r="S3907" t="s">
        <v>121</v>
      </c>
      <c r="T3907">
        <v>189</v>
      </c>
      <c r="U3907">
        <v>0</v>
      </c>
      <c r="V3907">
        <v>0</v>
      </c>
      <c r="W3907" t="s">
        <v>133</v>
      </c>
      <c r="X3907">
        <v>8414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 t="s">
        <v>81</v>
      </c>
      <c r="AF3907" t="s">
        <v>72</v>
      </c>
      <c r="AG3907" t="s">
        <v>240</v>
      </c>
      <c r="AH3907" t="s">
        <v>147</v>
      </c>
      <c r="AI3907" t="s">
        <v>138</v>
      </c>
      <c r="AJ3907" t="str">
        <f t="shared" si="61"/>
        <v>Sep</v>
      </c>
    </row>
    <row r="3908" spans="1:36" x14ac:dyDescent="0.3">
      <c r="A3908" t="s">
        <v>9235</v>
      </c>
      <c r="B3908" s="33">
        <v>45842</v>
      </c>
      <c r="C3908" t="s">
        <v>93</v>
      </c>
      <c r="D3908" t="s">
        <v>9236</v>
      </c>
      <c r="E3908" t="s">
        <v>174</v>
      </c>
      <c r="F3908" t="s">
        <v>178</v>
      </c>
      <c r="G3908" t="s">
        <v>158</v>
      </c>
      <c r="H3908" t="s">
        <v>157</v>
      </c>
      <c r="I3908">
        <v>1094</v>
      </c>
      <c r="J3908" t="s">
        <v>482</v>
      </c>
      <c r="K3908" t="s">
        <v>3888</v>
      </c>
      <c r="L3908" t="s">
        <v>1251</v>
      </c>
      <c r="M3908" t="s">
        <v>2711</v>
      </c>
      <c r="N3908">
        <v>177</v>
      </c>
      <c r="O3908">
        <v>24</v>
      </c>
      <c r="P3908">
        <v>38</v>
      </c>
      <c r="Q3908" t="s">
        <v>76</v>
      </c>
      <c r="R3908" t="s">
        <v>238</v>
      </c>
      <c r="S3908" t="s">
        <v>239</v>
      </c>
      <c r="T3908">
        <v>220</v>
      </c>
      <c r="U3908">
        <v>145</v>
      </c>
      <c r="V3908">
        <v>65.91</v>
      </c>
      <c r="W3908" t="s">
        <v>133</v>
      </c>
      <c r="X3908">
        <v>9741</v>
      </c>
      <c r="Y3908">
        <v>1412445</v>
      </c>
      <c r="Z3908">
        <v>33495</v>
      </c>
      <c r="AA3908">
        <v>102805</v>
      </c>
      <c r="AB3908">
        <v>1548745</v>
      </c>
      <c r="AC3908">
        <v>958074</v>
      </c>
      <c r="AD3908">
        <v>590671</v>
      </c>
      <c r="AE3908" t="s">
        <v>78</v>
      </c>
      <c r="AF3908" t="s">
        <v>75</v>
      </c>
      <c r="AG3908" t="s">
        <v>240</v>
      </c>
      <c r="AH3908" t="s">
        <v>144</v>
      </c>
      <c r="AI3908" t="s">
        <v>139</v>
      </c>
      <c r="AJ3908" t="str">
        <f t="shared" si="61"/>
        <v>Jul</v>
      </c>
    </row>
    <row r="3909" spans="1:36" x14ac:dyDescent="0.3">
      <c r="A3909" t="s">
        <v>9237</v>
      </c>
      <c r="B3909" s="33">
        <v>45662</v>
      </c>
      <c r="C3909" t="s">
        <v>96</v>
      </c>
      <c r="D3909" t="s">
        <v>9238</v>
      </c>
      <c r="E3909" t="s">
        <v>180</v>
      </c>
      <c r="F3909" t="s">
        <v>179</v>
      </c>
      <c r="G3909" t="s">
        <v>160</v>
      </c>
      <c r="H3909" t="s">
        <v>166</v>
      </c>
      <c r="I3909">
        <v>1638</v>
      </c>
      <c r="J3909" t="s">
        <v>451</v>
      </c>
      <c r="K3909" t="s">
        <v>635</v>
      </c>
      <c r="L3909" t="s">
        <v>453</v>
      </c>
      <c r="M3909" t="s">
        <v>2228</v>
      </c>
      <c r="N3909">
        <v>203</v>
      </c>
      <c r="O3909">
        <v>39</v>
      </c>
      <c r="P3909">
        <v>66</v>
      </c>
      <c r="Q3909" t="s">
        <v>76</v>
      </c>
      <c r="R3909" t="s">
        <v>238</v>
      </c>
      <c r="S3909" t="s">
        <v>239</v>
      </c>
      <c r="T3909">
        <v>189</v>
      </c>
      <c r="U3909">
        <v>150</v>
      </c>
      <c r="V3909">
        <v>79.37</v>
      </c>
      <c r="W3909" t="s">
        <v>133</v>
      </c>
      <c r="X3909">
        <v>8845</v>
      </c>
      <c r="Y3909">
        <v>1326750</v>
      </c>
      <c r="Z3909">
        <v>73050</v>
      </c>
      <c r="AA3909">
        <v>44100</v>
      </c>
      <c r="AB3909">
        <v>1443900</v>
      </c>
      <c r="AC3909">
        <v>1058503</v>
      </c>
      <c r="AD3909">
        <v>385397</v>
      </c>
      <c r="AE3909" t="s">
        <v>81</v>
      </c>
      <c r="AF3909" t="s">
        <v>72</v>
      </c>
      <c r="AG3909" t="s">
        <v>240</v>
      </c>
      <c r="AH3909" t="s">
        <v>145</v>
      </c>
      <c r="AI3909" t="s">
        <v>138</v>
      </c>
      <c r="AJ3909" t="str">
        <f t="shared" si="61"/>
        <v>Jan</v>
      </c>
    </row>
    <row r="3910" spans="1:36" x14ac:dyDescent="0.3">
      <c r="A3910" t="s">
        <v>9239</v>
      </c>
      <c r="B3910" s="33">
        <v>46017</v>
      </c>
      <c r="C3910" t="s">
        <v>98</v>
      </c>
      <c r="D3910" t="s">
        <v>9240</v>
      </c>
      <c r="E3910" t="s">
        <v>177</v>
      </c>
      <c r="F3910" t="s">
        <v>179</v>
      </c>
      <c r="G3910" t="s">
        <v>162</v>
      </c>
      <c r="H3910" t="s">
        <v>166</v>
      </c>
      <c r="I3910">
        <v>1137</v>
      </c>
      <c r="J3910" t="s">
        <v>581</v>
      </c>
      <c r="K3910" t="s">
        <v>345</v>
      </c>
      <c r="L3910" t="s">
        <v>769</v>
      </c>
      <c r="M3910" t="s">
        <v>4331</v>
      </c>
      <c r="N3910">
        <v>165</v>
      </c>
      <c r="O3910">
        <v>32</v>
      </c>
      <c r="P3910">
        <v>43</v>
      </c>
      <c r="Q3910" t="s">
        <v>76</v>
      </c>
      <c r="R3910" t="s">
        <v>238</v>
      </c>
      <c r="S3910" t="s">
        <v>239</v>
      </c>
      <c r="T3910">
        <v>220</v>
      </c>
      <c r="U3910">
        <v>215</v>
      </c>
      <c r="V3910">
        <v>97.73</v>
      </c>
      <c r="W3910" t="s">
        <v>135</v>
      </c>
      <c r="X3910">
        <v>8682</v>
      </c>
      <c r="Y3910">
        <v>1866630</v>
      </c>
      <c r="Z3910">
        <v>93095</v>
      </c>
      <c r="AA3910">
        <v>57835</v>
      </c>
      <c r="AB3910">
        <v>2017560</v>
      </c>
      <c r="AC3910">
        <v>1385252</v>
      </c>
      <c r="AD3910">
        <v>632308</v>
      </c>
      <c r="AE3910" t="s">
        <v>78</v>
      </c>
      <c r="AF3910" t="s">
        <v>72</v>
      </c>
      <c r="AG3910" t="s">
        <v>240</v>
      </c>
      <c r="AH3910" t="s">
        <v>147</v>
      </c>
      <c r="AI3910" t="s">
        <v>138</v>
      </c>
      <c r="AJ3910" t="str">
        <f t="shared" si="61"/>
        <v>Dec</v>
      </c>
    </row>
    <row r="3911" spans="1:36" x14ac:dyDescent="0.3">
      <c r="A3911" t="s">
        <v>9241</v>
      </c>
      <c r="B3911" s="33">
        <v>45673</v>
      </c>
      <c r="C3911" t="s">
        <v>97</v>
      </c>
      <c r="D3911" t="s">
        <v>9242</v>
      </c>
      <c r="E3911" t="s">
        <v>180</v>
      </c>
      <c r="F3911" t="s">
        <v>175</v>
      </c>
      <c r="G3911" t="s">
        <v>160</v>
      </c>
      <c r="H3911" t="s">
        <v>163</v>
      </c>
      <c r="I3911">
        <v>1218</v>
      </c>
      <c r="J3911" t="s">
        <v>325</v>
      </c>
      <c r="K3911" t="s">
        <v>971</v>
      </c>
      <c r="L3911" t="s">
        <v>867</v>
      </c>
      <c r="M3911" t="s">
        <v>2072</v>
      </c>
      <c r="N3911">
        <v>165</v>
      </c>
      <c r="O3911">
        <v>1</v>
      </c>
      <c r="P3911">
        <v>19</v>
      </c>
      <c r="Q3911" t="s">
        <v>73</v>
      </c>
      <c r="R3911" t="s">
        <v>238</v>
      </c>
      <c r="S3911" t="s">
        <v>239</v>
      </c>
      <c r="T3911">
        <v>186</v>
      </c>
      <c r="U3911">
        <v>114</v>
      </c>
      <c r="V3911">
        <v>61.29</v>
      </c>
      <c r="W3911" t="s">
        <v>133</v>
      </c>
      <c r="X3911">
        <v>6411</v>
      </c>
      <c r="Y3911">
        <v>730854</v>
      </c>
      <c r="Z3911">
        <v>24054</v>
      </c>
      <c r="AA3911">
        <v>88350</v>
      </c>
      <c r="AB3911">
        <v>843258</v>
      </c>
      <c r="AC3911">
        <v>683180</v>
      </c>
      <c r="AD3911">
        <v>160078</v>
      </c>
      <c r="AE3911" t="s">
        <v>81</v>
      </c>
      <c r="AF3911" t="s">
        <v>75</v>
      </c>
      <c r="AG3911" t="s">
        <v>240</v>
      </c>
      <c r="AH3911" t="s">
        <v>144</v>
      </c>
      <c r="AI3911" t="s">
        <v>139</v>
      </c>
      <c r="AJ3911" t="str">
        <f t="shared" si="61"/>
        <v>Jan</v>
      </c>
    </row>
    <row r="3912" spans="1:36" x14ac:dyDescent="0.3">
      <c r="A3912" t="s">
        <v>9243</v>
      </c>
      <c r="B3912" s="33">
        <v>45683</v>
      </c>
      <c r="C3912" t="s">
        <v>98</v>
      </c>
      <c r="D3912" t="s">
        <v>9244</v>
      </c>
      <c r="E3912" t="s">
        <v>180</v>
      </c>
      <c r="F3912" t="s">
        <v>175</v>
      </c>
      <c r="G3912" t="s">
        <v>160</v>
      </c>
      <c r="H3912" t="s">
        <v>163</v>
      </c>
      <c r="I3912">
        <v>2040</v>
      </c>
      <c r="J3912" t="s">
        <v>588</v>
      </c>
      <c r="K3912" t="s">
        <v>1495</v>
      </c>
      <c r="L3912" t="s">
        <v>2513</v>
      </c>
      <c r="M3912" t="s">
        <v>508</v>
      </c>
      <c r="N3912">
        <v>245</v>
      </c>
      <c r="O3912">
        <v>16</v>
      </c>
      <c r="P3912">
        <v>40</v>
      </c>
      <c r="Q3912" t="s">
        <v>76</v>
      </c>
      <c r="R3912" t="s">
        <v>238</v>
      </c>
      <c r="S3912" t="s">
        <v>239</v>
      </c>
      <c r="T3912">
        <v>180</v>
      </c>
      <c r="U3912">
        <v>113</v>
      </c>
      <c r="V3912">
        <v>62.78</v>
      </c>
      <c r="W3912" t="s">
        <v>133</v>
      </c>
      <c r="X3912">
        <v>5118</v>
      </c>
      <c r="Y3912">
        <v>578334</v>
      </c>
      <c r="Z3912">
        <v>37403</v>
      </c>
      <c r="AA3912">
        <v>17628</v>
      </c>
      <c r="AB3912">
        <v>633365</v>
      </c>
      <c r="AC3912">
        <v>499609</v>
      </c>
      <c r="AD3912">
        <v>133756</v>
      </c>
      <c r="AE3912" t="s">
        <v>81</v>
      </c>
      <c r="AF3912" t="s">
        <v>75</v>
      </c>
      <c r="AG3912" t="s">
        <v>240</v>
      </c>
      <c r="AH3912" t="s">
        <v>145</v>
      </c>
      <c r="AI3912" t="s">
        <v>139</v>
      </c>
      <c r="AJ3912" t="str">
        <f t="shared" si="61"/>
        <v>Jan</v>
      </c>
    </row>
    <row r="3913" spans="1:36" x14ac:dyDescent="0.3">
      <c r="A3913" t="s">
        <v>9245</v>
      </c>
      <c r="B3913" s="33">
        <v>45703</v>
      </c>
      <c r="C3913" t="s">
        <v>93</v>
      </c>
      <c r="D3913" t="s">
        <v>9246</v>
      </c>
      <c r="E3913" t="s">
        <v>177</v>
      </c>
      <c r="F3913" t="s">
        <v>181</v>
      </c>
      <c r="G3913" t="s">
        <v>162</v>
      </c>
      <c r="H3913" t="s">
        <v>159</v>
      </c>
      <c r="I3913">
        <v>434</v>
      </c>
      <c r="J3913" t="s">
        <v>744</v>
      </c>
      <c r="K3913" t="s">
        <v>3917</v>
      </c>
      <c r="L3913" t="s">
        <v>3221</v>
      </c>
      <c r="M3913" t="s">
        <v>1309</v>
      </c>
      <c r="N3913">
        <v>72</v>
      </c>
      <c r="O3913">
        <v>27</v>
      </c>
      <c r="P3913">
        <v>32</v>
      </c>
      <c r="Q3913" t="s">
        <v>76</v>
      </c>
      <c r="R3913" t="s">
        <v>238</v>
      </c>
      <c r="S3913" t="s">
        <v>239</v>
      </c>
      <c r="T3913">
        <v>189</v>
      </c>
      <c r="U3913">
        <v>118</v>
      </c>
      <c r="V3913">
        <v>62.43</v>
      </c>
      <c r="W3913" t="s">
        <v>133</v>
      </c>
      <c r="X3913">
        <v>4203</v>
      </c>
      <c r="Y3913">
        <v>495954</v>
      </c>
      <c r="Z3913">
        <v>40356</v>
      </c>
      <c r="AA3913">
        <v>68558</v>
      </c>
      <c r="AB3913">
        <v>604868</v>
      </c>
      <c r="AC3913">
        <v>517510</v>
      </c>
      <c r="AD3913">
        <v>87358</v>
      </c>
      <c r="AE3913" t="s">
        <v>78</v>
      </c>
      <c r="AF3913" t="s">
        <v>81</v>
      </c>
      <c r="AG3913" t="s">
        <v>240</v>
      </c>
      <c r="AH3913" t="s">
        <v>144</v>
      </c>
      <c r="AI3913" t="s">
        <v>139</v>
      </c>
      <c r="AJ3913" t="str">
        <f t="shared" si="61"/>
        <v>Feb</v>
      </c>
    </row>
    <row r="3914" spans="1:36" x14ac:dyDescent="0.3">
      <c r="A3914" t="s">
        <v>9247</v>
      </c>
      <c r="B3914" s="33">
        <v>45669</v>
      </c>
      <c r="C3914" t="s">
        <v>97</v>
      </c>
      <c r="D3914" t="s">
        <v>9248</v>
      </c>
      <c r="E3914" t="s">
        <v>178</v>
      </c>
      <c r="F3914" t="s">
        <v>174</v>
      </c>
      <c r="G3914" t="s">
        <v>157</v>
      </c>
      <c r="H3914" t="s">
        <v>158</v>
      </c>
      <c r="I3914">
        <v>2106</v>
      </c>
      <c r="J3914" t="s">
        <v>560</v>
      </c>
      <c r="K3914" t="s">
        <v>1997</v>
      </c>
      <c r="L3914" t="s">
        <v>1938</v>
      </c>
      <c r="M3914" t="s">
        <v>6432</v>
      </c>
      <c r="N3914">
        <v>249</v>
      </c>
      <c r="O3914">
        <v>39</v>
      </c>
      <c r="P3914">
        <v>49</v>
      </c>
      <c r="Q3914" t="s">
        <v>76</v>
      </c>
      <c r="R3914" t="s">
        <v>238</v>
      </c>
      <c r="S3914" t="s">
        <v>239</v>
      </c>
      <c r="T3914">
        <v>150</v>
      </c>
      <c r="U3914">
        <v>124</v>
      </c>
      <c r="V3914">
        <v>82.67</v>
      </c>
      <c r="W3914" t="s">
        <v>133</v>
      </c>
      <c r="X3914">
        <v>6165</v>
      </c>
      <c r="Y3914">
        <v>764460</v>
      </c>
      <c r="Z3914">
        <v>52204</v>
      </c>
      <c r="AA3914">
        <v>84940</v>
      </c>
      <c r="AB3914">
        <v>901604</v>
      </c>
      <c r="AC3914">
        <v>603435</v>
      </c>
      <c r="AD3914">
        <v>298169</v>
      </c>
      <c r="AE3914" t="s">
        <v>75</v>
      </c>
      <c r="AF3914" t="s">
        <v>78</v>
      </c>
      <c r="AG3914" t="s">
        <v>240</v>
      </c>
      <c r="AH3914" t="s">
        <v>147</v>
      </c>
      <c r="AI3914" t="s">
        <v>139</v>
      </c>
      <c r="AJ3914" t="str">
        <f t="shared" si="61"/>
        <v>Jan</v>
      </c>
    </row>
    <row r="3915" spans="1:36" x14ac:dyDescent="0.3">
      <c r="A3915" t="s">
        <v>9249</v>
      </c>
      <c r="B3915" s="33">
        <v>45936</v>
      </c>
      <c r="C3915" t="s">
        <v>97</v>
      </c>
      <c r="D3915" t="s">
        <v>9250</v>
      </c>
      <c r="E3915" t="s">
        <v>174</v>
      </c>
      <c r="F3915" t="s">
        <v>172</v>
      </c>
      <c r="G3915" t="s">
        <v>158</v>
      </c>
      <c r="H3915" t="s">
        <v>155</v>
      </c>
      <c r="I3915">
        <v>837</v>
      </c>
      <c r="J3915" t="s">
        <v>626</v>
      </c>
      <c r="K3915" t="s">
        <v>1625</v>
      </c>
      <c r="L3915" t="s">
        <v>1743</v>
      </c>
      <c r="M3915" t="s">
        <v>2586</v>
      </c>
      <c r="N3915">
        <v>119</v>
      </c>
      <c r="O3915">
        <v>39</v>
      </c>
      <c r="P3915">
        <v>30</v>
      </c>
      <c r="Q3915" t="s">
        <v>73</v>
      </c>
      <c r="R3915" t="s">
        <v>238</v>
      </c>
      <c r="S3915" t="s">
        <v>239</v>
      </c>
      <c r="T3915">
        <v>180</v>
      </c>
      <c r="U3915">
        <v>139</v>
      </c>
      <c r="V3915">
        <v>77.22</v>
      </c>
      <c r="W3915" t="s">
        <v>135</v>
      </c>
      <c r="X3915">
        <v>6256</v>
      </c>
      <c r="Y3915">
        <v>869584</v>
      </c>
      <c r="Z3915">
        <v>52681</v>
      </c>
      <c r="AA3915">
        <v>42256</v>
      </c>
      <c r="AB3915">
        <v>964521</v>
      </c>
      <c r="AC3915">
        <v>565078</v>
      </c>
      <c r="AD3915">
        <v>399443</v>
      </c>
      <c r="AE3915" t="s">
        <v>78</v>
      </c>
      <c r="AF3915" t="s">
        <v>81</v>
      </c>
      <c r="AG3915" t="s">
        <v>240</v>
      </c>
      <c r="AH3915" t="s">
        <v>145</v>
      </c>
      <c r="AI3915" t="s">
        <v>139</v>
      </c>
      <c r="AJ3915" t="str">
        <f t="shared" si="61"/>
        <v>Oct</v>
      </c>
    </row>
    <row r="3916" spans="1:36" x14ac:dyDescent="0.3">
      <c r="A3916" t="s">
        <v>9251</v>
      </c>
      <c r="B3916" s="33">
        <v>45908</v>
      </c>
      <c r="C3916" t="s">
        <v>95</v>
      </c>
      <c r="D3916" t="s">
        <v>9252</v>
      </c>
      <c r="E3916" t="s">
        <v>174</v>
      </c>
      <c r="F3916" t="s">
        <v>176</v>
      </c>
      <c r="G3916" t="s">
        <v>158</v>
      </c>
      <c r="H3916" t="s">
        <v>156</v>
      </c>
      <c r="I3916">
        <v>887</v>
      </c>
      <c r="J3916" t="s">
        <v>280</v>
      </c>
      <c r="K3916" t="s">
        <v>2238</v>
      </c>
      <c r="L3916" t="s">
        <v>353</v>
      </c>
      <c r="M3916" t="s">
        <v>2238</v>
      </c>
      <c r="N3916">
        <v>122</v>
      </c>
      <c r="O3916">
        <v>0</v>
      </c>
      <c r="P3916">
        <v>-10</v>
      </c>
      <c r="Q3916" t="s">
        <v>70</v>
      </c>
      <c r="R3916" t="s">
        <v>238</v>
      </c>
      <c r="S3916" t="s">
        <v>239</v>
      </c>
      <c r="T3916">
        <v>180</v>
      </c>
      <c r="U3916">
        <v>156</v>
      </c>
      <c r="V3916">
        <v>86.67</v>
      </c>
      <c r="W3916" t="s">
        <v>133</v>
      </c>
      <c r="X3916">
        <v>3885</v>
      </c>
      <c r="Y3916">
        <v>606060</v>
      </c>
      <c r="Z3916">
        <v>61620</v>
      </c>
      <c r="AA3916">
        <v>67236</v>
      </c>
      <c r="AB3916">
        <v>734916</v>
      </c>
      <c r="AC3916">
        <v>564841</v>
      </c>
      <c r="AD3916">
        <v>170075</v>
      </c>
      <c r="AE3916" t="s">
        <v>78</v>
      </c>
      <c r="AF3916" t="s">
        <v>81</v>
      </c>
      <c r="AG3916" t="s">
        <v>240</v>
      </c>
      <c r="AH3916" t="s">
        <v>144</v>
      </c>
      <c r="AI3916" t="s">
        <v>139</v>
      </c>
      <c r="AJ3916" t="str">
        <f t="shared" si="61"/>
        <v>Sep</v>
      </c>
    </row>
    <row r="3917" spans="1:36" x14ac:dyDescent="0.3">
      <c r="A3917" t="s">
        <v>9253</v>
      </c>
      <c r="B3917" s="33">
        <v>45826</v>
      </c>
      <c r="C3917" t="s">
        <v>93</v>
      </c>
      <c r="D3917" t="s">
        <v>8818</v>
      </c>
      <c r="E3917" t="s">
        <v>181</v>
      </c>
      <c r="F3917" t="s">
        <v>173</v>
      </c>
      <c r="G3917" t="s">
        <v>159</v>
      </c>
      <c r="H3917" t="s">
        <v>161</v>
      </c>
      <c r="I3917">
        <v>1739</v>
      </c>
      <c r="J3917" t="s">
        <v>572</v>
      </c>
      <c r="K3917" t="s">
        <v>1064</v>
      </c>
      <c r="L3917" t="s">
        <v>1897</v>
      </c>
      <c r="M3917" t="s">
        <v>997</v>
      </c>
      <c r="N3917">
        <v>222</v>
      </c>
      <c r="O3917">
        <v>33</v>
      </c>
      <c r="P3917">
        <v>36</v>
      </c>
      <c r="Q3917" t="s">
        <v>76</v>
      </c>
      <c r="R3917" t="s">
        <v>238</v>
      </c>
      <c r="S3917" t="s">
        <v>239</v>
      </c>
      <c r="T3917">
        <v>189</v>
      </c>
      <c r="U3917">
        <v>154</v>
      </c>
      <c r="V3917">
        <v>81.48</v>
      </c>
      <c r="W3917" t="s">
        <v>133</v>
      </c>
      <c r="X3917">
        <v>7636</v>
      </c>
      <c r="Y3917">
        <v>1175944</v>
      </c>
      <c r="Z3917">
        <v>45892</v>
      </c>
      <c r="AA3917">
        <v>100408</v>
      </c>
      <c r="AB3917">
        <v>1322244</v>
      </c>
      <c r="AC3917">
        <v>962108</v>
      </c>
      <c r="AD3917">
        <v>360136</v>
      </c>
      <c r="AE3917" t="s">
        <v>81</v>
      </c>
      <c r="AF3917" t="s">
        <v>78</v>
      </c>
      <c r="AG3917" t="s">
        <v>240</v>
      </c>
      <c r="AH3917" t="s">
        <v>145</v>
      </c>
      <c r="AI3917" t="s">
        <v>139</v>
      </c>
      <c r="AJ3917" t="str">
        <f t="shared" si="61"/>
        <v>Jun</v>
      </c>
    </row>
    <row r="3918" spans="1:36" x14ac:dyDescent="0.3">
      <c r="A3918" t="s">
        <v>9254</v>
      </c>
      <c r="B3918" s="33">
        <v>45781</v>
      </c>
      <c r="C3918" t="s">
        <v>95</v>
      </c>
      <c r="D3918" t="s">
        <v>9255</v>
      </c>
      <c r="E3918" t="s">
        <v>175</v>
      </c>
      <c r="F3918" t="s">
        <v>177</v>
      </c>
      <c r="G3918" t="s">
        <v>163</v>
      </c>
      <c r="H3918" t="s">
        <v>162</v>
      </c>
      <c r="I3918">
        <v>1162</v>
      </c>
      <c r="J3918" t="s">
        <v>744</v>
      </c>
      <c r="K3918" t="s">
        <v>1065</v>
      </c>
      <c r="N3918">
        <v>175</v>
      </c>
      <c r="O3918">
        <v>0</v>
      </c>
      <c r="P3918">
        <v>0</v>
      </c>
      <c r="Q3918" t="s">
        <v>67</v>
      </c>
      <c r="R3918" t="s">
        <v>245</v>
      </c>
      <c r="S3918" t="s">
        <v>120</v>
      </c>
      <c r="T3918">
        <v>180</v>
      </c>
      <c r="U3918">
        <v>0</v>
      </c>
      <c r="V3918">
        <v>0</v>
      </c>
      <c r="W3918" t="s">
        <v>133</v>
      </c>
      <c r="X3918">
        <v>4580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 t="s">
        <v>75</v>
      </c>
      <c r="AF3918" t="s">
        <v>78</v>
      </c>
      <c r="AG3918" t="s">
        <v>240</v>
      </c>
      <c r="AH3918" t="s">
        <v>146</v>
      </c>
      <c r="AI3918" t="s">
        <v>139</v>
      </c>
      <c r="AJ3918" t="str">
        <f t="shared" si="61"/>
        <v>May</v>
      </c>
    </row>
    <row r="3919" spans="1:36" x14ac:dyDescent="0.3">
      <c r="A3919" t="s">
        <v>9256</v>
      </c>
      <c r="B3919" s="33">
        <v>45666</v>
      </c>
      <c r="C3919" t="s">
        <v>93</v>
      </c>
      <c r="D3919" t="s">
        <v>9257</v>
      </c>
      <c r="E3919" t="s">
        <v>172</v>
      </c>
      <c r="F3919" t="s">
        <v>179</v>
      </c>
      <c r="G3919" t="s">
        <v>155</v>
      </c>
      <c r="H3919" t="s">
        <v>166</v>
      </c>
      <c r="I3919">
        <v>860</v>
      </c>
      <c r="J3919" t="s">
        <v>518</v>
      </c>
      <c r="K3919" t="s">
        <v>1373</v>
      </c>
      <c r="L3919" t="s">
        <v>328</v>
      </c>
      <c r="M3919" t="s">
        <v>5326</v>
      </c>
      <c r="N3919">
        <v>130</v>
      </c>
      <c r="O3919">
        <v>23</v>
      </c>
      <c r="P3919">
        <v>35</v>
      </c>
      <c r="Q3919" t="s">
        <v>76</v>
      </c>
      <c r="R3919" t="s">
        <v>238</v>
      </c>
      <c r="S3919" t="s">
        <v>239</v>
      </c>
      <c r="T3919">
        <v>220</v>
      </c>
      <c r="U3919">
        <v>156</v>
      </c>
      <c r="V3919">
        <v>70.91</v>
      </c>
      <c r="W3919" t="s">
        <v>133</v>
      </c>
      <c r="X3919">
        <v>9990</v>
      </c>
      <c r="Y3919">
        <v>1558440</v>
      </c>
      <c r="Z3919">
        <v>82212</v>
      </c>
      <c r="AA3919">
        <v>113256</v>
      </c>
      <c r="AB3919">
        <v>1753908</v>
      </c>
      <c r="AC3919">
        <v>1445432</v>
      </c>
      <c r="AD3919">
        <v>308476</v>
      </c>
      <c r="AE3919" t="s">
        <v>81</v>
      </c>
      <c r="AF3919" t="s">
        <v>72</v>
      </c>
      <c r="AG3919" t="s">
        <v>240</v>
      </c>
      <c r="AH3919" t="s">
        <v>145</v>
      </c>
      <c r="AI3919" t="s">
        <v>138</v>
      </c>
      <c r="AJ3919" t="str">
        <f t="shared" si="61"/>
        <v>Jan</v>
      </c>
    </row>
    <row r="3920" spans="1:36" x14ac:dyDescent="0.3">
      <c r="A3920" t="s">
        <v>9258</v>
      </c>
      <c r="B3920" s="33">
        <v>45794</v>
      </c>
      <c r="C3920" t="s">
        <v>95</v>
      </c>
      <c r="D3920" t="s">
        <v>9259</v>
      </c>
      <c r="E3920" t="s">
        <v>172</v>
      </c>
      <c r="F3920" t="s">
        <v>176</v>
      </c>
      <c r="G3920" t="s">
        <v>155</v>
      </c>
      <c r="H3920" t="s">
        <v>156</v>
      </c>
      <c r="I3920">
        <v>649</v>
      </c>
      <c r="J3920" t="s">
        <v>408</v>
      </c>
      <c r="K3920" t="s">
        <v>4131</v>
      </c>
      <c r="L3920" t="s">
        <v>1064</v>
      </c>
      <c r="M3920" t="s">
        <v>772</v>
      </c>
      <c r="N3920">
        <v>98</v>
      </c>
      <c r="O3920">
        <v>42</v>
      </c>
      <c r="P3920">
        <v>40</v>
      </c>
      <c r="Q3920" t="s">
        <v>76</v>
      </c>
      <c r="R3920" t="s">
        <v>238</v>
      </c>
      <c r="S3920" t="s">
        <v>239</v>
      </c>
      <c r="T3920">
        <v>150</v>
      </c>
      <c r="U3920">
        <v>97</v>
      </c>
      <c r="V3920">
        <v>64.67</v>
      </c>
      <c r="W3920" t="s">
        <v>135</v>
      </c>
      <c r="X3920">
        <v>4935</v>
      </c>
      <c r="Y3920">
        <v>478695</v>
      </c>
      <c r="Z3920">
        <v>47627</v>
      </c>
      <c r="AA3920">
        <v>15617</v>
      </c>
      <c r="AB3920">
        <v>541939</v>
      </c>
      <c r="AC3920">
        <v>407641</v>
      </c>
      <c r="AD3920">
        <v>134298</v>
      </c>
      <c r="AE3920" t="s">
        <v>81</v>
      </c>
      <c r="AF3920" t="s">
        <v>81</v>
      </c>
      <c r="AG3920" t="s">
        <v>240</v>
      </c>
      <c r="AH3920" t="s">
        <v>146</v>
      </c>
      <c r="AI3920" t="s">
        <v>139</v>
      </c>
      <c r="AJ3920" t="str">
        <f t="shared" si="61"/>
        <v>May</v>
      </c>
    </row>
    <row r="3921" spans="1:36" x14ac:dyDescent="0.3">
      <c r="A3921" t="s">
        <v>9260</v>
      </c>
      <c r="B3921" s="33">
        <v>45884</v>
      </c>
      <c r="C3921" t="s">
        <v>93</v>
      </c>
      <c r="D3921" t="s">
        <v>3504</v>
      </c>
      <c r="E3921" t="s">
        <v>179</v>
      </c>
      <c r="F3921" t="s">
        <v>177</v>
      </c>
      <c r="G3921" t="s">
        <v>166</v>
      </c>
      <c r="H3921" t="s">
        <v>162</v>
      </c>
      <c r="I3921">
        <v>1333</v>
      </c>
      <c r="J3921" t="s">
        <v>414</v>
      </c>
      <c r="K3921" t="s">
        <v>2569</v>
      </c>
      <c r="L3921" t="s">
        <v>1724</v>
      </c>
      <c r="M3921" t="s">
        <v>3837</v>
      </c>
      <c r="N3921">
        <v>195</v>
      </c>
      <c r="O3921">
        <v>31</v>
      </c>
      <c r="P3921">
        <v>37</v>
      </c>
      <c r="Q3921" t="s">
        <v>76</v>
      </c>
      <c r="R3921" t="s">
        <v>238</v>
      </c>
      <c r="S3921" t="s">
        <v>239</v>
      </c>
      <c r="T3921">
        <v>220</v>
      </c>
      <c r="U3921">
        <v>196</v>
      </c>
      <c r="V3921">
        <v>89.09</v>
      </c>
      <c r="W3921" t="s">
        <v>133</v>
      </c>
      <c r="X3921">
        <v>9627</v>
      </c>
      <c r="Y3921">
        <v>1886892</v>
      </c>
      <c r="Z3921">
        <v>35280</v>
      </c>
      <c r="AA3921">
        <v>38416</v>
      </c>
      <c r="AB3921">
        <v>1960588</v>
      </c>
      <c r="AC3921">
        <v>1521095</v>
      </c>
      <c r="AD3921">
        <v>439493</v>
      </c>
      <c r="AE3921" t="s">
        <v>72</v>
      </c>
      <c r="AF3921" t="s">
        <v>78</v>
      </c>
      <c r="AG3921" t="s">
        <v>240</v>
      </c>
      <c r="AH3921" t="s">
        <v>146</v>
      </c>
      <c r="AI3921" t="s">
        <v>138</v>
      </c>
      <c r="AJ3921" t="str">
        <f t="shared" si="61"/>
        <v>Aug</v>
      </c>
    </row>
    <row r="3922" spans="1:36" x14ac:dyDescent="0.3">
      <c r="A3922" t="s">
        <v>9261</v>
      </c>
      <c r="B3922" s="33">
        <v>45858</v>
      </c>
      <c r="C3922" t="s">
        <v>93</v>
      </c>
      <c r="D3922" t="s">
        <v>9262</v>
      </c>
      <c r="E3922" t="s">
        <v>181</v>
      </c>
      <c r="F3922" t="s">
        <v>173</v>
      </c>
      <c r="G3922" t="s">
        <v>159</v>
      </c>
      <c r="H3922" t="s">
        <v>161</v>
      </c>
      <c r="I3922">
        <v>1169</v>
      </c>
      <c r="J3922" t="s">
        <v>314</v>
      </c>
      <c r="K3922" t="s">
        <v>1155</v>
      </c>
      <c r="L3922" t="s">
        <v>2403</v>
      </c>
      <c r="M3922" t="s">
        <v>2530</v>
      </c>
      <c r="N3922">
        <v>177</v>
      </c>
      <c r="O3922">
        <v>44</v>
      </c>
      <c r="P3922">
        <v>56</v>
      </c>
      <c r="Q3922" t="s">
        <v>76</v>
      </c>
      <c r="R3922" t="s">
        <v>238</v>
      </c>
      <c r="S3922" t="s">
        <v>239</v>
      </c>
      <c r="T3922">
        <v>189</v>
      </c>
      <c r="U3922">
        <v>134</v>
      </c>
      <c r="V3922">
        <v>70.900000000000006</v>
      </c>
      <c r="W3922" t="s">
        <v>135</v>
      </c>
      <c r="X3922">
        <v>3471</v>
      </c>
      <c r="Y3922">
        <v>465114</v>
      </c>
      <c r="Z3922">
        <v>65526</v>
      </c>
      <c r="AA3922">
        <v>53734</v>
      </c>
      <c r="AB3922">
        <v>584374</v>
      </c>
      <c r="AC3922">
        <v>484828</v>
      </c>
      <c r="AD3922">
        <v>99546</v>
      </c>
      <c r="AE3922" t="s">
        <v>81</v>
      </c>
      <c r="AF3922" t="s">
        <v>78</v>
      </c>
      <c r="AG3922" t="s">
        <v>240</v>
      </c>
      <c r="AH3922" t="s">
        <v>144</v>
      </c>
      <c r="AI3922" t="s">
        <v>139</v>
      </c>
      <c r="AJ3922" t="str">
        <f t="shared" si="61"/>
        <v>Jul</v>
      </c>
    </row>
    <row r="3923" spans="1:36" x14ac:dyDescent="0.3">
      <c r="A3923" t="s">
        <v>9263</v>
      </c>
      <c r="B3923" s="33">
        <v>45723</v>
      </c>
      <c r="C3923" t="s">
        <v>95</v>
      </c>
      <c r="D3923" t="s">
        <v>9264</v>
      </c>
      <c r="E3923" t="s">
        <v>173</v>
      </c>
      <c r="F3923" t="s">
        <v>181</v>
      </c>
      <c r="G3923" t="s">
        <v>161</v>
      </c>
      <c r="H3923" t="s">
        <v>159</v>
      </c>
      <c r="I3923">
        <v>2315</v>
      </c>
      <c r="J3923" t="s">
        <v>408</v>
      </c>
      <c r="K3923" t="s">
        <v>2320</v>
      </c>
      <c r="L3923" t="s">
        <v>2172</v>
      </c>
      <c r="M3923" t="s">
        <v>9265</v>
      </c>
      <c r="N3923">
        <v>302</v>
      </c>
      <c r="O3923">
        <v>48</v>
      </c>
      <c r="P3923">
        <v>48</v>
      </c>
      <c r="Q3923" t="s">
        <v>76</v>
      </c>
      <c r="R3923" t="s">
        <v>238</v>
      </c>
      <c r="S3923" t="s">
        <v>239</v>
      </c>
      <c r="T3923">
        <v>189</v>
      </c>
      <c r="U3923">
        <v>141</v>
      </c>
      <c r="V3923">
        <v>74.599999999999994</v>
      </c>
      <c r="W3923" t="s">
        <v>133</v>
      </c>
      <c r="X3923">
        <v>10275</v>
      </c>
      <c r="Y3923">
        <v>1448775</v>
      </c>
      <c r="Z3923">
        <v>21150</v>
      </c>
      <c r="AA3923">
        <v>91791</v>
      </c>
      <c r="AB3923">
        <v>1561716</v>
      </c>
      <c r="AC3923">
        <v>1302782</v>
      </c>
      <c r="AD3923">
        <v>258934</v>
      </c>
      <c r="AE3923" t="s">
        <v>78</v>
      </c>
      <c r="AF3923" t="s">
        <v>81</v>
      </c>
      <c r="AG3923" t="s">
        <v>240</v>
      </c>
      <c r="AH3923" t="s">
        <v>145</v>
      </c>
      <c r="AI3923" t="s">
        <v>138</v>
      </c>
      <c r="AJ3923" t="str">
        <f t="shared" si="61"/>
        <v>Mar</v>
      </c>
    </row>
    <row r="3924" spans="1:36" x14ac:dyDescent="0.3">
      <c r="A3924" t="s">
        <v>9266</v>
      </c>
      <c r="B3924" s="33">
        <v>45980</v>
      </c>
      <c r="C3924" t="s">
        <v>93</v>
      </c>
      <c r="D3924" t="s">
        <v>9267</v>
      </c>
      <c r="E3924" t="s">
        <v>176</v>
      </c>
      <c r="F3924" t="s">
        <v>174</v>
      </c>
      <c r="G3924" t="s">
        <v>156</v>
      </c>
      <c r="H3924" t="s">
        <v>158</v>
      </c>
      <c r="I3924">
        <v>1930</v>
      </c>
      <c r="J3924" t="s">
        <v>298</v>
      </c>
      <c r="K3924" t="s">
        <v>2001</v>
      </c>
      <c r="L3924" t="s">
        <v>258</v>
      </c>
      <c r="M3924" t="s">
        <v>2001</v>
      </c>
      <c r="N3924">
        <v>259</v>
      </c>
      <c r="O3924">
        <v>0</v>
      </c>
      <c r="P3924">
        <v>-10</v>
      </c>
      <c r="Q3924" t="s">
        <v>70</v>
      </c>
      <c r="R3924" t="s">
        <v>238</v>
      </c>
      <c r="S3924" t="s">
        <v>239</v>
      </c>
      <c r="T3924">
        <v>189</v>
      </c>
      <c r="U3924">
        <v>145</v>
      </c>
      <c r="V3924">
        <v>76.72</v>
      </c>
      <c r="W3924" t="s">
        <v>133</v>
      </c>
      <c r="X3924">
        <v>3622</v>
      </c>
      <c r="Y3924">
        <v>525190</v>
      </c>
      <c r="Z3924">
        <v>72355</v>
      </c>
      <c r="AA3924">
        <v>36105</v>
      </c>
      <c r="AB3924">
        <v>633650</v>
      </c>
      <c r="AC3924">
        <v>490942</v>
      </c>
      <c r="AD3924">
        <v>142708</v>
      </c>
      <c r="AE3924" t="s">
        <v>81</v>
      </c>
      <c r="AF3924" t="s">
        <v>78</v>
      </c>
      <c r="AG3924" t="s">
        <v>240</v>
      </c>
      <c r="AH3924" t="s">
        <v>144</v>
      </c>
      <c r="AI3924" t="s">
        <v>138</v>
      </c>
      <c r="AJ3924" t="str">
        <f t="shared" si="61"/>
        <v>Nov</v>
      </c>
    </row>
    <row r="3925" spans="1:36" x14ac:dyDescent="0.3">
      <c r="A3925" t="s">
        <v>9268</v>
      </c>
      <c r="B3925" s="33">
        <v>45825</v>
      </c>
      <c r="C3925" t="s">
        <v>99</v>
      </c>
      <c r="D3925" t="s">
        <v>9269</v>
      </c>
      <c r="E3925" t="s">
        <v>180</v>
      </c>
      <c r="F3925" t="s">
        <v>172</v>
      </c>
      <c r="G3925" t="s">
        <v>160</v>
      </c>
      <c r="H3925" t="s">
        <v>155</v>
      </c>
      <c r="I3925">
        <v>1383</v>
      </c>
      <c r="J3925" t="s">
        <v>971</v>
      </c>
      <c r="K3925" t="s">
        <v>1725</v>
      </c>
      <c r="L3925" t="s">
        <v>2812</v>
      </c>
      <c r="M3925" t="s">
        <v>1725</v>
      </c>
      <c r="N3925">
        <v>184</v>
      </c>
      <c r="O3925">
        <v>12</v>
      </c>
      <c r="P3925">
        <v>-5</v>
      </c>
      <c r="Q3925" t="s">
        <v>73</v>
      </c>
      <c r="R3925" t="s">
        <v>238</v>
      </c>
      <c r="S3925" t="s">
        <v>239</v>
      </c>
      <c r="T3925">
        <v>186</v>
      </c>
      <c r="U3925">
        <v>137</v>
      </c>
      <c r="V3925">
        <v>73.66</v>
      </c>
      <c r="W3925" t="s">
        <v>135</v>
      </c>
      <c r="X3925">
        <v>2812</v>
      </c>
      <c r="Y3925">
        <v>385244</v>
      </c>
      <c r="Z3925">
        <v>29181</v>
      </c>
      <c r="AA3925">
        <v>99462</v>
      </c>
      <c r="AB3925">
        <v>513887</v>
      </c>
      <c r="AC3925">
        <v>437364</v>
      </c>
      <c r="AD3925">
        <v>76523</v>
      </c>
      <c r="AE3925" t="s">
        <v>81</v>
      </c>
      <c r="AF3925" t="s">
        <v>81</v>
      </c>
      <c r="AG3925" t="s">
        <v>240</v>
      </c>
      <c r="AH3925" t="s">
        <v>144</v>
      </c>
      <c r="AI3925" t="s">
        <v>139</v>
      </c>
      <c r="AJ3925" t="str">
        <f t="shared" si="61"/>
        <v>Jun</v>
      </c>
    </row>
    <row r="3926" spans="1:36" x14ac:dyDescent="0.3">
      <c r="A3926" t="s">
        <v>9270</v>
      </c>
      <c r="B3926" s="33">
        <v>45838</v>
      </c>
      <c r="C3926" t="s">
        <v>97</v>
      </c>
      <c r="D3926" t="s">
        <v>9271</v>
      </c>
      <c r="E3926" t="s">
        <v>173</v>
      </c>
      <c r="F3926" t="s">
        <v>172</v>
      </c>
      <c r="G3926" t="s">
        <v>161</v>
      </c>
      <c r="H3926" t="s">
        <v>155</v>
      </c>
      <c r="I3926">
        <v>1036</v>
      </c>
      <c r="J3926" t="s">
        <v>325</v>
      </c>
      <c r="K3926" t="s">
        <v>3375</v>
      </c>
      <c r="L3926" t="s">
        <v>869</v>
      </c>
      <c r="M3926" t="s">
        <v>848</v>
      </c>
      <c r="N3926">
        <v>169</v>
      </c>
      <c r="O3926">
        <v>51</v>
      </c>
      <c r="P3926">
        <v>23</v>
      </c>
      <c r="Q3926" t="s">
        <v>73</v>
      </c>
      <c r="R3926" t="s">
        <v>238</v>
      </c>
      <c r="S3926" t="s">
        <v>239</v>
      </c>
      <c r="T3926">
        <v>150</v>
      </c>
      <c r="U3926">
        <v>93</v>
      </c>
      <c r="V3926">
        <v>62</v>
      </c>
      <c r="W3926" t="s">
        <v>133</v>
      </c>
      <c r="X3926">
        <v>4507</v>
      </c>
      <c r="Y3926">
        <v>419151</v>
      </c>
      <c r="Z3926">
        <v>25110</v>
      </c>
      <c r="AA3926">
        <v>10323</v>
      </c>
      <c r="AB3926">
        <v>454584</v>
      </c>
      <c r="AC3926">
        <v>385630</v>
      </c>
      <c r="AD3926">
        <v>68954</v>
      </c>
      <c r="AE3926" t="s">
        <v>78</v>
      </c>
      <c r="AF3926" t="s">
        <v>81</v>
      </c>
      <c r="AG3926" t="s">
        <v>240</v>
      </c>
      <c r="AH3926" t="s">
        <v>147</v>
      </c>
      <c r="AI3926" t="s">
        <v>138</v>
      </c>
      <c r="AJ3926" t="str">
        <f t="shared" si="61"/>
        <v>Jun</v>
      </c>
    </row>
    <row r="3927" spans="1:36" x14ac:dyDescent="0.3">
      <c r="A3927" t="s">
        <v>9272</v>
      </c>
      <c r="B3927" s="33">
        <v>45677</v>
      </c>
      <c r="C3927" t="s">
        <v>93</v>
      </c>
      <c r="D3927" t="s">
        <v>9273</v>
      </c>
      <c r="E3927" t="s">
        <v>176</v>
      </c>
      <c r="F3927" t="s">
        <v>177</v>
      </c>
      <c r="G3927" t="s">
        <v>156</v>
      </c>
      <c r="H3927" t="s">
        <v>162</v>
      </c>
      <c r="I3927">
        <v>1529</v>
      </c>
      <c r="J3927" t="s">
        <v>626</v>
      </c>
      <c r="K3927" t="s">
        <v>4558</v>
      </c>
      <c r="L3927" t="s">
        <v>626</v>
      </c>
      <c r="M3927" t="s">
        <v>1651</v>
      </c>
      <c r="N3927">
        <v>239</v>
      </c>
      <c r="O3927">
        <v>0</v>
      </c>
      <c r="P3927">
        <v>2</v>
      </c>
      <c r="Q3927" t="s">
        <v>70</v>
      </c>
      <c r="R3927" t="s">
        <v>238</v>
      </c>
      <c r="S3927" t="s">
        <v>239</v>
      </c>
      <c r="T3927">
        <v>180</v>
      </c>
      <c r="U3927">
        <v>104</v>
      </c>
      <c r="V3927">
        <v>57.78</v>
      </c>
      <c r="W3927" t="s">
        <v>133</v>
      </c>
      <c r="X3927">
        <v>7883</v>
      </c>
      <c r="Y3927">
        <v>819832</v>
      </c>
      <c r="Z3927">
        <v>35360</v>
      </c>
      <c r="AA3927">
        <v>41600</v>
      </c>
      <c r="AB3927">
        <v>896792</v>
      </c>
      <c r="AC3927">
        <v>765060</v>
      </c>
      <c r="AD3927">
        <v>131732</v>
      </c>
      <c r="AE3927" t="s">
        <v>81</v>
      </c>
      <c r="AF3927" t="s">
        <v>78</v>
      </c>
      <c r="AG3927" t="s">
        <v>240</v>
      </c>
      <c r="AH3927" t="s">
        <v>147</v>
      </c>
      <c r="AI3927" t="s">
        <v>140</v>
      </c>
      <c r="AJ3927" t="str">
        <f t="shared" si="61"/>
        <v>Jan</v>
      </c>
    </row>
    <row r="3928" spans="1:36" x14ac:dyDescent="0.3">
      <c r="A3928" t="s">
        <v>9274</v>
      </c>
      <c r="B3928" s="33">
        <v>46021</v>
      </c>
      <c r="C3928" t="s">
        <v>96</v>
      </c>
      <c r="D3928" t="s">
        <v>8936</v>
      </c>
      <c r="E3928" t="s">
        <v>177</v>
      </c>
      <c r="F3928" t="s">
        <v>178</v>
      </c>
      <c r="G3928" t="s">
        <v>162</v>
      </c>
      <c r="H3928" t="s">
        <v>157</v>
      </c>
      <c r="I3928">
        <v>996</v>
      </c>
      <c r="J3928" t="s">
        <v>286</v>
      </c>
      <c r="K3928" t="s">
        <v>1422</v>
      </c>
      <c r="L3928" t="s">
        <v>331</v>
      </c>
      <c r="M3928" t="s">
        <v>2244</v>
      </c>
      <c r="N3928">
        <v>141</v>
      </c>
      <c r="O3928">
        <v>14</v>
      </c>
      <c r="P3928">
        <v>40</v>
      </c>
      <c r="Q3928" t="s">
        <v>76</v>
      </c>
      <c r="R3928" t="s">
        <v>238</v>
      </c>
      <c r="S3928" t="s">
        <v>239</v>
      </c>
      <c r="T3928">
        <v>189</v>
      </c>
      <c r="U3928">
        <v>141</v>
      </c>
      <c r="V3928">
        <v>74.599999999999994</v>
      </c>
      <c r="W3928" t="s">
        <v>133</v>
      </c>
      <c r="X3928">
        <v>5740</v>
      </c>
      <c r="Y3928">
        <v>809340</v>
      </c>
      <c r="Z3928">
        <v>52452</v>
      </c>
      <c r="AA3928">
        <v>31161</v>
      </c>
      <c r="AB3928">
        <v>892953</v>
      </c>
      <c r="AC3928">
        <v>721956</v>
      </c>
      <c r="AD3928">
        <v>170997</v>
      </c>
      <c r="AE3928" t="s">
        <v>78</v>
      </c>
      <c r="AF3928" t="s">
        <v>75</v>
      </c>
      <c r="AG3928" t="s">
        <v>240</v>
      </c>
      <c r="AH3928" t="s">
        <v>144</v>
      </c>
      <c r="AI3928" t="s">
        <v>138</v>
      </c>
      <c r="AJ3928" t="str">
        <f t="shared" si="61"/>
        <v>Dec</v>
      </c>
    </row>
    <row r="3929" spans="1:36" x14ac:dyDescent="0.3">
      <c r="A3929" t="s">
        <v>9275</v>
      </c>
      <c r="B3929" s="33">
        <v>45979</v>
      </c>
      <c r="C3929" t="s">
        <v>93</v>
      </c>
      <c r="D3929" t="s">
        <v>9276</v>
      </c>
      <c r="E3929" t="s">
        <v>178</v>
      </c>
      <c r="F3929" t="s">
        <v>174</v>
      </c>
      <c r="G3929" t="s">
        <v>157</v>
      </c>
      <c r="H3929" t="s">
        <v>158</v>
      </c>
      <c r="I3929">
        <v>988</v>
      </c>
      <c r="J3929" t="s">
        <v>508</v>
      </c>
      <c r="K3929" t="s">
        <v>3410</v>
      </c>
      <c r="L3929" t="s">
        <v>633</v>
      </c>
      <c r="M3929" t="s">
        <v>3410</v>
      </c>
      <c r="N3929">
        <v>147</v>
      </c>
      <c r="O3929">
        <v>0</v>
      </c>
      <c r="P3929">
        <v>-4</v>
      </c>
      <c r="Q3929" t="s">
        <v>70</v>
      </c>
      <c r="R3929" t="s">
        <v>238</v>
      </c>
      <c r="S3929" t="s">
        <v>239</v>
      </c>
      <c r="T3929">
        <v>150</v>
      </c>
      <c r="U3929">
        <v>131</v>
      </c>
      <c r="V3929">
        <v>87.33</v>
      </c>
      <c r="W3929" t="s">
        <v>133</v>
      </c>
      <c r="X3929">
        <v>4314</v>
      </c>
      <c r="Y3929">
        <v>565134</v>
      </c>
      <c r="Z3929">
        <v>66024</v>
      </c>
      <c r="AA3929">
        <v>101394</v>
      </c>
      <c r="AB3929">
        <v>732552</v>
      </c>
      <c r="AC3929">
        <v>499730</v>
      </c>
      <c r="AD3929">
        <v>232822</v>
      </c>
      <c r="AE3929" t="s">
        <v>75</v>
      </c>
      <c r="AF3929" t="s">
        <v>78</v>
      </c>
      <c r="AG3929" t="s">
        <v>240</v>
      </c>
      <c r="AH3929" t="s">
        <v>144</v>
      </c>
      <c r="AI3929" t="s">
        <v>140</v>
      </c>
      <c r="AJ3929" t="str">
        <f t="shared" si="61"/>
        <v>Nov</v>
      </c>
    </row>
    <row r="3930" spans="1:36" x14ac:dyDescent="0.3">
      <c r="A3930" t="s">
        <v>9277</v>
      </c>
      <c r="B3930" s="33">
        <v>46015</v>
      </c>
      <c r="C3930" t="s">
        <v>93</v>
      </c>
      <c r="D3930" t="s">
        <v>9278</v>
      </c>
      <c r="E3930" t="s">
        <v>177</v>
      </c>
      <c r="F3930" t="s">
        <v>178</v>
      </c>
      <c r="G3930" t="s">
        <v>162</v>
      </c>
      <c r="H3930" t="s">
        <v>157</v>
      </c>
      <c r="I3930">
        <v>662</v>
      </c>
      <c r="J3930" t="s">
        <v>266</v>
      </c>
      <c r="K3930" t="s">
        <v>711</v>
      </c>
      <c r="L3930" t="s">
        <v>310</v>
      </c>
      <c r="M3930" t="s">
        <v>711</v>
      </c>
      <c r="N3930">
        <v>97</v>
      </c>
      <c r="O3930">
        <v>0</v>
      </c>
      <c r="P3930">
        <v>-10</v>
      </c>
      <c r="Q3930" t="s">
        <v>70</v>
      </c>
      <c r="R3930" t="s">
        <v>238</v>
      </c>
      <c r="S3930" t="s">
        <v>239</v>
      </c>
      <c r="T3930">
        <v>180</v>
      </c>
      <c r="U3930">
        <v>122</v>
      </c>
      <c r="V3930">
        <v>67.78</v>
      </c>
      <c r="W3930" t="s">
        <v>135</v>
      </c>
      <c r="X3930">
        <v>7950</v>
      </c>
      <c r="Y3930">
        <v>969900</v>
      </c>
      <c r="Z3930">
        <v>24278</v>
      </c>
      <c r="AA3930">
        <v>22692</v>
      </c>
      <c r="AB3930">
        <v>1016870</v>
      </c>
      <c r="AC3930">
        <v>736767</v>
      </c>
      <c r="AD3930">
        <v>280103</v>
      </c>
      <c r="AE3930" t="s">
        <v>78</v>
      </c>
      <c r="AF3930" t="s">
        <v>75</v>
      </c>
      <c r="AG3930" t="s">
        <v>240</v>
      </c>
      <c r="AH3930" t="s">
        <v>144</v>
      </c>
      <c r="AI3930" t="s">
        <v>139</v>
      </c>
      <c r="AJ3930" t="str">
        <f t="shared" si="61"/>
        <v>Dec</v>
      </c>
    </row>
    <row r="3931" spans="1:36" x14ac:dyDescent="0.3">
      <c r="A3931" t="s">
        <v>9279</v>
      </c>
      <c r="B3931" s="33">
        <v>45806</v>
      </c>
      <c r="C3931" t="s">
        <v>95</v>
      </c>
      <c r="D3931" t="s">
        <v>9280</v>
      </c>
      <c r="E3931" t="s">
        <v>179</v>
      </c>
      <c r="F3931" t="s">
        <v>173</v>
      </c>
      <c r="G3931" t="s">
        <v>166</v>
      </c>
      <c r="H3931" t="s">
        <v>161</v>
      </c>
      <c r="I3931">
        <v>1698</v>
      </c>
      <c r="J3931" t="s">
        <v>636</v>
      </c>
      <c r="K3931" t="s">
        <v>670</v>
      </c>
      <c r="L3931" t="s">
        <v>1417</v>
      </c>
      <c r="M3931" t="s">
        <v>2033</v>
      </c>
      <c r="N3931">
        <v>207</v>
      </c>
      <c r="O3931">
        <v>22</v>
      </c>
      <c r="P3931">
        <v>47</v>
      </c>
      <c r="Q3931" t="s">
        <v>76</v>
      </c>
      <c r="R3931" t="s">
        <v>238</v>
      </c>
      <c r="S3931" t="s">
        <v>239</v>
      </c>
      <c r="T3931">
        <v>150</v>
      </c>
      <c r="U3931">
        <v>67</v>
      </c>
      <c r="V3931">
        <v>44.67</v>
      </c>
      <c r="W3931" t="s">
        <v>133</v>
      </c>
      <c r="X3931">
        <v>3996</v>
      </c>
      <c r="Y3931">
        <v>267732</v>
      </c>
      <c r="Z3931">
        <v>15544</v>
      </c>
      <c r="AA3931">
        <v>49044</v>
      </c>
      <c r="AB3931">
        <v>332320</v>
      </c>
      <c r="AC3931">
        <v>272905</v>
      </c>
      <c r="AD3931">
        <v>59415</v>
      </c>
      <c r="AE3931" t="s">
        <v>72</v>
      </c>
      <c r="AF3931" t="s">
        <v>78</v>
      </c>
      <c r="AG3931" t="s">
        <v>240</v>
      </c>
      <c r="AH3931" t="s">
        <v>144</v>
      </c>
      <c r="AI3931" t="s">
        <v>139</v>
      </c>
      <c r="AJ3931" t="str">
        <f t="shared" si="61"/>
        <v>May</v>
      </c>
    </row>
    <row r="3932" spans="1:36" x14ac:dyDescent="0.3">
      <c r="A3932" t="s">
        <v>9281</v>
      </c>
      <c r="B3932" s="33">
        <v>45999</v>
      </c>
      <c r="C3932" t="s">
        <v>99</v>
      </c>
      <c r="D3932" t="s">
        <v>9282</v>
      </c>
      <c r="E3932" t="s">
        <v>172</v>
      </c>
      <c r="F3932" t="s">
        <v>176</v>
      </c>
      <c r="G3932" t="s">
        <v>155</v>
      </c>
      <c r="H3932" t="s">
        <v>156</v>
      </c>
      <c r="I3932">
        <v>1510</v>
      </c>
      <c r="J3932" t="s">
        <v>420</v>
      </c>
      <c r="K3932" t="s">
        <v>754</v>
      </c>
      <c r="L3932" t="s">
        <v>258</v>
      </c>
      <c r="M3932" t="s">
        <v>3843</v>
      </c>
      <c r="N3932">
        <v>193</v>
      </c>
      <c r="O3932">
        <v>0</v>
      </c>
      <c r="P3932">
        <v>30</v>
      </c>
      <c r="Q3932" t="s">
        <v>73</v>
      </c>
      <c r="R3932" t="s">
        <v>238</v>
      </c>
      <c r="S3932" t="s">
        <v>239</v>
      </c>
      <c r="T3932">
        <v>180</v>
      </c>
      <c r="U3932">
        <v>157</v>
      </c>
      <c r="V3932">
        <v>87.22</v>
      </c>
      <c r="W3932" t="s">
        <v>133</v>
      </c>
      <c r="X3932">
        <v>4023</v>
      </c>
      <c r="Y3932">
        <v>631611</v>
      </c>
      <c r="Z3932">
        <v>72848</v>
      </c>
      <c r="AA3932">
        <v>79285</v>
      </c>
      <c r="AB3932">
        <v>783744</v>
      </c>
      <c r="AC3932">
        <v>672886</v>
      </c>
      <c r="AD3932">
        <v>110858</v>
      </c>
      <c r="AE3932" t="s">
        <v>81</v>
      </c>
      <c r="AF3932" t="s">
        <v>81</v>
      </c>
      <c r="AG3932" t="s">
        <v>240</v>
      </c>
      <c r="AH3932" t="s">
        <v>145</v>
      </c>
      <c r="AI3932" t="s">
        <v>139</v>
      </c>
      <c r="AJ3932" t="str">
        <f t="shared" si="61"/>
        <v>Dec</v>
      </c>
    </row>
    <row r="3933" spans="1:36" x14ac:dyDescent="0.3">
      <c r="A3933" t="s">
        <v>9283</v>
      </c>
      <c r="B3933" s="33">
        <v>45910</v>
      </c>
      <c r="C3933" t="s">
        <v>93</v>
      </c>
      <c r="D3933" t="s">
        <v>9284</v>
      </c>
      <c r="E3933" t="s">
        <v>174</v>
      </c>
      <c r="F3933" t="s">
        <v>180</v>
      </c>
      <c r="G3933" t="s">
        <v>158</v>
      </c>
      <c r="H3933" t="s">
        <v>160</v>
      </c>
      <c r="I3933">
        <v>760</v>
      </c>
      <c r="J3933" t="s">
        <v>414</v>
      </c>
      <c r="K3933" t="s">
        <v>4119</v>
      </c>
      <c r="L3933" t="s">
        <v>3985</v>
      </c>
      <c r="M3933" t="s">
        <v>4179</v>
      </c>
      <c r="N3933">
        <v>131</v>
      </c>
      <c r="O3933">
        <v>35</v>
      </c>
      <c r="P3933">
        <v>15</v>
      </c>
      <c r="Q3933" t="s">
        <v>73</v>
      </c>
      <c r="R3933" t="s">
        <v>238</v>
      </c>
      <c r="S3933" t="s">
        <v>239</v>
      </c>
      <c r="T3933">
        <v>220</v>
      </c>
      <c r="U3933">
        <v>156</v>
      </c>
      <c r="V3933">
        <v>70.91</v>
      </c>
      <c r="W3933" t="s">
        <v>133</v>
      </c>
      <c r="X3933">
        <v>9146</v>
      </c>
      <c r="Y3933">
        <v>1426776</v>
      </c>
      <c r="Z3933">
        <v>31356</v>
      </c>
      <c r="AA3933">
        <v>117156</v>
      </c>
      <c r="AB3933">
        <v>1575288</v>
      </c>
      <c r="AC3933">
        <v>1199254</v>
      </c>
      <c r="AD3933">
        <v>376034</v>
      </c>
      <c r="AE3933" t="s">
        <v>78</v>
      </c>
      <c r="AF3933" t="s">
        <v>81</v>
      </c>
      <c r="AG3933" t="s">
        <v>240</v>
      </c>
      <c r="AH3933" t="s">
        <v>145</v>
      </c>
      <c r="AI3933" t="s">
        <v>138</v>
      </c>
      <c r="AJ3933" t="str">
        <f t="shared" si="61"/>
        <v>Sep</v>
      </c>
    </row>
    <row r="3934" spans="1:36" x14ac:dyDescent="0.3">
      <c r="A3934" t="s">
        <v>9285</v>
      </c>
      <c r="B3934" s="33">
        <v>45850</v>
      </c>
      <c r="C3934" t="s">
        <v>93</v>
      </c>
      <c r="D3934" t="s">
        <v>9286</v>
      </c>
      <c r="E3934" t="s">
        <v>175</v>
      </c>
      <c r="F3934" t="s">
        <v>180</v>
      </c>
      <c r="G3934" t="s">
        <v>163</v>
      </c>
      <c r="H3934" t="s">
        <v>160</v>
      </c>
      <c r="I3934">
        <v>1800</v>
      </c>
      <c r="J3934" t="s">
        <v>353</v>
      </c>
      <c r="K3934" t="s">
        <v>354</v>
      </c>
      <c r="L3934" t="s">
        <v>2490</v>
      </c>
      <c r="M3934" t="s">
        <v>1823</v>
      </c>
      <c r="N3934">
        <v>251</v>
      </c>
      <c r="O3934">
        <v>17</v>
      </c>
      <c r="P3934">
        <v>5</v>
      </c>
      <c r="Q3934" t="s">
        <v>73</v>
      </c>
      <c r="R3934" t="s">
        <v>238</v>
      </c>
      <c r="S3934" t="s">
        <v>239</v>
      </c>
      <c r="T3934">
        <v>180</v>
      </c>
      <c r="U3934">
        <v>136</v>
      </c>
      <c r="V3934">
        <v>75.56</v>
      </c>
      <c r="W3934" t="s">
        <v>133</v>
      </c>
      <c r="X3934">
        <v>9519</v>
      </c>
      <c r="Y3934">
        <v>1294584</v>
      </c>
      <c r="Z3934">
        <v>39848</v>
      </c>
      <c r="AA3934">
        <v>54944</v>
      </c>
      <c r="AB3934">
        <v>1389376</v>
      </c>
      <c r="AC3934">
        <v>910108</v>
      </c>
      <c r="AD3934">
        <v>479268</v>
      </c>
      <c r="AE3934" t="s">
        <v>75</v>
      </c>
      <c r="AF3934" t="s">
        <v>81</v>
      </c>
      <c r="AG3934" t="s">
        <v>240</v>
      </c>
      <c r="AH3934" t="s">
        <v>144</v>
      </c>
      <c r="AI3934" t="s">
        <v>138</v>
      </c>
      <c r="AJ3934" t="str">
        <f t="shared" si="61"/>
        <v>Jul</v>
      </c>
    </row>
    <row r="3935" spans="1:36" x14ac:dyDescent="0.3">
      <c r="A3935" t="s">
        <v>9287</v>
      </c>
      <c r="B3935" s="33">
        <v>45687</v>
      </c>
      <c r="C3935" t="s">
        <v>95</v>
      </c>
      <c r="D3935" t="s">
        <v>5716</v>
      </c>
      <c r="E3935" t="s">
        <v>177</v>
      </c>
      <c r="F3935" t="s">
        <v>179</v>
      </c>
      <c r="G3935" t="s">
        <v>162</v>
      </c>
      <c r="H3935" t="s">
        <v>166</v>
      </c>
      <c r="I3935">
        <v>1274</v>
      </c>
      <c r="J3935" t="s">
        <v>581</v>
      </c>
      <c r="K3935" t="s">
        <v>345</v>
      </c>
      <c r="L3935" t="s">
        <v>581</v>
      </c>
      <c r="M3935" t="s">
        <v>345</v>
      </c>
      <c r="N3935">
        <v>165</v>
      </c>
      <c r="O3935">
        <v>0</v>
      </c>
      <c r="P3935">
        <v>-4</v>
      </c>
      <c r="Q3935" t="s">
        <v>70</v>
      </c>
      <c r="R3935" t="s">
        <v>238</v>
      </c>
      <c r="S3935" t="s">
        <v>239</v>
      </c>
      <c r="T3935">
        <v>189</v>
      </c>
      <c r="U3935">
        <v>149</v>
      </c>
      <c r="V3935">
        <v>78.84</v>
      </c>
      <c r="W3935" t="s">
        <v>133</v>
      </c>
      <c r="X3935">
        <v>3194</v>
      </c>
      <c r="Y3935">
        <v>475906</v>
      </c>
      <c r="Z3935">
        <v>71669</v>
      </c>
      <c r="AA3935">
        <v>70030</v>
      </c>
      <c r="AB3935">
        <v>617605</v>
      </c>
      <c r="AC3935">
        <v>431260</v>
      </c>
      <c r="AD3935">
        <v>186345</v>
      </c>
      <c r="AE3935" t="s">
        <v>78</v>
      </c>
      <c r="AF3935" t="s">
        <v>72</v>
      </c>
      <c r="AG3935" t="s">
        <v>240</v>
      </c>
      <c r="AH3935" t="s">
        <v>145</v>
      </c>
      <c r="AI3935" t="s">
        <v>139</v>
      </c>
      <c r="AJ3935" t="str">
        <f t="shared" si="61"/>
        <v>Jan</v>
      </c>
    </row>
    <row r="3936" spans="1:36" x14ac:dyDescent="0.3">
      <c r="A3936" t="s">
        <v>9288</v>
      </c>
      <c r="B3936" s="33">
        <v>45942</v>
      </c>
      <c r="C3936" t="s">
        <v>96</v>
      </c>
      <c r="D3936" t="s">
        <v>7061</v>
      </c>
      <c r="E3936" t="s">
        <v>180</v>
      </c>
      <c r="F3936" t="s">
        <v>174</v>
      </c>
      <c r="G3936" t="s">
        <v>160</v>
      </c>
      <c r="H3936" t="s">
        <v>158</v>
      </c>
      <c r="I3936">
        <v>1572</v>
      </c>
      <c r="J3936" t="s">
        <v>447</v>
      </c>
      <c r="K3936" t="s">
        <v>358</v>
      </c>
      <c r="L3936" t="s">
        <v>1336</v>
      </c>
      <c r="M3936" t="s">
        <v>1408</v>
      </c>
      <c r="N3936">
        <v>206</v>
      </c>
      <c r="O3936">
        <v>6</v>
      </c>
      <c r="P3936">
        <v>11</v>
      </c>
      <c r="Q3936" t="s">
        <v>73</v>
      </c>
      <c r="R3936" t="s">
        <v>238</v>
      </c>
      <c r="S3936" t="s">
        <v>239</v>
      </c>
      <c r="T3936">
        <v>186</v>
      </c>
      <c r="U3936">
        <v>171</v>
      </c>
      <c r="V3936">
        <v>91.94</v>
      </c>
      <c r="W3936" t="s">
        <v>133</v>
      </c>
      <c r="X3936">
        <v>3742</v>
      </c>
      <c r="Y3936">
        <v>639882</v>
      </c>
      <c r="Z3936">
        <v>30951</v>
      </c>
      <c r="AA3936">
        <v>23085</v>
      </c>
      <c r="AB3936">
        <v>693918</v>
      </c>
      <c r="AC3936">
        <v>527931</v>
      </c>
      <c r="AD3936">
        <v>165987</v>
      </c>
      <c r="AE3936" t="s">
        <v>81</v>
      </c>
      <c r="AF3936" t="s">
        <v>78</v>
      </c>
      <c r="AG3936" t="s">
        <v>240</v>
      </c>
      <c r="AH3936" t="s">
        <v>146</v>
      </c>
      <c r="AI3936" t="s">
        <v>139</v>
      </c>
      <c r="AJ3936" t="str">
        <f t="shared" si="61"/>
        <v>Oct</v>
      </c>
    </row>
    <row r="3937" spans="1:36" x14ac:dyDescent="0.3">
      <c r="A3937" t="s">
        <v>9289</v>
      </c>
      <c r="B3937" s="33">
        <v>45893</v>
      </c>
      <c r="C3937" t="s">
        <v>95</v>
      </c>
      <c r="D3937" t="s">
        <v>9290</v>
      </c>
      <c r="E3937" t="s">
        <v>175</v>
      </c>
      <c r="F3937" t="s">
        <v>173</v>
      </c>
      <c r="G3937" t="s">
        <v>163</v>
      </c>
      <c r="H3937" t="s">
        <v>161</v>
      </c>
      <c r="I3937">
        <v>418</v>
      </c>
      <c r="J3937" t="s">
        <v>482</v>
      </c>
      <c r="K3937" t="s">
        <v>997</v>
      </c>
      <c r="L3937" t="s">
        <v>833</v>
      </c>
      <c r="M3937" t="s">
        <v>1814</v>
      </c>
      <c r="N3937">
        <v>78</v>
      </c>
      <c r="O3937">
        <v>10</v>
      </c>
      <c r="P3937">
        <v>13</v>
      </c>
      <c r="Q3937" t="s">
        <v>73</v>
      </c>
      <c r="R3937" t="s">
        <v>238</v>
      </c>
      <c r="S3937" t="s">
        <v>239</v>
      </c>
      <c r="T3937">
        <v>150</v>
      </c>
      <c r="U3937">
        <v>132</v>
      </c>
      <c r="V3937">
        <v>88</v>
      </c>
      <c r="W3937" t="s">
        <v>133</v>
      </c>
      <c r="X3937">
        <v>2827</v>
      </c>
      <c r="Y3937">
        <v>373164</v>
      </c>
      <c r="Z3937">
        <v>52404</v>
      </c>
      <c r="AA3937">
        <v>99528</v>
      </c>
      <c r="AB3937">
        <v>525096</v>
      </c>
      <c r="AC3937">
        <v>410402</v>
      </c>
      <c r="AD3937">
        <v>114694</v>
      </c>
      <c r="AE3937" t="s">
        <v>75</v>
      </c>
      <c r="AF3937" t="s">
        <v>78</v>
      </c>
      <c r="AG3937" t="s">
        <v>240</v>
      </c>
      <c r="AH3937" t="s">
        <v>147</v>
      </c>
      <c r="AI3937" t="s">
        <v>138</v>
      </c>
      <c r="AJ3937" t="str">
        <f t="shared" si="61"/>
        <v>Aug</v>
      </c>
    </row>
    <row r="3938" spans="1:36" x14ac:dyDescent="0.3">
      <c r="A3938" t="s">
        <v>9291</v>
      </c>
      <c r="B3938" s="33">
        <v>45913</v>
      </c>
      <c r="C3938" t="s">
        <v>96</v>
      </c>
      <c r="D3938" t="s">
        <v>9292</v>
      </c>
      <c r="E3938" t="s">
        <v>176</v>
      </c>
      <c r="F3938" t="s">
        <v>175</v>
      </c>
      <c r="G3938" t="s">
        <v>156</v>
      </c>
      <c r="H3938" t="s">
        <v>163</v>
      </c>
      <c r="I3938">
        <v>1552</v>
      </c>
      <c r="J3938" t="s">
        <v>615</v>
      </c>
      <c r="K3938" t="s">
        <v>3390</v>
      </c>
      <c r="L3938" t="s">
        <v>3110</v>
      </c>
      <c r="M3938" t="s">
        <v>914</v>
      </c>
      <c r="N3938">
        <v>234</v>
      </c>
      <c r="O3938">
        <v>26</v>
      </c>
      <c r="P3938">
        <v>22</v>
      </c>
      <c r="Q3938" t="s">
        <v>73</v>
      </c>
      <c r="R3938" t="s">
        <v>238</v>
      </c>
      <c r="S3938" t="s">
        <v>239</v>
      </c>
      <c r="T3938">
        <v>189</v>
      </c>
      <c r="U3938">
        <v>132</v>
      </c>
      <c r="V3938">
        <v>69.84</v>
      </c>
      <c r="W3938" t="s">
        <v>134</v>
      </c>
      <c r="X3938">
        <v>3354</v>
      </c>
      <c r="Y3938">
        <v>442728</v>
      </c>
      <c r="Z3938">
        <v>25476</v>
      </c>
      <c r="AA3938">
        <v>23364</v>
      </c>
      <c r="AB3938">
        <v>491568</v>
      </c>
      <c r="AC3938">
        <v>405616</v>
      </c>
      <c r="AD3938">
        <v>85952</v>
      </c>
      <c r="AE3938" t="s">
        <v>81</v>
      </c>
      <c r="AF3938" t="s">
        <v>75</v>
      </c>
      <c r="AG3938" t="s">
        <v>240</v>
      </c>
      <c r="AH3938" t="s">
        <v>145</v>
      </c>
      <c r="AI3938" t="s">
        <v>139</v>
      </c>
      <c r="AJ3938" t="str">
        <f t="shared" si="61"/>
        <v>Sep</v>
      </c>
    </row>
    <row r="3939" spans="1:36" x14ac:dyDescent="0.3">
      <c r="A3939" t="s">
        <v>9293</v>
      </c>
      <c r="B3939" s="33">
        <v>45885</v>
      </c>
      <c r="C3939" t="s">
        <v>98</v>
      </c>
      <c r="D3939" t="s">
        <v>9294</v>
      </c>
      <c r="E3939" t="s">
        <v>180</v>
      </c>
      <c r="F3939" t="s">
        <v>175</v>
      </c>
      <c r="G3939" t="s">
        <v>160</v>
      </c>
      <c r="H3939" t="s">
        <v>163</v>
      </c>
      <c r="I3939">
        <v>2095</v>
      </c>
      <c r="J3939" t="s">
        <v>414</v>
      </c>
      <c r="K3939" t="s">
        <v>1980</v>
      </c>
      <c r="L3939" t="s">
        <v>3985</v>
      </c>
      <c r="M3939" t="s">
        <v>1331</v>
      </c>
      <c r="N3939">
        <v>272</v>
      </c>
      <c r="O3939">
        <v>35</v>
      </c>
      <c r="P3939">
        <v>56</v>
      </c>
      <c r="Q3939" t="s">
        <v>76</v>
      </c>
      <c r="R3939" t="s">
        <v>238</v>
      </c>
      <c r="S3939" t="s">
        <v>239</v>
      </c>
      <c r="T3939">
        <v>220</v>
      </c>
      <c r="U3939">
        <v>187</v>
      </c>
      <c r="V3939">
        <v>85</v>
      </c>
      <c r="W3939" t="s">
        <v>133</v>
      </c>
      <c r="X3939">
        <v>4617</v>
      </c>
      <c r="Y3939">
        <v>863379</v>
      </c>
      <c r="Z3939">
        <v>45067</v>
      </c>
      <c r="AA3939">
        <v>130152</v>
      </c>
      <c r="AB3939">
        <v>1038598</v>
      </c>
      <c r="AC3939">
        <v>767194</v>
      </c>
      <c r="AD3939">
        <v>271404</v>
      </c>
      <c r="AE3939" t="s">
        <v>81</v>
      </c>
      <c r="AF3939" t="s">
        <v>75</v>
      </c>
      <c r="AG3939" t="s">
        <v>240</v>
      </c>
      <c r="AH3939" t="s">
        <v>146</v>
      </c>
      <c r="AI3939" t="s">
        <v>139</v>
      </c>
      <c r="AJ3939" t="str">
        <f t="shared" si="61"/>
        <v>Aug</v>
      </c>
    </row>
    <row r="3940" spans="1:36" x14ac:dyDescent="0.3">
      <c r="A3940" t="s">
        <v>9295</v>
      </c>
      <c r="B3940" s="33">
        <v>45994</v>
      </c>
      <c r="C3940" t="s">
        <v>97</v>
      </c>
      <c r="D3940" t="s">
        <v>9296</v>
      </c>
      <c r="E3940" t="s">
        <v>176</v>
      </c>
      <c r="F3940" t="s">
        <v>173</v>
      </c>
      <c r="G3940" t="s">
        <v>156</v>
      </c>
      <c r="H3940" t="s">
        <v>161</v>
      </c>
      <c r="I3940">
        <v>1793</v>
      </c>
      <c r="J3940" t="s">
        <v>731</v>
      </c>
      <c r="K3940" t="s">
        <v>1294</v>
      </c>
      <c r="N3940">
        <v>221</v>
      </c>
      <c r="O3940">
        <v>0</v>
      </c>
      <c r="P3940">
        <v>0</v>
      </c>
      <c r="Q3940" t="s">
        <v>67</v>
      </c>
      <c r="R3940" t="s">
        <v>245</v>
      </c>
      <c r="S3940" t="s">
        <v>122</v>
      </c>
      <c r="T3940">
        <v>189</v>
      </c>
      <c r="U3940">
        <v>0</v>
      </c>
      <c r="V3940">
        <v>0</v>
      </c>
      <c r="W3940" t="s">
        <v>133</v>
      </c>
      <c r="X3940">
        <v>10416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 t="s">
        <v>81</v>
      </c>
      <c r="AF3940" t="s">
        <v>78</v>
      </c>
      <c r="AG3940" t="s">
        <v>240</v>
      </c>
      <c r="AH3940" t="s">
        <v>144</v>
      </c>
      <c r="AI3940" t="s">
        <v>138</v>
      </c>
      <c r="AJ3940" t="str">
        <f t="shared" si="61"/>
        <v>Dec</v>
      </c>
    </row>
    <row r="3941" spans="1:36" x14ac:dyDescent="0.3">
      <c r="A3941" t="s">
        <v>9297</v>
      </c>
      <c r="B3941" s="33">
        <v>45873</v>
      </c>
      <c r="C3941" t="s">
        <v>93</v>
      </c>
      <c r="D3941" t="s">
        <v>9298</v>
      </c>
      <c r="E3941" t="s">
        <v>174</v>
      </c>
      <c r="F3941" t="s">
        <v>181</v>
      </c>
      <c r="G3941" t="s">
        <v>158</v>
      </c>
      <c r="H3941" t="s">
        <v>159</v>
      </c>
      <c r="I3941">
        <v>982</v>
      </c>
      <c r="J3941" t="s">
        <v>482</v>
      </c>
      <c r="K3941" t="s">
        <v>2569</v>
      </c>
      <c r="N3941">
        <v>135</v>
      </c>
      <c r="O3941">
        <v>0</v>
      </c>
      <c r="P3941">
        <v>0</v>
      </c>
      <c r="Q3941" t="s">
        <v>67</v>
      </c>
      <c r="R3941" t="s">
        <v>245</v>
      </c>
      <c r="S3941" t="s">
        <v>121</v>
      </c>
      <c r="T3941">
        <v>220</v>
      </c>
      <c r="U3941">
        <v>0</v>
      </c>
      <c r="V3941">
        <v>0</v>
      </c>
      <c r="W3941" t="s">
        <v>133</v>
      </c>
      <c r="X3941">
        <v>8189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 t="s">
        <v>78</v>
      </c>
      <c r="AF3941" t="s">
        <v>81</v>
      </c>
      <c r="AG3941" t="s">
        <v>240</v>
      </c>
      <c r="AH3941" t="s">
        <v>144</v>
      </c>
      <c r="AI3941" t="s">
        <v>138</v>
      </c>
      <c r="AJ3941" t="str">
        <f t="shared" si="61"/>
        <v>Aug</v>
      </c>
    </row>
    <row r="3942" spans="1:36" x14ac:dyDescent="0.3">
      <c r="A3942" t="s">
        <v>9299</v>
      </c>
      <c r="B3942" s="33">
        <v>45923</v>
      </c>
      <c r="C3942" t="s">
        <v>99</v>
      </c>
      <c r="D3942" t="s">
        <v>9300</v>
      </c>
      <c r="E3942" t="s">
        <v>175</v>
      </c>
      <c r="F3942" t="s">
        <v>174</v>
      </c>
      <c r="G3942" t="s">
        <v>163</v>
      </c>
      <c r="H3942" t="s">
        <v>158</v>
      </c>
      <c r="I3942">
        <v>498</v>
      </c>
      <c r="J3942" t="s">
        <v>682</v>
      </c>
      <c r="K3942" t="s">
        <v>439</v>
      </c>
      <c r="L3942" t="s">
        <v>682</v>
      </c>
      <c r="M3942" t="s">
        <v>1491</v>
      </c>
      <c r="N3942">
        <v>82</v>
      </c>
      <c r="O3942">
        <v>30</v>
      </c>
      <c r="P3942">
        <v>47</v>
      </c>
      <c r="Q3942" t="s">
        <v>76</v>
      </c>
      <c r="R3942" t="s">
        <v>238</v>
      </c>
      <c r="S3942" t="s">
        <v>239</v>
      </c>
      <c r="T3942">
        <v>189</v>
      </c>
      <c r="U3942">
        <v>155</v>
      </c>
      <c r="V3942">
        <v>82.01</v>
      </c>
      <c r="W3942" t="s">
        <v>134</v>
      </c>
      <c r="X3942">
        <v>7038</v>
      </c>
      <c r="Y3942">
        <v>1090890</v>
      </c>
      <c r="Z3942">
        <v>57815</v>
      </c>
      <c r="AA3942">
        <v>64170</v>
      </c>
      <c r="AB3942">
        <v>1212875</v>
      </c>
      <c r="AC3942">
        <v>1037170</v>
      </c>
      <c r="AD3942">
        <v>175705</v>
      </c>
      <c r="AE3942" t="s">
        <v>75</v>
      </c>
      <c r="AF3942" t="s">
        <v>78</v>
      </c>
      <c r="AG3942" t="s">
        <v>240</v>
      </c>
      <c r="AH3942" t="s">
        <v>145</v>
      </c>
      <c r="AI3942" t="s">
        <v>139</v>
      </c>
      <c r="AJ3942" t="str">
        <f t="shared" si="61"/>
        <v>Sep</v>
      </c>
    </row>
    <row r="3943" spans="1:36" x14ac:dyDescent="0.3">
      <c r="A3943" t="s">
        <v>9301</v>
      </c>
      <c r="B3943" s="33">
        <v>45867</v>
      </c>
      <c r="C3943" t="s">
        <v>93</v>
      </c>
      <c r="D3943" t="s">
        <v>9302</v>
      </c>
      <c r="E3943" t="s">
        <v>178</v>
      </c>
      <c r="F3943" t="s">
        <v>176</v>
      </c>
      <c r="G3943" t="s">
        <v>157</v>
      </c>
      <c r="H3943" t="s">
        <v>156</v>
      </c>
      <c r="I3943">
        <v>1081</v>
      </c>
      <c r="J3943" t="s">
        <v>482</v>
      </c>
      <c r="K3943" t="s">
        <v>2948</v>
      </c>
      <c r="L3943" t="s">
        <v>2986</v>
      </c>
      <c r="M3943" t="s">
        <v>369</v>
      </c>
      <c r="N3943">
        <v>170</v>
      </c>
      <c r="O3943">
        <v>20</v>
      </c>
      <c r="P3943">
        <v>16</v>
      </c>
      <c r="Q3943" t="s">
        <v>73</v>
      </c>
      <c r="R3943" t="s">
        <v>238</v>
      </c>
      <c r="S3943" t="s">
        <v>239</v>
      </c>
      <c r="T3943">
        <v>186</v>
      </c>
      <c r="U3943">
        <v>117</v>
      </c>
      <c r="V3943">
        <v>62.9</v>
      </c>
      <c r="W3943" t="s">
        <v>133</v>
      </c>
      <c r="X3943">
        <v>6098</v>
      </c>
      <c r="Y3943">
        <v>713466</v>
      </c>
      <c r="Z3943">
        <v>35685</v>
      </c>
      <c r="AA3943">
        <v>20826</v>
      </c>
      <c r="AB3943">
        <v>769977</v>
      </c>
      <c r="AC3943">
        <v>616399</v>
      </c>
      <c r="AD3943">
        <v>153578</v>
      </c>
      <c r="AE3943" t="s">
        <v>75</v>
      </c>
      <c r="AF3943" t="s">
        <v>81</v>
      </c>
      <c r="AG3943" t="s">
        <v>240</v>
      </c>
      <c r="AH3943" t="s">
        <v>146</v>
      </c>
      <c r="AI3943" t="s">
        <v>140</v>
      </c>
      <c r="AJ3943" t="str">
        <f t="shared" si="61"/>
        <v>Jul</v>
      </c>
    </row>
    <row r="3944" spans="1:36" x14ac:dyDescent="0.3">
      <c r="A3944" t="s">
        <v>9303</v>
      </c>
      <c r="B3944" s="33">
        <v>45781</v>
      </c>
      <c r="C3944" t="s">
        <v>95</v>
      </c>
      <c r="D3944" t="s">
        <v>9304</v>
      </c>
      <c r="E3944" t="s">
        <v>175</v>
      </c>
      <c r="F3944" t="s">
        <v>179</v>
      </c>
      <c r="G3944" t="s">
        <v>163</v>
      </c>
      <c r="H3944" t="s">
        <v>166</v>
      </c>
      <c r="I3944">
        <v>1755</v>
      </c>
      <c r="J3944" t="s">
        <v>292</v>
      </c>
      <c r="K3944" t="s">
        <v>2373</v>
      </c>
      <c r="L3944" t="s">
        <v>626</v>
      </c>
      <c r="M3944" t="s">
        <v>4930</v>
      </c>
      <c r="N3944">
        <v>214</v>
      </c>
      <c r="O3944">
        <v>0</v>
      </c>
      <c r="P3944">
        <v>13</v>
      </c>
      <c r="Q3944" t="s">
        <v>73</v>
      </c>
      <c r="R3944" t="s">
        <v>238</v>
      </c>
      <c r="S3944" t="s">
        <v>239</v>
      </c>
      <c r="T3944">
        <v>150</v>
      </c>
      <c r="U3944">
        <v>93</v>
      </c>
      <c r="V3944">
        <v>62</v>
      </c>
      <c r="W3944" t="s">
        <v>133</v>
      </c>
      <c r="X3944">
        <v>4789</v>
      </c>
      <c r="Y3944">
        <v>445377</v>
      </c>
      <c r="Z3944">
        <v>43617</v>
      </c>
      <c r="AA3944">
        <v>14601</v>
      </c>
      <c r="AB3944">
        <v>503595</v>
      </c>
      <c r="AC3944">
        <v>414672</v>
      </c>
      <c r="AD3944">
        <v>88923</v>
      </c>
      <c r="AE3944" t="s">
        <v>75</v>
      </c>
      <c r="AF3944" t="s">
        <v>72</v>
      </c>
      <c r="AG3944" t="s">
        <v>240</v>
      </c>
      <c r="AH3944" t="s">
        <v>144</v>
      </c>
      <c r="AI3944" t="s">
        <v>138</v>
      </c>
      <c r="AJ3944" t="str">
        <f t="shared" si="61"/>
        <v>May</v>
      </c>
    </row>
    <row r="3945" spans="1:36" x14ac:dyDescent="0.3">
      <c r="A3945" t="s">
        <v>9305</v>
      </c>
      <c r="B3945" s="33">
        <v>45867</v>
      </c>
      <c r="C3945" t="s">
        <v>96</v>
      </c>
      <c r="D3945" t="s">
        <v>9306</v>
      </c>
      <c r="E3945" t="s">
        <v>181</v>
      </c>
      <c r="F3945" t="s">
        <v>173</v>
      </c>
      <c r="G3945" t="s">
        <v>159</v>
      </c>
      <c r="H3945" t="s">
        <v>161</v>
      </c>
      <c r="I3945">
        <v>950</v>
      </c>
      <c r="J3945" t="s">
        <v>408</v>
      </c>
      <c r="K3945" t="s">
        <v>4654</v>
      </c>
      <c r="L3945" t="s">
        <v>408</v>
      </c>
      <c r="M3945" t="s">
        <v>855</v>
      </c>
      <c r="N3945">
        <v>133</v>
      </c>
      <c r="O3945">
        <v>0</v>
      </c>
      <c r="P3945">
        <v>10</v>
      </c>
      <c r="Q3945" t="s">
        <v>73</v>
      </c>
      <c r="R3945" t="s">
        <v>238</v>
      </c>
      <c r="S3945" t="s">
        <v>239</v>
      </c>
      <c r="T3945">
        <v>150</v>
      </c>
      <c r="U3945">
        <v>109</v>
      </c>
      <c r="V3945">
        <v>72.67</v>
      </c>
      <c r="W3945" t="s">
        <v>135</v>
      </c>
      <c r="X3945">
        <v>9685</v>
      </c>
      <c r="Y3945">
        <v>1055665</v>
      </c>
      <c r="Z3945">
        <v>45562</v>
      </c>
      <c r="AA3945">
        <v>41856</v>
      </c>
      <c r="AB3945">
        <v>1143083</v>
      </c>
      <c r="AC3945">
        <v>936629</v>
      </c>
      <c r="AD3945">
        <v>206454</v>
      </c>
      <c r="AE3945" t="s">
        <v>81</v>
      </c>
      <c r="AF3945" t="s">
        <v>78</v>
      </c>
      <c r="AG3945" t="s">
        <v>240</v>
      </c>
      <c r="AH3945" t="s">
        <v>144</v>
      </c>
      <c r="AI3945" t="s">
        <v>138</v>
      </c>
      <c r="AJ3945" t="str">
        <f t="shared" si="61"/>
        <v>Jul</v>
      </c>
    </row>
    <row r="3946" spans="1:36" x14ac:dyDescent="0.3">
      <c r="A3946" t="s">
        <v>9307</v>
      </c>
      <c r="B3946" s="33">
        <v>45770</v>
      </c>
      <c r="C3946" t="s">
        <v>93</v>
      </c>
      <c r="D3946" t="s">
        <v>9308</v>
      </c>
      <c r="E3946" t="s">
        <v>172</v>
      </c>
      <c r="F3946" t="s">
        <v>177</v>
      </c>
      <c r="G3946" t="s">
        <v>155</v>
      </c>
      <c r="H3946" t="s">
        <v>162</v>
      </c>
      <c r="I3946">
        <v>782</v>
      </c>
      <c r="J3946" t="s">
        <v>572</v>
      </c>
      <c r="K3946" t="s">
        <v>414</v>
      </c>
      <c r="L3946" t="s">
        <v>250</v>
      </c>
      <c r="M3946" t="s">
        <v>3701</v>
      </c>
      <c r="N3946">
        <v>135</v>
      </c>
      <c r="O3946">
        <v>32</v>
      </c>
      <c r="P3946">
        <v>41</v>
      </c>
      <c r="Q3946" t="s">
        <v>76</v>
      </c>
      <c r="R3946" t="s">
        <v>238</v>
      </c>
      <c r="S3946" t="s">
        <v>239</v>
      </c>
      <c r="T3946">
        <v>180</v>
      </c>
      <c r="U3946">
        <v>129</v>
      </c>
      <c r="V3946">
        <v>71.67</v>
      </c>
      <c r="W3946" t="s">
        <v>133</v>
      </c>
      <c r="X3946">
        <v>8574</v>
      </c>
      <c r="Y3946">
        <v>1106046</v>
      </c>
      <c r="Z3946">
        <v>52503</v>
      </c>
      <c r="AA3946">
        <v>14319</v>
      </c>
      <c r="AB3946">
        <v>1172868</v>
      </c>
      <c r="AC3946">
        <v>935098</v>
      </c>
      <c r="AD3946">
        <v>237770</v>
      </c>
      <c r="AE3946" t="s">
        <v>81</v>
      </c>
      <c r="AF3946" t="s">
        <v>78</v>
      </c>
      <c r="AG3946" t="s">
        <v>240</v>
      </c>
      <c r="AH3946" t="s">
        <v>145</v>
      </c>
      <c r="AI3946" t="s">
        <v>138</v>
      </c>
      <c r="AJ3946" t="str">
        <f t="shared" si="61"/>
        <v>Apr</v>
      </c>
    </row>
    <row r="3947" spans="1:36" x14ac:dyDescent="0.3">
      <c r="A3947" t="s">
        <v>9309</v>
      </c>
      <c r="B3947" s="33">
        <v>45863</v>
      </c>
      <c r="C3947" t="s">
        <v>96</v>
      </c>
      <c r="D3947" t="s">
        <v>9310</v>
      </c>
      <c r="E3947" t="s">
        <v>174</v>
      </c>
      <c r="F3947" t="s">
        <v>179</v>
      </c>
      <c r="G3947" t="s">
        <v>158</v>
      </c>
      <c r="H3947" t="s">
        <v>166</v>
      </c>
      <c r="I3947">
        <v>2005</v>
      </c>
      <c r="J3947" t="s">
        <v>325</v>
      </c>
      <c r="K3947" t="s">
        <v>1035</v>
      </c>
      <c r="L3947" t="s">
        <v>459</v>
      </c>
      <c r="M3947" t="s">
        <v>1035</v>
      </c>
      <c r="N3947">
        <v>277</v>
      </c>
      <c r="O3947">
        <v>0</v>
      </c>
      <c r="P3947">
        <v>-10</v>
      </c>
      <c r="Q3947" t="s">
        <v>70</v>
      </c>
      <c r="R3947" t="s">
        <v>238</v>
      </c>
      <c r="S3947" t="s">
        <v>239</v>
      </c>
      <c r="T3947">
        <v>150</v>
      </c>
      <c r="U3947">
        <v>98</v>
      </c>
      <c r="V3947">
        <v>65.33</v>
      </c>
      <c r="W3947" t="s">
        <v>133</v>
      </c>
      <c r="X3947">
        <v>3525</v>
      </c>
      <c r="Y3947">
        <v>345450</v>
      </c>
      <c r="Z3947">
        <v>48412</v>
      </c>
      <c r="AA3947">
        <v>77420</v>
      </c>
      <c r="AB3947">
        <v>471282</v>
      </c>
      <c r="AC3947">
        <v>368359</v>
      </c>
      <c r="AD3947">
        <v>102923</v>
      </c>
      <c r="AE3947" t="s">
        <v>78</v>
      </c>
      <c r="AF3947" t="s">
        <v>72</v>
      </c>
      <c r="AG3947" t="s">
        <v>240</v>
      </c>
      <c r="AH3947" t="s">
        <v>146</v>
      </c>
      <c r="AI3947" t="s">
        <v>139</v>
      </c>
      <c r="AJ3947" t="str">
        <f t="shared" si="61"/>
        <v>Jul</v>
      </c>
    </row>
    <row r="3948" spans="1:36" x14ac:dyDescent="0.3">
      <c r="A3948" t="s">
        <v>9311</v>
      </c>
      <c r="B3948" s="33">
        <v>45757</v>
      </c>
      <c r="C3948" t="s">
        <v>95</v>
      </c>
      <c r="D3948" t="s">
        <v>9312</v>
      </c>
      <c r="E3948" t="s">
        <v>177</v>
      </c>
      <c r="F3948" t="s">
        <v>179</v>
      </c>
      <c r="G3948" t="s">
        <v>162</v>
      </c>
      <c r="H3948" t="s">
        <v>166</v>
      </c>
      <c r="I3948">
        <v>357</v>
      </c>
      <c r="J3948" t="s">
        <v>325</v>
      </c>
      <c r="K3948" t="s">
        <v>1719</v>
      </c>
      <c r="L3948" t="s">
        <v>4415</v>
      </c>
      <c r="M3948" t="s">
        <v>3664</v>
      </c>
      <c r="N3948">
        <v>73</v>
      </c>
      <c r="O3948">
        <v>14</v>
      </c>
      <c r="P3948">
        <v>25</v>
      </c>
      <c r="Q3948" t="s">
        <v>73</v>
      </c>
      <c r="R3948" t="s">
        <v>238</v>
      </c>
      <c r="S3948" t="s">
        <v>239</v>
      </c>
      <c r="T3948">
        <v>189</v>
      </c>
      <c r="U3948">
        <v>125</v>
      </c>
      <c r="V3948">
        <v>66.14</v>
      </c>
      <c r="W3948" t="s">
        <v>135</v>
      </c>
      <c r="X3948">
        <v>7963</v>
      </c>
      <c r="Y3948">
        <v>995375</v>
      </c>
      <c r="Z3948">
        <v>51000</v>
      </c>
      <c r="AA3948">
        <v>35000</v>
      </c>
      <c r="AB3948">
        <v>1081375</v>
      </c>
      <c r="AC3948">
        <v>898195</v>
      </c>
      <c r="AD3948">
        <v>183180</v>
      </c>
      <c r="AE3948" t="s">
        <v>78</v>
      </c>
      <c r="AF3948" t="s">
        <v>72</v>
      </c>
      <c r="AG3948" t="s">
        <v>240</v>
      </c>
      <c r="AH3948" t="s">
        <v>146</v>
      </c>
      <c r="AI3948" t="s">
        <v>139</v>
      </c>
      <c r="AJ3948" t="str">
        <f t="shared" si="61"/>
        <v>Apr</v>
      </c>
    </row>
    <row r="3949" spans="1:36" x14ac:dyDescent="0.3">
      <c r="A3949" t="s">
        <v>9313</v>
      </c>
      <c r="B3949" s="33">
        <v>45805</v>
      </c>
      <c r="C3949" t="s">
        <v>95</v>
      </c>
      <c r="D3949" t="s">
        <v>9314</v>
      </c>
      <c r="E3949" t="s">
        <v>174</v>
      </c>
      <c r="F3949" t="s">
        <v>175</v>
      </c>
      <c r="G3949" t="s">
        <v>158</v>
      </c>
      <c r="H3949" t="s">
        <v>163</v>
      </c>
      <c r="I3949">
        <v>508</v>
      </c>
      <c r="J3949" t="s">
        <v>236</v>
      </c>
      <c r="K3949" t="s">
        <v>2503</v>
      </c>
      <c r="L3949" t="s">
        <v>915</v>
      </c>
      <c r="M3949" t="s">
        <v>1003</v>
      </c>
      <c r="N3949">
        <v>85</v>
      </c>
      <c r="O3949">
        <v>37</v>
      </c>
      <c r="P3949">
        <v>36</v>
      </c>
      <c r="Q3949" t="s">
        <v>76</v>
      </c>
      <c r="R3949" t="s">
        <v>238</v>
      </c>
      <c r="S3949" t="s">
        <v>239</v>
      </c>
      <c r="T3949">
        <v>220</v>
      </c>
      <c r="U3949">
        <v>155</v>
      </c>
      <c r="V3949">
        <v>70.45</v>
      </c>
      <c r="W3949" t="s">
        <v>134</v>
      </c>
      <c r="X3949">
        <v>9980</v>
      </c>
      <c r="Y3949">
        <v>1546900</v>
      </c>
      <c r="Z3949">
        <v>66030</v>
      </c>
      <c r="AA3949">
        <v>26660</v>
      </c>
      <c r="AB3949">
        <v>1639590</v>
      </c>
      <c r="AC3949">
        <v>1209121</v>
      </c>
      <c r="AD3949">
        <v>430469</v>
      </c>
      <c r="AE3949" t="s">
        <v>78</v>
      </c>
      <c r="AF3949" t="s">
        <v>75</v>
      </c>
      <c r="AG3949" t="s">
        <v>240</v>
      </c>
      <c r="AH3949" t="s">
        <v>146</v>
      </c>
      <c r="AI3949" t="s">
        <v>138</v>
      </c>
      <c r="AJ3949" t="str">
        <f t="shared" si="61"/>
        <v>May</v>
      </c>
    </row>
    <row r="3950" spans="1:36" x14ac:dyDescent="0.3">
      <c r="A3950" t="s">
        <v>9315</v>
      </c>
      <c r="B3950" s="33">
        <v>45834</v>
      </c>
      <c r="C3950" t="s">
        <v>99</v>
      </c>
      <c r="D3950" t="s">
        <v>9316</v>
      </c>
      <c r="E3950" t="s">
        <v>180</v>
      </c>
      <c r="F3950" t="s">
        <v>179</v>
      </c>
      <c r="G3950" t="s">
        <v>160</v>
      </c>
      <c r="H3950" t="s">
        <v>166</v>
      </c>
      <c r="I3950">
        <v>1618</v>
      </c>
      <c r="J3950" t="s">
        <v>292</v>
      </c>
      <c r="K3950" t="s">
        <v>261</v>
      </c>
      <c r="L3950" t="s">
        <v>626</v>
      </c>
      <c r="M3950" t="s">
        <v>288</v>
      </c>
      <c r="N3950">
        <v>212</v>
      </c>
      <c r="O3950">
        <v>0</v>
      </c>
      <c r="P3950">
        <v>14</v>
      </c>
      <c r="Q3950" t="s">
        <v>73</v>
      </c>
      <c r="R3950" t="s">
        <v>238</v>
      </c>
      <c r="S3950" t="s">
        <v>239</v>
      </c>
      <c r="T3950">
        <v>180</v>
      </c>
      <c r="U3950">
        <v>122</v>
      </c>
      <c r="V3950">
        <v>67.78</v>
      </c>
      <c r="W3950" t="s">
        <v>133</v>
      </c>
      <c r="X3950">
        <v>7654</v>
      </c>
      <c r="Y3950">
        <v>933788</v>
      </c>
      <c r="Z3950">
        <v>38308</v>
      </c>
      <c r="AA3950">
        <v>20130</v>
      </c>
      <c r="AB3950">
        <v>992226</v>
      </c>
      <c r="AC3950">
        <v>799948</v>
      </c>
      <c r="AD3950">
        <v>192278</v>
      </c>
      <c r="AE3950" t="s">
        <v>81</v>
      </c>
      <c r="AF3950" t="s">
        <v>72</v>
      </c>
      <c r="AG3950" t="s">
        <v>240</v>
      </c>
      <c r="AH3950" t="s">
        <v>144</v>
      </c>
      <c r="AI3950" t="s">
        <v>138</v>
      </c>
      <c r="AJ3950" t="str">
        <f t="shared" si="61"/>
        <v>Jun</v>
      </c>
    </row>
    <row r="3951" spans="1:36" x14ac:dyDescent="0.3">
      <c r="A3951" t="s">
        <v>9317</v>
      </c>
      <c r="B3951" s="33">
        <v>45833</v>
      </c>
      <c r="C3951" t="s">
        <v>97</v>
      </c>
      <c r="D3951" t="s">
        <v>9318</v>
      </c>
      <c r="E3951" t="s">
        <v>173</v>
      </c>
      <c r="F3951" t="s">
        <v>176</v>
      </c>
      <c r="G3951" t="s">
        <v>161</v>
      </c>
      <c r="H3951" t="s">
        <v>156</v>
      </c>
      <c r="I3951">
        <v>1271</v>
      </c>
      <c r="J3951" t="s">
        <v>243</v>
      </c>
      <c r="K3951" t="s">
        <v>1147</v>
      </c>
      <c r="L3951" t="s">
        <v>910</v>
      </c>
      <c r="M3951" t="s">
        <v>968</v>
      </c>
      <c r="N3951">
        <v>193</v>
      </c>
      <c r="O3951">
        <v>23</v>
      </c>
      <c r="P3951">
        <v>22</v>
      </c>
      <c r="Q3951" t="s">
        <v>73</v>
      </c>
      <c r="R3951" t="s">
        <v>238</v>
      </c>
      <c r="S3951" t="s">
        <v>239</v>
      </c>
      <c r="T3951">
        <v>189</v>
      </c>
      <c r="U3951">
        <v>153</v>
      </c>
      <c r="V3951">
        <v>80.95</v>
      </c>
      <c r="W3951" t="s">
        <v>135</v>
      </c>
      <c r="X3951">
        <v>3481</v>
      </c>
      <c r="Y3951">
        <v>532593</v>
      </c>
      <c r="Z3951">
        <v>59976</v>
      </c>
      <c r="AA3951">
        <v>48501</v>
      </c>
      <c r="AB3951">
        <v>641070</v>
      </c>
      <c r="AC3951">
        <v>467152</v>
      </c>
      <c r="AD3951">
        <v>173918</v>
      </c>
      <c r="AE3951" t="s">
        <v>78</v>
      </c>
      <c r="AF3951" t="s">
        <v>81</v>
      </c>
      <c r="AG3951" t="s">
        <v>240</v>
      </c>
      <c r="AH3951" t="s">
        <v>145</v>
      </c>
      <c r="AI3951" t="s">
        <v>138</v>
      </c>
      <c r="AJ3951" t="str">
        <f t="shared" si="61"/>
        <v>Jun</v>
      </c>
    </row>
    <row r="3952" spans="1:36" x14ac:dyDescent="0.3">
      <c r="A3952" t="s">
        <v>9319</v>
      </c>
      <c r="B3952" s="33">
        <v>45937</v>
      </c>
      <c r="C3952" t="s">
        <v>95</v>
      </c>
      <c r="D3952" t="s">
        <v>9320</v>
      </c>
      <c r="E3952" t="s">
        <v>181</v>
      </c>
      <c r="F3952" t="s">
        <v>172</v>
      </c>
      <c r="G3952" t="s">
        <v>159</v>
      </c>
      <c r="H3952" t="s">
        <v>155</v>
      </c>
      <c r="I3952">
        <v>1863</v>
      </c>
      <c r="J3952" t="s">
        <v>636</v>
      </c>
      <c r="K3952" t="s">
        <v>3083</v>
      </c>
      <c r="L3952" t="s">
        <v>463</v>
      </c>
      <c r="M3952" t="s">
        <v>3083</v>
      </c>
      <c r="N3952">
        <v>223</v>
      </c>
      <c r="O3952">
        <v>0</v>
      </c>
      <c r="P3952">
        <v>0</v>
      </c>
      <c r="Q3952" t="s">
        <v>70</v>
      </c>
      <c r="R3952" t="s">
        <v>238</v>
      </c>
      <c r="S3952" t="s">
        <v>239</v>
      </c>
      <c r="T3952">
        <v>186</v>
      </c>
      <c r="U3952">
        <v>125</v>
      </c>
      <c r="V3952">
        <v>67.2</v>
      </c>
      <c r="W3952" t="s">
        <v>134</v>
      </c>
      <c r="X3952">
        <v>10866</v>
      </c>
      <c r="Y3952">
        <v>1358250</v>
      </c>
      <c r="Z3952">
        <v>45250</v>
      </c>
      <c r="AA3952">
        <v>43375</v>
      </c>
      <c r="AB3952">
        <v>1446875</v>
      </c>
      <c r="AC3952">
        <v>1085409</v>
      </c>
      <c r="AD3952">
        <v>361466</v>
      </c>
      <c r="AE3952" t="s">
        <v>81</v>
      </c>
      <c r="AF3952" t="s">
        <v>81</v>
      </c>
      <c r="AG3952" t="s">
        <v>240</v>
      </c>
      <c r="AH3952" t="s">
        <v>144</v>
      </c>
      <c r="AI3952" t="s">
        <v>138</v>
      </c>
      <c r="AJ3952" t="str">
        <f t="shared" si="61"/>
        <v>Oct</v>
      </c>
    </row>
    <row r="3953" spans="1:36" x14ac:dyDescent="0.3">
      <c r="A3953" t="s">
        <v>9321</v>
      </c>
      <c r="B3953" s="33">
        <v>45860</v>
      </c>
      <c r="C3953" t="s">
        <v>95</v>
      </c>
      <c r="D3953" t="s">
        <v>9264</v>
      </c>
      <c r="E3953" t="s">
        <v>179</v>
      </c>
      <c r="F3953" t="s">
        <v>176</v>
      </c>
      <c r="G3953" t="s">
        <v>166</v>
      </c>
      <c r="H3953" t="s">
        <v>156</v>
      </c>
      <c r="I3953">
        <v>2252</v>
      </c>
      <c r="J3953" t="s">
        <v>377</v>
      </c>
      <c r="K3953" t="s">
        <v>411</v>
      </c>
      <c r="L3953" t="s">
        <v>343</v>
      </c>
      <c r="M3953" t="s">
        <v>1331</v>
      </c>
      <c r="N3953">
        <v>328</v>
      </c>
      <c r="O3953">
        <v>20</v>
      </c>
      <c r="P3953">
        <v>60</v>
      </c>
      <c r="Q3953" t="s">
        <v>76</v>
      </c>
      <c r="R3953" t="s">
        <v>238</v>
      </c>
      <c r="S3953" t="s">
        <v>239</v>
      </c>
      <c r="T3953">
        <v>180</v>
      </c>
      <c r="U3953">
        <v>169</v>
      </c>
      <c r="V3953">
        <v>93.89</v>
      </c>
      <c r="W3953" t="s">
        <v>134</v>
      </c>
      <c r="X3953">
        <v>8539</v>
      </c>
      <c r="Y3953">
        <v>1443091</v>
      </c>
      <c r="Z3953">
        <v>29575</v>
      </c>
      <c r="AA3953">
        <v>133003</v>
      </c>
      <c r="AB3953">
        <v>1605669</v>
      </c>
      <c r="AC3953">
        <v>993940</v>
      </c>
      <c r="AD3953">
        <v>611729</v>
      </c>
      <c r="AE3953" t="s">
        <v>72</v>
      </c>
      <c r="AF3953" t="s">
        <v>81</v>
      </c>
      <c r="AG3953" t="s">
        <v>240</v>
      </c>
      <c r="AH3953" t="s">
        <v>144</v>
      </c>
      <c r="AI3953" t="s">
        <v>138</v>
      </c>
      <c r="AJ3953" t="str">
        <f t="shared" si="61"/>
        <v>Jul</v>
      </c>
    </row>
    <row r="3954" spans="1:36" x14ac:dyDescent="0.3">
      <c r="A3954" t="s">
        <v>9322</v>
      </c>
      <c r="B3954" s="33">
        <v>45934</v>
      </c>
      <c r="C3954" t="s">
        <v>93</v>
      </c>
      <c r="D3954" t="s">
        <v>6315</v>
      </c>
      <c r="E3954" t="s">
        <v>174</v>
      </c>
      <c r="F3954" t="s">
        <v>180</v>
      </c>
      <c r="G3954" t="s">
        <v>158</v>
      </c>
      <c r="H3954" t="s">
        <v>160</v>
      </c>
      <c r="I3954">
        <v>1195</v>
      </c>
      <c r="J3954" t="s">
        <v>613</v>
      </c>
      <c r="K3954" t="s">
        <v>362</v>
      </c>
      <c r="L3954" t="s">
        <v>1839</v>
      </c>
      <c r="M3954" t="s">
        <v>2416</v>
      </c>
      <c r="N3954">
        <v>195</v>
      </c>
      <c r="O3954">
        <v>41</v>
      </c>
      <c r="P3954">
        <v>28</v>
      </c>
      <c r="Q3954" t="s">
        <v>73</v>
      </c>
      <c r="R3954" t="s">
        <v>238</v>
      </c>
      <c r="S3954" t="s">
        <v>239</v>
      </c>
      <c r="T3954">
        <v>180</v>
      </c>
      <c r="U3954">
        <v>154</v>
      </c>
      <c r="V3954">
        <v>85.56</v>
      </c>
      <c r="W3954" t="s">
        <v>133</v>
      </c>
      <c r="X3954">
        <v>2982</v>
      </c>
      <c r="Y3954">
        <v>459228</v>
      </c>
      <c r="Z3954">
        <v>64218</v>
      </c>
      <c r="AA3954">
        <v>28182</v>
      </c>
      <c r="AB3954">
        <v>551628</v>
      </c>
      <c r="AC3954">
        <v>439263</v>
      </c>
      <c r="AD3954">
        <v>112365</v>
      </c>
      <c r="AE3954" t="s">
        <v>78</v>
      </c>
      <c r="AF3954" t="s">
        <v>81</v>
      </c>
      <c r="AG3954" t="s">
        <v>240</v>
      </c>
      <c r="AH3954" t="s">
        <v>144</v>
      </c>
      <c r="AI3954" t="s">
        <v>138</v>
      </c>
      <c r="AJ3954" t="str">
        <f t="shared" si="61"/>
        <v>Oct</v>
      </c>
    </row>
    <row r="3955" spans="1:36" x14ac:dyDescent="0.3">
      <c r="A3955" t="s">
        <v>9323</v>
      </c>
      <c r="B3955" s="33">
        <v>45889</v>
      </c>
      <c r="C3955" t="s">
        <v>93</v>
      </c>
      <c r="D3955" t="s">
        <v>9324</v>
      </c>
      <c r="E3955" t="s">
        <v>177</v>
      </c>
      <c r="F3955" t="s">
        <v>175</v>
      </c>
      <c r="G3955" t="s">
        <v>162</v>
      </c>
      <c r="H3955" t="s">
        <v>163</v>
      </c>
      <c r="I3955">
        <v>889</v>
      </c>
      <c r="J3955" t="s">
        <v>310</v>
      </c>
      <c r="K3955" t="s">
        <v>985</v>
      </c>
      <c r="L3955" t="s">
        <v>3587</v>
      </c>
      <c r="M3955" t="s">
        <v>5641</v>
      </c>
      <c r="N3955">
        <v>127</v>
      </c>
      <c r="O3955">
        <v>26</v>
      </c>
      <c r="P3955">
        <v>45</v>
      </c>
      <c r="Q3955" t="s">
        <v>76</v>
      </c>
      <c r="R3955" t="s">
        <v>238</v>
      </c>
      <c r="S3955" t="s">
        <v>239</v>
      </c>
      <c r="T3955">
        <v>220</v>
      </c>
      <c r="U3955">
        <v>177</v>
      </c>
      <c r="V3955">
        <v>80.45</v>
      </c>
      <c r="W3955" t="s">
        <v>133</v>
      </c>
      <c r="X3955">
        <v>8405</v>
      </c>
      <c r="Y3955">
        <v>1487685</v>
      </c>
      <c r="Z3955">
        <v>61419</v>
      </c>
      <c r="AA3955">
        <v>114342</v>
      </c>
      <c r="AB3955">
        <v>1663446</v>
      </c>
      <c r="AC3955">
        <v>1197970</v>
      </c>
      <c r="AD3955">
        <v>465476</v>
      </c>
      <c r="AE3955" t="s">
        <v>78</v>
      </c>
      <c r="AF3955" t="s">
        <v>75</v>
      </c>
      <c r="AG3955" t="s">
        <v>240</v>
      </c>
      <c r="AH3955" t="s">
        <v>147</v>
      </c>
      <c r="AI3955" t="s">
        <v>140</v>
      </c>
      <c r="AJ3955" t="str">
        <f t="shared" si="61"/>
        <v>Aug</v>
      </c>
    </row>
    <row r="3956" spans="1:36" x14ac:dyDescent="0.3">
      <c r="A3956" t="s">
        <v>9325</v>
      </c>
      <c r="B3956" s="33">
        <v>45719</v>
      </c>
      <c r="C3956" t="s">
        <v>98</v>
      </c>
      <c r="D3956" t="s">
        <v>9326</v>
      </c>
      <c r="E3956" t="s">
        <v>180</v>
      </c>
      <c r="F3956" t="s">
        <v>173</v>
      </c>
      <c r="G3956" t="s">
        <v>160</v>
      </c>
      <c r="H3956" t="s">
        <v>161</v>
      </c>
      <c r="I3956">
        <v>2071</v>
      </c>
      <c r="J3956" t="s">
        <v>310</v>
      </c>
      <c r="K3956" t="s">
        <v>2052</v>
      </c>
      <c r="L3956" t="s">
        <v>1002</v>
      </c>
      <c r="M3956" t="s">
        <v>3858</v>
      </c>
      <c r="N3956">
        <v>269</v>
      </c>
      <c r="O3956">
        <v>42</v>
      </c>
      <c r="P3956">
        <v>50</v>
      </c>
      <c r="Q3956" t="s">
        <v>76</v>
      </c>
      <c r="R3956" t="s">
        <v>238</v>
      </c>
      <c r="S3956" t="s">
        <v>239</v>
      </c>
      <c r="T3956">
        <v>186</v>
      </c>
      <c r="U3956">
        <v>91</v>
      </c>
      <c r="V3956">
        <v>48.92</v>
      </c>
      <c r="W3956" t="s">
        <v>133</v>
      </c>
      <c r="X3956">
        <v>5644</v>
      </c>
      <c r="Y3956">
        <v>513604</v>
      </c>
      <c r="Z3956">
        <v>42952</v>
      </c>
      <c r="AA3956">
        <v>41678</v>
      </c>
      <c r="AB3956">
        <v>598234</v>
      </c>
      <c r="AC3956">
        <v>466942</v>
      </c>
      <c r="AD3956">
        <v>131292</v>
      </c>
      <c r="AE3956" t="s">
        <v>81</v>
      </c>
      <c r="AF3956" t="s">
        <v>78</v>
      </c>
      <c r="AG3956" t="s">
        <v>240</v>
      </c>
      <c r="AH3956" t="s">
        <v>146</v>
      </c>
      <c r="AI3956" t="s">
        <v>139</v>
      </c>
      <c r="AJ3956" t="str">
        <f t="shared" si="61"/>
        <v>Mar</v>
      </c>
    </row>
    <row r="3957" spans="1:36" x14ac:dyDescent="0.3">
      <c r="A3957" t="s">
        <v>9327</v>
      </c>
      <c r="B3957" s="33">
        <v>45858</v>
      </c>
      <c r="C3957" t="s">
        <v>93</v>
      </c>
      <c r="D3957" t="s">
        <v>9328</v>
      </c>
      <c r="E3957" t="s">
        <v>179</v>
      </c>
      <c r="F3957" t="s">
        <v>177</v>
      </c>
      <c r="G3957" t="s">
        <v>166</v>
      </c>
      <c r="H3957" t="s">
        <v>162</v>
      </c>
      <c r="I3957">
        <v>2369</v>
      </c>
      <c r="J3957" t="s">
        <v>566</v>
      </c>
      <c r="K3957" t="s">
        <v>9329</v>
      </c>
      <c r="L3957" t="s">
        <v>482</v>
      </c>
      <c r="M3957" t="s">
        <v>3383</v>
      </c>
      <c r="N3957">
        <v>321</v>
      </c>
      <c r="O3957">
        <v>30</v>
      </c>
      <c r="P3957">
        <v>22</v>
      </c>
      <c r="Q3957" t="s">
        <v>73</v>
      </c>
      <c r="R3957" t="s">
        <v>238</v>
      </c>
      <c r="S3957" t="s">
        <v>239</v>
      </c>
      <c r="T3957">
        <v>189</v>
      </c>
      <c r="U3957">
        <v>161</v>
      </c>
      <c r="V3957">
        <v>85.19</v>
      </c>
      <c r="W3957" t="s">
        <v>135</v>
      </c>
      <c r="X3957">
        <v>5436</v>
      </c>
      <c r="Y3957">
        <v>875196</v>
      </c>
      <c r="Z3957">
        <v>74382</v>
      </c>
      <c r="AA3957">
        <v>44114</v>
      </c>
      <c r="AB3957">
        <v>993692</v>
      </c>
      <c r="AC3957">
        <v>584937</v>
      </c>
      <c r="AD3957">
        <v>408755</v>
      </c>
      <c r="AE3957" t="s">
        <v>72</v>
      </c>
      <c r="AF3957" t="s">
        <v>78</v>
      </c>
      <c r="AG3957" t="s">
        <v>240</v>
      </c>
      <c r="AH3957" t="s">
        <v>145</v>
      </c>
      <c r="AI3957" t="s">
        <v>139</v>
      </c>
      <c r="AJ3957" t="str">
        <f t="shared" si="61"/>
        <v>Jul</v>
      </c>
    </row>
    <row r="3958" spans="1:36" x14ac:dyDescent="0.3">
      <c r="A3958" t="s">
        <v>9330</v>
      </c>
      <c r="B3958" s="33">
        <v>45896</v>
      </c>
      <c r="C3958" t="s">
        <v>93</v>
      </c>
      <c r="D3958" t="s">
        <v>3341</v>
      </c>
      <c r="E3958" t="s">
        <v>178</v>
      </c>
      <c r="F3958" t="s">
        <v>180</v>
      </c>
      <c r="G3958" t="s">
        <v>157</v>
      </c>
      <c r="H3958" t="s">
        <v>160</v>
      </c>
      <c r="I3958">
        <v>823</v>
      </c>
      <c r="J3958" t="s">
        <v>368</v>
      </c>
      <c r="K3958" t="s">
        <v>1120</v>
      </c>
      <c r="L3958" t="s">
        <v>4179</v>
      </c>
      <c r="M3958" t="s">
        <v>409</v>
      </c>
      <c r="N3958">
        <v>116</v>
      </c>
      <c r="O3958">
        <v>86</v>
      </c>
      <c r="P3958">
        <v>84</v>
      </c>
      <c r="Q3958" t="s">
        <v>76</v>
      </c>
      <c r="R3958" t="s">
        <v>238</v>
      </c>
      <c r="S3958" t="s">
        <v>239</v>
      </c>
      <c r="T3958">
        <v>220</v>
      </c>
      <c r="U3958">
        <v>133</v>
      </c>
      <c r="V3958">
        <v>60.45</v>
      </c>
      <c r="W3958" t="s">
        <v>135</v>
      </c>
      <c r="X3958">
        <v>4364</v>
      </c>
      <c r="Y3958">
        <v>580412</v>
      </c>
      <c r="Z3958">
        <v>27398</v>
      </c>
      <c r="AA3958">
        <v>96957</v>
      </c>
      <c r="AB3958">
        <v>704767</v>
      </c>
      <c r="AC3958">
        <v>468403</v>
      </c>
      <c r="AD3958">
        <v>236364</v>
      </c>
      <c r="AE3958" t="s">
        <v>75</v>
      </c>
      <c r="AF3958" t="s">
        <v>81</v>
      </c>
      <c r="AG3958" t="s">
        <v>240</v>
      </c>
      <c r="AH3958" t="s">
        <v>146</v>
      </c>
      <c r="AI3958" t="s">
        <v>139</v>
      </c>
      <c r="AJ3958" t="str">
        <f t="shared" si="61"/>
        <v>Aug</v>
      </c>
    </row>
    <row r="3959" spans="1:36" x14ac:dyDescent="0.3">
      <c r="A3959" t="s">
        <v>9331</v>
      </c>
      <c r="B3959" s="33">
        <v>45836</v>
      </c>
      <c r="C3959" t="s">
        <v>96</v>
      </c>
      <c r="D3959" t="s">
        <v>1827</v>
      </c>
      <c r="E3959" t="s">
        <v>172</v>
      </c>
      <c r="F3959" t="s">
        <v>175</v>
      </c>
      <c r="G3959" t="s">
        <v>155</v>
      </c>
      <c r="H3959" t="s">
        <v>163</v>
      </c>
      <c r="I3959">
        <v>1787</v>
      </c>
      <c r="J3959" t="s">
        <v>474</v>
      </c>
      <c r="K3959" t="s">
        <v>5037</v>
      </c>
      <c r="L3959" t="s">
        <v>459</v>
      </c>
      <c r="M3959" t="s">
        <v>5037</v>
      </c>
      <c r="N3959">
        <v>216</v>
      </c>
      <c r="O3959">
        <v>0</v>
      </c>
      <c r="P3959">
        <v>-2</v>
      </c>
      <c r="Q3959" t="s">
        <v>70</v>
      </c>
      <c r="R3959" t="s">
        <v>238</v>
      </c>
      <c r="S3959" t="s">
        <v>239</v>
      </c>
      <c r="T3959">
        <v>189</v>
      </c>
      <c r="U3959">
        <v>129</v>
      </c>
      <c r="V3959">
        <v>68.25</v>
      </c>
      <c r="W3959" t="s">
        <v>133</v>
      </c>
      <c r="X3959">
        <v>2840</v>
      </c>
      <c r="Y3959">
        <v>366360</v>
      </c>
      <c r="Z3959">
        <v>53019</v>
      </c>
      <c r="AA3959">
        <v>84753</v>
      </c>
      <c r="AB3959">
        <v>504132</v>
      </c>
      <c r="AC3959">
        <v>411405</v>
      </c>
      <c r="AD3959">
        <v>92727</v>
      </c>
      <c r="AE3959" t="s">
        <v>81</v>
      </c>
      <c r="AF3959" t="s">
        <v>75</v>
      </c>
      <c r="AG3959" t="s">
        <v>240</v>
      </c>
      <c r="AH3959" t="s">
        <v>144</v>
      </c>
      <c r="AI3959" t="s">
        <v>139</v>
      </c>
      <c r="AJ3959" t="str">
        <f t="shared" si="61"/>
        <v>Jun</v>
      </c>
    </row>
    <row r="3960" spans="1:36" x14ac:dyDescent="0.3">
      <c r="A3960" t="s">
        <v>9332</v>
      </c>
      <c r="B3960" s="33">
        <v>46000</v>
      </c>
      <c r="C3960" t="s">
        <v>97</v>
      </c>
      <c r="D3960" t="s">
        <v>9333</v>
      </c>
      <c r="E3960" t="s">
        <v>181</v>
      </c>
      <c r="F3960" t="s">
        <v>177</v>
      </c>
      <c r="G3960" t="s">
        <v>159</v>
      </c>
      <c r="H3960" t="s">
        <v>162</v>
      </c>
      <c r="I3960">
        <v>959</v>
      </c>
      <c r="J3960" t="s">
        <v>298</v>
      </c>
      <c r="K3960" t="s">
        <v>989</v>
      </c>
      <c r="L3960" t="s">
        <v>590</v>
      </c>
      <c r="M3960" t="s">
        <v>989</v>
      </c>
      <c r="N3960">
        <v>148</v>
      </c>
      <c r="O3960">
        <v>21</v>
      </c>
      <c r="P3960">
        <v>-2</v>
      </c>
      <c r="Q3960" t="s">
        <v>73</v>
      </c>
      <c r="R3960" t="s">
        <v>238</v>
      </c>
      <c r="S3960" t="s">
        <v>239</v>
      </c>
      <c r="T3960">
        <v>150</v>
      </c>
      <c r="U3960">
        <v>130</v>
      </c>
      <c r="V3960">
        <v>86.67</v>
      </c>
      <c r="W3960" t="s">
        <v>133</v>
      </c>
      <c r="X3960">
        <v>3928</v>
      </c>
      <c r="Y3960">
        <v>510640</v>
      </c>
      <c r="Z3960">
        <v>56680</v>
      </c>
      <c r="AA3960">
        <v>78390</v>
      </c>
      <c r="AB3960">
        <v>645710</v>
      </c>
      <c r="AC3960">
        <v>551526</v>
      </c>
      <c r="AD3960">
        <v>94184</v>
      </c>
      <c r="AE3960" t="s">
        <v>81</v>
      </c>
      <c r="AF3960" t="s">
        <v>78</v>
      </c>
      <c r="AG3960" t="s">
        <v>240</v>
      </c>
      <c r="AH3960" t="s">
        <v>146</v>
      </c>
      <c r="AI3960" t="s">
        <v>139</v>
      </c>
      <c r="AJ3960" t="str">
        <f t="shared" si="61"/>
        <v>Dec</v>
      </c>
    </row>
    <row r="3961" spans="1:36" x14ac:dyDescent="0.3">
      <c r="A3961" t="s">
        <v>9334</v>
      </c>
      <c r="B3961" s="33">
        <v>45989</v>
      </c>
      <c r="C3961" t="s">
        <v>95</v>
      </c>
      <c r="D3961" t="s">
        <v>9335</v>
      </c>
      <c r="E3961" t="s">
        <v>181</v>
      </c>
      <c r="F3961" t="s">
        <v>174</v>
      </c>
      <c r="G3961" t="s">
        <v>159</v>
      </c>
      <c r="H3961" t="s">
        <v>158</v>
      </c>
      <c r="I3961">
        <v>435</v>
      </c>
      <c r="J3961" t="s">
        <v>298</v>
      </c>
      <c r="K3961" t="s">
        <v>3207</v>
      </c>
      <c r="L3961" t="s">
        <v>1674</v>
      </c>
      <c r="M3961" t="s">
        <v>288</v>
      </c>
      <c r="N3961">
        <v>76</v>
      </c>
      <c r="O3961">
        <v>12</v>
      </c>
      <c r="P3961">
        <v>30</v>
      </c>
      <c r="Q3961" t="s">
        <v>73</v>
      </c>
      <c r="R3961" t="s">
        <v>238</v>
      </c>
      <c r="S3961" t="s">
        <v>239</v>
      </c>
      <c r="T3961">
        <v>180</v>
      </c>
      <c r="U3961">
        <v>100</v>
      </c>
      <c r="V3961">
        <v>55.56</v>
      </c>
      <c r="W3961" t="s">
        <v>133</v>
      </c>
      <c r="X3961">
        <v>8946</v>
      </c>
      <c r="Y3961">
        <v>894600</v>
      </c>
      <c r="Z3961">
        <v>50000</v>
      </c>
      <c r="AA3961">
        <v>18800</v>
      </c>
      <c r="AB3961">
        <v>963400</v>
      </c>
      <c r="AC3961">
        <v>684918</v>
      </c>
      <c r="AD3961">
        <v>278482</v>
      </c>
      <c r="AE3961" t="s">
        <v>81</v>
      </c>
      <c r="AF3961" t="s">
        <v>78</v>
      </c>
      <c r="AG3961" t="s">
        <v>240</v>
      </c>
      <c r="AH3961" t="s">
        <v>144</v>
      </c>
      <c r="AI3961" t="s">
        <v>139</v>
      </c>
      <c r="AJ3961" t="str">
        <f t="shared" si="61"/>
        <v>Nov</v>
      </c>
    </row>
    <row r="3962" spans="1:36" x14ac:dyDescent="0.3">
      <c r="A3962" t="s">
        <v>9336</v>
      </c>
      <c r="B3962" s="33">
        <v>45788</v>
      </c>
      <c r="C3962" t="s">
        <v>93</v>
      </c>
      <c r="D3962" t="s">
        <v>9337</v>
      </c>
      <c r="E3962" t="s">
        <v>176</v>
      </c>
      <c r="F3962" t="s">
        <v>174</v>
      </c>
      <c r="G3962" t="s">
        <v>156</v>
      </c>
      <c r="H3962" t="s">
        <v>158</v>
      </c>
      <c r="I3962">
        <v>1493</v>
      </c>
      <c r="J3962" t="s">
        <v>336</v>
      </c>
      <c r="K3962" t="s">
        <v>1939</v>
      </c>
      <c r="L3962" t="s">
        <v>1140</v>
      </c>
      <c r="M3962" t="s">
        <v>1635</v>
      </c>
      <c r="N3962">
        <v>237</v>
      </c>
      <c r="O3962">
        <v>37</v>
      </c>
      <c r="P3962">
        <v>30</v>
      </c>
      <c r="Q3962" t="s">
        <v>73</v>
      </c>
      <c r="R3962" t="s">
        <v>238</v>
      </c>
      <c r="S3962" t="s">
        <v>239</v>
      </c>
      <c r="T3962">
        <v>220</v>
      </c>
      <c r="U3962">
        <v>215</v>
      </c>
      <c r="V3962">
        <v>97.73</v>
      </c>
      <c r="W3962" t="s">
        <v>133</v>
      </c>
      <c r="X3962">
        <v>9830</v>
      </c>
      <c r="Y3962">
        <v>2113450</v>
      </c>
      <c r="Z3962">
        <v>66865</v>
      </c>
      <c r="AA3962">
        <v>32250</v>
      </c>
      <c r="AB3962">
        <v>2212565</v>
      </c>
      <c r="AC3962">
        <v>1480619</v>
      </c>
      <c r="AD3962">
        <v>731946</v>
      </c>
      <c r="AE3962" t="s">
        <v>81</v>
      </c>
      <c r="AF3962" t="s">
        <v>78</v>
      </c>
      <c r="AG3962" t="s">
        <v>240</v>
      </c>
      <c r="AH3962" t="s">
        <v>147</v>
      </c>
      <c r="AI3962" t="s">
        <v>138</v>
      </c>
      <c r="AJ3962" t="str">
        <f t="shared" si="61"/>
        <v>May</v>
      </c>
    </row>
    <row r="3963" spans="1:36" x14ac:dyDescent="0.3">
      <c r="A3963" t="s">
        <v>9338</v>
      </c>
      <c r="B3963" s="33">
        <v>45747</v>
      </c>
      <c r="C3963" t="s">
        <v>96</v>
      </c>
      <c r="D3963" t="s">
        <v>9339</v>
      </c>
      <c r="E3963" t="s">
        <v>172</v>
      </c>
      <c r="F3963" t="s">
        <v>177</v>
      </c>
      <c r="G3963" t="s">
        <v>155</v>
      </c>
      <c r="H3963" t="s">
        <v>162</v>
      </c>
      <c r="I3963">
        <v>1754</v>
      </c>
      <c r="J3963" t="s">
        <v>391</v>
      </c>
      <c r="K3963" t="s">
        <v>3390</v>
      </c>
      <c r="L3963" t="s">
        <v>615</v>
      </c>
      <c r="M3963" t="s">
        <v>1124</v>
      </c>
      <c r="N3963">
        <v>234</v>
      </c>
      <c r="O3963">
        <v>0</v>
      </c>
      <c r="P3963">
        <v>2</v>
      </c>
      <c r="Q3963" t="s">
        <v>70</v>
      </c>
      <c r="R3963" t="s">
        <v>238</v>
      </c>
      <c r="S3963" t="s">
        <v>239</v>
      </c>
      <c r="T3963">
        <v>189</v>
      </c>
      <c r="U3963">
        <v>157</v>
      </c>
      <c r="V3963">
        <v>83.07</v>
      </c>
      <c r="W3963" t="s">
        <v>134</v>
      </c>
      <c r="X3963">
        <v>8951</v>
      </c>
      <c r="Y3963">
        <v>1405307</v>
      </c>
      <c r="Z3963">
        <v>84937</v>
      </c>
      <c r="AA3963">
        <v>61701</v>
      </c>
      <c r="AB3963">
        <v>1551945</v>
      </c>
      <c r="AC3963">
        <v>1365306</v>
      </c>
      <c r="AD3963">
        <v>186639</v>
      </c>
      <c r="AE3963" t="s">
        <v>81</v>
      </c>
      <c r="AF3963" t="s">
        <v>78</v>
      </c>
      <c r="AG3963" t="s">
        <v>240</v>
      </c>
      <c r="AH3963" t="s">
        <v>144</v>
      </c>
      <c r="AI3963" t="s">
        <v>138</v>
      </c>
      <c r="AJ3963" t="str">
        <f t="shared" si="61"/>
        <v>Mar</v>
      </c>
    </row>
    <row r="3964" spans="1:36" x14ac:dyDescent="0.3">
      <c r="A3964" t="s">
        <v>9340</v>
      </c>
      <c r="B3964" s="33">
        <v>45966</v>
      </c>
      <c r="C3964" t="s">
        <v>98</v>
      </c>
      <c r="D3964" t="s">
        <v>9341</v>
      </c>
      <c r="E3964" t="s">
        <v>176</v>
      </c>
      <c r="F3964" t="s">
        <v>175</v>
      </c>
      <c r="G3964" t="s">
        <v>156</v>
      </c>
      <c r="H3964" t="s">
        <v>163</v>
      </c>
      <c r="I3964">
        <v>1597</v>
      </c>
      <c r="J3964" t="s">
        <v>581</v>
      </c>
      <c r="K3964" t="s">
        <v>2519</v>
      </c>
      <c r="L3964" t="s">
        <v>3858</v>
      </c>
      <c r="M3964" t="s">
        <v>2519</v>
      </c>
      <c r="N3964">
        <v>193</v>
      </c>
      <c r="O3964">
        <v>19</v>
      </c>
      <c r="P3964">
        <v>-3</v>
      </c>
      <c r="Q3964" t="s">
        <v>73</v>
      </c>
      <c r="R3964" t="s">
        <v>238</v>
      </c>
      <c r="S3964" t="s">
        <v>239</v>
      </c>
      <c r="T3964">
        <v>180</v>
      </c>
      <c r="U3964">
        <v>132</v>
      </c>
      <c r="V3964">
        <v>73.33</v>
      </c>
      <c r="W3964" t="s">
        <v>133</v>
      </c>
      <c r="X3964">
        <v>8595</v>
      </c>
      <c r="Y3964">
        <v>1134540</v>
      </c>
      <c r="Z3964">
        <v>36696</v>
      </c>
      <c r="AA3964">
        <v>83556</v>
      </c>
      <c r="AB3964">
        <v>1254792</v>
      </c>
      <c r="AC3964">
        <v>791613</v>
      </c>
      <c r="AD3964">
        <v>463179</v>
      </c>
      <c r="AE3964" t="s">
        <v>81</v>
      </c>
      <c r="AF3964" t="s">
        <v>75</v>
      </c>
      <c r="AG3964" t="s">
        <v>240</v>
      </c>
      <c r="AH3964" t="s">
        <v>146</v>
      </c>
      <c r="AI3964" t="s">
        <v>139</v>
      </c>
      <c r="AJ3964" t="str">
        <f t="shared" si="61"/>
        <v>Nov</v>
      </c>
    </row>
    <row r="3965" spans="1:36" x14ac:dyDescent="0.3">
      <c r="A3965" t="s">
        <v>9342</v>
      </c>
      <c r="B3965" s="33">
        <v>45997</v>
      </c>
      <c r="C3965" t="s">
        <v>98</v>
      </c>
      <c r="D3965" t="s">
        <v>9343</v>
      </c>
      <c r="E3965" t="s">
        <v>175</v>
      </c>
      <c r="F3965" t="s">
        <v>173</v>
      </c>
      <c r="G3965" t="s">
        <v>163</v>
      </c>
      <c r="H3965" t="s">
        <v>161</v>
      </c>
      <c r="I3965">
        <v>1414</v>
      </c>
      <c r="J3965" t="s">
        <v>731</v>
      </c>
      <c r="K3965" t="s">
        <v>1519</v>
      </c>
      <c r="L3965" t="s">
        <v>3111</v>
      </c>
      <c r="M3965" t="s">
        <v>4896</v>
      </c>
      <c r="N3965">
        <v>199</v>
      </c>
      <c r="O3965">
        <v>8</v>
      </c>
      <c r="P3965">
        <v>38</v>
      </c>
      <c r="Q3965" t="s">
        <v>76</v>
      </c>
      <c r="R3965" t="s">
        <v>238</v>
      </c>
      <c r="S3965" t="s">
        <v>239</v>
      </c>
      <c r="T3965">
        <v>150</v>
      </c>
      <c r="U3965">
        <v>135</v>
      </c>
      <c r="V3965">
        <v>90</v>
      </c>
      <c r="W3965" t="s">
        <v>133</v>
      </c>
      <c r="X3965">
        <v>3351</v>
      </c>
      <c r="Y3965">
        <v>452385</v>
      </c>
      <c r="Z3965">
        <v>21330</v>
      </c>
      <c r="AA3965">
        <v>97875</v>
      </c>
      <c r="AB3965">
        <v>571590</v>
      </c>
      <c r="AC3965">
        <v>365052</v>
      </c>
      <c r="AD3965">
        <v>206538</v>
      </c>
      <c r="AE3965" t="s">
        <v>75</v>
      </c>
      <c r="AF3965" t="s">
        <v>78</v>
      </c>
      <c r="AG3965" t="s">
        <v>240</v>
      </c>
      <c r="AH3965" t="s">
        <v>144</v>
      </c>
      <c r="AI3965" t="s">
        <v>140</v>
      </c>
      <c r="AJ3965" t="str">
        <f t="shared" si="61"/>
        <v>Dec</v>
      </c>
    </row>
    <row r="3966" spans="1:36" x14ac:dyDescent="0.3">
      <c r="A3966" t="s">
        <v>9344</v>
      </c>
      <c r="B3966" s="33">
        <v>45801</v>
      </c>
      <c r="C3966" t="s">
        <v>96</v>
      </c>
      <c r="D3966" t="s">
        <v>9345</v>
      </c>
      <c r="E3966" t="s">
        <v>178</v>
      </c>
      <c r="F3966" t="s">
        <v>174</v>
      </c>
      <c r="G3966" t="s">
        <v>157</v>
      </c>
      <c r="H3966" t="s">
        <v>158</v>
      </c>
      <c r="I3966">
        <v>355</v>
      </c>
      <c r="J3966" t="s">
        <v>385</v>
      </c>
      <c r="K3966" t="s">
        <v>2033</v>
      </c>
      <c r="L3966" t="s">
        <v>2093</v>
      </c>
      <c r="M3966" t="s">
        <v>1811</v>
      </c>
      <c r="N3966">
        <v>74</v>
      </c>
      <c r="O3966">
        <v>26</v>
      </c>
      <c r="P3966">
        <v>35</v>
      </c>
      <c r="Q3966" t="s">
        <v>76</v>
      </c>
      <c r="R3966" t="s">
        <v>238</v>
      </c>
      <c r="S3966" t="s">
        <v>239</v>
      </c>
      <c r="T3966">
        <v>180</v>
      </c>
      <c r="U3966">
        <v>118</v>
      </c>
      <c r="V3966">
        <v>65.56</v>
      </c>
      <c r="W3966" t="s">
        <v>133</v>
      </c>
      <c r="X3966">
        <v>8754</v>
      </c>
      <c r="Y3966">
        <v>1032972</v>
      </c>
      <c r="Z3966">
        <v>50622</v>
      </c>
      <c r="AA3966">
        <v>53808</v>
      </c>
      <c r="AB3966">
        <v>1137402</v>
      </c>
      <c r="AC3966">
        <v>969763</v>
      </c>
      <c r="AD3966">
        <v>167639</v>
      </c>
      <c r="AE3966" t="s">
        <v>75</v>
      </c>
      <c r="AF3966" t="s">
        <v>78</v>
      </c>
      <c r="AG3966" t="s">
        <v>240</v>
      </c>
      <c r="AH3966" t="s">
        <v>144</v>
      </c>
      <c r="AI3966" t="s">
        <v>138</v>
      </c>
      <c r="AJ3966" t="str">
        <f t="shared" si="61"/>
        <v>May</v>
      </c>
    </row>
    <row r="3967" spans="1:36" x14ac:dyDescent="0.3">
      <c r="A3967" t="s">
        <v>9346</v>
      </c>
      <c r="B3967" s="33">
        <v>45828</v>
      </c>
      <c r="C3967" t="s">
        <v>93</v>
      </c>
      <c r="D3967" t="s">
        <v>9347</v>
      </c>
      <c r="E3967" t="s">
        <v>181</v>
      </c>
      <c r="F3967" t="s">
        <v>172</v>
      </c>
      <c r="G3967" t="s">
        <v>159</v>
      </c>
      <c r="H3967" t="s">
        <v>155</v>
      </c>
      <c r="I3967">
        <v>2182</v>
      </c>
      <c r="J3967" t="s">
        <v>298</v>
      </c>
      <c r="K3967" t="s">
        <v>399</v>
      </c>
      <c r="L3967" t="s">
        <v>2461</v>
      </c>
      <c r="M3967" t="s">
        <v>2489</v>
      </c>
      <c r="N3967">
        <v>274</v>
      </c>
      <c r="O3967">
        <v>23</v>
      </c>
      <c r="P3967">
        <v>17</v>
      </c>
      <c r="Q3967" t="s">
        <v>73</v>
      </c>
      <c r="R3967" t="s">
        <v>238</v>
      </c>
      <c r="S3967" t="s">
        <v>239</v>
      </c>
      <c r="T3967">
        <v>189</v>
      </c>
      <c r="U3967">
        <v>149</v>
      </c>
      <c r="V3967">
        <v>78.84</v>
      </c>
      <c r="W3967" t="s">
        <v>133</v>
      </c>
      <c r="X3967">
        <v>5630</v>
      </c>
      <c r="Y3967">
        <v>838870</v>
      </c>
      <c r="Z3967">
        <v>24138</v>
      </c>
      <c r="AA3967">
        <v>58110</v>
      </c>
      <c r="AB3967">
        <v>921118</v>
      </c>
      <c r="AC3967">
        <v>719423</v>
      </c>
      <c r="AD3967">
        <v>201695</v>
      </c>
      <c r="AE3967" t="s">
        <v>81</v>
      </c>
      <c r="AF3967" t="s">
        <v>81</v>
      </c>
      <c r="AG3967" t="s">
        <v>240</v>
      </c>
      <c r="AH3967" t="s">
        <v>145</v>
      </c>
      <c r="AI3967" t="s">
        <v>138</v>
      </c>
      <c r="AJ3967" t="str">
        <f t="shared" si="61"/>
        <v>Jun</v>
      </c>
    </row>
    <row r="3968" spans="1:36" x14ac:dyDescent="0.3">
      <c r="A3968" t="s">
        <v>9348</v>
      </c>
      <c r="B3968" s="33">
        <v>45767</v>
      </c>
      <c r="C3968" t="s">
        <v>93</v>
      </c>
      <c r="D3968" t="s">
        <v>9349</v>
      </c>
      <c r="E3968" t="s">
        <v>179</v>
      </c>
      <c r="F3968" t="s">
        <v>176</v>
      </c>
      <c r="G3968" t="s">
        <v>166</v>
      </c>
      <c r="H3968" t="s">
        <v>156</v>
      </c>
      <c r="I3968">
        <v>1093</v>
      </c>
      <c r="J3968" t="s">
        <v>581</v>
      </c>
      <c r="K3968" t="s">
        <v>2791</v>
      </c>
      <c r="L3968" t="s">
        <v>581</v>
      </c>
      <c r="M3968" t="s">
        <v>2791</v>
      </c>
      <c r="N3968">
        <v>175</v>
      </c>
      <c r="O3968">
        <v>0</v>
      </c>
      <c r="P3968">
        <v>-9</v>
      </c>
      <c r="Q3968" t="s">
        <v>70</v>
      </c>
      <c r="R3968" t="s">
        <v>238</v>
      </c>
      <c r="S3968" t="s">
        <v>239</v>
      </c>
      <c r="T3968">
        <v>180</v>
      </c>
      <c r="U3968">
        <v>176</v>
      </c>
      <c r="V3968">
        <v>97.78</v>
      </c>
      <c r="W3968" t="s">
        <v>133</v>
      </c>
      <c r="X3968">
        <v>3049</v>
      </c>
      <c r="Y3968">
        <v>536624</v>
      </c>
      <c r="Z3968">
        <v>40304</v>
      </c>
      <c r="AA3968">
        <v>86064</v>
      </c>
      <c r="AB3968">
        <v>662992</v>
      </c>
      <c r="AC3968">
        <v>387873</v>
      </c>
      <c r="AD3968">
        <v>275119</v>
      </c>
      <c r="AE3968" t="s">
        <v>72</v>
      </c>
      <c r="AF3968" t="s">
        <v>81</v>
      </c>
      <c r="AG3968" t="s">
        <v>240</v>
      </c>
      <c r="AH3968" t="s">
        <v>144</v>
      </c>
      <c r="AI3968" t="s">
        <v>140</v>
      </c>
      <c r="AJ3968" t="str">
        <f t="shared" si="61"/>
        <v>Apr</v>
      </c>
    </row>
    <row r="3969" spans="1:36" x14ac:dyDescent="0.3">
      <c r="A3969" t="s">
        <v>9350</v>
      </c>
      <c r="B3969" s="33">
        <v>45771</v>
      </c>
      <c r="C3969" t="s">
        <v>97</v>
      </c>
      <c r="D3969" t="s">
        <v>1819</v>
      </c>
      <c r="E3969" t="s">
        <v>175</v>
      </c>
      <c r="F3969" t="s">
        <v>179</v>
      </c>
      <c r="G3969" t="s">
        <v>163</v>
      </c>
      <c r="H3969" t="s">
        <v>166</v>
      </c>
      <c r="I3969">
        <v>909</v>
      </c>
      <c r="J3969" t="s">
        <v>457</v>
      </c>
      <c r="K3969" t="s">
        <v>2161</v>
      </c>
      <c r="L3969" t="s">
        <v>459</v>
      </c>
      <c r="M3969" t="s">
        <v>2093</v>
      </c>
      <c r="N3969">
        <v>128</v>
      </c>
      <c r="O3969">
        <v>0</v>
      </c>
      <c r="P3969">
        <v>18</v>
      </c>
      <c r="Q3969" t="s">
        <v>73</v>
      </c>
      <c r="R3969" t="s">
        <v>238</v>
      </c>
      <c r="S3969" t="s">
        <v>239</v>
      </c>
      <c r="T3969">
        <v>189</v>
      </c>
      <c r="U3969">
        <v>122</v>
      </c>
      <c r="V3969">
        <v>64.55</v>
      </c>
      <c r="W3969" t="s">
        <v>133</v>
      </c>
      <c r="X3969">
        <v>10163</v>
      </c>
      <c r="Y3969">
        <v>1239886</v>
      </c>
      <c r="Z3969">
        <v>41968</v>
      </c>
      <c r="AA3969">
        <v>63074</v>
      </c>
      <c r="AB3969">
        <v>1344928</v>
      </c>
      <c r="AC3969">
        <v>940044</v>
      </c>
      <c r="AD3969">
        <v>404884</v>
      </c>
      <c r="AE3969" t="s">
        <v>75</v>
      </c>
      <c r="AF3969" t="s">
        <v>72</v>
      </c>
      <c r="AG3969" t="s">
        <v>240</v>
      </c>
      <c r="AH3969" t="s">
        <v>146</v>
      </c>
      <c r="AI3969" t="s">
        <v>138</v>
      </c>
      <c r="AJ3969" t="str">
        <f t="shared" si="61"/>
        <v>Apr</v>
      </c>
    </row>
    <row r="3970" spans="1:36" x14ac:dyDescent="0.3">
      <c r="A3970" t="s">
        <v>9351</v>
      </c>
      <c r="B3970" s="33">
        <v>45693</v>
      </c>
      <c r="C3970" t="s">
        <v>96</v>
      </c>
      <c r="D3970" t="s">
        <v>9352</v>
      </c>
      <c r="E3970" t="s">
        <v>180</v>
      </c>
      <c r="F3970" t="s">
        <v>178</v>
      </c>
      <c r="G3970" t="s">
        <v>160</v>
      </c>
      <c r="H3970" t="s">
        <v>157</v>
      </c>
      <c r="I3970">
        <v>1116</v>
      </c>
      <c r="J3970" t="s">
        <v>806</v>
      </c>
      <c r="K3970" t="s">
        <v>948</v>
      </c>
      <c r="L3970" t="s">
        <v>304</v>
      </c>
      <c r="M3970" t="s">
        <v>2180</v>
      </c>
      <c r="N3970">
        <v>172</v>
      </c>
      <c r="O3970">
        <v>0</v>
      </c>
      <c r="P3970">
        <v>13</v>
      </c>
      <c r="Q3970" t="s">
        <v>73</v>
      </c>
      <c r="R3970" t="s">
        <v>238</v>
      </c>
      <c r="S3970" t="s">
        <v>239</v>
      </c>
      <c r="T3970">
        <v>180</v>
      </c>
      <c r="U3970">
        <v>142</v>
      </c>
      <c r="V3970">
        <v>78.89</v>
      </c>
      <c r="W3970" t="s">
        <v>133</v>
      </c>
      <c r="X3970">
        <v>4336</v>
      </c>
      <c r="Y3970">
        <v>615712</v>
      </c>
      <c r="Z3970">
        <v>21442</v>
      </c>
      <c r="AA3970">
        <v>97270</v>
      </c>
      <c r="AB3970">
        <v>734424</v>
      </c>
      <c r="AC3970">
        <v>436925</v>
      </c>
      <c r="AD3970">
        <v>297499</v>
      </c>
      <c r="AE3970" t="s">
        <v>81</v>
      </c>
      <c r="AF3970" t="s">
        <v>75</v>
      </c>
      <c r="AG3970" t="s">
        <v>240</v>
      </c>
      <c r="AH3970" t="s">
        <v>144</v>
      </c>
      <c r="AI3970" t="s">
        <v>138</v>
      </c>
      <c r="AJ3970" t="str">
        <f t="shared" ref="AJ3970:AJ4033" si="62">TEXT(B3970,"mmm")</f>
        <v>Feb</v>
      </c>
    </row>
    <row r="3971" spans="1:36" x14ac:dyDescent="0.3">
      <c r="A3971" t="s">
        <v>9353</v>
      </c>
      <c r="B3971" s="33">
        <v>45849</v>
      </c>
      <c r="C3971" t="s">
        <v>95</v>
      </c>
      <c r="D3971" t="s">
        <v>9354</v>
      </c>
      <c r="E3971" t="s">
        <v>179</v>
      </c>
      <c r="F3971" t="s">
        <v>174</v>
      </c>
      <c r="G3971" t="s">
        <v>166</v>
      </c>
      <c r="H3971" t="s">
        <v>158</v>
      </c>
      <c r="I3971">
        <v>1195</v>
      </c>
      <c r="J3971" t="s">
        <v>1510</v>
      </c>
      <c r="K3971" t="s">
        <v>1834</v>
      </c>
      <c r="L3971" t="s">
        <v>1360</v>
      </c>
      <c r="M3971" t="s">
        <v>2905</v>
      </c>
      <c r="N3971">
        <v>153</v>
      </c>
      <c r="O3971">
        <v>14</v>
      </c>
      <c r="P3971">
        <v>30</v>
      </c>
      <c r="Q3971" t="s">
        <v>73</v>
      </c>
      <c r="R3971" t="s">
        <v>238</v>
      </c>
      <c r="S3971" t="s">
        <v>239</v>
      </c>
      <c r="T3971">
        <v>189</v>
      </c>
      <c r="U3971">
        <v>160</v>
      </c>
      <c r="V3971">
        <v>84.66</v>
      </c>
      <c r="W3971" t="s">
        <v>133</v>
      </c>
      <c r="X3971">
        <v>6031</v>
      </c>
      <c r="Y3971">
        <v>964960</v>
      </c>
      <c r="Z3971">
        <v>24160</v>
      </c>
      <c r="AA3971">
        <v>48320</v>
      </c>
      <c r="AB3971">
        <v>1037440</v>
      </c>
      <c r="AC3971">
        <v>842431</v>
      </c>
      <c r="AD3971">
        <v>195009</v>
      </c>
      <c r="AE3971" t="s">
        <v>72</v>
      </c>
      <c r="AF3971" t="s">
        <v>78</v>
      </c>
      <c r="AG3971" t="s">
        <v>240</v>
      </c>
      <c r="AH3971" t="s">
        <v>144</v>
      </c>
      <c r="AI3971" t="s">
        <v>139</v>
      </c>
      <c r="AJ3971" t="str">
        <f t="shared" si="62"/>
        <v>Jul</v>
      </c>
    </row>
    <row r="3972" spans="1:36" x14ac:dyDescent="0.3">
      <c r="A3972" t="s">
        <v>9355</v>
      </c>
      <c r="B3972" s="33">
        <v>45787</v>
      </c>
      <c r="C3972" t="s">
        <v>99</v>
      </c>
      <c r="D3972" t="s">
        <v>9356</v>
      </c>
      <c r="E3972" t="s">
        <v>180</v>
      </c>
      <c r="F3972" t="s">
        <v>175</v>
      </c>
      <c r="G3972" t="s">
        <v>160</v>
      </c>
      <c r="H3972" t="s">
        <v>163</v>
      </c>
      <c r="I3972">
        <v>1530</v>
      </c>
      <c r="J3972" t="s">
        <v>414</v>
      </c>
      <c r="K3972" t="s">
        <v>674</v>
      </c>
      <c r="L3972" t="s">
        <v>1724</v>
      </c>
      <c r="M3972" t="s">
        <v>1474</v>
      </c>
      <c r="N3972">
        <v>219</v>
      </c>
      <c r="O3972">
        <v>31</v>
      </c>
      <c r="P3972">
        <v>25</v>
      </c>
      <c r="Q3972" t="s">
        <v>73</v>
      </c>
      <c r="R3972" t="s">
        <v>238</v>
      </c>
      <c r="S3972" t="s">
        <v>239</v>
      </c>
      <c r="T3972">
        <v>180</v>
      </c>
      <c r="U3972">
        <v>147</v>
      </c>
      <c r="V3972">
        <v>81.67</v>
      </c>
      <c r="W3972" t="s">
        <v>133</v>
      </c>
      <c r="X3972">
        <v>4372</v>
      </c>
      <c r="Y3972">
        <v>642684</v>
      </c>
      <c r="Z3972">
        <v>40719</v>
      </c>
      <c r="AA3972">
        <v>24108</v>
      </c>
      <c r="AB3972">
        <v>707511</v>
      </c>
      <c r="AC3972">
        <v>540118</v>
      </c>
      <c r="AD3972">
        <v>167393</v>
      </c>
      <c r="AE3972" t="s">
        <v>81</v>
      </c>
      <c r="AF3972" t="s">
        <v>75</v>
      </c>
      <c r="AG3972" t="s">
        <v>240</v>
      </c>
      <c r="AH3972" t="s">
        <v>147</v>
      </c>
      <c r="AI3972" t="s">
        <v>138</v>
      </c>
      <c r="AJ3972" t="str">
        <f t="shared" si="62"/>
        <v>May</v>
      </c>
    </row>
    <row r="3973" spans="1:36" x14ac:dyDescent="0.3">
      <c r="A3973" t="s">
        <v>9357</v>
      </c>
      <c r="B3973" s="33">
        <v>45772</v>
      </c>
      <c r="C3973" t="s">
        <v>93</v>
      </c>
      <c r="D3973" t="s">
        <v>1524</v>
      </c>
      <c r="E3973" t="s">
        <v>173</v>
      </c>
      <c r="F3973" t="s">
        <v>178</v>
      </c>
      <c r="G3973" t="s">
        <v>161</v>
      </c>
      <c r="H3973" t="s">
        <v>157</v>
      </c>
      <c r="I3973">
        <v>1909</v>
      </c>
      <c r="J3973" t="s">
        <v>258</v>
      </c>
      <c r="K3973" t="s">
        <v>1552</v>
      </c>
      <c r="L3973" t="s">
        <v>1499</v>
      </c>
      <c r="M3973" t="s">
        <v>1500</v>
      </c>
      <c r="N3973">
        <v>233</v>
      </c>
      <c r="O3973">
        <v>27</v>
      </c>
      <c r="P3973">
        <v>46</v>
      </c>
      <c r="Q3973" t="s">
        <v>76</v>
      </c>
      <c r="R3973" t="s">
        <v>238</v>
      </c>
      <c r="S3973" t="s">
        <v>239</v>
      </c>
      <c r="T3973">
        <v>150</v>
      </c>
      <c r="U3973">
        <v>121</v>
      </c>
      <c r="V3973">
        <v>80.67</v>
      </c>
      <c r="W3973" t="s">
        <v>133</v>
      </c>
      <c r="X3973">
        <v>10742</v>
      </c>
      <c r="Y3973">
        <v>1299782</v>
      </c>
      <c r="Z3973">
        <v>52030</v>
      </c>
      <c r="AA3973">
        <v>73568</v>
      </c>
      <c r="AB3973">
        <v>1425380</v>
      </c>
      <c r="AC3973">
        <v>1024903</v>
      </c>
      <c r="AD3973">
        <v>400477</v>
      </c>
      <c r="AE3973" t="s">
        <v>78</v>
      </c>
      <c r="AF3973" t="s">
        <v>75</v>
      </c>
      <c r="AG3973" t="s">
        <v>240</v>
      </c>
      <c r="AH3973" t="s">
        <v>144</v>
      </c>
      <c r="AI3973" t="s">
        <v>140</v>
      </c>
      <c r="AJ3973" t="str">
        <f t="shared" si="62"/>
        <v>Apr</v>
      </c>
    </row>
    <row r="3974" spans="1:36" x14ac:dyDescent="0.3">
      <c r="A3974" t="s">
        <v>9358</v>
      </c>
      <c r="B3974" s="33">
        <v>45858</v>
      </c>
      <c r="C3974" t="s">
        <v>93</v>
      </c>
      <c r="D3974" t="s">
        <v>9359</v>
      </c>
      <c r="E3974" t="s">
        <v>179</v>
      </c>
      <c r="F3974" t="s">
        <v>176</v>
      </c>
      <c r="G3974" t="s">
        <v>166</v>
      </c>
      <c r="H3974" t="s">
        <v>156</v>
      </c>
      <c r="I3974">
        <v>2013</v>
      </c>
      <c r="J3974" t="s">
        <v>508</v>
      </c>
      <c r="K3974" t="s">
        <v>2357</v>
      </c>
      <c r="N3974">
        <v>260</v>
      </c>
      <c r="O3974">
        <v>0</v>
      </c>
      <c r="P3974">
        <v>0</v>
      </c>
      <c r="Q3974" t="s">
        <v>67</v>
      </c>
      <c r="R3974" t="s">
        <v>245</v>
      </c>
      <c r="S3974" t="s">
        <v>120</v>
      </c>
      <c r="T3974">
        <v>180</v>
      </c>
      <c r="U3974">
        <v>0</v>
      </c>
      <c r="V3974">
        <v>0</v>
      </c>
      <c r="W3974" t="s">
        <v>133</v>
      </c>
      <c r="X3974">
        <v>5748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 t="s">
        <v>72</v>
      </c>
      <c r="AF3974" t="s">
        <v>81</v>
      </c>
      <c r="AG3974" t="s">
        <v>240</v>
      </c>
      <c r="AH3974" t="s">
        <v>145</v>
      </c>
      <c r="AI3974" t="s">
        <v>140</v>
      </c>
      <c r="AJ3974" t="str">
        <f t="shared" si="62"/>
        <v>Jul</v>
      </c>
    </row>
    <row r="3975" spans="1:36" x14ac:dyDescent="0.3">
      <c r="A3975" t="s">
        <v>9360</v>
      </c>
      <c r="B3975" s="33">
        <v>45899</v>
      </c>
      <c r="C3975" t="s">
        <v>93</v>
      </c>
      <c r="D3975" t="s">
        <v>9361</v>
      </c>
      <c r="E3975" t="s">
        <v>173</v>
      </c>
      <c r="F3975" t="s">
        <v>174</v>
      </c>
      <c r="G3975" t="s">
        <v>161</v>
      </c>
      <c r="H3975" t="s">
        <v>158</v>
      </c>
      <c r="I3975">
        <v>2097</v>
      </c>
      <c r="J3975" t="s">
        <v>266</v>
      </c>
      <c r="K3975" t="s">
        <v>1777</v>
      </c>
      <c r="L3975" t="s">
        <v>1397</v>
      </c>
      <c r="M3975" t="s">
        <v>2896</v>
      </c>
      <c r="N3975">
        <v>250</v>
      </c>
      <c r="O3975">
        <v>7</v>
      </c>
      <c r="P3975">
        <v>27</v>
      </c>
      <c r="Q3975" t="s">
        <v>73</v>
      </c>
      <c r="R3975" t="s">
        <v>238</v>
      </c>
      <c r="S3975" t="s">
        <v>239</v>
      </c>
      <c r="T3975">
        <v>189</v>
      </c>
      <c r="U3975">
        <v>115</v>
      </c>
      <c r="V3975">
        <v>60.85</v>
      </c>
      <c r="W3975" t="s">
        <v>133</v>
      </c>
      <c r="X3975">
        <v>5177</v>
      </c>
      <c r="Y3975">
        <v>595355</v>
      </c>
      <c r="Z3975">
        <v>31050</v>
      </c>
      <c r="AA3975">
        <v>86595</v>
      </c>
      <c r="AB3975">
        <v>713000</v>
      </c>
      <c r="AC3975">
        <v>615950</v>
      </c>
      <c r="AD3975">
        <v>97050</v>
      </c>
      <c r="AE3975" t="s">
        <v>78</v>
      </c>
      <c r="AF3975" t="s">
        <v>78</v>
      </c>
      <c r="AG3975" t="s">
        <v>240</v>
      </c>
      <c r="AH3975" t="s">
        <v>146</v>
      </c>
      <c r="AI3975" t="s">
        <v>140</v>
      </c>
      <c r="AJ3975" t="str">
        <f t="shared" si="62"/>
        <v>Aug</v>
      </c>
    </row>
    <row r="3976" spans="1:36" x14ac:dyDescent="0.3">
      <c r="A3976" t="s">
        <v>9362</v>
      </c>
      <c r="B3976" s="33">
        <v>45888</v>
      </c>
      <c r="C3976" t="s">
        <v>98</v>
      </c>
      <c r="D3976" t="s">
        <v>9363</v>
      </c>
      <c r="E3976" t="s">
        <v>173</v>
      </c>
      <c r="F3976" t="s">
        <v>177</v>
      </c>
      <c r="G3976" t="s">
        <v>161</v>
      </c>
      <c r="H3976" t="s">
        <v>162</v>
      </c>
      <c r="I3976">
        <v>358</v>
      </c>
      <c r="J3976" t="s">
        <v>1510</v>
      </c>
      <c r="K3976" t="s">
        <v>1498</v>
      </c>
      <c r="N3976">
        <v>67</v>
      </c>
      <c r="O3976">
        <v>0</v>
      </c>
      <c r="P3976">
        <v>0</v>
      </c>
      <c r="Q3976" t="s">
        <v>67</v>
      </c>
      <c r="R3976" t="s">
        <v>245</v>
      </c>
      <c r="S3976" t="s">
        <v>122</v>
      </c>
      <c r="T3976">
        <v>180</v>
      </c>
      <c r="U3976">
        <v>0</v>
      </c>
      <c r="V3976">
        <v>0</v>
      </c>
      <c r="W3976" t="s">
        <v>133</v>
      </c>
      <c r="X3976">
        <v>5111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 t="s">
        <v>78</v>
      </c>
      <c r="AF3976" t="s">
        <v>78</v>
      </c>
      <c r="AG3976" t="s">
        <v>240</v>
      </c>
      <c r="AH3976" t="s">
        <v>144</v>
      </c>
      <c r="AI3976" t="s">
        <v>139</v>
      </c>
      <c r="AJ3976" t="str">
        <f t="shared" si="62"/>
        <v>Aug</v>
      </c>
    </row>
    <row r="3977" spans="1:36" x14ac:dyDescent="0.3">
      <c r="A3977" t="s">
        <v>9364</v>
      </c>
      <c r="B3977" s="33">
        <v>45774</v>
      </c>
      <c r="C3977" t="s">
        <v>96</v>
      </c>
      <c r="D3977" t="s">
        <v>9365</v>
      </c>
      <c r="E3977" t="s">
        <v>176</v>
      </c>
      <c r="F3977" t="s">
        <v>173</v>
      </c>
      <c r="G3977" t="s">
        <v>156</v>
      </c>
      <c r="H3977" t="s">
        <v>161</v>
      </c>
      <c r="I3977">
        <v>962</v>
      </c>
      <c r="J3977" t="s">
        <v>258</v>
      </c>
      <c r="K3977" t="s">
        <v>2454</v>
      </c>
      <c r="L3977" t="s">
        <v>298</v>
      </c>
      <c r="M3977" t="s">
        <v>1027</v>
      </c>
      <c r="N3977">
        <v>138</v>
      </c>
      <c r="O3977">
        <v>45</v>
      </c>
      <c r="P3977">
        <v>33</v>
      </c>
      <c r="Q3977" t="s">
        <v>76</v>
      </c>
      <c r="R3977" t="s">
        <v>238</v>
      </c>
      <c r="S3977" t="s">
        <v>239</v>
      </c>
      <c r="T3977">
        <v>186</v>
      </c>
      <c r="U3977">
        <v>157</v>
      </c>
      <c r="V3977">
        <v>84.41</v>
      </c>
      <c r="W3977" t="s">
        <v>133</v>
      </c>
      <c r="X3977">
        <v>4425</v>
      </c>
      <c r="Y3977">
        <v>694725</v>
      </c>
      <c r="Z3977">
        <v>80541</v>
      </c>
      <c r="AA3977">
        <v>46315</v>
      </c>
      <c r="AB3977">
        <v>821581</v>
      </c>
      <c r="AC3977">
        <v>553019</v>
      </c>
      <c r="AD3977">
        <v>268562</v>
      </c>
      <c r="AE3977" t="s">
        <v>81</v>
      </c>
      <c r="AF3977" t="s">
        <v>78</v>
      </c>
      <c r="AG3977" t="s">
        <v>240</v>
      </c>
      <c r="AH3977" t="s">
        <v>144</v>
      </c>
      <c r="AI3977" t="s">
        <v>139</v>
      </c>
      <c r="AJ3977" t="str">
        <f t="shared" si="62"/>
        <v>Apr</v>
      </c>
    </row>
    <row r="3978" spans="1:36" x14ac:dyDescent="0.3">
      <c r="A3978" t="s">
        <v>9366</v>
      </c>
      <c r="B3978" s="33">
        <v>45821</v>
      </c>
      <c r="C3978" t="s">
        <v>93</v>
      </c>
      <c r="D3978" t="s">
        <v>9367</v>
      </c>
      <c r="E3978" t="s">
        <v>181</v>
      </c>
      <c r="F3978" t="s">
        <v>175</v>
      </c>
      <c r="G3978" t="s">
        <v>159</v>
      </c>
      <c r="H3978" t="s">
        <v>163</v>
      </c>
      <c r="I3978">
        <v>1477</v>
      </c>
      <c r="J3978" t="s">
        <v>621</v>
      </c>
      <c r="K3978" t="s">
        <v>1893</v>
      </c>
      <c r="L3978" t="s">
        <v>1860</v>
      </c>
      <c r="M3978" t="s">
        <v>1893</v>
      </c>
      <c r="N3978">
        <v>226</v>
      </c>
      <c r="O3978">
        <v>9</v>
      </c>
      <c r="P3978">
        <v>-10</v>
      </c>
      <c r="Q3978" t="s">
        <v>73</v>
      </c>
      <c r="R3978" t="s">
        <v>238</v>
      </c>
      <c r="S3978" t="s">
        <v>239</v>
      </c>
      <c r="T3978">
        <v>180</v>
      </c>
      <c r="U3978">
        <v>127</v>
      </c>
      <c r="V3978">
        <v>70.56</v>
      </c>
      <c r="W3978" t="s">
        <v>133</v>
      </c>
      <c r="X3978">
        <v>8025</v>
      </c>
      <c r="Y3978">
        <v>1019175</v>
      </c>
      <c r="Z3978">
        <v>35433</v>
      </c>
      <c r="AA3978">
        <v>39370</v>
      </c>
      <c r="AB3978">
        <v>1093978</v>
      </c>
      <c r="AC3978">
        <v>743667</v>
      </c>
      <c r="AD3978">
        <v>350311</v>
      </c>
      <c r="AE3978" t="s">
        <v>81</v>
      </c>
      <c r="AF3978" t="s">
        <v>75</v>
      </c>
      <c r="AG3978" t="s">
        <v>240</v>
      </c>
      <c r="AH3978" t="s">
        <v>147</v>
      </c>
      <c r="AI3978" t="s">
        <v>139</v>
      </c>
      <c r="AJ3978" t="str">
        <f t="shared" si="62"/>
        <v>Jun</v>
      </c>
    </row>
    <row r="3979" spans="1:36" x14ac:dyDescent="0.3">
      <c r="A3979" t="s">
        <v>9368</v>
      </c>
      <c r="B3979" s="33">
        <v>45805</v>
      </c>
      <c r="C3979" t="s">
        <v>93</v>
      </c>
      <c r="D3979" t="s">
        <v>9369</v>
      </c>
      <c r="E3979" t="s">
        <v>181</v>
      </c>
      <c r="F3979" t="s">
        <v>173</v>
      </c>
      <c r="G3979" t="s">
        <v>159</v>
      </c>
      <c r="H3979" t="s">
        <v>161</v>
      </c>
      <c r="I3979">
        <v>1327</v>
      </c>
      <c r="J3979" t="s">
        <v>381</v>
      </c>
      <c r="K3979" t="s">
        <v>2119</v>
      </c>
      <c r="L3979" t="s">
        <v>806</v>
      </c>
      <c r="M3979" t="s">
        <v>822</v>
      </c>
      <c r="N3979">
        <v>175</v>
      </c>
      <c r="O3979">
        <v>45</v>
      </c>
      <c r="P3979">
        <v>49</v>
      </c>
      <c r="Q3979" t="s">
        <v>76</v>
      </c>
      <c r="R3979" t="s">
        <v>238</v>
      </c>
      <c r="S3979" t="s">
        <v>239</v>
      </c>
      <c r="T3979">
        <v>186</v>
      </c>
      <c r="U3979">
        <v>132</v>
      </c>
      <c r="V3979">
        <v>70.97</v>
      </c>
      <c r="W3979" t="s">
        <v>133</v>
      </c>
      <c r="X3979">
        <v>3010</v>
      </c>
      <c r="Y3979">
        <v>397320</v>
      </c>
      <c r="Z3979">
        <v>61248</v>
      </c>
      <c r="AA3979">
        <v>78012</v>
      </c>
      <c r="AB3979">
        <v>536580</v>
      </c>
      <c r="AC3979">
        <v>322369</v>
      </c>
      <c r="AD3979">
        <v>214211</v>
      </c>
      <c r="AE3979" t="s">
        <v>81</v>
      </c>
      <c r="AF3979" t="s">
        <v>78</v>
      </c>
      <c r="AG3979" t="s">
        <v>240</v>
      </c>
      <c r="AH3979" t="s">
        <v>145</v>
      </c>
      <c r="AI3979" t="s">
        <v>139</v>
      </c>
      <c r="AJ3979" t="str">
        <f t="shared" si="62"/>
        <v>May</v>
      </c>
    </row>
    <row r="3980" spans="1:36" x14ac:dyDescent="0.3">
      <c r="A3980" t="s">
        <v>9370</v>
      </c>
      <c r="B3980" s="33">
        <v>45890</v>
      </c>
      <c r="C3980" t="s">
        <v>97</v>
      </c>
      <c r="D3980" t="s">
        <v>9371</v>
      </c>
      <c r="E3980" t="s">
        <v>174</v>
      </c>
      <c r="F3980" t="s">
        <v>177</v>
      </c>
      <c r="G3980" t="s">
        <v>158</v>
      </c>
      <c r="H3980" t="s">
        <v>162</v>
      </c>
      <c r="I3980">
        <v>1799</v>
      </c>
      <c r="J3980" t="s">
        <v>613</v>
      </c>
      <c r="K3980" t="s">
        <v>392</v>
      </c>
      <c r="L3980" t="s">
        <v>8924</v>
      </c>
      <c r="M3980" t="s">
        <v>2345</v>
      </c>
      <c r="N3980">
        <v>246</v>
      </c>
      <c r="O3980">
        <v>5</v>
      </c>
      <c r="P3980">
        <v>29</v>
      </c>
      <c r="Q3980" t="s">
        <v>73</v>
      </c>
      <c r="R3980" t="s">
        <v>238</v>
      </c>
      <c r="S3980" t="s">
        <v>239</v>
      </c>
      <c r="T3980">
        <v>220</v>
      </c>
      <c r="U3980">
        <v>169</v>
      </c>
      <c r="V3980">
        <v>76.819999999999993</v>
      </c>
      <c r="W3980" t="s">
        <v>133</v>
      </c>
      <c r="X3980">
        <v>3029</v>
      </c>
      <c r="Y3980">
        <v>511901</v>
      </c>
      <c r="Z3980">
        <v>66755</v>
      </c>
      <c r="AA3980">
        <v>33800</v>
      </c>
      <c r="AB3980">
        <v>612456</v>
      </c>
      <c r="AC3980">
        <v>397665</v>
      </c>
      <c r="AD3980">
        <v>214791</v>
      </c>
      <c r="AE3980" t="s">
        <v>78</v>
      </c>
      <c r="AF3980" t="s">
        <v>78</v>
      </c>
      <c r="AG3980" t="s">
        <v>240</v>
      </c>
      <c r="AH3980" t="s">
        <v>144</v>
      </c>
      <c r="AI3980" t="s">
        <v>138</v>
      </c>
      <c r="AJ3980" t="str">
        <f t="shared" si="62"/>
        <v>Aug</v>
      </c>
    </row>
    <row r="3981" spans="1:36" x14ac:dyDescent="0.3">
      <c r="A3981" t="s">
        <v>9372</v>
      </c>
      <c r="B3981" s="33">
        <v>45751</v>
      </c>
      <c r="C3981" t="s">
        <v>95</v>
      </c>
      <c r="D3981" t="s">
        <v>9373</v>
      </c>
      <c r="E3981" t="s">
        <v>178</v>
      </c>
      <c r="F3981" t="s">
        <v>180</v>
      </c>
      <c r="G3981" t="s">
        <v>157</v>
      </c>
      <c r="H3981" t="s">
        <v>160</v>
      </c>
      <c r="I3981">
        <v>1323</v>
      </c>
      <c r="J3981" t="s">
        <v>248</v>
      </c>
      <c r="K3981" t="s">
        <v>2520</v>
      </c>
      <c r="N3981">
        <v>179</v>
      </c>
      <c r="O3981">
        <v>0</v>
      </c>
      <c r="P3981">
        <v>0</v>
      </c>
      <c r="Q3981" t="s">
        <v>67</v>
      </c>
      <c r="R3981" t="s">
        <v>245</v>
      </c>
      <c r="S3981" t="s">
        <v>123</v>
      </c>
      <c r="T3981">
        <v>189</v>
      </c>
      <c r="U3981">
        <v>0</v>
      </c>
      <c r="V3981">
        <v>0</v>
      </c>
      <c r="W3981" t="s">
        <v>133</v>
      </c>
      <c r="X3981">
        <v>5159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 t="s">
        <v>75</v>
      </c>
      <c r="AF3981" t="s">
        <v>81</v>
      </c>
      <c r="AG3981" t="s">
        <v>240</v>
      </c>
      <c r="AH3981" t="s">
        <v>144</v>
      </c>
      <c r="AI3981" t="s">
        <v>139</v>
      </c>
      <c r="AJ3981" t="str">
        <f t="shared" si="62"/>
        <v>Apr</v>
      </c>
    </row>
    <row r="3982" spans="1:36" x14ac:dyDescent="0.3">
      <c r="A3982" t="s">
        <v>9374</v>
      </c>
      <c r="B3982" s="33">
        <v>45809</v>
      </c>
      <c r="C3982" t="s">
        <v>93</v>
      </c>
      <c r="D3982" t="s">
        <v>9375</v>
      </c>
      <c r="E3982" t="s">
        <v>172</v>
      </c>
      <c r="F3982" t="s">
        <v>178</v>
      </c>
      <c r="G3982" t="s">
        <v>155</v>
      </c>
      <c r="H3982" t="s">
        <v>157</v>
      </c>
      <c r="I3982">
        <v>970</v>
      </c>
      <c r="J3982" t="s">
        <v>636</v>
      </c>
      <c r="K3982" t="s">
        <v>3076</v>
      </c>
      <c r="L3982" t="s">
        <v>463</v>
      </c>
      <c r="M3982" t="s">
        <v>3076</v>
      </c>
      <c r="N3982">
        <v>129</v>
      </c>
      <c r="O3982">
        <v>0</v>
      </c>
      <c r="P3982">
        <v>-10</v>
      </c>
      <c r="Q3982" t="s">
        <v>70</v>
      </c>
      <c r="R3982" t="s">
        <v>238</v>
      </c>
      <c r="S3982" t="s">
        <v>239</v>
      </c>
      <c r="T3982">
        <v>180</v>
      </c>
      <c r="U3982">
        <v>133</v>
      </c>
      <c r="V3982">
        <v>73.89</v>
      </c>
      <c r="W3982" t="s">
        <v>133</v>
      </c>
      <c r="X3982">
        <v>7885</v>
      </c>
      <c r="Y3982">
        <v>1048705</v>
      </c>
      <c r="Z3982">
        <v>56392</v>
      </c>
      <c r="AA3982">
        <v>15960</v>
      </c>
      <c r="AB3982">
        <v>1121057</v>
      </c>
      <c r="AC3982">
        <v>723018</v>
      </c>
      <c r="AD3982">
        <v>398039</v>
      </c>
      <c r="AE3982" t="s">
        <v>81</v>
      </c>
      <c r="AF3982" t="s">
        <v>75</v>
      </c>
      <c r="AG3982" t="s">
        <v>240</v>
      </c>
      <c r="AH3982" t="s">
        <v>144</v>
      </c>
      <c r="AI3982" t="s">
        <v>138</v>
      </c>
      <c r="AJ3982" t="str">
        <f t="shared" si="62"/>
        <v>Jun</v>
      </c>
    </row>
    <row r="3983" spans="1:36" x14ac:dyDescent="0.3">
      <c r="A3983" t="s">
        <v>9376</v>
      </c>
      <c r="B3983" s="33">
        <v>45793</v>
      </c>
      <c r="C3983" t="s">
        <v>93</v>
      </c>
      <c r="D3983" t="s">
        <v>9377</v>
      </c>
      <c r="E3983" t="s">
        <v>173</v>
      </c>
      <c r="F3983" t="s">
        <v>178</v>
      </c>
      <c r="G3983" t="s">
        <v>161</v>
      </c>
      <c r="H3983" t="s">
        <v>157</v>
      </c>
      <c r="I3983">
        <v>1404</v>
      </c>
      <c r="J3983" t="s">
        <v>275</v>
      </c>
      <c r="K3983" t="s">
        <v>2075</v>
      </c>
      <c r="L3983" t="s">
        <v>2460</v>
      </c>
      <c r="M3983" t="s">
        <v>3288</v>
      </c>
      <c r="N3983">
        <v>182</v>
      </c>
      <c r="O3983">
        <v>4</v>
      </c>
      <c r="P3983">
        <v>4</v>
      </c>
      <c r="Q3983" t="s">
        <v>73</v>
      </c>
      <c r="R3983" t="s">
        <v>238</v>
      </c>
      <c r="S3983" t="s">
        <v>239</v>
      </c>
      <c r="T3983">
        <v>189</v>
      </c>
      <c r="U3983">
        <v>133</v>
      </c>
      <c r="V3983">
        <v>70.37</v>
      </c>
      <c r="W3983" t="s">
        <v>133</v>
      </c>
      <c r="X3983">
        <v>5021</v>
      </c>
      <c r="Y3983">
        <v>667793</v>
      </c>
      <c r="Z3983">
        <v>48678</v>
      </c>
      <c r="AA3983">
        <v>44156</v>
      </c>
      <c r="AB3983">
        <v>760627</v>
      </c>
      <c r="AC3983">
        <v>505912</v>
      </c>
      <c r="AD3983">
        <v>254715</v>
      </c>
      <c r="AE3983" t="s">
        <v>78</v>
      </c>
      <c r="AF3983" t="s">
        <v>75</v>
      </c>
      <c r="AG3983" t="s">
        <v>240</v>
      </c>
      <c r="AH3983" t="s">
        <v>144</v>
      </c>
      <c r="AI3983" t="s">
        <v>139</v>
      </c>
      <c r="AJ3983" t="str">
        <f t="shared" si="62"/>
        <v>May</v>
      </c>
    </row>
    <row r="3984" spans="1:36" x14ac:dyDescent="0.3">
      <c r="A3984" t="s">
        <v>9378</v>
      </c>
      <c r="B3984" s="33">
        <v>45663</v>
      </c>
      <c r="C3984" t="s">
        <v>98</v>
      </c>
      <c r="D3984" t="s">
        <v>9379</v>
      </c>
      <c r="E3984" t="s">
        <v>173</v>
      </c>
      <c r="F3984" t="s">
        <v>175</v>
      </c>
      <c r="G3984" t="s">
        <v>161</v>
      </c>
      <c r="H3984" t="s">
        <v>163</v>
      </c>
      <c r="I3984">
        <v>1420</v>
      </c>
      <c r="J3984" t="s">
        <v>477</v>
      </c>
      <c r="K3984" t="s">
        <v>772</v>
      </c>
      <c r="L3984" t="s">
        <v>2144</v>
      </c>
      <c r="M3984" t="s">
        <v>773</v>
      </c>
      <c r="N3984">
        <v>198</v>
      </c>
      <c r="O3984">
        <v>1</v>
      </c>
      <c r="P3984">
        <v>20</v>
      </c>
      <c r="Q3984" t="s">
        <v>73</v>
      </c>
      <c r="R3984" t="s">
        <v>238</v>
      </c>
      <c r="S3984" t="s">
        <v>239</v>
      </c>
      <c r="T3984">
        <v>189</v>
      </c>
      <c r="U3984">
        <v>128</v>
      </c>
      <c r="V3984">
        <v>67.72</v>
      </c>
      <c r="W3984" t="s">
        <v>135</v>
      </c>
      <c r="X3984">
        <v>8151</v>
      </c>
      <c r="Y3984">
        <v>1043328</v>
      </c>
      <c r="Z3984">
        <v>22400</v>
      </c>
      <c r="AA3984">
        <v>33152</v>
      </c>
      <c r="AB3984">
        <v>1098880</v>
      </c>
      <c r="AC3984">
        <v>945836</v>
      </c>
      <c r="AD3984">
        <v>153044</v>
      </c>
      <c r="AE3984" t="s">
        <v>78</v>
      </c>
      <c r="AF3984" t="s">
        <v>75</v>
      </c>
      <c r="AG3984" t="s">
        <v>240</v>
      </c>
      <c r="AH3984" t="s">
        <v>144</v>
      </c>
      <c r="AI3984" t="s">
        <v>139</v>
      </c>
      <c r="AJ3984" t="str">
        <f t="shared" si="62"/>
        <v>Jan</v>
      </c>
    </row>
    <row r="3985" spans="1:36" x14ac:dyDescent="0.3">
      <c r="A3985" t="s">
        <v>9380</v>
      </c>
      <c r="B3985" s="33">
        <v>45775</v>
      </c>
      <c r="C3985" t="s">
        <v>98</v>
      </c>
      <c r="D3985" t="s">
        <v>9381</v>
      </c>
      <c r="E3985" t="s">
        <v>180</v>
      </c>
      <c r="F3985" t="s">
        <v>173</v>
      </c>
      <c r="G3985" t="s">
        <v>160</v>
      </c>
      <c r="H3985" t="s">
        <v>161</v>
      </c>
      <c r="I3985">
        <v>590</v>
      </c>
      <c r="J3985" t="s">
        <v>357</v>
      </c>
      <c r="K3985" t="s">
        <v>600</v>
      </c>
      <c r="N3985">
        <v>90</v>
      </c>
      <c r="O3985">
        <v>0</v>
      </c>
      <c r="P3985">
        <v>0</v>
      </c>
      <c r="Q3985" t="s">
        <v>67</v>
      </c>
      <c r="R3985" t="s">
        <v>245</v>
      </c>
      <c r="S3985" t="s">
        <v>122</v>
      </c>
      <c r="T3985">
        <v>180</v>
      </c>
      <c r="U3985">
        <v>0</v>
      </c>
      <c r="V3985">
        <v>0</v>
      </c>
      <c r="W3985" t="s">
        <v>134</v>
      </c>
      <c r="X3985">
        <v>9357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 t="s">
        <v>81</v>
      </c>
      <c r="AF3985" t="s">
        <v>78</v>
      </c>
      <c r="AG3985" t="s">
        <v>240</v>
      </c>
      <c r="AH3985" t="s">
        <v>147</v>
      </c>
      <c r="AI3985" t="s">
        <v>139</v>
      </c>
      <c r="AJ3985" t="str">
        <f t="shared" si="62"/>
        <v>Apr</v>
      </c>
    </row>
    <row r="3986" spans="1:36" x14ac:dyDescent="0.3">
      <c r="A3986" t="s">
        <v>9382</v>
      </c>
      <c r="B3986" s="33">
        <v>45984</v>
      </c>
      <c r="C3986" t="s">
        <v>97</v>
      </c>
      <c r="D3986" t="s">
        <v>9383</v>
      </c>
      <c r="E3986" t="s">
        <v>172</v>
      </c>
      <c r="F3986" t="s">
        <v>176</v>
      </c>
      <c r="G3986" t="s">
        <v>155</v>
      </c>
      <c r="H3986" t="s">
        <v>156</v>
      </c>
      <c r="I3986">
        <v>2350</v>
      </c>
      <c r="J3986" t="s">
        <v>325</v>
      </c>
      <c r="K3986" t="s">
        <v>2673</v>
      </c>
      <c r="L3986" t="s">
        <v>1893</v>
      </c>
      <c r="M3986" t="s">
        <v>2520</v>
      </c>
      <c r="N3986">
        <v>359</v>
      </c>
      <c r="O3986">
        <v>46</v>
      </c>
      <c r="P3986">
        <v>60</v>
      </c>
      <c r="Q3986" t="s">
        <v>76</v>
      </c>
      <c r="R3986" t="s">
        <v>238</v>
      </c>
      <c r="S3986" t="s">
        <v>239</v>
      </c>
      <c r="T3986">
        <v>220</v>
      </c>
      <c r="U3986">
        <v>176</v>
      </c>
      <c r="V3986">
        <v>80</v>
      </c>
      <c r="W3986" t="s">
        <v>133</v>
      </c>
      <c r="X3986">
        <v>10252</v>
      </c>
      <c r="Y3986">
        <v>1804352</v>
      </c>
      <c r="Z3986">
        <v>73744</v>
      </c>
      <c r="AA3986">
        <v>102256</v>
      </c>
      <c r="AB3986">
        <v>1980352</v>
      </c>
      <c r="AC3986">
        <v>1345474</v>
      </c>
      <c r="AD3986">
        <v>634878</v>
      </c>
      <c r="AE3986" t="s">
        <v>81</v>
      </c>
      <c r="AF3986" t="s">
        <v>81</v>
      </c>
      <c r="AG3986" t="s">
        <v>240</v>
      </c>
      <c r="AH3986" t="s">
        <v>146</v>
      </c>
      <c r="AI3986" t="s">
        <v>140</v>
      </c>
      <c r="AJ3986" t="str">
        <f t="shared" si="62"/>
        <v>Nov</v>
      </c>
    </row>
    <row r="3987" spans="1:36" x14ac:dyDescent="0.3">
      <c r="A3987" t="s">
        <v>9384</v>
      </c>
      <c r="B3987" s="33">
        <v>45717</v>
      </c>
      <c r="C3987" t="s">
        <v>93</v>
      </c>
      <c r="D3987" t="s">
        <v>9385</v>
      </c>
      <c r="E3987" t="s">
        <v>174</v>
      </c>
      <c r="F3987" t="s">
        <v>173</v>
      </c>
      <c r="G3987" t="s">
        <v>158</v>
      </c>
      <c r="H3987" t="s">
        <v>161</v>
      </c>
      <c r="I3987">
        <v>2107</v>
      </c>
      <c r="J3987" t="s">
        <v>613</v>
      </c>
      <c r="K3987" t="s">
        <v>4504</v>
      </c>
      <c r="N3987">
        <v>312</v>
      </c>
      <c r="O3987">
        <v>0</v>
      </c>
      <c r="P3987">
        <v>0</v>
      </c>
      <c r="Q3987" t="s">
        <v>67</v>
      </c>
      <c r="R3987" t="s">
        <v>245</v>
      </c>
      <c r="S3987" t="s">
        <v>124</v>
      </c>
      <c r="T3987">
        <v>180</v>
      </c>
      <c r="U3987">
        <v>0</v>
      </c>
      <c r="V3987">
        <v>0</v>
      </c>
      <c r="W3987" t="s">
        <v>135</v>
      </c>
      <c r="X3987">
        <v>3186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 t="s">
        <v>78</v>
      </c>
      <c r="AF3987" t="s">
        <v>78</v>
      </c>
      <c r="AG3987" t="s">
        <v>240</v>
      </c>
      <c r="AH3987" t="s">
        <v>144</v>
      </c>
      <c r="AI3987" t="s">
        <v>139</v>
      </c>
      <c r="AJ3987" t="str">
        <f t="shared" si="62"/>
        <v>Mar</v>
      </c>
    </row>
    <row r="3988" spans="1:36" x14ac:dyDescent="0.3">
      <c r="A3988" t="s">
        <v>9386</v>
      </c>
      <c r="B3988" s="33">
        <v>45858</v>
      </c>
      <c r="C3988" t="s">
        <v>95</v>
      </c>
      <c r="D3988" t="s">
        <v>9387</v>
      </c>
      <c r="E3988" t="s">
        <v>180</v>
      </c>
      <c r="F3988" t="s">
        <v>178</v>
      </c>
      <c r="G3988" t="s">
        <v>160</v>
      </c>
      <c r="H3988" t="s">
        <v>157</v>
      </c>
      <c r="I3988">
        <v>1478</v>
      </c>
      <c r="J3988" t="s">
        <v>362</v>
      </c>
      <c r="K3988" t="s">
        <v>2327</v>
      </c>
      <c r="N3988">
        <v>226</v>
      </c>
      <c r="O3988">
        <v>0</v>
      </c>
      <c r="P3988">
        <v>0</v>
      </c>
      <c r="Q3988" t="s">
        <v>67</v>
      </c>
      <c r="R3988" t="s">
        <v>245</v>
      </c>
      <c r="S3988" t="s">
        <v>122</v>
      </c>
      <c r="T3988">
        <v>180</v>
      </c>
      <c r="U3988">
        <v>0</v>
      </c>
      <c r="V3988">
        <v>0</v>
      </c>
      <c r="W3988" t="s">
        <v>133</v>
      </c>
      <c r="X3988">
        <v>5298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 t="s">
        <v>81</v>
      </c>
      <c r="AF3988" t="s">
        <v>75</v>
      </c>
      <c r="AG3988" t="s">
        <v>240</v>
      </c>
      <c r="AH3988" t="s">
        <v>144</v>
      </c>
      <c r="AI3988" t="s">
        <v>138</v>
      </c>
      <c r="AJ3988" t="str">
        <f t="shared" si="62"/>
        <v>Jul</v>
      </c>
    </row>
    <row r="3989" spans="1:36" x14ac:dyDescent="0.3">
      <c r="A3989" t="s">
        <v>9388</v>
      </c>
      <c r="B3989" s="33">
        <v>45913</v>
      </c>
      <c r="C3989" t="s">
        <v>95</v>
      </c>
      <c r="D3989" t="s">
        <v>9389</v>
      </c>
      <c r="E3989" t="s">
        <v>177</v>
      </c>
      <c r="F3989" t="s">
        <v>179</v>
      </c>
      <c r="G3989" t="s">
        <v>162</v>
      </c>
      <c r="H3989" t="s">
        <v>166</v>
      </c>
      <c r="I3989">
        <v>621</v>
      </c>
      <c r="J3989" t="s">
        <v>447</v>
      </c>
      <c r="K3989" t="s">
        <v>2409</v>
      </c>
      <c r="L3989" t="s">
        <v>447</v>
      </c>
      <c r="M3989" t="s">
        <v>2409</v>
      </c>
      <c r="N3989">
        <v>113</v>
      </c>
      <c r="O3989">
        <v>0</v>
      </c>
      <c r="P3989">
        <v>0</v>
      </c>
      <c r="Q3989" t="s">
        <v>70</v>
      </c>
      <c r="R3989" t="s">
        <v>238</v>
      </c>
      <c r="S3989" t="s">
        <v>239</v>
      </c>
      <c r="T3989">
        <v>220</v>
      </c>
      <c r="U3989">
        <v>179</v>
      </c>
      <c r="V3989">
        <v>81.36</v>
      </c>
      <c r="W3989" t="s">
        <v>133</v>
      </c>
      <c r="X3989">
        <v>9033</v>
      </c>
      <c r="Y3989">
        <v>1616907</v>
      </c>
      <c r="Z3989">
        <v>85741</v>
      </c>
      <c r="AA3989">
        <v>120288</v>
      </c>
      <c r="AB3989">
        <v>1822936</v>
      </c>
      <c r="AC3989">
        <v>1220013</v>
      </c>
      <c r="AD3989">
        <v>602923</v>
      </c>
      <c r="AE3989" t="s">
        <v>78</v>
      </c>
      <c r="AF3989" t="s">
        <v>72</v>
      </c>
      <c r="AG3989" t="s">
        <v>240</v>
      </c>
      <c r="AH3989" t="s">
        <v>144</v>
      </c>
      <c r="AI3989" t="s">
        <v>139</v>
      </c>
      <c r="AJ3989" t="str">
        <f t="shared" si="62"/>
        <v>Sep</v>
      </c>
    </row>
    <row r="3990" spans="1:36" x14ac:dyDescent="0.3">
      <c r="A3990" t="s">
        <v>9390</v>
      </c>
      <c r="B3990" s="33">
        <v>46001</v>
      </c>
      <c r="C3990" t="s">
        <v>99</v>
      </c>
      <c r="D3990" t="s">
        <v>9391</v>
      </c>
      <c r="E3990" t="s">
        <v>176</v>
      </c>
      <c r="F3990" t="s">
        <v>173</v>
      </c>
      <c r="G3990" t="s">
        <v>156</v>
      </c>
      <c r="H3990" t="s">
        <v>161</v>
      </c>
      <c r="I3990">
        <v>2361</v>
      </c>
      <c r="J3990" t="s">
        <v>459</v>
      </c>
      <c r="K3990" t="s">
        <v>3478</v>
      </c>
      <c r="L3990" t="s">
        <v>459</v>
      </c>
      <c r="M3990" t="s">
        <v>3478</v>
      </c>
      <c r="N3990">
        <v>308</v>
      </c>
      <c r="O3990">
        <v>0</v>
      </c>
      <c r="P3990">
        <v>-10</v>
      </c>
      <c r="Q3990" t="s">
        <v>70</v>
      </c>
      <c r="R3990" t="s">
        <v>238</v>
      </c>
      <c r="S3990" t="s">
        <v>239</v>
      </c>
      <c r="T3990">
        <v>189</v>
      </c>
      <c r="U3990">
        <v>107</v>
      </c>
      <c r="V3990">
        <v>56.61</v>
      </c>
      <c r="W3990" t="s">
        <v>133</v>
      </c>
      <c r="X3990">
        <v>9460</v>
      </c>
      <c r="Y3990">
        <v>1012220</v>
      </c>
      <c r="Z3990">
        <v>24610</v>
      </c>
      <c r="AA3990">
        <v>29639</v>
      </c>
      <c r="AB3990">
        <v>1066469</v>
      </c>
      <c r="AC3990">
        <v>752168</v>
      </c>
      <c r="AD3990">
        <v>314301</v>
      </c>
      <c r="AE3990" t="s">
        <v>81</v>
      </c>
      <c r="AF3990" t="s">
        <v>78</v>
      </c>
      <c r="AG3990" t="s">
        <v>240</v>
      </c>
      <c r="AH3990" t="s">
        <v>144</v>
      </c>
      <c r="AI3990" t="s">
        <v>138</v>
      </c>
      <c r="AJ3990" t="str">
        <f t="shared" si="62"/>
        <v>Dec</v>
      </c>
    </row>
    <row r="3991" spans="1:36" x14ac:dyDescent="0.3">
      <c r="A3991" t="s">
        <v>9392</v>
      </c>
      <c r="B3991" s="33">
        <v>46007</v>
      </c>
      <c r="C3991" t="s">
        <v>97</v>
      </c>
      <c r="D3991" t="s">
        <v>9393</v>
      </c>
      <c r="E3991" t="s">
        <v>177</v>
      </c>
      <c r="F3991" t="s">
        <v>172</v>
      </c>
      <c r="G3991" t="s">
        <v>162</v>
      </c>
      <c r="H3991" t="s">
        <v>155</v>
      </c>
      <c r="I3991">
        <v>1452</v>
      </c>
      <c r="J3991" t="s">
        <v>971</v>
      </c>
      <c r="K3991" t="s">
        <v>918</v>
      </c>
      <c r="L3991" t="s">
        <v>385</v>
      </c>
      <c r="M3991" t="s">
        <v>530</v>
      </c>
      <c r="N3991">
        <v>215</v>
      </c>
      <c r="O3991">
        <v>0</v>
      </c>
      <c r="P3991">
        <v>5</v>
      </c>
      <c r="Q3991" t="s">
        <v>70</v>
      </c>
      <c r="R3991" t="s">
        <v>238</v>
      </c>
      <c r="S3991" t="s">
        <v>239</v>
      </c>
      <c r="T3991">
        <v>189</v>
      </c>
      <c r="U3991">
        <v>157</v>
      </c>
      <c r="V3991">
        <v>83.07</v>
      </c>
      <c r="W3991" t="s">
        <v>133</v>
      </c>
      <c r="X3991">
        <v>3398</v>
      </c>
      <c r="Y3991">
        <v>533486</v>
      </c>
      <c r="Z3991">
        <v>42704</v>
      </c>
      <c r="AA3991">
        <v>89019</v>
      </c>
      <c r="AB3991">
        <v>665209</v>
      </c>
      <c r="AC3991">
        <v>578807</v>
      </c>
      <c r="AD3991">
        <v>86402</v>
      </c>
      <c r="AE3991" t="s">
        <v>78</v>
      </c>
      <c r="AF3991" t="s">
        <v>81</v>
      </c>
      <c r="AG3991" t="s">
        <v>240</v>
      </c>
      <c r="AH3991" t="s">
        <v>144</v>
      </c>
      <c r="AI3991" t="s">
        <v>139</v>
      </c>
      <c r="AJ3991" t="str">
        <f t="shared" si="62"/>
        <v>Dec</v>
      </c>
    </row>
    <row r="3992" spans="1:36" x14ac:dyDescent="0.3">
      <c r="A3992" t="s">
        <v>9394</v>
      </c>
      <c r="B3992" s="33">
        <v>45825</v>
      </c>
      <c r="C3992" t="s">
        <v>93</v>
      </c>
      <c r="D3992" t="s">
        <v>9395</v>
      </c>
      <c r="E3992" t="s">
        <v>173</v>
      </c>
      <c r="F3992" t="s">
        <v>174</v>
      </c>
      <c r="G3992" t="s">
        <v>161</v>
      </c>
      <c r="H3992" t="s">
        <v>158</v>
      </c>
      <c r="I3992">
        <v>965</v>
      </c>
      <c r="J3992" t="s">
        <v>325</v>
      </c>
      <c r="K3992" t="s">
        <v>2896</v>
      </c>
      <c r="L3992" t="s">
        <v>1716</v>
      </c>
      <c r="M3992" t="s">
        <v>2896</v>
      </c>
      <c r="N3992">
        <v>157</v>
      </c>
      <c r="O3992">
        <v>5</v>
      </c>
      <c r="P3992">
        <v>-10</v>
      </c>
      <c r="Q3992" t="s">
        <v>73</v>
      </c>
      <c r="R3992" t="s">
        <v>238</v>
      </c>
      <c r="S3992" t="s">
        <v>239</v>
      </c>
      <c r="T3992">
        <v>180</v>
      </c>
      <c r="U3992">
        <v>131</v>
      </c>
      <c r="V3992">
        <v>72.78</v>
      </c>
      <c r="W3992" t="s">
        <v>135</v>
      </c>
      <c r="X3992">
        <v>9948</v>
      </c>
      <c r="Y3992">
        <v>1303188</v>
      </c>
      <c r="Z3992">
        <v>55020</v>
      </c>
      <c r="AA3992">
        <v>54627</v>
      </c>
      <c r="AB3992">
        <v>1412835</v>
      </c>
      <c r="AC3992">
        <v>901521</v>
      </c>
      <c r="AD3992">
        <v>511314</v>
      </c>
      <c r="AE3992" t="s">
        <v>78</v>
      </c>
      <c r="AF3992" t="s">
        <v>78</v>
      </c>
      <c r="AG3992" t="s">
        <v>240</v>
      </c>
      <c r="AH3992" t="s">
        <v>145</v>
      </c>
      <c r="AI3992" t="s">
        <v>138</v>
      </c>
      <c r="AJ3992" t="str">
        <f t="shared" si="62"/>
        <v>Jun</v>
      </c>
    </row>
    <row r="3993" spans="1:36" x14ac:dyDescent="0.3">
      <c r="A3993" t="s">
        <v>9396</v>
      </c>
      <c r="B3993" s="33">
        <v>45860</v>
      </c>
      <c r="C3993" t="s">
        <v>95</v>
      </c>
      <c r="D3993" t="s">
        <v>9397</v>
      </c>
      <c r="E3993" t="s">
        <v>172</v>
      </c>
      <c r="F3993" t="s">
        <v>176</v>
      </c>
      <c r="G3993" t="s">
        <v>155</v>
      </c>
      <c r="H3993" t="s">
        <v>156</v>
      </c>
      <c r="I3993">
        <v>855</v>
      </c>
      <c r="J3993" t="s">
        <v>243</v>
      </c>
      <c r="K3993" t="s">
        <v>1353</v>
      </c>
      <c r="L3993" t="s">
        <v>2207</v>
      </c>
      <c r="M3993" t="s">
        <v>368</v>
      </c>
      <c r="N3993">
        <v>143</v>
      </c>
      <c r="O3993">
        <v>34</v>
      </c>
      <c r="P3993">
        <v>22</v>
      </c>
      <c r="Q3993" t="s">
        <v>73</v>
      </c>
      <c r="R3993" t="s">
        <v>238</v>
      </c>
      <c r="S3993" t="s">
        <v>239</v>
      </c>
      <c r="T3993">
        <v>189</v>
      </c>
      <c r="U3993">
        <v>185</v>
      </c>
      <c r="V3993">
        <v>97.88</v>
      </c>
      <c r="W3993" t="s">
        <v>133</v>
      </c>
      <c r="X3993">
        <v>8069</v>
      </c>
      <c r="Y3993">
        <v>1492765</v>
      </c>
      <c r="Z3993">
        <v>46435</v>
      </c>
      <c r="AA3993">
        <v>76960</v>
      </c>
      <c r="AB3993">
        <v>1616160</v>
      </c>
      <c r="AC3993">
        <v>1240346</v>
      </c>
      <c r="AD3993">
        <v>375814</v>
      </c>
      <c r="AE3993" t="s">
        <v>81</v>
      </c>
      <c r="AF3993" t="s">
        <v>81</v>
      </c>
      <c r="AG3993" t="s">
        <v>240</v>
      </c>
      <c r="AH3993" t="s">
        <v>145</v>
      </c>
      <c r="AI3993" t="s">
        <v>139</v>
      </c>
      <c r="AJ3993" t="str">
        <f t="shared" si="62"/>
        <v>Jul</v>
      </c>
    </row>
    <row r="3994" spans="1:36" x14ac:dyDescent="0.3">
      <c r="A3994" t="s">
        <v>9398</v>
      </c>
      <c r="B3994" s="33">
        <v>45763</v>
      </c>
      <c r="C3994" t="s">
        <v>98</v>
      </c>
      <c r="D3994" t="s">
        <v>9399</v>
      </c>
      <c r="E3994" t="s">
        <v>178</v>
      </c>
      <c r="F3994" t="s">
        <v>174</v>
      </c>
      <c r="G3994" t="s">
        <v>157</v>
      </c>
      <c r="H3994" t="s">
        <v>158</v>
      </c>
      <c r="I3994">
        <v>2028</v>
      </c>
      <c r="J3994" t="s">
        <v>304</v>
      </c>
      <c r="K3994" t="s">
        <v>867</v>
      </c>
      <c r="L3994" t="s">
        <v>545</v>
      </c>
      <c r="M3994" t="s">
        <v>2746</v>
      </c>
      <c r="N3994">
        <v>301</v>
      </c>
      <c r="O3994">
        <v>12</v>
      </c>
      <c r="P3994">
        <v>36</v>
      </c>
      <c r="Q3994" t="s">
        <v>76</v>
      </c>
      <c r="R3994" t="s">
        <v>238</v>
      </c>
      <c r="S3994" t="s">
        <v>239</v>
      </c>
      <c r="T3994">
        <v>220</v>
      </c>
      <c r="U3994">
        <v>169</v>
      </c>
      <c r="V3994">
        <v>76.819999999999993</v>
      </c>
      <c r="W3994" t="s">
        <v>133</v>
      </c>
      <c r="X3994">
        <v>10838</v>
      </c>
      <c r="Y3994">
        <v>1831622</v>
      </c>
      <c r="Z3994">
        <v>82472</v>
      </c>
      <c r="AA3994">
        <v>63882</v>
      </c>
      <c r="AB3994">
        <v>1977976</v>
      </c>
      <c r="AC3994">
        <v>1330506</v>
      </c>
      <c r="AD3994">
        <v>647470</v>
      </c>
      <c r="AE3994" t="s">
        <v>75</v>
      </c>
      <c r="AF3994" t="s">
        <v>78</v>
      </c>
      <c r="AG3994" t="s">
        <v>240</v>
      </c>
      <c r="AH3994" t="s">
        <v>144</v>
      </c>
      <c r="AI3994" t="s">
        <v>139</v>
      </c>
      <c r="AJ3994" t="str">
        <f t="shared" si="62"/>
        <v>Apr</v>
      </c>
    </row>
    <row r="3995" spans="1:36" x14ac:dyDescent="0.3">
      <c r="A3995" t="s">
        <v>9400</v>
      </c>
      <c r="B3995" s="33">
        <v>45706</v>
      </c>
      <c r="C3995" t="s">
        <v>93</v>
      </c>
      <c r="D3995" t="s">
        <v>9401</v>
      </c>
      <c r="E3995" t="s">
        <v>181</v>
      </c>
      <c r="F3995" t="s">
        <v>172</v>
      </c>
      <c r="G3995" t="s">
        <v>159</v>
      </c>
      <c r="H3995" t="s">
        <v>155</v>
      </c>
      <c r="I3995">
        <v>1918</v>
      </c>
      <c r="J3995" t="s">
        <v>414</v>
      </c>
      <c r="K3995" t="s">
        <v>1177</v>
      </c>
      <c r="L3995" t="s">
        <v>3985</v>
      </c>
      <c r="M3995" t="s">
        <v>2533</v>
      </c>
      <c r="N3995">
        <v>231</v>
      </c>
      <c r="O3995">
        <v>35</v>
      </c>
      <c r="P3995">
        <v>28</v>
      </c>
      <c r="Q3995" t="s">
        <v>73</v>
      </c>
      <c r="R3995" t="s">
        <v>238</v>
      </c>
      <c r="S3995" t="s">
        <v>239</v>
      </c>
      <c r="T3995">
        <v>150</v>
      </c>
      <c r="U3995">
        <v>133</v>
      </c>
      <c r="V3995">
        <v>88.67</v>
      </c>
      <c r="W3995" t="s">
        <v>133</v>
      </c>
      <c r="X3995">
        <v>3274</v>
      </c>
      <c r="Y3995">
        <v>435442</v>
      </c>
      <c r="Z3995">
        <v>54264</v>
      </c>
      <c r="AA3995">
        <v>75677</v>
      </c>
      <c r="AB3995">
        <v>565383</v>
      </c>
      <c r="AC3995">
        <v>425086</v>
      </c>
      <c r="AD3995">
        <v>140297</v>
      </c>
      <c r="AE3995" t="s">
        <v>81</v>
      </c>
      <c r="AF3995" t="s">
        <v>81</v>
      </c>
      <c r="AG3995" t="s">
        <v>240</v>
      </c>
      <c r="AH3995" t="s">
        <v>144</v>
      </c>
      <c r="AI3995" t="s">
        <v>138</v>
      </c>
      <c r="AJ3995" t="str">
        <f t="shared" si="62"/>
        <v>Feb</v>
      </c>
    </row>
    <row r="3996" spans="1:36" x14ac:dyDescent="0.3">
      <c r="A3996" t="s">
        <v>9402</v>
      </c>
      <c r="B3996" s="33">
        <v>45720</v>
      </c>
      <c r="C3996" t="s">
        <v>95</v>
      </c>
      <c r="D3996" t="s">
        <v>9403</v>
      </c>
      <c r="E3996" t="s">
        <v>175</v>
      </c>
      <c r="F3996" t="s">
        <v>181</v>
      </c>
      <c r="G3996" t="s">
        <v>163</v>
      </c>
      <c r="H3996" t="s">
        <v>159</v>
      </c>
      <c r="I3996">
        <v>1679</v>
      </c>
      <c r="J3996" t="s">
        <v>353</v>
      </c>
      <c r="K3996" t="s">
        <v>994</v>
      </c>
      <c r="L3996" t="s">
        <v>537</v>
      </c>
      <c r="M3996" t="s">
        <v>2139</v>
      </c>
      <c r="N3996">
        <v>202</v>
      </c>
      <c r="O3996">
        <v>32</v>
      </c>
      <c r="P3996">
        <v>14</v>
      </c>
      <c r="Q3996" t="s">
        <v>73</v>
      </c>
      <c r="R3996" t="s">
        <v>238</v>
      </c>
      <c r="S3996" t="s">
        <v>239</v>
      </c>
      <c r="T3996">
        <v>220</v>
      </c>
      <c r="U3996">
        <v>169</v>
      </c>
      <c r="V3996">
        <v>76.819999999999993</v>
      </c>
      <c r="W3996" t="s">
        <v>135</v>
      </c>
      <c r="X3996">
        <v>4193</v>
      </c>
      <c r="Y3996">
        <v>708617</v>
      </c>
      <c r="Z3996">
        <v>57798</v>
      </c>
      <c r="AA3996">
        <v>28561</v>
      </c>
      <c r="AB3996">
        <v>794976</v>
      </c>
      <c r="AC3996">
        <v>632214</v>
      </c>
      <c r="AD3996">
        <v>162762</v>
      </c>
      <c r="AE3996" t="s">
        <v>75</v>
      </c>
      <c r="AF3996" t="s">
        <v>81</v>
      </c>
      <c r="AG3996" t="s">
        <v>240</v>
      </c>
      <c r="AH3996" t="s">
        <v>144</v>
      </c>
      <c r="AI3996" t="s">
        <v>138</v>
      </c>
      <c r="AJ3996" t="str">
        <f t="shared" si="62"/>
        <v>Mar</v>
      </c>
    </row>
    <row r="3997" spans="1:36" x14ac:dyDescent="0.3">
      <c r="A3997" t="s">
        <v>9404</v>
      </c>
      <c r="B3997" s="33">
        <v>45803</v>
      </c>
      <c r="C3997" t="s">
        <v>95</v>
      </c>
      <c r="D3997" t="s">
        <v>9405</v>
      </c>
      <c r="E3997" t="s">
        <v>179</v>
      </c>
      <c r="F3997" t="s">
        <v>176</v>
      </c>
      <c r="G3997" t="s">
        <v>166</v>
      </c>
      <c r="H3997" t="s">
        <v>156</v>
      </c>
      <c r="I3997">
        <v>1508</v>
      </c>
      <c r="J3997" t="s">
        <v>529</v>
      </c>
      <c r="K3997" t="s">
        <v>2409</v>
      </c>
      <c r="L3997" t="s">
        <v>385</v>
      </c>
      <c r="M3997" t="s">
        <v>2409</v>
      </c>
      <c r="N3997">
        <v>233</v>
      </c>
      <c r="O3997">
        <v>0</v>
      </c>
      <c r="P3997">
        <v>-4</v>
      </c>
      <c r="Q3997" t="s">
        <v>70</v>
      </c>
      <c r="R3997" t="s">
        <v>238</v>
      </c>
      <c r="S3997" t="s">
        <v>239</v>
      </c>
      <c r="T3997">
        <v>180</v>
      </c>
      <c r="U3997">
        <v>122</v>
      </c>
      <c r="V3997">
        <v>67.78</v>
      </c>
      <c r="W3997" t="s">
        <v>133</v>
      </c>
      <c r="X3997">
        <v>9925</v>
      </c>
      <c r="Y3997">
        <v>1210850</v>
      </c>
      <c r="Z3997">
        <v>61854</v>
      </c>
      <c r="AA3997">
        <v>87962</v>
      </c>
      <c r="AB3997">
        <v>1360666</v>
      </c>
      <c r="AC3997">
        <v>875200</v>
      </c>
      <c r="AD3997">
        <v>485466</v>
      </c>
      <c r="AE3997" t="s">
        <v>72</v>
      </c>
      <c r="AF3997" t="s">
        <v>81</v>
      </c>
      <c r="AG3997" t="s">
        <v>240</v>
      </c>
      <c r="AH3997" t="s">
        <v>146</v>
      </c>
      <c r="AI3997" t="s">
        <v>139</v>
      </c>
      <c r="AJ3997" t="str">
        <f t="shared" si="62"/>
        <v>May</v>
      </c>
    </row>
    <row r="3998" spans="1:36" x14ac:dyDescent="0.3">
      <c r="A3998" t="s">
        <v>9406</v>
      </c>
      <c r="B3998" s="33">
        <v>45716</v>
      </c>
      <c r="C3998" t="s">
        <v>96</v>
      </c>
      <c r="D3998" t="s">
        <v>9407</v>
      </c>
      <c r="E3998" t="s">
        <v>175</v>
      </c>
      <c r="F3998" t="s">
        <v>181</v>
      </c>
      <c r="G3998" t="s">
        <v>163</v>
      </c>
      <c r="H3998" t="s">
        <v>159</v>
      </c>
      <c r="I3998">
        <v>961</v>
      </c>
      <c r="J3998" t="s">
        <v>286</v>
      </c>
      <c r="K3998" t="s">
        <v>577</v>
      </c>
      <c r="L3998" t="s">
        <v>286</v>
      </c>
      <c r="M3998" t="s">
        <v>2217</v>
      </c>
      <c r="N3998">
        <v>146</v>
      </c>
      <c r="O3998">
        <v>30</v>
      </c>
      <c r="P3998">
        <v>18</v>
      </c>
      <c r="Q3998" t="s">
        <v>73</v>
      </c>
      <c r="R3998" t="s">
        <v>238</v>
      </c>
      <c r="S3998" t="s">
        <v>239</v>
      </c>
      <c r="T3998">
        <v>180</v>
      </c>
      <c r="U3998">
        <v>149</v>
      </c>
      <c r="V3998">
        <v>82.78</v>
      </c>
      <c r="W3998" t="s">
        <v>133</v>
      </c>
      <c r="X3998">
        <v>7437</v>
      </c>
      <c r="Y3998">
        <v>1108113</v>
      </c>
      <c r="Z3998">
        <v>75245</v>
      </c>
      <c r="AA3998">
        <v>42018</v>
      </c>
      <c r="AB3998">
        <v>1225376</v>
      </c>
      <c r="AC3998">
        <v>803534</v>
      </c>
      <c r="AD3998">
        <v>421842</v>
      </c>
      <c r="AE3998" t="s">
        <v>75</v>
      </c>
      <c r="AF3998" t="s">
        <v>81</v>
      </c>
      <c r="AG3998" t="s">
        <v>240</v>
      </c>
      <c r="AH3998" t="s">
        <v>144</v>
      </c>
      <c r="AI3998" t="s">
        <v>140</v>
      </c>
      <c r="AJ3998" t="str">
        <f t="shared" si="62"/>
        <v>Feb</v>
      </c>
    </row>
    <row r="3999" spans="1:36" x14ac:dyDescent="0.3">
      <c r="A3999" t="s">
        <v>9408</v>
      </c>
      <c r="B3999" s="33">
        <v>45981</v>
      </c>
      <c r="C3999" t="s">
        <v>98</v>
      </c>
      <c r="D3999" t="s">
        <v>1314</v>
      </c>
      <c r="E3999" t="s">
        <v>179</v>
      </c>
      <c r="F3999" t="s">
        <v>181</v>
      </c>
      <c r="G3999" t="s">
        <v>166</v>
      </c>
      <c r="H3999" t="s">
        <v>159</v>
      </c>
      <c r="I3999">
        <v>842</v>
      </c>
      <c r="J3999" t="s">
        <v>342</v>
      </c>
      <c r="K3999" t="s">
        <v>1039</v>
      </c>
      <c r="L3999" t="s">
        <v>3076</v>
      </c>
      <c r="M3999" t="s">
        <v>1039</v>
      </c>
      <c r="N3999">
        <v>123</v>
      </c>
      <c r="O3999">
        <v>9</v>
      </c>
      <c r="P3999">
        <v>-10</v>
      </c>
      <c r="Q3999" t="s">
        <v>73</v>
      </c>
      <c r="R3999" t="s">
        <v>238</v>
      </c>
      <c r="S3999" t="s">
        <v>239</v>
      </c>
      <c r="T3999">
        <v>189</v>
      </c>
      <c r="U3999">
        <v>145</v>
      </c>
      <c r="V3999">
        <v>76.72</v>
      </c>
      <c r="W3999" t="s">
        <v>133</v>
      </c>
      <c r="X3999">
        <v>3203</v>
      </c>
      <c r="Y3999">
        <v>464435</v>
      </c>
      <c r="Z3999">
        <v>62060</v>
      </c>
      <c r="AA3999">
        <v>32770</v>
      </c>
      <c r="AB3999">
        <v>559265</v>
      </c>
      <c r="AC3999">
        <v>408501</v>
      </c>
      <c r="AD3999">
        <v>150764</v>
      </c>
      <c r="AE3999" t="s">
        <v>72</v>
      </c>
      <c r="AF3999" t="s">
        <v>81</v>
      </c>
      <c r="AG3999" t="s">
        <v>240</v>
      </c>
      <c r="AH3999" t="s">
        <v>145</v>
      </c>
      <c r="AI3999" t="s">
        <v>138</v>
      </c>
      <c r="AJ3999" t="str">
        <f t="shared" si="62"/>
        <v>Nov</v>
      </c>
    </row>
    <row r="4000" spans="1:36" x14ac:dyDescent="0.3">
      <c r="A4000" t="s">
        <v>9409</v>
      </c>
      <c r="B4000" s="33">
        <v>45794</v>
      </c>
      <c r="C4000" t="s">
        <v>93</v>
      </c>
      <c r="D4000" t="s">
        <v>9410</v>
      </c>
      <c r="E4000" t="s">
        <v>179</v>
      </c>
      <c r="F4000" t="s">
        <v>172</v>
      </c>
      <c r="G4000" t="s">
        <v>166</v>
      </c>
      <c r="H4000" t="s">
        <v>155</v>
      </c>
      <c r="I4000">
        <v>2047</v>
      </c>
      <c r="J4000" t="s">
        <v>682</v>
      </c>
      <c r="K4000" t="s">
        <v>1823</v>
      </c>
      <c r="N4000">
        <v>256</v>
      </c>
      <c r="O4000">
        <v>0</v>
      </c>
      <c r="P4000">
        <v>0</v>
      </c>
      <c r="Q4000" t="s">
        <v>67</v>
      </c>
      <c r="R4000" t="s">
        <v>245</v>
      </c>
      <c r="S4000" t="s">
        <v>122</v>
      </c>
      <c r="T4000">
        <v>189</v>
      </c>
      <c r="U4000">
        <v>0</v>
      </c>
      <c r="V4000">
        <v>0</v>
      </c>
      <c r="W4000" t="s">
        <v>135</v>
      </c>
      <c r="X4000">
        <v>4468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 t="s">
        <v>72</v>
      </c>
      <c r="AF4000" t="s">
        <v>81</v>
      </c>
      <c r="AG4000" t="s">
        <v>240</v>
      </c>
      <c r="AH4000" t="s">
        <v>145</v>
      </c>
      <c r="AI4000" t="s">
        <v>140</v>
      </c>
      <c r="AJ4000" t="str">
        <f t="shared" si="62"/>
        <v>May</v>
      </c>
    </row>
    <row r="4001" spans="1:36" x14ac:dyDescent="0.3">
      <c r="A4001" t="s">
        <v>9411</v>
      </c>
      <c r="B4001" s="33">
        <v>45976</v>
      </c>
      <c r="C4001" t="s">
        <v>93</v>
      </c>
      <c r="D4001" t="s">
        <v>9412</v>
      </c>
      <c r="E4001" t="s">
        <v>177</v>
      </c>
      <c r="F4001" t="s">
        <v>174</v>
      </c>
      <c r="G4001" t="s">
        <v>162</v>
      </c>
      <c r="H4001" t="s">
        <v>158</v>
      </c>
      <c r="I4001">
        <v>2191</v>
      </c>
      <c r="J4001" t="s">
        <v>560</v>
      </c>
      <c r="K4001" t="s">
        <v>2441</v>
      </c>
      <c r="L4001" t="s">
        <v>971</v>
      </c>
      <c r="M4001" t="s">
        <v>5325</v>
      </c>
      <c r="N4001">
        <v>318</v>
      </c>
      <c r="O4001">
        <v>45</v>
      </c>
      <c r="P4001">
        <v>58</v>
      </c>
      <c r="Q4001" t="s">
        <v>76</v>
      </c>
      <c r="R4001" t="s">
        <v>238</v>
      </c>
      <c r="S4001" t="s">
        <v>239</v>
      </c>
      <c r="T4001">
        <v>189</v>
      </c>
      <c r="U4001">
        <v>126</v>
      </c>
      <c r="V4001">
        <v>66.67</v>
      </c>
      <c r="W4001" t="s">
        <v>133</v>
      </c>
      <c r="X4001">
        <v>8854</v>
      </c>
      <c r="Y4001">
        <v>1115604</v>
      </c>
      <c r="Z4001">
        <v>40824</v>
      </c>
      <c r="AA4001">
        <v>38178</v>
      </c>
      <c r="AB4001">
        <v>1194606</v>
      </c>
      <c r="AC4001">
        <v>964932</v>
      </c>
      <c r="AD4001">
        <v>229674</v>
      </c>
      <c r="AE4001" t="s">
        <v>78</v>
      </c>
      <c r="AF4001" t="s">
        <v>78</v>
      </c>
      <c r="AG4001" t="s">
        <v>240</v>
      </c>
      <c r="AH4001" t="s">
        <v>145</v>
      </c>
      <c r="AI4001" t="s">
        <v>140</v>
      </c>
      <c r="AJ4001" t="str">
        <f t="shared" si="62"/>
        <v>Nov</v>
      </c>
    </row>
    <row r="4002" spans="1:36" x14ac:dyDescent="0.3">
      <c r="A4002" t="s">
        <v>9413</v>
      </c>
      <c r="B4002" s="33">
        <v>45788</v>
      </c>
      <c r="C4002" t="s">
        <v>98</v>
      </c>
      <c r="D4002" t="s">
        <v>9414</v>
      </c>
      <c r="E4002" t="s">
        <v>178</v>
      </c>
      <c r="F4002" t="s">
        <v>176</v>
      </c>
      <c r="G4002" t="s">
        <v>157</v>
      </c>
      <c r="H4002" t="s">
        <v>156</v>
      </c>
      <c r="I4002">
        <v>1790</v>
      </c>
      <c r="J4002" t="s">
        <v>336</v>
      </c>
      <c r="K4002" t="s">
        <v>1332</v>
      </c>
      <c r="L4002" t="s">
        <v>581</v>
      </c>
      <c r="M4002" t="s">
        <v>1332</v>
      </c>
      <c r="N4002">
        <v>257</v>
      </c>
      <c r="O4002">
        <v>0</v>
      </c>
      <c r="P4002">
        <v>-10</v>
      </c>
      <c r="Q4002" t="s">
        <v>70</v>
      </c>
      <c r="R4002" t="s">
        <v>238</v>
      </c>
      <c r="S4002" t="s">
        <v>239</v>
      </c>
      <c r="T4002">
        <v>150</v>
      </c>
      <c r="U4002">
        <v>127</v>
      </c>
      <c r="V4002">
        <v>84.67</v>
      </c>
      <c r="W4002" t="s">
        <v>133</v>
      </c>
      <c r="X4002">
        <v>9761</v>
      </c>
      <c r="Y4002">
        <v>1239647</v>
      </c>
      <c r="Z4002">
        <v>29845</v>
      </c>
      <c r="AA4002">
        <v>75819</v>
      </c>
      <c r="AB4002">
        <v>1345311</v>
      </c>
      <c r="AC4002">
        <v>1062957</v>
      </c>
      <c r="AD4002">
        <v>282354</v>
      </c>
      <c r="AE4002" t="s">
        <v>75</v>
      </c>
      <c r="AF4002" t="s">
        <v>81</v>
      </c>
      <c r="AG4002" t="s">
        <v>240</v>
      </c>
      <c r="AH4002" t="s">
        <v>147</v>
      </c>
      <c r="AI4002" t="s">
        <v>139</v>
      </c>
      <c r="AJ4002" t="str">
        <f t="shared" si="62"/>
        <v>May</v>
      </c>
    </row>
    <row r="4003" spans="1:36" x14ac:dyDescent="0.3">
      <c r="A4003" t="s">
        <v>9415</v>
      </c>
      <c r="B4003" s="33">
        <v>45825</v>
      </c>
      <c r="C4003" t="s">
        <v>95</v>
      </c>
      <c r="D4003" t="s">
        <v>9416</v>
      </c>
      <c r="E4003" t="s">
        <v>172</v>
      </c>
      <c r="F4003" t="s">
        <v>173</v>
      </c>
      <c r="G4003" t="s">
        <v>155</v>
      </c>
      <c r="H4003" t="s">
        <v>161</v>
      </c>
      <c r="I4003">
        <v>2074</v>
      </c>
      <c r="J4003" t="s">
        <v>504</v>
      </c>
      <c r="K4003" t="s">
        <v>1515</v>
      </c>
      <c r="L4003" t="s">
        <v>890</v>
      </c>
      <c r="M4003" t="s">
        <v>878</v>
      </c>
      <c r="N4003">
        <v>271</v>
      </c>
      <c r="O4003">
        <v>3</v>
      </c>
      <c r="P4003">
        <v>1</v>
      </c>
      <c r="Q4003" t="s">
        <v>73</v>
      </c>
      <c r="R4003" t="s">
        <v>238</v>
      </c>
      <c r="S4003" t="s">
        <v>239</v>
      </c>
      <c r="T4003">
        <v>186</v>
      </c>
      <c r="U4003">
        <v>137</v>
      </c>
      <c r="V4003">
        <v>73.66</v>
      </c>
      <c r="W4003" t="s">
        <v>133</v>
      </c>
      <c r="X4003">
        <v>6659</v>
      </c>
      <c r="Y4003">
        <v>912283</v>
      </c>
      <c r="Z4003">
        <v>45073</v>
      </c>
      <c r="AA4003">
        <v>82885</v>
      </c>
      <c r="AB4003">
        <v>1040241</v>
      </c>
      <c r="AC4003">
        <v>667463</v>
      </c>
      <c r="AD4003">
        <v>372778</v>
      </c>
      <c r="AE4003" t="s">
        <v>81</v>
      </c>
      <c r="AF4003" t="s">
        <v>78</v>
      </c>
      <c r="AG4003" t="s">
        <v>240</v>
      </c>
      <c r="AH4003" t="s">
        <v>146</v>
      </c>
      <c r="AI4003" t="s">
        <v>139</v>
      </c>
      <c r="AJ4003" t="str">
        <f t="shared" si="62"/>
        <v>Jun</v>
      </c>
    </row>
    <row r="4004" spans="1:36" x14ac:dyDescent="0.3">
      <c r="A4004" t="s">
        <v>9417</v>
      </c>
      <c r="B4004" s="33">
        <v>46004</v>
      </c>
      <c r="C4004" t="s">
        <v>95</v>
      </c>
      <c r="D4004" t="s">
        <v>9418</v>
      </c>
      <c r="E4004" t="s">
        <v>172</v>
      </c>
      <c r="F4004" t="s">
        <v>176</v>
      </c>
      <c r="G4004" t="s">
        <v>155</v>
      </c>
      <c r="H4004" t="s">
        <v>156</v>
      </c>
      <c r="I4004">
        <v>706</v>
      </c>
      <c r="J4004" t="s">
        <v>248</v>
      </c>
      <c r="K4004" t="s">
        <v>704</v>
      </c>
      <c r="L4004" t="s">
        <v>679</v>
      </c>
      <c r="M4004" t="s">
        <v>1309</v>
      </c>
      <c r="N4004">
        <v>101</v>
      </c>
      <c r="O4004">
        <v>43</v>
      </c>
      <c r="P4004">
        <v>63</v>
      </c>
      <c r="Q4004" t="s">
        <v>76</v>
      </c>
      <c r="R4004" t="s">
        <v>238</v>
      </c>
      <c r="S4004" t="s">
        <v>239</v>
      </c>
      <c r="T4004">
        <v>180</v>
      </c>
      <c r="U4004">
        <v>163</v>
      </c>
      <c r="V4004">
        <v>90.56</v>
      </c>
      <c r="W4004" t="s">
        <v>133</v>
      </c>
      <c r="X4004">
        <v>3921</v>
      </c>
      <c r="Y4004">
        <v>639123</v>
      </c>
      <c r="Z4004">
        <v>26406</v>
      </c>
      <c r="AA4004">
        <v>43358</v>
      </c>
      <c r="AB4004">
        <v>708887</v>
      </c>
      <c r="AC4004">
        <v>412282</v>
      </c>
      <c r="AD4004">
        <v>296605</v>
      </c>
      <c r="AE4004" t="s">
        <v>81</v>
      </c>
      <c r="AF4004" t="s">
        <v>81</v>
      </c>
      <c r="AG4004" t="s">
        <v>240</v>
      </c>
      <c r="AH4004" t="s">
        <v>144</v>
      </c>
      <c r="AI4004" t="s">
        <v>139</v>
      </c>
      <c r="AJ4004" t="str">
        <f t="shared" si="62"/>
        <v>Dec</v>
      </c>
    </row>
    <row r="4005" spans="1:36" x14ac:dyDescent="0.3">
      <c r="A4005" t="s">
        <v>9419</v>
      </c>
      <c r="B4005" s="33">
        <v>45992</v>
      </c>
      <c r="C4005" t="s">
        <v>99</v>
      </c>
      <c r="D4005" t="s">
        <v>9420</v>
      </c>
      <c r="E4005" t="s">
        <v>177</v>
      </c>
      <c r="F4005" t="s">
        <v>172</v>
      </c>
      <c r="G4005" t="s">
        <v>162</v>
      </c>
      <c r="H4005" t="s">
        <v>155</v>
      </c>
      <c r="I4005">
        <v>1471</v>
      </c>
      <c r="J4005" t="s">
        <v>298</v>
      </c>
      <c r="K4005" t="s">
        <v>1281</v>
      </c>
      <c r="L4005" t="s">
        <v>3288</v>
      </c>
      <c r="M4005" t="s">
        <v>3240</v>
      </c>
      <c r="N4005">
        <v>181</v>
      </c>
      <c r="O4005">
        <v>66</v>
      </c>
      <c r="P4005">
        <v>65</v>
      </c>
      <c r="Q4005" t="s">
        <v>76</v>
      </c>
      <c r="R4005" t="s">
        <v>238</v>
      </c>
      <c r="S4005" t="s">
        <v>239</v>
      </c>
      <c r="T4005">
        <v>180</v>
      </c>
      <c r="U4005">
        <v>160</v>
      </c>
      <c r="V4005">
        <v>88.89</v>
      </c>
      <c r="W4005" t="s">
        <v>133</v>
      </c>
      <c r="X4005">
        <v>9377</v>
      </c>
      <c r="Y4005">
        <v>1500320</v>
      </c>
      <c r="Z4005">
        <v>64640</v>
      </c>
      <c r="AA4005">
        <v>80960</v>
      </c>
      <c r="AB4005">
        <v>1645920</v>
      </c>
      <c r="AC4005">
        <v>1448319</v>
      </c>
      <c r="AD4005">
        <v>197601</v>
      </c>
      <c r="AE4005" t="s">
        <v>78</v>
      </c>
      <c r="AF4005" t="s">
        <v>81</v>
      </c>
      <c r="AG4005" t="s">
        <v>240</v>
      </c>
      <c r="AH4005" t="s">
        <v>144</v>
      </c>
      <c r="AI4005" t="s">
        <v>139</v>
      </c>
      <c r="AJ4005" t="str">
        <f t="shared" si="62"/>
        <v>Dec</v>
      </c>
    </row>
    <row r="4006" spans="1:36" x14ac:dyDescent="0.3">
      <c r="A4006" t="s">
        <v>9421</v>
      </c>
      <c r="B4006" s="33">
        <v>45916</v>
      </c>
      <c r="C4006" t="s">
        <v>95</v>
      </c>
      <c r="D4006" t="s">
        <v>9422</v>
      </c>
      <c r="E4006" t="s">
        <v>181</v>
      </c>
      <c r="F4006" t="s">
        <v>180</v>
      </c>
      <c r="G4006" t="s">
        <v>159</v>
      </c>
      <c r="H4006" t="s">
        <v>160</v>
      </c>
      <c r="I4006">
        <v>2352</v>
      </c>
      <c r="J4006" t="s">
        <v>447</v>
      </c>
      <c r="K4006" t="s">
        <v>1121</v>
      </c>
      <c r="L4006" t="s">
        <v>447</v>
      </c>
      <c r="M4006" t="s">
        <v>1121</v>
      </c>
      <c r="N4006">
        <v>307</v>
      </c>
      <c r="O4006">
        <v>0</v>
      </c>
      <c r="P4006">
        <v>-10</v>
      </c>
      <c r="Q4006" t="s">
        <v>70</v>
      </c>
      <c r="R4006" t="s">
        <v>238</v>
      </c>
      <c r="S4006" t="s">
        <v>239</v>
      </c>
      <c r="T4006">
        <v>150</v>
      </c>
      <c r="U4006">
        <v>93</v>
      </c>
      <c r="V4006">
        <v>62</v>
      </c>
      <c r="W4006" t="s">
        <v>135</v>
      </c>
      <c r="X4006">
        <v>8639</v>
      </c>
      <c r="Y4006">
        <v>803427</v>
      </c>
      <c r="Z4006">
        <v>42873</v>
      </c>
      <c r="AA4006">
        <v>24645</v>
      </c>
      <c r="AB4006">
        <v>870945</v>
      </c>
      <c r="AC4006">
        <v>748548</v>
      </c>
      <c r="AD4006">
        <v>122397</v>
      </c>
      <c r="AE4006" t="s">
        <v>81</v>
      </c>
      <c r="AF4006" t="s">
        <v>81</v>
      </c>
      <c r="AG4006" t="s">
        <v>240</v>
      </c>
      <c r="AH4006" t="s">
        <v>146</v>
      </c>
      <c r="AI4006" t="s">
        <v>139</v>
      </c>
      <c r="AJ4006" t="str">
        <f t="shared" si="62"/>
        <v>Sep</v>
      </c>
    </row>
    <row r="4007" spans="1:36" x14ac:dyDescent="0.3">
      <c r="A4007" t="s">
        <v>9423</v>
      </c>
      <c r="B4007" s="33">
        <v>45822</v>
      </c>
      <c r="C4007" t="s">
        <v>95</v>
      </c>
      <c r="D4007" t="s">
        <v>9424</v>
      </c>
      <c r="E4007" t="s">
        <v>176</v>
      </c>
      <c r="F4007" t="s">
        <v>175</v>
      </c>
      <c r="G4007" t="s">
        <v>156</v>
      </c>
      <c r="H4007" t="s">
        <v>163</v>
      </c>
      <c r="I4007">
        <v>2011</v>
      </c>
      <c r="J4007" t="s">
        <v>270</v>
      </c>
      <c r="K4007" t="s">
        <v>2243</v>
      </c>
      <c r="L4007" t="s">
        <v>615</v>
      </c>
      <c r="M4007" t="s">
        <v>2243</v>
      </c>
      <c r="N4007">
        <v>282</v>
      </c>
      <c r="O4007">
        <v>0</v>
      </c>
      <c r="P4007">
        <v>-8</v>
      </c>
      <c r="Q4007" t="s">
        <v>70</v>
      </c>
      <c r="R4007" t="s">
        <v>238</v>
      </c>
      <c r="S4007" t="s">
        <v>239</v>
      </c>
      <c r="T4007">
        <v>180</v>
      </c>
      <c r="U4007">
        <v>113</v>
      </c>
      <c r="V4007">
        <v>62.78</v>
      </c>
      <c r="W4007" t="s">
        <v>133</v>
      </c>
      <c r="X4007">
        <v>9515</v>
      </c>
      <c r="Y4007">
        <v>1075195</v>
      </c>
      <c r="Z4007">
        <v>45765</v>
      </c>
      <c r="AA4007">
        <v>50172</v>
      </c>
      <c r="AB4007">
        <v>1171132</v>
      </c>
      <c r="AC4007">
        <v>717357</v>
      </c>
      <c r="AD4007">
        <v>453775</v>
      </c>
      <c r="AE4007" t="s">
        <v>81</v>
      </c>
      <c r="AF4007" t="s">
        <v>75</v>
      </c>
      <c r="AG4007" t="s">
        <v>240</v>
      </c>
      <c r="AH4007" t="s">
        <v>144</v>
      </c>
      <c r="AI4007" t="s">
        <v>139</v>
      </c>
      <c r="AJ4007" t="str">
        <f t="shared" si="62"/>
        <v>Jun</v>
      </c>
    </row>
    <row r="4008" spans="1:36" x14ac:dyDescent="0.3">
      <c r="A4008" t="s">
        <v>9425</v>
      </c>
      <c r="B4008" s="33">
        <v>45803</v>
      </c>
      <c r="C4008" t="s">
        <v>93</v>
      </c>
      <c r="D4008" t="s">
        <v>9426</v>
      </c>
      <c r="E4008" t="s">
        <v>173</v>
      </c>
      <c r="F4008" t="s">
        <v>175</v>
      </c>
      <c r="G4008" t="s">
        <v>161</v>
      </c>
      <c r="H4008" t="s">
        <v>163</v>
      </c>
      <c r="I4008">
        <v>620</v>
      </c>
      <c r="J4008" t="s">
        <v>482</v>
      </c>
      <c r="K4008" t="s">
        <v>359</v>
      </c>
      <c r="L4008" t="s">
        <v>1561</v>
      </c>
      <c r="M4008" t="s">
        <v>3741</v>
      </c>
      <c r="N4008">
        <v>101</v>
      </c>
      <c r="O4008">
        <v>59</v>
      </c>
      <c r="P4008">
        <v>77</v>
      </c>
      <c r="Q4008" t="s">
        <v>76</v>
      </c>
      <c r="R4008" t="s">
        <v>238</v>
      </c>
      <c r="S4008" t="s">
        <v>239</v>
      </c>
      <c r="T4008">
        <v>180</v>
      </c>
      <c r="U4008">
        <v>99</v>
      </c>
      <c r="V4008">
        <v>55</v>
      </c>
      <c r="W4008" t="s">
        <v>133</v>
      </c>
      <c r="X4008">
        <v>6745</v>
      </c>
      <c r="Y4008">
        <v>667755</v>
      </c>
      <c r="Z4008">
        <v>49698</v>
      </c>
      <c r="AA4008">
        <v>25443</v>
      </c>
      <c r="AB4008">
        <v>742896</v>
      </c>
      <c r="AC4008">
        <v>433943</v>
      </c>
      <c r="AD4008">
        <v>308953</v>
      </c>
      <c r="AE4008" t="s">
        <v>78</v>
      </c>
      <c r="AF4008" t="s">
        <v>75</v>
      </c>
      <c r="AG4008" t="s">
        <v>240</v>
      </c>
      <c r="AH4008" t="s">
        <v>144</v>
      </c>
      <c r="AI4008" t="s">
        <v>138</v>
      </c>
      <c r="AJ4008" t="str">
        <f t="shared" si="62"/>
        <v>May</v>
      </c>
    </row>
    <row r="4009" spans="1:36" x14ac:dyDescent="0.3">
      <c r="A4009" t="s">
        <v>9427</v>
      </c>
      <c r="B4009" s="33">
        <v>45763</v>
      </c>
      <c r="C4009" t="s">
        <v>99</v>
      </c>
      <c r="D4009" t="s">
        <v>9428</v>
      </c>
      <c r="E4009" t="s">
        <v>173</v>
      </c>
      <c r="F4009" t="s">
        <v>172</v>
      </c>
      <c r="G4009" t="s">
        <v>161</v>
      </c>
      <c r="H4009" t="s">
        <v>155</v>
      </c>
      <c r="I4009">
        <v>595</v>
      </c>
      <c r="J4009" t="s">
        <v>357</v>
      </c>
      <c r="K4009" t="s">
        <v>692</v>
      </c>
      <c r="L4009" t="s">
        <v>2761</v>
      </c>
      <c r="M4009" t="s">
        <v>692</v>
      </c>
      <c r="N4009">
        <v>94</v>
      </c>
      <c r="O4009">
        <v>2</v>
      </c>
      <c r="P4009">
        <v>0</v>
      </c>
      <c r="Q4009" t="s">
        <v>73</v>
      </c>
      <c r="R4009" t="s">
        <v>238</v>
      </c>
      <c r="S4009" t="s">
        <v>239</v>
      </c>
      <c r="T4009">
        <v>189</v>
      </c>
      <c r="U4009">
        <v>151</v>
      </c>
      <c r="V4009">
        <v>79.89</v>
      </c>
      <c r="W4009" t="s">
        <v>134</v>
      </c>
      <c r="X4009">
        <v>10419</v>
      </c>
      <c r="Y4009">
        <v>1573269</v>
      </c>
      <c r="Z4009">
        <v>34126</v>
      </c>
      <c r="AA4009">
        <v>103586</v>
      </c>
      <c r="AB4009">
        <v>1710981</v>
      </c>
      <c r="AC4009">
        <v>1120548</v>
      </c>
      <c r="AD4009">
        <v>590433</v>
      </c>
      <c r="AE4009" t="s">
        <v>78</v>
      </c>
      <c r="AF4009" t="s">
        <v>81</v>
      </c>
      <c r="AG4009" t="s">
        <v>240</v>
      </c>
      <c r="AH4009" t="s">
        <v>147</v>
      </c>
      <c r="AI4009" t="s">
        <v>138</v>
      </c>
      <c r="AJ4009" t="str">
        <f t="shared" si="62"/>
        <v>Apr</v>
      </c>
    </row>
    <row r="4010" spans="1:36" x14ac:dyDescent="0.3">
      <c r="A4010" t="s">
        <v>9429</v>
      </c>
      <c r="B4010" s="33">
        <v>45846</v>
      </c>
      <c r="C4010" t="s">
        <v>98</v>
      </c>
      <c r="D4010" t="s">
        <v>9430</v>
      </c>
      <c r="E4010" t="s">
        <v>174</v>
      </c>
      <c r="F4010" t="s">
        <v>177</v>
      </c>
      <c r="G4010" t="s">
        <v>158</v>
      </c>
      <c r="H4010" t="s">
        <v>162</v>
      </c>
      <c r="I4010">
        <v>632</v>
      </c>
      <c r="J4010" t="s">
        <v>420</v>
      </c>
      <c r="K4010" t="s">
        <v>453</v>
      </c>
      <c r="L4010" t="s">
        <v>6058</v>
      </c>
      <c r="M4010" t="s">
        <v>3405</v>
      </c>
      <c r="N4010">
        <v>99</v>
      </c>
      <c r="O4010">
        <v>26</v>
      </c>
      <c r="P4010">
        <v>32</v>
      </c>
      <c r="Q4010" t="s">
        <v>76</v>
      </c>
      <c r="R4010" t="s">
        <v>238</v>
      </c>
      <c r="S4010" t="s">
        <v>239</v>
      </c>
      <c r="T4010">
        <v>189</v>
      </c>
      <c r="U4010">
        <v>145</v>
      </c>
      <c r="V4010">
        <v>76.72</v>
      </c>
      <c r="W4010" t="s">
        <v>133</v>
      </c>
      <c r="X4010">
        <v>5408</v>
      </c>
      <c r="Y4010">
        <v>784160</v>
      </c>
      <c r="Z4010">
        <v>58580</v>
      </c>
      <c r="AA4010">
        <v>55680</v>
      </c>
      <c r="AB4010">
        <v>898420</v>
      </c>
      <c r="AC4010">
        <v>528483</v>
      </c>
      <c r="AD4010">
        <v>369937</v>
      </c>
      <c r="AE4010" t="s">
        <v>78</v>
      </c>
      <c r="AF4010" t="s">
        <v>78</v>
      </c>
      <c r="AG4010" t="s">
        <v>240</v>
      </c>
      <c r="AH4010" t="s">
        <v>144</v>
      </c>
      <c r="AI4010" t="s">
        <v>139</v>
      </c>
      <c r="AJ4010" t="str">
        <f t="shared" si="62"/>
        <v>Jul</v>
      </c>
    </row>
    <row r="4011" spans="1:36" x14ac:dyDescent="0.3">
      <c r="A4011" t="s">
        <v>9431</v>
      </c>
      <c r="B4011" s="33">
        <v>45792</v>
      </c>
      <c r="C4011" t="s">
        <v>95</v>
      </c>
      <c r="D4011" t="s">
        <v>9432</v>
      </c>
      <c r="E4011" t="s">
        <v>180</v>
      </c>
      <c r="F4011" t="s">
        <v>172</v>
      </c>
      <c r="G4011" t="s">
        <v>160</v>
      </c>
      <c r="H4011" t="s">
        <v>155</v>
      </c>
      <c r="I4011">
        <v>1692</v>
      </c>
      <c r="J4011" t="s">
        <v>605</v>
      </c>
      <c r="K4011" t="s">
        <v>1271</v>
      </c>
      <c r="N4011">
        <v>209</v>
      </c>
      <c r="O4011">
        <v>0</v>
      </c>
      <c r="P4011">
        <v>0</v>
      </c>
      <c r="Q4011" t="s">
        <v>67</v>
      </c>
      <c r="R4011" t="s">
        <v>245</v>
      </c>
      <c r="S4011" t="s">
        <v>121</v>
      </c>
      <c r="T4011">
        <v>189</v>
      </c>
      <c r="U4011">
        <v>0</v>
      </c>
      <c r="V4011">
        <v>0</v>
      </c>
      <c r="W4011" t="s">
        <v>133</v>
      </c>
      <c r="X4011">
        <v>9079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 t="s">
        <v>81</v>
      </c>
      <c r="AF4011" t="s">
        <v>81</v>
      </c>
      <c r="AG4011" t="s">
        <v>240</v>
      </c>
      <c r="AH4011" t="s">
        <v>144</v>
      </c>
      <c r="AI4011" t="s">
        <v>139</v>
      </c>
      <c r="AJ4011" t="str">
        <f t="shared" si="62"/>
        <v>May</v>
      </c>
    </row>
    <row r="4012" spans="1:36" x14ac:dyDescent="0.3">
      <c r="A4012" t="s">
        <v>9433</v>
      </c>
      <c r="B4012" s="33">
        <v>45999</v>
      </c>
      <c r="C4012" t="s">
        <v>97</v>
      </c>
      <c r="D4012" t="s">
        <v>9434</v>
      </c>
      <c r="E4012" t="s">
        <v>175</v>
      </c>
      <c r="F4012" t="s">
        <v>180</v>
      </c>
      <c r="G4012" t="s">
        <v>163</v>
      </c>
      <c r="H4012" t="s">
        <v>160</v>
      </c>
      <c r="I4012">
        <v>1499</v>
      </c>
      <c r="J4012" t="s">
        <v>298</v>
      </c>
      <c r="K4012" t="s">
        <v>755</v>
      </c>
      <c r="L4012" t="s">
        <v>3413</v>
      </c>
      <c r="M4012" t="s">
        <v>1383</v>
      </c>
      <c r="N4012">
        <v>204</v>
      </c>
      <c r="O4012">
        <v>32</v>
      </c>
      <c r="P4012">
        <v>40</v>
      </c>
      <c r="Q4012" t="s">
        <v>76</v>
      </c>
      <c r="R4012" t="s">
        <v>238</v>
      </c>
      <c r="S4012" t="s">
        <v>239</v>
      </c>
      <c r="T4012">
        <v>189</v>
      </c>
      <c r="U4012">
        <v>129</v>
      </c>
      <c r="V4012">
        <v>68.25</v>
      </c>
      <c r="W4012" t="s">
        <v>133</v>
      </c>
      <c r="X4012">
        <v>7936</v>
      </c>
      <c r="Y4012">
        <v>1023744</v>
      </c>
      <c r="Z4012">
        <v>29154</v>
      </c>
      <c r="AA4012">
        <v>58566</v>
      </c>
      <c r="AB4012">
        <v>1111464</v>
      </c>
      <c r="AC4012">
        <v>806205</v>
      </c>
      <c r="AD4012">
        <v>305259</v>
      </c>
      <c r="AE4012" t="s">
        <v>75</v>
      </c>
      <c r="AF4012" t="s">
        <v>81</v>
      </c>
      <c r="AG4012" t="s">
        <v>240</v>
      </c>
      <c r="AH4012" t="s">
        <v>144</v>
      </c>
      <c r="AI4012" t="s">
        <v>139</v>
      </c>
      <c r="AJ4012" t="str">
        <f t="shared" si="62"/>
        <v>Dec</v>
      </c>
    </row>
    <row r="4013" spans="1:36" x14ac:dyDescent="0.3">
      <c r="A4013" t="s">
        <v>9435</v>
      </c>
      <c r="B4013" s="33">
        <v>45809</v>
      </c>
      <c r="C4013" t="s">
        <v>93</v>
      </c>
      <c r="D4013" t="s">
        <v>6602</v>
      </c>
      <c r="E4013" t="s">
        <v>180</v>
      </c>
      <c r="F4013" t="s">
        <v>174</v>
      </c>
      <c r="G4013" t="s">
        <v>160</v>
      </c>
      <c r="H4013" t="s">
        <v>158</v>
      </c>
      <c r="I4013">
        <v>1252</v>
      </c>
      <c r="J4013" t="s">
        <v>451</v>
      </c>
      <c r="K4013" t="s">
        <v>1552</v>
      </c>
      <c r="L4013" t="s">
        <v>293</v>
      </c>
      <c r="M4013" t="s">
        <v>785</v>
      </c>
      <c r="N4013">
        <v>173</v>
      </c>
      <c r="O4013">
        <v>23</v>
      </c>
      <c r="P4013">
        <v>31</v>
      </c>
      <c r="Q4013" t="s">
        <v>76</v>
      </c>
      <c r="R4013" t="s">
        <v>238</v>
      </c>
      <c r="S4013" t="s">
        <v>239</v>
      </c>
      <c r="T4013">
        <v>180</v>
      </c>
      <c r="U4013">
        <v>151</v>
      </c>
      <c r="V4013">
        <v>83.89</v>
      </c>
      <c r="W4013" t="s">
        <v>135</v>
      </c>
      <c r="X4013">
        <v>3658</v>
      </c>
      <c r="Y4013">
        <v>552358</v>
      </c>
      <c r="Z4013">
        <v>73537</v>
      </c>
      <c r="AA4013">
        <v>92563</v>
      </c>
      <c r="AB4013">
        <v>718458</v>
      </c>
      <c r="AC4013">
        <v>594208</v>
      </c>
      <c r="AD4013">
        <v>124250</v>
      </c>
      <c r="AE4013" t="s">
        <v>81</v>
      </c>
      <c r="AF4013" t="s">
        <v>78</v>
      </c>
      <c r="AG4013" t="s">
        <v>240</v>
      </c>
      <c r="AH4013" t="s">
        <v>144</v>
      </c>
      <c r="AI4013" t="s">
        <v>138</v>
      </c>
      <c r="AJ4013" t="str">
        <f t="shared" si="62"/>
        <v>Jun</v>
      </c>
    </row>
    <row r="4014" spans="1:36" x14ac:dyDescent="0.3">
      <c r="A4014" t="s">
        <v>9436</v>
      </c>
      <c r="B4014" s="33">
        <v>45961</v>
      </c>
      <c r="C4014" t="s">
        <v>95</v>
      </c>
      <c r="D4014" t="s">
        <v>9437</v>
      </c>
      <c r="E4014" t="s">
        <v>181</v>
      </c>
      <c r="F4014" t="s">
        <v>174</v>
      </c>
      <c r="G4014" t="s">
        <v>159</v>
      </c>
      <c r="H4014" t="s">
        <v>158</v>
      </c>
      <c r="I4014">
        <v>2227</v>
      </c>
      <c r="J4014" t="s">
        <v>469</v>
      </c>
      <c r="K4014" t="s">
        <v>3083</v>
      </c>
      <c r="L4014" t="s">
        <v>1397</v>
      </c>
      <c r="M4014" t="s">
        <v>3083</v>
      </c>
      <c r="N4014">
        <v>283</v>
      </c>
      <c r="O4014">
        <v>7</v>
      </c>
      <c r="P4014">
        <v>-10</v>
      </c>
      <c r="Q4014" t="s">
        <v>73</v>
      </c>
      <c r="R4014" t="s">
        <v>238</v>
      </c>
      <c r="S4014" t="s">
        <v>239</v>
      </c>
      <c r="T4014">
        <v>150</v>
      </c>
      <c r="U4014">
        <v>124</v>
      </c>
      <c r="V4014">
        <v>82.67</v>
      </c>
      <c r="W4014" t="s">
        <v>133</v>
      </c>
      <c r="X4014">
        <v>3456</v>
      </c>
      <c r="Y4014">
        <v>428544</v>
      </c>
      <c r="Z4014">
        <v>55056</v>
      </c>
      <c r="AA4014">
        <v>23064</v>
      </c>
      <c r="AB4014">
        <v>506664</v>
      </c>
      <c r="AC4014">
        <v>315602</v>
      </c>
      <c r="AD4014">
        <v>191062</v>
      </c>
      <c r="AE4014" t="s">
        <v>81</v>
      </c>
      <c r="AF4014" t="s">
        <v>78</v>
      </c>
      <c r="AG4014" t="s">
        <v>240</v>
      </c>
      <c r="AH4014" t="s">
        <v>146</v>
      </c>
      <c r="AI4014" t="s">
        <v>139</v>
      </c>
      <c r="AJ4014" t="str">
        <f t="shared" si="62"/>
        <v>Oct</v>
      </c>
    </row>
    <row r="4015" spans="1:36" x14ac:dyDescent="0.3">
      <c r="A4015" t="s">
        <v>9438</v>
      </c>
      <c r="B4015" s="33">
        <v>45978</v>
      </c>
      <c r="C4015" t="s">
        <v>98</v>
      </c>
      <c r="D4015" t="s">
        <v>9439</v>
      </c>
      <c r="E4015" t="s">
        <v>181</v>
      </c>
      <c r="F4015" t="s">
        <v>174</v>
      </c>
      <c r="G4015" t="s">
        <v>159</v>
      </c>
      <c r="H4015" t="s">
        <v>158</v>
      </c>
      <c r="I4015">
        <v>651</v>
      </c>
      <c r="J4015" t="s">
        <v>292</v>
      </c>
      <c r="K4015" t="s">
        <v>1611</v>
      </c>
      <c r="L4015" t="s">
        <v>626</v>
      </c>
      <c r="M4015" t="s">
        <v>9440</v>
      </c>
      <c r="N4015">
        <v>106</v>
      </c>
      <c r="O4015">
        <v>0</v>
      </c>
      <c r="P4015">
        <v>2</v>
      </c>
      <c r="Q4015" t="s">
        <v>70</v>
      </c>
      <c r="R4015" t="s">
        <v>238</v>
      </c>
      <c r="S4015" t="s">
        <v>239</v>
      </c>
      <c r="T4015">
        <v>180</v>
      </c>
      <c r="U4015">
        <v>148</v>
      </c>
      <c r="V4015">
        <v>82.22</v>
      </c>
      <c r="W4015" t="s">
        <v>135</v>
      </c>
      <c r="X4015">
        <v>7644</v>
      </c>
      <c r="Y4015">
        <v>1131312</v>
      </c>
      <c r="Z4015">
        <v>77108</v>
      </c>
      <c r="AA4015">
        <v>104488</v>
      </c>
      <c r="AB4015">
        <v>1312908</v>
      </c>
      <c r="AC4015">
        <v>804018</v>
      </c>
      <c r="AD4015">
        <v>508890</v>
      </c>
      <c r="AE4015" t="s">
        <v>81</v>
      </c>
      <c r="AF4015" t="s">
        <v>78</v>
      </c>
      <c r="AG4015" t="s">
        <v>240</v>
      </c>
      <c r="AH4015" t="s">
        <v>144</v>
      </c>
      <c r="AI4015" t="s">
        <v>139</v>
      </c>
      <c r="AJ4015" t="str">
        <f t="shared" si="62"/>
        <v>Nov</v>
      </c>
    </row>
    <row r="4016" spans="1:36" x14ac:dyDescent="0.3">
      <c r="A4016" t="s">
        <v>9441</v>
      </c>
      <c r="B4016" s="33">
        <v>45864</v>
      </c>
      <c r="C4016" t="s">
        <v>95</v>
      </c>
      <c r="D4016" t="s">
        <v>9442</v>
      </c>
      <c r="E4016" t="s">
        <v>176</v>
      </c>
      <c r="F4016" t="s">
        <v>180</v>
      </c>
      <c r="G4016" t="s">
        <v>156</v>
      </c>
      <c r="H4016" t="s">
        <v>160</v>
      </c>
      <c r="I4016">
        <v>1866</v>
      </c>
      <c r="J4016" t="s">
        <v>362</v>
      </c>
      <c r="K4016" t="s">
        <v>1397</v>
      </c>
      <c r="L4016" t="s">
        <v>353</v>
      </c>
      <c r="M4016" t="s">
        <v>1068</v>
      </c>
      <c r="N4016">
        <v>247</v>
      </c>
      <c r="O4016">
        <v>0</v>
      </c>
      <c r="P4016">
        <v>6</v>
      </c>
      <c r="Q4016" t="s">
        <v>73</v>
      </c>
      <c r="R4016" t="s">
        <v>238</v>
      </c>
      <c r="S4016" t="s">
        <v>239</v>
      </c>
      <c r="T4016">
        <v>180</v>
      </c>
      <c r="U4016">
        <v>131</v>
      </c>
      <c r="V4016">
        <v>72.78</v>
      </c>
      <c r="W4016" t="s">
        <v>133</v>
      </c>
      <c r="X4016">
        <v>4048</v>
      </c>
      <c r="Y4016">
        <v>530288</v>
      </c>
      <c r="Z4016">
        <v>60784</v>
      </c>
      <c r="AA4016">
        <v>46374</v>
      </c>
      <c r="AB4016">
        <v>637446</v>
      </c>
      <c r="AC4016">
        <v>438556</v>
      </c>
      <c r="AD4016">
        <v>198890</v>
      </c>
      <c r="AE4016" t="s">
        <v>81</v>
      </c>
      <c r="AF4016" t="s">
        <v>81</v>
      </c>
      <c r="AG4016" t="s">
        <v>240</v>
      </c>
      <c r="AH4016" t="s">
        <v>144</v>
      </c>
      <c r="AI4016" t="s">
        <v>139</v>
      </c>
      <c r="AJ4016" t="str">
        <f t="shared" si="62"/>
        <v>Jul</v>
      </c>
    </row>
    <row r="4017" spans="1:36" x14ac:dyDescent="0.3">
      <c r="A4017" t="s">
        <v>9443</v>
      </c>
      <c r="B4017" s="33">
        <v>46019</v>
      </c>
      <c r="C4017" t="s">
        <v>93</v>
      </c>
      <c r="D4017" t="s">
        <v>9444</v>
      </c>
      <c r="E4017" t="s">
        <v>181</v>
      </c>
      <c r="F4017" t="s">
        <v>177</v>
      </c>
      <c r="G4017" t="s">
        <v>159</v>
      </c>
      <c r="H4017" t="s">
        <v>162</v>
      </c>
      <c r="I4017">
        <v>1561</v>
      </c>
      <c r="J4017" t="s">
        <v>518</v>
      </c>
      <c r="K4017" t="s">
        <v>772</v>
      </c>
      <c r="L4017" t="s">
        <v>3917</v>
      </c>
      <c r="M4017" t="s">
        <v>1252</v>
      </c>
      <c r="N4017">
        <v>198</v>
      </c>
      <c r="O4017">
        <v>12</v>
      </c>
      <c r="P4017">
        <v>16</v>
      </c>
      <c r="Q4017" t="s">
        <v>73</v>
      </c>
      <c r="R4017" t="s">
        <v>238</v>
      </c>
      <c r="S4017" t="s">
        <v>239</v>
      </c>
      <c r="T4017">
        <v>150</v>
      </c>
      <c r="U4017">
        <v>100</v>
      </c>
      <c r="V4017">
        <v>66.67</v>
      </c>
      <c r="W4017" t="s">
        <v>135</v>
      </c>
      <c r="X4017">
        <v>8604</v>
      </c>
      <c r="Y4017">
        <v>860400</v>
      </c>
      <c r="Z4017">
        <v>15100</v>
      </c>
      <c r="AA4017">
        <v>33900</v>
      </c>
      <c r="AB4017">
        <v>909400</v>
      </c>
      <c r="AC4017">
        <v>554948</v>
      </c>
      <c r="AD4017">
        <v>354452</v>
      </c>
      <c r="AE4017" t="s">
        <v>81</v>
      </c>
      <c r="AF4017" t="s">
        <v>78</v>
      </c>
      <c r="AG4017" t="s">
        <v>240</v>
      </c>
      <c r="AH4017" t="s">
        <v>144</v>
      </c>
      <c r="AI4017" t="s">
        <v>139</v>
      </c>
      <c r="AJ4017" t="str">
        <f t="shared" si="62"/>
        <v>Dec</v>
      </c>
    </row>
    <row r="4018" spans="1:36" x14ac:dyDescent="0.3">
      <c r="A4018" t="s">
        <v>9445</v>
      </c>
      <c r="B4018" s="33">
        <v>45855</v>
      </c>
      <c r="C4018" t="s">
        <v>96</v>
      </c>
      <c r="D4018" t="s">
        <v>9446</v>
      </c>
      <c r="E4018" t="s">
        <v>179</v>
      </c>
      <c r="F4018" t="s">
        <v>181</v>
      </c>
      <c r="G4018" t="s">
        <v>166</v>
      </c>
      <c r="H4018" t="s">
        <v>159</v>
      </c>
      <c r="I4018">
        <v>1708</v>
      </c>
      <c r="J4018" t="s">
        <v>342</v>
      </c>
      <c r="K4018" t="s">
        <v>2183</v>
      </c>
      <c r="L4018" t="s">
        <v>2493</v>
      </c>
      <c r="M4018" t="s">
        <v>2410</v>
      </c>
      <c r="N4018">
        <v>257</v>
      </c>
      <c r="O4018">
        <v>35</v>
      </c>
      <c r="P4018">
        <v>45</v>
      </c>
      <c r="Q4018" t="s">
        <v>76</v>
      </c>
      <c r="R4018" t="s">
        <v>238</v>
      </c>
      <c r="S4018" t="s">
        <v>239</v>
      </c>
      <c r="T4018">
        <v>189</v>
      </c>
      <c r="U4018">
        <v>118</v>
      </c>
      <c r="V4018">
        <v>62.43</v>
      </c>
      <c r="W4018" t="s">
        <v>133</v>
      </c>
      <c r="X4018">
        <v>6314</v>
      </c>
      <c r="Y4018">
        <v>745052</v>
      </c>
      <c r="Z4018">
        <v>27494</v>
      </c>
      <c r="AA4018">
        <v>85432</v>
      </c>
      <c r="AB4018">
        <v>857978</v>
      </c>
      <c r="AC4018">
        <v>717350</v>
      </c>
      <c r="AD4018">
        <v>140628</v>
      </c>
      <c r="AE4018" t="s">
        <v>72</v>
      </c>
      <c r="AF4018" t="s">
        <v>81</v>
      </c>
      <c r="AG4018" t="s">
        <v>240</v>
      </c>
      <c r="AH4018" t="s">
        <v>146</v>
      </c>
      <c r="AI4018" t="s">
        <v>140</v>
      </c>
      <c r="AJ4018" t="str">
        <f t="shared" si="62"/>
        <v>Jul</v>
      </c>
    </row>
    <row r="4019" spans="1:36" x14ac:dyDescent="0.3">
      <c r="A4019" t="s">
        <v>9447</v>
      </c>
      <c r="B4019" s="33">
        <v>45966</v>
      </c>
      <c r="C4019" t="s">
        <v>93</v>
      </c>
      <c r="D4019" t="s">
        <v>9448</v>
      </c>
      <c r="E4019" t="s">
        <v>172</v>
      </c>
      <c r="F4019" t="s">
        <v>179</v>
      </c>
      <c r="G4019" t="s">
        <v>155</v>
      </c>
      <c r="H4019" t="s">
        <v>166</v>
      </c>
      <c r="I4019">
        <v>2116</v>
      </c>
      <c r="J4019" t="s">
        <v>474</v>
      </c>
      <c r="K4019" t="s">
        <v>386</v>
      </c>
      <c r="L4019" t="s">
        <v>459</v>
      </c>
      <c r="M4019" t="s">
        <v>386</v>
      </c>
      <c r="N4019">
        <v>256</v>
      </c>
      <c r="O4019">
        <v>0</v>
      </c>
      <c r="P4019">
        <v>-1</v>
      </c>
      <c r="Q4019" t="s">
        <v>70</v>
      </c>
      <c r="R4019" t="s">
        <v>238</v>
      </c>
      <c r="S4019" t="s">
        <v>239</v>
      </c>
      <c r="T4019">
        <v>180</v>
      </c>
      <c r="U4019">
        <v>127</v>
      </c>
      <c r="V4019">
        <v>70.56</v>
      </c>
      <c r="W4019" t="s">
        <v>133</v>
      </c>
      <c r="X4019">
        <v>9479</v>
      </c>
      <c r="Y4019">
        <v>1203833</v>
      </c>
      <c r="Z4019">
        <v>32512</v>
      </c>
      <c r="AA4019">
        <v>94361</v>
      </c>
      <c r="AB4019">
        <v>1330706</v>
      </c>
      <c r="AC4019">
        <v>802383</v>
      </c>
      <c r="AD4019">
        <v>528323</v>
      </c>
      <c r="AE4019" t="s">
        <v>81</v>
      </c>
      <c r="AF4019" t="s">
        <v>72</v>
      </c>
      <c r="AG4019" t="s">
        <v>240</v>
      </c>
      <c r="AH4019" t="s">
        <v>146</v>
      </c>
      <c r="AI4019" t="s">
        <v>139</v>
      </c>
      <c r="AJ4019" t="str">
        <f t="shared" si="62"/>
        <v>Nov</v>
      </c>
    </row>
    <row r="4020" spans="1:36" x14ac:dyDescent="0.3">
      <c r="A4020" t="s">
        <v>9449</v>
      </c>
      <c r="B4020" s="33">
        <v>45960</v>
      </c>
      <c r="C4020" t="s">
        <v>95</v>
      </c>
      <c r="D4020" t="s">
        <v>9450</v>
      </c>
      <c r="E4020" t="s">
        <v>173</v>
      </c>
      <c r="F4020" t="s">
        <v>176</v>
      </c>
      <c r="G4020" t="s">
        <v>161</v>
      </c>
      <c r="H4020" t="s">
        <v>156</v>
      </c>
      <c r="I4020">
        <v>456</v>
      </c>
      <c r="J4020" t="s">
        <v>744</v>
      </c>
      <c r="K4020" t="s">
        <v>642</v>
      </c>
      <c r="L4020" t="s">
        <v>640</v>
      </c>
      <c r="M4020" t="s">
        <v>3015</v>
      </c>
      <c r="N4020">
        <v>74</v>
      </c>
      <c r="O4020">
        <v>33</v>
      </c>
      <c r="P4020">
        <v>29</v>
      </c>
      <c r="Q4020" t="s">
        <v>73</v>
      </c>
      <c r="R4020" t="s">
        <v>238</v>
      </c>
      <c r="S4020" t="s">
        <v>239</v>
      </c>
      <c r="T4020">
        <v>180</v>
      </c>
      <c r="U4020">
        <v>127</v>
      </c>
      <c r="V4020">
        <v>70.56</v>
      </c>
      <c r="W4020" t="s">
        <v>133</v>
      </c>
      <c r="X4020">
        <v>8508</v>
      </c>
      <c r="Y4020">
        <v>1080516</v>
      </c>
      <c r="Z4020">
        <v>60579</v>
      </c>
      <c r="AA4020">
        <v>56261</v>
      </c>
      <c r="AB4020">
        <v>1197356</v>
      </c>
      <c r="AC4020">
        <v>852111</v>
      </c>
      <c r="AD4020">
        <v>345245</v>
      </c>
      <c r="AE4020" t="s">
        <v>78</v>
      </c>
      <c r="AF4020" t="s">
        <v>81</v>
      </c>
      <c r="AG4020" t="s">
        <v>240</v>
      </c>
      <c r="AH4020" t="s">
        <v>147</v>
      </c>
      <c r="AI4020" t="s">
        <v>139</v>
      </c>
      <c r="AJ4020" t="str">
        <f t="shared" si="62"/>
        <v>Oct</v>
      </c>
    </row>
    <row r="4021" spans="1:36" x14ac:dyDescent="0.3">
      <c r="A4021" t="s">
        <v>9451</v>
      </c>
      <c r="B4021" s="33">
        <v>45803</v>
      </c>
      <c r="C4021" t="s">
        <v>97</v>
      </c>
      <c r="D4021" t="s">
        <v>9452</v>
      </c>
      <c r="E4021" t="s">
        <v>181</v>
      </c>
      <c r="F4021" t="s">
        <v>172</v>
      </c>
      <c r="G4021" t="s">
        <v>159</v>
      </c>
      <c r="H4021" t="s">
        <v>155</v>
      </c>
      <c r="I4021">
        <v>1751</v>
      </c>
      <c r="J4021" t="s">
        <v>566</v>
      </c>
      <c r="K4021" t="s">
        <v>763</v>
      </c>
      <c r="L4021" t="s">
        <v>244</v>
      </c>
      <c r="M4021" t="s">
        <v>763</v>
      </c>
      <c r="N4021">
        <v>226</v>
      </c>
      <c r="O4021">
        <v>19</v>
      </c>
      <c r="P4021">
        <v>0</v>
      </c>
      <c r="Q4021" t="s">
        <v>73</v>
      </c>
      <c r="R4021" t="s">
        <v>238</v>
      </c>
      <c r="S4021" t="s">
        <v>239</v>
      </c>
      <c r="T4021">
        <v>150</v>
      </c>
      <c r="U4021">
        <v>105</v>
      </c>
      <c r="V4021">
        <v>70</v>
      </c>
      <c r="W4021" t="s">
        <v>133</v>
      </c>
      <c r="X4021">
        <v>8518</v>
      </c>
      <c r="Y4021">
        <v>894390</v>
      </c>
      <c r="Z4021">
        <v>22155</v>
      </c>
      <c r="AA4021">
        <v>18690</v>
      </c>
      <c r="AB4021">
        <v>935235</v>
      </c>
      <c r="AC4021">
        <v>611957</v>
      </c>
      <c r="AD4021">
        <v>323278</v>
      </c>
      <c r="AE4021" t="s">
        <v>81</v>
      </c>
      <c r="AF4021" t="s">
        <v>81</v>
      </c>
      <c r="AG4021" t="s">
        <v>240</v>
      </c>
      <c r="AH4021" t="s">
        <v>144</v>
      </c>
      <c r="AI4021" t="s">
        <v>139</v>
      </c>
      <c r="AJ4021" t="str">
        <f t="shared" si="62"/>
        <v>May</v>
      </c>
    </row>
    <row r="4022" spans="1:36" x14ac:dyDescent="0.3">
      <c r="A4022" t="s">
        <v>9453</v>
      </c>
      <c r="B4022" s="33">
        <v>45835</v>
      </c>
      <c r="C4022" t="s">
        <v>93</v>
      </c>
      <c r="D4022" t="s">
        <v>9454</v>
      </c>
      <c r="E4022" t="s">
        <v>178</v>
      </c>
      <c r="F4022" t="s">
        <v>180</v>
      </c>
      <c r="G4022" t="s">
        <v>157</v>
      </c>
      <c r="H4022" t="s">
        <v>160</v>
      </c>
      <c r="I4022">
        <v>542</v>
      </c>
      <c r="J4022" t="s">
        <v>504</v>
      </c>
      <c r="K4022" t="s">
        <v>363</v>
      </c>
      <c r="L4022" t="s">
        <v>696</v>
      </c>
      <c r="M4022" t="s">
        <v>2147</v>
      </c>
      <c r="N4022">
        <v>84</v>
      </c>
      <c r="O4022">
        <v>25</v>
      </c>
      <c r="P4022">
        <v>50</v>
      </c>
      <c r="Q4022" t="s">
        <v>76</v>
      </c>
      <c r="R4022" t="s">
        <v>238</v>
      </c>
      <c r="S4022" t="s">
        <v>239</v>
      </c>
      <c r="T4022">
        <v>180</v>
      </c>
      <c r="U4022">
        <v>153</v>
      </c>
      <c r="V4022">
        <v>85</v>
      </c>
      <c r="W4022" t="s">
        <v>135</v>
      </c>
      <c r="X4022">
        <v>4358</v>
      </c>
      <c r="Y4022">
        <v>666774</v>
      </c>
      <c r="Z4022">
        <v>53856</v>
      </c>
      <c r="AA4022">
        <v>95472</v>
      </c>
      <c r="AB4022">
        <v>816102</v>
      </c>
      <c r="AC4022">
        <v>629175</v>
      </c>
      <c r="AD4022">
        <v>186927</v>
      </c>
      <c r="AE4022" t="s">
        <v>75</v>
      </c>
      <c r="AF4022" t="s">
        <v>81</v>
      </c>
      <c r="AG4022" t="s">
        <v>240</v>
      </c>
      <c r="AH4022" t="s">
        <v>145</v>
      </c>
      <c r="AI4022" t="s">
        <v>140</v>
      </c>
      <c r="AJ4022" t="str">
        <f t="shared" si="62"/>
        <v>Jun</v>
      </c>
    </row>
    <row r="4023" spans="1:36" x14ac:dyDescent="0.3">
      <c r="A4023" t="s">
        <v>9455</v>
      </c>
      <c r="B4023" s="33">
        <v>45807</v>
      </c>
      <c r="C4023" t="s">
        <v>93</v>
      </c>
      <c r="D4023" t="s">
        <v>694</v>
      </c>
      <c r="E4023" t="s">
        <v>174</v>
      </c>
      <c r="F4023" t="s">
        <v>173</v>
      </c>
      <c r="G4023" t="s">
        <v>158</v>
      </c>
      <c r="H4023" t="s">
        <v>161</v>
      </c>
      <c r="I4023">
        <v>1143</v>
      </c>
      <c r="J4023" t="s">
        <v>362</v>
      </c>
      <c r="K4023" t="s">
        <v>2794</v>
      </c>
      <c r="L4023" t="s">
        <v>353</v>
      </c>
      <c r="M4023" t="s">
        <v>1859</v>
      </c>
      <c r="N4023">
        <v>155</v>
      </c>
      <c r="O4023">
        <v>0</v>
      </c>
      <c r="P4023">
        <v>15</v>
      </c>
      <c r="Q4023" t="s">
        <v>73</v>
      </c>
      <c r="R4023" t="s">
        <v>238</v>
      </c>
      <c r="S4023" t="s">
        <v>239</v>
      </c>
      <c r="T4023">
        <v>180</v>
      </c>
      <c r="U4023">
        <v>95</v>
      </c>
      <c r="V4023">
        <v>52.78</v>
      </c>
      <c r="W4023" t="s">
        <v>133</v>
      </c>
      <c r="X4023">
        <v>4427</v>
      </c>
      <c r="Y4023">
        <v>420565</v>
      </c>
      <c r="Z4023">
        <v>25935</v>
      </c>
      <c r="AA4023">
        <v>50730</v>
      </c>
      <c r="AB4023">
        <v>497230</v>
      </c>
      <c r="AC4023">
        <v>307114</v>
      </c>
      <c r="AD4023">
        <v>190116</v>
      </c>
      <c r="AE4023" t="s">
        <v>78</v>
      </c>
      <c r="AF4023" t="s">
        <v>78</v>
      </c>
      <c r="AG4023" t="s">
        <v>240</v>
      </c>
      <c r="AH4023" t="s">
        <v>144</v>
      </c>
      <c r="AI4023" t="s">
        <v>139</v>
      </c>
      <c r="AJ4023" t="str">
        <f t="shared" si="62"/>
        <v>May</v>
      </c>
    </row>
    <row r="4024" spans="1:36" x14ac:dyDescent="0.3">
      <c r="A4024" t="s">
        <v>9456</v>
      </c>
      <c r="B4024" s="33">
        <v>45841</v>
      </c>
      <c r="C4024" t="s">
        <v>93</v>
      </c>
      <c r="D4024" t="s">
        <v>9457</v>
      </c>
      <c r="E4024" t="s">
        <v>173</v>
      </c>
      <c r="F4024" t="s">
        <v>181</v>
      </c>
      <c r="G4024" t="s">
        <v>161</v>
      </c>
      <c r="H4024" t="s">
        <v>159</v>
      </c>
      <c r="I4024">
        <v>1562</v>
      </c>
      <c r="J4024" t="s">
        <v>529</v>
      </c>
      <c r="K4024" t="s">
        <v>343</v>
      </c>
      <c r="L4024" t="s">
        <v>385</v>
      </c>
      <c r="M4024" t="s">
        <v>343</v>
      </c>
      <c r="N4024">
        <v>200</v>
      </c>
      <c r="O4024">
        <v>0</v>
      </c>
      <c r="P4024">
        <v>-6</v>
      </c>
      <c r="Q4024" t="s">
        <v>70</v>
      </c>
      <c r="R4024" t="s">
        <v>238</v>
      </c>
      <c r="S4024" t="s">
        <v>239</v>
      </c>
      <c r="T4024">
        <v>220</v>
      </c>
      <c r="U4024">
        <v>169</v>
      </c>
      <c r="V4024">
        <v>76.819999999999993</v>
      </c>
      <c r="W4024" t="s">
        <v>133</v>
      </c>
      <c r="X4024">
        <v>7501</v>
      </c>
      <c r="Y4024">
        <v>1267669</v>
      </c>
      <c r="Z4024">
        <v>61178</v>
      </c>
      <c r="AA4024">
        <v>22646</v>
      </c>
      <c r="AB4024">
        <v>1351493</v>
      </c>
      <c r="AC4024">
        <v>842516</v>
      </c>
      <c r="AD4024">
        <v>508977</v>
      </c>
      <c r="AE4024" t="s">
        <v>78</v>
      </c>
      <c r="AF4024" t="s">
        <v>81</v>
      </c>
      <c r="AG4024" t="s">
        <v>240</v>
      </c>
      <c r="AH4024" t="s">
        <v>144</v>
      </c>
      <c r="AI4024" t="s">
        <v>139</v>
      </c>
      <c r="AJ4024" t="str">
        <f t="shared" si="62"/>
        <v>Jul</v>
      </c>
    </row>
    <row r="4025" spans="1:36" x14ac:dyDescent="0.3">
      <c r="A4025" t="s">
        <v>9458</v>
      </c>
      <c r="B4025" s="33">
        <v>46012</v>
      </c>
      <c r="C4025" t="s">
        <v>93</v>
      </c>
      <c r="D4025" t="s">
        <v>9459</v>
      </c>
      <c r="E4025" t="s">
        <v>174</v>
      </c>
      <c r="F4025" t="s">
        <v>177</v>
      </c>
      <c r="G4025" t="s">
        <v>158</v>
      </c>
      <c r="H4025" t="s">
        <v>162</v>
      </c>
      <c r="I4025">
        <v>734</v>
      </c>
      <c r="J4025" t="s">
        <v>806</v>
      </c>
      <c r="K4025" t="s">
        <v>299</v>
      </c>
      <c r="L4025" t="s">
        <v>754</v>
      </c>
      <c r="M4025" t="s">
        <v>1511</v>
      </c>
      <c r="N4025">
        <v>121</v>
      </c>
      <c r="O4025">
        <v>13</v>
      </c>
      <c r="P4025">
        <v>19</v>
      </c>
      <c r="Q4025" t="s">
        <v>73</v>
      </c>
      <c r="R4025" t="s">
        <v>238</v>
      </c>
      <c r="S4025" t="s">
        <v>239</v>
      </c>
      <c r="T4025">
        <v>220</v>
      </c>
      <c r="U4025">
        <v>154</v>
      </c>
      <c r="V4025">
        <v>70</v>
      </c>
      <c r="W4025" t="s">
        <v>133</v>
      </c>
      <c r="X4025">
        <v>2906</v>
      </c>
      <c r="Y4025">
        <v>447524</v>
      </c>
      <c r="Z4025">
        <v>55748</v>
      </c>
      <c r="AA4025">
        <v>107184</v>
      </c>
      <c r="AB4025">
        <v>610456</v>
      </c>
      <c r="AC4025">
        <v>379324</v>
      </c>
      <c r="AD4025">
        <v>231132</v>
      </c>
      <c r="AE4025" t="s">
        <v>78</v>
      </c>
      <c r="AF4025" t="s">
        <v>78</v>
      </c>
      <c r="AG4025" t="s">
        <v>240</v>
      </c>
      <c r="AH4025" t="s">
        <v>146</v>
      </c>
      <c r="AI4025" t="s">
        <v>138</v>
      </c>
      <c r="AJ4025" t="str">
        <f t="shared" si="62"/>
        <v>Dec</v>
      </c>
    </row>
    <row r="4026" spans="1:36" x14ac:dyDescent="0.3">
      <c r="A4026" t="s">
        <v>9460</v>
      </c>
      <c r="B4026" s="33">
        <v>45846</v>
      </c>
      <c r="C4026" t="s">
        <v>93</v>
      </c>
      <c r="D4026" t="s">
        <v>9461</v>
      </c>
      <c r="E4026" t="s">
        <v>179</v>
      </c>
      <c r="F4026" t="s">
        <v>180</v>
      </c>
      <c r="G4026" t="s">
        <v>166</v>
      </c>
      <c r="H4026" t="s">
        <v>160</v>
      </c>
      <c r="I4026">
        <v>606</v>
      </c>
      <c r="J4026" t="s">
        <v>420</v>
      </c>
      <c r="K4026" t="s">
        <v>2014</v>
      </c>
      <c r="L4026" t="s">
        <v>6435</v>
      </c>
      <c r="M4026" t="s">
        <v>5963</v>
      </c>
      <c r="N4026">
        <v>102</v>
      </c>
      <c r="O4026">
        <v>55</v>
      </c>
      <c r="P4026">
        <v>68</v>
      </c>
      <c r="Q4026" t="s">
        <v>76</v>
      </c>
      <c r="R4026" t="s">
        <v>238</v>
      </c>
      <c r="S4026" t="s">
        <v>239</v>
      </c>
      <c r="T4026">
        <v>150</v>
      </c>
      <c r="U4026">
        <v>111</v>
      </c>
      <c r="V4026">
        <v>74</v>
      </c>
      <c r="W4026" t="s">
        <v>133</v>
      </c>
      <c r="X4026">
        <v>10011</v>
      </c>
      <c r="Y4026">
        <v>1111221</v>
      </c>
      <c r="Z4026">
        <v>17982</v>
      </c>
      <c r="AA4026">
        <v>70041</v>
      </c>
      <c r="AB4026">
        <v>1199244</v>
      </c>
      <c r="AC4026">
        <v>959121</v>
      </c>
      <c r="AD4026">
        <v>240123</v>
      </c>
      <c r="AE4026" t="s">
        <v>72</v>
      </c>
      <c r="AF4026" t="s">
        <v>81</v>
      </c>
      <c r="AG4026" t="s">
        <v>240</v>
      </c>
      <c r="AH4026" t="s">
        <v>146</v>
      </c>
      <c r="AI4026" t="s">
        <v>139</v>
      </c>
      <c r="AJ4026" t="str">
        <f t="shared" si="62"/>
        <v>Jul</v>
      </c>
    </row>
    <row r="4027" spans="1:36" x14ac:dyDescent="0.3">
      <c r="A4027" t="s">
        <v>9462</v>
      </c>
      <c r="B4027" s="33">
        <v>45729</v>
      </c>
      <c r="C4027" t="s">
        <v>93</v>
      </c>
      <c r="D4027" t="s">
        <v>9463</v>
      </c>
      <c r="E4027" t="s">
        <v>181</v>
      </c>
      <c r="F4027" t="s">
        <v>180</v>
      </c>
      <c r="G4027" t="s">
        <v>159</v>
      </c>
      <c r="H4027" t="s">
        <v>160</v>
      </c>
      <c r="I4027">
        <v>883</v>
      </c>
      <c r="J4027" t="s">
        <v>605</v>
      </c>
      <c r="K4027" t="s">
        <v>1281</v>
      </c>
      <c r="L4027" t="s">
        <v>2373</v>
      </c>
      <c r="M4027" t="s">
        <v>1286</v>
      </c>
      <c r="N4027">
        <v>121</v>
      </c>
      <c r="O4027">
        <v>34</v>
      </c>
      <c r="P4027">
        <v>45</v>
      </c>
      <c r="Q4027" t="s">
        <v>76</v>
      </c>
      <c r="R4027" t="s">
        <v>238</v>
      </c>
      <c r="S4027" t="s">
        <v>239</v>
      </c>
      <c r="T4027">
        <v>180</v>
      </c>
      <c r="U4027">
        <v>147</v>
      </c>
      <c r="V4027">
        <v>81.67</v>
      </c>
      <c r="W4027" t="s">
        <v>133</v>
      </c>
      <c r="X4027">
        <v>10986</v>
      </c>
      <c r="Y4027">
        <v>1614942</v>
      </c>
      <c r="Z4027">
        <v>78498</v>
      </c>
      <c r="AA4027">
        <v>58359</v>
      </c>
      <c r="AB4027">
        <v>1751799</v>
      </c>
      <c r="AC4027">
        <v>1404171</v>
      </c>
      <c r="AD4027">
        <v>347628</v>
      </c>
      <c r="AE4027" t="s">
        <v>81</v>
      </c>
      <c r="AF4027" t="s">
        <v>81</v>
      </c>
      <c r="AG4027" t="s">
        <v>240</v>
      </c>
      <c r="AH4027" t="s">
        <v>146</v>
      </c>
      <c r="AI4027" t="s">
        <v>139</v>
      </c>
      <c r="AJ4027" t="str">
        <f t="shared" si="62"/>
        <v>Mar</v>
      </c>
    </row>
    <row r="4028" spans="1:36" x14ac:dyDescent="0.3">
      <c r="A4028" t="s">
        <v>9464</v>
      </c>
      <c r="B4028" s="33">
        <v>45932</v>
      </c>
      <c r="C4028" t="s">
        <v>98</v>
      </c>
      <c r="D4028" t="s">
        <v>9465</v>
      </c>
      <c r="E4028" t="s">
        <v>179</v>
      </c>
      <c r="F4028" t="s">
        <v>175</v>
      </c>
      <c r="G4028" t="s">
        <v>166</v>
      </c>
      <c r="H4028" t="s">
        <v>163</v>
      </c>
      <c r="I4028">
        <v>832</v>
      </c>
      <c r="J4028" t="s">
        <v>248</v>
      </c>
      <c r="K4028" t="s">
        <v>2738</v>
      </c>
      <c r="L4028" t="s">
        <v>1213</v>
      </c>
      <c r="M4028" t="s">
        <v>3893</v>
      </c>
      <c r="N4028">
        <v>138</v>
      </c>
      <c r="O4028">
        <v>27</v>
      </c>
      <c r="P4028">
        <v>36</v>
      </c>
      <c r="Q4028" t="s">
        <v>76</v>
      </c>
      <c r="R4028" t="s">
        <v>238</v>
      </c>
      <c r="S4028" t="s">
        <v>239</v>
      </c>
      <c r="T4028">
        <v>150</v>
      </c>
      <c r="U4028">
        <v>103</v>
      </c>
      <c r="V4028">
        <v>68.67</v>
      </c>
      <c r="W4028" t="s">
        <v>133</v>
      </c>
      <c r="X4028">
        <v>4356</v>
      </c>
      <c r="Y4028">
        <v>448668</v>
      </c>
      <c r="Z4028">
        <v>31518</v>
      </c>
      <c r="AA4028">
        <v>71585</v>
      </c>
      <c r="AB4028">
        <v>551771</v>
      </c>
      <c r="AC4028">
        <v>380747</v>
      </c>
      <c r="AD4028">
        <v>171024</v>
      </c>
      <c r="AE4028" t="s">
        <v>72</v>
      </c>
      <c r="AF4028" t="s">
        <v>75</v>
      </c>
      <c r="AG4028" t="s">
        <v>240</v>
      </c>
      <c r="AH4028" t="s">
        <v>144</v>
      </c>
      <c r="AI4028" t="s">
        <v>139</v>
      </c>
      <c r="AJ4028" t="str">
        <f t="shared" si="62"/>
        <v>Oct</v>
      </c>
    </row>
    <row r="4029" spans="1:36" x14ac:dyDescent="0.3">
      <c r="A4029" t="s">
        <v>9466</v>
      </c>
      <c r="B4029" s="33">
        <v>45916</v>
      </c>
      <c r="C4029" t="s">
        <v>93</v>
      </c>
      <c r="D4029" t="s">
        <v>7236</v>
      </c>
      <c r="E4029" t="s">
        <v>179</v>
      </c>
      <c r="F4029" t="s">
        <v>176</v>
      </c>
      <c r="G4029" t="s">
        <v>166</v>
      </c>
      <c r="H4029" t="s">
        <v>156</v>
      </c>
      <c r="I4029">
        <v>873</v>
      </c>
      <c r="J4029" t="s">
        <v>633</v>
      </c>
      <c r="K4029" t="s">
        <v>2905</v>
      </c>
      <c r="L4029" t="s">
        <v>1491</v>
      </c>
      <c r="M4029" t="s">
        <v>1906</v>
      </c>
      <c r="N4029">
        <v>123</v>
      </c>
      <c r="O4029">
        <v>9</v>
      </c>
      <c r="P4029">
        <v>3</v>
      </c>
      <c r="Q4029" t="s">
        <v>73</v>
      </c>
      <c r="R4029" t="s">
        <v>238</v>
      </c>
      <c r="S4029" t="s">
        <v>239</v>
      </c>
      <c r="T4029">
        <v>180</v>
      </c>
      <c r="U4029">
        <v>136</v>
      </c>
      <c r="V4029">
        <v>75.56</v>
      </c>
      <c r="W4029" t="s">
        <v>133</v>
      </c>
      <c r="X4029">
        <v>3132</v>
      </c>
      <c r="Y4029">
        <v>425952</v>
      </c>
      <c r="Z4029">
        <v>71400</v>
      </c>
      <c r="AA4029">
        <v>82824</v>
      </c>
      <c r="AB4029">
        <v>580176</v>
      </c>
      <c r="AC4029">
        <v>499782</v>
      </c>
      <c r="AD4029">
        <v>80394</v>
      </c>
      <c r="AE4029" t="s">
        <v>72</v>
      </c>
      <c r="AF4029" t="s">
        <v>81</v>
      </c>
      <c r="AG4029" t="s">
        <v>240</v>
      </c>
      <c r="AH4029" t="s">
        <v>144</v>
      </c>
      <c r="AI4029" t="s">
        <v>140</v>
      </c>
      <c r="AJ4029" t="str">
        <f t="shared" si="62"/>
        <v>Sep</v>
      </c>
    </row>
    <row r="4030" spans="1:36" x14ac:dyDescent="0.3">
      <c r="A4030" t="s">
        <v>9467</v>
      </c>
      <c r="B4030" s="33">
        <v>45836</v>
      </c>
      <c r="C4030" t="s">
        <v>99</v>
      </c>
      <c r="D4030" t="s">
        <v>9468</v>
      </c>
      <c r="E4030" t="s">
        <v>179</v>
      </c>
      <c r="F4030" t="s">
        <v>176</v>
      </c>
      <c r="G4030" t="s">
        <v>166</v>
      </c>
      <c r="H4030" t="s">
        <v>156</v>
      </c>
      <c r="I4030">
        <v>2143</v>
      </c>
      <c r="J4030" t="s">
        <v>377</v>
      </c>
      <c r="K4030" t="s">
        <v>674</v>
      </c>
      <c r="L4030" t="s">
        <v>745</v>
      </c>
      <c r="M4030" t="s">
        <v>1177</v>
      </c>
      <c r="N4030">
        <v>279</v>
      </c>
      <c r="O4030">
        <v>16</v>
      </c>
      <c r="P4030">
        <v>12</v>
      </c>
      <c r="Q4030" t="s">
        <v>73</v>
      </c>
      <c r="R4030" t="s">
        <v>238</v>
      </c>
      <c r="S4030" t="s">
        <v>239</v>
      </c>
      <c r="T4030">
        <v>180</v>
      </c>
      <c r="U4030">
        <v>163</v>
      </c>
      <c r="V4030">
        <v>90.56</v>
      </c>
      <c r="W4030" t="s">
        <v>133</v>
      </c>
      <c r="X4030">
        <v>9087</v>
      </c>
      <c r="Y4030">
        <v>1481181</v>
      </c>
      <c r="Z4030">
        <v>79218</v>
      </c>
      <c r="AA4030">
        <v>59984</v>
      </c>
      <c r="AB4030">
        <v>1620383</v>
      </c>
      <c r="AC4030">
        <v>1073397</v>
      </c>
      <c r="AD4030">
        <v>546986</v>
      </c>
      <c r="AE4030" t="s">
        <v>72</v>
      </c>
      <c r="AF4030" t="s">
        <v>81</v>
      </c>
      <c r="AG4030" t="s">
        <v>240</v>
      </c>
      <c r="AH4030" t="s">
        <v>145</v>
      </c>
      <c r="AI4030" t="s">
        <v>139</v>
      </c>
      <c r="AJ4030" t="str">
        <f t="shared" si="62"/>
        <v>Jun</v>
      </c>
    </row>
    <row r="4031" spans="1:36" x14ac:dyDescent="0.3">
      <c r="A4031" t="s">
        <v>9469</v>
      </c>
      <c r="B4031" s="33">
        <v>45896</v>
      </c>
      <c r="C4031" t="s">
        <v>98</v>
      </c>
      <c r="D4031" t="s">
        <v>9470</v>
      </c>
      <c r="E4031" t="s">
        <v>181</v>
      </c>
      <c r="F4031" t="s">
        <v>174</v>
      </c>
      <c r="G4031" t="s">
        <v>159</v>
      </c>
      <c r="H4031" t="s">
        <v>158</v>
      </c>
      <c r="I4031">
        <v>2126</v>
      </c>
      <c r="J4031" t="s">
        <v>451</v>
      </c>
      <c r="K4031" t="s">
        <v>2841</v>
      </c>
      <c r="L4031" t="s">
        <v>605</v>
      </c>
      <c r="M4031" t="s">
        <v>2841</v>
      </c>
      <c r="N4031">
        <v>290</v>
      </c>
      <c r="O4031">
        <v>0</v>
      </c>
      <c r="P4031">
        <v>0</v>
      </c>
      <c r="Q4031" t="s">
        <v>70</v>
      </c>
      <c r="R4031" t="s">
        <v>238</v>
      </c>
      <c r="S4031" t="s">
        <v>239</v>
      </c>
      <c r="T4031">
        <v>180</v>
      </c>
      <c r="U4031">
        <v>176</v>
      </c>
      <c r="V4031">
        <v>97.78</v>
      </c>
      <c r="W4031" t="s">
        <v>133</v>
      </c>
      <c r="X4031">
        <v>6386</v>
      </c>
      <c r="Y4031">
        <v>1123936</v>
      </c>
      <c r="Z4031">
        <v>53328</v>
      </c>
      <c r="AA4031">
        <v>17776</v>
      </c>
      <c r="AB4031">
        <v>1195040</v>
      </c>
      <c r="AC4031">
        <v>1031952</v>
      </c>
      <c r="AD4031">
        <v>163088</v>
      </c>
      <c r="AE4031" t="s">
        <v>81</v>
      </c>
      <c r="AF4031" t="s">
        <v>78</v>
      </c>
      <c r="AG4031" t="s">
        <v>240</v>
      </c>
      <c r="AH4031" t="s">
        <v>144</v>
      </c>
      <c r="AI4031" t="s">
        <v>139</v>
      </c>
      <c r="AJ4031" t="str">
        <f t="shared" si="62"/>
        <v>Aug</v>
      </c>
    </row>
    <row r="4032" spans="1:36" x14ac:dyDescent="0.3">
      <c r="A4032" t="s">
        <v>9471</v>
      </c>
      <c r="B4032" s="33">
        <v>45795</v>
      </c>
      <c r="C4032" t="s">
        <v>96</v>
      </c>
      <c r="D4032" t="s">
        <v>9472</v>
      </c>
      <c r="E4032" t="s">
        <v>173</v>
      </c>
      <c r="F4032" t="s">
        <v>180</v>
      </c>
      <c r="G4032" t="s">
        <v>161</v>
      </c>
      <c r="H4032" t="s">
        <v>160</v>
      </c>
      <c r="I4032">
        <v>799</v>
      </c>
      <c r="J4032" t="s">
        <v>731</v>
      </c>
      <c r="K4032" t="s">
        <v>8691</v>
      </c>
      <c r="L4032" t="s">
        <v>438</v>
      </c>
      <c r="M4032" t="s">
        <v>3071</v>
      </c>
      <c r="N4032">
        <v>114</v>
      </c>
      <c r="O4032">
        <v>6</v>
      </c>
      <c r="P4032">
        <v>28</v>
      </c>
      <c r="Q4032" t="s">
        <v>73</v>
      </c>
      <c r="R4032" t="s">
        <v>238</v>
      </c>
      <c r="S4032" t="s">
        <v>239</v>
      </c>
      <c r="T4032">
        <v>189</v>
      </c>
      <c r="U4032">
        <v>132</v>
      </c>
      <c r="V4032">
        <v>69.84</v>
      </c>
      <c r="W4032" t="s">
        <v>133</v>
      </c>
      <c r="X4032">
        <v>3483</v>
      </c>
      <c r="Y4032">
        <v>459756</v>
      </c>
      <c r="Z4032">
        <v>44616</v>
      </c>
      <c r="AA4032">
        <v>30096</v>
      </c>
      <c r="AB4032">
        <v>534468</v>
      </c>
      <c r="AC4032">
        <v>435471</v>
      </c>
      <c r="AD4032">
        <v>98997</v>
      </c>
      <c r="AE4032" t="s">
        <v>78</v>
      </c>
      <c r="AF4032" t="s">
        <v>81</v>
      </c>
      <c r="AG4032" t="s">
        <v>240</v>
      </c>
      <c r="AH4032" t="s">
        <v>144</v>
      </c>
      <c r="AI4032" t="s">
        <v>138</v>
      </c>
      <c r="AJ4032" t="str">
        <f t="shared" si="62"/>
        <v>May</v>
      </c>
    </row>
    <row r="4033" spans="1:36" x14ac:dyDescent="0.3">
      <c r="A4033" t="s">
        <v>9473</v>
      </c>
      <c r="B4033" s="33">
        <v>45828</v>
      </c>
      <c r="C4033" t="s">
        <v>93</v>
      </c>
      <c r="D4033" t="s">
        <v>9474</v>
      </c>
      <c r="E4033" t="s">
        <v>173</v>
      </c>
      <c r="F4033" t="s">
        <v>181</v>
      </c>
      <c r="G4033" t="s">
        <v>161</v>
      </c>
      <c r="H4033" t="s">
        <v>159</v>
      </c>
      <c r="I4033">
        <v>1350</v>
      </c>
      <c r="J4033" t="s">
        <v>414</v>
      </c>
      <c r="K4033" t="s">
        <v>1171</v>
      </c>
      <c r="L4033" t="s">
        <v>495</v>
      </c>
      <c r="M4033" t="s">
        <v>2902</v>
      </c>
      <c r="N4033">
        <v>211</v>
      </c>
      <c r="O4033">
        <v>11</v>
      </c>
      <c r="P4033">
        <v>5</v>
      </c>
      <c r="Q4033" t="s">
        <v>73</v>
      </c>
      <c r="R4033" t="s">
        <v>238</v>
      </c>
      <c r="S4033" t="s">
        <v>239</v>
      </c>
      <c r="T4033">
        <v>150</v>
      </c>
      <c r="U4033">
        <v>95</v>
      </c>
      <c r="V4033">
        <v>63.33</v>
      </c>
      <c r="W4033" t="s">
        <v>134</v>
      </c>
      <c r="X4033">
        <v>5879</v>
      </c>
      <c r="Y4033">
        <v>558505</v>
      </c>
      <c r="Z4033">
        <v>41040</v>
      </c>
      <c r="AA4033">
        <v>29355</v>
      </c>
      <c r="AB4033">
        <v>628900</v>
      </c>
      <c r="AC4033">
        <v>395668</v>
      </c>
      <c r="AD4033">
        <v>233232</v>
      </c>
      <c r="AE4033" t="s">
        <v>78</v>
      </c>
      <c r="AF4033" t="s">
        <v>81</v>
      </c>
      <c r="AG4033" t="s">
        <v>240</v>
      </c>
      <c r="AH4033" t="s">
        <v>144</v>
      </c>
      <c r="AI4033" t="s">
        <v>140</v>
      </c>
      <c r="AJ4033" t="str">
        <f t="shared" si="62"/>
        <v>Jun</v>
      </c>
    </row>
    <row r="4034" spans="1:36" x14ac:dyDescent="0.3">
      <c r="A4034" t="s">
        <v>9475</v>
      </c>
      <c r="B4034" s="33">
        <v>46012</v>
      </c>
      <c r="C4034" t="s">
        <v>95</v>
      </c>
      <c r="D4034" t="s">
        <v>9476</v>
      </c>
      <c r="E4034" t="s">
        <v>174</v>
      </c>
      <c r="F4034" t="s">
        <v>176</v>
      </c>
      <c r="G4034" t="s">
        <v>158</v>
      </c>
      <c r="H4034" t="s">
        <v>156</v>
      </c>
      <c r="I4034">
        <v>931</v>
      </c>
      <c r="J4034" t="s">
        <v>518</v>
      </c>
      <c r="K4034" t="s">
        <v>484</v>
      </c>
      <c r="L4034" t="s">
        <v>1997</v>
      </c>
      <c r="M4034" t="s">
        <v>484</v>
      </c>
      <c r="N4034">
        <v>141</v>
      </c>
      <c r="O4034">
        <v>9</v>
      </c>
      <c r="P4034">
        <v>0</v>
      </c>
      <c r="Q4034" t="s">
        <v>73</v>
      </c>
      <c r="R4034" t="s">
        <v>238</v>
      </c>
      <c r="S4034" t="s">
        <v>239</v>
      </c>
      <c r="T4034">
        <v>220</v>
      </c>
      <c r="U4034">
        <v>167</v>
      </c>
      <c r="V4034">
        <v>75.91</v>
      </c>
      <c r="W4034" t="s">
        <v>133</v>
      </c>
      <c r="X4034">
        <v>8739</v>
      </c>
      <c r="Y4034">
        <v>1459413</v>
      </c>
      <c r="Z4034">
        <v>49766</v>
      </c>
      <c r="AA4034">
        <v>106045</v>
      </c>
      <c r="AB4034">
        <v>1615224</v>
      </c>
      <c r="AC4034">
        <v>1330833</v>
      </c>
      <c r="AD4034">
        <v>284391</v>
      </c>
      <c r="AE4034" t="s">
        <v>78</v>
      </c>
      <c r="AF4034" t="s">
        <v>81</v>
      </c>
      <c r="AG4034" t="s">
        <v>240</v>
      </c>
      <c r="AH4034" t="s">
        <v>144</v>
      </c>
      <c r="AI4034" t="s">
        <v>139</v>
      </c>
      <c r="AJ4034" t="str">
        <f t="shared" ref="AJ4034:AJ4097" si="63">TEXT(B4034,"mmm")</f>
        <v>Dec</v>
      </c>
    </row>
    <row r="4035" spans="1:36" x14ac:dyDescent="0.3">
      <c r="A4035" t="s">
        <v>9477</v>
      </c>
      <c r="B4035" s="33">
        <v>45898</v>
      </c>
      <c r="C4035" t="s">
        <v>99</v>
      </c>
      <c r="D4035" t="s">
        <v>9478</v>
      </c>
      <c r="E4035" t="s">
        <v>175</v>
      </c>
      <c r="F4035" t="s">
        <v>178</v>
      </c>
      <c r="G4035" t="s">
        <v>163</v>
      </c>
      <c r="H4035" t="s">
        <v>157</v>
      </c>
      <c r="I4035">
        <v>824</v>
      </c>
      <c r="J4035" t="s">
        <v>298</v>
      </c>
      <c r="K4035" t="s">
        <v>2000</v>
      </c>
      <c r="L4035" t="s">
        <v>3842</v>
      </c>
      <c r="M4035" t="s">
        <v>2466</v>
      </c>
      <c r="N4035">
        <v>114</v>
      </c>
      <c r="O4035">
        <v>31</v>
      </c>
      <c r="P4035">
        <v>43</v>
      </c>
      <c r="Q4035" t="s">
        <v>76</v>
      </c>
      <c r="R4035" t="s">
        <v>238</v>
      </c>
      <c r="S4035" t="s">
        <v>239</v>
      </c>
      <c r="T4035">
        <v>220</v>
      </c>
      <c r="U4035">
        <v>139</v>
      </c>
      <c r="V4035">
        <v>63.18</v>
      </c>
      <c r="W4035" t="s">
        <v>134</v>
      </c>
      <c r="X4035">
        <v>7615</v>
      </c>
      <c r="Y4035">
        <v>1058485</v>
      </c>
      <c r="Z4035">
        <v>42812</v>
      </c>
      <c r="AA4035">
        <v>61160</v>
      </c>
      <c r="AB4035">
        <v>1162457</v>
      </c>
      <c r="AC4035">
        <v>1022011</v>
      </c>
      <c r="AD4035">
        <v>140446</v>
      </c>
      <c r="AE4035" t="s">
        <v>75</v>
      </c>
      <c r="AF4035" t="s">
        <v>75</v>
      </c>
      <c r="AG4035" t="s">
        <v>240</v>
      </c>
      <c r="AH4035" t="s">
        <v>145</v>
      </c>
      <c r="AI4035" t="s">
        <v>140</v>
      </c>
      <c r="AJ4035" t="str">
        <f t="shared" si="63"/>
        <v>Aug</v>
      </c>
    </row>
    <row r="4036" spans="1:36" x14ac:dyDescent="0.3">
      <c r="A4036" t="s">
        <v>9479</v>
      </c>
      <c r="B4036" s="33">
        <v>45780</v>
      </c>
      <c r="C4036" t="s">
        <v>98</v>
      </c>
      <c r="D4036" t="s">
        <v>9480</v>
      </c>
      <c r="E4036" t="s">
        <v>180</v>
      </c>
      <c r="F4036" t="s">
        <v>181</v>
      </c>
      <c r="G4036" t="s">
        <v>160</v>
      </c>
      <c r="H4036" t="s">
        <v>159</v>
      </c>
      <c r="I4036">
        <v>861</v>
      </c>
      <c r="J4036" t="s">
        <v>457</v>
      </c>
      <c r="K4036" t="s">
        <v>562</v>
      </c>
      <c r="L4036" t="s">
        <v>459</v>
      </c>
      <c r="M4036" t="s">
        <v>562</v>
      </c>
      <c r="N4036">
        <v>144</v>
      </c>
      <c r="O4036">
        <v>0</v>
      </c>
      <c r="P4036">
        <v>-2</v>
      </c>
      <c r="Q4036" t="s">
        <v>70</v>
      </c>
      <c r="R4036" t="s">
        <v>238</v>
      </c>
      <c r="S4036" t="s">
        <v>239</v>
      </c>
      <c r="T4036">
        <v>150</v>
      </c>
      <c r="U4036">
        <v>99</v>
      </c>
      <c r="V4036">
        <v>66</v>
      </c>
      <c r="W4036" t="s">
        <v>135</v>
      </c>
      <c r="X4036">
        <v>5362</v>
      </c>
      <c r="Y4036">
        <v>530838</v>
      </c>
      <c r="Z4036">
        <v>45342</v>
      </c>
      <c r="AA4036">
        <v>61479</v>
      </c>
      <c r="AB4036">
        <v>637659</v>
      </c>
      <c r="AC4036">
        <v>445427</v>
      </c>
      <c r="AD4036">
        <v>192232</v>
      </c>
      <c r="AE4036" t="s">
        <v>81</v>
      </c>
      <c r="AF4036" t="s">
        <v>81</v>
      </c>
      <c r="AG4036" t="s">
        <v>240</v>
      </c>
      <c r="AH4036" t="s">
        <v>144</v>
      </c>
      <c r="AI4036" t="s">
        <v>139</v>
      </c>
      <c r="AJ4036" t="str">
        <f t="shared" si="63"/>
        <v>May</v>
      </c>
    </row>
    <row r="4037" spans="1:36" x14ac:dyDescent="0.3">
      <c r="A4037" t="s">
        <v>9481</v>
      </c>
      <c r="B4037" s="33">
        <v>45917</v>
      </c>
      <c r="C4037" t="s">
        <v>98</v>
      </c>
      <c r="D4037" t="s">
        <v>9482</v>
      </c>
      <c r="E4037" t="s">
        <v>172</v>
      </c>
      <c r="F4037" t="s">
        <v>177</v>
      </c>
      <c r="G4037" t="s">
        <v>155</v>
      </c>
      <c r="H4037" t="s">
        <v>162</v>
      </c>
      <c r="I4037">
        <v>1814</v>
      </c>
      <c r="J4037" t="s">
        <v>286</v>
      </c>
      <c r="K4037" t="s">
        <v>913</v>
      </c>
      <c r="L4037" t="s">
        <v>2389</v>
      </c>
      <c r="M4037" t="s">
        <v>287</v>
      </c>
      <c r="N4037">
        <v>252</v>
      </c>
      <c r="O4037">
        <v>27</v>
      </c>
      <c r="P4037">
        <v>31</v>
      </c>
      <c r="Q4037" t="s">
        <v>76</v>
      </c>
      <c r="R4037" t="s">
        <v>238</v>
      </c>
      <c r="S4037" t="s">
        <v>239</v>
      </c>
      <c r="T4037">
        <v>189</v>
      </c>
      <c r="U4037">
        <v>152</v>
      </c>
      <c r="V4037">
        <v>80.42</v>
      </c>
      <c r="W4037" t="s">
        <v>133</v>
      </c>
      <c r="X4037">
        <v>5465</v>
      </c>
      <c r="Y4037">
        <v>830680</v>
      </c>
      <c r="Z4037">
        <v>68552</v>
      </c>
      <c r="AA4037">
        <v>90592</v>
      </c>
      <c r="AB4037">
        <v>989824</v>
      </c>
      <c r="AC4037">
        <v>858632</v>
      </c>
      <c r="AD4037">
        <v>131192</v>
      </c>
      <c r="AE4037" t="s">
        <v>81</v>
      </c>
      <c r="AF4037" t="s">
        <v>78</v>
      </c>
      <c r="AG4037" t="s">
        <v>240</v>
      </c>
      <c r="AH4037" t="s">
        <v>144</v>
      </c>
      <c r="AI4037" t="s">
        <v>138</v>
      </c>
      <c r="AJ4037" t="str">
        <f t="shared" si="63"/>
        <v>Sep</v>
      </c>
    </row>
    <row r="4038" spans="1:36" x14ac:dyDescent="0.3">
      <c r="A4038" t="s">
        <v>9483</v>
      </c>
      <c r="B4038" s="33">
        <v>45722</v>
      </c>
      <c r="C4038" t="s">
        <v>97</v>
      </c>
      <c r="D4038" t="s">
        <v>9484</v>
      </c>
      <c r="E4038" t="s">
        <v>172</v>
      </c>
      <c r="F4038" t="s">
        <v>177</v>
      </c>
      <c r="G4038" t="s">
        <v>155</v>
      </c>
      <c r="H4038" t="s">
        <v>162</v>
      </c>
      <c r="I4038">
        <v>1873</v>
      </c>
      <c r="J4038" t="s">
        <v>560</v>
      </c>
      <c r="K4038" t="s">
        <v>1787</v>
      </c>
      <c r="L4038" t="s">
        <v>1778</v>
      </c>
      <c r="M4038" t="s">
        <v>727</v>
      </c>
      <c r="N4038">
        <v>223</v>
      </c>
      <c r="O4038">
        <v>25</v>
      </c>
      <c r="P4038">
        <v>25</v>
      </c>
      <c r="Q4038" t="s">
        <v>73</v>
      </c>
      <c r="R4038" t="s">
        <v>238</v>
      </c>
      <c r="S4038" t="s">
        <v>239</v>
      </c>
      <c r="T4038">
        <v>220</v>
      </c>
      <c r="U4038">
        <v>190</v>
      </c>
      <c r="V4038">
        <v>86.36</v>
      </c>
      <c r="W4038" t="s">
        <v>133</v>
      </c>
      <c r="X4038">
        <v>3210</v>
      </c>
      <c r="Y4038">
        <v>609900</v>
      </c>
      <c r="Z4038">
        <v>98610</v>
      </c>
      <c r="AA4038">
        <v>110200</v>
      </c>
      <c r="AB4038">
        <v>818710</v>
      </c>
      <c r="AC4038">
        <v>652736</v>
      </c>
      <c r="AD4038">
        <v>165974</v>
      </c>
      <c r="AE4038" t="s">
        <v>81</v>
      </c>
      <c r="AF4038" t="s">
        <v>78</v>
      </c>
      <c r="AG4038" t="s">
        <v>240</v>
      </c>
      <c r="AH4038" t="s">
        <v>146</v>
      </c>
      <c r="AI4038" t="s">
        <v>138</v>
      </c>
      <c r="AJ4038" t="str">
        <f t="shared" si="63"/>
        <v>Mar</v>
      </c>
    </row>
    <row r="4039" spans="1:36" x14ac:dyDescent="0.3">
      <c r="A4039" t="s">
        <v>9485</v>
      </c>
      <c r="B4039" s="33">
        <v>45805</v>
      </c>
      <c r="C4039" t="s">
        <v>93</v>
      </c>
      <c r="D4039" t="s">
        <v>9486</v>
      </c>
      <c r="E4039" t="s">
        <v>172</v>
      </c>
      <c r="F4039" t="s">
        <v>173</v>
      </c>
      <c r="G4039" t="s">
        <v>155</v>
      </c>
      <c r="H4039" t="s">
        <v>161</v>
      </c>
      <c r="I4039">
        <v>996</v>
      </c>
      <c r="J4039" t="s">
        <v>508</v>
      </c>
      <c r="K4039" t="s">
        <v>1202</v>
      </c>
      <c r="L4039" t="s">
        <v>399</v>
      </c>
      <c r="M4039" t="s">
        <v>281</v>
      </c>
      <c r="N4039">
        <v>153</v>
      </c>
      <c r="O4039">
        <v>34</v>
      </c>
      <c r="P4039">
        <v>25</v>
      </c>
      <c r="Q4039" t="s">
        <v>73</v>
      </c>
      <c r="R4039" t="s">
        <v>238</v>
      </c>
      <c r="S4039" t="s">
        <v>239</v>
      </c>
      <c r="T4039">
        <v>180</v>
      </c>
      <c r="U4039">
        <v>152</v>
      </c>
      <c r="V4039">
        <v>84.44</v>
      </c>
      <c r="W4039" t="s">
        <v>133</v>
      </c>
      <c r="X4039">
        <v>3426</v>
      </c>
      <c r="Y4039">
        <v>520752</v>
      </c>
      <c r="Z4039">
        <v>68096</v>
      </c>
      <c r="AA4039">
        <v>96064</v>
      </c>
      <c r="AB4039">
        <v>684912</v>
      </c>
      <c r="AC4039">
        <v>546771</v>
      </c>
      <c r="AD4039">
        <v>138141</v>
      </c>
      <c r="AE4039" t="s">
        <v>81</v>
      </c>
      <c r="AF4039" t="s">
        <v>78</v>
      </c>
      <c r="AG4039" t="s">
        <v>240</v>
      </c>
      <c r="AH4039" t="s">
        <v>146</v>
      </c>
      <c r="AI4039" t="s">
        <v>139</v>
      </c>
      <c r="AJ4039" t="str">
        <f t="shared" si="63"/>
        <v>May</v>
      </c>
    </row>
    <row r="4040" spans="1:36" x14ac:dyDescent="0.3">
      <c r="A4040" t="s">
        <v>9487</v>
      </c>
      <c r="B4040" s="33">
        <v>45981</v>
      </c>
      <c r="C4040" t="s">
        <v>93</v>
      </c>
      <c r="D4040" t="s">
        <v>9488</v>
      </c>
      <c r="E4040" t="s">
        <v>172</v>
      </c>
      <c r="F4040" t="s">
        <v>180</v>
      </c>
      <c r="G4040" t="s">
        <v>155</v>
      </c>
      <c r="H4040" t="s">
        <v>160</v>
      </c>
      <c r="I4040">
        <v>708</v>
      </c>
      <c r="J4040" t="s">
        <v>414</v>
      </c>
      <c r="K4040" t="s">
        <v>4028</v>
      </c>
      <c r="L4040" t="s">
        <v>727</v>
      </c>
      <c r="M4040" t="s">
        <v>4179</v>
      </c>
      <c r="N4040">
        <v>110</v>
      </c>
      <c r="O4040">
        <v>8</v>
      </c>
      <c r="P4040">
        <v>36</v>
      </c>
      <c r="Q4040" t="s">
        <v>76</v>
      </c>
      <c r="R4040" t="s">
        <v>238</v>
      </c>
      <c r="S4040" t="s">
        <v>239</v>
      </c>
      <c r="T4040">
        <v>220</v>
      </c>
      <c r="U4040">
        <v>145</v>
      </c>
      <c r="V4040">
        <v>65.91</v>
      </c>
      <c r="W4040" t="s">
        <v>133</v>
      </c>
      <c r="X4040">
        <v>4297</v>
      </c>
      <c r="Y4040">
        <v>623065</v>
      </c>
      <c r="Z4040">
        <v>73370</v>
      </c>
      <c r="AA4040">
        <v>83810</v>
      </c>
      <c r="AB4040">
        <v>780245</v>
      </c>
      <c r="AC4040">
        <v>573987</v>
      </c>
      <c r="AD4040">
        <v>206258</v>
      </c>
      <c r="AE4040" t="s">
        <v>81</v>
      </c>
      <c r="AF4040" t="s">
        <v>81</v>
      </c>
      <c r="AG4040" t="s">
        <v>240</v>
      </c>
      <c r="AH4040" t="s">
        <v>146</v>
      </c>
      <c r="AI4040" t="s">
        <v>138</v>
      </c>
      <c r="AJ4040" t="str">
        <f t="shared" si="63"/>
        <v>Nov</v>
      </c>
    </row>
    <row r="4041" spans="1:36" x14ac:dyDescent="0.3">
      <c r="A4041" t="s">
        <v>9489</v>
      </c>
      <c r="B4041" s="33">
        <v>45733</v>
      </c>
      <c r="C4041" t="s">
        <v>97</v>
      </c>
      <c r="D4041" t="s">
        <v>9490</v>
      </c>
      <c r="E4041" t="s">
        <v>181</v>
      </c>
      <c r="F4041" t="s">
        <v>180</v>
      </c>
      <c r="G4041" t="s">
        <v>159</v>
      </c>
      <c r="H4041" t="s">
        <v>160</v>
      </c>
      <c r="I4041">
        <v>574</v>
      </c>
      <c r="J4041" t="s">
        <v>292</v>
      </c>
      <c r="K4041" t="s">
        <v>3110</v>
      </c>
      <c r="L4041" t="s">
        <v>1280</v>
      </c>
      <c r="M4041" t="s">
        <v>5637</v>
      </c>
      <c r="N4041">
        <v>86</v>
      </c>
      <c r="O4041">
        <v>31</v>
      </c>
      <c r="P4041">
        <v>36</v>
      </c>
      <c r="Q4041" t="s">
        <v>76</v>
      </c>
      <c r="R4041" t="s">
        <v>238</v>
      </c>
      <c r="S4041" t="s">
        <v>239</v>
      </c>
      <c r="T4041">
        <v>220</v>
      </c>
      <c r="U4041">
        <v>141</v>
      </c>
      <c r="V4041">
        <v>64.09</v>
      </c>
      <c r="W4041" t="s">
        <v>133</v>
      </c>
      <c r="X4041">
        <v>8340</v>
      </c>
      <c r="Y4041">
        <v>1175940</v>
      </c>
      <c r="Z4041">
        <v>66552</v>
      </c>
      <c r="AA4041">
        <v>59784</v>
      </c>
      <c r="AB4041">
        <v>1302276</v>
      </c>
      <c r="AC4041">
        <v>1091428</v>
      </c>
      <c r="AD4041">
        <v>210848</v>
      </c>
      <c r="AE4041" t="s">
        <v>81</v>
      </c>
      <c r="AF4041" t="s">
        <v>81</v>
      </c>
      <c r="AG4041" t="s">
        <v>240</v>
      </c>
      <c r="AH4041" t="s">
        <v>145</v>
      </c>
      <c r="AI4041" t="s">
        <v>140</v>
      </c>
      <c r="AJ4041" t="str">
        <f t="shared" si="63"/>
        <v>Mar</v>
      </c>
    </row>
    <row r="4042" spans="1:36" x14ac:dyDescent="0.3">
      <c r="A4042" t="s">
        <v>9491</v>
      </c>
      <c r="B4042" s="33">
        <v>45888</v>
      </c>
      <c r="C4042" t="s">
        <v>95</v>
      </c>
      <c r="D4042" t="s">
        <v>9492</v>
      </c>
      <c r="E4042" t="s">
        <v>181</v>
      </c>
      <c r="F4042" t="s">
        <v>177</v>
      </c>
      <c r="G4042" t="s">
        <v>159</v>
      </c>
      <c r="H4042" t="s">
        <v>162</v>
      </c>
      <c r="I4042">
        <v>1766</v>
      </c>
      <c r="J4042" t="s">
        <v>357</v>
      </c>
      <c r="K4042" t="s">
        <v>1635</v>
      </c>
      <c r="L4042" t="s">
        <v>1808</v>
      </c>
      <c r="M4042" t="s">
        <v>1635</v>
      </c>
      <c r="N4042">
        <v>267</v>
      </c>
      <c r="O4042">
        <v>26</v>
      </c>
      <c r="P4042">
        <v>-10</v>
      </c>
      <c r="Q4042" t="s">
        <v>73</v>
      </c>
      <c r="R4042" t="s">
        <v>238</v>
      </c>
      <c r="S4042" t="s">
        <v>239</v>
      </c>
      <c r="T4042">
        <v>186</v>
      </c>
      <c r="U4042">
        <v>134</v>
      </c>
      <c r="V4042">
        <v>72.040000000000006</v>
      </c>
      <c r="W4042" t="s">
        <v>133</v>
      </c>
      <c r="X4042">
        <v>2989</v>
      </c>
      <c r="Y4042">
        <v>400526</v>
      </c>
      <c r="Z4042">
        <v>35912</v>
      </c>
      <c r="AA4042">
        <v>92594</v>
      </c>
      <c r="AB4042">
        <v>529032</v>
      </c>
      <c r="AC4042">
        <v>386787</v>
      </c>
      <c r="AD4042">
        <v>142245</v>
      </c>
      <c r="AE4042" t="s">
        <v>81</v>
      </c>
      <c r="AF4042" t="s">
        <v>78</v>
      </c>
      <c r="AG4042" t="s">
        <v>240</v>
      </c>
      <c r="AH4042" t="s">
        <v>145</v>
      </c>
      <c r="AI4042" t="s">
        <v>139</v>
      </c>
      <c r="AJ4042" t="str">
        <f t="shared" si="63"/>
        <v>Aug</v>
      </c>
    </row>
    <row r="4043" spans="1:36" x14ac:dyDescent="0.3">
      <c r="A4043" t="s">
        <v>9493</v>
      </c>
      <c r="B4043" s="33">
        <v>46012</v>
      </c>
      <c r="C4043" t="s">
        <v>93</v>
      </c>
      <c r="D4043" t="s">
        <v>9494</v>
      </c>
      <c r="E4043" t="s">
        <v>180</v>
      </c>
      <c r="F4043" t="s">
        <v>178</v>
      </c>
      <c r="G4043" t="s">
        <v>160</v>
      </c>
      <c r="H4043" t="s">
        <v>157</v>
      </c>
      <c r="I4043">
        <v>473</v>
      </c>
      <c r="J4043" t="s">
        <v>353</v>
      </c>
      <c r="K4043" t="s">
        <v>1510</v>
      </c>
      <c r="L4043" t="s">
        <v>1096</v>
      </c>
      <c r="M4043" t="s">
        <v>828</v>
      </c>
      <c r="N4043">
        <v>90</v>
      </c>
      <c r="O4043">
        <v>5</v>
      </c>
      <c r="P4043">
        <v>19</v>
      </c>
      <c r="Q4043" t="s">
        <v>73</v>
      </c>
      <c r="R4043" t="s">
        <v>238</v>
      </c>
      <c r="S4043" t="s">
        <v>239</v>
      </c>
      <c r="T4043">
        <v>189</v>
      </c>
      <c r="U4043">
        <v>121</v>
      </c>
      <c r="V4043">
        <v>64.02</v>
      </c>
      <c r="W4043" t="s">
        <v>133</v>
      </c>
      <c r="X4043">
        <v>9872</v>
      </c>
      <c r="Y4043">
        <v>1194512</v>
      </c>
      <c r="Z4043">
        <v>36421</v>
      </c>
      <c r="AA4043">
        <v>16093</v>
      </c>
      <c r="AB4043">
        <v>1247026</v>
      </c>
      <c r="AC4043">
        <v>1081395</v>
      </c>
      <c r="AD4043">
        <v>165631</v>
      </c>
      <c r="AE4043" t="s">
        <v>81</v>
      </c>
      <c r="AF4043" t="s">
        <v>75</v>
      </c>
      <c r="AG4043" t="s">
        <v>240</v>
      </c>
      <c r="AH4043" t="s">
        <v>145</v>
      </c>
      <c r="AI4043" t="s">
        <v>139</v>
      </c>
      <c r="AJ4043" t="str">
        <f t="shared" si="63"/>
        <v>Dec</v>
      </c>
    </row>
    <row r="4044" spans="1:36" x14ac:dyDescent="0.3">
      <c r="A4044" t="s">
        <v>9495</v>
      </c>
      <c r="B4044" s="33">
        <v>45779</v>
      </c>
      <c r="C4044" t="s">
        <v>96</v>
      </c>
      <c r="D4044" t="s">
        <v>9496</v>
      </c>
      <c r="E4044" t="s">
        <v>180</v>
      </c>
      <c r="F4044" t="s">
        <v>179</v>
      </c>
      <c r="G4044" t="s">
        <v>160</v>
      </c>
      <c r="H4044" t="s">
        <v>166</v>
      </c>
      <c r="I4044">
        <v>1311</v>
      </c>
      <c r="J4044" t="s">
        <v>613</v>
      </c>
      <c r="K4044" t="s">
        <v>933</v>
      </c>
      <c r="L4044" t="s">
        <v>3380</v>
      </c>
      <c r="M4044" t="s">
        <v>991</v>
      </c>
      <c r="N4044">
        <v>163</v>
      </c>
      <c r="O4044">
        <v>73</v>
      </c>
      <c r="P4044">
        <v>66</v>
      </c>
      <c r="Q4044" t="s">
        <v>76</v>
      </c>
      <c r="R4044" t="s">
        <v>238</v>
      </c>
      <c r="S4044" t="s">
        <v>239</v>
      </c>
      <c r="T4044">
        <v>220</v>
      </c>
      <c r="U4044">
        <v>167</v>
      </c>
      <c r="V4044">
        <v>75.91</v>
      </c>
      <c r="W4044" t="s">
        <v>133</v>
      </c>
      <c r="X4044">
        <v>5527</v>
      </c>
      <c r="Y4044">
        <v>923009</v>
      </c>
      <c r="Z4044">
        <v>72311</v>
      </c>
      <c r="AA4044">
        <v>32732</v>
      </c>
      <c r="AB4044">
        <v>1028052</v>
      </c>
      <c r="AC4044">
        <v>819013</v>
      </c>
      <c r="AD4044">
        <v>209039</v>
      </c>
      <c r="AE4044" t="s">
        <v>81</v>
      </c>
      <c r="AF4044" t="s">
        <v>72</v>
      </c>
      <c r="AG4044" t="s">
        <v>240</v>
      </c>
      <c r="AH4044" t="s">
        <v>144</v>
      </c>
      <c r="AI4044" t="s">
        <v>140</v>
      </c>
      <c r="AJ4044" t="str">
        <f t="shared" si="63"/>
        <v>May</v>
      </c>
    </row>
    <row r="4045" spans="1:36" x14ac:dyDescent="0.3">
      <c r="A4045" t="s">
        <v>9497</v>
      </c>
      <c r="B4045" s="33">
        <v>45983</v>
      </c>
      <c r="C4045" t="s">
        <v>96</v>
      </c>
      <c r="D4045" t="s">
        <v>9498</v>
      </c>
      <c r="E4045" t="s">
        <v>173</v>
      </c>
      <c r="F4045" t="s">
        <v>176</v>
      </c>
      <c r="G4045" t="s">
        <v>161</v>
      </c>
      <c r="H4045" t="s">
        <v>156</v>
      </c>
      <c r="I4045">
        <v>1964</v>
      </c>
      <c r="J4045" t="s">
        <v>682</v>
      </c>
      <c r="K4045" t="s">
        <v>1390</v>
      </c>
      <c r="L4045" t="s">
        <v>650</v>
      </c>
      <c r="M4045" t="s">
        <v>1436</v>
      </c>
      <c r="N4045">
        <v>259</v>
      </c>
      <c r="O4045">
        <v>24</v>
      </c>
      <c r="P4045">
        <v>37</v>
      </c>
      <c r="Q4045" t="s">
        <v>76</v>
      </c>
      <c r="R4045" t="s">
        <v>238</v>
      </c>
      <c r="S4045" t="s">
        <v>239</v>
      </c>
      <c r="T4045">
        <v>180</v>
      </c>
      <c r="U4045">
        <v>151</v>
      </c>
      <c r="V4045">
        <v>83.89</v>
      </c>
      <c r="W4045" t="s">
        <v>133</v>
      </c>
      <c r="X4045">
        <v>9423</v>
      </c>
      <c r="Y4045">
        <v>1422873</v>
      </c>
      <c r="Z4045">
        <v>53907</v>
      </c>
      <c r="AA4045">
        <v>36240</v>
      </c>
      <c r="AB4045">
        <v>1513020</v>
      </c>
      <c r="AC4045">
        <v>1238271</v>
      </c>
      <c r="AD4045">
        <v>274749</v>
      </c>
      <c r="AE4045" t="s">
        <v>78</v>
      </c>
      <c r="AF4045" t="s">
        <v>81</v>
      </c>
      <c r="AG4045" t="s">
        <v>240</v>
      </c>
      <c r="AH4045" t="s">
        <v>146</v>
      </c>
      <c r="AI4045" t="s">
        <v>139</v>
      </c>
      <c r="AJ4045" t="str">
        <f t="shared" si="63"/>
        <v>Nov</v>
      </c>
    </row>
    <row r="4046" spans="1:36" x14ac:dyDescent="0.3">
      <c r="A4046" t="s">
        <v>9499</v>
      </c>
      <c r="B4046" s="33">
        <v>45968</v>
      </c>
      <c r="C4046" t="s">
        <v>96</v>
      </c>
      <c r="D4046" t="s">
        <v>9500</v>
      </c>
      <c r="E4046" t="s">
        <v>173</v>
      </c>
      <c r="F4046" t="s">
        <v>175</v>
      </c>
      <c r="G4046" t="s">
        <v>161</v>
      </c>
      <c r="H4046" t="s">
        <v>163</v>
      </c>
      <c r="I4046">
        <v>1307</v>
      </c>
      <c r="J4046" t="s">
        <v>636</v>
      </c>
      <c r="K4046" t="s">
        <v>555</v>
      </c>
      <c r="L4046" t="s">
        <v>463</v>
      </c>
      <c r="M4046" t="s">
        <v>555</v>
      </c>
      <c r="N4046">
        <v>166</v>
      </c>
      <c r="O4046">
        <v>0</v>
      </c>
      <c r="P4046">
        <v>-3</v>
      </c>
      <c r="Q4046" t="s">
        <v>70</v>
      </c>
      <c r="R4046" t="s">
        <v>238</v>
      </c>
      <c r="S4046" t="s">
        <v>239</v>
      </c>
      <c r="T4046">
        <v>180</v>
      </c>
      <c r="U4046">
        <v>176</v>
      </c>
      <c r="V4046">
        <v>97.78</v>
      </c>
      <c r="W4046" t="s">
        <v>135</v>
      </c>
      <c r="X4046">
        <v>7918</v>
      </c>
      <c r="Y4046">
        <v>1393568</v>
      </c>
      <c r="Z4046">
        <v>38192</v>
      </c>
      <c r="AA4046">
        <v>34496</v>
      </c>
      <c r="AB4046">
        <v>1466256</v>
      </c>
      <c r="AC4046">
        <v>1094425</v>
      </c>
      <c r="AD4046">
        <v>371831</v>
      </c>
      <c r="AE4046" t="s">
        <v>78</v>
      </c>
      <c r="AF4046" t="s">
        <v>75</v>
      </c>
      <c r="AG4046" t="s">
        <v>240</v>
      </c>
      <c r="AH4046" t="s">
        <v>144</v>
      </c>
      <c r="AI4046" t="s">
        <v>139</v>
      </c>
      <c r="AJ4046" t="str">
        <f t="shared" si="63"/>
        <v>Nov</v>
      </c>
    </row>
    <row r="4047" spans="1:36" x14ac:dyDescent="0.3">
      <c r="A4047" t="s">
        <v>9501</v>
      </c>
      <c r="B4047" s="33">
        <v>45981</v>
      </c>
      <c r="C4047" t="s">
        <v>96</v>
      </c>
      <c r="D4047" t="s">
        <v>9502</v>
      </c>
      <c r="E4047" t="s">
        <v>179</v>
      </c>
      <c r="F4047" t="s">
        <v>181</v>
      </c>
      <c r="G4047" t="s">
        <v>166</v>
      </c>
      <c r="H4047" t="s">
        <v>159</v>
      </c>
      <c r="I4047">
        <v>563</v>
      </c>
      <c r="J4047" t="s">
        <v>463</v>
      </c>
      <c r="K4047" t="s">
        <v>712</v>
      </c>
      <c r="L4047" t="s">
        <v>2574</v>
      </c>
      <c r="M4047" t="s">
        <v>2220</v>
      </c>
      <c r="N4047">
        <v>84</v>
      </c>
      <c r="O4047">
        <v>24</v>
      </c>
      <c r="P4047">
        <v>31</v>
      </c>
      <c r="Q4047" t="s">
        <v>76</v>
      </c>
      <c r="R4047" t="s">
        <v>238</v>
      </c>
      <c r="S4047" t="s">
        <v>239</v>
      </c>
      <c r="T4047">
        <v>189</v>
      </c>
      <c r="U4047">
        <v>161</v>
      </c>
      <c r="V4047">
        <v>85.19</v>
      </c>
      <c r="W4047" t="s">
        <v>133</v>
      </c>
      <c r="X4047">
        <v>10077</v>
      </c>
      <c r="Y4047">
        <v>1622397</v>
      </c>
      <c r="Z4047">
        <v>33810</v>
      </c>
      <c r="AA4047">
        <v>41055</v>
      </c>
      <c r="AB4047">
        <v>1697262</v>
      </c>
      <c r="AC4047">
        <v>1073859</v>
      </c>
      <c r="AD4047">
        <v>623403</v>
      </c>
      <c r="AE4047" t="s">
        <v>72</v>
      </c>
      <c r="AF4047" t="s">
        <v>81</v>
      </c>
      <c r="AG4047" t="s">
        <v>240</v>
      </c>
      <c r="AH4047" t="s">
        <v>145</v>
      </c>
      <c r="AI4047" t="s">
        <v>138</v>
      </c>
      <c r="AJ4047" t="str">
        <f t="shared" si="63"/>
        <v>Nov</v>
      </c>
    </row>
    <row r="4048" spans="1:36" x14ac:dyDescent="0.3">
      <c r="A4048" t="s">
        <v>9503</v>
      </c>
      <c r="B4048" s="33">
        <v>45824</v>
      </c>
      <c r="C4048" t="s">
        <v>96</v>
      </c>
      <c r="D4048" t="s">
        <v>9504</v>
      </c>
      <c r="E4048" t="s">
        <v>179</v>
      </c>
      <c r="F4048" t="s">
        <v>176</v>
      </c>
      <c r="G4048" t="s">
        <v>166</v>
      </c>
      <c r="H4048" t="s">
        <v>156</v>
      </c>
      <c r="I4048">
        <v>1740</v>
      </c>
      <c r="J4048" t="s">
        <v>275</v>
      </c>
      <c r="K4048" t="s">
        <v>2537</v>
      </c>
      <c r="L4048" t="s">
        <v>277</v>
      </c>
      <c r="M4048" t="s">
        <v>1281</v>
      </c>
      <c r="N4048">
        <v>273</v>
      </c>
      <c r="O4048">
        <v>28</v>
      </c>
      <c r="P4048">
        <v>28</v>
      </c>
      <c r="Q4048" t="s">
        <v>73</v>
      </c>
      <c r="R4048" t="s">
        <v>238</v>
      </c>
      <c r="S4048" t="s">
        <v>239</v>
      </c>
      <c r="T4048">
        <v>180</v>
      </c>
      <c r="U4048">
        <v>176</v>
      </c>
      <c r="V4048">
        <v>97.78</v>
      </c>
      <c r="W4048" t="s">
        <v>133</v>
      </c>
      <c r="X4048">
        <v>3124</v>
      </c>
      <c r="Y4048">
        <v>549824</v>
      </c>
      <c r="Z4048">
        <v>64064</v>
      </c>
      <c r="AA4048">
        <v>18480</v>
      </c>
      <c r="AB4048">
        <v>632368</v>
      </c>
      <c r="AC4048">
        <v>448456</v>
      </c>
      <c r="AD4048">
        <v>183912</v>
      </c>
      <c r="AE4048" t="s">
        <v>72</v>
      </c>
      <c r="AF4048" t="s">
        <v>81</v>
      </c>
      <c r="AG4048" t="s">
        <v>240</v>
      </c>
      <c r="AH4048" t="s">
        <v>144</v>
      </c>
      <c r="AI4048" t="s">
        <v>139</v>
      </c>
      <c r="AJ4048" t="str">
        <f t="shared" si="63"/>
        <v>Jun</v>
      </c>
    </row>
    <row r="4049" spans="1:36" x14ac:dyDescent="0.3">
      <c r="A4049" t="s">
        <v>9505</v>
      </c>
      <c r="B4049" s="33">
        <v>45946</v>
      </c>
      <c r="C4049" t="s">
        <v>99</v>
      </c>
      <c r="D4049" t="s">
        <v>9506</v>
      </c>
      <c r="E4049" t="s">
        <v>181</v>
      </c>
      <c r="F4049" t="s">
        <v>177</v>
      </c>
      <c r="G4049" t="s">
        <v>159</v>
      </c>
      <c r="H4049" t="s">
        <v>162</v>
      </c>
      <c r="I4049">
        <v>2014</v>
      </c>
      <c r="J4049" t="s">
        <v>345</v>
      </c>
      <c r="K4049" t="s">
        <v>2516</v>
      </c>
      <c r="L4049" t="s">
        <v>1136</v>
      </c>
      <c r="M4049" t="s">
        <v>2577</v>
      </c>
      <c r="N4049">
        <v>267</v>
      </c>
      <c r="O4049">
        <v>14</v>
      </c>
      <c r="P4049">
        <v>40</v>
      </c>
      <c r="Q4049" t="s">
        <v>76</v>
      </c>
      <c r="R4049" t="s">
        <v>238</v>
      </c>
      <c r="S4049" t="s">
        <v>239</v>
      </c>
      <c r="T4049">
        <v>180</v>
      </c>
      <c r="U4049">
        <v>124</v>
      </c>
      <c r="V4049">
        <v>68.89</v>
      </c>
      <c r="W4049" t="s">
        <v>133</v>
      </c>
      <c r="X4049">
        <v>8621</v>
      </c>
      <c r="Y4049">
        <v>1069004</v>
      </c>
      <c r="Z4049">
        <v>55180</v>
      </c>
      <c r="AA4049">
        <v>24924</v>
      </c>
      <c r="AB4049">
        <v>1149108</v>
      </c>
      <c r="AC4049">
        <v>758037</v>
      </c>
      <c r="AD4049">
        <v>391071</v>
      </c>
      <c r="AE4049" t="s">
        <v>81</v>
      </c>
      <c r="AF4049" t="s">
        <v>78</v>
      </c>
      <c r="AG4049" t="s">
        <v>240</v>
      </c>
      <c r="AH4049" t="s">
        <v>145</v>
      </c>
      <c r="AI4049" t="s">
        <v>138</v>
      </c>
      <c r="AJ4049" t="str">
        <f t="shared" si="63"/>
        <v>Oct</v>
      </c>
    </row>
    <row r="4050" spans="1:36" x14ac:dyDescent="0.3">
      <c r="A4050" t="s">
        <v>9507</v>
      </c>
      <c r="B4050" s="33">
        <v>45867</v>
      </c>
      <c r="C4050" t="s">
        <v>98</v>
      </c>
      <c r="D4050" t="s">
        <v>9508</v>
      </c>
      <c r="E4050" t="s">
        <v>179</v>
      </c>
      <c r="F4050" t="s">
        <v>172</v>
      </c>
      <c r="G4050" t="s">
        <v>166</v>
      </c>
      <c r="H4050" t="s">
        <v>155</v>
      </c>
      <c r="I4050">
        <v>524</v>
      </c>
      <c r="J4050" t="s">
        <v>508</v>
      </c>
      <c r="K4050" t="s">
        <v>2228</v>
      </c>
      <c r="L4050" t="s">
        <v>1346</v>
      </c>
      <c r="M4050" t="s">
        <v>3460</v>
      </c>
      <c r="N4050">
        <v>89</v>
      </c>
      <c r="O4050">
        <v>10</v>
      </c>
      <c r="P4050">
        <v>3</v>
      </c>
      <c r="Q4050" t="s">
        <v>73</v>
      </c>
      <c r="R4050" t="s">
        <v>238</v>
      </c>
      <c r="S4050" t="s">
        <v>239</v>
      </c>
      <c r="T4050">
        <v>180</v>
      </c>
      <c r="U4050">
        <v>138</v>
      </c>
      <c r="V4050">
        <v>76.67</v>
      </c>
      <c r="W4050" t="s">
        <v>133</v>
      </c>
      <c r="X4050">
        <v>9494</v>
      </c>
      <c r="Y4050">
        <v>1310172</v>
      </c>
      <c r="Z4050">
        <v>75072</v>
      </c>
      <c r="AA4050">
        <v>35052</v>
      </c>
      <c r="AB4050">
        <v>1420296</v>
      </c>
      <c r="AC4050">
        <v>914722</v>
      </c>
      <c r="AD4050">
        <v>505574</v>
      </c>
      <c r="AE4050" t="s">
        <v>72</v>
      </c>
      <c r="AF4050" t="s">
        <v>81</v>
      </c>
      <c r="AG4050" t="s">
        <v>240</v>
      </c>
      <c r="AH4050" t="s">
        <v>144</v>
      </c>
      <c r="AI4050" t="s">
        <v>139</v>
      </c>
      <c r="AJ4050" t="str">
        <f t="shared" si="63"/>
        <v>Jul</v>
      </c>
    </row>
    <row r="4051" spans="1:36" x14ac:dyDescent="0.3">
      <c r="A4051" t="s">
        <v>9509</v>
      </c>
      <c r="B4051" s="33">
        <v>45867</v>
      </c>
      <c r="C4051" t="s">
        <v>95</v>
      </c>
      <c r="D4051" t="s">
        <v>9510</v>
      </c>
      <c r="E4051" t="s">
        <v>177</v>
      </c>
      <c r="F4051" t="s">
        <v>172</v>
      </c>
      <c r="G4051" t="s">
        <v>162</v>
      </c>
      <c r="H4051" t="s">
        <v>155</v>
      </c>
      <c r="I4051">
        <v>1971</v>
      </c>
      <c r="J4051" t="s">
        <v>304</v>
      </c>
      <c r="K4051" t="s">
        <v>1315</v>
      </c>
      <c r="L4051" t="s">
        <v>1383</v>
      </c>
      <c r="M4051" t="s">
        <v>867</v>
      </c>
      <c r="N4051">
        <v>242</v>
      </c>
      <c r="O4051">
        <v>64</v>
      </c>
      <c r="P4051">
        <v>59</v>
      </c>
      <c r="Q4051" t="s">
        <v>76</v>
      </c>
      <c r="R4051" t="s">
        <v>238</v>
      </c>
      <c r="S4051" t="s">
        <v>239</v>
      </c>
      <c r="T4051">
        <v>150</v>
      </c>
      <c r="U4051">
        <v>72</v>
      </c>
      <c r="V4051">
        <v>48</v>
      </c>
      <c r="W4051" t="s">
        <v>133</v>
      </c>
      <c r="X4051">
        <v>6297</v>
      </c>
      <c r="Y4051">
        <v>453384</v>
      </c>
      <c r="Z4051">
        <v>30816</v>
      </c>
      <c r="AA4051">
        <v>23472</v>
      </c>
      <c r="AB4051">
        <v>507672</v>
      </c>
      <c r="AC4051">
        <v>312059</v>
      </c>
      <c r="AD4051">
        <v>195613</v>
      </c>
      <c r="AE4051" t="s">
        <v>78</v>
      </c>
      <c r="AF4051" t="s">
        <v>81</v>
      </c>
      <c r="AG4051" t="s">
        <v>240</v>
      </c>
      <c r="AH4051" t="s">
        <v>144</v>
      </c>
      <c r="AI4051" t="s">
        <v>139</v>
      </c>
      <c r="AJ4051" t="str">
        <f t="shared" si="63"/>
        <v>Jul</v>
      </c>
    </row>
    <row r="4052" spans="1:36" x14ac:dyDescent="0.3">
      <c r="A4052" t="s">
        <v>9511</v>
      </c>
      <c r="B4052" s="33">
        <v>45952</v>
      </c>
      <c r="C4052" t="s">
        <v>95</v>
      </c>
      <c r="D4052" t="s">
        <v>9512</v>
      </c>
      <c r="E4052" t="s">
        <v>174</v>
      </c>
      <c r="F4052" t="s">
        <v>179</v>
      </c>
      <c r="G4052" t="s">
        <v>158</v>
      </c>
      <c r="H4052" t="s">
        <v>166</v>
      </c>
      <c r="I4052">
        <v>1539</v>
      </c>
      <c r="J4052" t="s">
        <v>514</v>
      </c>
      <c r="K4052" t="s">
        <v>982</v>
      </c>
      <c r="L4052" t="s">
        <v>556</v>
      </c>
      <c r="M4052" t="s">
        <v>982</v>
      </c>
      <c r="N4052">
        <v>194</v>
      </c>
      <c r="O4052">
        <v>7</v>
      </c>
      <c r="P4052">
        <v>-1</v>
      </c>
      <c r="Q4052" t="s">
        <v>73</v>
      </c>
      <c r="R4052" t="s">
        <v>238</v>
      </c>
      <c r="S4052" t="s">
        <v>239</v>
      </c>
      <c r="T4052">
        <v>189</v>
      </c>
      <c r="U4052">
        <v>176</v>
      </c>
      <c r="V4052">
        <v>93.12</v>
      </c>
      <c r="W4052" t="s">
        <v>133</v>
      </c>
      <c r="X4052">
        <v>10282</v>
      </c>
      <c r="Y4052">
        <v>1809632</v>
      </c>
      <c r="Z4052">
        <v>35904</v>
      </c>
      <c r="AA4052">
        <v>101376</v>
      </c>
      <c r="AB4052">
        <v>1946912</v>
      </c>
      <c r="AC4052">
        <v>1297301</v>
      </c>
      <c r="AD4052">
        <v>649611</v>
      </c>
      <c r="AE4052" t="s">
        <v>78</v>
      </c>
      <c r="AF4052" t="s">
        <v>72</v>
      </c>
      <c r="AG4052" t="s">
        <v>240</v>
      </c>
      <c r="AH4052" t="s">
        <v>145</v>
      </c>
      <c r="AI4052" t="s">
        <v>139</v>
      </c>
      <c r="AJ4052" t="str">
        <f t="shared" si="63"/>
        <v>Oct</v>
      </c>
    </row>
    <row r="4053" spans="1:36" x14ac:dyDescent="0.3">
      <c r="A4053" t="s">
        <v>9513</v>
      </c>
      <c r="B4053" s="33">
        <v>45856</v>
      </c>
      <c r="C4053" t="s">
        <v>95</v>
      </c>
      <c r="D4053" t="s">
        <v>9514</v>
      </c>
      <c r="E4053" t="s">
        <v>177</v>
      </c>
      <c r="F4053" t="s">
        <v>176</v>
      </c>
      <c r="G4053" t="s">
        <v>162</v>
      </c>
      <c r="H4053" t="s">
        <v>156</v>
      </c>
      <c r="I4053">
        <v>522</v>
      </c>
      <c r="J4053" t="s">
        <v>270</v>
      </c>
      <c r="K4053" t="s">
        <v>300</v>
      </c>
      <c r="L4053" t="s">
        <v>3828</v>
      </c>
      <c r="M4053" t="s">
        <v>3298</v>
      </c>
      <c r="N4053">
        <v>80</v>
      </c>
      <c r="O4053">
        <v>35</v>
      </c>
      <c r="P4053">
        <v>30</v>
      </c>
      <c r="Q4053" t="s">
        <v>73</v>
      </c>
      <c r="R4053" t="s">
        <v>238</v>
      </c>
      <c r="S4053" t="s">
        <v>239</v>
      </c>
      <c r="T4053">
        <v>189</v>
      </c>
      <c r="U4053">
        <v>122</v>
      </c>
      <c r="V4053">
        <v>64.55</v>
      </c>
      <c r="W4053" t="s">
        <v>135</v>
      </c>
      <c r="X4053">
        <v>3591</v>
      </c>
      <c r="Y4053">
        <v>438102</v>
      </c>
      <c r="Z4053">
        <v>48800</v>
      </c>
      <c r="AA4053">
        <v>58316</v>
      </c>
      <c r="AB4053">
        <v>545218</v>
      </c>
      <c r="AC4053">
        <v>397217</v>
      </c>
      <c r="AD4053">
        <v>148001</v>
      </c>
      <c r="AE4053" t="s">
        <v>78</v>
      </c>
      <c r="AF4053" t="s">
        <v>81</v>
      </c>
      <c r="AG4053" t="s">
        <v>240</v>
      </c>
      <c r="AH4053" t="s">
        <v>144</v>
      </c>
      <c r="AI4053" t="s">
        <v>138</v>
      </c>
      <c r="AJ4053" t="str">
        <f t="shared" si="63"/>
        <v>Jul</v>
      </c>
    </row>
    <row r="4054" spans="1:36" x14ac:dyDescent="0.3">
      <c r="A4054" t="s">
        <v>9515</v>
      </c>
      <c r="B4054" s="33">
        <v>45674</v>
      </c>
      <c r="C4054" t="s">
        <v>96</v>
      </c>
      <c r="D4054" t="s">
        <v>9516</v>
      </c>
      <c r="E4054" t="s">
        <v>177</v>
      </c>
      <c r="F4054" t="s">
        <v>178</v>
      </c>
      <c r="G4054" t="s">
        <v>162</v>
      </c>
      <c r="H4054" t="s">
        <v>157</v>
      </c>
      <c r="I4054">
        <v>1998</v>
      </c>
      <c r="J4054" t="s">
        <v>243</v>
      </c>
      <c r="K4054" t="s">
        <v>1394</v>
      </c>
      <c r="L4054" t="s">
        <v>1503</v>
      </c>
      <c r="M4054" t="s">
        <v>5022</v>
      </c>
      <c r="N4054">
        <v>241</v>
      </c>
      <c r="O4054">
        <v>50</v>
      </c>
      <c r="P4054">
        <v>44</v>
      </c>
      <c r="Q4054" t="s">
        <v>76</v>
      </c>
      <c r="R4054" t="s">
        <v>238</v>
      </c>
      <c r="S4054" t="s">
        <v>239</v>
      </c>
      <c r="T4054">
        <v>180</v>
      </c>
      <c r="U4054">
        <v>128</v>
      </c>
      <c r="V4054">
        <v>71.11</v>
      </c>
      <c r="W4054" t="s">
        <v>133</v>
      </c>
      <c r="X4054">
        <v>9632</v>
      </c>
      <c r="Y4054">
        <v>1232896</v>
      </c>
      <c r="Z4054">
        <v>59904</v>
      </c>
      <c r="AA4054">
        <v>100608</v>
      </c>
      <c r="AB4054">
        <v>1393408</v>
      </c>
      <c r="AC4054">
        <v>1142026</v>
      </c>
      <c r="AD4054">
        <v>251382</v>
      </c>
      <c r="AE4054" t="s">
        <v>78</v>
      </c>
      <c r="AF4054" t="s">
        <v>75</v>
      </c>
      <c r="AG4054" t="s">
        <v>240</v>
      </c>
      <c r="AH4054" t="s">
        <v>144</v>
      </c>
      <c r="AI4054" t="s">
        <v>139</v>
      </c>
      <c r="AJ4054" t="str">
        <f t="shared" si="63"/>
        <v>Jan</v>
      </c>
    </row>
    <row r="4055" spans="1:36" x14ac:dyDescent="0.3">
      <c r="A4055" t="s">
        <v>9517</v>
      </c>
      <c r="B4055" s="33">
        <v>45681</v>
      </c>
      <c r="C4055" t="s">
        <v>98</v>
      </c>
      <c r="D4055" t="s">
        <v>9518</v>
      </c>
      <c r="E4055" t="s">
        <v>178</v>
      </c>
      <c r="F4055" t="s">
        <v>177</v>
      </c>
      <c r="G4055" t="s">
        <v>157</v>
      </c>
      <c r="H4055" t="s">
        <v>162</v>
      </c>
      <c r="I4055">
        <v>1612</v>
      </c>
      <c r="J4055" t="s">
        <v>275</v>
      </c>
      <c r="K4055" t="s">
        <v>2944</v>
      </c>
      <c r="L4055" t="s">
        <v>2858</v>
      </c>
      <c r="M4055" t="s">
        <v>4896</v>
      </c>
      <c r="N4055">
        <v>208</v>
      </c>
      <c r="O4055">
        <v>24</v>
      </c>
      <c r="P4055">
        <v>29</v>
      </c>
      <c r="Q4055" t="s">
        <v>73</v>
      </c>
      <c r="R4055" t="s">
        <v>238</v>
      </c>
      <c r="S4055" t="s">
        <v>239</v>
      </c>
      <c r="T4055">
        <v>150</v>
      </c>
      <c r="U4055">
        <v>88</v>
      </c>
      <c r="V4055">
        <v>58.67</v>
      </c>
      <c r="W4055" t="s">
        <v>134</v>
      </c>
      <c r="X4055">
        <v>6319</v>
      </c>
      <c r="Y4055">
        <v>556072</v>
      </c>
      <c r="Z4055">
        <v>32296</v>
      </c>
      <c r="AA4055">
        <v>26664</v>
      </c>
      <c r="AB4055">
        <v>615032</v>
      </c>
      <c r="AC4055">
        <v>481255</v>
      </c>
      <c r="AD4055">
        <v>133777</v>
      </c>
      <c r="AE4055" t="s">
        <v>75</v>
      </c>
      <c r="AF4055" t="s">
        <v>78</v>
      </c>
      <c r="AG4055" t="s">
        <v>240</v>
      </c>
      <c r="AH4055" t="s">
        <v>144</v>
      </c>
      <c r="AI4055" t="s">
        <v>138</v>
      </c>
      <c r="AJ4055" t="str">
        <f t="shared" si="63"/>
        <v>Jan</v>
      </c>
    </row>
    <row r="4056" spans="1:36" x14ac:dyDescent="0.3">
      <c r="A4056" t="s">
        <v>9519</v>
      </c>
      <c r="B4056" s="33">
        <v>45666</v>
      </c>
      <c r="C4056" t="s">
        <v>99</v>
      </c>
      <c r="D4056" t="s">
        <v>9520</v>
      </c>
      <c r="E4056" t="s">
        <v>178</v>
      </c>
      <c r="F4056" t="s">
        <v>174</v>
      </c>
      <c r="G4056" t="s">
        <v>157</v>
      </c>
      <c r="H4056" t="s">
        <v>158</v>
      </c>
      <c r="I4056">
        <v>2223</v>
      </c>
      <c r="J4056" t="s">
        <v>266</v>
      </c>
      <c r="K4056" t="s">
        <v>2669</v>
      </c>
      <c r="L4056" t="s">
        <v>354</v>
      </c>
      <c r="M4056" t="s">
        <v>873</v>
      </c>
      <c r="N4056">
        <v>291</v>
      </c>
      <c r="O4056">
        <v>11</v>
      </c>
      <c r="P4056">
        <v>26</v>
      </c>
      <c r="Q4056" t="s">
        <v>73</v>
      </c>
      <c r="R4056" t="s">
        <v>238</v>
      </c>
      <c r="S4056" t="s">
        <v>239</v>
      </c>
      <c r="T4056">
        <v>189</v>
      </c>
      <c r="U4056">
        <v>164</v>
      </c>
      <c r="V4056">
        <v>86.77</v>
      </c>
      <c r="W4056" t="s">
        <v>133</v>
      </c>
      <c r="X4056">
        <v>10273</v>
      </c>
      <c r="Y4056">
        <v>1684772</v>
      </c>
      <c r="Z4056">
        <v>54776</v>
      </c>
      <c r="AA4056">
        <v>22468</v>
      </c>
      <c r="AB4056">
        <v>1762016</v>
      </c>
      <c r="AC4056">
        <v>1232359</v>
      </c>
      <c r="AD4056">
        <v>529657</v>
      </c>
      <c r="AE4056" t="s">
        <v>75</v>
      </c>
      <c r="AF4056" t="s">
        <v>78</v>
      </c>
      <c r="AG4056" t="s">
        <v>240</v>
      </c>
      <c r="AH4056" t="s">
        <v>146</v>
      </c>
      <c r="AI4056" t="s">
        <v>138</v>
      </c>
      <c r="AJ4056" t="str">
        <f t="shared" si="63"/>
        <v>Jan</v>
      </c>
    </row>
    <row r="4057" spans="1:36" x14ac:dyDescent="0.3">
      <c r="A4057" t="s">
        <v>9521</v>
      </c>
      <c r="B4057" s="33">
        <v>45774</v>
      </c>
      <c r="C4057" t="s">
        <v>97</v>
      </c>
      <c r="D4057" t="s">
        <v>9522</v>
      </c>
      <c r="E4057" t="s">
        <v>175</v>
      </c>
      <c r="F4057" t="s">
        <v>174</v>
      </c>
      <c r="G4057" t="s">
        <v>163</v>
      </c>
      <c r="H4057" t="s">
        <v>158</v>
      </c>
      <c r="I4057">
        <v>1324</v>
      </c>
      <c r="J4057" t="s">
        <v>286</v>
      </c>
      <c r="K4057" t="s">
        <v>1541</v>
      </c>
      <c r="L4057" t="s">
        <v>331</v>
      </c>
      <c r="M4057" t="s">
        <v>3500</v>
      </c>
      <c r="N4057">
        <v>183</v>
      </c>
      <c r="O4057">
        <v>14</v>
      </c>
      <c r="P4057">
        <v>19</v>
      </c>
      <c r="Q4057" t="s">
        <v>73</v>
      </c>
      <c r="R4057" t="s">
        <v>238</v>
      </c>
      <c r="S4057" t="s">
        <v>239</v>
      </c>
      <c r="T4057">
        <v>189</v>
      </c>
      <c r="U4057">
        <v>123</v>
      </c>
      <c r="V4057">
        <v>65.08</v>
      </c>
      <c r="W4057" t="s">
        <v>134</v>
      </c>
      <c r="X4057">
        <v>6798</v>
      </c>
      <c r="Y4057">
        <v>836154</v>
      </c>
      <c r="Z4057">
        <v>64452</v>
      </c>
      <c r="AA4057">
        <v>57318</v>
      </c>
      <c r="AB4057">
        <v>957924</v>
      </c>
      <c r="AC4057">
        <v>694151</v>
      </c>
      <c r="AD4057">
        <v>263773</v>
      </c>
      <c r="AE4057" t="s">
        <v>75</v>
      </c>
      <c r="AF4057" t="s">
        <v>78</v>
      </c>
      <c r="AG4057" t="s">
        <v>240</v>
      </c>
      <c r="AH4057" t="s">
        <v>146</v>
      </c>
      <c r="AI4057" t="s">
        <v>139</v>
      </c>
      <c r="AJ4057" t="str">
        <f t="shared" si="63"/>
        <v>Apr</v>
      </c>
    </row>
    <row r="4058" spans="1:36" x14ac:dyDescent="0.3">
      <c r="A4058" t="s">
        <v>9523</v>
      </c>
      <c r="B4058" s="33">
        <v>45661</v>
      </c>
      <c r="C4058" t="s">
        <v>98</v>
      </c>
      <c r="D4058" t="s">
        <v>9524</v>
      </c>
      <c r="E4058" t="s">
        <v>178</v>
      </c>
      <c r="F4058" t="s">
        <v>174</v>
      </c>
      <c r="G4058" t="s">
        <v>157</v>
      </c>
      <c r="H4058" t="s">
        <v>158</v>
      </c>
      <c r="I4058">
        <v>2104</v>
      </c>
      <c r="J4058" t="s">
        <v>408</v>
      </c>
      <c r="K4058" t="s">
        <v>4865</v>
      </c>
      <c r="L4058" t="s">
        <v>408</v>
      </c>
      <c r="M4058" t="s">
        <v>4865</v>
      </c>
      <c r="N4058">
        <v>295</v>
      </c>
      <c r="O4058">
        <v>0</v>
      </c>
      <c r="P4058">
        <v>-4</v>
      </c>
      <c r="Q4058" t="s">
        <v>70</v>
      </c>
      <c r="R4058" t="s">
        <v>238</v>
      </c>
      <c r="S4058" t="s">
        <v>239</v>
      </c>
      <c r="T4058">
        <v>189</v>
      </c>
      <c r="U4058">
        <v>119</v>
      </c>
      <c r="V4058">
        <v>62.96</v>
      </c>
      <c r="W4058" t="s">
        <v>133</v>
      </c>
      <c r="X4058">
        <v>6149</v>
      </c>
      <c r="Y4058">
        <v>731731</v>
      </c>
      <c r="Z4058">
        <v>39151</v>
      </c>
      <c r="AA4058">
        <v>35819</v>
      </c>
      <c r="AB4058">
        <v>806701</v>
      </c>
      <c r="AC4058">
        <v>682313</v>
      </c>
      <c r="AD4058">
        <v>124388</v>
      </c>
      <c r="AE4058" t="s">
        <v>75</v>
      </c>
      <c r="AF4058" t="s">
        <v>78</v>
      </c>
      <c r="AG4058" t="s">
        <v>240</v>
      </c>
      <c r="AH4058" t="s">
        <v>145</v>
      </c>
      <c r="AI4058" t="s">
        <v>138</v>
      </c>
      <c r="AJ4058" t="str">
        <f t="shared" si="63"/>
        <v>Jan</v>
      </c>
    </row>
    <row r="4059" spans="1:36" x14ac:dyDescent="0.3">
      <c r="A4059" t="s">
        <v>9525</v>
      </c>
      <c r="B4059" s="33">
        <v>45907</v>
      </c>
      <c r="C4059" t="s">
        <v>99</v>
      </c>
      <c r="D4059" t="s">
        <v>9526</v>
      </c>
      <c r="E4059" t="s">
        <v>172</v>
      </c>
      <c r="F4059" t="s">
        <v>176</v>
      </c>
      <c r="G4059" t="s">
        <v>155</v>
      </c>
      <c r="H4059" t="s">
        <v>156</v>
      </c>
      <c r="I4059">
        <v>1187</v>
      </c>
      <c r="J4059" t="s">
        <v>503</v>
      </c>
      <c r="K4059" t="s">
        <v>2026</v>
      </c>
      <c r="L4059" t="s">
        <v>2139</v>
      </c>
      <c r="M4059" t="s">
        <v>1992</v>
      </c>
      <c r="N4059">
        <v>188</v>
      </c>
      <c r="O4059">
        <v>36</v>
      </c>
      <c r="P4059">
        <v>49</v>
      </c>
      <c r="Q4059" t="s">
        <v>76</v>
      </c>
      <c r="R4059" t="s">
        <v>238</v>
      </c>
      <c r="S4059" t="s">
        <v>239</v>
      </c>
      <c r="T4059">
        <v>180</v>
      </c>
      <c r="U4059">
        <v>114</v>
      </c>
      <c r="V4059">
        <v>63.33</v>
      </c>
      <c r="W4059" t="s">
        <v>133</v>
      </c>
      <c r="X4059">
        <v>8887</v>
      </c>
      <c r="Y4059">
        <v>1013118</v>
      </c>
      <c r="Z4059">
        <v>25080</v>
      </c>
      <c r="AA4059">
        <v>36252</v>
      </c>
      <c r="AB4059">
        <v>1074450</v>
      </c>
      <c r="AC4059">
        <v>658215</v>
      </c>
      <c r="AD4059">
        <v>416235</v>
      </c>
      <c r="AE4059" t="s">
        <v>81</v>
      </c>
      <c r="AF4059" t="s">
        <v>81</v>
      </c>
      <c r="AG4059" t="s">
        <v>240</v>
      </c>
      <c r="AH4059" t="s">
        <v>144</v>
      </c>
      <c r="AI4059" t="s">
        <v>139</v>
      </c>
      <c r="AJ4059" t="str">
        <f t="shared" si="63"/>
        <v>Sep</v>
      </c>
    </row>
    <row r="4060" spans="1:36" x14ac:dyDescent="0.3">
      <c r="A4060" t="s">
        <v>9527</v>
      </c>
      <c r="B4060" s="33">
        <v>45721</v>
      </c>
      <c r="C4060" t="s">
        <v>95</v>
      </c>
      <c r="D4060" t="s">
        <v>8573</v>
      </c>
      <c r="E4060" t="s">
        <v>176</v>
      </c>
      <c r="F4060" t="s">
        <v>180</v>
      </c>
      <c r="G4060" t="s">
        <v>156</v>
      </c>
      <c r="H4060" t="s">
        <v>160</v>
      </c>
      <c r="I4060">
        <v>1111</v>
      </c>
      <c r="J4060" t="s">
        <v>385</v>
      </c>
      <c r="K4060" t="s">
        <v>1010</v>
      </c>
      <c r="L4060" t="s">
        <v>385</v>
      </c>
      <c r="M4060" t="s">
        <v>1725</v>
      </c>
      <c r="N4060">
        <v>148</v>
      </c>
      <c r="O4060">
        <v>0</v>
      </c>
      <c r="P4060">
        <v>36</v>
      </c>
      <c r="Q4060" t="s">
        <v>76</v>
      </c>
      <c r="R4060" t="s">
        <v>238</v>
      </c>
      <c r="S4060" t="s">
        <v>239</v>
      </c>
      <c r="T4060">
        <v>189</v>
      </c>
      <c r="U4060">
        <v>129</v>
      </c>
      <c r="V4060">
        <v>68.25</v>
      </c>
      <c r="W4060" t="s">
        <v>134</v>
      </c>
      <c r="X4060">
        <v>10298</v>
      </c>
      <c r="Y4060">
        <v>1328442</v>
      </c>
      <c r="Z4060">
        <v>46827</v>
      </c>
      <c r="AA4060">
        <v>77787</v>
      </c>
      <c r="AB4060">
        <v>1453056</v>
      </c>
      <c r="AC4060">
        <v>1232474</v>
      </c>
      <c r="AD4060">
        <v>220582</v>
      </c>
      <c r="AE4060" t="s">
        <v>81</v>
      </c>
      <c r="AF4060" t="s">
        <v>81</v>
      </c>
      <c r="AG4060" t="s">
        <v>240</v>
      </c>
      <c r="AH4060" t="s">
        <v>147</v>
      </c>
      <c r="AI4060" t="s">
        <v>138</v>
      </c>
      <c r="AJ4060" t="str">
        <f t="shared" si="63"/>
        <v>Mar</v>
      </c>
    </row>
    <row r="4061" spans="1:36" x14ac:dyDescent="0.3">
      <c r="A4061" t="s">
        <v>9528</v>
      </c>
      <c r="B4061" s="33">
        <v>45692</v>
      </c>
      <c r="C4061" t="s">
        <v>93</v>
      </c>
      <c r="D4061" t="s">
        <v>9529</v>
      </c>
      <c r="E4061" t="s">
        <v>173</v>
      </c>
      <c r="F4061" t="s">
        <v>180</v>
      </c>
      <c r="G4061" t="s">
        <v>161</v>
      </c>
      <c r="H4061" t="s">
        <v>160</v>
      </c>
      <c r="I4061">
        <v>500</v>
      </c>
      <c r="J4061" t="s">
        <v>1045</v>
      </c>
      <c r="K4061" t="s">
        <v>1690</v>
      </c>
      <c r="L4061" t="s">
        <v>639</v>
      </c>
      <c r="M4061" t="s">
        <v>1426</v>
      </c>
      <c r="N4061">
        <v>80</v>
      </c>
      <c r="O4061">
        <v>0</v>
      </c>
      <c r="P4061">
        <v>2</v>
      </c>
      <c r="Q4061" t="s">
        <v>70</v>
      </c>
      <c r="R4061" t="s">
        <v>238</v>
      </c>
      <c r="S4061" t="s">
        <v>239</v>
      </c>
      <c r="T4061">
        <v>189</v>
      </c>
      <c r="U4061">
        <v>142</v>
      </c>
      <c r="V4061">
        <v>75.13</v>
      </c>
      <c r="W4061" t="s">
        <v>135</v>
      </c>
      <c r="X4061">
        <v>3508</v>
      </c>
      <c r="Y4061">
        <v>498136</v>
      </c>
      <c r="Z4061">
        <v>65888</v>
      </c>
      <c r="AA4061">
        <v>109340</v>
      </c>
      <c r="AB4061">
        <v>673364</v>
      </c>
      <c r="AC4061">
        <v>561196</v>
      </c>
      <c r="AD4061">
        <v>112168</v>
      </c>
      <c r="AE4061" t="s">
        <v>78</v>
      </c>
      <c r="AF4061" t="s">
        <v>81</v>
      </c>
      <c r="AG4061" t="s">
        <v>240</v>
      </c>
      <c r="AH4061" t="s">
        <v>144</v>
      </c>
      <c r="AI4061" t="s">
        <v>139</v>
      </c>
      <c r="AJ4061" t="str">
        <f t="shared" si="63"/>
        <v>Feb</v>
      </c>
    </row>
    <row r="4062" spans="1:36" x14ac:dyDescent="0.3">
      <c r="A4062" t="s">
        <v>9530</v>
      </c>
      <c r="B4062" s="33">
        <v>45803</v>
      </c>
      <c r="C4062" t="s">
        <v>98</v>
      </c>
      <c r="D4062" t="s">
        <v>9531</v>
      </c>
      <c r="E4062" t="s">
        <v>176</v>
      </c>
      <c r="F4062" t="s">
        <v>174</v>
      </c>
      <c r="G4062" t="s">
        <v>156</v>
      </c>
      <c r="H4062" t="s">
        <v>158</v>
      </c>
      <c r="I4062">
        <v>1371</v>
      </c>
      <c r="J4062" t="s">
        <v>554</v>
      </c>
      <c r="K4062" t="s">
        <v>1751</v>
      </c>
      <c r="L4062" t="s">
        <v>514</v>
      </c>
      <c r="M4062" t="s">
        <v>1938</v>
      </c>
      <c r="N4062">
        <v>218</v>
      </c>
      <c r="O4062">
        <v>15</v>
      </c>
      <c r="P4062">
        <v>1</v>
      </c>
      <c r="Q4062" t="s">
        <v>73</v>
      </c>
      <c r="R4062" t="s">
        <v>238</v>
      </c>
      <c r="S4062" t="s">
        <v>239</v>
      </c>
      <c r="T4062">
        <v>180</v>
      </c>
      <c r="U4062">
        <v>126</v>
      </c>
      <c r="V4062">
        <v>70</v>
      </c>
      <c r="W4062" t="s">
        <v>135</v>
      </c>
      <c r="X4062">
        <v>4284</v>
      </c>
      <c r="Y4062">
        <v>539784</v>
      </c>
      <c r="Z4062">
        <v>42084</v>
      </c>
      <c r="AA4062">
        <v>63504</v>
      </c>
      <c r="AB4062">
        <v>645372</v>
      </c>
      <c r="AC4062">
        <v>550500</v>
      </c>
      <c r="AD4062">
        <v>94872</v>
      </c>
      <c r="AE4062" t="s">
        <v>81</v>
      </c>
      <c r="AF4062" t="s">
        <v>78</v>
      </c>
      <c r="AG4062" t="s">
        <v>240</v>
      </c>
      <c r="AH4062" t="s">
        <v>145</v>
      </c>
      <c r="AI4062" t="s">
        <v>140</v>
      </c>
      <c r="AJ4062" t="str">
        <f t="shared" si="63"/>
        <v>May</v>
      </c>
    </row>
    <row r="4063" spans="1:36" x14ac:dyDescent="0.3">
      <c r="A4063" t="s">
        <v>9532</v>
      </c>
      <c r="B4063" s="33">
        <v>45940</v>
      </c>
      <c r="C4063" t="s">
        <v>98</v>
      </c>
      <c r="D4063" t="s">
        <v>9533</v>
      </c>
      <c r="E4063" t="s">
        <v>179</v>
      </c>
      <c r="F4063" t="s">
        <v>172</v>
      </c>
      <c r="G4063" t="s">
        <v>166</v>
      </c>
      <c r="H4063" t="s">
        <v>155</v>
      </c>
      <c r="I4063">
        <v>2093</v>
      </c>
      <c r="J4063" t="s">
        <v>298</v>
      </c>
      <c r="K4063" t="s">
        <v>1932</v>
      </c>
      <c r="L4063" t="s">
        <v>1477</v>
      </c>
      <c r="M4063" t="s">
        <v>2263</v>
      </c>
      <c r="N4063">
        <v>272</v>
      </c>
      <c r="O4063">
        <v>18</v>
      </c>
      <c r="P4063">
        <v>33</v>
      </c>
      <c r="Q4063" t="s">
        <v>76</v>
      </c>
      <c r="R4063" t="s">
        <v>238</v>
      </c>
      <c r="S4063" t="s">
        <v>239</v>
      </c>
      <c r="T4063">
        <v>180</v>
      </c>
      <c r="U4063">
        <v>150</v>
      </c>
      <c r="V4063">
        <v>83.33</v>
      </c>
      <c r="W4063" t="s">
        <v>135</v>
      </c>
      <c r="X4063">
        <v>7329</v>
      </c>
      <c r="Y4063">
        <v>1099350</v>
      </c>
      <c r="Z4063">
        <v>42300</v>
      </c>
      <c r="AA4063">
        <v>93300</v>
      </c>
      <c r="AB4063">
        <v>1234950</v>
      </c>
      <c r="AC4063">
        <v>861923</v>
      </c>
      <c r="AD4063">
        <v>373027</v>
      </c>
      <c r="AE4063" t="s">
        <v>72</v>
      </c>
      <c r="AF4063" t="s">
        <v>81</v>
      </c>
      <c r="AG4063" t="s">
        <v>240</v>
      </c>
      <c r="AH4063" t="s">
        <v>144</v>
      </c>
      <c r="AI4063" t="s">
        <v>138</v>
      </c>
      <c r="AJ4063" t="str">
        <f t="shared" si="63"/>
        <v>Oct</v>
      </c>
    </row>
    <row r="4064" spans="1:36" x14ac:dyDescent="0.3">
      <c r="A4064" t="s">
        <v>9534</v>
      </c>
      <c r="B4064" s="33">
        <v>45824</v>
      </c>
      <c r="C4064" t="s">
        <v>93</v>
      </c>
      <c r="D4064" t="s">
        <v>9535</v>
      </c>
      <c r="E4064" t="s">
        <v>180</v>
      </c>
      <c r="F4064" t="s">
        <v>176</v>
      </c>
      <c r="G4064" t="s">
        <v>160</v>
      </c>
      <c r="H4064" t="s">
        <v>156</v>
      </c>
      <c r="I4064">
        <v>1823</v>
      </c>
      <c r="J4064" t="s">
        <v>377</v>
      </c>
      <c r="K4064" t="s">
        <v>1072</v>
      </c>
      <c r="L4064" t="s">
        <v>659</v>
      </c>
      <c r="M4064" t="s">
        <v>1121</v>
      </c>
      <c r="N4064">
        <v>240</v>
      </c>
      <c r="O4064">
        <v>6</v>
      </c>
      <c r="P4064">
        <v>7</v>
      </c>
      <c r="Q4064" t="s">
        <v>73</v>
      </c>
      <c r="R4064" t="s">
        <v>238</v>
      </c>
      <c r="S4064" t="s">
        <v>239</v>
      </c>
      <c r="T4064">
        <v>180</v>
      </c>
      <c r="U4064">
        <v>172</v>
      </c>
      <c r="V4064">
        <v>95.56</v>
      </c>
      <c r="W4064" t="s">
        <v>133</v>
      </c>
      <c r="X4064">
        <v>4922</v>
      </c>
      <c r="Y4064">
        <v>846584</v>
      </c>
      <c r="Z4064">
        <v>70864</v>
      </c>
      <c r="AA4064">
        <v>85312</v>
      </c>
      <c r="AB4064">
        <v>1002760</v>
      </c>
      <c r="AC4064">
        <v>708148</v>
      </c>
      <c r="AD4064">
        <v>294612</v>
      </c>
      <c r="AE4064" t="s">
        <v>81</v>
      </c>
      <c r="AF4064" t="s">
        <v>81</v>
      </c>
      <c r="AG4064" t="s">
        <v>240</v>
      </c>
      <c r="AH4064" t="s">
        <v>146</v>
      </c>
      <c r="AI4064" t="s">
        <v>139</v>
      </c>
      <c r="AJ4064" t="str">
        <f t="shared" si="63"/>
        <v>Jun</v>
      </c>
    </row>
    <row r="4065" spans="1:36" x14ac:dyDescent="0.3">
      <c r="A4065" t="s">
        <v>9536</v>
      </c>
      <c r="B4065" s="33">
        <v>45760</v>
      </c>
      <c r="C4065" t="s">
        <v>93</v>
      </c>
      <c r="D4065" t="s">
        <v>9537</v>
      </c>
      <c r="E4065" t="s">
        <v>180</v>
      </c>
      <c r="F4065" t="s">
        <v>173</v>
      </c>
      <c r="G4065" t="s">
        <v>160</v>
      </c>
      <c r="H4065" t="s">
        <v>161</v>
      </c>
      <c r="I4065">
        <v>518</v>
      </c>
      <c r="J4065" t="s">
        <v>377</v>
      </c>
      <c r="K4065" t="s">
        <v>1445</v>
      </c>
      <c r="L4065" t="s">
        <v>640</v>
      </c>
      <c r="M4065" t="s">
        <v>3701</v>
      </c>
      <c r="N4065">
        <v>89</v>
      </c>
      <c r="O4065">
        <v>33</v>
      </c>
      <c r="P4065">
        <v>27</v>
      </c>
      <c r="Q4065" t="s">
        <v>73</v>
      </c>
      <c r="R4065" t="s">
        <v>238</v>
      </c>
      <c r="S4065" t="s">
        <v>239</v>
      </c>
      <c r="T4065">
        <v>189</v>
      </c>
      <c r="U4065">
        <v>136</v>
      </c>
      <c r="V4065">
        <v>71.959999999999994</v>
      </c>
      <c r="W4065" t="s">
        <v>134</v>
      </c>
      <c r="X4065">
        <v>9698</v>
      </c>
      <c r="Y4065">
        <v>1318928</v>
      </c>
      <c r="Z4065">
        <v>40392</v>
      </c>
      <c r="AA4065">
        <v>22984</v>
      </c>
      <c r="AB4065">
        <v>1382304</v>
      </c>
      <c r="AC4065">
        <v>1093094</v>
      </c>
      <c r="AD4065">
        <v>289210</v>
      </c>
      <c r="AE4065" t="s">
        <v>81</v>
      </c>
      <c r="AF4065" t="s">
        <v>78</v>
      </c>
      <c r="AG4065" t="s">
        <v>240</v>
      </c>
      <c r="AH4065" t="s">
        <v>147</v>
      </c>
      <c r="AI4065" t="s">
        <v>139</v>
      </c>
      <c r="AJ4065" t="str">
        <f t="shared" si="63"/>
        <v>Apr</v>
      </c>
    </row>
    <row r="4066" spans="1:36" x14ac:dyDescent="0.3">
      <c r="A4066" t="s">
        <v>9538</v>
      </c>
      <c r="B4066" s="33">
        <v>45994</v>
      </c>
      <c r="C4066" t="s">
        <v>99</v>
      </c>
      <c r="D4066" t="s">
        <v>9539</v>
      </c>
      <c r="E4066" t="s">
        <v>174</v>
      </c>
      <c r="F4066" t="s">
        <v>172</v>
      </c>
      <c r="G4066" t="s">
        <v>158</v>
      </c>
      <c r="H4066" t="s">
        <v>155</v>
      </c>
      <c r="I4066">
        <v>549</v>
      </c>
      <c r="J4066" t="s">
        <v>514</v>
      </c>
      <c r="K4066" t="s">
        <v>2360</v>
      </c>
      <c r="L4066" t="s">
        <v>1817</v>
      </c>
      <c r="M4066" t="s">
        <v>2234</v>
      </c>
      <c r="N4066">
        <v>102</v>
      </c>
      <c r="O4066">
        <v>12</v>
      </c>
      <c r="P4066">
        <v>12</v>
      </c>
      <c r="Q4066" t="s">
        <v>73</v>
      </c>
      <c r="R4066" t="s">
        <v>238</v>
      </c>
      <c r="S4066" t="s">
        <v>239</v>
      </c>
      <c r="T4066">
        <v>189</v>
      </c>
      <c r="U4066">
        <v>181</v>
      </c>
      <c r="V4066">
        <v>95.77</v>
      </c>
      <c r="W4066" t="s">
        <v>133</v>
      </c>
      <c r="X4066">
        <v>3135</v>
      </c>
      <c r="Y4066">
        <v>567435</v>
      </c>
      <c r="Z4066">
        <v>95568</v>
      </c>
      <c r="AA4066">
        <v>85070</v>
      </c>
      <c r="AB4066">
        <v>748073</v>
      </c>
      <c r="AC4066">
        <v>545339</v>
      </c>
      <c r="AD4066">
        <v>202734</v>
      </c>
      <c r="AE4066" t="s">
        <v>78</v>
      </c>
      <c r="AF4066" t="s">
        <v>81</v>
      </c>
      <c r="AG4066" t="s">
        <v>240</v>
      </c>
      <c r="AH4066" t="s">
        <v>144</v>
      </c>
      <c r="AI4066" t="s">
        <v>140</v>
      </c>
      <c r="AJ4066" t="str">
        <f t="shared" si="63"/>
        <v>Dec</v>
      </c>
    </row>
    <row r="4067" spans="1:36" x14ac:dyDescent="0.3">
      <c r="A4067" t="s">
        <v>9540</v>
      </c>
      <c r="B4067" s="33">
        <v>45714</v>
      </c>
      <c r="C4067" t="s">
        <v>93</v>
      </c>
      <c r="D4067" t="s">
        <v>9541</v>
      </c>
      <c r="E4067" t="s">
        <v>175</v>
      </c>
      <c r="F4067" t="s">
        <v>179</v>
      </c>
      <c r="G4067" t="s">
        <v>163</v>
      </c>
      <c r="H4067" t="s">
        <v>166</v>
      </c>
      <c r="I4067">
        <v>2092</v>
      </c>
      <c r="J4067" t="s">
        <v>600</v>
      </c>
      <c r="K4067" t="s">
        <v>1135</v>
      </c>
      <c r="L4067" t="s">
        <v>2060</v>
      </c>
      <c r="M4067" t="s">
        <v>2847</v>
      </c>
      <c r="N4067">
        <v>268</v>
      </c>
      <c r="O4067">
        <v>47</v>
      </c>
      <c r="P4067">
        <v>30</v>
      </c>
      <c r="Q4067" t="s">
        <v>73</v>
      </c>
      <c r="R4067" t="s">
        <v>238</v>
      </c>
      <c r="S4067" t="s">
        <v>239</v>
      </c>
      <c r="T4067">
        <v>150</v>
      </c>
      <c r="U4067">
        <v>131</v>
      </c>
      <c r="V4067">
        <v>87.33</v>
      </c>
      <c r="W4067" t="s">
        <v>135</v>
      </c>
      <c r="X4067">
        <v>5842</v>
      </c>
      <c r="Y4067">
        <v>765302</v>
      </c>
      <c r="Z4067">
        <v>69561</v>
      </c>
      <c r="AA4067">
        <v>25152</v>
      </c>
      <c r="AB4067">
        <v>860015</v>
      </c>
      <c r="AC4067">
        <v>503283</v>
      </c>
      <c r="AD4067">
        <v>356732</v>
      </c>
      <c r="AE4067" t="s">
        <v>75</v>
      </c>
      <c r="AF4067" t="s">
        <v>72</v>
      </c>
      <c r="AG4067" t="s">
        <v>240</v>
      </c>
      <c r="AH4067" t="s">
        <v>146</v>
      </c>
      <c r="AI4067" t="s">
        <v>139</v>
      </c>
      <c r="AJ4067" t="str">
        <f t="shared" si="63"/>
        <v>Feb</v>
      </c>
    </row>
    <row r="4068" spans="1:36" x14ac:dyDescent="0.3">
      <c r="A4068" t="s">
        <v>9542</v>
      </c>
      <c r="B4068" s="33">
        <v>45995</v>
      </c>
      <c r="C4068" t="s">
        <v>98</v>
      </c>
      <c r="D4068" t="s">
        <v>9543</v>
      </c>
      <c r="E4068" t="s">
        <v>173</v>
      </c>
      <c r="F4068" t="s">
        <v>179</v>
      </c>
      <c r="G4068" t="s">
        <v>161</v>
      </c>
      <c r="H4068" t="s">
        <v>166</v>
      </c>
      <c r="I4068">
        <v>2266</v>
      </c>
      <c r="J4068" t="s">
        <v>731</v>
      </c>
      <c r="K4068" t="s">
        <v>1510</v>
      </c>
      <c r="L4068" t="s">
        <v>630</v>
      </c>
      <c r="M4068" t="s">
        <v>2238</v>
      </c>
      <c r="N4068">
        <v>330</v>
      </c>
      <c r="O4068">
        <v>37</v>
      </c>
      <c r="P4068">
        <v>32</v>
      </c>
      <c r="Q4068" t="s">
        <v>76</v>
      </c>
      <c r="R4068" t="s">
        <v>238</v>
      </c>
      <c r="S4068" t="s">
        <v>239</v>
      </c>
      <c r="T4068">
        <v>180</v>
      </c>
      <c r="U4068">
        <v>152</v>
      </c>
      <c r="V4068">
        <v>84.44</v>
      </c>
      <c r="W4068" t="s">
        <v>133</v>
      </c>
      <c r="X4068">
        <v>3920</v>
      </c>
      <c r="Y4068">
        <v>595840</v>
      </c>
      <c r="Z4068">
        <v>35416</v>
      </c>
      <c r="AA4068">
        <v>34504</v>
      </c>
      <c r="AB4068">
        <v>665760</v>
      </c>
      <c r="AC4068">
        <v>445007</v>
      </c>
      <c r="AD4068">
        <v>220753</v>
      </c>
      <c r="AE4068" t="s">
        <v>78</v>
      </c>
      <c r="AF4068" t="s">
        <v>72</v>
      </c>
      <c r="AG4068" t="s">
        <v>240</v>
      </c>
      <c r="AH4068" t="s">
        <v>144</v>
      </c>
      <c r="AI4068" t="s">
        <v>138</v>
      </c>
      <c r="AJ4068" t="str">
        <f t="shared" si="63"/>
        <v>Dec</v>
      </c>
    </row>
    <row r="4069" spans="1:36" x14ac:dyDescent="0.3">
      <c r="A4069" t="s">
        <v>9544</v>
      </c>
      <c r="B4069" s="33">
        <v>45682</v>
      </c>
      <c r="C4069" t="s">
        <v>93</v>
      </c>
      <c r="D4069" t="s">
        <v>8555</v>
      </c>
      <c r="E4069" t="s">
        <v>177</v>
      </c>
      <c r="F4069" t="s">
        <v>172</v>
      </c>
      <c r="G4069" t="s">
        <v>162</v>
      </c>
      <c r="H4069" t="s">
        <v>155</v>
      </c>
      <c r="I4069">
        <v>2145</v>
      </c>
      <c r="J4069" t="s">
        <v>336</v>
      </c>
      <c r="K4069" t="s">
        <v>484</v>
      </c>
      <c r="L4069" t="s">
        <v>581</v>
      </c>
      <c r="M4069" t="s">
        <v>1135</v>
      </c>
      <c r="N4069">
        <v>321</v>
      </c>
      <c r="O4069">
        <v>0</v>
      </c>
      <c r="P4069">
        <v>7</v>
      </c>
      <c r="Q4069" t="s">
        <v>73</v>
      </c>
      <c r="R4069" t="s">
        <v>238</v>
      </c>
      <c r="S4069" t="s">
        <v>239</v>
      </c>
      <c r="T4069">
        <v>180</v>
      </c>
      <c r="U4069">
        <v>154</v>
      </c>
      <c r="V4069">
        <v>85.56</v>
      </c>
      <c r="W4069" t="s">
        <v>133</v>
      </c>
      <c r="X4069">
        <v>3562</v>
      </c>
      <c r="Y4069">
        <v>548548</v>
      </c>
      <c r="Z4069">
        <v>50974</v>
      </c>
      <c r="AA4069">
        <v>69762</v>
      </c>
      <c r="AB4069">
        <v>669284</v>
      </c>
      <c r="AC4069">
        <v>581476</v>
      </c>
      <c r="AD4069">
        <v>87808</v>
      </c>
      <c r="AE4069" t="s">
        <v>78</v>
      </c>
      <c r="AF4069" t="s">
        <v>81</v>
      </c>
      <c r="AG4069" t="s">
        <v>240</v>
      </c>
      <c r="AH4069" t="s">
        <v>144</v>
      </c>
      <c r="AI4069" t="s">
        <v>139</v>
      </c>
      <c r="AJ4069" t="str">
        <f t="shared" si="63"/>
        <v>Jan</v>
      </c>
    </row>
    <row r="4070" spans="1:36" x14ac:dyDescent="0.3">
      <c r="A4070" t="s">
        <v>9545</v>
      </c>
      <c r="B4070" s="33">
        <v>45898</v>
      </c>
      <c r="C4070" t="s">
        <v>93</v>
      </c>
      <c r="D4070" t="s">
        <v>9546</v>
      </c>
      <c r="E4070" t="s">
        <v>174</v>
      </c>
      <c r="F4070" t="s">
        <v>172</v>
      </c>
      <c r="G4070" t="s">
        <v>158</v>
      </c>
      <c r="H4070" t="s">
        <v>155</v>
      </c>
      <c r="I4070">
        <v>1103</v>
      </c>
      <c r="J4070" t="s">
        <v>492</v>
      </c>
      <c r="K4070" t="s">
        <v>3163</v>
      </c>
      <c r="L4070" t="s">
        <v>1956</v>
      </c>
      <c r="M4070" t="s">
        <v>3293</v>
      </c>
      <c r="N4070">
        <v>141</v>
      </c>
      <c r="O4070">
        <v>19</v>
      </c>
      <c r="P4070">
        <v>43</v>
      </c>
      <c r="Q4070" t="s">
        <v>76</v>
      </c>
      <c r="R4070" t="s">
        <v>238</v>
      </c>
      <c r="S4070" t="s">
        <v>239</v>
      </c>
      <c r="T4070">
        <v>220</v>
      </c>
      <c r="U4070">
        <v>177</v>
      </c>
      <c r="V4070">
        <v>80.45</v>
      </c>
      <c r="W4070" t="s">
        <v>133</v>
      </c>
      <c r="X4070">
        <v>2929</v>
      </c>
      <c r="Y4070">
        <v>518433</v>
      </c>
      <c r="Z4070">
        <v>71154</v>
      </c>
      <c r="AA4070">
        <v>30090</v>
      </c>
      <c r="AB4070">
        <v>619677</v>
      </c>
      <c r="AC4070">
        <v>473289</v>
      </c>
      <c r="AD4070">
        <v>146388</v>
      </c>
      <c r="AE4070" t="s">
        <v>78</v>
      </c>
      <c r="AF4070" t="s">
        <v>81</v>
      </c>
      <c r="AG4070" t="s">
        <v>240</v>
      </c>
      <c r="AH4070" t="s">
        <v>146</v>
      </c>
      <c r="AI4070" t="s">
        <v>138</v>
      </c>
      <c r="AJ4070" t="str">
        <f t="shared" si="63"/>
        <v>Aug</v>
      </c>
    </row>
    <row r="4071" spans="1:36" x14ac:dyDescent="0.3">
      <c r="A4071" t="s">
        <v>9547</v>
      </c>
      <c r="B4071" s="33">
        <v>45851</v>
      </c>
      <c r="C4071" t="s">
        <v>99</v>
      </c>
      <c r="D4071" t="s">
        <v>9548</v>
      </c>
      <c r="E4071" t="s">
        <v>174</v>
      </c>
      <c r="F4071" t="s">
        <v>181</v>
      </c>
      <c r="G4071" t="s">
        <v>158</v>
      </c>
      <c r="H4071" t="s">
        <v>159</v>
      </c>
      <c r="I4071">
        <v>558</v>
      </c>
      <c r="J4071" t="s">
        <v>447</v>
      </c>
      <c r="K4071" t="s">
        <v>6694</v>
      </c>
      <c r="L4071" t="s">
        <v>1035</v>
      </c>
      <c r="M4071" t="s">
        <v>1425</v>
      </c>
      <c r="N4071">
        <v>104</v>
      </c>
      <c r="O4071">
        <v>37</v>
      </c>
      <c r="P4071">
        <v>50</v>
      </c>
      <c r="Q4071" t="s">
        <v>76</v>
      </c>
      <c r="R4071" t="s">
        <v>238</v>
      </c>
      <c r="S4071" t="s">
        <v>239</v>
      </c>
      <c r="T4071">
        <v>220</v>
      </c>
      <c r="U4071">
        <v>144</v>
      </c>
      <c r="V4071">
        <v>65.45</v>
      </c>
      <c r="W4071" t="s">
        <v>133</v>
      </c>
      <c r="X4071">
        <v>9228</v>
      </c>
      <c r="Y4071">
        <v>1328832</v>
      </c>
      <c r="Z4071">
        <v>56448</v>
      </c>
      <c r="AA4071">
        <v>37872</v>
      </c>
      <c r="AB4071">
        <v>1423152</v>
      </c>
      <c r="AC4071">
        <v>1073221</v>
      </c>
      <c r="AD4071">
        <v>349931</v>
      </c>
      <c r="AE4071" t="s">
        <v>78</v>
      </c>
      <c r="AF4071" t="s">
        <v>81</v>
      </c>
      <c r="AG4071" t="s">
        <v>240</v>
      </c>
      <c r="AH4071" t="s">
        <v>144</v>
      </c>
      <c r="AI4071" t="s">
        <v>140</v>
      </c>
      <c r="AJ4071" t="str">
        <f t="shared" si="63"/>
        <v>Jul</v>
      </c>
    </row>
    <row r="4072" spans="1:36" x14ac:dyDescent="0.3">
      <c r="A4072" t="s">
        <v>9549</v>
      </c>
      <c r="B4072" s="33">
        <v>45804</v>
      </c>
      <c r="C4072" t="s">
        <v>96</v>
      </c>
      <c r="D4072" t="s">
        <v>9550</v>
      </c>
      <c r="E4072" t="s">
        <v>178</v>
      </c>
      <c r="F4072" t="s">
        <v>175</v>
      </c>
      <c r="G4072" t="s">
        <v>157</v>
      </c>
      <c r="H4072" t="s">
        <v>163</v>
      </c>
      <c r="I4072">
        <v>767</v>
      </c>
      <c r="J4072" t="s">
        <v>806</v>
      </c>
      <c r="K4072" t="s">
        <v>5243</v>
      </c>
      <c r="L4072" t="s">
        <v>304</v>
      </c>
      <c r="M4072" t="s">
        <v>5243</v>
      </c>
      <c r="N4072">
        <v>115</v>
      </c>
      <c r="O4072">
        <v>0</v>
      </c>
      <c r="P4072">
        <v>-10</v>
      </c>
      <c r="Q4072" t="s">
        <v>70</v>
      </c>
      <c r="R4072" t="s">
        <v>238</v>
      </c>
      <c r="S4072" t="s">
        <v>239</v>
      </c>
      <c r="T4072">
        <v>189</v>
      </c>
      <c r="U4072">
        <v>181</v>
      </c>
      <c r="V4072">
        <v>95.77</v>
      </c>
      <c r="W4072" t="s">
        <v>133</v>
      </c>
      <c r="X4072">
        <v>5785</v>
      </c>
      <c r="Y4072">
        <v>1047085</v>
      </c>
      <c r="Z4072">
        <v>58463</v>
      </c>
      <c r="AA4072">
        <v>41992</v>
      </c>
      <c r="AB4072">
        <v>1147540</v>
      </c>
      <c r="AC4072">
        <v>889166</v>
      </c>
      <c r="AD4072">
        <v>258374</v>
      </c>
      <c r="AE4072" t="s">
        <v>75</v>
      </c>
      <c r="AF4072" t="s">
        <v>75</v>
      </c>
      <c r="AG4072" t="s">
        <v>240</v>
      </c>
      <c r="AH4072" t="s">
        <v>144</v>
      </c>
      <c r="AI4072" t="s">
        <v>139</v>
      </c>
      <c r="AJ4072" t="str">
        <f t="shared" si="63"/>
        <v>May</v>
      </c>
    </row>
    <row r="4073" spans="1:36" x14ac:dyDescent="0.3">
      <c r="A4073" t="s">
        <v>9551</v>
      </c>
      <c r="B4073" s="33">
        <v>45862</v>
      </c>
      <c r="C4073" t="s">
        <v>99</v>
      </c>
      <c r="D4073" t="s">
        <v>9552</v>
      </c>
      <c r="E4073" t="s">
        <v>180</v>
      </c>
      <c r="F4073" t="s">
        <v>181</v>
      </c>
      <c r="G4073" t="s">
        <v>160</v>
      </c>
      <c r="H4073" t="s">
        <v>159</v>
      </c>
      <c r="I4073">
        <v>1172</v>
      </c>
      <c r="J4073" t="s">
        <v>682</v>
      </c>
      <c r="K4073" t="s">
        <v>1606</v>
      </c>
      <c r="L4073" t="s">
        <v>2273</v>
      </c>
      <c r="M4073" t="s">
        <v>928</v>
      </c>
      <c r="N4073">
        <v>182</v>
      </c>
      <c r="O4073">
        <v>31</v>
      </c>
      <c r="P4073">
        <v>24</v>
      </c>
      <c r="Q4073" t="s">
        <v>73</v>
      </c>
      <c r="R4073" t="s">
        <v>238</v>
      </c>
      <c r="S4073" t="s">
        <v>239</v>
      </c>
      <c r="T4073">
        <v>150</v>
      </c>
      <c r="U4073">
        <v>105</v>
      </c>
      <c r="V4073">
        <v>70</v>
      </c>
      <c r="W4073" t="s">
        <v>133</v>
      </c>
      <c r="X4073">
        <v>10213</v>
      </c>
      <c r="Y4073">
        <v>1072365</v>
      </c>
      <c r="Z4073">
        <v>43890</v>
      </c>
      <c r="AA4073">
        <v>35595</v>
      </c>
      <c r="AB4073">
        <v>1151850</v>
      </c>
      <c r="AC4073">
        <v>751002</v>
      </c>
      <c r="AD4073">
        <v>400848</v>
      </c>
      <c r="AE4073" t="s">
        <v>81</v>
      </c>
      <c r="AF4073" t="s">
        <v>81</v>
      </c>
      <c r="AG4073" t="s">
        <v>240</v>
      </c>
      <c r="AH4073" t="s">
        <v>144</v>
      </c>
      <c r="AI4073" t="s">
        <v>139</v>
      </c>
      <c r="AJ4073" t="str">
        <f t="shared" si="63"/>
        <v>Jul</v>
      </c>
    </row>
    <row r="4074" spans="1:36" x14ac:dyDescent="0.3">
      <c r="A4074" t="s">
        <v>9553</v>
      </c>
      <c r="B4074" s="33">
        <v>45997</v>
      </c>
      <c r="C4074" t="s">
        <v>99</v>
      </c>
      <c r="D4074" t="s">
        <v>9554</v>
      </c>
      <c r="E4074" t="s">
        <v>177</v>
      </c>
      <c r="F4074" t="s">
        <v>174</v>
      </c>
      <c r="G4074" t="s">
        <v>162</v>
      </c>
      <c r="H4074" t="s">
        <v>158</v>
      </c>
      <c r="I4074">
        <v>732</v>
      </c>
      <c r="J4074" t="s">
        <v>588</v>
      </c>
      <c r="K4074" t="s">
        <v>1913</v>
      </c>
      <c r="L4074" t="s">
        <v>3160</v>
      </c>
      <c r="M4074" t="s">
        <v>2454</v>
      </c>
      <c r="N4074">
        <v>122</v>
      </c>
      <c r="O4074">
        <v>19</v>
      </c>
      <c r="P4074">
        <v>16</v>
      </c>
      <c r="Q4074" t="s">
        <v>73</v>
      </c>
      <c r="R4074" t="s">
        <v>238</v>
      </c>
      <c r="S4074" t="s">
        <v>239</v>
      </c>
      <c r="T4074">
        <v>189</v>
      </c>
      <c r="U4074">
        <v>147</v>
      </c>
      <c r="V4074">
        <v>77.78</v>
      </c>
      <c r="W4074" t="s">
        <v>133</v>
      </c>
      <c r="X4074">
        <v>7322</v>
      </c>
      <c r="Y4074">
        <v>1076334</v>
      </c>
      <c r="Z4074">
        <v>58065</v>
      </c>
      <c r="AA4074">
        <v>68061</v>
      </c>
      <c r="AB4074">
        <v>1202460</v>
      </c>
      <c r="AC4074">
        <v>1028026</v>
      </c>
      <c r="AD4074">
        <v>174434</v>
      </c>
      <c r="AE4074" t="s">
        <v>78</v>
      </c>
      <c r="AF4074" t="s">
        <v>78</v>
      </c>
      <c r="AG4074" t="s">
        <v>240</v>
      </c>
      <c r="AH4074" t="s">
        <v>144</v>
      </c>
      <c r="AI4074" t="s">
        <v>138</v>
      </c>
      <c r="AJ4074" t="str">
        <f t="shared" si="63"/>
        <v>Dec</v>
      </c>
    </row>
    <row r="4075" spans="1:36" x14ac:dyDescent="0.3">
      <c r="A4075" t="s">
        <v>9555</v>
      </c>
      <c r="B4075" s="33">
        <v>45964</v>
      </c>
      <c r="C4075" t="s">
        <v>95</v>
      </c>
      <c r="D4075" t="s">
        <v>9556</v>
      </c>
      <c r="E4075" t="s">
        <v>181</v>
      </c>
      <c r="F4075" t="s">
        <v>175</v>
      </c>
      <c r="G4075" t="s">
        <v>159</v>
      </c>
      <c r="H4075" t="s">
        <v>163</v>
      </c>
      <c r="I4075">
        <v>2263</v>
      </c>
      <c r="J4075" t="s">
        <v>603</v>
      </c>
      <c r="K4075" t="s">
        <v>2120</v>
      </c>
      <c r="L4075" t="s">
        <v>1292</v>
      </c>
      <c r="M4075" t="s">
        <v>2503</v>
      </c>
      <c r="N4075">
        <v>321</v>
      </c>
      <c r="O4075">
        <v>12</v>
      </c>
      <c r="P4075">
        <v>4</v>
      </c>
      <c r="Q4075" t="s">
        <v>73</v>
      </c>
      <c r="R4075" t="s">
        <v>238</v>
      </c>
      <c r="S4075" t="s">
        <v>239</v>
      </c>
      <c r="T4075">
        <v>189</v>
      </c>
      <c r="U4075">
        <v>118</v>
      </c>
      <c r="V4075">
        <v>62.43</v>
      </c>
      <c r="W4075" t="s">
        <v>133</v>
      </c>
      <c r="X4075">
        <v>5898</v>
      </c>
      <c r="Y4075">
        <v>695964</v>
      </c>
      <c r="Z4075">
        <v>23364</v>
      </c>
      <c r="AA4075">
        <v>43778</v>
      </c>
      <c r="AB4075">
        <v>763106</v>
      </c>
      <c r="AC4075">
        <v>467714</v>
      </c>
      <c r="AD4075">
        <v>295392</v>
      </c>
      <c r="AE4075" t="s">
        <v>81</v>
      </c>
      <c r="AF4075" t="s">
        <v>75</v>
      </c>
      <c r="AG4075" t="s">
        <v>240</v>
      </c>
      <c r="AH4075" t="s">
        <v>144</v>
      </c>
      <c r="AI4075" t="s">
        <v>138</v>
      </c>
      <c r="AJ4075" t="str">
        <f t="shared" si="63"/>
        <v>Nov</v>
      </c>
    </row>
    <row r="4076" spans="1:36" x14ac:dyDescent="0.3">
      <c r="A4076" t="s">
        <v>9557</v>
      </c>
      <c r="B4076" s="33">
        <v>45891</v>
      </c>
      <c r="C4076" t="s">
        <v>99</v>
      </c>
      <c r="D4076" t="s">
        <v>9558</v>
      </c>
      <c r="E4076" t="s">
        <v>173</v>
      </c>
      <c r="F4076" t="s">
        <v>176</v>
      </c>
      <c r="G4076" t="s">
        <v>161</v>
      </c>
      <c r="H4076" t="s">
        <v>156</v>
      </c>
      <c r="I4076">
        <v>1271</v>
      </c>
      <c r="J4076" t="s">
        <v>503</v>
      </c>
      <c r="K4076" t="s">
        <v>474</v>
      </c>
      <c r="L4076" t="s">
        <v>1652</v>
      </c>
      <c r="M4076" t="s">
        <v>891</v>
      </c>
      <c r="N4076">
        <v>195</v>
      </c>
      <c r="O4076">
        <v>17</v>
      </c>
      <c r="P4076">
        <v>13</v>
      </c>
      <c r="Q4076" t="s">
        <v>73</v>
      </c>
      <c r="R4076" t="s">
        <v>238</v>
      </c>
      <c r="S4076" t="s">
        <v>239</v>
      </c>
      <c r="T4076">
        <v>180</v>
      </c>
      <c r="U4076">
        <v>176</v>
      </c>
      <c r="V4076">
        <v>97.78</v>
      </c>
      <c r="W4076" t="s">
        <v>133</v>
      </c>
      <c r="X4076">
        <v>8530</v>
      </c>
      <c r="Y4076">
        <v>1501280</v>
      </c>
      <c r="Z4076">
        <v>29392</v>
      </c>
      <c r="AA4076">
        <v>123376</v>
      </c>
      <c r="AB4076">
        <v>1654048</v>
      </c>
      <c r="AC4076">
        <v>1415732</v>
      </c>
      <c r="AD4076">
        <v>238316</v>
      </c>
      <c r="AE4076" t="s">
        <v>78</v>
      </c>
      <c r="AF4076" t="s">
        <v>81</v>
      </c>
      <c r="AG4076" t="s">
        <v>240</v>
      </c>
      <c r="AH4076" t="s">
        <v>144</v>
      </c>
      <c r="AI4076" t="s">
        <v>138</v>
      </c>
      <c r="AJ4076" t="str">
        <f t="shared" si="63"/>
        <v>Aug</v>
      </c>
    </row>
    <row r="4077" spans="1:36" x14ac:dyDescent="0.3">
      <c r="A4077" t="s">
        <v>9559</v>
      </c>
      <c r="B4077" s="33">
        <v>45667</v>
      </c>
      <c r="C4077" t="s">
        <v>99</v>
      </c>
      <c r="D4077" t="s">
        <v>9560</v>
      </c>
      <c r="E4077" t="s">
        <v>175</v>
      </c>
      <c r="F4077" t="s">
        <v>174</v>
      </c>
      <c r="G4077" t="s">
        <v>163</v>
      </c>
      <c r="H4077" t="s">
        <v>158</v>
      </c>
      <c r="I4077">
        <v>1378</v>
      </c>
      <c r="J4077" t="s">
        <v>280</v>
      </c>
      <c r="K4077" t="s">
        <v>1080</v>
      </c>
      <c r="L4077" t="s">
        <v>3973</v>
      </c>
      <c r="M4077" t="s">
        <v>994</v>
      </c>
      <c r="N4077">
        <v>194</v>
      </c>
      <c r="O4077">
        <v>9</v>
      </c>
      <c r="P4077">
        <v>8</v>
      </c>
      <c r="Q4077" t="s">
        <v>73</v>
      </c>
      <c r="R4077" t="s">
        <v>238</v>
      </c>
      <c r="S4077" t="s">
        <v>239</v>
      </c>
      <c r="T4077">
        <v>186</v>
      </c>
      <c r="U4077">
        <v>136</v>
      </c>
      <c r="V4077">
        <v>73.12</v>
      </c>
      <c r="W4077" t="s">
        <v>133</v>
      </c>
      <c r="X4077">
        <v>3885</v>
      </c>
      <c r="Y4077">
        <v>528360</v>
      </c>
      <c r="Z4077">
        <v>28832</v>
      </c>
      <c r="AA4077">
        <v>57392</v>
      </c>
      <c r="AB4077">
        <v>614584</v>
      </c>
      <c r="AC4077">
        <v>414807</v>
      </c>
      <c r="AD4077">
        <v>199777</v>
      </c>
      <c r="AE4077" t="s">
        <v>75</v>
      </c>
      <c r="AF4077" t="s">
        <v>78</v>
      </c>
      <c r="AG4077" t="s">
        <v>240</v>
      </c>
      <c r="AH4077" t="s">
        <v>144</v>
      </c>
      <c r="AI4077" t="s">
        <v>139</v>
      </c>
      <c r="AJ4077" t="str">
        <f t="shared" si="63"/>
        <v>Jan</v>
      </c>
    </row>
    <row r="4078" spans="1:36" x14ac:dyDescent="0.3">
      <c r="A4078" t="s">
        <v>9561</v>
      </c>
      <c r="B4078" s="33">
        <v>45662</v>
      </c>
      <c r="C4078" t="s">
        <v>93</v>
      </c>
      <c r="D4078" t="s">
        <v>9562</v>
      </c>
      <c r="E4078" t="s">
        <v>179</v>
      </c>
      <c r="F4078" t="s">
        <v>175</v>
      </c>
      <c r="G4078" t="s">
        <v>166</v>
      </c>
      <c r="H4078" t="s">
        <v>163</v>
      </c>
      <c r="I4078">
        <v>2222</v>
      </c>
      <c r="J4078" t="s">
        <v>381</v>
      </c>
      <c r="K4078" t="s">
        <v>3966</v>
      </c>
      <c r="L4078" t="s">
        <v>304</v>
      </c>
      <c r="M4078" t="s">
        <v>1321</v>
      </c>
      <c r="N4078">
        <v>266</v>
      </c>
      <c r="O4078">
        <v>0</v>
      </c>
      <c r="P4078">
        <v>5</v>
      </c>
      <c r="Q4078" t="s">
        <v>70</v>
      </c>
      <c r="R4078" t="s">
        <v>238</v>
      </c>
      <c r="S4078" t="s">
        <v>239</v>
      </c>
      <c r="T4078">
        <v>189</v>
      </c>
      <c r="U4078">
        <v>134</v>
      </c>
      <c r="V4078">
        <v>70.900000000000006</v>
      </c>
      <c r="W4078" t="s">
        <v>133</v>
      </c>
      <c r="X4078">
        <v>6661</v>
      </c>
      <c r="Y4078">
        <v>892574</v>
      </c>
      <c r="Z4078">
        <v>61104</v>
      </c>
      <c r="AA4078">
        <v>74370</v>
      </c>
      <c r="AB4078">
        <v>1028048</v>
      </c>
      <c r="AC4078">
        <v>726729</v>
      </c>
      <c r="AD4078">
        <v>301319</v>
      </c>
      <c r="AE4078" t="s">
        <v>72</v>
      </c>
      <c r="AF4078" t="s">
        <v>75</v>
      </c>
      <c r="AG4078" t="s">
        <v>240</v>
      </c>
      <c r="AH4078" t="s">
        <v>146</v>
      </c>
      <c r="AI4078" t="s">
        <v>138</v>
      </c>
      <c r="AJ4078" t="str">
        <f t="shared" si="63"/>
        <v>Jan</v>
      </c>
    </row>
    <row r="4079" spans="1:36" x14ac:dyDescent="0.3">
      <c r="A4079" t="s">
        <v>9563</v>
      </c>
      <c r="B4079" s="33">
        <v>46008</v>
      </c>
      <c r="C4079" t="s">
        <v>93</v>
      </c>
      <c r="D4079" t="s">
        <v>9564</v>
      </c>
      <c r="E4079" t="s">
        <v>180</v>
      </c>
      <c r="F4079" t="s">
        <v>177</v>
      </c>
      <c r="G4079" t="s">
        <v>160</v>
      </c>
      <c r="H4079" t="s">
        <v>162</v>
      </c>
      <c r="I4079">
        <v>1318</v>
      </c>
      <c r="J4079" t="s">
        <v>381</v>
      </c>
      <c r="K4079" t="s">
        <v>964</v>
      </c>
      <c r="L4079" t="s">
        <v>1422</v>
      </c>
      <c r="M4079" t="s">
        <v>3489</v>
      </c>
      <c r="N4079">
        <v>194</v>
      </c>
      <c r="O4079">
        <v>21</v>
      </c>
      <c r="P4079">
        <v>6</v>
      </c>
      <c r="Q4079" t="s">
        <v>73</v>
      </c>
      <c r="R4079" t="s">
        <v>238</v>
      </c>
      <c r="S4079" t="s">
        <v>239</v>
      </c>
      <c r="T4079">
        <v>189</v>
      </c>
      <c r="U4079">
        <v>148</v>
      </c>
      <c r="V4079">
        <v>78.31</v>
      </c>
      <c r="W4079" t="s">
        <v>133</v>
      </c>
      <c r="X4079">
        <v>8329</v>
      </c>
      <c r="Y4079">
        <v>1232692</v>
      </c>
      <c r="Z4079">
        <v>70596</v>
      </c>
      <c r="AA4079">
        <v>18056</v>
      </c>
      <c r="AB4079">
        <v>1321344</v>
      </c>
      <c r="AC4079">
        <v>803928</v>
      </c>
      <c r="AD4079">
        <v>517416</v>
      </c>
      <c r="AE4079" t="s">
        <v>81</v>
      </c>
      <c r="AF4079" t="s">
        <v>78</v>
      </c>
      <c r="AG4079" t="s">
        <v>240</v>
      </c>
      <c r="AH4079" t="s">
        <v>146</v>
      </c>
      <c r="AI4079" t="s">
        <v>140</v>
      </c>
      <c r="AJ4079" t="str">
        <f t="shared" si="63"/>
        <v>Dec</v>
      </c>
    </row>
    <row r="4080" spans="1:36" x14ac:dyDescent="0.3">
      <c r="A4080" t="s">
        <v>9565</v>
      </c>
      <c r="B4080" s="33">
        <v>45975</v>
      </c>
      <c r="C4080" t="s">
        <v>96</v>
      </c>
      <c r="D4080" t="s">
        <v>9566</v>
      </c>
      <c r="E4080" t="s">
        <v>181</v>
      </c>
      <c r="F4080" t="s">
        <v>174</v>
      </c>
      <c r="G4080" t="s">
        <v>159</v>
      </c>
      <c r="H4080" t="s">
        <v>158</v>
      </c>
      <c r="I4080">
        <v>1173</v>
      </c>
      <c r="J4080" t="s">
        <v>518</v>
      </c>
      <c r="K4080" t="s">
        <v>1487</v>
      </c>
      <c r="L4080" t="s">
        <v>2144</v>
      </c>
      <c r="M4080" t="s">
        <v>521</v>
      </c>
      <c r="N4080">
        <v>171</v>
      </c>
      <c r="O4080">
        <v>1</v>
      </c>
      <c r="P4080">
        <v>29</v>
      </c>
      <c r="Q4080" t="s">
        <v>73</v>
      </c>
      <c r="R4080" t="s">
        <v>238</v>
      </c>
      <c r="S4080" t="s">
        <v>239</v>
      </c>
      <c r="T4080">
        <v>180</v>
      </c>
      <c r="U4080">
        <v>134</v>
      </c>
      <c r="V4080">
        <v>74.44</v>
      </c>
      <c r="W4080" t="s">
        <v>133</v>
      </c>
      <c r="X4080">
        <v>10972</v>
      </c>
      <c r="Y4080">
        <v>1470248</v>
      </c>
      <c r="Z4080">
        <v>60032</v>
      </c>
      <c r="AA4080">
        <v>106664</v>
      </c>
      <c r="AB4080">
        <v>1636944</v>
      </c>
      <c r="AC4080">
        <v>1030217</v>
      </c>
      <c r="AD4080">
        <v>606727</v>
      </c>
      <c r="AE4080" t="s">
        <v>81</v>
      </c>
      <c r="AF4080" t="s">
        <v>78</v>
      </c>
      <c r="AG4080" t="s">
        <v>240</v>
      </c>
      <c r="AH4080" t="s">
        <v>145</v>
      </c>
      <c r="AI4080" t="s">
        <v>138</v>
      </c>
      <c r="AJ4080" t="str">
        <f t="shared" si="63"/>
        <v>Nov</v>
      </c>
    </row>
    <row r="4081" spans="1:36" x14ac:dyDescent="0.3">
      <c r="A4081" t="s">
        <v>9567</v>
      </c>
      <c r="B4081" s="33">
        <v>45728</v>
      </c>
      <c r="C4081" t="s">
        <v>93</v>
      </c>
      <c r="D4081" t="s">
        <v>9568</v>
      </c>
      <c r="E4081" t="s">
        <v>176</v>
      </c>
      <c r="F4081" t="s">
        <v>172</v>
      </c>
      <c r="G4081" t="s">
        <v>156</v>
      </c>
      <c r="H4081" t="s">
        <v>155</v>
      </c>
      <c r="I4081">
        <v>1911</v>
      </c>
      <c r="J4081" t="s">
        <v>636</v>
      </c>
      <c r="K4081" t="s">
        <v>1566</v>
      </c>
      <c r="L4081" t="s">
        <v>554</v>
      </c>
      <c r="M4081" t="s">
        <v>1459</v>
      </c>
      <c r="N4081">
        <v>265</v>
      </c>
      <c r="O4081">
        <v>45</v>
      </c>
      <c r="P4081">
        <v>46</v>
      </c>
      <c r="Q4081" t="s">
        <v>76</v>
      </c>
      <c r="R4081" t="s">
        <v>238</v>
      </c>
      <c r="S4081" t="s">
        <v>239</v>
      </c>
      <c r="T4081">
        <v>150</v>
      </c>
      <c r="U4081">
        <v>81</v>
      </c>
      <c r="V4081">
        <v>54</v>
      </c>
      <c r="W4081" t="s">
        <v>133</v>
      </c>
      <c r="X4081">
        <v>9025</v>
      </c>
      <c r="Y4081">
        <v>731025</v>
      </c>
      <c r="Z4081">
        <v>15066</v>
      </c>
      <c r="AA4081">
        <v>26244</v>
      </c>
      <c r="AB4081">
        <v>772335</v>
      </c>
      <c r="AC4081">
        <v>600725</v>
      </c>
      <c r="AD4081">
        <v>171610</v>
      </c>
      <c r="AE4081" t="s">
        <v>81</v>
      </c>
      <c r="AF4081" t="s">
        <v>81</v>
      </c>
      <c r="AG4081" t="s">
        <v>240</v>
      </c>
      <c r="AH4081" t="s">
        <v>146</v>
      </c>
      <c r="AI4081" t="s">
        <v>139</v>
      </c>
      <c r="AJ4081" t="str">
        <f t="shared" si="63"/>
        <v>Mar</v>
      </c>
    </row>
    <row r="4082" spans="1:36" x14ac:dyDescent="0.3">
      <c r="A4082" t="s">
        <v>9569</v>
      </c>
      <c r="B4082" s="33">
        <v>45980</v>
      </c>
      <c r="C4082" t="s">
        <v>93</v>
      </c>
      <c r="D4082" t="s">
        <v>9570</v>
      </c>
      <c r="E4082" t="s">
        <v>181</v>
      </c>
      <c r="F4082" t="s">
        <v>180</v>
      </c>
      <c r="G4082" t="s">
        <v>159</v>
      </c>
      <c r="H4082" t="s">
        <v>160</v>
      </c>
      <c r="I4082">
        <v>1655</v>
      </c>
      <c r="J4082" t="s">
        <v>258</v>
      </c>
      <c r="K4082" t="s">
        <v>2243</v>
      </c>
      <c r="L4082" t="s">
        <v>2513</v>
      </c>
      <c r="M4082" t="s">
        <v>3603</v>
      </c>
      <c r="N4082">
        <v>222</v>
      </c>
      <c r="O4082">
        <v>16</v>
      </c>
      <c r="P4082">
        <v>58</v>
      </c>
      <c r="Q4082" t="s">
        <v>76</v>
      </c>
      <c r="R4082" t="s">
        <v>238</v>
      </c>
      <c r="S4082" t="s">
        <v>239</v>
      </c>
      <c r="T4082">
        <v>186</v>
      </c>
      <c r="U4082">
        <v>155</v>
      </c>
      <c r="V4082">
        <v>83.33</v>
      </c>
      <c r="W4082" t="s">
        <v>133</v>
      </c>
      <c r="X4082">
        <v>9695</v>
      </c>
      <c r="Y4082">
        <v>1502725</v>
      </c>
      <c r="Z4082">
        <v>64325</v>
      </c>
      <c r="AA4082">
        <v>113305</v>
      </c>
      <c r="AB4082">
        <v>1680355</v>
      </c>
      <c r="AC4082">
        <v>1301253</v>
      </c>
      <c r="AD4082">
        <v>379102</v>
      </c>
      <c r="AE4082" t="s">
        <v>81</v>
      </c>
      <c r="AF4082" t="s">
        <v>81</v>
      </c>
      <c r="AG4082" t="s">
        <v>240</v>
      </c>
      <c r="AH4082" t="s">
        <v>144</v>
      </c>
      <c r="AI4082" t="s">
        <v>139</v>
      </c>
      <c r="AJ4082" t="str">
        <f t="shared" si="63"/>
        <v>Nov</v>
      </c>
    </row>
    <row r="4083" spans="1:36" x14ac:dyDescent="0.3">
      <c r="A4083" t="s">
        <v>9571</v>
      </c>
      <c r="B4083" s="33">
        <v>45762</v>
      </c>
      <c r="C4083" t="s">
        <v>95</v>
      </c>
      <c r="D4083" t="s">
        <v>9572</v>
      </c>
      <c r="E4083" t="s">
        <v>175</v>
      </c>
      <c r="F4083" t="s">
        <v>181</v>
      </c>
      <c r="G4083" t="s">
        <v>163</v>
      </c>
      <c r="H4083" t="s">
        <v>159</v>
      </c>
      <c r="I4083">
        <v>2041</v>
      </c>
      <c r="J4083" t="s">
        <v>682</v>
      </c>
      <c r="K4083" t="s">
        <v>2133</v>
      </c>
      <c r="L4083" t="s">
        <v>3957</v>
      </c>
      <c r="M4083" t="s">
        <v>2049</v>
      </c>
      <c r="N4083">
        <v>290</v>
      </c>
      <c r="O4083">
        <v>63</v>
      </c>
      <c r="P4083">
        <v>83</v>
      </c>
      <c r="Q4083" t="s">
        <v>76</v>
      </c>
      <c r="R4083" t="s">
        <v>238</v>
      </c>
      <c r="S4083" t="s">
        <v>239</v>
      </c>
      <c r="T4083">
        <v>150</v>
      </c>
      <c r="U4083">
        <v>115</v>
      </c>
      <c r="V4083">
        <v>76.67</v>
      </c>
      <c r="W4083" t="s">
        <v>135</v>
      </c>
      <c r="X4083">
        <v>4318</v>
      </c>
      <c r="Y4083">
        <v>496570</v>
      </c>
      <c r="Z4083">
        <v>33465</v>
      </c>
      <c r="AA4083">
        <v>64860</v>
      </c>
      <c r="AB4083">
        <v>594895</v>
      </c>
      <c r="AC4083">
        <v>449296</v>
      </c>
      <c r="AD4083">
        <v>145599</v>
      </c>
      <c r="AE4083" t="s">
        <v>75</v>
      </c>
      <c r="AF4083" t="s">
        <v>81</v>
      </c>
      <c r="AG4083" t="s">
        <v>240</v>
      </c>
      <c r="AH4083" t="s">
        <v>144</v>
      </c>
      <c r="AI4083" t="s">
        <v>140</v>
      </c>
      <c r="AJ4083" t="str">
        <f t="shared" si="63"/>
        <v>Apr</v>
      </c>
    </row>
    <row r="4084" spans="1:36" x14ac:dyDescent="0.3">
      <c r="A4084" t="s">
        <v>9573</v>
      </c>
      <c r="B4084" s="33">
        <v>45704</v>
      </c>
      <c r="C4084" t="s">
        <v>96</v>
      </c>
      <c r="D4084" t="s">
        <v>9574</v>
      </c>
      <c r="E4084" t="s">
        <v>175</v>
      </c>
      <c r="F4084" t="s">
        <v>180</v>
      </c>
      <c r="G4084" t="s">
        <v>163</v>
      </c>
      <c r="H4084" t="s">
        <v>160</v>
      </c>
      <c r="I4084">
        <v>1322</v>
      </c>
      <c r="J4084" t="s">
        <v>482</v>
      </c>
      <c r="K4084" t="s">
        <v>5022</v>
      </c>
      <c r="L4084" t="s">
        <v>408</v>
      </c>
      <c r="M4084" t="s">
        <v>1888</v>
      </c>
      <c r="N4084">
        <v>165</v>
      </c>
      <c r="O4084">
        <v>0</v>
      </c>
      <c r="P4084">
        <v>3</v>
      </c>
      <c r="Q4084" t="s">
        <v>70</v>
      </c>
      <c r="R4084" t="s">
        <v>238</v>
      </c>
      <c r="S4084" t="s">
        <v>239</v>
      </c>
      <c r="T4084">
        <v>220</v>
      </c>
      <c r="U4084">
        <v>206</v>
      </c>
      <c r="V4084">
        <v>93.64</v>
      </c>
      <c r="W4084" t="s">
        <v>133</v>
      </c>
      <c r="X4084">
        <v>3545</v>
      </c>
      <c r="Y4084">
        <v>730270</v>
      </c>
      <c r="Z4084">
        <v>32754</v>
      </c>
      <c r="AA4084">
        <v>148114</v>
      </c>
      <c r="AB4084">
        <v>911138</v>
      </c>
      <c r="AC4084">
        <v>650089</v>
      </c>
      <c r="AD4084">
        <v>261049</v>
      </c>
      <c r="AE4084" t="s">
        <v>75</v>
      </c>
      <c r="AF4084" t="s">
        <v>81</v>
      </c>
      <c r="AG4084" t="s">
        <v>240</v>
      </c>
      <c r="AH4084" t="s">
        <v>144</v>
      </c>
      <c r="AI4084" t="s">
        <v>138</v>
      </c>
      <c r="AJ4084" t="str">
        <f t="shared" si="63"/>
        <v>Feb</v>
      </c>
    </row>
    <row r="4085" spans="1:36" x14ac:dyDescent="0.3">
      <c r="A4085" t="s">
        <v>9575</v>
      </c>
      <c r="B4085" s="33">
        <v>45798</v>
      </c>
      <c r="C4085" t="s">
        <v>95</v>
      </c>
      <c r="D4085" t="s">
        <v>9576</v>
      </c>
      <c r="E4085" t="s">
        <v>180</v>
      </c>
      <c r="F4085" t="s">
        <v>181</v>
      </c>
      <c r="G4085" t="s">
        <v>160</v>
      </c>
      <c r="H4085" t="s">
        <v>159</v>
      </c>
      <c r="I4085">
        <v>795</v>
      </c>
      <c r="J4085" t="s">
        <v>275</v>
      </c>
      <c r="K4085" t="s">
        <v>588</v>
      </c>
      <c r="L4085" t="s">
        <v>4929</v>
      </c>
      <c r="M4085" t="s">
        <v>4718</v>
      </c>
      <c r="N4085">
        <v>135</v>
      </c>
      <c r="O4085">
        <v>17</v>
      </c>
      <c r="P4085">
        <v>38</v>
      </c>
      <c r="Q4085" t="s">
        <v>76</v>
      </c>
      <c r="R4085" t="s">
        <v>238</v>
      </c>
      <c r="S4085" t="s">
        <v>239</v>
      </c>
      <c r="T4085">
        <v>180</v>
      </c>
      <c r="U4085">
        <v>156</v>
      </c>
      <c r="V4085">
        <v>86.67</v>
      </c>
      <c r="W4085" t="s">
        <v>133</v>
      </c>
      <c r="X4085">
        <v>7627</v>
      </c>
      <c r="Y4085">
        <v>1189812</v>
      </c>
      <c r="Z4085">
        <v>52884</v>
      </c>
      <c r="AA4085">
        <v>29016</v>
      </c>
      <c r="AB4085">
        <v>1271712</v>
      </c>
      <c r="AC4085">
        <v>957540</v>
      </c>
      <c r="AD4085">
        <v>314172</v>
      </c>
      <c r="AE4085" t="s">
        <v>81</v>
      </c>
      <c r="AF4085" t="s">
        <v>81</v>
      </c>
      <c r="AG4085" t="s">
        <v>240</v>
      </c>
      <c r="AH4085" t="s">
        <v>145</v>
      </c>
      <c r="AI4085" t="s">
        <v>138</v>
      </c>
      <c r="AJ4085" t="str">
        <f t="shared" si="63"/>
        <v>May</v>
      </c>
    </row>
    <row r="4086" spans="1:36" x14ac:dyDescent="0.3">
      <c r="A4086" t="s">
        <v>9577</v>
      </c>
      <c r="B4086" s="33">
        <v>45663</v>
      </c>
      <c r="C4086" t="s">
        <v>98</v>
      </c>
      <c r="D4086" t="s">
        <v>9578</v>
      </c>
      <c r="E4086" t="s">
        <v>180</v>
      </c>
      <c r="F4086" t="s">
        <v>173</v>
      </c>
      <c r="G4086" t="s">
        <v>160</v>
      </c>
      <c r="H4086" t="s">
        <v>161</v>
      </c>
      <c r="I4086">
        <v>367</v>
      </c>
      <c r="J4086" t="s">
        <v>457</v>
      </c>
      <c r="K4086" t="s">
        <v>429</v>
      </c>
      <c r="N4086">
        <v>66</v>
      </c>
      <c r="O4086">
        <v>0</v>
      </c>
      <c r="P4086">
        <v>0</v>
      </c>
      <c r="Q4086" t="s">
        <v>67</v>
      </c>
      <c r="R4086" t="s">
        <v>245</v>
      </c>
      <c r="S4086" t="s">
        <v>121</v>
      </c>
      <c r="T4086">
        <v>220</v>
      </c>
      <c r="U4086">
        <v>0</v>
      </c>
      <c r="V4086">
        <v>0</v>
      </c>
      <c r="W4086" t="s">
        <v>133</v>
      </c>
      <c r="X4086">
        <v>7241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 t="s">
        <v>81</v>
      </c>
      <c r="AF4086" t="s">
        <v>78</v>
      </c>
      <c r="AG4086" t="s">
        <v>240</v>
      </c>
      <c r="AH4086" t="s">
        <v>146</v>
      </c>
      <c r="AI4086" t="s">
        <v>140</v>
      </c>
      <c r="AJ4086" t="str">
        <f t="shared" si="63"/>
        <v>Jan</v>
      </c>
    </row>
    <row r="4087" spans="1:36" x14ac:dyDescent="0.3">
      <c r="A4087" t="s">
        <v>9579</v>
      </c>
      <c r="B4087" s="33">
        <v>45898</v>
      </c>
      <c r="C4087" t="s">
        <v>96</v>
      </c>
      <c r="D4087" t="s">
        <v>9580</v>
      </c>
      <c r="E4087" t="s">
        <v>176</v>
      </c>
      <c r="F4087" t="s">
        <v>178</v>
      </c>
      <c r="G4087" t="s">
        <v>156</v>
      </c>
      <c r="H4087" t="s">
        <v>157</v>
      </c>
      <c r="I4087">
        <v>1107</v>
      </c>
      <c r="J4087" t="s">
        <v>357</v>
      </c>
      <c r="K4087" t="s">
        <v>3873</v>
      </c>
      <c r="L4087" t="s">
        <v>1318</v>
      </c>
      <c r="M4087" t="s">
        <v>495</v>
      </c>
      <c r="N4087">
        <v>168</v>
      </c>
      <c r="O4087">
        <v>10</v>
      </c>
      <c r="P4087">
        <v>23</v>
      </c>
      <c r="Q4087" t="s">
        <v>73</v>
      </c>
      <c r="R4087" t="s">
        <v>238</v>
      </c>
      <c r="S4087" t="s">
        <v>239</v>
      </c>
      <c r="T4087">
        <v>180</v>
      </c>
      <c r="U4087">
        <v>170</v>
      </c>
      <c r="V4087">
        <v>94.44</v>
      </c>
      <c r="W4087" t="s">
        <v>133</v>
      </c>
      <c r="X4087">
        <v>8081</v>
      </c>
      <c r="Y4087">
        <v>1373770</v>
      </c>
      <c r="Z4087">
        <v>81770</v>
      </c>
      <c r="AA4087">
        <v>83640</v>
      </c>
      <c r="AB4087">
        <v>1539180</v>
      </c>
      <c r="AC4087">
        <v>1249354</v>
      </c>
      <c r="AD4087">
        <v>289826</v>
      </c>
      <c r="AE4087" t="s">
        <v>81</v>
      </c>
      <c r="AF4087" t="s">
        <v>75</v>
      </c>
      <c r="AG4087" t="s">
        <v>240</v>
      </c>
      <c r="AH4087" t="s">
        <v>146</v>
      </c>
      <c r="AI4087" t="s">
        <v>139</v>
      </c>
      <c r="AJ4087" t="str">
        <f t="shared" si="63"/>
        <v>Aug</v>
      </c>
    </row>
    <row r="4088" spans="1:36" x14ac:dyDescent="0.3">
      <c r="A4088" t="s">
        <v>9581</v>
      </c>
      <c r="B4088" s="33">
        <v>45715</v>
      </c>
      <c r="C4088" t="s">
        <v>96</v>
      </c>
      <c r="D4088" t="s">
        <v>9582</v>
      </c>
      <c r="E4088" t="s">
        <v>177</v>
      </c>
      <c r="F4088" t="s">
        <v>179</v>
      </c>
      <c r="G4088" t="s">
        <v>162</v>
      </c>
      <c r="H4088" t="s">
        <v>166</v>
      </c>
      <c r="I4088">
        <v>665</v>
      </c>
      <c r="J4088" t="s">
        <v>377</v>
      </c>
      <c r="K4088" t="s">
        <v>1427</v>
      </c>
      <c r="L4088" t="s">
        <v>339</v>
      </c>
      <c r="M4088" t="s">
        <v>410</v>
      </c>
      <c r="N4088">
        <v>108</v>
      </c>
      <c r="O4088">
        <v>25</v>
      </c>
      <c r="P4088">
        <v>25</v>
      </c>
      <c r="Q4088" t="s">
        <v>73</v>
      </c>
      <c r="R4088" t="s">
        <v>238</v>
      </c>
      <c r="S4088" t="s">
        <v>239</v>
      </c>
      <c r="T4088">
        <v>180</v>
      </c>
      <c r="U4088">
        <v>162</v>
      </c>
      <c r="V4088">
        <v>90</v>
      </c>
      <c r="W4088" t="s">
        <v>133</v>
      </c>
      <c r="X4088">
        <v>4152</v>
      </c>
      <c r="Y4088">
        <v>672624</v>
      </c>
      <c r="Z4088">
        <v>35964</v>
      </c>
      <c r="AA4088">
        <v>67230</v>
      </c>
      <c r="AB4088">
        <v>775818</v>
      </c>
      <c r="AC4088">
        <v>575336</v>
      </c>
      <c r="AD4088">
        <v>200482</v>
      </c>
      <c r="AE4088" t="s">
        <v>78</v>
      </c>
      <c r="AF4088" t="s">
        <v>72</v>
      </c>
      <c r="AG4088" t="s">
        <v>240</v>
      </c>
      <c r="AH4088" t="s">
        <v>147</v>
      </c>
      <c r="AI4088" t="s">
        <v>138</v>
      </c>
      <c r="AJ4088" t="str">
        <f t="shared" si="63"/>
        <v>Feb</v>
      </c>
    </row>
    <row r="4089" spans="1:36" x14ac:dyDescent="0.3">
      <c r="A4089" t="s">
        <v>9583</v>
      </c>
      <c r="B4089" s="33">
        <v>45751</v>
      </c>
      <c r="C4089" t="s">
        <v>95</v>
      </c>
      <c r="D4089" t="s">
        <v>9584</v>
      </c>
      <c r="E4089" t="s">
        <v>173</v>
      </c>
      <c r="F4089" t="s">
        <v>174</v>
      </c>
      <c r="G4089" t="s">
        <v>161</v>
      </c>
      <c r="H4089" t="s">
        <v>158</v>
      </c>
      <c r="I4089">
        <v>1119</v>
      </c>
      <c r="J4089" t="s">
        <v>236</v>
      </c>
      <c r="K4089" t="s">
        <v>459</v>
      </c>
      <c r="L4089" t="s">
        <v>2905</v>
      </c>
      <c r="M4089" t="s">
        <v>842</v>
      </c>
      <c r="N4089">
        <v>180</v>
      </c>
      <c r="O4089">
        <v>63</v>
      </c>
      <c r="P4089">
        <v>67</v>
      </c>
      <c r="Q4089" t="s">
        <v>76</v>
      </c>
      <c r="R4089" t="s">
        <v>238</v>
      </c>
      <c r="S4089" t="s">
        <v>239</v>
      </c>
      <c r="T4089">
        <v>220</v>
      </c>
      <c r="U4089">
        <v>118</v>
      </c>
      <c r="V4089">
        <v>53.64</v>
      </c>
      <c r="W4089" t="s">
        <v>133</v>
      </c>
      <c r="X4089">
        <v>9421</v>
      </c>
      <c r="Y4089">
        <v>1111678</v>
      </c>
      <c r="Z4089">
        <v>51566</v>
      </c>
      <c r="AA4089">
        <v>29500</v>
      </c>
      <c r="AB4089">
        <v>1192744</v>
      </c>
      <c r="AC4089">
        <v>917152</v>
      </c>
      <c r="AD4089">
        <v>275592</v>
      </c>
      <c r="AE4089" t="s">
        <v>78</v>
      </c>
      <c r="AF4089" t="s">
        <v>78</v>
      </c>
      <c r="AG4089" t="s">
        <v>240</v>
      </c>
      <c r="AH4089" t="s">
        <v>144</v>
      </c>
      <c r="AI4089" t="s">
        <v>140</v>
      </c>
      <c r="AJ4089" t="str">
        <f t="shared" si="63"/>
        <v>Apr</v>
      </c>
    </row>
    <row r="4090" spans="1:36" x14ac:dyDescent="0.3">
      <c r="A4090" t="s">
        <v>9585</v>
      </c>
      <c r="B4090" s="33">
        <v>45705</v>
      </c>
      <c r="C4090" t="s">
        <v>99</v>
      </c>
      <c r="D4090" t="s">
        <v>9586</v>
      </c>
      <c r="E4090" t="s">
        <v>181</v>
      </c>
      <c r="F4090" t="s">
        <v>173</v>
      </c>
      <c r="G4090" t="s">
        <v>159</v>
      </c>
      <c r="H4090" t="s">
        <v>161</v>
      </c>
      <c r="I4090">
        <v>970</v>
      </c>
      <c r="J4090" t="s">
        <v>572</v>
      </c>
      <c r="K4090" t="s">
        <v>1144</v>
      </c>
      <c r="L4090" t="s">
        <v>1077</v>
      </c>
      <c r="M4090" t="s">
        <v>2156</v>
      </c>
      <c r="N4090">
        <v>158</v>
      </c>
      <c r="O4090">
        <v>10</v>
      </c>
      <c r="P4090">
        <v>27</v>
      </c>
      <c r="Q4090" t="s">
        <v>73</v>
      </c>
      <c r="R4090" t="s">
        <v>238</v>
      </c>
      <c r="S4090" t="s">
        <v>239</v>
      </c>
      <c r="T4090">
        <v>189</v>
      </c>
      <c r="U4090">
        <v>154</v>
      </c>
      <c r="V4090">
        <v>81.48</v>
      </c>
      <c r="W4090" t="s">
        <v>133</v>
      </c>
      <c r="X4090">
        <v>9641</v>
      </c>
      <c r="Y4090">
        <v>1484714</v>
      </c>
      <c r="Z4090">
        <v>67452</v>
      </c>
      <c r="AA4090">
        <v>108724</v>
      </c>
      <c r="AB4090">
        <v>1660890</v>
      </c>
      <c r="AC4090">
        <v>1268719</v>
      </c>
      <c r="AD4090">
        <v>392171</v>
      </c>
      <c r="AE4090" t="s">
        <v>81</v>
      </c>
      <c r="AF4090" t="s">
        <v>78</v>
      </c>
      <c r="AG4090" t="s">
        <v>240</v>
      </c>
      <c r="AH4090" t="s">
        <v>145</v>
      </c>
      <c r="AI4090" t="s">
        <v>138</v>
      </c>
      <c r="AJ4090" t="str">
        <f t="shared" si="63"/>
        <v>Feb</v>
      </c>
    </row>
    <row r="4091" spans="1:36" x14ac:dyDescent="0.3">
      <c r="A4091" t="s">
        <v>9587</v>
      </c>
      <c r="B4091" s="33">
        <v>45692</v>
      </c>
      <c r="C4091" t="s">
        <v>93</v>
      </c>
      <c r="D4091" t="s">
        <v>9588</v>
      </c>
      <c r="E4091" t="s">
        <v>180</v>
      </c>
      <c r="F4091" t="s">
        <v>181</v>
      </c>
      <c r="G4091" t="s">
        <v>160</v>
      </c>
      <c r="H4091" t="s">
        <v>159</v>
      </c>
      <c r="I4091">
        <v>605</v>
      </c>
      <c r="J4091" t="s">
        <v>451</v>
      </c>
      <c r="K4091" t="s">
        <v>682</v>
      </c>
      <c r="L4091" t="s">
        <v>2406</v>
      </c>
      <c r="M4091" t="s">
        <v>1027</v>
      </c>
      <c r="N4091">
        <v>90</v>
      </c>
      <c r="O4091">
        <v>1</v>
      </c>
      <c r="P4091">
        <v>21</v>
      </c>
      <c r="Q4091" t="s">
        <v>73</v>
      </c>
      <c r="R4091" t="s">
        <v>238</v>
      </c>
      <c r="S4091" t="s">
        <v>239</v>
      </c>
      <c r="T4091">
        <v>180</v>
      </c>
      <c r="U4091">
        <v>136</v>
      </c>
      <c r="V4091">
        <v>75.56</v>
      </c>
      <c r="W4091" t="s">
        <v>133</v>
      </c>
      <c r="X4091">
        <v>9915</v>
      </c>
      <c r="Y4091">
        <v>1348440</v>
      </c>
      <c r="Z4091">
        <v>49232</v>
      </c>
      <c r="AA4091">
        <v>72488</v>
      </c>
      <c r="AB4091">
        <v>1470160</v>
      </c>
      <c r="AC4091">
        <v>1110410</v>
      </c>
      <c r="AD4091">
        <v>359750</v>
      </c>
      <c r="AE4091" t="s">
        <v>81</v>
      </c>
      <c r="AF4091" t="s">
        <v>81</v>
      </c>
      <c r="AG4091" t="s">
        <v>240</v>
      </c>
      <c r="AH4091" t="s">
        <v>144</v>
      </c>
      <c r="AI4091" t="s">
        <v>138</v>
      </c>
      <c r="AJ4091" t="str">
        <f t="shared" si="63"/>
        <v>Feb</v>
      </c>
    </row>
    <row r="4092" spans="1:36" x14ac:dyDescent="0.3">
      <c r="A4092" t="s">
        <v>9589</v>
      </c>
      <c r="B4092" s="33">
        <v>45832</v>
      </c>
      <c r="C4092" t="s">
        <v>96</v>
      </c>
      <c r="D4092" t="s">
        <v>9590</v>
      </c>
      <c r="E4092" t="s">
        <v>175</v>
      </c>
      <c r="F4092" t="s">
        <v>172</v>
      </c>
      <c r="G4092" t="s">
        <v>163</v>
      </c>
      <c r="H4092" t="s">
        <v>155</v>
      </c>
      <c r="I4092">
        <v>808</v>
      </c>
      <c r="J4092" t="s">
        <v>477</v>
      </c>
      <c r="K4092" t="s">
        <v>479</v>
      </c>
      <c r="L4092" t="s">
        <v>872</v>
      </c>
      <c r="M4092" t="s">
        <v>2899</v>
      </c>
      <c r="N4092">
        <v>118</v>
      </c>
      <c r="O4092">
        <v>10</v>
      </c>
      <c r="P4092">
        <v>4</v>
      </c>
      <c r="Q4092" t="s">
        <v>73</v>
      </c>
      <c r="R4092" t="s">
        <v>238</v>
      </c>
      <c r="S4092" t="s">
        <v>239</v>
      </c>
      <c r="T4092">
        <v>186</v>
      </c>
      <c r="U4092">
        <v>117</v>
      </c>
      <c r="V4092">
        <v>62.9</v>
      </c>
      <c r="W4092" t="s">
        <v>133</v>
      </c>
      <c r="X4092">
        <v>8413</v>
      </c>
      <c r="Y4092">
        <v>984321</v>
      </c>
      <c r="Z4092">
        <v>18603</v>
      </c>
      <c r="AA4092">
        <v>67860</v>
      </c>
      <c r="AB4092">
        <v>1070784</v>
      </c>
      <c r="AC4092">
        <v>680497</v>
      </c>
      <c r="AD4092">
        <v>390287</v>
      </c>
      <c r="AE4092" t="s">
        <v>75</v>
      </c>
      <c r="AF4092" t="s">
        <v>81</v>
      </c>
      <c r="AG4092" t="s">
        <v>240</v>
      </c>
      <c r="AH4092" t="s">
        <v>144</v>
      </c>
      <c r="AI4092" t="s">
        <v>140</v>
      </c>
      <c r="AJ4092" t="str">
        <f t="shared" si="63"/>
        <v>Jun</v>
      </c>
    </row>
    <row r="4093" spans="1:36" x14ac:dyDescent="0.3">
      <c r="A4093" t="s">
        <v>9591</v>
      </c>
      <c r="B4093" s="33">
        <v>45932</v>
      </c>
      <c r="C4093" t="s">
        <v>98</v>
      </c>
      <c r="D4093" t="s">
        <v>6906</v>
      </c>
      <c r="E4093" t="s">
        <v>175</v>
      </c>
      <c r="F4093" t="s">
        <v>179</v>
      </c>
      <c r="G4093" t="s">
        <v>163</v>
      </c>
      <c r="H4093" t="s">
        <v>166</v>
      </c>
      <c r="I4093">
        <v>1544</v>
      </c>
      <c r="J4093" t="s">
        <v>504</v>
      </c>
      <c r="K4093" t="s">
        <v>639</v>
      </c>
      <c r="L4093" t="s">
        <v>2139</v>
      </c>
      <c r="M4093" t="s">
        <v>1695</v>
      </c>
      <c r="N4093">
        <v>240</v>
      </c>
      <c r="O4093">
        <v>36</v>
      </c>
      <c r="P4093">
        <v>73</v>
      </c>
      <c r="Q4093" t="s">
        <v>76</v>
      </c>
      <c r="R4093" t="s">
        <v>238</v>
      </c>
      <c r="S4093" t="s">
        <v>239</v>
      </c>
      <c r="T4093">
        <v>189</v>
      </c>
      <c r="U4093">
        <v>154</v>
      </c>
      <c r="V4093">
        <v>81.48</v>
      </c>
      <c r="W4093" t="s">
        <v>133</v>
      </c>
      <c r="X4093">
        <v>9394</v>
      </c>
      <c r="Y4093">
        <v>1446676</v>
      </c>
      <c r="Z4093">
        <v>36344</v>
      </c>
      <c r="AA4093">
        <v>103796</v>
      </c>
      <c r="AB4093">
        <v>1586816</v>
      </c>
      <c r="AC4093">
        <v>965515</v>
      </c>
      <c r="AD4093">
        <v>621301</v>
      </c>
      <c r="AE4093" t="s">
        <v>75</v>
      </c>
      <c r="AF4093" t="s">
        <v>72</v>
      </c>
      <c r="AG4093" t="s">
        <v>240</v>
      </c>
      <c r="AH4093" t="s">
        <v>144</v>
      </c>
      <c r="AI4093" t="s">
        <v>139</v>
      </c>
      <c r="AJ4093" t="str">
        <f t="shared" si="63"/>
        <v>Oct</v>
      </c>
    </row>
    <row r="4094" spans="1:36" x14ac:dyDescent="0.3">
      <c r="A4094" t="s">
        <v>9592</v>
      </c>
      <c r="B4094" s="33">
        <v>45965</v>
      </c>
      <c r="C4094" t="s">
        <v>96</v>
      </c>
      <c r="D4094" t="s">
        <v>9593</v>
      </c>
      <c r="E4094" t="s">
        <v>173</v>
      </c>
      <c r="F4094" t="s">
        <v>174</v>
      </c>
      <c r="G4094" t="s">
        <v>161</v>
      </c>
      <c r="H4094" t="s">
        <v>158</v>
      </c>
      <c r="I4094">
        <v>520</v>
      </c>
      <c r="J4094" t="s">
        <v>457</v>
      </c>
      <c r="K4094" t="s">
        <v>1032</v>
      </c>
      <c r="L4094" t="s">
        <v>2756</v>
      </c>
      <c r="M4094" t="s">
        <v>3664</v>
      </c>
      <c r="N4094">
        <v>84</v>
      </c>
      <c r="O4094">
        <v>33</v>
      </c>
      <c r="P4094">
        <v>14</v>
      </c>
      <c r="Q4094" t="s">
        <v>73</v>
      </c>
      <c r="R4094" t="s">
        <v>238</v>
      </c>
      <c r="S4094" t="s">
        <v>239</v>
      </c>
      <c r="T4094">
        <v>186</v>
      </c>
      <c r="U4094">
        <v>163</v>
      </c>
      <c r="V4094">
        <v>87.63</v>
      </c>
      <c r="W4094" t="s">
        <v>133</v>
      </c>
      <c r="X4094">
        <v>4193</v>
      </c>
      <c r="Y4094">
        <v>683459</v>
      </c>
      <c r="Z4094">
        <v>64711</v>
      </c>
      <c r="AA4094">
        <v>23635</v>
      </c>
      <c r="AB4094">
        <v>771805</v>
      </c>
      <c r="AC4094">
        <v>500231</v>
      </c>
      <c r="AD4094">
        <v>271574</v>
      </c>
      <c r="AE4094" t="s">
        <v>78</v>
      </c>
      <c r="AF4094" t="s">
        <v>78</v>
      </c>
      <c r="AG4094" t="s">
        <v>240</v>
      </c>
      <c r="AH4094" t="s">
        <v>144</v>
      </c>
      <c r="AI4094" t="s">
        <v>138</v>
      </c>
      <c r="AJ4094" t="str">
        <f t="shared" si="63"/>
        <v>Nov</v>
      </c>
    </row>
    <row r="4095" spans="1:36" x14ac:dyDescent="0.3">
      <c r="A4095" t="s">
        <v>9594</v>
      </c>
      <c r="B4095" s="33">
        <v>45826</v>
      </c>
      <c r="C4095" t="s">
        <v>95</v>
      </c>
      <c r="D4095" t="s">
        <v>9595</v>
      </c>
      <c r="E4095" t="s">
        <v>177</v>
      </c>
      <c r="F4095" t="s">
        <v>179</v>
      </c>
      <c r="G4095" t="s">
        <v>162</v>
      </c>
      <c r="H4095" t="s">
        <v>166</v>
      </c>
      <c r="I4095">
        <v>625</v>
      </c>
      <c r="J4095" t="s">
        <v>286</v>
      </c>
      <c r="K4095" t="s">
        <v>2466</v>
      </c>
      <c r="L4095" t="s">
        <v>605</v>
      </c>
      <c r="M4095" t="s">
        <v>1258</v>
      </c>
      <c r="N4095">
        <v>97</v>
      </c>
      <c r="O4095">
        <v>0</v>
      </c>
      <c r="P4095">
        <v>32</v>
      </c>
      <c r="Q4095" t="s">
        <v>76</v>
      </c>
      <c r="R4095" t="s">
        <v>238</v>
      </c>
      <c r="S4095" t="s">
        <v>239</v>
      </c>
      <c r="T4095">
        <v>180</v>
      </c>
      <c r="U4095">
        <v>123</v>
      </c>
      <c r="V4095">
        <v>68.33</v>
      </c>
      <c r="W4095" t="s">
        <v>133</v>
      </c>
      <c r="X4095">
        <v>9585</v>
      </c>
      <c r="Y4095">
        <v>1178955</v>
      </c>
      <c r="Z4095">
        <v>41574</v>
      </c>
      <c r="AA4095">
        <v>77736</v>
      </c>
      <c r="AB4095">
        <v>1298265</v>
      </c>
      <c r="AC4095">
        <v>1101570</v>
      </c>
      <c r="AD4095">
        <v>196695</v>
      </c>
      <c r="AE4095" t="s">
        <v>78</v>
      </c>
      <c r="AF4095" t="s">
        <v>72</v>
      </c>
      <c r="AG4095" t="s">
        <v>240</v>
      </c>
      <c r="AH4095" t="s">
        <v>145</v>
      </c>
      <c r="AI4095" t="s">
        <v>139</v>
      </c>
      <c r="AJ4095" t="str">
        <f t="shared" si="63"/>
        <v>Jun</v>
      </c>
    </row>
    <row r="4096" spans="1:36" x14ac:dyDescent="0.3">
      <c r="A4096" t="s">
        <v>9596</v>
      </c>
      <c r="B4096" s="33">
        <v>45797</v>
      </c>
      <c r="C4096" t="s">
        <v>93</v>
      </c>
      <c r="D4096" t="s">
        <v>9597</v>
      </c>
      <c r="E4096" t="s">
        <v>178</v>
      </c>
      <c r="F4096" t="s">
        <v>181</v>
      </c>
      <c r="G4096" t="s">
        <v>157</v>
      </c>
      <c r="H4096" t="s">
        <v>159</v>
      </c>
      <c r="I4096">
        <v>1851</v>
      </c>
      <c r="J4096" t="s">
        <v>451</v>
      </c>
      <c r="K4096" t="s">
        <v>2489</v>
      </c>
      <c r="L4096" t="s">
        <v>605</v>
      </c>
      <c r="M4096" t="s">
        <v>301</v>
      </c>
      <c r="N4096">
        <v>231</v>
      </c>
      <c r="O4096">
        <v>0</v>
      </c>
      <c r="P4096">
        <v>13</v>
      </c>
      <c r="Q4096" t="s">
        <v>73</v>
      </c>
      <c r="R4096" t="s">
        <v>238</v>
      </c>
      <c r="S4096" t="s">
        <v>239</v>
      </c>
      <c r="T4096">
        <v>180</v>
      </c>
      <c r="U4096">
        <v>134</v>
      </c>
      <c r="V4096">
        <v>74.44</v>
      </c>
      <c r="W4096" t="s">
        <v>133</v>
      </c>
      <c r="X4096">
        <v>4603</v>
      </c>
      <c r="Y4096">
        <v>616802</v>
      </c>
      <c r="Z4096">
        <v>57218</v>
      </c>
      <c r="AA4096">
        <v>73030</v>
      </c>
      <c r="AB4096">
        <v>747050</v>
      </c>
      <c r="AC4096">
        <v>503210</v>
      </c>
      <c r="AD4096">
        <v>243840</v>
      </c>
      <c r="AE4096" t="s">
        <v>75</v>
      </c>
      <c r="AF4096" t="s">
        <v>81</v>
      </c>
      <c r="AG4096" t="s">
        <v>240</v>
      </c>
      <c r="AH4096" t="s">
        <v>146</v>
      </c>
      <c r="AI4096" t="s">
        <v>139</v>
      </c>
      <c r="AJ4096" t="str">
        <f t="shared" si="63"/>
        <v>May</v>
      </c>
    </row>
    <row r="4097" spans="1:36" x14ac:dyDescent="0.3">
      <c r="A4097" t="s">
        <v>9598</v>
      </c>
      <c r="B4097" s="33">
        <v>45736</v>
      </c>
      <c r="C4097" t="s">
        <v>93</v>
      </c>
      <c r="D4097" t="s">
        <v>9599</v>
      </c>
      <c r="E4097" t="s">
        <v>173</v>
      </c>
      <c r="F4097" t="s">
        <v>180</v>
      </c>
      <c r="G4097" t="s">
        <v>161</v>
      </c>
      <c r="H4097" t="s">
        <v>160</v>
      </c>
      <c r="I4097">
        <v>1305</v>
      </c>
      <c r="J4097" t="s">
        <v>474</v>
      </c>
      <c r="K4097" t="s">
        <v>2254</v>
      </c>
      <c r="L4097" t="s">
        <v>1007</v>
      </c>
      <c r="M4097" t="s">
        <v>2656</v>
      </c>
      <c r="N4097">
        <v>168</v>
      </c>
      <c r="O4097">
        <v>4</v>
      </c>
      <c r="P4097">
        <v>10</v>
      </c>
      <c r="Q4097" t="s">
        <v>73</v>
      </c>
      <c r="R4097" t="s">
        <v>238</v>
      </c>
      <c r="S4097" t="s">
        <v>239</v>
      </c>
      <c r="T4097">
        <v>186</v>
      </c>
      <c r="U4097">
        <v>133</v>
      </c>
      <c r="V4097">
        <v>71.510000000000005</v>
      </c>
      <c r="W4097" t="s">
        <v>133</v>
      </c>
      <c r="X4097">
        <v>8512</v>
      </c>
      <c r="Y4097">
        <v>1132096</v>
      </c>
      <c r="Z4097">
        <v>50673</v>
      </c>
      <c r="AA4097">
        <v>17290</v>
      </c>
      <c r="AB4097">
        <v>1200059</v>
      </c>
      <c r="AC4097">
        <v>941628</v>
      </c>
      <c r="AD4097">
        <v>258431</v>
      </c>
      <c r="AE4097" t="s">
        <v>78</v>
      </c>
      <c r="AF4097" t="s">
        <v>81</v>
      </c>
      <c r="AG4097" t="s">
        <v>240</v>
      </c>
      <c r="AH4097" t="s">
        <v>144</v>
      </c>
      <c r="AI4097" t="s">
        <v>140</v>
      </c>
      <c r="AJ4097" t="str">
        <f t="shared" si="63"/>
        <v>Mar</v>
      </c>
    </row>
    <row r="4098" spans="1:36" x14ac:dyDescent="0.3">
      <c r="A4098" t="s">
        <v>9600</v>
      </c>
      <c r="B4098" s="33">
        <v>45668</v>
      </c>
      <c r="C4098" t="s">
        <v>93</v>
      </c>
      <c r="D4098" t="s">
        <v>9601</v>
      </c>
      <c r="E4098" t="s">
        <v>173</v>
      </c>
      <c r="F4098" t="s">
        <v>180</v>
      </c>
      <c r="G4098" t="s">
        <v>161</v>
      </c>
      <c r="H4098" t="s">
        <v>160</v>
      </c>
      <c r="I4098">
        <v>983</v>
      </c>
      <c r="J4098" t="s">
        <v>336</v>
      </c>
      <c r="K4098" t="s">
        <v>2011</v>
      </c>
      <c r="L4098" t="s">
        <v>581</v>
      </c>
      <c r="M4098" t="s">
        <v>2011</v>
      </c>
      <c r="N4098">
        <v>138</v>
      </c>
      <c r="O4098">
        <v>0</v>
      </c>
      <c r="P4098">
        <v>-6</v>
      </c>
      <c r="Q4098" t="s">
        <v>70</v>
      </c>
      <c r="R4098" t="s">
        <v>238</v>
      </c>
      <c r="S4098" t="s">
        <v>239</v>
      </c>
      <c r="T4098">
        <v>180</v>
      </c>
      <c r="U4098">
        <v>136</v>
      </c>
      <c r="V4098">
        <v>75.56</v>
      </c>
      <c r="W4098" t="s">
        <v>135</v>
      </c>
      <c r="X4098">
        <v>3052</v>
      </c>
      <c r="Y4098">
        <v>415072</v>
      </c>
      <c r="Z4098">
        <v>34272</v>
      </c>
      <c r="AA4098">
        <v>26384</v>
      </c>
      <c r="AB4098">
        <v>475728</v>
      </c>
      <c r="AC4098">
        <v>340600</v>
      </c>
      <c r="AD4098">
        <v>135128</v>
      </c>
      <c r="AE4098" t="s">
        <v>78</v>
      </c>
      <c r="AF4098" t="s">
        <v>81</v>
      </c>
      <c r="AG4098" t="s">
        <v>240</v>
      </c>
      <c r="AH4098" t="s">
        <v>145</v>
      </c>
      <c r="AI4098" t="s">
        <v>139</v>
      </c>
      <c r="AJ4098" t="str">
        <f t="shared" ref="AJ4098:AJ4161" si="64">TEXT(B4098,"mmm")</f>
        <v>Jan</v>
      </c>
    </row>
    <row r="4099" spans="1:36" x14ac:dyDescent="0.3">
      <c r="A4099" t="s">
        <v>9602</v>
      </c>
      <c r="B4099" s="33">
        <v>45817</v>
      </c>
      <c r="C4099" t="s">
        <v>99</v>
      </c>
      <c r="D4099" t="s">
        <v>9603</v>
      </c>
      <c r="E4099" t="s">
        <v>175</v>
      </c>
      <c r="F4099" t="s">
        <v>178</v>
      </c>
      <c r="G4099" t="s">
        <v>163</v>
      </c>
      <c r="H4099" t="s">
        <v>157</v>
      </c>
      <c r="I4099">
        <v>1730</v>
      </c>
      <c r="J4099" t="s">
        <v>336</v>
      </c>
      <c r="K4099" t="s">
        <v>2520</v>
      </c>
      <c r="L4099" t="s">
        <v>894</v>
      </c>
      <c r="M4099" t="s">
        <v>1414</v>
      </c>
      <c r="N4099">
        <v>239</v>
      </c>
      <c r="O4099">
        <v>24</v>
      </c>
      <c r="P4099">
        <v>12</v>
      </c>
      <c r="Q4099" t="s">
        <v>73</v>
      </c>
      <c r="R4099" t="s">
        <v>238</v>
      </c>
      <c r="S4099" t="s">
        <v>239</v>
      </c>
      <c r="T4099">
        <v>150</v>
      </c>
      <c r="U4099">
        <v>108</v>
      </c>
      <c r="V4099">
        <v>72</v>
      </c>
      <c r="W4099" t="s">
        <v>135</v>
      </c>
      <c r="X4099">
        <v>8594</v>
      </c>
      <c r="Y4099">
        <v>928152</v>
      </c>
      <c r="Z4099">
        <v>48600</v>
      </c>
      <c r="AA4099">
        <v>41364</v>
      </c>
      <c r="AB4099">
        <v>1018116</v>
      </c>
      <c r="AC4099">
        <v>753601</v>
      </c>
      <c r="AD4099">
        <v>264515</v>
      </c>
      <c r="AE4099" t="s">
        <v>75</v>
      </c>
      <c r="AF4099" t="s">
        <v>75</v>
      </c>
      <c r="AG4099" t="s">
        <v>240</v>
      </c>
      <c r="AH4099" t="s">
        <v>147</v>
      </c>
      <c r="AI4099" t="s">
        <v>140</v>
      </c>
      <c r="AJ4099" t="str">
        <f t="shared" si="64"/>
        <v>Jun</v>
      </c>
    </row>
    <row r="4100" spans="1:36" x14ac:dyDescent="0.3">
      <c r="A4100" t="s">
        <v>9604</v>
      </c>
      <c r="B4100" s="33">
        <v>45799</v>
      </c>
      <c r="C4100" t="s">
        <v>93</v>
      </c>
      <c r="D4100" t="s">
        <v>7468</v>
      </c>
      <c r="E4100" t="s">
        <v>175</v>
      </c>
      <c r="F4100" t="s">
        <v>181</v>
      </c>
      <c r="G4100" t="s">
        <v>163</v>
      </c>
      <c r="H4100" t="s">
        <v>159</v>
      </c>
      <c r="I4100">
        <v>1418</v>
      </c>
      <c r="J4100" t="s">
        <v>603</v>
      </c>
      <c r="K4100" t="s">
        <v>2001</v>
      </c>
      <c r="L4100" t="s">
        <v>605</v>
      </c>
      <c r="M4100" t="s">
        <v>785</v>
      </c>
      <c r="N4100">
        <v>199</v>
      </c>
      <c r="O4100">
        <v>0</v>
      </c>
      <c r="P4100">
        <v>5</v>
      </c>
      <c r="Q4100" t="s">
        <v>70</v>
      </c>
      <c r="R4100" t="s">
        <v>238</v>
      </c>
      <c r="S4100" t="s">
        <v>239</v>
      </c>
      <c r="T4100">
        <v>189</v>
      </c>
      <c r="U4100">
        <v>143</v>
      </c>
      <c r="V4100">
        <v>75.66</v>
      </c>
      <c r="W4100" t="s">
        <v>135</v>
      </c>
      <c r="X4100">
        <v>7648</v>
      </c>
      <c r="Y4100">
        <v>1093664</v>
      </c>
      <c r="Z4100">
        <v>50622</v>
      </c>
      <c r="AA4100">
        <v>29029</v>
      </c>
      <c r="AB4100">
        <v>1173315</v>
      </c>
      <c r="AC4100">
        <v>719115</v>
      </c>
      <c r="AD4100">
        <v>454200</v>
      </c>
      <c r="AE4100" t="s">
        <v>75</v>
      </c>
      <c r="AF4100" t="s">
        <v>81</v>
      </c>
      <c r="AG4100" t="s">
        <v>240</v>
      </c>
      <c r="AH4100" t="s">
        <v>144</v>
      </c>
      <c r="AI4100" t="s">
        <v>138</v>
      </c>
      <c r="AJ4100" t="str">
        <f t="shared" si="64"/>
        <v>May</v>
      </c>
    </row>
    <row r="4101" spans="1:36" x14ac:dyDescent="0.3">
      <c r="A4101" t="s">
        <v>9605</v>
      </c>
      <c r="B4101" s="33">
        <v>45784</v>
      </c>
      <c r="C4101" t="s">
        <v>98</v>
      </c>
      <c r="D4101" t="s">
        <v>9606</v>
      </c>
      <c r="E4101" t="s">
        <v>181</v>
      </c>
      <c r="F4101" t="s">
        <v>175</v>
      </c>
      <c r="G4101" t="s">
        <v>159</v>
      </c>
      <c r="H4101" t="s">
        <v>163</v>
      </c>
      <c r="I4101">
        <v>1951</v>
      </c>
      <c r="J4101" t="s">
        <v>492</v>
      </c>
      <c r="K4101" t="s">
        <v>640</v>
      </c>
      <c r="L4101" t="s">
        <v>639</v>
      </c>
      <c r="M4101" t="s">
        <v>640</v>
      </c>
      <c r="N4101">
        <v>273</v>
      </c>
      <c r="O4101">
        <v>0</v>
      </c>
      <c r="P4101">
        <v>-10</v>
      </c>
      <c r="Q4101" t="s">
        <v>70</v>
      </c>
      <c r="R4101" t="s">
        <v>238</v>
      </c>
      <c r="S4101" t="s">
        <v>239</v>
      </c>
      <c r="T4101">
        <v>186</v>
      </c>
      <c r="U4101">
        <v>113</v>
      </c>
      <c r="V4101">
        <v>60.75</v>
      </c>
      <c r="W4101" t="s">
        <v>133</v>
      </c>
      <c r="X4101">
        <v>9941</v>
      </c>
      <c r="Y4101">
        <v>1123333</v>
      </c>
      <c r="Z4101">
        <v>34804</v>
      </c>
      <c r="AA4101">
        <v>58421</v>
      </c>
      <c r="AB4101">
        <v>1216558</v>
      </c>
      <c r="AC4101">
        <v>919011</v>
      </c>
      <c r="AD4101">
        <v>297547</v>
      </c>
      <c r="AE4101" t="s">
        <v>81</v>
      </c>
      <c r="AF4101" t="s">
        <v>75</v>
      </c>
      <c r="AG4101" t="s">
        <v>240</v>
      </c>
      <c r="AH4101" t="s">
        <v>144</v>
      </c>
      <c r="AI4101" t="s">
        <v>139</v>
      </c>
      <c r="AJ4101" t="str">
        <f t="shared" si="64"/>
        <v>May</v>
      </c>
    </row>
    <row r="4102" spans="1:36" x14ac:dyDescent="0.3">
      <c r="A4102" t="s">
        <v>9607</v>
      </c>
      <c r="B4102" s="33">
        <v>45938</v>
      </c>
      <c r="C4102" t="s">
        <v>99</v>
      </c>
      <c r="D4102" t="s">
        <v>9608</v>
      </c>
      <c r="E4102" t="s">
        <v>180</v>
      </c>
      <c r="F4102" t="s">
        <v>179</v>
      </c>
      <c r="G4102" t="s">
        <v>160</v>
      </c>
      <c r="H4102" t="s">
        <v>166</v>
      </c>
      <c r="I4102">
        <v>430</v>
      </c>
      <c r="J4102" t="s">
        <v>504</v>
      </c>
      <c r="K4102" t="s">
        <v>1068</v>
      </c>
      <c r="L4102" t="s">
        <v>452</v>
      </c>
      <c r="M4102" t="s">
        <v>266</v>
      </c>
      <c r="N4102">
        <v>73</v>
      </c>
      <c r="O4102">
        <v>10</v>
      </c>
      <c r="P4102">
        <v>32</v>
      </c>
      <c r="Q4102" t="s">
        <v>76</v>
      </c>
      <c r="R4102" t="s">
        <v>238</v>
      </c>
      <c r="S4102" t="s">
        <v>239</v>
      </c>
      <c r="T4102">
        <v>150</v>
      </c>
      <c r="U4102">
        <v>125</v>
      </c>
      <c r="V4102">
        <v>83.33</v>
      </c>
      <c r="W4102" t="s">
        <v>133</v>
      </c>
      <c r="X4102">
        <v>6112</v>
      </c>
      <c r="Y4102">
        <v>764000</v>
      </c>
      <c r="Z4102">
        <v>64000</v>
      </c>
      <c r="AA4102">
        <v>15125</v>
      </c>
      <c r="AB4102">
        <v>843125</v>
      </c>
      <c r="AC4102">
        <v>536065</v>
      </c>
      <c r="AD4102">
        <v>307060</v>
      </c>
      <c r="AE4102" t="s">
        <v>81</v>
      </c>
      <c r="AF4102" t="s">
        <v>72</v>
      </c>
      <c r="AG4102" t="s">
        <v>240</v>
      </c>
      <c r="AH4102" t="s">
        <v>146</v>
      </c>
      <c r="AI4102" t="s">
        <v>139</v>
      </c>
      <c r="AJ4102" t="str">
        <f t="shared" si="64"/>
        <v>Oct</v>
      </c>
    </row>
    <row r="4103" spans="1:36" x14ac:dyDescent="0.3">
      <c r="A4103" t="s">
        <v>9609</v>
      </c>
      <c r="B4103" s="33">
        <v>45677</v>
      </c>
      <c r="C4103" t="s">
        <v>93</v>
      </c>
      <c r="D4103" t="s">
        <v>7730</v>
      </c>
      <c r="E4103" t="s">
        <v>180</v>
      </c>
      <c r="F4103" t="s">
        <v>176</v>
      </c>
      <c r="G4103" t="s">
        <v>160</v>
      </c>
      <c r="H4103" t="s">
        <v>156</v>
      </c>
      <c r="I4103">
        <v>2375</v>
      </c>
      <c r="J4103" t="s">
        <v>633</v>
      </c>
      <c r="K4103" t="s">
        <v>829</v>
      </c>
      <c r="L4103" t="s">
        <v>1685</v>
      </c>
      <c r="M4103" t="s">
        <v>2193</v>
      </c>
      <c r="N4103">
        <v>304</v>
      </c>
      <c r="O4103">
        <v>46</v>
      </c>
      <c r="P4103">
        <v>67</v>
      </c>
      <c r="Q4103" t="s">
        <v>76</v>
      </c>
      <c r="R4103" t="s">
        <v>238</v>
      </c>
      <c r="S4103" t="s">
        <v>239</v>
      </c>
      <c r="T4103">
        <v>189</v>
      </c>
      <c r="U4103">
        <v>131</v>
      </c>
      <c r="V4103">
        <v>69.31</v>
      </c>
      <c r="W4103" t="s">
        <v>135</v>
      </c>
      <c r="X4103">
        <v>9291</v>
      </c>
      <c r="Y4103">
        <v>1217121</v>
      </c>
      <c r="Z4103">
        <v>53448</v>
      </c>
      <c r="AA4103">
        <v>45064</v>
      </c>
      <c r="AB4103">
        <v>1315633</v>
      </c>
      <c r="AC4103">
        <v>1073478</v>
      </c>
      <c r="AD4103">
        <v>242155</v>
      </c>
      <c r="AE4103" t="s">
        <v>81</v>
      </c>
      <c r="AF4103" t="s">
        <v>81</v>
      </c>
      <c r="AG4103" t="s">
        <v>240</v>
      </c>
      <c r="AH4103" t="s">
        <v>147</v>
      </c>
      <c r="AI4103" t="s">
        <v>139</v>
      </c>
      <c r="AJ4103" t="str">
        <f t="shared" si="64"/>
        <v>Jan</v>
      </c>
    </row>
    <row r="4104" spans="1:36" x14ac:dyDescent="0.3">
      <c r="A4104" t="s">
        <v>9610</v>
      </c>
      <c r="B4104" s="33">
        <v>45725</v>
      </c>
      <c r="C4104" t="s">
        <v>95</v>
      </c>
      <c r="D4104" t="s">
        <v>9611</v>
      </c>
      <c r="E4104" t="s">
        <v>172</v>
      </c>
      <c r="F4104" t="s">
        <v>178</v>
      </c>
      <c r="G4104" t="s">
        <v>155</v>
      </c>
      <c r="H4104" t="s">
        <v>157</v>
      </c>
      <c r="I4104">
        <v>854</v>
      </c>
      <c r="J4104" t="s">
        <v>447</v>
      </c>
      <c r="K4104" t="s">
        <v>2673</v>
      </c>
      <c r="L4104" t="s">
        <v>585</v>
      </c>
      <c r="M4104" t="s">
        <v>6432</v>
      </c>
      <c r="N4104">
        <v>119</v>
      </c>
      <c r="O4104">
        <v>54</v>
      </c>
      <c r="P4104">
        <v>59</v>
      </c>
      <c r="Q4104" t="s">
        <v>76</v>
      </c>
      <c r="R4104" t="s">
        <v>238</v>
      </c>
      <c r="S4104" t="s">
        <v>239</v>
      </c>
      <c r="T4104">
        <v>189</v>
      </c>
      <c r="U4104">
        <v>152</v>
      </c>
      <c r="V4104">
        <v>80.42</v>
      </c>
      <c r="W4104" t="s">
        <v>133</v>
      </c>
      <c r="X4104">
        <v>7006</v>
      </c>
      <c r="Y4104">
        <v>1064912</v>
      </c>
      <c r="Z4104">
        <v>50160</v>
      </c>
      <c r="AA4104">
        <v>114912</v>
      </c>
      <c r="AB4104">
        <v>1229984</v>
      </c>
      <c r="AC4104">
        <v>896483</v>
      </c>
      <c r="AD4104">
        <v>333501</v>
      </c>
      <c r="AE4104" t="s">
        <v>81</v>
      </c>
      <c r="AF4104" t="s">
        <v>75</v>
      </c>
      <c r="AG4104" t="s">
        <v>240</v>
      </c>
      <c r="AH4104" t="s">
        <v>144</v>
      </c>
      <c r="AI4104" t="s">
        <v>140</v>
      </c>
      <c r="AJ4104" t="str">
        <f t="shared" si="64"/>
        <v>Mar</v>
      </c>
    </row>
    <row r="4105" spans="1:36" x14ac:dyDescent="0.3">
      <c r="A4105" t="s">
        <v>9612</v>
      </c>
      <c r="B4105" s="33">
        <v>45965</v>
      </c>
      <c r="C4105" t="s">
        <v>93</v>
      </c>
      <c r="D4105" t="s">
        <v>9613</v>
      </c>
      <c r="E4105" t="s">
        <v>177</v>
      </c>
      <c r="F4105" t="s">
        <v>173</v>
      </c>
      <c r="G4105" t="s">
        <v>162</v>
      </c>
      <c r="H4105" t="s">
        <v>161</v>
      </c>
      <c r="I4105">
        <v>877</v>
      </c>
      <c r="J4105" t="s">
        <v>474</v>
      </c>
      <c r="K4105" t="s">
        <v>1306</v>
      </c>
      <c r="L4105" t="s">
        <v>2361</v>
      </c>
      <c r="M4105" t="s">
        <v>769</v>
      </c>
      <c r="N4105">
        <v>143</v>
      </c>
      <c r="O4105">
        <v>63</v>
      </c>
      <c r="P4105">
        <v>69</v>
      </c>
      <c r="Q4105" t="s">
        <v>76</v>
      </c>
      <c r="R4105" t="s">
        <v>238</v>
      </c>
      <c r="S4105" t="s">
        <v>239</v>
      </c>
      <c r="T4105">
        <v>180</v>
      </c>
      <c r="U4105">
        <v>101</v>
      </c>
      <c r="V4105">
        <v>56.11</v>
      </c>
      <c r="W4105" t="s">
        <v>135</v>
      </c>
      <c r="X4105">
        <v>6371</v>
      </c>
      <c r="Y4105">
        <v>643471</v>
      </c>
      <c r="Z4105">
        <v>44238</v>
      </c>
      <c r="AA4105">
        <v>12928</v>
      </c>
      <c r="AB4105">
        <v>700637</v>
      </c>
      <c r="AC4105">
        <v>450221</v>
      </c>
      <c r="AD4105">
        <v>250416</v>
      </c>
      <c r="AE4105" t="s">
        <v>78</v>
      </c>
      <c r="AF4105" t="s">
        <v>78</v>
      </c>
      <c r="AG4105" t="s">
        <v>240</v>
      </c>
      <c r="AH4105" t="s">
        <v>144</v>
      </c>
      <c r="AI4105" t="s">
        <v>140</v>
      </c>
      <c r="AJ4105" t="str">
        <f t="shared" si="64"/>
        <v>Nov</v>
      </c>
    </row>
    <row r="4106" spans="1:36" x14ac:dyDescent="0.3">
      <c r="A4106" t="s">
        <v>9614</v>
      </c>
      <c r="B4106" s="33">
        <v>45700</v>
      </c>
      <c r="C4106" t="s">
        <v>99</v>
      </c>
      <c r="D4106" t="s">
        <v>9615</v>
      </c>
      <c r="E4106" t="s">
        <v>175</v>
      </c>
      <c r="F4106" t="s">
        <v>176</v>
      </c>
      <c r="G4106" t="s">
        <v>163</v>
      </c>
      <c r="H4106" t="s">
        <v>156</v>
      </c>
      <c r="I4106">
        <v>689</v>
      </c>
      <c r="J4106" t="s">
        <v>518</v>
      </c>
      <c r="K4106" t="s">
        <v>573</v>
      </c>
      <c r="L4106" t="s">
        <v>477</v>
      </c>
      <c r="M4106" t="s">
        <v>1770</v>
      </c>
      <c r="N4106">
        <v>113</v>
      </c>
      <c r="O4106">
        <v>0</v>
      </c>
      <c r="P4106">
        <v>13</v>
      </c>
      <c r="Q4106" t="s">
        <v>73</v>
      </c>
      <c r="R4106" t="s">
        <v>238</v>
      </c>
      <c r="S4106" t="s">
        <v>239</v>
      </c>
      <c r="T4106">
        <v>180</v>
      </c>
      <c r="U4106">
        <v>140</v>
      </c>
      <c r="V4106">
        <v>77.78</v>
      </c>
      <c r="W4106" t="s">
        <v>133</v>
      </c>
      <c r="X4106">
        <v>6459</v>
      </c>
      <c r="Y4106">
        <v>904260</v>
      </c>
      <c r="Z4106">
        <v>70700</v>
      </c>
      <c r="AA4106">
        <v>97160</v>
      </c>
      <c r="AB4106">
        <v>1072120</v>
      </c>
      <c r="AC4106">
        <v>849657</v>
      </c>
      <c r="AD4106">
        <v>222463</v>
      </c>
      <c r="AE4106" t="s">
        <v>75</v>
      </c>
      <c r="AF4106" t="s">
        <v>81</v>
      </c>
      <c r="AG4106" t="s">
        <v>240</v>
      </c>
      <c r="AH4106" t="s">
        <v>144</v>
      </c>
      <c r="AI4106" t="s">
        <v>139</v>
      </c>
      <c r="AJ4106" t="str">
        <f t="shared" si="64"/>
        <v>Feb</v>
      </c>
    </row>
    <row r="4107" spans="1:36" x14ac:dyDescent="0.3">
      <c r="A4107" t="s">
        <v>9616</v>
      </c>
      <c r="B4107" s="33">
        <v>45780</v>
      </c>
      <c r="C4107" t="s">
        <v>93</v>
      </c>
      <c r="D4107" t="s">
        <v>3716</v>
      </c>
      <c r="E4107" t="s">
        <v>180</v>
      </c>
      <c r="F4107" t="s">
        <v>173</v>
      </c>
      <c r="G4107" t="s">
        <v>160</v>
      </c>
      <c r="H4107" t="s">
        <v>161</v>
      </c>
      <c r="I4107">
        <v>1845</v>
      </c>
      <c r="J4107" t="s">
        <v>280</v>
      </c>
      <c r="K4107" t="s">
        <v>722</v>
      </c>
      <c r="L4107" t="s">
        <v>364</v>
      </c>
      <c r="M4107" t="s">
        <v>2841</v>
      </c>
      <c r="N4107">
        <v>228</v>
      </c>
      <c r="O4107">
        <v>22</v>
      </c>
      <c r="P4107">
        <v>2</v>
      </c>
      <c r="Q4107" t="s">
        <v>73</v>
      </c>
      <c r="R4107" t="s">
        <v>238</v>
      </c>
      <c r="S4107" t="s">
        <v>239</v>
      </c>
      <c r="T4107">
        <v>189</v>
      </c>
      <c r="U4107">
        <v>151</v>
      </c>
      <c r="V4107">
        <v>79.89</v>
      </c>
      <c r="W4107" t="s">
        <v>135</v>
      </c>
      <c r="X4107">
        <v>5702</v>
      </c>
      <c r="Y4107">
        <v>861002</v>
      </c>
      <c r="Z4107">
        <v>35334</v>
      </c>
      <c r="AA4107">
        <v>41525</v>
      </c>
      <c r="AB4107">
        <v>937861</v>
      </c>
      <c r="AC4107">
        <v>811606</v>
      </c>
      <c r="AD4107">
        <v>126255</v>
      </c>
      <c r="AE4107" t="s">
        <v>81</v>
      </c>
      <c r="AF4107" t="s">
        <v>78</v>
      </c>
      <c r="AG4107" t="s">
        <v>240</v>
      </c>
      <c r="AH4107" t="s">
        <v>144</v>
      </c>
      <c r="AI4107" t="s">
        <v>139</v>
      </c>
      <c r="AJ4107" t="str">
        <f t="shared" si="64"/>
        <v>May</v>
      </c>
    </row>
    <row r="4108" spans="1:36" x14ac:dyDescent="0.3">
      <c r="A4108" t="s">
        <v>9617</v>
      </c>
      <c r="B4108" s="33">
        <v>45814</v>
      </c>
      <c r="C4108" t="s">
        <v>97</v>
      </c>
      <c r="D4108" t="s">
        <v>9618</v>
      </c>
      <c r="E4108" t="s">
        <v>176</v>
      </c>
      <c r="F4108" t="s">
        <v>174</v>
      </c>
      <c r="G4108" t="s">
        <v>156</v>
      </c>
      <c r="H4108" t="s">
        <v>158</v>
      </c>
      <c r="I4108">
        <v>1128</v>
      </c>
      <c r="J4108" t="s">
        <v>626</v>
      </c>
      <c r="K4108" t="s">
        <v>605</v>
      </c>
      <c r="L4108" t="s">
        <v>3389</v>
      </c>
      <c r="M4108" t="s">
        <v>5361</v>
      </c>
      <c r="N4108">
        <v>180</v>
      </c>
      <c r="O4108">
        <v>43</v>
      </c>
      <c r="P4108">
        <v>50</v>
      </c>
      <c r="Q4108" t="s">
        <v>76</v>
      </c>
      <c r="R4108" t="s">
        <v>238</v>
      </c>
      <c r="S4108" t="s">
        <v>239</v>
      </c>
      <c r="T4108">
        <v>150</v>
      </c>
      <c r="U4108">
        <v>108</v>
      </c>
      <c r="V4108">
        <v>72</v>
      </c>
      <c r="W4108" t="s">
        <v>133</v>
      </c>
      <c r="X4108">
        <v>6259</v>
      </c>
      <c r="Y4108">
        <v>675972</v>
      </c>
      <c r="Z4108">
        <v>53244</v>
      </c>
      <c r="AA4108">
        <v>39744</v>
      </c>
      <c r="AB4108">
        <v>768960</v>
      </c>
      <c r="AC4108">
        <v>545776</v>
      </c>
      <c r="AD4108">
        <v>223184</v>
      </c>
      <c r="AE4108" t="s">
        <v>81</v>
      </c>
      <c r="AF4108" t="s">
        <v>78</v>
      </c>
      <c r="AG4108" t="s">
        <v>240</v>
      </c>
      <c r="AH4108" t="s">
        <v>146</v>
      </c>
      <c r="AI4108" t="s">
        <v>138</v>
      </c>
      <c r="AJ4108" t="str">
        <f t="shared" si="64"/>
        <v>Jun</v>
      </c>
    </row>
    <row r="4109" spans="1:36" x14ac:dyDescent="0.3">
      <c r="A4109" t="s">
        <v>9619</v>
      </c>
      <c r="B4109" s="33">
        <v>45800</v>
      </c>
      <c r="C4109" t="s">
        <v>96</v>
      </c>
      <c r="D4109" t="s">
        <v>9620</v>
      </c>
      <c r="E4109" t="s">
        <v>177</v>
      </c>
      <c r="F4109" t="s">
        <v>181</v>
      </c>
      <c r="G4109" t="s">
        <v>162</v>
      </c>
      <c r="H4109" t="s">
        <v>159</v>
      </c>
      <c r="I4109">
        <v>2176</v>
      </c>
      <c r="J4109" t="s">
        <v>414</v>
      </c>
      <c r="K4109" t="s">
        <v>3539</v>
      </c>
      <c r="L4109" t="s">
        <v>477</v>
      </c>
      <c r="M4109" t="s">
        <v>1976</v>
      </c>
      <c r="N4109">
        <v>267</v>
      </c>
      <c r="O4109">
        <v>0</v>
      </c>
      <c r="P4109">
        <v>20</v>
      </c>
      <c r="Q4109" t="s">
        <v>73</v>
      </c>
      <c r="R4109" t="s">
        <v>238</v>
      </c>
      <c r="S4109" t="s">
        <v>239</v>
      </c>
      <c r="T4109">
        <v>150</v>
      </c>
      <c r="U4109">
        <v>115</v>
      </c>
      <c r="V4109">
        <v>76.67</v>
      </c>
      <c r="W4109" t="s">
        <v>133</v>
      </c>
      <c r="X4109">
        <v>3143</v>
      </c>
      <c r="Y4109">
        <v>361445</v>
      </c>
      <c r="Z4109">
        <v>27255</v>
      </c>
      <c r="AA4109">
        <v>49680</v>
      </c>
      <c r="AB4109">
        <v>438380</v>
      </c>
      <c r="AC4109">
        <v>315322</v>
      </c>
      <c r="AD4109">
        <v>123058</v>
      </c>
      <c r="AE4109" t="s">
        <v>78</v>
      </c>
      <c r="AF4109" t="s">
        <v>81</v>
      </c>
      <c r="AG4109" t="s">
        <v>240</v>
      </c>
      <c r="AH4109" t="s">
        <v>144</v>
      </c>
      <c r="AI4109" t="s">
        <v>140</v>
      </c>
      <c r="AJ4109" t="str">
        <f t="shared" si="64"/>
        <v>May</v>
      </c>
    </row>
    <row r="4110" spans="1:36" x14ac:dyDescent="0.3">
      <c r="A4110" t="s">
        <v>9621</v>
      </c>
      <c r="B4110" s="33">
        <v>45720</v>
      </c>
      <c r="C4110" t="s">
        <v>98</v>
      </c>
      <c r="D4110" t="s">
        <v>9622</v>
      </c>
      <c r="E4110" t="s">
        <v>172</v>
      </c>
      <c r="F4110" t="s">
        <v>174</v>
      </c>
      <c r="G4110" t="s">
        <v>155</v>
      </c>
      <c r="H4110" t="s">
        <v>158</v>
      </c>
      <c r="I4110">
        <v>1613</v>
      </c>
      <c r="J4110" t="s">
        <v>345</v>
      </c>
      <c r="K4110" t="s">
        <v>5785</v>
      </c>
      <c r="L4110" t="s">
        <v>745</v>
      </c>
      <c r="M4110" t="s">
        <v>1198</v>
      </c>
      <c r="N4110">
        <v>228</v>
      </c>
      <c r="O4110">
        <v>16</v>
      </c>
      <c r="P4110">
        <v>22</v>
      </c>
      <c r="Q4110" t="s">
        <v>73</v>
      </c>
      <c r="R4110" t="s">
        <v>238</v>
      </c>
      <c r="S4110" t="s">
        <v>239</v>
      </c>
      <c r="T4110">
        <v>189</v>
      </c>
      <c r="U4110">
        <v>162</v>
      </c>
      <c r="V4110">
        <v>85.71</v>
      </c>
      <c r="W4110" t="s">
        <v>133</v>
      </c>
      <c r="X4110">
        <v>8205</v>
      </c>
      <c r="Y4110">
        <v>1329210</v>
      </c>
      <c r="Z4110">
        <v>73710</v>
      </c>
      <c r="AA4110">
        <v>94446</v>
      </c>
      <c r="AB4110">
        <v>1497366</v>
      </c>
      <c r="AC4110">
        <v>1261616</v>
      </c>
      <c r="AD4110">
        <v>235750</v>
      </c>
      <c r="AE4110" t="s">
        <v>81</v>
      </c>
      <c r="AF4110" t="s">
        <v>78</v>
      </c>
      <c r="AG4110" t="s">
        <v>240</v>
      </c>
      <c r="AH4110" t="s">
        <v>147</v>
      </c>
      <c r="AI4110" t="s">
        <v>139</v>
      </c>
      <c r="AJ4110" t="str">
        <f t="shared" si="64"/>
        <v>Mar</v>
      </c>
    </row>
    <row r="4111" spans="1:36" x14ac:dyDescent="0.3">
      <c r="A4111" t="s">
        <v>9623</v>
      </c>
      <c r="B4111" s="33">
        <v>45887</v>
      </c>
      <c r="C4111" t="s">
        <v>93</v>
      </c>
      <c r="D4111" t="s">
        <v>9624</v>
      </c>
      <c r="E4111" t="s">
        <v>181</v>
      </c>
      <c r="F4111" t="s">
        <v>176</v>
      </c>
      <c r="G4111" t="s">
        <v>159</v>
      </c>
      <c r="H4111" t="s">
        <v>156</v>
      </c>
      <c r="I4111">
        <v>548</v>
      </c>
      <c r="J4111" t="s">
        <v>381</v>
      </c>
      <c r="K4111" t="s">
        <v>1434</v>
      </c>
      <c r="L4111" t="s">
        <v>304</v>
      </c>
      <c r="M4111" t="s">
        <v>508</v>
      </c>
      <c r="N4111">
        <v>90</v>
      </c>
      <c r="O4111">
        <v>0</v>
      </c>
      <c r="P4111">
        <v>15</v>
      </c>
      <c r="Q4111" t="s">
        <v>73</v>
      </c>
      <c r="R4111" t="s">
        <v>238</v>
      </c>
      <c r="S4111" t="s">
        <v>239</v>
      </c>
      <c r="T4111">
        <v>220</v>
      </c>
      <c r="U4111">
        <v>215</v>
      </c>
      <c r="V4111">
        <v>97.73</v>
      </c>
      <c r="W4111" t="s">
        <v>133</v>
      </c>
      <c r="X4111">
        <v>5115</v>
      </c>
      <c r="Y4111">
        <v>1099725</v>
      </c>
      <c r="Z4111">
        <v>78905</v>
      </c>
      <c r="AA4111">
        <v>64715</v>
      </c>
      <c r="AB4111">
        <v>1243345</v>
      </c>
      <c r="AC4111">
        <v>1077842</v>
      </c>
      <c r="AD4111">
        <v>165503</v>
      </c>
      <c r="AE4111" t="s">
        <v>81</v>
      </c>
      <c r="AF4111" t="s">
        <v>81</v>
      </c>
      <c r="AG4111" t="s">
        <v>240</v>
      </c>
      <c r="AH4111" t="s">
        <v>144</v>
      </c>
      <c r="AI4111" t="s">
        <v>139</v>
      </c>
      <c r="AJ4111" t="str">
        <f t="shared" si="64"/>
        <v>Aug</v>
      </c>
    </row>
    <row r="4112" spans="1:36" x14ac:dyDescent="0.3">
      <c r="A4112" t="s">
        <v>9625</v>
      </c>
      <c r="B4112" s="33">
        <v>45717</v>
      </c>
      <c r="C4112" t="s">
        <v>98</v>
      </c>
      <c r="D4112" t="s">
        <v>9626</v>
      </c>
      <c r="E4112" t="s">
        <v>173</v>
      </c>
      <c r="F4112" t="s">
        <v>172</v>
      </c>
      <c r="G4112" t="s">
        <v>161</v>
      </c>
      <c r="H4112" t="s">
        <v>155</v>
      </c>
      <c r="I4112">
        <v>1025</v>
      </c>
      <c r="J4112" t="s">
        <v>357</v>
      </c>
      <c r="K4112" t="s">
        <v>1073</v>
      </c>
      <c r="L4112" t="s">
        <v>1699</v>
      </c>
      <c r="M4112" t="s">
        <v>1950</v>
      </c>
      <c r="N4112">
        <v>144</v>
      </c>
      <c r="O4112">
        <v>42</v>
      </c>
      <c r="P4112">
        <v>63</v>
      </c>
      <c r="Q4112" t="s">
        <v>76</v>
      </c>
      <c r="R4112" t="s">
        <v>238</v>
      </c>
      <c r="S4112" t="s">
        <v>239</v>
      </c>
      <c r="T4112">
        <v>220</v>
      </c>
      <c r="U4112">
        <v>165</v>
      </c>
      <c r="V4112">
        <v>75</v>
      </c>
      <c r="W4112" t="s">
        <v>135</v>
      </c>
      <c r="X4112">
        <v>7999</v>
      </c>
      <c r="Y4112">
        <v>1319835</v>
      </c>
      <c r="Z4112">
        <v>34650</v>
      </c>
      <c r="AA4112">
        <v>44880</v>
      </c>
      <c r="AB4112">
        <v>1399365</v>
      </c>
      <c r="AC4112">
        <v>1115661</v>
      </c>
      <c r="AD4112">
        <v>283704</v>
      </c>
      <c r="AE4112" t="s">
        <v>78</v>
      </c>
      <c r="AF4112" t="s">
        <v>81</v>
      </c>
      <c r="AG4112" t="s">
        <v>240</v>
      </c>
      <c r="AH4112" t="s">
        <v>145</v>
      </c>
      <c r="AI4112" t="s">
        <v>138</v>
      </c>
      <c r="AJ4112" t="str">
        <f t="shared" si="64"/>
        <v>Mar</v>
      </c>
    </row>
    <row r="4113" spans="1:36" x14ac:dyDescent="0.3">
      <c r="A4113" t="s">
        <v>9627</v>
      </c>
      <c r="B4113" s="33">
        <v>45716</v>
      </c>
      <c r="C4113" t="s">
        <v>96</v>
      </c>
      <c r="D4113" t="s">
        <v>9628</v>
      </c>
      <c r="E4113" t="s">
        <v>175</v>
      </c>
      <c r="F4113" t="s">
        <v>174</v>
      </c>
      <c r="G4113" t="s">
        <v>163</v>
      </c>
      <c r="H4113" t="s">
        <v>158</v>
      </c>
      <c r="I4113">
        <v>1027</v>
      </c>
      <c r="J4113" t="s">
        <v>258</v>
      </c>
      <c r="K4113" t="s">
        <v>801</v>
      </c>
      <c r="L4113" t="s">
        <v>258</v>
      </c>
      <c r="M4113" t="s">
        <v>961</v>
      </c>
      <c r="N4113">
        <v>167</v>
      </c>
      <c r="O4113">
        <v>0</v>
      </c>
      <c r="P4113">
        <v>5</v>
      </c>
      <c r="Q4113" t="s">
        <v>70</v>
      </c>
      <c r="R4113" t="s">
        <v>238</v>
      </c>
      <c r="S4113" t="s">
        <v>239</v>
      </c>
      <c r="T4113">
        <v>189</v>
      </c>
      <c r="U4113">
        <v>134</v>
      </c>
      <c r="V4113">
        <v>70.900000000000006</v>
      </c>
      <c r="W4113" t="s">
        <v>134</v>
      </c>
      <c r="X4113">
        <v>8515</v>
      </c>
      <c r="Y4113">
        <v>1141010</v>
      </c>
      <c r="Z4113">
        <v>21976</v>
      </c>
      <c r="AA4113">
        <v>39262</v>
      </c>
      <c r="AB4113">
        <v>1202248</v>
      </c>
      <c r="AC4113">
        <v>985391</v>
      </c>
      <c r="AD4113">
        <v>216857</v>
      </c>
      <c r="AE4113" t="s">
        <v>75</v>
      </c>
      <c r="AF4113" t="s">
        <v>78</v>
      </c>
      <c r="AG4113" t="s">
        <v>240</v>
      </c>
      <c r="AH4113" t="s">
        <v>144</v>
      </c>
      <c r="AI4113" t="s">
        <v>138</v>
      </c>
      <c r="AJ4113" t="str">
        <f t="shared" si="64"/>
        <v>Feb</v>
      </c>
    </row>
    <row r="4114" spans="1:36" x14ac:dyDescent="0.3">
      <c r="A4114" t="s">
        <v>9629</v>
      </c>
      <c r="B4114" s="33">
        <v>45976</v>
      </c>
      <c r="C4114" t="s">
        <v>93</v>
      </c>
      <c r="D4114" t="s">
        <v>9630</v>
      </c>
      <c r="E4114" t="s">
        <v>181</v>
      </c>
      <c r="F4114" t="s">
        <v>173</v>
      </c>
      <c r="G4114" t="s">
        <v>159</v>
      </c>
      <c r="H4114" t="s">
        <v>161</v>
      </c>
      <c r="I4114">
        <v>564</v>
      </c>
      <c r="J4114" t="s">
        <v>397</v>
      </c>
      <c r="K4114" t="s">
        <v>928</v>
      </c>
      <c r="L4114" t="s">
        <v>397</v>
      </c>
      <c r="M4114" t="s">
        <v>1463</v>
      </c>
      <c r="N4114">
        <v>86</v>
      </c>
      <c r="O4114">
        <v>15</v>
      </c>
      <c r="P4114">
        <v>2</v>
      </c>
      <c r="Q4114" t="s">
        <v>73</v>
      </c>
      <c r="R4114" t="s">
        <v>238</v>
      </c>
      <c r="S4114" t="s">
        <v>239</v>
      </c>
      <c r="T4114">
        <v>180</v>
      </c>
      <c r="U4114">
        <v>153</v>
      </c>
      <c r="V4114">
        <v>85</v>
      </c>
      <c r="W4114" t="s">
        <v>133</v>
      </c>
      <c r="X4114">
        <v>8664</v>
      </c>
      <c r="Y4114">
        <v>1325592</v>
      </c>
      <c r="Z4114">
        <v>39780</v>
      </c>
      <c r="AA4114">
        <v>110925</v>
      </c>
      <c r="AB4114">
        <v>1476297</v>
      </c>
      <c r="AC4114">
        <v>902426</v>
      </c>
      <c r="AD4114">
        <v>573871</v>
      </c>
      <c r="AE4114" t="s">
        <v>81</v>
      </c>
      <c r="AF4114" t="s">
        <v>78</v>
      </c>
      <c r="AG4114" t="s">
        <v>240</v>
      </c>
      <c r="AH4114" t="s">
        <v>144</v>
      </c>
      <c r="AI4114" t="s">
        <v>138</v>
      </c>
      <c r="AJ4114" t="str">
        <f t="shared" si="64"/>
        <v>Nov</v>
      </c>
    </row>
    <row r="4115" spans="1:36" x14ac:dyDescent="0.3">
      <c r="A4115" t="s">
        <v>9631</v>
      </c>
      <c r="B4115" s="33">
        <v>45973</v>
      </c>
      <c r="C4115" t="s">
        <v>93</v>
      </c>
      <c r="D4115" t="s">
        <v>9632</v>
      </c>
      <c r="E4115" t="s">
        <v>177</v>
      </c>
      <c r="F4115" t="s">
        <v>173</v>
      </c>
      <c r="G4115" t="s">
        <v>162</v>
      </c>
      <c r="H4115" t="s">
        <v>161</v>
      </c>
      <c r="I4115">
        <v>704</v>
      </c>
      <c r="J4115" t="s">
        <v>621</v>
      </c>
      <c r="K4115" t="s">
        <v>3756</v>
      </c>
      <c r="L4115" t="s">
        <v>236</v>
      </c>
      <c r="M4115" t="s">
        <v>349</v>
      </c>
      <c r="N4115">
        <v>117</v>
      </c>
      <c r="O4115">
        <v>0</v>
      </c>
      <c r="P4115">
        <v>30</v>
      </c>
      <c r="Q4115" t="s">
        <v>73</v>
      </c>
      <c r="R4115" t="s">
        <v>238</v>
      </c>
      <c r="S4115" t="s">
        <v>239</v>
      </c>
      <c r="T4115">
        <v>220</v>
      </c>
      <c r="U4115">
        <v>122</v>
      </c>
      <c r="V4115">
        <v>55.45</v>
      </c>
      <c r="W4115" t="s">
        <v>133</v>
      </c>
      <c r="X4115">
        <v>4122</v>
      </c>
      <c r="Y4115">
        <v>502884</v>
      </c>
      <c r="Z4115">
        <v>46604</v>
      </c>
      <c r="AA4115">
        <v>38430</v>
      </c>
      <c r="AB4115">
        <v>587918</v>
      </c>
      <c r="AC4115">
        <v>364538</v>
      </c>
      <c r="AD4115">
        <v>223380</v>
      </c>
      <c r="AE4115" t="s">
        <v>78</v>
      </c>
      <c r="AF4115" t="s">
        <v>78</v>
      </c>
      <c r="AG4115" t="s">
        <v>240</v>
      </c>
      <c r="AH4115" t="s">
        <v>147</v>
      </c>
      <c r="AI4115" t="s">
        <v>140</v>
      </c>
      <c r="AJ4115" t="str">
        <f t="shared" si="64"/>
        <v>Nov</v>
      </c>
    </row>
    <row r="4116" spans="1:36" x14ac:dyDescent="0.3">
      <c r="A4116" t="s">
        <v>9633</v>
      </c>
      <c r="B4116" s="33">
        <v>45931</v>
      </c>
      <c r="C4116" t="s">
        <v>96</v>
      </c>
      <c r="D4116" t="s">
        <v>9634</v>
      </c>
      <c r="E4116" t="s">
        <v>173</v>
      </c>
      <c r="F4116" t="s">
        <v>179</v>
      </c>
      <c r="G4116" t="s">
        <v>161</v>
      </c>
      <c r="H4116" t="s">
        <v>166</v>
      </c>
      <c r="I4116">
        <v>1600</v>
      </c>
      <c r="J4116" t="s">
        <v>266</v>
      </c>
      <c r="K4116" t="s">
        <v>1439</v>
      </c>
      <c r="L4116" t="s">
        <v>310</v>
      </c>
      <c r="M4116" t="s">
        <v>1439</v>
      </c>
      <c r="N4116">
        <v>233</v>
      </c>
      <c r="O4116">
        <v>0</v>
      </c>
      <c r="P4116">
        <v>-6</v>
      </c>
      <c r="Q4116" t="s">
        <v>70</v>
      </c>
      <c r="R4116" t="s">
        <v>238</v>
      </c>
      <c r="S4116" t="s">
        <v>239</v>
      </c>
      <c r="T4116">
        <v>150</v>
      </c>
      <c r="U4116">
        <v>114</v>
      </c>
      <c r="V4116">
        <v>76</v>
      </c>
      <c r="W4116" t="s">
        <v>135</v>
      </c>
      <c r="X4116">
        <v>5733</v>
      </c>
      <c r="Y4116">
        <v>653562</v>
      </c>
      <c r="Z4116">
        <v>19380</v>
      </c>
      <c r="AA4116">
        <v>69312</v>
      </c>
      <c r="AB4116">
        <v>742254</v>
      </c>
      <c r="AC4116">
        <v>517302</v>
      </c>
      <c r="AD4116">
        <v>224952</v>
      </c>
      <c r="AE4116" t="s">
        <v>78</v>
      </c>
      <c r="AF4116" t="s">
        <v>72</v>
      </c>
      <c r="AG4116" t="s">
        <v>240</v>
      </c>
      <c r="AH4116" t="s">
        <v>145</v>
      </c>
      <c r="AI4116" t="s">
        <v>138</v>
      </c>
      <c r="AJ4116" t="str">
        <f t="shared" si="64"/>
        <v>Oct</v>
      </c>
    </row>
    <row r="4117" spans="1:36" x14ac:dyDescent="0.3">
      <c r="A4117" t="s">
        <v>9635</v>
      </c>
      <c r="B4117" s="33">
        <v>45730</v>
      </c>
      <c r="C4117" t="s">
        <v>97</v>
      </c>
      <c r="D4117" t="s">
        <v>9636</v>
      </c>
      <c r="E4117" t="s">
        <v>173</v>
      </c>
      <c r="F4117" t="s">
        <v>177</v>
      </c>
      <c r="G4117" t="s">
        <v>161</v>
      </c>
      <c r="H4117" t="s">
        <v>162</v>
      </c>
      <c r="I4117">
        <v>1197</v>
      </c>
      <c r="J4117" t="s">
        <v>310</v>
      </c>
      <c r="K4117" t="s">
        <v>325</v>
      </c>
      <c r="L4117" t="s">
        <v>3587</v>
      </c>
      <c r="M4117" t="s">
        <v>2941</v>
      </c>
      <c r="N4117">
        <v>165</v>
      </c>
      <c r="O4117">
        <v>26</v>
      </c>
      <c r="P4117">
        <v>4</v>
      </c>
      <c r="Q4117" t="s">
        <v>73</v>
      </c>
      <c r="R4117" t="s">
        <v>238</v>
      </c>
      <c r="S4117" t="s">
        <v>239</v>
      </c>
      <c r="T4117">
        <v>180</v>
      </c>
      <c r="U4117">
        <v>136</v>
      </c>
      <c r="V4117">
        <v>75.56</v>
      </c>
      <c r="W4117" t="s">
        <v>134</v>
      </c>
      <c r="X4117">
        <v>6635</v>
      </c>
      <c r="Y4117">
        <v>902360</v>
      </c>
      <c r="Z4117">
        <v>28560</v>
      </c>
      <c r="AA4117">
        <v>59024</v>
      </c>
      <c r="AB4117">
        <v>989944</v>
      </c>
      <c r="AC4117">
        <v>619969</v>
      </c>
      <c r="AD4117">
        <v>369975</v>
      </c>
      <c r="AE4117" t="s">
        <v>78</v>
      </c>
      <c r="AF4117" t="s">
        <v>78</v>
      </c>
      <c r="AG4117" t="s">
        <v>240</v>
      </c>
      <c r="AH4117" t="s">
        <v>144</v>
      </c>
      <c r="AI4117" t="s">
        <v>139</v>
      </c>
      <c r="AJ4117" t="str">
        <f t="shared" si="64"/>
        <v>Mar</v>
      </c>
    </row>
    <row r="4118" spans="1:36" x14ac:dyDescent="0.3">
      <c r="A4118" t="s">
        <v>9637</v>
      </c>
      <c r="B4118" s="33">
        <v>45824</v>
      </c>
      <c r="C4118" t="s">
        <v>95</v>
      </c>
      <c r="D4118" t="s">
        <v>9638</v>
      </c>
      <c r="E4118" t="s">
        <v>176</v>
      </c>
      <c r="F4118" t="s">
        <v>175</v>
      </c>
      <c r="G4118" t="s">
        <v>156</v>
      </c>
      <c r="H4118" t="s">
        <v>163</v>
      </c>
      <c r="I4118">
        <v>1283</v>
      </c>
      <c r="J4118" t="s">
        <v>368</v>
      </c>
      <c r="K4118" t="s">
        <v>1350</v>
      </c>
      <c r="L4118" t="s">
        <v>1247</v>
      </c>
      <c r="M4118" t="s">
        <v>1350</v>
      </c>
      <c r="N4118">
        <v>161</v>
      </c>
      <c r="O4118">
        <v>8</v>
      </c>
      <c r="P4118">
        <v>-7</v>
      </c>
      <c r="Q4118" t="s">
        <v>73</v>
      </c>
      <c r="R4118" t="s">
        <v>238</v>
      </c>
      <c r="S4118" t="s">
        <v>239</v>
      </c>
      <c r="T4118">
        <v>180</v>
      </c>
      <c r="U4118">
        <v>153</v>
      </c>
      <c r="V4118">
        <v>85</v>
      </c>
      <c r="W4118" t="s">
        <v>134</v>
      </c>
      <c r="X4118">
        <v>10229</v>
      </c>
      <c r="Y4118">
        <v>1565037</v>
      </c>
      <c r="Z4118">
        <v>80019</v>
      </c>
      <c r="AA4118">
        <v>80172</v>
      </c>
      <c r="AB4118">
        <v>1725228</v>
      </c>
      <c r="AC4118">
        <v>1380675</v>
      </c>
      <c r="AD4118">
        <v>344553</v>
      </c>
      <c r="AE4118" t="s">
        <v>81</v>
      </c>
      <c r="AF4118" t="s">
        <v>75</v>
      </c>
      <c r="AG4118" t="s">
        <v>240</v>
      </c>
      <c r="AH4118" t="s">
        <v>145</v>
      </c>
      <c r="AI4118" t="s">
        <v>138</v>
      </c>
      <c r="AJ4118" t="str">
        <f t="shared" si="64"/>
        <v>Jun</v>
      </c>
    </row>
    <row r="4119" spans="1:36" x14ac:dyDescent="0.3">
      <c r="A4119" t="s">
        <v>9639</v>
      </c>
      <c r="B4119" s="33">
        <v>46016</v>
      </c>
      <c r="C4119" t="s">
        <v>97</v>
      </c>
      <c r="D4119" t="s">
        <v>5419</v>
      </c>
      <c r="E4119" t="s">
        <v>175</v>
      </c>
      <c r="F4119" t="s">
        <v>174</v>
      </c>
      <c r="G4119" t="s">
        <v>163</v>
      </c>
      <c r="H4119" t="s">
        <v>158</v>
      </c>
      <c r="I4119">
        <v>2375</v>
      </c>
      <c r="J4119" t="s">
        <v>615</v>
      </c>
      <c r="K4119" t="s">
        <v>1434</v>
      </c>
      <c r="N4119">
        <v>330</v>
      </c>
      <c r="O4119">
        <v>0</v>
      </c>
      <c r="P4119">
        <v>0</v>
      </c>
      <c r="Q4119" t="s">
        <v>67</v>
      </c>
      <c r="R4119" t="s">
        <v>245</v>
      </c>
      <c r="S4119" t="s">
        <v>120</v>
      </c>
      <c r="T4119">
        <v>189</v>
      </c>
      <c r="U4119">
        <v>0</v>
      </c>
      <c r="V4119">
        <v>0</v>
      </c>
      <c r="W4119" t="s">
        <v>133</v>
      </c>
      <c r="X4119">
        <v>6726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 t="s">
        <v>75</v>
      </c>
      <c r="AF4119" t="s">
        <v>78</v>
      </c>
      <c r="AG4119" t="s">
        <v>240</v>
      </c>
      <c r="AH4119" t="s">
        <v>145</v>
      </c>
      <c r="AI4119" t="s">
        <v>140</v>
      </c>
      <c r="AJ4119" t="str">
        <f t="shared" si="64"/>
        <v>Dec</v>
      </c>
    </row>
    <row r="4120" spans="1:36" x14ac:dyDescent="0.3">
      <c r="A4120" t="s">
        <v>9640</v>
      </c>
      <c r="B4120" s="33">
        <v>45990</v>
      </c>
      <c r="C4120" t="s">
        <v>97</v>
      </c>
      <c r="D4120" t="s">
        <v>9641</v>
      </c>
      <c r="E4120" t="s">
        <v>172</v>
      </c>
      <c r="F4120" t="s">
        <v>173</v>
      </c>
      <c r="G4120" t="s">
        <v>155</v>
      </c>
      <c r="H4120" t="s">
        <v>161</v>
      </c>
      <c r="I4120">
        <v>403</v>
      </c>
      <c r="J4120" t="s">
        <v>633</v>
      </c>
      <c r="K4120" t="s">
        <v>2386</v>
      </c>
      <c r="L4120" t="s">
        <v>633</v>
      </c>
      <c r="M4120" t="s">
        <v>2386</v>
      </c>
      <c r="N4120">
        <v>68</v>
      </c>
      <c r="O4120">
        <v>0</v>
      </c>
      <c r="P4120">
        <v>-3</v>
      </c>
      <c r="Q4120" t="s">
        <v>70</v>
      </c>
      <c r="R4120" t="s">
        <v>238</v>
      </c>
      <c r="S4120" t="s">
        <v>239</v>
      </c>
      <c r="T4120">
        <v>180</v>
      </c>
      <c r="U4120">
        <v>128</v>
      </c>
      <c r="V4120">
        <v>71.11</v>
      </c>
      <c r="W4120" t="s">
        <v>134</v>
      </c>
      <c r="X4120">
        <v>10756</v>
      </c>
      <c r="Y4120">
        <v>1376768</v>
      </c>
      <c r="Z4120">
        <v>68480</v>
      </c>
      <c r="AA4120">
        <v>54272</v>
      </c>
      <c r="AB4120">
        <v>1499520</v>
      </c>
      <c r="AC4120">
        <v>1273457</v>
      </c>
      <c r="AD4120">
        <v>226063</v>
      </c>
      <c r="AE4120" t="s">
        <v>81</v>
      </c>
      <c r="AF4120" t="s">
        <v>78</v>
      </c>
      <c r="AG4120" t="s">
        <v>240</v>
      </c>
      <c r="AH4120" t="s">
        <v>144</v>
      </c>
      <c r="AI4120" t="s">
        <v>139</v>
      </c>
      <c r="AJ4120" t="str">
        <f t="shared" si="64"/>
        <v>Nov</v>
      </c>
    </row>
    <row r="4121" spans="1:36" x14ac:dyDescent="0.3">
      <c r="A4121" t="s">
        <v>9642</v>
      </c>
      <c r="B4121" s="33">
        <v>45663</v>
      </c>
      <c r="C4121" t="s">
        <v>93</v>
      </c>
      <c r="D4121" t="s">
        <v>9643</v>
      </c>
      <c r="E4121" t="s">
        <v>181</v>
      </c>
      <c r="F4121" t="s">
        <v>178</v>
      </c>
      <c r="G4121" t="s">
        <v>159</v>
      </c>
      <c r="H4121" t="s">
        <v>157</v>
      </c>
      <c r="I4121">
        <v>2290</v>
      </c>
      <c r="J4121" t="s">
        <v>414</v>
      </c>
      <c r="K4121" t="s">
        <v>2711</v>
      </c>
      <c r="L4121" t="s">
        <v>477</v>
      </c>
      <c r="M4121" t="s">
        <v>1976</v>
      </c>
      <c r="N4121">
        <v>275</v>
      </c>
      <c r="O4121">
        <v>0</v>
      </c>
      <c r="P4121">
        <v>12</v>
      </c>
      <c r="Q4121" t="s">
        <v>73</v>
      </c>
      <c r="R4121" t="s">
        <v>238</v>
      </c>
      <c r="S4121" t="s">
        <v>239</v>
      </c>
      <c r="T4121">
        <v>180</v>
      </c>
      <c r="U4121">
        <v>139</v>
      </c>
      <c r="V4121">
        <v>77.22</v>
      </c>
      <c r="W4121" t="s">
        <v>133</v>
      </c>
      <c r="X4121">
        <v>3698</v>
      </c>
      <c r="Y4121">
        <v>514022</v>
      </c>
      <c r="Z4121">
        <v>28634</v>
      </c>
      <c r="AA4121">
        <v>77701</v>
      </c>
      <c r="AB4121">
        <v>620357</v>
      </c>
      <c r="AC4121">
        <v>489341</v>
      </c>
      <c r="AD4121">
        <v>131016</v>
      </c>
      <c r="AE4121" t="s">
        <v>81</v>
      </c>
      <c r="AF4121" t="s">
        <v>75</v>
      </c>
      <c r="AG4121" t="s">
        <v>240</v>
      </c>
      <c r="AH4121" t="s">
        <v>144</v>
      </c>
      <c r="AI4121" t="s">
        <v>138</v>
      </c>
      <c r="AJ4121" t="str">
        <f t="shared" si="64"/>
        <v>Jan</v>
      </c>
    </row>
    <row r="4122" spans="1:36" x14ac:dyDescent="0.3">
      <c r="A4122" t="s">
        <v>9644</v>
      </c>
      <c r="B4122" s="33">
        <v>45830</v>
      </c>
      <c r="C4122" t="s">
        <v>95</v>
      </c>
      <c r="D4122" t="s">
        <v>9645</v>
      </c>
      <c r="E4122" t="s">
        <v>181</v>
      </c>
      <c r="F4122" t="s">
        <v>178</v>
      </c>
      <c r="G4122" t="s">
        <v>159</v>
      </c>
      <c r="H4122" t="s">
        <v>157</v>
      </c>
      <c r="I4122">
        <v>1145</v>
      </c>
      <c r="J4122" t="s">
        <v>1045</v>
      </c>
      <c r="K4122" t="s">
        <v>2403</v>
      </c>
      <c r="L4122" t="s">
        <v>639</v>
      </c>
      <c r="M4122" t="s">
        <v>2403</v>
      </c>
      <c r="N4122">
        <v>164</v>
      </c>
      <c r="O4122">
        <v>0</v>
      </c>
      <c r="P4122">
        <v>-10</v>
      </c>
      <c r="Q4122" t="s">
        <v>70</v>
      </c>
      <c r="R4122" t="s">
        <v>238</v>
      </c>
      <c r="S4122" t="s">
        <v>239</v>
      </c>
      <c r="T4122">
        <v>150</v>
      </c>
      <c r="U4122">
        <v>126</v>
      </c>
      <c r="V4122">
        <v>84</v>
      </c>
      <c r="W4122" t="s">
        <v>133</v>
      </c>
      <c r="X4122">
        <v>2963</v>
      </c>
      <c r="Y4122">
        <v>373338</v>
      </c>
      <c r="Z4122">
        <v>67158</v>
      </c>
      <c r="AA4122">
        <v>68292</v>
      </c>
      <c r="AB4122">
        <v>508788</v>
      </c>
      <c r="AC4122">
        <v>421691</v>
      </c>
      <c r="AD4122">
        <v>87097</v>
      </c>
      <c r="AE4122" t="s">
        <v>81</v>
      </c>
      <c r="AF4122" t="s">
        <v>75</v>
      </c>
      <c r="AG4122" t="s">
        <v>240</v>
      </c>
      <c r="AH4122" t="s">
        <v>146</v>
      </c>
      <c r="AI4122" t="s">
        <v>139</v>
      </c>
      <c r="AJ4122" t="str">
        <f t="shared" si="64"/>
        <v>Jun</v>
      </c>
    </row>
    <row r="4123" spans="1:36" x14ac:dyDescent="0.3">
      <c r="A4123" t="s">
        <v>9646</v>
      </c>
      <c r="B4123" s="33">
        <v>45734</v>
      </c>
      <c r="C4123" t="s">
        <v>93</v>
      </c>
      <c r="D4123" t="s">
        <v>9647</v>
      </c>
      <c r="E4123" t="s">
        <v>178</v>
      </c>
      <c r="F4123" t="s">
        <v>175</v>
      </c>
      <c r="G4123" t="s">
        <v>157</v>
      </c>
      <c r="H4123" t="s">
        <v>163</v>
      </c>
      <c r="I4123">
        <v>1856</v>
      </c>
      <c r="J4123" t="s">
        <v>447</v>
      </c>
      <c r="K4123" t="s">
        <v>2853</v>
      </c>
      <c r="L4123" t="s">
        <v>447</v>
      </c>
      <c r="M4123" t="s">
        <v>2796</v>
      </c>
      <c r="N4123">
        <v>229</v>
      </c>
      <c r="O4123">
        <v>0</v>
      </c>
      <c r="P4123">
        <v>14</v>
      </c>
      <c r="Q4123" t="s">
        <v>73</v>
      </c>
      <c r="R4123" t="s">
        <v>238</v>
      </c>
      <c r="S4123" t="s">
        <v>239</v>
      </c>
      <c r="T4123">
        <v>150</v>
      </c>
      <c r="U4123">
        <v>139</v>
      </c>
      <c r="V4123">
        <v>92.67</v>
      </c>
      <c r="W4123" t="s">
        <v>133</v>
      </c>
      <c r="X4123">
        <v>10394</v>
      </c>
      <c r="Y4123">
        <v>1444766</v>
      </c>
      <c r="Z4123">
        <v>31136</v>
      </c>
      <c r="AA4123">
        <v>97022</v>
      </c>
      <c r="AB4123">
        <v>1572924</v>
      </c>
      <c r="AC4123">
        <v>920488</v>
      </c>
      <c r="AD4123">
        <v>652436</v>
      </c>
      <c r="AE4123" t="s">
        <v>75</v>
      </c>
      <c r="AF4123" t="s">
        <v>75</v>
      </c>
      <c r="AG4123" t="s">
        <v>240</v>
      </c>
      <c r="AH4123" t="s">
        <v>144</v>
      </c>
      <c r="AI4123" t="s">
        <v>138</v>
      </c>
      <c r="AJ4123" t="str">
        <f t="shared" si="64"/>
        <v>Mar</v>
      </c>
    </row>
    <row r="4124" spans="1:36" x14ac:dyDescent="0.3">
      <c r="A4124" t="s">
        <v>9648</v>
      </c>
      <c r="B4124" s="33">
        <v>45758</v>
      </c>
      <c r="C4124" t="s">
        <v>98</v>
      </c>
      <c r="D4124" t="s">
        <v>7514</v>
      </c>
      <c r="E4124" t="s">
        <v>179</v>
      </c>
      <c r="F4124" t="s">
        <v>175</v>
      </c>
      <c r="G4124" t="s">
        <v>166</v>
      </c>
      <c r="H4124" t="s">
        <v>163</v>
      </c>
      <c r="I4124">
        <v>2029</v>
      </c>
      <c r="J4124" t="s">
        <v>520</v>
      </c>
      <c r="K4124" t="s">
        <v>4537</v>
      </c>
      <c r="L4124" t="s">
        <v>2519</v>
      </c>
      <c r="M4124" t="s">
        <v>7985</v>
      </c>
      <c r="N4124">
        <v>297</v>
      </c>
      <c r="O4124">
        <v>13</v>
      </c>
      <c r="P4124">
        <v>12</v>
      </c>
      <c r="Q4124" t="s">
        <v>73</v>
      </c>
      <c r="R4124" t="s">
        <v>238</v>
      </c>
      <c r="S4124" t="s">
        <v>239</v>
      </c>
      <c r="T4124">
        <v>189</v>
      </c>
      <c r="U4124">
        <v>132</v>
      </c>
      <c r="V4124">
        <v>69.84</v>
      </c>
      <c r="W4124" t="s">
        <v>133</v>
      </c>
      <c r="X4124">
        <v>9014</v>
      </c>
      <c r="Y4124">
        <v>1189848</v>
      </c>
      <c r="Z4124">
        <v>39732</v>
      </c>
      <c r="AA4124">
        <v>89496</v>
      </c>
      <c r="AB4124">
        <v>1319076</v>
      </c>
      <c r="AC4124">
        <v>770289</v>
      </c>
      <c r="AD4124">
        <v>548787</v>
      </c>
      <c r="AE4124" t="s">
        <v>72</v>
      </c>
      <c r="AF4124" t="s">
        <v>75</v>
      </c>
      <c r="AG4124" t="s">
        <v>240</v>
      </c>
      <c r="AH4124" t="s">
        <v>144</v>
      </c>
      <c r="AI4124" t="s">
        <v>139</v>
      </c>
      <c r="AJ4124" t="str">
        <f t="shared" si="64"/>
        <v>Apr</v>
      </c>
    </row>
    <row r="4125" spans="1:36" x14ac:dyDescent="0.3">
      <c r="A4125" t="s">
        <v>9649</v>
      </c>
      <c r="B4125" s="33">
        <v>45746</v>
      </c>
      <c r="C4125" t="s">
        <v>99</v>
      </c>
      <c r="D4125" t="s">
        <v>9650</v>
      </c>
      <c r="E4125" t="s">
        <v>179</v>
      </c>
      <c r="F4125" t="s">
        <v>174</v>
      </c>
      <c r="G4125" t="s">
        <v>166</v>
      </c>
      <c r="H4125" t="s">
        <v>158</v>
      </c>
      <c r="I4125">
        <v>433</v>
      </c>
      <c r="J4125" t="s">
        <v>613</v>
      </c>
      <c r="K4125" t="s">
        <v>3160</v>
      </c>
      <c r="L4125" t="s">
        <v>615</v>
      </c>
      <c r="M4125" t="s">
        <v>590</v>
      </c>
      <c r="N4125">
        <v>79</v>
      </c>
      <c r="O4125">
        <v>0</v>
      </c>
      <c r="P4125">
        <v>2</v>
      </c>
      <c r="Q4125" t="s">
        <v>70</v>
      </c>
      <c r="R4125" t="s">
        <v>238</v>
      </c>
      <c r="S4125" t="s">
        <v>239</v>
      </c>
      <c r="T4125">
        <v>150</v>
      </c>
      <c r="U4125">
        <v>110</v>
      </c>
      <c r="V4125">
        <v>73.33</v>
      </c>
      <c r="W4125" t="s">
        <v>134</v>
      </c>
      <c r="X4125">
        <v>4490</v>
      </c>
      <c r="Y4125">
        <v>493900</v>
      </c>
      <c r="Z4125">
        <v>45760</v>
      </c>
      <c r="AA4125">
        <v>40260</v>
      </c>
      <c r="AB4125">
        <v>579920</v>
      </c>
      <c r="AC4125">
        <v>419873</v>
      </c>
      <c r="AD4125">
        <v>160047</v>
      </c>
      <c r="AE4125" t="s">
        <v>72</v>
      </c>
      <c r="AF4125" t="s">
        <v>78</v>
      </c>
      <c r="AG4125" t="s">
        <v>240</v>
      </c>
      <c r="AH4125" t="s">
        <v>144</v>
      </c>
      <c r="AI4125" t="s">
        <v>140</v>
      </c>
      <c r="AJ4125" t="str">
        <f t="shared" si="64"/>
        <v>Mar</v>
      </c>
    </row>
    <row r="4126" spans="1:36" x14ac:dyDescent="0.3">
      <c r="A4126" t="s">
        <v>9651</v>
      </c>
      <c r="B4126" s="33">
        <v>45827</v>
      </c>
      <c r="C4126" t="s">
        <v>98</v>
      </c>
      <c r="D4126" t="s">
        <v>9652</v>
      </c>
      <c r="E4126" t="s">
        <v>176</v>
      </c>
      <c r="F4126" t="s">
        <v>180</v>
      </c>
      <c r="G4126" t="s">
        <v>156</v>
      </c>
      <c r="H4126" t="s">
        <v>160</v>
      </c>
      <c r="I4126">
        <v>374</v>
      </c>
      <c r="J4126" t="s">
        <v>298</v>
      </c>
      <c r="K4126" t="s">
        <v>609</v>
      </c>
      <c r="L4126" t="s">
        <v>3071</v>
      </c>
      <c r="M4126" t="s">
        <v>288</v>
      </c>
      <c r="N4126">
        <v>71</v>
      </c>
      <c r="O4126">
        <v>22</v>
      </c>
      <c r="P4126">
        <v>35</v>
      </c>
      <c r="Q4126" t="s">
        <v>76</v>
      </c>
      <c r="R4126" t="s">
        <v>238</v>
      </c>
      <c r="S4126" t="s">
        <v>239</v>
      </c>
      <c r="T4126">
        <v>189</v>
      </c>
      <c r="U4126">
        <v>174</v>
      </c>
      <c r="V4126">
        <v>92.06</v>
      </c>
      <c r="W4126" t="s">
        <v>135</v>
      </c>
      <c r="X4126">
        <v>9957</v>
      </c>
      <c r="Y4126">
        <v>1732518</v>
      </c>
      <c r="Z4126">
        <v>73950</v>
      </c>
      <c r="AA4126">
        <v>101790</v>
      </c>
      <c r="AB4126">
        <v>1908258</v>
      </c>
      <c r="AC4126">
        <v>1659929</v>
      </c>
      <c r="AD4126">
        <v>248329</v>
      </c>
      <c r="AE4126" t="s">
        <v>81</v>
      </c>
      <c r="AF4126" t="s">
        <v>81</v>
      </c>
      <c r="AG4126" t="s">
        <v>240</v>
      </c>
      <c r="AH4126" t="s">
        <v>144</v>
      </c>
      <c r="AI4126" t="s">
        <v>139</v>
      </c>
      <c r="AJ4126" t="str">
        <f t="shared" si="64"/>
        <v>Jun</v>
      </c>
    </row>
    <row r="4127" spans="1:36" x14ac:dyDescent="0.3">
      <c r="A4127" t="s">
        <v>9653</v>
      </c>
      <c r="B4127" s="33">
        <v>45664</v>
      </c>
      <c r="C4127" t="s">
        <v>93</v>
      </c>
      <c r="D4127" t="s">
        <v>9654</v>
      </c>
      <c r="E4127" t="s">
        <v>178</v>
      </c>
      <c r="F4127" t="s">
        <v>181</v>
      </c>
      <c r="G4127" t="s">
        <v>157</v>
      </c>
      <c r="H4127" t="s">
        <v>159</v>
      </c>
      <c r="I4127">
        <v>1462</v>
      </c>
      <c r="J4127" t="s">
        <v>459</v>
      </c>
      <c r="K4127" t="s">
        <v>3163</v>
      </c>
      <c r="L4127" t="s">
        <v>1007</v>
      </c>
      <c r="M4127" t="s">
        <v>3163</v>
      </c>
      <c r="N4127">
        <v>201</v>
      </c>
      <c r="O4127">
        <v>4</v>
      </c>
      <c r="P4127">
        <v>0</v>
      </c>
      <c r="Q4127" t="s">
        <v>73</v>
      </c>
      <c r="R4127" t="s">
        <v>238</v>
      </c>
      <c r="S4127" t="s">
        <v>239</v>
      </c>
      <c r="T4127">
        <v>186</v>
      </c>
      <c r="U4127">
        <v>155</v>
      </c>
      <c r="V4127">
        <v>83.33</v>
      </c>
      <c r="W4127" t="s">
        <v>135</v>
      </c>
      <c r="X4127">
        <v>5341</v>
      </c>
      <c r="Y4127">
        <v>827855</v>
      </c>
      <c r="Z4127">
        <v>27280</v>
      </c>
      <c r="AA4127">
        <v>69750</v>
      </c>
      <c r="AB4127">
        <v>924885</v>
      </c>
      <c r="AC4127">
        <v>656523</v>
      </c>
      <c r="AD4127">
        <v>268362</v>
      </c>
      <c r="AE4127" t="s">
        <v>75</v>
      </c>
      <c r="AF4127" t="s">
        <v>81</v>
      </c>
      <c r="AG4127" t="s">
        <v>240</v>
      </c>
      <c r="AH4127" t="s">
        <v>145</v>
      </c>
      <c r="AI4127" t="s">
        <v>140</v>
      </c>
      <c r="AJ4127" t="str">
        <f t="shared" si="64"/>
        <v>Jan</v>
      </c>
    </row>
    <row r="4128" spans="1:36" x14ac:dyDescent="0.3">
      <c r="A4128" t="s">
        <v>9655</v>
      </c>
      <c r="B4128" s="33">
        <v>45853</v>
      </c>
      <c r="C4128" t="s">
        <v>95</v>
      </c>
      <c r="D4128" t="s">
        <v>9656</v>
      </c>
      <c r="E4128" t="s">
        <v>178</v>
      </c>
      <c r="F4128" t="s">
        <v>179</v>
      </c>
      <c r="G4128" t="s">
        <v>157</v>
      </c>
      <c r="H4128" t="s">
        <v>166</v>
      </c>
      <c r="I4128">
        <v>1158</v>
      </c>
      <c r="J4128" t="s">
        <v>264</v>
      </c>
      <c r="K4128" t="s">
        <v>784</v>
      </c>
      <c r="L4128" t="s">
        <v>310</v>
      </c>
      <c r="M4128" t="s">
        <v>784</v>
      </c>
      <c r="N4128">
        <v>173</v>
      </c>
      <c r="O4128">
        <v>0</v>
      </c>
      <c r="P4128">
        <v>-10</v>
      </c>
      <c r="Q4128" t="s">
        <v>70</v>
      </c>
      <c r="R4128" t="s">
        <v>238</v>
      </c>
      <c r="S4128" t="s">
        <v>239</v>
      </c>
      <c r="T4128">
        <v>150</v>
      </c>
      <c r="U4128">
        <v>114</v>
      </c>
      <c r="V4128">
        <v>76</v>
      </c>
      <c r="W4128" t="s">
        <v>133</v>
      </c>
      <c r="X4128">
        <v>10574</v>
      </c>
      <c r="Y4128">
        <v>1205436</v>
      </c>
      <c r="Z4128">
        <v>35454</v>
      </c>
      <c r="AA4128">
        <v>65322</v>
      </c>
      <c r="AB4128">
        <v>1306212</v>
      </c>
      <c r="AC4128">
        <v>1082540</v>
      </c>
      <c r="AD4128">
        <v>223672</v>
      </c>
      <c r="AE4128" t="s">
        <v>75</v>
      </c>
      <c r="AF4128" t="s">
        <v>72</v>
      </c>
      <c r="AG4128" t="s">
        <v>240</v>
      </c>
      <c r="AH4128" t="s">
        <v>147</v>
      </c>
      <c r="AI4128" t="s">
        <v>138</v>
      </c>
      <c r="AJ4128" t="str">
        <f t="shared" si="64"/>
        <v>Jul</v>
      </c>
    </row>
    <row r="4129" spans="1:36" x14ac:dyDescent="0.3">
      <c r="A4129" t="s">
        <v>9657</v>
      </c>
      <c r="B4129" s="33">
        <v>45799</v>
      </c>
      <c r="C4129" t="s">
        <v>97</v>
      </c>
      <c r="D4129" t="s">
        <v>9658</v>
      </c>
      <c r="E4129" t="s">
        <v>175</v>
      </c>
      <c r="F4129" t="s">
        <v>181</v>
      </c>
      <c r="G4129" t="s">
        <v>163</v>
      </c>
      <c r="H4129" t="s">
        <v>159</v>
      </c>
      <c r="I4129">
        <v>2314</v>
      </c>
      <c r="J4129" t="s">
        <v>633</v>
      </c>
      <c r="K4129" t="s">
        <v>1050</v>
      </c>
      <c r="L4129" t="s">
        <v>633</v>
      </c>
      <c r="M4129" t="s">
        <v>1050</v>
      </c>
      <c r="N4129">
        <v>275</v>
      </c>
      <c r="O4129">
        <v>0</v>
      </c>
      <c r="P4129">
        <v>-3</v>
      </c>
      <c r="Q4129" t="s">
        <v>70</v>
      </c>
      <c r="R4129" t="s">
        <v>238</v>
      </c>
      <c r="S4129" t="s">
        <v>239</v>
      </c>
      <c r="T4129">
        <v>180</v>
      </c>
      <c r="U4129">
        <v>127</v>
      </c>
      <c r="V4129">
        <v>70.56</v>
      </c>
      <c r="W4129" t="s">
        <v>133</v>
      </c>
      <c r="X4129">
        <v>7839</v>
      </c>
      <c r="Y4129">
        <v>995553</v>
      </c>
      <c r="Z4129">
        <v>49022</v>
      </c>
      <c r="AA4129">
        <v>18669</v>
      </c>
      <c r="AB4129">
        <v>1063244</v>
      </c>
      <c r="AC4129">
        <v>861863</v>
      </c>
      <c r="AD4129">
        <v>201381</v>
      </c>
      <c r="AE4129" t="s">
        <v>75</v>
      </c>
      <c r="AF4129" t="s">
        <v>81</v>
      </c>
      <c r="AG4129" t="s">
        <v>240</v>
      </c>
      <c r="AH4129" t="s">
        <v>144</v>
      </c>
      <c r="AI4129" t="s">
        <v>139</v>
      </c>
      <c r="AJ4129" t="str">
        <f t="shared" si="64"/>
        <v>May</v>
      </c>
    </row>
    <row r="4130" spans="1:36" x14ac:dyDescent="0.3">
      <c r="A4130" t="s">
        <v>9659</v>
      </c>
      <c r="B4130" s="33">
        <v>45962</v>
      </c>
      <c r="C4130" t="s">
        <v>97</v>
      </c>
      <c r="D4130" t="s">
        <v>9660</v>
      </c>
      <c r="E4130" t="s">
        <v>172</v>
      </c>
      <c r="F4130" t="s">
        <v>179</v>
      </c>
      <c r="G4130" t="s">
        <v>155</v>
      </c>
      <c r="H4130" t="s">
        <v>166</v>
      </c>
      <c r="I4130">
        <v>1410</v>
      </c>
      <c r="J4130" t="s">
        <v>236</v>
      </c>
      <c r="K4130" t="s">
        <v>3103</v>
      </c>
      <c r="L4130" t="s">
        <v>287</v>
      </c>
      <c r="M4130" t="s">
        <v>457</v>
      </c>
      <c r="N4130">
        <v>178</v>
      </c>
      <c r="O4130">
        <v>43</v>
      </c>
      <c r="P4130">
        <v>32</v>
      </c>
      <c r="Q4130" t="s">
        <v>76</v>
      </c>
      <c r="R4130" t="s">
        <v>238</v>
      </c>
      <c r="S4130" t="s">
        <v>239</v>
      </c>
      <c r="T4130">
        <v>189</v>
      </c>
      <c r="U4130">
        <v>160</v>
      </c>
      <c r="V4130">
        <v>84.66</v>
      </c>
      <c r="W4130" t="s">
        <v>135</v>
      </c>
      <c r="X4130">
        <v>9881</v>
      </c>
      <c r="Y4130">
        <v>1580960</v>
      </c>
      <c r="Z4130">
        <v>41120</v>
      </c>
      <c r="AA4130">
        <v>27040</v>
      </c>
      <c r="AB4130">
        <v>1649120</v>
      </c>
      <c r="AC4130">
        <v>1105878</v>
      </c>
      <c r="AD4130">
        <v>543242</v>
      </c>
      <c r="AE4130" t="s">
        <v>81</v>
      </c>
      <c r="AF4130" t="s">
        <v>72</v>
      </c>
      <c r="AG4130" t="s">
        <v>240</v>
      </c>
      <c r="AH4130" t="s">
        <v>144</v>
      </c>
      <c r="AI4130" t="s">
        <v>139</v>
      </c>
      <c r="AJ4130" t="str">
        <f t="shared" si="64"/>
        <v>Nov</v>
      </c>
    </row>
    <row r="4131" spans="1:36" x14ac:dyDescent="0.3">
      <c r="A4131" t="s">
        <v>9661</v>
      </c>
      <c r="B4131" s="33">
        <v>45707</v>
      </c>
      <c r="C4131" t="s">
        <v>93</v>
      </c>
      <c r="D4131" t="s">
        <v>9662</v>
      </c>
      <c r="E4131" t="s">
        <v>179</v>
      </c>
      <c r="F4131" t="s">
        <v>180</v>
      </c>
      <c r="G4131" t="s">
        <v>166</v>
      </c>
      <c r="H4131" t="s">
        <v>160</v>
      </c>
      <c r="I4131">
        <v>2322</v>
      </c>
      <c r="J4131" t="s">
        <v>266</v>
      </c>
      <c r="K4131" t="s">
        <v>1938</v>
      </c>
      <c r="L4131" t="s">
        <v>405</v>
      </c>
      <c r="M4131" t="s">
        <v>1707</v>
      </c>
      <c r="N4131">
        <v>279</v>
      </c>
      <c r="O4131">
        <v>32</v>
      </c>
      <c r="P4131">
        <v>34</v>
      </c>
      <c r="Q4131" t="s">
        <v>76</v>
      </c>
      <c r="R4131" t="s">
        <v>238</v>
      </c>
      <c r="S4131" t="s">
        <v>239</v>
      </c>
      <c r="T4131">
        <v>180</v>
      </c>
      <c r="U4131">
        <v>145</v>
      </c>
      <c r="V4131">
        <v>80.56</v>
      </c>
      <c r="W4131" t="s">
        <v>135</v>
      </c>
      <c r="X4131">
        <v>8149</v>
      </c>
      <c r="Y4131">
        <v>1181605</v>
      </c>
      <c r="Z4131">
        <v>34510</v>
      </c>
      <c r="AA4131">
        <v>21315</v>
      </c>
      <c r="AB4131">
        <v>1237430</v>
      </c>
      <c r="AC4131">
        <v>850943</v>
      </c>
      <c r="AD4131">
        <v>386487</v>
      </c>
      <c r="AE4131" t="s">
        <v>72</v>
      </c>
      <c r="AF4131" t="s">
        <v>81</v>
      </c>
      <c r="AG4131" t="s">
        <v>240</v>
      </c>
      <c r="AH4131" t="s">
        <v>144</v>
      </c>
      <c r="AI4131" t="s">
        <v>140</v>
      </c>
      <c r="AJ4131" t="str">
        <f t="shared" si="64"/>
        <v>Feb</v>
      </c>
    </row>
    <row r="4132" spans="1:36" x14ac:dyDescent="0.3">
      <c r="A4132" t="s">
        <v>9663</v>
      </c>
      <c r="B4132" s="33">
        <v>46010</v>
      </c>
      <c r="C4132" t="s">
        <v>97</v>
      </c>
      <c r="D4132" t="s">
        <v>9664</v>
      </c>
      <c r="E4132" t="s">
        <v>174</v>
      </c>
      <c r="F4132" t="s">
        <v>176</v>
      </c>
      <c r="G4132" t="s">
        <v>158</v>
      </c>
      <c r="H4132" t="s">
        <v>156</v>
      </c>
      <c r="I4132">
        <v>1655</v>
      </c>
      <c r="J4132" t="s">
        <v>615</v>
      </c>
      <c r="K4132" t="s">
        <v>2381</v>
      </c>
      <c r="L4132" t="s">
        <v>615</v>
      </c>
      <c r="M4132" t="s">
        <v>610</v>
      </c>
      <c r="N4132">
        <v>238</v>
      </c>
      <c r="O4132">
        <v>0</v>
      </c>
      <c r="P4132">
        <v>12</v>
      </c>
      <c r="Q4132" t="s">
        <v>73</v>
      </c>
      <c r="R4132" t="s">
        <v>238</v>
      </c>
      <c r="S4132" t="s">
        <v>239</v>
      </c>
      <c r="T4132">
        <v>220</v>
      </c>
      <c r="U4132">
        <v>192</v>
      </c>
      <c r="V4132">
        <v>87.27</v>
      </c>
      <c r="W4132" t="s">
        <v>133</v>
      </c>
      <c r="X4132">
        <v>7591</v>
      </c>
      <c r="Y4132">
        <v>1457472</v>
      </c>
      <c r="Z4132">
        <v>60864</v>
      </c>
      <c r="AA4132">
        <v>89088</v>
      </c>
      <c r="AB4132">
        <v>1607424</v>
      </c>
      <c r="AC4132">
        <v>1116887</v>
      </c>
      <c r="AD4132">
        <v>490537</v>
      </c>
      <c r="AE4132" t="s">
        <v>78</v>
      </c>
      <c r="AF4132" t="s">
        <v>81</v>
      </c>
      <c r="AG4132" t="s">
        <v>240</v>
      </c>
      <c r="AH4132" t="s">
        <v>147</v>
      </c>
      <c r="AI4132" t="s">
        <v>139</v>
      </c>
      <c r="AJ4132" t="str">
        <f t="shared" si="64"/>
        <v>Dec</v>
      </c>
    </row>
    <row r="4133" spans="1:36" x14ac:dyDescent="0.3">
      <c r="A4133" t="s">
        <v>9665</v>
      </c>
      <c r="B4133" s="33">
        <v>45791</v>
      </c>
      <c r="C4133" t="s">
        <v>93</v>
      </c>
      <c r="D4133" t="s">
        <v>9666</v>
      </c>
      <c r="E4133" t="s">
        <v>180</v>
      </c>
      <c r="F4133" t="s">
        <v>177</v>
      </c>
      <c r="G4133" t="s">
        <v>160</v>
      </c>
      <c r="H4133" t="s">
        <v>162</v>
      </c>
      <c r="I4133">
        <v>429</v>
      </c>
      <c r="J4133" t="s">
        <v>504</v>
      </c>
      <c r="K4133" t="s">
        <v>363</v>
      </c>
      <c r="L4133" t="s">
        <v>662</v>
      </c>
      <c r="M4133" t="s">
        <v>1436</v>
      </c>
      <c r="N4133">
        <v>84</v>
      </c>
      <c r="O4133">
        <v>39</v>
      </c>
      <c r="P4133">
        <v>32</v>
      </c>
      <c r="Q4133" t="s">
        <v>76</v>
      </c>
      <c r="R4133" t="s">
        <v>238</v>
      </c>
      <c r="S4133" t="s">
        <v>239</v>
      </c>
      <c r="T4133">
        <v>220</v>
      </c>
      <c r="U4133">
        <v>175</v>
      </c>
      <c r="V4133">
        <v>79.55</v>
      </c>
      <c r="W4133" t="s">
        <v>133</v>
      </c>
      <c r="X4133">
        <v>8094</v>
      </c>
      <c r="Y4133">
        <v>1416450</v>
      </c>
      <c r="Z4133">
        <v>92575</v>
      </c>
      <c r="AA4133">
        <v>109375</v>
      </c>
      <c r="AB4133">
        <v>1618400</v>
      </c>
      <c r="AC4133">
        <v>1340936</v>
      </c>
      <c r="AD4133">
        <v>277464</v>
      </c>
      <c r="AE4133" t="s">
        <v>81</v>
      </c>
      <c r="AF4133" t="s">
        <v>78</v>
      </c>
      <c r="AG4133" t="s">
        <v>240</v>
      </c>
      <c r="AH4133" t="s">
        <v>147</v>
      </c>
      <c r="AI4133" t="s">
        <v>138</v>
      </c>
      <c r="AJ4133" t="str">
        <f t="shared" si="64"/>
        <v>May</v>
      </c>
    </row>
    <row r="4134" spans="1:36" x14ac:dyDescent="0.3">
      <c r="A4134" t="s">
        <v>9667</v>
      </c>
      <c r="B4134" s="33">
        <v>45958</v>
      </c>
      <c r="C4134" t="s">
        <v>93</v>
      </c>
      <c r="D4134" t="s">
        <v>9668</v>
      </c>
      <c r="E4134" t="s">
        <v>172</v>
      </c>
      <c r="F4134" t="s">
        <v>181</v>
      </c>
      <c r="G4134" t="s">
        <v>155</v>
      </c>
      <c r="H4134" t="s">
        <v>159</v>
      </c>
      <c r="I4134">
        <v>1977</v>
      </c>
      <c r="J4134" t="s">
        <v>397</v>
      </c>
      <c r="K4134" t="s">
        <v>2094</v>
      </c>
      <c r="L4134" t="s">
        <v>510</v>
      </c>
      <c r="M4134" t="s">
        <v>2094</v>
      </c>
      <c r="N4134">
        <v>256</v>
      </c>
      <c r="O4134">
        <v>14</v>
      </c>
      <c r="P4134">
        <v>-10</v>
      </c>
      <c r="Q4134" t="s">
        <v>73</v>
      </c>
      <c r="R4134" t="s">
        <v>238</v>
      </c>
      <c r="S4134" t="s">
        <v>239</v>
      </c>
      <c r="T4134">
        <v>186</v>
      </c>
      <c r="U4134">
        <v>182</v>
      </c>
      <c r="V4134">
        <v>97.85</v>
      </c>
      <c r="W4134" t="s">
        <v>133</v>
      </c>
      <c r="X4134">
        <v>10547</v>
      </c>
      <c r="Y4134">
        <v>1919554</v>
      </c>
      <c r="Z4134">
        <v>62244</v>
      </c>
      <c r="AA4134">
        <v>71890</v>
      </c>
      <c r="AB4134">
        <v>2053688</v>
      </c>
      <c r="AC4134">
        <v>1272384</v>
      </c>
      <c r="AD4134">
        <v>781304</v>
      </c>
      <c r="AE4134" t="s">
        <v>81</v>
      </c>
      <c r="AF4134" t="s">
        <v>81</v>
      </c>
      <c r="AG4134" t="s">
        <v>240</v>
      </c>
      <c r="AH4134" t="s">
        <v>144</v>
      </c>
      <c r="AI4134" t="s">
        <v>139</v>
      </c>
      <c r="AJ4134" t="str">
        <f t="shared" si="64"/>
        <v>Oct</v>
      </c>
    </row>
    <row r="4135" spans="1:36" x14ac:dyDescent="0.3">
      <c r="A4135" t="s">
        <v>9669</v>
      </c>
      <c r="B4135" s="33">
        <v>45802</v>
      </c>
      <c r="C4135" t="s">
        <v>96</v>
      </c>
      <c r="D4135" t="s">
        <v>9670</v>
      </c>
      <c r="E4135" t="s">
        <v>178</v>
      </c>
      <c r="F4135" t="s">
        <v>179</v>
      </c>
      <c r="G4135" t="s">
        <v>157</v>
      </c>
      <c r="H4135" t="s">
        <v>166</v>
      </c>
      <c r="I4135">
        <v>853</v>
      </c>
      <c r="J4135" t="s">
        <v>615</v>
      </c>
      <c r="K4135" t="s">
        <v>2799</v>
      </c>
      <c r="L4135" t="s">
        <v>8062</v>
      </c>
      <c r="M4135" t="s">
        <v>2389</v>
      </c>
      <c r="N4135">
        <v>129</v>
      </c>
      <c r="O4135">
        <v>8</v>
      </c>
      <c r="P4135">
        <v>18</v>
      </c>
      <c r="Q4135" t="s">
        <v>73</v>
      </c>
      <c r="R4135" t="s">
        <v>238</v>
      </c>
      <c r="S4135" t="s">
        <v>239</v>
      </c>
      <c r="T4135">
        <v>189</v>
      </c>
      <c r="U4135">
        <v>138</v>
      </c>
      <c r="V4135">
        <v>73.02</v>
      </c>
      <c r="W4135" t="s">
        <v>134</v>
      </c>
      <c r="X4135">
        <v>6435</v>
      </c>
      <c r="Y4135">
        <v>888030</v>
      </c>
      <c r="Z4135">
        <v>48300</v>
      </c>
      <c r="AA4135">
        <v>87354</v>
      </c>
      <c r="AB4135">
        <v>1023684</v>
      </c>
      <c r="AC4135">
        <v>744084</v>
      </c>
      <c r="AD4135">
        <v>279600</v>
      </c>
      <c r="AE4135" t="s">
        <v>75</v>
      </c>
      <c r="AF4135" t="s">
        <v>72</v>
      </c>
      <c r="AG4135" t="s">
        <v>240</v>
      </c>
      <c r="AH4135" t="s">
        <v>147</v>
      </c>
      <c r="AI4135" t="s">
        <v>138</v>
      </c>
      <c r="AJ4135" t="str">
        <f t="shared" si="64"/>
        <v>May</v>
      </c>
    </row>
    <row r="4136" spans="1:36" x14ac:dyDescent="0.3">
      <c r="A4136" t="s">
        <v>9671</v>
      </c>
      <c r="B4136" s="33">
        <v>45911</v>
      </c>
      <c r="C4136" t="s">
        <v>93</v>
      </c>
      <c r="D4136" t="s">
        <v>9672</v>
      </c>
      <c r="E4136" t="s">
        <v>176</v>
      </c>
      <c r="F4136" t="s">
        <v>174</v>
      </c>
      <c r="G4136" t="s">
        <v>156</v>
      </c>
      <c r="H4136" t="s">
        <v>158</v>
      </c>
      <c r="I4136">
        <v>416</v>
      </c>
      <c r="J4136" t="s">
        <v>345</v>
      </c>
      <c r="K4136" t="s">
        <v>872</v>
      </c>
      <c r="L4136" t="s">
        <v>377</v>
      </c>
      <c r="M4136" t="s">
        <v>872</v>
      </c>
      <c r="N4136">
        <v>70</v>
      </c>
      <c r="O4136">
        <v>0</v>
      </c>
      <c r="P4136">
        <v>-10</v>
      </c>
      <c r="Q4136" t="s">
        <v>70</v>
      </c>
      <c r="R4136" t="s">
        <v>238</v>
      </c>
      <c r="S4136" t="s">
        <v>239</v>
      </c>
      <c r="T4136">
        <v>180</v>
      </c>
      <c r="U4136">
        <v>154</v>
      </c>
      <c r="V4136">
        <v>85.56</v>
      </c>
      <c r="W4136" t="s">
        <v>135</v>
      </c>
      <c r="X4136">
        <v>9254</v>
      </c>
      <c r="Y4136">
        <v>1425116</v>
      </c>
      <c r="Z4136">
        <v>36036</v>
      </c>
      <c r="AA4136">
        <v>84392</v>
      </c>
      <c r="AB4136">
        <v>1545544</v>
      </c>
      <c r="AC4136">
        <v>1050346</v>
      </c>
      <c r="AD4136">
        <v>495198</v>
      </c>
      <c r="AE4136" t="s">
        <v>81</v>
      </c>
      <c r="AF4136" t="s">
        <v>78</v>
      </c>
      <c r="AG4136" t="s">
        <v>240</v>
      </c>
      <c r="AH4136" t="s">
        <v>147</v>
      </c>
      <c r="AI4136" t="s">
        <v>138</v>
      </c>
      <c r="AJ4136" t="str">
        <f t="shared" si="64"/>
        <v>Sep</v>
      </c>
    </row>
    <row r="4137" spans="1:36" x14ac:dyDescent="0.3">
      <c r="A4137" t="s">
        <v>9673</v>
      </c>
      <c r="B4137" s="33">
        <v>45962</v>
      </c>
      <c r="C4137" t="s">
        <v>95</v>
      </c>
      <c r="D4137" t="s">
        <v>9674</v>
      </c>
      <c r="E4137" t="s">
        <v>179</v>
      </c>
      <c r="F4137" t="s">
        <v>175</v>
      </c>
      <c r="G4137" t="s">
        <v>166</v>
      </c>
      <c r="H4137" t="s">
        <v>163</v>
      </c>
      <c r="I4137">
        <v>1951</v>
      </c>
      <c r="J4137" t="s">
        <v>469</v>
      </c>
      <c r="K4137" t="s">
        <v>1796</v>
      </c>
      <c r="L4137" t="s">
        <v>310</v>
      </c>
      <c r="M4137" t="s">
        <v>1796</v>
      </c>
      <c r="N4137">
        <v>296</v>
      </c>
      <c r="O4137">
        <v>0</v>
      </c>
      <c r="P4137">
        <v>-4</v>
      </c>
      <c r="Q4137" t="s">
        <v>70</v>
      </c>
      <c r="R4137" t="s">
        <v>238</v>
      </c>
      <c r="S4137" t="s">
        <v>239</v>
      </c>
      <c r="T4137">
        <v>220</v>
      </c>
      <c r="U4137">
        <v>182</v>
      </c>
      <c r="V4137">
        <v>82.73</v>
      </c>
      <c r="W4137" t="s">
        <v>135</v>
      </c>
      <c r="X4137">
        <v>9162</v>
      </c>
      <c r="Y4137">
        <v>1667484</v>
      </c>
      <c r="Z4137">
        <v>37674</v>
      </c>
      <c r="AA4137">
        <v>63518</v>
      </c>
      <c r="AB4137">
        <v>1768676</v>
      </c>
      <c r="AC4137">
        <v>1155091</v>
      </c>
      <c r="AD4137">
        <v>613585</v>
      </c>
      <c r="AE4137" t="s">
        <v>72</v>
      </c>
      <c r="AF4137" t="s">
        <v>75</v>
      </c>
      <c r="AG4137" t="s">
        <v>240</v>
      </c>
      <c r="AH4137" t="s">
        <v>146</v>
      </c>
      <c r="AI4137" t="s">
        <v>139</v>
      </c>
      <c r="AJ4137" t="str">
        <f t="shared" si="64"/>
        <v>Nov</v>
      </c>
    </row>
    <row r="4138" spans="1:36" x14ac:dyDescent="0.3">
      <c r="A4138" t="s">
        <v>9675</v>
      </c>
      <c r="B4138" s="33">
        <v>45956</v>
      </c>
      <c r="C4138" t="s">
        <v>98</v>
      </c>
      <c r="D4138" t="s">
        <v>9676</v>
      </c>
      <c r="E4138" t="s">
        <v>181</v>
      </c>
      <c r="F4138" t="s">
        <v>174</v>
      </c>
      <c r="G4138" t="s">
        <v>159</v>
      </c>
      <c r="H4138" t="s">
        <v>158</v>
      </c>
      <c r="I4138">
        <v>866</v>
      </c>
      <c r="J4138" t="s">
        <v>615</v>
      </c>
      <c r="K4138" t="s">
        <v>2075</v>
      </c>
      <c r="L4138" t="s">
        <v>615</v>
      </c>
      <c r="M4138" t="s">
        <v>2075</v>
      </c>
      <c r="N4138">
        <v>122</v>
      </c>
      <c r="O4138">
        <v>0</v>
      </c>
      <c r="P4138">
        <v>-5</v>
      </c>
      <c r="Q4138" t="s">
        <v>70</v>
      </c>
      <c r="R4138" t="s">
        <v>238</v>
      </c>
      <c r="S4138" t="s">
        <v>239</v>
      </c>
      <c r="T4138">
        <v>180</v>
      </c>
      <c r="U4138">
        <v>96</v>
      </c>
      <c r="V4138">
        <v>53.33</v>
      </c>
      <c r="W4138" t="s">
        <v>135</v>
      </c>
      <c r="X4138">
        <v>3908</v>
      </c>
      <c r="Y4138">
        <v>375168</v>
      </c>
      <c r="Z4138">
        <v>33888</v>
      </c>
      <c r="AA4138">
        <v>37248</v>
      </c>
      <c r="AB4138">
        <v>446304</v>
      </c>
      <c r="AC4138">
        <v>271748</v>
      </c>
      <c r="AD4138">
        <v>174556</v>
      </c>
      <c r="AE4138" t="s">
        <v>81</v>
      </c>
      <c r="AF4138" t="s">
        <v>78</v>
      </c>
      <c r="AG4138" t="s">
        <v>240</v>
      </c>
      <c r="AH4138" t="s">
        <v>145</v>
      </c>
      <c r="AI4138" t="s">
        <v>139</v>
      </c>
      <c r="AJ4138" t="str">
        <f t="shared" si="64"/>
        <v>Oct</v>
      </c>
    </row>
    <row r="4139" spans="1:36" x14ac:dyDescent="0.3">
      <c r="A4139" t="s">
        <v>9677</v>
      </c>
      <c r="B4139" s="33">
        <v>45991</v>
      </c>
      <c r="C4139" t="s">
        <v>96</v>
      </c>
      <c r="D4139" t="s">
        <v>9678</v>
      </c>
      <c r="E4139" t="s">
        <v>177</v>
      </c>
      <c r="F4139" t="s">
        <v>173</v>
      </c>
      <c r="G4139" t="s">
        <v>162</v>
      </c>
      <c r="H4139" t="s">
        <v>161</v>
      </c>
      <c r="I4139">
        <v>1215</v>
      </c>
      <c r="J4139" t="s">
        <v>459</v>
      </c>
      <c r="K4139" t="s">
        <v>1707</v>
      </c>
      <c r="L4139" t="s">
        <v>2360</v>
      </c>
      <c r="M4139" t="s">
        <v>1699</v>
      </c>
      <c r="N4139">
        <v>193</v>
      </c>
      <c r="O4139">
        <v>42</v>
      </c>
      <c r="P4139">
        <v>29</v>
      </c>
      <c r="Q4139" t="s">
        <v>73</v>
      </c>
      <c r="R4139" t="s">
        <v>238</v>
      </c>
      <c r="S4139" t="s">
        <v>239</v>
      </c>
      <c r="T4139">
        <v>186</v>
      </c>
      <c r="U4139">
        <v>158</v>
      </c>
      <c r="V4139">
        <v>84.95</v>
      </c>
      <c r="W4139" t="s">
        <v>133</v>
      </c>
      <c r="X4139">
        <v>6490</v>
      </c>
      <c r="Y4139">
        <v>1025420</v>
      </c>
      <c r="Z4139">
        <v>49928</v>
      </c>
      <c r="AA4139">
        <v>101278</v>
      </c>
      <c r="AB4139">
        <v>1176626</v>
      </c>
      <c r="AC4139">
        <v>835776</v>
      </c>
      <c r="AD4139">
        <v>340850</v>
      </c>
      <c r="AE4139" t="s">
        <v>78</v>
      </c>
      <c r="AF4139" t="s">
        <v>78</v>
      </c>
      <c r="AG4139" t="s">
        <v>240</v>
      </c>
      <c r="AH4139" t="s">
        <v>144</v>
      </c>
      <c r="AI4139" t="s">
        <v>139</v>
      </c>
      <c r="AJ4139" t="str">
        <f t="shared" si="64"/>
        <v>Nov</v>
      </c>
    </row>
    <row r="4140" spans="1:36" x14ac:dyDescent="0.3">
      <c r="A4140" t="s">
        <v>9679</v>
      </c>
      <c r="B4140" s="33">
        <v>45923</v>
      </c>
      <c r="C4140" t="s">
        <v>93</v>
      </c>
      <c r="D4140" t="s">
        <v>9680</v>
      </c>
      <c r="E4140" t="s">
        <v>172</v>
      </c>
      <c r="F4140" t="s">
        <v>174</v>
      </c>
      <c r="G4140" t="s">
        <v>155</v>
      </c>
      <c r="H4140" t="s">
        <v>158</v>
      </c>
      <c r="I4140">
        <v>1965</v>
      </c>
      <c r="J4140" t="s">
        <v>304</v>
      </c>
      <c r="K4140" t="s">
        <v>3339</v>
      </c>
      <c r="L4140" t="s">
        <v>610</v>
      </c>
      <c r="M4140" t="s">
        <v>1315</v>
      </c>
      <c r="N4140">
        <v>234</v>
      </c>
      <c r="O4140">
        <v>10</v>
      </c>
      <c r="P4140">
        <v>8</v>
      </c>
      <c r="Q4140" t="s">
        <v>73</v>
      </c>
      <c r="R4140" t="s">
        <v>238</v>
      </c>
      <c r="S4140" t="s">
        <v>239</v>
      </c>
      <c r="T4140">
        <v>220</v>
      </c>
      <c r="U4140">
        <v>193</v>
      </c>
      <c r="V4140">
        <v>87.73</v>
      </c>
      <c r="W4140" t="s">
        <v>133</v>
      </c>
      <c r="X4140">
        <v>6086</v>
      </c>
      <c r="Y4140">
        <v>1174598</v>
      </c>
      <c r="Z4140">
        <v>101711</v>
      </c>
      <c r="AA4140">
        <v>27213</v>
      </c>
      <c r="AB4140">
        <v>1303522</v>
      </c>
      <c r="AC4140">
        <v>1032555</v>
      </c>
      <c r="AD4140">
        <v>270967</v>
      </c>
      <c r="AE4140" t="s">
        <v>81</v>
      </c>
      <c r="AF4140" t="s">
        <v>78</v>
      </c>
      <c r="AG4140" t="s">
        <v>240</v>
      </c>
      <c r="AH4140" t="s">
        <v>144</v>
      </c>
      <c r="AI4140" t="s">
        <v>139</v>
      </c>
      <c r="AJ4140" t="str">
        <f t="shared" si="64"/>
        <v>Sep</v>
      </c>
    </row>
    <row r="4141" spans="1:36" x14ac:dyDescent="0.3">
      <c r="A4141" t="s">
        <v>9681</v>
      </c>
      <c r="B4141" s="33">
        <v>45685</v>
      </c>
      <c r="C4141" t="s">
        <v>99</v>
      </c>
      <c r="D4141" t="s">
        <v>9682</v>
      </c>
      <c r="E4141" t="s">
        <v>173</v>
      </c>
      <c r="F4141" t="s">
        <v>181</v>
      </c>
      <c r="G4141" t="s">
        <v>161</v>
      </c>
      <c r="H4141" t="s">
        <v>159</v>
      </c>
      <c r="I4141">
        <v>2278</v>
      </c>
      <c r="J4141" t="s">
        <v>477</v>
      </c>
      <c r="K4141" t="s">
        <v>3855</v>
      </c>
      <c r="L4141" t="s">
        <v>477</v>
      </c>
      <c r="M4141" t="s">
        <v>3855</v>
      </c>
      <c r="N4141">
        <v>349</v>
      </c>
      <c r="O4141">
        <v>0</v>
      </c>
      <c r="P4141">
        <v>-3</v>
      </c>
      <c r="Q4141" t="s">
        <v>70</v>
      </c>
      <c r="R4141" t="s">
        <v>238</v>
      </c>
      <c r="S4141" t="s">
        <v>239</v>
      </c>
      <c r="T4141">
        <v>189</v>
      </c>
      <c r="U4141">
        <v>126</v>
      </c>
      <c r="V4141">
        <v>66.67</v>
      </c>
      <c r="W4141" t="s">
        <v>134</v>
      </c>
      <c r="X4141">
        <v>3271</v>
      </c>
      <c r="Y4141">
        <v>412146</v>
      </c>
      <c r="Z4141">
        <v>22176</v>
      </c>
      <c r="AA4141">
        <v>76230</v>
      </c>
      <c r="AB4141">
        <v>510552</v>
      </c>
      <c r="AC4141">
        <v>372356</v>
      </c>
      <c r="AD4141">
        <v>138196</v>
      </c>
      <c r="AE4141" t="s">
        <v>78</v>
      </c>
      <c r="AF4141" t="s">
        <v>81</v>
      </c>
      <c r="AG4141" t="s">
        <v>240</v>
      </c>
      <c r="AH4141" t="s">
        <v>146</v>
      </c>
      <c r="AI4141" t="s">
        <v>139</v>
      </c>
      <c r="AJ4141" t="str">
        <f t="shared" si="64"/>
        <v>Jan</v>
      </c>
    </row>
    <row r="4142" spans="1:36" x14ac:dyDescent="0.3">
      <c r="A4142" t="s">
        <v>9683</v>
      </c>
      <c r="B4142" s="33">
        <v>45924</v>
      </c>
      <c r="C4142" t="s">
        <v>97</v>
      </c>
      <c r="D4142" t="s">
        <v>9684</v>
      </c>
      <c r="E4142" t="s">
        <v>177</v>
      </c>
      <c r="F4142" t="s">
        <v>174</v>
      </c>
      <c r="G4142" t="s">
        <v>162</v>
      </c>
      <c r="H4142" t="s">
        <v>158</v>
      </c>
      <c r="I4142">
        <v>1141</v>
      </c>
      <c r="J4142" t="s">
        <v>286</v>
      </c>
      <c r="K4142" t="s">
        <v>1541</v>
      </c>
      <c r="L4142" t="s">
        <v>605</v>
      </c>
      <c r="M4142" t="s">
        <v>1495</v>
      </c>
      <c r="N4142">
        <v>183</v>
      </c>
      <c r="O4142">
        <v>0</v>
      </c>
      <c r="P4142">
        <v>2</v>
      </c>
      <c r="Q4142" t="s">
        <v>70</v>
      </c>
      <c r="R4142" t="s">
        <v>238</v>
      </c>
      <c r="S4142" t="s">
        <v>239</v>
      </c>
      <c r="T4142">
        <v>180</v>
      </c>
      <c r="U4142">
        <v>146</v>
      </c>
      <c r="V4142">
        <v>81.11</v>
      </c>
      <c r="W4142" t="s">
        <v>133</v>
      </c>
      <c r="X4142">
        <v>6273</v>
      </c>
      <c r="Y4142">
        <v>915858</v>
      </c>
      <c r="Z4142">
        <v>34310</v>
      </c>
      <c r="AA4142">
        <v>87308</v>
      </c>
      <c r="AB4142">
        <v>1037476</v>
      </c>
      <c r="AC4142">
        <v>704025</v>
      </c>
      <c r="AD4142">
        <v>333451</v>
      </c>
      <c r="AE4142" t="s">
        <v>78</v>
      </c>
      <c r="AF4142" t="s">
        <v>78</v>
      </c>
      <c r="AG4142" t="s">
        <v>240</v>
      </c>
      <c r="AH4142" t="s">
        <v>144</v>
      </c>
      <c r="AI4142" t="s">
        <v>139</v>
      </c>
      <c r="AJ4142" t="str">
        <f t="shared" si="64"/>
        <v>Sep</v>
      </c>
    </row>
    <row r="4143" spans="1:36" x14ac:dyDescent="0.3">
      <c r="A4143" t="s">
        <v>9685</v>
      </c>
      <c r="B4143" s="33">
        <v>45685</v>
      </c>
      <c r="C4143" t="s">
        <v>99</v>
      </c>
      <c r="D4143" t="s">
        <v>9686</v>
      </c>
      <c r="E4143" t="s">
        <v>181</v>
      </c>
      <c r="F4143" t="s">
        <v>176</v>
      </c>
      <c r="G4143" t="s">
        <v>159</v>
      </c>
      <c r="H4143" t="s">
        <v>156</v>
      </c>
      <c r="I4143">
        <v>931</v>
      </c>
      <c r="J4143" t="s">
        <v>603</v>
      </c>
      <c r="K4143" t="s">
        <v>3957</v>
      </c>
      <c r="L4143" t="s">
        <v>3288</v>
      </c>
      <c r="M4143" t="s">
        <v>1360</v>
      </c>
      <c r="N4143">
        <v>123</v>
      </c>
      <c r="O4143">
        <v>6</v>
      </c>
      <c r="P4143">
        <v>11</v>
      </c>
      <c r="Q4143" t="s">
        <v>73</v>
      </c>
      <c r="R4143" t="s">
        <v>238</v>
      </c>
      <c r="S4143" t="s">
        <v>239</v>
      </c>
      <c r="T4143">
        <v>180</v>
      </c>
      <c r="U4143">
        <v>100</v>
      </c>
      <c r="V4143">
        <v>55.56</v>
      </c>
      <c r="W4143" t="s">
        <v>133</v>
      </c>
      <c r="X4143">
        <v>5167</v>
      </c>
      <c r="Y4143">
        <v>516700</v>
      </c>
      <c r="Z4143">
        <v>36500</v>
      </c>
      <c r="AA4143">
        <v>30400</v>
      </c>
      <c r="AB4143">
        <v>583600</v>
      </c>
      <c r="AC4143">
        <v>400943</v>
      </c>
      <c r="AD4143">
        <v>182657</v>
      </c>
      <c r="AE4143" t="s">
        <v>81</v>
      </c>
      <c r="AF4143" t="s">
        <v>81</v>
      </c>
      <c r="AG4143" t="s">
        <v>240</v>
      </c>
      <c r="AH4143" t="s">
        <v>144</v>
      </c>
      <c r="AI4143" t="s">
        <v>140</v>
      </c>
      <c r="AJ4143" t="str">
        <f t="shared" si="64"/>
        <v>Jan</v>
      </c>
    </row>
    <row r="4144" spans="1:36" x14ac:dyDescent="0.3">
      <c r="A4144" t="s">
        <v>9687</v>
      </c>
      <c r="B4144" s="33">
        <v>45876</v>
      </c>
      <c r="C4144" t="s">
        <v>95</v>
      </c>
      <c r="D4144" t="s">
        <v>9688</v>
      </c>
      <c r="E4144" t="s">
        <v>172</v>
      </c>
      <c r="F4144" t="s">
        <v>178</v>
      </c>
      <c r="G4144" t="s">
        <v>155</v>
      </c>
      <c r="H4144" t="s">
        <v>157</v>
      </c>
      <c r="I4144">
        <v>2146</v>
      </c>
      <c r="J4144" t="s">
        <v>457</v>
      </c>
      <c r="K4144" t="s">
        <v>1659</v>
      </c>
      <c r="L4144" t="s">
        <v>1716</v>
      </c>
      <c r="M4144" t="s">
        <v>5560</v>
      </c>
      <c r="N4144">
        <v>265</v>
      </c>
      <c r="O4144">
        <v>5</v>
      </c>
      <c r="P4144">
        <v>24</v>
      </c>
      <c r="Q4144" t="s">
        <v>73</v>
      </c>
      <c r="R4144" t="s">
        <v>238</v>
      </c>
      <c r="S4144" t="s">
        <v>239</v>
      </c>
      <c r="T4144">
        <v>180</v>
      </c>
      <c r="U4144">
        <v>135</v>
      </c>
      <c r="V4144">
        <v>75</v>
      </c>
      <c r="W4144" t="s">
        <v>133</v>
      </c>
      <c r="X4144">
        <v>7503</v>
      </c>
      <c r="Y4144">
        <v>1012905</v>
      </c>
      <c r="Z4144">
        <v>50355</v>
      </c>
      <c r="AA4144">
        <v>14175</v>
      </c>
      <c r="AB4144">
        <v>1077435</v>
      </c>
      <c r="AC4144">
        <v>893292</v>
      </c>
      <c r="AD4144">
        <v>184143</v>
      </c>
      <c r="AE4144" t="s">
        <v>81</v>
      </c>
      <c r="AF4144" t="s">
        <v>75</v>
      </c>
      <c r="AG4144" t="s">
        <v>240</v>
      </c>
      <c r="AH4144" t="s">
        <v>144</v>
      </c>
      <c r="AI4144" t="s">
        <v>139</v>
      </c>
      <c r="AJ4144" t="str">
        <f t="shared" si="64"/>
        <v>Aug</v>
      </c>
    </row>
    <row r="4145" spans="1:36" x14ac:dyDescent="0.3">
      <c r="A4145" t="s">
        <v>9689</v>
      </c>
      <c r="B4145" s="33">
        <v>45914</v>
      </c>
      <c r="C4145" t="s">
        <v>95</v>
      </c>
      <c r="D4145" t="s">
        <v>9690</v>
      </c>
      <c r="E4145" t="s">
        <v>176</v>
      </c>
      <c r="F4145" t="s">
        <v>174</v>
      </c>
      <c r="G4145" t="s">
        <v>156</v>
      </c>
      <c r="H4145" t="s">
        <v>158</v>
      </c>
      <c r="I4145">
        <v>1923</v>
      </c>
      <c r="J4145" t="s">
        <v>353</v>
      </c>
      <c r="K4145" t="s">
        <v>2661</v>
      </c>
      <c r="L4145" t="s">
        <v>1258</v>
      </c>
      <c r="M4145" t="s">
        <v>311</v>
      </c>
      <c r="N4145">
        <v>263</v>
      </c>
      <c r="O4145">
        <v>69</v>
      </c>
      <c r="P4145">
        <v>71</v>
      </c>
      <c r="Q4145" t="s">
        <v>76</v>
      </c>
      <c r="R4145" t="s">
        <v>238</v>
      </c>
      <c r="S4145" t="s">
        <v>239</v>
      </c>
      <c r="T4145">
        <v>150</v>
      </c>
      <c r="U4145">
        <v>104</v>
      </c>
      <c r="V4145">
        <v>69.33</v>
      </c>
      <c r="W4145" t="s">
        <v>133</v>
      </c>
      <c r="X4145">
        <v>6585</v>
      </c>
      <c r="Y4145">
        <v>684840</v>
      </c>
      <c r="Z4145">
        <v>26104</v>
      </c>
      <c r="AA4145">
        <v>75608</v>
      </c>
      <c r="AB4145">
        <v>786552</v>
      </c>
      <c r="AC4145">
        <v>542934</v>
      </c>
      <c r="AD4145">
        <v>243618</v>
      </c>
      <c r="AE4145" t="s">
        <v>81</v>
      </c>
      <c r="AF4145" t="s">
        <v>78</v>
      </c>
      <c r="AG4145" t="s">
        <v>240</v>
      </c>
      <c r="AH4145" t="s">
        <v>144</v>
      </c>
      <c r="AI4145" t="s">
        <v>138</v>
      </c>
      <c r="AJ4145" t="str">
        <f t="shared" si="64"/>
        <v>Sep</v>
      </c>
    </row>
    <row r="4146" spans="1:36" x14ac:dyDescent="0.3">
      <c r="A4146" t="s">
        <v>9691</v>
      </c>
      <c r="B4146" s="33">
        <v>45970</v>
      </c>
      <c r="C4146" t="s">
        <v>98</v>
      </c>
      <c r="D4146" t="s">
        <v>9692</v>
      </c>
      <c r="E4146" t="s">
        <v>173</v>
      </c>
      <c r="F4146" t="s">
        <v>178</v>
      </c>
      <c r="G4146" t="s">
        <v>161</v>
      </c>
      <c r="H4146" t="s">
        <v>157</v>
      </c>
      <c r="I4146">
        <v>392</v>
      </c>
      <c r="J4146" t="s">
        <v>451</v>
      </c>
      <c r="K4146" t="s">
        <v>3405</v>
      </c>
      <c r="L4146" t="s">
        <v>286</v>
      </c>
      <c r="M4146" t="s">
        <v>1272</v>
      </c>
      <c r="N4146">
        <v>71</v>
      </c>
      <c r="O4146">
        <v>30</v>
      </c>
      <c r="P4146">
        <v>56</v>
      </c>
      <c r="Q4146" t="s">
        <v>76</v>
      </c>
      <c r="R4146" t="s">
        <v>238</v>
      </c>
      <c r="S4146" t="s">
        <v>239</v>
      </c>
      <c r="T4146">
        <v>186</v>
      </c>
      <c r="U4146">
        <v>157</v>
      </c>
      <c r="V4146">
        <v>84.41</v>
      </c>
      <c r="W4146" t="s">
        <v>133</v>
      </c>
      <c r="X4146">
        <v>3145</v>
      </c>
      <c r="Y4146">
        <v>493765</v>
      </c>
      <c r="Z4146">
        <v>25120</v>
      </c>
      <c r="AA4146">
        <v>20096</v>
      </c>
      <c r="AB4146">
        <v>538981</v>
      </c>
      <c r="AC4146">
        <v>453934</v>
      </c>
      <c r="AD4146">
        <v>85047</v>
      </c>
      <c r="AE4146" t="s">
        <v>78</v>
      </c>
      <c r="AF4146" t="s">
        <v>75</v>
      </c>
      <c r="AG4146" t="s">
        <v>240</v>
      </c>
      <c r="AH4146" t="s">
        <v>145</v>
      </c>
      <c r="AI4146" t="s">
        <v>139</v>
      </c>
      <c r="AJ4146" t="str">
        <f t="shared" si="64"/>
        <v>Nov</v>
      </c>
    </row>
    <row r="4147" spans="1:36" x14ac:dyDescent="0.3">
      <c r="A4147" t="s">
        <v>9693</v>
      </c>
      <c r="B4147" s="33">
        <v>45847</v>
      </c>
      <c r="C4147" t="s">
        <v>99</v>
      </c>
      <c r="D4147" t="s">
        <v>9694</v>
      </c>
      <c r="E4147" t="s">
        <v>172</v>
      </c>
      <c r="F4147" t="s">
        <v>173</v>
      </c>
      <c r="G4147" t="s">
        <v>155</v>
      </c>
      <c r="H4147" t="s">
        <v>161</v>
      </c>
      <c r="I4147">
        <v>1210</v>
      </c>
      <c r="J4147" t="s">
        <v>806</v>
      </c>
      <c r="K4147" t="s">
        <v>622</v>
      </c>
      <c r="L4147" t="s">
        <v>304</v>
      </c>
      <c r="M4147" t="s">
        <v>2180</v>
      </c>
      <c r="N4147">
        <v>174</v>
      </c>
      <c r="O4147">
        <v>0</v>
      </c>
      <c r="P4147">
        <v>11</v>
      </c>
      <c r="Q4147" t="s">
        <v>73</v>
      </c>
      <c r="R4147" t="s">
        <v>238</v>
      </c>
      <c r="S4147" t="s">
        <v>239</v>
      </c>
      <c r="T4147">
        <v>189</v>
      </c>
      <c r="U4147">
        <v>119</v>
      </c>
      <c r="V4147">
        <v>62.96</v>
      </c>
      <c r="W4147" t="s">
        <v>133</v>
      </c>
      <c r="X4147">
        <v>10713</v>
      </c>
      <c r="Y4147">
        <v>1274847</v>
      </c>
      <c r="Z4147">
        <v>31416</v>
      </c>
      <c r="AA4147">
        <v>71400</v>
      </c>
      <c r="AB4147">
        <v>1377663</v>
      </c>
      <c r="AC4147">
        <v>1026875</v>
      </c>
      <c r="AD4147">
        <v>350788</v>
      </c>
      <c r="AE4147" t="s">
        <v>81</v>
      </c>
      <c r="AF4147" t="s">
        <v>78</v>
      </c>
      <c r="AG4147" t="s">
        <v>240</v>
      </c>
      <c r="AH4147" t="s">
        <v>144</v>
      </c>
      <c r="AI4147" t="s">
        <v>139</v>
      </c>
      <c r="AJ4147" t="str">
        <f t="shared" si="64"/>
        <v>Jul</v>
      </c>
    </row>
    <row r="4148" spans="1:36" x14ac:dyDescent="0.3">
      <c r="A4148" t="s">
        <v>9695</v>
      </c>
      <c r="B4148" s="33">
        <v>45844</v>
      </c>
      <c r="C4148" t="s">
        <v>97</v>
      </c>
      <c r="D4148" t="s">
        <v>9696</v>
      </c>
      <c r="E4148" t="s">
        <v>180</v>
      </c>
      <c r="F4148" t="s">
        <v>174</v>
      </c>
      <c r="G4148" t="s">
        <v>160</v>
      </c>
      <c r="H4148" t="s">
        <v>158</v>
      </c>
      <c r="I4148">
        <v>1208</v>
      </c>
      <c r="J4148" t="s">
        <v>353</v>
      </c>
      <c r="K4148" t="s">
        <v>1478</v>
      </c>
      <c r="L4148" t="s">
        <v>353</v>
      </c>
      <c r="M4148" t="s">
        <v>1478</v>
      </c>
      <c r="N4148">
        <v>177</v>
      </c>
      <c r="O4148">
        <v>0</v>
      </c>
      <c r="P4148">
        <v>-2</v>
      </c>
      <c r="Q4148" t="s">
        <v>70</v>
      </c>
      <c r="R4148" t="s">
        <v>238</v>
      </c>
      <c r="S4148" t="s">
        <v>239</v>
      </c>
      <c r="T4148">
        <v>189</v>
      </c>
      <c r="U4148">
        <v>177</v>
      </c>
      <c r="V4148">
        <v>93.65</v>
      </c>
      <c r="W4148" t="s">
        <v>135</v>
      </c>
      <c r="X4148">
        <v>3381</v>
      </c>
      <c r="Y4148">
        <v>598437</v>
      </c>
      <c r="Z4148">
        <v>66375</v>
      </c>
      <c r="AA4148">
        <v>131688</v>
      </c>
      <c r="AB4148">
        <v>796500</v>
      </c>
      <c r="AC4148">
        <v>650823</v>
      </c>
      <c r="AD4148">
        <v>145677</v>
      </c>
      <c r="AE4148" t="s">
        <v>81</v>
      </c>
      <c r="AF4148" t="s">
        <v>78</v>
      </c>
      <c r="AG4148" t="s">
        <v>240</v>
      </c>
      <c r="AH4148" t="s">
        <v>144</v>
      </c>
      <c r="AI4148" t="s">
        <v>138</v>
      </c>
      <c r="AJ4148" t="str">
        <f t="shared" si="64"/>
        <v>Jul</v>
      </c>
    </row>
    <row r="4149" spans="1:36" x14ac:dyDescent="0.3">
      <c r="A4149" t="s">
        <v>9697</v>
      </c>
      <c r="B4149" s="33">
        <v>45759</v>
      </c>
      <c r="C4149" t="s">
        <v>99</v>
      </c>
      <c r="D4149" t="s">
        <v>9698</v>
      </c>
      <c r="E4149" t="s">
        <v>174</v>
      </c>
      <c r="F4149" t="s">
        <v>177</v>
      </c>
      <c r="G4149" t="s">
        <v>158</v>
      </c>
      <c r="H4149" t="s">
        <v>162</v>
      </c>
      <c r="I4149">
        <v>586</v>
      </c>
      <c r="J4149" t="s">
        <v>345</v>
      </c>
      <c r="K4149" t="s">
        <v>1445</v>
      </c>
      <c r="L4149" t="s">
        <v>3221</v>
      </c>
      <c r="M4149" t="s">
        <v>6432</v>
      </c>
      <c r="N4149">
        <v>89</v>
      </c>
      <c r="O4149">
        <v>27</v>
      </c>
      <c r="P4149">
        <v>29</v>
      </c>
      <c r="Q4149" t="s">
        <v>73</v>
      </c>
      <c r="R4149" t="s">
        <v>238</v>
      </c>
      <c r="S4149" t="s">
        <v>239</v>
      </c>
      <c r="T4149">
        <v>180</v>
      </c>
      <c r="U4149">
        <v>155</v>
      </c>
      <c r="V4149">
        <v>86.11</v>
      </c>
      <c r="W4149" t="s">
        <v>133</v>
      </c>
      <c r="X4149">
        <v>3154</v>
      </c>
      <c r="Y4149">
        <v>488870</v>
      </c>
      <c r="Z4149">
        <v>46190</v>
      </c>
      <c r="AA4149">
        <v>41540</v>
      </c>
      <c r="AB4149">
        <v>576600</v>
      </c>
      <c r="AC4149">
        <v>395089</v>
      </c>
      <c r="AD4149">
        <v>181511</v>
      </c>
      <c r="AE4149" t="s">
        <v>78</v>
      </c>
      <c r="AF4149" t="s">
        <v>78</v>
      </c>
      <c r="AG4149" t="s">
        <v>240</v>
      </c>
      <c r="AH4149" t="s">
        <v>144</v>
      </c>
      <c r="AI4149" t="s">
        <v>138</v>
      </c>
      <c r="AJ4149" t="str">
        <f t="shared" si="64"/>
        <v>Apr</v>
      </c>
    </row>
    <row r="4150" spans="1:36" x14ac:dyDescent="0.3">
      <c r="A4150" t="s">
        <v>9699</v>
      </c>
      <c r="B4150" s="33">
        <v>45705</v>
      </c>
      <c r="C4150" t="s">
        <v>93</v>
      </c>
      <c r="D4150" t="s">
        <v>9700</v>
      </c>
      <c r="E4150" t="s">
        <v>178</v>
      </c>
      <c r="F4150" t="s">
        <v>180</v>
      </c>
      <c r="G4150" t="s">
        <v>157</v>
      </c>
      <c r="H4150" t="s">
        <v>160</v>
      </c>
      <c r="I4150">
        <v>2083</v>
      </c>
      <c r="J4150" t="s">
        <v>236</v>
      </c>
      <c r="K4150" t="s">
        <v>2259</v>
      </c>
      <c r="L4150" t="s">
        <v>236</v>
      </c>
      <c r="M4150" t="s">
        <v>2259</v>
      </c>
      <c r="N4150">
        <v>263</v>
      </c>
      <c r="O4150">
        <v>0</v>
      </c>
      <c r="P4150">
        <v>-10</v>
      </c>
      <c r="Q4150" t="s">
        <v>70</v>
      </c>
      <c r="R4150" t="s">
        <v>238</v>
      </c>
      <c r="S4150" t="s">
        <v>239</v>
      </c>
      <c r="T4150">
        <v>150</v>
      </c>
      <c r="U4150">
        <v>129</v>
      </c>
      <c r="V4150">
        <v>86</v>
      </c>
      <c r="W4150" t="s">
        <v>133</v>
      </c>
      <c r="X4150">
        <v>3170</v>
      </c>
      <c r="Y4150">
        <v>408930</v>
      </c>
      <c r="Z4150">
        <v>30057</v>
      </c>
      <c r="AA4150">
        <v>42570</v>
      </c>
      <c r="AB4150">
        <v>481557</v>
      </c>
      <c r="AC4150">
        <v>290674</v>
      </c>
      <c r="AD4150">
        <v>190883</v>
      </c>
      <c r="AE4150" t="s">
        <v>75</v>
      </c>
      <c r="AF4150" t="s">
        <v>81</v>
      </c>
      <c r="AG4150" t="s">
        <v>240</v>
      </c>
      <c r="AH4150" t="s">
        <v>144</v>
      </c>
      <c r="AI4150" t="s">
        <v>138</v>
      </c>
      <c r="AJ4150" t="str">
        <f t="shared" si="64"/>
        <v>Feb</v>
      </c>
    </row>
    <row r="4151" spans="1:36" x14ac:dyDescent="0.3">
      <c r="A4151" t="s">
        <v>9701</v>
      </c>
      <c r="B4151" s="33">
        <v>45881</v>
      </c>
      <c r="C4151" t="s">
        <v>95</v>
      </c>
      <c r="D4151" t="s">
        <v>9702</v>
      </c>
      <c r="E4151" t="s">
        <v>174</v>
      </c>
      <c r="F4151" t="s">
        <v>179</v>
      </c>
      <c r="G4151" t="s">
        <v>158</v>
      </c>
      <c r="H4151" t="s">
        <v>166</v>
      </c>
      <c r="I4151">
        <v>1404</v>
      </c>
      <c r="J4151" t="s">
        <v>457</v>
      </c>
      <c r="K4151" t="s">
        <v>1046</v>
      </c>
      <c r="L4151" t="s">
        <v>459</v>
      </c>
      <c r="M4151" t="s">
        <v>338</v>
      </c>
      <c r="N4151">
        <v>179</v>
      </c>
      <c r="O4151">
        <v>0</v>
      </c>
      <c r="P4151">
        <v>2</v>
      </c>
      <c r="Q4151" t="s">
        <v>70</v>
      </c>
      <c r="R4151" t="s">
        <v>238</v>
      </c>
      <c r="S4151" t="s">
        <v>239</v>
      </c>
      <c r="T4151">
        <v>180</v>
      </c>
      <c r="U4151">
        <v>142</v>
      </c>
      <c r="V4151">
        <v>78.89</v>
      </c>
      <c r="W4151" t="s">
        <v>133</v>
      </c>
      <c r="X4151">
        <v>7705</v>
      </c>
      <c r="Y4151">
        <v>1094110</v>
      </c>
      <c r="Z4151">
        <v>48422</v>
      </c>
      <c r="AA4151">
        <v>31950</v>
      </c>
      <c r="AB4151">
        <v>1174482</v>
      </c>
      <c r="AC4151">
        <v>955751</v>
      </c>
      <c r="AD4151">
        <v>218731</v>
      </c>
      <c r="AE4151" t="s">
        <v>78</v>
      </c>
      <c r="AF4151" t="s">
        <v>72</v>
      </c>
      <c r="AG4151" t="s">
        <v>240</v>
      </c>
      <c r="AH4151" t="s">
        <v>144</v>
      </c>
      <c r="AI4151" t="s">
        <v>139</v>
      </c>
      <c r="AJ4151" t="str">
        <f t="shared" si="64"/>
        <v>Aug</v>
      </c>
    </row>
    <row r="4152" spans="1:36" x14ac:dyDescent="0.3">
      <c r="A4152" t="s">
        <v>9703</v>
      </c>
      <c r="B4152" s="33">
        <v>45776</v>
      </c>
      <c r="C4152" t="s">
        <v>93</v>
      </c>
      <c r="D4152" t="s">
        <v>9704</v>
      </c>
      <c r="E4152" t="s">
        <v>173</v>
      </c>
      <c r="F4152" t="s">
        <v>175</v>
      </c>
      <c r="G4152" t="s">
        <v>161</v>
      </c>
      <c r="H4152" t="s">
        <v>163</v>
      </c>
      <c r="I4152">
        <v>2154</v>
      </c>
      <c r="J4152" t="s">
        <v>477</v>
      </c>
      <c r="K4152" t="s">
        <v>2919</v>
      </c>
      <c r="L4152" t="s">
        <v>1617</v>
      </c>
      <c r="M4152" t="s">
        <v>2426</v>
      </c>
      <c r="N4152">
        <v>256</v>
      </c>
      <c r="O4152">
        <v>25</v>
      </c>
      <c r="P4152">
        <v>42</v>
      </c>
      <c r="Q4152" t="s">
        <v>76</v>
      </c>
      <c r="R4152" t="s">
        <v>238</v>
      </c>
      <c r="S4152" t="s">
        <v>239</v>
      </c>
      <c r="T4152">
        <v>220</v>
      </c>
      <c r="U4152">
        <v>130</v>
      </c>
      <c r="V4152">
        <v>59.09</v>
      </c>
      <c r="W4152" t="s">
        <v>133</v>
      </c>
      <c r="X4152">
        <v>5638</v>
      </c>
      <c r="Y4152">
        <v>732940</v>
      </c>
      <c r="Z4152">
        <v>66040</v>
      </c>
      <c r="AA4152">
        <v>54210</v>
      </c>
      <c r="AB4152">
        <v>853190</v>
      </c>
      <c r="AC4152">
        <v>653424</v>
      </c>
      <c r="AD4152">
        <v>199766</v>
      </c>
      <c r="AE4152" t="s">
        <v>78</v>
      </c>
      <c r="AF4152" t="s">
        <v>75</v>
      </c>
      <c r="AG4152" t="s">
        <v>240</v>
      </c>
      <c r="AH4152" t="s">
        <v>145</v>
      </c>
      <c r="AI4152" t="s">
        <v>139</v>
      </c>
      <c r="AJ4152" t="str">
        <f t="shared" si="64"/>
        <v>Apr</v>
      </c>
    </row>
    <row r="4153" spans="1:36" x14ac:dyDescent="0.3">
      <c r="A4153" t="s">
        <v>9705</v>
      </c>
      <c r="B4153" s="33">
        <v>45973</v>
      </c>
      <c r="C4153" t="s">
        <v>93</v>
      </c>
      <c r="D4153" t="s">
        <v>5390</v>
      </c>
      <c r="E4153" t="s">
        <v>172</v>
      </c>
      <c r="F4153" t="s">
        <v>179</v>
      </c>
      <c r="G4153" t="s">
        <v>155</v>
      </c>
      <c r="H4153" t="s">
        <v>166</v>
      </c>
      <c r="I4153">
        <v>1588</v>
      </c>
      <c r="J4153" t="s">
        <v>731</v>
      </c>
      <c r="K4153" t="s">
        <v>1865</v>
      </c>
      <c r="L4153" t="s">
        <v>433</v>
      </c>
      <c r="M4153" t="s">
        <v>2537</v>
      </c>
      <c r="N4153">
        <v>235</v>
      </c>
      <c r="O4153">
        <v>23</v>
      </c>
      <c r="P4153">
        <v>38</v>
      </c>
      <c r="Q4153" t="s">
        <v>76</v>
      </c>
      <c r="R4153" t="s">
        <v>238</v>
      </c>
      <c r="S4153" t="s">
        <v>239</v>
      </c>
      <c r="T4153">
        <v>150</v>
      </c>
      <c r="U4153">
        <v>86</v>
      </c>
      <c r="V4153">
        <v>57.33</v>
      </c>
      <c r="W4153" t="s">
        <v>133</v>
      </c>
      <c r="X4153">
        <v>8091</v>
      </c>
      <c r="Y4153">
        <v>695826</v>
      </c>
      <c r="Z4153">
        <v>41538</v>
      </c>
      <c r="AA4153">
        <v>63726</v>
      </c>
      <c r="AB4153">
        <v>801090</v>
      </c>
      <c r="AC4153">
        <v>689298</v>
      </c>
      <c r="AD4153">
        <v>111792</v>
      </c>
      <c r="AE4153" t="s">
        <v>81</v>
      </c>
      <c r="AF4153" t="s">
        <v>72</v>
      </c>
      <c r="AG4153" t="s">
        <v>240</v>
      </c>
      <c r="AH4153" t="s">
        <v>144</v>
      </c>
      <c r="AI4153" t="s">
        <v>138</v>
      </c>
      <c r="AJ4153" t="str">
        <f t="shared" si="64"/>
        <v>Nov</v>
      </c>
    </row>
    <row r="4154" spans="1:36" x14ac:dyDescent="0.3">
      <c r="A4154" t="s">
        <v>9706</v>
      </c>
      <c r="B4154" s="33">
        <v>46018</v>
      </c>
      <c r="C4154" t="s">
        <v>99</v>
      </c>
      <c r="D4154" t="s">
        <v>9707</v>
      </c>
      <c r="E4154" t="s">
        <v>178</v>
      </c>
      <c r="F4154" t="s">
        <v>172</v>
      </c>
      <c r="G4154" t="s">
        <v>157</v>
      </c>
      <c r="H4154" t="s">
        <v>155</v>
      </c>
      <c r="I4154">
        <v>1833</v>
      </c>
      <c r="J4154" t="s">
        <v>621</v>
      </c>
      <c r="K4154" t="s">
        <v>2220</v>
      </c>
      <c r="L4154" t="s">
        <v>236</v>
      </c>
      <c r="M4154" t="s">
        <v>1596</v>
      </c>
      <c r="N4154">
        <v>235</v>
      </c>
      <c r="O4154">
        <v>0</v>
      </c>
      <c r="P4154">
        <v>13</v>
      </c>
      <c r="Q4154" t="s">
        <v>73</v>
      </c>
      <c r="R4154" t="s">
        <v>238</v>
      </c>
      <c r="S4154" t="s">
        <v>239</v>
      </c>
      <c r="T4154">
        <v>189</v>
      </c>
      <c r="U4154">
        <v>117</v>
      </c>
      <c r="V4154">
        <v>61.9</v>
      </c>
      <c r="W4154" t="s">
        <v>133</v>
      </c>
      <c r="X4154">
        <v>4306</v>
      </c>
      <c r="Y4154">
        <v>503802</v>
      </c>
      <c r="Z4154">
        <v>54873</v>
      </c>
      <c r="AA4154">
        <v>89271</v>
      </c>
      <c r="AB4154">
        <v>647946</v>
      </c>
      <c r="AC4154">
        <v>519350</v>
      </c>
      <c r="AD4154">
        <v>128596</v>
      </c>
      <c r="AE4154" t="s">
        <v>75</v>
      </c>
      <c r="AF4154" t="s">
        <v>81</v>
      </c>
      <c r="AG4154" t="s">
        <v>240</v>
      </c>
      <c r="AH4154" t="s">
        <v>146</v>
      </c>
      <c r="AI4154" t="s">
        <v>138</v>
      </c>
      <c r="AJ4154" t="str">
        <f t="shared" si="64"/>
        <v>Dec</v>
      </c>
    </row>
    <row r="4155" spans="1:36" x14ac:dyDescent="0.3">
      <c r="A4155" t="s">
        <v>9708</v>
      </c>
      <c r="B4155" s="33">
        <v>45732</v>
      </c>
      <c r="C4155" t="s">
        <v>93</v>
      </c>
      <c r="D4155" t="s">
        <v>9709</v>
      </c>
      <c r="E4155" t="s">
        <v>176</v>
      </c>
      <c r="F4155" t="s">
        <v>181</v>
      </c>
      <c r="G4155" t="s">
        <v>156</v>
      </c>
      <c r="H4155" t="s">
        <v>159</v>
      </c>
      <c r="I4155">
        <v>2365</v>
      </c>
      <c r="J4155" t="s">
        <v>504</v>
      </c>
      <c r="K4155" t="s">
        <v>909</v>
      </c>
      <c r="L4155" t="s">
        <v>2228</v>
      </c>
      <c r="M4155" t="s">
        <v>1130</v>
      </c>
      <c r="N4155">
        <v>319</v>
      </c>
      <c r="O4155">
        <v>29</v>
      </c>
      <c r="P4155">
        <v>34</v>
      </c>
      <c r="Q4155" t="s">
        <v>76</v>
      </c>
      <c r="R4155" t="s">
        <v>238</v>
      </c>
      <c r="S4155" t="s">
        <v>239</v>
      </c>
      <c r="T4155">
        <v>180</v>
      </c>
      <c r="U4155">
        <v>120</v>
      </c>
      <c r="V4155">
        <v>66.67</v>
      </c>
      <c r="W4155" t="s">
        <v>133</v>
      </c>
      <c r="X4155">
        <v>3299</v>
      </c>
      <c r="Y4155">
        <v>395880</v>
      </c>
      <c r="Z4155">
        <v>29640</v>
      </c>
      <c r="AA4155">
        <v>28560</v>
      </c>
      <c r="AB4155">
        <v>454080</v>
      </c>
      <c r="AC4155">
        <v>339911</v>
      </c>
      <c r="AD4155">
        <v>114169</v>
      </c>
      <c r="AE4155" t="s">
        <v>81</v>
      </c>
      <c r="AF4155" t="s">
        <v>81</v>
      </c>
      <c r="AG4155" t="s">
        <v>240</v>
      </c>
      <c r="AH4155" t="s">
        <v>144</v>
      </c>
      <c r="AI4155" t="s">
        <v>138</v>
      </c>
      <c r="AJ4155" t="str">
        <f t="shared" si="64"/>
        <v>Mar</v>
      </c>
    </row>
    <row r="4156" spans="1:36" x14ac:dyDescent="0.3">
      <c r="A4156" t="s">
        <v>9710</v>
      </c>
      <c r="B4156" s="33">
        <v>45940</v>
      </c>
      <c r="C4156" t="s">
        <v>95</v>
      </c>
      <c r="D4156" t="s">
        <v>9711</v>
      </c>
      <c r="E4156" t="s">
        <v>181</v>
      </c>
      <c r="F4156" t="s">
        <v>180</v>
      </c>
      <c r="G4156" t="s">
        <v>159</v>
      </c>
      <c r="H4156" t="s">
        <v>160</v>
      </c>
      <c r="I4156">
        <v>925</v>
      </c>
      <c r="J4156" t="s">
        <v>345</v>
      </c>
      <c r="K4156" t="s">
        <v>370</v>
      </c>
      <c r="L4156" t="s">
        <v>530</v>
      </c>
      <c r="M4156" t="s">
        <v>1373</v>
      </c>
      <c r="N4156">
        <v>145</v>
      </c>
      <c r="O4156">
        <v>40</v>
      </c>
      <c r="P4156">
        <v>45</v>
      </c>
      <c r="Q4156" t="s">
        <v>76</v>
      </c>
      <c r="R4156" t="s">
        <v>238</v>
      </c>
      <c r="S4156" t="s">
        <v>239</v>
      </c>
      <c r="T4156">
        <v>180</v>
      </c>
      <c r="U4156">
        <v>144</v>
      </c>
      <c r="V4156">
        <v>80</v>
      </c>
      <c r="W4156" t="s">
        <v>133</v>
      </c>
      <c r="X4156">
        <v>6473</v>
      </c>
      <c r="Y4156">
        <v>932112</v>
      </c>
      <c r="Z4156">
        <v>56304</v>
      </c>
      <c r="AA4156">
        <v>61344</v>
      </c>
      <c r="AB4156">
        <v>1049760</v>
      </c>
      <c r="AC4156">
        <v>650382</v>
      </c>
      <c r="AD4156">
        <v>399378</v>
      </c>
      <c r="AE4156" t="s">
        <v>81</v>
      </c>
      <c r="AF4156" t="s">
        <v>81</v>
      </c>
      <c r="AG4156" t="s">
        <v>240</v>
      </c>
      <c r="AH4156" t="s">
        <v>144</v>
      </c>
      <c r="AI4156" t="s">
        <v>139</v>
      </c>
      <c r="AJ4156" t="str">
        <f t="shared" si="64"/>
        <v>Oct</v>
      </c>
    </row>
    <row r="4157" spans="1:36" x14ac:dyDescent="0.3">
      <c r="A4157" t="s">
        <v>9712</v>
      </c>
      <c r="B4157" s="33">
        <v>45988</v>
      </c>
      <c r="C4157" t="s">
        <v>95</v>
      </c>
      <c r="D4157" t="s">
        <v>9713</v>
      </c>
      <c r="E4157" t="s">
        <v>174</v>
      </c>
      <c r="F4157" t="s">
        <v>175</v>
      </c>
      <c r="G4157" t="s">
        <v>158</v>
      </c>
      <c r="H4157" t="s">
        <v>163</v>
      </c>
      <c r="I4157">
        <v>378</v>
      </c>
      <c r="J4157" t="s">
        <v>613</v>
      </c>
      <c r="K4157" t="s">
        <v>588</v>
      </c>
      <c r="L4157" t="s">
        <v>615</v>
      </c>
      <c r="M4157" t="s">
        <v>588</v>
      </c>
      <c r="N4157">
        <v>75</v>
      </c>
      <c r="O4157">
        <v>0</v>
      </c>
      <c r="P4157">
        <v>-10</v>
      </c>
      <c r="Q4157" t="s">
        <v>70</v>
      </c>
      <c r="R4157" t="s">
        <v>238</v>
      </c>
      <c r="S4157" t="s">
        <v>239</v>
      </c>
      <c r="T4157">
        <v>189</v>
      </c>
      <c r="U4157">
        <v>154</v>
      </c>
      <c r="V4157">
        <v>81.48</v>
      </c>
      <c r="W4157" t="s">
        <v>133</v>
      </c>
      <c r="X4157">
        <v>5403</v>
      </c>
      <c r="Y4157">
        <v>832062</v>
      </c>
      <c r="Z4157">
        <v>51898</v>
      </c>
      <c r="AA4157">
        <v>38962</v>
      </c>
      <c r="AB4157">
        <v>922922</v>
      </c>
      <c r="AC4157">
        <v>615692</v>
      </c>
      <c r="AD4157">
        <v>307230</v>
      </c>
      <c r="AE4157" t="s">
        <v>78</v>
      </c>
      <c r="AF4157" t="s">
        <v>75</v>
      </c>
      <c r="AG4157" t="s">
        <v>240</v>
      </c>
      <c r="AH4157" t="s">
        <v>147</v>
      </c>
      <c r="AI4157" t="s">
        <v>139</v>
      </c>
      <c r="AJ4157" t="str">
        <f t="shared" si="64"/>
        <v>Nov</v>
      </c>
    </row>
    <row r="4158" spans="1:36" x14ac:dyDescent="0.3">
      <c r="A4158" t="s">
        <v>9714</v>
      </c>
      <c r="B4158" s="33">
        <v>45802</v>
      </c>
      <c r="C4158" t="s">
        <v>93</v>
      </c>
      <c r="D4158" t="s">
        <v>9715</v>
      </c>
      <c r="E4158" t="s">
        <v>181</v>
      </c>
      <c r="F4158" t="s">
        <v>178</v>
      </c>
      <c r="G4158" t="s">
        <v>159</v>
      </c>
      <c r="H4158" t="s">
        <v>157</v>
      </c>
      <c r="I4158">
        <v>1084</v>
      </c>
      <c r="J4158" t="s">
        <v>243</v>
      </c>
      <c r="K4158" t="s">
        <v>2853</v>
      </c>
      <c r="L4158" t="s">
        <v>659</v>
      </c>
      <c r="M4158" t="s">
        <v>3600</v>
      </c>
      <c r="N4158">
        <v>169</v>
      </c>
      <c r="O4158">
        <v>6</v>
      </c>
      <c r="P4158">
        <v>8</v>
      </c>
      <c r="Q4158" t="s">
        <v>73</v>
      </c>
      <c r="R4158" t="s">
        <v>238</v>
      </c>
      <c r="S4158" t="s">
        <v>239</v>
      </c>
      <c r="T4158">
        <v>180</v>
      </c>
      <c r="U4158">
        <v>120</v>
      </c>
      <c r="V4158">
        <v>66.67</v>
      </c>
      <c r="W4158" t="s">
        <v>135</v>
      </c>
      <c r="X4158">
        <v>8624</v>
      </c>
      <c r="Y4158">
        <v>1034880</v>
      </c>
      <c r="Z4158">
        <v>21120</v>
      </c>
      <c r="AA4158">
        <v>82080</v>
      </c>
      <c r="AB4158">
        <v>1138080</v>
      </c>
      <c r="AC4158">
        <v>718777</v>
      </c>
      <c r="AD4158">
        <v>419303</v>
      </c>
      <c r="AE4158" t="s">
        <v>81</v>
      </c>
      <c r="AF4158" t="s">
        <v>75</v>
      </c>
      <c r="AG4158" t="s">
        <v>240</v>
      </c>
      <c r="AH4158" t="s">
        <v>144</v>
      </c>
      <c r="AI4158" t="s">
        <v>139</v>
      </c>
      <c r="AJ4158" t="str">
        <f t="shared" si="64"/>
        <v>May</v>
      </c>
    </row>
    <row r="4159" spans="1:36" x14ac:dyDescent="0.3">
      <c r="A4159" t="s">
        <v>9716</v>
      </c>
      <c r="B4159" s="33">
        <v>45703</v>
      </c>
      <c r="C4159" t="s">
        <v>98</v>
      </c>
      <c r="D4159" t="s">
        <v>9717</v>
      </c>
      <c r="E4159" t="s">
        <v>172</v>
      </c>
      <c r="F4159" t="s">
        <v>180</v>
      </c>
      <c r="G4159" t="s">
        <v>155</v>
      </c>
      <c r="H4159" t="s">
        <v>160</v>
      </c>
      <c r="I4159">
        <v>2229</v>
      </c>
      <c r="J4159" t="s">
        <v>621</v>
      </c>
      <c r="K4159" t="s">
        <v>4219</v>
      </c>
      <c r="L4159" t="s">
        <v>1463</v>
      </c>
      <c r="M4159" t="s">
        <v>2116</v>
      </c>
      <c r="N4159">
        <v>295</v>
      </c>
      <c r="O4159">
        <v>28</v>
      </c>
      <c r="P4159">
        <v>10</v>
      </c>
      <c r="Q4159" t="s">
        <v>73</v>
      </c>
      <c r="R4159" t="s">
        <v>238</v>
      </c>
      <c r="S4159" t="s">
        <v>239</v>
      </c>
      <c r="T4159">
        <v>180</v>
      </c>
      <c r="U4159">
        <v>135</v>
      </c>
      <c r="V4159">
        <v>75</v>
      </c>
      <c r="W4159" t="s">
        <v>133</v>
      </c>
      <c r="X4159">
        <v>6102</v>
      </c>
      <c r="Y4159">
        <v>823770</v>
      </c>
      <c r="Z4159">
        <v>46710</v>
      </c>
      <c r="AA4159">
        <v>74655</v>
      </c>
      <c r="AB4159">
        <v>945135</v>
      </c>
      <c r="AC4159">
        <v>761722</v>
      </c>
      <c r="AD4159">
        <v>183413</v>
      </c>
      <c r="AE4159" t="s">
        <v>81</v>
      </c>
      <c r="AF4159" t="s">
        <v>81</v>
      </c>
      <c r="AG4159" t="s">
        <v>240</v>
      </c>
      <c r="AH4159" t="s">
        <v>144</v>
      </c>
      <c r="AI4159" t="s">
        <v>138</v>
      </c>
      <c r="AJ4159" t="str">
        <f t="shared" si="64"/>
        <v>Feb</v>
      </c>
    </row>
    <row r="4160" spans="1:36" x14ac:dyDescent="0.3">
      <c r="A4160" t="s">
        <v>9718</v>
      </c>
      <c r="B4160" s="33">
        <v>45817</v>
      </c>
      <c r="C4160" t="s">
        <v>95</v>
      </c>
      <c r="D4160" t="s">
        <v>9719</v>
      </c>
      <c r="E4160" t="s">
        <v>180</v>
      </c>
      <c r="F4160" t="s">
        <v>179</v>
      </c>
      <c r="G4160" t="s">
        <v>160</v>
      </c>
      <c r="H4160" t="s">
        <v>166</v>
      </c>
      <c r="I4160">
        <v>947</v>
      </c>
      <c r="J4160" t="s">
        <v>474</v>
      </c>
      <c r="K4160" t="s">
        <v>2116</v>
      </c>
      <c r="L4160" t="s">
        <v>459</v>
      </c>
      <c r="M4160" t="s">
        <v>1102</v>
      </c>
      <c r="N4160">
        <v>125</v>
      </c>
      <c r="O4160">
        <v>0</v>
      </c>
      <c r="P4160">
        <v>12</v>
      </c>
      <c r="Q4160" t="s">
        <v>73</v>
      </c>
      <c r="R4160" t="s">
        <v>238</v>
      </c>
      <c r="S4160" t="s">
        <v>239</v>
      </c>
      <c r="T4160">
        <v>180</v>
      </c>
      <c r="U4160">
        <v>171</v>
      </c>
      <c r="V4160">
        <v>95</v>
      </c>
      <c r="W4160" t="s">
        <v>133</v>
      </c>
      <c r="X4160">
        <v>5290</v>
      </c>
      <c r="Y4160">
        <v>904590</v>
      </c>
      <c r="Z4160">
        <v>86184</v>
      </c>
      <c r="AA4160">
        <v>110124</v>
      </c>
      <c r="AB4160">
        <v>1100898</v>
      </c>
      <c r="AC4160">
        <v>847699</v>
      </c>
      <c r="AD4160">
        <v>253199</v>
      </c>
      <c r="AE4160" t="s">
        <v>81</v>
      </c>
      <c r="AF4160" t="s">
        <v>72</v>
      </c>
      <c r="AG4160" t="s">
        <v>240</v>
      </c>
      <c r="AH4160" t="s">
        <v>146</v>
      </c>
      <c r="AI4160" t="s">
        <v>140</v>
      </c>
      <c r="AJ4160" t="str">
        <f t="shared" si="64"/>
        <v>Jun</v>
      </c>
    </row>
    <row r="4161" spans="1:36" x14ac:dyDescent="0.3">
      <c r="A4161" t="s">
        <v>9720</v>
      </c>
      <c r="B4161" s="33">
        <v>45698</v>
      </c>
      <c r="C4161" t="s">
        <v>98</v>
      </c>
      <c r="D4161" t="s">
        <v>9721</v>
      </c>
      <c r="E4161" t="s">
        <v>173</v>
      </c>
      <c r="F4161" t="s">
        <v>176</v>
      </c>
      <c r="G4161" t="s">
        <v>161</v>
      </c>
      <c r="H4161" t="s">
        <v>156</v>
      </c>
      <c r="I4161">
        <v>740</v>
      </c>
      <c r="J4161" t="s">
        <v>463</v>
      </c>
      <c r="K4161" t="s">
        <v>1893</v>
      </c>
      <c r="L4161" t="s">
        <v>349</v>
      </c>
      <c r="M4161" t="s">
        <v>1052</v>
      </c>
      <c r="N4161">
        <v>106</v>
      </c>
      <c r="O4161">
        <v>27</v>
      </c>
      <c r="P4161">
        <v>68</v>
      </c>
      <c r="Q4161" t="s">
        <v>76</v>
      </c>
      <c r="R4161" t="s">
        <v>238</v>
      </c>
      <c r="S4161" t="s">
        <v>239</v>
      </c>
      <c r="T4161">
        <v>150</v>
      </c>
      <c r="U4161">
        <v>102</v>
      </c>
      <c r="V4161">
        <v>68</v>
      </c>
      <c r="W4161" t="s">
        <v>135</v>
      </c>
      <c r="X4161">
        <v>2845</v>
      </c>
      <c r="Y4161">
        <v>290190</v>
      </c>
      <c r="Z4161">
        <v>54876</v>
      </c>
      <c r="AA4161">
        <v>70482</v>
      </c>
      <c r="AB4161">
        <v>415548</v>
      </c>
      <c r="AC4161">
        <v>242358</v>
      </c>
      <c r="AD4161">
        <v>173190</v>
      </c>
      <c r="AE4161" t="s">
        <v>78</v>
      </c>
      <c r="AF4161" t="s">
        <v>81</v>
      </c>
      <c r="AG4161" t="s">
        <v>240</v>
      </c>
      <c r="AH4161" t="s">
        <v>145</v>
      </c>
      <c r="AI4161" t="s">
        <v>138</v>
      </c>
      <c r="AJ4161" t="str">
        <f t="shared" si="64"/>
        <v>Feb</v>
      </c>
    </row>
    <row r="4162" spans="1:36" x14ac:dyDescent="0.3">
      <c r="A4162" t="s">
        <v>9722</v>
      </c>
      <c r="B4162" s="33">
        <v>45999</v>
      </c>
      <c r="C4162" t="s">
        <v>98</v>
      </c>
      <c r="D4162" t="s">
        <v>9723</v>
      </c>
      <c r="E4162" t="s">
        <v>178</v>
      </c>
      <c r="F4162" t="s">
        <v>172</v>
      </c>
      <c r="G4162" t="s">
        <v>157</v>
      </c>
      <c r="H4162" t="s">
        <v>155</v>
      </c>
      <c r="I4162">
        <v>1813</v>
      </c>
      <c r="J4162" t="s">
        <v>258</v>
      </c>
      <c r="K4162" t="s">
        <v>1495</v>
      </c>
      <c r="L4162" t="s">
        <v>2459</v>
      </c>
      <c r="M4162" t="s">
        <v>1495</v>
      </c>
      <c r="N4162">
        <v>245</v>
      </c>
      <c r="O4162">
        <v>3</v>
      </c>
      <c r="P4162">
        <v>0</v>
      </c>
      <c r="Q4162" t="s">
        <v>73</v>
      </c>
      <c r="R4162" t="s">
        <v>238</v>
      </c>
      <c r="S4162" t="s">
        <v>239</v>
      </c>
      <c r="T4162">
        <v>180</v>
      </c>
      <c r="U4162">
        <v>125</v>
      </c>
      <c r="V4162">
        <v>69.44</v>
      </c>
      <c r="W4162" t="s">
        <v>133</v>
      </c>
      <c r="X4162">
        <v>8059</v>
      </c>
      <c r="Y4162">
        <v>1007375</v>
      </c>
      <c r="Z4162">
        <v>58625</v>
      </c>
      <c r="AA4162">
        <v>17750</v>
      </c>
      <c r="AB4162">
        <v>1083750</v>
      </c>
      <c r="AC4162">
        <v>733951</v>
      </c>
      <c r="AD4162">
        <v>349799</v>
      </c>
      <c r="AE4162" t="s">
        <v>75</v>
      </c>
      <c r="AF4162" t="s">
        <v>81</v>
      </c>
      <c r="AG4162" t="s">
        <v>240</v>
      </c>
      <c r="AH4162" t="s">
        <v>144</v>
      </c>
      <c r="AI4162" t="s">
        <v>138</v>
      </c>
      <c r="AJ4162" t="str">
        <f t="shared" ref="AJ4162:AJ4225" si="65">TEXT(B4162,"mmm")</f>
        <v>Dec</v>
      </c>
    </row>
    <row r="4163" spans="1:36" x14ac:dyDescent="0.3">
      <c r="A4163" t="s">
        <v>9724</v>
      </c>
      <c r="B4163" s="33">
        <v>45882</v>
      </c>
      <c r="C4163" t="s">
        <v>98</v>
      </c>
      <c r="D4163" t="s">
        <v>9725</v>
      </c>
      <c r="E4163" t="s">
        <v>173</v>
      </c>
      <c r="F4163" t="s">
        <v>176</v>
      </c>
      <c r="G4163" t="s">
        <v>161</v>
      </c>
      <c r="H4163" t="s">
        <v>156</v>
      </c>
      <c r="I4163">
        <v>1676</v>
      </c>
      <c r="J4163" t="s">
        <v>744</v>
      </c>
      <c r="K4163" t="s">
        <v>3451</v>
      </c>
      <c r="L4163" t="s">
        <v>699</v>
      </c>
      <c r="M4163" t="s">
        <v>567</v>
      </c>
      <c r="N4163">
        <v>214</v>
      </c>
      <c r="O4163">
        <v>39</v>
      </c>
      <c r="P4163">
        <v>52</v>
      </c>
      <c r="Q4163" t="s">
        <v>76</v>
      </c>
      <c r="R4163" t="s">
        <v>238</v>
      </c>
      <c r="S4163" t="s">
        <v>239</v>
      </c>
      <c r="T4163">
        <v>220</v>
      </c>
      <c r="U4163">
        <v>200</v>
      </c>
      <c r="V4163">
        <v>90.91</v>
      </c>
      <c r="W4163" t="s">
        <v>133</v>
      </c>
      <c r="X4163">
        <v>7562</v>
      </c>
      <c r="Y4163">
        <v>1512400</v>
      </c>
      <c r="Z4163">
        <v>86200</v>
      </c>
      <c r="AA4163">
        <v>69600</v>
      </c>
      <c r="AB4163">
        <v>1668200</v>
      </c>
      <c r="AC4163">
        <v>1460423</v>
      </c>
      <c r="AD4163">
        <v>207777</v>
      </c>
      <c r="AE4163" t="s">
        <v>78</v>
      </c>
      <c r="AF4163" t="s">
        <v>81</v>
      </c>
      <c r="AG4163" t="s">
        <v>240</v>
      </c>
      <c r="AH4163" t="s">
        <v>144</v>
      </c>
      <c r="AI4163" t="s">
        <v>138</v>
      </c>
      <c r="AJ4163" t="str">
        <f t="shared" si="65"/>
        <v>Aug</v>
      </c>
    </row>
    <row r="4164" spans="1:36" x14ac:dyDescent="0.3">
      <c r="A4164" t="s">
        <v>9726</v>
      </c>
      <c r="B4164" s="33">
        <v>45786</v>
      </c>
      <c r="C4164" t="s">
        <v>97</v>
      </c>
      <c r="D4164" t="s">
        <v>9727</v>
      </c>
      <c r="E4164" t="s">
        <v>176</v>
      </c>
      <c r="F4164" t="s">
        <v>172</v>
      </c>
      <c r="G4164" t="s">
        <v>156</v>
      </c>
      <c r="H4164" t="s">
        <v>155</v>
      </c>
      <c r="I4164">
        <v>1349</v>
      </c>
      <c r="J4164" t="s">
        <v>451</v>
      </c>
      <c r="K4164" t="s">
        <v>536</v>
      </c>
      <c r="L4164" t="s">
        <v>2944</v>
      </c>
      <c r="M4164" t="s">
        <v>1387</v>
      </c>
      <c r="N4164">
        <v>196</v>
      </c>
      <c r="O4164">
        <v>28</v>
      </c>
      <c r="P4164">
        <v>40</v>
      </c>
      <c r="Q4164" t="s">
        <v>76</v>
      </c>
      <c r="R4164" t="s">
        <v>238</v>
      </c>
      <c r="S4164" t="s">
        <v>239</v>
      </c>
      <c r="T4164">
        <v>150</v>
      </c>
      <c r="U4164">
        <v>119</v>
      </c>
      <c r="V4164">
        <v>79.33</v>
      </c>
      <c r="W4164" t="s">
        <v>135</v>
      </c>
      <c r="X4164">
        <v>7494</v>
      </c>
      <c r="Y4164">
        <v>891786</v>
      </c>
      <c r="Z4164">
        <v>36890</v>
      </c>
      <c r="AA4164">
        <v>89012</v>
      </c>
      <c r="AB4164">
        <v>1017688</v>
      </c>
      <c r="AC4164">
        <v>857379</v>
      </c>
      <c r="AD4164">
        <v>160309</v>
      </c>
      <c r="AE4164" t="s">
        <v>81</v>
      </c>
      <c r="AF4164" t="s">
        <v>81</v>
      </c>
      <c r="AG4164" t="s">
        <v>240</v>
      </c>
      <c r="AH4164" t="s">
        <v>144</v>
      </c>
      <c r="AI4164" t="s">
        <v>138</v>
      </c>
      <c r="AJ4164" t="str">
        <f t="shared" si="65"/>
        <v>May</v>
      </c>
    </row>
    <row r="4165" spans="1:36" x14ac:dyDescent="0.3">
      <c r="A4165" t="s">
        <v>9728</v>
      </c>
      <c r="B4165" s="33">
        <v>45689</v>
      </c>
      <c r="C4165" t="s">
        <v>95</v>
      </c>
      <c r="D4165" t="s">
        <v>9729</v>
      </c>
      <c r="E4165" t="s">
        <v>172</v>
      </c>
      <c r="F4165" t="s">
        <v>174</v>
      </c>
      <c r="G4165" t="s">
        <v>155</v>
      </c>
      <c r="H4165" t="s">
        <v>158</v>
      </c>
      <c r="I4165">
        <v>1257</v>
      </c>
      <c r="J4165" t="s">
        <v>588</v>
      </c>
      <c r="K4165" t="s">
        <v>801</v>
      </c>
      <c r="L4165" t="s">
        <v>6058</v>
      </c>
      <c r="M4165" t="s">
        <v>608</v>
      </c>
      <c r="N4165">
        <v>167</v>
      </c>
      <c r="O4165">
        <v>26</v>
      </c>
      <c r="P4165">
        <v>10</v>
      </c>
      <c r="Q4165" t="s">
        <v>73</v>
      </c>
      <c r="R4165" t="s">
        <v>238</v>
      </c>
      <c r="S4165" t="s">
        <v>239</v>
      </c>
      <c r="T4165">
        <v>189</v>
      </c>
      <c r="U4165">
        <v>143</v>
      </c>
      <c r="V4165">
        <v>75.66</v>
      </c>
      <c r="W4165" t="s">
        <v>133</v>
      </c>
      <c r="X4165">
        <v>4313</v>
      </c>
      <c r="Y4165">
        <v>616759</v>
      </c>
      <c r="Z4165">
        <v>30459</v>
      </c>
      <c r="AA4165">
        <v>36179</v>
      </c>
      <c r="AB4165">
        <v>683397</v>
      </c>
      <c r="AC4165">
        <v>404064</v>
      </c>
      <c r="AD4165">
        <v>279333</v>
      </c>
      <c r="AE4165" t="s">
        <v>81</v>
      </c>
      <c r="AF4165" t="s">
        <v>78</v>
      </c>
      <c r="AG4165" t="s">
        <v>240</v>
      </c>
      <c r="AH4165" t="s">
        <v>145</v>
      </c>
      <c r="AI4165" t="s">
        <v>138</v>
      </c>
      <c r="AJ4165" t="str">
        <f t="shared" si="65"/>
        <v>Feb</v>
      </c>
    </row>
    <row r="4166" spans="1:36" x14ac:dyDescent="0.3">
      <c r="A4166" t="s">
        <v>9730</v>
      </c>
      <c r="B4166" s="33">
        <v>45806</v>
      </c>
      <c r="C4166" t="s">
        <v>95</v>
      </c>
      <c r="D4166" t="s">
        <v>9731</v>
      </c>
      <c r="E4166" t="s">
        <v>175</v>
      </c>
      <c r="F4166" t="s">
        <v>177</v>
      </c>
      <c r="G4166" t="s">
        <v>163</v>
      </c>
      <c r="H4166" t="s">
        <v>162</v>
      </c>
      <c r="I4166">
        <v>1195</v>
      </c>
      <c r="J4166" t="s">
        <v>581</v>
      </c>
      <c r="K4166" t="s">
        <v>3494</v>
      </c>
      <c r="L4166" t="s">
        <v>581</v>
      </c>
      <c r="M4166" t="s">
        <v>3494</v>
      </c>
      <c r="N4166">
        <v>162</v>
      </c>
      <c r="O4166">
        <v>0</v>
      </c>
      <c r="P4166">
        <v>-10</v>
      </c>
      <c r="Q4166" t="s">
        <v>70</v>
      </c>
      <c r="R4166" t="s">
        <v>238</v>
      </c>
      <c r="S4166" t="s">
        <v>239</v>
      </c>
      <c r="T4166">
        <v>150</v>
      </c>
      <c r="U4166">
        <v>124</v>
      </c>
      <c r="V4166">
        <v>82.67</v>
      </c>
      <c r="W4166" t="s">
        <v>135</v>
      </c>
      <c r="X4166">
        <v>9454</v>
      </c>
      <c r="Y4166">
        <v>1172296</v>
      </c>
      <c r="Z4166">
        <v>52080</v>
      </c>
      <c r="AA4166">
        <v>93992</v>
      </c>
      <c r="AB4166">
        <v>1318368</v>
      </c>
      <c r="AC4166">
        <v>875580</v>
      </c>
      <c r="AD4166">
        <v>442788</v>
      </c>
      <c r="AE4166" t="s">
        <v>75</v>
      </c>
      <c r="AF4166" t="s">
        <v>78</v>
      </c>
      <c r="AG4166" t="s">
        <v>240</v>
      </c>
      <c r="AH4166" t="s">
        <v>145</v>
      </c>
      <c r="AI4166" t="s">
        <v>140</v>
      </c>
      <c r="AJ4166" t="str">
        <f t="shared" si="65"/>
        <v>May</v>
      </c>
    </row>
    <row r="4167" spans="1:36" x14ac:dyDescent="0.3">
      <c r="A4167" t="s">
        <v>9732</v>
      </c>
      <c r="B4167" s="33">
        <v>45868</v>
      </c>
      <c r="C4167" t="s">
        <v>97</v>
      </c>
      <c r="D4167" t="s">
        <v>9733</v>
      </c>
      <c r="E4167" t="s">
        <v>173</v>
      </c>
      <c r="F4167" t="s">
        <v>179</v>
      </c>
      <c r="G4167" t="s">
        <v>161</v>
      </c>
      <c r="H4167" t="s">
        <v>166</v>
      </c>
      <c r="I4167">
        <v>1261</v>
      </c>
      <c r="J4167" t="s">
        <v>518</v>
      </c>
      <c r="K4167" t="s">
        <v>322</v>
      </c>
      <c r="L4167" t="s">
        <v>477</v>
      </c>
      <c r="M4167" t="s">
        <v>1121</v>
      </c>
      <c r="N4167">
        <v>183</v>
      </c>
      <c r="O4167">
        <v>0</v>
      </c>
      <c r="P4167">
        <v>4</v>
      </c>
      <c r="Q4167" t="s">
        <v>70</v>
      </c>
      <c r="R4167" t="s">
        <v>238</v>
      </c>
      <c r="S4167" t="s">
        <v>239</v>
      </c>
      <c r="T4167">
        <v>189</v>
      </c>
      <c r="U4167">
        <v>145</v>
      </c>
      <c r="V4167">
        <v>76.72</v>
      </c>
      <c r="W4167" t="s">
        <v>135</v>
      </c>
      <c r="X4167">
        <v>10929</v>
      </c>
      <c r="Y4167">
        <v>1584705</v>
      </c>
      <c r="Z4167">
        <v>62350</v>
      </c>
      <c r="AA4167">
        <v>41325</v>
      </c>
      <c r="AB4167">
        <v>1688380</v>
      </c>
      <c r="AC4167">
        <v>1426069</v>
      </c>
      <c r="AD4167">
        <v>262311</v>
      </c>
      <c r="AE4167" t="s">
        <v>78</v>
      </c>
      <c r="AF4167" t="s">
        <v>72</v>
      </c>
      <c r="AG4167" t="s">
        <v>240</v>
      </c>
      <c r="AH4167" t="s">
        <v>144</v>
      </c>
      <c r="AI4167" t="s">
        <v>139</v>
      </c>
      <c r="AJ4167" t="str">
        <f t="shared" si="65"/>
        <v>Jul</v>
      </c>
    </row>
    <row r="4168" spans="1:36" x14ac:dyDescent="0.3">
      <c r="A4168" t="s">
        <v>9734</v>
      </c>
      <c r="B4168" s="33">
        <v>45677</v>
      </c>
      <c r="C4168" t="s">
        <v>98</v>
      </c>
      <c r="D4168" t="s">
        <v>9735</v>
      </c>
      <c r="E4168" t="s">
        <v>179</v>
      </c>
      <c r="F4168" t="s">
        <v>173</v>
      </c>
      <c r="G4168" t="s">
        <v>166</v>
      </c>
      <c r="H4168" t="s">
        <v>161</v>
      </c>
      <c r="I4168">
        <v>1234</v>
      </c>
      <c r="J4168" t="s">
        <v>615</v>
      </c>
      <c r="K4168" t="s">
        <v>295</v>
      </c>
      <c r="L4168" t="s">
        <v>3499</v>
      </c>
      <c r="M4168" t="s">
        <v>723</v>
      </c>
      <c r="N4168">
        <v>176</v>
      </c>
      <c r="O4168">
        <v>1</v>
      </c>
      <c r="P4168">
        <v>16</v>
      </c>
      <c r="Q4168" t="s">
        <v>73</v>
      </c>
      <c r="R4168" t="s">
        <v>238</v>
      </c>
      <c r="S4168" t="s">
        <v>239</v>
      </c>
      <c r="T4168">
        <v>220</v>
      </c>
      <c r="U4168">
        <v>199</v>
      </c>
      <c r="V4168">
        <v>90.45</v>
      </c>
      <c r="W4168" t="s">
        <v>133</v>
      </c>
      <c r="X4168">
        <v>3967</v>
      </c>
      <c r="Y4168">
        <v>789433</v>
      </c>
      <c r="Z4168">
        <v>41989</v>
      </c>
      <c r="AA4168">
        <v>109052</v>
      </c>
      <c r="AB4168">
        <v>940474</v>
      </c>
      <c r="AC4168">
        <v>711830</v>
      </c>
      <c r="AD4168">
        <v>228644</v>
      </c>
      <c r="AE4168" t="s">
        <v>72</v>
      </c>
      <c r="AF4168" t="s">
        <v>78</v>
      </c>
      <c r="AG4168" t="s">
        <v>240</v>
      </c>
      <c r="AH4168" t="s">
        <v>144</v>
      </c>
      <c r="AI4168" t="s">
        <v>139</v>
      </c>
      <c r="AJ4168" t="str">
        <f t="shared" si="65"/>
        <v>Jan</v>
      </c>
    </row>
    <row r="4169" spans="1:36" x14ac:dyDescent="0.3">
      <c r="A4169" t="s">
        <v>9736</v>
      </c>
      <c r="B4169" s="33">
        <v>45727</v>
      </c>
      <c r="C4169" t="s">
        <v>93</v>
      </c>
      <c r="D4169" t="s">
        <v>9737</v>
      </c>
      <c r="E4169" t="s">
        <v>173</v>
      </c>
      <c r="F4169" t="s">
        <v>176</v>
      </c>
      <c r="G4169" t="s">
        <v>161</v>
      </c>
      <c r="H4169" t="s">
        <v>156</v>
      </c>
      <c r="I4169">
        <v>800</v>
      </c>
      <c r="J4169" t="s">
        <v>474</v>
      </c>
      <c r="K4169" t="s">
        <v>387</v>
      </c>
      <c r="L4169" t="s">
        <v>325</v>
      </c>
      <c r="M4169" t="s">
        <v>1796</v>
      </c>
      <c r="N4169">
        <v>138</v>
      </c>
      <c r="O4169">
        <v>45</v>
      </c>
      <c r="P4169">
        <v>38</v>
      </c>
      <c r="Q4169" t="s">
        <v>76</v>
      </c>
      <c r="R4169" t="s">
        <v>238</v>
      </c>
      <c r="S4169" t="s">
        <v>239</v>
      </c>
      <c r="T4169">
        <v>220</v>
      </c>
      <c r="U4169">
        <v>166</v>
      </c>
      <c r="V4169">
        <v>75.45</v>
      </c>
      <c r="W4169" t="s">
        <v>135</v>
      </c>
      <c r="X4169">
        <v>7019</v>
      </c>
      <c r="Y4169">
        <v>1165154</v>
      </c>
      <c r="Z4169">
        <v>54780</v>
      </c>
      <c r="AA4169">
        <v>127654</v>
      </c>
      <c r="AB4169">
        <v>1347588</v>
      </c>
      <c r="AC4169">
        <v>857881</v>
      </c>
      <c r="AD4169">
        <v>489707</v>
      </c>
      <c r="AE4169" t="s">
        <v>78</v>
      </c>
      <c r="AF4169" t="s">
        <v>81</v>
      </c>
      <c r="AG4169" t="s">
        <v>240</v>
      </c>
      <c r="AH4169" t="s">
        <v>145</v>
      </c>
      <c r="AI4169" t="s">
        <v>138</v>
      </c>
      <c r="AJ4169" t="str">
        <f t="shared" si="65"/>
        <v>Mar</v>
      </c>
    </row>
    <row r="4170" spans="1:36" x14ac:dyDescent="0.3">
      <c r="A4170" t="s">
        <v>9738</v>
      </c>
      <c r="B4170" s="33">
        <v>45992</v>
      </c>
      <c r="C4170" t="s">
        <v>96</v>
      </c>
      <c r="D4170" t="s">
        <v>9739</v>
      </c>
      <c r="E4170" t="s">
        <v>179</v>
      </c>
      <c r="F4170" t="s">
        <v>178</v>
      </c>
      <c r="G4170" t="s">
        <v>166</v>
      </c>
      <c r="H4170" t="s">
        <v>157</v>
      </c>
      <c r="I4170">
        <v>954</v>
      </c>
      <c r="J4170" t="s">
        <v>451</v>
      </c>
      <c r="K4170" t="s">
        <v>381</v>
      </c>
      <c r="L4170" t="s">
        <v>2551</v>
      </c>
      <c r="M4170" t="s">
        <v>541</v>
      </c>
      <c r="N4170">
        <v>135</v>
      </c>
      <c r="O4170">
        <v>40</v>
      </c>
      <c r="P4170">
        <v>66</v>
      </c>
      <c r="Q4170" t="s">
        <v>76</v>
      </c>
      <c r="R4170" t="s">
        <v>238</v>
      </c>
      <c r="S4170" t="s">
        <v>239</v>
      </c>
      <c r="T4170">
        <v>189</v>
      </c>
      <c r="U4170">
        <v>101</v>
      </c>
      <c r="V4170">
        <v>53.44</v>
      </c>
      <c r="W4170" t="s">
        <v>133</v>
      </c>
      <c r="X4170">
        <v>5001</v>
      </c>
      <c r="Y4170">
        <v>505101</v>
      </c>
      <c r="Z4170">
        <v>50601</v>
      </c>
      <c r="AA4170">
        <v>24442</v>
      </c>
      <c r="AB4170">
        <v>580144</v>
      </c>
      <c r="AC4170">
        <v>456176</v>
      </c>
      <c r="AD4170">
        <v>123968</v>
      </c>
      <c r="AE4170" t="s">
        <v>72</v>
      </c>
      <c r="AF4170" t="s">
        <v>75</v>
      </c>
      <c r="AG4170" t="s">
        <v>240</v>
      </c>
      <c r="AH4170" t="s">
        <v>144</v>
      </c>
      <c r="AI4170" t="s">
        <v>139</v>
      </c>
      <c r="AJ4170" t="str">
        <f t="shared" si="65"/>
        <v>Dec</v>
      </c>
    </row>
    <row r="4171" spans="1:36" x14ac:dyDescent="0.3">
      <c r="A4171" t="s">
        <v>9740</v>
      </c>
      <c r="B4171" s="33">
        <v>45803</v>
      </c>
      <c r="C4171" t="s">
        <v>99</v>
      </c>
      <c r="D4171" t="s">
        <v>9741</v>
      </c>
      <c r="E4171" t="s">
        <v>173</v>
      </c>
      <c r="F4171" t="s">
        <v>176</v>
      </c>
      <c r="G4171" t="s">
        <v>161</v>
      </c>
      <c r="H4171" t="s">
        <v>156</v>
      </c>
      <c r="I4171">
        <v>2114</v>
      </c>
      <c r="J4171" t="s">
        <v>731</v>
      </c>
      <c r="K4171" t="s">
        <v>304</v>
      </c>
      <c r="L4171" t="s">
        <v>433</v>
      </c>
      <c r="M4171" t="s">
        <v>807</v>
      </c>
      <c r="N4171">
        <v>300</v>
      </c>
      <c r="O4171">
        <v>23</v>
      </c>
      <c r="P4171">
        <v>5</v>
      </c>
      <c r="Q4171" t="s">
        <v>73</v>
      </c>
      <c r="R4171" t="s">
        <v>238</v>
      </c>
      <c r="S4171" t="s">
        <v>239</v>
      </c>
      <c r="T4171">
        <v>189</v>
      </c>
      <c r="U4171">
        <v>141</v>
      </c>
      <c r="V4171">
        <v>74.599999999999994</v>
      </c>
      <c r="W4171" t="s">
        <v>133</v>
      </c>
      <c r="X4171">
        <v>6783</v>
      </c>
      <c r="Y4171">
        <v>956403</v>
      </c>
      <c r="Z4171">
        <v>65988</v>
      </c>
      <c r="AA4171">
        <v>15933</v>
      </c>
      <c r="AB4171">
        <v>1038324</v>
      </c>
      <c r="AC4171">
        <v>773421</v>
      </c>
      <c r="AD4171">
        <v>264903</v>
      </c>
      <c r="AE4171" t="s">
        <v>78</v>
      </c>
      <c r="AF4171" t="s">
        <v>81</v>
      </c>
      <c r="AG4171" t="s">
        <v>240</v>
      </c>
      <c r="AH4171" t="s">
        <v>146</v>
      </c>
      <c r="AI4171" t="s">
        <v>140</v>
      </c>
      <c r="AJ4171" t="str">
        <f t="shared" si="65"/>
        <v>May</v>
      </c>
    </row>
    <row r="4172" spans="1:36" x14ac:dyDescent="0.3">
      <c r="A4172" t="s">
        <v>9742</v>
      </c>
      <c r="B4172" s="33">
        <v>45975</v>
      </c>
      <c r="C4172" t="s">
        <v>96</v>
      </c>
      <c r="D4172" t="s">
        <v>6704</v>
      </c>
      <c r="E4172" t="s">
        <v>172</v>
      </c>
      <c r="F4172" t="s">
        <v>174</v>
      </c>
      <c r="G4172" t="s">
        <v>155</v>
      </c>
      <c r="H4172" t="s">
        <v>158</v>
      </c>
      <c r="I4172">
        <v>1140</v>
      </c>
      <c r="J4172" t="s">
        <v>603</v>
      </c>
      <c r="K4172" t="s">
        <v>1552</v>
      </c>
      <c r="L4172" t="s">
        <v>3642</v>
      </c>
      <c r="M4172" t="s">
        <v>1346</v>
      </c>
      <c r="N4172">
        <v>173</v>
      </c>
      <c r="O4172">
        <v>20</v>
      </c>
      <c r="P4172">
        <v>17</v>
      </c>
      <c r="Q4172" t="s">
        <v>73</v>
      </c>
      <c r="R4172" t="s">
        <v>238</v>
      </c>
      <c r="S4172" t="s">
        <v>239</v>
      </c>
      <c r="T4172">
        <v>220</v>
      </c>
      <c r="U4172">
        <v>144</v>
      </c>
      <c r="V4172">
        <v>65.45</v>
      </c>
      <c r="W4172" t="s">
        <v>133</v>
      </c>
      <c r="X4172">
        <v>4625</v>
      </c>
      <c r="Y4172">
        <v>666000</v>
      </c>
      <c r="Z4172">
        <v>44496</v>
      </c>
      <c r="AA4172">
        <v>107568</v>
      </c>
      <c r="AB4172">
        <v>818064</v>
      </c>
      <c r="AC4172">
        <v>682600</v>
      </c>
      <c r="AD4172">
        <v>135464</v>
      </c>
      <c r="AE4172" t="s">
        <v>81</v>
      </c>
      <c r="AF4172" t="s">
        <v>78</v>
      </c>
      <c r="AG4172" t="s">
        <v>240</v>
      </c>
      <c r="AH4172" t="s">
        <v>145</v>
      </c>
      <c r="AI4172" t="s">
        <v>138</v>
      </c>
      <c r="AJ4172" t="str">
        <f t="shared" si="65"/>
        <v>Nov</v>
      </c>
    </row>
    <row r="4173" spans="1:36" x14ac:dyDescent="0.3">
      <c r="A4173" t="s">
        <v>9743</v>
      </c>
      <c r="B4173" s="33">
        <v>45870</v>
      </c>
      <c r="C4173" t="s">
        <v>96</v>
      </c>
      <c r="D4173" t="s">
        <v>3012</v>
      </c>
      <c r="E4173" t="s">
        <v>173</v>
      </c>
      <c r="F4173" t="s">
        <v>178</v>
      </c>
      <c r="G4173" t="s">
        <v>161</v>
      </c>
      <c r="H4173" t="s">
        <v>157</v>
      </c>
      <c r="I4173">
        <v>770</v>
      </c>
      <c r="J4173" t="s">
        <v>385</v>
      </c>
      <c r="K4173" t="s">
        <v>836</v>
      </c>
      <c r="L4173" t="s">
        <v>385</v>
      </c>
      <c r="M4173" t="s">
        <v>836</v>
      </c>
      <c r="N4173">
        <v>108</v>
      </c>
      <c r="O4173">
        <v>0</v>
      </c>
      <c r="P4173">
        <v>0</v>
      </c>
      <c r="Q4173" t="s">
        <v>70</v>
      </c>
      <c r="R4173" t="s">
        <v>238</v>
      </c>
      <c r="S4173" t="s">
        <v>239</v>
      </c>
      <c r="T4173">
        <v>220</v>
      </c>
      <c r="U4173">
        <v>149</v>
      </c>
      <c r="V4173">
        <v>67.73</v>
      </c>
      <c r="W4173" t="s">
        <v>133</v>
      </c>
      <c r="X4173">
        <v>8236</v>
      </c>
      <c r="Y4173">
        <v>1227164</v>
      </c>
      <c r="Z4173">
        <v>37846</v>
      </c>
      <c r="AA4173">
        <v>83142</v>
      </c>
      <c r="AB4173">
        <v>1348152</v>
      </c>
      <c r="AC4173">
        <v>806457</v>
      </c>
      <c r="AD4173">
        <v>541695</v>
      </c>
      <c r="AE4173" t="s">
        <v>78</v>
      </c>
      <c r="AF4173" t="s">
        <v>75</v>
      </c>
      <c r="AG4173" t="s">
        <v>240</v>
      </c>
      <c r="AH4173" t="s">
        <v>146</v>
      </c>
      <c r="AI4173" t="s">
        <v>139</v>
      </c>
      <c r="AJ4173" t="str">
        <f t="shared" si="65"/>
        <v>Aug</v>
      </c>
    </row>
    <row r="4174" spans="1:36" x14ac:dyDescent="0.3">
      <c r="A4174" t="s">
        <v>9744</v>
      </c>
      <c r="B4174" s="33">
        <v>45890</v>
      </c>
      <c r="C4174" t="s">
        <v>93</v>
      </c>
      <c r="D4174" t="s">
        <v>9745</v>
      </c>
      <c r="E4174" t="s">
        <v>178</v>
      </c>
      <c r="F4174" t="s">
        <v>175</v>
      </c>
      <c r="G4174" t="s">
        <v>157</v>
      </c>
      <c r="H4174" t="s">
        <v>163</v>
      </c>
      <c r="I4174">
        <v>1967</v>
      </c>
      <c r="J4174" t="s">
        <v>362</v>
      </c>
      <c r="K4174" t="s">
        <v>789</v>
      </c>
      <c r="L4174" t="s">
        <v>781</v>
      </c>
      <c r="M4174" t="s">
        <v>1435</v>
      </c>
      <c r="N4174">
        <v>242</v>
      </c>
      <c r="O4174">
        <v>14</v>
      </c>
      <c r="P4174">
        <v>46</v>
      </c>
      <c r="Q4174" t="s">
        <v>76</v>
      </c>
      <c r="R4174" t="s">
        <v>238</v>
      </c>
      <c r="S4174" t="s">
        <v>239</v>
      </c>
      <c r="T4174">
        <v>180</v>
      </c>
      <c r="U4174">
        <v>166</v>
      </c>
      <c r="V4174">
        <v>92.22</v>
      </c>
      <c r="W4174" t="s">
        <v>133</v>
      </c>
      <c r="X4174">
        <v>9953</v>
      </c>
      <c r="Y4174">
        <v>1652198</v>
      </c>
      <c r="Z4174">
        <v>31872</v>
      </c>
      <c r="AA4174">
        <v>55112</v>
      </c>
      <c r="AB4174">
        <v>1739182</v>
      </c>
      <c r="AC4174">
        <v>1110600</v>
      </c>
      <c r="AD4174">
        <v>628582</v>
      </c>
      <c r="AE4174" t="s">
        <v>75</v>
      </c>
      <c r="AF4174" t="s">
        <v>75</v>
      </c>
      <c r="AG4174" t="s">
        <v>240</v>
      </c>
      <c r="AH4174" t="s">
        <v>145</v>
      </c>
      <c r="AI4174" t="s">
        <v>140</v>
      </c>
      <c r="AJ4174" t="str">
        <f t="shared" si="65"/>
        <v>Aug</v>
      </c>
    </row>
    <row r="4175" spans="1:36" x14ac:dyDescent="0.3">
      <c r="A4175" t="s">
        <v>9746</v>
      </c>
      <c r="B4175" s="33">
        <v>45724</v>
      </c>
      <c r="C4175" t="s">
        <v>96</v>
      </c>
      <c r="D4175" t="s">
        <v>9747</v>
      </c>
      <c r="E4175" t="s">
        <v>177</v>
      </c>
      <c r="F4175" t="s">
        <v>172</v>
      </c>
      <c r="G4175" t="s">
        <v>162</v>
      </c>
      <c r="H4175" t="s">
        <v>155</v>
      </c>
      <c r="I4175">
        <v>911</v>
      </c>
      <c r="J4175" t="s">
        <v>529</v>
      </c>
      <c r="K4175" t="s">
        <v>3978</v>
      </c>
      <c r="L4175" t="s">
        <v>385</v>
      </c>
      <c r="M4175" t="s">
        <v>3978</v>
      </c>
      <c r="N4175">
        <v>137</v>
      </c>
      <c r="O4175">
        <v>0</v>
      </c>
      <c r="P4175">
        <v>-10</v>
      </c>
      <c r="Q4175" t="s">
        <v>70</v>
      </c>
      <c r="R4175" t="s">
        <v>238</v>
      </c>
      <c r="S4175" t="s">
        <v>239</v>
      </c>
      <c r="T4175">
        <v>150</v>
      </c>
      <c r="U4175">
        <v>147</v>
      </c>
      <c r="V4175">
        <v>98</v>
      </c>
      <c r="W4175" t="s">
        <v>133</v>
      </c>
      <c r="X4175">
        <v>6892</v>
      </c>
      <c r="Y4175">
        <v>1013124</v>
      </c>
      <c r="Z4175">
        <v>35868</v>
      </c>
      <c r="AA4175">
        <v>67620</v>
      </c>
      <c r="AB4175">
        <v>1116612</v>
      </c>
      <c r="AC4175">
        <v>947950</v>
      </c>
      <c r="AD4175">
        <v>168662</v>
      </c>
      <c r="AE4175" t="s">
        <v>78</v>
      </c>
      <c r="AF4175" t="s">
        <v>81</v>
      </c>
      <c r="AG4175" t="s">
        <v>240</v>
      </c>
      <c r="AH4175" t="s">
        <v>146</v>
      </c>
      <c r="AI4175" t="s">
        <v>138</v>
      </c>
      <c r="AJ4175" t="str">
        <f t="shared" si="65"/>
        <v>Mar</v>
      </c>
    </row>
    <row r="4176" spans="1:36" x14ac:dyDescent="0.3">
      <c r="A4176" t="s">
        <v>9748</v>
      </c>
      <c r="B4176" s="33">
        <v>45687</v>
      </c>
      <c r="C4176" t="s">
        <v>96</v>
      </c>
      <c r="D4176" t="s">
        <v>9749</v>
      </c>
      <c r="E4176" t="s">
        <v>181</v>
      </c>
      <c r="F4176" t="s">
        <v>172</v>
      </c>
      <c r="G4176" t="s">
        <v>159</v>
      </c>
      <c r="H4176" t="s">
        <v>155</v>
      </c>
      <c r="I4176">
        <v>1664</v>
      </c>
      <c r="J4176" t="s">
        <v>397</v>
      </c>
      <c r="K4176" t="s">
        <v>1186</v>
      </c>
      <c r="L4176" t="s">
        <v>635</v>
      </c>
      <c r="M4176" t="s">
        <v>3708</v>
      </c>
      <c r="N4176">
        <v>201</v>
      </c>
      <c r="O4176">
        <v>23</v>
      </c>
      <c r="P4176">
        <v>19</v>
      </c>
      <c r="Q4176" t="s">
        <v>73</v>
      </c>
      <c r="R4176" t="s">
        <v>238</v>
      </c>
      <c r="S4176" t="s">
        <v>239</v>
      </c>
      <c r="T4176">
        <v>189</v>
      </c>
      <c r="U4176">
        <v>136</v>
      </c>
      <c r="V4176">
        <v>71.959999999999994</v>
      </c>
      <c r="W4176" t="s">
        <v>133</v>
      </c>
      <c r="X4176">
        <v>8272</v>
      </c>
      <c r="Y4176">
        <v>1124992</v>
      </c>
      <c r="Z4176">
        <v>45424</v>
      </c>
      <c r="AA4176">
        <v>83096</v>
      </c>
      <c r="AB4176">
        <v>1253512</v>
      </c>
      <c r="AC4176">
        <v>801930</v>
      </c>
      <c r="AD4176">
        <v>451582</v>
      </c>
      <c r="AE4176" t="s">
        <v>81</v>
      </c>
      <c r="AF4176" t="s">
        <v>81</v>
      </c>
      <c r="AG4176" t="s">
        <v>240</v>
      </c>
      <c r="AH4176" t="s">
        <v>146</v>
      </c>
      <c r="AI4176" t="s">
        <v>140</v>
      </c>
      <c r="AJ4176" t="str">
        <f t="shared" si="65"/>
        <v>Jan</v>
      </c>
    </row>
    <row r="4177" spans="1:36" x14ac:dyDescent="0.3">
      <c r="A4177" t="s">
        <v>9750</v>
      </c>
      <c r="B4177" s="33">
        <v>45897</v>
      </c>
      <c r="C4177" t="s">
        <v>98</v>
      </c>
      <c r="D4177" t="s">
        <v>9751</v>
      </c>
      <c r="E4177" t="s">
        <v>181</v>
      </c>
      <c r="F4177" t="s">
        <v>177</v>
      </c>
      <c r="G4177" t="s">
        <v>159</v>
      </c>
      <c r="H4177" t="s">
        <v>162</v>
      </c>
      <c r="I4177">
        <v>474</v>
      </c>
      <c r="J4177" t="s">
        <v>503</v>
      </c>
      <c r="K4177" t="s">
        <v>634</v>
      </c>
      <c r="L4177" t="s">
        <v>2303</v>
      </c>
      <c r="M4177" t="s">
        <v>864</v>
      </c>
      <c r="N4177">
        <v>91</v>
      </c>
      <c r="O4177">
        <v>19</v>
      </c>
      <c r="P4177">
        <v>32</v>
      </c>
      <c r="Q4177" t="s">
        <v>76</v>
      </c>
      <c r="R4177" t="s">
        <v>238</v>
      </c>
      <c r="S4177" t="s">
        <v>239</v>
      </c>
      <c r="T4177">
        <v>150</v>
      </c>
      <c r="U4177">
        <v>118</v>
      </c>
      <c r="V4177">
        <v>78.67</v>
      </c>
      <c r="W4177" t="s">
        <v>133</v>
      </c>
      <c r="X4177">
        <v>3986</v>
      </c>
      <c r="Y4177">
        <v>470348</v>
      </c>
      <c r="Z4177">
        <v>35046</v>
      </c>
      <c r="AA4177">
        <v>46138</v>
      </c>
      <c r="AB4177">
        <v>551532</v>
      </c>
      <c r="AC4177">
        <v>323365</v>
      </c>
      <c r="AD4177">
        <v>228167</v>
      </c>
      <c r="AE4177" t="s">
        <v>81</v>
      </c>
      <c r="AF4177" t="s">
        <v>78</v>
      </c>
      <c r="AG4177" t="s">
        <v>240</v>
      </c>
      <c r="AH4177" t="s">
        <v>144</v>
      </c>
      <c r="AI4177" t="s">
        <v>138</v>
      </c>
      <c r="AJ4177" t="str">
        <f t="shared" si="65"/>
        <v>Aug</v>
      </c>
    </row>
    <row r="4178" spans="1:36" x14ac:dyDescent="0.3">
      <c r="A4178" t="s">
        <v>9752</v>
      </c>
      <c r="B4178" s="33">
        <v>45912</v>
      </c>
      <c r="C4178" t="s">
        <v>93</v>
      </c>
      <c r="D4178" t="s">
        <v>9753</v>
      </c>
      <c r="E4178" t="s">
        <v>172</v>
      </c>
      <c r="F4178" t="s">
        <v>180</v>
      </c>
      <c r="G4178" t="s">
        <v>155</v>
      </c>
      <c r="H4178" t="s">
        <v>160</v>
      </c>
      <c r="I4178">
        <v>1411</v>
      </c>
      <c r="J4178" t="s">
        <v>518</v>
      </c>
      <c r="K4178" t="s">
        <v>4654</v>
      </c>
      <c r="L4178" t="s">
        <v>477</v>
      </c>
      <c r="M4178" t="s">
        <v>3169</v>
      </c>
      <c r="N4178">
        <v>193</v>
      </c>
      <c r="O4178">
        <v>0</v>
      </c>
      <c r="P4178">
        <v>1</v>
      </c>
      <c r="Q4178" t="s">
        <v>70</v>
      </c>
      <c r="R4178" t="s">
        <v>238</v>
      </c>
      <c r="S4178" t="s">
        <v>239</v>
      </c>
      <c r="T4178">
        <v>189</v>
      </c>
      <c r="U4178">
        <v>128</v>
      </c>
      <c r="V4178">
        <v>67.72</v>
      </c>
      <c r="W4178" t="s">
        <v>134</v>
      </c>
      <c r="X4178">
        <v>10385</v>
      </c>
      <c r="Y4178">
        <v>1329280</v>
      </c>
      <c r="Z4178">
        <v>22016</v>
      </c>
      <c r="AA4178">
        <v>16256</v>
      </c>
      <c r="AB4178">
        <v>1367552</v>
      </c>
      <c r="AC4178">
        <v>892995</v>
      </c>
      <c r="AD4178">
        <v>474557</v>
      </c>
      <c r="AE4178" t="s">
        <v>81</v>
      </c>
      <c r="AF4178" t="s">
        <v>81</v>
      </c>
      <c r="AG4178" t="s">
        <v>240</v>
      </c>
      <c r="AH4178" t="s">
        <v>144</v>
      </c>
      <c r="AI4178" t="s">
        <v>140</v>
      </c>
      <c r="AJ4178" t="str">
        <f t="shared" si="65"/>
        <v>Sep</v>
      </c>
    </row>
    <row r="4179" spans="1:36" x14ac:dyDescent="0.3">
      <c r="A4179" t="s">
        <v>9754</v>
      </c>
      <c r="B4179" s="33">
        <v>45686</v>
      </c>
      <c r="C4179" t="s">
        <v>95</v>
      </c>
      <c r="D4179" t="s">
        <v>9755</v>
      </c>
      <c r="E4179" t="s">
        <v>172</v>
      </c>
      <c r="F4179" t="s">
        <v>180</v>
      </c>
      <c r="G4179" t="s">
        <v>155</v>
      </c>
      <c r="H4179" t="s">
        <v>160</v>
      </c>
      <c r="I4179">
        <v>1402</v>
      </c>
      <c r="J4179" t="s">
        <v>581</v>
      </c>
      <c r="K4179" t="s">
        <v>3917</v>
      </c>
      <c r="L4179" t="s">
        <v>1339</v>
      </c>
      <c r="M4179" t="s">
        <v>1374</v>
      </c>
      <c r="N4179">
        <v>192</v>
      </c>
      <c r="O4179">
        <v>7</v>
      </c>
      <c r="P4179">
        <v>10</v>
      </c>
      <c r="Q4179" t="s">
        <v>73</v>
      </c>
      <c r="R4179" t="s">
        <v>238</v>
      </c>
      <c r="S4179" t="s">
        <v>239</v>
      </c>
      <c r="T4179">
        <v>180</v>
      </c>
      <c r="U4179">
        <v>162</v>
      </c>
      <c r="V4179">
        <v>90</v>
      </c>
      <c r="W4179" t="s">
        <v>134</v>
      </c>
      <c r="X4179">
        <v>6252</v>
      </c>
      <c r="Y4179">
        <v>1012824</v>
      </c>
      <c r="Z4179">
        <v>46980</v>
      </c>
      <c r="AA4179">
        <v>78408</v>
      </c>
      <c r="AB4179">
        <v>1138212</v>
      </c>
      <c r="AC4179">
        <v>786588</v>
      </c>
      <c r="AD4179">
        <v>351624</v>
      </c>
      <c r="AE4179" t="s">
        <v>81</v>
      </c>
      <c r="AF4179" t="s">
        <v>81</v>
      </c>
      <c r="AG4179" t="s">
        <v>240</v>
      </c>
      <c r="AH4179" t="s">
        <v>146</v>
      </c>
      <c r="AI4179" t="s">
        <v>139</v>
      </c>
      <c r="AJ4179" t="str">
        <f t="shared" si="65"/>
        <v>Jan</v>
      </c>
    </row>
    <row r="4180" spans="1:36" x14ac:dyDescent="0.3">
      <c r="A4180" t="s">
        <v>9756</v>
      </c>
      <c r="B4180" s="33">
        <v>46001</v>
      </c>
      <c r="C4180" t="s">
        <v>97</v>
      </c>
      <c r="D4180" t="s">
        <v>9757</v>
      </c>
      <c r="E4180" t="s">
        <v>180</v>
      </c>
      <c r="F4180" t="s">
        <v>178</v>
      </c>
      <c r="G4180" t="s">
        <v>160</v>
      </c>
      <c r="H4180" t="s">
        <v>157</v>
      </c>
      <c r="I4180">
        <v>882</v>
      </c>
      <c r="J4180" t="s">
        <v>806</v>
      </c>
      <c r="K4180" t="s">
        <v>1431</v>
      </c>
      <c r="N4180">
        <v>133</v>
      </c>
      <c r="O4180">
        <v>0</v>
      </c>
      <c r="P4180">
        <v>0</v>
      </c>
      <c r="Q4180" t="s">
        <v>67</v>
      </c>
      <c r="R4180" t="s">
        <v>245</v>
      </c>
      <c r="S4180" t="s">
        <v>124</v>
      </c>
      <c r="T4180">
        <v>150</v>
      </c>
      <c r="U4180">
        <v>0</v>
      </c>
      <c r="V4180">
        <v>0</v>
      </c>
      <c r="W4180" t="s">
        <v>135</v>
      </c>
      <c r="X4180">
        <v>10403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 t="s">
        <v>81</v>
      </c>
      <c r="AF4180" t="s">
        <v>75</v>
      </c>
      <c r="AG4180" t="s">
        <v>240</v>
      </c>
      <c r="AH4180" t="s">
        <v>144</v>
      </c>
      <c r="AI4180" t="s">
        <v>138</v>
      </c>
      <c r="AJ4180" t="str">
        <f t="shared" si="65"/>
        <v>Dec</v>
      </c>
    </row>
    <row r="4181" spans="1:36" x14ac:dyDescent="0.3">
      <c r="A4181" t="s">
        <v>9758</v>
      </c>
      <c r="B4181" s="33">
        <v>45981</v>
      </c>
      <c r="C4181" t="s">
        <v>99</v>
      </c>
      <c r="D4181" t="s">
        <v>9759</v>
      </c>
      <c r="E4181" t="s">
        <v>179</v>
      </c>
      <c r="F4181" t="s">
        <v>181</v>
      </c>
      <c r="G4181" t="s">
        <v>166</v>
      </c>
      <c r="H4181" t="s">
        <v>159</v>
      </c>
      <c r="I4181">
        <v>548</v>
      </c>
      <c r="J4181" t="s">
        <v>529</v>
      </c>
      <c r="K4181" t="s">
        <v>357</v>
      </c>
      <c r="L4181" t="s">
        <v>3149</v>
      </c>
      <c r="M4181" t="s">
        <v>1212</v>
      </c>
      <c r="N4181">
        <v>90</v>
      </c>
      <c r="O4181">
        <v>9</v>
      </c>
      <c r="P4181">
        <v>1</v>
      </c>
      <c r="Q4181" t="s">
        <v>73</v>
      </c>
      <c r="R4181" t="s">
        <v>238</v>
      </c>
      <c r="S4181" t="s">
        <v>239</v>
      </c>
      <c r="T4181">
        <v>189</v>
      </c>
      <c r="U4181">
        <v>125</v>
      </c>
      <c r="V4181">
        <v>66.14</v>
      </c>
      <c r="W4181" t="s">
        <v>133</v>
      </c>
      <c r="X4181">
        <v>3060</v>
      </c>
      <c r="Y4181">
        <v>382500</v>
      </c>
      <c r="Z4181">
        <v>22375</v>
      </c>
      <c r="AA4181">
        <v>52875</v>
      </c>
      <c r="AB4181">
        <v>457750</v>
      </c>
      <c r="AC4181">
        <v>335159</v>
      </c>
      <c r="AD4181">
        <v>122591</v>
      </c>
      <c r="AE4181" t="s">
        <v>72</v>
      </c>
      <c r="AF4181" t="s">
        <v>81</v>
      </c>
      <c r="AG4181" t="s">
        <v>240</v>
      </c>
      <c r="AH4181" t="s">
        <v>144</v>
      </c>
      <c r="AI4181" t="s">
        <v>139</v>
      </c>
      <c r="AJ4181" t="str">
        <f t="shared" si="65"/>
        <v>Nov</v>
      </c>
    </row>
    <row r="4182" spans="1:36" x14ac:dyDescent="0.3">
      <c r="A4182" t="s">
        <v>9760</v>
      </c>
      <c r="B4182" s="33">
        <v>45985</v>
      </c>
      <c r="C4182" t="s">
        <v>99</v>
      </c>
      <c r="D4182" t="s">
        <v>9761</v>
      </c>
      <c r="E4182" t="s">
        <v>180</v>
      </c>
      <c r="F4182" t="s">
        <v>172</v>
      </c>
      <c r="G4182" t="s">
        <v>160</v>
      </c>
      <c r="H4182" t="s">
        <v>155</v>
      </c>
      <c r="I4182">
        <v>1565</v>
      </c>
      <c r="J4182" t="s">
        <v>310</v>
      </c>
      <c r="K4182" t="s">
        <v>555</v>
      </c>
      <c r="L4182" t="s">
        <v>1342</v>
      </c>
      <c r="M4182" t="s">
        <v>1778</v>
      </c>
      <c r="N4182">
        <v>226</v>
      </c>
      <c r="O4182">
        <v>22</v>
      </c>
      <c r="P4182">
        <v>39</v>
      </c>
      <c r="Q4182" t="s">
        <v>76</v>
      </c>
      <c r="R4182" t="s">
        <v>238</v>
      </c>
      <c r="S4182" t="s">
        <v>239</v>
      </c>
      <c r="T4182">
        <v>150</v>
      </c>
      <c r="U4182">
        <v>105</v>
      </c>
      <c r="V4182">
        <v>70</v>
      </c>
      <c r="W4182" t="s">
        <v>133</v>
      </c>
      <c r="X4182">
        <v>8601</v>
      </c>
      <c r="Y4182">
        <v>903105</v>
      </c>
      <c r="Z4182">
        <v>43680</v>
      </c>
      <c r="AA4182">
        <v>53865</v>
      </c>
      <c r="AB4182">
        <v>1000650</v>
      </c>
      <c r="AC4182">
        <v>693239</v>
      </c>
      <c r="AD4182">
        <v>307411</v>
      </c>
      <c r="AE4182" t="s">
        <v>81</v>
      </c>
      <c r="AF4182" t="s">
        <v>81</v>
      </c>
      <c r="AG4182" t="s">
        <v>240</v>
      </c>
      <c r="AH4182" t="s">
        <v>144</v>
      </c>
      <c r="AI4182" t="s">
        <v>139</v>
      </c>
      <c r="AJ4182" t="str">
        <f t="shared" si="65"/>
        <v>Nov</v>
      </c>
    </row>
    <row r="4183" spans="1:36" x14ac:dyDescent="0.3">
      <c r="A4183" t="s">
        <v>9762</v>
      </c>
      <c r="B4183" s="33">
        <v>45796</v>
      </c>
      <c r="C4183" t="s">
        <v>97</v>
      </c>
      <c r="D4183" t="s">
        <v>9763</v>
      </c>
      <c r="E4183" t="s">
        <v>177</v>
      </c>
      <c r="F4183" t="s">
        <v>181</v>
      </c>
      <c r="G4183" t="s">
        <v>162</v>
      </c>
      <c r="H4183" t="s">
        <v>159</v>
      </c>
      <c r="I4183">
        <v>854</v>
      </c>
      <c r="J4183" t="s">
        <v>275</v>
      </c>
      <c r="K4183" t="s">
        <v>4425</v>
      </c>
      <c r="L4183" t="s">
        <v>2908</v>
      </c>
      <c r="M4183" t="s">
        <v>1386</v>
      </c>
      <c r="N4183">
        <v>121</v>
      </c>
      <c r="O4183">
        <v>27</v>
      </c>
      <c r="P4183">
        <v>43</v>
      </c>
      <c r="Q4183" t="s">
        <v>76</v>
      </c>
      <c r="R4183" t="s">
        <v>238</v>
      </c>
      <c r="S4183" t="s">
        <v>239</v>
      </c>
      <c r="T4183">
        <v>186</v>
      </c>
      <c r="U4183">
        <v>159</v>
      </c>
      <c r="V4183">
        <v>85.48</v>
      </c>
      <c r="W4183" t="s">
        <v>133</v>
      </c>
      <c r="X4183">
        <v>5850</v>
      </c>
      <c r="Y4183">
        <v>930150</v>
      </c>
      <c r="Z4183">
        <v>37365</v>
      </c>
      <c r="AA4183">
        <v>120045</v>
      </c>
      <c r="AB4183">
        <v>1087560</v>
      </c>
      <c r="AC4183">
        <v>750649</v>
      </c>
      <c r="AD4183">
        <v>336911</v>
      </c>
      <c r="AE4183" t="s">
        <v>78</v>
      </c>
      <c r="AF4183" t="s">
        <v>81</v>
      </c>
      <c r="AG4183" t="s">
        <v>240</v>
      </c>
      <c r="AH4183" t="s">
        <v>144</v>
      </c>
      <c r="AI4183" t="s">
        <v>139</v>
      </c>
      <c r="AJ4183" t="str">
        <f t="shared" si="65"/>
        <v>May</v>
      </c>
    </row>
    <row r="4184" spans="1:36" x14ac:dyDescent="0.3">
      <c r="A4184" t="s">
        <v>9764</v>
      </c>
      <c r="B4184" s="33">
        <v>45847</v>
      </c>
      <c r="C4184" t="s">
        <v>96</v>
      </c>
      <c r="D4184" t="s">
        <v>9765</v>
      </c>
      <c r="E4184" t="s">
        <v>177</v>
      </c>
      <c r="F4184" t="s">
        <v>175</v>
      </c>
      <c r="G4184" t="s">
        <v>162</v>
      </c>
      <c r="H4184" t="s">
        <v>163</v>
      </c>
      <c r="I4184">
        <v>820</v>
      </c>
      <c r="J4184" t="s">
        <v>266</v>
      </c>
      <c r="K4184" t="s">
        <v>2026</v>
      </c>
      <c r="L4184" t="s">
        <v>822</v>
      </c>
      <c r="M4184" t="s">
        <v>645</v>
      </c>
      <c r="N4184">
        <v>128</v>
      </c>
      <c r="O4184">
        <v>44</v>
      </c>
      <c r="P4184">
        <v>40</v>
      </c>
      <c r="Q4184" t="s">
        <v>76</v>
      </c>
      <c r="R4184" t="s">
        <v>238</v>
      </c>
      <c r="S4184" t="s">
        <v>239</v>
      </c>
      <c r="T4184">
        <v>220</v>
      </c>
      <c r="U4184">
        <v>198</v>
      </c>
      <c r="V4184">
        <v>90</v>
      </c>
      <c r="W4184" t="s">
        <v>133</v>
      </c>
      <c r="X4184">
        <v>7677</v>
      </c>
      <c r="Y4184">
        <v>1520046</v>
      </c>
      <c r="Z4184">
        <v>98010</v>
      </c>
      <c r="AA4184">
        <v>57420</v>
      </c>
      <c r="AB4184">
        <v>1675476</v>
      </c>
      <c r="AC4184">
        <v>998612</v>
      </c>
      <c r="AD4184">
        <v>676864</v>
      </c>
      <c r="AE4184" t="s">
        <v>78</v>
      </c>
      <c r="AF4184" t="s">
        <v>75</v>
      </c>
      <c r="AG4184" t="s">
        <v>240</v>
      </c>
      <c r="AH4184" t="s">
        <v>145</v>
      </c>
      <c r="AI4184" t="s">
        <v>139</v>
      </c>
      <c r="AJ4184" t="str">
        <f t="shared" si="65"/>
        <v>Jul</v>
      </c>
    </row>
    <row r="4185" spans="1:36" x14ac:dyDescent="0.3">
      <c r="A4185" t="s">
        <v>9766</v>
      </c>
      <c r="B4185" s="33">
        <v>45942</v>
      </c>
      <c r="C4185" t="s">
        <v>95</v>
      </c>
      <c r="D4185" t="s">
        <v>6449</v>
      </c>
      <c r="E4185" t="s">
        <v>179</v>
      </c>
      <c r="F4185" t="s">
        <v>176</v>
      </c>
      <c r="G4185" t="s">
        <v>166</v>
      </c>
      <c r="H4185" t="s">
        <v>156</v>
      </c>
      <c r="I4185">
        <v>1550</v>
      </c>
      <c r="J4185" t="s">
        <v>336</v>
      </c>
      <c r="K4185" t="s">
        <v>4331</v>
      </c>
      <c r="L4185" t="s">
        <v>581</v>
      </c>
      <c r="M4185" t="s">
        <v>1529</v>
      </c>
      <c r="N4185">
        <v>208</v>
      </c>
      <c r="O4185">
        <v>0</v>
      </c>
      <c r="P4185">
        <v>18</v>
      </c>
      <c r="Q4185" t="s">
        <v>73</v>
      </c>
      <c r="R4185" t="s">
        <v>238</v>
      </c>
      <c r="S4185" t="s">
        <v>239</v>
      </c>
      <c r="T4185">
        <v>180</v>
      </c>
      <c r="U4185">
        <v>121</v>
      </c>
      <c r="V4185">
        <v>67.22</v>
      </c>
      <c r="W4185" t="s">
        <v>133</v>
      </c>
      <c r="X4185">
        <v>7398</v>
      </c>
      <c r="Y4185">
        <v>895158</v>
      </c>
      <c r="Z4185">
        <v>54329</v>
      </c>
      <c r="AA4185">
        <v>63646</v>
      </c>
      <c r="AB4185">
        <v>1013133</v>
      </c>
      <c r="AC4185">
        <v>659413</v>
      </c>
      <c r="AD4185">
        <v>353720</v>
      </c>
      <c r="AE4185" t="s">
        <v>72</v>
      </c>
      <c r="AF4185" t="s">
        <v>81</v>
      </c>
      <c r="AG4185" t="s">
        <v>240</v>
      </c>
      <c r="AH4185" t="s">
        <v>144</v>
      </c>
      <c r="AI4185" t="s">
        <v>140</v>
      </c>
      <c r="AJ4185" t="str">
        <f t="shared" si="65"/>
        <v>Oct</v>
      </c>
    </row>
    <row r="4186" spans="1:36" x14ac:dyDescent="0.3">
      <c r="A4186" t="s">
        <v>9767</v>
      </c>
      <c r="B4186" s="33">
        <v>45726</v>
      </c>
      <c r="C4186" t="s">
        <v>93</v>
      </c>
      <c r="D4186" t="s">
        <v>9768</v>
      </c>
      <c r="E4186" t="s">
        <v>174</v>
      </c>
      <c r="F4186" t="s">
        <v>172</v>
      </c>
      <c r="G4186" t="s">
        <v>158</v>
      </c>
      <c r="H4186" t="s">
        <v>155</v>
      </c>
      <c r="I4186">
        <v>890</v>
      </c>
      <c r="J4186" t="s">
        <v>264</v>
      </c>
      <c r="K4186" t="s">
        <v>400</v>
      </c>
      <c r="L4186" t="s">
        <v>1910</v>
      </c>
      <c r="M4186" t="s">
        <v>325</v>
      </c>
      <c r="N4186">
        <v>137</v>
      </c>
      <c r="O4186">
        <v>12</v>
      </c>
      <c r="P4186">
        <v>28</v>
      </c>
      <c r="Q4186" t="s">
        <v>73</v>
      </c>
      <c r="R4186" t="s">
        <v>238</v>
      </c>
      <c r="S4186" t="s">
        <v>239</v>
      </c>
      <c r="T4186">
        <v>180</v>
      </c>
      <c r="U4186">
        <v>157</v>
      </c>
      <c r="V4186">
        <v>87.22</v>
      </c>
      <c r="W4186" t="s">
        <v>133</v>
      </c>
      <c r="X4186">
        <v>4628</v>
      </c>
      <c r="Y4186">
        <v>726596</v>
      </c>
      <c r="Z4186">
        <v>77872</v>
      </c>
      <c r="AA4186">
        <v>121675</v>
      </c>
      <c r="AB4186">
        <v>926143</v>
      </c>
      <c r="AC4186">
        <v>634057</v>
      </c>
      <c r="AD4186">
        <v>292086</v>
      </c>
      <c r="AE4186" t="s">
        <v>78</v>
      </c>
      <c r="AF4186" t="s">
        <v>81</v>
      </c>
      <c r="AG4186" t="s">
        <v>240</v>
      </c>
      <c r="AH4186" t="s">
        <v>144</v>
      </c>
      <c r="AI4186" t="s">
        <v>138</v>
      </c>
      <c r="AJ4186" t="str">
        <f t="shared" si="65"/>
        <v>Mar</v>
      </c>
    </row>
    <row r="4187" spans="1:36" x14ac:dyDescent="0.3">
      <c r="A4187" t="s">
        <v>9769</v>
      </c>
      <c r="B4187" s="33">
        <v>45871</v>
      </c>
      <c r="C4187" t="s">
        <v>99</v>
      </c>
      <c r="D4187" t="s">
        <v>9770</v>
      </c>
      <c r="E4187" t="s">
        <v>180</v>
      </c>
      <c r="F4187" t="s">
        <v>178</v>
      </c>
      <c r="G4187" t="s">
        <v>160</v>
      </c>
      <c r="H4187" t="s">
        <v>157</v>
      </c>
      <c r="I4187">
        <v>434</v>
      </c>
      <c r="J4187" t="s">
        <v>362</v>
      </c>
      <c r="K4187" t="s">
        <v>755</v>
      </c>
      <c r="N4187">
        <v>84</v>
      </c>
      <c r="O4187">
        <v>0</v>
      </c>
      <c r="P4187">
        <v>0</v>
      </c>
      <c r="Q4187" t="s">
        <v>67</v>
      </c>
      <c r="R4187" t="s">
        <v>245</v>
      </c>
      <c r="S4187" t="s">
        <v>121</v>
      </c>
      <c r="T4187">
        <v>220</v>
      </c>
      <c r="U4187">
        <v>0</v>
      </c>
      <c r="V4187">
        <v>0</v>
      </c>
      <c r="W4187" t="s">
        <v>133</v>
      </c>
      <c r="X4187">
        <v>5649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 t="s">
        <v>81</v>
      </c>
      <c r="AF4187" t="s">
        <v>75</v>
      </c>
      <c r="AG4187" t="s">
        <v>240</v>
      </c>
      <c r="AH4187" t="s">
        <v>144</v>
      </c>
      <c r="AI4187" t="s">
        <v>140</v>
      </c>
      <c r="AJ4187" t="str">
        <f t="shared" si="65"/>
        <v>Aug</v>
      </c>
    </row>
    <row r="4188" spans="1:36" x14ac:dyDescent="0.3">
      <c r="A4188" t="s">
        <v>9771</v>
      </c>
      <c r="B4188" s="33">
        <v>45785</v>
      </c>
      <c r="C4188" t="s">
        <v>93</v>
      </c>
      <c r="D4188" t="s">
        <v>4744</v>
      </c>
      <c r="E4188" t="s">
        <v>181</v>
      </c>
      <c r="F4188" t="s">
        <v>174</v>
      </c>
      <c r="G4188" t="s">
        <v>159</v>
      </c>
      <c r="H4188" t="s">
        <v>158</v>
      </c>
      <c r="I4188">
        <v>846</v>
      </c>
      <c r="J4188" t="s">
        <v>581</v>
      </c>
      <c r="K4188" t="s">
        <v>1021</v>
      </c>
      <c r="L4188" t="s">
        <v>2741</v>
      </c>
      <c r="M4188" t="s">
        <v>339</v>
      </c>
      <c r="N4188">
        <v>115</v>
      </c>
      <c r="O4188">
        <v>9</v>
      </c>
      <c r="P4188">
        <v>30</v>
      </c>
      <c r="Q4188" t="s">
        <v>73</v>
      </c>
      <c r="R4188" t="s">
        <v>238</v>
      </c>
      <c r="S4188" t="s">
        <v>239</v>
      </c>
      <c r="T4188">
        <v>189</v>
      </c>
      <c r="U4188">
        <v>137</v>
      </c>
      <c r="V4188">
        <v>72.489999999999995</v>
      </c>
      <c r="W4188" t="s">
        <v>135</v>
      </c>
      <c r="X4188">
        <v>8329</v>
      </c>
      <c r="Y4188">
        <v>1141073</v>
      </c>
      <c r="Z4188">
        <v>31236</v>
      </c>
      <c r="AA4188">
        <v>30962</v>
      </c>
      <c r="AB4188">
        <v>1203271</v>
      </c>
      <c r="AC4188">
        <v>704300</v>
      </c>
      <c r="AD4188">
        <v>498971</v>
      </c>
      <c r="AE4188" t="s">
        <v>81</v>
      </c>
      <c r="AF4188" t="s">
        <v>78</v>
      </c>
      <c r="AG4188" t="s">
        <v>240</v>
      </c>
      <c r="AH4188" t="s">
        <v>144</v>
      </c>
      <c r="AI4188" t="s">
        <v>138</v>
      </c>
      <c r="AJ4188" t="str">
        <f t="shared" si="65"/>
        <v>May</v>
      </c>
    </row>
    <row r="4189" spans="1:36" x14ac:dyDescent="0.3">
      <c r="A4189" t="s">
        <v>9772</v>
      </c>
      <c r="B4189" s="33">
        <v>45694</v>
      </c>
      <c r="C4189" t="s">
        <v>95</v>
      </c>
      <c r="D4189" t="s">
        <v>9773</v>
      </c>
      <c r="E4189" t="s">
        <v>181</v>
      </c>
      <c r="F4189" t="s">
        <v>175</v>
      </c>
      <c r="G4189" t="s">
        <v>159</v>
      </c>
      <c r="H4189" t="s">
        <v>163</v>
      </c>
      <c r="I4189">
        <v>1030</v>
      </c>
      <c r="J4189" t="s">
        <v>529</v>
      </c>
      <c r="K4189" t="s">
        <v>658</v>
      </c>
      <c r="L4189" t="s">
        <v>1166</v>
      </c>
      <c r="M4189" t="s">
        <v>337</v>
      </c>
      <c r="N4189">
        <v>159</v>
      </c>
      <c r="O4189">
        <v>34</v>
      </c>
      <c r="P4189">
        <v>40</v>
      </c>
      <c r="Q4189" t="s">
        <v>76</v>
      </c>
      <c r="R4189" t="s">
        <v>238</v>
      </c>
      <c r="S4189" t="s">
        <v>239</v>
      </c>
      <c r="T4189">
        <v>150</v>
      </c>
      <c r="U4189">
        <v>138</v>
      </c>
      <c r="V4189">
        <v>92</v>
      </c>
      <c r="W4189" t="s">
        <v>135</v>
      </c>
      <c r="X4189">
        <v>4658</v>
      </c>
      <c r="Y4189">
        <v>642804</v>
      </c>
      <c r="Z4189">
        <v>36570</v>
      </c>
      <c r="AA4189">
        <v>94392</v>
      </c>
      <c r="AB4189">
        <v>773766</v>
      </c>
      <c r="AC4189">
        <v>495977</v>
      </c>
      <c r="AD4189">
        <v>277789</v>
      </c>
      <c r="AE4189" t="s">
        <v>81</v>
      </c>
      <c r="AF4189" t="s">
        <v>75</v>
      </c>
      <c r="AG4189" t="s">
        <v>240</v>
      </c>
      <c r="AH4189" t="s">
        <v>144</v>
      </c>
      <c r="AI4189" t="s">
        <v>138</v>
      </c>
      <c r="AJ4189" t="str">
        <f t="shared" si="65"/>
        <v>Feb</v>
      </c>
    </row>
    <row r="4190" spans="1:36" x14ac:dyDescent="0.3">
      <c r="A4190" t="s">
        <v>9774</v>
      </c>
      <c r="B4190" s="33">
        <v>45823</v>
      </c>
      <c r="C4190" t="s">
        <v>96</v>
      </c>
      <c r="D4190" t="s">
        <v>9775</v>
      </c>
      <c r="E4190" t="s">
        <v>172</v>
      </c>
      <c r="F4190" t="s">
        <v>173</v>
      </c>
      <c r="G4190" t="s">
        <v>155</v>
      </c>
      <c r="H4190" t="s">
        <v>161</v>
      </c>
      <c r="I4190">
        <v>1115</v>
      </c>
      <c r="J4190" t="s">
        <v>457</v>
      </c>
      <c r="K4190" t="s">
        <v>1751</v>
      </c>
      <c r="L4190" t="s">
        <v>2049</v>
      </c>
      <c r="M4190" t="s">
        <v>1751</v>
      </c>
      <c r="N4190">
        <v>158</v>
      </c>
      <c r="O4190">
        <v>13</v>
      </c>
      <c r="P4190">
        <v>-10</v>
      </c>
      <c r="Q4190" t="s">
        <v>73</v>
      </c>
      <c r="R4190" t="s">
        <v>238</v>
      </c>
      <c r="S4190" t="s">
        <v>239</v>
      </c>
      <c r="T4190">
        <v>189</v>
      </c>
      <c r="U4190">
        <v>126</v>
      </c>
      <c r="V4190">
        <v>66.67</v>
      </c>
      <c r="W4190" t="s">
        <v>135</v>
      </c>
      <c r="X4190">
        <v>2810</v>
      </c>
      <c r="Y4190">
        <v>354060</v>
      </c>
      <c r="Z4190">
        <v>65772</v>
      </c>
      <c r="AA4190">
        <v>68418</v>
      </c>
      <c r="AB4190">
        <v>488250</v>
      </c>
      <c r="AC4190">
        <v>414182</v>
      </c>
      <c r="AD4190">
        <v>74068</v>
      </c>
      <c r="AE4190" t="s">
        <v>81</v>
      </c>
      <c r="AF4190" t="s">
        <v>78</v>
      </c>
      <c r="AG4190" t="s">
        <v>240</v>
      </c>
      <c r="AH4190" t="s">
        <v>146</v>
      </c>
      <c r="AI4190" t="s">
        <v>138</v>
      </c>
      <c r="AJ4190" t="str">
        <f t="shared" si="65"/>
        <v>Jun</v>
      </c>
    </row>
    <row r="4191" spans="1:36" x14ac:dyDescent="0.3">
      <c r="A4191" t="s">
        <v>9776</v>
      </c>
      <c r="B4191" s="33">
        <v>45672</v>
      </c>
      <c r="C4191" t="s">
        <v>93</v>
      </c>
      <c r="D4191" t="s">
        <v>9777</v>
      </c>
      <c r="E4191" t="s">
        <v>172</v>
      </c>
      <c r="F4191" t="s">
        <v>181</v>
      </c>
      <c r="G4191" t="s">
        <v>155</v>
      </c>
      <c r="H4191" t="s">
        <v>159</v>
      </c>
      <c r="I4191">
        <v>885</v>
      </c>
      <c r="J4191" t="s">
        <v>314</v>
      </c>
      <c r="K4191" t="s">
        <v>466</v>
      </c>
      <c r="L4191" t="s">
        <v>1047</v>
      </c>
      <c r="M4191" t="s">
        <v>1965</v>
      </c>
      <c r="N4191">
        <v>133</v>
      </c>
      <c r="O4191">
        <v>18</v>
      </c>
      <c r="P4191">
        <v>19</v>
      </c>
      <c r="Q4191" t="s">
        <v>73</v>
      </c>
      <c r="R4191" t="s">
        <v>238</v>
      </c>
      <c r="S4191" t="s">
        <v>239</v>
      </c>
      <c r="T4191">
        <v>220</v>
      </c>
      <c r="U4191">
        <v>163</v>
      </c>
      <c r="V4191">
        <v>74.09</v>
      </c>
      <c r="W4191" t="s">
        <v>133</v>
      </c>
      <c r="X4191">
        <v>7464</v>
      </c>
      <c r="Y4191">
        <v>1216632</v>
      </c>
      <c r="Z4191">
        <v>33904</v>
      </c>
      <c r="AA4191">
        <v>64548</v>
      </c>
      <c r="AB4191">
        <v>1315084</v>
      </c>
      <c r="AC4191">
        <v>902096</v>
      </c>
      <c r="AD4191">
        <v>412988</v>
      </c>
      <c r="AE4191" t="s">
        <v>81</v>
      </c>
      <c r="AF4191" t="s">
        <v>81</v>
      </c>
      <c r="AG4191" t="s">
        <v>240</v>
      </c>
      <c r="AH4191" t="s">
        <v>144</v>
      </c>
      <c r="AI4191" t="s">
        <v>139</v>
      </c>
      <c r="AJ4191" t="str">
        <f t="shared" si="65"/>
        <v>Jan</v>
      </c>
    </row>
    <row r="4192" spans="1:36" x14ac:dyDescent="0.3">
      <c r="A4192" t="s">
        <v>9778</v>
      </c>
      <c r="B4192" s="33">
        <v>45709</v>
      </c>
      <c r="C4192" t="s">
        <v>99</v>
      </c>
      <c r="D4192" t="s">
        <v>9779</v>
      </c>
      <c r="E4192" t="s">
        <v>177</v>
      </c>
      <c r="F4192" t="s">
        <v>179</v>
      </c>
      <c r="G4192" t="s">
        <v>162</v>
      </c>
      <c r="H4192" t="s">
        <v>166</v>
      </c>
      <c r="I4192">
        <v>802</v>
      </c>
      <c r="J4192" t="s">
        <v>581</v>
      </c>
      <c r="K4192" t="s">
        <v>1154</v>
      </c>
      <c r="L4192" t="s">
        <v>336</v>
      </c>
      <c r="M4192" t="s">
        <v>1154</v>
      </c>
      <c r="N4192">
        <v>119</v>
      </c>
      <c r="O4192">
        <v>15</v>
      </c>
      <c r="P4192">
        <v>0</v>
      </c>
      <c r="Q4192" t="s">
        <v>73</v>
      </c>
      <c r="R4192" t="s">
        <v>238</v>
      </c>
      <c r="S4192" t="s">
        <v>239</v>
      </c>
      <c r="T4192">
        <v>186</v>
      </c>
      <c r="U4192">
        <v>114</v>
      </c>
      <c r="V4192">
        <v>61.29</v>
      </c>
      <c r="W4192" t="s">
        <v>135</v>
      </c>
      <c r="X4192">
        <v>3458</v>
      </c>
      <c r="Y4192">
        <v>394212</v>
      </c>
      <c r="Z4192">
        <v>24168</v>
      </c>
      <c r="AA4192">
        <v>91086</v>
      </c>
      <c r="AB4192">
        <v>509466</v>
      </c>
      <c r="AC4192">
        <v>350139</v>
      </c>
      <c r="AD4192">
        <v>159327</v>
      </c>
      <c r="AE4192" t="s">
        <v>78</v>
      </c>
      <c r="AF4192" t="s">
        <v>72</v>
      </c>
      <c r="AG4192" t="s">
        <v>240</v>
      </c>
      <c r="AH4192" t="s">
        <v>144</v>
      </c>
      <c r="AI4192" t="s">
        <v>139</v>
      </c>
      <c r="AJ4192" t="str">
        <f t="shared" si="65"/>
        <v>Feb</v>
      </c>
    </row>
    <row r="4193" spans="1:36" x14ac:dyDescent="0.3">
      <c r="A4193" t="s">
        <v>9780</v>
      </c>
      <c r="B4193" s="33">
        <v>45999</v>
      </c>
      <c r="C4193" t="s">
        <v>99</v>
      </c>
      <c r="D4193" t="s">
        <v>9781</v>
      </c>
      <c r="E4193" t="s">
        <v>177</v>
      </c>
      <c r="F4193" t="s">
        <v>174</v>
      </c>
      <c r="G4193" t="s">
        <v>162</v>
      </c>
      <c r="H4193" t="s">
        <v>158</v>
      </c>
      <c r="I4193">
        <v>2108</v>
      </c>
      <c r="J4193" t="s">
        <v>292</v>
      </c>
      <c r="K4193" t="s">
        <v>4037</v>
      </c>
      <c r="L4193" t="s">
        <v>1743</v>
      </c>
      <c r="M4193" t="s">
        <v>2690</v>
      </c>
      <c r="N4193">
        <v>279</v>
      </c>
      <c r="O4193">
        <v>39</v>
      </c>
      <c r="P4193">
        <v>38</v>
      </c>
      <c r="Q4193" t="s">
        <v>76</v>
      </c>
      <c r="R4193" t="s">
        <v>238</v>
      </c>
      <c r="S4193" t="s">
        <v>239</v>
      </c>
      <c r="T4193">
        <v>189</v>
      </c>
      <c r="U4193">
        <v>137</v>
      </c>
      <c r="V4193">
        <v>72.489999999999995</v>
      </c>
      <c r="W4193" t="s">
        <v>133</v>
      </c>
      <c r="X4193">
        <v>3180</v>
      </c>
      <c r="Y4193">
        <v>435660</v>
      </c>
      <c r="Z4193">
        <v>68363</v>
      </c>
      <c r="AA4193">
        <v>69459</v>
      </c>
      <c r="AB4193">
        <v>573482</v>
      </c>
      <c r="AC4193">
        <v>476416</v>
      </c>
      <c r="AD4193">
        <v>97066</v>
      </c>
      <c r="AE4193" t="s">
        <v>78</v>
      </c>
      <c r="AF4193" t="s">
        <v>78</v>
      </c>
      <c r="AG4193" t="s">
        <v>240</v>
      </c>
      <c r="AH4193" t="s">
        <v>144</v>
      </c>
      <c r="AI4193" t="s">
        <v>139</v>
      </c>
      <c r="AJ4193" t="str">
        <f t="shared" si="65"/>
        <v>Dec</v>
      </c>
    </row>
    <row r="4194" spans="1:36" x14ac:dyDescent="0.3">
      <c r="A4194" t="s">
        <v>9782</v>
      </c>
      <c r="B4194" s="33">
        <v>45850</v>
      </c>
      <c r="C4194" t="s">
        <v>99</v>
      </c>
      <c r="D4194" t="s">
        <v>9783</v>
      </c>
      <c r="E4194" t="s">
        <v>181</v>
      </c>
      <c r="F4194" t="s">
        <v>175</v>
      </c>
      <c r="G4194" t="s">
        <v>159</v>
      </c>
      <c r="H4194" t="s">
        <v>163</v>
      </c>
      <c r="I4194">
        <v>939</v>
      </c>
      <c r="J4194" t="s">
        <v>613</v>
      </c>
      <c r="K4194" t="s">
        <v>1017</v>
      </c>
      <c r="L4194" t="s">
        <v>3696</v>
      </c>
      <c r="M4194" t="s">
        <v>4930</v>
      </c>
      <c r="N4194">
        <v>144</v>
      </c>
      <c r="O4194">
        <v>17</v>
      </c>
      <c r="P4194">
        <v>23</v>
      </c>
      <c r="Q4194" t="s">
        <v>73</v>
      </c>
      <c r="R4194" t="s">
        <v>238</v>
      </c>
      <c r="S4194" t="s">
        <v>239</v>
      </c>
      <c r="T4194">
        <v>189</v>
      </c>
      <c r="U4194">
        <v>123</v>
      </c>
      <c r="V4194">
        <v>65.08</v>
      </c>
      <c r="W4194" t="s">
        <v>133</v>
      </c>
      <c r="X4194">
        <v>4348</v>
      </c>
      <c r="Y4194">
        <v>534804</v>
      </c>
      <c r="Z4194">
        <v>38622</v>
      </c>
      <c r="AA4194">
        <v>28905</v>
      </c>
      <c r="AB4194">
        <v>602331</v>
      </c>
      <c r="AC4194">
        <v>390861</v>
      </c>
      <c r="AD4194">
        <v>211470</v>
      </c>
      <c r="AE4194" t="s">
        <v>81</v>
      </c>
      <c r="AF4194" t="s">
        <v>75</v>
      </c>
      <c r="AG4194" t="s">
        <v>240</v>
      </c>
      <c r="AH4194" t="s">
        <v>146</v>
      </c>
      <c r="AI4194" t="s">
        <v>139</v>
      </c>
      <c r="AJ4194" t="str">
        <f t="shared" si="65"/>
        <v>Jul</v>
      </c>
    </row>
    <row r="4195" spans="1:36" x14ac:dyDescent="0.3">
      <c r="A4195" t="s">
        <v>9784</v>
      </c>
      <c r="B4195" s="33">
        <v>45874</v>
      </c>
      <c r="C4195" t="s">
        <v>93</v>
      </c>
      <c r="D4195" t="s">
        <v>9785</v>
      </c>
      <c r="E4195" t="s">
        <v>176</v>
      </c>
      <c r="F4195" t="s">
        <v>173</v>
      </c>
      <c r="G4195" t="s">
        <v>156</v>
      </c>
      <c r="H4195" t="s">
        <v>161</v>
      </c>
      <c r="I4195">
        <v>1349</v>
      </c>
      <c r="J4195" t="s">
        <v>636</v>
      </c>
      <c r="K4195" t="s">
        <v>670</v>
      </c>
      <c r="L4195" t="s">
        <v>463</v>
      </c>
      <c r="M4195" t="s">
        <v>670</v>
      </c>
      <c r="N4195">
        <v>207</v>
      </c>
      <c r="O4195">
        <v>0</v>
      </c>
      <c r="P4195">
        <v>-10</v>
      </c>
      <c r="Q4195" t="s">
        <v>70</v>
      </c>
      <c r="R4195" t="s">
        <v>238</v>
      </c>
      <c r="S4195" t="s">
        <v>239</v>
      </c>
      <c r="T4195">
        <v>186</v>
      </c>
      <c r="U4195">
        <v>157</v>
      </c>
      <c r="V4195">
        <v>84.41</v>
      </c>
      <c r="W4195" t="s">
        <v>135</v>
      </c>
      <c r="X4195">
        <v>7855</v>
      </c>
      <c r="Y4195">
        <v>1233235</v>
      </c>
      <c r="Z4195">
        <v>25591</v>
      </c>
      <c r="AA4195">
        <v>67667</v>
      </c>
      <c r="AB4195">
        <v>1326493</v>
      </c>
      <c r="AC4195">
        <v>1015205</v>
      </c>
      <c r="AD4195">
        <v>311288</v>
      </c>
      <c r="AE4195" t="s">
        <v>81</v>
      </c>
      <c r="AF4195" t="s">
        <v>78</v>
      </c>
      <c r="AG4195" t="s">
        <v>240</v>
      </c>
      <c r="AH4195" t="s">
        <v>144</v>
      </c>
      <c r="AI4195" t="s">
        <v>138</v>
      </c>
      <c r="AJ4195" t="str">
        <f t="shared" si="65"/>
        <v>Aug</v>
      </c>
    </row>
    <row r="4196" spans="1:36" x14ac:dyDescent="0.3">
      <c r="A4196" t="s">
        <v>9786</v>
      </c>
      <c r="B4196" s="33">
        <v>45975</v>
      </c>
      <c r="C4196" t="s">
        <v>96</v>
      </c>
      <c r="D4196" t="s">
        <v>9787</v>
      </c>
      <c r="E4196" t="s">
        <v>177</v>
      </c>
      <c r="F4196" t="s">
        <v>178</v>
      </c>
      <c r="G4196" t="s">
        <v>162</v>
      </c>
      <c r="H4196" t="s">
        <v>157</v>
      </c>
      <c r="I4196">
        <v>2265</v>
      </c>
      <c r="J4196" t="s">
        <v>408</v>
      </c>
      <c r="K4196" t="s">
        <v>2318</v>
      </c>
      <c r="L4196" t="s">
        <v>1979</v>
      </c>
      <c r="M4196" t="s">
        <v>1669</v>
      </c>
      <c r="N4196">
        <v>278</v>
      </c>
      <c r="O4196">
        <v>28</v>
      </c>
      <c r="P4196">
        <v>32</v>
      </c>
      <c r="Q4196" t="s">
        <v>76</v>
      </c>
      <c r="R4196" t="s">
        <v>238</v>
      </c>
      <c r="S4196" t="s">
        <v>239</v>
      </c>
      <c r="T4196">
        <v>220</v>
      </c>
      <c r="U4196">
        <v>190</v>
      </c>
      <c r="V4196">
        <v>86.36</v>
      </c>
      <c r="W4196" t="s">
        <v>133</v>
      </c>
      <c r="X4196">
        <v>10210</v>
      </c>
      <c r="Y4196">
        <v>1939900</v>
      </c>
      <c r="Z4196">
        <v>95000</v>
      </c>
      <c r="AA4196">
        <v>50160</v>
      </c>
      <c r="AB4196">
        <v>2085060</v>
      </c>
      <c r="AC4196">
        <v>1242684</v>
      </c>
      <c r="AD4196">
        <v>842376</v>
      </c>
      <c r="AE4196" t="s">
        <v>78</v>
      </c>
      <c r="AF4196" t="s">
        <v>75</v>
      </c>
      <c r="AG4196" t="s">
        <v>240</v>
      </c>
      <c r="AH4196" t="s">
        <v>145</v>
      </c>
      <c r="AI4196" t="s">
        <v>139</v>
      </c>
      <c r="AJ4196" t="str">
        <f t="shared" si="65"/>
        <v>Nov</v>
      </c>
    </row>
    <row r="4197" spans="1:36" x14ac:dyDescent="0.3">
      <c r="A4197" t="s">
        <v>9788</v>
      </c>
      <c r="B4197" s="33">
        <v>45706</v>
      </c>
      <c r="C4197" t="s">
        <v>93</v>
      </c>
      <c r="D4197" t="s">
        <v>9789</v>
      </c>
      <c r="E4197" t="s">
        <v>177</v>
      </c>
      <c r="F4197" t="s">
        <v>176</v>
      </c>
      <c r="G4197" t="s">
        <v>162</v>
      </c>
      <c r="H4197" t="s">
        <v>156</v>
      </c>
      <c r="I4197">
        <v>1034</v>
      </c>
      <c r="J4197" t="s">
        <v>463</v>
      </c>
      <c r="K4197" t="s">
        <v>3469</v>
      </c>
      <c r="L4197" t="s">
        <v>3966</v>
      </c>
      <c r="M4197" t="s">
        <v>3469</v>
      </c>
      <c r="N4197">
        <v>141</v>
      </c>
      <c r="O4197">
        <v>26</v>
      </c>
      <c r="P4197">
        <v>-1</v>
      </c>
      <c r="Q4197" t="s">
        <v>73</v>
      </c>
      <c r="R4197" t="s">
        <v>238</v>
      </c>
      <c r="S4197" t="s">
        <v>239</v>
      </c>
      <c r="T4197">
        <v>189</v>
      </c>
      <c r="U4197">
        <v>152</v>
      </c>
      <c r="V4197">
        <v>80.42</v>
      </c>
      <c r="W4197" t="s">
        <v>133</v>
      </c>
      <c r="X4197">
        <v>4165</v>
      </c>
      <c r="Y4197">
        <v>633080</v>
      </c>
      <c r="Z4197">
        <v>48488</v>
      </c>
      <c r="AA4197">
        <v>50008</v>
      </c>
      <c r="AB4197">
        <v>731576</v>
      </c>
      <c r="AC4197">
        <v>439839</v>
      </c>
      <c r="AD4197">
        <v>291737</v>
      </c>
      <c r="AE4197" t="s">
        <v>78</v>
      </c>
      <c r="AF4197" t="s">
        <v>81</v>
      </c>
      <c r="AG4197" t="s">
        <v>240</v>
      </c>
      <c r="AH4197" t="s">
        <v>144</v>
      </c>
      <c r="AI4197" t="s">
        <v>139</v>
      </c>
      <c r="AJ4197" t="str">
        <f t="shared" si="65"/>
        <v>Feb</v>
      </c>
    </row>
    <row r="4198" spans="1:36" x14ac:dyDescent="0.3">
      <c r="A4198" t="s">
        <v>9790</v>
      </c>
      <c r="B4198" s="33">
        <v>45702</v>
      </c>
      <c r="C4198" t="s">
        <v>98</v>
      </c>
      <c r="D4198" t="s">
        <v>9791</v>
      </c>
      <c r="E4198" t="s">
        <v>181</v>
      </c>
      <c r="F4198" t="s">
        <v>179</v>
      </c>
      <c r="G4198" t="s">
        <v>159</v>
      </c>
      <c r="H4198" t="s">
        <v>166</v>
      </c>
      <c r="I4198">
        <v>1423</v>
      </c>
      <c r="J4198" t="s">
        <v>469</v>
      </c>
      <c r="K4198" t="s">
        <v>2672</v>
      </c>
      <c r="L4198" t="s">
        <v>3410</v>
      </c>
      <c r="M4198" t="s">
        <v>2672</v>
      </c>
      <c r="N4198">
        <v>197</v>
      </c>
      <c r="O4198">
        <v>27</v>
      </c>
      <c r="P4198">
        <v>-9</v>
      </c>
      <c r="Q4198" t="s">
        <v>73</v>
      </c>
      <c r="R4198" t="s">
        <v>238</v>
      </c>
      <c r="S4198" t="s">
        <v>239</v>
      </c>
      <c r="T4198">
        <v>180</v>
      </c>
      <c r="U4198">
        <v>126</v>
      </c>
      <c r="V4198">
        <v>70</v>
      </c>
      <c r="W4198" t="s">
        <v>133</v>
      </c>
      <c r="X4198">
        <v>3030</v>
      </c>
      <c r="Y4198">
        <v>381780</v>
      </c>
      <c r="Z4198">
        <v>35406</v>
      </c>
      <c r="AA4198">
        <v>23436</v>
      </c>
      <c r="AB4198">
        <v>440622</v>
      </c>
      <c r="AC4198">
        <v>357567</v>
      </c>
      <c r="AD4198">
        <v>83055</v>
      </c>
      <c r="AE4198" t="s">
        <v>81</v>
      </c>
      <c r="AF4198" t="s">
        <v>72</v>
      </c>
      <c r="AG4198" t="s">
        <v>240</v>
      </c>
      <c r="AH4198" t="s">
        <v>144</v>
      </c>
      <c r="AI4198" t="s">
        <v>140</v>
      </c>
      <c r="AJ4198" t="str">
        <f t="shared" si="65"/>
        <v>Feb</v>
      </c>
    </row>
    <row r="4199" spans="1:36" x14ac:dyDescent="0.3">
      <c r="A4199" t="s">
        <v>9792</v>
      </c>
      <c r="B4199" s="33">
        <v>45812</v>
      </c>
      <c r="C4199" t="s">
        <v>93</v>
      </c>
      <c r="D4199" t="s">
        <v>9793</v>
      </c>
      <c r="E4199" t="s">
        <v>178</v>
      </c>
      <c r="F4199" t="s">
        <v>181</v>
      </c>
      <c r="G4199" t="s">
        <v>157</v>
      </c>
      <c r="H4199" t="s">
        <v>159</v>
      </c>
      <c r="I4199">
        <v>411</v>
      </c>
      <c r="J4199" t="s">
        <v>286</v>
      </c>
      <c r="K4199" t="s">
        <v>404</v>
      </c>
      <c r="L4199" t="s">
        <v>1163</v>
      </c>
      <c r="M4199" t="s">
        <v>404</v>
      </c>
      <c r="N4199">
        <v>73</v>
      </c>
      <c r="O4199">
        <v>13</v>
      </c>
      <c r="P4199">
        <v>-9</v>
      </c>
      <c r="Q4199" t="s">
        <v>73</v>
      </c>
      <c r="R4199" t="s">
        <v>238</v>
      </c>
      <c r="S4199" t="s">
        <v>239</v>
      </c>
      <c r="T4199">
        <v>150</v>
      </c>
      <c r="U4199">
        <v>110</v>
      </c>
      <c r="V4199">
        <v>73.33</v>
      </c>
      <c r="W4199" t="s">
        <v>135</v>
      </c>
      <c r="X4199">
        <v>4319</v>
      </c>
      <c r="Y4199">
        <v>475090</v>
      </c>
      <c r="Z4199">
        <v>23870</v>
      </c>
      <c r="AA4199">
        <v>64130</v>
      </c>
      <c r="AB4199">
        <v>563090</v>
      </c>
      <c r="AC4199">
        <v>428859</v>
      </c>
      <c r="AD4199">
        <v>134231</v>
      </c>
      <c r="AE4199" t="s">
        <v>75</v>
      </c>
      <c r="AF4199" t="s">
        <v>81</v>
      </c>
      <c r="AG4199" t="s">
        <v>240</v>
      </c>
      <c r="AH4199" t="s">
        <v>144</v>
      </c>
      <c r="AI4199" t="s">
        <v>138</v>
      </c>
      <c r="AJ4199" t="str">
        <f t="shared" si="65"/>
        <v>Jun</v>
      </c>
    </row>
    <row r="4200" spans="1:36" x14ac:dyDescent="0.3">
      <c r="A4200" t="s">
        <v>9794</v>
      </c>
      <c r="B4200" s="33">
        <v>45705</v>
      </c>
      <c r="C4200" t="s">
        <v>98</v>
      </c>
      <c r="D4200" t="s">
        <v>9795</v>
      </c>
      <c r="E4200" t="s">
        <v>181</v>
      </c>
      <c r="F4200" t="s">
        <v>175</v>
      </c>
      <c r="G4200" t="s">
        <v>159</v>
      </c>
      <c r="H4200" t="s">
        <v>163</v>
      </c>
      <c r="I4200">
        <v>1137</v>
      </c>
      <c r="J4200" t="s">
        <v>581</v>
      </c>
      <c r="K4200" t="s">
        <v>1055</v>
      </c>
      <c r="L4200" t="s">
        <v>581</v>
      </c>
      <c r="M4200" t="s">
        <v>530</v>
      </c>
      <c r="N4200">
        <v>148</v>
      </c>
      <c r="O4200">
        <v>0</v>
      </c>
      <c r="P4200">
        <v>12</v>
      </c>
      <c r="Q4200" t="s">
        <v>73</v>
      </c>
      <c r="R4200" t="s">
        <v>238</v>
      </c>
      <c r="S4200" t="s">
        <v>239</v>
      </c>
      <c r="T4200">
        <v>189</v>
      </c>
      <c r="U4200">
        <v>177</v>
      </c>
      <c r="V4200">
        <v>93.65</v>
      </c>
      <c r="W4200" t="s">
        <v>133</v>
      </c>
      <c r="X4200">
        <v>4242</v>
      </c>
      <c r="Y4200">
        <v>750834</v>
      </c>
      <c r="Z4200">
        <v>50445</v>
      </c>
      <c r="AA4200">
        <v>132219</v>
      </c>
      <c r="AB4200">
        <v>933498</v>
      </c>
      <c r="AC4200">
        <v>664725</v>
      </c>
      <c r="AD4200">
        <v>268773</v>
      </c>
      <c r="AE4200" t="s">
        <v>81</v>
      </c>
      <c r="AF4200" t="s">
        <v>75</v>
      </c>
      <c r="AG4200" t="s">
        <v>240</v>
      </c>
      <c r="AH4200" t="s">
        <v>144</v>
      </c>
      <c r="AI4200" t="s">
        <v>139</v>
      </c>
      <c r="AJ4200" t="str">
        <f t="shared" si="65"/>
        <v>Feb</v>
      </c>
    </row>
    <row r="4201" spans="1:36" x14ac:dyDescent="0.3">
      <c r="A4201" t="s">
        <v>9796</v>
      </c>
      <c r="B4201" s="33">
        <v>45781</v>
      </c>
      <c r="C4201" t="s">
        <v>98</v>
      </c>
      <c r="D4201" t="s">
        <v>9797</v>
      </c>
      <c r="E4201" t="s">
        <v>176</v>
      </c>
      <c r="F4201" t="s">
        <v>179</v>
      </c>
      <c r="G4201" t="s">
        <v>156</v>
      </c>
      <c r="H4201" t="s">
        <v>166</v>
      </c>
      <c r="I4201">
        <v>2175</v>
      </c>
      <c r="J4201" t="s">
        <v>292</v>
      </c>
      <c r="K4201" t="s">
        <v>1027</v>
      </c>
      <c r="L4201" t="s">
        <v>4056</v>
      </c>
      <c r="M4201" t="s">
        <v>1281</v>
      </c>
      <c r="N4201">
        <v>291</v>
      </c>
      <c r="O4201">
        <v>12</v>
      </c>
      <c r="P4201">
        <v>10</v>
      </c>
      <c r="Q4201" t="s">
        <v>73</v>
      </c>
      <c r="R4201" t="s">
        <v>238</v>
      </c>
      <c r="S4201" t="s">
        <v>239</v>
      </c>
      <c r="T4201">
        <v>189</v>
      </c>
      <c r="U4201">
        <v>154</v>
      </c>
      <c r="V4201">
        <v>81.48</v>
      </c>
      <c r="W4201" t="s">
        <v>135</v>
      </c>
      <c r="X4201">
        <v>4312</v>
      </c>
      <c r="Y4201">
        <v>664048</v>
      </c>
      <c r="Z4201">
        <v>39424</v>
      </c>
      <c r="AA4201">
        <v>20790</v>
      </c>
      <c r="AB4201">
        <v>724262</v>
      </c>
      <c r="AC4201">
        <v>555071</v>
      </c>
      <c r="AD4201">
        <v>169191</v>
      </c>
      <c r="AE4201" t="s">
        <v>81</v>
      </c>
      <c r="AF4201" t="s">
        <v>72</v>
      </c>
      <c r="AG4201" t="s">
        <v>240</v>
      </c>
      <c r="AH4201" t="s">
        <v>144</v>
      </c>
      <c r="AI4201" t="s">
        <v>139</v>
      </c>
      <c r="AJ4201" t="str">
        <f t="shared" si="65"/>
        <v>May</v>
      </c>
    </row>
    <row r="4202" spans="1:36" x14ac:dyDescent="0.3">
      <c r="A4202" t="s">
        <v>9798</v>
      </c>
      <c r="B4202" s="33">
        <v>45837</v>
      </c>
      <c r="C4202" t="s">
        <v>93</v>
      </c>
      <c r="D4202" t="s">
        <v>9799</v>
      </c>
      <c r="E4202" t="s">
        <v>181</v>
      </c>
      <c r="F4202" t="s">
        <v>173</v>
      </c>
      <c r="G4202" t="s">
        <v>159</v>
      </c>
      <c r="H4202" t="s">
        <v>161</v>
      </c>
      <c r="I4202">
        <v>632</v>
      </c>
      <c r="J4202" t="s">
        <v>298</v>
      </c>
      <c r="K4202" t="s">
        <v>453</v>
      </c>
      <c r="L4202" t="s">
        <v>978</v>
      </c>
      <c r="M4202" t="s">
        <v>2804</v>
      </c>
      <c r="N4202">
        <v>99</v>
      </c>
      <c r="O4202">
        <v>46</v>
      </c>
      <c r="P4202">
        <v>47</v>
      </c>
      <c r="Q4202" t="s">
        <v>76</v>
      </c>
      <c r="R4202" t="s">
        <v>238</v>
      </c>
      <c r="S4202" t="s">
        <v>239</v>
      </c>
      <c r="T4202">
        <v>180</v>
      </c>
      <c r="U4202">
        <v>136</v>
      </c>
      <c r="V4202">
        <v>75.56</v>
      </c>
      <c r="W4202" t="s">
        <v>133</v>
      </c>
      <c r="X4202">
        <v>7136</v>
      </c>
      <c r="Y4202">
        <v>970496</v>
      </c>
      <c r="Z4202">
        <v>58752</v>
      </c>
      <c r="AA4202">
        <v>84320</v>
      </c>
      <c r="AB4202">
        <v>1113568</v>
      </c>
      <c r="AC4202">
        <v>885629</v>
      </c>
      <c r="AD4202">
        <v>227939</v>
      </c>
      <c r="AE4202" t="s">
        <v>81</v>
      </c>
      <c r="AF4202" t="s">
        <v>78</v>
      </c>
      <c r="AG4202" t="s">
        <v>240</v>
      </c>
      <c r="AH4202" t="s">
        <v>147</v>
      </c>
      <c r="AI4202" t="s">
        <v>138</v>
      </c>
      <c r="AJ4202" t="str">
        <f t="shared" si="65"/>
        <v>Jun</v>
      </c>
    </row>
    <row r="4203" spans="1:36" x14ac:dyDescent="0.3">
      <c r="A4203" t="s">
        <v>9800</v>
      </c>
      <c r="B4203" s="33">
        <v>45935</v>
      </c>
      <c r="C4203" t="s">
        <v>96</v>
      </c>
      <c r="D4203" t="s">
        <v>9801</v>
      </c>
      <c r="E4203" t="s">
        <v>178</v>
      </c>
      <c r="F4203" t="s">
        <v>173</v>
      </c>
      <c r="G4203" t="s">
        <v>157</v>
      </c>
      <c r="H4203" t="s">
        <v>161</v>
      </c>
      <c r="I4203">
        <v>548</v>
      </c>
      <c r="J4203" t="s">
        <v>391</v>
      </c>
      <c r="K4203" t="s">
        <v>420</v>
      </c>
      <c r="L4203" t="s">
        <v>3689</v>
      </c>
      <c r="M4203" t="s">
        <v>605</v>
      </c>
      <c r="N4203">
        <v>90</v>
      </c>
      <c r="O4203">
        <v>16</v>
      </c>
      <c r="P4203">
        <v>30</v>
      </c>
      <c r="Q4203" t="s">
        <v>73</v>
      </c>
      <c r="R4203" t="s">
        <v>238</v>
      </c>
      <c r="S4203" t="s">
        <v>239</v>
      </c>
      <c r="T4203">
        <v>189</v>
      </c>
      <c r="U4203">
        <v>142</v>
      </c>
      <c r="V4203">
        <v>75.13</v>
      </c>
      <c r="W4203" t="s">
        <v>133</v>
      </c>
      <c r="X4203">
        <v>3743</v>
      </c>
      <c r="Y4203">
        <v>531506</v>
      </c>
      <c r="Z4203">
        <v>67450</v>
      </c>
      <c r="AA4203">
        <v>79236</v>
      </c>
      <c r="AB4203">
        <v>678192</v>
      </c>
      <c r="AC4203">
        <v>484208</v>
      </c>
      <c r="AD4203">
        <v>193984</v>
      </c>
      <c r="AE4203" t="s">
        <v>75</v>
      </c>
      <c r="AF4203" t="s">
        <v>78</v>
      </c>
      <c r="AG4203" t="s">
        <v>240</v>
      </c>
      <c r="AH4203" t="s">
        <v>144</v>
      </c>
      <c r="AI4203" t="s">
        <v>139</v>
      </c>
      <c r="AJ4203" t="str">
        <f t="shared" si="65"/>
        <v>Oct</v>
      </c>
    </row>
    <row r="4204" spans="1:36" x14ac:dyDescent="0.3">
      <c r="A4204" t="s">
        <v>9802</v>
      </c>
      <c r="B4204" s="33">
        <v>45895</v>
      </c>
      <c r="C4204" t="s">
        <v>93</v>
      </c>
      <c r="D4204" t="s">
        <v>9803</v>
      </c>
      <c r="E4204" t="s">
        <v>173</v>
      </c>
      <c r="F4204" t="s">
        <v>172</v>
      </c>
      <c r="G4204" t="s">
        <v>161</v>
      </c>
      <c r="H4204" t="s">
        <v>155</v>
      </c>
      <c r="I4204">
        <v>586</v>
      </c>
      <c r="J4204" t="s">
        <v>503</v>
      </c>
      <c r="K4204" t="s">
        <v>266</v>
      </c>
      <c r="L4204" t="s">
        <v>236</v>
      </c>
      <c r="M4204" t="s">
        <v>2133</v>
      </c>
      <c r="N4204">
        <v>105</v>
      </c>
      <c r="O4204">
        <v>0</v>
      </c>
      <c r="P4204">
        <v>5</v>
      </c>
      <c r="Q4204" t="s">
        <v>70</v>
      </c>
      <c r="R4204" t="s">
        <v>238</v>
      </c>
      <c r="S4204" t="s">
        <v>239</v>
      </c>
      <c r="T4204">
        <v>189</v>
      </c>
      <c r="U4204">
        <v>155</v>
      </c>
      <c r="V4204">
        <v>82.01</v>
      </c>
      <c r="W4204" t="s">
        <v>133</v>
      </c>
      <c r="X4204">
        <v>5056</v>
      </c>
      <c r="Y4204">
        <v>783680</v>
      </c>
      <c r="Z4204">
        <v>39990</v>
      </c>
      <c r="AA4204">
        <v>79980</v>
      </c>
      <c r="AB4204">
        <v>903650</v>
      </c>
      <c r="AC4204">
        <v>534453</v>
      </c>
      <c r="AD4204">
        <v>369197</v>
      </c>
      <c r="AE4204" t="s">
        <v>78</v>
      </c>
      <c r="AF4204" t="s">
        <v>81</v>
      </c>
      <c r="AG4204" t="s">
        <v>240</v>
      </c>
      <c r="AH4204" t="s">
        <v>144</v>
      </c>
      <c r="AI4204" t="s">
        <v>138</v>
      </c>
      <c r="AJ4204" t="str">
        <f t="shared" si="65"/>
        <v>Aug</v>
      </c>
    </row>
    <row r="4205" spans="1:36" x14ac:dyDescent="0.3">
      <c r="A4205" t="s">
        <v>9804</v>
      </c>
      <c r="B4205" s="33">
        <v>45852</v>
      </c>
      <c r="C4205" t="s">
        <v>99</v>
      </c>
      <c r="D4205" t="s">
        <v>9805</v>
      </c>
      <c r="E4205" t="s">
        <v>173</v>
      </c>
      <c r="F4205" t="s">
        <v>176</v>
      </c>
      <c r="G4205" t="s">
        <v>161</v>
      </c>
      <c r="H4205" t="s">
        <v>156</v>
      </c>
      <c r="I4205">
        <v>2314</v>
      </c>
      <c r="J4205" t="s">
        <v>420</v>
      </c>
      <c r="K4205" t="s">
        <v>1834</v>
      </c>
      <c r="L4205" t="s">
        <v>974</v>
      </c>
      <c r="M4205" t="s">
        <v>3587</v>
      </c>
      <c r="N4205">
        <v>333</v>
      </c>
      <c r="O4205">
        <v>47</v>
      </c>
      <c r="P4205">
        <v>53</v>
      </c>
      <c r="Q4205" t="s">
        <v>76</v>
      </c>
      <c r="R4205" t="s">
        <v>238</v>
      </c>
      <c r="S4205" t="s">
        <v>239</v>
      </c>
      <c r="T4205">
        <v>220</v>
      </c>
      <c r="U4205">
        <v>140</v>
      </c>
      <c r="V4205">
        <v>63.64</v>
      </c>
      <c r="W4205" t="s">
        <v>135</v>
      </c>
      <c r="X4205">
        <v>5369</v>
      </c>
      <c r="Y4205">
        <v>751660</v>
      </c>
      <c r="Z4205">
        <v>31780</v>
      </c>
      <c r="AA4205">
        <v>40460</v>
      </c>
      <c r="AB4205">
        <v>823900</v>
      </c>
      <c r="AC4205">
        <v>581325</v>
      </c>
      <c r="AD4205">
        <v>242575</v>
      </c>
      <c r="AE4205" t="s">
        <v>78</v>
      </c>
      <c r="AF4205" t="s">
        <v>81</v>
      </c>
      <c r="AG4205" t="s">
        <v>240</v>
      </c>
      <c r="AH4205" t="s">
        <v>145</v>
      </c>
      <c r="AI4205" t="s">
        <v>139</v>
      </c>
      <c r="AJ4205" t="str">
        <f t="shared" si="65"/>
        <v>Jul</v>
      </c>
    </row>
    <row r="4206" spans="1:36" x14ac:dyDescent="0.3">
      <c r="A4206" t="s">
        <v>9806</v>
      </c>
      <c r="B4206" s="33">
        <v>45781</v>
      </c>
      <c r="C4206" t="s">
        <v>96</v>
      </c>
      <c r="D4206" t="s">
        <v>9807</v>
      </c>
      <c r="E4206" t="s">
        <v>177</v>
      </c>
      <c r="F4206" t="s">
        <v>173</v>
      </c>
      <c r="G4206" t="s">
        <v>162</v>
      </c>
      <c r="H4206" t="s">
        <v>161</v>
      </c>
      <c r="I4206">
        <v>1064</v>
      </c>
      <c r="J4206" t="s">
        <v>451</v>
      </c>
      <c r="K4206" t="s">
        <v>1422</v>
      </c>
      <c r="L4206" t="s">
        <v>605</v>
      </c>
      <c r="M4206" t="s">
        <v>1843</v>
      </c>
      <c r="N4206">
        <v>141</v>
      </c>
      <c r="O4206">
        <v>0</v>
      </c>
      <c r="P4206">
        <v>6</v>
      </c>
      <c r="Q4206" t="s">
        <v>73</v>
      </c>
      <c r="R4206" t="s">
        <v>238</v>
      </c>
      <c r="S4206" t="s">
        <v>239</v>
      </c>
      <c r="T4206">
        <v>220</v>
      </c>
      <c r="U4206">
        <v>175</v>
      </c>
      <c r="V4206">
        <v>79.55</v>
      </c>
      <c r="W4206" t="s">
        <v>133</v>
      </c>
      <c r="X4206">
        <v>6730</v>
      </c>
      <c r="Y4206">
        <v>1177750</v>
      </c>
      <c r="Z4206">
        <v>58800</v>
      </c>
      <c r="AA4206">
        <v>26250</v>
      </c>
      <c r="AB4206">
        <v>1262800</v>
      </c>
      <c r="AC4206">
        <v>962442</v>
      </c>
      <c r="AD4206">
        <v>300358</v>
      </c>
      <c r="AE4206" t="s">
        <v>78</v>
      </c>
      <c r="AF4206" t="s">
        <v>78</v>
      </c>
      <c r="AG4206" t="s">
        <v>240</v>
      </c>
      <c r="AH4206" t="s">
        <v>144</v>
      </c>
      <c r="AI4206" t="s">
        <v>138</v>
      </c>
      <c r="AJ4206" t="str">
        <f t="shared" si="65"/>
        <v>May</v>
      </c>
    </row>
    <row r="4207" spans="1:36" x14ac:dyDescent="0.3">
      <c r="A4207" t="s">
        <v>9808</v>
      </c>
      <c r="B4207" s="33">
        <v>45815</v>
      </c>
      <c r="C4207" t="s">
        <v>96</v>
      </c>
      <c r="D4207" t="s">
        <v>9809</v>
      </c>
      <c r="E4207" t="s">
        <v>172</v>
      </c>
      <c r="F4207" t="s">
        <v>180</v>
      </c>
      <c r="G4207" t="s">
        <v>155</v>
      </c>
      <c r="H4207" t="s">
        <v>160</v>
      </c>
      <c r="I4207">
        <v>1336</v>
      </c>
      <c r="J4207" t="s">
        <v>1045</v>
      </c>
      <c r="K4207" t="s">
        <v>3261</v>
      </c>
      <c r="L4207" t="s">
        <v>2672</v>
      </c>
      <c r="M4207" t="s">
        <v>659</v>
      </c>
      <c r="N4207">
        <v>206</v>
      </c>
      <c r="O4207">
        <v>17</v>
      </c>
      <c r="P4207">
        <v>40</v>
      </c>
      <c r="Q4207" t="s">
        <v>76</v>
      </c>
      <c r="R4207" t="s">
        <v>238</v>
      </c>
      <c r="S4207" t="s">
        <v>239</v>
      </c>
      <c r="T4207">
        <v>189</v>
      </c>
      <c r="U4207">
        <v>150</v>
      </c>
      <c r="V4207">
        <v>79.37</v>
      </c>
      <c r="W4207" t="s">
        <v>133</v>
      </c>
      <c r="X4207">
        <v>2846</v>
      </c>
      <c r="Y4207">
        <v>426900</v>
      </c>
      <c r="Z4207">
        <v>53250</v>
      </c>
      <c r="AA4207">
        <v>63450</v>
      </c>
      <c r="AB4207">
        <v>543600</v>
      </c>
      <c r="AC4207">
        <v>465288</v>
      </c>
      <c r="AD4207">
        <v>78312</v>
      </c>
      <c r="AE4207" t="s">
        <v>81</v>
      </c>
      <c r="AF4207" t="s">
        <v>81</v>
      </c>
      <c r="AG4207" t="s">
        <v>240</v>
      </c>
      <c r="AH4207" t="s">
        <v>145</v>
      </c>
      <c r="AI4207" t="s">
        <v>138</v>
      </c>
      <c r="AJ4207" t="str">
        <f t="shared" si="65"/>
        <v>Jun</v>
      </c>
    </row>
    <row r="4208" spans="1:36" x14ac:dyDescent="0.3">
      <c r="A4208" t="s">
        <v>9810</v>
      </c>
      <c r="B4208" s="33">
        <v>45969</v>
      </c>
      <c r="C4208" t="s">
        <v>93</v>
      </c>
      <c r="D4208" t="s">
        <v>9811</v>
      </c>
      <c r="E4208" t="s">
        <v>172</v>
      </c>
      <c r="F4208" t="s">
        <v>178</v>
      </c>
      <c r="G4208" t="s">
        <v>155</v>
      </c>
      <c r="H4208" t="s">
        <v>157</v>
      </c>
      <c r="I4208">
        <v>1100</v>
      </c>
      <c r="J4208" t="s">
        <v>1434</v>
      </c>
      <c r="K4208" t="s">
        <v>634</v>
      </c>
      <c r="L4208" t="s">
        <v>633</v>
      </c>
      <c r="M4208" t="s">
        <v>443</v>
      </c>
      <c r="N4208">
        <v>151</v>
      </c>
      <c r="O4208">
        <v>0</v>
      </c>
      <c r="P4208">
        <v>18</v>
      </c>
      <c r="Q4208" t="s">
        <v>73</v>
      </c>
      <c r="R4208" t="s">
        <v>238</v>
      </c>
      <c r="S4208" t="s">
        <v>239</v>
      </c>
      <c r="T4208">
        <v>189</v>
      </c>
      <c r="U4208">
        <v>141</v>
      </c>
      <c r="V4208">
        <v>74.599999999999994</v>
      </c>
      <c r="W4208" t="s">
        <v>135</v>
      </c>
      <c r="X4208">
        <v>5312</v>
      </c>
      <c r="Y4208">
        <v>748992</v>
      </c>
      <c r="Z4208">
        <v>43428</v>
      </c>
      <c r="AA4208">
        <v>84882</v>
      </c>
      <c r="AB4208">
        <v>877302</v>
      </c>
      <c r="AC4208">
        <v>688063</v>
      </c>
      <c r="AD4208">
        <v>189239</v>
      </c>
      <c r="AE4208" t="s">
        <v>81</v>
      </c>
      <c r="AF4208" t="s">
        <v>75</v>
      </c>
      <c r="AG4208" t="s">
        <v>240</v>
      </c>
      <c r="AH4208" t="s">
        <v>144</v>
      </c>
      <c r="AI4208" t="s">
        <v>140</v>
      </c>
      <c r="AJ4208" t="str">
        <f t="shared" si="65"/>
        <v>Nov</v>
      </c>
    </row>
    <row r="4209" spans="1:36" x14ac:dyDescent="0.3">
      <c r="A4209" t="s">
        <v>9812</v>
      </c>
      <c r="B4209" s="33">
        <v>45916</v>
      </c>
      <c r="C4209" t="s">
        <v>97</v>
      </c>
      <c r="D4209" t="s">
        <v>9813</v>
      </c>
      <c r="E4209" t="s">
        <v>179</v>
      </c>
      <c r="F4209" t="s">
        <v>172</v>
      </c>
      <c r="G4209" t="s">
        <v>166</v>
      </c>
      <c r="H4209" t="s">
        <v>155</v>
      </c>
      <c r="I4209">
        <v>1261</v>
      </c>
      <c r="J4209" t="s">
        <v>414</v>
      </c>
      <c r="K4209" t="s">
        <v>4654</v>
      </c>
      <c r="L4209" t="s">
        <v>1994</v>
      </c>
      <c r="M4209" t="s">
        <v>2150</v>
      </c>
      <c r="N4209">
        <v>193</v>
      </c>
      <c r="O4209">
        <v>19</v>
      </c>
      <c r="P4209">
        <v>33</v>
      </c>
      <c r="Q4209" t="s">
        <v>76</v>
      </c>
      <c r="R4209" t="s">
        <v>238</v>
      </c>
      <c r="S4209" t="s">
        <v>239</v>
      </c>
      <c r="T4209">
        <v>180</v>
      </c>
      <c r="U4209">
        <v>170</v>
      </c>
      <c r="V4209">
        <v>94.44</v>
      </c>
      <c r="W4209" t="s">
        <v>133</v>
      </c>
      <c r="X4209">
        <v>8372</v>
      </c>
      <c r="Y4209">
        <v>1423240</v>
      </c>
      <c r="Z4209">
        <v>70890</v>
      </c>
      <c r="AA4209">
        <v>61200</v>
      </c>
      <c r="AB4209">
        <v>1555330</v>
      </c>
      <c r="AC4209">
        <v>1262778</v>
      </c>
      <c r="AD4209">
        <v>292552</v>
      </c>
      <c r="AE4209" t="s">
        <v>72</v>
      </c>
      <c r="AF4209" t="s">
        <v>81</v>
      </c>
      <c r="AG4209" t="s">
        <v>240</v>
      </c>
      <c r="AH4209" t="s">
        <v>144</v>
      </c>
      <c r="AI4209" t="s">
        <v>138</v>
      </c>
      <c r="AJ4209" t="str">
        <f t="shared" si="65"/>
        <v>Sep</v>
      </c>
    </row>
    <row r="4210" spans="1:36" x14ac:dyDescent="0.3">
      <c r="A4210" t="s">
        <v>9814</v>
      </c>
      <c r="B4210" s="33">
        <v>45695</v>
      </c>
      <c r="C4210" t="s">
        <v>93</v>
      </c>
      <c r="D4210" t="s">
        <v>9815</v>
      </c>
      <c r="E4210" t="s">
        <v>174</v>
      </c>
      <c r="F4210" t="s">
        <v>178</v>
      </c>
      <c r="G4210" t="s">
        <v>158</v>
      </c>
      <c r="H4210" t="s">
        <v>157</v>
      </c>
      <c r="I4210">
        <v>2378</v>
      </c>
      <c r="J4210" t="s">
        <v>588</v>
      </c>
      <c r="K4210" t="s">
        <v>646</v>
      </c>
      <c r="L4210" t="s">
        <v>258</v>
      </c>
      <c r="M4210" t="s">
        <v>646</v>
      </c>
      <c r="N4210">
        <v>321</v>
      </c>
      <c r="O4210">
        <v>0</v>
      </c>
      <c r="P4210">
        <v>-7</v>
      </c>
      <c r="Q4210" t="s">
        <v>70</v>
      </c>
      <c r="R4210" t="s">
        <v>238</v>
      </c>
      <c r="S4210" t="s">
        <v>239</v>
      </c>
      <c r="T4210">
        <v>180</v>
      </c>
      <c r="U4210">
        <v>176</v>
      </c>
      <c r="V4210">
        <v>97.78</v>
      </c>
      <c r="W4210" t="s">
        <v>133</v>
      </c>
      <c r="X4210">
        <v>9338</v>
      </c>
      <c r="Y4210">
        <v>1643488</v>
      </c>
      <c r="Z4210">
        <v>39072</v>
      </c>
      <c r="AA4210">
        <v>48224</v>
      </c>
      <c r="AB4210">
        <v>1730784</v>
      </c>
      <c r="AC4210">
        <v>1466886</v>
      </c>
      <c r="AD4210">
        <v>263898</v>
      </c>
      <c r="AE4210" t="s">
        <v>78</v>
      </c>
      <c r="AF4210" t="s">
        <v>75</v>
      </c>
      <c r="AG4210" t="s">
        <v>240</v>
      </c>
      <c r="AH4210" t="s">
        <v>144</v>
      </c>
      <c r="AI4210" t="s">
        <v>138</v>
      </c>
      <c r="AJ4210" t="str">
        <f t="shared" si="65"/>
        <v>Feb</v>
      </c>
    </row>
    <row r="4211" spans="1:36" x14ac:dyDescent="0.3">
      <c r="A4211" t="s">
        <v>9816</v>
      </c>
      <c r="B4211" s="33">
        <v>45943</v>
      </c>
      <c r="C4211" t="s">
        <v>96</v>
      </c>
      <c r="D4211" t="s">
        <v>9817</v>
      </c>
      <c r="E4211" t="s">
        <v>172</v>
      </c>
      <c r="F4211" t="s">
        <v>173</v>
      </c>
      <c r="G4211" t="s">
        <v>155</v>
      </c>
      <c r="H4211" t="s">
        <v>161</v>
      </c>
      <c r="I4211">
        <v>1018</v>
      </c>
      <c r="J4211" t="s">
        <v>275</v>
      </c>
      <c r="K4211" t="s">
        <v>6907</v>
      </c>
      <c r="L4211" t="s">
        <v>1280</v>
      </c>
      <c r="M4211" t="s">
        <v>740</v>
      </c>
      <c r="N4211">
        <v>148</v>
      </c>
      <c r="O4211">
        <v>31</v>
      </c>
      <c r="P4211">
        <v>40</v>
      </c>
      <c r="Q4211" t="s">
        <v>76</v>
      </c>
      <c r="R4211" t="s">
        <v>238</v>
      </c>
      <c r="S4211" t="s">
        <v>239</v>
      </c>
      <c r="T4211">
        <v>189</v>
      </c>
      <c r="U4211">
        <v>133</v>
      </c>
      <c r="V4211">
        <v>70.37</v>
      </c>
      <c r="W4211" t="s">
        <v>133</v>
      </c>
      <c r="X4211">
        <v>4601</v>
      </c>
      <c r="Y4211">
        <v>611933</v>
      </c>
      <c r="Z4211">
        <v>52934</v>
      </c>
      <c r="AA4211">
        <v>22876</v>
      </c>
      <c r="AB4211">
        <v>687743</v>
      </c>
      <c r="AC4211">
        <v>594365</v>
      </c>
      <c r="AD4211">
        <v>93378</v>
      </c>
      <c r="AE4211" t="s">
        <v>81</v>
      </c>
      <c r="AF4211" t="s">
        <v>78</v>
      </c>
      <c r="AG4211" t="s">
        <v>240</v>
      </c>
      <c r="AH4211" t="s">
        <v>144</v>
      </c>
      <c r="AI4211" t="s">
        <v>138</v>
      </c>
      <c r="AJ4211" t="str">
        <f t="shared" si="65"/>
        <v>Oct</v>
      </c>
    </row>
    <row r="4212" spans="1:36" x14ac:dyDescent="0.3">
      <c r="A4212" t="s">
        <v>9818</v>
      </c>
      <c r="B4212" s="33">
        <v>45970</v>
      </c>
      <c r="C4212" t="s">
        <v>97</v>
      </c>
      <c r="D4212" t="s">
        <v>9819</v>
      </c>
      <c r="E4212" t="s">
        <v>180</v>
      </c>
      <c r="F4212" t="s">
        <v>176</v>
      </c>
      <c r="G4212" t="s">
        <v>160</v>
      </c>
      <c r="H4212" t="s">
        <v>156</v>
      </c>
      <c r="I4212">
        <v>440</v>
      </c>
      <c r="J4212" t="s">
        <v>633</v>
      </c>
      <c r="K4212" t="s">
        <v>454</v>
      </c>
      <c r="L4212" t="s">
        <v>633</v>
      </c>
      <c r="M4212" t="s">
        <v>454</v>
      </c>
      <c r="N4212">
        <v>78</v>
      </c>
      <c r="O4212">
        <v>0</v>
      </c>
      <c r="P4212">
        <v>-3</v>
      </c>
      <c r="Q4212" t="s">
        <v>70</v>
      </c>
      <c r="R4212" t="s">
        <v>238</v>
      </c>
      <c r="S4212" t="s">
        <v>239</v>
      </c>
      <c r="T4212">
        <v>180</v>
      </c>
      <c r="U4212">
        <v>140</v>
      </c>
      <c r="V4212">
        <v>77.78</v>
      </c>
      <c r="W4212" t="s">
        <v>133</v>
      </c>
      <c r="X4212">
        <v>3427</v>
      </c>
      <c r="Y4212">
        <v>479780</v>
      </c>
      <c r="Z4212">
        <v>37940</v>
      </c>
      <c r="AA4212">
        <v>92540</v>
      </c>
      <c r="AB4212">
        <v>610260</v>
      </c>
      <c r="AC4212">
        <v>401874</v>
      </c>
      <c r="AD4212">
        <v>208386</v>
      </c>
      <c r="AE4212" t="s">
        <v>81</v>
      </c>
      <c r="AF4212" t="s">
        <v>81</v>
      </c>
      <c r="AG4212" t="s">
        <v>240</v>
      </c>
      <c r="AH4212" t="s">
        <v>145</v>
      </c>
      <c r="AI4212" t="s">
        <v>138</v>
      </c>
      <c r="AJ4212" t="str">
        <f t="shared" si="65"/>
        <v>Nov</v>
      </c>
    </row>
    <row r="4213" spans="1:36" x14ac:dyDescent="0.3">
      <c r="A4213" t="s">
        <v>9820</v>
      </c>
      <c r="B4213" s="33">
        <v>45784</v>
      </c>
      <c r="C4213" t="s">
        <v>98</v>
      </c>
      <c r="D4213" t="s">
        <v>9821</v>
      </c>
      <c r="E4213" t="s">
        <v>181</v>
      </c>
      <c r="F4213" t="s">
        <v>177</v>
      </c>
      <c r="G4213" t="s">
        <v>159</v>
      </c>
      <c r="H4213" t="s">
        <v>162</v>
      </c>
      <c r="I4213">
        <v>1104</v>
      </c>
      <c r="J4213" t="s">
        <v>1434</v>
      </c>
      <c r="K4213" t="s">
        <v>463</v>
      </c>
      <c r="L4213" t="s">
        <v>1434</v>
      </c>
      <c r="M4213" t="s">
        <v>1028</v>
      </c>
      <c r="N4213">
        <v>180</v>
      </c>
      <c r="O4213">
        <v>30</v>
      </c>
      <c r="P4213">
        <v>13</v>
      </c>
      <c r="Q4213" t="s">
        <v>73</v>
      </c>
      <c r="R4213" t="s">
        <v>238</v>
      </c>
      <c r="S4213" t="s">
        <v>239</v>
      </c>
      <c r="T4213">
        <v>180</v>
      </c>
      <c r="U4213">
        <v>127</v>
      </c>
      <c r="V4213">
        <v>70.56</v>
      </c>
      <c r="W4213" t="s">
        <v>133</v>
      </c>
      <c r="X4213">
        <v>8839</v>
      </c>
      <c r="Y4213">
        <v>1122553</v>
      </c>
      <c r="Z4213">
        <v>30099</v>
      </c>
      <c r="AA4213">
        <v>45593</v>
      </c>
      <c r="AB4213">
        <v>1198245</v>
      </c>
      <c r="AC4213">
        <v>978208</v>
      </c>
      <c r="AD4213">
        <v>220037</v>
      </c>
      <c r="AE4213" t="s">
        <v>81</v>
      </c>
      <c r="AF4213" t="s">
        <v>78</v>
      </c>
      <c r="AG4213" t="s">
        <v>240</v>
      </c>
      <c r="AH4213" t="s">
        <v>144</v>
      </c>
      <c r="AI4213" t="s">
        <v>140</v>
      </c>
      <c r="AJ4213" t="str">
        <f t="shared" si="65"/>
        <v>May</v>
      </c>
    </row>
    <row r="4214" spans="1:36" x14ac:dyDescent="0.3">
      <c r="A4214" t="s">
        <v>9822</v>
      </c>
      <c r="B4214" s="33">
        <v>45710</v>
      </c>
      <c r="C4214" t="s">
        <v>93</v>
      </c>
      <c r="D4214" t="s">
        <v>9823</v>
      </c>
      <c r="E4214" t="s">
        <v>174</v>
      </c>
      <c r="F4214" t="s">
        <v>177</v>
      </c>
      <c r="G4214" t="s">
        <v>158</v>
      </c>
      <c r="H4214" t="s">
        <v>162</v>
      </c>
      <c r="I4214">
        <v>765</v>
      </c>
      <c r="J4214" t="s">
        <v>391</v>
      </c>
      <c r="K4214" t="s">
        <v>978</v>
      </c>
      <c r="L4214" t="s">
        <v>8650</v>
      </c>
      <c r="M4214" t="s">
        <v>933</v>
      </c>
      <c r="N4214">
        <v>106</v>
      </c>
      <c r="O4214">
        <v>49</v>
      </c>
      <c r="P4214">
        <v>57</v>
      </c>
      <c r="Q4214" t="s">
        <v>76</v>
      </c>
      <c r="R4214" t="s">
        <v>238</v>
      </c>
      <c r="S4214" t="s">
        <v>239</v>
      </c>
      <c r="T4214">
        <v>150</v>
      </c>
      <c r="U4214">
        <v>111</v>
      </c>
      <c r="V4214">
        <v>74</v>
      </c>
      <c r="W4214" t="s">
        <v>133</v>
      </c>
      <c r="X4214">
        <v>3399</v>
      </c>
      <c r="Y4214">
        <v>377289</v>
      </c>
      <c r="Z4214">
        <v>37740</v>
      </c>
      <c r="AA4214">
        <v>14985</v>
      </c>
      <c r="AB4214">
        <v>430014</v>
      </c>
      <c r="AC4214">
        <v>311095</v>
      </c>
      <c r="AD4214">
        <v>118919</v>
      </c>
      <c r="AE4214" t="s">
        <v>78</v>
      </c>
      <c r="AF4214" t="s">
        <v>78</v>
      </c>
      <c r="AG4214" t="s">
        <v>240</v>
      </c>
      <c r="AH4214" t="s">
        <v>144</v>
      </c>
      <c r="AI4214" t="s">
        <v>140</v>
      </c>
      <c r="AJ4214" t="str">
        <f t="shared" si="65"/>
        <v>Feb</v>
      </c>
    </row>
    <row r="4215" spans="1:36" x14ac:dyDescent="0.3">
      <c r="A4215" t="s">
        <v>9824</v>
      </c>
      <c r="B4215" s="33">
        <v>45699</v>
      </c>
      <c r="C4215" t="s">
        <v>97</v>
      </c>
      <c r="D4215" t="s">
        <v>9825</v>
      </c>
      <c r="E4215" t="s">
        <v>174</v>
      </c>
      <c r="F4215" t="s">
        <v>173</v>
      </c>
      <c r="G4215" t="s">
        <v>158</v>
      </c>
      <c r="H4215" t="s">
        <v>161</v>
      </c>
      <c r="I4215">
        <v>915</v>
      </c>
      <c r="J4215" t="s">
        <v>451</v>
      </c>
      <c r="K4215" t="s">
        <v>1381</v>
      </c>
      <c r="L4215" t="s">
        <v>333</v>
      </c>
      <c r="M4215" t="s">
        <v>2794</v>
      </c>
      <c r="N4215">
        <v>139</v>
      </c>
      <c r="O4215">
        <v>38</v>
      </c>
      <c r="P4215">
        <v>76</v>
      </c>
      <c r="Q4215" t="s">
        <v>76</v>
      </c>
      <c r="R4215" t="s">
        <v>238</v>
      </c>
      <c r="S4215" t="s">
        <v>239</v>
      </c>
      <c r="T4215">
        <v>189</v>
      </c>
      <c r="U4215">
        <v>161</v>
      </c>
      <c r="V4215">
        <v>85.19</v>
      </c>
      <c r="W4215" t="s">
        <v>133</v>
      </c>
      <c r="X4215">
        <v>8777</v>
      </c>
      <c r="Y4215">
        <v>1413097</v>
      </c>
      <c r="Z4215">
        <v>71484</v>
      </c>
      <c r="AA4215">
        <v>123970</v>
      </c>
      <c r="AB4215">
        <v>1608551</v>
      </c>
      <c r="AC4215">
        <v>1085217</v>
      </c>
      <c r="AD4215">
        <v>523334</v>
      </c>
      <c r="AE4215" t="s">
        <v>78</v>
      </c>
      <c r="AF4215" t="s">
        <v>78</v>
      </c>
      <c r="AG4215" t="s">
        <v>240</v>
      </c>
      <c r="AH4215" t="s">
        <v>147</v>
      </c>
      <c r="AI4215" t="s">
        <v>140</v>
      </c>
      <c r="AJ4215" t="str">
        <f t="shared" si="65"/>
        <v>Feb</v>
      </c>
    </row>
    <row r="4216" spans="1:36" x14ac:dyDescent="0.3">
      <c r="A4216" t="s">
        <v>9826</v>
      </c>
      <c r="B4216" s="33">
        <v>45812</v>
      </c>
      <c r="C4216" t="s">
        <v>93</v>
      </c>
      <c r="D4216" t="s">
        <v>9827</v>
      </c>
      <c r="E4216" t="s">
        <v>173</v>
      </c>
      <c r="F4216" t="s">
        <v>176</v>
      </c>
      <c r="G4216" t="s">
        <v>161</v>
      </c>
      <c r="H4216" t="s">
        <v>156</v>
      </c>
      <c r="I4216">
        <v>1593</v>
      </c>
      <c r="J4216" t="s">
        <v>971</v>
      </c>
      <c r="K4216" t="s">
        <v>339</v>
      </c>
      <c r="L4216" t="s">
        <v>909</v>
      </c>
      <c r="M4216" t="s">
        <v>561</v>
      </c>
      <c r="N4216">
        <v>205</v>
      </c>
      <c r="O4216">
        <v>19</v>
      </c>
      <c r="P4216">
        <v>40</v>
      </c>
      <c r="Q4216" t="s">
        <v>76</v>
      </c>
      <c r="R4216" t="s">
        <v>238</v>
      </c>
      <c r="S4216" t="s">
        <v>239</v>
      </c>
      <c r="T4216">
        <v>180</v>
      </c>
      <c r="U4216">
        <v>115</v>
      </c>
      <c r="V4216">
        <v>63.89</v>
      </c>
      <c r="W4216" t="s">
        <v>133</v>
      </c>
      <c r="X4216">
        <v>7886</v>
      </c>
      <c r="Y4216">
        <v>906890</v>
      </c>
      <c r="Z4216">
        <v>17710</v>
      </c>
      <c r="AA4216">
        <v>91425</v>
      </c>
      <c r="AB4216">
        <v>1016025</v>
      </c>
      <c r="AC4216">
        <v>690650</v>
      </c>
      <c r="AD4216">
        <v>325375</v>
      </c>
      <c r="AE4216" t="s">
        <v>78</v>
      </c>
      <c r="AF4216" t="s">
        <v>81</v>
      </c>
      <c r="AG4216" t="s">
        <v>240</v>
      </c>
      <c r="AH4216" t="s">
        <v>144</v>
      </c>
      <c r="AI4216" t="s">
        <v>139</v>
      </c>
      <c r="AJ4216" t="str">
        <f t="shared" si="65"/>
        <v>Jun</v>
      </c>
    </row>
    <row r="4217" spans="1:36" x14ac:dyDescent="0.3">
      <c r="A4217" t="s">
        <v>9828</v>
      </c>
      <c r="B4217" s="33">
        <v>45684</v>
      </c>
      <c r="C4217" t="s">
        <v>93</v>
      </c>
      <c r="D4217" t="s">
        <v>9829</v>
      </c>
      <c r="E4217" t="s">
        <v>179</v>
      </c>
      <c r="F4217" t="s">
        <v>172</v>
      </c>
      <c r="G4217" t="s">
        <v>166</v>
      </c>
      <c r="H4217" t="s">
        <v>155</v>
      </c>
      <c r="I4217">
        <v>450</v>
      </c>
      <c r="J4217" t="s">
        <v>310</v>
      </c>
      <c r="K4217" t="s">
        <v>2090</v>
      </c>
      <c r="L4217" t="s">
        <v>822</v>
      </c>
      <c r="M4217" t="s">
        <v>4234</v>
      </c>
      <c r="N4217">
        <v>85</v>
      </c>
      <c r="O4217">
        <v>44</v>
      </c>
      <c r="P4217">
        <v>29</v>
      </c>
      <c r="Q4217" t="s">
        <v>73</v>
      </c>
      <c r="R4217" t="s">
        <v>238</v>
      </c>
      <c r="S4217" t="s">
        <v>239</v>
      </c>
      <c r="T4217">
        <v>180</v>
      </c>
      <c r="U4217">
        <v>123</v>
      </c>
      <c r="V4217">
        <v>68.33</v>
      </c>
      <c r="W4217" t="s">
        <v>133</v>
      </c>
      <c r="X4217">
        <v>5388</v>
      </c>
      <c r="Y4217">
        <v>662724</v>
      </c>
      <c r="Z4217">
        <v>19311</v>
      </c>
      <c r="AA4217">
        <v>78843</v>
      </c>
      <c r="AB4217">
        <v>760878</v>
      </c>
      <c r="AC4217">
        <v>593393</v>
      </c>
      <c r="AD4217">
        <v>167485</v>
      </c>
      <c r="AE4217" t="s">
        <v>72</v>
      </c>
      <c r="AF4217" t="s">
        <v>81</v>
      </c>
      <c r="AG4217" t="s">
        <v>240</v>
      </c>
      <c r="AH4217" t="s">
        <v>145</v>
      </c>
      <c r="AI4217" t="s">
        <v>139</v>
      </c>
      <c r="AJ4217" t="str">
        <f t="shared" si="65"/>
        <v>Jan</v>
      </c>
    </row>
    <row r="4218" spans="1:36" x14ac:dyDescent="0.3">
      <c r="A4218" t="s">
        <v>9830</v>
      </c>
      <c r="B4218" s="33">
        <v>45837</v>
      </c>
      <c r="C4218" t="s">
        <v>98</v>
      </c>
      <c r="D4218" t="s">
        <v>9831</v>
      </c>
      <c r="E4218" t="s">
        <v>179</v>
      </c>
      <c r="F4218" t="s">
        <v>174</v>
      </c>
      <c r="G4218" t="s">
        <v>166</v>
      </c>
      <c r="H4218" t="s">
        <v>158</v>
      </c>
      <c r="I4218">
        <v>1887</v>
      </c>
      <c r="J4218" t="s">
        <v>459</v>
      </c>
      <c r="K4218" t="s">
        <v>1336</v>
      </c>
      <c r="L4218" t="s">
        <v>459</v>
      </c>
      <c r="M4218" t="s">
        <v>877</v>
      </c>
      <c r="N4218">
        <v>246</v>
      </c>
      <c r="O4218">
        <v>0</v>
      </c>
      <c r="P4218">
        <v>3</v>
      </c>
      <c r="Q4218" t="s">
        <v>70</v>
      </c>
      <c r="R4218" t="s">
        <v>238</v>
      </c>
      <c r="S4218" t="s">
        <v>239</v>
      </c>
      <c r="T4218">
        <v>150</v>
      </c>
      <c r="U4218">
        <v>132</v>
      </c>
      <c r="V4218">
        <v>88</v>
      </c>
      <c r="W4218" t="s">
        <v>133</v>
      </c>
      <c r="X4218">
        <v>6978</v>
      </c>
      <c r="Y4218">
        <v>921096</v>
      </c>
      <c r="Z4218">
        <v>51612</v>
      </c>
      <c r="AA4218">
        <v>40260</v>
      </c>
      <c r="AB4218">
        <v>1012968</v>
      </c>
      <c r="AC4218">
        <v>801517</v>
      </c>
      <c r="AD4218">
        <v>211451</v>
      </c>
      <c r="AE4218" t="s">
        <v>72</v>
      </c>
      <c r="AF4218" t="s">
        <v>78</v>
      </c>
      <c r="AG4218" t="s">
        <v>240</v>
      </c>
      <c r="AH4218" t="s">
        <v>144</v>
      </c>
      <c r="AI4218" t="s">
        <v>140</v>
      </c>
      <c r="AJ4218" t="str">
        <f t="shared" si="65"/>
        <v>Jun</v>
      </c>
    </row>
    <row r="4219" spans="1:36" x14ac:dyDescent="0.3">
      <c r="A4219" t="s">
        <v>9832</v>
      </c>
      <c r="B4219" s="33">
        <v>45672</v>
      </c>
      <c r="C4219" t="s">
        <v>93</v>
      </c>
      <c r="D4219" t="s">
        <v>9833</v>
      </c>
      <c r="E4219" t="s">
        <v>179</v>
      </c>
      <c r="F4219" t="s">
        <v>172</v>
      </c>
      <c r="G4219" t="s">
        <v>166</v>
      </c>
      <c r="H4219" t="s">
        <v>155</v>
      </c>
      <c r="I4219">
        <v>1896</v>
      </c>
      <c r="J4219" t="s">
        <v>310</v>
      </c>
      <c r="K4219" t="s">
        <v>555</v>
      </c>
      <c r="L4219" t="s">
        <v>310</v>
      </c>
      <c r="M4219" t="s">
        <v>1721</v>
      </c>
      <c r="N4219">
        <v>226</v>
      </c>
      <c r="O4219">
        <v>0</v>
      </c>
      <c r="P4219">
        <v>5</v>
      </c>
      <c r="Q4219" t="s">
        <v>70</v>
      </c>
      <c r="R4219" t="s">
        <v>238</v>
      </c>
      <c r="S4219" t="s">
        <v>239</v>
      </c>
      <c r="T4219">
        <v>180</v>
      </c>
      <c r="U4219">
        <v>81</v>
      </c>
      <c r="V4219">
        <v>45</v>
      </c>
      <c r="W4219" t="s">
        <v>133</v>
      </c>
      <c r="X4219">
        <v>7550</v>
      </c>
      <c r="Y4219">
        <v>611550</v>
      </c>
      <c r="Z4219">
        <v>28350</v>
      </c>
      <c r="AA4219">
        <v>57186</v>
      </c>
      <c r="AB4219">
        <v>697086</v>
      </c>
      <c r="AC4219">
        <v>607881</v>
      </c>
      <c r="AD4219">
        <v>89205</v>
      </c>
      <c r="AE4219" t="s">
        <v>72</v>
      </c>
      <c r="AF4219" t="s">
        <v>81</v>
      </c>
      <c r="AG4219" t="s">
        <v>240</v>
      </c>
      <c r="AH4219" t="s">
        <v>144</v>
      </c>
      <c r="AI4219" t="s">
        <v>139</v>
      </c>
      <c r="AJ4219" t="str">
        <f t="shared" si="65"/>
        <v>Jan</v>
      </c>
    </row>
    <row r="4220" spans="1:36" x14ac:dyDescent="0.3">
      <c r="A4220" t="s">
        <v>9834</v>
      </c>
      <c r="B4220" s="33">
        <v>45736</v>
      </c>
      <c r="C4220" t="s">
        <v>96</v>
      </c>
      <c r="D4220" t="s">
        <v>9835</v>
      </c>
      <c r="E4220" t="s">
        <v>177</v>
      </c>
      <c r="F4220" t="s">
        <v>179</v>
      </c>
      <c r="G4220" t="s">
        <v>162</v>
      </c>
      <c r="H4220" t="s">
        <v>166</v>
      </c>
      <c r="I4220">
        <v>1589</v>
      </c>
      <c r="J4220" t="s">
        <v>336</v>
      </c>
      <c r="K4220" t="s">
        <v>1634</v>
      </c>
      <c r="L4220" t="s">
        <v>769</v>
      </c>
      <c r="M4220" t="s">
        <v>2029</v>
      </c>
      <c r="N4220">
        <v>230</v>
      </c>
      <c r="O4220">
        <v>32</v>
      </c>
      <c r="P4220">
        <v>48</v>
      </c>
      <c r="Q4220" t="s">
        <v>76</v>
      </c>
      <c r="R4220" t="s">
        <v>238</v>
      </c>
      <c r="S4220" t="s">
        <v>239</v>
      </c>
      <c r="T4220">
        <v>180</v>
      </c>
      <c r="U4220">
        <v>152</v>
      </c>
      <c r="V4220">
        <v>84.44</v>
      </c>
      <c r="W4220" t="s">
        <v>133</v>
      </c>
      <c r="X4220">
        <v>7710</v>
      </c>
      <c r="Y4220">
        <v>1171920</v>
      </c>
      <c r="Z4220">
        <v>33288</v>
      </c>
      <c r="AA4220">
        <v>86032</v>
      </c>
      <c r="AB4220">
        <v>1291240</v>
      </c>
      <c r="AC4220">
        <v>793065</v>
      </c>
      <c r="AD4220">
        <v>498175</v>
      </c>
      <c r="AE4220" t="s">
        <v>78</v>
      </c>
      <c r="AF4220" t="s">
        <v>72</v>
      </c>
      <c r="AG4220" t="s">
        <v>240</v>
      </c>
      <c r="AH4220" t="s">
        <v>144</v>
      </c>
      <c r="AI4220" t="s">
        <v>140</v>
      </c>
      <c r="AJ4220" t="str">
        <f t="shared" si="65"/>
        <v>Mar</v>
      </c>
    </row>
    <row r="4221" spans="1:36" x14ac:dyDescent="0.3">
      <c r="A4221" t="s">
        <v>9836</v>
      </c>
      <c r="B4221" s="33">
        <v>45883</v>
      </c>
      <c r="C4221" t="s">
        <v>97</v>
      </c>
      <c r="D4221" t="s">
        <v>9837</v>
      </c>
      <c r="E4221" t="s">
        <v>176</v>
      </c>
      <c r="F4221" t="s">
        <v>180</v>
      </c>
      <c r="G4221" t="s">
        <v>156</v>
      </c>
      <c r="H4221" t="s">
        <v>160</v>
      </c>
      <c r="I4221">
        <v>1950</v>
      </c>
      <c r="J4221" t="s">
        <v>314</v>
      </c>
      <c r="K4221" t="s">
        <v>1953</v>
      </c>
      <c r="L4221" t="s">
        <v>841</v>
      </c>
      <c r="M4221" t="s">
        <v>550</v>
      </c>
      <c r="N4221">
        <v>275</v>
      </c>
      <c r="O4221">
        <v>55</v>
      </c>
      <c r="P4221">
        <v>68</v>
      </c>
      <c r="Q4221" t="s">
        <v>76</v>
      </c>
      <c r="R4221" t="s">
        <v>238</v>
      </c>
      <c r="S4221" t="s">
        <v>239</v>
      </c>
      <c r="T4221">
        <v>180</v>
      </c>
      <c r="U4221">
        <v>176</v>
      </c>
      <c r="V4221">
        <v>97.78</v>
      </c>
      <c r="W4221" t="s">
        <v>135</v>
      </c>
      <c r="X4221">
        <v>6117</v>
      </c>
      <c r="Y4221">
        <v>1076592</v>
      </c>
      <c r="Z4221">
        <v>67056</v>
      </c>
      <c r="AA4221">
        <v>131648</v>
      </c>
      <c r="AB4221">
        <v>1275296</v>
      </c>
      <c r="AC4221">
        <v>949266</v>
      </c>
      <c r="AD4221">
        <v>326030</v>
      </c>
      <c r="AE4221" t="s">
        <v>81</v>
      </c>
      <c r="AF4221" t="s">
        <v>81</v>
      </c>
      <c r="AG4221" t="s">
        <v>240</v>
      </c>
      <c r="AH4221" t="s">
        <v>144</v>
      </c>
      <c r="AI4221" t="s">
        <v>139</v>
      </c>
      <c r="AJ4221" t="str">
        <f t="shared" si="65"/>
        <v>Aug</v>
      </c>
    </row>
    <row r="4222" spans="1:36" x14ac:dyDescent="0.3">
      <c r="A4222" t="s">
        <v>9838</v>
      </c>
      <c r="B4222" s="33">
        <v>45703</v>
      </c>
      <c r="C4222" t="s">
        <v>95</v>
      </c>
      <c r="D4222" t="s">
        <v>9839</v>
      </c>
      <c r="E4222" t="s">
        <v>180</v>
      </c>
      <c r="F4222" t="s">
        <v>177</v>
      </c>
      <c r="G4222" t="s">
        <v>160</v>
      </c>
      <c r="H4222" t="s">
        <v>162</v>
      </c>
      <c r="I4222">
        <v>1451</v>
      </c>
      <c r="J4222" t="s">
        <v>264</v>
      </c>
      <c r="K4222" t="s">
        <v>555</v>
      </c>
      <c r="L4222" t="s">
        <v>310</v>
      </c>
      <c r="M4222" t="s">
        <v>1011</v>
      </c>
      <c r="N4222">
        <v>226</v>
      </c>
      <c r="O4222">
        <v>0</v>
      </c>
      <c r="P4222">
        <v>16</v>
      </c>
      <c r="Q4222" t="s">
        <v>73</v>
      </c>
      <c r="R4222" t="s">
        <v>238</v>
      </c>
      <c r="S4222" t="s">
        <v>239</v>
      </c>
      <c r="T4222">
        <v>189</v>
      </c>
      <c r="U4222">
        <v>122</v>
      </c>
      <c r="V4222">
        <v>64.55</v>
      </c>
      <c r="W4222" t="s">
        <v>133</v>
      </c>
      <c r="X4222">
        <v>6906</v>
      </c>
      <c r="Y4222">
        <v>842532</v>
      </c>
      <c r="Z4222">
        <v>64782</v>
      </c>
      <c r="AA4222">
        <v>18300</v>
      </c>
      <c r="AB4222">
        <v>925614</v>
      </c>
      <c r="AC4222">
        <v>672259</v>
      </c>
      <c r="AD4222">
        <v>253355</v>
      </c>
      <c r="AE4222" t="s">
        <v>81</v>
      </c>
      <c r="AF4222" t="s">
        <v>78</v>
      </c>
      <c r="AG4222" t="s">
        <v>240</v>
      </c>
      <c r="AH4222" t="s">
        <v>144</v>
      </c>
      <c r="AI4222" t="s">
        <v>139</v>
      </c>
      <c r="AJ4222" t="str">
        <f t="shared" si="65"/>
        <v>Feb</v>
      </c>
    </row>
    <row r="4223" spans="1:36" x14ac:dyDescent="0.3">
      <c r="A4223" t="s">
        <v>9840</v>
      </c>
      <c r="B4223" s="33">
        <v>45723</v>
      </c>
      <c r="C4223" t="s">
        <v>95</v>
      </c>
      <c r="D4223" t="s">
        <v>9841</v>
      </c>
      <c r="E4223" t="s">
        <v>176</v>
      </c>
      <c r="F4223" t="s">
        <v>178</v>
      </c>
      <c r="G4223" t="s">
        <v>156</v>
      </c>
      <c r="H4223" t="s">
        <v>157</v>
      </c>
      <c r="I4223">
        <v>529</v>
      </c>
      <c r="J4223" t="s">
        <v>633</v>
      </c>
      <c r="K4223" t="s">
        <v>1511</v>
      </c>
      <c r="L4223" t="s">
        <v>2550</v>
      </c>
      <c r="M4223" t="s">
        <v>254</v>
      </c>
      <c r="N4223">
        <v>80</v>
      </c>
      <c r="O4223">
        <v>17</v>
      </c>
      <c r="P4223">
        <v>21</v>
      </c>
      <c r="Q4223" t="s">
        <v>73</v>
      </c>
      <c r="R4223" t="s">
        <v>238</v>
      </c>
      <c r="S4223" t="s">
        <v>239</v>
      </c>
      <c r="T4223">
        <v>150</v>
      </c>
      <c r="U4223">
        <v>113</v>
      </c>
      <c r="V4223">
        <v>75.33</v>
      </c>
      <c r="W4223" t="s">
        <v>133</v>
      </c>
      <c r="X4223">
        <v>6364</v>
      </c>
      <c r="Y4223">
        <v>719132</v>
      </c>
      <c r="Z4223">
        <v>47008</v>
      </c>
      <c r="AA4223">
        <v>81134</v>
      </c>
      <c r="AB4223">
        <v>847274</v>
      </c>
      <c r="AC4223">
        <v>648235</v>
      </c>
      <c r="AD4223">
        <v>199039</v>
      </c>
      <c r="AE4223" t="s">
        <v>81</v>
      </c>
      <c r="AF4223" t="s">
        <v>75</v>
      </c>
      <c r="AG4223" t="s">
        <v>240</v>
      </c>
      <c r="AH4223" t="s">
        <v>146</v>
      </c>
      <c r="AI4223" t="s">
        <v>139</v>
      </c>
      <c r="AJ4223" t="str">
        <f t="shared" si="65"/>
        <v>Mar</v>
      </c>
    </row>
    <row r="4224" spans="1:36" x14ac:dyDescent="0.3">
      <c r="A4224" t="s">
        <v>9842</v>
      </c>
      <c r="B4224" s="33">
        <v>45719</v>
      </c>
      <c r="C4224" t="s">
        <v>99</v>
      </c>
      <c r="D4224" t="s">
        <v>9843</v>
      </c>
      <c r="E4224" t="s">
        <v>178</v>
      </c>
      <c r="F4224" t="s">
        <v>174</v>
      </c>
      <c r="G4224" t="s">
        <v>157</v>
      </c>
      <c r="H4224" t="s">
        <v>158</v>
      </c>
      <c r="I4224">
        <v>1619</v>
      </c>
      <c r="J4224" t="s">
        <v>463</v>
      </c>
      <c r="K4224" t="s">
        <v>2033</v>
      </c>
      <c r="L4224" t="s">
        <v>463</v>
      </c>
      <c r="M4224" t="s">
        <v>489</v>
      </c>
      <c r="N4224">
        <v>254</v>
      </c>
      <c r="O4224">
        <v>0</v>
      </c>
      <c r="P4224">
        <v>15</v>
      </c>
      <c r="Q4224" t="s">
        <v>73</v>
      </c>
      <c r="R4224" t="s">
        <v>238</v>
      </c>
      <c r="S4224" t="s">
        <v>239</v>
      </c>
      <c r="T4224">
        <v>189</v>
      </c>
      <c r="U4224">
        <v>141</v>
      </c>
      <c r="V4224">
        <v>74.599999999999994</v>
      </c>
      <c r="W4224" t="s">
        <v>133</v>
      </c>
      <c r="X4224">
        <v>6470</v>
      </c>
      <c r="Y4224">
        <v>912270</v>
      </c>
      <c r="Z4224">
        <v>48786</v>
      </c>
      <c r="AA4224">
        <v>40467</v>
      </c>
      <c r="AB4224">
        <v>1001523</v>
      </c>
      <c r="AC4224">
        <v>725397</v>
      </c>
      <c r="AD4224">
        <v>276126</v>
      </c>
      <c r="AE4224" t="s">
        <v>75</v>
      </c>
      <c r="AF4224" t="s">
        <v>78</v>
      </c>
      <c r="AG4224" t="s">
        <v>240</v>
      </c>
      <c r="AH4224" t="s">
        <v>144</v>
      </c>
      <c r="AI4224" t="s">
        <v>138</v>
      </c>
      <c r="AJ4224" t="str">
        <f t="shared" si="65"/>
        <v>Mar</v>
      </c>
    </row>
    <row r="4225" spans="1:36" x14ac:dyDescent="0.3">
      <c r="A4225" t="s">
        <v>9844</v>
      </c>
      <c r="B4225" s="33">
        <v>45925</v>
      </c>
      <c r="C4225" t="s">
        <v>96</v>
      </c>
      <c r="D4225" t="s">
        <v>9845</v>
      </c>
      <c r="E4225" t="s">
        <v>176</v>
      </c>
      <c r="F4225" t="s">
        <v>179</v>
      </c>
      <c r="G4225" t="s">
        <v>156</v>
      </c>
      <c r="H4225" t="s">
        <v>166</v>
      </c>
      <c r="I4225">
        <v>2161</v>
      </c>
      <c r="J4225" t="s">
        <v>298</v>
      </c>
      <c r="K4225" t="s">
        <v>868</v>
      </c>
      <c r="L4225" t="s">
        <v>258</v>
      </c>
      <c r="M4225" t="s">
        <v>868</v>
      </c>
      <c r="N4225">
        <v>267</v>
      </c>
      <c r="O4225">
        <v>0</v>
      </c>
      <c r="P4225">
        <v>-5</v>
      </c>
      <c r="Q4225" t="s">
        <v>70</v>
      </c>
      <c r="R4225" t="s">
        <v>238</v>
      </c>
      <c r="S4225" t="s">
        <v>239</v>
      </c>
      <c r="T4225">
        <v>220</v>
      </c>
      <c r="U4225">
        <v>187</v>
      </c>
      <c r="V4225">
        <v>85</v>
      </c>
      <c r="W4225" t="s">
        <v>133</v>
      </c>
      <c r="X4225">
        <v>6662</v>
      </c>
      <c r="Y4225">
        <v>1245794</v>
      </c>
      <c r="Z4225">
        <v>30481</v>
      </c>
      <c r="AA4225">
        <v>34595</v>
      </c>
      <c r="AB4225">
        <v>1310870</v>
      </c>
      <c r="AC4225">
        <v>883408</v>
      </c>
      <c r="AD4225">
        <v>427462</v>
      </c>
      <c r="AE4225" t="s">
        <v>81</v>
      </c>
      <c r="AF4225" t="s">
        <v>72</v>
      </c>
      <c r="AG4225" t="s">
        <v>240</v>
      </c>
      <c r="AH4225" t="s">
        <v>145</v>
      </c>
      <c r="AI4225" t="s">
        <v>139</v>
      </c>
      <c r="AJ4225" t="str">
        <f t="shared" si="65"/>
        <v>Sep</v>
      </c>
    </row>
    <row r="4226" spans="1:36" x14ac:dyDescent="0.3">
      <c r="A4226" t="s">
        <v>9846</v>
      </c>
      <c r="B4226" s="33">
        <v>45905</v>
      </c>
      <c r="C4226" t="s">
        <v>97</v>
      </c>
      <c r="D4226" t="s">
        <v>9847</v>
      </c>
      <c r="E4226" t="s">
        <v>175</v>
      </c>
      <c r="F4226" t="s">
        <v>177</v>
      </c>
      <c r="G4226" t="s">
        <v>163</v>
      </c>
      <c r="H4226" t="s">
        <v>162</v>
      </c>
      <c r="I4226">
        <v>1348</v>
      </c>
      <c r="J4226" t="s">
        <v>298</v>
      </c>
      <c r="K4226" t="s">
        <v>1360</v>
      </c>
      <c r="N4226">
        <v>194</v>
      </c>
      <c r="O4226">
        <v>0</v>
      </c>
      <c r="P4226">
        <v>0</v>
      </c>
      <c r="Q4226" t="s">
        <v>67</v>
      </c>
      <c r="R4226" t="s">
        <v>245</v>
      </c>
      <c r="S4226" t="s">
        <v>120</v>
      </c>
      <c r="T4226">
        <v>150</v>
      </c>
      <c r="U4226">
        <v>0</v>
      </c>
      <c r="V4226">
        <v>0</v>
      </c>
      <c r="W4226" t="s">
        <v>133</v>
      </c>
      <c r="X4226">
        <v>10304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 t="s">
        <v>75</v>
      </c>
      <c r="AF4226" t="s">
        <v>78</v>
      </c>
      <c r="AG4226" t="s">
        <v>240</v>
      </c>
      <c r="AH4226" t="s">
        <v>144</v>
      </c>
      <c r="AI4226" t="s">
        <v>140</v>
      </c>
      <c r="AJ4226" t="str">
        <f t="shared" ref="AJ4226:AJ4289" si="66">TEXT(B4226,"mmm")</f>
        <v>Sep</v>
      </c>
    </row>
    <row r="4227" spans="1:36" x14ac:dyDescent="0.3">
      <c r="A4227" t="s">
        <v>9848</v>
      </c>
      <c r="B4227" s="33">
        <v>45745</v>
      </c>
      <c r="C4227" t="s">
        <v>95</v>
      </c>
      <c r="D4227" t="s">
        <v>9849</v>
      </c>
      <c r="E4227" t="s">
        <v>175</v>
      </c>
      <c r="F4227" t="s">
        <v>176</v>
      </c>
      <c r="G4227" t="s">
        <v>163</v>
      </c>
      <c r="H4227" t="s">
        <v>156</v>
      </c>
      <c r="I4227">
        <v>413</v>
      </c>
      <c r="J4227" t="s">
        <v>397</v>
      </c>
      <c r="K4227" t="s">
        <v>1860</v>
      </c>
      <c r="L4227" t="s">
        <v>2238</v>
      </c>
      <c r="M4227" t="s">
        <v>2166</v>
      </c>
      <c r="N4227">
        <v>69</v>
      </c>
      <c r="O4227">
        <v>2</v>
      </c>
      <c r="P4227">
        <v>2</v>
      </c>
      <c r="Q4227" t="s">
        <v>73</v>
      </c>
      <c r="R4227" t="s">
        <v>238</v>
      </c>
      <c r="S4227" t="s">
        <v>239</v>
      </c>
      <c r="T4227">
        <v>220</v>
      </c>
      <c r="U4227">
        <v>159</v>
      </c>
      <c r="V4227">
        <v>72.27</v>
      </c>
      <c r="W4227" t="s">
        <v>135</v>
      </c>
      <c r="X4227">
        <v>5359</v>
      </c>
      <c r="Y4227">
        <v>852081</v>
      </c>
      <c r="Z4227">
        <v>43248</v>
      </c>
      <c r="AA4227">
        <v>90153</v>
      </c>
      <c r="AB4227">
        <v>985482</v>
      </c>
      <c r="AC4227">
        <v>749020</v>
      </c>
      <c r="AD4227">
        <v>236462</v>
      </c>
      <c r="AE4227" t="s">
        <v>75</v>
      </c>
      <c r="AF4227" t="s">
        <v>81</v>
      </c>
      <c r="AG4227" t="s">
        <v>240</v>
      </c>
      <c r="AH4227" t="s">
        <v>144</v>
      </c>
      <c r="AI4227" t="s">
        <v>138</v>
      </c>
      <c r="AJ4227" t="str">
        <f t="shared" si="66"/>
        <v>Mar</v>
      </c>
    </row>
    <row r="4228" spans="1:36" x14ac:dyDescent="0.3">
      <c r="A4228" t="s">
        <v>9850</v>
      </c>
      <c r="B4228" s="33">
        <v>45827</v>
      </c>
      <c r="C4228" t="s">
        <v>98</v>
      </c>
      <c r="D4228" t="s">
        <v>9851</v>
      </c>
      <c r="E4228" t="s">
        <v>176</v>
      </c>
      <c r="F4228" t="s">
        <v>175</v>
      </c>
      <c r="G4228" t="s">
        <v>156</v>
      </c>
      <c r="H4228" t="s">
        <v>163</v>
      </c>
      <c r="I4228">
        <v>425</v>
      </c>
      <c r="J4228" t="s">
        <v>1045</v>
      </c>
      <c r="K4228" t="s">
        <v>1690</v>
      </c>
      <c r="L4228" t="s">
        <v>2589</v>
      </c>
      <c r="M4228" t="s">
        <v>1690</v>
      </c>
      <c r="N4228">
        <v>80</v>
      </c>
      <c r="O4228">
        <v>1</v>
      </c>
      <c r="P4228">
        <v>-2</v>
      </c>
      <c r="Q4228" t="s">
        <v>73</v>
      </c>
      <c r="R4228" t="s">
        <v>238</v>
      </c>
      <c r="S4228" t="s">
        <v>239</v>
      </c>
      <c r="T4228">
        <v>180</v>
      </c>
      <c r="U4228">
        <v>127</v>
      </c>
      <c r="V4228">
        <v>70.56</v>
      </c>
      <c r="W4228" t="s">
        <v>133</v>
      </c>
      <c r="X4228">
        <v>10033</v>
      </c>
      <c r="Y4228">
        <v>1274191</v>
      </c>
      <c r="Z4228">
        <v>49276</v>
      </c>
      <c r="AA4228">
        <v>24638</v>
      </c>
      <c r="AB4228">
        <v>1348105</v>
      </c>
      <c r="AC4228">
        <v>854600</v>
      </c>
      <c r="AD4228">
        <v>493505</v>
      </c>
      <c r="AE4228" t="s">
        <v>81</v>
      </c>
      <c r="AF4228" t="s">
        <v>75</v>
      </c>
      <c r="AG4228" t="s">
        <v>240</v>
      </c>
      <c r="AH4228" t="s">
        <v>144</v>
      </c>
      <c r="AI4228" t="s">
        <v>139</v>
      </c>
      <c r="AJ4228" t="str">
        <f t="shared" si="66"/>
        <v>Jun</v>
      </c>
    </row>
    <row r="4229" spans="1:36" x14ac:dyDescent="0.3">
      <c r="A4229" t="s">
        <v>9852</v>
      </c>
      <c r="B4229" s="33">
        <v>45975</v>
      </c>
      <c r="C4229" t="s">
        <v>93</v>
      </c>
      <c r="D4229" t="s">
        <v>9853</v>
      </c>
      <c r="E4229" t="s">
        <v>175</v>
      </c>
      <c r="F4229" t="s">
        <v>176</v>
      </c>
      <c r="G4229" t="s">
        <v>163</v>
      </c>
      <c r="H4229" t="s">
        <v>156</v>
      </c>
      <c r="I4229">
        <v>1947</v>
      </c>
      <c r="J4229" t="s">
        <v>381</v>
      </c>
      <c r="K4229" t="s">
        <v>443</v>
      </c>
      <c r="L4229" t="s">
        <v>1258</v>
      </c>
      <c r="M4229" t="s">
        <v>443</v>
      </c>
      <c r="N4229">
        <v>229</v>
      </c>
      <c r="O4229">
        <v>9</v>
      </c>
      <c r="P4229">
        <v>-7</v>
      </c>
      <c r="Q4229" t="s">
        <v>73</v>
      </c>
      <c r="R4229" t="s">
        <v>238</v>
      </c>
      <c r="S4229" t="s">
        <v>239</v>
      </c>
      <c r="T4229">
        <v>180</v>
      </c>
      <c r="U4229">
        <v>103</v>
      </c>
      <c r="V4229">
        <v>57.22</v>
      </c>
      <c r="W4229" t="s">
        <v>133</v>
      </c>
      <c r="X4229">
        <v>7762</v>
      </c>
      <c r="Y4229">
        <v>799486</v>
      </c>
      <c r="Z4229">
        <v>49543</v>
      </c>
      <c r="AA4229">
        <v>37801</v>
      </c>
      <c r="AB4229">
        <v>886830</v>
      </c>
      <c r="AC4229">
        <v>622659</v>
      </c>
      <c r="AD4229">
        <v>264171</v>
      </c>
      <c r="AE4229" t="s">
        <v>75</v>
      </c>
      <c r="AF4229" t="s">
        <v>81</v>
      </c>
      <c r="AG4229" t="s">
        <v>240</v>
      </c>
      <c r="AH4229" t="s">
        <v>147</v>
      </c>
      <c r="AI4229" t="s">
        <v>140</v>
      </c>
      <c r="AJ4229" t="str">
        <f t="shared" si="66"/>
        <v>Nov</v>
      </c>
    </row>
    <row r="4230" spans="1:36" x14ac:dyDescent="0.3">
      <c r="A4230" t="s">
        <v>9854</v>
      </c>
      <c r="B4230" s="33">
        <v>45663</v>
      </c>
      <c r="C4230" t="s">
        <v>95</v>
      </c>
      <c r="D4230" t="s">
        <v>9855</v>
      </c>
      <c r="E4230" t="s">
        <v>177</v>
      </c>
      <c r="F4230" t="s">
        <v>172</v>
      </c>
      <c r="G4230" t="s">
        <v>162</v>
      </c>
      <c r="H4230" t="s">
        <v>155</v>
      </c>
      <c r="I4230">
        <v>1799</v>
      </c>
      <c r="J4230" t="s">
        <v>414</v>
      </c>
      <c r="K4230" t="s">
        <v>2711</v>
      </c>
      <c r="L4230" t="s">
        <v>477</v>
      </c>
      <c r="M4230" t="s">
        <v>2711</v>
      </c>
      <c r="N4230">
        <v>275</v>
      </c>
      <c r="O4230">
        <v>0</v>
      </c>
      <c r="P4230">
        <v>-6</v>
      </c>
      <c r="Q4230" t="s">
        <v>70</v>
      </c>
      <c r="R4230" t="s">
        <v>238</v>
      </c>
      <c r="S4230" t="s">
        <v>239</v>
      </c>
      <c r="T4230">
        <v>180</v>
      </c>
      <c r="U4230">
        <v>110</v>
      </c>
      <c r="V4230">
        <v>61.11</v>
      </c>
      <c r="W4230" t="s">
        <v>133</v>
      </c>
      <c r="X4230">
        <v>7309</v>
      </c>
      <c r="Y4230">
        <v>803990</v>
      </c>
      <c r="Z4230">
        <v>31900</v>
      </c>
      <c r="AA4230">
        <v>48180</v>
      </c>
      <c r="AB4230">
        <v>884070</v>
      </c>
      <c r="AC4230">
        <v>678115</v>
      </c>
      <c r="AD4230">
        <v>205955</v>
      </c>
      <c r="AE4230" t="s">
        <v>78</v>
      </c>
      <c r="AF4230" t="s">
        <v>81</v>
      </c>
      <c r="AG4230" t="s">
        <v>240</v>
      </c>
      <c r="AH4230" t="s">
        <v>145</v>
      </c>
      <c r="AI4230" t="s">
        <v>138</v>
      </c>
      <c r="AJ4230" t="str">
        <f t="shared" si="66"/>
        <v>Jan</v>
      </c>
    </row>
    <row r="4231" spans="1:36" x14ac:dyDescent="0.3">
      <c r="A4231" t="s">
        <v>9856</v>
      </c>
      <c r="B4231" s="33">
        <v>45771</v>
      </c>
      <c r="C4231" t="s">
        <v>98</v>
      </c>
      <c r="D4231" t="s">
        <v>9857</v>
      </c>
      <c r="E4231" t="s">
        <v>178</v>
      </c>
      <c r="F4231" t="s">
        <v>181</v>
      </c>
      <c r="G4231" t="s">
        <v>157</v>
      </c>
      <c r="H4231" t="s">
        <v>159</v>
      </c>
      <c r="I4231">
        <v>2349</v>
      </c>
      <c r="J4231" t="s">
        <v>377</v>
      </c>
      <c r="K4231" t="s">
        <v>3683</v>
      </c>
      <c r="L4231" t="s">
        <v>4574</v>
      </c>
      <c r="M4231" t="s">
        <v>8961</v>
      </c>
      <c r="N4231">
        <v>277</v>
      </c>
      <c r="O4231">
        <v>11</v>
      </c>
      <c r="P4231">
        <v>22</v>
      </c>
      <c r="Q4231" t="s">
        <v>73</v>
      </c>
      <c r="R4231" t="s">
        <v>238</v>
      </c>
      <c r="S4231" t="s">
        <v>239</v>
      </c>
      <c r="T4231">
        <v>180</v>
      </c>
      <c r="U4231">
        <v>139</v>
      </c>
      <c r="V4231">
        <v>77.22</v>
      </c>
      <c r="W4231" t="s">
        <v>133</v>
      </c>
      <c r="X4231">
        <v>6536</v>
      </c>
      <c r="Y4231">
        <v>908504</v>
      </c>
      <c r="Z4231">
        <v>71168</v>
      </c>
      <c r="AA4231">
        <v>78674</v>
      </c>
      <c r="AB4231">
        <v>1058346</v>
      </c>
      <c r="AC4231">
        <v>801353</v>
      </c>
      <c r="AD4231">
        <v>256993</v>
      </c>
      <c r="AE4231" t="s">
        <v>75</v>
      </c>
      <c r="AF4231" t="s">
        <v>81</v>
      </c>
      <c r="AG4231" t="s">
        <v>240</v>
      </c>
      <c r="AH4231" t="s">
        <v>146</v>
      </c>
      <c r="AI4231" t="s">
        <v>139</v>
      </c>
      <c r="AJ4231" t="str">
        <f t="shared" si="66"/>
        <v>Apr</v>
      </c>
    </row>
    <row r="4232" spans="1:36" x14ac:dyDescent="0.3">
      <c r="A4232" t="s">
        <v>9858</v>
      </c>
      <c r="B4232" s="33">
        <v>45675</v>
      </c>
      <c r="C4232" t="s">
        <v>98</v>
      </c>
      <c r="D4232" t="s">
        <v>9859</v>
      </c>
      <c r="E4232" t="s">
        <v>175</v>
      </c>
      <c r="F4232" t="s">
        <v>177</v>
      </c>
      <c r="G4232" t="s">
        <v>163</v>
      </c>
      <c r="H4232" t="s">
        <v>162</v>
      </c>
      <c r="I4232">
        <v>1934</v>
      </c>
      <c r="J4232" t="s">
        <v>603</v>
      </c>
      <c r="K4232" t="s">
        <v>2386</v>
      </c>
      <c r="L4232" t="s">
        <v>605</v>
      </c>
      <c r="M4232" t="s">
        <v>2386</v>
      </c>
      <c r="N4232">
        <v>248</v>
      </c>
      <c r="O4232">
        <v>0</v>
      </c>
      <c r="P4232">
        <v>-10</v>
      </c>
      <c r="Q4232" t="s">
        <v>70</v>
      </c>
      <c r="R4232" t="s">
        <v>238</v>
      </c>
      <c r="S4232" t="s">
        <v>239</v>
      </c>
      <c r="T4232">
        <v>189</v>
      </c>
      <c r="U4232">
        <v>162</v>
      </c>
      <c r="V4232">
        <v>85.71</v>
      </c>
      <c r="W4232" t="s">
        <v>133</v>
      </c>
      <c r="X4232">
        <v>5704</v>
      </c>
      <c r="Y4232">
        <v>924048</v>
      </c>
      <c r="Z4232">
        <v>44712</v>
      </c>
      <c r="AA4232">
        <v>101736</v>
      </c>
      <c r="AB4232">
        <v>1070496</v>
      </c>
      <c r="AC4232">
        <v>641566</v>
      </c>
      <c r="AD4232">
        <v>428930</v>
      </c>
      <c r="AE4232" t="s">
        <v>75</v>
      </c>
      <c r="AF4232" t="s">
        <v>78</v>
      </c>
      <c r="AG4232" t="s">
        <v>240</v>
      </c>
      <c r="AH4232" t="s">
        <v>144</v>
      </c>
      <c r="AI4232" t="s">
        <v>138</v>
      </c>
      <c r="AJ4232" t="str">
        <f t="shared" si="66"/>
        <v>Jan</v>
      </c>
    </row>
    <row r="4233" spans="1:36" x14ac:dyDescent="0.3">
      <c r="A4233" t="s">
        <v>9860</v>
      </c>
      <c r="B4233" s="33">
        <v>45908</v>
      </c>
      <c r="C4233" t="s">
        <v>97</v>
      </c>
      <c r="D4233" t="s">
        <v>9861</v>
      </c>
      <c r="E4233" t="s">
        <v>176</v>
      </c>
      <c r="F4233" t="s">
        <v>174</v>
      </c>
      <c r="G4233" t="s">
        <v>156</v>
      </c>
      <c r="H4233" t="s">
        <v>158</v>
      </c>
      <c r="I4233">
        <v>2208</v>
      </c>
      <c r="J4233" t="s">
        <v>381</v>
      </c>
      <c r="K4233" t="s">
        <v>1186</v>
      </c>
      <c r="L4233" t="s">
        <v>1272</v>
      </c>
      <c r="M4233" t="s">
        <v>1321</v>
      </c>
      <c r="N4233">
        <v>261</v>
      </c>
      <c r="O4233">
        <v>7</v>
      </c>
      <c r="P4233">
        <v>10</v>
      </c>
      <c r="Q4233" t="s">
        <v>73</v>
      </c>
      <c r="R4233" t="s">
        <v>238</v>
      </c>
      <c r="S4233" t="s">
        <v>239</v>
      </c>
      <c r="T4233">
        <v>180</v>
      </c>
      <c r="U4233">
        <v>131</v>
      </c>
      <c r="V4233">
        <v>72.78</v>
      </c>
      <c r="W4233" t="s">
        <v>133</v>
      </c>
      <c r="X4233">
        <v>3588</v>
      </c>
      <c r="Y4233">
        <v>470028</v>
      </c>
      <c r="Z4233">
        <v>47946</v>
      </c>
      <c r="AA4233">
        <v>64452</v>
      </c>
      <c r="AB4233">
        <v>582426</v>
      </c>
      <c r="AC4233">
        <v>375195</v>
      </c>
      <c r="AD4233">
        <v>207231</v>
      </c>
      <c r="AE4233" t="s">
        <v>81</v>
      </c>
      <c r="AF4233" t="s">
        <v>78</v>
      </c>
      <c r="AG4233" t="s">
        <v>240</v>
      </c>
      <c r="AH4233" t="s">
        <v>144</v>
      </c>
      <c r="AI4233" t="s">
        <v>138</v>
      </c>
      <c r="AJ4233" t="str">
        <f t="shared" si="66"/>
        <v>Sep</v>
      </c>
    </row>
    <row r="4234" spans="1:36" x14ac:dyDescent="0.3">
      <c r="A4234" t="s">
        <v>9862</v>
      </c>
      <c r="B4234" s="33">
        <v>45933</v>
      </c>
      <c r="C4234" t="s">
        <v>93</v>
      </c>
      <c r="D4234" t="s">
        <v>9863</v>
      </c>
      <c r="E4234" t="s">
        <v>179</v>
      </c>
      <c r="F4234" t="s">
        <v>177</v>
      </c>
      <c r="G4234" t="s">
        <v>166</v>
      </c>
      <c r="H4234" t="s">
        <v>162</v>
      </c>
      <c r="I4234">
        <v>734</v>
      </c>
      <c r="J4234" t="s">
        <v>605</v>
      </c>
      <c r="K4234" t="s">
        <v>1258</v>
      </c>
      <c r="L4234" t="s">
        <v>605</v>
      </c>
      <c r="M4234" t="s">
        <v>545</v>
      </c>
      <c r="N4234">
        <v>129</v>
      </c>
      <c r="O4234">
        <v>0</v>
      </c>
      <c r="P4234">
        <v>3</v>
      </c>
      <c r="Q4234" t="s">
        <v>70</v>
      </c>
      <c r="R4234" t="s">
        <v>238</v>
      </c>
      <c r="S4234" t="s">
        <v>239</v>
      </c>
      <c r="T4234">
        <v>220</v>
      </c>
      <c r="U4234">
        <v>156</v>
      </c>
      <c r="V4234">
        <v>70.91</v>
      </c>
      <c r="W4234" t="s">
        <v>133</v>
      </c>
      <c r="X4234">
        <v>6852</v>
      </c>
      <c r="Y4234">
        <v>1068912</v>
      </c>
      <c r="Z4234">
        <v>51792</v>
      </c>
      <c r="AA4234">
        <v>106704</v>
      </c>
      <c r="AB4234">
        <v>1227408</v>
      </c>
      <c r="AC4234">
        <v>900450</v>
      </c>
      <c r="AD4234">
        <v>326958</v>
      </c>
      <c r="AE4234" t="s">
        <v>72</v>
      </c>
      <c r="AF4234" t="s">
        <v>78</v>
      </c>
      <c r="AG4234" t="s">
        <v>240</v>
      </c>
      <c r="AH4234" t="s">
        <v>144</v>
      </c>
      <c r="AI4234" t="s">
        <v>138</v>
      </c>
      <c r="AJ4234" t="str">
        <f t="shared" si="66"/>
        <v>Oct</v>
      </c>
    </row>
    <row r="4235" spans="1:36" x14ac:dyDescent="0.3">
      <c r="A4235" t="s">
        <v>9864</v>
      </c>
      <c r="B4235" s="33">
        <v>46010</v>
      </c>
      <c r="C4235" t="s">
        <v>95</v>
      </c>
      <c r="D4235" t="s">
        <v>9865</v>
      </c>
      <c r="E4235" t="s">
        <v>177</v>
      </c>
      <c r="F4235" t="s">
        <v>175</v>
      </c>
      <c r="G4235" t="s">
        <v>162</v>
      </c>
      <c r="H4235" t="s">
        <v>163</v>
      </c>
      <c r="I4235">
        <v>2248</v>
      </c>
      <c r="J4235" t="s">
        <v>1434</v>
      </c>
      <c r="K4235" t="s">
        <v>3188</v>
      </c>
      <c r="L4235" t="s">
        <v>868</v>
      </c>
      <c r="M4235" t="s">
        <v>3664</v>
      </c>
      <c r="N4235">
        <v>312</v>
      </c>
      <c r="O4235">
        <v>27</v>
      </c>
      <c r="P4235">
        <v>26</v>
      </c>
      <c r="Q4235" t="s">
        <v>73</v>
      </c>
      <c r="R4235" t="s">
        <v>238</v>
      </c>
      <c r="S4235" t="s">
        <v>239</v>
      </c>
      <c r="T4235">
        <v>189</v>
      </c>
      <c r="U4235">
        <v>140</v>
      </c>
      <c r="V4235">
        <v>74.069999999999993</v>
      </c>
      <c r="W4235" t="s">
        <v>135</v>
      </c>
      <c r="X4235">
        <v>3541</v>
      </c>
      <c r="Y4235">
        <v>495740</v>
      </c>
      <c r="Z4235">
        <v>58380</v>
      </c>
      <c r="AA4235">
        <v>57680</v>
      </c>
      <c r="AB4235">
        <v>611800</v>
      </c>
      <c r="AC4235">
        <v>510434</v>
      </c>
      <c r="AD4235">
        <v>101366</v>
      </c>
      <c r="AE4235" t="s">
        <v>78</v>
      </c>
      <c r="AF4235" t="s">
        <v>75</v>
      </c>
      <c r="AG4235" t="s">
        <v>240</v>
      </c>
      <c r="AH4235" t="s">
        <v>144</v>
      </c>
      <c r="AI4235" t="s">
        <v>138</v>
      </c>
      <c r="AJ4235" t="str">
        <f t="shared" si="66"/>
        <v>Dec</v>
      </c>
    </row>
    <row r="4236" spans="1:36" x14ac:dyDescent="0.3">
      <c r="A4236" t="s">
        <v>9866</v>
      </c>
      <c r="B4236" s="33">
        <v>45944</v>
      </c>
      <c r="C4236" t="s">
        <v>95</v>
      </c>
      <c r="D4236" t="s">
        <v>9867</v>
      </c>
      <c r="E4236" t="s">
        <v>175</v>
      </c>
      <c r="F4236" t="s">
        <v>179</v>
      </c>
      <c r="G4236" t="s">
        <v>163</v>
      </c>
      <c r="H4236" t="s">
        <v>166</v>
      </c>
      <c r="I4236">
        <v>1019</v>
      </c>
      <c r="J4236" t="s">
        <v>492</v>
      </c>
      <c r="K4236" t="s">
        <v>1047</v>
      </c>
      <c r="L4236" t="s">
        <v>639</v>
      </c>
      <c r="M4236" t="s">
        <v>894</v>
      </c>
      <c r="N4236">
        <v>138</v>
      </c>
      <c r="O4236">
        <v>0</v>
      </c>
      <c r="P4236">
        <v>6</v>
      </c>
      <c r="Q4236" t="s">
        <v>73</v>
      </c>
      <c r="R4236" t="s">
        <v>238</v>
      </c>
      <c r="S4236" t="s">
        <v>239</v>
      </c>
      <c r="T4236">
        <v>189</v>
      </c>
      <c r="U4236">
        <v>182</v>
      </c>
      <c r="V4236">
        <v>96.3</v>
      </c>
      <c r="W4236" t="s">
        <v>134</v>
      </c>
      <c r="X4236">
        <v>6854</v>
      </c>
      <c r="Y4236">
        <v>1247428</v>
      </c>
      <c r="Z4236">
        <v>85904</v>
      </c>
      <c r="AA4236">
        <v>129402</v>
      </c>
      <c r="AB4236">
        <v>1462734</v>
      </c>
      <c r="AC4236">
        <v>953134</v>
      </c>
      <c r="AD4236">
        <v>509600</v>
      </c>
      <c r="AE4236" t="s">
        <v>75</v>
      </c>
      <c r="AF4236" t="s">
        <v>72</v>
      </c>
      <c r="AG4236" t="s">
        <v>240</v>
      </c>
      <c r="AH4236" t="s">
        <v>146</v>
      </c>
      <c r="AI4236" t="s">
        <v>138</v>
      </c>
      <c r="AJ4236" t="str">
        <f t="shared" si="66"/>
        <v>Oct</v>
      </c>
    </row>
    <row r="4237" spans="1:36" x14ac:dyDescent="0.3">
      <c r="A4237" t="s">
        <v>9868</v>
      </c>
      <c r="B4237" s="33">
        <v>46009</v>
      </c>
      <c r="C4237" t="s">
        <v>99</v>
      </c>
      <c r="D4237" t="s">
        <v>9869</v>
      </c>
      <c r="E4237" t="s">
        <v>175</v>
      </c>
      <c r="F4237" t="s">
        <v>177</v>
      </c>
      <c r="G4237" t="s">
        <v>163</v>
      </c>
      <c r="H4237" t="s">
        <v>162</v>
      </c>
      <c r="I4237">
        <v>929</v>
      </c>
      <c r="J4237" t="s">
        <v>806</v>
      </c>
      <c r="K4237" t="s">
        <v>3065</v>
      </c>
      <c r="L4237" t="s">
        <v>1933</v>
      </c>
      <c r="M4237" t="s">
        <v>1182</v>
      </c>
      <c r="N4237">
        <v>144</v>
      </c>
      <c r="O4237">
        <v>32</v>
      </c>
      <c r="P4237">
        <v>53</v>
      </c>
      <c r="Q4237" t="s">
        <v>76</v>
      </c>
      <c r="R4237" t="s">
        <v>238</v>
      </c>
      <c r="S4237" t="s">
        <v>239</v>
      </c>
      <c r="T4237">
        <v>180</v>
      </c>
      <c r="U4237">
        <v>142</v>
      </c>
      <c r="V4237">
        <v>78.89</v>
      </c>
      <c r="W4237" t="s">
        <v>134</v>
      </c>
      <c r="X4237">
        <v>10631</v>
      </c>
      <c r="Y4237">
        <v>1509602</v>
      </c>
      <c r="Z4237">
        <v>65604</v>
      </c>
      <c r="AA4237">
        <v>66030</v>
      </c>
      <c r="AB4237">
        <v>1641236</v>
      </c>
      <c r="AC4237">
        <v>1326596</v>
      </c>
      <c r="AD4237">
        <v>314640</v>
      </c>
      <c r="AE4237" t="s">
        <v>75</v>
      </c>
      <c r="AF4237" t="s">
        <v>78</v>
      </c>
      <c r="AG4237" t="s">
        <v>240</v>
      </c>
      <c r="AH4237" t="s">
        <v>146</v>
      </c>
      <c r="AI4237" t="s">
        <v>138</v>
      </c>
      <c r="AJ4237" t="str">
        <f t="shared" si="66"/>
        <v>Dec</v>
      </c>
    </row>
    <row r="4238" spans="1:36" x14ac:dyDescent="0.3">
      <c r="A4238" t="s">
        <v>9870</v>
      </c>
      <c r="B4238" s="33">
        <v>45746</v>
      </c>
      <c r="C4238" t="s">
        <v>93</v>
      </c>
      <c r="D4238" t="s">
        <v>9871</v>
      </c>
      <c r="E4238" t="s">
        <v>177</v>
      </c>
      <c r="F4238" t="s">
        <v>173</v>
      </c>
      <c r="G4238" t="s">
        <v>162</v>
      </c>
      <c r="H4238" t="s">
        <v>161</v>
      </c>
      <c r="I4238">
        <v>597</v>
      </c>
      <c r="J4238" t="s">
        <v>731</v>
      </c>
      <c r="K4238" t="s">
        <v>1839</v>
      </c>
      <c r="L4238" t="s">
        <v>9872</v>
      </c>
      <c r="M4238" t="s">
        <v>588</v>
      </c>
      <c r="N4238">
        <v>101</v>
      </c>
      <c r="O4238">
        <v>29</v>
      </c>
      <c r="P4238">
        <v>34</v>
      </c>
      <c r="Q4238" t="s">
        <v>76</v>
      </c>
      <c r="R4238" t="s">
        <v>238</v>
      </c>
      <c r="S4238" t="s">
        <v>239</v>
      </c>
      <c r="T4238">
        <v>180</v>
      </c>
      <c r="U4238">
        <v>138</v>
      </c>
      <c r="V4238">
        <v>76.67</v>
      </c>
      <c r="W4238" t="s">
        <v>133</v>
      </c>
      <c r="X4238">
        <v>8562</v>
      </c>
      <c r="Y4238">
        <v>1181556</v>
      </c>
      <c r="Z4238">
        <v>27048</v>
      </c>
      <c r="AA4238">
        <v>79212</v>
      </c>
      <c r="AB4238">
        <v>1287816</v>
      </c>
      <c r="AC4238">
        <v>762276</v>
      </c>
      <c r="AD4238">
        <v>525540</v>
      </c>
      <c r="AE4238" t="s">
        <v>78</v>
      </c>
      <c r="AF4238" t="s">
        <v>78</v>
      </c>
      <c r="AG4238" t="s">
        <v>240</v>
      </c>
      <c r="AH4238" t="s">
        <v>144</v>
      </c>
      <c r="AI4238" t="s">
        <v>139</v>
      </c>
      <c r="AJ4238" t="str">
        <f t="shared" si="66"/>
        <v>Mar</v>
      </c>
    </row>
    <row r="4239" spans="1:36" x14ac:dyDescent="0.3">
      <c r="A4239" t="s">
        <v>9873</v>
      </c>
      <c r="B4239" s="33">
        <v>45963</v>
      </c>
      <c r="C4239" t="s">
        <v>93</v>
      </c>
      <c r="D4239" t="s">
        <v>9874</v>
      </c>
      <c r="E4239" t="s">
        <v>176</v>
      </c>
      <c r="F4239" t="s">
        <v>172</v>
      </c>
      <c r="G4239" t="s">
        <v>156</v>
      </c>
      <c r="H4239" t="s">
        <v>155</v>
      </c>
      <c r="I4239">
        <v>1397</v>
      </c>
      <c r="J4239" t="s">
        <v>345</v>
      </c>
      <c r="K4239" t="s">
        <v>4621</v>
      </c>
      <c r="L4239" t="s">
        <v>2011</v>
      </c>
      <c r="M4239" t="s">
        <v>519</v>
      </c>
      <c r="N4239">
        <v>184</v>
      </c>
      <c r="O4239">
        <v>18</v>
      </c>
      <c r="P4239">
        <v>13</v>
      </c>
      <c r="Q4239" t="s">
        <v>73</v>
      </c>
      <c r="R4239" t="s">
        <v>238</v>
      </c>
      <c r="S4239" t="s">
        <v>239</v>
      </c>
      <c r="T4239">
        <v>220</v>
      </c>
      <c r="U4239">
        <v>160</v>
      </c>
      <c r="V4239">
        <v>72.73</v>
      </c>
      <c r="W4239" t="s">
        <v>133</v>
      </c>
      <c r="X4239">
        <v>5465</v>
      </c>
      <c r="Y4239">
        <v>874400</v>
      </c>
      <c r="Z4239">
        <v>85600</v>
      </c>
      <c r="AA4239">
        <v>83520</v>
      </c>
      <c r="AB4239">
        <v>1043520</v>
      </c>
      <c r="AC4239">
        <v>836352</v>
      </c>
      <c r="AD4239">
        <v>207168</v>
      </c>
      <c r="AE4239" t="s">
        <v>81</v>
      </c>
      <c r="AF4239" t="s">
        <v>81</v>
      </c>
      <c r="AG4239" t="s">
        <v>240</v>
      </c>
      <c r="AH4239" t="s">
        <v>144</v>
      </c>
      <c r="AI4239" t="s">
        <v>139</v>
      </c>
      <c r="AJ4239" t="str">
        <f t="shared" si="66"/>
        <v>Nov</v>
      </c>
    </row>
    <row r="4240" spans="1:36" x14ac:dyDescent="0.3">
      <c r="A4240" t="s">
        <v>9875</v>
      </c>
      <c r="B4240" s="33">
        <v>45958</v>
      </c>
      <c r="C4240" t="s">
        <v>93</v>
      </c>
      <c r="D4240" t="s">
        <v>9876</v>
      </c>
      <c r="E4240" t="s">
        <v>181</v>
      </c>
      <c r="F4240" t="s">
        <v>173</v>
      </c>
      <c r="G4240" t="s">
        <v>159</v>
      </c>
      <c r="H4240" t="s">
        <v>161</v>
      </c>
      <c r="I4240">
        <v>1087</v>
      </c>
      <c r="J4240" t="s">
        <v>605</v>
      </c>
      <c r="K4240" t="s">
        <v>2805</v>
      </c>
      <c r="L4240" t="s">
        <v>2997</v>
      </c>
      <c r="M4240" t="s">
        <v>1498</v>
      </c>
      <c r="N4240">
        <v>156</v>
      </c>
      <c r="O4240">
        <v>17</v>
      </c>
      <c r="P4240">
        <v>31</v>
      </c>
      <c r="Q4240" t="s">
        <v>76</v>
      </c>
      <c r="R4240" t="s">
        <v>238</v>
      </c>
      <c r="S4240" t="s">
        <v>239</v>
      </c>
      <c r="T4240">
        <v>220</v>
      </c>
      <c r="U4240">
        <v>172</v>
      </c>
      <c r="V4240">
        <v>78.180000000000007</v>
      </c>
      <c r="W4240" t="s">
        <v>133</v>
      </c>
      <c r="X4240">
        <v>7428</v>
      </c>
      <c r="Y4240">
        <v>1277616</v>
      </c>
      <c r="Z4240">
        <v>76024</v>
      </c>
      <c r="AA4240">
        <v>87204</v>
      </c>
      <c r="AB4240">
        <v>1440844</v>
      </c>
      <c r="AC4240">
        <v>1265946</v>
      </c>
      <c r="AD4240">
        <v>174898</v>
      </c>
      <c r="AE4240" t="s">
        <v>81</v>
      </c>
      <c r="AF4240" t="s">
        <v>78</v>
      </c>
      <c r="AG4240" t="s">
        <v>240</v>
      </c>
      <c r="AH4240" t="s">
        <v>147</v>
      </c>
      <c r="AI4240" t="s">
        <v>139</v>
      </c>
      <c r="AJ4240" t="str">
        <f t="shared" si="66"/>
        <v>Oct</v>
      </c>
    </row>
    <row r="4241" spans="1:36" x14ac:dyDescent="0.3">
      <c r="A4241" t="s">
        <v>9877</v>
      </c>
      <c r="B4241" s="33">
        <v>45707</v>
      </c>
      <c r="C4241" t="s">
        <v>97</v>
      </c>
      <c r="D4241" t="s">
        <v>9878</v>
      </c>
      <c r="E4241" t="s">
        <v>177</v>
      </c>
      <c r="F4241" t="s">
        <v>174</v>
      </c>
      <c r="G4241" t="s">
        <v>162</v>
      </c>
      <c r="H4241" t="s">
        <v>158</v>
      </c>
      <c r="I4241">
        <v>1295</v>
      </c>
      <c r="J4241" t="s">
        <v>482</v>
      </c>
      <c r="K4241" t="s">
        <v>1868</v>
      </c>
      <c r="L4241" t="s">
        <v>378</v>
      </c>
      <c r="M4241" t="s">
        <v>9879</v>
      </c>
      <c r="N4241">
        <v>203</v>
      </c>
      <c r="O4241">
        <v>60</v>
      </c>
      <c r="P4241">
        <v>55</v>
      </c>
      <c r="Q4241" t="s">
        <v>76</v>
      </c>
      <c r="R4241" t="s">
        <v>238</v>
      </c>
      <c r="S4241" t="s">
        <v>239</v>
      </c>
      <c r="T4241">
        <v>186</v>
      </c>
      <c r="U4241">
        <v>152</v>
      </c>
      <c r="V4241">
        <v>81.72</v>
      </c>
      <c r="W4241" t="s">
        <v>133</v>
      </c>
      <c r="X4241">
        <v>6800</v>
      </c>
      <c r="Y4241">
        <v>1033600</v>
      </c>
      <c r="Z4241">
        <v>66728</v>
      </c>
      <c r="AA4241">
        <v>63080</v>
      </c>
      <c r="AB4241">
        <v>1163408</v>
      </c>
      <c r="AC4241">
        <v>772309</v>
      </c>
      <c r="AD4241">
        <v>391099</v>
      </c>
      <c r="AE4241" t="s">
        <v>78</v>
      </c>
      <c r="AF4241" t="s">
        <v>78</v>
      </c>
      <c r="AG4241" t="s">
        <v>240</v>
      </c>
      <c r="AH4241" t="s">
        <v>144</v>
      </c>
      <c r="AI4241" t="s">
        <v>139</v>
      </c>
      <c r="AJ4241" t="str">
        <f t="shared" si="66"/>
        <v>Feb</v>
      </c>
    </row>
    <row r="4242" spans="1:36" x14ac:dyDescent="0.3">
      <c r="A4242" t="s">
        <v>9880</v>
      </c>
      <c r="B4242" s="33">
        <v>45850</v>
      </c>
      <c r="C4242" t="s">
        <v>95</v>
      </c>
      <c r="D4242" t="s">
        <v>9881</v>
      </c>
      <c r="E4242" t="s">
        <v>175</v>
      </c>
      <c r="F4242" t="s">
        <v>172</v>
      </c>
      <c r="G4242" t="s">
        <v>163</v>
      </c>
      <c r="H4242" t="s">
        <v>155</v>
      </c>
      <c r="I4242">
        <v>1050</v>
      </c>
      <c r="J4242" t="s">
        <v>292</v>
      </c>
      <c r="K4242" t="s">
        <v>3816</v>
      </c>
      <c r="L4242" t="s">
        <v>433</v>
      </c>
      <c r="M4242" t="s">
        <v>810</v>
      </c>
      <c r="N4242">
        <v>144</v>
      </c>
      <c r="O4242">
        <v>23</v>
      </c>
      <c r="P4242">
        <v>43</v>
      </c>
      <c r="Q4242" t="s">
        <v>76</v>
      </c>
      <c r="R4242" t="s">
        <v>238</v>
      </c>
      <c r="S4242" t="s">
        <v>239</v>
      </c>
      <c r="T4242">
        <v>220</v>
      </c>
      <c r="U4242">
        <v>143</v>
      </c>
      <c r="V4242">
        <v>65</v>
      </c>
      <c r="W4242" t="s">
        <v>134</v>
      </c>
      <c r="X4242">
        <v>6965</v>
      </c>
      <c r="Y4242">
        <v>995995</v>
      </c>
      <c r="Z4242">
        <v>62062</v>
      </c>
      <c r="AA4242">
        <v>17303</v>
      </c>
      <c r="AB4242">
        <v>1075360</v>
      </c>
      <c r="AC4242">
        <v>821770</v>
      </c>
      <c r="AD4242">
        <v>253590</v>
      </c>
      <c r="AE4242" t="s">
        <v>75</v>
      </c>
      <c r="AF4242" t="s">
        <v>81</v>
      </c>
      <c r="AG4242" t="s">
        <v>240</v>
      </c>
      <c r="AH4242" t="s">
        <v>146</v>
      </c>
      <c r="AI4242" t="s">
        <v>139</v>
      </c>
      <c r="AJ4242" t="str">
        <f t="shared" si="66"/>
        <v>Jul</v>
      </c>
    </row>
    <row r="4243" spans="1:36" x14ac:dyDescent="0.3">
      <c r="A4243" t="s">
        <v>9882</v>
      </c>
      <c r="B4243" s="33">
        <v>45677</v>
      </c>
      <c r="C4243" t="s">
        <v>95</v>
      </c>
      <c r="D4243" t="s">
        <v>9883</v>
      </c>
      <c r="E4243" t="s">
        <v>181</v>
      </c>
      <c r="F4243" t="s">
        <v>172</v>
      </c>
      <c r="G4243" t="s">
        <v>159</v>
      </c>
      <c r="H4243" t="s">
        <v>155</v>
      </c>
      <c r="I4243">
        <v>694</v>
      </c>
      <c r="J4243" t="s">
        <v>474</v>
      </c>
      <c r="K4243" t="s">
        <v>1439</v>
      </c>
      <c r="L4243" t="s">
        <v>459</v>
      </c>
      <c r="M4243" t="s">
        <v>1439</v>
      </c>
      <c r="N4243">
        <v>113</v>
      </c>
      <c r="O4243">
        <v>0</v>
      </c>
      <c r="P4243">
        <v>-10</v>
      </c>
      <c r="Q4243" t="s">
        <v>70</v>
      </c>
      <c r="R4243" t="s">
        <v>238</v>
      </c>
      <c r="S4243" t="s">
        <v>239</v>
      </c>
      <c r="T4243">
        <v>150</v>
      </c>
      <c r="U4243">
        <v>99</v>
      </c>
      <c r="V4243">
        <v>66</v>
      </c>
      <c r="W4243" t="s">
        <v>133</v>
      </c>
      <c r="X4243">
        <v>10131</v>
      </c>
      <c r="Y4243">
        <v>1002969</v>
      </c>
      <c r="Z4243">
        <v>50193</v>
      </c>
      <c r="AA4243">
        <v>59598</v>
      </c>
      <c r="AB4243">
        <v>1112760</v>
      </c>
      <c r="AC4243">
        <v>818376</v>
      </c>
      <c r="AD4243">
        <v>294384</v>
      </c>
      <c r="AE4243" t="s">
        <v>81</v>
      </c>
      <c r="AF4243" t="s">
        <v>81</v>
      </c>
      <c r="AG4243" t="s">
        <v>240</v>
      </c>
      <c r="AH4243" t="s">
        <v>144</v>
      </c>
      <c r="AI4243" t="s">
        <v>139</v>
      </c>
      <c r="AJ4243" t="str">
        <f t="shared" si="66"/>
        <v>Jan</v>
      </c>
    </row>
    <row r="4244" spans="1:36" x14ac:dyDescent="0.3">
      <c r="A4244" t="s">
        <v>9884</v>
      </c>
      <c r="B4244" s="33">
        <v>45894</v>
      </c>
      <c r="C4244" t="s">
        <v>93</v>
      </c>
      <c r="D4244" t="s">
        <v>9885</v>
      </c>
      <c r="E4244" t="s">
        <v>177</v>
      </c>
      <c r="F4244" t="s">
        <v>181</v>
      </c>
      <c r="G4244" t="s">
        <v>162</v>
      </c>
      <c r="H4244" t="s">
        <v>159</v>
      </c>
      <c r="I4244">
        <v>1467</v>
      </c>
      <c r="J4244" t="s">
        <v>275</v>
      </c>
      <c r="K4244" t="s">
        <v>2799</v>
      </c>
      <c r="L4244" t="s">
        <v>9886</v>
      </c>
      <c r="M4244" t="s">
        <v>3207</v>
      </c>
      <c r="N4244">
        <v>189</v>
      </c>
      <c r="O4244">
        <v>33</v>
      </c>
      <c r="P4244">
        <v>7</v>
      </c>
      <c r="Q4244" t="s">
        <v>73</v>
      </c>
      <c r="R4244" t="s">
        <v>238</v>
      </c>
      <c r="S4244" t="s">
        <v>239</v>
      </c>
      <c r="T4244">
        <v>189</v>
      </c>
      <c r="U4244">
        <v>123</v>
      </c>
      <c r="V4244">
        <v>65.08</v>
      </c>
      <c r="W4244" t="s">
        <v>135</v>
      </c>
      <c r="X4244">
        <v>10911</v>
      </c>
      <c r="Y4244">
        <v>1342053</v>
      </c>
      <c r="Z4244">
        <v>49323</v>
      </c>
      <c r="AA4244">
        <v>37515</v>
      </c>
      <c r="AB4244">
        <v>1428891</v>
      </c>
      <c r="AC4244">
        <v>1042462</v>
      </c>
      <c r="AD4244">
        <v>386429</v>
      </c>
      <c r="AE4244" t="s">
        <v>78</v>
      </c>
      <c r="AF4244" t="s">
        <v>81</v>
      </c>
      <c r="AG4244" t="s">
        <v>240</v>
      </c>
      <c r="AH4244" t="s">
        <v>144</v>
      </c>
      <c r="AI4244" t="s">
        <v>139</v>
      </c>
      <c r="AJ4244" t="str">
        <f t="shared" si="66"/>
        <v>Aug</v>
      </c>
    </row>
    <row r="4245" spans="1:36" x14ac:dyDescent="0.3">
      <c r="A4245" t="s">
        <v>9887</v>
      </c>
      <c r="B4245" s="33">
        <v>45903</v>
      </c>
      <c r="C4245" t="s">
        <v>96</v>
      </c>
      <c r="D4245" t="s">
        <v>9888</v>
      </c>
      <c r="E4245" t="s">
        <v>181</v>
      </c>
      <c r="F4245" t="s">
        <v>175</v>
      </c>
      <c r="G4245" t="s">
        <v>159</v>
      </c>
      <c r="H4245" t="s">
        <v>163</v>
      </c>
      <c r="I4245">
        <v>1827</v>
      </c>
      <c r="J4245" t="s">
        <v>477</v>
      </c>
      <c r="K4245" t="s">
        <v>4032</v>
      </c>
      <c r="L4245" t="s">
        <v>477</v>
      </c>
      <c r="M4245" t="s">
        <v>4032</v>
      </c>
      <c r="N4245">
        <v>276</v>
      </c>
      <c r="O4245">
        <v>0</v>
      </c>
      <c r="P4245">
        <v>-10</v>
      </c>
      <c r="Q4245" t="s">
        <v>70</v>
      </c>
      <c r="R4245" t="s">
        <v>238</v>
      </c>
      <c r="S4245" t="s">
        <v>239</v>
      </c>
      <c r="T4245">
        <v>220</v>
      </c>
      <c r="U4245">
        <v>181</v>
      </c>
      <c r="V4245">
        <v>82.27</v>
      </c>
      <c r="W4245" t="s">
        <v>133</v>
      </c>
      <c r="X4245">
        <v>4195</v>
      </c>
      <c r="Y4245">
        <v>759295</v>
      </c>
      <c r="Z4245">
        <v>85432</v>
      </c>
      <c r="AA4245">
        <v>95206</v>
      </c>
      <c r="AB4245">
        <v>939933</v>
      </c>
      <c r="AC4245">
        <v>597381</v>
      </c>
      <c r="AD4245">
        <v>342552</v>
      </c>
      <c r="AE4245" t="s">
        <v>81</v>
      </c>
      <c r="AF4245" t="s">
        <v>75</v>
      </c>
      <c r="AG4245" t="s">
        <v>240</v>
      </c>
      <c r="AH4245" t="s">
        <v>145</v>
      </c>
      <c r="AI4245" t="s">
        <v>139</v>
      </c>
      <c r="AJ4245" t="str">
        <f t="shared" si="66"/>
        <v>Sep</v>
      </c>
    </row>
    <row r="4246" spans="1:36" x14ac:dyDescent="0.3">
      <c r="A4246" t="s">
        <v>9889</v>
      </c>
      <c r="B4246" s="33">
        <v>45791</v>
      </c>
      <c r="C4246" t="s">
        <v>97</v>
      </c>
      <c r="D4246" t="s">
        <v>9890</v>
      </c>
      <c r="E4246" t="s">
        <v>173</v>
      </c>
      <c r="F4246" t="s">
        <v>174</v>
      </c>
      <c r="G4246" t="s">
        <v>161</v>
      </c>
      <c r="H4246" t="s">
        <v>158</v>
      </c>
      <c r="I4246">
        <v>555</v>
      </c>
      <c r="J4246" t="s">
        <v>353</v>
      </c>
      <c r="K4246" t="s">
        <v>577</v>
      </c>
      <c r="L4246" t="s">
        <v>353</v>
      </c>
      <c r="M4246" t="s">
        <v>1843</v>
      </c>
      <c r="N4246">
        <v>86</v>
      </c>
      <c r="O4246">
        <v>0</v>
      </c>
      <c r="P4246">
        <v>1</v>
      </c>
      <c r="Q4246" t="s">
        <v>70</v>
      </c>
      <c r="R4246" t="s">
        <v>238</v>
      </c>
      <c r="S4246" t="s">
        <v>239</v>
      </c>
      <c r="T4246">
        <v>189</v>
      </c>
      <c r="U4246">
        <v>146</v>
      </c>
      <c r="V4246">
        <v>77.25</v>
      </c>
      <c r="W4246" t="s">
        <v>135</v>
      </c>
      <c r="X4246">
        <v>6138</v>
      </c>
      <c r="Y4246">
        <v>896148</v>
      </c>
      <c r="Z4246">
        <v>39128</v>
      </c>
      <c r="AA4246">
        <v>76358</v>
      </c>
      <c r="AB4246">
        <v>1011634</v>
      </c>
      <c r="AC4246">
        <v>722222</v>
      </c>
      <c r="AD4246">
        <v>289412</v>
      </c>
      <c r="AE4246" t="s">
        <v>78</v>
      </c>
      <c r="AF4246" t="s">
        <v>78</v>
      </c>
      <c r="AG4246" t="s">
        <v>240</v>
      </c>
      <c r="AH4246" t="s">
        <v>147</v>
      </c>
      <c r="AI4246" t="s">
        <v>138</v>
      </c>
      <c r="AJ4246" t="str">
        <f t="shared" si="66"/>
        <v>May</v>
      </c>
    </row>
    <row r="4247" spans="1:36" x14ac:dyDescent="0.3">
      <c r="A4247" t="s">
        <v>9891</v>
      </c>
      <c r="B4247" s="33">
        <v>46014</v>
      </c>
      <c r="C4247" t="s">
        <v>93</v>
      </c>
      <c r="D4247" t="s">
        <v>9892</v>
      </c>
      <c r="E4247" t="s">
        <v>178</v>
      </c>
      <c r="F4247" t="s">
        <v>173</v>
      </c>
      <c r="G4247" t="s">
        <v>157</v>
      </c>
      <c r="H4247" t="s">
        <v>161</v>
      </c>
      <c r="I4247">
        <v>1074</v>
      </c>
      <c r="J4247" t="s">
        <v>270</v>
      </c>
      <c r="K4247" t="s">
        <v>860</v>
      </c>
      <c r="L4247" t="s">
        <v>2954</v>
      </c>
      <c r="M4247" t="s">
        <v>362</v>
      </c>
      <c r="N4247">
        <v>171</v>
      </c>
      <c r="O4247">
        <v>31</v>
      </c>
      <c r="P4247">
        <v>24</v>
      </c>
      <c r="Q4247" t="s">
        <v>73</v>
      </c>
      <c r="R4247" t="s">
        <v>238</v>
      </c>
      <c r="S4247" t="s">
        <v>239</v>
      </c>
      <c r="T4247">
        <v>150</v>
      </c>
      <c r="U4247">
        <v>89</v>
      </c>
      <c r="V4247">
        <v>59.33</v>
      </c>
      <c r="W4247" t="s">
        <v>133</v>
      </c>
      <c r="X4247">
        <v>7322</v>
      </c>
      <c r="Y4247">
        <v>651658</v>
      </c>
      <c r="Z4247">
        <v>15575</v>
      </c>
      <c r="AA4247">
        <v>58384</v>
      </c>
      <c r="AB4247">
        <v>725617</v>
      </c>
      <c r="AC4247">
        <v>633481</v>
      </c>
      <c r="AD4247">
        <v>92136</v>
      </c>
      <c r="AE4247" t="s">
        <v>75</v>
      </c>
      <c r="AF4247" t="s">
        <v>78</v>
      </c>
      <c r="AG4247" t="s">
        <v>240</v>
      </c>
      <c r="AH4247" t="s">
        <v>147</v>
      </c>
      <c r="AI4247" t="s">
        <v>139</v>
      </c>
      <c r="AJ4247" t="str">
        <f t="shared" si="66"/>
        <v>Dec</v>
      </c>
    </row>
    <row r="4248" spans="1:36" x14ac:dyDescent="0.3">
      <c r="A4248" t="s">
        <v>9893</v>
      </c>
      <c r="B4248" s="33">
        <v>45923</v>
      </c>
      <c r="C4248" t="s">
        <v>97</v>
      </c>
      <c r="D4248" t="s">
        <v>9894</v>
      </c>
      <c r="E4248" t="s">
        <v>174</v>
      </c>
      <c r="F4248" t="s">
        <v>177</v>
      </c>
      <c r="G4248" t="s">
        <v>158</v>
      </c>
      <c r="H4248" t="s">
        <v>162</v>
      </c>
      <c r="I4248">
        <v>2284</v>
      </c>
      <c r="J4248" t="s">
        <v>258</v>
      </c>
      <c r="K4248" t="s">
        <v>2327</v>
      </c>
      <c r="L4248" t="s">
        <v>3380</v>
      </c>
      <c r="M4248" t="s">
        <v>2788</v>
      </c>
      <c r="N4248">
        <v>346</v>
      </c>
      <c r="O4248">
        <v>13</v>
      </c>
      <c r="P4248">
        <v>3</v>
      </c>
      <c r="Q4248" t="s">
        <v>73</v>
      </c>
      <c r="R4248" t="s">
        <v>238</v>
      </c>
      <c r="S4248" t="s">
        <v>239</v>
      </c>
      <c r="T4248">
        <v>189</v>
      </c>
      <c r="U4248">
        <v>144</v>
      </c>
      <c r="V4248">
        <v>76.19</v>
      </c>
      <c r="W4248" t="s">
        <v>133</v>
      </c>
      <c r="X4248">
        <v>4878</v>
      </c>
      <c r="Y4248">
        <v>702432</v>
      </c>
      <c r="Z4248">
        <v>34560</v>
      </c>
      <c r="AA4248">
        <v>51840</v>
      </c>
      <c r="AB4248">
        <v>788832</v>
      </c>
      <c r="AC4248">
        <v>464493</v>
      </c>
      <c r="AD4248">
        <v>324339</v>
      </c>
      <c r="AE4248" t="s">
        <v>78</v>
      </c>
      <c r="AF4248" t="s">
        <v>78</v>
      </c>
      <c r="AG4248" t="s">
        <v>240</v>
      </c>
      <c r="AH4248" t="s">
        <v>144</v>
      </c>
      <c r="AI4248" t="s">
        <v>139</v>
      </c>
      <c r="AJ4248" t="str">
        <f t="shared" si="66"/>
        <v>Sep</v>
      </c>
    </row>
    <row r="4249" spans="1:36" x14ac:dyDescent="0.3">
      <c r="A4249" t="s">
        <v>9895</v>
      </c>
      <c r="B4249" s="33">
        <v>45710</v>
      </c>
      <c r="C4249" t="s">
        <v>98</v>
      </c>
      <c r="D4249" t="s">
        <v>9896</v>
      </c>
      <c r="E4249" t="s">
        <v>180</v>
      </c>
      <c r="F4249" t="s">
        <v>179</v>
      </c>
      <c r="G4249" t="s">
        <v>160</v>
      </c>
      <c r="H4249" t="s">
        <v>166</v>
      </c>
      <c r="I4249">
        <v>1789</v>
      </c>
      <c r="J4249" t="s">
        <v>508</v>
      </c>
      <c r="K4249" t="s">
        <v>1240</v>
      </c>
      <c r="N4249">
        <v>243</v>
      </c>
      <c r="O4249">
        <v>0</v>
      </c>
      <c r="P4249">
        <v>0</v>
      </c>
      <c r="Q4249" t="s">
        <v>67</v>
      </c>
      <c r="R4249" t="s">
        <v>245</v>
      </c>
      <c r="S4249" t="s">
        <v>122</v>
      </c>
      <c r="T4249">
        <v>220</v>
      </c>
      <c r="U4249">
        <v>0</v>
      </c>
      <c r="V4249">
        <v>0</v>
      </c>
      <c r="W4249" t="s">
        <v>134</v>
      </c>
      <c r="X4249">
        <v>9410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 t="s">
        <v>81</v>
      </c>
      <c r="AF4249" t="s">
        <v>72</v>
      </c>
      <c r="AG4249" t="s">
        <v>240</v>
      </c>
      <c r="AH4249" t="s">
        <v>145</v>
      </c>
      <c r="AI4249" t="s">
        <v>139</v>
      </c>
      <c r="AJ4249" t="str">
        <f t="shared" si="66"/>
        <v>Feb</v>
      </c>
    </row>
    <row r="4250" spans="1:36" x14ac:dyDescent="0.3">
      <c r="A4250" t="s">
        <v>9897</v>
      </c>
      <c r="B4250" s="33">
        <v>45935</v>
      </c>
      <c r="C4250" t="s">
        <v>96</v>
      </c>
      <c r="D4250" t="s">
        <v>9898</v>
      </c>
      <c r="E4250" t="s">
        <v>174</v>
      </c>
      <c r="F4250" t="s">
        <v>180</v>
      </c>
      <c r="G4250" t="s">
        <v>158</v>
      </c>
      <c r="H4250" t="s">
        <v>160</v>
      </c>
      <c r="I4250">
        <v>973</v>
      </c>
      <c r="J4250" t="s">
        <v>368</v>
      </c>
      <c r="K4250" t="s">
        <v>1959</v>
      </c>
      <c r="N4250">
        <v>128</v>
      </c>
      <c r="O4250">
        <v>0</v>
      </c>
      <c r="P4250">
        <v>0</v>
      </c>
      <c r="Q4250" t="s">
        <v>67</v>
      </c>
      <c r="R4250" t="s">
        <v>245</v>
      </c>
      <c r="S4250" t="s">
        <v>122</v>
      </c>
      <c r="T4250">
        <v>220</v>
      </c>
      <c r="U4250">
        <v>0</v>
      </c>
      <c r="V4250">
        <v>0</v>
      </c>
      <c r="W4250" t="s">
        <v>135</v>
      </c>
      <c r="X4250">
        <v>9886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 t="s">
        <v>78</v>
      </c>
      <c r="AF4250" t="s">
        <v>81</v>
      </c>
      <c r="AG4250" t="s">
        <v>240</v>
      </c>
      <c r="AH4250" t="s">
        <v>144</v>
      </c>
      <c r="AI4250" t="s">
        <v>139</v>
      </c>
      <c r="AJ4250" t="str">
        <f t="shared" si="66"/>
        <v>Oct</v>
      </c>
    </row>
    <row r="4251" spans="1:36" x14ac:dyDescent="0.3">
      <c r="A4251" t="s">
        <v>9899</v>
      </c>
      <c r="B4251" s="33">
        <v>45717</v>
      </c>
      <c r="C4251" t="s">
        <v>93</v>
      </c>
      <c r="D4251" t="s">
        <v>9900</v>
      </c>
      <c r="E4251" t="s">
        <v>180</v>
      </c>
      <c r="F4251" t="s">
        <v>178</v>
      </c>
      <c r="G4251" t="s">
        <v>160</v>
      </c>
      <c r="H4251" t="s">
        <v>157</v>
      </c>
      <c r="I4251">
        <v>694</v>
      </c>
      <c r="J4251" t="s">
        <v>264</v>
      </c>
      <c r="K4251" t="s">
        <v>1051</v>
      </c>
      <c r="L4251" t="s">
        <v>310</v>
      </c>
      <c r="M4251" t="s">
        <v>1051</v>
      </c>
      <c r="N4251">
        <v>109</v>
      </c>
      <c r="O4251">
        <v>0</v>
      </c>
      <c r="P4251">
        <v>-1</v>
      </c>
      <c r="Q4251" t="s">
        <v>70</v>
      </c>
      <c r="R4251" t="s">
        <v>238</v>
      </c>
      <c r="S4251" t="s">
        <v>239</v>
      </c>
      <c r="T4251">
        <v>180</v>
      </c>
      <c r="U4251">
        <v>170</v>
      </c>
      <c r="V4251">
        <v>94.44</v>
      </c>
      <c r="W4251" t="s">
        <v>133</v>
      </c>
      <c r="X4251">
        <v>3952</v>
      </c>
      <c r="Y4251">
        <v>671840</v>
      </c>
      <c r="Z4251">
        <v>56440</v>
      </c>
      <c r="AA4251">
        <v>56610</v>
      </c>
      <c r="AB4251">
        <v>784890</v>
      </c>
      <c r="AC4251">
        <v>542599</v>
      </c>
      <c r="AD4251">
        <v>242291</v>
      </c>
      <c r="AE4251" t="s">
        <v>81</v>
      </c>
      <c r="AF4251" t="s">
        <v>75</v>
      </c>
      <c r="AG4251" t="s">
        <v>240</v>
      </c>
      <c r="AH4251" t="s">
        <v>144</v>
      </c>
      <c r="AI4251" t="s">
        <v>138</v>
      </c>
      <c r="AJ4251" t="str">
        <f t="shared" si="66"/>
        <v>Mar</v>
      </c>
    </row>
    <row r="4252" spans="1:36" x14ac:dyDescent="0.3">
      <c r="A4252" t="s">
        <v>9901</v>
      </c>
      <c r="B4252" s="33">
        <v>45747</v>
      </c>
      <c r="C4252" t="s">
        <v>93</v>
      </c>
      <c r="D4252" t="s">
        <v>9902</v>
      </c>
      <c r="E4252" t="s">
        <v>175</v>
      </c>
      <c r="F4252" t="s">
        <v>178</v>
      </c>
      <c r="G4252" t="s">
        <v>163</v>
      </c>
      <c r="H4252" t="s">
        <v>157</v>
      </c>
      <c r="I4252">
        <v>1004</v>
      </c>
      <c r="J4252" t="s">
        <v>292</v>
      </c>
      <c r="K4252" t="s">
        <v>2586</v>
      </c>
      <c r="N4252">
        <v>149</v>
      </c>
      <c r="O4252">
        <v>0</v>
      </c>
      <c r="P4252">
        <v>0</v>
      </c>
      <c r="Q4252" t="s">
        <v>67</v>
      </c>
      <c r="R4252" t="s">
        <v>245</v>
      </c>
      <c r="S4252" t="s">
        <v>124</v>
      </c>
      <c r="T4252">
        <v>189</v>
      </c>
      <c r="U4252">
        <v>0</v>
      </c>
      <c r="V4252">
        <v>0</v>
      </c>
      <c r="W4252" t="s">
        <v>135</v>
      </c>
      <c r="X4252">
        <v>3167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 t="s">
        <v>75</v>
      </c>
      <c r="AF4252" t="s">
        <v>75</v>
      </c>
      <c r="AG4252" t="s">
        <v>240</v>
      </c>
      <c r="AH4252" t="s">
        <v>145</v>
      </c>
      <c r="AI4252" t="s">
        <v>139</v>
      </c>
      <c r="AJ4252" t="str">
        <f t="shared" si="66"/>
        <v>Mar</v>
      </c>
    </row>
    <row r="4253" spans="1:36" x14ac:dyDescent="0.3">
      <c r="A4253" t="s">
        <v>9903</v>
      </c>
      <c r="B4253" s="33">
        <v>45702</v>
      </c>
      <c r="C4253" t="s">
        <v>96</v>
      </c>
      <c r="D4253" t="s">
        <v>9904</v>
      </c>
      <c r="E4253" t="s">
        <v>177</v>
      </c>
      <c r="F4253" t="s">
        <v>178</v>
      </c>
      <c r="G4253" t="s">
        <v>162</v>
      </c>
      <c r="H4253" t="s">
        <v>157</v>
      </c>
      <c r="I4253">
        <v>1681</v>
      </c>
      <c r="J4253" t="s">
        <v>381</v>
      </c>
      <c r="K4253" t="s">
        <v>4384</v>
      </c>
      <c r="L4253" t="s">
        <v>577</v>
      </c>
      <c r="M4253" t="s">
        <v>711</v>
      </c>
      <c r="N4253">
        <v>235</v>
      </c>
      <c r="O4253">
        <v>26</v>
      </c>
      <c r="P4253">
        <v>42</v>
      </c>
      <c r="Q4253" t="s">
        <v>76</v>
      </c>
      <c r="R4253" t="s">
        <v>238</v>
      </c>
      <c r="S4253" t="s">
        <v>239</v>
      </c>
      <c r="T4253">
        <v>220</v>
      </c>
      <c r="U4253">
        <v>208</v>
      </c>
      <c r="V4253">
        <v>94.55</v>
      </c>
      <c r="W4253" t="s">
        <v>135</v>
      </c>
      <c r="X4253">
        <v>9465</v>
      </c>
      <c r="Y4253">
        <v>1968720</v>
      </c>
      <c r="Z4253">
        <v>58448</v>
      </c>
      <c r="AA4253">
        <v>85696</v>
      </c>
      <c r="AB4253">
        <v>2112864</v>
      </c>
      <c r="AC4253">
        <v>1454670</v>
      </c>
      <c r="AD4253">
        <v>658194</v>
      </c>
      <c r="AE4253" t="s">
        <v>78</v>
      </c>
      <c r="AF4253" t="s">
        <v>75</v>
      </c>
      <c r="AG4253" t="s">
        <v>240</v>
      </c>
      <c r="AH4253" t="s">
        <v>144</v>
      </c>
      <c r="AI4253" t="s">
        <v>139</v>
      </c>
      <c r="AJ4253" t="str">
        <f t="shared" si="66"/>
        <v>Feb</v>
      </c>
    </row>
    <row r="4254" spans="1:36" x14ac:dyDescent="0.3">
      <c r="A4254" t="s">
        <v>9905</v>
      </c>
      <c r="B4254" s="33">
        <v>45692</v>
      </c>
      <c r="C4254" t="s">
        <v>97</v>
      </c>
      <c r="D4254" t="s">
        <v>9906</v>
      </c>
      <c r="E4254" t="s">
        <v>173</v>
      </c>
      <c r="F4254" t="s">
        <v>174</v>
      </c>
      <c r="G4254" t="s">
        <v>161</v>
      </c>
      <c r="H4254" t="s">
        <v>158</v>
      </c>
      <c r="I4254">
        <v>2163</v>
      </c>
      <c r="J4254" t="s">
        <v>603</v>
      </c>
      <c r="K4254" t="s">
        <v>405</v>
      </c>
      <c r="L4254" t="s">
        <v>605</v>
      </c>
      <c r="M4254" t="s">
        <v>1929</v>
      </c>
      <c r="N4254">
        <v>332</v>
      </c>
      <c r="O4254">
        <v>0</v>
      </c>
      <c r="P4254">
        <v>4</v>
      </c>
      <c r="Q4254" t="s">
        <v>70</v>
      </c>
      <c r="R4254" t="s">
        <v>238</v>
      </c>
      <c r="S4254" t="s">
        <v>239</v>
      </c>
      <c r="T4254">
        <v>189</v>
      </c>
      <c r="U4254">
        <v>159</v>
      </c>
      <c r="V4254">
        <v>84.13</v>
      </c>
      <c r="W4254" t="s">
        <v>133</v>
      </c>
      <c r="X4254">
        <v>3284</v>
      </c>
      <c r="Y4254">
        <v>522156</v>
      </c>
      <c r="Z4254">
        <v>57717</v>
      </c>
      <c r="AA4254">
        <v>82998</v>
      </c>
      <c r="AB4254">
        <v>662871</v>
      </c>
      <c r="AC4254">
        <v>385123</v>
      </c>
      <c r="AD4254">
        <v>277748</v>
      </c>
      <c r="AE4254" t="s">
        <v>78</v>
      </c>
      <c r="AF4254" t="s">
        <v>78</v>
      </c>
      <c r="AG4254" t="s">
        <v>240</v>
      </c>
      <c r="AH4254" t="s">
        <v>144</v>
      </c>
      <c r="AI4254" t="s">
        <v>140</v>
      </c>
      <c r="AJ4254" t="str">
        <f t="shared" si="66"/>
        <v>Feb</v>
      </c>
    </row>
    <row r="4255" spans="1:36" x14ac:dyDescent="0.3">
      <c r="A4255" t="s">
        <v>9907</v>
      </c>
      <c r="B4255" s="33">
        <v>45804</v>
      </c>
      <c r="C4255" t="s">
        <v>99</v>
      </c>
      <c r="D4255" t="s">
        <v>9908</v>
      </c>
      <c r="E4255" t="s">
        <v>180</v>
      </c>
      <c r="F4255" t="s">
        <v>176</v>
      </c>
      <c r="G4255" t="s">
        <v>160</v>
      </c>
      <c r="H4255" t="s">
        <v>156</v>
      </c>
      <c r="I4255">
        <v>415</v>
      </c>
      <c r="J4255" t="s">
        <v>566</v>
      </c>
      <c r="K4255" t="s">
        <v>4019</v>
      </c>
      <c r="L4255" t="s">
        <v>358</v>
      </c>
      <c r="M4255" t="s">
        <v>885</v>
      </c>
      <c r="N4255">
        <v>83</v>
      </c>
      <c r="O4255">
        <v>26</v>
      </c>
      <c r="P4255">
        <v>24</v>
      </c>
      <c r="Q4255" t="s">
        <v>73</v>
      </c>
      <c r="R4255" t="s">
        <v>238</v>
      </c>
      <c r="S4255" t="s">
        <v>239</v>
      </c>
      <c r="T4255">
        <v>150</v>
      </c>
      <c r="U4255">
        <v>103</v>
      </c>
      <c r="V4255">
        <v>68.67</v>
      </c>
      <c r="W4255" t="s">
        <v>133</v>
      </c>
      <c r="X4255">
        <v>9427</v>
      </c>
      <c r="Y4255">
        <v>970981</v>
      </c>
      <c r="Z4255">
        <v>38213</v>
      </c>
      <c r="AA4255">
        <v>17304</v>
      </c>
      <c r="AB4255">
        <v>1026498</v>
      </c>
      <c r="AC4255">
        <v>764163</v>
      </c>
      <c r="AD4255">
        <v>262335</v>
      </c>
      <c r="AE4255" t="s">
        <v>81</v>
      </c>
      <c r="AF4255" t="s">
        <v>81</v>
      </c>
      <c r="AG4255" t="s">
        <v>240</v>
      </c>
      <c r="AH4255" t="s">
        <v>144</v>
      </c>
      <c r="AI4255" t="s">
        <v>139</v>
      </c>
      <c r="AJ4255" t="str">
        <f t="shared" si="66"/>
        <v>May</v>
      </c>
    </row>
    <row r="4256" spans="1:36" x14ac:dyDescent="0.3">
      <c r="A4256" t="s">
        <v>9909</v>
      </c>
      <c r="B4256" s="33">
        <v>45840</v>
      </c>
      <c r="C4256" t="s">
        <v>97</v>
      </c>
      <c r="D4256" t="s">
        <v>9910</v>
      </c>
      <c r="E4256" t="s">
        <v>174</v>
      </c>
      <c r="F4256" t="s">
        <v>180</v>
      </c>
      <c r="G4256" t="s">
        <v>158</v>
      </c>
      <c r="H4256" t="s">
        <v>160</v>
      </c>
      <c r="I4256">
        <v>2203</v>
      </c>
      <c r="J4256" t="s">
        <v>806</v>
      </c>
      <c r="K4256" t="s">
        <v>845</v>
      </c>
      <c r="L4256" t="s">
        <v>914</v>
      </c>
      <c r="M4256" t="s">
        <v>471</v>
      </c>
      <c r="N4256">
        <v>263</v>
      </c>
      <c r="O4256">
        <v>16</v>
      </c>
      <c r="P4256">
        <v>33</v>
      </c>
      <c r="Q4256" t="s">
        <v>76</v>
      </c>
      <c r="R4256" t="s">
        <v>238</v>
      </c>
      <c r="S4256" t="s">
        <v>239</v>
      </c>
      <c r="T4256">
        <v>220</v>
      </c>
      <c r="U4256">
        <v>190</v>
      </c>
      <c r="V4256">
        <v>86.36</v>
      </c>
      <c r="W4256" t="s">
        <v>133</v>
      </c>
      <c r="X4256">
        <v>8465</v>
      </c>
      <c r="Y4256">
        <v>1608350</v>
      </c>
      <c r="Z4256">
        <v>69160</v>
      </c>
      <c r="AA4256">
        <v>94050</v>
      </c>
      <c r="AB4256">
        <v>1771560</v>
      </c>
      <c r="AC4256">
        <v>1414926</v>
      </c>
      <c r="AD4256">
        <v>356634</v>
      </c>
      <c r="AE4256" t="s">
        <v>78</v>
      </c>
      <c r="AF4256" t="s">
        <v>81</v>
      </c>
      <c r="AG4256" t="s">
        <v>240</v>
      </c>
      <c r="AH4256" t="s">
        <v>144</v>
      </c>
      <c r="AI4256" t="s">
        <v>139</v>
      </c>
      <c r="AJ4256" t="str">
        <f t="shared" si="66"/>
        <v>Jul</v>
      </c>
    </row>
    <row r="4257" spans="1:36" x14ac:dyDescent="0.3">
      <c r="A4257" t="s">
        <v>9911</v>
      </c>
      <c r="B4257" s="33">
        <v>45886</v>
      </c>
      <c r="C4257" t="s">
        <v>97</v>
      </c>
      <c r="D4257" t="s">
        <v>9912</v>
      </c>
      <c r="E4257" t="s">
        <v>174</v>
      </c>
      <c r="F4257" t="s">
        <v>176</v>
      </c>
      <c r="G4257" t="s">
        <v>158</v>
      </c>
      <c r="H4257" t="s">
        <v>156</v>
      </c>
      <c r="I4257">
        <v>554</v>
      </c>
      <c r="J4257" t="s">
        <v>266</v>
      </c>
      <c r="K4257" t="s">
        <v>2090</v>
      </c>
      <c r="L4257" t="s">
        <v>1182</v>
      </c>
      <c r="M4257" t="s">
        <v>459</v>
      </c>
      <c r="N4257">
        <v>85</v>
      </c>
      <c r="O4257">
        <v>17</v>
      </c>
      <c r="P4257">
        <v>35</v>
      </c>
      <c r="Q4257" t="s">
        <v>76</v>
      </c>
      <c r="R4257" t="s">
        <v>238</v>
      </c>
      <c r="S4257" t="s">
        <v>239</v>
      </c>
      <c r="T4257">
        <v>189</v>
      </c>
      <c r="U4257">
        <v>126</v>
      </c>
      <c r="V4257">
        <v>66.67</v>
      </c>
      <c r="W4257" t="s">
        <v>133</v>
      </c>
      <c r="X4257">
        <v>4447</v>
      </c>
      <c r="Y4257">
        <v>560322</v>
      </c>
      <c r="Z4257">
        <v>63126</v>
      </c>
      <c r="AA4257">
        <v>61110</v>
      </c>
      <c r="AB4257">
        <v>684558</v>
      </c>
      <c r="AC4257">
        <v>512315</v>
      </c>
      <c r="AD4257">
        <v>172243</v>
      </c>
      <c r="AE4257" t="s">
        <v>78</v>
      </c>
      <c r="AF4257" t="s">
        <v>81</v>
      </c>
      <c r="AG4257" t="s">
        <v>240</v>
      </c>
      <c r="AH4257" t="s">
        <v>144</v>
      </c>
      <c r="AI4257" t="s">
        <v>139</v>
      </c>
      <c r="AJ4257" t="str">
        <f t="shared" si="66"/>
        <v>Aug</v>
      </c>
    </row>
    <row r="4258" spans="1:36" x14ac:dyDescent="0.3">
      <c r="A4258" t="s">
        <v>9913</v>
      </c>
      <c r="B4258" s="33">
        <v>45753</v>
      </c>
      <c r="C4258" t="s">
        <v>96</v>
      </c>
      <c r="D4258" t="s">
        <v>9914</v>
      </c>
      <c r="E4258" t="s">
        <v>181</v>
      </c>
      <c r="F4258" t="s">
        <v>176</v>
      </c>
      <c r="G4258" t="s">
        <v>159</v>
      </c>
      <c r="H4258" t="s">
        <v>156</v>
      </c>
      <c r="I4258">
        <v>926</v>
      </c>
      <c r="J4258" t="s">
        <v>275</v>
      </c>
      <c r="K4258" t="s">
        <v>588</v>
      </c>
      <c r="L4258" t="s">
        <v>1842</v>
      </c>
      <c r="M4258" t="s">
        <v>588</v>
      </c>
      <c r="N4258">
        <v>135</v>
      </c>
      <c r="O4258">
        <v>5</v>
      </c>
      <c r="P4258">
        <v>-2</v>
      </c>
      <c r="Q4258" t="s">
        <v>73</v>
      </c>
      <c r="R4258" t="s">
        <v>238</v>
      </c>
      <c r="S4258" t="s">
        <v>239</v>
      </c>
      <c r="T4258">
        <v>189</v>
      </c>
      <c r="U4258">
        <v>106</v>
      </c>
      <c r="V4258">
        <v>56.08</v>
      </c>
      <c r="W4258" t="s">
        <v>133</v>
      </c>
      <c r="X4258">
        <v>3353</v>
      </c>
      <c r="Y4258">
        <v>355418</v>
      </c>
      <c r="Z4258">
        <v>42188</v>
      </c>
      <c r="AA4258">
        <v>78970</v>
      </c>
      <c r="AB4258">
        <v>476576</v>
      </c>
      <c r="AC4258">
        <v>297034</v>
      </c>
      <c r="AD4258">
        <v>179542</v>
      </c>
      <c r="AE4258" t="s">
        <v>81</v>
      </c>
      <c r="AF4258" t="s">
        <v>81</v>
      </c>
      <c r="AG4258" t="s">
        <v>240</v>
      </c>
      <c r="AH4258" t="s">
        <v>144</v>
      </c>
      <c r="AI4258" t="s">
        <v>138</v>
      </c>
      <c r="AJ4258" t="str">
        <f t="shared" si="66"/>
        <v>Apr</v>
      </c>
    </row>
    <row r="4259" spans="1:36" x14ac:dyDescent="0.3">
      <c r="A4259" t="s">
        <v>9915</v>
      </c>
      <c r="B4259" s="33">
        <v>45697</v>
      </c>
      <c r="C4259" t="s">
        <v>98</v>
      </c>
      <c r="D4259" t="s">
        <v>9916</v>
      </c>
      <c r="E4259" t="s">
        <v>174</v>
      </c>
      <c r="F4259" t="s">
        <v>175</v>
      </c>
      <c r="G4259" t="s">
        <v>158</v>
      </c>
      <c r="H4259" t="s">
        <v>163</v>
      </c>
      <c r="I4259">
        <v>713</v>
      </c>
      <c r="J4259" t="s">
        <v>275</v>
      </c>
      <c r="K4259" t="s">
        <v>2370</v>
      </c>
      <c r="L4259" t="s">
        <v>1382</v>
      </c>
      <c r="M4259" t="s">
        <v>2045</v>
      </c>
      <c r="N4259">
        <v>116</v>
      </c>
      <c r="O4259">
        <v>42</v>
      </c>
      <c r="P4259">
        <v>63</v>
      </c>
      <c r="Q4259" t="s">
        <v>76</v>
      </c>
      <c r="R4259" t="s">
        <v>238</v>
      </c>
      <c r="S4259" t="s">
        <v>239</v>
      </c>
      <c r="T4259">
        <v>220</v>
      </c>
      <c r="U4259">
        <v>185</v>
      </c>
      <c r="V4259">
        <v>84.09</v>
      </c>
      <c r="W4259" t="s">
        <v>133</v>
      </c>
      <c r="X4259">
        <v>7702</v>
      </c>
      <c r="Y4259">
        <v>1424870</v>
      </c>
      <c r="Z4259">
        <v>35890</v>
      </c>
      <c r="AA4259">
        <v>53280</v>
      </c>
      <c r="AB4259">
        <v>1514040</v>
      </c>
      <c r="AC4259">
        <v>1312752</v>
      </c>
      <c r="AD4259">
        <v>201288</v>
      </c>
      <c r="AE4259" t="s">
        <v>78</v>
      </c>
      <c r="AF4259" t="s">
        <v>75</v>
      </c>
      <c r="AG4259" t="s">
        <v>240</v>
      </c>
      <c r="AH4259" t="s">
        <v>144</v>
      </c>
      <c r="AI4259" t="s">
        <v>138</v>
      </c>
      <c r="AJ4259" t="str">
        <f t="shared" si="66"/>
        <v>Feb</v>
      </c>
    </row>
    <row r="4260" spans="1:36" x14ac:dyDescent="0.3">
      <c r="A4260" t="s">
        <v>9917</v>
      </c>
      <c r="B4260" s="33">
        <v>45974</v>
      </c>
      <c r="C4260" t="s">
        <v>93</v>
      </c>
      <c r="D4260" t="s">
        <v>9918</v>
      </c>
      <c r="E4260" t="s">
        <v>180</v>
      </c>
      <c r="F4260" t="s">
        <v>175</v>
      </c>
      <c r="G4260" t="s">
        <v>160</v>
      </c>
      <c r="H4260" t="s">
        <v>163</v>
      </c>
      <c r="I4260">
        <v>1359</v>
      </c>
      <c r="J4260" t="s">
        <v>605</v>
      </c>
      <c r="K4260" t="s">
        <v>399</v>
      </c>
      <c r="L4260" t="s">
        <v>451</v>
      </c>
      <c r="M4260" t="s">
        <v>399</v>
      </c>
      <c r="N4260">
        <v>214</v>
      </c>
      <c r="O4260">
        <v>15</v>
      </c>
      <c r="P4260">
        <v>0</v>
      </c>
      <c r="Q4260" t="s">
        <v>73</v>
      </c>
      <c r="R4260" t="s">
        <v>238</v>
      </c>
      <c r="S4260" t="s">
        <v>239</v>
      </c>
      <c r="T4260">
        <v>180</v>
      </c>
      <c r="U4260">
        <v>174</v>
      </c>
      <c r="V4260">
        <v>96.67</v>
      </c>
      <c r="W4260" t="s">
        <v>133</v>
      </c>
      <c r="X4260">
        <v>9360</v>
      </c>
      <c r="Y4260">
        <v>1628640</v>
      </c>
      <c r="Z4260">
        <v>27840</v>
      </c>
      <c r="AA4260">
        <v>76908</v>
      </c>
      <c r="AB4260">
        <v>1733388</v>
      </c>
      <c r="AC4260">
        <v>1321032</v>
      </c>
      <c r="AD4260">
        <v>412356</v>
      </c>
      <c r="AE4260" t="s">
        <v>81</v>
      </c>
      <c r="AF4260" t="s">
        <v>75</v>
      </c>
      <c r="AG4260" t="s">
        <v>240</v>
      </c>
      <c r="AH4260" t="s">
        <v>144</v>
      </c>
      <c r="AI4260" t="s">
        <v>139</v>
      </c>
      <c r="AJ4260" t="str">
        <f t="shared" si="66"/>
        <v>Nov</v>
      </c>
    </row>
    <row r="4261" spans="1:36" x14ac:dyDescent="0.3">
      <c r="A4261" t="s">
        <v>9919</v>
      </c>
      <c r="B4261" s="33">
        <v>45673</v>
      </c>
      <c r="C4261" t="s">
        <v>95</v>
      </c>
      <c r="D4261" t="s">
        <v>9920</v>
      </c>
      <c r="E4261" t="s">
        <v>178</v>
      </c>
      <c r="F4261" t="s">
        <v>173</v>
      </c>
      <c r="G4261" t="s">
        <v>157</v>
      </c>
      <c r="H4261" t="s">
        <v>161</v>
      </c>
      <c r="I4261">
        <v>1697</v>
      </c>
      <c r="J4261" t="s">
        <v>391</v>
      </c>
      <c r="K4261" t="s">
        <v>914</v>
      </c>
      <c r="L4261" t="s">
        <v>615</v>
      </c>
      <c r="M4261" t="s">
        <v>914</v>
      </c>
      <c r="N4261">
        <v>256</v>
      </c>
      <c r="O4261">
        <v>0</v>
      </c>
      <c r="P4261">
        <v>-10</v>
      </c>
      <c r="Q4261" t="s">
        <v>70</v>
      </c>
      <c r="R4261" t="s">
        <v>238</v>
      </c>
      <c r="S4261" t="s">
        <v>239</v>
      </c>
      <c r="T4261">
        <v>150</v>
      </c>
      <c r="U4261">
        <v>134</v>
      </c>
      <c r="V4261">
        <v>89.33</v>
      </c>
      <c r="W4261" t="s">
        <v>135</v>
      </c>
      <c r="X4261">
        <v>7489</v>
      </c>
      <c r="Y4261">
        <v>1003526</v>
      </c>
      <c r="Z4261">
        <v>56146</v>
      </c>
      <c r="AA4261">
        <v>64856</v>
      </c>
      <c r="AB4261">
        <v>1124528</v>
      </c>
      <c r="AC4261">
        <v>957773</v>
      </c>
      <c r="AD4261">
        <v>166755</v>
      </c>
      <c r="AE4261" t="s">
        <v>75</v>
      </c>
      <c r="AF4261" t="s">
        <v>78</v>
      </c>
      <c r="AG4261" t="s">
        <v>240</v>
      </c>
      <c r="AH4261" t="s">
        <v>146</v>
      </c>
      <c r="AI4261" t="s">
        <v>140</v>
      </c>
      <c r="AJ4261" t="str">
        <f t="shared" si="66"/>
        <v>Jan</v>
      </c>
    </row>
    <row r="4262" spans="1:36" x14ac:dyDescent="0.3">
      <c r="A4262" t="s">
        <v>9921</v>
      </c>
      <c r="B4262" s="33">
        <v>45960</v>
      </c>
      <c r="C4262" t="s">
        <v>99</v>
      </c>
      <c r="D4262" t="s">
        <v>9922</v>
      </c>
      <c r="E4262" t="s">
        <v>172</v>
      </c>
      <c r="F4262" t="s">
        <v>180</v>
      </c>
      <c r="G4262" t="s">
        <v>155</v>
      </c>
      <c r="H4262" t="s">
        <v>160</v>
      </c>
      <c r="I4262">
        <v>1737</v>
      </c>
      <c r="J4262" t="s">
        <v>633</v>
      </c>
      <c r="K4262" t="s">
        <v>636</v>
      </c>
      <c r="L4262" t="s">
        <v>868</v>
      </c>
      <c r="M4262" t="s">
        <v>3708</v>
      </c>
      <c r="N4262">
        <v>210</v>
      </c>
      <c r="O4262">
        <v>27</v>
      </c>
      <c r="P4262">
        <v>10</v>
      </c>
      <c r="Q4262" t="s">
        <v>73</v>
      </c>
      <c r="R4262" t="s">
        <v>238</v>
      </c>
      <c r="S4262" t="s">
        <v>239</v>
      </c>
      <c r="T4262">
        <v>189</v>
      </c>
      <c r="U4262">
        <v>95</v>
      </c>
      <c r="V4262">
        <v>50.26</v>
      </c>
      <c r="W4262" t="s">
        <v>133</v>
      </c>
      <c r="X4262">
        <v>8153</v>
      </c>
      <c r="Y4262">
        <v>774535</v>
      </c>
      <c r="Z4262">
        <v>21755</v>
      </c>
      <c r="AA4262">
        <v>53200</v>
      </c>
      <c r="AB4262">
        <v>849490</v>
      </c>
      <c r="AC4262">
        <v>622824</v>
      </c>
      <c r="AD4262">
        <v>226666</v>
      </c>
      <c r="AE4262" t="s">
        <v>81</v>
      </c>
      <c r="AF4262" t="s">
        <v>81</v>
      </c>
      <c r="AG4262" t="s">
        <v>240</v>
      </c>
      <c r="AH4262" t="s">
        <v>146</v>
      </c>
      <c r="AI4262" t="s">
        <v>139</v>
      </c>
      <c r="AJ4262" t="str">
        <f t="shared" si="66"/>
        <v>Oct</v>
      </c>
    </row>
    <row r="4263" spans="1:36" x14ac:dyDescent="0.3">
      <c r="A4263" t="s">
        <v>9923</v>
      </c>
      <c r="B4263" s="33">
        <v>45885</v>
      </c>
      <c r="C4263" t="s">
        <v>96</v>
      </c>
      <c r="D4263" t="s">
        <v>9924</v>
      </c>
      <c r="E4263" t="s">
        <v>178</v>
      </c>
      <c r="F4263" t="s">
        <v>179</v>
      </c>
      <c r="G4263" t="s">
        <v>157</v>
      </c>
      <c r="H4263" t="s">
        <v>166</v>
      </c>
      <c r="I4263">
        <v>1752</v>
      </c>
      <c r="J4263" t="s">
        <v>626</v>
      </c>
      <c r="K4263" t="s">
        <v>2373</v>
      </c>
      <c r="L4263" t="s">
        <v>4929</v>
      </c>
      <c r="M4263" t="s">
        <v>2373</v>
      </c>
      <c r="N4263">
        <v>214</v>
      </c>
      <c r="O4263">
        <v>17</v>
      </c>
      <c r="P4263">
        <v>-10</v>
      </c>
      <c r="Q4263" t="s">
        <v>73</v>
      </c>
      <c r="R4263" t="s">
        <v>238</v>
      </c>
      <c r="S4263" t="s">
        <v>239</v>
      </c>
      <c r="T4263">
        <v>220</v>
      </c>
      <c r="U4263">
        <v>167</v>
      </c>
      <c r="V4263">
        <v>75.91</v>
      </c>
      <c r="W4263" t="s">
        <v>133</v>
      </c>
      <c r="X4263">
        <v>8801</v>
      </c>
      <c r="Y4263">
        <v>1469767</v>
      </c>
      <c r="Z4263">
        <v>66800</v>
      </c>
      <c r="AA4263">
        <v>85671</v>
      </c>
      <c r="AB4263">
        <v>1622238</v>
      </c>
      <c r="AC4263">
        <v>1335351</v>
      </c>
      <c r="AD4263">
        <v>286887</v>
      </c>
      <c r="AE4263" t="s">
        <v>75</v>
      </c>
      <c r="AF4263" t="s">
        <v>72</v>
      </c>
      <c r="AG4263" t="s">
        <v>240</v>
      </c>
      <c r="AH4263" t="s">
        <v>144</v>
      </c>
      <c r="AI4263" t="s">
        <v>140</v>
      </c>
      <c r="AJ4263" t="str">
        <f t="shared" si="66"/>
        <v>Aug</v>
      </c>
    </row>
    <row r="4264" spans="1:36" x14ac:dyDescent="0.3">
      <c r="A4264" t="s">
        <v>9925</v>
      </c>
      <c r="B4264" s="33">
        <v>45820</v>
      </c>
      <c r="C4264" t="s">
        <v>96</v>
      </c>
      <c r="D4264" t="s">
        <v>9926</v>
      </c>
      <c r="E4264" t="s">
        <v>176</v>
      </c>
      <c r="F4264" t="s">
        <v>177</v>
      </c>
      <c r="G4264" t="s">
        <v>156</v>
      </c>
      <c r="H4264" t="s">
        <v>162</v>
      </c>
      <c r="I4264">
        <v>722</v>
      </c>
      <c r="J4264" t="s">
        <v>514</v>
      </c>
      <c r="K4264" t="s">
        <v>2360</v>
      </c>
      <c r="L4264" t="s">
        <v>2779</v>
      </c>
      <c r="M4264" t="s">
        <v>2259</v>
      </c>
      <c r="N4264">
        <v>102</v>
      </c>
      <c r="O4264">
        <v>38</v>
      </c>
      <c r="P4264">
        <v>41</v>
      </c>
      <c r="Q4264" t="s">
        <v>76</v>
      </c>
      <c r="R4264" t="s">
        <v>238</v>
      </c>
      <c r="S4264" t="s">
        <v>239</v>
      </c>
      <c r="T4264">
        <v>220</v>
      </c>
      <c r="U4264">
        <v>180</v>
      </c>
      <c r="V4264">
        <v>81.819999999999993</v>
      </c>
      <c r="W4264" t="s">
        <v>134</v>
      </c>
      <c r="X4264">
        <v>3038</v>
      </c>
      <c r="Y4264">
        <v>546840</v>
      </c>
      <c r="Z4264">
        <v>68940</v>
      </c>
      <c r="AA4264">
        <v>48960</v>
      </c>
      <c r="AB4264">
        <v>664740</v>
      </c>
      <c r="AC4264">
        <v>454837</v>
      </c>
      <c r="AD4264">
        <v>209903</v>
      </c>
      <c r="AE4264" t="s">
        <v>81</v>
      </c>
      <c r="AF4264" t="s">
        <v>78</v>
      </c>
      <c r="AG4264" t="s">
        <v>240</v>
      </c>
      <c r="AH4264" t="s">
        <v>145</v>
      </c>
      <c r="AI4264" t="s">
        <v>140</v>
      </c>
      <c r="AJ4264" t="str">
        <f t="shared" si="66"/>
        <v>Jun</v>
      </c>
    </row>
    <row r="4265" spans="1:36" x14ac:dyDescent="0.3">
      <c r="A4265" t="s">
        <v>9927</v>
      </c>
      <c r="B4265" s="33">
        <v>45948</v>
      </c>
      <c r="C4265" t="s">
        <v>98</v>
      </c>
      <c r="D4265" t="s">
        <v>9928</v>
      </c>
      <c r="E4265" t="s">
        <v>178</v>
      </c>
      <c r="F4265" t="s">
        <v>174</v>
      </c>
      <c r="G4265" t="s">
        <v>157</v>
      </c>
      <c r="H4265" t="s">
        <v>158</v>
      </c>
      <c r="I4265">
        <v>1068</v>
      </c>
      <c r="J4265" t="s">
        <v>477</v>
      </c>
      <c r="K4265" t="s">
        <v>2037</v>
      </c>
      <c r="L4265" t="s">
        <v>477</v>
      </c>
      <c r="M4265" t="s">
        <v>551</v>
      </c>
      <c r="N4265">
        <v>159</v>
      </c>
      <c r="O4265">
        <v>0</v>
      </c>
      <c r="P4265">
        <v>26</v>
      </c>
      <c r="Q4265" t="s">
        <v>73</v>
      </c>
      <c r="R4265" t="s">
        <v>238</v>
      </c>
      <c r="S4265" t="s">
        <v>239</v>
      </c>
      <c r="T4265">
        <v>189</v>
      </c>
      <c r="U4265">
        <v>133</v>
      </c>
      <c r="V4265">
        <v>70.37</v>
      </c>
      <c r="W4265" t="s">
        <v>133</v>
      </c>
      <c r="X4265">
        <v>3075</v>
      </c>
      <c r="Y4265">
        <v>408975</v>
      </c>
      <c r="Z4265">
        <v>58387</v>
      </c>
      <c r="AA4265">
        <v>22344</v>
      </c>
      <c r="AB4265">
        <v>489706</v>
      </c>
      <c r="AC4265">
        <v>414384</v>
      </c>
      <c r="AD4265">
        <v>75322</v>
      </c>
      <c r="AE4265" t="s">
        <v>75</v>
      </c>
      <c r="AF4265" t="s">
        <v>78</v>
      </c>
      <c r="AG4265" t="s">
        <v>240</v>
      </c>
      <c r="AH4265" t="s">
        <v>144</v>
      </c>
      <c r="AI4265" t="s">
        <v>140</v>
      </c>
      <c r="AJ4265" t="str">
        <f t="shared" si="66"/>
        <v>Oct</v>
      </c>
    </row>
    <row r="4266" spans="1:36" x14ac:dyDescent="0.3">
      <c r="A4266" t="s">
        <v>9929</v>
      </c>
      <c r="B4266" s="33">
        <v>45835</v>
      </c>
      <c r="C4266" t="s">
        <v>98</v>
      </c>
      <c r="D4266" t="s">
        <v>9930</v>
      </c>
      <c r="E4266" t="s">
        <v>173</v>
      </c>
      <c r="F4266" t="s">
        <v>178</v>
      </c>
      <c r="G4266" t="s">
        <v>161</v>
      </c>
      <c r="H4266" t="s">
        <v>157</v>
      </c>
      <c r="I4266">
        <v>2286</v>
      </c>
      <c r="J4266" t="s">
        <v>554</v>
      </c>
      <c r="K4266" t="s">
        <v>886</v>
      </c>
      <c r="L4266" t="s">
        <v>2089</v>
      </c>
      <c r="M4266" t="s">
        <v>1400</v>
      </c>
      <c r="N4266">
        <v>338</v>
      </c>
      <c r="O4266">
        <v>4</v>
      </c>
      <c r="P4266">
        <v>24</v>
      </c>
      <c r="Q4266" t="s">
        <v>73</v>
      </c>
      <c r="R4266" t="s">
        <v>238</v>
      </c>
      <c r="S4266" t="s">
        <v>239</v>
      </c>
      <c r="T4266">
        <v>180</v>
      </c>
      <c r="U4266">
        <v>154</v>
      </c>
      <c r="V4266">
        <v>85.56</v>
      </c>
      <c r="W4266" t="s">
        <v>134</v>
      </c>
      <c r="X4266">
        <v>5156</v>
      </c>
      <c r="Y4266">
        <v>794024</v>
      </c>
      <c r="Z4266">
        <v>74998</v>
      </c>
      <c r="AA4266">
        <v>30646</v>
      </c>
      <c r="AB4266">
        <v>899668</v>
      </c>
      <c r="AC4266">
        <v>603753</v>
      </c>
      <c r="AD4266">
        <v>295915</v>
      </c>
      <c r="AE4266" t="s">
        <v>78</v>
      </c>
      <c r="AF4266" t="s">
        <v>75</v>
      </c>
      <c r="AG4266" t="s">
        <v>240</v>
      </c>
      <c r="AH4266" t="s">
        <v>144</v>
      </c>
      <c r="AI4266" t="s">
        <v>139</v>
      </c>
      <c r="AJ4266" t="str">
        <f t="shared" si="66"/>
        <v>Jun</v>
      </c>
    </row>
    <row r="4267" spans="1:36" x14ac:dyDescent="0.3">
      <c r="A4267" t="s">
        <v>9931</v>
      </c>
      <c r="B4267" s="33">
        <v>45765</v>
      </c>
      <c r="C4267" t="s">
        <v>97</v>
      </c>
      <c r="D4267" t="s">
        <v>9932</v>
      </c>
      <c r="E4267" t="s">
        <v>175</v>
      </c>
      <c r="F4267" t="s">
        <v>180</v>
      </c>
      <c r="G4267" t="s">
        <v>163</v>
      </c>
      <c r="H4267" t="s">
        <v>160</v>
      </c>
      <c r="I4267">
        <v>2379</v>
      </c>
      <c r="J4267" t="s">
        <v>554</v>
      </c>
      <c r="K4267" t="s">
        <v>3978</v>
      </c>
      <c r="L4267" t="s">
        <v>463</v>
      </c>
      <c r="M4267" t="s">
        <v>1897</v>
      </c>
      <c r="N4267">
        <v>317</v>
      </c>
      <c r="O4267">
        <v>0</v>
      </c>
      <c r="P4267">
        <v>16</v>
      </c>
      <c r="Q4267" t="s">
        <v>73</v>
      </c>
      <c r="R4267" t="s">
        <v>238</v>
      </c>
      <c r="S4267" t="s">
        <v>239</v>
      </c>
      <c r="T4267">
        <v>189</v>
      </c>
      <c r="U4267">
        <v>133</v>
      </c>
      <c r="V4267">
        <v>70.37</v>
      </c>
      <c r="W4267" t="s">
        <v>133</v>
      </c>
      <c r="X4267">
        <v>9838</v>
      </c>
      <c r="Y4267">
        <v>1308454</v>
      </c>
      <c r="Z4267">
        <v>40033</v>
      </c>
      <c r="AA4267">
        <v>19285</v>
      </c>
      <c r="AB4267">
        <v>1367772</v>
      </c>
      <c r="AC4267">
        <v>1107957</v>
      </c>
      <c r="AD4267">
        <v>259815</v>
      </c>
      <c r="AE4267" t="s">
        <v>75</v>
      </c>
      <c r="AF4267" t="s">
        <v>81</v>
      </c>
      <c r="AG4267" t="s">
        <v>240</v>
      </c>
      <c r="AH4267" t="s">
        <v>144</v>
      </c>
      <c r="AI4267" t="s">
        <v>140</v>
      </c>
      <c r="AJ4267" t="str">
        <f t="shared" si="66"/>
        <v>Apr</v>
      </c>
    </row>
    <row r="4268" spans="1:36" x14ac:dyDescent="0.3">
      <c r="A4268" t="s">
        <v>9933</v>
      </c>
      <c r="B4268" s="33">
        <v>45733</v>
      </c>
      <c r="C4268" t="s">
        <v>95</v>
      </c>
      <c r="D4268" t="s">
        <v>9934</v>
      </c>
      <c r="E4268" t="s">
        <v>175</v>
      </c>
      <c r="F4268" t="s">
        <v>181</v>
      </c>
      <c r="G4268" t="s">
        <v>163</v>
      </c>
      <c r="H4268" t="s">
        <v>159</v>
      </c>
      <c r="I4268">
        <v>1825</v>
      </c>
      <c r="J4268" t="s">
        <v>451</v>
      </c>
      <c r="K4268" t="s">
        <v>454</v>
      </c>
      <c r="L4268" t="s">
        <v>2406</v>
      </c>
      <c r="M4268" t="s">
        <v>454</v>
      </c>
      <c r="N4268">
        <v>258</v>
      </c>
      <c r="O4268">
        <v>1</v>
      </c>
      <c r="P4268">
        <v>-10</v>
      </c>
      <c r="Q4268" t="s">
        <v>73</v>
      </c>
      <c r="R4268" t="s">
        <v>238</v>
      </c>
      <c r="S4268" t="s">
        <v>239</v>
      </c>
      <c r="T4268">
        <v>180</v>
      </c>
      <c r="U4268">
        <v>126</v>
      </c>
      <c r="V4268">
        <v>70</v>
      </c>
      <c r="W4268" t="s">
        <v>135</v>
      </c>
      <c r="X4268">
        <v>9332</v>
      </c>
      <c r="Y4268">
        <v>1175832</v>
      </c>
      <c r="Z4268">
        <v>68922</v>
      </c>
      <c r="AA4268">
        <v>57330</v>
      </c>
      <c r="AB4268">
        <v>1302084</v>
      </c>
      <c r="AC4268">
        <v>860429</v>
      </c>
      <c r="AD4268">
        <v>441655</v>
      </c>
      <c r="AE4268" t="s">
        <v>75</v>
      </c>
      <c r="AF4268" t="s">
        <v>81</v>
      </c>
      <c r="AG4268" t="s">
        <v>240</v>
      </c>
      <c r="AH4268" t="s">
        <v>145</v>
      </c>
      <c r="AI4268" t="s">
        <v>139</v>
      </c>
      <c r="AJ4268" t="str">
        <f t="shared" si="66"/>
        <v>Mar</v>
      </c>
    </row>
    <row r="4269" spans="1:36" x14ac:dyDescent="0.3">
      <c r="A4269" t="s">
        <v>9935</v>
      </c>
      <c r="B4269" s="33">
        <v>45872</v>
      </c>
      <c r="C4269" t="s">
        <v>95</v>
      </c>
      <c r="D4269" t="s">
        <v>9936</v>
      </c>
      <c r="E4269" t="s">
        <v>172</v>
      </c>
      <c r="F4269" t="s">
        <v>174</v>
      </c>
      <c r="G4269" t="s">
        <v>155</v>
      </c>
      <c r="H4269" t="s">
        <v>158</v>
      </c>
      <c r="I4269">
        <v>1578</v>
      </c>
      <c r="J4269" t="s">
        <v>682</v>
      </c>
      <c r="K4269" t="s">
        <v>3460</v>
      </c>
      <c r="L4269" t="s">
        <v>353</v>
      </c>
      <c r="M4269" t="s">
        <v>2288</v>
      </c>
      <c r="N4269">
        <v>212</v>
      </c>
      <c r="O4269">
        <v>0</v>
      </c>
      <c r="P4269">
        <v>2</v>
      </c>
      <c r="Q4269" t="s">
        <v>70</v>
      </c>
      <c r="R4269" t="s">
        <v>238</v>
      </c>
      <c r="S4269" t="s">
        <v>239</v>
      </c>
      <c r="T4269">
        <v>220</v>
      </c>
      <c r="U4269">
        <v>197</v>
      </c>
      <c r="V4269">
        <v>89.55</v>
      </c>
      <c r="W4269" t="s">
        <v>135</v>
      </c>
      <c r="X4269">
        <v>8422</v>
      </c>
      <c r="Y4269">
        <v>1659134</v>
      </c>
      <c r="Z4269">
        <v>58509</v>
      </c>
      <c r="AA4269">
        <v>129232</v>
      </c>
      <c r="AB4269">
        <v>1846875</v>
      </c>
      <c r="AC4269">
        <v>1123609</v>
      </c>
      <c r="AD4269">
        <v>723266</v>
      </c>
      <c r="AE4269" t="s">
        <v>81</v>
      </c>
      <c r="AF4269" t="s">
        <v>78</v>
      </c>
      <c r="AG4269" t="s">
        <v>240</v>
      </c>
      <c r="AH4269" t="s">
        <v>146</v>
      </c>
      <c r="AI4269" t="s">
        <v>138</v>
      </c>
      <c r="AJ4269" t="str">
        <f t="shared" si="66"/>
        <v>Aug</v>
      </c>
    </row>
    <row r="4270" spans="1:36" x14ac:dyDescent="0.3">
      <c r="A4270" t="s">
        <v>9937</v>
      </c>
      <c r="B4270" s="33">
        <v>45994</v>
      </c>
      <c r="C4270" t="s">
        <v>95</v>
      </c>
      <c r="D4270" t="s">
        <v>9938</v>
      </c>
      <c r="E4270" t="s">
        <v>181</v>
      </c>
      <c r="F4270" t="s">
        <v>172</v>
      </c>
      <c r="G4270" t="s">
        <v>159</v>
      </c>
      <c r="H4270" t="s">
        <v>155</v>
      </c>
      <c r="I4270">
        <v>1577</v>
      </c>
      <c r="J4270" t="s">
        <v>280</v>
      </c>
      <c r="K4270" t="s">
        <v>3065</v>
      </c>
      <c r="L4270" t="s">
        <v>353</v>
      </c>
      <c r="M4270" t="s">
        <v>3065</v>
      </c>
      <c r="N4270">
        <v>204</v>
      </c>
      <c r="O4270">
        <v>0</v>
      </c>
      <c r="P4270">
        <v>-10</v>
      </c>
      <c r="Q4270" t="s">
        <v>70</v>
      </c>
      <c r="R4270" t="s">
        <v>238</v>
      </c>
      <c r="S4270" t="s">
        <v>239</v>
      </c>
      <c r="T4270">
        <v>150</v>
      </c>
      <c r="U4270">
        <v>99</v>
      </c>
      <c r="V4270">
        <v>66</v>
      </c>
      <c r="W4270" t="s">
        <v>133</v>
      </c>
      <c r="X4270">
        <v>3984</v>
      </c>
      <c r="Y4270">
        <v>394416</v>
      </c>
      <c r="Z4270">
        <v>49005</v>
      </c>
      <c r="AA4270">
        <v>59400</v>
      </c>
      <c r="AB4270">
        <v>502821</v>
      </c>
      <c r="AC4270">
        <v>293024</v>
      </c>
      <c r="AD4270">
        <v>209797</v>
      </c>
      <c r="AE4270" t="s">
        <v>81</v>
      </c>
      <c r="AF4270" t="s">
        <v>81</v>
      </c>
      <c r="AG4270" t="s">
        <v>240</v>
      </c>
      <c r="AH4270" t="s">
        <v>146</v>
      </c>
      <c r="AI4270" t="s">
        <v>138</v>
      </c>
      <c r="AJ4270" t="str">
        <f t="shared" si="66"/>
        <v>Dec</v>
      </c>
    </row>
    <row r="4271" spans="1:36" x14ac:dyDescent="0.3">
      <c r="A4271" t="s">
        <v>9939</v>
      </c>
      <c r="B4271" s="33">
        <v>46012</v>
      </c>
      <c r="C4271" t="s">
        <v>96</v>
      </c>
      <c r="D4271" t="s">
        <v>9940</v>
      </c>
      <c r="E4271" t="s">
        <v>179</v>
      </c>
      <c r="F4271" t="s">
        <v>180</v>
      </c>
      <c r="G4271" t="s">
        <v>166</v>
      </c>
      <c r="H4271" t="s">
        <v>160</v>
      </c>
      <c r="I4271">
        <v>1290</v>
      </c>
      <c r="J4271" t="s">
        <v>391</v>
      </c>
      <c r="K4271" t="s">
        <v>272</v>
      </c>
      <c r="L4271" t="s">
        <v>615</v>
      </c>
      <c r="M4271" t="s">
        <v>272</v>
      </c>
      <c r="N4271">
        <v>183</v>
      </c>
      <c r="O4271">
        <v>0</v>
      </c>
      <c r="P4271">
        <v>-6</v>
      </c>
      <c r="Q4271" t="s">
        <v>70</v>
      </c>
      <c r="R4271" t="s">
        <v>238</v>
      </c>
      <c r="S4271" t="s">
        <v>239</v>
      </c>
      <c r="T4271">
        <v>189</v>
      </c>
      <c r="U4271">
        <v>144</v>
      </c>
      <c r="V4271">
        <v>76.19</v>
      </c>
      <c r="W4271" t="s">
        <v>133</v>
      </c>
      <c r="X4271">
        <v>4869</v>
      </c>
      <c r="Y4271">
        <v>701136</v>
      </c>
      <c r="Z4271">
        <v>30096</v>
      </c>
      <c r="AA4271">
        <v>84240</v>
      </c>
      <c r="AB4271">
        <v>815472</v>
      </c>
      <c r="AC4271">
        <v>613257</v>
      </c>
      <c r="AD4271">
        <v>202215</v>
      </c>
      <c r="AE4271" t="s">
        <v>72</v>
      </c>
      <c r="AF4271" t="s">
        <v>81</v>
      </c>
      <c r="AG4271" t="s">
        <v>240</v>
      </c>
      <c r="AH4271" t="s">
        <v>145</v>
      </c>
      <c r="AI4271" t="s">
        <v>139</v>
      </c>
      <c r="AJ4271" t="str">
        <f t="shared" si="66"/>
        <v>Dec</v>
      </c>
    </row>
    <row r="4272" spans="1:36" x14ac:dyDescent="0.3">
      <c r="A4272" t="s">
        <v>9941</v>
      </c>
      <c r="B4272" s="33">
        <v>45793</v>
      </c>
      <c r="C4272" t="s">
        <v>95</v>
      </c>
      <c r="D4272" t="s">
        <v>9942</v>
      </c>
      <c r="E4272" t="s">
        <v>173</v>
      </c>
      <c r="F4272" t="s">
        <v>181</v>
      </c>
      <c r="G4272" t="s">
        <v>161</v>
      </c>
      <c r="H4272" t="s">
        <v>159</v>
      </c>
      <c r="I4272">
        <v>2289</v>
      </c>
      <c r="J4272" t="s">
        <v>342</v>
      </c>
      <c r="K4272" t="s">
        <v>1445</v>
      </c>
      <c r="L4272" t="s">
        <v>424</v>
      </c>
      <c r="M4272" t="s">
        <v>2029</v>
      </c>
      <c r="N4272">
        <v>329</v>
      </c>
      <c r="O4272">
        <v>39</v>
      </c>
      <c r="P4272">
        <v>69</v>
      </c>
      <c r="Q4272" t="s">
        <v>76</v>
      </c>
      <c r="R4272" t="s">
        <v>238</v>
      </c>
      <c r="S4272" t="s">
        <v>239</v>
      </c>
      <c r="T4272">
        <v>180</v>
      </c>
      <c r="U4272">
        <v>118</v>
      </c>
      <c r="V4272">
        <v>65.56</v>
      </c>
      <c r="W4272" t="s">
        <v>133</v>
      </c>
      <c r="X4272">
        <v>8952</v>
      </c>
      <c r="Y4272">
        <v>1056336</v>
      </c>
      <c r="Z4272">
        <v>25842</v>
      </c>
      <c r="AA4272">
        <v>58056</v>
      </c>
      <c r="AB4272">
        <v>1140234</v>
      </c>
      <c r="AC4272">
        <v>747250</v>
      </c>
      <c r="AD4272">
        <v>392984</v>
      </c>
      <c r="AE4272" t="s">
        <v>78</v>
      </c>
      <c r="AF4272" t="s">
        <v>81</v>
      </c>
      <c r="AG4272" t="s">
        <v>240</v>
      </c>
      <c r="AH4272" t="s">
        <v>144</v>
      </c>
      <c r="AI4272" t="s">
        <v>139</v>
      </c>
      <c r="AJ4272" t="str">
        <f t="shared" si="66"/>
        <v>May</v>
      </c>
    </row>
    <row r="4273" spans="1:36" x14ac:dyDescent="0.3">
      <c r="A4273" t="s">
        <v>9943</v>
      </c>
      <c r="B4273" s="33">
        <v>46010</v>
      </c>
      <c r="C4273" t="s">
        <v>93</v>
      </c>
      <c r="D4273" t="s">
        <v>9944</v>
      </c>
      <c r="E4273" t="s">
        <v>173</v>
      </c>
      <c r="F4273" t="s">
        <v>174</v>
      </c>
      <c r="G4273" t="s">
        <v>161</v>
      </c>
      <c r="H4273" t="s">
        <v>158</v>
      </c>
      <c r="I4273">
        <v>1319</v>
      </c>
      <c r="J4273" t="s">
        <v>639</v>
      </c>
      <c r="K4273" t="s">
        <v>1077</v>
      </c>
      <c r="L4273" t="s">
        <v>639</v>
      </c>
      <c r="M4273" t="s">
        <v>1077</v>
      </c>
      <c r="N4273">
        <v>190</v>
      </c>
      <c r="O4273">
        <v>0</v>
      </c>
      <c r="P4273">
        <v>-7</v>
      </c>
      <c r="Q4273" t="s">
        <v>70</v>
      </c>
      <c r="R4273" t="s">
        <v>238</v>
      </c>
      <c r="S4273" t="s">
        <v>239</v>
      </c>
      <c r="T4273">
        <v>180</v>
      </c>
      <c r="U4273">
        <v>160</v>
      </c>
      <c r="V4273">
        <v>88.89</v>
      </c>
      <c r="W4273" t="s">
        <v>135</v>
      </c>
      <c r="X4273">
        <v>10082</v>
      </c>
      <c r="Y4273">
        <v>1613120</v>
      </c>
      <c r="Z4273">
        <v>40800</v>
      </c>
      <c r="AA4273">
        <v>59840</v>
      </c>
      <c r="AB4273">
        <v>1713760</v>
      </c>
      <c r="AC4273">
        <v>1133496</v>
      </c>
      <c r="AD4273">
        <v>580264</v>
      </c>
      <c r="AE4273" t="s">
        <v>78</v>
      </c>
      <c r="AF4273" t="s">
        <v>78</v>
      </c>
      <c r="AG4273" t="s">
        <v>240</v>
      </c>
      <c r="AH4273" t="s">
        <v>145</v>
      </c>
      <c r="AI4273" t="s">
        <v>140</v>
      </c>
      <c r="AJ4273" t="str">
        <f t="shared" si="66"/>
        <v>Dec</v>
      </c>
    </row>
    <row r="4274" spans="1:36" x14ac:dyDescent="0.3">
      <c r="A4274" t="s">
        <v>9945</v>
      </c>
      <c r="B4274" s="33">
        <v>45886</v>
      </c>
      <c r="C4274" t="s">
        <v>99</v>
      </c>
      <c r="D4274" t="s">
        <v>9946</v>
      </c>
      <c r="E4274" t="s">
        <v>179</v>
      </c>
      <c r="F4274" t="s">
        <v>176</v>
      </c>
      <c r="G4274" t="s">
        <v>166</v>
      </c>
      <c r="H4274" t="s">
        <v>156</v>
      </c>
      <c r="I4274">
        <v>612</v>
      </c>
      <c r="J4274" t="s">
        <v>514</v>
      </c>
      <c r="K4274" t="s">
        <v>325</v>
      </c>
      <c r="L4274" t="s">
        <v>237</v>
      </c>
      <c r="M4274" t="s">
        <v>2234</v>
      </c>
      <c r="N4274">
        <v>105</v>
      </c>
      <c r="O4274">
        <v>17</v>
      </c>
      <c r="P4274">
        <v>9</v>
      </c>
      <c r="Q4274" t="s">
        <v>73</v>
      </c>
      <c r="R4274" t="s">
        <v>238</v>
      </c>
      <c r="S4274" t="s">
        <v>239</v>
      </c>
      <c r="T4274">
        <v>180</v>
      </c>
      <c r="U4274">
        <v>149</v>
      </c>
      <c r="V4274">
        <v>82.78</v>
      </c>
      <c r="W4274" t="s">
        <v>133</v>
      </c>
      <c r="X4274">
        <v>10460</v>
      </c>
      <c r="Y4274">
        <v>1558540</v>
      </c>
      <c r="Z4274">
        <v>67050</v>
      </c>
      <c r="AA4274">
        <v>67497</v>
      </c>
      <c r="AB4274">
        <v>1693087</v>
      </c>
      <c r="AC4274">
        <v>1316551</v>
      </c>
      <c r="AD4274">
        <v>376536</v>
      </c>
      <c r="AE4274" t="s">
        <v>72</v>
      </c>
      <c r="AF4274" t="s">
        <v>81</v>
      </c>
      <c r="AG4274" t="s">
        <v>240</v>
      </c>
      <c r="AH4274" t="s">
        <v>145</v>
      </c>
      <c r="AI4274" t="s">
        <v>140</v>
      </c>
      <c r="AJ4274" t="str">
        <f t="shared" si="66"/>
        <v>Aug</v>
      </c>
    </row>
    <row r="4275" spans="1:36" x14ac:dyDescent="0.3">
      <c r="A4275" t="s">
        <v>9947</v>
      </c>
      <c r="B4275" s="33">
        <v>45796</v>
      </c>
      <c r="C4275" t="s">
        <v>93</v>
      </c>
      <c r="D4275" t="s">
        <v>9948</v>
      </c>
      <c r="E4275" t="s">
        <v>181</v>
      </c>
      <c r="F4275" t="s">
        <v>179</v>
      </c>
      <c r="G4275" t="s">
        <v>159</v>
      </c>
      <c r="H4275" t="s">
        <v>166</v>
      </c>
      <c r="I4275">
        <v>1743</v>
      </c>
      <c r="J4275" t="s">
        <v>236</v>
      </c>
      <c r="K4275" t="s">
        <v>1719</v>
      </c>
      <c r="N4275">
        <v>253</v>
      </c>
      <c r="O4275">
        <v>0</v>
      </c>
      <c r="P4275">
        <v>0</v>
      </c>
      <c r="Q4275" t="s">
        <v>67</v>
      </c>
      <c r="R4275" t="s">
        <v>245</v>
      </c>
      <c r="S4275" t="s">
        <v>122</v>
      </c>
      <c r="T4275">
        <v>180</v>
      </c>
      <c r="U4275">
        <v>0</v>
      </c>
      <c r="V4275">
        <v>0</v>
      </c>
      <c r="W4275" t="s">
        <v>133</v>
      </c>
      <c r="X4275">
        <v>9677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 t="s">
        <v>81</v>
      </c>
      <c r="AF4275" t="s">
        <v>72</v>
      </c>
      <c r="AG4275" t="s">
        <v>240</v>
      </c>
      <c r="AH4275" t="s">
        <v>144</v>
      </c>
      <c r="AI4275" t="s">
        <v>140</v>
      </c>
      <c r="AJ4275" t="str">
        <f t="shared" si="66"/>
        <v>May</v>
      </c>
    </row>
    <row r="4276" spans="1:36" x14ac:dyDescent="0.3">
      <c r="A4276" t="s">
        <v>9949</v>
      </c>
      <c r="B4276" s="33">
        <v>45766</v>
      </c>
      <c r="C4276" t="s">
        <v>97</v>
      </c>
      <c r="D4276" t="s">
        <v>9950</v>
      </c>
      <c r="E4276" t="s">
        <v>176</v>
      </c>
      <c r="F4276" t="s">
        <v>172</v>
      </c>
      <c r="G4276" t="s">
        <v>156</v>
      </c>
      <c r="H4276" t="s">
        <v>155</v>
      </c>
      <c r="I4276">
        <v>630</v>
      </c>
      <c r="J4276" t="s">
        <v>603</v>
      </c>
      <c r="K4276" t="s">
        <v>2273</v>
      </c>
      <c r="L4276" t="s">
        <v>3642</v>
      </c>
      <c r="M4276" t="s">
        <v>537</v>
      </c>
      <c r="N4276">
        <v>91</v>
      </c>
      <c r="O4276">
        <v>20</v>
      </c>
      <c r="P4276">
        <v>1</v>
      </c>
      <c r="Q4276" t="s">
        <v>73</v>
      </c>
      <c r="R4276" t="s">
        <v>238</v>
      </c>
      <c r="S4276" t="s">
        <v>239</v>
      </c>
      <c r="T4276">
        <v>180</v>
      </c>
      <c r="U4276">
        <v>129</v>
      </c>
      <c r="V4276">
        <v>71.67</v>
      </c>
      <c r="W4276" t="s">
        <v>134</v>
      </c>
      <c r="X4276">
        <v>2908</v>
      </c>
      <c r="Y4276">
        <v>375132</v>
      </c>
      <c r="Z4276">
        <v>56115</v>
      </c>
      <c r="AA4276">
        <v>73659</v>
      </c>
      <c r="AB4276">
        <v>504906</v>
      </c>
      <c r="AC4276">
        <v>394860</v>
      </c>
      <c r="AD4276">
        <v>110046</v>
      </c>
      <c r="AE4276" t="s">
        <v>81</v>
      </c>
      <c r="AF4276" t="s">
        <v>81</v>
      </c>
      <c r="AG4276" t="s">
        <v>240</v>
      </c>
      <c r="AH4276" t="s">
        <v>146</v>
      </c>
      <c r="AI4276" t="s">
        <v>139</v>
      </c>
      <c r="AJ4276" t="str">
        <f t="shared" si="66"/>
        <v>Apr</v>
      </c>
    </row>
    <row r="4277" spans="1:36" x14ac:dyDescent="0.3">
      <c r="A4277" t="s">
        <v>9951</v>
      </c>
      <c r="B4277" s="33">
        <v>45934</v>
      </c>
      <c r="C4277" t="s">
        <v>99</v>
      </c>
      <c r="D4277" t="s">
        <v>9952</v>
      </c>
      <c r="E4277" t="s">
        <v>179</v>
      </c>
      <c r="F4277" t="s">
        <v>178</v>
      </c>
      <c r="G4277" t="s">
        <v>166</v>
      </c>
      <c r="H4277" t="s">
        <v>157</v>
      </c>
      <c r="I4277">
        <v>962</v>
      </c>
      <c r="J4277" t="s">
        <v>342</v>
      </c>
      <c r="K4277" t="s">
        <v>1112</v>
      </c>
      <c r="L4277" t="s">
        <v>639</v>
      </c>
      <c r="M4277" t="s">
        <v>1112</v>
      </c>
      <c r="N4277">
        <v>143</v>
      </c>
      <c r="O4277">
        <v>0</v>
      </c>
      <c r="P4277">
        <v>-7</v>
      </c>
      <c r="Q4277" t="s">
        <v>70</v>
      </c>
      <c r="R4277" t="s">
        <v>238</v>
      </c>
      <c r="S4277" t="s">
        <v>239</v>
      </c>
      <c r="T4277">
        <v>220</v>
      </c>
      <c r="U4277">
        <v>155</v>
      </c>
      <c r="V4277">
        <v>70.45</v>
      </c>
      <c r="W4277" t="s">
        <v>133</v>
      </c>
      <c r="X4277">
        <v>6125</v>
      </c>
      <c r="Y4277">
        <v>949375</v>
      </c>
      <c r="Z4277">
        <v>33015</v>
      </c>
      <c r="AA4277">
        <v>54715</v>
      </c>
      <c r="AB4277">
        <v>1037105</v>
      </c>
      <c r="AC4277">
        <v>615559</v>
      </c>
      <c r="AD4277">
        <v>421546</v>
      </c>
      <c r="AE4277" t="s">
        <v>72</v>
      </c>
      <c r="AF4277" t="s">
        <v>75</v>
      </c>
      <c r="AG4277" t="s">
        <v>240</v>
      </c>
      <c r="AH4277" t="s">
        <v>145</v>
      </c>
      <c r="AI4277" t="s">
        <v>139</v>
      </c>
      <c r="AJ4277" t="str">
        <f t="shared" si="66"/>
        <v>Oct</v>
      </c>
    </row>
    <row r="4278" spans="1:36" x14ac:dyDescent="0.3">
      <c r="A4278" t="s">
        <v>9953</v>
      </c>
      <c r="B4278" s="33">
        <v>45788</v>
      </c>
      <c r="C4278" t="s">
        <v>93</v>
      </c>
      <c r="D4278" t="s">
        <v>9954</v>
      </c>
      <c r="E4278" t="s">
        <v>173</v>
      </c>
      <c r="F4278" t="s">
        <v>180</v>
      </c>
      <c r="G4278" t="s">
        <v>161</v>
      </c>
      <c r="H4278" t="s">
        <v>160</v>
      </c>
      <c r="I4278">
        <v>2186</v>
      </c>
      <c r="J4278" t="s">
        <v>1434</v>
      </c>
      <c r="K4278" t="s">
        <v>647</v>
      </c>
      <c r="L4278" t="s">
        <v>1720</v>
      </c>
      <c r="M4278" t="s">
        <v>903</v>
      </c>
      <c r="N4278">
        <v>296</v>
      </c>
      <c r="O4278">
        <v>18</v>
      </c>
      <c r="P4278">
        <v>44</v>
      </c>
      <c r="Q4278" t="s">
        <v>76</v>
      </c>
      <c r="R4278" t="s">
        <v>238</v>
      </c>
      <c r="S4278" t="s">
        <v>239</v>
      </c>
      <c r="T4278">
        <v>186</v>
      </c>
      <c r="U4278">
        <v>134</v>
      </c>
      <c r="V4278">
        <v>72.040000000000006</v>
      </c>
      <c r="W4278" t="s">
        <v>135</v>
      </c>
      <c r="X4278">
        <v>8054</v>
      </c>
      <c r="Y4278">
        <v>1079236</v>
      </c>
      <c r="Z4278">
        <v>35376</v>
      </c>
      <c r="AA4278">
        <v>38726</v>
      </c>
      <c r="AB4278">
        <v>1153338</v>
      </c>
      <c r="AC4278">
        <v>789371</v>
      </c>
      <c r="AD4278">
        <v>363967</v>
      </c>
      <c r="AE4278" t="s">
        <v>78</v>
      </c>
      <c r="AF4278" t="s">
        <v>81</v>
      </c>
      <c r="AG4278" t="s">
        <v>240</v>
      </c>
      <c r="AH4278" t="s">
        <v>144</v>
      </c>
      <c r="AI4278" t="s">
        <v>138</v>
      </c>
      <c r="AJ4278" t="str">
        <f t="shared" si="66"/>
        <v>May</v>
      </c>
    </row>
    <row r="4279" spans="1:36" x14ac:dyDescent="0.3">
      <c r="A4279" t="s">
        <v>9955</v>
      </c>
      <c r="B4279" s="33">
        <v>45876</v>
      </c>
      <c r="C4279" t="s">
        <v>99</v>
      </c>
      <c r="D4279" t="s">
        <v>9956</v>
      </c>
      <c r="E4279" t="s">
        <v>175</v>
      </c>
      <c r="F4279" t="s">
        <v>181</v>
      </c>
      <c r="G4279" t="s">
        <v>163</v>
      </c>
      <c r="H4279" t="s">
        <v>159</v>
      </c>
      <c r="I4279">
        <v>1966</v>
      </c>
      <c r="J4279" t="s">
        <v>298</v>
      </c>
      <c r="K4279" t="s">
        <v>1346</v>
      </c>
      <c r="L4279" t="s">
        <v>3028</v>
      </c>
      <c r="M4279" t="s">
        <v>1463</v>
      </c>
      <c r="N4279">
        <v>250</v>
      </c>
      <c r="O4279">
        <v>85</v>
      </c>
      <c r="P4279">
        <v>78</v>
      </c>
      <c r="Q4279" t="s">
        <v>76</v>
      </c>
      <c r="R4279" t="s">
        <v>238</v>
      </c>
      <c r="S4279" t="s">
        <v>239</v>
      </c>
      <c r="T4279">
        <v>220</v>
      </c>
      <c r="U4279">
        <v>177</v>
      </c>
      <c r="V4279">
        <v>80.45</v>
      </c>
      <c r="W4279" t="s">
        <v>133</v>
      </c>
      <c r="X4279">
        <v>6897</v>
      </c>
      <c r="Y4279">
        <v>1220769</v>
      </c>
      <c r="Z4279">
        <v>74871</v>
      </c>
      <c r="AA4279">
        <v>46374</v>
      </c>
      <c r="AB4279">
        <v>1342014</v>
      </c>
      <c r="AC4279">
        <v>970528</v>
      </c>
      <c r="AD4279">
        <v>371486</v>
      </c>
      <c r="AE4279" t="s">
        <v>75</v>
      </c>
      <c r="AF4279" t="s">
        <v>81</v>
      </c>
      <c r="AG4279" t="s">
        <v>240</v>
      </c>
      <c r="AH4279" t="s">
        <v>144</v>
      </c>
      <c r="AI4279" t="s">
        <v>139</v>
      </c>
      <c r="AJ4279" t="str">
        <f t="shared" si="66"/>
        <v>Aug</v>
      </c>
    </row>
    <row r="4280" spans="1:36" x14ac:dyDescent="0.3">
      <c r="A4280" t="s">
        <v>9957</v>
      </c>
      <c r="B4280" s="33">
        <v>45923</v>
      </c>
      <c r="C4280" t="s">
        <v>98</v>
      </c>
      <c r="D4280" t="s">
        <v>9958</v>
      </c>
      <c r="E4280" t="s">
        <v>180</v>
      </c>
      <c r="F4280" t="s">
        <v>173</v>
      </c>
      <c r="G4280" t="s">
        <v>160</v>
      </c>
      <c r="H4280" t="s">
        <v>161</v>
      </c>
      <c r="I4280">
        <v>1165</v>
      </c>
      <c r="J4280" t="s">
        <v>381</v>
      </c>
      <c r="K4280" t="s">
        <v>352</v>
      </c>
      <c r="L4280" t="s">
        <v>1510</v>
      </c>
      <c r="M4280" t="s">
        <v>4501</v>
      </c>
      <c r="N4280">
        <v>179</v>
      </c>
      <c r="O4280">
        <v>30</v>
      </c>
      <c r="P4280">
        <v>36</v>
      </c>
      <c r="Q4280" t="s">
        <v>76</v>
      </c>
      <c r="R4280" t="s">
        <v>238</v>
      </c>
      <c r="S4280" t="s">
        <v>239</v>
      </c>
      <c r="T4280">
        <v>220</v>
      </c>
      <c r="U4280">
        <v>197</v>
      </c>
      <c r="V4280">
        <v>89.55</v>
      </c>
      <c r="W4280" t="s">
        <v>133</v>
      </c>
      <c r="X4280">
        <v>10914</v>
      </c>
      <c r="Y4280">
        <v>2150058</v>
      </c>
      <c r="Z4280">
        <v>63828</v>
      </c>
      <c r="AA4280">
        <v>77027</v>
      </c>
      <c r="AB4280">
        <v>2290913</v>
      </c>
      <c r="AC4280">
        <v>1567697</v>
      </c>
      <c r="AD4280">
        <v>723216</v>
      </c>
      <c r="AE4280" t="s">
        <v>81</v>
      </c>
      <c r="AF4280" t="s">
        <v>78</v>
      </c>
      <c r="AG4280" t="s">
        <v>240</v>
      </c>
      <c r="AH4280" t="s">
        <v>144</v>
      </c>
      <c r="AI4280" t="s">
        <v>138</v>
      </c>
      <c r="AJ4280" t="str">
        <f t="shared" si="66"/>
        <v>Sep</v>
      </c>
    </row>
    <row r="4281" spans="1:36" x14ac:dyDescent="0.3">
      <c r="A4281" t="s">
        <v>9959</v>
      </c>
      <c r="B4281" s="33">
        <v>45722</v>
      </c>
      <c r="C4281" t="s">
        <v>93</v>
      </c>
      <c r="D4281" t="s">
        <v>9960</v>
      </c>
      <c r="E4281" t="s">
        <v>175</v>
      </c>
      <c r="F4281" t="s">
        <v>181</v>
      </c>
      <c r="G4281" t="s">
        <v>163</v>
      </c>
      <c r="H4281" t="s">
        <v>159</v>
      </c>
      <c r="I4281">
        <v>452</v>
      </c>
      <c r="J4281" t="s">
        <v>613</v>
      </c>
      <c r="K4281" t="s">
        <v>2461</v>
      </c>
      <c r="L4281" t="s">
        <v>615</v>
      </c>
      <c r="M4281" t="s">
        <v>2461</v>
      </c>
      <c r="N4281">
        <v>83</v>
      </c>
      <c r="O4281">
        <v>0</v>
      </c>
      <c r="P4281">
        <v>-10</v>
      </c>
      <c r="Q4281" t="s">
        <v>70</v>
      </c>
      <c r="R4281" t="s">
        <v>238</v>
      </c>
      <c r="S4281" t="s">
        <v>239</v>
      </c>
      <c r="T4281">
        <v>220</v>
      </c>
      <c r="U4281">
        <v>179</v>
      </c>
      <c r="V4281">
        <v>81.36</v>
      </c>
      <c r="W4281" t="s">
        <v>133</v>
      </c>
      <c r="X4281">
        <v>7145</v>
      </c>
      <c r="Y4281">
        <v>1278955</v>
      </c>
      <c r="Z4281">
        <v>82161</v>
      </c>
      <c r="AA4281">
        <v>132639</v>
      </c>
      <c r="AB4281">
        <v>1493755</v>
      </c>
      <c r="AC4281">
        <v>1164584</v>
      </c>
      <c r="AD4281">
        <v>329171</v>
      </c>
      <c r="AE4281" t="s">
        <v>75</v>
      </c>
      <c r="AF4281" t="s">
        <v>81</v>
      </c>
      <c r="AG4281" t="s">
        <v>240</v>
      </c>
      <c r="AH4281" t="s">
        <v>144</v>
      </c>
      <c r="AI4281" t="s">
        <v>138</v>
      </c>
      <c r="AJ4281" t="str">
        <f t="shared" si="66"/>
        <v>Mar</v>
      </c>
    </row>
    <row r="4282" spans="1:36" x14ac:dyDescent="0.3">
      <c r="A4282" t="s">
        <v>9961</v>
      </c>
      <c r="B4282" s="33">
        <v>46004</v>
      </c>
      <c r="C4282" t="s">
        <v>98</v>
      </c>
      <c r="D4282" t="s">
        <v>9962</v>
      </c>
      <c r="E4282" t="s">
        <v>178</v>
      </c>
      <c r="F4282" t="s">
        <v>172</v>
      </c>
      <c r="G4282" t="s">
        <v>157</v>
      </c>
      <c r="H4282" t="s">
        <v>155</v>
      </c>
      <c r="I4282">
        <v>1728</v>
      </c>
      <c r="J4282" t="s">
        <v>459</v>
      </c>
      <c r="K4282" t="s">
        <v>2403</v>
      </c>
      <c r="L4282" t="s">
        <v>1050</v>
      </c>
      <c r="M4282" t="s">
        <v>386</v>
      </c>
      <c r="N4282">
        <v>224</v>
      </c>
      <c r="O4282">
        <v>35</v>
      </c>
      <c r="P4282">
        <v>32</v>
      </c>
      <c r="Q4282" t="s">
        <v>76</v>
      </c>
      <c r="R4282" t="s">
        <v>238</v>
      </c>
      <c r="S4282" t="s">
        <v>239</v>
      </c>
      <c r="T4282">
        <v>189</v>
      </c>
      <c r="U4282">
        <v>131</v>
      </c>
      <c r="V4282">
        <v>69.31</v>
      </c>
      <c r="W4282" t="s">
        <v>133</v>
      </c>
      <c r="X4282">
        <v>8393</v>
      </c>
      <c r="Y4282">
        <v>1099483</v>
      </c>
      <c r="Z4282">
        <v>59212</v>
      </c>
      <c r="AA4282">
        <v>35370</v>
      </c>
      <c r="AB4282">
        <v>1194065</v>
      </c>
      <c r="AC4282">
        <v>830207</v>
      </c>
      <c r="AD4282">
        <v>363858</v>
      </c>
      <c r="AE4282" t="s">
        <v>75</v>
      </c>
      <c r="AF4282" t="s">
        <v>81</v>
      </c>
      <c r="AG4282" t="s">
        <v>240</v>
      </c>
      <c r="AH4282" t="s">
        <v>144</v>
      </c>
      <c r="AI4282" t="s">
        <v>138</v>
      </c>
      <c r="AJ4282" t="str">
        <f t="shared" si="66"/>
        <v>Dec</v>
      </c>
    </row>
    <row r="4283" spans="1:36" x14ac:dyDescent="0.3">
      <c r="A4283" t="s">
        <v>9963</v>
      </c>
      <c r="B4283" s="33">
        <v>46005</v>
      </c>
      <c r="C4283" t="s">
        <v>97</v>
      </c>
      <c r="D4283" t="s">
        <v>9964</v>
      </c>
      <c r="E4283" t="s">
        <v>176</v>
      </c>
      <c r="F4283" t="s">
        <v>181</v>
      </c>
      <c r="G4283" t="s">
        <v>156</v>
      </c>
      <c r="H4283" t="s">
        <v>159</v>
      </c>
      <c r="I4283">
        <v>1257</v>
      </c>
      <c r="J4283" t="s">
        <v>744</v>
      </c>
      <c r="K4283" t="s">
        <v>519</v>
      </c>
      <c r="L4283" t="s">
        <v>699</v>
      </c>
      <c r="M4283" t="s">
        <v>3047</v>
      </c>
      <c r="N4283">
        <v>197</v>
      </c>
      <c r="O4283">
        <v>39</v>
      </c>
      <c r="P4283">
        <v>38</v>
      </c>
      <c r="Q4283" t="s">
        <v>76</v>
      </c>
      <c r="R4283" t="s">
        <v>238</v>
      </c>
      <c r="S4283" t="s">
        <v>239</v>
      </c>
      <c r="T4283">
        <v>150</v>
      </c>
      <c r="U4283">
        <v>147</v>
      </c>
      <c r="V4283">
        <v>98</v>
      </c>
      <c r="W4283" t="s">
        <v>133</v>
      </c>
      <c r="X4283">
        <v>8199</v>
      </c>
      <c r="Y4283">
        <v>1205253</v>
      </c>
      <c r="Z4283">
        <v>46305</v>
      </c>
      <c r="AA4283">
        <v>44541</v>
      </c>
      <c r="AB4283">
        <v>1296099</v>
      </c>
      <c r="AC4283">
        <v>855414</v>
      </c>
      <c r="AD4283">
        <v>440685</v>
      </c>
      <c r="AE4283" t="s">
        <v>81</v>
      </c>
      <c r="AF4283" t="s">
        <v>81</v>
      </c>
      <c r="AG4283" t="s">
        <v>240</v>
      </c>
      <c r="AH4283" t="s">
        <v>144</v>
      </c>
      <c r="AI4283" t="s">
        <v>138</v>
      </c>
      <c r="AJ4283" t="str">
        <f t="shared" si="66"/>
        <v>Dec</v>
      </c>
    </row>
    <row r="4284" spans="1:36" x14ac:dyDescent="0.3">
      <c r="A4284" t="s">
        <v>9965</v>
      </c>
      <c r="B4284" s="33">
        <v>45823</v>
      </c>
      <c r="C4284" t="s">
        <v>93</v>
      </c>
      <c r="D4284" t="s">
        <v>9966</v>
      </c>
      <c r="E4284" t="s">
        <v>179</v>
      </c>
      <c r="F4284" t="s">
        <v>180</v>
      </c>
      <c r="G4284" t="s">
        <v>166</v>
      </c>
      <c r="H4284" t="s">
        <v>160</v>
      </c>
      <c r="I4284">
        <v>570</v>
      </c>
      <c r="J4284" t="s">
        <v>504</v>
      </c>
      <c r="K4284" t="s">
        <v>921</v>
      </c>
      <c r="L4284" t="s">
        <v>236</v>
      </c>
      <c r="M4284" t="s">
        <v>463</v>
      </c>
      <c r="N4284">
        <v>103</v>
      </c>
      <c r="O4284">
        <v>0</v>
      </c>
      <c r="P4284">
        <v>17</v>
      </c>
      <c r="Q4284" t="s">
        <v>73</v>
      </c>
      <c r="R4284" t="s">
        <v>238</v>
      </c>
      <c r="S4284" t="s">
        <v>239</v>
      </c>
      <c r="T4284">
        <v>189</v>
      </c>
      <c r="U4284">
        <v>165</v>
      </c>
      <c r="V4284">
        <v>87.3</v>
      </c>
      <c r="W4284" t="s">
        <v>135</v>
      </c>
      <c r="X4284">
        <v>8322</v>
      </c>
      <c r="Y4284">
        <v>1373130</v>
      </c>
      <c r="Z4284">
        <v>53460</v>
      </c>
      <c r="AA4284">
        <v>30195</v>
      </c>
      <c r="AB4284">
        <v>1456785</v>
      </c>
      <c r="AC4284">
        <v>937770</v>
      </c>
      <c r="AD4284">
        <v>519015</v>
      </c>
      <c r="AE4284" t="s">
        <v>72</v>
      </c>
      <c r="AF4284" t="s">
        <v>81</v>
      </c>
      <c r="AG4284" t="s">
        <v>240</v>
      </c>
      <c r="AH4284" t="s">
        <v>144</v>
      </c>
      <c r="AI4284" t="s">
        <v>139</v>
      </c>
      <c r="AJ4284" t="str">
        <f t="shared" si="66"/>
        <v>Jun</v>
      </c>
    </row>
    <row r="4285" spans="1:36" x14ac:dyDescent="0.3">
      <c r="A4285" t="s">
        <v>9967</v>
      </c>
      <c r="B4285" s="33">
        <v>45985</v>
      </c>
      <c r="C4285" t="s">
        <v>95</v>
      </c>
      <c r="D4285" t="s">
        <v>9968</v>
      </c>
      <c r="E4285" t="s">
        <v>175</v>
      </c>
      <c r="F4285" t="s">
        <v>179</v>
      </c>
      <c r="G4285" t="s">
        <v>163</v>
      </c>
      <c r="H4285" t="s">
        <v>166</v>
      </c>
      <c r="I4285">
        <v>1959</v>
      </c>
      <c r="J4285" t="s">
        <v>457</v>
      </c>
      <c r="K4285" t="s">
        <v>2169</v>
      </c>
      <c r="L4285" t="s">
        <v>459</v>
      </c>
      <c r="M4285" t="s">
        <v>2169</v>
      </c>
      <c r="N4285">
        <v>293</v>
      </c>
      <c r="O4285">
        <v>0</v>
      </c>
      <c r="P4285">
        <v>-10</v>
      </c>
      <c r="Q4285" t="s">
        <v>70</v>
      </c>
      <c r="R4285" t="s">
        <v>238</v>
      </c>
      <c r="S4285" t="s">
        <v>239</v>
      </c>
      <c r="T4285">
        <v>189</v>
      </c>
      <c r="U4285">
        <v>132</v>
      </c>
      <c r="V4285">
        <v>69.84</v>
      </c>
      <c r="W4285" t="s">
        <v>134</v>
      </c>
      <c r="X4285">
        <v>10691</v>
      </c>
      <c r="Y4285">
        <v>1411212</v>
      </c>
      <c r="Z4285">
        <v>50424</v>
      </c>
      <c r="AA4285">
        <v>28512</v>
      </c>
      <c r="AB4285">
        <v>1490148</v>
      </c>
      <c r="AC4285">
        <v>1132394</v>
      </c>
      <c r="AD4285">
        <v>357754</v>
      </c>
      <c r="AE4285" t="s">
        <v>75</v>
      </c>
      <c r="AF4285" t="s">
        <v>72</v>
      </c>
      <c r="AG4285" t="s">
        <v>240</v>
      </c>
      <c r="AH4285" t="s">
        <v>144</v>
      </c>
      <c r="AI4285" t="s">
        <v>139</v>
      </c>
      <c r="AJ4285" t="str">
        <f t="shared" si="66"/>
        <v>Nov</v>
      </c>
    </row>
    <row r="4286" spans="1:36" x14ac:dyDescent="0.3">
      <c r="A4286" t="s">
        <v>9969</v>
      </c>
      <c r="B4286" s="33">
        <v>45818</v>
      </c>
      <c r="C4286" t="s">
        <v>96</v>
      </c>
      <c r="D4286" t="s">
        <v>9970</v>
      </c>
      <c r="E4286" t="s">
        <v>175</v>
      </c>
      <c r="F4286" t="s">
        <v>178</v>
      </c>
      <c r="G4286" t="s">
        <v>163</v>
      </c>
      <c r="H4286" t="s">
        <v>157</v>
      </c>
      <c r="I4286">
        <v>1973</v>
      </c>
      <c r="J4286" t="s">
        <v>451</v>
      </c>
      <c r="K4286" t="s">
        <v>977</v>
      </c>
      <c r="L4286" t="s">
        <v>605</v>
      </c>
      <c r="M4286" t="s">
        <v>5243</v>
      </c>
      <c r="N4286">
        <v>233</v>
      </c>
      <c r="O4286">
        <v>0</v>
      </c>
      <c r="P4286">
        <v>2</v>
      </c>
      <c r="Q4286" t="s">
        <v>70</v>
      </c>
      <c r="R4286" t="s">
        <v>238</v>
      </c>
      <c r="S4286" t="s">
        <v>239</v>
      </c>
      <c r="T4286">
        <v>180</v>
      </c>
      <c r="U4286">
        <v>154</v>
      </c>
      <c r="V4286">
        <v>85.56</v>
      </c>
      <c r="W4286" t="s">
        <v>135</v>
      </c>
      <c r="X4286">
        <v>7944</v>
      </c>
      <c r="Y4286">
        <v>1223376</v>
      </c>
      <c r="Z4286">
        <v>56210</v>
      </c>
      <c r="AA4286">
        <v>26950</v>
      </c>
      <c r="AB4286">
        <v>1306536</v>
      </c>
      <c r="AC4286">
        <v>959289</v>
      </c>
      <c r="AD4286">
        <v>347247</v>
      </c>
      <c r="AE4286" t="s">
        <v>75</v>
      </c>
      <c r="AF4286" t="s">
        <v>75</v>
      </c>
      <c r="AG4286" t="s">
        <v>240</v>
      </c>
      <c r="AH4286" t="s">
        <v>144</v>
      </c>
      <c r="AI4286" t="s">
        <v>140</v>
      </c>
      <c r="AJ4286" t="str">
        <f t="shared" si="66"/>
        <v>Jun</v>
      </c>
    </row>
    <row r="4287" spans="1:36" x14ac:dyDescent="0.3">
      <c r="A4287" t="s">
        <v>9971</v>
      </c>
      <c r="B4287" s="33">
        <v>45670</v>
      </c>
      <c r="C4287" t="s">
        <v>97</v>
      </c>
      <c r="D4287" t="s">
        <v>9972</v>
      </c>
      <c r="E4287" t="s">
        <v>172</v>
      </c>
      <c r="F4287" t="s">
        <v>179</v>
      </c>
      <c r="G4287" t="s">
        <v>155</v>
      </c>
      <c r="H4287" t="s">
        <v>166</v>
      </c>
      <c r="I4287">
        <v>1095</v>
      </c>
      <c r="J4287" t="s">
        <v>336</v>
      </c>
      <c r="K4287" t="s">
        <v>2922</v>
      </c>
      <c r="N4287">
        <v>167</v>
      </c>
      <c r="O4287">
        <v>0</v>
      </c>
      <c r="P4287">
        <v>0</v>
      </c>
      <c r="Q4287" t="s">
        <v>67</v>
      </c>
      <c r="R4287" t="s">
        <v>245</v>
      </c>
      <c r="S4287" t="s">
        <v>121</v>
      </c>
      <c r="T4287">
        <v>220</v>
      </c>
      <c r="U4287">
        <v>0</v>
      </c>
      <c r="V4287">
        <v>0</v>
      </c>
      <c r="W4287" t="s">
        <v>133</v>
      </c>
      <c r="X4287">
        <v>4551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 t="s">
        <v>81</v>
      </c>
      <c r="AF4287" t="s">
        <v>72</v>
      </c>
      <c r="AG4287" t="s">
        <v>240</v>
      </c>
      <c r="AH4287" t="s">
        <v>146</v>
      </c>
      <c r="AI4287" t="s">
        <v>139</v>
      </c>
      <c r="AJ4287" t="str">
        <f t="shared" si="66"/>
        <v>Jan</v>
      </c>
    </row>
    <row r="4288" spans="1:36" x14ac:dyDescent="0.3">
      <c r="A4288" t="s">
        <v>9973</v>
      </c>
      <c r="B4288" s="33">
        <v>46019</v>
      </c>
      <c r="C4288" t="s">
        <v>97</v>
      </c>
      <c r="D4288" t="s">
        <v>9974</v>
      </c>
      <c r="E4288" t="s">
        <v>177</v>
      </c>
      <c r="F4288" t="s">
        <v>180</v>
      </c>
      <c r="G4288" t="s">
        <v>162</v>
      </c>
      <c r="H4288" t="s">
        <v>160</v>
      </c>
      <c r="I4288">
        <v>614</v>
      </c>
      <c r="J4288" t="s">
        <v>621</v>
      </c>
      <c r="K4288" t="s">
        <v>266</v>
      </c>
      <c r="N4288">
        <v>105</v>
      </c>
      <c r="O4288">
        <v>0</v>
      </c>
      <c r="P4288">
        <v>0</v>
      </c>
      <c r="Q4288" t="s">
        <v>67</v>
      </c>
      <c r="R4288" t="s">
        <v>245</v>
      </c>
      <c r="S4288" t="s">
        <v>120</v>
      </c>
      <c r="T4288">
        <v>220</v>
      </c>
      <c r="U4288">
        <v>0</v>
      </c>
      <c r="V4288">
        <v>0</v>
      </c>
      <c r="W4288" t="s">
        <v>133</v>
      </c>
      <c r="X4288">
        <v>6521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 t="s">
        <v>78</v>
      </c>
      <c r="AF4288" t="s">
        <v>81</v>
      </c>
      <c r="AG4288" t="s">
        <v>240</v>
      </c>
      <c r="AH4288" t="s">
        <v>145</v>
      </c>
      <c r="AI4288" t="s">
        <v>139</v>
      </c>
      <c r="AJ4288" t="str">
        <f t="shared" si="66"/>
        <v>Dec</v>
      </c>
    </row>
    <row r="4289" spans="1:36" x14ac:dyDescent="0.3">
      <c r="A4289" t="s">
        <v>9975</v>
      </c>
      <c r="B4289" s="33">
        <v>45833</v>
      </c>
      <c r="C4289" t="s">
        <v>93</v>
      </c>
      <c r="D4289" t="s">
        <v>9976</v>
      </c>
      <c r="E4289" t="s">
        <v>178</v>
      </c>
      <c r="F4289" t="s">
        <v>177</v>
      </c>
      <c r="G4289" t="s">
        <v>157</v>
      </c>
      <c r="H4289" t="s">
        <v>162</v>
      </c>
      <c r="I4289">
        <v>1710</v>
      </c>
      <c r="J4289" t="s">
        <v>1434</v>
      </c>
      <c r="K4289" t="s">
        <v>3966</v>
      </c>
      <c r="L4289" t="s">
        <v>1720</v>
      </c>
      <c r="M4289" t="s">
        <v>711</v>
      </c>
      <c r="N4289">
        <v>206</v>
      </c>
      <c r="O4289">
        <v>18</v>
      </c>
      <c r="P4289">
        <v>11</v>
      </c>
      <c r="Q4289" t="s">
        <v>73</v>
      </c>
      <c r="R4289" t="s">
        <v>238</v>
      </c>
      <c r="S4289" t="s">
        <v>239</v>
      </c>
      <c r="T4289">
        <v>220</v>
      </c>
      <c r="U4289">
        <v>204</v>
      </c>
      <c r="V4289">
        <v>92.73</v>
      </c>
      <c r="W4289" t="s">
        <v>135</v>
      </c>
      <c r="X4289">
        <v>5952</v>
      </c>
      <c r="Y4289">
        <v>1214208</v>
      </c>
      <c r="Z4289">
        <v>95472</v>
      </c>
      <c r="AA4289">
        <v>156672</v>
      </c>
      <c r="AB4289">
        <v>1466352</v>
      </c>
      <c r="AC4289">
        <v>1067490</v>
      </c>
      <c r="AD4289">
        <v>398862</v>
      </c>
      <c r="AE4289" t="s">
        <v>75</v>
      </c>
      <c r="AF4289" t="s">
        <v>78</v>
      </c>
      <c r="AG4289" t="s">
        <v>240</v>
      </c>
      <c r="AH4289" t="s">
        <v>144</v>
      </c>
      <c r="AI4289" t="s">
        <v>138</v>
      </c>
      <c r="AJ4289" t="str">
        <f t="shared" si="66"/>
        <v>Jun</v>
      </c>
    </row>
    <row r="4290" spans="1:36" x14ac:dyDescent="0.3">
      <c r="A4290" t="s">
        <v>9977</v>
      </c>
      <c r="B4290" s="33">
        <v>45834</v>
      </c>
      <c r="C4290" t="s">
        <v>93</v>
      </c>
      <c r="D4290" t="s">
        <v>9978</v>
      </c>
      <c r="E4290" t="s">
        <v>175</v>
      </c>
      <c r="F4290" t="s">
        <v>176</v>
      </c>
      <c r="G4290" t="s">
        <v>163</v>
      </c>
      <c r="H4290" t="s">
        <v>156</v>
      </c>
      <c r="I4290">
        <v>607</v>
      </c>
      <c r="J4290" t="s">
        <v>971</v>
      </c>
      <c r="K4290" t="s">
        <v>1140</v>
      </c>
      <c r="L4290" t="s">
        <v>909</v>
      </c>
      <c r="M4290" t="s">
        <v>1884</v>
      </c>
      <c r="N4290">
        <v>97</v>
      </c>
      <c r="O4290">
        <v>19</v>
      </c>
      <c r="P4290">
        <v>17</v>
      </c>
      <c r="Q4290" t="s">
        <v>73</v>
      </c>
      <c r="R4290" t="s">
        <v>238</v>
      </c>
      <c r="S4290" t="s">
        <v>239</v>
      </c>
      <c r="T4290">
        <v>180</v>
      </c>
      <c r="U4290">
        <v>131</v>
      </c>
      <c r="V4290">
        <v>72.78</v>
      </c>
      <c r="W4290" t="s">
        <v>133</v>
      </c>
      <c r="X4290">
        <v>3633</v>
      </c>
      <c r="Y4290">
        <v>475923</v>
      </c>
      <c r="Z4290">
        <v>37466</v>
      </c>
      <c r="AA4290">
        <v>40610</v>
      </c>
      <c r="AB4290">
        <v>553999</v>
      </c>
      <c r="AC4290">
        <v>424386</v>
      </c>
      <c r="AD4290">
        <v>129613</v>
      </c>
      <c r="AE4290" t="s">
        <v>75</v>
      </c>
      <c r="AF4290" t="s">
        <v>81</v>
      </c>
      <c r="AG4290" t="s">
        <v>240</v>
      </c>
      <c r="AH4290" t="s">
        <v>146</v>
      </c>
      <c r="AI4290" t="s">
        <v>139</v>
      </c>
      <c r="AJ4290" t="str">
        <f t="shared" ref="AJ4290:AJ4353" si="67">TEXT(B4290,"mmm")</f>
        <v>Jun</v>
      </c>
    </row>
    <row r="4291" spans="1:36" x14ac:dyDescent="0.3">
      <c r="A4291" t="s">
        <v>9979</v>
      </c>
      <c r="B4291" s="33">
        <v>45686</v>
      </c>
      <c r="C4291" t="s">
        <v>93</v>
      </c>
      <c r="D4291" t="s">
        <v>9980</v>
      </c>
      <c r="E4291" t="s">
        <v>176</v>
      </c>
      <c r="F4291" t="s">
        <v>172</v>
      </c>
      <c r="G4291" t="s">
        <v>156</v>
      </c>
      <c r="H4291" t="s">
        <v>155</v>
      </c>
      <c r="I4291">
        <v>353</v>
      </c>
      <c r="J4291" t="s">
        <v>1434</v>
      </c>
      <c r="K4291" t="s">
        <v>695</v>
      </c>
      <c r="L4291" t="s">
        <v>1498</v>
      </c>
      <c r="M4291" t="s">
        <v>696</v>
      </c>
      <c r="N4291">
        <v>67</v>
      </c>
      <c r="O4291">
        <v>7</v>
      </c>
      <c r="P4291">
        <v>18</v>
      </c>
      <c r="Q4291" t="s">
        <v>73</v>
      </c>
      <c r="R4291" t="s">
        <v>238</v>
      </c>
      <c r="S4291" t="s">
        <v>239</v>
      </c>
      <c r="T4291">
        <v>180</v>
      </c>
      <c r="U4291">
        <v>124</v>
      </c>
      <c r="V4291">
        <v>68.89</v>
      </c>
      <c r="W4291" t="s">
        <v>133</v>
      </c>
      <c r="X4291">
        <v>8472</v>
      </c>
      <c r="Y4291">
        <v>1050528</v>
      </c>
      <c r="Z4291">
        <v>51088</v>
      </c>
      <c r="AA4291">
        <v>35092</v>
      </c>
      <c r="AB4291">
        <v>1136708</v>
      </c>
      <c r="AC4291">
        <v>767319</v>
      </c>
      <c r="AD4291">
        <v>369389</v>
      </c>
      <c r="AE4291" t="s">
        <v>81</v>
      </c>
      <c r="AF4291" t="s">
        <v>81</v>
      </c>
      <c r="AG4291" t="s">
        <v>240</v>
      </c>
      <c r="AH4291" t="s">
        <v>146</v>
      </c>
      <c r="AI4291" t="s">
        <v>140</v>
      </c>
      <c r="AJ4291" t="str">
        <f t="shared" si="67"/>
        <v>Jan</v>
      </c>
    </row>
    <row r="4292" spans="1:36" x14ac:dyDescent="0.3">
      <c r="A4292" t="s">
        <v>9981</v>
      </c>
      <c r="B4292" s="33">
        <v>45660</v>
      </c>
      <c r="C4292" t="s">
        <v>93</v>
      </c>
      <c r="D4292" t="s">
        <v>9982</v>
      </c>
      <c r="E4292" t="s">
        <v>173</v>
      </c>
      <c r="F4292" t="s">
        <v>179</v>
      </c>
      <c r="G4292" t="s">
        <v>161</v>
      </c>
      <c r="H4292" t="s">
        <v>166</v>
      </c>
      <c r="I4292">
        <v>967</v>
      </c>
      <c r="J4292" t="s">
        <v>381</v>
      </c>
      <c r="K4292" t="s">
        <v>454</v>
      </c>
      <c r="L4292" t="s">
        <v>304</v>
      </c>
      <c r="M4292" t="s">
        <v>994</v>
      </c>
      <c r="N4292">
        <v>138</v>
      </c>
      <c r="O4292">
        <v>0</v>
      </c>
      <c r="P4292">
        <v>4</v>
      </c>
      <c r="Q4292" t="s">
        <v>70</v>
      </c>
      <c r="R4292" t="s">
        <v>238</v>
      </c>
      <c r="S4292" t="s">
        <v>239</v>
      </c>
      <c r="T4292">
        <v>180</v>
      </c>
      <c r="U4292">
        <v>128</v>
      </c>
      <c r="V4292">
        <v>71.11</v>
      </c>
      <c r="W4292" t="s">
        <v>135</v>
      </c>
      <c r="X4292">
        <v>6932</v>
      </c>
      <c r="Y4292">
        <v>887296</v>
      </c>
      <c r="Z4292">
        <v>65408</v>
      </c>
      <c r="AA4292">
        <v>71168</v>
      </c>
      <c r="AB4292">
        <v>1023872</v>
      </c>
      <c r="AC4292">
        <v>840508</v>
      </c>
      <c r="AD4292">
        <v>183364</v>
      </c>
      <c r="AE4292" t="s">
        <v>78</v>
      </c>
      <c r="AF4292" t="s">
        <v>72</v>
      </c>
      <c r="AG4292" t="s">
        <v>240</v>
      </c>
      <c r="AH4292" t="s">
        <v>144</v>
      </c>
      <c r="AI4292" t="s">
        <v>140</v>
      </c>
      <c r="AJ4292" t="str">
        <f t="shared" si="67"/>
        <v>Jan</v>
      </c>
    </row>
    <row r="4293" spans="1:36" x14ac:dyDescent="0.3">
      <c r="A4293" t="s">
        <v>9983</v>
      </c>
      <c r="B4293" s="33">
        <v>45929</v>
      </c>
      <c r="C4293" t="s">
        <v>97</v>
      </c>
      <c r="D4293" t="s">
        <v>9984</v>
      </c>
      <c r="E4293" t="s">
        <v>173</v>
      </c>
      <c r="F4293" t="s">
        <v>177</v>
      </c>
      <c r="G4293" t="s">
        <v>161</v>
      </c>
      <c r="H4293" t="s">
        <v>162</v>
      </c>
      <c r="I4293">
        <v>447</v>
      </c>
      <c r="J4293" t="s">
        <v>286</v>
      </c>
      <c r="K4293" t="s">
        <v>1279</v>
      </c>
      <c r="L4293" t="s">
        <v>605</v>
      </c>
      <c r="M4293" t="s">
        <v>938</v>
      </c>
      <c r="N4293">
        <v>81</v>
      </c>
      <c r="O4293">
        <v>0</v>
      </c>
      <c r="P4293">
        <v>4</v>
      </c>
      <c r="Q4293" t="s">
        <v>70</v>
      </c>
      <c r="R4293" t="s">
        <v>238</v>
      </c>
      <c r="S4293" t="s">
        <v>239</v>
      </c>
      <c r="T4293">
        <v>186</v>
      </c>
      <c r="U4293">
        <v>117</v>
      </c>
      <c r="V4293">
        <v>62.9</v>
      </c>
      <c r="W4293" t="s">
        <v>133</v>
      </c>
      <c r="X4293">
        <v>6254</v>
      </c>
      <c r="Y4293">
        <v>731718</v>
      </c>
      <c r="Z4293">
        <v>26676</v>
      </c>
      <c r="AA4293">
        <v>50310</v>
      </c>
      <c r="AB4293">
        <v>808704</v>
      </c>
      <c r="AC4293">
        <v>535029</v>
      </c>
      <c r="AD4293">
        <v>273675</v>
      </c>
      <c r="AE4293" t="s">
        <v>78</v>
      </c>
      <c r="AF4293" t="s">
        <v>78</v>
      </c>
      <c r="AG4293" t="s">
        <v>240</v>
      </c>
      <c r="AH4293" t="s">
        <v>144</v>
      </c>
      <c r="AI4293" t="s">
        <v>139</v>
      </c>
      <c r="AJ4293" t="str">
        <f t="shared" si="67"/>
        <v>Sep</v>
      </c>
    </row>
    <row r="4294" spans="1:36" x14ac:dyDescent="0.3">
      <c r="A4294" t="s">
        <v>9985</v>
      </c>
      <c r="B4294" s="33">
        <v>45701</v>
      </c>
      <c r="C4294" t="s">
        <v>98</v>
      </c>
      <c r="D4294" t="s">
        <v>9986</v>
      </c>
      <c r="E4294" t="s">
        <v>175</v>
      </c>
      <c r="F4294" t="s">
        <v>178</v>
      </c>
      <c r="G4294" t="s">
        <v>163</v>
      </c>
      <c r="H4294" t="s">
        <v>157</v>
      </c>
      <c r="I4294">
        <v>918</v>
      </c>
      <c r="J4294" t="s">
        <v>482</v>
      </c>
      <c r="K4294" t="s">
        <v>567</v>
      </c>
      <c r="L4294" t="s">
        <v>942</v>
      </c>
      <c r="M4294" t="s">
        <v>1109</v>
      </c>
      <c r="N4294">
        <v>146</v>
      </c>
      <c r="O4294">
        <v>29</v>
      </c>
      <c r="P4294">
        <v>46</v>
      </c>
      <c r="Q4294" t="s">
        <v>76</v>
      </c>
      <c r="R4294" t="s">
        <v>238</v>
      </c>
      <c r="S4294" t="s">
        <v>239</v>
      </c>
      <c r="T4294">
        <v>180</v>
      </c>
      <c r="U4294">
        <v>112</v>
      </c>
      <c r="V4294">
        <v>62.22</v>
      </c>
      <c r="W4294" t="s">
        <v>133</v>
      </c>
      <c r="X4294">
        <v>5509</v>
      </c>
      <c r="Y4294">
        <v>617008</v>
      </c>
      <c r="Z4294">
        <v>44464</v>
      </c>
      <c r="AA4294">
        <v>79408</v>
      </c>
      <c r="AB4294">
        <v>740880</v>
      </c>
      <c r="AC4294">
        <v>629363</v>
      </c>
      <c r="AD4294">
        <v>111517</v>
      </c>
      <c r="AE4294" t="s">
        <v>75</v>
      </c>
      <c r="AF4294" t="s">
        <v>75</v>
      </c>
      <c r="AG4294" t="s">
        <v>240</v>
      </c>
      <c r="AH4294" t="s">
        <v>147</v>
      </c>
      <c r="AI4294" t="s">
        <v>139</v>
      </c>
      <c r="AJ4294" t="str">
        <f t="shared" si="67"/>
        <v>Feb</v>
      </c>
    </row>
    <row r="4295" spans="1:36" x14ac:dyDescent="0.3">
      <c r="A4295" t="s">
        <v>9987</v>
      </c>
      <c r="B4295" s="33">
        <v>45889</v>
      </c>
      <c r="C4295" t="s">
        <v>93</v>
      </c>
      <c r="D4295" t="s">
        <v>9988</v>
      </c>
      <c r="E4295" t="s">
        <v>176</v>
      </c>
      <c r="F4295" t="s">
        <v>174</v>
      </c>
      <c r="G4295" t="s">
        <v>156</v>
      </c>
      <c r="H4295" t="s">
        <v>158</v>
      </c>
      <c r="I4295">
        <v>1798</v>
      </c>
      <c r="J4295" t="s">
        <v>600</v>
      </c>
      <c r="K4295" t="s">
        <v>568</v>
      </c>
      <c r="L4295" t="s">
        <v>1447</v>
      </c>
      <c r="M4295" t="s">
        <v>4028</v>
      </c>
      <c r="N4295">
        <v>219</v>
      </c>
      <c r="O4295">
        <v>20</v>
      </c>
      <c r="P4295">
        <v>11</v>
      </c>
      <c r="Q4295" t="s">
        <v>73</v>
      </c>
      <c r="R4295" t="s">
        <v>238</v>
      </c>
      <c r="S4295" t="s">
        <v>239</v>
      </c>
      <c r="T4295">
        <v>180</v>
      </c>
      <c r="U4295">
        <v>144</v>
      </c>
      <c r="V4295">
        <v>80</v>
      </c>
      <c r="W4295" t="s">
        <v>133</v>
      </c>
      <c r="X4295">
        <v>10045</v>
      </c>
      <c r="Y4295">
        <v>1446480</v>
      </c>
      <c r="Z4295">
        <v>22032</v>
      </c>
      <c r="AA4295">
        <v>61632</v>
      </c>
      <c r="AB4295">
        <v>1530144</v>
      </c>
      <c r="AC4295">
        <v>1235667</v>
      </c>
      <c r="AD4295">
        <v>294477</v>
      </c>
      <c r="AE4295" t="s">
        <v>81</v>
      </c>
      <c r="AF4295" t="s">
        <v>78</v>
      </c>
      <c r="AG4295" t="s">
        <v>240</v>
      </c>
      <c r="AH4295" t="s">
        <v>144</v>
      </c>
      <c r="AI4295" t="s">
        <v>139</v>
      </c>
      <c r="AJ4295" t="str">
        <f t="shared" si="67"/>
        <v>Aug</v>
      </c>
    </row>
    <row r="4296" spans="1:36" x14ac:dyDescent="0.3">
      <c r="A4296" t="s">
        <v>9989</v>
      </c>
      <c r="B4296" s="33">
        <v>45812</v>
      </c>
      <c r="C4296" t="s">
        <v>93</v>
      </c>
      <c r="D4296" t="s">
        <v>9990</v>
      </c>
      <c r="E4296" t="s">
        <v>172</v>
      </c>
      <c r="F4296" t="s">
        <v>180</v>
      </c>
      <c r="G4296" t="s">
        <v>155</v>
      </c>
      <c r="H4296" t="s">
        <v>160</v>
      </c>
      <c r="I4296">
        <v>1973</v>
      </c>
      <c r="J4296" t="s">
        <v>314</v>
      </c>
      <c r="K4296" t="s">
        <v>580</v>
      </c>
      <c r="L4296" t="s">
        <v>5037</v>
      </c>
      <c r="M4296" t="s">
        <v>2853</v>
      </c>
      <c r="N4296">
        <v>276</v>
      </c>
      <c r="O4296">
        <v>36</v>
      </c>
      <c r="P4296">
        <v>13</v>
      </c>
      <c r="Q4296" t="s">
        <v>73</v>
      </c>
      <c r="R4296" t="s">
        <v>238</v>
      </c>
      <c r="S4296" t="s">
        <v>239</v>
      </c>
      <c r="T4296">
        <v>220</v>
      </c>
      <c r="U4296">
        <v>158</v>
      </c>
      <c r="V4296">
        <v>71.819999999999993</v>
      </c>
      <c r="W4296" t="s">
        <v>135</v>
      </c>
      <c r="X4296">
        <v>3694</v>
      </c>
      <c r="Y4296">
        <v>583652</v>
      </c>
      <c r="Z4296">
        <v>36340</v>
      </c>
      <c r="AA4296">
        <v>21646</v>
      </c>
      <c r="AB4296">
        <v>641638</v>
      </c>
      <c r="AC4296">
        <v>425573</v>
      </c>
      <c r="AD4296">
        <v>216065</v>
      </c>
      <c r="AE4296" t="s">
        <v>81</v>
      </c>
      <c r="AF4296" t="s">
        <v>81</v>
      </c>
      <c r="AG4296" t="s">
        <v>240</v>
      </c>
      <c r="AH4296" t="s">
        <v>144</v>
      </c>
      <c r="AI4296" t="s">
        <v>139</v>
      </c>
      <c r="AJ4296" t="str">
        <f t="shared" si="67"/>
        <v>Jun</v>
      </c>
    </row>
    <row r="4297" spans="1:36" x14ac:dyDescent="0.3">
      <c r="A4297" t="s">
        <v>9991</v>
      </c>
      <c r="B4297" s="33">
        <v>45983</v>
      </c>
      <c r="C4297" t="s">
        <v>95</v>
      </c>
      <c r="D4297" t="s">
        <v>9992</v>
      </c>
      <c r="E4297" t="s">
        <v>177</v>
      </c>
      <c r="F4297" t="s">
        <v>181</v>
      </c>
      <c r="G4297" t="s">
        <v>162</v>
      </c>
      <c r="H4297" t="s">
        <v>159</v>
      </c>
      <c r="I4297">
        <v>1024</v>
      </c>
      <c r="J4297" t="s">
        <v>368</v>
      </c>
      <c r="K4297" t="s">
        <v>1888</v>
      </c>
      <c r="L4297" t="s">
        <v>533</v>
      </c>
      <c r="M4297" t="s">
        <v>3514</v>
      </c>
      <c r="N4297">
        <v>168</v>
      </c>
      <c r="O4297">
        <v>6</v>
      </c>
      <c r="P4297">
        <v>8</v>
      </c>
      <c r="Q4297" t="s">
        <v>73</v>
      </c>
      <c r="R4297" t="s">
        <v>238</v>
      </c>
      <c r="S4297" t="s">
        <v>239</v>
      </c>
      <c r="T4297">
        <v>180</v>
      </c>
      <c r="U4297">
        <v>167</v>
      </c>
      <c r="V4297">
        <v>92.78</v>
      </c>
      <c r="W4297" t="s">
        <v>133</v>
      </c>
      <c r="X4297">
        <v>6778</v>
      </c>
      <c r="Y4297">
        <v>1131926</v>
      </c>
      <c r="Z4297">
        <v>44088</v>
      </c>
      <c r="AA4297">
        <v>22211</v>
      </c>
      <c r="AB4297">
        <v>1198225</v>
      </c>
      <c r="AC4297">
        <v>944381</v>
      </c>
      <c r="AD4297">
        <v>253844</v>
      </c>
      <c r="AE4297" t="s">
        <v>78</v>
      </c>
      <c r="AF4297" t="s">
        <v>81</v>
      </c>
      <c r="AG4297" t="s">
        <v>240</v>
      </c>
      <c r="AH4297" t="s">
        <v>146</v>
      </c>
      <c r="AI4297" t="s">
        <v>138</v>
      </c>
      <c r="AJ4297" t="str">
        <f t="shared" si="67"/>
        <v>Nov</v>
      </c>
    </row>
    <row r="4298" spans="1:36" x14ac:dyDescent="0.3">
      <c r="A4298" t="s">
        <v>9993</v>
      </c>
      <c r="B4298" s="33">
        <v>45916</v>
      </c>
      <c r="C4298" t="s">
        <v>97</v>
      </c>
      <c r="D4298" t="s">
        <v>9994</v>
      </c>
      <c r="E4298" t="s">
        <v>178</v>
      </c>
      <c r="F4298" t="s">
        <v>173</v>
      </c>
      <c r="G4298" t="s">
        <v>157</v>
      </c>
      <c r="H4298" t="s">
        <v>161</v>
      </c>
      <c r="I4298">
        <v>2014</v>
      </c>
      <c r="J4298" t="s">
        <v>469</v>
      </c>
      <c r="K4298" t="s">
        <v>1415</v>
      </c>
      <c r="N4298">
        <v>247</v>
      </c>
      <c r="O4298">
        <v>0</v>
      </c>
      <c r="P4298">
        <v>0</v>
      </c>
      <c r="Q4298" t="s">
        <v>67</v>
      </c>
      <c r="R4298" t="s">
        <v>245</v>
      </c>
      <c r="S4298" t="s">
        <v>123</v>
      </c>
      <c r="T4298">
        <v>150</v>
      </c>
      <c r="U4298">
        <v>0</v>
      </c>
      <c r="V4298">
        <v>0</v>
      </c>
      <c r="W4298" t="s">
        <v>133</v>
      </c>
      <c r="X4298">
        <v>4061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 t="s">
        <v>75</v>
      </c>
      <c r="AF4298" t="s">
        <v>78</v>
      </c>
      <c r="AG4298" t="s">
        <v>240</v>
      </c>
      <c r="AH4298" t="s">
        <v>146</v>
      </c>
      <c r="AI4298" t="s">
        <v>140</v>
      </c>
      <c r="AJ4298" t="str">
        <f t="shared" si="67"/>
        <v>Sep</v>
      </c>
    </row>
    <row r="4299" spans="1:36" x14ac:dyDescent="0.3">
      <c r="A4299" t="s">
        <v>9995</v>
      </c>
      <c r="B4299" s="33">
        <v>45867</v>
      </c>
      <c r="C4299" t="s">
        <v>97</v>
      </c>
      <c r="D4299" t="s">
        <v>9996</v>
      </c>
      <c r="E4299" t="s">
        <v>176</v>
      </c>
      <c r="F4299" t="s">
        <v>180</v>
      </c>
      <c r="G4299" t="s">
        <v>156</v>
      </c>
      <c r="H4299" t="s">
        <v>160</v>
      </c>
      <c r="I4299">
        <v>1590</v>
      </c>
      <c r="J4299" t="s">
        <v>613</v>
      </c>
      <c r="K4299" t="s">
        <v>392</v>
      </c>
      <c r="L4299" t="s">
        <v>7607</v>
      </c>
      <c r="M4299" t="s">
        <v>755</v>
      </c>
      <c r="N4299">
        <v>246</v>
      </c>
      <c r="O4299">
        <v>3</v>
      </c>
      <c r="P4299">
        <v>18</v>
      </c>
      <c r="Q4299" t="s">
        <v>73</v>
      </c>
      <c r="R4299" t="s">
        <v>238</v>
      </c>
      <c r="S4299" t="s">
        <v>239</v>
      </c>
      <c r="T4299">
        <v>189</v>
      </c>
      <c r="U4299">
        <v>130</v>
      </c>
      <c r="V4299">
        <v>68.78</v>
      </c>
      <c r="W4299" t="s">
        <v>133</v>
      </c>
      <c r="X4299">
        <v>7274</v>
      </c>
      <c r="Y4299">
        <v>945620</v>
      </c>
      <c r="Z4299">
        <v>57850</v>
      </c>
      <c r="AA4299">
        <v>63440</v>
      </c>
      <c r="AB4299">
        <v>1066910</v>
      </c>
      <c r="AC4299">
        <v>762778</v>
      </c>
      <c r="AD4299">
        <v>304132</v>
      </c>
      <c r="AE4299" t="s">
        <v>81</v>
      </c>
      <c r="AF4299" t="s">
        <v>81</v>
      </c>
      <c r="AG4299" t="s">
        <v>240</v>
      </c>
      <c r="AH4299" t="s">
        <v>144</v>
      </c>
      <c r="AI4299" t="s">
        <v>139</v>
      </c>
      <c r="AJ4299" t="str">
        <f t="shared" si="67"/>
        <v>Jul</v>
      </c>
    </row>
    <row r="4300" spans="1:36" x14ac:dyDescent="0.3">
      <c r="A4300" t="s">
        <v>9997</v>
      </c>
      <c r="B4300" s="33">
        <v>46008</v>
      </c>
      <c r="C4300" t="s">
        <v>93</v>
      </c>
      <c r="D4300" t="s">
        <v>9998</v>
      </c>
      <c r="E4300" t="s">
        <v>180</v>
      </c>
      <c r="F4300" t="s">
        <v>172</v>
      </c>
      <c r="G4300" t="s">
        <v>160</v>
      </c>
      <c r="H4300" t="s">
        <v>155</v>
      </c>
      <c r="I4300">
        <v>2232</v>
      </c>
      <c r="J4300" t="s">
        <v>1045</v>
      </c>
      <c r="K4300" t="s">
        <v>1787</v>
      </c>
      <c r="N4300">
        <v>283</v>
      </c>
      <c r="O4300">
        <v>0</v>
      </c>
      <c r="P4300">
        <v>0</v>
      </c>
      <c r="Q4300" t="s">
        <v>67</v>
      </c>
      <c r="R4300" t="s">
        <v>245</v>
      </c>
      <c r="S4300" t="s">
        <v>121</v>
      </c>
      <c r="T4300">
        <v>180</v>
      </c>
      <c r="U4300">
        <v>0</v>
      </c>
      <c r="V4300">
        <v>0</v>
      </c>
      <c r="W4300" t="s">
        <v>135</v>
      </c>
      <c r="X4300">
        <v>5102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 t="s">
        <v>81</v>
      </c>
      <c r="AF4300" t="s">
        <v>81</v>
      </c>
      <c r="AG4300" t="s">
        <v>240</v>
      </c>
      <c r="AH4300" t="s">
        <v>144</v>
      </c>
      <c r="AI4300" t="s">
        <v>138</v>
      </c>
      <c r="AJ4300" t="str">
        <f t="shared" si="67"/>
        <v>Dec</v>
      </c>
    </row>
    <row r="4301" spans="1:36" x14ac:dyDescent="0.3">
      <c r="A4301" t="s">
        <v>9999</v>
      </c>
      <c r="B4301" s="33">
        <v>45724</v>
      </c>
      <c r="C4301" t="s">
        <v>95</v>
      </c>
      <c r="D4301" t="s">
        <v>491</v>
      </c>
      <c r="E4301" t="s">
        <v>179</v>
      </c>
      <c r="F4301" t="s">
        <v>176</v>
      </c>
      <c r="G4301" t="s">
        <v>166</v>
      </c>
      <c r="H4301" t="s">
        <v>156</v>
      </c>
      <c r="I4301">
        <v>1155</v>
      </c>
      <c r="J4301" t="s">
        <v>492</v>
      </c>
      <c r="K4301" t="s">
        <v>1042</v>
      </c>
      <c r="L4301" t="s">
        <v>639</v>
      </c>
      <c r="M4301" t="s">
        <v>444</v>
      </c>
      <c r="N4301">
        <v>178</v>
      </c>
      <c r="O4301">
        <v>0</v>
      </c>
      <c r="P4301">
        <v>24</v>
      </c>
      <c r="Q4301" t="s">
        <v>73</v>
      </c>
      <c r="R4301" t="s">
        <v>238</v>
      </c>
      <c r="S4301" t="s">
        <v>239</v>
      </c>
      <c r="T4301">
        <v>189</v>
      </c>
      <c r="U4301">
        <v>157</v>
      </c>
      <c r="V4301">
        <v>83.07</v>
      </c>
      <c r="W4301" t="s">
        <v>133</v>
      </c>
      <c r="X4301">
        <v>4292</v>
      </c>
      <c r="Y4301">
        <v>673844</v>
      </c>
      <c r="Z4301">
        <v>68923</v>
      </c>
      <c r="AA4301">
        <v>66097</v>
      </c>
      <c r="AB4301">
        <v>808864</v>
      </c>
      <c r="AC4301">
        <v>523130</v>
      </c>
      <c r="AD4301">
        <v>285734</v>
      </c>
      <c r="AE4301" t="s">
        <v>72</v>
      </c>
      <c r="AF4301" t="s">
        <v>81</v>
      </c>
      <c r="AG4301" t="s">
        <v>240</v>
      </c>
      <c r="AH4301" t="s">
        <v>144</v>
      </c>
      <c r="AI4301" t="s">
        <v>140</v>
      </c>
      <c r="AJ4301" t="str">
        <f t="shared" si="67"/>
        <v>Mar</v>
      </c>
    </row>
    <row r="4302" spans="1:36" x14ac:dyDescent="0.3">
      <c r="A4302" t="s">
        <v>10000</v>
      </c>
      <c r="B4302" s="33">
        <v>45871</v>
      </c>
      <c r="C4302" t="s">
        <v>97</v>
      </c>
      <c r="D4302" t="s">
        <v>10001</v>
      </c>
      <c r="E4302" t="s">
        <v>177</v>
      </c>
      <c r="F4302" t="s">
        <v>178</v>
      </c>
      <c r="G4302" t="s">
        <v>162</v>
      </c>
      <c r="H4302" t="s">
        <v>157</v>
      </c>
      <c r="I4302">
        <v>1298</v>
      </c>
      <c r="J4302" t="s">
        <v>682</v>
      </c>
      <c r="K4302" t="s">
        <v>2303</v>
      </c>
      <c r="L4302" t="s">
        <v>2083</v>
      </c>
      <c r="M4302" t="s">
        <v>1026</v>
      </c>
      <c r="N4302">
        <v>199</v>
      </c>
      <c r="O4302">
        <v>35</v>
      </c>
      <c r="P4302">
        <v>50</v>
      </c>
      <c r="Q4302" t="s">
        <v>76</v>
      </c>
      <c r="R4302" t="s">
        <v>238</v>
      </c>
      <c r="S4302" t="s">
        <v>239</v>
      </c>
      <c r="T4302">
        <v>150</v>
      </c>
      <c r="U4302">
        <v>102</v>
      </c>
      <c r="V4302">
        <v>68</v>
      </c>
      <c r="W4302" t="s">
        <v>135</v>
      </c>
      <c r="X4302">
        <v>4185</v>
      </c>
      <c r="Y4302">
        <v>426870</v>
      </c>
      <c r="Z4302">
        <v>33150</v>
      </c>
      <c r="AA4302">
        <v>73746</v>
      </c>
      <c r="AB4302">
        <v>533766</v>
      </c>
      <c r="AC4302">
        <v>432655</v>
      </c>
      <c r="AD4302">
        <v>101111</v>
      </c>
      <c r="AE4302" t="s">
        <v>78</v>
      </c>
      <c r="AF4302" t="s">
        <v>75</v>
      </c>
      <c r="AG4302" t="s">
        <v>240</v>
      </c>
      <c r="AH4302" t="s">
        <v>144</v>
      </c>
      <c r="AI4302" t="s">
        <v>139</v>
      </c>
      <c r="AJ4302" t="str">
        <f t="shared" si="67"/>
        <v>Aug</v>
      </c>
    </row>
    <row r="4303" spans="1:36" x14ac:dyDescent="0.3">
      <c r="A4303" t="s">
        <v>10002</v>
      </c>
      <c r="B4303" s="33">
        <v>45751</v>
      </c>
      <c r="C4303" t="s">
        <v>95</v>
      </c>
      <c r="D4303" t="s">
        <v>10003</v>
      </c>
      <c r="E4303" t="s">
        <v>177</v>
      </c>
      <c r="F4303" t="s">
        <v>181</v>
      </c>
      <c r="G4303" t="s">
        <v>162</v>
      </c>
      <c r="H4303" t="s">
        <v>159</v>
      </c>
      <c r="I4303">
        <v>787</v>
      </c>
      <c r="J4303" t="s">
        <v>266</v>
      </c>
      <c r="K4303" t="s">
        <v>3398</v>
      </c>
      <c r="L4303" t="s">
        <v>2905</v>
      </c>
      <c r="M4303" t="s">
        <v>3398</v>
      </c>
      <c r="N4303">
        <v>117</v>
      </c>
      <c r="O4303">
        <v>3</v>
      </c>
      <c r="P4303">
        <v>-6</v>
      </c>
      <c r="Q4303" t="s">
        <v>73</v>
      </c>
      <c r="R4303" t="s">
        <v>238</v>
      </c>
      <c r="S4303" t="s">
        <v>239</v>
      </c>
      <c r="T4303">
        <v>189</v>
      </c>
      <c r="U4303">
        <v>155</v>
      </c>
      <c r="V4303">
        <v>82.01</v>
      </c>
      <c r="W4303" t="s">
        <v>133</v>
      </c>
      <c r="X4303">
        <v>6525</v>
      </c>
      <c r="Y4303">
        <v>1011375</v>
      </c>
      <c r="Z4303">
        <v>81840</v>
      </c>
      <c r="AA4303">
        <v>121520</v>
      </c>
      <c r="AB4303">
        <v>1214735</v>
      </c>
      <c r="AC4303">
        <v>873279</v>
      </c>
      <c r="AD4303">
        <v>341456</v>
      </c>
      <c r="AE4303" t="s">
        <v>78</v>
      </c>
      <c r="AF4303" t="s">
        <v>81</v>
      </c>
      <c r="AG4303" t="s">
        <v>240</v>
      </c>
      <c r="AH4303" t="s">
        <v>147</v>
      </c>
      <c r="AI4303" t="s">
        <v>140</v>
      </c>
      <c r="AJ4303" t="str">
        <f t="shared" si="67"/>
        <v>Apr</v>
      </c>
    </row>
    <row r="4304" spans="1:36" x14ac:dyDescent="0.3">
      <c r="A4304" t="s">
        <v>10004</v>
      </c>
      <c r="B4304" s="33">
        <v>45989</v>
      </c>
      <c r="C4304" t="s">
        <v>96</v>
      </c>
      <c r="D4304" t="s">
        <v>10005</v>
      </c>
      <c r="E4304" t="s">
        <v>181</v>
      </c>
      <c r="F4304" t="s">
        <v>176</v>
      </c>
      <c r="G4304" t="s">
        <v>159</v>
      </c>
      <c r="H4304" t="s">
        <v>156</v>
      </c>
      <c r="I4304">
        <v>2344</v>
      </c>
      <c r="J4304" t="s">
        <v>248</v>
      </c>
      <c r="K4304" t="s">
        <v>3056</v>
      </c>
      <c r="L4304" t="s">
        <v>267</v>
      </c>
      <c r="M4304" t="s">
        <v>369</v>
      </c>
      <c r="N4304">
        <v>324</v>
      </c>
      <c r="O4304">
        <v>29</v>
      </c>
      <c r="P4304">
        <v>42</v>
      </c>
      <c r="Q4304" t="s">
        <v>76</v>
      </c>
      <c r="R4304" t="s">
        <v>238</v>
      </c>
      <c r="S4304" t="s">
        <v>239</v>
      </c>
      <c r="T4304">
        <v>150</v>
      </c>
      <c r="U4304">
        <v>127</v>
      </c>
      <c r="V4304">
        <v>84.67</v>
      </c>
      <c r="W4304" t="s">
        <v>133</v>
      </c>
      <c r="X4304">
        <v>4803</v>
      </c>
      <c r="Y4304">
        <v>609981</v>
      </c>
      <c r="Z4304">
        <v>56769</v>
      </c>
      <c r="AA4304">
        <v>16764</v>
      </c>
      <c r="AB4304">
        <v>683514</v>
      </c>
      <c r="AC4304">
        <v>557699</v>
      </c>
      <c r="AD4304">
        <v>125815</v>
      </c>
      <c r="AE4304" t="s">
        <v>81</v>
      </c>
      <c r="AF4304" t="s">
        <v>81</v>
      </c>
      <c r="AG4304" t="s">
        <v>240</v>
      </c>
      <c r="AH4304" t="s">
        <v>145</v>
      </c>
      <c r="AI4304" t="s">
        <v>139</v>
      </c>
      <c r="AJ4304" t="str">
        <f t="shared" si="67"/>
        <v>Nov</v>
      </c>
    </row>
    <row r="4305" spans="1:36" x14ac:dyDescent="0.3">
      <c r="A4305" t="s">
        <v>10006</v>
      </c>
      <c r="B4305" s="33">
        <v>46004</v>
      </c>
      <c r="C4305" t="s">
        <v>98</v>
      </c>
      <c r="D4305" t="s">
        <v>10007</v>
      </c>
      <c r="E4305" t="s">
        <v>173</v>
      </c>
      <c r="F4305" t="s">
        <v>175</v>
      </c>
      <c r="G4305" t="s">
        <v>161</v>
      </c>
      <c r="H4305" t="s">
        <v>163</v>
      </c>
      <c r="I4305">
        <v>1086</v>
      </c>
      <c r="J4305" t="s">
        <v>520</v>
      </c>
      <c r="K4305" t="s">
        <v>3047</v>
      </c>
      <c r="L4305" t="s">
        <v>477</v>
      </c>
      <c r="M4305" t="s">
        <v>1170</v>
      </c>
      <c r="N4305">
        <v>175</v>
      </c>
      <c r="O4305">
        <v>0</v>
      </c>
      <c r="P4305">
        <v>26</v>
      </c>
      <c r="Q4305" t="s">
        <v>73</v>
      </c>
      <c r="R4305" t="s">
        <v>238</v>
      </c>
      <c r="S4305" t="s">
        <v>239</v>
      </c>
      <c r="T4305">
        <v>180</v>
      </c>
      <c r="U4305">
        <v>134</v>
      </c>
      <c r="V4305">
        <v>74.44</v>
      </c>
      <c r="W4305" t="s">
        <v>133</v>
      </c>
      <c r="X4305">
        <v>4718</v>
      </c>
      <c r="Y4305">
        <v>632212</v>
      </c>
      <c r="Z4305">
        <v>53868</v>
      </c>
      <c r="AA4305">
        <v>36582</v>
      </c>
      <c r="AB4305">
        <v>722662</v>
      </c>
      <c r="AC4305">
        <v>609131</v>
      </c>
      <c r="AD4305">
        <v>113531</v>
      </c>
      <c r="AE4305" t="s">
        <v>78</v>
      </c>
      <c r="AF4305" t="s">
        <v>75</v>
      </c>
      <c r="AG4305" t="s">
        <v>240</v>
      </c>
      <c r="AH4305" t="s">
        <v>144</v>
      </c>
      <c r="AI4305" t="s">
        <v>139</v>
      </c>
      <c r="AJ4305" t="str">
        <f t="shared" si="67"/>
        <v>Dec</v>
      </c>
    </row>
    <row r="4306" spans="1:36" x14ac:dyDescent="0.3">
      <c r="A4306" t="s">
        <v>10008</v>
      </c>
      <c r="B4306" s="33">
        <v>45906</v>
      </c>
      <c r="C4306" t="s">
        <v>93</v>
      </c>
      <c r="D4306" t="s">
        <v>10009</v>
      </c>
      <c r="E4306" t="s">
        <v>178</v>
      </c>
      <c r="F4306" t="s">
        <v>173</v>
      </c>
      <c r="G4306" t="s">
        <v>157</v>
      </c>
      <c r="H4306" t="s">
        <v>161</v>
      </c>
      <c r="I4306">
        <v>1411</v>
      </c>
      <c r="J4306" t="s">
        <v>310</v>
      </c>
      <c r="K4306" t="s">
        <v>715</v>
      </c>
      <c r="L4306" t="s">
        <v>310</v>
      </c>
      <c r="M4306" t="s">
        <v>1719</v>
      </c>
      <c r="N4306">
        <v>182</v>
      </c>
      <c r="O4306">
        <v>0</v>
      </c>
      <c r="P4306">
        <v>11</v>
      </c>
      <c r="Q4306" t="s">
        <v>73</v>
      </c>
      <c r="R4306" t="s">
        <v>238</v>
      </c>
      <c r="S4306" t="s">
        <v>239</v>
      </c>
      <c r="T4306">
        <v>189</v>
      </c>
      <c r="U4306">
        <v>147</v>
      </c>
      <c r="V4306">
        <v>77.78</v>
      </c>
      <c r="W4306" t="s">
        <v>133</v>
      </c>
      <c r="X4306">
        <v>8451</v>
      </c>
      <c r="Y4306">
        <v>1242297</v>
      </c>
      <c r="Z4306">
        <v>72912</v>
      </c>
      <c r="AA4306">
        <v>77616</v>
      </c>
      <c r="AB4306">
        <v>1392825</v>
      </c>
      <c r="AC4306">
        <v>973427</v>
      </c>
      <c r="AD4306">
        <v>419398</v>
      </c>
      <c r="AE4306" t="s">
        <v>75</v>
      </c>
      <c r="AF4306" t="s">
        <v>78</v>
      </c>
      <c r="AG4306" t="s">
        <v>240</v>
      </c>
      <c r="AH4306" t="s">
        <v>145</v>
      </c>
      <c r="AI4306" t="s">
        <v>139</v>
      </c>
      <c r="AJ4306" t="str">
        <f t="shared" si="67"/>
        <v>Sep</v>
      </c>
    </row>
    <row r="4307" spans="1:36" x14ac:dyDescent="0.3">
      <c r="A4307" t="s">
        <v>10010</v>
      </c>
      <c r="B4307" s="33">
        <v>45761</v>
      </c>
      <c r="C4307" t="s">
        <v>98</v>
      </c>
      <c r="D4307" t="s">
        <v>10011</v>
      </c>
      <c r="E4307" t="s">
        <v>181</v>
      </c>
      <c r="F4307" t="s">
        <v>176</v>
      </c>
      <c r="G4307" t="s">
        <v>159</v>
      </c>
      <c r="H4307" t="s">
        <v>156</v>
      </c>
      <c r="I4307">
        <v>1614</v>
      </c>
      <c r="J4307" t="s">
        <v>264</v>
      </c>
      <c r="K4307" t="s">
        <v>2193</v>
      </c>
      <c r="L4307" t="s">
        <v>403</v>
      </c>
      <c r="M4307" t="s">
        <v>2193</v>
      </c>
      <c r="N4307">
        <v>251</v>
      </c>
      <c r="O4307">
        <v>18</v>
      </c>
      <c r="P4307">
        <v>-3</v>
      </c>
      <c r="Q4307" t="s">
        <v>73</v>
      </c>
      <c r="R4307" t="s">
        <v>238</v>
      </c>
      <c r="S4307" t="s">
        <v>239</v>
      </c>
      <c r="T4307">
        <v>150</v>
      </c>
      <c r="U4307">
        <v>126</v>
      </c>
      <c r="V4307">
        <v>84</v>
      </c>
      <c r="W4307" t="s">
        <v>135</v>
      </c>
      <c r="X4307">
        <v>9085</v>
      </c>
      <c r="Y4307">
        <v>1144710</v>
      </c>
      <c r="Z4307">
        <v>27342</v>
      </c>
      <c r="AA4307">
        <v>60606</v>
      </c>
      <c r="AB4307">
        <v>1232658</v>
      </c>
      <c r="AC4307">
        <v>859351</v>
      </c>
      <c r="AD4307">
        <v>373307</v>
      </c>
      <c r="AE4307" t="s">
        <v>81</v>
      </c>
      <c r="AF4307" t="s">
        <v>81</v>
      </c>
      <c r="AG4307" t="s">
        <v>240</v>
      </c>
      <c r="AH4307" t="s">
        <v>144</v>
      </c>
      <c r="AI4307" t="s">
        <v>140</v>
      </c>
      <c r="AJ4307" t="str">
        <f t="shared" si="67"/>
        <v>Apr</v>
      </c>
    </row>
    <row r="4308" spans="1:36" x14ac:dyDescent="0.3">
      <c r="A4308" t="s">
        <v>10012</v>
      </c>
      <c r="B4308" s="33">
        <v>46017</v>
      </c>
      <c r="C4308" t="s">
        <v>97</v>
      </c>
      <c r="D4308" t="s">
        <v>10013</v>
      </c>
      <c r="E4308" t="s">
        <v>176</v>
      </c>
      <c r="F4308" t="s">
        <v>178</v>
      </c>
      <c r="G4308" t="s">
        <v>156</v>
      </c>
      <c r="H4308" t="s">
        <v>157</v>
      </c>
      <c r="I4308">
        <v>881</v>
      </c>
      <c r="J4308" t="s">
        <v>615</v>
      </c>
      <c r="K4308" t="s">
        <v>3642</v>
      </c>
      <c r="L4308" t="s">
        <v>1125</v>
      </c>
      <c r="M4308" t="s">
        <v>2551</v>
      </c>
      <c r="N4308">
        <v>140</v>
      </c>
      <c r="O4308">
        <v>22</v>
      </c>
      <c r="P4308">
        <v>20</v>
      </c>
      <c r="Q4308" t="s">
        <v>73</v>
      </c>
      <c r="R4308" t="s">
        <v>238</v>
      </c>
      <c r="S4308" t="s">
        <v>239</v>
      </c>
      <c r="T4308">
        <v>180</v>
      </c>
      <c r="U4308">
        <v>138</v>
      </c>
      <c r="V4308">
        <v>76.67</v>
      </c>
      <c r="W4308" t="s">
        <v>135</v>
      </c>
      <c r="X4308">
        <v>8522</v>
      </c>
      <c r="Y4308">
        <v>1176036</v>
      </c>
      <c r="Z4308">
        <v>57960</v>
      </c>
      <c r="AA4308">
        <v>71346</v>
      </c>
      <c r="AB4308">
        <v>1305342</v>
      </c>
      <c r="AC4308">
        <v>1031631</v>
      </c>
      <c r="AD4308">
        <v>273711</v>
      </c>
      <c r="AE4308" t="s">
        <v>81</v>
      </c>
      <c r="AF4308" t="s">
        <v>75</v>
      </c>
      <c r="AG4308" t="s">
        <v>240</v>
      </c>
      <c r="AH4308" t="s">
        <v>146</v>
      </c>
      <c r="AI4308" t="s">
        <v>139</v>
      </c>
      <c r="AJ4308" t="str">
        <f t="shared" si="67"/>
        <v>Dec</v>
      </c>
    </row>
    <row r="4309" spans="1:36" x14ac:dyDescent="0.3">
      <c r="A4309" t="s">
        <v>10014</v>
      </c>
      <c r="B4309" s="33">
        <v>45883</v>
      </c>
      <c r="C4309" t="s">
        <v>93</v>
      </c>
      <c r="D4309" t="s">
        <v>10015</v>
      </c>
      <c r="E4309" t="s">
        <v>172</v>
      </c>
      <c r="F4309" t="s">
        <v>176</v>
      </c>
      <c r="G4309" t="s">
        <v>155</v>
      </c>
      <c r="H4309" t="s">
        <v>156</v>
      </c>
      <c r="I4309">
        <v>761</v>
      </c>
      <c r="J4309" t="s">
        <v>581</v>
      </c>
      <c r="K4309" t="s">
        <v>1174</v>
      </c>
      <c r="L4309" t="s">
        <v>1766</v>
      </c>
      <c r="M4309" t="s">
        <v>3819</v>
      </c>
      <c r="N4309">
        <v>127</v>
      </c>
      <c r="O4309">
        <v>61</v>
      </c>
      <c r="P4309">
        <v>44</v>
      </c>
      <c r="Q4309" t="s">
        <v>76</v>
      </c>
      <c r="R4309" t="s">
        <v>238</v>
      </c>
      <c r="S4309" t="s">
        <v>239</v>
      </c>
      <c r="T4309">
        <v>189</v>
      </c>
      <c r="U4309">
        <v>150</v>
      </c>
      <c r="V4309">
        <v>79.37</v>
      </c>
      <c r="W4309" t="s">
        <v>133</v>
      </c>
      <c r="X4309">
        <v>8193</v>
      </c>
      <c r="Y4309">
        <v>1228950</v>
      </c>
      <c r="Z4309">
        <v>64050</v>
      </c>
      <c r="AA4309">
        <v>57300</v>
      </c>
      <c r="AB4309">
        <v>1350300</v>
      </c>
      <c r="AC4309">
        <v>963018</v>
      </c>
      <c r="AD4309">
        <v>387282</v>
      </c>
      <c r="AE4309" t="s">
        <v>81</v>
      </c>
      <c r="AF4309" t="s">
        <v>81</v>
      </c>
      <c r="AG4309" t="s">
        <v>240</v>
      </c>
      <c r="AH4309" t="s">
        <v>144</v>
      </c>
      <c r="AI4309" t="s">
        <v>139</v>
      </c>
      <c r="AJ4309" t="str">
        <f t="shared" si="67"/>
        <v>Aug</v>
      </c>
    </row>
    <row r="4310" spans="1:36" x14ac:dyDescent="0.3">
      <c r="A4310" t="s">
        <v>10016</v>
      </c>
      <c r="B4310" s="33">
        <v>45821</v>
      </c>
      <c r="C4310" t="s">
        <v>95</v>
      </c>
      <c r="D4310" t="s">
        <v>10017</v>
      </c>
      <c r="E4310" t="s">
        <v>176</v>
      </c>
      <c r="F4310" t="s">
        <v>180</v>
      </c>
      <c r="G4310" t="s">
        <v>156</v>
      </c>
      <c r="H4310" t="s">
        <v>160</v>
      </c>
      <c r="I4310">
        <v>480</v>
      </c>
      <c r="J4310" t="s">
        <v>636</v>
      </c>
      <c r="K4310" t="s">
        <v>2094</v>
      </c>
      <c r="L4310" t="s">
        <v>470</v>
      </c>
      <c r="M4310" t="s">
        <v>1181</v>
      </c>
      <c r="N4310">
        <v>76</v>
      </c>
      <c r="O4310">
        <v>19</v>
      </c>
      <c r="P4310">
        <v>5</v>
      </c>
      <c r="Q4310" t="s">
        <v>73</v>
      </c>
      <c r="R4310" t="s">
        <v>238</v>
      </c>
      <c r="S4310" t="s">
        <v>239</v>
      </c>
      <c r="T4310">
        <v>180</v>
      </c>
      <c r="U4310">
        <v>159</v>
      </c>
      <c r="V4310">
        <v>88.33</v>
      </c>
      <c r="W4310" t="s">
        <v>133</v>
      </c>
      <c r="X4310">
        <v>6493</v>
      </c>
      <c r="Y4310">
        <v>1032387</v>
      </c>
      <c r="Z4310">
        <v>42135</v>
      </c>
      <c r="AA4310">
        <v>94287</v>
      </c>
      <c r="AB4310">
        <v>1168809</v>
      </c>
      <c r="AC4310">
        <v>864164</v>
      </c>
      <c r="AD4310">
        <v>304645</v>
      </c>
      <c r="AE4310" t="s">
        <v>81</v>
      </c>
      <c r="AF4310" t="s">
        <v>81</v>
      </c>
      <c r="AG4310" t="s">
        <v>240</v>
      </c>
      <c r="AH4310" t="s">
        <v>144</v>
      </c>
      <c r="AI4310" t="s">
        <v>138</v>
      </c>
      <c r="AJ4310" t="str">
        <f t="shared" si="67"/>
        <v>Jun</v>
      </c>
    </row>
    <row r="4311" spans="1:36" x14ac:dyDescent="0.3">
      <c r="A4311" t="s">
        <v>10018</v>
      </c>
      <c r="B4311" s="33">
        <v>45985</v>
      </c>
      <c r="C4311" t="s">
        <v>93</v>
      </c>
      <c r="D4311" t="s">
        <v>3039</v>
      </c>
      <c r="E4311" t="s">
        <v>181</v>
      </c>
      <c r="F4311" t="s">
        <v>178</v>
      </c>
      <c r="G4311" t="s">
        <v>159</v>
      </c>
      <c r="H4311" t="s">
        <v>157</v>
      </c>
      <c r="I4311">
        <v>1948</v>
      </c>
      <c r="J4311" t="s">
        <v>744</v>
      </c>
      <c r="K4311" t="s">
        <v>4373</v>
      </c>
      <c r="L4311" t="s">
        <v>377</v>
      </c>
      <c r="M4311" t="s">
        <v>4373</v>
      </c>
      <c r="N4311">
        <v>294</v>
      </c>
      <c r="O4311">
        <v>0</v>
      </c>
      <c r="P4311">
        <v>-10</v>
      </c>
      <c r="Q4311" t="s">
        <v>70</v>
      </c>
      <c r="R4311" t="s">
        <v>238</v>
      </c>
      <c r="S4311" t="s">
        <v>239</v>
      </c>
      <c r="T4311">
        <v>180</v>
      </c>
      <c r="U4311">
        <v>155</v>
      </c>
      <c r="V4311">
        <v>86.11</v>
      </c>
      <c r="W4311" t="s">
        <v>133</v>
      </c>
      <c r="X4311">
        <v>4364</v>
      </c>
      <c r="Y4311">
        <v>676420</v>
      </c>
      <c r="Z4311">
        <v>34565</v>
      </c>
      <c r="AA4311">
        <v>112995</v>
      </c>
      <c r="AB4311">
        <v>823980</v>
      </c>
      <c r="AC4311">
        <v>643563</v>
      </c>
      <c r="AD4311">
        <v>180417</v>
      </c>
      <c r="AE4311" t="s">
        <v>81</v>
      </c>
      <c r="AF4311" t="s">
        <v>75</v>
      </c>
      <c r="AG4311" t="s">
        <v>240</v>
      </c>
      <c r="AH4311" t="s">
        <v>146</v>
      </c>
      <c r="AI4311" t="s">
        <v>138</v>
      </c>
      <c r="AJ4311" t="str">
        <f t="shared" si="67"/>
        <v>Nov</v>
      </c>
    </row>
    <row r="4312" spans="1:36" x14ac:dyDescent="0.3">
      <c r="A4312" t="s">
        <v>10019</v>
      </c>
      <c r="B4312" s="33">
        <v>45863</v>
      </c>
      <c r="C4312" t="s">
        <v>98</v>
      </c>
      <c r="D4312" t="s">
        <v>10020</v>
      </c>
      <c r="E4312" t="s">
        <v>175</v>
      </c>
      <c r="F4312" t="s">
        <v>173</v>
      </c>
      <c r="G4312" t="s">
        <v>163</v>
      </c>
      <c r="H4312" t="s">
        <v>161</v>
      </c>
      <c r="I4312">
        <v>709</v>
      </c>
      <c r="J4312" t="s">
        <v>621</v>
      </c>
      <c r="K4312" t="s">
        <v>864</v>
      </c>
      <c r="L4312" t="s">
        <v>236</v>
      </c>
      <c r="M4312" t="s">
        <v>864</v>
      </c>
      <c r="N4312">
        <v>123</v>
      </c>
      <c r="O4312">
        <v>0</v>
      </c>
      <c r="P4312">
        <v>-9</v>
      </c>
      <c r="Q4312" t="s">
        <v>70</v>
      </c>
      <c r="R4312" t="s">
        <v>238</v>
      </c>
      <c r="S4312" t="s">
        <v>239</v>
      </c>
      <c r="T4312">
        <v>220</v>
      </c>
      <c r="U4312">
        <v>155</v>
      </c>
      <c r="V4312">
        <v>70.45</v>
      </c>
      <c r="W4312" t="s">
        <v>133</v>
      </c>
      <c r="X4312">
        <v>4407</v>
      </c>
      <c r="Y4312">
        <v>683085</v>
      </c>
      <c r="Z4312">
        <v>82460</v>
      </c>
      <c r="AA4312">
        <v>53940</v>
      </c>
      <c r="AB4312">
        <v>819485</v>
      </c>
      <c r="AC4312">
        <v>518666</v>
      </c>
      <c r="AD4312">
        <v>300819</v>
      </c>
      <c r="AE4312" t="s">
        <v>75</v>
      </c>
      <c r="AF4312" t="s">
        <v>78</v>
      </c>
      <c r="AG4312" t="s">
        <v>240</v>
      </c>
      <c r="AH4312" t="s">
        <v>145</v>
      </c>
      <c r="AI4312" t="s">
        <v>139</v>
      </c>
      <c r="AJ4312" t="str">
        <f t="shared" si="67"/>
        <v>Jul</v>
      </c>
    </row>
    <row r="4313" spans="1:36" x14ac:dyDescent="0.3">
      <c r="A4313" t="s">
        <v>10021</v>
      </c>
      <c r="B4313" s="33">
        <v>45936</v>
      </c>
      <c r="C4313" t="s">
        <v>97</v>
      </c>
      <c r="D4313" t="s">
        <v>10022</v>
      </c>
      <c r="E4313" t="s">
        <v>173</v>
      </c>
      <c r="F4313" t="s">
        <v>181</v>
      </c>
      <c r="G4313" t="s">
        <v>161</v>
      </c>
      <c r="H4313" t="s">
        <v>159</v>
      </c>
      <c r="I4313">
        <v>2126</v>
      </c>
      <c r="J4313" t="s">
        <v>572</v>
      </c>
      <c r="K4313" t="s">
        <v>448</v>
      </c>
      <c r="L4313" t="s">
        <v>447</v>
      </c>
      <c r="M4313" t="s">
        <v>448</v>
      </c>
      <c r="N4313">
        <v>249</v>
      </c>
      <c r="O4313">
        <v>0</v>
      </c>
      <c r="P4313">
        <v>-10</v>
      </c>
      <c r="Q4313" t="s">
        <v>70</v>
      </c>
      <c r="R4313" t="s">
        <v>238</v>
      </c>
      <c r="S4313" t="s">
        <v>239</v>
      </c>
      <c r="T4313">
        <v>150</v>
      </c>
      <c r="U4313">
        <v>123</v>
      </c>
      <c r="V4313">
        <v>82</v>
      </c>
      <c r="W4313" t="s">
        <v>133</v>
      </c>
      <c r="X4313">
        <v>6230</v>
      </c>
      <c r="Y4313">
        <v>766290</v>
      </c>
      <c r="Z4313">
        <v>22878</v>
      </c>
      <c r="AA4313">
        <v>87453</v>
      </c>
      <c r="AB4313">
        <v>876621</v>
      </c>
      <c r="AC4313">
        <v>594479</v>
      </c>
      <c r="AD4313">
        <v>282142</v>
      </c>
      <c r="AE4313" t="s">
        <v>78</v>
      </c>
      <c r="AF4313" t="s">
        <v>81</v>
      </c>
      <c r="AG4313" t="s">
        <v>240</v>
      </c>
      <c r="AH4313" t="s">
        <v>145</v>
      </c>
      <c r="AI4313" t="s">
        <v>138</v>
      </c>
      <c r="AJ4313" t="str">
        <f t="shared" si="67"/>
        <v>Oct</v>
      </c>
    </row>
    <row r="4314" spans="1:36" x14ac:dyDescent="0.3">
      <c r="A4314" t="s">
        <v>10023</v>
      </c>
      <c r="B4314" s="33">
        <v>46018</v>
      </c>
      <c r="C4314" t="s">
        <v>96</v>
      </c>
      <c r="D4314" t="s">
        <v>10024</v>
      </c>
      <c r="E4314" t="s">
        <v>179</v>
      </c>
      <c r="F4314" t="s">
        <v>176</v>
      </c>
      <c r="G4314" t="s">
        <v>166</v>
      </c>
      <c r="H4314" t="s">
        <v>156</v>
      </c>
      <c r="I4314">
        <v>1402</v>
      </c>
      <c r="J4314" t="s">
        <v>1510</v>
      </c>
      <c r="K4314" t="s">
        <v>3608</v>
      </c>
      <c r="L4314" t="s">
        <v>1510</v>
      </c>
      <c r="M4314" t="s">
        <v>1454</v>
      </c>
      <c r="N4314">
        <v>217</v>
      </c>
      <c r="O4314">
        <v>30</v>
      </c>
      <c r="P4314">
        <v>39</v>
      </c>
      <c r="Q4314" t="s">
        <v>76</v>
      </c>
      <c r="R4314" t="s">
        <v>238</v>
      </c>
      <c r="S4314" t="s">
        <v>239</v>
      </c>
      <c r="T4314">
        <v>180</v>
      </c>
      <c r="U4314">
        <v>151</v>
      </c>
      <c r="V4314">
        <v>83.89</v>
      </c>
      <c r="W4314" t="s">
        <v>133</v>
      </c>
      <c r="X4314">
        <v>9477</v>
      </c>
      <c r="Y4314">
        <v>1431027</v>
      </c>
      <c r="Z4314">
        <v>23707</v>
      </c>
      <c r="AA4314">
        <v>47867</v>
      </c>
      <c r="AB4314">
        <v>1502601</v>
      </c>
      <c r="AC4314">
        <v>1207649</v>
      </c>
      <c r="AD4314">
        <v>294952</v>
      </c>
      <c r="AE4314" t="s">
        <v>72</v>
      </c>
      <c r="AF4314" t="s">
        <v>81</v>
      </c>
      <c r="AG4314" t="s">
        <v>240</v>
      </c>
      <c r="AH4314" t="s">
        <v>144</v>
      </c>
      <c r="AI4314" t="s">
        <v>139</v>
      </c>
      <c r="AJ4314" t="str">
        <f t="shared" si="67"/>
        <v>Dec</v>
      </c>
    </row>
    <row r="4315" spans="1:36" x14ac:dyDescent="0.3">
      <c r="A4315" t="s">
        <v>10025</v>
      </c>
      <c r="B4315" s="33">
        <v>45988</v>
      </c>
      <c r="C4315" t="s">
        <v>93</v>
      </c>
      <c r="D4315" t="s">
        <v>10026</v>
      </c>
      <c r="E4315" t="s">
        <v>179</v>
      </c>
      <c r="F4315" t="s">
        <v>178</v>
      </c>
      <c r="G4315" t="s">
        <v>166</v>
      </c>
      <c r="H4315" t="s">
        <v>157</v>
      </c>
      <c r="I4315">
        <v>1895</v>
      </c>
      <c r="J4315" t="s">
        <v>613</v>
      </c>
      <c r="K4315" t="s">
        <v>1300</v>
      </c>
      <c r="L4315" t="s">
        <v>3110</v>
      </c>
      <c r="M4315" t="s">
        <v>1360</v>
      </c>
      <c r="N4315">
        <v>233</v>
      </c>
      <c r="O4315">
        <v>26</v>
      </c>
      <c r="P4315">
        <v>21</v>
      </c>
      <c r="Q4315" t="s">
        <v>73</v>
      </c>
      <c r="R4315" t="s">
        <v>238</v>
      </c>
      <c r="S4315" t="s">
        <v>239</v>
      </c>
      <c r="T4315">
        <v>189</v>
      </c>
      <c r="U4315">
        <v>114</v>
      </c>
      <c r="V4315">
        <v>60.32</v>
      </c>
      <c r="W4315" t="s">
        <v>133</v>
      </c>
      <c r="X4315">
        <v>8109</v>
      </c>
      <c r="Y4315">
        <v>924426</v>
      </c>
      <c r="Z4315">
        <v>41496</v>
      </c>
      <c r="AA4315">
        <v>59166</v>
      </c>
      <c r="AB4315">
        <v>1025088</v>
      </c>
      <c r="AC4315">
        <v>802178</v>
      </c>
      <c r="AD4315">
        <v>222910</v>
      </c>
      <c r="AE4315" t="s">
        <v>72</v>
      </c>
      <c r="AF4315" t="s">
        <v>75</v>
      </c>
      <c r="AG4315" t="s">
        <v>240</v>
      </c>
      <c r="AH4315" t="s">
        <v>145</v>
      </c>
      <c r="AI4315" t="s">
        <v>140</v>
      </c>
      <c r="AJ4315" t="str">
        <f t="shared" si="67"/>
        <v>Nov</v>
      </c>
    </row>
    <row r="4316" spans="1:36" x14ac:dyDescent="0.3">
      <c r="A4316" t="s">
        <v>10027</v>
      </c>
      <c r="B4316" s="33">
        <v>45839</v>
      </c>
      <c r="C4316" t="s">
        <v>98</v>
      </c>
      <c r="D4316" t="s">
        <v>10028</v>
      </c>
      <c r="E4316" t="s">
        <v>180</v>
      </c>
      <c r="F4316" t="s">
        <v>172</v>
      </c>
      <c r="G4316" t="s">
        <v>160</v>
      </c>
      <c r="H4316" t="s">
        <v>155</v>
      </c>
      <c r="I4316">
        <v>705</v>
      </c>
      <c r="J4316" t="s">
        <v>368</v>
      </c>
      <c r="K4316" t="s">
        <v>550</v>
      </c>
      <c r="L4316" t="s">
        <v>1332</v>
      </c>
      <c r="M4316" t="s">
        <v>3813</v>
      </c>
      <c r="N4316">
        <v>103</v>
      </c>
      <c r="O4316">
        <v>17</v>
      </c>
      <c r="P4316">
        <v>23</v>
      </c>
      <c r="Q4316" t="s">
        <v>73</v>
      </c>
      <c r="R4316" t="s">
        <v>238</v>
      </c>
      <c r="S4316" t="s">
        <v>239</v>
      </c>
      <c r="T4316">
        <v>220</v>
      </c>
      <c r="U4316">
        <v>128</v>
      </c>
      <c r="V4316">
        <v>58.18</v>
      </c>
      <c r="W4316" t="s">
        <v>135</v>
      </c>
      <c r="X4316">
        <v>6750</v>
      </c>
      <c r="Y4316">
        <v>864000</v>
      </c>
      <c r="Z4316">
        <v>34688</v>
      </c>
      <c r="AA4316">
        <v>42880</v>
      </c>
      <c r="AB4316">
        <v>941568</v>
      </c>
      <c r="AC4316">
        <v>704674</v>
      </c>
      <c r="AD4316">
        <v>236894</v>
      </c>
      <c r="AE4316" t="s">
        <v>81</v>
      </c>
      <c r="AF4316" t="s">
        <v>81</v>
      </c>
      <c r="AG4316" t="s">
        <v>240</v>
      </c>
      <c r="AH4316" t="s">
        <v>147</v>
      </c>
      <c r="AI4316" t="s">
        <v>138</v>
      </c>
      <c r="AJ4316" t="str">
        <f t="shared" si="67"/>
        <v>Jul</v>
      </c>
    </row>
    <row r="4317" spans="1:36" x14ac:dyDescent="0.3">
      <c r="A4317" t="s">
        <v>10029</v>
      </c>
      <c r="B4317" s="33">
        <v>45669</v>
      </c>
      <c r="C4317" t="s">
        <v>95</v>
      </c>
      <c r="D4317" t="s">
        <v>10030</v>
      </c>
      <c r="E4317" t="s">
        <v>173</v>
      </c>
      <c r="F4317" t="s">
        <v>174</v>
      </c>
      <c r="G4317" t="s">
        <v>161</v>
      </c>
      <c r="H4317" t="s">
        <v>158</v>
      </c>
      <c r="I4317">
        <v>1275</v>
      </c>
      <c r="J4317" t="s">
        <v>377</v>
      </c>
      <c r="K4317" t="s">
        <v>2853</v>
      </c>
      <c r="L4317" t="s">
        <v>1887</v>
      </c>
      <c r="M4317" t="s">
        <v>1878</v>
      </c>
      <c r="N4317">
        <v>169</v>
      </c>
      <c r="O4317">
        <v>31</v>
      </c>
      <c r="P4317">
        <v>19</v>
      </c>
      <c r="Q4317" t="s">
        <v>73</v>
      </c>
      <c r="R4317" t="s">
        <v>238</v>
      </c>
      <c r="S4317" t="s">
        <v>239</v>
      </c>
      <c r="T4317">
        <v>180</v>
      </c>
      <c r="U4317">
        <v>159</v>
      </c>
      <c r="V4317">
        <v>88.33</v>
      </c>
      <c r="W4317" t="s">
        <v>133</v>
      </c>
      <c r="X4317">
        <v>7660</v>
      </c>
      <c r="Y4317">
        <v>1217940</v>
      </c>
      <c r="Z4317">
        <v>76479</v>
      </c>
      <c r="AA4317">
        <v>58035</v>
      </c>
      <c r="AB4317">
        <v>1352454</v>
      </c>
      <c r="AC4317">
        <v>875977</v>
      </c>
      <c r="AD4317">
        <v>476477</v>
      </c>
      <c r="AE4317" t="s">
        <v>78</v>
      </c>
      <c r="AF4317" t="s">
        <v>78</v>
      </c>
      <c r="AG4317" t="s">
        <v>240</v>
      </c>
      <c r="AH4317" t="s">
        <v>145</v>
      </c>
      <c r="AI4317" t="s">
        <v>138</v>
      </c>
      <c r="AJ4317" t="str">
        <f t="shared" si="67"/>
        <v>Jan</v>
      </c>
    </row>
    <row r="4318" spans="1:36" x14ac:dyDescent="0.3">
      <c r="A4318" t="s">
        <v>10031</v>
      </c>
      <c r="B4318" s="33">
        <v>45900</v>
      </c>
      <c r="C4318" t="s">
        <v>96</v>
      </c>
      <c r="D4318" t="s">
        <v>10032</v>
      </c>
      <c r="E4318" t="s">
        <v>176</v>
      </c>
      <c r="F4318" t="s">
        <v>174</v>
      </c>
      <c r="G4318" t="s">
        <v>156</v>
      </c>
      <c r="H4318" t="s">
        <v>158</v>
      </c>
      <c r="I4318">
        <v>1668</v>
      </c>
      <c r="J4318" t="s">
        <v>243</v>
      </c>
      <c r="K4318" t="s">
        <v>4019</v>
      </c>
      <c r="L4318" t="s">
        <v>466</v>
      </c>
      <c r="M4318" t="s">
        <v>4131</v>
      </c>
      <c r="N4318">
        <v>203</v>
      </c>
      <c r="O4318">
        <v>13</v>
      </c>
      <c r="P4318">
        <v>15</v>
      </c>
      <c r="Q4318" t="s">
        <v>73</v>
      </c>
      <c r="R4318" t="s">
        <v>238</v>
      </c>
      <c r="S4318" t="s">
        <v>239</v>
      </c>
      <c r="T4318">
        <v>150</v>
      </c>
      <c r="U4318">
        <v>142</v>
      </c>
      <c r="V4318">
        <v>94.67</v>
      </c>
      <c r="W4318" t="s">
        <v>133</v>
      </c>
      <c r="X4318">
        <v>5712</v>
      </c>
      <c r="Y4318">
        <v>811104</v>
      </c>
      <c r="Z4318">
        <v>25418</v>
      </c>
      <c r="AA4318">
        <v>78100</v>
      </c>
      <c r="AB4318">
        <v>914622</v>
      </c>
      <c r="AC4318">
        <v>680594</v>
      </c>
      <c r="AD4318">
        <v>234028</v>
      </c>
      <c r="AE4318" t="s">
        <v>81</v>
      </c>
      <c r="AF4318" t="s">
        <v>78</v>
      </c>
      <c r="AG4318" t="s">
        <v>240</v>
      </c>
      <c r="AH4318" t="s">
        <v>145</v>
      </c>
      <c r="AI4318" t="s">
        <v>139</v>
      </c>
      <c r="AJ4318" t="str">
        <f t="shared" si="67"/>
        <v>Aug</v>
      </c>
    </row>
    <row r="4319" spans="1:36" x14ac:dyDescent="0.3">
      <c r="A4319" t="s">
        <v>10033</v>
      </c>
      <c r="B4319" s="33">
        <v>45666</v>
      </c>
      <c r="C4319" t="s">
        <v>99</v>
      </c>
      <c r="D4319" t="s">
        <v>10034</v>
      </c>
      <c r="E4319" t="s">
        <v>174</v>
      </c>
      <c r="F4319" t="s">
        <v>180</v>
      </c>
      <c r="G4319" t="s">
        <v>158</v>
      </c>
      <c r="H4319" t="s">
        <v>160</v>
      </c>
      <c r="I4319">
        <v>2100</v>
      </c>
      <c r="J4319" t="s">
        <v>482</v>
      </c>
      <c r="K4319" t="s">
        <v>1728</v>
      </c>
      <c r="L4319" t="s">
        <v>408</v>
      </c>
      <c r="M4319" t="s">
        <v>1728</v>
      </c>
      <c r="N4319">
        <v>301</v>
      </c>
      <c r="O4319">
        <v>0</v>
      </c>
      <c r="P4319">
        <v>-6</v>
      </c>
      <c r="Q4319" t="s">
        <v>70</v>
      </c>
      <c r="R4319" t="s">
        <v>238</v>
      </c>
      <c r="S4319" t="s">
        <v>239</v>
      </c>
      <c r="T4319">
        <v>180</v>
      </c>
      <c r="U4319">
        <v>122</v>
      </c>
      <c r="V4319">
        <v>67.78</v>
      </c>
      <c r="W4319" t="s">
        <v>133</v>
      </c>
      <c r="X4319">
        <v>3235</v>
      </c>
      <c r="Y4319">
        <v>394670</v>
      </c>
      <c r="Z4319">
        <v>29280</v>
      </c>
      <c r="AA4319">
        <v>34526</v>
      </c>
      <c r="AB4319">
        <v>458476</v>
      </c>
      <c r="AC4319">
        <v>268258</v>
      </c>
      <c r="AD4319">
        <v>190218</v>
      </c>
      <c r="AE4319" t="s">
        <v>78</v>
      </c>
      <c r="AF4319" t="s">
        <v>81</v>
      </c>
      <c r="AG4319" t="s">
        <v>240</v>
      </c>
      <c r="AH4319" t="s">
        <v>146</v>
      </c>
      <c r="AI4319" t="s">
        <v>138</v>
      </c>
      <c r="AJ4319" t="str">
        <f t="shared" si="67"/>
        <v>Jan</v>
      </c>
    </row>
    <row r="4320" spans="1:36" x14ac:dyDescent="0.3">
      <c r="A4320" t="s">
        <v>10035</v>
      </c>
      <c r="B4320" s="33">
        <v>45835</v>
      </c>
      <c r="C4320" t="s">
        <v>95</v>
      </c>
      <c r="D4320" t="s">
        <v>5306</v>
      </c>
      <c r="E4320" t="s">
        <v>174</v>
      </c>
      <c r="F4320" t="s">
        <v>181</v>
      </c>
      <c r="G4320" t="s">
        <v>158</v>
      </c>
      <c r="H4320" t="s">
        <v>159</v>
      </c>
      <c r="I4320">
        <v>2336</v>
      </c>
      <c r="J4320" t="s">
        <v>243</v>
      </c>
      <c r="K4320" t="s">
        <v>4487</v>
      </c>
      <c r="L4320" t="s">
        <v>708</v>
      </c>
      <c r="M4320" t="s">
        <v>4487</v>
      </c>
      <c r="N4320">
        <v>301</v>
      </c>
      <c r="O4320">
        <v>5</v>
      </c>
      <c r="P4320">
        <v>-10</v>
      </c>
      <c r="Q4320" t="s">
        <v>73</v>
      </c>
      <c r="R4320" t="s">
        <v>238</v>
      </c>
      <c r="S4320" t="s">
        <v>239</v>
      </c>
      <c r="T4320">
        <v>180</v>
      </c>
      <c r="U4320">
        <v>136</v>
      </c>
      <c r="V4320">
        <v>75.56</v>
      </c>
      <c r="W4320" t="s">
        <v>133</v>
      </c>
      <c r="X4320">
        <v>4926</v>
      </c>
      <c r="Y4320">
        <v>669936</v>
      </c>
      <c r="Z4320">
        <v>72352</v>
      </c>
      <c r="AA4320">
        <v>104992</v>
      </c>
      <c r="AB4320">
        <v>847280</v>
      </c>
      <c r="AC4320">
        <v>526967</v>
      </c>
      <c r="AD4320">
        <v>320313</v>
      </c>
      <c r="AE4320" t="s">
        <v>78</v>
      </c>
      <c r="AF4320" t="s">
        <v>81</v>
      </c>
      <c r="AG4320" t="s">
        <v>240</v>
      </c>
      <c r="AH4320" t="s">
        <v>146</v>
      </c>
      <c r="AI4320" t="s">
        <v>138</v>
      </c>
      <c r="AJ4320" t="str">
        <f t="shared" si="67"/>
        <v>Jun</v>
      </c>
    </row>
    <row r="4321" spans="1:36" x14ac:dyDescent="0.3">
      <c r="A4321" t="s">
        <v>10036</v>
      </c>
      <c r="B4321" s="33">
        <v>45910</v>
      </c>
      <c r="C4321" t="s">
        <v>98</v>
      </c>
      <c r="D4321" t="s">
        <v>10037</v>
      </c>
      <c r="E4321" t="s">
        <v>173</v>
      </c>
      <c r="F4321" t="s">
        <v>176</v>
      </c>
      <c r="G4321" t="s">
        <v>161</v>
      </c>
      <c r="H4321" t="s">
        <v>156</v>
      </c>
      <c r="I4321">
        <v>2285</v>
      </c>
      <c r="J4321" t="s">
        <v>391</v>
      </c>
      <c r="K4321" t="s">
        <v>1126</v>
      </c>
      <c r="L4321" t="s">
        <v>615</v>
      </c>
      <c r="M4321" t="s">
        <v>1126</v>
      </c>
      <c r="N4321">
        <v>271</v>
      </c>
      <c r="O4321">
        <v>0</v>
      </c>
      <c r="P4321">
        <v>-4</v>
      </c>
      <c r="Q4321" t="s">
        <v>70</v>
      </c>
      <c r="R4321" t="s">
        <v>238</v>
      </c>
      <c r="S4321" t="s">
        <v>239</v>
      </c>
      <c r="T4321">
        <v>150</v>
      </c>
      <c r="U4321">
        <v>139</v>
      </c>
      <c r="V4321">
        <v>92.67</v>
      </c>
      <c r="W4321" t="s">
        <v>133</v>
      </c>
      <c r="X4321">
        <v>10983</v>
      </c>
      <c r="Y4321">
        <v>1526637</v>
      </c>
      <c r="Z4321">
        <v>62828</v>
      </c>
      <c r="AA4321">
        <v>80898</v>
      </c>
      <c r="AB4321">
        <v>1670363</v>
      </c>
      <c r="AC4321">
        <v>1400705</v>
      </c>
      <c r="AD4321">
        <v>269658</v>
      </c>
      <c r="AE4321" t="s">
        <v>78</v>
      </c>
      <c r="AF4321" t="s">
        <v>81</v>
      </c>
      <c r="AG4321" t="s">
        <v>240</v>
      </c>
      <c r="AH4321" t="s">
        <v>145</v>
      </c>
      <c r="AI4321" t="s">
        <v>138</v>
      </c>
      <c r="AJ4321" t="str">
        <f t="shared" si="67"/>
        <v>Sep</v>
      </c>
    </row>
    <row r="4322" spans="1:36" x14ac:dyDescent="0.3">
      <c r="A4322" t="s">
        <v>10038</v>
      </c>
      <c r="B4322" s="33">
        <v>45755</v>
      </c>
      <c r="C4322" t="s">
        <v>93</v>
      </c>
      <c r="D4322" t="s">
        <v>10039</v>
      </c>
      <c r="E4322" t="s">
        <v>179</v>
      </c>
      <c r="F4322" t="s">
        <v>178</v>
      </c>
      <c r="G4322" t="s">
        <v>166</v>
      </c>
      <c r="H4322" t="s">
        <v>157</v>
      </c>
      <c r="I4322">
        <v>1334</v>
      </c>
      <c r="J4322" t="s">
        <v>633</v>
      </c>
      <c r="K4322" t="s">
        <v>266</v>
      </c>
      <c r="L4322" t="s">
        <v>633</v>
      </c>
      <c r="M4322" t="s">
        <v>1003</v>
      </c>
      <c r="N4322">
        <v>165</v>
      </c>
      <c r="O4322">
        <v>0</v>
      </c>
      <c r="P4322">
        <v>16</v>
      </c>
      <c r="Q4322" t="s">
        <v>73</v>
      </c>
      <c r="R4322" t="s">
        <v>238</v>
      </c>
      <c r="S4322" t="s">
        <v>239</v>
      </c>
      <c r="T4322">
        <v>220</v>
      </c>
      <c r="U4322">
        <v>184</v>
      </c>
      <c r="V4322">
        <v>83.64</v>
      </c>
      <c r="W4322" t="s">
        <v>133</v>
      </c>
      <c r="X4322">
        <v>7676</v>
      </c>
      <c r="Y4322">
        <v>1412384</v>
      </c>
      <c r="Z4322">
        <v>76176</v>
      </c>
      <c r="AA4322">
        <v>78568</v>
      </c>
      <c r="AB4322">
        <v>1567128</v>
      </c>
      <c r="AC4322">
        <v>971763</v>
      </c>
      <c r="AD4322">
        <v>595365</v>
      </c>
      <c r="AE4322" t="s">
        <v>72</v>
      </c>
      <c r="AF4322" t="s">
        <v>75</v>
      </c>
      <c r="AG4322" t="s">
        <v>240</v>
      </c>
      <c r="AH4322" t="s">
        <v>145</v>
      </c>
      <c r="AI4322" t="s">
        <v>139</v>
      </c>
      <c r="AJ4322" t="str">
        <f t="shared" si="67"/>
        <v>Apr</v>
      </c>
    </row>
    <row r="4323" spans="1:36" x14ac:dyDescent="0.3">
      <c r="A4323" t="s">
        <v>10040</v>
      </c>
      <c r="B4323" s="33">
        <v>45836</v>
      </c>
      <c r="C4323" t="s">
        <v>98</v>
      </c>
      <c r="D4323" t="s">
        <v>10041</v>
      </c>
      <c r="E4323" t="s">
        <v>179</v>
      </c>
      <c r="F4323" t="s">
        <v>181</v>
      </c>
      <c r="G4323" t="s">
        <v>166</v>
      </c>
      <c r="H4323" t="s">
        <v>159</v>
      </c>
      <c r="I4323">
        <v>2290</v>
      </c>
      <c r="J4323" t="s">
        <v>613</v>
      </c>
      <c r="K4323" t="s">
        <v>421</v>
      </c>
      <c r="N4323">
        <v>288</v>
      </c>
      <c r="O4323">
        <v>0</v>
      </c>
      <c r="P4323">
        <v>0</v>
      </c>
      <c r="Q4323" t="s">
        <v>67</v>
      </c>
      <c r="R4323" t="s">
        <v>245</v>
      </c>
      <c r="S4323" t="s">
        <v>120</v>
      </c>
      <c r="T4323">
        <v>180</v>
      </c>
      <c r="U4323">
        <v>0</v>
      </c>
      <c r="V4323">
        <v>0</v>
      </c>
      <c r="W4323" t="s">
        <v>135</v>
      </c>
      <c r="X4323">
        <v>7573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 t="s">
        <v>72</v>
      </c>
      <c r="AF4323" t="s">
        <v>81</v>
      </c>
      <c r="AG4323" t="s">
        <v>240</v>
      </c>
      <c r="AH4323" t="s">
        <v>144</v>
      </c>
      <c r="AI4323" t="s">
        <v>139</v>
      </c>
      <c r="AJ4323" t="str">
        <f t="shared" si="67"/>
        <v>Jun</v>
      </c>
    </row>
    <row r="4324" spans="1:36" x14ac:dyDescent="0.3">
      <c r="A4324" t="s">
        <v>10042</v>
      </c>
      <c r="B4324" s="33">
        <v>45841</v>
      </c>
      <c r="C4324" t="s">
        <v>97</v>
      </c>
      <c r="D4324" t="s">
        <v>10043</v>
      </c>
      <c r="E4324" t="s">
        <v>178</v>
      </c>
      <c r="F4324" t="s">
        <v>174</v>
      </c>
      <c r="G4324" t="s">
        <v>157</v>
      </c>
      <c r="H4324" t="s">
        <v>158</v>
      </c>
      <c r="I4324">
        <v>1666</v>
      </c>
      <c r="J4324" t="s">
        <v>581</v>
      </c>
      <c r="K4324" t="s">
        <v>520</v>
      </c>
      <c r="L4324" t="s">
        <v>321</v>
      </c>
      <c r="M4324" t="s">
        <v>3600</v>
      </c>
      <c r="N4324">
        <v>225</v>
      </c>
      <c r="O4324">
        <v>46</v>
      </c>
      <c r="P4324">
        <v>72</v>
      </c>
      <c r="Q4324" t="s">
        <v>76</v>
      </c>
      <c r="R4324" t="s">
        <v>238</v>
      </c>
      <c r="S4324" t="s">
        <v>239</v>
      </c>
      <c r="T4324">
        <v>220</v>
      </c>
      <c r="U4324">
        <v>214</v>
      </c>
      <c r="V4324">
        <v>97.27</v>
      </c>
      <c r="W4324" t="s">
        <v>133</v>
      </c>
      <c r="X4324">
        <v>6746</v>
      </c>
      <c r="Y4324">
        <v>1443644</v>
      </c>
      <c r="Z4324">
        <v>55854</v>
      </c>
      <c r="AA4324">
        <v>117700</v>
      </c>
      <c r="AB4324">
        <v>1617198</v>
      </c>
      <c r="AC4324">
        <v>1254607</v>
      </c>
      <c r="AD4324">
        <v>362591</v>
      </c>
      <c r="AE4324" t="s">
        <v>75</v>
      </c>
      <c r="AF4324" t="s">
        <v>78</v>
      </c>
      <c r="AG4324" t="s">
        <v>240</v>
      </c>
      <c r="AH4324" t="s">
        <v>144</v>
      </c>
      <c r="AI4324" t="s">
        <v>140</v>
      </c>
      <c r="AJ4324" t="str">
        <f t="shared" si="67"/>
        <v>Jul</v>
      </c>
    </row>
    <row r="4325" spans="1:36" x14ac:dyDescent="0.3">
      <c r="A4325" t="s">
        <v>10044</v>
      </c>
      <c r="B4325" s="33">
        <v>45896</v>
      </c>
      <c r="C4325" t="s">
        <v>96</v>
      </c>
      <c r="D4325" t="s">
        <v>10045</v>
      </c>
      <c r="E4325" t="s">
        <v>176</v>
      </c>
      <c r="F4325" t="s">
        <v>172</v>
      </c>
      <c r="G4325" t="s">
        <v>156</v>
      </c>
      <c r="H4325" t="s">
        <v>155</v>
      </c>
      <c r="I4325">
        <v>1451</v>
      </c>
      <c r="J4325" t="s">
        <v>463</v>
      </c>
      <c r="K4325" t="s">
        <v>3149</v>
      </c>
      <c r="L4325" t="s">
        <v>1852</v>
      </c>
      <c r="M4325" t="s">
        <v>2337</v>
      </c>
      <c r="N4325">
        <v>189</v>
      </c>
      <c r="O4325">
        <v>28</v>
      </c>
      <c r="P4325">
        <v>31</v>
      </c>
      <c r="Q4325" t="s">
        <v>76</v>
      </c>
      <c r="R4325" t="s">
        <v>238</v>
      </c>
      <c r="S4325" t="s">
        <v>239</v>
      </c>
      <c r="T4325">
        <v>189</v>
      </c>
      <c r="U4325">
        <v>140</v>
      </c>
      <c r="V4325">
        <v>74.069999999999993</v>
      </c>
      <c r="W4325" t="s">
        <v>133</v>
      </c>
      <c r="X4325">
        <v>4792</v>
      </c>
      <c r="Y4325">
        <v>670880</v>
      </c>
      <c r="Z4325">
        <v>40600</v>
      </c>
      <c r="AA4325">
        <v>28280</v>
      </c>
      <c r="AB4325">
        <v>739760</v>
      </c>
      <c r="AC4325">
        <v>596760</v>
      </c>
      <c r="AD4325">
        <v>143000</v>
      </c>
      <c r="AE4325" t="s">
        <v>81</v>
      </c>
      <c r="AF4325" t="s">
        <v>81</v>
      </c>
      <c r="AG4325" t="s">
        <v>240</v>
      </c>
      <c r="AH4325" t="s">
        <v>146</v>
      </c>
      <c r="AI4325" t="s">
        <v>139</v>
      </c>
      <c r="AJ4325" t="str">
        <f t="shared" si="67"/>
        <v>Aug</v>
      </c>
    </row>
    <row r="4326" spans="1:36" x14ac:dyDescent="0.3">
      <c r="A4326" t="s">
        <v>10046</v>
      </c>
      <c r="B4326" s="33">
        <v>45827</v>
      </c>
      <c r="C4326" t="s">
        <v>98</v>
      </c>
      <c r="D4326" t="s">
        <v>10047</v>
      </c>
      <c r="E4326" t="s">
        <v>174</v>
      </c>
      <c r="F4326" t="s">
        <v>181</v>
      </c>
      <c r="G4326" t="s">
        <v>158</v>
      </c>
      <c r="H4326" t="s">
        <v>159</v>
      </c>
      <c r="I4326">
        <v>2135</v>
      </c>
      <c r="J4326" t="s">
        <v>682</v>
      </c>
      <c r="K4326" t="s">
        <v>634</v>
      </c>
      <c r="L4326" t="s">
        <v>2273</v>
      </c>
      <c r="M4326" t="s">
        <v>1436</v>
      </c>
      <c r="N4326">
        <v>271</v>
      </c>
      <c r="O4326">
        <v>31</v>
      </c>
      <c r="P4326">
        <v>25</v>
      </c>
      <c r="Q4326" t="s">
        <v>73</v>
      </c>
      <c r="R4326" t="s">
        <v>238</v>
      </c>
      <c r="S4326" t="s">
        <v>239</v>
      </c>
      <c r="T4326">
        <v>220</v>
      </c>
      <c r="U4326">
        <v>184</v>
      </c>
      <c r="V4326">
        <v>83.64</v>
      </c>
      <c r="W4326" t="s">
        <v>133</v>
      </c>
      <c r="X4326">
        <v>5983</v>
      </c>
      <c r="Y4326">
        <v>1100872</v>
      </c>
      <c r="Z4326">
        <v>67712</v>
      </c>
      <c r="AA4326">
        <v>67896</v>
      </c>
      <c r="AB4326">
        <v>1236480</v>
      </c>
      <c r="AC4326">
        <v>955985</v>
      </c>
      <c r="AD4326">
        <v>280495</v>
      </c>
      <c r="AE4326" t="s">
        <v>78</v>
      </c>
      <c r="AF4326" t="s">
        <v>81</v>
      </c>
      <c r="AG4326" t="s">
        <v>240</v>
      </c>
      <c r="AH4326" t="s">
        <v>145</v>
      </c>
      <c r="AI4326" t="s">
        <v>139</v>
      </c>
      <c r="AJ4326" t="str">
        <f t="shared" si="67"/>
        <v>Jun</v>
      </c>
    </row>
    <row r="4327" spans="1:36" x14ac:dyDescent="0.3">
      <c r="A4327" t="s">
        <v>10048</v>
      </c>
      <c r="B4327" s="33">
        <v>45780</v>
      </c>
      <c r="C4327" t="s">
        <v>93</v>
      </c>
      <c r="D4327" t="s">
        <v>5940</v>
      </c>
      <c r="E4327" t="s">
        <v>172</v>
      </c>
      <c r="F4327" t="s">
        <v>181</v>
      </c>
      <c r="G4327" t="s">
        <v>155</v>
      </c>
      <c r="H4327" t="s">
        <v>159</v>
      </c>
      <c r="I4327">
        <v>586</v>
      </c>
      <c r="J4327" t="s">
        <v>600</v>
      </c>
      <c r="K4327" t="s">
        <v>704</v>
      </c>
      <c r="L4327" t="s">
        <v>447</v>
      </c>
      <c r="M4327" t="s">
        <v>704</v>
      </c>
      <c r="N4327">
        <v>101</v>
      </c>
      <c r="O4327">
        <v>0</v>
      </c>
      <c r="P4327">
        <v>-3</v>
      </c>
      <c r="Q4327" t="s">
        <v>70</v>
      </c>
      <c r="R4327" t="s">
        <v>238</v>
      </c>
      <c r="S4327" t="s">
        <v>239</v>
      </c>
      <c r="T4327">
        <v>220</v>
      </c>
      <c r="U4327">
        <v>199</v>
      </c>
      <c r="V4327">
        <v>90.45</v>
      </c>
      <c r="W4327" t="s">
        <v>133</v>
      </c>
      <c r="X4327">
        <v>10803</v>
      </c>
      <c r="Y4327">
        <v>2149797</v>
      </c>
      <c r="Z4327">
        <v>58307</v>
      </c>
      <c r="AA4327">
        <v>159001</v>
      </c>
      <c r="AB4327">
        <v>2367105</v>
      </c>
      <c r="AC4327">
        <v>2060858</v>
      </c>
      <c r="AD4327">
        <v>306247</v>
      </c>
      <c r="AE4327" t="s">
        <v>81</v>
      </c>
      <c r="AF4327" t="s">
        <v>81</v>
      </c>
      <c r="AG4327" t="s">
        <v>240</v>
      </c>
      <c r="AH4327" t="s">
        <v>146</v>
      </c>
      <c r="AI4327" t="s">
        <v>138</v>
      </c>
      <c r="AJ4327" t="str">
        <f t="shared" si="67"/>
        <v>May</v>
      </c>
    </row>
    <row r="4328" spans="1:36" x14ac:dyDescent="0.3">
      <c r="A4328" t="s">
        <v>10049</v>
      </c>
      <c r="B4328" s="33">
        <v>46003</v>
      </c>
      <c r="C4328" t="s">
        <v>95</v>
      </c>
      <c r="D4328" t="s">
        <v>10050</v>
      </c>
      <c r="E4328" t="s">
        <v>181</v>
      </c>
      <c r="F4328" t="s">
        <v>173</v>
      </c>
      <c r="G4328" t="s">
        <v>159</v>
      </c>
      <c r="H4328" t="s">
        <v>161</v>
      </c>
      <c r="I4328">
        <v>1416</v>
      </c>
      <c r="J4328" t="s">
        <v>492</v>
      </c>
      <c r="K4328" t="s">
        <v>1766</v>
      </c>
      <c r="L4328" t="s">
        <v>639</v>
      </c>
      <c r="M4328" t="s">
        <v>1766</v>
      </c>
      <c r="N4328">
        <v>181</v>
      </c>
      <c r="O4328">
        <v>0</v>
      </c>
      <c r="P4328">
        <v>-10</v>
      </c>
      <c r="Q4328" t="s">
        <v>70</v>
      </c>
      <c r="R4328" t="s">
        <v>238</v>
      </c>
      <c r="S4328" t="s">
        <v>239</v>
      </c>
      <c r="T4328">
        <v>189</v>
      </c>
      <c r="U4328">
        <v>155</v>
      </c>
      <c r="V4328">
        <v>82.01</v>
      </c>
      <c r="W4328" t="s">
        <v>133</v>
      </c>
      <c r="X4328">
        <v>9996</v>
      </c>
      <c r="Y4328">
        <v>1549380</v>
      </c>
      <c r="Z4328">
        <v>73935</v>
      </c>
      <c r="AA4328">
        <v>16740</v>
      </c>
      <c r="AB4328">
        <v>1640055</v>
      </c>
      <c r="AC4328">
        <v>1233544</v>
      </c>
      <c r="AD4328">
        <v>406511</v>
      </c>
      <c r="AE4328" t="s">
        <v>81</v>
      </c>
      <c r="AF4328" t="s">
        <v>78</v>
      </c>
      <c r="AG4328" t="s">
        <v>240</v>
      </c>
      <c r="AH4328" t="s">
        <v>144</v>
      </c>
      <c r="AI4328" t="s">
        <v>140</v>
      </c>
      <c r="AJ4328" t="str">
        <f t="shared" si="67"/>
        <v>Dec</v>
      </c>
    </row>
    <row r="4329" spans="1:36" x14ac:dyDescent="0.3">
      <c r="A4329" t="s">
        <v>10051</v>
      </c>
      <c r="B4329" s="33">
        <v>45899</v>
      </c>
      <c r="C4329" t="s">
        <v>95</v>
      </c>
      <c r="D4329" t="s">
        <v>10052</v>
      </c>
      <c r="E4329" t="s">
        <v>180</v>
      </c>
      <c r="F4329" t="s">
        <v>181</v>
      </c>
      <c r="G4329" t="s">
        <v>160</v>
      </c>
      <c r="H4329" t="s">
        <v>159</v>
      </c>
      <c r="I4329">
        <v>773</v>
      </c>
      <c r="J4329" t="s">
        <v>258</v>
      </c>
      <c r="K4329" t="s">
        <v>4896</v>
      </c>
      <c r="L4329" t="s">
        <v>5637</v>
      </c>
      <c r="M4329" t="s">
        <v>1651</v>
      </c>
      <c r="N4329">
        <v>117</v>
      </c>
      <c r="O4329">
        <v>2</v>
      </c>
      <c r="P4329">
        <v>4</v>
      </c>
      <c r="Q4329" t="s">
        <v>73</v>
      </c>
      <c r="R4329" t="s">
        <v>238</v>
      </c>
      <c r="S4329" t="s">
        <v>239</v>
      </c>
      <c r="T4329">
        <v>186</v>
      </c>
      <c r="U4329">
        <v>142</v>
      </c>
      <c r="V4329">
        <v>76.34</v>
      </c>
      <c r="W4329" t="s">
        <v>133</v>
      </c>
      <c r="X4329">
        <v>4476</v>
      </c>
      <c r="Y4329">
        <v>635592</v>
      </c>
      <c r="Z4329">
        <v>37772</v>
      </c>
      <c r="AA4329">
        <v>90170</v>
      </c>
      <c r="AB4329">
        <v>763534</v>
      </c>
      <c r="AC4329">
        <v>527207</v>
      </c>
      <c r="AD4329">
        <v>236327</v>
      </c>
      <c r="AE4329" t="s">
        <v>81</v>
      </c>
      <c r="AF4329" t="s">
        <v>81</v>
      </c>
      <c r="AG4329" t="s">
        <v>240</v>
      </c>
      <c r="AH4329" t="s">
        <v>144</v>
      </c>
      <c r="AI4329" t="s">
        <v>138</v>
      </c>
      <c r="AJ4329" t="str">
        <f t="shared" si="67"/>
        <v>Aug</v>
      </c>
    </row>
    <row r="4330" spans="1:36" x14ac:dyDescent="0.3">
      <c r="A4330" t="s">
        <v>10053</v>
      </c>
      <c r="B4330" s="33">
        <v>45929</v>
      </c>
      <c r="C4330" t="s">
        <v>96</v>
      </c>
      <c r="D4330" t="s">
        <v>10054</v>
      </c>
      <c r="E4330" t="s">
        <v>173</v>
      </c>
      <c r="F4330" t="s">
        <v>180</v>
      </c>
      <c r="G4330" t="s">
        <v>161</v>
      </c>
      <c r="H4330" t="s">
        <v>160</v>
      </c>
      <c r="I4330">
        <v>1747</v>
      </c>
      <c r="J4330" t="s">
        <v>258</v>
      </c>
      <c r="K4330" t="s">
        <v>2550</v>
      </c>
      <c r="L4330" t="s">
        <v>4425</v>
      </c>
      <c r="M4330" t="s">
        <v>399</v>
      </c>
      <c r="N4330">
        <v>257</v>
      </c>
      <c r="O4330">
        <v>1</v>
      </c>
      <c r="P4330">
        <v>17</v>
      </c>
      <c r="Q4330" t="s">
        <v>73</v>
      </c>
      <c r="R4330" t="s">
        <v>238</v>
      </c>
      <c r="S4330" t="s">
        <v>239</v>
      </c>
      <c r="T4330">
        <v>220</v>
      </c>
      <c r="U4330">
        <v>215</v>
      </c>
      <c r="V4330">
        <v>97.73</v>
      </c>
      <c r="W4330" t="s">
        <v>134</v>
      </c>
      <c r="X4330">
        <v>10387</v>
      </c>
      <c r="Y4330">
        <v>2233205</v>
      </c>
      <c r="Z4330">
        <v>80410</v>
      </c>
      <c r="AA4330">
        <v>54395</v>
      </c>
      <c r="AB4330">
        <v>2368010</v>
      </c>
      <c r="AC4330">
        <v>1461969</v>
      </c>
      <c r="AD4330">
        <v>906041</v>
      </c>
      <c r="AE4330" t="s">
        <v>78</v>
      </c>
      <c r="AF4330" t="s">
        <v>81</v>
      </c>
      <c r="AG4330" t="s">
        <v>240</v>
      </c>
      <c r="AH4330" t="s">
        <v>145</v>
      </c>
      <c r="AI4330" t="s">
        <v>140</v>
      </c>
      <c r="AJ4330" t="str">
        <f t="shared" si="67"/>
        <v>Sep</v>
      </c>
    </row>
    <row r="4331" spans="1:36" x14ac:dyDescent="0.3">
      <c r="A4331" t="s">
        <v>10055</v>
      </c>
      <c r="B4331" s="33">
        <v>45971</v>
      </c>
      <c r="C4331" t="s">
        <v>93</v>
      </c>
      <c r="D4331" t="s">
        <v>10056</v>
      </c>
      <c r="E4331" t="s">
        <v>172</v>
      </c>
      <c r="F4331" t="s">
        <v>178</v>
      </c>
      <c r="G4331" t="s">
        <v>155</v>
      </c>
      <c r="H4331" t="s">
        <v>157</v>
      </c>
      <c r="I4331">
        <v>1409</v>
      </c>
      <c r="J4331" t="s">
        <v>806</v>
      </c>
      <c r="K4331" t="s">
        <v>2581</v>
      </c>
      <c r="L4331" t="s">
        <v>304</v>
      </c>
      <c r="M4331" t="s">
        <v>1182</v>
      </c>
      <c r="N4331">
        <v>177</v>
      </c>
      <c r="O4331">
        <v>0</v>
      </c>
      <c r="P4331">
        <v>20</v>
      </c>
      <c r="Q4331" t="s">
        <v>73</v>
      </c>
      <c r="R4331" t="s">
        <v>238</v>
      </c>
      <c r="S4331" t="s">
        <v>239</v>
      </c>
      <c r="T4331">
        <v>186</v>
      </c>
      <c r="U4331">
        <v>124</v>
      </c>
      <c r="V4331">
        <v>66.67</v>
      </c>
      <c r="W4331" t="s">
        <v>133</v>
      </c>
      <c r="X4331">
        <v>10649</v>
      </c>
      <c r="Y4331">
        <v>1320476</v>
      </c>
      <c r="Z4331">
        <v>23312</v>
      </c>
      <c r="AA4331">
        <v>32984</v>
      </c>
      <c r="AB4331">
        <v>1376772</v>
      </c>
      <c r="AC4331">
        <v>818351</v>
      </c>
      <c r="AD4331">
        <v>558421</v>
      </c>
      <c r="AE4331" t="s">
        <v>81</v>
      </c>
      <c r="AF4331" t="s">
        <v>75</v>
      </c>
      <c r="AG4331" t="s">
        <v>240</v>
      </c>
      <c r="AH4331" t="s">
        <v>146</v>
      </c>
      <c r="AI4331" t="s">
        <v>139</v>
      </c>
      <c r="AJ4331" t="str">
        <f t="shared" si="67"/>
        <v>Nov</v>
      </c>
    </row>
    <row r="4332" spans="1:36" x14ac:dyDescent="0.3">
      <c r="A4332" t="s">
        <v>10057</v>
      </c>
      <c r="B4332" s="33">
        <v>45982</v>
      </c>
      <c r="C4332" t="s">
        <v>95</v>
      </c>
      <c r="D4332" t="s">
        <v>10058</v>
      </c>
      <c r="E4332" t="s">
        <v>177</v>
      </c>
      <c r="F4332" t="s">
        <v>176</v>
      </c>
      <c r="G4332" t="s">
        <v>162</v>
      </c>
      <c r="H4332" t="s">
        <v>156</v>
      </c>
      <c r="I4332">
        <v>1893</v>
      </c>
      <c r="J4332" t="s">
        <v>482</v>
      </c>
      <c r="K4332" t="s">
        <v>5413</v>
      </c>
      <c r="L4332" t="s">
        <v>408</v>
      </c>
      <c r="M4332" t="s">
        <v>5413</v>
      </c>
      <c r="N4332">
        <v>271</v>
      </c>
      <c r="O4332">
        <v>0</v>
      </c>
      <c r="P4332">
        <v>-10</v>
      </c>
      <c r="Q4332" t="s">
        <v>70</v>
      </c>
      <c r="R4332" t="s">
        <v>238</v>
      </c>
      <c r="S4332" t="s">
        <v>239</v>
      </c>
      <c r="T4332">
        <v>189</v>
      </c>
      <c r="U4332">
        <v>130</v>
      </c>
      <c r="V4332">
        <v>68.78</v>
      </c>
      <c r="W4332" t="s">
        <v>133</v>
      </c>
      <c r="X4332">
        <v>8964</v>
      </c>
      <c r="Y4332">
        <v>1165320</v>
      </c>
      <c r="Z4332">
        <v>64480</v>
      </c>
      <c r="AA4332">
        <v>51610</v>
      </c>
      <c r="AB4332">
        <v>1281410</v>
      </c>
      <c r="AC4332">
        <v>1117299</v>
      </c>
      <c r="AD4332">
        <v>164111</v>
      </c>
      <c r="AE4332" t="s">
        <v>78</v>
      </c>
      <c r="AF4332" t="s">
        <v>81</v>
      </c>
      <c r="AG4332" t="s">
        <v>240</v>
      </c>
      <c r="AH4332" t="s">
        <v>147</v>
      </c>
      <c r="AI4332" t="s">
        <v>139</v>
      </c>
      <c r="AJ4332" t="str">
        <f t="shared" si="67"/>
        <v>Nov</v>
      </c>
    </row>
    <row r="4333" spans="1:36" x14ac:dyDescent="0.3">
      <c r="A4333" t="s">
        <v>10059</v>
      </c>
      <c r="B4333" s="33">
        <v>45766</v>
      </c>
      <c r="C4333" t="s">
        <v>93</v>
      </c>
      <c r="D4333" t="s">
        <v>10060</v>
      </c>
      <c r="E4333" t="s">
        <v>180</v>
      </c>
      <c r="F4333" t="s">
        <v>179</v>
      </c>
      <c r="G4333" t="s">
        <v>160</v>
      </c>
      <c r="H4333" t="s">
        <v>166</v>
      </c>
      <c r="I4333">
        <v>2075</v>
      </c>
      <c r="J4333" t="s">
        <v>1434</v>
      </c>
      <c r="K4333" t="s">
        <v>1992</v>
      </c>
      <c r="N4333">
        <v>297</v>
      </c>
      <c r="O4333">
        <v>0</v>
      </c>
      <c r="P4333">
        <v>0</v>
      </c>
      <c r="Q4333" t="s">
        <v>67</v>
      </c>
      <c r="R4333" t="s">
        <v>245</v>
      </c>
      <c r="S4333" t="s">
        <v>122</v>
      </c>
      <c r="T4333">
        <v>180</v>
      </c>
      <c r="U4333">
        <v>0</v>
      </c>
      <c r="V4333">
        <v>0</v>
      </c>
      <c r="W4333" t="s">
        <v>135</v>
      </c>
      <c r="X4333">
        <v>5395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 t="s">
        <v>81</v>
      </c>
      <c r="AF4333" t="s">
        <v>72</v>
      </c>
      <c r="AG4333" t="s">
        <v>240</v>
      </c>
      <c r="AH4333" t="s">
        <v>147</v>
      </c>
      <c r="AI4333" t="s">
        <v>138</v>
      </c>
      <c r="AJ4333" t="str">
        <f t="shared" si="67"/>
        <v>Apr</v>
      </c>
    </row>
    <row r="4334" spans="1:36" x14ac:dyDescent="0.3">
      <c r="A4334" t="s">
        <v>10061</v>
      </c>
      <c r="B4334" s="33">
        <v>45906</v>
      </c>
      <c r="C4334" t="s">
        <v>96</v>
      </c>
      <c r="D4334" t="s">
        <v>4198</v>
      </c>
      <c r="E4334" t="s">
        <v>172</v>
      </c>
      <c r="F4334" t="s">
        <v>173</v>
      </c>
      <c r="G4334" t="s">
        <v>155</v>
      </c>
      <c r="H4334" t="s">
        <v>161</v>
      </c>
      <c r="I4334">
        <v>1328</v>
      </c>
      <c r="J4334" t="s">
        <v>474</v>
      </c>
      <c r="K4334" t="s">
        <v>873</v>
      </c>
      <c r="L4334" t="s">
        <v>459</v>
      </c>
      <c r="M4334" t="s">
        <v>1047</v>
      </c>
      <c r="N4334">
        <v>197</v>
      </c>
      <c r="O4334">
        <v>0</v>
      </c>
      <c r="P4334">
        <v>1</v>
      </c>
      <c r="Q4334" t="s">
        <v>70</v>
      </c>
      <c r="R4334" t="s">
        <v>238</v>
      </c>
      <c r="S4334" t="s">
        <v>239</v>
      </c>
      <c r="T4334">
        <v>220</v>
      </c>
      <c r="U4334">
        <v>192</v>
      </c>
      <c r="V4334">
        <v>87.27</v>
      </c>
      <c r="W4334" t="s">
        <v>133</v>
      </c>
      <c r="X4334">
        <v>8022</v>
      </c>
      <c r="Y4334">
        <v>1540224</v>
      </c>
      <c r="Z4334">
        <v>39552</v>
      </c>
      <c r="AA4334">
        <v>93696</v>
      </c>
      <c r="AB4334">
        <v>1673472</v>
      </c>
      <c r="AC4334">
        <v>1001718</v>
      </c>
      <c r="AD4334">
        <v>671754</v>
      </c>
      <c r="AE4334" t="s">
        <v>81</v>
      </c>
      <c r="AF4334" t="s">
        <v>78</v>
      </c>
      <c r="AG4334" t="s">
        <v>240</v>
      </c>
      <c r="AH4334" t="s">
        <v>145</v>
      </c>
      <c r="AI4334" t="s">
        <v>138</v>
      </c>
      <c r="AJ4334" t="str">
        <f t="shared" si="67"/>
        <v>Sep</v>
      </c>
    </row>
    <row r="4335" spans="1:36" x14ac:dyDescent="0.3">
      <c r="A4335" t="s">
        <v>10062</v>
      </c>
      <c r="B4335" s="33">
        <v>46016</v>
      </c>
      <c r="C4335" t="s">
        <v>98</v>
      </c>
      <c r="D4335" t="s">
        <v>10063</v>
      </c>
      <c r="E4335" t="s">
        <v>172</v>
      </c>
      <c r="F4335" t="s">
        <v>176</v>
      </c>
      <c r="G4335" t="s">
        <v>155</v>
      </c>
      <c r="H4335" t="s">
        <v>156</v>
      </c>
      <c r="I4335">
        <v>2034</v>
      </c>
      <c r="J4335" t="s">
        <v>588</v>
      </c>
      <c r="K4335" t="s">
        <v>397</v>
      </c>
      <c r="L4335" t="s">
        <v>3816</v>
      </c>
      <c r="M4335" t="s">
        <v>2489</v>
      </c>
      <c r="N4335">
        <v>255</v>
      </c>
      <c r="O4335">
        <v>24</v>
      </c>
      <c r="P4335">
        <v>36</v>
      </c>
      <c r="Q4335" t="s">
        <v>76</v>
      </c>
      <c r="R4335" t="s">
        <v>238</v>
      </c>
      <c r="S4335" t="s">
        <v>239</v>
      </c>
      <c r="T4335">
        <v>150</v>
      </c>
      <c r="U4335">
        <v>106</v>
      </c>
      <c r="V4335">
        <v>70.67</v>
      </c>
      <c r="W4335" t="s">
        <v>133</v>
      </c>
      <c r="X4335">
        <v>8245</v>
      </c>
      <c r="Y4335">
        <v>873970</v>
      </c>
      <c r="Z4335">
        <v>29044</v>
      </c>
      <c r="AA4335">
        <v>47700</v>
      </c>
      <c r="AB4335">
        <v>950714</v>
      </c>
      <c r="AC4335">
        <v>609499</v>
      </c>
      <c r="AD4335">
        <v>341215</v>
      </c>
      <c r="AE4335" t="s">
        <v>81</v>
      </c>
      <c r="AF4335" t="s">
        <v>81</v>
      </c>
      <c r="AG4335" t="s">
        <v>240</v>
      </c>
      <c r="AH4335" t="s">
        <v>147</v>
      </c>
      <c r="AI4335" t="s">
        <v>138</v>
      </c>
      <c r="AJ4335" t="str">
        <f t="shared" si="67"/>
        <v>Dec</v>
      </c>
    </row>
    <row r="4336" spans="1:36" x14ac:dyDescent="0.3">
      <c r="A4336" t="s">
        <v>10064</v>
      </c>
      <c r="B4336" s="33">
        <v>45789</v>
      </c>
      <c r="C4336" t="s">
        <v>97</v>
      </c>
      <c r="D4336" t="s">
        <v>10065</v>
      </c>
      <c r="E4336" t="s">
        <v>180</v>
      </c>
      <c r="F4336" t="s">
        <v>176</v>
      </c>
      <c r="G4336" t="s">
        <v>160</v>
      </c>
      <c r="H4336" t="s">
        <v>156</v>
      </c>
      <c r="I4336">
        <v>1635</v>
      </c>
      <c r="J4336" t="s">
        <v>572</v>
      </c>
      <c r="K4336" t="s">
        <v>1085</v>
      </c>
      <c r="L4336" t="s">
        <v>1447</v>
      </c>
      <c r="M4336" t="s">
        <v>378</v>
      </c>
      <c r="N4336">
        <v>213</v>
      </c>
      <c r="O4336">
        <v>20</v>
      </c>
      <c r="P4336">
        <v>27</v>
      </c>
      <c r="Q4336" t="s">
        <v>73</v>
      </c>
      <c r="R4336" t="s">
        <v>238</v>
      </c>
      <c r="S4336" t="s">
        <v>239</v>
      </c>
      <c r="T4336">
        <v>180</v>
      </c>
      <c r="U4336">
        <v>176</v>
      </c>
      <c r="V4336">
        <v>97.78</v>
      </c>
      <c r="W4336" t="s">
        <v>133</v>
      </c>
      <c r="X4336">
        <v>6429</v>
      </c>
      <c r="Y4336">
        <v>1131504</v>
      </c>
      <c r="Z4336">
        <v>65648</v>
      </c>
      <c r="AA4336">
        <v>122496</v>
      </c>
      <c r="AB4336">
        <v>1319648</v>
      </c>
      <c r="AC4336">
        <v>1156256</v>
      </c>
      <c r="AD4336">
        <v>163392</v>
      </c>
      <c r="AE4336" t="s">
        <v>81</v>
      </c>
      <c r="AF4336" t="s">
        <v>81</v>
      </c>
      <c r="AG4336" t="s">
        <v>240</v>
      </c>
      <c r="AH4336" t="s">
        <v>146</v>
      </c>
      <c r="AI4336" t="s">
        <v>138</v>
      </c>
      <c r="AJ4336" t="str">
        <f t="shared" si="67"/>
        <v>May</v>
      </c>
    </row>
    <row r="4337" spans="1:36" x14ac:dyDescent="0.3">
      <c r="A4337" t="s">
        <v>10066</v>
      </c>
      <c r="B4337" s="33">
        <v>45866</v>
      </c>
      <c r="C4337" t="s">
        <v>98</v>
      </c>
      <c r="D4337" t="s">
        <v>10067</v>
      </c>
      <c r="E4337" t="s">
        <v>181</v>
      </c>
      <c r="F4337" t="s">
        <v>172</v>
      </c>
      <c r="G4337" t="s">
        <v>159</v>
      </c>
      <c r="H4337" t="s">
        <v>155</v>
      </c>
      <c r="I4337">
        <v>1040</v>
      </c>
      <c r="J4337" t="s">
        <v>397</v>
      </c>
      <c r="K4337" t="s">
        <v>2190</v>
      </c>
      <c r="L4337" t="s">
        <v>633</v>
      </c>
      <c r="M4337" t="s">
        <v>1002</v>
      </c>
      <c r="N4337">
        <v>161</v>
      </c>
      <c r="O4337">
        <v>0</v>
      </c>
      <c r="P4337">
        <v>1</v>
      </c>
      <c r="Q4337" t="s">
        <v>70</v>
      </c>
      <c r="R4337" t="s">
        <v>238</v>
      </c>
      <c r="S4337" t="s">
        <v>239</v>
      </c>
      <c r="T4337">
        <v>180</v>
      </c>
      <c r="U4337">
        <v>169</v>
      </c>
      <c r="V4337">
        <v>93.89</v>
      </c>
      <c r="W4337" t="s">
        <v>133</v>
      </c>
      <c r="X4337">
        <v>3774</v>
      </c>
      <c r="Y4337">
        <v>637806</v>
      </c>
      <c r="Z4337">
        <v>39884</v>
      </c>
      <c r="AA4337">
        <v>97344</v>
      </c>
      <c r="AB4337">
        <v>775034</v>
      </c>
      <c r="AC4337">
        <v>463394</v>
      </c>
      <c r="AD4337">
        <v>311640</v>
      </c>
      <c r="AE4337" t="s">
        <v>81</v>
      </c>
      <c r="AF4337" t="s">
        <v>81</v>
      </c>
      <c r="AG4337" t="s">
        <v>240</v>
      </c>
      <c r="AH4337" t="s">
        <v>147</v>
      </c>
      <c r="AI4337" t="s">
        <v>140</v>
      </c>
      <c r="AJ4337" t="str">
        <f t="shared" si="67"/>
        <v>Jul</v>
      </c>
    </row>
    <row r="4338" spans="1:36" x14ac:dyDescent="0.3">
      <c r="A4338" t="s">
        <v>10068</v>
      </c>
      <c r="B4338" s="33">
        <v>45968</v>
      </c>
      <c r="C4338" t="s">
        <v>93</v>
      </c>
      <c r="D4338" t="s">
        <v>10069</v>
      </c>
      <c r="E4338" t="s">
        <v>181</v>
      </c>
      <c r="F4338" t="s">
        <v>174</v>
      </c>
      <c r="G4338" t="s">
        <v>159</v>
      </c>
      <c r="H4338" t="s">
        <v>158</v>
      </c>
      <c r="I4338">
        <v>1014</v>
      </c>
      <c r="J4338" t="s">
        <v>447</v>
      </c>
      <c r="K4338" t="s">
        <v>2542</v>
      </c>
      <c r="L4338" t="s">
        <v>1014</v>
      </c>
      <c r="M4338" t="s">
        <v>3077</v>
      </c>
      <c r="N4338">
        <v>153</v>
      </c>
      <c r="O4338">
        <v>12</v>
      </c>
      <c r="P4338">
        <v>8</v>
      </c>
      <c r="Q4338" t="s">
        <v>73</v>
      </c>
      <c r="R4338" t="s">
        <v>238</v>
      </c>
      <c r="S4338" t="s">
        <v>239</v>
      </c>
      <c r="T4338">
        <v>180</v>
      </c>
      <c r="U4338">
        <v>105</v>
      </c>
      <c r="V4338">
        <v>58.33</v>
      </c>
      <c r="W4338" t="s">
        <v>133</v>
      </c>
      <c r="X4338">
        <v>8585</v>
      </c>
      <c r="Y4338">
        <v>901425</v>
      </c>
      <c r="Z4338">
        <v>22575</v>
      </c>
      <c r="AA4338">
        <v>21105</v>
      </c>
      <c r="AB4338">
        <v>945105</v>
      </c>
      <c r="AC4338">
        <v>784624</v>
      </c>
      <c r="AD4338">
        <v>160481</v>
      </c>
      <c r="AE4338" t="s">
        <v>81</v>
      </c>
      <c r="AF4338" t="s">
        <v>78</v>
      </c>
      <c r="AG4338" t="s">
        <v>240</v>
      </c>
      <c r="AH4338" t="s">
        <v>145</v>
      </c>
      <c r="AI4338" t="s">
        <v>138</v>
      </c>
      <c r="AJ4338" t="str">
        <f t="shared" si="67"/>
        <v>Nov</v>
      </c>
    </row>
    <row r="4339" spans="1:36" x14ac:dyDescent="0.3">
      <c r="A4339" t="s">
        <v>10070</v>
      </c>
      <c r="B4339" s="33">
        <v>45988</v>
      </c>
      <c r="C4339" t="s">
        <v>96</v>
      </c>
      <c r="D4339" t="s">
        <v>10071</v>
      </c>
      <c r="E4339" t="s">
        <v>172</v>
      </c>
      <c r="F4339" t="s">
        <v>174</v>
      </c>
      <c r="G4339" t="s">
        <v>155</v>
      </c>
      <c r="H4339" t="s">
        <v>158</v>
      </c>
      <c r="I4339">
        <v>1281</v>
      </c>
      <c r="J4339" t="s">
        <v>463</v>
      </c>
      <c r="K4339" t="s">
        <v>555</v>
      </c>
      <c r="L4339" t="s">
        <v>5341</v>
      </c>
      <c r="M4339" t="s">
        <v>971</v>
      </c>
      <c r="N4339">
        <v>166</v>
      </c>
      <c r="O4339">
        <v>55</v>
      </c>
      <c r="P4339">
        <v>59</v>
      </c>
      <c r="Q4339" t="s">
        <v>76</v>
      </c>
      <c r="R4339" t="s">
        <v>238</v>
      </c>
      <c r="S4339" t="s">
        <v>239</v>
      </c>
      <c r="T4339">
        <v>220</v>
      </c>
      <c r="U4339">
        <v>188</v>
      </c>
      <c r="V4339">
        <v>85.45</v>
      </c>
      <c r="W4339" t="s">
        <v>133</v>
      </c>
      <c r="X4339">
        <v>6668</v>
      </c>
      <c r="Y4339">
        <v>1253584</v>
      </c>
      <c r="Z4339">
        <v>73884</v>
      </c>
      <c r="AA4339">
        <v>126524</v>
      </c>
      <c r="AB4339">
        <v>1453992</v>
      </c>
      <c r="AC4339">
        <v>1249322</v>
      </c>
      <c r="AD4339">
        <v>204670</v>
      </c>
      <c r="AE4339" t="s">
        <v>81</v>
      </c>
      <c r="AF4339" t="s">
        <v>78</v>
      </c>
      <c r="AG4339" t="s">
        <v>240</v>
      </c>
      <c r="AH4339" t="s">
        <v>146</v>
      </c>
      <c r="AI4339" t="s">
        <v>139</v>
      </c>
      <c r="AJ4339" t="str">
        <f t="shared" si="67"/>
        <v>Nov</v>
      </c>
    </row>
    <row r="4340" spans="1:36" x14ac:dyDescent="0.3">
      <c r="A4340" t="s">
        <v>10072</v>
      </c>
      <c r="B4340" s="33">
        <v>45995</v>
      </c>
      <c r="C4340" t="s">
        <v>93</v>
      </c>
      <c r="D4340" t="s">
        <v>10073</v>
      </c>
      <c r="E4340" t="s">
        <v>175</v>
      </c>
      <c r="F4340" t="s">
        <v>179</v>
      </c>
      <c r="G4340" t="s">
        <v>163</v>
      </c>
      <c r="H4340" t="s">
        <v>166</v>
      </c>
      <c r="I4340">
        <v>2115</v>
      </c>
      <c r="J4340" t="s">
        <v>600</v>
      </c>
      <c r="K4340" t="s">
        <v>655</v>
      </c>
      <c r="L4340" t="s">
        <v>447</v>
      </c>
      <c r="M4340" t="s">
        <v>1973</v>
      </c>
      <c r="N4340">
        <v>267</v>
      </c>
      <c r="O4340">
        <v>0</v>
      </c>
      <c r="P4340">
        <v>15</v>
      </c>
      <c r="Q4340" t="s">
        <v>73</v>
      </c>
      <c r="R4340" t="s">
        <v>238</v>
      </c>
      <c r="S4340" t="s">
        <v>239</v>
      </c>
      <c r="T4340">
        <v>220</v>
      </c>
      <c r="U4340">
        <v>176</v>
      </c>
      <c r="V4340">
        <v>80</v>
      </c>
      <c r="W4340" t="s">
        <v>133</v>
      </c>
      <c r="X4340">
        <v>7911</v>
      </c>
      <c r="Y4340">
        <v>1392336</v>
      </c>
      <c r="Z4340">
        <v>81312</v>
      </c>
      <c r="AA4340">
        <v>60720</v>
      </c>
      <c r="AB4340">
        <v>1534368</v>
      </c>
      <c r="AC4340">
        <v>1136100</v>
      </c>
      <c r="AD4340">
        <v>398268</v>
      </c>
      <c r="AE4340" t="s">
        <v>75</v>
      </c>
      <c r="AF4340" t="s">
        <v>72</v>
      </c>
      <c r="AG4340" t="s">
        <v>240</v>
      </c>
      <c r="AH4340" t="s">
        <v>144</v>
      </c>
      <c r="AI4340" t="s">
        <v>139</v>
      </c>
      <c r="AJ4340" t="str">
        <f t="shared" si="67"/>
        <v>Dec</v>
      </c>
    </row>
    <row r="4341" spans="1:36" x14ac:dyDescent="0.3">
      <c r="A4341" t="s">
        <v>10074</v>
      </c>
      <c r="B4341" s="33">
        <v>45832</v>
      </c>
      <c r="C4341" t="s">
        <v>95</v>
      </c>
      <c r="D4341" t="s">
        <v>10075</v>
      </c>
      <c r="E4341" t="s">
        <v>177</v>
      </c>
      <c r="F4341" t="s">
        <v>173</v>
      </c>
      <c r="G4341" t="s">
        <v>162</v>
      </c>
      <c r="H4341" t="s">
        <v>161</v>
      </c>
      <c r="I4341">
        <v>1393</v>
      </c>
      <c r="J4341" t="s">
        <v>397</v>
      </c>
      <c r="K4341" t="s">
        <v>2086</v>
      </c>
      <c r="L4341" t="s">
        <v>1491</v>
      </c>
      <c r="M4341" t="s">
        <v>2078</v>
      </c>
      <c r="N4341">
        <v>190</v>
      </c>
      <c r="O4341">
        <v>9</v>
      </c>
      <c r="P4341">
        <v>31</v>
      </c>
      <c r="Q4341" t="s">
        <v>76</v>
      </c>
      <c r="R4341" t="s">
        <v>238</v>
      </c>
      <c r="S4341" t="s">
        <v>239</v>
      </c>
      <c r="T4341">
        <v>220</v>
      </c>
      <c r="U4341">
        <v>154</v>
      </c>
      <c r="V4341">
        <v>70</v>
      </c>
      <c r="W4341" t="s">
        <v>133</v>
      </c>
      <c r="X4341">
        <v>6632</v>
      </c>
      <c r="Y4341">
        <v>1021328</v>
      </c>
      <c r="Z4341">
        <v>34342</v>
      </c>
      <c r="AA4341">
        <v>102564</v>
      </c>
      <c r="AB4341">
        <v>1158234</v>
      </c>
      <c r="AC4341">
        <v>700407</v>
      </c>
      <c r="AD4341">
        <v>457827</v>
      </c>
      <c r="AE4341" t="s">
        <v>78</v>
      </c>
      <c r="AF4341" t="s">
        <v>78</v>
      </c>
      <c r="AG4341" t="s">
        <v>240</v>
      </c>
      <c r="AH4341" t="s">
        <v>145</v>
      </c>
      <c r="AI4341" t="s">
        <v>139</v>
      </c>
      <c r="AJ4341" t="str">
        <f t="shared" si="67"/>
        <v>Jun</v>
      </c>
    </row>
    <row r="4342" spans="1:36" x14ac:dyDescent="0.3">
      <c r="A4342" t="s">
        <v>10076</v>
      </c>
      <c r="B4342" s="33">
        <v>45781</v>
      </c>
      <c r="C4342" t="s">
        <v>96</v>
      </c>
      <c r="D4342" t="s">
        <v>6902</v>
      </c>
      <c r="E4342" t="s">
        <v>181</v>
      </c>
      <c r="F4342" t="s">
        <v>179</v>
      </c>
      <c r="G4342" t="s">
        <v>159</v>
      </c>
      <c r="H4342" t="s">
        <v>166</v>
      </c>
      <c r="I4342">
        <v>1138</v>
      </c>
      <c r="J4342" t="s">
        <v>270</v>
      </c>
      <c r="K4342" t="s">
        <v>860</v>
      </c>
      <c r="L4342" t="s">
        <v>615</v>
      </c>
      <c r="M4342" t="s">
        <v>295</v>
      </c>
      <c r="N4342">
        <v>171</v>
      </c>
      <c r="O4342">
        <v>0</v>
      </c>
      <c r="P4342">
        <v>5</v>
      </c>
      <c r="Q4342" t="s">
        <v>70</v>
      </c>
      <c r="R4342" t="s">
        <v>238</v>
      </c>
      <c r="S4342" t="s">
        <v>239</v>
      </c>
      <c r="T4342">
        <v>150</v>
      </c>
      <c r="U4342">
        <v>137</v>
      </c>
      <c r="V4342">
        <v>91.33</v>
      </c>
      <c r="W4342" t="s">
        <v>135</v>
      </c>
      <c r="X4342">
        <v>10418</v>
      </c>
      <c r="Y4342">
        <v>1427266</v>
      </c>
      <c r="Z4342">
        <v>67541</v>
      </c>
      <c r="AA4342">
        <v>85214</v>
      </c>
      <c r="AB4342">
        <v>1580021</v>
      </c>
      <c r="AC4342">
        <v>1093031</v>
      </c>
      <c r="AD4342">
        <v>486990</v>
      </c>
      <c r="AE4342" t="s">
        <v>81</v>
      </c>
      <c r="AF4342" t="s">
        <v>72</v>
      </c>
      <c r="AG4342" t="s">
        <v>240</v>
      </c>
      <c r="AH4342" t="s">
        <v>145</v>
      </c>
      <c r="AI4342" t="s">
        <v>139</v>
      </c>
      <c r="AJ4342" t="str">
        <f t="shared" si="67"/>
        <v>May</v>
      </c>
    </row>
    <row r="4343" spans="1:36" x14ac:dyDescent="0.3">
      <c r="A4343" t="s">
        <v>10077</v>
      </c>
      <c r="B4343" s="33">
        <v>45742</v>
      </c>
      <c r="C4343" t="s">
        <v>96</v>
      </c>
      <c r="D4343" t="s">
        <v>10078</v>
      </c>
      <c r="E4343" t="s">
        <v>177</v>
      </c>
      <c r="F4343" t="s">
        <v>172</v>
      </c>
      <c r="G4343" t="s">
        <v>162</v>
      </c>
      <c r="H4343" t="s">
        <v>155</v>
      </c>
      <c r="I4343">
        <v>856</v>
      </c>
      <c r="J4343" t="s">
        <v>605</v>
      </c>
      <c r="K4343" t="s">
        <v>1258</v>
      </c>
      <c r="L4343" t="s">
        <v>605</v>
      </c>
      <c r="M4343" t="s">
        <v>1258</v>
      </c>
      <c r="N4343">
        <v>129</v>
      </c>
      <c r="O4343">
        <v>0</v>
      </c>
      <c r="P4343">
        <v>-10</v>
      </c>
      <c r="Q4343" t="s">
        <v>70</v>
      </c>
      <c r="R4343" t="s">
        <v>238</v>
      </c>
      <c r="S4343" t="s">
        <v>239</v>
      </c>
      <c r="T4343">
        <v>189</v>
      </c>
      <c r="U4343">
        <v>129</v>
      </c>
      <c r="V4343">
        <v>68.25</v>
      </c>
      <c r="W4343" t="s">
        <v>133</v>
      </c>
      <c r="X4343">
        <v>6764</v>
      </c>
      <c r="Y4343">
        <v>872556</v>
      </c>
      <c r="Z4343">
        <v>67854</v>
      </c>
      <c r="AA4343">
        <v>89010</v>
      </c>
      <c r="AB4343">
        <v>1029420</v>
      </c>
      <c r="AC4343">
        <v>647467</v>
      </c>
      <c r="AD4343">
        <v>381953</v>
      </c>
      <c r="AE4343" t="s">
        <v>78</v>
      </c>
      <c r="AF4343" t="s">
        <v>81</v>
      </c>
      <c r="AG4343" t="s">
        <v>240</v>
      </c>
      <c r="AH4343" t="s">
        <v>144</v>
      </c>
      <c r="AI4343" t="s">
        <v>138</v>
      </c>
      <c r="AJ4343" t="str">
        <f t="shared" si="67"/>
        <v>Mar</v>
      </c>
    </row>
    <row r="4344" spans="1:36" x14ac:dyDescent="0.3">
      <c r="A4344" t="s">
        <v>10079</v>
      </c>
      <c r="B4344" s="33">
        <v>45728</v>
      </c>
      <c r="C4344" t="s">
        <v>93</v>
      </c>
      <c r="D4344" t="s">
        <v>10080</v>
      </c>
      <c r="E4344" t="s">
        <v>175</v>
      </c>
      <c r="F4344" t="s">
        <v>177</v>
      </c>
      <c r="G4344" t="s">
        <v>163</v>
      </c>
      <c r="H4344" t="s">
        <v>162</v>
      </c>
      <c r="I4344">
        <v>2132</v>
      </c>
      <c r="J4344" t="s">
        <v>636</v>
      </c>
      <c r="K4344" t="s">
        <v>447</v>
      </c>
      <c r="L4344" t="s">
        <v>1003</v>
      </c>
      <c r="M4344" t="s">
        <v>760</v>
      </c>
      <c r="N4344">
        <v>300</v>
      </c>
      <c r="O4344">
        <v>1</v>
      </c>
      <c r="P4344">
        <v>2</v>
      </c>
      <c r="Q4344" t="s">
        <v>73</v>
      </c>
      <c r="R4344" t="s">
        <v>238</v>
      </c>
      <c r="S4344" t="s">
        <v>239</v>
      </c>
      <c r="T4344">
        <v>189</v>
      </c>
      <c r="U4344">
        <v>131</v>
      </c>
      <c r="V4344">
        <v>69.31</v>
      </c>
      <c r="W4344" t="s">
        <v>135</v>
      </c>
      <c r="X4344">
        <v>7798</v>
      </c>
      <c r="Y4344">
        <v>1021538</v>
      </c>
      <c r="Z4344">
        <v>71657</v>
      </c>
      <c r="AA4344">
        <v>59343</v>
      </c>
      <c r="AB4344">
        <v>1152538</v>
      </c>
      <c r="AC4344">
        <v>960899</v>
      </c>
      <c r="AD4344">
        <v>191639</v>
      </c>
      <c r="AE4344" t="s">
        <v>75</v>
      </c>
      <c r="AF4344" t="s">
        <v>78</v>
      </c>
      <c r="AG4344" t="s">
        <v>240</v>
      </c>
      <c r="AH4344" t="s">
        <v>144</v>
      </c>
      <c r="AI4344" t="s">
        <v>139</v>
      </c>
      <c r="AJ4344" t="str">
        <f t="shared" si="67"/>
        <v>Mar</v>
      </c>
    </row>
    <row r="4345" spans="1:36" x14ac:dyDescent="0.3">
      <c r="A4345" t="s">
        <v>10081</v>
      </c>
      <c r="B4345" s="33">
        <v>45895</v>
      </c>
      <c r="C4345" t="s">
        <v>93</v>
      </c>
      <c r="D4345" t="s">
        <v>10082</v>
      </c>
      <c r="E4345" t="s">
        <v>172</v>
      </c>
      <c r="F4345" t="s">
        <v>174</v>
      </c>
      <c r="G4345" t="s">
        <v>155</v>
      </c>
      <c r="H4345" t="s">
        <v>158</v>
      </c>
      <c r="I4345">
        <v>791</v>
      </c>
      <c r="J4345" t="s">
        <v>588</v>
      </c>
      <c r="K4345" t="s">
        <v>1913</v>
      </c>
      <c r="L4345" t="s">
        <v>588</v>
      </c>
      <c r="M4345" t="s">
        <v>2753</v>
      </c>
      <c r="N4345">
        <v>122</v>
      </c>
      <c r="O4345">
        <v>15</v>
      </c>
      <c r="P4345">
        <v>6</v>
      </c>
      <c r="Q4345" t="s">
        <v>73</v>
      </c>
      <c r="R4345" t="s">
        <v>238</v>
      </c>
      <c r="S4345" t="s">
        <v>239</v>
      </c>
      <c r="T4345">
        <v>220</v>
      </c>
      <c r="U4345">
        <v>158</v>
      </c>
      <c r="V4345">
        <v>71.819999999999993</v>
      </c>
      <c r="W4345" t="s">
        <v>133</v>
      </c>
      <c r="X4345">
        <v>8432</v>
      </c>
      <c r="Y4345">
        <v>1332256</v>
      </c>
      <c r="Z4345">
        <v>58618</v>
      </c>
      <c r="AA4345">
        <v>92114</v>
      </c>
      <c r="AB4345">
        <v>1482988</v>
      </c>
      <c r="AC4345">
        <v>1156132</v>
      </c>
      <c r="AD4345">
        <v>326856</v>
      </c>
      <c r="AE4345" t="s">
        <v>81</v>
      </c>
      <c r="AF4345" t="s">
        <v>78</v>
      </c>
      <c r="AG4345" t="s">
        <v>240</v>
      </c>
      <c r="AH4345" t="s">
        <v>147</v>
      </c>
      <c r="AI4345" t="s">
        <v>139</v>
      </c>
      <c r="AJ4345" t="str">
        <f t="shared" si="67"/>
        <v>Aug</v>
      </c>
    </row>
    <row r="4346" spans="1:36" x14ac:dyDescent="0.3">
      <c r="A4346" t="s">
        <v>10083</v>
      </c>
      <c r="B4346" s="33">
        <v>45845</v>
      </c>
      <c r="C4346" t="s">
        <v>98</v>
      </c>
      <c r="D4346" t="s">
        <v>10084</v>
      </c>
      <c r="E4346" t="s">
        <v>174</v>
      </c>
      <c r="F4346" t="s">
        <v>175</v>
      </c>
      <c r="G4346" t="s">
        <v>158</v>
      </c>
      <c r="H4346" t="s">
        <v>163</v>
      </c>
      <c r="I4346">
        <v>1619</v>
      </c>
      <c r="J4346" t="s">
        <v>414</v>
      </c>
      <c r="K4346" t="s">
        <v>2150</v>
      </c>
      <c r="L4346" t="s">
        <v>1090</v>
      </c>
      <c r="M4346" t="s">
        <v>4225</v>
      </c>
      <c r="N4346">
        <v>226</v>
      </c>
      <c r="O4346">
        <v>40</v>
      </c>
      <c r="P4346">
        <v>27</v>
      </c>
      <c r="Q4346" t="s">
        <v>73</v>
      </c>
      <c r="R4346" t="s">
        <v>238</v>
      </c>
      <c r="S4346" t="s">
        <v>239</v>
      </c>
      <c r="T4346">
        <v>220</v>
      </c>
      <c r="U4346">
        <v>200</v>
      </c>
      <c r="V4346">
        <v>90.91</v>
      </c>
      <c r="W4346" t="s">
        <v>133</v>
      </c>
      <c r="X4346">
        <v>9893</v>
      </c>
      <c r="Y4346">
        <v>1978600</v>
      </c>
      <c r="Z4346">
        <v>64600</v>
      </c>
      <c r="AA4346">
        <v>77600</v>
      </c>
      <c r="AB4346">
        <v>2120800</v>
      </c>
      <c r="AC4346">
        <v>1760416</v>
      </c>
      <c r="AD4346">
        <v>360384</v>
      </c>
      <c r="AE4346" t="s">
        <v>78</v>
      </c>
      <c r="AF4346" t="s">
        <v>75</v>
      </c>
      <c r="AG4346" t="s">
        <v>240</v>
      </c>
      <c r="AH4346" t="s">
        <v>144</v>
      </c>
      <c r="AI4346" t="s">
        <v>138</v>
      </c>
      <c r="AJ4346" t="str">
        <f t="shared" si="67"/>
        <v>Jul</v>
      </c>
    </row>
    <row r="4347" spans="1:36" x14ac:dyDescent="0.3">
      <c r="A4347" t="s">
        <v>10085</v>
      </c>
      <c r="B4347" s="33">
        <v>45912</v>
      </c>
      <c r="C4347" t="s">
        <v>93</v>
      </c>
      <c r="D4347" t="s">
        <v>10086</v>
      </c>
      <c r="E4347" t="s">
        <v>179</v>
      </c>
      <c r="F4347" t="s">
        <v>177</v>
      </c>
      <c r="G4347" t="s">
        <v>166</v>
      </c>
      <c r="H4347" t="s">
        <v>162</v>
      </c>
      <c r="I4347">
        <v>446</v>
      </c>
      <c r="J4347" t="s">
        <v>457</v>
      </c>
      <c r="K4347" t="s">
        <v>1719</v>
      </c>
      <c r="L4347" t="s">
        <v>2360</v>
      </c>
      <c r="M4347" t="s">
        <v>1363</v>
      </c>
      <c r="N4347">
        <v>73</v>
      </c>
      <c r="O4347">
        <v>42</v>
      </c>
      <c r="P4347">
        <v>24</v>
      </c>
      <c r="Q4347" t="s">
        <v>73</v>
      </c>
      <c r="R4347" t="s">
        <v>238</v>
      </c>
      <c r="S4347" t="s">
        <v>239</v>
      </c>
      <c r="T4347">
        <v>180</v>
      </c>
      <c r="U4347">
        <v>158</v>
      </c>
      <c r="V4347">
        <v>87.78</v>
      </c>
      <c r="W4347" t="s">
        <v>133</v>
      </c>
      <c r="X4347">
        <v>6951</v>
      </c>
      <c r="Y4347">
        <v>1098258</v>
      </c>
      <c r="Z4347">
        <v>29704</v>
      </c>
      <c r="AA4347">
        <v>77262</v>
      </c>
      <c r="AB4347">
        <v>1205224</v>
      </c>
      <c r="AC4347">
        <v>891527</v>
      </c>
      <c r="AD4347">
        <v>313697</v>
      </c>
      <c r="AE4347" t="s">
        <v>72</v>
      </c>
      <c r="AF4347" t="s">
        <v>78</v>
      </c>
      <c r="AG4347" t="s">
        <v>240</v>
      </c>
      <c r="AH4347" t="s">
        <v>144</v>
      </c>
      <c r="AI4347" t="s">
        <v>139</v>
      </c>
      <c r="AJ4347" t="str">
        <f t="shared" si="67"/>
        <v>Sep</v>
      </c>
    </row>
    <row r="4348" spans="1:36" x14ac:dyDescent="0.3">
      <c r="A4348" t="s">
        <v>10087</v>
      </c>
      <c r="B4348" s="33">
        <v>45977</v>
      </c>
      <c r="C4348" t="s">
        <v>93</v>
      </c>
      <c r="D4348" t="s">
        <v>9562</v>
      </c>
      <c r="E4348" t="s">
        <v>176</v>
      </c>
      <c r="F4348" t="s">
        <v>181</v>
      </c>
      <c r="G4348" t="s">
        <v>156</v>
      </c>
      <c r="H4348" t="s">
        <v>159</v>
      </c>
      <c r="I4348">
        <v>510</v>
      </c>
      <c r="J4348" t="s">
        <v>520</v>
      </c>
      <c r="K4348" t="s">
        <v>1251</v>
      </c>
      <c r="L4348" t="s">
        <v>477</v>
      </c>
      <c r="M4348" t="s">
        <v>1251</v>
      </c>
      <c r="N4348">
        <v>84</v>
      </c>
      <c r="O4348">
        <v>0</v>
      </c>
      <c r="P4348">
        <v>-1</v>
      </c>
      <c r="Q4348" t="s">
        <v>70</v>
      </c>
      <c r="R4348" t="s">
        <v>238</v>
      </c>
      <c r="S4348" t="s">
        <v>239</v>
      </c>
      <c r="T4348">
        <v>150</v>
      </c>
      <c r="U4348">
        <v>104</v>
      </c>
      <c r="V4348">
        <v>69.33</v>
      </c>
      <c r="W4348" t="s">
        <v>135</v>
      </c>
      <c r="X4348">
        <v>3391</v>
      </c>
      <c r="Y4348">
        <v>352664</v>
      </c>
      <c r="Z4348">
        <v>45032</v>
      </c>
      <c r="AA4348">
        <v>66560</v>
      </c>
      <c r="AB4348">
        <v>464256</v>
      </c>
      <c r="AC4348">
        <v>340625</v>
      </c>
      <c r="AD4348">
        <v>123631</v>
      </c>
      <c r="AE4348" t="s">
        <v>81</v>
      </c>
      <c r="AF4348" t="s">
        <v>81</v>
      </c>
      <c r="AG4348" t="s">
        <v>240</v>
      </c>
      <c r="AH4348" t="s">
        <v>145</v>
      </c>
      <c r="AI4348" t="s">
        <v>139</v>
      </c>
      <c r="AJ4348" t="str">
        <f t="shared" si="67"/>
        <v>Nov</v>
      </c>
    </row>
    <row r="4349" spans="1:36" x14ac:dyDescent="0.3">
      <c r="A4349" t="s">
        <v>10088</v>
      </c>
      <c r="B4349" s="33">
        <v>45974</v>
      </c>
      <c r="C4349" t="s">
        <v>93</v>
      </c>
      <c r="D4349" t="s">
        <v>10089</v>
      </c>
      <c r="E4349" t="s">
        <v>179</v>
      </c>
      <c r="F4349" t="s">
        <v>176</v>
      </c>
      <c r="G4349" t="s">
        <v>166</v>
      </c>
      <c r="H4349" t="s">
        <v>156</v>
      </c>
      <c r="I4349">
        <v>1940</v>
      </c>
      <c r="J4349" t="s">
        <v>264</v>
      </c>
      <c r="K4349" t="s">
        <v>1102</v>
      </c>
      <c r="L4349" t="s">
        <v>289</v>
      </c>
      <c r="M4349" t="s">
        <v>1638</v>
      </c>
      <c r="N4349">
        <v>257</v>
      </c>
      <c r="O4349">
        <v>38</v>
      </c>
      <c r="P4349">
        <v>15</v>
      </c>
      <c r="Q4349" t="s">
        <v>73</v>
      </c>
      <c r="R4349" t="s">
        <v>238</v>
      </c>
      <c r="S4349" t="s">
        <v>239</v>
      </c>
      <c r="T4349">
        <v>150</v>
      </c>
      <c r="U4349">
        <v>137</v>
      </c>
      <c r="V4349">
        <v>91.33</v>
      </c>
      <c r="W4349" t="s">
        <v>133</v>
      </c>
      <c r="X4349">
        <v>6958</v>
      </c>
      <c r="Y4349">
        <v>953246</v>
      </c>
      <c r="Z4349">
        <v>55896</v>
      </c>
      <c r="AA4349">
        <v>72062</v>
      </c>
      <c r="AB4349">
        <v>1081204</v>
      </c>
      <c r="AC4349">
        <v>909753</v>
      </c>
      <c r="AD4349">
        <v>171451</v>
      </c>
      <c r="AE4349" t="s">
        <v>72</v>
      </c>
      <c r="AF4349" t="s">
        <v>81</v>
      </c>
      <c r="AG4349" t="s">
        <v>240</v>
      </c>
      <c r="AH4349" t="s">
        <v>144</v>
      </c>
      <c r="AI4349" t="s">
        <v>139</v>
      </c>
      <c r="AJ4349" t="str">
        <f t="shared" si="67"/>
        <v>Nov</v>
      </c>
    </row>
    <row r="4350" spans="1:36" x14ac:dyDescent="0.3">
      <c r="A4350" t="s">
        <v>10090</v>
      </c>
      <c r="B4350" s="33">
        <v>45739</v>
      </c>
      <c r="C4350" t="s">
        <v>97</v>
      </c>
      <c r="D4350" t="s">
        <v>10091</v>
      </c>
      <c r="E4350" t="s">
        <v>177</v>
      </c>
      <c r="F4350" t="s">
        <v>179</v>
      </c>
      <c r="G4350" t="s">
        <v>162</v>
      </c>
      <c r="H4350" t="s">
        <v>166</v>
      </c>
      <c r="I4350">
        <v>2282</v>
      </c>
      <c r="J4350" t="s">
        <v>503</v>
      </c>
      <c r="K4350" t="s">
        <v>529</v>
      </c>
      <c r="L4350" t="s">
        <v>299</v>
      </c>
      <c r="M4350" t="s">
        <v>529</v>
      </c>
      <c r="N4350">
        <v>315</v>
      </c>
      <c r="O4350">
        <v>1</v>
      </c>
      <c r="P4350">
        <v>-9</v>
      </c>
      <c r="Q4350" t="s">
        <v>73</v>
      </c>
      <c r="R4350" t="s">
        <v>238</v>
      </c>
      <c r="S4350" t="s">
        <v>239</v>
      </c>
      <c r="T4350">
        <v>186</v>
      </c>
      <c r="U4350">
        <v>180</v>
      </c>
      <c r="V4350">
        <v>96.77</v>
      </c>
      <c r="W4350" t="s">
        <v>133</v>
      </c>
      <c r="X4350">
        <v>8666</v>
      </c>
      <c r="Y4350">
        <v>1559880</v>
      </c>
      <c r="Z4350">
        <v>91440</v>
      </c>
      <c r="AA4350">
        <v>102960</v>
      </c>
      <c r="AB4350">
        <v>1754280</v>
      </c>
      <c r="AC4350">
        <v>1132557</v>
      </c>
      <c r="AD4350">
        <v>621723</v>
      </c>
      <c r="AE4350" t="s">
        <v>78</v>
      </c>
      <c r="AF4350" t="s">
        <v>72</v>
      </c>
      <c r="AG4350" t="s">
        <v>240</v>
      </c>
      <c r="AH4350" t="s">
        <v>144</v>
      </c>
      <c r="AI4350" t="s">
        <v>139</v>
      </c>
      <c r="AJ4350" t="str">
        <f t="shared" si="67"/>
        <v>Mar</v>
      </c>
    </row>
    <row r="4351" spans="1:36" x14ac:dyDescent="0.3">
      <c r="A4351" t="s">
        <v>10092</v>
      </c>
      <c r="B4351" s="33">
        <v>45875</v>
      </c>
      <c r="C4351" t="s">
        <v>93</v>
      </c>
      <c r="D4351" t="s">
        <v>10093</v>
      </c>
      <c r="E4351" t="s">
        <v>172</v>
      </c>
      <c r="F4351" t="s">
        <v>174</v>
      </c>
      <c r="G4351" t="s">
        <v>155</v>
      </c>
      <c r="H4351" t="s">
        <v>158</v>
      </c>
      <c r="I4351">
        <v>1529</v>
      </c>
      <c r="J4351" t="s">
        <v>636</v>
      </c>
      <c r="K4351" t="s">
        <v>2113</v>
      </c>
      <c r="L4351" t="s">
        <v>463</v>
      </c>
      <c r="M4351" t="s">
        <v>2214</v>
      </c>
      <c r="N4351">
        <v>234</v>
      </c>
      <c r="O4351">
        <v>0</v>
      </c>
      <c r="P4351">
        <v>1</v>
      </c>
      <c r="Q4351" t="s">
        <v>70</v>
      </c>
      <c r="R4351" t="s">
        <v>238</v>
      </c>
      <c r="S4351" t="s">
        <v>239</v>
      </c>
      <c r="T4351">
        <v>220</v>
      </c>
      <c r="U4351">
        <v>196</v>
      </c>
      <c r="V4351">
        <v>89.09</v>
      </c>
      <c r="W4351" t="s">
        <v>133</v>
      </c>
      <c r="X4351">
        <v>7855</v>
      </c>
      <c r="Y4351">
        <v>1539580</v>
      </c>
      <c r="Z4351">
        <v>90356</v>
      </c>
      <c r="AA4351">
        <v>36652</v>
      </c>
      <c r="AB4351">
        <v>1666588</v>
      </c>
      <c r="AC4351">
        <v>1185056</v>
      </c>
      <c r="AD4351">
        <v>481532</v>
      </c>
      <c r="AE4351" t="s">
        <v>81</v>
      </c>
      <c r="AF4351" t="s">
        <v>78</v>
      </c>
      <c r="AG4351" t="s">
        <v>240</v>
      </c>
      <c r="AH4351" t="s">
        <v>146</v>
      </c>
      <c r="AI4351" t="s">
        <v>139</v>
      </c>
      <c r="AJ4351" t="str">
        <f t="shared" si="67"/>
        <v>Aug</v>
      </c>
    </row>
    <row r="4352" spans="1:36" x14ac:dyDescent="0.3">
      <c r="A4352" t="s">
        <v>10094</v>
      </c>
      <c r="B4352" s="33">
        <v>45856</v>
      </c>
      <c r="C4352" t="s">
        <v>95</v>
      </c>
      <c r="D4352" t="s">
        <v>10095</v>
      </c>
      <c r="E4352" t="s">
        <v>172</v>
      </c>
      <c r="F4352" t="s">
        <v>173</v>
      </c>
      <c r="G4352" t="s">
        <v>155</v>
      </c>
      <c r="H4352" t="s">
        <v>161</v>
      </c>
      <c r="I4352">
        <v>1895</v>
      </c>
      <c r="J4352" t="s">
        <v>504</v>
      </c>
      <c r="K4352" t="s">
        <v>869</v>
      </c>
      <c r="L4352" t="s">
        <v>236</v>
      </c>
      <c r="M4352" t="s">
        <v>3076</v>
      </c>
      <c r="N4352">
        <v>231</v>
      </c>
      <c r="O4352">
        <v>0</v>
      </c>
      <c r="P4352">
        <v>18</v>
      </c>
      <c r="Q4352" t="s">
        <v>73</v>
      </c>
      <c r="R4352" t="s">
        <v>238</v>
      </c>
      <c r="S4352" t="s">
        <v>239</v>
      </c>
      <c r="T4352">
        <v>180</v>
      </c>
      <c r="U4352">
        <v>150</v>
      </c>
      <c r="V4352">
        <v>83.33</v>
      </c>
      <c r="W4352" t="s">
        <v>133</v>
      </c>
      <c r="X4352">
        <v>9731</v>
      </c>
      <c r="Y4352">
        <v>1459650</v>
      </c>
      <c r="Z4352">
        <v>69750</v>
      </c>
      <c r="AA4352">
        <v>110550</v>
      </c>
      <c r="AB4352">
        <v>1639950</v>
      </c>
      <c r="AC4352">
        <v>1235610</v>
      </c>
      <c r="AD4352">
        <v>404340</v>
      </c>
      <c r="AE4352" t="s">
        <v>81</v>
      </c>
      <c r="AF4352" t="s">
        <v>78</v>
      </c>
      <c r="AG4352" t="s">
        <v>240</v>
      </c>
      <c r="AH4352" t="s">
        <v>145</v>
      </c>
      <c r="AI4352" t="s">
        <v>138</v>
      </c>
      <c r="AJ4352" t="str">
        <f t="shared" si="67"/>
        <v>Jul</v>
      </c>
    </row>
    <row r="4353" spans="1:36" x14ac:dyDescent="0.3">
      <c r="A4353" t="s">
        <v>10096</v>
      </c>
      <c r="B4353" s="33">
        <v>45920</v>
      </c>
      <c r="C4353" t="s">
        <v>95</v>
      </c>
      <c r="D4353" t="s">
        <v>10097</v>
      </c>
      <c r="E4353" t="s">
        <v>173</v>
      </c>
      <c r="F4353" t="s">
        <v>177</v>
      </c>
      <c r="G4353" t="s">
        <v>161</v>
      </c>
      <c r="H4353" t="s">
        <v>162</v>
      </c>
      <c r="I4353">
        <v>1807</v>
      </c>
      <c r="J4353" t="s">
        <v>381</v>
      </c>
      <c r="K4353" t="s">
        <v>348</v>
      </c>
      <c r="L4353" t="s">
        <v>2690</v>
      </c>
      <c r="M4353" t="s">
        <v>255</v>
      </c>
      <c r="N4353">
        <v>245</v>
      </c>
      <c r="O4353">
        <v>17</v>
      </c>
      <c r="P4353">
        <v>27</v>
      </c>
      <c r="Q4353" t="s">
        <v>73</v>
      </c>
      <c r="R4353" t="s">
        <v>238</v>
      </c>
      <c r="S4353" t="s">
        <v>239</v>
      </c>
      <c r="T4353">
        <v>189</v>
      </c>
      <c r="U4353">
        <v>159</v>
      </c>
      <c r="V4353">
        <v>84.13</v>
      </c>
      <c r="W4353" t="s">
        <v>133</v>
      </c>
      <c r="X4353">
        <v>5437</v>
      </c>
      <c r="Y4353">
        <v>864483</v>
      </c>
      <c r="Z4353">
        <v>64077</v>
      </c>
      <c r="AA4353">
        <v>90312</v>
      </c>
      <c r="AB4353">
        <v>1018872</v>
      </c>
      <c r="AC4353">
        <v>645156</v>
      </c>
      <c r="AD4353">
        <v>373716</v>
      </c>
      <c r="AE4353" t="s">
        <v>78</v>
      </c>
      <c r="AF4353" t="s">
        <v>78</v>
      </c>
      <c r="AG4353" t="s">
        <v>240</v>
      </c>
      <c r="AH4353" t="s">
        <v>144</v>
      </c>
      <c r="AI4353" t="s">
        <v>140</v>
      </c>
      <c r="AJ4353" t="str">
        <f t="shared" si="67"/>
        <v>Sep</v>
      </c>
    </row>
    <row r="4354" spans="1:36" x14ac:dyDescent="0.3">
      <c r="A4354" t="s">
        <v>10098</v>
      </c>
      <c r="B4354" s="33">
        <v>45965</v>
      </c>
      <c r="C4354" t="s">
        <v>96</v>
      </c>
      <c r="D4354" t="s">
        <v>10099</v>
      </c>
      <c r="E4354" t="s">
        <v>179</v>
      </c>
      <c r="F4354" t="s">
        <v>178</v>
      </c>
      <c r="G4354" t="s">
        <v>166</v>
      </c>
      <c r="H4354" t="s">
        <v>157</v>
      </c>
      <c r="I4354">
        <v>883</v>
      </c>
      <c r="J4354" t="s">
        <v>508</v>
      </c>
      <c r="K4354" t="s">
        <v>1364</v>
      </c>
      <c r="L4354" t="s">
        <v>1500</v>
      </c>
      <c r="M4354" t="s">
        <v>1929</v>
      </c>
      <c r="N4354">
        <v>118</v>
      </c>
      <c r="O4354">
        <v>39</v>
      </c>
      <c r="P4354">
        <v>38</v>
      </c>
      <c r="Q4354" t="s">
        <v>76</v>
      </c>
      <c r="R4354" t="s">
        <v>238</v>
      </c>
      <c r="S4354" t="s">
        <v>239</v>
      </c>
      <c r="T4354">
        <v>189</v>
      </c>
      <c r="U4354">
        <v>163</v>
      </c>
      <c r="V4354">
        <v>86.24</v>
      </c>
      <c r="W4354" t="s">
        <v>133</v>
      </c>
      <c r="X4354">
        <v>2959</v>
      </c>
      <c r="Y4354">
        <v>482317</v>
      </c>
      <c r="Z4354">
        <v>41728</v>
      </c>
      <c r="AA4354">
        <v>66667</v>
      </c>
      <c r="AB4354">
        <v>590712</v>
      </c>
      <c r="AC4354">
        <v>438868</v>
      </c>
      <c r="AD4354">
        <v>151844</v>
      </c>
      <c r="AE4354" t="s">
        <v>72</v>
      </c>
      <c r="AF4354" t="s">
        <v>75</v>
      </c>
      <c r="AG4354" t="s">
        <v>240</v>
      </c>
      <c r="AH4354" t="s">
        <v>144</v>
      </c>
      <c r="AI4354" t="s">
        <v>138</v>
      </c>
      <c r="AJ4354" t="str">
        <f t="shared" ref="AJ4354:AJ4417" si="68">TEXT(B4354,"mmm")</f>
        <v>Nov</v>
      </c>
    </row>
    <row r="4355" spans="1:36" x14ac:dyDescent="0.3">
      <c r="A4355" t="s">
        <v>10100</v>
      </c>
      <c r="B4355" s="33">
        <v>45669</v>
      </c>
      <c r="C4355" t="s">
        <v>98</v>
      </c>
      <c r="D4355" t="s">
        <v>10101</v>
      </c>
      <c r="E4355" t="s">
        <v>173</v>
      </c>
      <c r="F4355" t="s">
        <v>180</v>
      </c>
      <c r="G4355" t="s">
        <v>161</v>
      </c>
      <c r="H4355" t="s">
        <v>160</v>
      </c>
      <c r="I4355">
        <v>1124</v>
      </c>
      <c r="J4355" t="s">
        <v>474</v>
      </c>
      <c r="K4355" t="s">
        <v>1799</v>
      </c>
      <c r="L4355" t="s">
        <v>459</v>
      </c>
      <c r="M4355" t="s">
        <v>338</v>
      </c>
      <c r="N4355">
        <v>170</v>
      </c>
      <c r="O4355">
        <v>0</v>
      </c>
      <c r="P4355">
        <v>11</v>
      </c>
      <c r="Q4355" t="s">
        <v>73</v>
      </c>
      <c r="R4355" t="s">
        <v>238</v>
      </c>
      <c r="S4355" t="s">
        <v>239</v>
      </c>
      <c r="T4355">
        <v>180</v>
      </c>
      <c r="U4355">
        <v>124</v>
      </c>
      <c r="V4355">
        <v>68.89</v>
      </c>
      <c r="W4355" t="s">
        <v>133</v>
      </c>
      <c r="X4355">
        <v>6150</v>
      </c>
      <c r="Y4355">
        <v>762600</v>
      </c>
      <c r="Z4355">
        <v>26908</v>
      </c>
      <c r="AA4355">
        <v>65348</v>
      </c>
      <c r="AB4355">
        <v>854856</v>
      </c>
      <c r="AC4355">
        <v>609085</v>
      </c>
      <c r="AD4355">
        <v>245771</v>
      </c>
      <c r="AE4355" t="s">
        <v>78</v>
      </c>
      <c r="AF4355" t="s">
        <v>81</v>
      </c>
      <c r="AG4355" t="s">
        <v>240</v>
      </c>
      <c r="AH4355" t="s">
        <v>145</v>
      </c>
      <c r="AI4355" t="s">
        <v>138</v>
      </c>
      <c r="AJ4355" t="str">
        <f t="shared" si="68"/>
        <v>Jan</v>
      </c>
    </row>
    <row r="4356" spans="1:36" x14ac:dyDescent="0.3">
      <c r="A4356" t="s">
        <v>10102</v>
      </c>
      <c r="B4356" s="33">
        <v>45799</v>
      </c>
      <c r="C4356" t="s">
        <v>93</v>
      </c>
      <c r="D4356" t="s">
        <v>10103</v>
      </c>
      <c r="E4356" t="s">
        <v>177</v>
      </c>
      <c r="F4356" t="s">
        <v>172</v>
      </c>
      <c r="G4356" t="s">
        <v>162</v>
      </c>
      <c r="H4356" t="s">
        <v>155</v>
      </c>
      <c r="I4356">
        <v>1659</v>
      </c>
      <c r="J4356" t="s">
        <v>243</v>
      </c>
      <c r="K4356" t="s">
        <v>653</v>
      </c>
      <c r="L4356" t="s">
        <v>1055</v>
      </c>
      <c r="M4356" t="s">
        <v>3047</v>
      </c>
      <c r="N4356">
        <v>200</v>
      </c>
      <c r="O4356">
        <v>28</v>
      </c>
      <c r="P4356">
        <v>35</v>
      </c>
      <c r="Q4356" t="s">
        <v>76</v>
      </c>
      <c r="R4356" t="s">
        <v>238</v>
      </c>
      <c r="S4356" t="s">
        <v>239</v>
      </c>
      <c r="T4356">
        <v>220</v>
      </c>
      <c r="U4356">
        <v>167</v>
      </c>
      <c r="V4356">
        <v>75.91</v>
      </c>
      <c r="W4356" t="s">
        <v>135</v>
      </c>
      <c r="X4356">
        <v>9969</v>
      </c>
      <c r="Y4356">
        <v>1664823</v>
      </c>
      <c r="Z4356">
        <v>84669</v>
      </c>
      <c r="AA4356">
        <v>56780</v>
      </c>
      <c r="AB4356">
        <v>1806272</v>
      </c>
      <c r="AC4356">
        <v>1511366</v>
      </c>
      <c r="AD4356">
        <v>294906</v>
      </c>
      <c r="AE4356" t="s">
        <v>78</v>
      </c>
      <c r="AF4356" t="s">
        <v>81</v>
      </c>
      <c r="AG4356" t="s">
        <v>240</v>
      </c>
      <c r="AH4356" t="s">
        <v>146</v>
      </c>
      <c r="AI4356" t="s">
        <v>140</v>
      </c>
      <c r="AJ4356" t="str">
        <f t="shared" si="68"/>
        <v>May</v>
      </c>
    </row>
    <row r="4357" spans="1:36" x14ac:dyDescent="0.3">
      <c r="A4357" t="s">
        <v>10104</v>
      </c>
      <c r="B4357" s="33">
        <v>45917</v>
      </c>
      <c r="C4357" t="s">
        <v>95</v>
      </c>
      <c r="D4357" t="s">
        <v>10105</v>
      </c>
      <c r="E4357" t="s">
        <v>172</v>
      </c>
      <c r="F4357" t="s">
        <v>174</v>
      </c>
      <c r="G4357" t="s">
        <v>155</v>
      </c>
      <c r="H4357" t="s">
        <v>158</v>
      </c>
      <c r="I4357">
        <v>1589</v>
      </c>
      <c r="J4357" t="s">
        <v>377</v>
      </c>
      <c r="K4357" t="s">
        <v>4434</v>
      </c>
      <c r="L4357" t="s">
        <v>377</v>
      </c>
      <c r="M4357" t="s">
        <v>4434</v>
      </c>
      <c r="N4357">
        <v>205</v>
      </c>
      <c r="O4357">
        <v>0</v>
      </c>
      <c r="P4357">
        <v>-10</v>
      </c>
      <c r="Q4357" t="s">
        <v>70</v>
      </c>
      <c r="R4357" t="s">
        <v>238</v>
      </c>
      <c r="S4357" t="s">
        <v>239</v>
      </c>
      <c r="T4357">
        <v>150</v>
      </c>
      <c r="U4357">
        <v>138</v>
      </c>
      <c r="V4357">
        <v>92</v>
      </c>
      <c r="W4357" t="s">
        <v>133</v>
      </c>
      <c r="X4357">
        <v>3289</v>
      </c>
      <c r="Y4357">
        <v>453882</v>
      </c>
      <c r="Z4357">
        <v>51888</v>
      </c>
      <c r="AA4357">
        <v>75348</v>
      </c>
      <c r="AB4357">
        <v>581118</v>
      </c>
      <c r="AC4357">
        <v>507684</v>
      </c>
      <c r="AD4357">
        <v>73434</v>
      </c>
      <c r="AE4357" t="s">
        <v>81</v>
      </c>
      <c r="AF4357" t="s">
        <v>78</v>
      </c>
      <c r="AG4357" t="s">
        <v>240</v>
      </c>
      <c r="AH4357" t="s">
        <v>144</v>
      </c>
      <c r="AI4357" t="s">
        <v>140</v>
      </c>
      <c r="AJ4357" t="str">
        <f t="shared" si="68"/>
        <v>Sep</v>
      </c>
    </row>
    <row r="4358" spans="1:36" x14ac:dyDescent="0.3">
      <c r="A4358" t="s">
        <v>10106</v>
      </c>
      <c r="B4358" s="33">
        <v>45737</v>
      </c>
      <c r="C4358" t="s">
        <v>99</v>
      </c>
      <c r="D4358" t="s">
        <v>10107</v>
      </c>
      <c r="E4358" t="s">
        <v>172</v>
      </c>
      <c r="F4358" t="s">
        <v>179</v>
      </c>
      <c r="G4358" t="s">
        <v>155</v>
      </c>
      <c r="H4358" t="s">
        <v>166</v>
      </c>
      <c r="I4358">
        <v>1218</v>
      </c>
      <c r="J4358" t="s">
        <v>566</v>
      </c>
      <c r="K4358" t="s">
        <v>1226</v>
      </c>
      <c r="L4358" t="s">
        <v>1414</v>
      </c>
      <c r="M4358" t="s">
        <v>524</v>
      </c>
      <c r="N4358">
        <v>162</v>
      </c>
      <c r="O4358">
        <v>11</v>
      </c>
      <c r="P4358">
        <v>20</v>
      </c>
      <c r="Q4358" t="s">
        <v>73</v>
      </c>
      <c r="R4358" t="s">
        <v>238</v>
      </c>
      <c r="S4358" t="s">
        <v>239</v>
      </c>
      <c r="T4358">
        <v>180</v>
      </c>
      <c r="U4358">
        <v>146</v>
      </c>
      <c r="V4358">
        <v>81.11</v>
      </c>
      <c r="W4358" t="s">
        <v>133</v>
      </c>
      <c r="X4358">
        <v>3259</v>
      </c>
      <c r="Y4358">
        <v>475814</v>
      </c>
      <c r="Z4358">
        <v>64240</v>
      </c>
      <c r="AA4358">
        <v>113588</v>
      </c>
      <c r="AB4358">
        <v>653642</v>
      </c>
      <c r="AC4358">
        <v>380023</v>
      </c>
      <c r="AD4358">
        <v>273619</v>
      </c>
      <c r="AE4358" t="s">
        <v>81</v>
      </c>
      <c r="AF4358" t="s">
        <v>72</v>
      </c>
      <c r="AG4358" t="s">
        <v>240</v>
      </c>
      <c r="AH4358" t="s">
        <v>144</v>
      </c>
      <c r="AI4358" t="s">
        <v>139</v>
      </c>
      <c r="AJ4358" t="str">
        <f t="shared" si="68"/>
        <v>Mar</v>
      </c>
    </row>
    <row r="4359" spans="1:36" x14ac:dyDescent="0.3">
      <c r="A4359" t="s">
        <v>10108</v>
      </c>
      <c r="B4359" s="33">
        <v>45791</v>
      </c>
      <c r="C4359" t="s">
        <v>95</v>
      </c>
      <c r="D4359" t="s">
        <v>10109</v>
      </c>
      <c r="E4359" t="s">
        <v>174</v>
      </c>
      <c r="F4359" t="s">
        <v>177</v>
      </c>
      <c r="G4359" t="s">
        <v>158</v>
      </c>
      <c r="H4359" t="s">
        <v>162</v>
      </c>
      <c r="I4359">
        <v>962</v>
      </c>
      <c r="J4359" t="s">
        <v>572</v>
      </c>
      <c r="K4359" t="s">
        <v>3077</v>
      </c>
      <c r="L4359" t="s">
        <v>388</v>
      </c>
      <c r="M4359" t="s">
        <v>1353</v>
      </c>
      <c r="N4359">
        <v>161</v>
      </c>
      <c r="O4359">
        <v>41</v>
      </c>
      <c r="P4359">
        <v>42</v>
      </c>
      <c r="Q4359" t="s">
        <v>76</v>
      </c>
      <c r="R4359" t="s">
        <v>238</v>
      </c>
      <c r="S4359" t="s">
        <v>239</v>
      </c>
      <c r="T4359">
        <v>180</v>
      </c>
      <c r="U4359">
        <v>125</v>
      </c>
      <c r="V4359">
        <v>69.44</v>
      </c>
      <c r="W4359" t="s">
        <v>135</v>
      </c>
      <c r="X4359">
        <v>4795</v>
      </c>
      <c r="Y4359">
        <v>599375</v>
      </c>
      <c r="Z4359">
        <v>19375</v>
      </c>
      <c r="AA4359">
        <v>86875</v>
      </c>
      <c r="AB4359">
        <v>705625</v>
      </c>
      <c r="AC4359">
        <v>459445</v>
      </c>
      <c r="AD4359">
        <v>246180</v>
      </c>
      <c r="AE4359" t="s">
        <v>78</v>
      </c>
      <c r="AF4359" t="s">
        <v>78</v>
      </c>
      <c r="AG4359" t="s">
        <v>240</v>
      </c>
      <c r="AH4359" t="s">
        <v>144</v>
      </c>
      <c r="AI4359" t="s">
        <v>138</v>
      </c>
      <c r="AJ4359" t="str">
        <f t="shared" si="68"/>
        <v>May</v>
      </c>
    </row>
    <row r="4360" spans="1:36" x14ac:dyDescent="0.3">
      <c r="A4360" t="s">
        <v>10110</v>
      </c>
      <c r="B4360" s="33">
        <v>45961</v>
      </c>
      <c r="C4360" t="s">
        <v>93</v>
      </c>
      <c r="D4360" t="s">
        <v>10111</v>
      </c>
      <c r="E4360" t="s">
        <v>177</v>
      </c>
      <c r="F4360" t="s">
        <v>179</v>
      </c>
      <c r="G4360" t="s">
        <v>162</v>
      </c>
      <c r="H4360" t="s">
        <v>166</v>
      </c>
      <c r="I4360">
        <v>1632</v>
      </c>
      <c r="J4360" t="s">
        <v>266</v>
      </c>
      <c r="K4360" t="s">
        <v>2812</v>
      </c>
      <c r="L4360" t="s">
        <v>514</v>
      </c>
      <c r="M4360" t="s">
        <v>1811</v>
      </c>
      <c r="N4360">
        <v>252</v>
      </c>
      <c r="O4360">
        <v>75</v>
      </c>
      <c r="P4360">
        <v>97</v>
      </c>
      <c r="Q4360" t="s">
        <v>76</v>
      </c>
      <c r="R4360" t="s">
        <v>238</v>
      </c>
      <c r="S4360" t="s">
        <v>239</v>
      </c>
      <c r="T4360">
        <v>220</v>
      </c>
      <c r="U4360">
        <v>194</v>
      </c>
      <c r="V4360">
        <v>88.18</v>
      </c>
      <c r="W4360" t="s">
        <v>134</v>
      </c>
      <c r="X4360">
        <v>9317</v>
      </c>
      <c r="Y4360">
        <v>1807498</v>
      </c>
      <c r="Z4360">
        <v>91762</v>
      </c>
      <c r="AA4360">
        <v>88076</v>
      </c>
      <c r="AB4360">
        <v>1987336</v>
      </c>
      <c r="AC4360">
        <v>1364543</v>
      </c>
      <c r="AD4360">
        <v>622793</v>
      </c>
      <c r="AE4360" t="s">
        <v>78</v>
      </c>
      <c r="AF4360" t="s">
        <v>72</v>
      </c>
      <c r="AG4360" t="s">
        <v>240</v>
      </c>
      <c r="AH4360" t="s">
        <v>144</v>
      </c>
      <c r="AI4360" t="s">
        <v>138</v>
      </c>
      <c r="AJ4360" t="str">
        <f t="shared" si="68"/>
        <v>Oct</v>
      </c>
    </row>
    <row r="4361" spans="1:36" x14ac:dyDescent="0.3">
      <c r="A4361" t="s">
        <v>10112</v>
      </c>
      <c r="B4361" s="33">
        <v>46016</v>
      </c>
      <c r="C4361" t="s">
        <v>95</v>
      </c>
      <c r="D4361" t="s">
        <v>10113</v>
      </c>
      <c r="E4361" t="s">
        <v>173</v>
      </c>
      <c r="F4361" t="s">
        <v>179</v>
      </c>
      <c r="G4361" t="s">
        <v>161</v>
      </c>
      <c r="H4361" t="s">
        <v>166</v>
      </c>
      <c r="I4361">
        <v>1166</v>
      </c>
      <c r="J4361" t="s">
        <v>258</v>
      </c>
      <c r="K4361" t="s">
        <v>961</v>
      </c>
      <c r="N4361">
        <v>172</v>
      </c>
      <c r="O4361">
        <v>0</v>
      </c>
      <c r="P4361">
        <v>0</v>
      </c>
      <c r="Q4361" t="s">
        <v>67</v>
      </c>
      <c r="R4361" t="s">
        <v>245</v>
      </c>
      <c r="S4361" t="s">
        <v>120</v>
      </c>
      <c r="T4361">
        <v>180</v>
      </c>
      <c r="U4361">
        <v>0</v>
      </c>
      <c r="V4361">
        <v>0</v>
      </c>
      <c r="W4361" t="s">
        <v>133</v>
      </c>
      <c r="X4361">
        <v>3471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 t="s">
        <v>78</v>
      </c>
      <c r="AF4361" t="s">
        <v>72</v>
      </c>
      <c r="AG4361" t="s">
        <v>240</v>
      </c>
      <c r="AH4361" t="s">
        <v>144</v>
      </c>
      <c r="AI4361" t="s">
        <v>139</v>
      </c>
      <c r="AJ4361" t="str">
        <f t="shared" si="68"/>
        <v>Dec</v>
      </c>
    </row>
    <row r="4362" spans="1:36" x14ac:dyDescent="0.3">
      <c r="A4362" t="s">
        <v>10114</v>
      </c>
      <c r="B4362" s="33">
        <v>45815</v>
      </c>
      <c r="C4362" t="s">
        <v>98</v>
      </c>
      <c r="D4362" t="s">
        <v>2877</v>
      </c>
      <c r="E4362" t="s">
        <v>172</v>
      </c>
      <c r="F4362" t="s">
        <v>177</v>
      </c>
      <c r="G4362" t="s">
        <v>155</v>
      </c>
      <c r="H4362" t="s">
        <v>162</v>
      </c>
      <c r="I4362">
        <v>529</v>
      </c>
      <c r="J4362" t="s">
        <v>362</v>
      </c>
      <c r="K4362" t="s">
        <v>1422</v>
      </c>
      <c r="N4362">
        <v>81</v>
      </c>
      <c r="O4362">
        <v>0</v>
      </c>
      <c r="P4362">
        <v>0</v>
      </c>
      <c r="Q4362" t="s">
        <v>67</v>
      </c>
      <c r="R4362" t="s">
        <v>245</v>
      </c>
      <c r="S4362" t="s">
        <v>121</v>
      </c>
      <c r="T4362">
        <v>189</v>
      </c>
      <c r="U4362">
        <v>0</v>
      </c>
      <c r="V4362">
        <v>0</v>
      </c>
      <c r="W4362" t="s">
        <v>135</v>
      </c>
      <c r="X4362">
        <v>8205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 t="s">
        <v>81</v>
      </c>
      <c r="AF4362" t="s">
        <v>78</v>
      </c>
      <c r="AG4362" t="s">
        <v>240</v>
      </c>
      <c r="AH4362" t="s">
        <v>147</v>
      </c>
      <c r="AI4362" t="s">
        <v>138</v>
      </c>
      <c r="AJ4362" t="str">
        <f t="shared" si="68"/>
        <v>Jun</v>
      </c>
    </row>
    <row r="4363" spans="1:36" x14ac:dyDescent="0.3">
      <c r="A4363" t="s">
        <v>10115</v>
      </c>
      <c r="B4363" s="33">
        <v>45860</v>
      </c>
      <c r="C4363" t="s">
        <v>97</v>
      </c>
      <c r="D4363" t="s">
        <v>10116</v>
      </c>
      <c r="E4363" t="s">
        <v>176</v>
      </c>
      <c r="F4363" t="s">
        <v>179</v>
      </c>
      <c r="G4363" t="s">
        <v>156</v>
      </c>
      <c r="H4363" t="s">
        <v>166</v>
      </c>
      <c r="I4363">
        <v>2019</v>
      </c>
      <c r="J4363" t="s">
        <v>325</v>
      </c>
      <c r="K4363" t="s">
        <v>1897</v>
      </c>
      <c r="L4363" t="s">
        <v>703</v>
      </c>
      <c r="M4363" t="s">
        <v>744</v>
      </c>
      <c r="N4363">
        <v>273</v>
      </c>
      <c r="O4363">
        <v>27</v>
      </c>
      <c r="P4363">
        <v>42</v>
      </c>
      <c r="Q4363" t="s">
        <v>76</v>
      </c>
      <c r="R4363" t="s">
        <v>238</v>
      </c>
      <c r="S4363" t="s">
        <v>239</v>
      </c>
      <c r="T4363">
        <v>150</v>
      </c>
      <c r="U4363">
        <v>147</v>
      </c>
      <c r="V4363">
        <v>98</v>
      </c>
      <c r="W4363" t="s">
        <v>133</v>
      </c>
      <c r="X4363">
        <v>7441</v>
      </c>
      <c r="Y4363">
        <v>1093827</v>
      </c>
      <c r="Z4363">
        <v>55713</v>
      </c>
      <c r="AA4363">
        <v>43806</v>
      </c>
      <c r="AB4363">
        <v>1193346</v>
      </c>
      <c r="AC4363">
        <v>872207</v>
      </c>
      <c r="AD4363">
        <v>321139</v>
      </c>
      <c r="AE4363" t="s">
        <v>81</v>
      </c>
      <c r="AF4363" t="s">
        <v>72</v>
      </c>
      <c r="AG4363" t="s">
        <v>240</v>
      </c>
      <c r="AH4363" t="s">
        <v>144</v>
      </c>
      <c r="AI4363" t="s">
        <v>140</v>
      </c>
      <c r="AJ4363" t="str">
        <f t="shared" si="68"/>
        <v>Jul</v>
      </c>
    </row>
    <row r="4364" spans="1:36" x14ac:dyDescent="0.3">
      <c r="A4364" t="s">
        <v>10117</v>
      </c>
      <c r="B4364" s="33">
        <v>45878</v>
      </c>
      <c r="C4364" t="s">
        <v>93</v>
      </c>
      <c r="D4364" t="s">
        <v>10118</v>
      </c>
      <c r="E4364" t="s">
        <v>178</v>
      </c>
      <c r="F4364" t="s">
        <v>179</v>
      </c>
      <c r="G4364" t="s">
        <v>157</v>
      </c>
      <c r="H4364" t="s">
        <v>166</v>
      </c>
      <c r="I4364">
        <v>911</v>
      </c>
      <c r="J4364" t="s">
        <v>270</v>
      </c>
      <c r="K4364" t="s">
        <v>3946</v>
      </c>
      <c r="L4364" t="s">
        <v>1125</v>
      </c>
      <c r="M4364" t="s">
        <v>404</v>
      </c>
      <c r="N4364">
        <v>151</v>
      </c>
      <c r="O4364">
        <v>22</v>
      </c>
      <c r="P4364">
        <v>42</v>
      </c>
      <c r="Q4364" t="s">
        <v>76</v>
      </c>
      <c r="R4364" t="s">
        <v>238</v>
      </c>
      <c r="S4364" t="s">
        <v>239</v>
      </c>
      <c r="T4364">
        <v>189</v>
      </c>
      <c r="U4364">
        <v>128</v>
      </c>
      <c r="V4364">
        <v>67.72</v>
      </c>
      <c r="W4364" t="s">
        <v>135</v>
      </c>
      <c r="X4364">
        <v>5189</v>
      </c>
      <c r="Y4364">
        <v>664192</v>
      </c>
      <c r="Z4364">
        <v>42752</v>
      </c>
      <c r="AA4364">
        <v>23936</v>
      </c>
      <c r="AB4364">
        <v>730880</v>
      </c>
      <c r="AC4364">
        <v>498351</v>
      </c>
      <c r="AD4364">
        <v>232529</v>
      </c>
      <c r="AE4364" t="s">
        <v>75</v>
      </c>
      <c r="AF4364" t="s">
        <v>72</v>
      </c>
      <c r="AG4364" t="s">
        <v>240</v>
      </c>
      <c r="AH4364" t="s">
        <v>146</v>
      </c>
      <c r="AI4364" t="s">
        <v>140</v>
      </c>
      <c r="AJ4364" t="str">
        <f t="shared" si="68"/>
        <v>Aug</v>
      </c>
    </row>
    <row r="4365" spans="1:36" x14ac:dyDescent="0.3">
      <c r="A4365" t="s">
        <v>10119</v>
      </c>
      <c r="B4365" s="33">
        <v>45684</v>
      </c>
      <c r="C4365" t="s">
        <v>98</v>
      </c>
      <c r="D4365" t="s">
        <v>10120</v>
      </c>
      <c r="E4365" t="s">
        <v>173</v>
      </c>
      <c r="F4365" t="s">
        <v>174</v>
      </c>
      <c r="G4365" t="s">
        <v>161</v>
      </c>
      <c r="H4365" t="s">
        <v>158</v>
      </c>
      <c r="I4365">
        <v>371</v>
      </c>
      <c r="J4365" t="s">
        <v>615</v>
      </c>
      <c r="K4365" t="s">
        <v>2043</v>
      </c>
      <c r="L4365" t="s">
        <v>271</v>
      </c>
      <c r="M4365" t="s">
        <v>1477</v>
      </c>
      <c r="N4365">
        <v>64</v>
      </c>
      <c r="O4365">
        <v>14</v>
      </c>
      <c r="P4365">
        <v>14</v>
      </c>
      <c r="Q4365" t="s">
        <v>73</v>
      </c>
      <c r="R4365" t="s">
        <v>238</v>
      </c>
      <c r="S4365" t="s">
        <v>239</v>
      </c>
      <c r="T4365">
        <v>180</v>
      </c>
      <c r="U4365">
        <v>116</v>
      </c>
      <c r="V4365">
        <v>64.44</v>
      </c>
      <c r="W4365" t="s">
        <v>134</v>
      </c>
      <c r="X4365">
        <v>10000</v>
      </c>
      <c r="Y4365">
        <v>1160000</v>
      </c>
      <c r="Z4365">
        <v>44544</v>
      </c>
      <c r="AA4365">
        <v>21344</v>
      </c>
      <c r="AB4365">
        <v>1225888</v>
      </c>
      <c r="AC4365">
        <v>883313</v>
      </c>
      <c r="AD4365">
        <v>342575</v>
      </c>
      <c r="AE4365" t="s">
        <v>78</v>
      </c>
      <c r="AF4365" t="s">
        <v>78</v>
      </c>
      <c r="AG4365" t="s">
        <v>240</v>
      </c>
      <c r="AH4365" t="s">
        <v>144</v>
      </c>
      <c r="AI4365" t="s">
        <v>139</v>
      </c>
      <c r="AJ4365" t="str">
        <f t="shared" si="68"/>
        <v>Jan</v>
      </c>
    </row>
    <row r="4366" spans="1:36" x14ac:dyDescent="0.3">
      <c r="A4366" t="s">
        <v>10121</v>
      </c>
      <c r="B4366" s="33">
        <v>45842</v>
      </c>
      <c r="C4366" t="s">
        <v>99</v>
      </c>
      <c r="D4366" t="s">
        <v>10122</v>
      </c>
      <c r="E4366" t="s">
        <v>173</v>
      </c>
      <c r="F4366" t="s">
        <v>174</v>
      </c>
      <c r="G4366" t="s">
        <v>161</v>
      </c>
      <c r="H4366" t="s">
        <v>158</v>
      </c>
      <c r="I4366">
        <v>955</v>
      </c>
      <c r="J4366" t="s">
        <v>554</v>
      </c>
      <c r="K4366" t="s">
        <v>342</v>
      </c>
      <c r="L4366" t="s">
        <v>463</v>
      </c>
      <c r="M4366" t="s">
        <v>903</v>
      </c>
      <c r="N4366">
        <v>135</v>
      </c>
      <c r="O4366">
        <v>0</v>
      </c>
      <c r="P4366">
        <v>25</v>
      </c>
      <c r="Q4366" t="s">
        <v>73</v>
      </c>
      <c r="R4366" t="s">
        <v>238</v>
      </c>
      <c r="S4366" t="s">
        <v>239</v>
      </c>
      <c r="T4366">
        <v>180</v>
      </c>
      <c r="U4366">
        <v>136</v>
      </c>
      <c r="V4366">
        <v>75.56</v>
      </c>
      <c r="W4366" t="s">
        <v>133</v>
      </c>
      <c r="X4366">
        <v>7134</v>
      </c>
      <c r="Y4366">
        <v>970224</v>
      </c>
      <c r="Z4366">
        <v>58616</v>
      </c>
      <c r="AA4366">
        <v>13872</v>
      </c>
      <c r="AB4366">
        <v>1042712</v>
      </c>
      <c r="AC4366">
        <v>808399</v>
      </c>
      <c r="AD4366">
        <v>234313</v>
      </c>
      <c r="AE4366" t="s">
        <v>78</v>
      </c>
      <c r="AF4366" t="s">
        <v>78</v>
      </c>
      <c r="AG4366" t="s">
        <v>240</v>
      </c>
      <c r="AH4366" t="s">
        <v>144</v>
      </c>
      <c r="AI4366" t="s">
        <v>139</v>
      </c>
      <c r="AJ4366" t="str">
        <f t="shared" si="68"/>
        <v>Jul</v>
      </c>
    </row>
    <row r="4367" spans="1:36" x14ac:dyDescent="0.3">
      <c r="A4367" t="s">
        <v>10123</v>
      </c>
      <c r="B4367" s="33">
        <v>45693</v>
      </c>
      <c r="C4367" t="s">
        <v>93</v>
      </c>
      <c r="D4367" t="s">
        <v>10124</v>
      </c>
      <c r="E4367" t="s">
        <v>173</v>
      </c>
      <c r="F4367" t="s">
        <v>176</v>
      </c>
      <c r="G4367" t="s">
        <v>161</v>
      </c>
      <c r="H4367" t="s">
        <v>156</v>
      </c>
      <c r="I4367">
        <v>2231</v>
      </c>
      <c r="J4367" t="s">
        <v>286</v>
      </c>
      <c r="K4367" t="s">
        <v>2139</v>
      </c>
      <c r="L4367" t="s">
        <v>2944</v>
      </c>
      <c r="M4367" t="s">
        <v>1910</v>
      </c>
      <c r="N4367">
        <v>276</v>
      </c>
      <c r="O4367">
        <v>28</v>
      </c>
      <c r="P4367">
        <v>36</v>
      </c>
      <c r="Q4367" t="s">
        <v>76</v>
      </c>
      <c r="R4367" t="s">
        <v>238</v>
      </c>
      <c r="S4367" t="s">
        <v>239</v>
      </c>
      <c r="T4367">
        <v>186</v>
      </c>
      <c r="U4367">
        <v>141</v>
      </c>
      <c r="V4367">
        <v>75.81</v>
      </c>
      <c r="W4367" t="s">
        <v>134</v>
      </c>
      <c r="X4367">
        <v>5464</v>
      </c>
      <c r="Y4367">
        <v>770424</v>
      </c>
      <c r="Z4367">
        <v>31725</v>
      </c>
      <c r="AA4367">
        <v>111813</v>
      </c>
      <c r="AB4367">
        <v>913962</v>
      </c>
      <c r="AC4367">
        <v>652116</v>
      </c>
      <c r="AD4367">
        <v>261846</v>
      </c>
      <c r="AE4367" t="s">
        <v>78</v>
      </c>
      <c r="AF4367" t="s">
        <v>81</v>
      </c>
      <c r="AG4367" t="s">
        <v>240</v>
      </c>
      <c r="AH4367" t="s">
        <v>144</v>
      </c>
      <c r="AI4367" t="s">
        <v>140</v>
      </c>
      <c r="AJ4367" t="str">
        <f t="shared" si="68"/>
        <v>Feb</v>
      </c>
    </row>
    <row r="4368" spans="1:36" x14ac:dyDescent="0.3">
      <c r="A4368" t="s">
        <v>10125</v>
      </c>
      <c r="B4368" s="33">
        <v>45909</v>
      </c>
      <c r="C4368" t="s">
        <v>97</v>
      </c>
      <c r="D4368" t="s">
        <v>10126</v>
      </c>
      <c r="E4368" t="s">
        <v>174</v>
      </c>
      <c r="F4368" t="s">
        <v>172</v>
      </c>
      <c r="G4368" t="s">
        <v>158</v>
      </c>
      <c r="H4368" t="s">
        <v>155</v>
      </c>
      <c r="I4368">
        <v>661</v>
      </c>
      <c r="J4368" t="s">
        <v>463</v>
      </c>
      <c r="K4368" t="s">
        <v>2850</v>
      </c>
      <c r="L4368" t="s">
        <v>305</v>
      </c>
      <c r="M4368" t="s">
        <v>1363</v>
      </c>
      <c r="N4368">
        <v>118</v>
      </c>
      <c r="O4368">
        <v>35</v>
      </c>
      <c r="P4368">
        <v>39</v>
      </c>
      <c r="Q4368" t="s">
        <v>76</v>
      </c>
      <c r="R4368" t="s">
        <v>238</v>
      </c>
      <c r="S4368" t="s">
        <v>239</v>
      </c>
      <c r="T4368">
        <v>220</v>
      </c>
      <c r="U4368">
        <v>195</v>
      </c>
      <c r="V4368">
        <v>88.64</v>
      </c>
      <c r="W4368" t="s">
        <v>133</v>
      </c>
      <c r="X4368">
        <v>9570</v>
      </c>
      <c r="Y4368">
        <v>1866150</v>
      </c>
      <c r="Z4368">
        <v>96915</v>
      </c>
      <c r="AA4368">
        <v>145470</v>
      </c>
      <c r="AB4368">
        <v>2108535</v>
      </c>
      <c r="AC4368">
        <v>1261554</v>
      </c>
      <c r="AD4368">
        <v>846981</v>
      </c>
      <c r="AE4368" t="s">
        <v>78</v>
      </c>
      <c r="AF4368" t="s">
        <v>81</v>
      </c>
      <c r="AG4368" t="s">
        <v>240</v>
      </c>
      <c r="AH4368" t="s">
        <v>144</v>
      </c>
      <c r="AI4368" t="s">
        <v>139</v>
      </c>
      <c r="AJ4368" t="str">
        <f t="shared" si="68"/>
        <v>Sep</v>
      </c>
    </row>
    <row r="4369" spans="1:36" x14ac:dyDescent="0.3">
      <c r="A4369" t="s">
        <v>10127</v>
      </c>
      <c r="B4369" s="33">
        <v>45908</v>
      </c>
      <c r="C4369" t="s">
        <v>93</v>
      </c>
      <c r="D4369" t="s">
        <v>10128</v>
      </c>
      <c r="E4369" t="s">
        <v>177</v>
      </c>
      <c r="F4369" t="s">
        <v>174</v>
      </c>
      <c r="G4369" t="s">
        <v>162</v>
      </c>
      <c r="H4369" t="s">
        <v>158</v>
      </c>
      <c r="I4369">
        <v>1461</v>
      </c>
      <c r="J4369" t="s">
        <v>391</v>
      </c>
      <c r="K4369" t="s">
        <v>1279</v>
      </c>
      <c r="N4369">
        <v>201</v>
      </c>
      <c r="O4369">
        <v>0</v>
      </c>
      <c r="P4369">
        <v>0</v>
      </c>
      <c r="Q4369" t="s">
        <v>67</v>
      </c>
      <c r="R4369" t="s">
        <v>245</v>
      </c>
      <c r="S4369" t="s">
        <v>122</v>
      </c>
      <c r="T4369">
        <v>186</v>
      </c>
      <c r="U4369">
        <v>0</v>
      </c>
      <c r="V4369">
        <v>0</v>
      </c>
      <c r="W4369" t="s">
        <v>133</v>
      </c>
      <c r="X4369">
        <v>4051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 t="s">
        <v>78</v>
      </c>
      <c r="AF4369" t="s">
        <v>78</v>
      </c>
      <c r="AG4369" t="s">
        <v>240</v>
      </c>
      <c r="AH4369" t="s">
        <v>145</v>
      </c>
      <c r="AI4369" t="s">
        <v>138</v>
      </c>
      <c r="AJ4369" t="str">
        <f t="shared" si="68"/>
        <v>Sep</v>
      </c>
    </row>
    <row r="4370" spans="1:36" x14ac:dyDescent="0.3">
      <c r="A4370" t="s">
        <v>10129</v>
      </c>
      <c r="B4370" s="33">
        <v>45840</v>
      </c>
      <c r="C4370" t="s">
        <v>97</v>
      </c>
      <c r="D4370" t="s">
        <v>10130</v>
      </c>
      <c r="E4370" t="s">
        <v>174</v>
      </c>
      <c r="F4370" t="s">
        <v>180</v>
      </c>
      <c r="G4370" t="s">
        <v>158</v>
      </c>
      <c r="H4370" t="s">
        <v>160</v>
      </c>
      <c r="I4370">
        <v>1691</v>
      </c>
      <c r="J4370" t="s">
        <v>529</v>
      </c>
      <c r="K4370" t="s">
        <v>1255</v>
      </c>
      <c r="L4370" t="s">
        <v>1638</v>
      </c>
      <c r="M4370" t="s">
        <v>2249</v>
      </c>
      <c r="N4370">
        <v>256</v>
      </c>
      <c r="O4370">
        <v>32</v>
      </c>
      <c r="P4370">
        <v>26</v>
      </c>
      <c r="Q4370" t="s">
        <v>73</v>
      </c>
      <c r="R4370" t="s">
        <v>238</v>
      </c>
      <c r="S4370" t="s">
        <v>239</v>
      </c>
      <c r="T4370">
        <v>180</v>
      </c>
      <c r="U4370">
        <v>154</v>
      </c>
      <c r="V4370">
        <v>85.56</v>
      </c>
      <c r="W4370" t="s">
        <v>135</v>
      </c>
      <c r="X4370">
        <v>9249</v>
      </c>
      <c r="Y4370">
        <v>1424346</v>
      </c>
      <c r="Z4370">
        <v>51744</v>
      </c>
      <c r="AA4370">
        <v>42350</v>
      </c>
      <c r="AB4370">
        <v>1518440</v>
      </c>
      <c r="AC4370">
        <v>993554</v>
      </c>
      <c r="AD4370">
        <v>524886</v>
      </c>
      <c r="AE4370" t="s">
        <v>78</v>
      </c>
      <c r="AF4370" t="s">
        <v>81</v>
      </c>
      <c r="AG4370" t="s">
        <v>240</v>
      </c>
      <c r="AH4370" t="s">
        <v>144</v>
      </c>
      <c r="AI4370" t="s">
        <v>140</v>
      </c>
      <c r="AJ4370" t="str">
        <f t="shared" si="68"/>
        <v>Jul</v>
      </c>
    </row>
    <row r="4371" spans="1:36" x14ac:dyDescent="0.3">
      <c r="A4371" t="s">
        <v>10131</v>
      </c>
      <c r="B4371" s="33">
        <v>45742</v>
      </c>
      <c r="C4371" t="s">
        <v>98</v>
      </c>
      <c r="D4371" t="s">
        <v>10132</v>
      </c>
      <c r="E4371" t="s">
        <v>181</v>
      </c>
      <c r="F4371" t="s">
        <v>173</v>
      </c>
      <c r="G4371" t="s">
        <v>159</v>
      </c>
      <c r="H4371" t="s">
        <v>161</v>
      </c>
      <c r="I4371">
        <v>991</v>
      </c>
      <c r="J4371" t="s">
        <v>362</v>
      </c>
      <c r="K4371" t="s">
        <v>2794</v>
      </c>
      <c r="L4371" t="s">
        <v>353</v>
      </c>
      <c r="M4371" t="s">
        <v>1006</v>
      </c>
      <c r="N4371">
        <v>155</v>
      </c>
      <c r="O4371">
        <v>0</v>
      </c>
      <c r="P4371">
        <v>3</v>
      </c>
      <c r="Q4371" t="s">
        <v>70</v>
      </c>
      <c r="R4371" t="s">
        <v>238</v>
      </c>
      <c r="S4371" t="s">
        <v>239</v>
      </c>
      <c r="T4371">
        <v>180</v>
      </c>
      <c r="U4371">
        <v>144</v>
      </c>
      <c r="V4371">
        <v>80</v>
      </c>
      <c r="W4371" t="s">
        <v>133</v>
      </c>
      <c r="X4371">
        <v>9017</v>
      </c>
      <c r="Y4371">
        <v>1298448</v>
      </c>
      <c r="Z4371">
        <v>69408</v>
      </c>
      <c r="AA4371">
        <v>108288</v>
      </c>
      <c r="AB4371">
        <v>1476144</v>
      </c>
      <c r="AC4371">
        <v>1125704</v>
      </c>
      <c r="AD4371">
        <v>350440</v>
      </c>
      <c r="AE4371" t="s">
        <v>81</v>
      </c>
      <c r="AF4371" t="s">
        <v>78</v>
      </c>
      <c r="AG4371" t="s">
        <v>240</v>
      </c>
      <c r="AH4371" t="s">
        <v>144</v>
      </c>
      <c r="AI4371" t="s">
        <v>140</v>
      </c>
      <c r="AJ4371" t="str">
        <f t="shared" si="68"/>
        <v>Mar</v>
      </c>
    </row>
    <row r="4372" spans="1:36" x14ac:dyDescent="0.3">
      <c r="A4372" t="s">
        <v>10133</v>
      </c>
      <c r="B4372" s="33">
        <v>45707</v>
      </c>
      <c r="C4372" t="s">
        <v>97</v>
      </c>
      <c r="D4372" t="s">
        <v>10134</v>
      </c>
      <c r="E4372" t="s">
        <v>177</v>
      </c>
      <c r="F4372" t="s">
        <v>175</v>
      </c>
      <c r="G4372" t="s">
        <v>162</v>
      </c>
      <c r="H4372" t="s">
        <v>163</v>
      </c>
      <c r="I4372">
        <v>1715</v>
      </c>
      <c r="J4372" t="s">
        <v>292</v>
      </c>
      <c r="K4372" t="s">
        <v>3154</v>
      </c>
      <c r="L4372" t="s">
        <v>5565</v>
      </c>
      <c r="M4372" t="s">
        <v>938</v>
      </c>
      <c r="N4372">
        <v>244</v>
      </c>
      <c r="O4372">
        <v>1</v>
      </c>
      <c r="P4372">
        <v>21</v>
      </c>
      <c r="Q4372" t="s">
        <v>73</v>
      </c>
      <c r="R4372" t="s">
        <v>238</v>
      </c>
      <c r="S4372" t="s">
        <v>239</v>
      </c>
      <c r="T4372">
        <v>180</v>
      </c>
      <c r="U4372">
        <v>154</v>
      </c>
      <c r="V4372">
        <v>85.56</v>
      </c>
      <c r="W4372" t="s">
        <v>135</v>
      </c>
      <c r="X4372">
        <v>10748</v>
      </c>
      <c r="Y4372">
        <v>1655192</v>
      </c>
      <c r="Z4372">
        <v>35420</v>
      </c>
      <c r="AA4372">
        <v>76846</v>
      </c>
      <c r="AB4372">
        <v>1767458</v>
      </c>
      <c r="AC4372">
        <v>1219072</v>
      </c>
      <c r="AD4372">
        <v>548386</v>
      </c>
      <c r="AE4372" t="s">
        <v>78</v>
      </c>
      <c r="AF4372" t="s">
        <v>75</v>
      </c>
      <c r="AG4372" t="s">
        <v>240</v>
      </c>
      <c r="AH4372" t="s">
        <v>144</v>
      </c>
      <c r="AI4372" t="s">
        <v>138</v>
      </c>
      <c r="AJ4372" t="str">
        <f t="shared" si="68"/>
        <v>Feb</v>
      </c>
    </row>
    <row r="4373" spans="1:36" x14ac:dyDescent="0.3">
      <c r="A4373" t="s">
        <v>10135</v>
      </c>
      <c r="B4373" s="33">
        <v>45686</v>
      </c>
      <c r="C4373" t="s">
        <v>96</v>
      </c>
      <c r="D4373" t="s">
        <v>10136</v>
      </c>
      <c r="E4373" t="s">
        <v>173</v>
      </c>
      <c r="F4373" t="s">
        <v>179</v>
      </c>
      <c r="G4373" t="s">
        <v>161</v>
      </c>
      <c r="H4373" t="s">
        <v>166</v>
      </c>
      <c r="I4373">
        <v>1594</v>
      </c>
      <c r="J4373" t="s">
        <v>377</v>
      </c>
      <c r="K4373" t="s">
        <v>1488</v>
      </c>
      <c r="L4373" t="s">
        <v>377</v>
      </c>
      <c r="M4373" t="s">
        <v>1488</v>
      </c>
      <c r="N4373">
        <v>234</v>
      </c>
      <c r="O4373">
        <v>0</v>
      </c>
      <c r="P4373">
        <v>-10</v>
      </c>
      <c r="Q4373" t="s">
        <v>70</v>
      </c>
      <c r="R4373" t="s">
        <v>238</v>
      </c>
      <c r="S4373" t="s">
        <v>239</v>
      </c>
      <c r="T4373">
        <v>189</v>
      </c>
      <c r="U4373">
        <v>145</v>
      </c>
      <c r="V4373">
        <v>76.72</v>
      </c>
      <c r="W4373" t="s">
        <v>135</v>
      </c>
      <c r="X4373">
        <v>3574</v>
      </c>
      <c r="Y4373">
        <v>518230</v>
      </c>
      <c r="Z4373">
        <v>34220</v>
      </c>
      <c r="AA4373">
        <v>29000</v>
      </c>
      <c r="AB4373">
        <v>581450</v>
      </c>
      <c r="AC4373">
        <v>466401</v>
      </c>
      <c r="AD4373">
        <v>115049</v>
      </c>
      <c r="AE4373" t="s">
        <v>78</v>
      </c>
      <c r="AF4373" t="s">
        <v>72</v>
      </c>
      <c r="AG4373" t="s">
        <v>240</v>
      </c>
      <c r="AH4373" t="s">
        <v>146</v>
      </c>
      <c r="AI4373" t="s">
        <v>140</v>
      </c>
      <c r="AJ4373" t="str">
        <f t="shared" si="68"/>
        <v>Jan</v>
      </c>
    </row>
    <row r="4374" spans="1:36" x14ac:dyDescent="0.3">
      <c r="A4374" t="s">
        <v>10137</v>
      </c>
      <c r="B4374" s="33">
        <v>46009</v>
      </c>
      <c r="C4374" t="s">
        <v>99</v>
      </c>
      <c r="D4374" t="s">
        <v>10138</v>
      </c>
      <c r="E4374" t="s">
        <v>176</v>
      </c>
      <c r="F4374" t="s">
        <v>179</v>
      </c>
      <c r="G4374" t="s">
        <v>156</v>
      </c>
      <c r="H4374" t="s">
        <v>166</v>
      </c>
      <c r="I4374">
        <v>1759</v>
      </c>
      <c r="J4374" t="s">
        <v>420</v>
      </c>
      <c r="K4374" t="s">
        <v>739</v>
      </c>
      <c r="L4374" t="s">
        <v>258</v>
      </c>
      <c r="M4374" t="s">
        <v>739</v>
      </c>
      <c r="N4374">
        <v>231</v>
      </c>
      <c r="O4374">
        <v>0</v>
      </c>
      <c r="P4374">
        <v>-3</v>
      </c>
      <c r="Q4374" t="s">
        <v>70</v>
      </c>
      <c r="R4374" t="s">
        <v>238</v>
      </c>
      <c r="S4374" t="s">
        <v>239</v>
      </c>
      <c r="T4374">
        <v>189</v>
      </c>
      <c r="U4374">
        <v>179</v>
      </c>
      <c r="V4374">
        <v>94.71</v>
      </c>
      <c r="W4374" t="s">
        <v>133</v>
      </c>
      <c r="X4374">
        <v>7795</v>
      </c>
      <c r="Y4374">
        <v>1395305</v>
      </c>
      <c r="Z4374">
        <v>91290</v>
      </c>
      <c r="AA4374">
        <v>138904</v>
      </c>
      <c r="AB4374">
        <v>1625499</v>
      </c>
      <c r="AC4374">
        <v>1004851</v>
      </c>
      <c r="AD4374">
        <v>620648</v>
      </c>
      <c r="AE4374" t="s">
        <v>81</v>
      </c>
      <c r="AF4374" t="s">
        <v>72</v>
      </c>
      <c r="AG4374" t="s">
        <v>240</v>
      </c>
      <c r="AH4374" t="s">
        <v>144</v>
      </c>
      <c r="AI4374" t="s">
        <v>139</v>
      </c>
      <c r="AJ4374" t="str">
        <f t="shared" si="68"/>
        <v>Dec</v>
      </c>
    </row>
    <row r="4375" spans="1:36" x14ac:dyDescent="0.3">
      <c r="A4375" t="s">
        <v>10139</v>
      </c>
      <c r="B4375" s="33">
        <v>45736</v>
      </c>
      <c r="C4375" t="s">
        <v>97</v>
      </c>
      <c r="D4375" t="s">
        <v>10140</v>
      </c>
      <c r="E4375" t="s">
        <v>179</v>
      </c>
      <c r="F4375" t="s">
        <v>172</v>
      </c>
      <c r="G4375" t="s">
        <v>166</v>
      </c>
      <c r="H4375" t="s">
        <v>155</v>
      </c>
      <c r="I4375">
        <v>2101</v>
      </c>
      <c r="J4375" t="s">
        <v>508</v>
      </c>
      <c r="K4375" t="s">
        <v>4415</v>
      </c>
      <c r="L4375" t="s">
        <v>1932</v>
      </c>
      <c r="M4375" t="s">
        <v>2234</v>
      </c>
      <c r="N4375">
        <v>254</v>
      </c>
      <c r="O4375">
        <v>32</v>
      </c>
      <c r="P4375">
        <v>40</v>
      </c>
      <c r="Q4375" t="s">
        <v>76</v>
      </c>
      <c r="R4375" t="s">
        <v>238</v>
      </c>
      <c r="S4375" t="s">
        <v>239</v>
      </c>
      <c r="T4375">
        <v>189</v>
      </c>
      <c r="U4375">
        <v>167</v>
      </c>
      <c r="V4375">
        <v>88.36</v>
      </c>
      <c r="W4375" t="s">
        <v>133</v>
      </c>
      <c r="X4375">
        <v>8584</v>
      </c>
      <c r="Y4375">
        <v>1433528</v>
      </c>
      <c r="Z4375">
        <v>59619</v>
      </c>
      <c r="AA4375">
        <v>59452</v>
      </c>
      <c r="AB4375">
        <v>1552599</v>
      </c>
      <c r="AC4375">
        <v>1199937</v>
      </c>
      <c r="AD4375">
        <v>352662</v>
      </c>
      <c r="AE4375" t="s">
        <v>72</v>
      </c>
      <c r="AF4375" t="s">
        <v>81</v>
      </c>
      <c r="AG4375" t="s">
        <v>240</v>
      </c>
      <c r="AH4375" t="s">
        <v>147</v>
      </c>
      <c r="AI4375" t="s">
        <v>139</v>
      </c>
      <c r="AJ4375" t="str">
        <f t="shared" si="68"/>
        <v>Mar</v>
      </c>
    </row>
    <row r="4376" spans="1:36" x14ac:dyDescent="0.3">
      <c r="A4376" t="s">
        <v>10141</v>
      </c>
      <c r="B4376" s="33">
        <v>45962</v>
      </c>
      <c r="C4376" t="s">
        <v>93</v>
      </c>
      <c r="D4376" t="s">
        <v>10142</v>
      </c>
      <c r="E4376" t="s">
        <v>175</v>
      </c>
      <c r="F4376" t="s">
        <v>173</v>
      </c>
      <c r="G4376" t="s">
        <v>163</v>
      </c>
      <c r="H4376" t="s">
        <v>161</v>
      </c>
      <c r="I4376">
        <v>1519</v>
      </c>
      <c r="J4376" t="s">
        <v>451</v>
      </c>
      <c r="K4376" t="s">
        <v>536</v>
      </c>
      <c r="L4376" t="s">
        <v>2406</v>
      </c>
      <c r="M4376" t="s">
        <v>536</v>
      </c>
      <c r="N4376">
        <v>196</v>
      </c>
      <c r="O4376">
        <v>1</v>
      </c>
      <c r="P4376">
        <v>-7</v>
      </c>
      <c r="Q4376" t="s">
        <v>73</v>
      </c>
      <c r="R4376" t="s">
        <v>238</v>
      </c>
      <c r="S4376" t="s">
        <v>239</v>
      </c>
      <c r="T4376">
        <v>189</v>
      </c>
      <c r="U4376">
        <v>185</v>
      </c>
      <c r="V4376">
        <v>97.88</v>
      </c>
      <c r="W4376" t="s">
        <v>133</v>
      </c>
      <c r="X4376">
        <v>8181</v>
      </c>
      <c r="Y4376">
        <v>1513485</v>
      </c>
      <c r="Z4376">
        <v>76775</v>
      </c>
      <c r="AA4376">
        <v>79920</v>
      </c>
      <c r="AB4376">
        <v>1670180</v>
      </c>
      <c r="AC4376">
        <v>1468272</v>
      </c>
      <c r="AD4376">
        <v>201908</v>
      </c>
      <c r="AE4376" t="s">
        <v>75</v>
      </c>
      <c r="AF4376" t="s">
        <v>78</v>
      </c>
      <c r="AG4376" t="s">
        <v>240</v>
      </c>
      <c r="AH4376" t="s">
        <v>144</v>
      </c>
      <c r="AI4376" t="s">
        <v>138</v>
      </c>
      <c r="AJ4376" t="str">
        <f t="shared" si="68"/>
        <v>Nov</v>
      </c>
    </row>
    <row r="4377" spans="1:36" x14ac:dyDescent="0.3">
      <c r="A4377" t="s">
        <v>10143</v>
      </c>
      <c r="B4377" s="33">
        <v>45940</v>
      </c>
      <c r="C4377" t="s">
        <v>93</v>
      </c>
      <c r="D4377" t="s">
        <v>10144</v>
      </c>
      <c r="E4377" t="s">
        <v>177</v>
      </c>
      <c r="F4377" t="s">
        <v>173</v>
      </c>
      <c r="G4377" t="s">
        <v>162</v>
      </c>
      <c r="H4377" t="s">
        <v>161</v>
      </c>
      <c r="I4377">
        <v>2024</v>
      </c>
      <c r="J4377" t="s">
        <v>971</v>
      </c>
      <c r="K4377" t="s">
        <v>2603</v>
      </c>
      <c r="L4377" t="s">
        <v>385</v>
      </c>
      <c r="M4377" t="s">
        <v>2603</v>
      </c>
      <c r="N4377">
        <v>295</v>
      </c>
      <c r="O4377">
        <v>0</v>
      </c>
      <c r="P4377">
        <v>-10</v>
      </c>
      <c r="Q4377" t="s">
        <v>70</v>
      </c>
      <c r="R4377" t="s">
        <v>238</v>
      </c>
      <c r="S4377" t="s">
        <v>239</v>
      </c>
      <c r="T4377">
        <v>189</v>
      </c>
      <c r="U4377">
        <v>137</v>
      </c>
      <c r="V4377">
        <v>72.489999999999995</v>
      </c>
      <c r="W4377" t="s">
        <v>133</v>
      </c>
      <c r="X4377">
        <v>9633</v>
      </c>
      <c r="Y4377">
        <v>1319721</v>
      </c>
      <c r="Z4377">
        <v>48635</v>
      </c>
      <c r="AA4377">
        <v>97270</v>
      </c>
      <c r="AB4377">
        <v>1465626</v>
      </c>
      <c r="AC4377">
        <v>995385</v>
      </c>
      <c r="AD4377">
        <v>470241</v>
      </c>
      <c r="AE4377" t="s">
        <v>78</v>
      </c>
      <c r="AF4377" t="s">
        <v>78</v>
      </c>
      <c r="AG4377" t="s">
        <v>240</v>
      </c>
      <c r="AH4377" t="s">
        <v>145</v>
      </c>
      <c r="AI4377" t="s">
        <v>139</v>
      </c>
      <c r="AJ4377" t="str">
        <f t="shared" si="68"/>
        <v>Oct</v>
      </c>
    </row>
    <row r="4378" spans="1:36" x14ac:dyDescent="0.3">
      <c r="A4378" t="s">
        <v>10145</v>
      </c>
      <c r="B4378" s="33">
        <v>45977</v>
      </c>
      <c r="C4378" t="s">
        <v>95</v>
      </c>
      <c r="D4378" t="s">
        <v>10146</v>
      </c>
      <c r="E4378" t="s">
        <v>177</v>
      </c>
      <c r="F4378" t="s">
        <v>181</v>
      </c>
      <c r="G4378" t="s">
        <v>162</v>
      </c>
      <c r="H4378" t="s">
        <v>159</v>
      </c>
      <c r="I4378">
        <v>1545</v>
      </c>
      <c r="J4378" t="s">
        <v>1045</v>
      </c>
      <c r="K4378" t="s">
        <v>1781</v>
      </c>
      <c r="L4378" t="s">
        <v>1032</v>
      </c>
      <c r="M4378" t="s">
        <v>679</v>
      </c>
      <c r="N4378">
        <v>193</v>
      </c>
      <c r="O4378">
        <v>24</v>
      </c>
      <c r="P4378">
        <v>30</v>
      </c>
      <c r="Q4378" t="s">
        <v>73</v>
      </c>
      <c r="R4378" t="s">
        <v>238</v>
      </c>
      <c r="S4378" t="s">
        <v>239</v>
      </c>
      <c r="T4378">
        <v>150</v>
      </c>
      <c r="U4378">
        <v>101</v>
      </c>
      <c r="V4378">
        <v>67.33</v>
      </c>
      <c r="W4378" t="s">
        <v>133</v>
      </c>
      <c r="X4378">
        <v>6649</v>
      </c>
      <c r="Y4378">
        <v>671549</v>
      </c>
      <c r="Z4378">
        <v>44238</v>
      </c>
      <c r="AA4378">
        <v>51409</v>
      </c>
      <c r="AB4378">
        <v>767196</v>
      </c>
      <c r="AC4378">
        <v>648626</v>
      </c>
      <c r="AD4378">
        <v>118570</v>
      </c>
      <c r="AE4378" t="s">
        <v>78</v>
      </c>
      <c r="AF4378" t="s">
        <v>81</v>
      </c>
      <c r="AG4378" t="s">
        <v>240</v>
      </c>
      <c r="AH4378" t="s">
        <v>144</v>
      </c>
      <c r="AI4378" t="s">
        <v>138</v>
      </c>
      <c r="AJ4378" t="str">
        <f t="shared" si="68"/>
        <v>Nov</v>
      </c>
    </row>
    <row r="4379" spans="1:36" x14ac:dyDescent="0.3">
      <c r="A4379" t="s">
        <v>10147</v>
      </c>
      <c r="B4379" s="33">
        <v>45755</v>
      </c>
      <c r="C4379" t="s">
        <v>95</v>
      </c>
      <c r="D4379" t="s">
        <v>10148</v>
      </c>
      <c r="E4379" t="s">
        <v>179</v>
      </c>
      <c r="F4379" t="s">
        <v>180</v>
      </c>
      <c r="G4379" t="s">
        <v>166</v>
      </c>
      <c r="H4379" t="s">
        <v>160</v>
      </c>
      <c r="I4379">
        <v>1577</v>
      </c>
      <c r="J4379" t="s">
        <v>600</v>
      </c>
      <c r="K4379" t="s">
        <v>4621</v>
      </c>
      <c r="L4379" t="s">
        <v>4247</v>
      </c>
      <c r="M4379" t="s">
        <v>2478</v>
      </c>
      <c r="N4379">
        <v>244</v>
      </c>
      <c r="O4379">
        <v>35</v>
      </c>
      <c r="P4379">
        <v>60</v>
      </c>
      <c r="Q4379" t="s">
        <v>76</v>
      </c>
      <c r="R4379" t="s">
        <v>238</v>
      </c>
      <c r="S4379" t="s">
        <v>239</v>
      </c>
      <c r="T4379">
        <v>189</v>
      </c>
      <c r="U4379">
        <v>137</v>
      </c>
      <c r="V4379">
        <v>72.489999999999995</v>
      </c>
      <c r="W4379" t="s">
        <v>135</v>
      </c>
      <c r="X4379">
        <v>5585</v>
      </c>
      <c r="Y4379">
        <v>765145</v>
      </c>
      <c r="Z4379">
        <v>50690</v>
      </c>
      <c r="AA4379">
        <v>80282</v>
      </c>
      <c r="AB4379">
        <v>896117</v>
      </c>
      <c r="AC4379">
        <v>643643</v>
      </c>
      <c r="AD4379">
        <v>252474</v>
      </c>
      <c r="AE4379" t="s">
        <v>72</v>
      </c>
      <c r="AF4379" t="s">
        <v>81</v>
      </c>
      <c r="AG4379" t="s">
        <v>240</v>
      </c>
      <c r="AH4379" t="s">
        <v>144</v>
      </c>
      <c r="AI4379" t="s">
        <v>139</v>
      </c>
      <c r="AJ4379" t="str">
        <f t="shared" si="68"/>
        <v>Apr</v>
      </c>
    </row>
    <row r="4380" spans="1:36" x14ac:dyDescent="0.3">
      <c r="A4380" t="s">
        <v>10149</v>
      </c>
      <c r="B4380" s="33">
        <v>45739</v>
      </c>
      <c r="C4380" t="s">
        <v>99</v>
      </c>
      <c r="D4380" t="s">
        <v>10150</v>
      </c>
      <c r="E4380" t="s">
        <v>179</v>
      </c>
      <c r="F4380" t="s">
        <v>176</v>
      </c>
      <c r="G4380" t="s">
        <v>166</v>
      </c>
      <c r="H4380" t="s">
        <v>156</v>
      </c>
      <c r="I4380">
        <v>1301</v>
      </c>
      <c r="J4380" t="s">
        <v>381</v>
      </c>
      <c r="K4380" t="s">
        <v>1342</v>
      </c>
      <c r="L4380" t="s">
        <v>1601</v>
      </c>
      <c r="M4380" t="s">
        <v>237</v>
      </c>
      <c r="N4380">
        <v>202</v>
      </c>
      <c r="O4380">
        <v>37</v>
      </c>
      <c r="P4380">
        <v>55</v>
      </c>
      <c r="Q4380" t="s">
        <v>76</v>
      </c>
      <c r="R4380" t="s">
        <v>238</v>
      </c>
      <c r="S4380" t="s">
        <v>239</v>
      </c>
      <c r="T4380">
        <v>180</v>
      </c>
      <c r="U4380">
        <v>145</v>
      </c>
      <c r="V4380">
        <v>80.56</v>
      </c>
      <c r="W4380" t="s">
        <v>133</v>
      </c>
      <c r="X4380">
        <v>7282</v>
      </c>
      <c r="Y4380">
        <v>1055890</v>
      </c>
      <c r="Z4380">
        <v>48430</v>
      </c>
      <c r="AA4380">
        <v>104255</v>
      </c>
      <c r="AB4380">
        <v>1208575</v>
      </c>
      <c r="AC4380">
        <v>778052</v>
      </c>
      <c r="AD4380">
        <v>430523</v>
      </c>
      <c r="AE4380" t="s">
        <v>72</v>
      </c>
      <c r="AF4380" t="s">
        <v>81</v>
      </c>
      <c r="AG4380" t="s">
        <v>240</v>
      </c>
      <c r="AH4380" t="s">
        <v>144</v>
      </c>
      <c r="AI4380" t="s">
        <v>140</v>
      </c>
      <c r="AJ4380" t="str">
        <f t="shared" si="68"/>
        <v>Mar</v>
      </c>
    </row>
    <row r="4381" spans="1:36" x14ac:dyDescent="0.3">
      <c r="A4381" t="s">
        <v>10151</v>
      </c>
      <c r="B4381" s="33">
        <v>45810</v>
      </c>
      <c r="C4381" t="s">
        <v>96</v>
      </c>
      <c r="D4381" t="s">
        <v>10152</v>
      </c>
      <c r="E4381" t="s">
        <v>176</v>
      </c>
      <c r="F4381" t="s">
        <v>175</v>
      </c>
      <c r="G4381" t="s">
        <v>156</v>
      </c>
      <c r="H4381" t="s">
        <v>163</v>
      </c>
      <c r="I4381">
        <v>1062</v>
      </c>
      <c r="J4381" t="s">
        <v>588</v>
      </c>
      <c r="K4381" t="s">
        <v>939</v>
      </c>
      <c r="N4381">
        <v>158</v>
      </c>
      <c r="O4381">
        <v>0</v>
      </c>
      <c r="P4381">
        <v>0</v>
      </c>
      <c r="Q4381" t="s">
        <v>67</v>
      </c>
      <c r="R4381" t="s">
        <v>245</v>
      </c>
      <c r="S4381" t="s">
        <v>120</v>
      </c>
      <c r="T4381">
        <v>220</v>
      </c>
      <c r="U4381">
        <v>0</v>
      </c>
      <c r="V4381">
        <v>0</v>
      </c>
      <c r="W4381" t="s">
        <v>134</v>
      </c>
      <c r="X4381">
        <v>3431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 t="s">
        <v>81</v>
      </c>
      <c r="AF4381" t="s">
        <v>75</v>
      </c>
      <c r="AG4381" t="s">
        <v>240</v>
      </c>
      <c r="AH4381" t="s">
        <v>144</v>
      </c>
      <c r="AI4381" t="s">
        <v>140</v>
      </c>
      <c r="AJ4381" t="str">
        <f t="shared" si="68"/>
        <v>Jun</v>
      </c>
    </row>
    <row r="4382" spans="1:36" x14ac:dyDescent="0.3">
      <c r="A4382" t="s">
        <v>10153</v>
      </c>
      <c r="B4382" s="33">
        <v>45773</v>
      </c>
      <c r="C4382" t="s">
        <v>93</v>
      </c>
      <c r="D4382" t="s">
        <v>10154</v>
      </c>
      <c r="E4382" t="s">
        <v>178</v>
      </c>
      <c r="F4382" t="s">
        <v>180</v>
      </c>
      <c r="G4382" t="s">
        <v>157</v>
      </c>
      <c r="H4382" t="s">
        <v>160</v>
      </c>
      <c r="I4382">
        <v>501</v>
      </c>
      <c r="J4382" t="s">
        <v>304</v>
      </c>
      <c r="K4382" t="s">
        <v>3500</v>
      </c>
      <c r="L4382" t="s">
        <v>755</v>
      </c>
      <c r="M4382" t="s">
        <v>382</v>
      </c>
      <c r="N4382">
        <v>82</v>
      </c>
      <c r="O4382">
        <v>24</v>
      </c>
      <c r="P4382">
        <v>14</v>
      </c>
      <c r="Q4382" t="s">
        <v>73</v>
      </c>
      <c r="R4382" t="s">
        <v>238</v>
      </c>
      <c r="S4382" t="s">
        <v>239</v>
      </c>
      <c r="T4382">
        <v>150</v>
      </c>
      <c r="U4382">
        <v>102</v>
      </c>
      <c r="V4382">
        <v>68</v>
      </c>
      <c r="W4382" t="s">
        <v>133</v>
      </c>
      <c r="X4382">
        <v>10821</v>
      </c>
      <c r="Y4382">
        <v>1103742</v>
      </c>
      <c r="Z4382">
        <v>44880</v>
      </c>
      <c r="AA4382">
        <v>75990</v>
      </c>
      <c r="AB4382">
        <v>1224612</v>
      </c>
      <c r="AC4382">
        <v>875499</v>
      </c>
      <c r="AD4382">
        <v>349113</v>
      </c>
      <c r="AE4382" t="s">
        <v>75</v>
      </c>
      <c r="AF4382" t="s">
        <v>81</v>
      </c>
      <c r="AG4382" t="s">
        <v>240</v>
      </c>
      <c r="AH4382" t="s">
        <v>145</v>
      </c>
      <c r="AI4382" t="s">
        <v>139</v>
      </c>
      <c r="AJ4382" t="str">
        <f t="shared" si="68"/>
        <v>Apr</v>
      </c>
    </row>
    <row r="4383" spans="1:36" x14ac:dyDescent="0.3">
      <c r="A4383" t="s">
        <v>10155</v>
      </c>
      <c r="B4383" s="33">
        <v>46001</v>
      </c>
      <c r="C4383" t="s">
        <v>93</v>
      </c>
      <c r="D4383" t="s">
        <v>10156</v>
      </c>
      <c r="E4383" t="s">
        <v>180</v>
      </c>
      <c r="F4383" t="s">
        <v>173</v>
      </c>
      <c r="G4383" t="s">
        <v>160</v>
      </c>
      <c r="H4383" t="s">
        <v>161</v>
      </c>
      <c r="I4383">
        <v>946</v>
      </c>
      <c r="J4383" t="s">
        <v>482</v>
      </c>
      <c r="K4383" t="s">
        <v>1959</v>
      </c>
      <c r="L4383" t="s">
        <v>2196</v>
      </c>
      <c r="M4383" t="s">
        <v>855</v>
      </c>
      <c r="N4383">
        <v>128</v>
      </c>
      <c r="O4383">
        <v>7</v>
      </c>
      <c r="P4383">
        <v>15</v>
      </c>
      <c r="Q4383" t="s">
        <v>73</v>
      </c>
      <c r="R4383" t="s">
        <v>238</v>
      </c>
      <c r="S4383" t="s">
        <v>239</v>
      </c>
      <c r="T4383">
        <v>189</v>
      </c>
      <c r="U4383">
        <v>165</v>
      </c>
      <c r="V4383">
        <v>87.3</v>
      </c>
      <c r="W4383" t="s">
        <v>134</v>
      </c>
      <c r="X4383">
        <v>3428</v>
      </c>
      <c r="Y4383">
        <v>565620</v>
      </c>
      <c r="Z4383">
        <v>60720</v>
      </c>
      <c r="AA4383">
        <v>126225</v>
      </c>
      <c r="AB4383">
        <v>752565</v>
      </c>
      <c r="AC4383">
        <v>469763</v>
      </c>
      <c r="AD4383">
        <v>282802</v>
      </c>
      <c r="AE4383" t="s">
        <v>81</v>
      </c>
      <c r="AF4383" t="s">
        <v>78</v>
      </c>
      <c r="AG4383" t="s">
        <v>240</v>
      </c>
      <c r="AH4383" t="s">
        <v>144</v>
      </c>
      <c r="AI4383" t="s">
        <v>139</v>
      </c>
      <c r="AJ4383" t="str">
        <f t="shared" si="68"/>
        <v>Dec</v>
      </c>
    </row>
    <row r="4384" spans="1:36" x14ac:dyDescent="0.3">
      <c r="A4384" t="s">
        <v>10157</v>
      </c>
      <c r="B4384" s="33">
        <v>45855</v>
      </c>
      <c r="C4384" t="s">
        <v>95</v>
      </c>
      <c r="D4384" t="s">
        <v>10158</v>
      </c>
      <c r="E4384" t="s">
        <v>179</v>
      </c>
      <c r="F4384" t="s">
        <v>178</v>
      </c>
      <c r="G4384" t="s">
        <v>166</v>
      </c>
      <c r="H4384" t="s">
        <v>157</v>
      </c>
      <c r="I4384">
        <v>618</v>
      </c>
      <c r="J4384" t="s">
        <v>236</v>
      </c>
      <c r="K4384" t="s">
        <v>921</v>
      </c>
      <c r="L4384" t="s">
        <v>236</v>
      </c>
      <c r="M4384" t="s">
        <v>3339</v>
      </c>
      <c r="N4384">
        <v>103</v>
      </c>
      <c r="O4384">
        <v>0</v>
      </c>
      <c r="P4384">
        <v>11</v>
      </c>
      <c r="Q4384" t="s">
        <v>73</v>
      </c>
      <c r="R4384" t="s">
        <v>238</v>
      </c>
      <c r="S4384" t="s">
        <v>239</v>
      </c>
      <c r="T4384">
        <v>186</v>
      </c>
      <c r="U4384">
        <v>161</v>
      </c>
      <c r="V4384">
        <v>86.56</v>
      </c>
      <c r="W4384" t="s">
        <v>135</v>
      </c>
      <c r="X4384">
        <v>7711</v>
      </c>
      <c r="Y4384">
        <v>1241471</v>
      </c>
      <c r="Z4384">
        <v>62790</v>
      </c>
      <c r="AA4384">
        <v>58926</v>
      </c>
      <c r="AB4384">
        <v>1363187</v>
      </c>
      <c r="AC4384">
        <v>1062078</v>
      </c>
      <c r="AD4384">
        <v>301109</v>
      </c>
      <c r="AE4384" t="s">
        <v>72</v>
      </c>
      <c r="AF4384" t="s">
        <v>75</v>
      </c>
      <c r="AG4384" t="s">
        <v>240</v>
      </c>
      <c r="AH4384" t="s">
        <v>144</v>
      </c>
      <c r="AI4384" t="s">
        <v>139</v>
      </c>
      <c r="AJ4384" t="str">
        <f t="shared" si="68"/>
        <v>Jul</v>
      </c>
    </row>
    <row r="4385" spans="1:36" x14ac:dyDescent="0.3">
      <c r="A4385" t="s">
        <v>10159</v>
      </c>
      <c r="B4385" s="33">
        <v>45834</v>
      </c>
      <c r="C4385" t="s">
        <v>95</v>
      </c>
      <c r="D4385" t="s">
        <v>10160</v>
      </c>
      <c r="E4385" t="s">
        <v>174</v>
      </c>
      <c r="F4385" t="s">
        <v>175</v>
      </c>
      <c r="G4385" t="s">
        <v>158</v>
      </c>
      <c r="H4385" t="s">
        <v>163</v>
      </c>
      <c r="I4385">
        <v>1268</v>
      </c>
      <c r="J4385" t="s">
        <v>236</v>
      </c>
      <c r="K4385" t="s">
        <v>2048</v>
      </c>
      <c r="L4385" t="s">
        <v>722</v>
      </c>
      <c r="M4385" t="s">
        <v>1893</v>
      </c>
      <c r="N4385">
        <v>167</v>
      </c>
      <c r="O4385">
        <v>48</v>
      </c>
      <c r="P4385">
        <v>59</v>
      </c>
      <c r="Q4385" t="s">
        <v>76</v>
      </c>
      <c r="R4385" t="s">
        <v>238</v>
      </c>
      <c r="S4385" t="s">
        <v>239</v>
      </c>
      <c r="T4385">
        <v>180</v>
      </c>
      <c r="U4385">
        <v>119</v>
      </c>
      <c r="V4385">
        <v>66.11</v>
      </c>
      <c r="W4385" t="s">
        <v>134</v>
      </c>
      <c r="X4385">
        <v>7772</v>
      </c>
      <c r="Y4385">
        <v>924868</v>
      </c>
      <c r="Z4385">
        <v>38437</v>
      </c>
      <c r="AA4385">
        <v>15946</v>
      </c>
      <c r="AB4385">
        <v>979251</v>
      </c>
      <c r="AC4385">
        <v>744517</v>
      </c>
      <c r="AD4385">
        <v>234734</v>
      </c>
      <c r="AE4385" t="s">
        <v>78</v>
      </c>
      <c r="AF4385" t="s">
        <v>75</v>
      </c>
      <c r="AG4385" t="s">
        <v>240</v>
      </c>
      <c r="AH4385" t="s">
        <v>144</v>
      </c>
      <c r="AI4385" t="s">
        <v>139</v>
      </c>
      <c r="AJ4385" t="str">
        <f t="shared" si="68"/>
        <v>Jun</v>
      </c>
    </row>
    <row r="4386" spans="1:36" x14ac:dyDescent="0.3">
      <c r="A4386" t="s">
        <v>10161</v>
      </c>
      <c r="B4386" s="33">
        <v>45733</v>
      </c>
      <c r="C4386" t="s">
        <v>97</v>
      </c>
      <c r="D4386" t="s">
        <v>10162</v>
      </c>
      <c r="E4386" t="s">
        <v>177</v>
      </c>
      <c r="F4386" t="s">
        <v>178</v>
      </c>
      <c r="G4386" t="s">
        <v>162</v>
      </c>
      <c r="H4386" t="s">
        <v>157</v>
      </c>
      <c r="I4386">
        <v>460</v>
      </c>
      <c r="J4386" t="s">
        <v>377</v>
      </c>
      <c r="K4386" t="s">
        <v>2738</v>
      </c>
      <c r="L4386" t="s">
        <v>377</v>
      </c>
      <c r="M4386" t="s">
        <v>1349</v>
      </c>
      <c r="N4386">
        <v>78</v>
      </c>
      <c r="O4386">
        <v>0</v>
      </c>
      <c r="P4386">
        <v>29</v>
      </c>
      <c r="Q4386" t="s">
        <v>73</v>
      </c>
      <c r="R4386" t="s">
        <v>238</v>
      </c>
      <c r="S4386" t="s">
        <v>239</v>
      </c>
      <c r="T4386">
        <v>220</v>
      </c>
      <c r="U4386">
        <v>170</v>
      </c>
      <c r="V4386">
        <v>77.27</v>
      </c>
      <c r="W4386" t="s">
        <v>134</v>
      </c>
      <c r="X4386">
        <v>6154</v>
      </c>
      <c r="Y4386">
        <v>1046180</v>
      </c>
      <c r="Z4386">
        <v>51340</v>
      </c>
      <c r="AA4386">
        <v>90610</v>
      </c>
      <c r="AB4386">
        <v>1188130</v>
      </c>
      <c r="AC4386">
        <v>881868</v>
      </c>
      <c r="AD4386">
        <v>306262</v>
      </c>
      <c r="AE4386" t="s">
        <v>78</v>
      </c>
      <c r="AF4386" t="s">
        <v>75</v>
      </c>
      <c r="AG4386" t="s">
        <v>240</v>
      </c>
      <c r="AH4386" t="s">
        <v>147</v>
      </c>
      <c r="AI4386" t="s">
        <v>138</v>
      </c>
      <c r="AJ4386" t="str">
        <f t="shared" si="68"/>
        <v>Mar</v>
      </c>
    </row>
    <row r="4387" spans="1:36" x14ac:dyDescent="0.3">
      <c r="A4387" t="s">
        <v>10163</v>
      </c>
      <c r="B4387" s="33">
        <v>45985</v>
      </c>
      <c r="C4387" t="s">
        <v>96</v>
      </c>
      <c r="D4387" t="s">
        <v>10164</v>
      </c>
      <c r="E4387" t="s">
        <v>181</v>
      </c>
      <c r="F4387" t="s">
        <v>178</v>
      </c>
      <c r="G4387" t="s">
        <v>159</v>
      </c>
      <c r="H4387" t="s">
        <v>157</v>
      </c>
      <c r="I4387">
        <v>1069</v>
      </c>
      <c r="J4387" t="s">
        <v>474</v>
      </c>
      <c r="K4387" t="s">
        <v>1102</v>
      </c>
      <c r="L4387" t="s">
        <v>2756</v>
      </c>
      <c r="M4387" t="s">
        <v>1638</v>
      </c>
      <c r="N4387">
        <v>137</v>
      </c>
      <c r="O4387">
        <v>33</v>
      </c>
      <c r="P4387">
        <v>15</v>
      </c>
      <c r="Q4387" t="s">
        <v>73</v>
      </c>
      <c r="R4387" t="s">
        <v>238</v>
      </c>
      <c r="S4387" t="s">
        <v>239</v>
      </c>
      <c r="T4387">
        <v>180</v>
      </c>
      <c r="U4387">
        <v>133</v>
      </c>
      <c r="V4387">
        <v>73.89</v>
      </c>
      <c r="W4387" t="s">
        <v>134</v>
      </c>
      <c r="X4387">
        <v>6246</v>
      </c>
      <c r="Y4387">
        <v>830718</v>
      </c>
      <c r="Z4387">
        <v>36442</v>
      </c>
      <c r="AA4387">
        <v>104671</v>
      </c>
      <c r="AB4387">
        <v>971831</v>
      </c>
      <c r="AC4387">
        <v>782224</v>
      </c>
      <c r="AD4387">
        <v>189607</v>
      </c>
      <c r="AE4387" t="s">
        <v>81</v>
      </c>
      <c r="AF4387" t="s">
        <v>75</v>
      </c>
      <c r="AG4387" t="s">
        <v>240</v>
      </c>
      <c r="AH4387" t="s">
        <v>144</v>
      </c>
      <c r="AI4387" t="s">
        <v>140</v>
      </c>
      <c r="AJ4387" t="str">
        <f t="shared" si="68"/>
        <v>Nov</v>
      </c>
    </row>
    <row r="4388" spans="1:36" x14ac:dyDescent="0.3">
      <c r="A4388" t="s">
        <v>10165</v>
      </c>
      <c r="B4388" s="33">
        <v>45866</v>
      </c>
      <c r="C4388" t="s">
        <v>99</v>
      </c>
      <c r="D4388" t="s">
        <v>10166</v>
      </c>
      <c r="E4388" t="s">
        <v>175</v>
      </c>
      <c r="F4388" t="s">
        <v>179</v>
      </c>
      <c r="G4388" t="s">
        <v>163</v>
      </c>
      <c r="H4388" t="s">
        <v>166</v>
      </c>
      <c r="I4388">
        <v>1260</v>
      </c>
      <c r="J4388" t="s">
        <v>520</v>
      </c>
      <c r="K4388" t="s">
        <v>2989</v>
      </c>
      <c r="L4388" t="s">
        <v>416</v>
      </c>
      <c r="M4388" t="s">
        <v>3107</v>
      </c>
      <c r="N4388">
        <v>191</v>
      </c>
      <c r="O4388">
        <v>4</v>
      </c>
      <c r="P4388">
        <v>33</v>
      </c>
      <c r="Q4388" t="s">
        <v>76</v>
      </c>
      <c r="R4388" t="s">
        <v>238</v>
      </c>
      <c r="S4388" t="s">
        <v>239</v>
      </c>
      <c r="T4388">
        <v>186</v>
      </c>
      <c r="U4388">
        <v>109</v>
      </c>
      <c r="V4388">
        <v>58.6</v>
      </c>
      <c r="W4388" t="s">
        <v>133</v>
      </c>
      <c r="X4388">
        <v>6500</v>
      </c>
      <c r="Y4388">
        <v>708500</v>
      </c>
      <c r="Z4388">
        <v>55481</v>
      </c>
      <c r="AA4388">
        <v>41638</v>
      </c>
      <c r="AB4388">
        <v>805619</v>
      </c>
      <c r="AC4388">
        <v>608140</v>
      </c>
      <c r="AD4388">
        <v>197479</v>
      </c>
      <c r="AE4388" t="s">
        <v>75</v>
      </c>
      <c r="AF4388" t="s">
        <v>72</v>
      </c>
      <c r="AG4388" t="s">
        <v>240</v>
      </c>
      <c r="AH4388" t="s">
        <v>144</v>
      </c>
      <c r="AI4388" t="s">
        <v>140</v>
      </c>
      <c r="AJ4388" t="str">
        <f t="shared" si="68"/>
        <v>Jul</v>
      </c>
    </row>
    <row r="4389" spans="1:36" x14ac:dyDescent="0.3">
      <c r="A4389" t="s">
        <v>10167</v>
      </c>
      <c r="B4389" s="33">
        <v>45951</v>
      </c>
      <c r="C4389" t="s">
        <v>98</v>
      </c>
      <c r="D4389" t="s">
        <v>10168</v>
      </c>
      <c r="E4389" t="s">
        <v>176</v>
      </c>
      <c r="F4389" t="s">
        <v>173</v>
      </c>
      <c r="G4389" t="s">
        <v>156</v>
      </c>
      <c r="H4389" t="s">
        <v>161</v>
      </c>
      <c r="I4389">
        <v>429</v>
      </c>
      <c r="J4389" t="s">
        <v>264</v>
      </c>
      <c r="K4389" t="s">
        <v>3966</v>
      </c>
      <c r="L4389" t="s">
        <v>2620</v>
      </c>
      <c r="M4389" t="s">
        <v>2695</v>
      </c>
      <c r="N4389">
        <v>86</v>
      </c>
      <c r="O4389">
        <v>1</v>
      </c>
      <c r="P4389">
        <v>20</v>
      </c>
      <c r="Q4389" t="s">
        <v>73</v>
      </c>
      <c r="R4389" t="s">
        <v>238</v>
      </c>
      <c r="S4389" t="s">
        <v>239</v>
      </c>
      <c r="T4389">
        <v>186</v>
      </c>
      <c r="U4389">
        <v>133</v>
      </c>
      <c r="V4389">
        <v>71.510000000000005</v>
      </c>
      <c r="W4389" t="s">
        <v>133</v>
      </c>
      <c r="X4389">
        <v>5656</v>
      </c>
      <c r="Y4389">
        <v>752248</v>
      </c>
      <c r="Z4389">
        <v>31920</v>
      </c>
      <c r="AA4389">
        <v>103341</v>
      </c>
      <c r="AB4389">
        <v>887509</v>
      </c>
      <c r="AC4389">
        <v>701503</v>
      </c>
      <c r="AD4389">
        <v>186006</v>
      </c>
      <c r="AE4389" t="s">
        <v>81</v>
      </c>
      <c r="AF4389" t="s">
        <v>78</v>
      </c>
      <c r="AG4389" t="s">
        <v>240</v>
      </c>
      <c r="AH4389" t="s">
        <v>147</v>
      </c>
      <c r="AI4389" t="s">
        <v>139</v>
      </c>
      <c r="AJ4389" t="str">
        <f t="shared" si="68"/>
        <v>Oct</v>
      </c>
    </row>
    <row r="4390" spans="1:36" x14ac:dyDescent="0.3">
      <c r="A4390" t="s">
        <v>10169</v>
      </c>
      <c r="B4390" s="33">
        <v>45812</v>
      </c>
      <c r="C4390" t="s">
        <v>93</v>
      </c>
      <c r="D4390" t="s">
        <v>10170</v>
      </c>
      <c r="E4390" t="s">
        <v>173</v>
      </c>
      <c r="F4390" t="s">
        <v>172</v>
      </c>
      <c r="G4390" t="s">
        <v>161</v>
      </c>
      <c r="H4390" t="s">
        <v>155</v>
      </c>
      <c r="I4390">
        <v>676</v>
      </c>
      <c r="J4390" t="s">
        <v>639</v>
      </c>
      <c r="K4390" t="s">
        <v>3037</v>
      </c>
      <c r="L4390" t="s">
        <v>878</v>
      </c>
      <c r="M4390" t="s">
        <v>316</v>
      </c>
      <c r="N4390">
        <v>112</v>
      </c>
      <c r="O4390">
        <v>32</v>
      </c>
      <c r="P4390">
        <v>28</v>
      </c>
      <c r="Q4390" t="s">
        <v>73</v>
      </c>
      <c r="R4390" t="s">
        <v>238</v>
      </c>
      <c r="S4390" t="s">
        <v>239</v>
      </c>
      <c r="T4390">
        <v>180</v>
      </c>
      <c r="U4390">
        <v>168</v>
      </c>
      <c r="V4390">
        <v>93.33</v>
      </c>
      <c r="W4390" t="s">
        <v>135</v>
      </c>
      <c r="X4390">
        <v>7769</v>
      </c>
      <c r="Y4390">
        <v>1305192</v>
      </c>
      <c r="Z4390">
        <v>43512</v>
      </c>
      <c r="AA4390">
        <v>54936</v>
      </c>
      <c r="AB4390">
        <v>1403640</v>
      </c>
      <c r="AC4390">
        <v>1171906</v>
      </c>
      <c r="AD4390">
        <v>231734</v>
      </c>
      <c r="AE4390" t="s">
        <v>78</v>
      </c>
      <c r="AF4390" t="s">
        <v>81</v>
      </c>
      <c r="AG4390" t="s">
        <v>240</v>
      </c>
      <c r="AH4390" t="s">
        <v>144</v>
      </c>
      <c r="AI4390" t="s">
        <v>138</v>
      </c>
      <c r="AJ4390" t="str">
        <f t="shared" si="68"/>
        <v>Jun</v>
      </c>
    </row>
    <row r="4391" spans="1:36" x14ac:dyDescent="0.3">
      <c r="A4391" t="s">
        <v>10171</v>
      </c>
      <c r="B4391" s="33">
        <v>45971</v>
      </c>
      <c r="C4391" t="s">
        <v>96</v>
      </c>
      <c r="D4391" t="s">
        <v>10172</v>
      </c>
      <c r="E4391" t="s">
        <v>180</v>
      </c>
      <c r="F4391" t="s">
        <v>181</v>
      </c>
      <c r="G4391" t="s">
        <v>160</v>
      </c>
      <c r="H4391" t="s">
        <v>159</v>
      </c>
      <c r="I4391">
        <v>696</v>
      </c>
      <c r="J4391" t="s">
        <v>1510</v>
      </c>
      <c r="K4391" t="s">
        <v>1205</v>
      </c>
      <c r="L4391" t="s">
        <v>754</v>
      </c>
      <c r="M4391" t="s">
        <v>2818</v>
      </c>
      <c r="N4391">
        <v>112</v>
      </c>
      <c r="O4391">
        <v>13</v>
      </c>
      <c r="P4391">
        <v>7</v>
      </c>
      <c r="Q4391" t="s">
        <v>73</v>
      </c>
      <c r="R4391" t="s">
        <v>238</v>
      </c>
      <c r="S4391" t="s">
        <v>239</v>
      </c>
      <c r="T4391">
        <v>189</v>
      </c>
      <c r="U4391">
        <v>122</v>
      </c>
      <c r="V4391">
        <v>64.55</v>
      </c>
      <c r="W4391" t="s">
        <v>134</v>
      </c>
      <c r="X4391">
        <v>6431</v>
      </c>
      <c r="Y4391">
        <v>784582</v>
      </c>
      <c r="Z4391">
        <v>58926</v>
      </c>
      <c r="AA4391">
        <v>43554</v>
      </c>
      <c r="AB4391">
        <v>887062</v>
      </c>
      <c r="AC4391">
        <v>521700</v>
      </c>
      <c r="AD4391">
        <v>365362</v>
      </c>
      <c r="AE4391" t="s">
        <v>81</v>
      </c>
      <c r="AF4391" t="s">
        <v>81</v>
      </c>
      <c r="AG4391" t="s">
        <v>240</v>
      </c>
      <c r="AH4391" t="s">
        <v>144</v>
      </c>
      <c r="AI4391" t="s">
        <v>139</v>
      </c>
      <c r="AJ4391" t="str">
        <f t="shared" si="68"/>
        <v>Nov</v>
      </c>
    </row>
    <row r="4392" spans="1:36" x14ac:dyDescent="0.3">
      <c r="A4392" t="s">
        <v>10173</v>
      </c>
      <c r="B4392" s="33">
        <v>45823</v>
      </c>
      <c r="C4392" t="s">
        <v>97</v>
      </c>
      <c r="D4392" t="s">
        <v>10174</v>
      </c>
      <c r="E4392" t="s">
        <v>176</v>
      </c>
      <c r="F4392" t="s">
        <v>180</v>
      </c>
      <c r="G4392" t="s">
        <v>156</v>
      </c>
      <c r="H4392" t="s">
        <v>160</v>
      </c>
      <c r="I4392">
        <v>2137</v>
      </c>
      <c r="J4392" t="s">
        <v>391</v>
      </c>
      <c r="K4392" t="s">
        <v>1346</v>
      </c>
      <c r="L4392" t="s">
        <v>615</v>
      </c>
      <c r="M4392" t="s">
        <v>1346</v>
      </c>
      <c r="N4392">
        <v>310</v>
      </c>
      <c r="O4392">
        <v>0</v>
      </c>
      <c r="P4392">
        <v>-2</v>
      </c>
      <c r="Q4392" t="s">
        <v>70</v>
      </c>
      <c r="R4392" t="s">
        <v>238</v>
      </c>
      <c r="S4392" t="s">
        <v>239</v>
      </c>
      <c r="T4392">
        <v>180</v>
      </c>
      <c r="U4392">
        <v>119</v>
      </c>
      <c r="V4392">
        <v>66.11</v>
      </c>
      <c r="W4392" t="s">
        <v>135</v>
      </c>
      <c r="X4392">
        <v>9386</v>
      </c>
      <c r="Y4392">
        <v>1116934</v>
      </c>
      <c r="Z4392">
        <v>40222</v>
      </c>
      <c r="AA4392">
        <v>80920</v>
      </c>
      <c r="AB4392">
        <v>1238076</v>
      </c>
      <c r="AC4392">
        <v>848911</v>
      </c>
      <c r="AD4392">
        <v>389165</v>
      </c>
      <c r="AE4392" t="s">
        <v>81</v>
      </c>
      <c r="AF4392" t="s">
        <v>81</v>
      </c>
      <c r="AG4392" t="s">
        <v>240</v>
      </c>
      <c r="AH4392" t="s">
        <v>147</v>
      </c>
      <c r="AI4392" t="s">
        <v>139</v>
      </c>
      <c r="AJ4392" t="str">
        <f t="shared" si="68"/>
        <v>Jun</v>
      </c>
    </row>
    <row r="4393" spans="1:36" x14ac:dyDescent="0.3">
      <c r="A4393" t="s">
        <v>10175</v>
      </c>
      <c r="B4393" s="33">
        <v>45919</v>
      </c>
      <c r="C4393" t="s">
        <v>99</v>
      </c>
      <c r="D4393" t="s">
        <v>10176</v>
      </c>
      <c r="E4393" t="s">
        <v>177</v>
      </c>
      <c r="F4393" t="s">
        <v>175</v>
      </c>
      <c r="G4393" t="s">
        <v>162</v>
      </c>
      <c r="H4393" t="s">
        <v>163</v>
      </c>
      <c r="I4393">
        <v>602</v>
      </c>
      <c r="J4393" t="s">
        <v>469</v>
      </c>
      <c r="K4393" t="s">
        <v>636</v>
      </c>
      <c r="N4393">
        <v>90</v>
      </c>
      <c r="O4393">
        <v>0</v>
      </c>
      <c r="P4393">
        <v>0</v>
      </c>
      <c r="Q4393" t="s">
        <v>67</v>
      </c>
      <c r="R4393" t="s">
        <v>245</v>
      </c>
      <c r="S4393" t="s">
        <v>120</v>
      </c>
      <c r="T4393">
        <v>180</v>
      </c>
      <c r="U4393">
        <v>0</v>
      </c>
      <c r="V4393">
        <v>0</v>
      </c>
      <c r="W4393" t="s">
        <v>133</v>
      </c>
      <c r="X4393">
        <v>10529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 t="s">
        <v>78</v>
      </c>
      <c r="AF4393" t="s">
        <v>75</v>
      </c>
      <c r="AG4393" t="s">
        <v>240</v>
      </c>
      <c r="AH4393" t="s">
        <v>145</v>
      </c>
      <c r="AI4393" t="s">
        <v>140</v>
      </c>
      <c r="AJ4393" t="str">
        <f t="shared" si="68"/>
        <v>Sep</v>
      </c>
    </row>
    <row r="4394" spans="1:36" x14ac:dyDescent="0.3">
      <c r="A4394" t="s">
        <v>10177</v>
      </c>
      <c r="B4394" s="33">
        <v>45835</v>
      </c>
      <c r="C4394" t="s">
        <v>93</v>
      </c>
      <c r="D4394" t="s">
        <v>10178</v>
      </c>
      <c r="E4394" t="s">
        <v>175</v>
      </c>
      <c r="F4394" t="s">
        <v>178</v>
      </c>
      <c r="G4394" t="s">
        <v>163</v>
      </c>
      <c r="H4394" t="s">
        <v>157</v>
      </c>
      <c r="I4394">
        <v>1416</v>
      </c>
      <c r="J4394" t="s">
        <v>336</v>
      </c>
      <c r="K4394" t="s">
        <v>4331</v>
      </c>
      <c r="L4394" t="s">
        <v>1566</v>
      </c>
      <c r="M4394" t="s">
        <v>2542</v>
      </c>
      <c r="N4394">
        <v>208</v>
      </c>
      <c r="O4394">
        <v>25</v>
      </c>
      <c r="P4394">
        <v>5</v>
      </c>
      <c r="Q4394" t="s">
        <v>73</v>
      </c>
      <c r="R4394" t="s">
        <v>238</v>
      </c>
      <c r="S4394" t="s">
        <v>239</v>
      </c>
      <c r="T4394">
        <v>150</v>
      </c>
      <c r="U4394">
        <v>138</v>
      </c>
      <c r="V4394">
        <v>92</v>
      </c>
      <c r="W4394" t="s">
        <v>133</v>
      </c>
      <c r="X4394">
        <v>7479</v>
      </c>
      <c r="Y4394">
        <v>1032102</v>
      </c>
      <c r="Z4394">
        <v>56028</v>
      </c>
      <c r="AA4394">
        <v>14766</v>
      </c>
      <c r="AB4394">
        <v>1102896</v>
      </c>
      <c r="AC4394">
        <v>893908</v>
      </c>
      <c r="AD4394">
        <v>208988</v>
      </c>
      <c r="AE4394" t="s">
        <v>75</v>
      </c>
      <c r="AF4394" t="s">
        <v>75</v>
      </c>
      <c r="AG4394" t="s">
        <v>240</v>
      </c>
      <c r="AH4394" t="s">
        <v>144</v>
      </c>
      <c r="AI4394" t="s">
        <v>140</v>
      </c>
      <c r="AJ4394" t="str">
        <f t="shared" si="68"/>
        <v>Jun</v>
      </c>
    </row>
    <row r="4395" spans="1:36" x14ac:dyDescent="0.3">
      <c r="A4395" t="s">
        <v>10179</v>
      </c>
      <c r="B4395" s="33">
        <v>45893</v>
      </c>
      <c r="C4395" t="s">
        <v>93</v>
      </c>
      <c r="D4395" t="s">
        <v>10180</v>
      </c>
      <c r="E4395" t="s">
        <v>177</v>
      </c>
      <c r="F4395" t="s">
        <v>180</v>
      </c>
      <c r="G4395" t="s">
        <v>162</v>
      </c>
      <c r="H4395" t="s">
        <v>160</v>
      </c>
      <c r="I4395">
        <v>387</v>
      </c>
      <c r="J4395" t="s">
        <v>408</v>
      </c>
      <c r="K4395" t="s">
        <v>4119</v>
      </c>
      <c r="L4395" t="s">
        <v>2853</v>
      </c>
      <c r="M4395" t="s">
        <v>3813</v>
      </c>
      <c r="N4395">
        <v>71</v>
      </c>
      <c r="O4395">
        <v>49</v>
      </c>
      <c r="P4395">
        <v>55</v>
      </c>
      <c r="Q4395" t="s">
        <v>76</v>
      </c>
      <c r="R4395" t="s">
        <v>238</v>
      </c>
      <c r="S4395" t="s">
        <v>239</v>
      </c>
      <c r="T4395">
        <v>180</v>
      </c>
      <c r="U4395">
        <v>118</v>
      </c>
      <c r="V4395">
        <v>65.56</v>
      </c>
      <c r="W4395" t="s">
        <v>135</v>
      </c>
      <c r="X4395">
        <v>6865</v>
      </c>
      <c r="Y4395">
        <v>810070</v>
      </c>
      <c r="Z4395">
        <v>59590</v>
      </c>
      <c r="AA4395">
        <v>57466</v>
      </c>
      <c r="AB4395">
        <v>927126</v>
      </c>
      <c r="AC4395">
        <v>544350</v>
      </c>
      <c r="AD4395">
        <v>382776</v>
      </c>
      <c r="AE4395" t="s">
        <v>78</v>
      </c>
      <c r="AF4395" t="s">
        <v>81</v>
      </c>
      <c r="AG4395" t="s">
        <v>240</v>
      </c>
      <c r="AH4395" t="s">
        <v>144</v>
      </c>
      <c r="AI4395" t="s">
        <v>139</v>
      </c>
      <c r="AJ4395" t="str">
        <f t="shared" si="68"/>
        <v>Aug</v>
      </c>
    </row>
    <row r="4396" spans="1:36" x14ac:dyDescent="0.3">
      <c r="A4396" t="s">
        <v>10181</v>
      </c>
      <c r="B4396" s="33">
        <v>45889</v>
      </c>
      <c r="C4396" t="s">
        <v>93</v>
      </c>
      <c r="D4396" t="s">
        <v>10182</v>
      </c>
      <c r="E4396" t="s">
        <v>176</v>
      </c>
      <c r="F4396" t="s">
        <v>177</v>
      </c>
      <c r="G4396" t="s">
        <v>156</v>
      </c>
      <c r="H4396" t="s">
        <v>162</v>
      </c>
      <c r="I4396">
        <v>1534</v>
      </c>
      <c r="J4396" t="s">
        <v>298</v>
      </c>
      <c r="K4396" t="s">
        <v>739</v>
      </c>
      <c r="N4396">
        <v>231</v>
      </c>
      <c r="O4396">
        <v>0</v>
      </c>
      <c r="P4396">
        <v>0</v>
      </c>
      <c r="Q4396" t="s">
        <v>67</v>
      </c>
      <c r="R4396" t="s">
        <v>245</v>
      </c>
      <c r="S4396" t="s">
        <v>121</v>
      </c>
      <c r="T4396">
        <v>180</v>
      </c>
      <c r="U4396">
        <v>0</v>
      </c>
      <c r="V4396">
        <v>0</v>
      </c>
      <c r="W4396" t="s">
        <v>133</v>
      </c>
      <c r="X4396">
        <v>5467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 t="s">
        <v>81</v>
      </c>
      <c r="AF4396" t="s">
        <v>78</v>
      </c>
      <c r="AG4396" t="s">
        <v>240</v>
      </c>
      <c r="AH4396" t="s">
        <v>147</v>
      </c>
      <c r="AI4396" t="s">
        <v>139</v>
      </c>
      <c r="AJ4396" t="str">
        <f t="shared" si="68"/>
        <v>Aug</v>
      </c>
    </row>
    <row r="4397" spans="1:36" x14ac:dyDescent="0.3">
      <c r="A4397" t="s">
        <v>10183</v>
      </c>
      <c r="B4397" s="33">
        <v>45953</v>
      </c>
      <c r="C4397" t="s">
        <v>98</v>
      </c>
      <c r="D4397" t="s">
        <v>10184</v>
      </c>
      <c r="E4397" t="s">
        <v>177</v>
      </c>
      <c r="F4397" t="s">
        <v>174</v>
      </c>
      <c r="G4397" t="s">
        <v>162</v>
      </c>
      <c r="H4397" t="s">
        <v>158</v>
      </c>
      <c r="I4397">
        <v>1815</v>
      </c>
      <c r="J4397" t="s">
        <v>362</v>
      </c>
      <c r="K4397" t="s">
        <v>1909</v>
      </c>
      <c r="N4397">
        <v>222</v>
      </c>
      <c r="O4397">
        <v>0</v>
      </c>
      <c r="P4397">
        <v>0</v>
      </c>
      <c r="Q4397" t="s">
        <v>67</v>
      </c>
      <c r="R4397" t="s">
        <v>245</v>
      </c>
      <c r="S4397" t="s">
        <v>121</v>
      </c>
      <c r="T4397">
        <v>180</v>
      </c>
      <c r="U4397">
        <v>0</v>
      </c>
      <c r="V4397">
        <v>0</v>
      </c>
      <c r="W4397" t="s">
        <v>133</v>
      </c>
      <c r="X4397">
        <v>5240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 t="s">
        <v>78</v>
      </c>
      <c r="AF4397" t="s">
        <v>78</v>
      </c>
      <c r="AG4397" t="s">
        <v>240</v>
      </c>
      <c r="AH4397" t="s">
        <v>145</v>
      </c>
      <c r="AI4397" t="s">
        <v>139</v>
      </c>
      <c r="AJ4397" t="str">
        <f t="shared" si="68"/>
        <v>Oct</v>
      </c>
    </row>
    <row r="4398" spans="1:36" x14ac:dyDescent="0.3">
      <c r="A4398" t="s">
        <v>10185</v>
      </c>
      <c r="B4398" s="33">
        <v>45765</v>
      </c>
      <c r="C4398" t="s">
        <v>97</v>
      </c>
      <c r="D4398" t="s">
        <v>10186</v>
      </c>
      <c r="E4398" t="s">
        <v>174</v>
      </c>
      <c r="F4398" t="s">
        <v>173</v>
      </c>
      <c r="G4398" t="s">
        <v>158</v>
      </c>
      <c r="H4398" t="s">
        <v>161</v>
      </c>
      <c r="I4398">
        <v>1061</v>
      </c>
      <c r="J4398" t="s">
        <v>971</v>
      </c>
      <c r="K4398" t="s">
        <v>600</v>
      </c>
      <c r="L4398" t="s">
        <v>385</v>
      </c>
      <c r="M4398" t="s">
        <v>600</v>
      </c>
      <c r="N4398">
        <v>150</v>
      </c>
      <c r="O4398">
        <v>0</v>
      </c>
      <c r="P4398">
        <v>-10</v>
      </c>
      <c r="Q4398" t="s">
        <v>70</v>
      </c>
      <c r="R4398" t="s">
        <v>238</v>
      </c>
      <c r="S4398" t="s">
        <v>239</v>
      </c>
      <c r="T4398">
        <v>180</v>
      </c>
      <c r="U4398">
        <v>148</v>
      </c>
      <c r="V4398">
        <v>82.22</v>
      </c>
      <c r="W4398" t="s">
        <v>135</v>
      </c>
      <c r="X4398">
        <v>6302</v>
      </c>
      <c r="Y4398">
        <v>932696</v>
      </c>
      <c r="Z4398">
        <v>58904</v>
      </c>
      <c r="AA4398">
        <v>25752</v>
      </c>
      <c r="AB4398">
        <v>1017352</v>
      </c>
      <c r="AC4398">
        <v>663346</v>
      </c>
      <c r="AD4398">
        <v>354006</v>
      </c>
      <c r="AE4398" t="s">
        <v>78</v>
      </c>
      <c r="AF4398" t="s">
        <v>78</v>
      </c>
      <c r="AG4398" t="s">
        <v>240</v>
      </c>
      <c r="AH4398" t="s">
        <v>144</v>
      </c>
      <c r="AI4398" t="s">
        <v>140</v>
      </c>
      <c r="AJ4398" t="str">
        <f t="shared" si="68"/>
        <v>Apr</v>
      </c>
    </row>
    <row r="4399" spans="1:36" x14ac:dyDescent="0.3">
      <c r="A4399" t="s">
        <v>10187</v>
      </c>
      <c r="B4399" s="33">
        <v>46018</v>
      </c>
      <c r="C4399" t="s">
        <v>95</v>
      </c>
      <c r="D4399" t="s">
        <v>10188</v>
      </c>
      <c r="E4399" t="s">
        <v>177</v>
      </c>
      <c r="F4399" t="s">
        <v>178</v>
      </c>
      <c r="G4399" t="s">
        <v>162</v>
      </c>
      <c r="H4399" t="s">
        <v>157</v>
      </c>
      <c r="I4399">
        <v>961</v>
      </c>
      <c r="J4399" t="s">
        <v>613</v>
      </c>
      <c r="K4399" t="s">
        <v>4773</v>
      </c>
      <c r="L4399" t="s">
        <v>2370</v>
      </c>
      <c r="M4399" t="s">
        <v>2804</v>
      </c>
      <c r="N4399">
        <v>157</v>
      </c>
      <c r="O4399">
        <v>56</v>
      </c>
      <c r="P4399">
        <v>49</v>
      </c>
      <c r="Q4399" t="s">
        <v>76</v>
      </c>
      <c r="R4399" t="s">
        <v>238</v>
      </c>
      <c r="S4399" t="s">
        <v>239</v>
      </c>
      <c r="T4399">
        <v>180</v>
      </c>
      <c r="U4399">
        <v>122</v>
      </c>
      <c r="V4399">
        <v>67.78</v>
      </c>
      <c r="W4399" t="s">
        <v>133</v>
      </c>
      <c r="X4399">
        <v>2890</v>
      </c>
      <c r="Y4399">
        <v>352580</v>
      </c>
      <c r="Z4399">
        <v>47458</v>
      </c>
      <c r="AA4399">
        <v>95892</v>
      </c>
      <c r="AB4399">
        <v>495930</v>
      </c>
      <c r="AC4399">
        <v>379438</v>
      </c>
      <c r="AD4399">
        <v>116492</v>
      </c>
      <c r="AE4399" t="s">
        <v>78</v>
      </c>
      <c r="AF4399" t="s">
        <v>75</v>
      </c>
      <c r="AG4399" t="s">
        <v>240</v>
      </c>
      <c r="AH4399" t="s">
        <v>144</v>
      </c>
      <c r="AI4399" t="s">
        <v>139</v>
      </c>
      <c r="AJ4399" t="str">
        <f t="shared" si="68"/>
        <v>Dec</v>
      </c>
    </row>
    <row r="4400" spans="1:36" x14ac:dyDescent="0.3">
      <c r="A4400" t="s">
        <v>10189</v>
      </c>
      <c r="B4400" s="33">
        <v>45774</v>
      </c>
      <c r="C4400" t="s">
        <v>98</v>
      </c>
      <c r="D4400" t="s">
        <v>10190</v>
      </c>
      <c r="E4400" t="s">
        <v>178</v>
      </c>
      <c r="F4400" t="s">
        <v>173</v>
      </c>
      <c r="G4400" t="s">
        <v>157</v>
      </c>
      <c r="H4400" t="s">
        <v>161</v>
      </c>
      <c r="I4400">
        <v>786</v>
      </c>
      <c r="J4400" t="s">
        <v>368</v>
      </c>
      <c r="K4400" t="s">
        <v>2989</v>
      </c>
      <c r="L4400" t="s">
        <v>1332</v>
      </c>
      <c r="M4400" t="s">
        <v>3683</v>
      </c>
      <c r="N4400">
        <v>131</v>
      </c>
      <c r="O4400">
        <v>17</v>
      </c>
      <c r="P4400">
        <v>26</v>
      </c>
      <c r="Q4400" t="s">
        <v>73</v>
      </c>
      <c r="R4400" t="s">
        <v>238</v>
      </c>
      <c r="S4400" t="s">
        <v>239</v>
      </c>
      <c r="T4400">
        <v>220</v>
      </c>
      <c r="U4400">
        <v>169</v>
      </c>
      <c r="V4400">
        <v>76.819999999999993</v>
      </c>
      <c r="W4400" t="s">
        <v>133</v>
      </c>
      <c r="X4400">
        <v>3480</v>
      </c>
      <c r="Y4400">
        <v>588120</v>
      </c>
      <c r="Z4400">
        <v>34138</v>
      </c>
      <c r="AA4400">
        <v>88387</v>
      </c>
      <c r="AB4400">
        <v>710645</v>
      </c>
      <c r="AC4400">
        <v>433833</v>
      </c>
      <c r="AD4400">
        <v>276812</v>
      </c>
      <c r="AE4400" t="s">
        <v>75</v>
      </c>
      <c r="AF4400" t="s">
        <v>78</v>
      </c>
      <c r="AG4400" t="s">
        <v>240</v>
      </c>
      <c r="AH4400" t="s">
        <v>146</v>
      </c>
      <c r="AI4400" t="s">
        <v>138</v>
      </c>
      <c r="AJ4400" t="str">
        <f t="shared" si="68"/>
        <v>Apr</v>
      </c>
    </row>
    <row r="4401" spans="1:36" x14ac:dyDescent="0.3">
      <c r="A4401" t="s">
        <v>10191</v>
      </c>
      <c r="B4401" s="33">
        <v>45772</v>
      </c>
      <c r="C4401" t="s">
        <v>96</v>
      </c>
      <c r="D4401" t="s">
        <v>10192</v>
      </c>
      <c r="E4401" t="s">
        <v>181</v>
      </c>
      <c r="F4401" t="s">
        <v>178</v>
      </c>
      <c r="G4401" t="s">
        <v>159</v>
      </c>
      <c r="H4401" t="s">
        <v>157</v>
      </c>
      <c r="I4401">
        <v>1388</v>
      </c>
      <c r="J4401" t="s">
        <v>248</v>
      </c>
      <c r="K4401" t="s">
        <v>568</v>
      </c>
      <c r="L4401" t="s">
        <v>1014</v>
      </c>
      <c r="M4401" t="s">
        <v>320</v>
      </c>
      <c r="N4401">
        <v>219</v>
      </c>
      <c r="O4401">
        <v>12</v>
      </c>
      <c r="P4401">
        <v>33</v>
      </c>
      <c r="Q4401" t="s">
        <v>76</v>
      </c>
      <c r="R4401" t="s">
        <v>238</v>
      </c>
      <c r="S4401" t="s">
        <v>239</v>
      </c>
      <c r="T4401">
        <v>189</v>
      </c>
      <c r="U4401">
        <v>157</v>
      </c>
      <c r="V4401">
        <v>83.07</v>
      </c>
      <c r="W4401" t="s">
        <v>133</v>
      </c>
      <c r="X4401">
        <v>5368</v>
      </c>
      <c r="Y4401">
        <v>842776</v>
      </c>
      <c r="Z4401">
        <v>47571</v>
      </c>
      <c r="AA4401">
        <v>87920</v>
      </c>
      <c r="AB4401">
        <v>978267</v>
      </c>
      <c r="AC4401">
        <v>621062</v>
      </c>
      <c r="AD4401">
        <v>357205</v>
      </c>
      <c r="AE4401" t="s">
        <v>81</v>
      </c>
      <c r="AF4401" t="s">
        <v>75</v>
      </c>
      <c r="AG4401" t="s">
        <v>240</v>
      </c>
      <c r="AH4401" t="s">
        <v>144</v>
      </c>
      <c r="AI4401" t="s">
        <v>138</v>
      </c>
      <c r="AJ4401" t="str">
        <f t="shared" si="68"/>
        <v>Apr</v>
      </c>
    </row>
    <row r="4402" spans="1:36" x14ac:dyDescent="0.3">
      <c r="A4402" t="s">
        <v>10193</v>
      </c>
      <c r="B4402" s="33">
        <v>45748</v>
      </c>
      <c r="C4402" t="s">
        <v>97</v>
      </c>
      <c r="D4402" t="s">
        <v>10194</v>
      </c>
      <c r="E4402" t="s">
        <v>181</v>
      </c>
      <c r="F4402" t="s">
        <v>172</v>
      </c>
      <c r="G4402" t="s">
        <v>159</v>
      </c>
      <c r="H4402" t="s">
        <v>155</v>
      </c>
      <c r="I4402">
        <v>1827</v>
      </c>
      <c r="J4402" t="s">
        <v>605</v>
      </c>
      <c r="K4402" t="s">
        <v>621</v>
      </c>
      <c r="L4402" t="s">
        <v>605</v>
      </c>
      <c r="M4402" t="s">
        <v>1909</v>
      </c>
      <c r="N4402">
        <v>270</v>
      </c>
      <c r="O4402">
        <v>0</v>
      </c>
      <c r="P4402">
        <v>12</v>
      </c>
      <c r="Q4402" t="s">
        <v>73</v>
      </c>
      <c r="R4402" t="s">
        <v>238</v>
      </c>
      <c r="S4402" t="s">
        <v>239</v>
      </c>
      <c r="T4402">
        <v>189</v>
      </c>
      <c r="U4402">
        <v>143</v>
      </c>
      <c r="V4402">
        <v>75.66</v>
      </c>
      <c r="W4402" t="s">
        <v>135</v>
      </c>
      <c r="X4402">
        <v>9644</v>
      </c>
      <c r="Y4402">
        <v>1379092</v>
      </c>
      <c r="Z4402">
        <v>71500</v>
      </c>
      <c r="AA4402">
        <v>19591</v>
      </c>
      <c r="AB4402">
        <v>1470183</v>
      </c>
      <c r="AC4402">
        <v>1189626</v>
      </c>
      <c r="AD4402">
        <v>280557</v>
      </c>
      <c r="AE4402" t="s">
        <v>81</v>
      </c>
      <c r="AF4402" t="s">
        <v>81</v>
      </c>
      <c r="AG4402" t="s">
        <v>240</v>
      </c>
      <c r="AH4402" t="s">
        <v>144</v>
      </c>
      <c r="AI4402" t="s">
        <v>139</v>
      </c>
      <c r="AJ4402" t="str">
        <f t="shared" si="68"/>
        <v>Apr</v>
      </c>
    </row>
    <row r="4403" spans="1:36" x14ac:dyDescent="0.3">
      <c r="A4403" t="s">
        <v>10195</v>
      </c>
      <c r="B4403" s="33">
        <v>45936</v>
      </c>
      <c r="C4403" t="s">
        <v>93</v>
      </c>
      <c r="D4403" t="s">
        <v>10196</v>
      </c>
      <c r="E4403" t="s">
        <v>176</v>
      </c>
      <c r="F4403" t="s">
        <v>180</v>
      </c>
      <c r="G4403" t="s">
        <v>156</v>
      </c>
      <c r="H4403" t="s">
        <v>160</v>
      </c>
      <c r="I4403">
        <v>1817</v>
      </c>
      <c r="J4403" t="s">
        <v>626</v>
      </c>
      <c r="K4403" t="s">
        <v>1096</v>
      </c>
      <c r="L4403" t="s">
        <v>731</v>
      </c>
      <c r="M4403" t="s">
        <v>2490</v>
      </c>
      <c r="N4403">
        <v>245</v>
      </c>
      <c r="O4403">
        <v>15</v>
      </c>
      <c r="P4403">
        <v>12</v>
      </c>
      <c r="Q4403" t="s">
        <v>73</v>
      </c>
      <c r="R4403" t="s">
        <v>238</v>
      </c>
      <c r="S4403" t="s">
        <v>239</v>
      </c>
      <c r="T4403">
        <v>180</v>
      </c>
      <c r="U4403">
        <v>165</v>
      </c>
      <c r="V4403">
        <v>91.67</v>
      </c>
      <c r="W4403" t="s">
        <v>135</v>
      </c>
      <c r="X4403">
        <v>10916</v>
      </c>
      <c r="Y4403">
        <v>1801140</v>
      </c>
      <c r="Z4403">
        <v>37290</v>
      </c>
      <c r="AA4403">
        <v>130680</v>
      </c>
      <c r="AB4403">
        <v>1969110</v>
      </c>
      <c r="AC4403">
        <v>1724529</v>
      </c>
      <c r="AD4403">
        <v>244581</v>
      </c>
      <c r="AE4403" t="s">
        <v>81</v>
      </c>
      <c r="AF4403" t="s">
        <v>81</v>
      </c>
      <c r="AG4403" t="s">
        <v>240</v>
      </c>
      <c r="AH4403" t="s">
        <v>144</v>
      </c>
      <c r="AI4403" t="s">
        <v>139</v>
      </c>
      <c r="AJ4403" t="str">
        <f t="shared" si="68"/>
        <v>Oct</v>
      </c>
    </row>
    <row r="4404" spans="1:36" x14ac:dyDescent="0.3">
      <c r="A4404" t="s">
        <v>10197</v>
      </c>
      <c r="B4404" s="33">
        <v>45889</v>
      </c>
      <c r="C4404" t="s">
        <v>99</v>
      </c>
      <c r="D4404" t="s">
        <v>10198</v>
      </c>
      <c r="E4404" t="s">
        <v>172</v>
      </c>
      <c r="F4404" t="s">
        <v>176</v>
      </c>
      <c r="G4404" t="s">
        <v>155</v>
      </c>
      <c r="H4404" t="s">
        <v>156</v>
      </c>
      <c r="I4404">
        <v>1288</v>
      </c>
      <c r="J4404" t="s">
        <v>414</v>
      </c>
      <c r="K4404" t="s">
        <v>3453</v>
      </c>
      <c r="L4404" t="s">
        <v>477</v>
      </c>
      <c r="M4404" t="s">
        <v>855</v>
      </c>
      <c r="N4404">
        <v>177</v>
      </c>
      <c r="O4404">
        <v>0</v>
      </c>
      <c r="P4404">
        <v>26</v>
      </c>
      <c r="Q4404" t="s">
        <v>73</v>
      </c>
      <c r="R4404" t="s">
        <v>238</v>
      </c>
      <c r="S4404" t="s">
        <v>239</v>
      </c>
      <c r="T4404">
        <v>220</v>
      </c>
      <c r="U4404">
        <v>159</v>
      </c>
      <c r="V4404">
        <v>72.27</v>
      </c>
      <c r="W4404" t="s">
        <v>133</v>
      </c>
      <c r="X4404">
        <v>9721</v>
      </c>
      <c r="Y4404">
        <v>1545639</v>
      </c>
      <c r="Z4404">
        <v>32913</v>
      </c>
      <c r="AA4404">
        <v>118137</v>
      </c>
      <c r="AB4404">
        <v>1696689</v>
      </c>
      <c r="AC4404">
        <v>1324971</v>
      </c>
      <c r="AD4404">
        <v>371718</v>
      </c>
      <c r="AE4404" t="s">
        <v>81</v>
      </c>
      <c r="AF4404" t="s">
        <v>81</v>
      </c>
      <c r="AG4404" t="s">
        <v>240</v>
      </c>
      <c r="AH4404" t="s">
        <v>145</v>
      </c>
      <c r="AI4404" t="s">
        <v>138</v>
      </c>
      <c r="AJ4404" t="str">
        <f t="shared" si="68"/>
        <v>Aug</v>
      </c>
    </row>
    <row r="4405" spans="1:36" x14ac:dyDescent="0.3">
      <c r="A4405" t="s">
        <v>10199</v>
      </c>
      <c r="B4405" s="33">
        <v>45709</v>
      </c>
      <c r="C4405" t="s">
        <v>99</v>
      </c>
      <c r="D4405" t="s">
        <v>10200</v>
      </c>
      <c r="E4405" t="s">
        <v>180</v>
      </c>
      <c r="F4405" t="s">
        <v>177</v>
      </c>
      <c r="G4405" t="s">
        <v>160</v>
      </c>
      <c r="H4405" t="s">
        <v>162</v>
      </c>
      <c r="I4405">
        <v>1444</v>
      </c>
      <c r="J4405" t="s">
        <v>457</v>
      </c>
      <c r="K4405" t="s">
        <v>2005</v>
      </c>
      <c r="L4405" t="s">
        <v>459</v>
      </c>
      <c r="M4405" t="s">
        <v>499</v>
      </c>
      <c r="N4405">
        <v>191</v>
      </c>
      <c r="O4405">
        <v>0</v>
      </c>
      <c r="P4405">
        <v>24</v>
      </c>
      <c r="Q4405" t="s">
        <v>73</v>
      </c>
      <c r="R4405" t="s">
        <v>238</v>
      </c>
      <c r="S4405" t="s">
        <v>239</v>
      </c>
      <c r="T4405">
        <v>189</v>
      </c>
      <c r="U4405">
        <v>148</v>
      </c>
      <c r="V4405">
        <v>78.31</v>
      </c>
      <c r="W4405" t="s">
        <v>135</v>
      </c>
      <c r="X4405">
        <v>5698</v>
      </c>
      <c r="Y4405">
        <v>843304</v>
      </c>
      <c r="Z4405">
        <v>39368</v>
      </c>
      <c r="AA4405">
        <v>107744</v>
      </c>
      <c r="AB4405">
        <v>990416</v>
      </c>
      <c r="AC4405">
        <v>744815</v>
      </c>
      <c r="AD4405">
        <v>245601</v>
      </c>
      <c r="AE4405" t="s">
        <v>81</v>
      </c>
      <c r="AF4405" t="s">
        <v>78</v>
      </c>
      <c r="AG4405" t="s">
        <v>240</v>
      </c>
      <c r="AH4405" t="s">
        <v>144</v>
      </c>
      <c r="AI4405" t="s">
        <v>138</v>
      </c>
      <c r="AJ4405" t="str">
        <f t="shared" si="68"/>
        <v>Feb</v>
      </c>
    </row>
    <row r="4406" spans="1:36" x14ac:dyDescent="0.3">
      <c r="A4406" t="s">
        <v>10201</v>
      </c>
      <c r="B4406" s="33">
        <v>45875</v>
      </c>
      <c r="C4406" t="s">
        <v>95</v>
      </c>
      <c r="D4406" t="s">
        <v>10202</v>
      </c>
      <c r="E4406" t="s">
        <v>173</v>
      </c>
      <c r="F4406" t="s">
        <v>179</v>
      </c>
      <c r="G4406" t="s">
        <v>161</v>
      </c>
      <c r="H4406" t="s">
        <v>166</v>
      </c>
      <c r="I4406">
        <v>1283</v>
      </c>
      <c r="J4406" t="s">
        <v>447</v>
      </c>
      <c r="K4406" t="s">
        <v>249</v>
      </c>
      <c r="L4406" t="s">
        <v>600</v>
      </c>
      <c r="M4406" t="s">
        <v>376</v>
      </c>
      <c r="N4406">
        <v>183</v>
      </c>
      <c r="O4406">
        <v>30</v>
      </c>
      <c r="P4406">
        <v>31</v>
      </c>
      <c r="Q4406" t="s">
        <v>76</v>
      </c>
      <c r="R4406" t="s">
        <v>238</v>
      </c>
      <c r="S4406" t="s">
        <v>239</v>
      </c>
      <c r="T4406">
        <v>180</v>
      </c>
      <c r="U4406">
        <v>135</v>
      </c>
      <c r="V4406">
        <v>75</v>
      </c>
      <c r="W4406" t="s">
        <v>133</v>
      </c>
      <c r="X4406">
        <v>4252</v>
      </c>
      <c r="Y4406">
        <v>574020</v>
      </c>
      <c r="Z4406">
        <v>32265</v>
      </c>
      <c r="AA4406">
        <v>56700</v>
      </c>
      <c r="AB4406">
        <v>662985</v>
      </c>
      <c r="AC4406">
        <v>390933</v>
      </c>
      <c r="AD4406">
        <v>272052</v>
      </c>
      <c r="AE4406" t="s">
        <v>78</v>
      </c>
      <c r="AF4406" t="s">
        <v>72</v>
      </c>
      <c r="AG4406" t="s">
        <v>240</v>
      </c>
      <c r="AH4406" t="s">
        <v>144</v>
      </c>
      <c r="AI4406" t="s">
        <v>139</v>
      </c>
      <c r="AJ4406" t="str">
        <f t="shared" si="68"/>
        <v>Aug</v>
      </c>
    </row>
    <row r="4407" spans="1:36" x14ac:dyDescent="0.3">
      <c r="A4407" t="s">
        <v>10203</v>
      </c>
      <c r="B4407" s="33">
        <v>45704</v>
      </c>
      <c r="C4407" t="s">
        <v>98</v>
      </c>
      <c r="D4407" t="s">
        <v>10204</v>
      </c>
      <c r="E4407" t="s">
        <v>180</v>
      </c>
      <c r="F4407" t="s">
        <v>172</v>
      </c>
      <c r="G4407" t="s">
        <v>160</v>
      </c>
      <c r="H4407" t="s">
        <v>155</v>
      </c>
      <c r="I4407">
        <v>613</v>
      </c>
      <c r="J4407" t="s">
        <v>463</v>
      </c>
      <c r="K4407" t="s">
        <v>2756</v>
      </c>
      <c r="L4407" t="s">
        <v>463</v>
      </c>
      <c r="M4407" t="s">
        <v>3176</v>
      </c>
      <c r="N4407">
        <v>93</v>
      </c>
      <c r="O4407">
        <v>0</v>
      </c>
      <c r="P4407">
        <v>14</v>
      </c>
      <c r="Q4407" t="s">
        <v>73</v>
      </c>
      <c r="R4407" t="s">
        <v>238</v>
      </c>
      <c r="S4407" t="s">
        <v>239</v>
      </c>
      <c r="T4407">
        <v>180</v>
      </c>
      <c r="U4407">
        <v>157</v>
      </c>
      <c r="V4407">
        <v>87.22</v>
      </c>
      <c r="W4407" t="s">
        <v>133</v>
      </c>
      <c r="X4407">
        <v>10862</v>
      </c>
      <c r="Y4407">
        <v>1705334</v>
      </c>
      <c r="Z4407">
        <v>61544</v>
      </c>
      <c r="AA4407">
        <v>121361</v>
      </c>
      <c r="AB4407">
        <v>1888239</v>
      </c>
      <c r="AC4407">
        <v>1190504</v>
      </c>
      <c r="AD4407">
        <v>697735</v>
      </c>
      <c r="AE4407" t="s">
        <v>81</v>
      </c>
      <c r="AF4407" t="s">
        <v>81</v>
      </c>
      <c r="AG4407" t="s">
        <v>240</v>
      </c>
      <c r="AH4407" t="s">
        <v>144</v>
      </c>
      <c r="AI4407" t="s">
        <v>139</v>
      </c>
      <c r="AJ4407" t="str">
        <f t="shared" si="68"/>
        <v>Feb</v>
      </c>
    </row>
    <row r="4408" spans="1:36" x14ac:dyDescent="0.3">
      <c r="A4408" t="s">
        <v>10205</v>
      </c>
      <c r="B4408" s="33">
        <v>45963</v>
      </c>
      <c r="C4408" t="s">
        <v>98</v>
      </c>
      <c r="D4408" t="s">
        <v>1830</v>
      </c>
      <c r="E4408" t="s">
        <v>172</v>
      </c>
      <c r="F4408" t="s">
        <v>180</v>
      </c>
      <c r="G4408" t="s">
        <v>155</v>
      </c>
      <c r="H4408" t="s">
        <v>160</v>
      </c>
      <c r="I4408">
        <v>629</v>
      </c>
      <c r="J4408" t="s">
        <v>314</v>
      </c>
      <c r="K4408" t="s">
        <v>679</v>
      </c>
      <c r="L4408" t="s">
        <v>2741</v>
      </c>
      <c r="M4408" t="s">
        <v>4222</v>
      </c>
      <c r="N4408">
        <v>103</v>
      </c>
      <c r="O4408">
        <v>9</v>
      </c>
      <c r="P4408">
        <v>20</v>
      </c>
      <c r="Q4408" t="s">
        <v>73</v>
      </c>
      <c r="R4408" t="s">
        <v>238</v>
      </c>
      <c r="S4408" t="s">
        <v>239</v>
      </c>
      <c r="T4408">
        <v>220</v>
      </c>
      <c r="U4408">
        <v>188</v>
      </c>
      <c r="V4408">
        <v>85.45</v>
      </c>
      <c r="W4408" t="s">
        <v>133</v>
      </c>
      <c r="X4408">
        <v>9541</v>
      </c>
      <c r="Y4408">
        <v>1793708</v>
      </c>
      <c r="Z4408">
        <v>78772</v>
      </c>
      <c r="AA4408">
        <v>148144</v>
      </c>
      <c r="AB4408">
        <v>2020624</v>
      </c>
      <c r="AC4408">
        <v>1342577</v>
      </c>
      <c r="AD4408">
        <v>678047</v>
      </c>
      <c r="AE4408" t="s">
        <v>81</v>
      </c>
      <c r="AF4408" t="s">
        <v>81</v>
      </c>
      <c r="AG4408" t="s">
        <v>240</v>
      </c>
      <c r="AH4408" t="s">
        <v>144</v>
      </c>
      <c r="AI4408" t="s">
        <v>139</v>
      </c>
      <c r="AJ4408" t="str">
        <f t="shared" si="68"/>
        <v>Nov</v>
      </c>
    </row>
    <row r="4409" spans="1:36" x14ac:dyDescent="0.3">
      <c r="A4409" t="s">
        <v>10206</v>
      </c>
      <c r="B4409" s="33">
        <v>45845</v>
      </c>
      <c r="C4409" t="s">
        <v>96</v>
      </c>
      <c r="D4409" t="s">
        <v>10207</v>
      </c>
      <c r="E4409" t="s">
        <v>179</v>
      </c>
      <c r="F4409" t="s">
        <v>180</v>
      </c>
      <c r="G4409" t="s">
        <v>166</v>
      </c>
      <c r="H4409" t="s">
        <v>160</v>
      </c>
      <c r="I4409">
        <v>1378</v>
      </c>
      <c r="J4409" t="s">
        <v>463</v>
      </c>
      <c r="K4409" t="s">
        <v>1721</v>
      </c>
      <c r="L4409" t="s">
        <v>237</v>
      </c>
      <c r="M4409" t="s">
        <v>1721</v>
      </c>
      <c r="N4409">
        <v>171</v>
      </c>
      <c r="O4409">
        <v>17</v>
      </c>
      <c r="P4409">
        <v>-2</v>
      </c>
      <c r="Q4409" t="s">
        <v>73</v>
      </c>
      <c r="R4409" t="s">
        <v>238</v>
      </c>
      <c r="S4409" t="s">
        <v>239</v>
      </c>
      <c r="T4409">
        <v>180</v>
      </c>
      <c r="U4409">
        <v>156</v>
      </c>
      <c r="V4409">
        <v>86.67</v>
      </c>
      <c r="W4409" t="s">
        <v>133</v>
      </c>
      <c r="X4409">
        <v>8407</v>
      </c>
      <c r="Y4409">
        <v>1311492</v>
      </c>
      <c r="Z4409">
        <v>35256</v>
      </c>
      <c r="AA4409">
        <v>81276</v>
      </c>
      <c r="AB4409">
        <v>1428024</v>
      </c>
      <c r="AC4409">
        <v>971847</v>
      </c>
      <c r="AD4409">
        <v>456177</v>
      </c>
      <c r="AE4409" t="s">
        <v>72</v>
      </c>
      <c r="AF4409" t="s">
        <v>81</v>
      </c>
      <c r="AG4409" t="s">
        <v>240</v>
      </c>
      <c r="AH4409" t="s">
        <v>145</v>
      </c>
      <c r="AI4409" t="s">
        <v>139</v>
      </c>
      <c r="AJ4409" t="str">
        <f t="shared" si="68"/>
        <v>Jul</v>
      </c>
    </row>
    <row r="4410" spans="1:36" x14ac:dyDescent="0.3">
      <c r="A4410" t="s">
        <v>10208</v>
      </c>
      <c r="B4410" s="33">
        <v>45946</v>
      </c>
      <c r="C4410" t="s">
        <v>99</v>
      </c>
      <c r="D4410" t="s">
        <v>10209</v>
      </c>
      <c r="E4410" t="s">
        <v>174</v>
      </c>
      <c r="F4410" t="s">
        <v>173</v>
      </c>
      <c r="G4410" t="s">
        <v>158</v>
      </c>
      <c r="H4410" t="s">
        <v>161</v>
      </c>
      <c r="I4410">
        <v>708</v>
      </c>
      <c r="J4410" t="s">
        <v>451</v>
      </c>
      <c r="K4410" t="s">
        <v>803</v>
      </c>
      <c r="L4410" t="s">
        <v>605</v>
      </c>
      <c r="M4410" t="s">
        <v>437</v>
      </c>
      <c r="N4410">
        <v>119</v>
      </c>
      <c r="O4410">
        <v>0</v>
      </c>
      <c r="P4410">
        <v>12</v>
      </c>
      <c r="Q4410" t="s">
        <v>73</v>
      </c>
      <c r="R4410" t="s">
        <v>238</v>
      </c>
      <c r="S4410" t="s">
        <v>239</v>
      </c>
      <c r="T4410">
        <v>189</v>
      </c>
      <c r="U4410">
        <v>130</v>
      </c>
      <c r="V4410">
        <v>68.78</v>
      </c>
      <c r="W4410" t="s">
        <v>133</v>
      </c>
      <c r="X4410">
        <v>6011</v>
      </c>
      <c r="Y4410">
        <v>781430</v>
      </c>
      <c r="Z4410">
        <v>24050</v>
      </c>
      <c r="AA4410">
        <v>81250</v>
      </c>
      <c r="AB4410">
        <v>886730</v>
      </c>
      <c r="AC4410">
        <v>573764</v>
      </c>
      <c r="AD4410">
        <v>312966</v>
      </c>
      <c r="AE4410" t="s">
        <v>78</v>
      </c>
      <c r="AF4410" t="s">
        <v>78</v>
      </c>
      <c r="AG4410" t="s">
        <v>240</v>
      </c>
      <c r="AH4410" t="s">
        <v>147</v>
      </c>
      <c r="AI4410" t="s">
        <v>139</v>
      </c>
      <c r="AJ4410" t="str">
        <f t="shared" si="68"/>
        <v>Oct</v>
      </c>
    </row>
    <row r="4411" spans="1:36" x14ac:dyDescent="0.3">
      <c r="A4411" t="s">
        <v>10210</v>
      </c>
      <c r="B4411" s="33">
        <v>45831</v>
      </c>
      <c r="C4411" t="s">
        <v>98</v>
      </c>
      <c r="D4411" t="s">
        <v>10211</v>
      </c>
      <c r="E4411" t="s">
        <v>173</v>
      </c>
      <c r="F4411" t="s">
        <v>180</v>
      </c>
      <c r="G4411" t="s">
        <v>161</v>
      </c>
      <c r="H4411" t="s">
        <v>160</v>
      </c>
      <c r="I4411">
        <v>781</v>
      </c>
      <c r="J4411" t="s">
        <v>385</v>
      </c>
      <c r="K4411" t="s">
        <v>1042</v>
      </c>
      <c r="L4411" t="s">
        <v>2116</v>
      </c>
      <c r="M4411" t="s">
        <v>658</v>
      </c>
      <c r="N4411">
        <v>118</v>
      </c>
      <c r="O4411">
        <v>5</v>
      </c>
      <c r="P4411">
        <v>41</v>
      </c>
      <c r="Q4411" t="s">
        <v>76</v>
      </c>
      <c r="R4411" t="s">
        <v>238</v>
      </c>
      <c r="S4411" t="s">
        <v>239</v>
      </c>
      <c r="T4411">
        <v>189</v>
      </c>
      <c r="U4411">
        <v>144</v>
      </c>
      <c r="V4411">
        <v>76.19</v>
      </c>
      <c r="W4411" t="s">
        <v>133</v>
      </c>
      <c r="X4411">
        <v>5664</v>
      </c>
      <c r="Y4411">
        <v>815616</v>
      </c>
      <c r="Z4411">
        <v>61056</v>
      </c>
      <c r="AA4411">
        <v>29952</v>
      </c>
      <c r="AB4411">
        <v>906624</v>
      </c>
      <c r="AC4411">
        <v>578099</v>
      </c>
      <c r="AD4411">
        <v>328525</v>
      </c>
      <c r="AE4411" t="s">
        <v>78</v>
      </c>
      <c r="AF4411" t="s">
        <v>81</v>
      </c>
      <c r="AG4411" t="s">
        <v>240</v>
      </c>
      <c r="AH4411" t="s">
        <v>147</v>
      </c>
      <c r="AI4411" t="s">
        <v>140</v>
      </c>
      <c r="AJ4411" t="str">
        <f t="shared" si="68"/>
        <v>Jun</v>
      </c>
    </row>
    <row r="4412" spans="1:36" x14ac:dyDescent="0.3">
      <c r="A4412" t="s">
        <v>10212</v>
      </c>
      <c r="B4412" s="33">
        <v>45902</v>
      </c>
      <c r="C4412" t="s">
        <v>93</v>
      </c>
      <c r="D4412" t="s">
        <v>10213</v>
      </c>
      <c r="E4412" t="s">
        <v>176</v>
      </c>
      <c r="F4412" t="s">
        <v>174</v>
      </c>
      <c r="G4412" t="s">
        <v>156</v>
      </c>
      <c r="H4412" t="s">
        <v>158</v>
      </c>
      <c r="I4412">
        <v>2281</v>
      </c>
      <c r="J4412" t="s">
        <v>325</v>
      </c>
      <c r="K4412" t="s">
        <v>716</v>
      </c>
      <c r="L4412" t="s">
        <v>2746</v>
      </c>
      <c r="M4412" t="s">
        <v>2735</v>
      </c>
      <c r="N4412">
        <v>326</v>
      </c>
      <c r="O4412">
        <v>37</v>
      </c>
      <c r="P4412">
        <v>32</v>
      </c>
      <c r="Q4412" t="s">
        <v>76</v>
      </c>
      <c r="R4412" t="s">
        <v>238</v>
      </c>
      <c r="S4412" t="s">
        <v>239</v>
      </c>
      <c r="T4412">
        <v>189</v>
      </c>
      <c r="U4412">
        <v>136</v>
      </c>
      <c r="V4412">
        <v>71.959999999999994</v>
      </c>
      <c r="W4412" t="s">
        <v>133</v>
      </c>
      <c r="X4412">
        <v>7686</v>
      </c>
      <c r="Y4412">
        <v>1045296</v>
      </c>
      <c r="Z4412">
        <v>73848</v>
      </c>
      <c r="AA4412">
        <v>59296</v>
      </c>
      <c r="AB4412">
        <v>1178440</v>
      </c>
      <c r="AC4412">
        <v>795517</v>
      </c>
      <c r="AD4412">
        <v>382923</v>
      </c>
      <c r="AE4412" t="s">
        <v>81</v>
      </c>
      <c r="AF4412" t="s">
        <v>78</v>
      </c>
      <c r="AG4412" t="s">
        <v>240</v>
      </c>
      <c r="AH4412" t="s">
        <v>144</v>
      </c>
      <c r="AI4412" t="s">
        <v>139</v>
      </c>
      <c r="AJ4412" t="str">
        <f t="shared" si="68"/>
        <v>Sep</v>
      </c>
    </row>
    <row r="4413" spans="1:36" x14ac:dyDescent="0.3">
      <c r="A4413" t="s">
        <v>10214</v>
      </c>
      <c r="B4413" s="33">
        <v>45704</v>
      </c>
      <c r="C4413" t="s">
        <v>93</v>
      </c>
      <c r="D4413" t="s">
        <v>10215</v>
      </c>
      <c r="E4413" t="s">
        <v>173</v>
      </c>
      <c r="F4413" t="s">
        <v>176</v>
      </c>
      <c r="G4413" t="s">
        <v>161</v>
      </c>
      <c r="H4413" t="s">
        <v>156</v>
      </c>
      <c r="I4413">
        <v>697</v>
      </c>
      <c r="J4413" t="s">
        <v>621</v>
      </c>
      <c r="K4413" t="s">
        <v>3339</v>
      </c>
      <c r="L4413" t="s">
        <v>915</v>
      </c>
      <c r="M4413" t="s">
        <v>711</v>
      </c>
      <c r="N4413">
        <v>114</v>
      </c>
      <c r="O4413">
        <v>37</v>
      </c>
      <c r="P4413">
        <v>43</v>
      </c>
      <c r="Q4413" t="s">
        <v>76</v>
      </c>
      <c r="R4413" t="s">
        <v>238</v>
      </c>
      <c r="S4413" t="s">
        <v>239</v>
      </c>
      <c r="T4413">
        <v>220</v>
      </c>
      <c r="U4413">
        <v>188</v>
      </c>
      <c r="V4413">
        <v>85.45</v>
      </c>
      <c r="W4413" t="s">
        <v>133</v>
      </c>
      <c r="X4413">
        <v>3317</v>
      </c>
      <c r="Y4413">
        <v>623596</v>
      </c>
      <c r="Z4413">
        <v>57716</v>
      </c>
      <c r="AA4413">
        <v>128780</v>
      </c>
      <c r="AB4413">
        <v>810092</v>
      </c>
      <c r="AC4413">
        <v>618261</v>
      </c>
      <c r="AD4413">
        <v>191831</v>
      </c>
      <c r="AE4413" t="s">
        <v>78</v>
      </c>
      <c r="AF4413" t="s">
        <v>81</v>
      </c>
      <c r="AG4413" t="s">
        <v>240</v>
      </c>
      <c r="AH4413" t="s">
        <v>144</v>
      </c>
      <c r="AI4413" t="s">
        <v>138</v>
      </c>
      <c r="AJ4413" t="str">
        <f t="shared" si="68"/>
        <v>Feb</v>
      </c>
    </row>
    <row r="4414" spans="1:36" x14ac:dyDescent="0.3">
      <c r="A4414" t="s">
        <v>10216</v>
      </c>
      <c r="B4414" s="33">
        <v>45659</v>
      </c>
      <c r="C4414" t="s">
        <v>95</v>
      </c>
      <c r="D4414" t="s">
        <v>10217</v>
      </c>
      <c r="E4414" t="s">
        <v>175</v>
      </c>
      <c r="F4414" t="s">
        <v>173</v>
      </c>
      <c r="G4414" t="s">
        <v>163</v>
      </c>
      <c r="H4414" t="s">
        <v>161</v>
      </c>
      <c r="I4414">
        <v>1100</v>
      </c>
      <c r="J4414" t="s">
        <v>463</v>
      </c>
      <c r="K4414" t="s">
        <v>1363</v>
      </c>
      <c r="L4414" t="s">
        <v>4415</v>
      </c>
      <c r="M4414" t="s">
        <v>3083</v>
      </c>
      <c r="N4414">
        <v>157</v>
      </c>
      <c r="O4414">
        <v>74</v>
      </c>
      <c r="P4414">
        <v>66</v>
      </c>
      <c r="Q4414" t="s">
        <v>76</v>
      </c>
      <c r="R4414" t="s">
        <v>238</v>
      </c>
      <c r="S4414" t="s">
        <v>239</v>
      </c>
      <c r="T4414">
        <v>150</v>
      </c>
      <c r="U4414">
        <v>128</v>
      </c>
      <c r="V4414">
        <v>85.33</v>
      </c>
      <c r="W4414" t="s">
        <v>133</v>
      </c>
      <c r="X4414">
        <v>10061</v>
      </c>
      <c r="Y4414">
        <v>1287808</v>
      </c>
      <c r="Z4414">
        <v>69888</v>
      </c>
      <c r="AA4414">
        <v>64896</v>
      </c>
      <c r="AB4414">
        <v>1422592</v>
      </c>
      <c r="AC4414">
        <v>933223</v>
      </c>
      <c r="AD4414">
        <v>489369</v>
      </c>
      <c r="AE4414" t="s">
        <v>75</v>
      </c>
      <c r="AF4414" t="s">
        <v>78</v>
      </c>
      <c r="AG4414" t="s">
        <v>240</v>
      </c>
      <c r="AH4414" t="s">
        <v>146</v>
      </c>
      <c r="AI4414" t="s">
        <v>140</v>
      </c>
      <c r="AJ4414" t="str">
        <f t="shared" si="68"/>
        <v>Jan</v>
      </c>
    </row>
    <row r="4415" spans="1:36" x14ac:dyDescent="0.3">
      <c r="A4415" t="s">
        <v>10218</v>
      </c>
      <c r="B4415" s="33">
        <v>45757</v>
      </c>
      <c r="C4415" t="s">
        <v>95</v>
      </c>
      <c r="D4415" t="s">
        <v>10219</v>
      </c>
      <c r="E4415" t="s">
        <v>173</v>
      </c>
      <c r="F4415" t="s">
        <v>172</v>
      </c>
      <c r="G4415" t="s">
        <v>161</v>
      </c>
      <c r="H4415" t="s">
        <v>155</v>
      </c>
      <c r="I4415">
        <v>1874</v>
      </c>
      <c r="J4415" t="s">
        <v>744</v>
      </c>
      <c r="K4415" t="s">
        <v>1121</v>
      </c>
      <c r="L4415" t="s">
        <v>377</v>
      </c>
      <c r="M4415" t="s">
        <v>1121</v>
      </c>
      <c r="N4415">
        <v>247</v>
      </c>
      <c r="O4415">
        <v>0</v>
      </c>
      <c r="P4415">
        <v>-10</v>
      </c>
      <c r="Q4415" t="s">
        <v>70</v>
      </c>
      <c r="R4415" t="s">
        <v>238</v>
      </c>
      <c r="S4415" t="s">
        <v>239</v>
      </c>
      <c r="T4415">
        <v>150</v>
      </c>
      <c r="U4415">
        <v>113</v>
      </c>
      <c r="V4415">
        <v>75.33</v>
      </c>
      <c r="W4415" t="s">
        <v>133</v>
      </c>
      <c r="X4415">
        <v>4459</v>
      </c>
      <c r="Y4415">
        <v>503867</v>
      </c>
      <c r="Z4415">
        <v>35821</v>
      </c>
      <c r="AA4415">
        <v>32544</v>
      </c>
      <c r="AB4415">
        <v>572232</v>
      </c>
      <c r="AC4415">
        <v>352485</v>
      </c>
      <c r="AD4415">
        <v>219747</v>
      </c>
      <c r="AE4415" t="s">
        <v>78</v>
      </c>
      <c r="AF4415" t="s">
        <v>81</v>
      </c>
      <c r="AG4415" t="s">
        <v>240</v>
      </c>
      <c r="AH4415" t="s">
        <v>146</v>
      </c>
      <c r="AI4415" t="s">
        <v>140</v>
      </c>
      <c r="AJ4415" t="str">
        <f t="shared" si="68"/>
        <v>Apr</v>
      </c>
    </row>
    <row r="4416" spans="1:36" x14ac:dyDescent="0.3">
      <c r="A4416" t="s">
        <v>10220</v>
      </c>
      <c r="B4416" s="33">
        <v>45985</v>
      </c>
      <c r="C4416" t="s">
        <v>95</v>
      </c>
      <c r="D4416" t="s">
        <v>10221</v>
      </c>
      <c r="E4416" t="s">
        <v>181</v>
      </c>
      <c r="F4416" t="s">
        <v>172</v>
      </c>
      <c r="G4416" t="s">
        <v>159</v>
      </c>
      <c r="H4416" t="s">
        <v>155</v>
      </c>
      <c r="I4416">
        <v>483</v>
      </c>
      <c r="J4416" t="s">
        <v>572</v>
      </c>
      <c r="K4416" t="s">
        <v>343</v>
      </c>
      <c r="L4416" t="s">
        <v>2169</v>
      </c>
      <c r="M4416" t="s">
        <v>478</v>
      </c>
      <c r="N4416">
        <v>80</v>
      </c>
      <c r="O4416">
        <v>53</v>
      </c>
      <c r="P4416">
        <v>77</v>
      </c>
      <c r="Q4416" t="s">
        <v>76</v>
      </c>
      <c r="R4416" t="s">
        <v>238</v>
      </c>
      <c r="S4416" t="s">
        <v>239</v>
      </c>
      <c r="T4416">
        <v>220</v>
      </c>
      <c r="U4416">
        <v>160</v>
      </c>
      <c r="V4416">
        <v>72.73</v>
      </c>
      <c r="W4416" t="s">
        <v>133</v>
      </c>
      <c r="X4416">
        <v>10651</v>
      </c>
      <c r="Y4416">
        <v>1704160</v>
      </c>
      <c r="Z4416">
        <v>79680</v>
      </c>
      <c r="AA4416">
        <v>89600</v>
      </c>
      <c r="AB4416">
        <v>1873440</v>
      </c>
      <c r="AC4416">
        <v>1256153</v>
      </c>
      <c r="AD4416">
        <v>617287</v>
      </c>
      <c r="AE4416" t="s">
        <v>81</v>
      </c>
      <c r="AF4416" t="s">
        <v>81</v>
      </c>
      <c r="AG4416" t="s">
        <v>240</v>
      </c>
      <c r="AH4416" t="s">
        <v>144</v>
      </c>
      <c r="AI4416" t="s">
        <v>138</v>
      </c>
      <c r="AJ4416" t="str">
        <f t="shared" si="68"/>
        <v>Nov</v>
      </c>
    </row>
    <row r="4417" spans="1:36" x14ac:dyDescent="0.3">
      <c r="A4417" t="s">
        <v>10222</v>
      </c>
      <c r="B4417" s="33">
        <v>45761</v>
      </c>
      <c r="C4417" t="s">
        <v>97</v>
      </c>
      <c r="D4417" t="s">
        <v>10223</v>
      </c>
      <c r="E4417" t="s">
        <v>175</v>
      </c>
      <c r="F4417" t="s">
        <v>176</v>
      </c>
      <c r="G4417" t="s">
        <v>163</v>
      </c>
      <c r="H4417" t="s">
        <v>156</v>
      </c>
      <c r="I4417">
        <v>523</v>
      </c>
      <c r="J4417" t="s">
        <v>447</v>
      </c>
      <c r="K4417" t="s">
        <v>500</v>
      </c>
      <c r="L4417" t="s">
        <v>886</v>
      </c>
      <c r="M4417" t="s">
        <v>495</v>
      </c>
      <c r="N4417">
        <v>96</v>
      </c>
      <c r="O4417">
        <v>38</v>
      </c>
      <c r="P4417">
        <v>35</v>
      </c>
      <c r="Q4417" t="s">
        <v>76</v>
      </c>
      <c r="R4417" t="s">
        <v>238</v>
      </c>
      <c r="S4417" t="s">
        <v>239</v>
      </c>
      <c r="T4417">
        <v>189</v>
      </c>
      <c r="U4417">
        <v>127</v>
      </c>
      <c r="V4417">
        <v>67.2</v>
      </c>
      <c r="W4417" t="s">
        <v>133</v>
      </c>
      <c r="X4417">
        <v>7230</v>
      </c>
      <c r="Y4417">
        <v>918210</v>
      </c>
      <c r="Z4417">
        <v>57150</v>
      </c>
      <c r="AA4417">
        <v>89281</v>
      </c>
      <c r="AB4417">
        <v>1064641</v>
      </c>
      <c r="AC4417">
        <v>876005</v>
      </c>
      <c r="AD4417">
        <v>188636</v>
      </c>
      <c r="AE4417" t="s">
        <v>75</v>
      </c>
      <c r="AF4417" t="s">
        <v>81</v>
      </c>
      <c r="AG4417" t="s">
        <v>240</v>
      </c>
      <c r="AH4417" t="s">
        <v>145</v>
      </c>
      <c r="AI4417" t="s">
        <v>139</v>
      </c>
      <c r="AJ4417" t="str">
        <f t="shared" si="68"/>
        <v>Apr</v>
      </c>
    </row>
    <row r="4418" spans="1:36" x14ac:dyDescent="0.3">
      <c r="A4418" t="s">
        <v>10224</v>
      </c>
      <c r="B4418" s="33">
        <v>45836</v>
      </c>
      <c r="C4418" t="s">
        <v>93</v>
      </c>
      <c r="D4418" t="s">
        <v>10225</v>
      </c>
      <c r="E4418" t="s">
        <v>174</v>
      </c>
      <c r="F4418" t="s">
        <v>173</v>
      </c>
      <c r="G4418" t="s">
        <v>158</v>
      </c>
      <c r="H4418" t="s">
        <v>161</v>
      </c>
      <c r="I4418">
        <v>2249</v>
      </c>
      <c r="J4418" t="s">
        <v>391</v>
      </c>
      <c r="K4418" t="s">
        <v>547</v>
      </c>
      <c r="L4418" t="s">
        <v>6127</v>
      </c>
      <c r="M4418" t="s">
        <v>1554</v>
      </c>
      <c r="N4418">
        <v>296</v>
      </c>
      <c r="O4418">
        <v>29</v>
      </c>
      <c r="P4418">
        <v>41</v>
      </c>
      <c r="Q4418" t="s">
        <v>76</v>
      </c>
      <c r="R4418" t="s">
        <v>238</v>
      </c>
      <c r="S4418" t="s">
        <v>239</v>
      </c>
      <c r="T4418">
        <v>189</v>
      </c>
      <c r="U4418">
        <v>174</v>
      </c>
      <c r="V4418">
        <v>92.06</v>
      </c>
      <c r="W4418" t="s">
        <v>133</v>
      </c>
      <c r="X4418">
        <v>3233</v>
      </c>
      <c r="Y4418">
        <v>562542</v>
      </c>
      <c r="Z4418">
        <v>51678</v>
      </c>
      <c r="AA4418">
        <v>100920</v>
      </c>
      <c r="AB4418">
        <v>715140</v>
      </c>
      <c r="AC4418">
        <v>549961</v>
      </c>
      <c r="AD4418">
        <v>165179</v>
      </c>
      <c r="AE4418" t="s">
        <v>78</v>
      </c>
      <c r="AF4418" t="s">
        <v>78</v>
      </c>
      <c r="AG4418" t="s">
        <v>240</v>
      </c>
      <c r="AH4418" t="s">
        <v>146</v>
      </c>
      <c r="AI4418" t="s">
        <v>140</v>
      </c>
      <c r="AJ4418" t="str">
        <f t="shared" ref="AJ4418:AJ4481" si="69">TEXT(B4418,"mmm")</f>
        <v>Jun</v>
      </c>
    </row>
    <row r="4419" spans="1:36" x14ac:dyDescent="0.3">
      <c r="A4419" t="s">
        <v>10226</v>
      </c>
      <c r="B4419" s="33">
        <v>45957</v>
      </c>
      <c r="C4419" t="s">
        <v>98</v>
      </c>
      <c r="D4419" t="s">
        <v>10227</v>
      </c>
      <c r="E4419" t="s">
        <v>173</v>
      </c>
      <c r="F4419" t="s">
        <v>176</v>
      </c>
      <c r="G4419" t="s">
        <v>161</v>
      </c>
      <c r="H4419" t="s">
        <v>156</v>
      </c>
      <c r="I4419">
        <v>2397</v>
      </c>
      <c r="J4419" t="s">
        <v>508</v>
      </c>
      <c r="K4419" t="s">
        <v>1404</v>
      </c>
      <c r="N4419">
        <v>341</v>
      </c>
      <c r="O4419">
        <v>0</v>
      </c>
      <c r="P4419">
        <v>0</v>
      </c>
      <c r="Q4419" t="s">
        <v>67</v>
      </c>
      <c r="R4419" t="s">
        <v>245</v>
      </c>
      <c r="S4419" t="s">
        <v>122</v>
      </c>
      <c r="T4419">
        <v>150</v>
      </c>
      <c r="U4419">
        <v>0</v>
      </c>
      <c r="V4419">
        <v>0</v>
      </c>
      <c r="W4419" t="s">
        <v>133</v>
      </c>
      <c r="X4419">
        <v>10444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 t="s">
        <v>78</v>
      </c>
      <c r="AF4419" t="s">
        <v>81</v>
      </c>
      <c r="AG4419" t="s">
        <v>240</v>
      </c>
      <c r="AH4419" t="s">
        <v>147</v>
      </c>
      <c r="AI4419" t="s">
        <v>139</v>
      </c>
      <c r="AJ4419" t="str">
        <f t="shared" si="69"/>
        <v>Oct</v>
      </c>
    </row>
    <row r="4420" spans="1:36" x14ac:dyDescent="0.3">
      <c r="A4420" t="s">
        <v>10228</v>
      </c>
      <c r="B4420" s="33">
        <v>45975</v>
      </c>
      <c r="C4420" t="s">
        <v>95</v>
      </c>
      <c r="D4420" t="s">
        <v>5017</v>
      </c>
      <c r="E4420" t="s">
        <v>172</v>
      </c>
      <c r="F4420" t="s">
        <v>173</v>
      </c>
      <c r="G4420" t="s">
        <v>155</v>
      </c>
      <c r="H4420" t="s">
        <v>161</v>
      </c>
      <c r="I4420">
        <v>411</v>
      </c>
      <c r="J4420" t="s">
        <v>1510</v>
      </c>
      <c r="K4420" t="s">
        <v>397</v>
      </c>
      <c r="L4420" t="s">
        <v>1381</v>
      </c>
      <c r="M4420" t="s">
        <v>542</v>
      </c>
      <c r="N4420">
        <v>75</v>
      </c>
      <c r="O4420">
        <v>19</v>
      </c>
      <c r="P4420">
        <v>43</v>
      </c>
      <c r="Q4420" t="s">
        <v>76</v>
      </c>
      <c r="R4420" t="s">
        <v>238</v>
      </c>
      <c r="S4420" t="s">
        <v>239</v>
      </c>
      <c r="T4420">
        <v>180</v>
      </c>
      <c r="U4420">
        <v>176</v>
      </c>
      <c r="V4420">
        <v>97.78</v>
      </c>
      <c r="W4420" t="s">
        <v>133</v>
      </c>
      <c r="X4420">
        <v>4259</v>
      </c>
      <c r="Y4420">
        <v>749584</v>
      </c>
      <c r="Z4420">
        <v>83776</v>
      </c>
      <c r="AA4420">
        <v>32736</v>
      </c>
      <c r="AB4420">
        <v>866096</v>
      </c>
      <c r="AC4420">
        <v>607799</v>
      </c>
      <c r="AD4420">
        <v>258297</v>
      </c>
      <c r="AE4420" t="s">
        <v>81</v>
      </c>
      <c r="AF4420" t="s">
        <v>78</v>
      </c>
      <c r="AG4420" t="s">
        <v>240</v>
      </c>
      <c r="AH4420" t="s">
        <v>147</v>
      </c>
      <c r="AI4420" t="s">
        <v>139</v>
      </c>
      <c r="AJ4420" t="str">
        <f t="shared" si="69"/>
        <v>Nov</v>
      </c>
    </row>
    <row r="4421" spans="1:36" x14ac:dyDescent="0.3">
      <c r="A4421" t="s">
        <v>10229</v>
      </c>
      <c r="B4421" s="33">
        <v>45782</v>
      </c>
      <c r="C4421" t="s">
        <v>98</v>
      </c>
      <c r="D4421" t="s">
        <v>10230</v>
      </c>
      <c r="E4421" t="s">
        <v>174</v>
      </c>
      <c r="F4421" t="s">
        <v>181</v>
      </c>
      <c r="G4421" t="s">
        <v>158</v>
      </c>
      <c r="H4421" t="s">
        <v>159</v>
      </c>
      <c r="I4421">
        <v>747</v>
      </c>
      <c r="J4421" t="s">
        <v>357</v>
      </c>
      <c r="K4421" t="s">
        <v>5560</v>
      </c>
      <c r="L4421" t="s">
        <v>499</v>
      </c>
      <c r="M4421" t="s">
        <v>339</v>
      </c>
      <c r="N4421">
        <v>109</v>
      </c>
      <c r="O4421">
        <v>35</v>
      </c>
      <c r="P4421">
        <v>36</v>
      </c>
      <c r="Q4421" t="s">
        <v>76</v>
      </c>
      <c r="R4421" t="s">
        <v>238</v>
      </c>
      <c r="S4421" t="s">
        <v>239</v>
      </c>
      <c r="T4421">
        <v>180</v>
      </c>
      <c r="U4421">
        <v>165</v>
      </c>
      <c r="V4421">
        <v>91.67</v>
      </c>
      <c r="W4421" t="s">
        <v>133</v>
      </c>
      <c r="X4421">
        <v>10702</v>
      </c>
      <c r="Y4421">
        <v>1765830</v>
      </c>
      <c r="Z4421">
        <v>34485</v>
      </c>
      <c r="AA4421">
        <v>58245</v>
      </c>
      <c r="AB4421">
        <v>1858560</v>
      </c>
      <c r="AC4421">
        <v>1552683</v>
      </c>
      <c r="AD4421">
        <v>305877</v>
      </c>
      <c r="AE4421" t="s">
        <v>78</v>
      </c>
      <c r="AF4421" t="s">
        <v>81</v>
      </c>
      <c r="AG4421" t="s">
        <v>240</v>
      </c>
      <c r="AH4421" t="s">
        <v>144</v>
      </c>
      <c r="AI4421" t="s">
        <v>138</v>
      </c>
      <c r="AJ4421" t="str">
        <f t="shared" si="69"/>
        <v>May</v>
      </c>
    </row>
    <row r="4422" spans="1:36" x14ac:dyDescent="0.3">
      <c r="A4422" t="s">
        <v>10231</v>
      </c>
      <c r="B4422" s="33">
        <v>45788</v>
      </c>
      <c r="C4422" t="s">
        <v>96</v>
      </c>
      <c r="D4422" t="s">
        <v>10232</v>
      </c>
      <c r="E4422" t="s">
        <v>173</v>
      </c>
      <c r="F4422" t="s">
        <v>177</v>
      </c>
      <c r="G4422" t="s">
        <v>161</v>
      </c>
      <c r="H4422" t="s">
        <v>162</v>
      </c>
      <c r="I4422">
        <v>1510</v>
      </c>
      <c r="J4422" t="s">
        <v>243</v>
      </c>
      <c r="K4422" t="s">
        <v>3263</v>
      </c>
      <c r="L4422" t="s">
        <v>377</v>
      </c>
      <c r="M4422" t="s">
        <v>3263</v>
      </c>
      <c r="N4422">
        <v>229</v>
      </c>
      <c r="O4422">
        <v>0</v>
      </c>
      <c r="P4422">
        <v>0</v>
      </c>
      <c r="Q4422" t="s">
        <v>70</v>
      </c>
      <c r="R4422" t="s">
        <v>238</v>
      </c>
      <c r="S4422" t="s">
        <v>239</v>
      </c>
      <c r="T4422">
        <v>186</v>
      </c>
      <c r="U4422">
        <v>114</v>
      </c>
      <c r="V4422">
        <v>61.29</v>
      </c>
      <c r="W4422" t="s">
        <v>134</v>
      </c>
      <c r="X4422">
        <v>3323</v>
      </c>
      <c r="Y4422">
        <v>378822</v>
      </c>
      <c r="Z4422">
        <v>46740</v>
      </c>
      <c r="AA4422">
        <v>47310</v>
      </c>
      <c r="AB4422">
        <v>472872</v>
      </c>
      <c r="AC4422">
        <v>350463</v>
      </c>
      <c r="AD4422">
        <v>122409</v>
      </c>
      <c r="AE4422" t="s">
        <v>78</v>
      </c>
      <c r="AF4422" t="s">
        <v>78</v>
      </c>
      <c r="AG4422" t="s">
        <v>240</v>
      </c>
      <c r="AH4422" t="s">
        <v>144</v>
      </c>
      <c r="AI4422" t="s">
        <v>139</v>
      </c>
      <c r="AJ4422" t="str">
        <f t="shared" si="69"/>
        <v>May</v>
      </c>
    </row>
    <row r="4423" spans="1:36" x14ac:dyDescent="0.3">
      <c r="A4423" t="s">
        <v>10233</v>
      </c>
      <c r="B4423" s="33">
        <v>45753</v>
      </c>
      <c r="C4423" t="s">
        <v>97</v>
      </c>
      <c r="D4423" t="s">
        <v>10234</v>
      </c>
      <c r="E4423" t="s">
        <v>178</v>
      </c>
      <c r="F4423" t="s">
        <v>172</v>
      </c>
      <c r="G4423" t="s">
        <v>157</v>
      </c>
      <c r="H4423" t="s">
        <v>155</v>
      </c>
      <c r="I4423">
        <v>574</v>
      </c>
      <c r="J4423" t="s">
        <v>325</v>
      </c>
      <c r="K4423" t="s">
        <v>426</v>
      </c>
      <c r="L4423" t="s">
        <v>1698</v>
      </c>
      <c r="M4423" t="s">
        <v>3118</v>
      </c>
      <c r="N4423">
        <v>104</v>
      </c>
      <c r="O4423">
        <v>22</v>
      </c>
      <c r="P4423">
        <v>19</v>
      </c>
      <c r="Q4423" t="s">
        <v>73</v>
      </c>
      <c r="R4423" t="s">
        <v>238</v>
      </c>
      <c r="S4423" t="s">
        <v>239</v>
      </c>
      <c r="T4423">
        <v>220</v>
      </c>
      <c r="U4423">
        <v>205</v>
      </c>
      <c r="V4423">
        <v>93.18</v>
      </c>
      <c r="W4423" t="s">
        <v>133</v>
      </c>
      <c r="X4423">
        <v>8644</v>
      </c>
      <c r="Y4423">
        <v>1772020</v>
      </c>
      <c r="Z4423">
        <v>36285</v>
      </c>
      <c r="AA4423">
        <v>33415</v>
      </c>
      <c r="AB4423">
        <v>1841720</v>
      </c>
      <c r="AC4423">
        <v>1548661</v>
      </c>
      <c r="AD4423">
        <v>293059</v>
      </c>
      <c r="AE4423" t="s">
        <v>75</v>
      </c>
      <c r="AF4423" t="s">
        <v>81</v>
      </c>
      <c r="AG4423" t="s">
        <v>240</v>
      </c>
      <c r="AH4423" t="s">
        <v>144</v>
      </c>
      <c r="AI4423" t="s">
        <v>139</v>
      </c>
      <c r="AJ4423" t="str">
        <f t="shared" si="69"/>
        <v>Apr</v>
      </c>
    </row>
    <row r="4424" spans="1:36" x14ac:dyDescent="0.3">
      <c r="A4424" t="s">
        <v>10235</v>
      </c>
      <c r="B4424" s="33">
        <v>45941</v>
      </c>
      <c r="C4424" t="s">
        <v>93</v>
      </c>
      <c r="D4424" t="s">
        <v>10236</v>
      </c>
      <c r="E4424" t="s">
        <v>180</v>
      </c>
      <c r="F4424" t="s">
        <v>178</v>
      </c>
      <c r="G4424" t="s">
        <v>160</v>
      </c>
      <c r="H4424" t="s">
        <v>157</v>
      </c>
      <c r="I4424">
        <v>1935</v>
      </c>
      <c r="J4424" t="s">
        <v>806</v>
      </c>
      <c r="K4424" t="s">
        <v>3756</v>
      </c>
      <c r="L4424" t="s">
        <v>610</v>
      </c>
      <c r="M4424" t="s">
        <v>3756</v>
      </c>
      <c r="N4424">
        <v>237</v>
      </c>
      <c r="O4424">
        <v>10</v>
      </c>
      <c r="P4424">
        <v>-10</v>
      </c>
      <c r="Q4424" t="s">
        <v>73</v>
      </c>
      <c r="R4424" t="s">
        <v>238</v>
      </c>
      <c r="S4424" t="s">
        <v>239</v>
      </c>
      <c r="T4424">
        <v>189</v>
      </c>
      <c r="U4424">
        <v>163</v>
      </c>
      <c r="V4424">
        <v>86.24</v>
      </c>
      <c r="W4424" t="s">
        <v>133</v>
      </c>
      <c r="X4424">
        <v>3639</v>
      </c>
      <c r="Y4424">
        <v>593157</v>
      </c>
      <c r="Z4424">
        <v>47922</v>
      </c>
      <c r="AA4424">
        <v>123554</v>
      </c>
      <c r="AB4424">
        <v>764633</v>
      </c>
      <c r="AC4424">
        <v>639321</v>
      </c>
      <c r="AD4424">
        <v>125312</v>
      </c>
      <c r="AE4424" t="s">
        <v>81</v>
      </c>
      <c r="AF4424" t="s">
        <v>75</v>
      </c>
      <c r="AG4424" t="s">
        <v>240</v>
      </c>
      <c r="AH4424" t="s">
        <v>145</v>
      </c>
      <c r="AI4424" t="s">
        <v>140</v>
      </c>
      <c r="AJ4424" t="str">
        <f t="shared" si="69"/>
        <v>Oct</v>
      </c>
    </row>
    <row r="4425" spans="1:36" x14ac:dyDescent="0.3">
      <c r="A4425" t="s">
        <v>10237</v>
      </c>
      <c r="B4425" s="33">
        <v>45670</v>
      </c>
      <c r="C4425" t="s">
        <v>93</v>
      </c>
      <c r="D4425" t="s">
        <v>4154</v>
      </c>
      <c r="E4425" t="s">
        <v>174</v>
      </c>
      <c r="F4425" t="s">
        <v>177</v>
      </c>
      <c r="G4425" t="s">
        <v>158</v>
      </c>
      <c r="H4425" t="s">
        <v>162</v>
      </c>
      <c r="I4425">
        <v>1859</v>
      </c>
      <c r="J4425" t="s">
        <v>266</v>
      </c>
      <c r="K4425" t="s">
        <v>1688</v>
      </c>
      <c r="L4425" t="s">
        <v>264</v>
      </c>
      <c r="M4425" t="s">
        <v>2812</v>
      </c>
      <c r="N4425">
        <v>223</v>
      </c>
      <c r="O4425">
        <v>30</v>
      </c>
      <c r="P4425">
        <v>29</v>
      </c>
      <c r="Q4425" t="s">
        <v>73</v>
      </c>
      <c r="R4425" t="s">
        <v>238</v>
      </c>
      <c r="S4425" t="s">
        <v>239</v>
      </c>
      <c r="T4425">
        <v>180</v>
      </c>
      <c r="U4425">
        <v>157</v>
      </c>
      <c r="V4425">
        <v>87.22</v>
      </c>
      <c r="W4425" t="s">
        <v>133</v>
      </c>
      <c r="X4425">
        <v>6661</v>
      </c>
      <c r="Y4425">
        <v>1045777</v>
      </c>
      <c r="Z4425">
        <v>72063</v>
      </c>
      <c r="AA4425">
        <v>76773</v>
      </c>
      <c r="AB4425">
        <v>1194613</v>
      </c>
      <c r="AC4425">
        <v>1002263</v>
      </c>
      <c r="AD4425">
        <v>192350</v>
      </c>
      <c r="AE4425" t="s">
        <v>78</v>
      </c>
      <c r="AF4425" t="s">
        <v>78</v>
      </c>
      <c r="AG4425" t="s">
        <v>240</v>
      </c>
      <c r="AH4425" t="s">
        <v>145</v>
      </c>
      <c r="AI4425" t="s">
        <v>138</v>
      </c>
      <c r="AJ4425" t="str">
        <f t="shared" si="69"/>
        <v>Jan</v>
      </c>
    </row>
    <row r="4426" spans="1:36" x14ac:dyDescent="0.3">
      <c r="A4426" t="s">
        <v>10238</v>
      </c>
      <c r="B4426" s="33">
        <v>45751</v>
      </c>
      <c r="C4426" t="s">
        <v>97</v>
      </c>
      <c r="D4426" t="s">
        <v>6321</v>
      </c>
      <c r="E4426" t="s">
        <v>177</v>
      </c>
      <c r="F4426" t="s">
        <v>176</v>
      </c>
      <c r="G4426" t="s">
        <v>162</v>
      </c>
      <c r="H4426" t="s">
        <v>156</v>
      </c>
      <c r="I4426">
        <v>379</v>
      </c>
      <c r="J4426" t="s">
        <v>325</v>
      </c>
      <c r="K4426" t="s">
        <v>1596</v>
      </c>
      <c r="L4426" t="s">
        <v>2357</v>
      </c>
      <c r="M4426" t="s">
        <v>1150</v>
      </c>
      <c r="N4426">
        <v>68</v>
      </c>
      <c r="O4426">
        <v>20</v>
      </c>
      <c r="P4426">
        <v>44</v>
      </c>
      <c r="Q4426" t="s">
        <v>76</v>
      </c>
      <c r="R4426" t="s">
        <v>238</v>
      </c>
      <c r="S4426" t="s">
        <v>239</v>
      </c>
      <c r="T4426">
        <v>180</v>
      </c>
      <c r="U4426">
        <v>141</v>
      </c>
      <c r="V4426">
        <v>78.33</v>
      </c>
      <c r="W4426" t="s">
        <v>133</v>
      </c>
      <c r="X4426">
        <v>7266</v>
      </c>
      <c r="Y4426">
        <v>1024506</v>
      </c>
      <c r="Z4426">
        <v>23547</v>
      </c>
      <c r="AA4426">
        <v>79665</v>
      </c>
      <c r="AB4426">
        <v>1127718</v>
      </c>
      <c r="AC4426">
        <v>785590</v>
      </c>
      <c r="AD4426">
        <v>342128</v>
      </c>
      <c r="AE4426" t="s">
        <v>78</v>
      </c>
      <c r="AF4426" t="s">
        <v>81</v>
      </c>
      <c r="AG4426" t="s">
        <v>240</v>
      </c>
      <c r="AH4426" t="s">
        <v>144</v>
      </c>
      <c r="AI4426" t="s">
        <v>138</v>
      </c>
      <c r="AJ4426" t="str">
        <f t="shared" si="69"/>
        <v>Apr</v>
      </c>
    </row>
    <row r="4427" spans="1:36" x14ac:dyDescent="0.3">
      <c r="A4427" t="s">
        <v>10239</v>
      </c>
      <c r="B4427" s="33">
        <v>46015</v>
      </c>
      <c r="C4427" t="s">
        <v>95</v>
      </c>
      <c r="D4427" t="s">
        <v>10240</v>
      </c>
      <c r="E4427" t="s">
        <v>176</v>
      </c>
      <c r="F4427" t="s">
        <v>181</v>
      </c>
      <c r="G4427" t="s">
        <v>156</v>
      </c>
      <c r="H4427" t="s">
        <v>159</v>
      </c>
      <c r="I4427">
        <v>2320</v>
      </c>
      <c r="J4427" t="s">
        <v>310</v>
      </c>
      <c r="K4427" t="s">
        <v>1638</v>
      </c>
      <c r="L4427" t="s">
        <v>354</v>
      </c>
      <c r="M4427" t="s">
        <v>1167</v>
      </c>
      <c r="N4427">
        <v>272</v>
      </c>
      <c r="O4427">
        <v>11</v>
      </c>
      <c r="P4427">
        <v>4</v>
      </c>
      <c r="Q4427" t="s">
        <v>73</v>
      </c>
      <c r="R4427" t="s">
        <v>238</v>
      </c>
      <c r="S4427" t="s">
        <v>239</v>
      </c>
      <c r="T4427">
        <v>180</v>
      </c>
      <c r="U4427">
        <v>113</v>
      </c>
      <c r="V4427">
        <v>62.78</v>
      </c>
      <c r="W4427" t="s">
        <v>133</v>
      </c>
      <c r="X4427">
        <v>4900</v>
      </c>
      <c r="Y4427">
        <v>553700</v>
      </c>
      <c r="Z4427">
        <v>52093</v>
      </c>
      <c r="AA4427">
        <v>36386</v>
      </c>
      <c r="AB4427">
        <v>642179</v>
      </c>
      <c r="AC4427">
        <v>437340</v>
      </c>
      <c r="AD4427">
        <v>204839</v>
      </c>
      <c r="AE4427" t="s">
        <v>81</v>
      </c>
      <c r="AF4427" t="s">
        <v>81</v>
      </c>
      <c r="AG4427" t="s">
        <v>240</v>
      </c>
      <c r="AH4427" t="s">
        <v>144</v>
      </c>
      <c r="AI4427" t="s">
        <v>138</v>
      </c>
      <c r="AJ4427" t="str">
        <f t="shared" si="69"/>
        <v>Dec</v>
      </c>
    </row>
    <row r="4428" spans="1:36" x14ac:dyDescent="0.3">
      <c r="A4428" t="s">
        <v>10241</v>
      </c>
      <c r="B4428" s="33">
        <v>45790</v>
      </c>
      <c r="C4428" t="s">
        <v>96</v>
      </c>
      <c r="D4428" t="s">
        <v>10242</v>
      </c>
      <c r="E4428" t="s">
        <v>174</v>
      </c>
      <c r="F4428" t="s">
        <v>178</v>
      </c>
      <c r="G4428" t="s">
        <v>158</v>
      </c>
      <c r="H4428" t="s">
        <v>157</v>
      </c>
      <c r="I4428">
        <v>518</v>
      </c>
      <c r="J4428" t="s">
        <v>581</v>
      </c>
      <c r="K4428" t="s">
        <v>1897</v>
      </c>
      <c r="L4428" t="s">
        <v>3858</v>
      </c>
      <c r="M4428" t="s">
        <v>585</v>
      </c>
      <c r="N4428">
        <v>93</v>
      </c>
      <c r="O4428">
        <v>19</v>
      </c>
      <c r="P4428">
        <v>21</v>
      </c>
      <c r="Q4428" t="s">
        <v>73</v>
      </c>
      <c r="R4428" t="s">
        <v>238</v>
      </c>
      <c r="S4428" t="s">
        <v>239</v>
      </c>
      <c r="T4428">
        <v>189</v>
      </c>
      <c r="U4428">
        <v>134</v>
      </c>
      <c r="V4428">
        <v>70.900000000000006</v>
      </c>
      <c r="W4428" t="s">
        <v>133</v>
      </c>
      <c r="X4428">
        <v>7639</v>
      </c>
      <c r="Y4428">
        <v>1023626</v>
      </c>
      <c r="Z4428">
        <v>30552</v>
      </c>
      <c r="AA4428">
        <v>102242</v>
      </c>
      <c r="AB4428">
        <v>1156420</v>
      </c>
      <c r="AC4428">
        <v>845063</v>
      </c>
      <c r="AD4428">
        <v>311357</v>
      </c>
      <c r="AE4428" t="s">
        <v>78</v>
      </c>
      <c r="AF4428" t="s">
        <v>75</v>
      </c>
      <c r="AG4428" t="s">
        <v>240</v>
      </c>
      <c r="AH4428" t="s">
        <v>144</v>
      </c>
      <c r="AI4428" t="s">
        <v>139</v>
      </c>
      <c r="AJ4428" t="str">
        <f t="shared" si="69"/>
        <v>May</v>
      </c>
    </row>
    <row r="4429" spans="1:36" x14ac:dyDescent="0.3">
      <c r="A4429" t="s">
        <v>10243</v>
      </c>
      <c r="B4429" s="33">
        <v>45952</v>
      </c>
      <c r="C4429" t="s">
        <v>95</v>
      </c>
      <c r="D4429" t="s">
        <v>10244</v>
      </c>
      <c r="E4429" t="s">
        <v>178</v>
      </c>
      <c r="F4429" t="s">
        <v>175</v>
      </c>
      <c r="G4429" t="s">
        <v>157</v>
      </c>
      <c r="H4429" t="s">
        <v>163</v>
      </c>
      <c r="I4429">
        <v>616</v>
      </c>
      <c r="J4429" t="s">
        <v>362</v>
      </c>
      <c r="K4429" t="s">
        <v>276</v>
      </c>
      <c r="L4429" t="s">
        <v>1913</v>
      </c>
      <c r="M4429" t="s">
        <v>276</v>
      </c>
      <c r="N4429">
        <v>101</v>
      </c>
      <c r="O4429">
        <v>2</v>
      </c>
      <c r="P4429">
        <v>-10</v>
      </c>
      <c r="Q4429" t="s">
        <v>73</v>
      </c>
      <c r="R4429" t="s">
        <v>238</v>
      </c>
      <c r="S4429" t="s">
        <v>239</v>
      </c>
      <c r="T4429">
        <v>220</v>
      </c>
      <c r="U4429">
        <v>179</v>
      </c>
      <c r="V4429">
        <v>81.36</v>
      </c>
      <c r="W4429" t="s">
        <v>133</v>
      </c>
      <c r="X4429">
        <v>7848</v>
      </c>
      <c r="Y4429">
        <v>1404792</v>
      </c>
      <c r="Z4429">
        <v>39201</v>
      </c>
      <c r="AA4429">
        <v>29714</v>
      </c>
      <c r="AB4429">
        <v>1473707</v>
      </c>
      <c r="AC4429">
        <v>861787</v>
      </c>
      <c r="AD4429">
        <v>611920</v>
      </c>
      <c r="AE4429" t="s">
        <v>75</v>
      </c>
      <c r="AF4429" t="s">
        <v>75</v>
      </c>
      <c r="AG4429" t="s">
        <v>240</v>
      </c>
      <c r="AH4429" t="s">
        <v>144</v>
      </c>
      <c r="AI4429" t="s">
        <v>138</v>
      </c>
      <c r="AJ4429" t="str">
        <f t="shared" si="69"/>
        <v>Oct</v>
      </c>
    </row>
    <row r="4430" spans="1:36" x14ac:dyDescent="0.3">
      <c r="A4430" t="s">
        <v>10245</v>
      </c>
      <c r="B4430" s="33">
        <v>45939</v>
      </c>
      <c r="C4430" t="s">
        <v>93</v>
      </c>
      <c r="D4430" t="s">
        <v>8368</v>
      </c>
      <c r="E4430" t="s">
        <v>181</v>
      </c>
      <c r="F4430" t="s">
        <v>172</v>
      </c>
      <c r="G4430" t="s">
        <v>159</v>
      </c>
      <c r="H4430" t="s">
        <v>155</v>
      </c>
      <c r="I4430">
        <v>967</v>
      </c>
      <c r="J4430" t="s">
        <v>626</v>
      </c>
      <c r="K4430" t="s">
        <v>899</v>
      </c>
      <c r="L4430" t="s">
        <v>7618</v>
      </c>
      <c r="M4430" t="s">
        <v>1161</v>
      </c>
      <c r="N4430">
        <v>159</v>
      </c>
      <c r="O4430">
        <v>35</v>
      </c>
      <c r="P4430">
        <v>9</v>
      </c>
      <c r="Q4430" t="s">
        <v>73</v>
      </c>
      <c r="R4430" t="s">
        <v>238</v>
      </c>
      <c r="S4430" t="s">
        <v>239</v>
      </c>
      <c r="T4430">
        <v>180</v>
      </c>
      <c r="U4430">
        <v>140</v>
      </c>
      <c r="V4430">
        <v>77.78</v>
      </c>
      <c r="W4430" t="s">
        <v>133</v>
      </c>
      <c r="X4430">
        <v>7714</v>
      </c>
      <c r="Y4430">
        <v>1079960</v>
      </c>
      <c r="Z4430">
        <v>61320</v>
      </c>
      <c r="AA4430">
        <v>82600</v>
      </c>
      <c r="AB4430">
        <v>1223880</v>
      </c>
      <c r="AC4430">
        <v>813002</v>
      </c>
      <c r="AD4430">
        <v>410878</v>
      </c>
      <c r="AE4430" t="s">
        <v>81</v>
      </c>
      <c r="AF4430" t="s">
        <v>81</v>
      </c>
      <c r="AG4430" t="s">
        <v>240</v>
      </c>
      <c r="AH4430" t="s">
        <v>144</v>
      </c>
      <c r="AI4430" t="s">
        <v>139</v>
      </c>
      <c r="AJ4430" t="str">
        <f t="shared" si="69"/>
        <v>Oct</v>
      </c>
    </row>
    <row r="4431" spans="1:36" x14ac:dyDescent="0.3">
      <c r="A4431" t="s">
        <v>10246</v>
      </c>
      <c r="B4431" s="33">
        <v>45944</v>
      </c>
      <c r="C4431" t="s">
        <v>98</v>
      </c>
      <c r="D4431" t="s">
        <v>10247</v>
      </c>
      <c r="E4431" t="s">
        <v>175</v>
      </c>
      <c r="F4431" t="s">
        <v>178</v>
      </c>
      <c r="G4431" t="s">
        <v>163</v>
      </c>
      <c r="H4431" t="s">
        <v>157</v>
      </c>
      <c r="I4431">
        <v>765</v>
      </c>
      <c r="J4431" t="s">
        <v>529</v>
      </c>
      <c r="K4431" t="s">
        <v>1459</v>
      </c>
      <c r="L4431" t="s">
        <v>385</v>
      </c>
      <c r="M4431" t="s">
        <v>1089</v>
      </c>
      <c r="N4431">
        <v>131</v>
      </c>
      <c r="O4431">
        <v>0</v>
      </c>
      <c r="P4431">
        <v>20</v>
      </c>
      <c r="Q4431" t="s">
        <v>73</v>
      </c>
      <c r="R4431" t="s">
        <v>238</v>
      </c>
      <c r="S4431" t="s">
        <v>239</v>
      </c>
      <c r="T4431">
        <v>189</v>
      </c>
      <c r="U4431">
        <v>170</v>
      </c>
      <c r="V4431">
        <v>89.95</v>
      </c>
      <c r="W4431" t="s">
        <v>135</v>
      </c>
      <c r="X4431">
        <v>3198</v>
      </c>
      <c r="Y4431">
        <v>543660</v>
      </c>
      <c r="Z4431">
        <v>53720</v>
      </c>
      <c r="AA4431">
        <v>43860</v>
      </c>
      <c r="AB4431">
        <v>641240</v>
      </c>
      <c r="AC4431">
        <v>473037</v>
      </c>
      <c r="AD4431">
        <v>168203</v>
      </c>
      <c r="AE4431" t="s">
        <v>75</v>
      </c>
      <c r="AF4431" t="s">
        <v>75</v>
      </c>
      <c r="AG4431" t="s">
        <v>240</v>
      </c>
      <c r="AH4431" t="s">
        <v>144</v>
      </c>
      <c r="AI4431" t="s">
        <v>138</v>
      </c>
      <c r="AJ4431" t="str">
        <f t="shared" si="69"/>
        <v>Oct</v>
      </c>
    </row>
    <row r="4432" spans="1:36" x14ac:dyDescent="0.3">
      <c r="A4432" t="s">
        <v>10248</v>
      </c>
      <c r="B4432" s="33">
        <v>45820</v>
      </c>
      <c r="C4432" t="s">
        <v>93</v>
      </c>
      <c r="D4432" t="s">
        <v>6413</v>
      </c>
      <c r="E4432" t="s">
        <v>179</v>
      </c>
      <c r="F4432" t="s">
        <v>176</v>
      </c>
      <c r="G4432" t="s">
        <v>166</v>
      </c>
      <c r="H4432" t="s">
        <v>156</v>
      </c>
      <c r="I4432">
        <v>1488</v>
      </c>
      <c r="J4432" t="s">
        <v>248</v>
      </c>
      <c r="K4432" t="s">
        <v>1408</v>
      </c>
      <c r="L4432" t="s">
        <v>3181</v>
      </c>
      <c r="M4432" t="s">
        <v>1487</v>
      </c>
      <c r="N4432">
        <v>217</v>
      </c>
      <c r="O4432">
        <v>44</v>
      </c>
      <c r="P4432">
        <v>74</v>
      </c>
      <c r="Q4432" t="s">
        <v>76</v>
      </c>
      <c r="R4432" t="s">
        <v>238</v>
      </c>
      <c r="S4432" t="s">
        <v>239</v>
      </c>
      <c r="T4432">
        <v>150</v>
      </c>
      <c r="U4432">
        <v>143</v>
      </c>
      <c r="V4432">
        <v>95.33</v>
      </c>
      <c r="W4432" t="s">
        <v>133</v>
      </c>
      <c r="X4432">
        <v>4925</v>
      </c>
      <c r="Y4432">
        <v>704275</v>
      </c>
      <c r="Z4432">
        <v>24453</v>
      </c>
      <c r="AA4432">
        <v>43615</v>
      </c>
      <c r="AB4432">
        <v>772343</v>
      </c>
      <c r="AC4432">
        <v>458137</v>
      </c>
      <c r="AD4432">
        <v>314206</v>
      </c>
      <c r="AE4432" t="s">
        <v>72</v>
      </c>
      <c r="AF4432" t="s">
        <v>81</v>
      </c>
      <c r="AG4432" t="s">
        <v>240</v>
      </c>
      <c r="AH4432" t="s">
        <v>144</v>
      </c>
      <c r="AI4432" t="s">
        <v>140</v>
      </c>
      <c r="AJ4432" t="str">
        <f t="shared" si="69"/>
        <v>Jun</v>
      </c>
    </row>
    <row r="4433" spans="1:36" x14ac:dyDescent="0.3">
      <c r="A4433" t="s">
        <v>10249</v>
      </c>
      <c r="B4433" s="33">
        <v>45673</v>
      </c>
      <c r="C4433" t="s">
        <v>95</v>
      </c>
      <c r="D4433" t="s">
        <v>10250</v>
      </c>
      <c r="E4433" t="s">
        <v>178</v>
      </c>
      <c r="F4433" t="s">
        <v>174</v>
      </c>
      <c r="G4433" t="s">
        <v>157</v>
      </c>
      <c r="H4433" t="s">
        <v>158</v>
      </c>
      <c r="I4433">
        <v>1231</v>
      </c>
      <c r="J4433" t="s">
        <v>633</v>
      </c>
      <c r="K4433" t="s">
        <v>4501</v>
      </c>
      <c r="L4433" t="s">
        <v>1541</v>
      </c>
      <c r="M4433" t="s">
        <v>1069</v>
      </c>
      <c r="N4433">
        <v>155</v>
      </c>
      <c r="O4433">
        <v>3</v>
      </c>
      <c r="P4433">
        <v>17</v>
      </c>
      <c r="Q4433" t="s">
        <v>73</v>
      </c>
      <c r="R4433" t="s">
        <v>238</v>
      </c>
      <c r="S4433" t="s">
        <v>239</v>
      </c>
      <c r="T4433">
        <v>150</v>
      </c>
      <c r="U4433">
        <v>92</v>
      </c>
      <c r="V4433">
        <v>61.33</v>
      </c>
      <c r="W4433" t="s">
        <v>133</v>
      </c>
      <c r="X4433">
        <v>8647</v>
      </c>
      <c r="Y4433">
        <v>795524</v>
      </c>
      <c r="Z4433">
        <v>46460</v>
      </c>
      <c r="AA4433">
        <v>27232</v>
      </c>
      <c r="AB4433">
        <v>869216</v>
      </c>
      <c r="AC4433">
        <v>732186</v>
      </c>
      <c r="AD4433">
        <v>137030</v>
      </c>
      <c r="AE4433" t="s">
        <v>75</v>
      </c>
      <c r="AF4433" t="s">
        <v>78</v>
      </c>
      <c r="AG4433" t="s">
        <v>240</v>
      </c>
      <c r="AH4433" t="s">
        <v>145</v>
      </c>
      <c r="AI4433" t="s">
        <v>139</v>
      </c>
      <c r="AJ4433" t="str">
        <f t="shared" si="69"/>
        <v>Jan</v>
      </c>
    </row>
    <row r="4434" spans="1:36" x14ac:dyDescent="0.3">
      <c r="A4434" t="s">
        <v>10251</v>
      </c>
      <c r="B4434" s="33">
        <v>45857</v>
      </c>
      <c r="C4434" t="s">
        <v>96</v>
      </c>
      <c r="D4434" t="s">
        <v>10252</v>
      </c>
      <c r="E4434" t="s">
        <v>181</v>
      </c>
      <c r="F4434" t="s">
        <v>174</v>
      </c>
      <c r="G4434" t="s">
        <v>159</v>
      </c>
      <c r="H4434" t="s">
        <v>158</v>
      </c>
      <c r="I4434">
        <v>1357</v>
      </c>
      <c r="J4434" t="s">
        <v>391</v>
      </c>
      <c r="K4434" t="s">
        <v>362</v>
      </c>
      <c r="L4434" t="s">
        <v>8924</v>
      </c>
      <c r="M4434" t="s">
        <v>989</v>
      </c>
      <c r="N4434">
        <v>195</v>
      </c>
      <c r="O4434">
        <v>5</v>
      </c>
      <c r="P4434">
        <v>13</v>
      </c>
      <c r="Q4434" t="s">
        <v>73</v>
      </c>
      <c r="R4434" t="s">
        <v>238</v>
      </c>
      <c r="S4434" t="s">
        <v>239</v>
      </c>
      <c r="T4434">
        <v>180</v>
      </c>
      <c r="U4434">
        <v>144</v>
      </c>
      <c r="V4434">
        <v>80</v>
      </c>
      <c r="W4434" t="s">
        <v>133</v>
      </c>
      <c r="X4434">
        <v>4826</v>
      </c>
      <c r="Y4434">
        <v>694944</v>
      </c>
      <c r="Z4434">
        <v>46800</v>
      </c>
      <c r="AA4434">
        <v>81936</v>
      </c>
      <c r="AB4434">
        <v>823680</v>
      </c>
      <c r="AC4434">
        <v>687617</v>
      </c>
      <c r="AD4434">
        <v>136063</v>
      </c>
      <c r="AE4434" t="s">
        <v>81</v>
      </c>
      <c r="AF4434" t="s">
        <v>78</v>
      </c>
      <c r="AG4434" t="s">
        <v>240</v>
      </c>
      <c r="AH4434" t="s">
        <v>144</v>
      </c>
      <c r="AI4434" t="s">
        <v>138</v>
      </c>
      <c r="AJ4434" t="str">
        <f t="shared" si="69"/>
        <v>Jul</v>
      </c>
    </row>
    <row r="4435" spans="1:36" x14ac:dyDescent="0.3">
      <c r="A4435" t="s">
        <v>10253</v>
      </c>
      <c r="B4435" s="33">
        <v>45905</v>
      </c>
      <c r="C4435" t="s">
        <v>93</v>
      </c>
      <c r="D4435" t="s">
        <v>10254</v>
      </c>
      <c r="E4435" t="s">
        <v>179</v>
      </c>
      <c r="F4435" t="s">
        <v>175</v>
      </c>
      <c r="G4435" t="s">
        <v>166</v>
      </c>
      <c r="H4435" t="s">
        <v>163</v>
      </c>
      <c r="I4435">
        <v>901</v>
      </c>
      <c r="J4435" t="s">
        <v>603</v>
      </c>
      <c r="K4435" t="s">
        <v>610</v>
      </c>
      <c r="L4435" t="s">
        <v>1833</v>
      </c>
      <c r="M4435" t="s">
        <v>2690</v>
      </c>
      <c r="N4435">
        <v>130</v>
      </c>
      <c r="O4435">
        <v>22</v>
      </c>
      <c r="P4435">
        <v>7</v>
      </c>
      <c r="Q4435" t="s">
        <v>73</v>
      </c>
      <c r="R4435" t="s">
        <v>238</v>
      </c>
      <c r="S4435" t="s">
        <v>239</v>
      </c>
      <c r="T4435">
        <v>186</v>
      </c>
      <c r="U4435">
        <v>153</v>
      </c>
      <c r="V4435">
        <v>82.26</v>
      </c>
      <c r="W4435" t="s">
        <v>133</v>
      </c>
      <c r="X4435">
        <v>10288</v>
      </c>
      <c r="Y4435">
        <v>1574064</v>
      </c>
      <c r="Z4435">
        <v>81855</v>
      </c>
      <c r="AA4435">
        <v>99450</v>
      </c>
      <c r="AB4435">
        <v>1755369</v>
      </c>
      <c r="AC4435">
        <v>1175386</v>
      </c>
      <c r="AD4435">
        <v>579983</v>
      </c>
      <c r="AE4435" t="s">
        <v>72</v>
      </c>
      <c r="AF4435" t="s">
        <v>75</v>
      </c>
      <c r="AG4435" t="s">
        <v>240</v>
      </c>
      <c r="AH4435" t="s">
        <v>144</v>
      </c>
      <c r="AI4435" t="s">
        <v>138</v>
      </c>
      <c r="AJ4435" t="str">
        <f t="shared" si="69"/>
        <v>Sep</v>
      </c>
    </row>
    <row r="4436" spans="1:36" x14ac:dyDescent="0.3">
      <c r="A4436" t="s">
        <v>10255</v>
      </c>
      <c r="B4436" s="33">
        <v>46009</v>
      </c>
      <c r="C4436" t="s">
        <v>95</v>
      </c>
      <c r="D4436" t="s">
        <v>10256</v>
      </c>
      <c r="E4436" t="s">
        <v>172</v>
      </c>
      <c r="F4436" t="s">
        <v>178</v>
      </c>
      <c r="G4436" t="s">
        <v>155</v>
      </c>
      <c r="H4436" t="s">
        <v>157</v>
      </c>
      <c r="I4436">
        <v>1842</v>
      </c>
      <c r="J4436" t="s">
        <v>492</v>
      </c>
      <c r="K4436" t="s">
        <v>1136</v>
      </c>
      <c r="L4436" t="s">
        <v>639</v>
      </c>
      <c r="M4436" t="s">
        <v>1136</v>
      </c>
      <c r="N4436">
        <v>254</v>
      </c>
      <c r="O4436">
        <v>0</v>
      </c>
      <c r="P4436">
        <v>-2</v>
      </c>
      <c r="Q4436" t="s">
        <v>70</v>
      </c>
      <c r="R4436" t="s">
        <v>238</v>
      </c>
      <c r="S4436" t="s">
        <v>239</v>
      </c>
      <c r="T4436">
        <v>220</v>
      </c>
      <c r="U4436">
        <v>178</v>
      </c>
      <c r="V4436">
        <v>80.91</v>
      </c>
      <c r="W4436" t="s">
        <v>135</v>
      </c>
      <c r="X4436">
        <v>6694</v>
      </c>
      <c r="Y4436">
        <v>1191532</v>
      </c>
      <c r="Z4436">
        <v>95408</v>
      </c>
      <c r="AA4436">
        <v>28836</v>
      </c>
      <c r="AB4436">
        <v>1315776</v>
      </c>
      <c r="AC4436">
        <v>1100598</v>
      </c>
      <c r="AD4436">
        <v>215178</v>
      </c>
      <c r="AE4436" t="s">
        <v>81</v>
      </c>
      <c r="AF4436" t="s">
        <v>75</v>
      </c>
      <c r="AG4436" t="s">
        <v>240</v>
      </c>
      <c r="AH4436" t="s">
        <v>144</v>
      </c>
      <c r="AI4436" t="s">
        <v>140</v>
      </c>
      <c r="AJ4436" t="str">
        <f t="shared" si="69"/>
        <v>Dec</v>
      </c>
    </row>
    <row r="4437" spans="1:36" x14ac:dyDescent="0.3">
      <c r="A4437" t="s">
        <v>10257</v>
      </c>
      <c r="B4437" s="33">
        <v>45730</v>
      </c>
      <c r="C4437" t="s">
        <v>93</v>
      </c>
      <c r="D4437" t="s">
        <v>10258</v>
      </c>
      <c r="E4437" t="s">
        <v>181</v>
      </c>
      <c r="F4437" t="s">
        <v>176</v>
      </c>
      <c r="G4437" t="s">
        <v>159</v>
      </c>
      <c r="H4437" t="s">
        <v>156</v>
      </c>
      <c r="I4437">
        <v>1085</v>
      </c>
      <c r="J4437" t="s">
        <v>615</v>
      </c>
      <c r="K4437" t="s">
        <v>4558</v>
      </c>
      <c r="L4437" t="s">
        <v>2954</v>
      </c>
      <c r="M4437" t="s">
        <v>682</v>
      </c>
      <c r="N4437">
        <v>179</v>
      </c>
      <c r="O4437">
        <v>31</v>
      </c>
      <c r="P4437">
        <v>31</v>
      </c>
      <c r="Q4437" t="s">
        <v>76</v>
      </c>
      <c r="R4437" t="s">
        <v>238</v>
      </c>
      <c r="S4437" t="s">
        <v>239</v>
      </c>
      <c r="T4437">
        <v>150</v>
      </c>
      <c r="U4437">
        <v>96</v>
      </c>
      <c r="V4437">
        <v>64</v>
      </c>
      <c r="W4437" t="s">
        <v>133</v>
      </c>
      <c r="X4437">
        <v>4016</v>
      </c>
      <c r="Y4437">
        <v>385536</v>
      </c>
      <c r="Z4437">
        <v>28128</v>
      </c>
      <c r="AA4437">
        <v>24480</v>
      </c>
      <c r="AB4437">
        <v>438144</v>
      </c>
      <c r="AC4437">
        <v>327900</v>
      </c>
      <c r="AD4437">
        <v>110244</v>
      </c>
      <c r="AE4437" t="s">
        <v>81</v>
      </c>
      <c r="AF4437" t="s">
        <v>81</v>
      </c>
      <c r="AG4437" t="s">
        <v>240</v>
      </c>
      <c r="AH4437" t="s">
        <v>144</v>
      </c>
      <c r="AI4437" t="s">
        <v>139</v>
      </c>
      <c r="AJ4437" t="str">
        <f t="shared" si="69"/>
        <v>Mar</v>
      </c>
    </row>
    <row r="4438" spans="1:36" x14ac:dyDescent="0.3">
      <c r="A4438" t="s">
        <v>10259</v>
      </c>
      <c r="B4438" s="33">
        <v>45909</v>
      </c>
      <c r="C4438" t="s">
        <v>99</v>
      </c>
      <c r="D4438" t="s">
        <v>10260</v>
      </c>
      <c r="E4438" t="s">
        <v>173</v>
      </c>
      <c r="F4438" t="s">
        <v>179</v>
      </c>
      <c r="G4438" t="s">
        <v>161</v>
      </c>
      <c r="H4438" t="s">
        <v>166</v>
      </c>
      <c r="I4438">
        <v>1581</v>
      </c>
      <c r="J4438" t="s">
        <v>325</v>
      </c>
      <c r="K4438" t="s">
        <v>265</v>
      </c>
      <c r="L4438" t="s">
        <v>1716</v>
      </c>
      <c r="M4438" t="s">
        <v>265</v>
      </c>
      <c r="N4438">
        <v>220</v>
      </c>
      <c r="O4438">
        <v>5</v>
      </c>
      <c r="P4438">
        <v>-10</v>
      </c>
      <c r="Q4438" t="s">
        <v>73</v>
      </c>
      <c r="R4438" t="s">
        <v>238</v>
      </c>
      <c r="S4438" t="s">
        <v>239</v>
      </c>
      <c r="T4438">
        <v>186</v>
      </c>
      <c r="U4438">
        <v>155</v>
      </c>
      <c r="V4438">
        <v>83.33</v>
      </c>
      <c r="W4438" t="s">
        <v>133</v>
      </c>
      <c r="X4438">
        <v>7444</v>
      </c>
      <c r="Y4438">
        <v>1153820</v>
      </c>
      <c r="Z4438">
        <v>37045</v>
      </c>
      <c r="AA4438">
        <v>53320</v>
      </c>
      <c r="AB4438">
        <v>1244185</v>
      </c>
      <c r="AC4438">
        <v>981600</v>
      </c>
      <c r="AD4438">
        <v>262585</v>
      </c>
      <c r="AE4438" t="s">
        <v>78</v>
      </c>
      <c r="AF4438" t="s">
        <v>72</v>
      </c>
      <c r="AG4438" t="s">
        <v>240</v>
      </c>
      <c r="AH4438" t="s">
        <v>144</v>
      </c>
      <c r="AI4438" t="s">
        <v>139</v>
      </c>
      <c r="AJ4438" t="str">
        <f t="shared" si="69"/>
        <v>Sep</v>
      </c>
    </row>
    <row r="4439" spans="1:36" x14ac:dyDescent="0.3">
      <c r="A4439" t="s">
        <v>10261</v>
      </c>
      <c r="B4439" s="33">
        <v>45816</v>
      </c>
      <c r="C4439" t="s">
        <v>98</v>
      </c>
      <c r="D4439" t="s">
        <v>10262</v>
      </c>
      <c r="E4439" t="s">
        <v>179</v>
      </c>
      <c r="F4439" t="s">
        <v>176</v>
      </c>
      <c r="G4439" t="s">
        <v>166</v>
      </c>
      <c r="H4439" t="s">
        <v>156</v>
      </c>
      <c r="I4439">
        <v>1435</v>
      </c>
      <c r="J4439" t="s">
        <v>258</v>
      </c>
      <c r="K4439" t="s">
        <v>1281</v>
      </c>
      <c r="L4439" t="s">
        <v>614</v>
      </c>
      <c r="M4439" t="s">
        <v>1644</v>
      </c>
      <c r="N4439">
        <v>181</v>
      </c>
      <c r="O4439">
        <v>43</v>
      </c>
      <c r="P4439">
        <v>51</v>
      </c>
      <c r="Q4439" t="s">
        <v>76</v>
      </c>
      <c r="R4439" t="s">
        <v>238</v>
      </c>
      <c r="S4439" t="s">
        <v>239</v>
      </c>
      <c r="T4439">
        <v>180</v>
      </c>
      <c r="U4439">
        <v>115</v>
      </c>
      <c r="V4439">
        <v>63.89</v>
      </c>
      <c r="W4439" t="s">
        <v>133</v>
      </c>
      <c r="X4439">
        <v>7927</v>
      </c>
      <c r="Y4439">
        <v>911605</v>
      </c>
      <c r="Z4439">
        <v>58535</v>
      </c>
      <c r="AA4439">
        <v>51635</v>
      </c>
      <c r="AB4439">
        <v>1021775</v>
      </c>
      <c r="AC4439">
        <v>682588</v>
      </c>
      <c r="AD4439">
        <v>339187</v>
      </c>
      <c r="AE4439" t="s">
        <v>72</v>
      </c>
      <c r="AF4439" t="s">
        <v>81</v>
      </c>
      <c r="AG4439" t="s">
        <v>240</v>
      </c>
      <c r="AH4439" t="s">
        <v>147</v>
      </c>
      <c r="AI4439" t="s">
        <v>138</v>
      </c>
      <c r="AJ4439" t="str">
        <f t="shared" si="69"/>
        <v>Jun</v>
      </c>
    </row>
    <row r="4440" spans="1:36" x14ac:dyDescent="0.3">
      <c r="A4440" t="s">
        <v>10263</v>
      </c>
      <c r="B4440" s="33">
        <v>45773</v>
      </c>
      <c r="C4440" t="s">
        <v>93</v>
      </c>
      <c r="D4440" t="s">
        <v>10264</v>
      </c>
      <c r="E4440" t="s">
        <v>173</v>
      </c>
      <c r="F4440" t="s">
        <v>180</v>
      </c>
      <c r="G4440" t="s">
        <v>161</v>
      </c>
      <c r="H4440" t="s">
        <v>160</v>
      </c>
      <c r="I4440">
        <v>1381</v>
      </c>
      <c r="J4440" t="s">
        <v>477</v>
      </c>
      <c r="K4440" t="s">
        <v>1072</v>
      </c>
      <c r="L4440" t="s">
        <v>477</v>
      </c>
      <c r="M4440" t="s">
        <v>1072</v>
      </c>
      <c r="N4440">
        <v>180</v>
      </c>
      <c r="O4440">
        <v>0</v>
      </c>
      <c r="P4440">
        <v>-1</v>
      </c>
      <c r="Q4440" t="s">
        <v>70</v>
      </c>
      <c r="R4440" t="s">
        <v>238</v>
      </c>
      <c r="S4440" t="s">
        <v>239</v>
      </c>
      <c r="T4440">
        <v>220</v>
      </c>
      <c r="U4440">
        <v>191</v>
      </c>
      <c r="V4440">
        <v>86.82</v>
      </c>
      <c r="W4440" t="s">
        <v>133</v>
      </c>
      <c r="X4440">
        <v>8055</v>
      </c>
      <c r="Y4440">
        <v>1538505</v>
      </c>
      <c r="Z4440">
        <v>74108</v>
      </c>
      <c r="AA4440">
        <v>98556</v>
      </c>
      <c r="AB4440">
        <v>1711169</v>
      </c>
      <c r="AC4440">
        <v>1226548</v>
      </c>
      <c r="AD4440">
        <v>484621</v>
      </c>
      <c r="AE4440" t="s">
        <v>78</v>
      </c>
      <c r="AF4440" t="s">
        <v>81</v>
      </c>
      <c r="AG4440" t="s">
        <v>240</v>
      </c>
      <c r="AH4440" t="s">
        <v>145</v>
      </c>
      <c r="AI4440" t="s">
        <v>139</v>
      </c>
      <c r="AJ4440" t="str">
        <f t="shared" si="69"/>
        <v>Apr</v>
      </c>
    </row>
    <row r="4441" spans="1:36" x14ac:dyDescent="0.3">
      <c r="A4441" t="s">
        <v>10265</v>
      </c>
      <c r="B4441" s="33">
        <v>45983</v>
      </c>
      <c r="C4441" t="s">
        <v>95</v>
      </c>
      <c r="D4441" t="s">
        <v>10266</v>
      </c>
      <c r="E4441" t="s">
        <v>181</v>
      </c>
      <c r="F4441" t="s">
        <v>173</v>
      </c>
      <c r="G4441" t="s">
        <v>159</v>
      </c>
      <c r="H4441" t="s">
        <v>161</v>
      </c>
      <c r="I4441">
        <v>989</v>
      </c>
      <c r="J4441" t="s">
        <v>314</v>
      </c>
      <c r="K4441" t="s">
        <v>1887</v>
      </c>
      <c r="L4441" t="s">
        <v>2072</v>
      </c>
      <c r="M4441" t="s">
        <v>1887</v>
      </c>
      <c r="N4441">
        <v>151</v>
      </c>
      <c r="O4441">
        <v>4</v>
      </c>
      <c r="P4441">
        <v>-5</v>
      </c>
      <c r="Q4441" t="s">
        <v>73</v>
      </c>
      <c r="R4441" t="s">
        <v>238</v>
      </c>
      <c r="S4441" t="s">
        <v>239</v>
      </c>
      <c r="T4441">
        <v>180</v>
      </c>
      <c r="U4441">
        <v>136</v>
      </c>
      <c r="V4441">
        <v>75.56</v>
      </c>
      <c r="W4441" t="s">
        <v>133</v>
      </c>
      <c r="X4441">
        <v>4865</v>
      </c>
      <c r="Y4441">
        <v>661640</v>
      </c>
      <c r="Z4441">
        <v>48552</v>
      </c>
      <c r="AA4441">
        <v>31688</v>
      </c>
      <c r="AB4441">
        <v>741880</v>
      </c>
      <c r="AC4441">
        <v>597380</v>
      </c>
      <c r="AD4441">
        <v>144500</v>
      </c>
      <c r="AE4441" t="s">
        <v>81</v>
      </c>
      <c r="AF4441" t="s">
        <v>78</v>
      </c>
      <c r="AG4441" t="s">
        <v>240</v>
      </c>
      <c r="AH4441" t="s">
        <v>147</v>
      </c>
      <c r="AI4441" t="s">
        <v>140</v>
      </c>
      <c r="AJ4441" t="str">
        <f t="shared" si="69"/>
        <v>Nov</v>
      </c>
    </row>
    <row r="4442" spans="1:36" x14ac:dyDescent="0.3">
      <c r="A4442" t="s">
        <v>10267</v>
      </c>
      <c r="B4442" s="33">
        <v>45889</v>
      </c>
      <c r="C4442" t="s">
        <v>95</v>
      </c>
      <c r="D4442" t="s">
        <v>9855</v>
      </c>
      <c r="E4442" t="s">
        <v>174</v>
      </c>
      <c r="F4442" t="s">
        <v>172</v>
      </c>
      <c r="G4442" t="s">
        <v>158</v>
      </c>
      <c r="H4442" t="s">
        <v>155</v>
      </c>
      <c r="I4442">
        <v>1132</v>
      </c>
      <c r="J4442" t="s">
        <v>310</v>
      </c>
      <c r="K4442" t="s">
        <v>2766</v>
      </c>
      <c r="L4442" t="s">
        <v>3410</v>
      </c>
      <c r="M4442" t="s">
        <v>2493</v>
      </c>
      <c r="N4442">
        <v>149</v>
      </c>
      <c r="O4442">
        <v>27</v>
      </c>
      <c r="P4442">
        <v>66</v>
      </c>
      <c r="Q4442" t="s">
        <v>76</v>
      </c>
      <c r="R4442" t="s">
        <v>238</v>
      </c>
      <c r="S4442" t="s">
        <v>239</v>
      </c>
      <c r="T4442">
        <v>150</v>
      </c>
      <c r="U4442">
        <v>117</v>
      </c>
      <c r="V4442">
        <v>78</v>
      </c>
      <c r="W4442" t="s">
        <v>133</v>
      </c>
      <c r="X4442">
        <v>8299</v>
      </c>
      <c r="Y4442">
        <v>970983</v>
      </c>
      <c r="Z4442">
        <v>62829</v>
      </c>
      <c r="AA4442">
        <v>46449</v>
      </c>
      <c r="AB4442">
        <v>1080261</v>
      </c>
      <c r="AC4442">
        <v>684048</v>
      </c>
      <c r="AD4442">
        <v>396213</v>
      </c>
      <c r="AE4442" t="s">
        <v>78</v>
      </c>
      <c r="AF4442" t="s">
        <v>81</v>
      </c>
      <c r="AG4442" t="s">
        <v>240</v>
      </c>
      <c r="AH4442" t="s">
        <v>146</v>
      </c>
      <c r="AI4442" t="s">
        <v>139</v>
      </c>
      <c r="AJ4442" t="str">
        <f t="shared" si="69"/>
        <v>Aug</v>
      </c>
    </row>
    <row r="4443" spans="1:36" x14ac:dyDescent="0.3">
      <c r="A4443" t="s">
        <v>10268</v>
      </c>
      <c r="B4443" s="33">
        <v>45940</v>
      </c>
      <c r="C4443" t="s">
        <v>95</v>
      </c>
      <c r="D4443" t="s">
        <v>10269</v>
      </c>
      <c r="E4443" t="s">
        <v>181</v>
      </c>
      <c r="F4443" t="s">
        <v>172</v>
      </c>
      <c r="G4443" t="s">
        <v>159</v>
      </c>
      <c r="H4443" t="s">
        <v>155</v>
      </c>
      <c r="I4443">
        <v>1125</v>
      </c>
      <c r="J4443" t="s">
        <v>529</v>
      </c>
      <c r="K4443" t="s">
        <v>1089</v>
      </c>
      <c r="L4443" t="s">
        <v>3149</v>
      </c>
      <c r="M4443" t="s">
        <v>250</v>
      </c>
      <c r="N4443">
        <v>151</v>
      </c>
      <c r="O4443">
        <v>9</v>
      </c>
      <c r="P4443">
        <v>1</v>
      </c>
      <c r="Q4443" t="s">
        <v>73</v>
      </c>
      <c r="R4443" t="s">
        <v>238</v>
      </c>
      <c r="S4443" t="s">
        <v>239</v>
      </c>
      <c r="T4443">
        <v>180</v>
      </c>
      <c r="U4443">
        <v>142</v>
      </c>
      <c r="V4443">
        <v>78.89</v>
      </c>
      <c r="W4443" t="s">
        <v>133</v>
      </c>
      <c r="X4443">
        <v>10392</v>
      </c>
      <c r="Y4443">
        <v>1475664</v>
      </c>
      <c r="Z4443">
        <v>40754</v>
      </c>
      <c r="AA4443">
        <v>103234</v>
      </c>
      <c r="AB4443">
        <v>1619652</v>
      </c>
      <c r="AC4443">
        <v>945803</v>
      </c>
      <c r="AD4443">
        <v>673849</v>
      </c>
      <c r="AE4443" t="s">
        <v>81</v>
      </c>
      <c r="AF4443" t="s">
        <v>81</v>
      </c>
      <c r="AG4443" t="s">
        <v>240</v>
      </c>
      <c r="AH4443" t="s">
        <v>146</v>
      </c>
      <c r="AI4443" t="s">
        <v>139</v>
      </c>
      <c r="AJ4443" t="str">
        <f t="shared" si="69"/>
        <v>Oct</v>
      </c>
    </row>
    <row r="4444" spans="1:36" x14ac:dyDescent="0.3">
      <c r="A4444" t="s">
        <v>10270</v>
      </c>
      <c r="B4444" s="33">
        <v>45926</v>
      </c>
      <c r="C4444" t="s">
        <v>96</v>
      </c>
      <c r="D4444" t="s">
        <v>10271</v>
      </c>
      <c r="E4444" t="s">
        <v>173</v>
      </c>
      <c r="F4444" t="s">
        <v>176</v>
      </c>
      <c r="G4444" t="s">
        <v>161</v>
      </c>
      <c r="H4444" t="s">
        <v>156</v>
      </c>
      <c r="I4444">
        <v>2158</v>
      </c>
      <c r="J4444" t="s">
        <v>408</v>
      </c>
      <c r="K4444" t="s">
        <v>3505</v>
      </c>
      <c r="L4444" t="s">
        <v>1378</v>
      </c>
      <c r="M4444" t="s">
        <v>3505</v>
      </c>
      <c r="N4444">
        <v>265</v>
      </c>
      <c r="O4444">
        <v>4</v>
      </c>
      <c r="P4444">
        <v>-3</v>
      </c>
      <c r="Q4444" t="s">
        <v>73</v>
      </c>
      <c r="R4444" t="s">
        <v>238</v>
      </c>
      <c r="S4444" t="s">
        <v>239</v>
      </c>
      <c r="T4444">
        <v>189</v>
      </c>
      <c r="U4444">
        <v>182</v>
      </c>
      <c r="V4444">
        <v>96.3</v>
      </c>
      <c r="W4444" t="s">
        <v>133</v>
      </c>
      <c r="X4444">
        <v>10870</v>
      </c>
      <c r="Y4444">
        <v>1978340</v>
      </c>
      <c r="Z4444">
        <v>48048</v>
      </c>
      <c r="AA4444">
        <v>115570</v>
      </c>
      <c r="AB4444">
        <v>2141958</v>
      </c>
      <c r="AC4444">
        <v>1481249</v>
      </c>
      <c r="AD4444">
        <v>660709</v>
      </c>
      <c r="AE4444" t="s">
        <v>78</v>
      </c>
      <c r="AF4444" t="s">
        <v>81</v>
      </c>
      <c r="AG4444" t="s">
        <v>240</v>
      </c>
      <c r="AH4444" t="s">
        <v>144</v>
      </c>
      <c r="AI4444" t="s">
        <v>139</v>
      </c>
      <c r="AJ4444" t="str">
        <f t="shared" si="69"/>
        <v>Sep</v>
      </c>
    </row>
    <row r="4445" spans="1:36" x14ac:dyDescent="0.3">
      <c r="A4445" t="s">
        <v>10272</v>
      </c>
      <c r="B4445" s="33">
        <v>45716</v>
      </c>
      <c r="C4445" t="s">
        <v>97</v>
      </c>
      <c r="D4445" t="s">
        <v>10273</v>
      </c>
      <c r="E4445" t="s">
        <v>176</v>
      </c>
      <c r="F4445" t="s">
        <v>178</v>
      </c>
      <c r="G4445" t="s">
        <v>156</v>
      </c>
      <c r="H4445" t="s">
        <v>157</v>
      </c>
      <c r="I4445">
        <v>1506</v>
      </c>
      <c r="J4445" t="s">
        <v>408</v>
      </c>
      <c r="K4445" t="s">
        <v>1474</v>
      </c>
      <c r="L4445" t="s">
        <v>1263</v>
      </c>
      <c r="M4445" t="s">
        <v>2298</v>
      </c>
      <c r="N4445">
        <v>184</v>
      </c>
      <c r="O4445">
        <v>32</v>
      </c>
      <c r="P4445">
        <v>6</v>
      </c>
      <c r="Q4445" t="s">
        <v>73</v>
      </c>
      <c r="R4445" t="s">
        <v>238</v>
      </c>
      <c r="S4445" t="s">
        <v>239</v>
      </c>
      <c r="T4445">
        <v>180</v>
      </c>
      <c r="U4445">
        <v>172</v>
      </c>
      <c r="V4445">
        <v>95.56</v>
      </c>
      <c r="W4445" t="s">
        <v>133</v>
      </c>
      <c r="X4445">
        <v>3380</v>
      </c>
      <c r="Y4445">
        <v>581360</v>
      </c>
      <c r="Z4445">
        <v>53320</v>
      </c>
      <c r="AA4445">
        <v>74648</v>
      </c>
      <c r="AB4445">
        <v>709328</v>
      </c>
      <c r="AC4445">
        <v>580492</v>
      </c>
      <c r="AD4445">
        <v>128836</v>
      </c>
      <c r="AE4445" t="s">
        <v>81</v>
      </c>
      <c r="AF4445" t="s">
        <v>75</v>
      </c>
      <c r="AG4445" t="s">
        <v>240</v>
      </c>
      <c r="AH4445" t="s">
        <v>145</v>
      </c>
      <c r="AI4445" t="s">
        <v>139</v>
      </c>
      <c r="AJ4445" t="str">
        <f t="shared" si="69"/>
        <v>Feb</v>
      </c>
    </row>
    <row r="4446" spans="1:36" x14ac:dyDescent="0.3">
      <c r="A4446" t="s">
        <v>10274</v>
      </c>
      <c r="B4446" s="33">
        <v>45985</v>
      </c>
      <c r="C4446" t="s">
        <v>99</v>
      </c>
      <c r="D4446" t="s">
        <v>10275</v>
      </c>
      <c r="E4446" t="s">
        <v>180</v>
      </c>
      <c r="F4446" t="s">
        <v>172</v>
      </c>
      <c r="G4446" t="s">
        <v>160</v>
      </c>
      <c r="H4446" t="s">
        <v>155</v>
      </c>
      <c r="I4446">
        <v>777</v>
      </c>
      <c r="J4446" t="s">
        <v>621</v>
      </c>
      <c r="K4446" t="s">
        <v>1069</v>
      </c>
      <c r="L4446" t="s">
        <v>236</v>
      </c>
      <c r="M4446" t="s">
        <v>1315</v>
      </c>
      <c r="N4446">
        <v>112</v>
      </c>
      <c r="O4446">
        <v>0</v>
      </c>
      <c r="P4446">
        <v>10</v>
      </c>
      <c r="Q4446" t="s">
        <v>73</v>
      </c>
      <c r="R4446" t="s">
        <v>238</v>
      </c>
      <c r="S4446" t="s">
        <v>239</v>
      </c>
      <c r="T4446">
        <v>186</v>
      </c>
      <c r="U4446">
        <v>115</v>
      </c>
      <c r="V4446">
        <v>61.83</v>
      </c>
      <c r="W4446" t="s">
        <v>133</v>
      </c>
      <c r="X4446">
        <v>8463</v>
      </c>
      <c r="Y4446">
        <v>973245</v>
      </c>
      <c r="Z4446">
        <v>55430</v>
      </c>
      <c r="AA4446">
        <v>22885</v>
      </c>
      <c r="AB4446">
        <v>1051560</v>
      </c>
      <c r="AC4446">
        <v>911773</v>
      </c>
      <c r="AD4446">
        <v>139787</v>
      </c>
      <c r="AE4446" t="s">
        <v>81</v>
      </c>
      <c r="AF4446" t="s">
        <v>81</v>
      </c>
      <c r="AG4446" t="s">
        <v>240</v>
      </c>
      <c r="AH4446" t="s">
        <v>144</v>
      </c>
      <c r="AI4446" t="s">
        <v>139</v>
      </c>
      <c r="AJ4446" t="str">
        <f t="shared" si="69"/>
        <v>Nov</v>
      </c>
    </row>
    <row r="4447" spans="1:36" x14ac:dyDescent="0.3">
      <c r="A4447" t="s">
        <v>10276</v>
      </c>
      <c r="B4447" s="33">
        <v>45756</v>
      </c>
      <c r="C4447" t="s">
        <v>98</v>
      </c>
      <c r="D4447" t="s">
        <v>10277</v>
      </c>
      <c r="E4447" t="s">
        <v>179</v>
      </c>
      <c r="F4447" t="s">
        <v>176</v>
      </c>
      <c r="G4447" t="s">
        <v>166</v>
      </c>
      <c r="H4447" t="s">
        <v>156</v>
      </c>
      <c r="I4447">
        <v>510</v>
      </c>
      <c r="J4447" t="s">
        <v>588</v>
      </c>
      <c r="K4447" t="s">
        <v>286</v>
      </c>
      <c r="L4447" t="s">
        <v>260</v>
      </c>
      <c r="M4447" t="s">
        <v>4773</v>
      </c>
      <c r="N4447">
        <v>90</v>
      </c>
      <c r="O4447">
        <v>7</v>
      </c>
      <c r="P4447">
        <v>7</v>
      </c>
      <c r="Q4447" t="s">
        <v>73</v>
      </c>
      <c r="R4447" t="s">
        <v>238</v>
      </c>
      <c r="S4447" t="s">
        <v>239</v>
      </c>
      <c r="T4447">
        <v>189</v>
      </c>
      <c r="U4447">
        <v>132</v>
      </c>
      <c r="V4447">
        <v>69.84</v>
      </c>
      <c r="W4447" t="s">
        <v>133</v>
      </c>
      <c r="X4447">
        <v>10208</v>
      </c>
      <c r="Y4447">
        <v>1347456</v>
      </c>
      <c r="Z4447">
        <v>57156</v>
      </c>
      <c r="AA4447">
        <v>37488</v>
      </c>
      <c r="AB4447">
        <v>1442100</v>
      </c>
      <c r="AC4447">
        <v>1257932</v>
      </c>
      <c r="AD4447">
        <v>184168</v>
      </c>
      <c r="AE4447" t="s">
        <v>72</v>
      </c>
      <c r="AF4447" t="s">
        <v>81</v>
      </c>
      <c r="AG4447" t="s">
        <v>240</v>
      </c>
      <c r="AH4447" t="s">
        <v>144</v>
      </c>
      <c r="AI4447" t="s">
        <v>138</v>
      </c>
      <c r="AJ4447" t="str">
        <f t="shared" si="69"/>
        <v>Apr</v>
      </c>
    </row>
    <row r="4448" spans="1:36" x14ac:dyDescent="0.3">
      <c r="A4448" t="s">
        <v>10278</v>
      </c>
      <c r="B4448" s="33">
        <v>45970</v>
      </c>
      <c r="C4448" t="s">
        <v>95</v>
      </c>
      <c r="D4448" t="s">
        <v>10279</v>
      </c>
      <c r="E4448" t="s">
        <v>180</v>
      </c>
      <c r="F4448" t="s">
        <v>178</v>
      </c>
      <c r="G4448" t="s">
        <v>160</v>
      </c>
      <c r="H4448" t="s">
        <v>157</v>
      </c>
      <c r="I4448">
        <v>2231</v>
      </c>
      <c r="J4448" t="s">
        <v>463</v>
      </c>
      <c r="K4448" t="s">
        <v>1212</v>
      </c>
      <c r="L4448" t="s">
        <v>463</v>
      </c>
      <c r="M4448" t="s">
        <v>1212</v>
      </c>
      <c r="N4448">
        <v>271</v>
      </c>
      <c r="O4448">
        <v>0</v>
      </c>
      <c r="P4448">
        <v>-10</v>
      </c>
      <c r="Q4448" t="s">
        <v>70</v>
      </c>
      <c r="R4448" t="s">
        <v>238</v>
      </c>
      <c r="S4448" t="s">
        <v>239</v>
      </c>
      <c r="T4448">
        <v>186</v>
      </c>
      <c r="U4448">
        <v>113</v>
      </c>
      <c r="V4448">
        <v>60.75</v>
      </c>
      <c r="W4448" t="s">
        <v>133</v>
      </c>
      <c r="X4448">
        <v>7312</v>
      </c>
      <c r="Y4448">
        <v>826256</v>
      </c>
      <c r="Z4448">
        <v>53449</v>
      </c>
      <c r="AA4448">
        <v>45878</v>
      </c>
      <c r="AB4448">
        <v>925583</v>
      </c>
      <c r="AC4448">
        <v>802835</v>
      </c>
      <c r="AD4448">
        <v>122748</v>
      </c>
      <c r="AE4448" t="s">
        <v>81</v>
      </c>
      <c r="AF4448" t="s">
        <v>75</v>
      </c>
      <c r="AG4448" t="s">
        <v>240</v>
      </c>
      <c r="AH4448" t="s">
        <v>144</v>
      </c>
      <c r="AI4448" t="s">
        <v>140</v>
      </c>
      <c r="AJ4448" t="str">
        <f t="shared" si="69"/>
        <v>Nov</v>
      </c>
    </row>
    <row r="4449" spans="1:36" x14ac:dyDescent="0.3">
      <c r="A4449" t="s">
        <v>10280</v>
      </c>
      <c r="B4449" s="33">
        <v>46010</v>
      </c>
      <c r="C4449" t="s">
        <v>97</v>
      </c>
      <c r="D4449" t="s">
        <v>10281</v>
      </c>
      <c r="E4449" t="s">
        <v>180</v>
      </c>
      <c r="F4449" t="s">
        <v>179</v>
      </c>
      <c r="G4449" t="s">
        <v>160</v>
      </c>
      <c r="H4449" t="s">
        <v>166</v>
      </c>
      <c r="I4449">
        <v>592</v>
      </c>
      <c r="J4449" t="s">
        <v>744</v>
      </c>
      <c r="K4449" t="s">
        <v>3985</v>
      </c>
      <c r="L4449" t="s">
        <v>377</v>
      </c>
      <c r="M4449" t="s">
        <v>3985</v>
      </c>
      <c r="N4449">
        <v>95</v>
      </c>
      <c r="O4449">
        <v>0</v>
      </c>
      <c r="P4449">
        <v>-10</v>
      </c>
      <c r="Q4449" t="s">
        <v>70</v>
      </c>
      <c r="R4449" t="s">
        <v>238</v>
      </c>
      <c r="S4449" t="s">
        <v>239</v>
      </c>
      <c r="T4449">
        <v>220</v>
      </c>
      <c r="U4449">
        <v>130</v>
      </c>
      <c r="V4449">
        <v>59.09</v>
      </c>
      <c r="W4449" t="s">
        <v>133</v>
      </c>
      <c r="X4449">
        <v>10411</v>
      </c>
      <c r="Y4449">
        <v>1353430</v>
      </c>
      <c r="Z4449">
        <v>24830</v>
      </c>
      <c r="AA4449">
        <v>75140</v>
      </c>
      <c r="AB4449">
        <v>1453400</v>
      </c>
      <c r="AC4449">
        <v>1154391</v>
      </c>
      <c r="AD4449">
        <v>299009</v>
      </c>
      <c r="AE4449" t="s">
        <v>81</v>
      </c>
      <c r="AF4449" t="s">
        <v>72</v>
      </c>
      <c r="AG4449" t="s">
        <v>240</v>
      </c>
      <c r="AH4449" t="s">
        <v>146</v>
      </c>
      <c r="AI4449" t="s">
        <v>139</v>
      </c>
      <c r="AJ4449" t="str">
        <f t="shared" si="69"/>
        <v>Dec</v>
      </c>
    </row>
    <row r="4450" spans="1:36" x14ac:dyDescent="0.3">
      <c r="A4450" t="s">
        <v>10282</v>
      </c>
      <c r="B4450" s="33">
        <v>45871</v>
      </c>
      <c r="C4450" t="s">
        <v>93</v>
      </c>
      <c r="D4450" t="s">
        <v>10283</v>
      </c>
      <c r="E4450" t="s">
        <v>176</v>
      </c>
      <c r="F4450" t="s">
        <v>174</v>
      </c>
      <c r="G4450" t="s">
        <v>156</v>
      </c>
      <c r="H4450" t="s">
        <v>158</v>
      </c>
      <c r="I4450">
        <v>527</v>
      </c>
      <c r="J4450" t="s">
        <v>626</v>
      </c>
      <c r="K4450" t="s">
        <v>2510</v>
      </c>
      <c r="L4450" t="s">
        <v>3002</v>
      </c>
      <c r="M4450" t="s">
        <v>1158</v>
      </c>
      <c r="N4450">
        <v>81</v>
      </c>
      <c r="O4450">
        <v>26</v>
      </c>
      <c r="P4450">
        <v>15</v>
      </c>
      <c r="Q4450" t="s">
        <v>73</v>
      </c>
      <c r="R4450" t="s">
        <v>238</v>
      </c>
      <c r="S4450" t="s">
        <v>239</v>
      </c>
      <c r="T4450">
        <v>189</v>
      </c>
      <c r="U4450">
        <v>150</v>
      </c>
      <c r="V4450">
        <v>79.37</v>
      </c>
      <c r="W4450" t="s">
        <v>135</v>
      </c>
      <c r="X4450">
        <v>9874</v>
      </c>
      <c r="Y4450">
        <v>1481100</v>
      </c>
      <c r="Z4450">
        <v>31950</v>
      </c>
      <c r="AA4450">
        <v>34950</v>
      </c>
      <c r="AB4450">
        <v>1548000</v>
      </c>
      <c r="AC4450">
        <v>1140196</v>
      </c>
      <c r="AD4450">
        <v>407804</v>
      </c>
      <c r="AE4450" t="s">
        <v>81</v>
      </c>
      <c r="AF4450" t="s">
        <v>78</v>
      </c>
      <c r="AG4450" t="s">
        <v>240</v>
      </c>
      <c r="AH4450" t="s">
        <v>144</v>
      </c>
      <c r="AI4450" t="s">
        <v>138</v>
      </c>
      <c r="AJ4450" t="str">
        <f t="shared" si="69"/>
        <v>Aug</v>
      </c>
    </row>
    <row r="4451" spans="1:36" x14ac:dyDescent="0.3">
      <c r="A4451" t="s">
        <v>10284</v>
      </c>
      <c r="B4451" s="33">
        <v>46004</v>
      </c>
      <c r="C4451" t="s">
        <v>97</v>
      </c>
      <c r="D4451" t="s">
        <v>10285</v>
      </c>
      <c r="E4451" t="s">
        <v>176</v>
      </c>
      <c r="F4451" t="s">
        <v>180</v>
      </c>
      <c r="G4451" t="s">
        <v>156</v>
      </c>
      <c r="H4451" t="s">
        <v>160</v>
      </c>
      <c r="I4451">
        <v>534</v>
      </c>
      <c r="J4451" t="s">
        <v>520</v>
      </c>
      <c r="K4451" t="s">
        <v>482</v>
      </c>
      <c r="L4451" t="s">
        <v>1255</v>
      </c>
      <c r="M4451" t="s">
        <v>482</v>
      </c>
      <c r="N4451">
        <v>90</v>
      </c>
      <c r="O4451">
        <v>16</v>
      </c>
      <c r="P4451">
        <v>-10</v>
      </c>
      <c r="Q4451" t="s">
        <v>73</v>
      </c>
      <c r="R4451" t="s">
        <v>238</v>
      </c>
      <c r="S4451" t="s">
        <v>239</v>
      </c>
      <c r="T4451">
        <v>189</v>
      </c>
      <c r="U4451">
        <v>167</v>
      </c>
      <c r="V4451">
        <v>88.36</v>
      </c>
      <c r="W4451" t="s">
        <v>133</v>
      </c>
      <c r="X4451">
        <v>10573</v>
      </c>
      <c r="Y4451">
        <v>1765691</v>
      </c>
      <c r="Z4451">
        <v>71309</v>
      </c>
      <c r="AA4451">
        <v>64295</v>
      </c>
      <c r="AB4451">
        <v>1901295</v>
      </c>
      <c r="AC4451">
        <v>1595890</v>
      </c>
      <c r="AD4451">
        <v>305405</v>
      </c>
      <c r="AE4451" t="s">
        <v>81</v>
      </c>
      <c r="AF4451" t="s">
        <v>81</v>
      </c>
      <c r="AG4451" t="s">
        <v>240</v>
      </c>
      <c r="AH4451" t="s">
        <v>147</v>
      </c>
      <c r="AI4451" t="s">
        <v>139</v>
      </c>
      <c r="AJ4451" t="str">
        <f t="shared" si="69"/>
        <v>Dec</v>
      </c>
    </row>
    <row r="4452" spans="1:36" x14ac:dyDescent="0.3">
      <c r="A4452" t="s">
        <v>10286</v>
      </c>
      <c r="B4452" s="33">
        <v>45835</v>
      </c>
      <c r="C4452" t="s">
        <v>99</v>
      </c>
      <c r="D4452" t="s">
        <v>10287</v>
      </c>
      <c r="E4452" t="s">
        <v>172</v>
      </c>
      <c r="F4452" t="s">
        <v>175</v>
      </c>
      <c r="G4452" t="s">
        <v>155</v>
      </c>
      <c r="H4452" t="s">
        <v>163</v>
      </c>
      <c r="I4452">
        <v>1819</v>
      </c>
      <c r="J4452" t="s">
        <v>420</v>
      </c>
      <c r="K4452" t="s">
        <v>2082</v>
      </c>
      <c r="L4452" t="s">
        <v>1326</v>
      </c>
      <c r="M4452" t="s">
        <v>541</v>
      </c>
      <c r="N4452">
        <v>230</v>
      </c>
      <c r="O4452">
        <v>35</v>
      </c>
      <c r="P4452">
        <v>31</v>
      </c>
      <c r="Q4452" t="s">
        <v>76</v>
      </c>
      <c r="R4452" t="s">
        <v>238</v>
      </c>
      <c r="S4452" t="s">
        <v>239</v>
      </c>
      <c r="T4452">
        <v>180</v>
      </c>
      <c r="U4452">
        <v>160</v>
      </c>
      <c r="V4452">
        <v>88.89</v>
      </c>
      <c r="W4452" t="s">
        <v>133</v>
      </c>
      <c r="X4452">
        <v>3391</v>
      </c>
      <c r="Y4452">
        <v>542560</v>
      </c>
      <c r="Z4452">
        <v>27040</v>
      </c>
      <c r="AA4452">
        <v>90240</v>
      </c>
      <c r="AB4452">
        <v>659840</v>
      </c>
      <c r="AC4452">
        <v>575190</v>
      </c>
      <c r="AD4452">
        <v>84650</v>
      </c>
      <c r="AE4452" t="s">
        <v>81</v>
      </c>
      <c r="AF4452" t="s">
        <v>75</v>
      </c>
      <c r="AG4452" t="s">
        <v>240</v>
      </c>
      <c r="AH4452" t="s">
        <v>146</v>
      </c>
      <c r="AI4452" t="s">
        <v>140</v>
      </c>
      <c r="AJ4452" t="str">
        <f t="shared" si="69"/>
        <v>Jun</v>
      </c>
    </row>
    <row r="4453" spans="1:36" x14ac:dyDescent="0.3">
      <c r="A4453" t="s">
        <v>10288</v>
      </c>
      <c r="B4453" s="33">
        <v>45735</v>
      </c>
      <c r="C4453" t="s">
        <v>93</v>
      </c>
      <c r="D4453" t="s">
        <v>10289</v>
      </c>
      <c r="E4453" t="s">
        <v>179</v>
      </c>
      <c r="F4453" t="s">
        <v>175</v>
      </c>
      <c r="G4453" t="s">
        <v>166</v>
      </c>
      <c r="H4453" t="s">
        <v>163</v>
      </c>
      <c r="I4453">
        <v>1430</v>
      </c>
      <c r="J4453" t="s">
        <v>310</v>
      </c>
      <c r="K4453" t="s">
        <v>1956</v>
      </c>
      <c r="L4453" t="s">
        <v>310</v>
      </c>
      <c r="M4453" t="s">
        <v>1956</v>
      </c>
      <c r="N4453">
        <v>199</v>
      </c>
      <c r="O4453">
        <v>0</v>
      </c>
      <c r="P4453">
        <v>0</v>
      </c>
      <c r="Q4453" t="s">
        <v>70</v>
      </c>
      <c r="R4453" t="s">
        <v>238</v>
      </c>
      <c r="S4453" t="s">
        <v>239</v>
      </c>
      <c r="T4453">
        <v>150</v>
      </c>
      <c r="U4453">
        <v>131</v>
      </c>
      <c r="V4453">
        <v>87.33</v>
      </c>
      <c r="W4453" t="s">
        <v>133</v>
      </c>
      <c r="X4453">
        <v>3044</v>
      </c>
      <c r="Y4453">
        <v>398764</v>
      </c>
      <c r="Z4453">
        <v>54234</v>
      </c>
      <c r="AA4453">
        <v>103228</v>
      </c>
      <c r="AB4453">
        <v>556226</v>
      </c>
      <c r="AC4453">
        <v>460891</v>
      </c>
      <c r="AD4453">
        <v>95335</v>
      </c>
      <c r="AE4453" t="s">
        <v>72</v>
      </c>
      <c r="AF4453" t="s">
        <v>75</v>
      </c>
      <c r="AG4453" t="s">
        <v>240</v>
      </c>
      <c r="AH4453" t="s">
        <v>144</v>
      </c>
      <c r="AI4453" t="s">
        <v>139</v>
      </c>
      <c r="AJ4453" t="str">
        <f t="shared" si="69"/>
        <v>Mar</v>
      </c>
    </row>
    <row r="4454" spans="1:36" x14ac:dyDescent="0.3">
      <c r="A4454" t="s">
        <v>10290</v>
      </c>
      <c r="B4454" s="33">
        <v>45808</v>
      </c>
      <c r="C4454" t="s">
        <v>93</v>
      </c>
      <c r="D4454" t="s">
        <v>10291</v>
      </c>
      <c r="E4454" t="s">
        <v>176</v>
      </c>
      <c r="F4454" t="s">
        <v>181</v>
      </c>
      <c r="G4454" t="s">
        <v>156</v>
      </c>
      <c r="H4454" t="s">
        <v>159</v>
      </c>
      <c r="I4454">
        <v>1044</v>
      </c>
      <c r="J4454" t="s">
        <v>385</v>
      </c>
      <c r="K4454" t="s">
        <v>2023</v>
      </c>
      <c r="L4454" t="s">
        <v>1938</v>
      </c>
      <c r="M4454" t="s">
        <v>585</v>
      </c>
      <c r="N4454">
        <v>139</v>
      </c>
      <c r="O4454">
        <v>39</v>
      </c>
      <c r="P4454">
        <v>35</v>
      </c>
      <c r="Q4454" t="s">
        <v>76</v>
      </c>
      <c r="R4454" t="s">
        <v>238</v>
      </c>
      <c r="S4454" t="s">
        <v>239</v>
      </c>
      <c r="T4454">
        <v>180</v>
      </c>
      <c r="U4454">
        <v>176</v>
      </c>
      <c r="V4454">
        <v>97.78</v>
      </c>
      <c r="W4454" t="s">
        <v>135</v>
      </c>
      <c r="X4454">
        <v>5811</v>
      </c>
      <c r="Y4454">
        <v>1022736</v>
      </c>
      <c r="Z4454">
        <v>56320</v>
      </c>
      <c r="AA4454">
        <v>77792</v>
      </c>
      <c r="AB4454">
        <v>1156848</v>
      </c>
      <c r="AC4454">
        <v>720410</v>
      </c>
      <c r="AD4454">
        <v>436438</v>
      </c>
      <c r="AE4454" t="s">
        <v>81</v>
      </c>
      <c r="AF4454" t="s">
        <v>81</v>
      </c>
      <c r="AG4454" t="s">
        <v>240</v>
      </c>
      <c r="AH4454" t="s">
        <v>144</v>
      </c>
      <c r="AI4454" t="s">
        <v>139</v>
      </c>
      <c r="AJ4454" t="str">
        <f t="shared" si="69"/>
        <v>May</v>
      </c>
    </row>
    <row r="4455" spans="1:36" x14ac:dyDescent="0.3">
      <c r="A4455" t="s">
        <v>10292</v>
      </c>
      <c r="B4455" s="33">
        <v>45957</v>
      </c>
      <c r="C4455" t="s">
        <v>93</v>
      </c>
      <c r="D4455" t="s">
        <v>10293</v>
      </c>
      <c r="E4455" t="s">
        <v>172</v>
      </c>
      <c r="F4455" t="s">
        <v>180</v>
      </c>
      <c r="G4455" t="s">
        <v>155</v>
      </c>
      <c r="H4455" t="s">
        <v>160</v>
      </c>
      <c r="I4455">
        <v>1691</v>
      </c>
      <c r="J4455" t="s">
        <v>345</v>
      </c>
      <c r="K4455" t="s">
        <v>1170</v>
      </c>
      <c r="L4455" t="s">
        <v>377</v>
      </c>
      <c r="M4455" t="s">
        <v>567</v>
      </c>
      <c r="N4455">
        <v>261</v>
      </c>
      <c r="O4455">
        <v>0</v>
      </c>
      <c r="P4455">
        <v>5</v>
      </c>
      <c r="Q4455" t="s">
        <v>70</v>
      </c>
      <c r="R4455" t="s">
        <v>238</v>
      </c>
      <c r="S4455" t="s">
        <v>239</v>
      </c>
      <c r="T4455">
        <v>150</v>
      </c>
      <c r="U4455">
        <v>119</v>
      </c>
      <c r="V4455">
        <v>79.33</v>
      </c>
      <c r="W4455" t="s">
        <v>135</v>
      </c>
      <c r="X4455">
        <v>8324</v>
      </c>
      <c r="Y4455">
        <v>990556</v>
      </c>
      <c r="Z4455">
        <v>63427</v>
      </c>
      <c r="AA4455">
        <v>72352</v>
      </c>
      <c r="AB4455">
        <v>1126335</v>
      </c>
      <c r="AC4455">
        <v>954844</v>
      </c>
      <c r="AD4455">
        <v>171491</v>
      </c>
      <c r="AE4455" t="s">
        <v>81</v>
      </c>
      <c r="AF4455" t="s">
        <v>81</v>
      </c>
      <c r="AG4455" t="s">
        <v>240</v>
      </c>
      <c r="AH4455" t="s">
        <v>144</v>
      </c>
      <c r="AI4455" t="s">
        <v>139</v>
      </c>
      <c r="AJ4455" t="str">
        <f t="shared" si="69"/>
        <v>Oct</v>
      </c>
    </row>
    <row r="4456" spans="1:36" x14ac:dyDescent="0.3">
      <c r="A4456" t="s">
        <v>10294</v>
      </c>
      <c r="B4456" s="33">
        <v>45686</v>
      </c>
      <c r="C4456" t="s">
        <v>95</v>
      </c>
      <c r="D4456" t="s">
        <v>10295</v>
      </c>
      <c r="E4456" t="s">
        <v>181</v>
      </c>
      <c r="F4456" t="s">
        <v>175</v>
      </c>
      <c r="G4456" t="s">
        <v>159</v>
      </c>
      <c r="H4456" t="s">
        <v>163</v>
      </c>
      <c r="I4456">
        <v>673</v>
      </c>
      <c r="J4456" t="s">
        <v>243</v>
      </c>
      <c r="K4456" t="s">
        <v>1093</v>
      </c>
      <c r="L4456" t="s">
        <v>2011</v>
      </c>
      <c r="M4456" t="s">
        <v>736</v>
      </c>
      <c r="N4456">
        <v>111</v>
      </c>
      <c r="O4456">
        <v>18</v>
      </c>
      <c r="P4456">
        <v>21</v>
      </c>
      <c r="Q4456" t="s">
        <v>73</v>
      </c>
      <c r="R4456" t="s">
        <v>238</v>
      </c>
      <c r="S4456" t="s">
        <v>239</v>
      </c>
      <c r="T4456">
        <v>180</v>
      </c>
      <c r="U4456">
        <v>108</v>
      </c>
      <c r="V4456">
        <v>60</v>
      </c>
      <c r="W4456" t="s">
        <v>133</v>
      </c>
      <c r="X4456">
        <v>4967</v>
      </c>
      <c r="Y4456">
        <v>536436</v>
      </c>
      <c r="Z4456">
        <v>34020</v>
      </c>
      <c r="AA4456">
        <v>41148</v>
      </c>
      <c r="AB4456">
        <v>611604</v>
      </c>
      <c r="AC4456">
        <v>452271</v>
      </c>
      <c r="AD4456">
        <v>159333</v>
      </c>
      <c r="AE4456" t="s">
        <v>81</v>
      </c>
      <c r="AF4456" t="s">
        <v>75</v>
      </c>
      <c r="AG4456" t="s">
        <v>240</v>
      </c>
      <c r="AH4456" t="s">
        <v>144</v>
      </c>
      <c r="AI4456" t="s">
        <v>139</v>
      </c>
      <c r="AJ4456" t="str">
        <f t="shared" si="69"/>
        <v>Jan</v>
      </c>
    </row>
    <row r="4457" spans="1:36" x14ac:dyDescent="0.3">
      <c r="A4457" t="s">
        <v>10296</v>
      </c>
      <c r="B4457" s="33">
        <v>45797</v>
      </c>
      <c r="C4457" t="s">
        <v>98</v>
      </c>
      <c r="D4457" t="s">
        <v>6771</v>
      </c>
      <c r="E4457" t="s">
        <v>176</v>
      </c>
      <c r="F4457" t="s">
        <v>174</v>
      </c>
      <c r="G4457" t="s">
        <v>156</v>
      </c>
      <c r="H4457" t="s">
        <v>158</v>
      </c>
      <c r="I4457">
        <v>2182</v>
      </c>
      <c r="J4457" t="s">
        <v>280</v>
      </c>
      <c r="K4457" t="s">
        <v>822</v>
      </c>
      <c r="L4457" t="s">
        <v>2454</v>
      </c>
      <c r="M4457" t="s">
        <v>1817</v>
      </c>
      <c r="N4457">
        <v>284</v>
      </c>
      <c r="O4457">
        <v>18</v>
      </c>
      <c r="P4457">
        <v>28</v>
      </c>
      <c r="Q4457" t="s">
        <v>73</v>
      </c>
      <c r="R4457" t="s">
        <v>238</v>
      </c>
      <c r="S4457" t="s">
        <v>239</v>
      </c>
      <c r="T4457">
        <v>189</v>
      </c>
      <c r="U4457">
        <v>185</v>
      </c>
      <c r="V4457">
        <v>97.88</v>
      </c>
      <c r="W4457" t="s">
        <v>133</v>
      </c>
      <c r="X4457">
        <v>9599</v>
      </c>
      <c r="Y4457">
        <v>1775815</v>
      </c>
      <c r="Z4457">
        <v>80105</v>
      </c>
      <c r="AA4457">
        <v>24975</v>
      </c>
      <c r="AB4457">
        <v>1880895</v>
      </c>
      <c r="AC4457">
        <v>1576375</v>
      </c>
      <c r="AD4457">
        <v>304520</v>
      </c>
      <c r="AE4457" t="s">
        <v>81</v>
      </c>
      <c r="AF4457" t="s">
        <v>78</v>
      </c>
      <c r="AG4457" t="s">
        <v>240</v>
      </c>
      <c r="AH4457" t="s">
        <v>146</v>
      </c>
      <c r="AI4457" t="s">
        <v>139</v>
      </c>
      <c r="AJ4457" t="str">
        <f t="shared" si="69"/>
        <v>May</v>
      </c>
    </row>
    <row r="4458" spans="1:36" x14ac:dyDescent="0.3">
      <c r="A4458" t="s">
        <v>10297</v>
      </c>
      <c r="B4458" s="33">
        <v>45714</v>
      </c>
      <c r="C4458" t="s">
        <v>97</v>
      </c>
      <c r="D4458" t="s">
        <v>10298</v>
      </c>
      <c r="E4458" t="s">
        <v>178</v>
      </c>
      <c r="F4458" t="s">
        <v>180</v>
      </c>
      <c r="G4458" t="s">
        <v>157</v>
      </c>
      <c r="H4458" t="s">
        <v>160</v>
      </c>
      <c r="I4458">
        <v>528</v>
      </c>
      <c r="J4458" t="s">
        <v>560</v>
      </c>
      <c r="K4458" t="s">
        <v>1140</v>
      </c>
      <c r="L4458" t="s">
        <v>2065</v>
      </c>
      <c r="M4458" t="s">
        <v>1459</v>
      </c>
      <c r="N4458">
        <v>97</v>
      </c>
      <c r="O4458">
        <v>47</v>
      </c>
      <c r="P4458">
        <v>34</v>
      </c>
      <c r="Q4458" t="s">
        <v>76</v>
      </c>
      <c r="R4458" t="s">
        <v>238</v>
      </c>
      <c r="S4458" t="s">
        <v>239</v>
      </c>
      <c r="T4458">
        <v>180</v>
      </c>
      <c r="U4458">
        <v>95</v>
      </c>
      <c r="V4458">
        <v>52.78</v>
      </c>
      <c r="W4458" t="s">
        <v>134</v>
      </c>
      <c r="X4458">
        <v>10189</v>
      </c>
      <c r="Y4458">
        <v>967955</v>
      </c>
      <c r="Z4458">
        <v>19285</v>
      </c>
      <c r="AA4458">
        <v>74575</v>
      </c>
      <c r="AB4458">
        <v>1061815</v>
      </c>
      <c r="AC4458">
        <v>825011</v>
      </c>
      <c r="AD4458">
        <v>236804</v>
      </c>
      <c r="AE4458" t="s">
        <v>75</v>
      </c>
      <c r="AF4458" t="s">
        <v>81</v>
      </c>
      <c r="AG4458" t="s">
        <v>240</v>
      </c>
      <c r="AH4458" t="s">
        <v>146</v>
      </c>
      <c r="AI4458" t="s">
        <v>138</v>
      </c>
      <c r="AJ4458" t="str">
        <f t="shared" si="69"/>
        <v>Feb</v>
      </c>
    </row>
    <row r="4459" spans="1:36" x14ac:dyDescent="0.3">
      <c r="A4459" t="s">
        <v>10299</v>
      </c>
      <c r="B4459" s="33">
        <v>45792</v>
      </c>
      <c r="C4459" t="s">
        <v>96</v>
      </c>
      <c r="D4459" t="s">
        <v>10300</v>
      </c>
      <c r="E4459" t="s">
        <v>178</v>
      </c>
      <c r="F4459" t="s">
        <v>177</v>
      </c>
      <c r="G4459" t="s">
        <v>157</v>
      </c>
      <c r="H4459" t="s">
        <v>162</v>
      </c>
      <c r="I4459">
        <v>1246</v>
      </c>
      <c r="J4459" t="s">
        <v>682</v>
      </c>
      <c r="K4459" t="s">
        <v>538</v>
      </c>
      <c r="L4459" t="s">
        <v>2804</v>
      </c>
      <c r="M4459" t="s">
        <v>1544</v>
      </c>
      <c r="N4459">
        <v>174</v>
      </c>
      <c r="O4459">
        <v>26</v>
      </c>
      <c r="P4459">
        <v>29</v>
      </c>
      <c r="Q4459" t="s">
        <v>73</v>
      </c>
      <c r="R4459" t="s">
        <v>238</v>
      </c>
      <c r="S4459" t="s">
        <v>239</v>
      </c>
      <c r="T4459">
        <v>189</v>
      </c>
      <c r="U4459">
        <v>169</v>
      </c>
      <c r="V4459">
        <v>89.42</v>
      </c>
      <c r="W4459" t="s">
        <v>133</v>
      </c>
      <c r="X4459">
        <v>7292</v>
      </c>
      <c r="Y4459">
        <v>1232348</v>
      </c>
      <c r="Z4459">
        <v>30589</v>
      </c>
      <c r="AA4459">
        <v>93288</v>
      </c>
      <c r="AB4459">
        <v>1356225</v>
      </c>
      <c r="AC4459">
        <v>992064</v>
      </c>
      <c r="AD4459">
        <v>364161</v>
      </c>
      <c r="AE4459" t="s">
        <v>75</v>
      </c>
      <c r="AF4459" t="s">
        <v>78</v>
      </c>
      <c r="AG4459" t="s">
        <v>240</v>
      </c>
      <c r="AH4459" t="s">
        <v>144</v>
      </c>
      <c r="AI4459" t="s">
        <v>138</v>
      </c>
      <c r="AJ4459" t="str">
        <f t="shared" si="69"/>
        <v>May</v>
      </c>
    </row>
    <row r="4460" spans="1:36" x14ac:dyDescent="0.3">
      <c r="A4460" t="s">
        <v>10301</v>
      </c>
      <c r="B4460" s="33">
        <v>45831</v>
      </c>
      <c r="C4460" t="s">
        <v>96</v>
      </c>
      <c r="D4460" t="s">
        <v>10302</v>
      </c>
      <c r="E4460" t="s">
        <v>180</v>
      </c>
      <c r="F4460" t="s">
        <v>178</v>
      </c>
      <c r="G4460" t="s">
        <v>160</v>
      </c>
      <c r="H4460" t="s">
        <v>157</v>
      </c>
      <c r="I4460">
        <v>1163</v>
      </c>
      <c r="J4460" t="s">
        <v>971</v>
      </c>
      <c r="K4460" t="s">
        <v>1897</v>
      </c>
      <c r="L4460" t="s">
        <v>385</v>
      </c>
      <c r="M4460" t="s">
        <v>1897</v>
      </c>
      <c r="N4460">
        <v>153</v>
      </c>
      <c r="O4460">
        <v>0</v>
      </c>
      <c r="P4460">
        <v>-10</v>
      </c>
      <c r="Q4460" t="s">
        <v>70</v>
      </c>
      <c r="R4460" t="s">
        <v>238</v>
      </c>
      <c r="S4460" t="s">
        <v>239</v>
      </c>
      <c r="T4460">
        <v>220</v>
      </c>
      <c r="U4460">
        <v>160</v>
      </c>
      <c r="V4460">
        <v>72.73</v>
      </c>
      <c r="W4460" t="s">
        <v>133</v>
      </c>
      <c r="X4460">
        <v>7052</v>
      </c>
      <c r="Y4460">
        <v>1128320</v>
      </c>
      <c r="Z4460">
        <v>24960</v>
      </c>
      <c r="AA4460">
        <v>77280</v>
      </c>
      <c r="AB4460">
        <v>1230560</v>
      </c>
      <c r="AC4460">
        <v>851689</v>
      </c>
      <c r="AD4460">
        <v>378871</v>
      </c>
      <c r="AE4460" t="s">
        <v>81</v>
      </c>
      <c r="AF4460" t="s">
        <v>75</v>
      </c>
      <c r="AG4460" t="s">
        <v>240</v>
      </c>
      <c r="AH4460" t="s">
        <v>147</v>
      </c>
      <c r="AI4460" t="s">
        <v>139</v>
      </c>
      <c r="AJ4460" t="str">
        <f t="shared" si="69"/>
        <v>Jun</v>
      </c>
    </row>
    <row r="4461" spans="1:36" x14ac:dyDescent="0.3">
      <c r="A4461" t="s">
        <v>10303</v>
      </c>
      <c r="B4461" s="33">
        <v>45725</v>
      </c>
      <c r="C4461" t="s">
        <v>97</v>
      </c>
      <c r="D4461" t="s">
        <v>10304</v>
      </c>
      <c r="E4461" t="s">
        <v>172</v>
      </c>
      <c r="F4461" t="s">
        <v>178</v>
      </c>
      <c r="G4461" t="s">
        <v>155</v>
      </c>
      <c r="H4461" t="s">
        <v>157</v>
      </c>
      <c r="I4461">
        <v>1570</v>
      </c>
      <c r="J4461" t="s">
        <v>397</v>
      </c>
      <c r="K4461" t="s">
        <v>514</v>
      </c>
      <c r="L4461" t="s">
        <v>1720</v>
      </c>
      <c r="M4461" t="s">
        <v>237</v>
      </c>
      <c r="N4461">
        <v>195</v>
      </c>
      <c r="O4461">
        <v>18</v>
      </c>
      <c r="P4461">
        <v>2</v>
      </c>
      <c r="Q4461" t="s">
        <v>73</v>
      </c>
      <c r="R4461" t="s">
        <v>238</v>
      </c>
      <c r="S4461" t="s">
        <v>239</v>
      </c>
      <c r="T4461">
        <v>220</v>
      </c>
      <c r="U4461">
        <v>175</v>
      </c>
      <c r="V4461">
        <v>79.55</v>
      </c>
      <c r="W4461" t="s">
        <v>133</v>
      </c>
      <c r="X4461">
        <v>8479</v>
      </c>
      <c r="Y4461">
        <v>1483825</v>
      </c>
      <c r="Z4461">
        <v>29050</v>
      </c>
      <c r="AA4461">
        <v>133000</v>
      </c>
      <c r="AB4461">
        <v>1645875</v>
      </c>
      <c r="AC4461">
        <v>1380878</v>
      </c>
      <c r="AD4461">
        <v>264997</v>
      </c>
      <c r="AE4461" t="s">
        <v>81</v>
      </c>
      <c r="AF4461" t="s">
        <v>75</v>
      </c>
      <c r="AG4461" t="s">
        <v>240</v>
      </c>
      <c r="AH4461" t="s">
        <v>145</v>
      </c>
      <c r="AI4461" t="s">
        <v>138</v>
      </c>
      <c r="AJ4461" t="str">
        <f t="shared" si="69"/>
        <v>Mar</v>
      </c>
    </row>
    <row r="4462" spans="1:36" x14ac:dyDescent="0.3">
      <c r="A4462" t="s">
        <v>10305</v>
      </c>
      <c r="B4462" s="33">
        <v>45885</v>
      </c>
      <c r="C4462" t="s">
        <v>95</v>
      </c>
      <c r="D4462" t="s">
        <v>10306</v>
      </c>
      <c r="E4462" t="s">
        <v>176</v>
      </c>
      <c r="F4462" t="s">
        <v>180</v>
      </c>
      <c r="G4462" t="s">
        <v>156</v>
      </c>
      <c r="H4462" t="s">
        <v>160</v>
      </c>
      <c r="I4462">
        <v>1290</v>
      </c>
      <c r="J4462" t="s">
        <v>615</v>
      </c>
      <c r="K4462" t="s">
        <v>288</v>
      </c>
      <c r="L4462" t="s">
        <v>665</v>
      </c>
      <c r="M4462" t="s">
        <v>2490</v>
      </c>
      <c r="N4462">
        <v>166</v>
      </c>
      <c r="O4462">
        <v>25</v>
      </c>
      <c r="P4462">
        <v>31</v>
      </c>
      <c r="Q4462" t="s">
        <v>76</v>
      </c>
      <c r="R4462" t="s">
        <v>238</v>
      </c>
      <c r="S4462" t="s">
        <v>239</v>
      </c>
      <c r="T4462">
        <v>189</v>
      </c>
      <c r="U4462">
        <v>129</v>
      </c>
      <c r="V4462">
        <v>68.25</v>
      </c>
      <c r="W4462" t="s">
        <v>133</v>
      </c>
      <c r="X4462">
        <v>4731</v>
      </c>
      <c r="Y4462">
        <v>610299</v>
      </c>
      <c r="Z4462">
        <v>67596</v>
      </c>
      <c r="AA4462">
        <v>78948</v>
      </c>
      <c r="AB4462">
        <v>756843</v>
      </c>
      <c r="AC4462">
        <v>513424</v>
      </c>
      <c r="AD4462">
        <v>243419</v>
      </c>
      <c r="AE4462" t="s">
        <v>81</v>
      </c>
      <c r="AF4462" t="s">
        <v>81</v>
      </c>
      <c r="AG4462" t="s">
        <v>240</v>
      </c>
      <c r="AH4462" t="s">
        <v>144</v>
      </c>
      <c r="AI4462" t="s">
        <v>138</v>
      </c>
      <c r="AJ4462" t="str">
        <f t="shared" si="69"/>
        <v>Aug</v>
      </c>
    </row>
    <row r="4463" spans="1:36" x14ac:dyDescent="0.3">
      <c r="A4463" t="s">
        <v>10307</v>
      </c>
      <c r="B4463" s="33">
        <v>45753</v>
      </c>
      <c r="C4463" t="s">
        <v>96</v>
      </c>
      <c r="D4463" t="s">
        <v>10308</v>
      </c>
      <c r="E4463" t="s">
        <v>180</v>
      </c>
      <c r="F4463" t="s">
        <v>177</v>
      </c>
      <c r="G4463" t="s">
        <v>160</v>
      </c>
      <c r="H4463" t="s">
        <v>162</v>
      </c>
      <c r="I4463">
        <v>1685</v>
      </c>
      <c r="J4463" t="s">
        <v>1045</v>
      </c>
      <c r="K4463" t="s">
        <v>2564</v>
      </c>
      <c r="N4463">
        <v>220</v>
      </c>
      <c r="O4463">
        <v>0</v>
      </c>
      <c r="P4463">
        <v>0</v>
      </c>
      <c r="Q4463" t="s">
        <v>67</v>
      </c>
      <c r="R4463" t="s">
        <v>245</v>
      </c>
      <c r="S4463" t="s">
        <v>120</v>
      </c>
      <c r="T4463">
        <v>189</v>
      </c>
      <c r="U4463">
        <v>0</v>
      </c>
      <c r="V4463">
        <v>0</v>
      </c>
      <c r="W4463" t="s">
        <v>133</v>
      </c>
      <c r="X4463">
        <v>6385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 t="s">
        <v>81</v>
      </c>
      <c r="AF4463" t="s">
        <v>78</v>
      </c>
      <c r="AG4463" t="s">
        <v>240</v>
      </c>
      <c r="AH4463" t="s">
        <v>144</v>
      </c>
      <c r="AI4463" t="s">
        <v>139</v>
      </c>
      <c r="AJ4463" t="str">
        <f t="shared" si="69"/>
        <v>Apr</v>
      </c>
    </row>
    <row r="4464" spans="1:36" x14ac:dyDescent="0.3">
      <c r="A4464" t="s">
        <v>10309</v>
      </c>
      <c r="B4464" s="33">
        <v>46013</v>
      </c>
      <c r="C4464" t="s">
        <v>95</v>
      </c>
      <c r="D4464" t="s">
        <v>10310</v>
      </c>
      <c r="E4464" t="s">
        <v>175</v>
      </c>
      <c r="F4464" t="s">
        <v>176</v>
      </c>
      <c r="G4464" t="s">
        <v>163</v>
      </c>
      <c r="H4464" t="s">
        <v>156</v>
      </c>
      <c r="I4464">
        <v>1720</v>
      </c>
      <c r="J4464" t="s">
        <v>447</v>
      </c>
      <c r="K4464" t="s">
        <v>519</v>
      </c>
      <c r="N4464">
        <v>257</v>
      </c>
      <c r="O4464">
        <v>0</v>
      </c>
      <c r="P4464">
        <v>0</v>
      </c>
      <c r="Q4464" t="s">
        <v>67</v>
      </c>
      <c r="R4464" t="s">
        <v>245</v>
      </c>
      <c r="S4464" t="s">
        <v>120</v>
      </c>
      <c r="T4464">
        <v>220</v>
      </c>
      <c r="U4464">
        <v>0</v>
      </c>
      <c r="V4464">
        <v>0</v>
      </c>
      <c r="W4464" t="s">
        <v>135</v>
      </c>
      <c r="X4464">
        <v>6467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 t="s">
        <v>75</v>
      </c>
      <c r="AF4464" t="s">
        <v>81</v>
      </c>
      <c r="AG4464" t="s">
        <v>240</v>
      </c>
      <c r="AH4464" t="s">
        <v>144</v>
      </c>
      <c r="AI4464" t="s">
        <v>140</v>
      </c>
      <c r="AJ4464" t="str">
        <f t="shared" si="69"/>
        <v>Dec</v>
      </c>
    </row>
    <row r="4465" spans="1:36" x14ac:dyDescent="0.3">
      <c r="A4465" t="s">
        <v>10311</v>
      </c>
      <c r="B4465" s="33">
        <v>45945</v>
      </c>
      <c r="C4465" t="s">
        <v>93</v>
      </c>
      <c r="D4465" t="s">
        <v>10312</v>
      </c>
      <c r="E4465" t="s">
        <v>174</v>
      </c>
      <c r="F4465" t="s">
        <v>173</v>
      </c>
      <c r="G4465" t="s">
        <v>158</v>
      </c>
      <c r="H4465" t="s">
        <v>161</v>
      </c>
      <c r="I4465">
        <v>1831</v>
      </c>
      <c r="J4465" t="s">
        <v>806</v>
      </c>
      <c r="K4465" t="s">
        <v>2090</v>
      </c>
      <c r="L4465" t="s">
        <v>304</v>
      </c>
      <c r="M4465" t="s">
        <v>2090</v>
      </c>
      <c r="N4465">
        <v>265</v>
      </c>
      <c r="O4465">
        <v>0</v>
      </c>
      <c r="P4465">
        <v>0</v>
      </c>
      <c r="Q4465" t="s">
        <v>70</v>
      </c>
      <c r="R4465" t="s">
        <v>238</v>
      </c>
      <c r="S4465" t="s">
        <v>239</v>
      </c>
      <c r="T4465">
        <v>189</v>
      </c>
      <c r="U4465">
        <v>136</v>
      </c>
      <c r="V4465">
        <v>71.959999999999994</v>
      </c>
      <c r="W4465" t="s">
        <v>135</v>
      </c>
      <c r="X4465">
        <v>2824</v>
      </c>
      <c r="Y4465">
        <v>384064</v>
      </c>
      <c r="Z4465">
        <v>43248</v>
      </c>
      <c r="AA4465">
        <v>76296</v>
      </c>
      <c r="AB4465">
        <v>503608</v>
      </c>
      <c r="AC4465">
        <v>410666</v>
      </c>
      <c r="AD4465">
        <v>92942</v>
      </c>
      <c r="AE4465" t="s">
        <v>78</v>
      </c>
      <c r="AF4465" t="s">
        <v>78</v>
      </c>
      <c r="AG4465" t="s">
        <v>240</v>
      </c>
      <c r="AH4465" t="s">
        <v>144</v>
      </c>
      <c r="AI4465" t="s">
        <v>138</v>
      </c>
      <c r="AJ4465" t="str">
        <f t="shared" si="69"/>
        <v>Oct</v>
      </c>
    </row>
    <row r="4466" spans="1:36" x14ac:dyDescent="0.3">
      <c r="A4466" t="s">
        <v>10313</v>
      </c>
      <c r="B4466" s="33">
        <v>45966</v>
      </c>
      <c r="C4466" t="s">
        <v>93</v>
      </c>
      <c r="D4466" t="s">
        <v>7600</v>
      </c>
      <c r="E4466" t="s">
        <v>178</v>
      </c>
      <c r="F4466" t="s">
        <v>180</v>
      </c>
      <c r="G4466" t="s">
        <v>157</v>
      </c>
      <c r="H4466" t="s">
        <v>160</v>
      </c>
      <c r="I4466">
        <v>2289</v>
      </c>
      <c r="J4466" t="s">
        <v>520</v>
      </c>
      <c r="K4466" t="s">
        <v>832</v>
      </c>
      <c r="L4466" t="s">
        <v>3231</v>
      </c>
      <c r="M4466" t="s">
        <v>832</v>
      </c>
      <c r="N4466">
        <v>310</v>
      </c>
      <c r="O4466">
        <v>21</v>
      </c>
      <c r="P4466">
        <v>-5</v>
      </c>
      <c r="Q4466" t="s">
        <v>73</v>
      </c>
      <c r="R4466" t="s">
        <v>238</v>
      </c>
      <c r="S4466" t="s">
        <v>239</v>
      </c>
      <c r="T4466">
        <v>189</v>
      </c>
      <c r="U4466">
        <v>168</v>
      </c>
      <c r="V4466">
        <v>88.89</v>
      </c>
      <c r="W4466" t="s">
        <v>135</v>
      </c>
      <c r="X4466">
        <v>6885</v>
      </c>
      <c r="Y4466">
        <v>1156680</v>
      </c>
      <c r="Z4466">
        <v>42840</v>
      </c>
      <c r="AA4466">
        <v>80808</v>
      </c>
      <c r="AB4466">
        <v>1280328</v>
      </c>
      <c r="AC4466">
        <v>760462</v>
      </c>
      <c r="AD4466">
        <v>519866</v>
      </c>
      <c r="AE4466" t="s">
        <v>75</v>
      </c>
      <c r="AF4466" t="s">
        <v>81</v>
      </c>
      <c r="AG4466" t="s">
        <v>240</v>
      </c>
      <c r="AH4466" t="s">
        <v>144</v>
      </c>
      <c r="AI4466" t="s">
        <v>138</v>
      </c>
      <c r="AJ4466" t="str">
        <f t="shared" si="69"/>
        <v>Nov</v>
      </c>
    </row>
    <row r="4467" spans="1:36" x14ac:dyDescent="0.3">
      <c r="A4467" t="s">
        <v>10314</v>
      </c>
      <c r="B4467" s="33">
        <v>45766</v>
      </c>
      <c r="C4467" t="s">
        <v>99</v>
      </c>
      <c r="D4467" t="s">
        <v>10315</v>
      </c>
      <c r="E4467" t="s">
        <v>172</v>
      </c>
      <c r="F4467" t="s">
        <v>178</v>
      </c>
      <c r="G4467" t="s">
        <v>155</v>
      </c>
      <c r="H4467" t="s">
        <v>157</v>
      </c>
      <c r="I4467">
        <v>1444</v>
      </c>
      <c r="J4467" t="s">
        <v>264</v>
      </c>
      <c r="K4467" t="s">
        <v>342</v>
      </c>
      <c r="L4467" t="s">
        <v>2180</v>
      </c>
      <c r="M4467" t="s">
        <v>342</v>
      </c>
      <c r="N4467">
        <v>195</v>
      </c>
      <c r="O4467">
        <v>5</v>
      </c>
      <c r="P4467">
        <v>-5</v>
      </c>
      <c r="Q4467" t="s">
        <v>73</v>
      </c>
      <c r="R4467" t="s">
        <v>238</v>
      </c>
      <c r="S4467" t="s">
        <v>239</v>
      </c>
      <c r="T4467">
        <v>220</v>
      </c>
      <c r="U4467">
        <v>172</v>
      </c>
      <c r="V4467">
        <v>78.180000000000007</v>
      </c>
      <c r="W4467" t="s">
        <v>133</v>
      </c>
      <c r="X4467">
        <v>10947</v>
      </c>
      <c r="Y4467">
        <v>1882884</v>
      </c>
      <c r="Z4467">
        <v>66736</v>
      </c>
      <c r="AA4467">
        <v>100620</v>
      </c>
      <c r="AB4467">
        <v>2050240</v>
      </c>
      <c r="AC4467">
        <v>1349846</v>
      </c>
      <c r="AD4467">
        <v>700394</v>
      </c>
      <c r="AE4467" t="s">
        <v>81</v>
      </c>
      <c r="AF4467" t="s">
        <v>75</v>
      </c>
      <c r="AG4467" t="s">
        <v>240</v>
      </c>
      <c r="AH4467" t="s">
        <v>144</v>
      </c>
      <c r="AI4467" t="s">
        <v>139</v>
      </c>
      <c r="AJ4467" t="str">
        <f t="shared" si="69"/>
        <v>Apr</v>
      </c>
    </row>
    <row r="4468" spans="1:36" x14ac:dyDescent="0.3">
      <c r="A4468" t="s">
        <v>10316</v>
      </c>
      <c r="B4468" s="33">
        <v>45690</v>
      </c>
      <c r="C4468" t="s">
        <v>96</v>
      </c>
      <c r="D4468" t="s">
        <v>10317</v>
      </c>
      <c r="E4468" t="s">
        <v>177</v>
      </c>
      <c r="F4468" t="s">
        <v>175</v>
      </c>
      <c r="G4468" t="s">
        <v>162</v>
      </c>
      <c r="H4468" t="s">
        <v>163</v>
      </c>
      <c r="I4468">
        <v>431</v>
      </c>
      <c r="J4468" t="s">
        <v>270</v>
      </c>
      <c r="K4468" t="s">
        <v>6058</v>
      </c>
      <c r="L4468" t="s">
        <v>589</v>
      </c>
      <c r="M4468" t="s">
        <v>6058</v>
      </c>
      <c r="N4468">
        <v>86</v>
      </c>
      <c r="O4468">
        <v>11</v>
      </c>
      <c r="P4468">
        <v>-3</v>
      </c>
      <c r="Q4468" t="s">
        <v>73</v>
      </c>
      <c r="R4468" t="s">
        <v>238</v>
      </c>
      <c r="S4468" t="s">
        <v>239</v>
      </c>
      <c r="T4468">
        <v>189</v>
      </c>
      <c r="U4468">
        <v>132</v>
      </c>
      <c r="V4468">
        <v>69.84</v>
      </c>
      <c r="W4468" t="s">
        <v>133</v>
      </c>
      <c r="X4468">
        <v>9166</v>
      </c>
      <c r="Y4468">
        <v>1209912</v>
      </c>
      <c r="Z4468">
        <v>68244</v>
      </c>
      <c r="AA4468">
        <v>69300</v>
      </c>
      <c r="AB4468">
        <v>1347456</v>
      </c>
      <c r="AC4468">
        <v>1067021</v>
      </c>
      <c r="AD4468">
        <v>280435</v>
      </c>
      <c r="AE4468" t="s">
        <v>78</v>
      </c>
      <c r="AF4468" t="s">
        <v>75</v>
      </c>
      <c r="AG4468" t="s">
        <v>240</v>
      </c>
      <c r="AH4468" t="s">
        <v>144</v>
      </c>
      <c r="AI4468" t="s">
        <v>139</v>
      </c>
      <c r="AJ4468" t="str">
        <f t="shared" si="69"/>
        <v>Feb</v>
      </c>
    </row>
    <row r="4469" spans="1:36" x14ac:dyDescent="0.3">
      <c r="A4469" t="s">
        <v>10318</v>
      </c>
      <c r="B4469" s="33">
        <v>45728</v>
      </c>
      <c r="C4469" t="s">
        <v>93</v>
      </c>
      <c r="D4469" t="s">
        <v>10319</v>
      </c>
      <c r="E4469" t="s">
        <v>177</v>
      </c>
      <c r="F4469" t="s">
        <v>175</v>
      </c>
      <c r="G4469" t="s">
        <v>162</v>
      </c>
      <c r="H4469" t="s">
        <v>163</v>
      </c>
      <c r="I4469">
        <v>1532</v>
      </c>
      <c r="J4469" t="s">
        <v>286</v>
      </c>
      <c r="K4469" t="s">
        <v>541</v>
      </c>
      <c r="L4469" t="s">
        <v>605</v>
      </c>
      <c r="M4469" t="s">
        <v>922</v>
      </c>
      <c r="N4469">
        <v>201</v>
      </c>
      <c r="O4469">
        <v>0</v>
      </c>
      <c r="P4469">
        <v>10</v>
      </c>
      <c r="Q4469" t="s">
        <v>73</v>
      </c>
      <c r="R4469" t="s">
        <v>238</v>
      </c>
      <c r="S4469" t="s">
        <v>239</v>
      </c>
      <c r="T4469">
        <v>180</v>
      </c>
      <c r="U4469">
        <v>166</v>
      </c>
      <c r="V4469">
        <v>92.22</v>
      </c>
      <c r="W4469" t="s">
        <v>133</v>
      </c>
      <c r="X4469">
        <v>5096</v>
      </c>
      <c r="Y4469">
        <v>845936</v>
      </c>
      <c r="Z4469">
        <v>37516</v>
      </c>
      <c r="AA4469">
        <v>75032</v>
      </c>
      <c r="AB4469">
        <v>958484</v>
      </c>
      <c r="AC4469">
        <v>643576</v>
      </c>
      <c r="AD4469">
        <v>314908</v>
      </c>
      <c r="AE4469" t="s">
        <v>78</v>
      </c>
      <c r="AF4469" t="s">
        <v>75</v>
      </c>
      <c r="AG4469" t="s">
        <v>240</v>
      </c>
      <c r="AH4469" t="s">
        <v>144</v>
      </c>
      <c r="AI4469" t="s">
        <v>138</v>
      </c>
      <c r="AJ4469" t="str">
        <f t="shared" si="69"/>
        <v>Mar</v>
      </c>
    </row>
    <row r="4470" spans="1:36" x14ac:dyDescent="0.3">
      <c r="A4470" t="s">
        <v>10320</v>
      </c>
      <c r="B4470" s="33">
        <v>45695</v>
      </c>
      <c r="C4470" t="s">
        <v>97</v>
      </c>
      <c r="D4470" t="s">
        <v>10321</v>
      </c>
      <c r="E4470" t="s">
        <v>177</v>
      </c>
      <c r="F4470" t="s">
        <v>174</v>
      </c>
      <c r="G4470" t="s">
        <v>162</v>
      </c>
      <c r="H4470" t="s">
        <v>158</v>
      </c>
      <c r="I4470">
        <v>1305</v>
      </c>
      <c r="J4470" t="s">
        <v>1045</v>
      </c>
      <c r="K4470" t="s">
        <v>444</v>
      </c>
      <c r="L4470" t="s">
        <v>639</v>
      </c>
      <c r="M4470" t="s">
        <v>444</v>
      </c>
      <c r="N4470">
        <v>202</v>
      </c>
      <c r="O4470">
        <v>0</v>
      </c>
      <c r="P4470">
        <v>0</v>
      </c>
      <c r="Q4470" t="s">
        <v>70</v>
      </c>
      <c r="R4470" t="s">
        <v>238</v>
      </c>
      <c r="S4470" t="s">
        <v>239</v>
      </c>
      <c r="T4470">
        <v>220</v>
      </c>
      <c r="U4470">
        <v>155</v>
      </c>
      <c r="V4470">
        <v>70.45</v>
      </c>
      <c r="W4470" t="s">
        <v>135</v>
      </c>
      <c r="X4470">
        <v>5869</v>
      </c>
      <c r="Y4470">
        <v>909695</v>
      </c>
      <c r="Z4470">
        <v>74555</v>
      </c>
      <c r="AA4470">
        <v>16430</v>
      </c>
      <c r="AB4470">
        <v>1000680</v>
      </c>
      <c r="AC4470">
        <v>775402</v>
      </c>
      <c r="AD4470">
        <v>225278</v>
      </c>
      <c r="AE4470" t="s">
        <v>78</v>
      </c>
      <c r="AF4470" t="s">
        <v>78</v>
      </c>
      <c r="AG4470" t="s">
        <v>240</v>
      </c>
      <c r="AH4470" t="s">
        <v>144</v>
      </c>
      <c r="AI4470" t="s">
        <v>140</v>
      </c>
      <c r="AJ4470" t="str">
        <f t="shared" si="69"/>
        <v>Feb</v>
      </c>
    </row>
    <row r="4471" spans="1:36" x14ac:dyDescent="0.3">
      <c r="A4471" t="s">
        <v>10322</v>
      </c>
      <c r="B4471" s="33">
        <v>45668</v>
      </c>
      <c r="C4471" t="s">
        <v>93</v>
      </c>
      <c r="D4471" t="s">
        <v>10323</v>
      </c>
      <c r="E4471" t="s">
        <v>179</v>
      </c>
      <c r="F4471" t="s">
        <v>173</v>
      </c>
      <c r="G4471" t="s">
        <v>166</v>
      </c>
      <c r="H4471" t="s">
        <v>161</v>
      </c>
      <c r="I4471">
        <v>470</v>
      </c>
      <c r="J4471" t="s">
        <v>806</v>
      </c>
      <c r="K4471" t="s">
        <v>635</v>
      </c>
      <c r="L4471" t="s">
        <v>2451</v>
      </c>
      <c r="M4471" t="s">
        <v>1605</v>
      </c>
      <c r="N4471">
        <v>83</v>
      </c>
      <c r="O4471">
        <v>33</v>
      </c>
      <c r="P4471">
        <v>24</v>
      </c>
      <c r="Q4471" t="s">
        <v>73</v>
      </c>
      <c r="R4471" t="s">
        <v>238</v>
      </c>
      <c r="S4471" t="s">
        <v>239</v>
      </c>
      <c r="T4471">
        <v>189</v>
      </c>
      <c r="U4471">
        <v>142</v>
      </c>
      <c r="V4471">
        <v>75.13</v>
      </c>
      <c r="W4471" t="s">
        <v>135</v>
      </c>
      <c r="X4471">
        <v>4973</v>
      </c>
      <c r="Y4471">
        <v>706166</v>
      </c>
      <c r="Z4471">
        <v>40612</v>
      </c>
      <c r="AA4471">
        <v>101104</v>
      </c>
      <c r="AB4471">
        <v>847882</v>
      </c>
      <c r="AC4471">
        <v>743771</v>
      </c>
      <c r="AD4471">
        <v>104111</v>
      </c>
      <c r="AE4471" t="s">
        <v>72</v>
      </c>
      <c r="AF4471" t="s">
        <v>78</v>
      </c>
      <c r="AG4471" t="s">
        <v>240</v>
      </c>
      <c r="AH4471" t="s">
        <v>144</v>
      </c>
      <c r="AI4471" t="s">
        <v>139</v>
      </c>
      <c r="AJ4471" t="str">
        <f t="shared" si="69"/>
        <v>Jan</v>
      </c>
    </row>
    <row r="4472" spans="1:36" x14ac:dyDescent="0.3">
      <c r="A4472" t="s">
        <v>10324</v>
      </c>
      <c r="B4472" s="33">
        <v>45836</v>
      </c>
      <c r="C4472" t="s">
        <v>98</v>
      </c>
      <c r="D4472" t="s">
        <v>10325</v>
      </c>
      <c r="E4472" t="s">
        <v>177</v>
      </c>
      <c r="F4472" t="s">
        <v>180</v>
      </c>
      <c r="G4472" t="s">
        <v>162</v>
      </c>
      <c r="H4472" t="s">
        <v>160</v>
      </c>
      <c r="I4472">
        <v>1263</v>
      </c>
      <c r="J4472" t="s">
        <v>477</v>
      </c>
      <c r="K4472" t="s">
        <v>3813</v>
      </c>
      <c r="L4472" t="s">
        <v>1144</v>
      </c>
      <c r="M4472" t="s">
        <v>2516</v>
      </c>
      <c r="N4472">
        <v>186</v>
      </c>
      <c r="O4472">
        <v>38</v>
      </c>
      <c r="P4472">
        <v>21</v>
      </c>
      <c r="Q4472" t="s">
        <v>73</v>
      </c>
      <c r="R4472" t="s">
        <v>238</v>
      </c>
      <c r="S4472" t="s">
        <v>239</v>
      </c>
      <c r="T4472">
        <v>189</v>
      </c>
      <c r="U4472">
        <v>130</v>
      </c>
      <c r="V4472">
        <v>68.78</v>
      </c>
      <c r="W4472" t="s">
        <v>133</v>
      </c>
      <c r="X4472">
        <v>6673</v>
      </c>
      <c r="Y4472">
        <v>867490</v>
      </c>
      <c r="Z4472">
        <v>35230</v>
      </c>
      <c r="AA4472">
        <v>35490</v>
      </c>
      <c r="AB4472">
        <v>938210</v>
      </c>
      <c r="AC4472">
        <v>810778</v>
      </c>
      <c r="AD4472">
        <v>127432</v>
      </c>
      <c r="AE4472" t="s">
        <v>78</v>
      </c>
      <c r="AF4472" t="s">
        <v>81</v>
      </c>
      <c r="AG4472" t="s">
        <v>240</v>
      </c>
      <c r="AH4472" t="s">
        <v>144</v>
      </c>
      <c r="AI4472" t="s">
        <v>140</v>
      </c>
      <c r="AJ4472" t="str">
        <f t="shared" si="69"/>
        <v>Jun</v>
      </c>
    </row>
    <row r="4473" spans="1:36" x14ac:dyDescent="0.3">
      <c r="A4473" t="s">
        <v>10326</v>
      </c>
      <c r="B4473" s="33">
        <v>45732</v>
      </c>
      <c r="C4473" t="s">
        <v>93</v>
      </c>
      <c r="D4473" t="s">
        <v>710</v>
      </c>
      <c r="E4473" t="s">
        <v>181</v>
      </c>
      <c r="F4473" t="s">
        <v>179</v>
      </c>
      <c r="G4473" t="s">
        <v>159</v>
      </c>
      <c r="H4473" t="s">
        <v>166</v>
      </c>
      <c r="I4473">
        <v>1372</v>
      </c>
      <c r="J4473" t="s">
        <v>353</v>
      </c>
      <c r="K4473" t="s">
        <v>977</v>
      </c>
      <c r="L4473" t="s">
        <v>392</v>
      </c>
      <c r="M4473" t="s">
        <v>1397</v>
      </c>
      <c r="N4473">
        <v>173</v>
      </c>
      <c r="O4473">
        <v>66</v>
      </c>
      <c r="P4473">
        <v>74</v>
      </c>
      <c r="Q4473" t="s">
        <v>76</v>
      </c>
      <c r="R4473" t="s">
        <v>238</v>
      </c>
      <c r="S4473" t="s">
        <v>239</v>
      </c>
      <c r="T4473">
        <v>220</v>
      </c>
      <c r="U4473">
        <v>183</v>
      </c>
      <c r="V4473">
        <v>83.18</v>
      </c>
      <c r="W4473" t="s">
        <v>133</v>
      </c>
      <c r="X4473">
        <v>6706</v>
      </c>
      <c r="Y4473">
        <v>1227198</v>
      </c>
      <c r="Z4473">
        <v>61488</v>
      </c>
      <c r="AA4473">
        <v>40992</v>
      </c>
      <c r="AB4473">
        <v>1329678</v>
      </c>
      <c r="AC4473">
        <v>984334</v>
      </c>
      <c r="AD4473">
        <v>345344</v>
      </c>
      <c r="AE4473" t="s">
        <v>81</v>
      </c>
      <c r="AF4473" t="s">
        <v>72</v>
      </c>
      <c r="AG4473" t="s">
        <v>240</v>
      </c>
      <c r="AH4473" t="s">
        <v>144</v>
      </c>
      <c r="AI4473" t="s">
        <v>138</v>
      </c>
      <c r="AJ4473" t="str">
        <f t="shared" si="69"/>
        <v>Mar</v>
      </c>
    </row>
    <row r="4474" spans="1:36" x14ac:dyDescent="0.3">
      <c r="A4474" t="s">
        <v>10327</v>
      </c>
      <c r="B4474" s="33">
        <v>45659</v>
      </c>
      <c r="C4474" t="s">
        <v>99</v>
      </c>
      <c r="D4474" t="s">
        <v>10328</v>
      </c>
      <c r="E4474" t="s">
        <v>180</v>
      </c>
      <c r="F4474" t="s">
        <v>181</v>
      </c>
      <c r="G4474" t="s">
        <v>160</v>
      </c>
      <c r="H4474" t="s">
        <v>159</v>
      </c>
      <c r="I4474">
        <v>1950</v>
      </c>
      <c r="J4474" t="s">
        <v>477</v>
      </c>
      <c r="K4474" t="s">
        <v>1109</v>
      </c>
      <c r="L4474" t="s">
        <v>414</v>
      </c>
      <c r="M4474" t="s">
        <v>409</v>
      </c>
      <c r="N4474">
        <v>252</v>
      </c>
      <c r="O4474">
        <v>15</v>
      </c>
      <c r="P4474">
        <v>8</v>
      </c>
      <c r="Q4474" t="s">
        <v>73</v>
      </c>
      <c r="R4474" t="s">
        <v>238</v>
      </c>
      <c r="S4474" t="s">
        <v>239</v>
      </c>
      <c r="T4474">
        <v>189</v>
      </c>
      <c r="U4474">
        <v>130</v>
      </c>
      <c r="V4474">
        <v>68.78</v>
      </c>
      <c r="W4474" t="s">
        <v>133</v>
      </c>
      <c r="X4474">
        <v>10797</v>
      </c>
      <c r="Y4474">
        <v>1403610</v>
      </c>
      <c r="Z4474">
        <v>24440</v>
      </c>
      <c r="AA4474">
        <v>43940</v>
      </c>
      <c r="AB4474">
        <v>1471990</v>
      </c>
      <c r="AC4474">
        <v>875286</v>
      </c>
      <c r="AD4474">
        <v>596704</v>
      </c>
      <c r="AE4474" t="s">
        <v>81</v>
      </c>
      <c r="AF4474" t="s">
        <v>81</v>
      </c>
      <c r="AG4474" t="s">
        <v>240</v>
      </c>
      <c r="AH4474" t="s">
        <v>144</v>
      </c>
      <c r="AI4474" t="s">
        <v>139</v>
      </c>
      <c r="AJ4474" t="str">
        <f t="shared" si="69"/>
        <v>Jan</v>
      </c>
    </row>
    <row r="4475" spans="1:36" x14ac:dyDescent="0.3">
      <c r="A4475" t="s">
        <v>10329</v>
      </c>
      <c r="B4475" s="33">
        <v>45817</v>
      </c>
      <c r="C4475" t="s">
        <v>93</v>
      </c>
      <c r="D4475" t="s">
        <v>10330</v>
      </c>
      <c r="E4475" t="s">
        <v>178</v>
      </c>
      <c r="F4475" t="s">
        <v>174</v>
      </c>
      <c r="G4475" t="s">
        <v>157</v>
      </c>
      <c r="H4475" t="s">
        <v>158</v>
      </c>
      <c r="I4475">
        <v>1920</v>
      </c>
      <c r="J4475" t="s">
        <v>482</v>
      </c>
      <c r="K4475" t="s">
        <v>5471</v>
      </c>
      <c r="L4475" t="s">
        <v>408</v>
      </c>
      <c r="M4475" t="s">
        <v>1759</v>
      </c>
      <c r="N4475">
        <v>230</v>
      </c>
      <c r="O4475">
        <v>0</v>
      </c>
      <c r="P4475">
        <v>4</v>
      </c>
      <c r="Q4475" t="s">
        <v>70</v>
      </c>
      <c r="R4475" t="s">
        <v>238</v>
      </c>
      <c r="S4475" t="s">
        <v>239</v>
      </c>
      <c r="T4475">
        <v>150</v>
      </c>
      <c r="U4475">
        <v>92</v>
      </c>
      <c r="V4475">
        <v>61.33</v>
      </c>
      <c r="W4475" t="s">
        <v>133</v>
      </c>
      <c r="X4475">
        <v>9159</v>
      </c>
      <c r="Y4475">
        <v>842628</v>
      </c>
      <c r="Z4475">
        <v>31188</v>
      </c>
      <c r="AA4475">
        <v>36064</v>
      </c>
      <c r="AB4475">
        <v>909880</v>
      </c>
      <c r="AC4475">
        <v>538390</v>
      </c>
      <c r="AD4475">
        <v>371490</v>
      </c>
      <c r="AE4475" t="s">
        <v>75</v>
      </c>
      <c r="AF4475" t="s">
        <v>78</v>
      </c>
      <c r="AG4475" t="s">
        <v>240</v>
      </c>
      <c r="AH4475" t="s">
        <v>146</v>
      </c>
      <c r="AI4475" t="s">
        <v>139</v>
      </c>
      <c r="AJ4475" t="str">
        <f t="shared" si="69"/>
        <v>Jun</v>
      </c>
    </row>
    <row r="4476" spans="1:36" x14ac:dyDescent="0.3">
      <c r="A4476" t="s">
        <v>10331</v>
      </c>
      <c r="B4476" s="33">
        <v>45961</v>
      </c>
      <c r="C4476" t="s">
        <v>97</v>
      </c>
      <c r="D4476" t="s">
        <v>10332</v>
      </c>
      <c r="E4476" t="s">
        <v>176</v>
      </c>
      <c r="F4476" t="s">
        <v>179</v>
      </c>
      <c r="G4476" t="s">
        <v>156</v>
      </c>
      <c r="H4476" t="s">
        <v>166</v>
      </c>
      <c r="I4476">
        <v>887</v>
      </c>
      <c r="J4476" t="s">
        <v>248</v>
      </c>
      <c r="K4476" t="s">
        <v>1617</v>
      </c>
      <c r="L4476" t="s">
        <v>2878</v>
      </c>
      <c r="M4476" t="s">
        <v>1591</v>
      </c>
      <c r="N4476">
        <v>145</v>
      </c>
      <c r="O4476">
        <v>23</v>
      </c>
      <c r="P4476">
        <v>14</v>
      </c>
      <c r="Q4476" t="s">
        <v>73</v>
      </c>
      <c r="R4476" t="s">
        <v>238</v>
      </c>
      <c r="S4476" t="s">
        <v>239</v>
      </c>
      <c r="T4476">
        <v>150</v>
      </c>
      <c r="U4476">
        <v>101</v>
      </c>
      <c r="V4476">
        <v>67.33</v>
      </c>
      <c r="W4476" t="s">
        <v>133</v>
      </c>
      <c r="X4476">
        <v>3694</v>
      </c>
      <c r="Y4476">
        <v>373094</v>
      </c>
      <c r="Z4476">
        <v>32825</v>
      </c>
      <c r="AA4476">
        <v>25149</v>
      </c>
      <c r="AB4476">
        <v>431068</v>
      </c>
      <c r="AC4476">
        <v>301260</v>
      </c>
      <c r="AD4476">
        <v>129808</v>
      </c>
      <c r="AE4476" t="s">
        <v>81</v>
      </c>
      <c r="AF4476" t="s">
        <v>72</v>
      </c>
      <c r="AG4476" t="s">
        <v>240</v>
      </c>
      <c r="AH4476" t="s">
        <v>147</v>
      </c>
      <c r="AI4476" t="s">
        <v>139</v>
      </c>
      <c r="AJ4476" t="str">
        <f t="shared" si="69"/>
        <v>Oct</v>
      </c>
    </row>
    <row r="4477" spans="1:36" x14ac:dyDescent="0.3">
      <c r="A4477" t="s">
        <v>10333</v>
      </c>
      <c r="B4477" s="33">
        <v>45828</v>
      </c>
      <c r="C4477" t="s">
        <v>93</v>
      </c>
      <c r="D4477" t="s">
        <v>10334</v>
      </c>
      <c r="E4477" t="s">
        <v>176</v>
      </c>
      <c r="F4477" t="s">
        <v>180</v>
      </c>
      <c r="G4477" t="s">
        <v>156</v>
      </c>
      <c r="H4477" t="s">
        <v>160</v>
      </c>
      <c r="I4477">
        <v>2272</v>
      </c>
      <c r="J4477" t="s">
        <v>744</v>
      </c>
      <c r="K4477" t="s">
        <v>1976</v>
      </c>
      <c r="L4477" t="s">
        <v>3478</v>
      </c>
      <c r="M4477" t="s">
        <v>4997</v>
      </c>
      <c r="N4477">
        <v>347</v>
      </c>
      <c r="O4477">
        <v>8</v>
      </c>
      <c r="P4477">
        <v>15</v>
      </c>
      <c r="Q4477" t="s">
        <v>73</v>
      </c>
      <c r="R4477" t="s">
        <v>238</v>
      </c>
      <c r="S4477" t="s">
        <v>239</v>
      </c>
      <c r="T4477">
        <v>189</v>
      </c>
      <c r="U4477">
        <v>160</v>
      </c>
      <c r="V4477">
        <v>84.66</v>
      </c>
      <c r="W4477" t="s">
        <v>133</v>
      </c>
      <c r="X4477">
        <v>9332</v>
      </c>
      <c r="Y4477">
        <v>1493120</v>
      </c>
      <c r="Z4477">
        <v>72800</v>
      </c>
      <c r="AA4477">
        <v>33760</v>
      </c>
      <c r="AB4477">
        <v>1599680</v>
      </c>
      <c r="AC4477">
        <v>1084829</v>
      </c>
      <c r="AD4477">
        <v>514851</v>
      </c>
      <c r="AE4477" t="s">
        <v>81</v>
      </c>
      <c r="AF4477" t="s">
        <v>81</v>
      </c>
      <c r="AG4477" t="s">
        <v>240</v>
      </c>
      <c r="AH4477" t="s">
        <v>144</v>
      </c>
      <c r="AI4477" t="s">
        <v>139</v>
      </c>
      <c r="AJ4477" t="str">
        <f t="shared" si="69"/>
        <v>Jun</v>
      </c>
    </row>
    <row r="4478" spans="1:36" x14ac:dyDescent="0.3">
      <c r="A4478" t="s">
        <v>10335</v>
      </c>
      <c r="B4478" s="33">
        <v>45715</v>
      </c>
      <c r="C4478" t="s">
        <v>96</v>
      </c>
      <c r="D4478" t="s">
        <v>10336</v>
      </c>
      <c r="E4478" t="s">
        <v>173</v>
      </c>
      <c r="F4478" t="s">
        <v>178</v>
      </c>
      <c r="G4478" t="s">
        <v>161</v>
      </c>
      <c r="H4478" t="s">
        <v>157</v>
      </c>
      <c r="I4478">
        <v>2145</v>
      </c>
      <c r="J4478" t="s">
        <v>1510</v>
      </c>
      <c r="K4478" t="s">
        <v>311</v>
      </c>
      <c r="L4478" t="s">
        <v>1552</v>
      </c>
      <c r="M4478" t="s">
        <v>1050</v>
      </c>
      <c r="N4478">
        <v>274</v>
      </c>
      <c r="O4478">
        <v>53</v>
      </c>
      <c r="P4478">
        <v>61</v>
      </c>
      <c r="Q4478" t="s">
        <v>76</v>
      </c>
      <c r="R4478" t="s">
        <v>238</v>
      </c>
      <c r="S4478" t="s">
        <v>239</v>
      </c>
      <c r="T4478">
        <v>189</v>
      </c>
      <c r="U4478">
        <v>147</v>
      </c>
      <c r="V4478">
        <v>77.78</v>
      </c>
      <c r="W4478" t="s">
        <v>133</v>
      </c>
      <c r="X4478">
        <v>7199</v>
      </c>
      <c r="Y4478">
        <v>1058253</v>
      </c>
      <c r="Z4478">
        <v>68943</v>
      </c>
      <c r="AA4478">
        <v>75411</v>
      </c>
      <c r="AB4478">
        <v>1202607</v>
      </c>
      <c r="AC4478">
        <v>803826</v>
      </c>
      <c r="AD4478">
        <v>398781</v>
      </c>
      <c r="AE4478" t="s">
        <v>78</v>
      </c>
      <c r="AF4478" t="s">
        <v>75</v>
      </c>
      <c r="AG4478" t="s">
        <v>240</v>
      </c>
      <c r="AH4478" t="s">
        <v>144</v>
      </c>
      <c r="AI4478" t="s">
        <v>139</v>
      </c>
      <c r="AJ4478" t="str">
        <f t="shared" si="69"/>
        <v>Feb</v>
      </c>
    </row>
    <row r="4479" spans="1:36" x14ac:dyDescent="0.3">
      <c r="A4479" t="s">
        <v>10337</v>
      </c>
      <c r="B4479" s="33">
        <v>45953</v>
      </c>
      <c r="C4479" t="s">
        <v>95</v>
      </c>
      <c r="D4479" t="s">
        <v>10338</v>
      </c>
      <c r="E4479" t="s">
        <v>179</v>
      </c>
      <c r="F4479" t="s">
        <v>176</v>
      </c>
      <c r="G4479" t="s">
        <v>166</v>
      </c>
      <c r="H4479" t="s">
        <v>156</v>
      </c>
      <c r="I4479">
        <v>549</v>
      </c>
      <c r="J4479" t="s">
        <v>682</v>
      </c>
      <c r="K4479" t="s">
        <v>4065</v>
      </c>
      <c r="L4479" t="s">
        <v>1494</v>
      </c>
      <c r="M4479" t="s">
        <v>4065</v>
      </c>
      <c r="N4479">
        <v>98</v>
      </c>
      <c r="O4479">
        <v>10</v>
      </c>
      <c r="P4479">
        <v>-10</v>
      </c>
      <c r="Q4479" t="s">
        <v>73</v>
      </c>
      <c r="R4479" t="s">
        <v>238</v>
      </c>
      <c r="S4479" t="s">
        <v>239</v>
      </c>
      <c r="T4479">
        <v>150</v>
      </c>
      <c r="U4479">
        <v>98</v>
      </c>
      <c r="V4479">
        <v>65.33</v>
      </c>
      <c r="W4479" t="s">
        <v>133</v>
      </c>
      <c r="X4479">
        <v>8589</v>
      </c>
      <c r="Y4479">
        <v>841722</v>
      </c>
      <c r="Z4479">
        <v>40376</v>
      </c>
      <c r="AA4479">
        <v>35182</v>
      </c>
      <c r="AB4479">
        <v>917280</v>
      </c>
      <c r="AC4479">
        <v>634351</v>
      </c>
      <c r="AD4479">
        <v>282929</v>
      </c>
      <c r="AE4479" t="s">
        <v>72</v>
      </c>
      <c r="AF4479" t="s">
        <v>81</v>
      </c>
      <c r="AG4479" t="s">
        <v>240</v>
      </c>
      <c r="AH4479" t="s">
        <v>144</v>
      </c>
      <c r="AI4479" t="s">
        <v>139</v>
      </c>
      <c r="AJ4479" t="str">
        <f t="shared" si="69"/>
        <v>Oct</v>
      </c>
    </row>
    <row r="4480" spans="1:36" x14ac:dyDescent="0.3">
      <c r="A4480" t="s">
        <v>10339</v>
      </c>
      <c r="B4480" s="33">
        <v>45942</v>
      </c>
      <c r="C4480" t="s">
        <v>99</v>
      </c>
      <c r="D4480" t="s">
        <v>10340</v>
      </c>
      <c r="E4480" t="s">
        <v>180</v>
      </c>
      <c r="F4480" t="s">
        <v>181</v>
      </c>
      <c r="G4480" t="s">
        <v>160</v>
      </c>
      <c r="H4480" t="s">
        <v>159</v>
      </c>
      <c r="I4480">
        <v>2181</v>
      </c>
      <c r="J4480" t="s">
        <v>258</v>
      </c>
      <c r="K4480" t="s">
        <v>452</v>
      </c>
      <c r="L4480" t="s">
        <v>300</v>
      </c>
      <c r="M4480" t="s">
        <v>310</v>
      </c>
      <c r="N4480">
        <v>310</v>
      </c>
      <c r="O4480">
        <v>20</v>
      </c>
      <c r="P4480">
        <v>50</v>
      </c>
      <c r="Q4480" t="s">
        <v>76</v>
      </c>
      <c r="R4480" t="s">
        <v>238</v>
      </c>
      <c r="S4480" t="s">
        <v>239</v>
      </c>
      <c r="T4480">
        <v>186</v>
      </c>
      <c r="U4480">
        <v>133</v>
      </c>
      <c r="V4480">
        <v>71.510000000000005</v>
      </c>
      <c r="W4480" t="s">
        <v>133</v>
      </c>
      <c r="X4480">
        <v>7038</v>
      </c>
      <c r="Y4480">
        <v>936054</v>
      </c>
      <c r="Z4480">
        <v>50407</v>
      </c>
      <c r="AA4480">
        <v>49210</v>
      </c>
      <c r="AB4480">
        <v>1035671</v>
      </c>
      <c r="AC4480">
        <v>902910</v>
      </c>
      <c r="AD4480">
        <v>132761</v>
      </c>
      <c r="AE4480" t="s">
        <v>81</v>
      </c>
      <c r="AF4480" t="s">
        <v>81</v>
      </c>
      <c r="AG4480" t="s">
        <v>240</v>
      </c>
      <c r="AH4480" t="s">
        <v>145</v>
      </c>
      <c r="AI4480" t="s">
        <v>139</v>
      </c>
      <c r="AJ4480" t="str">
        <f t="shared" si="69"/>
        <v>Oct</v>
      </c>
    </row>
    <row r="4481" spans="1:36" x14ac:dyDescent="0.3">
      <c r="A4481" t="s">
        <v>10341</v>
      </c>
      <c r="B4481" s="33">
        <v>45668</v>
      </c>
      <c r="C4481" t="s">
        <v>93</v>
      </c>
      <c r="D4481" t="s">
        <v>10342</v>
      </c>
      <c r="E4481" t="s">
        <v>180</v>
      </c>
      <c r="F4481" t="s">
        <v>177</v>
      </c>
      <c r="G4481" t="s">
        <v>160</v>
      </c>
      <c r="H4481" t="s">
        <v>162</v>
      </c>
      <c r="I4481">
        <v>1326</v>
      </c>
      <c r="J4481" t="s">
        <v>377</v>
      </c>
      <c r="K4481" t="s">
        <v>1354</v>
      </c>
      <c r="L4481" t="s">
        <v>659</v>
      </c>
      <c r="M4481" t="s">
        <v>3600</v>
      </c>
      <c r="N4481">
        <v>171</v>
      </c>
      <c r="O4481">
        <v>6</v>
      </c>
      <c r="P4481">
        <v>6</v>
      </c>
      <c r="Q4481" t="s">
        <v>73</v>
      </c>
      <c r="R4481" t="s">
        <v>238</v>
      </c>
      <c r="S4481" t="s">
        <v>239</v>
      </c>
      <c r="T4481">
        <v>189</v>
      </c>
      <c r="U4481">
        <v>141</v>
      </c>
      <c r="V4481">
        <v>74.599999999999994</v>
      </c>
      <c r="W4481" t="s">
        <v>134</v>
      </c>
      <c r="X4481">
        <v>3943</v>
      </c>
      <c r="Y4481">
        <v>555963</v>
      </c>
      <c r="Z4481">
        <v>40608</v>
      </c>
      <c r="AA4481">
        <v>74730</v>
      </c>
      <c r="AB4481">
        <v>671301</v>
      </c>
      <c r="AC4481">
        <v>413464</v>
      </c>
      <c r="AD4481">
        <v>257837</v>
      </c>
      <c r="AE4481" t="s">
        <v>81</v>
      </c>
      <c r="AF4481" t="s">
        <v>78</v>
      </c>
      <c r="AG4481" t="s">
        <v>240</v>
      </c>
      <c r="AH4481" t="s">
        <v>145</v>
      </c>
      <c r="AI4481" t="s">
        <v>139</v>
      </c>
      <c r="AJ4481" t="str">
        <f t="shared" si="69"/>
        <v>Jan</v>
      </c>
    </row>
    <row r="4482" spans="1:36" x14ac:dyDescent="0.3">
      <c r="A4482" t="s">
        <v>10343</v>
      </c>
      <c r="B4482" s="33">
        <v>46019</v>
      </c>
      <c r="C4482" t="s">
        <v>96</v>
      </c>
      <c r="D4482" t="s">
        <v>10344</v>
      </c>
      <c r="E4482" t="s">
        <v>173</v>
      </c>
      <c r="F4482" t="s">
        <v>178</v>
      </c>
      <c r="G4482" t="s">
        <v>161</v>
      </c>
      <c r="H4482" t="s">
        <v>157</v>
      </c>
      <c r="I4482">
        <v>1719</v>
      </c>
      <c r="J4482" t="s">
        <v>447</v>
      </c>
      <c r="K4482" t="s">
        <v>997</v>
      </c>
      <c r="L4482" t="s">
        <v>1766</v>
      </c>
      <c r="M4482" t="s">
        <v>997</v>
      </c>
      <c r="N4482">
        <v>258</v>
      </c>
      <c r="O4482">
        <v>1</v>
      </c>
      <c r="P4482">
        <v>-10</v>
      </c>
      <c r="Q4482" t="s">
        <v>73</v>
      </c>
      <c r="R4482" t="s">
        <v>238</v>
      </c>
      <c r="S4482" t="s">
        <v>239</v>
      </c>
      <c r="T4482">
        <v>150</v>
      </c>
      <c r="U4482">
        <v>107</v>
      </c>
      <c r="V4482">
        <v>71.33</v>
      </c>
      <c r="W4482" t="s">
        <v>134</v>
      </c>
      <c r="X4482">
        <v>6932</v>
      </c>
      <c r="Y4482">
        <v>741724</v>
      </c>
      <c r="Z4482">
        <v>17762</v>
      </c>
      <c r="AA4482">
        <v>49755</v>
      </c>
      <c r="AB4482">
        <v>809241</v>
      </c>
      <c r="AC4482">
        <v>534015</v>
      </c>
      <c r="AD4482">
        <v>275226</v>
      </c>
      <c r="AE4482" t="s">
        <v>78</v>
      </c>
      <c r="AF4482" t="s">
        <v>75</v>
      </c>
      <c r="AG4482" t="s">
        <v>240</v>
      </c>
      <c r="AH4482" t="s">
        <v>144</v>
      </c>
      <c r="AI4482" t="s">
        <v>138</v>
      </c>
      <c r="AJ4482" t="str">
        <f t="shared" ref="AJ4482:AJ4545" si="70">TEXT(B4482,"mmm")</f>
        <v>Dec</v>
      </c>
    </row>
    <row r="4483" spans="1:36" x14ac:dyDescent="0.3">
      <c r="A4483" t="s">
        <v>10345</v>
      </c>
      <c r="B4483" s="33">
        <v>45956</v>
      </c>
      <c r="C4483" t="s">
        <v>95</v>
      </c>
      <c r="D4483" t="s">
        <v>10346</v>
      </c>
      <c r="E4483" t="s">
        <v>172</v>
      </c>
      <c r="F4483" t="s">
        <v>174</v>
      </c>
      <c r="G4483" t="s">
        <v>155</v>
      </c>
      <c r="H4483" t="s">
        <v>158</v>
      </c>
      <c r="I4483">
        <v>771</v>
      </c>
      <c r="J4483" t="s">
        <v>566</v>
      </c>
      <c r="K4483" t="s">
        <v>5785</v>
      </c>
      <c r="L4483" t="s">
        <v>408</v>
      </c>
      <c r="M4483" t="s">
        <v>5785</v>
      </c>
      <c r="N4483">
        <v>108</v>
      </c>
      <c r="O4483">
        <v>0</v>
      </c>
      <c r="P4483">
        <v>0</v>
      </c>
      <c r="Q4483" t="s">
        <v>70</v>
      </c>
      <c r="R4483" t="s">
        <v>238</v>
      </c>
      <c r="S4483" t="s">
        <v>239</v>
      </c>
      <c r="T4483">
        <v>189</v>
      </c>
      <c r="U4483">
        <v>133</v>
      </c>
      <c r="V4483">
        <v>70.37</v>
      </c>
      <c r="W4483" t="s">
        <v>135</v>
      </c>
      <c r="X4483">
        <v>3086</v>
      </c>
      <c r="Y4483">
        <v>410438</v>
      </c>
      <c r="Z4483">
        <v>66633</v>
      </c>
      <c r="AA4483">
        <v>35777</v>
      </c>
      <c r="AB4483">
        <v>512848</v>
      </c>
      <c r="AC4483">
        <v>380628</v>
      </c>
      <c r="AD4483">
        <v>132220</v>
      </c>
      <c r="AE4483" t="s">
        <v>81</v>
      </c>
      <c r="AF4483" t="s">
        <v>78</v>
      </c>
      <c r="AG4483" t="s">
        <v>240</v>
      </c>
      <c r="AH4483" t="s">
        <v>144</v>
      </c>
      <c r="AI4483" t="s">
        <v>139</v>
      </c>
      <c r="AJ4483" t="str">
        <f t="shared" si="70"/>
        <v>Oct</v>
      </c>
    </row>
    <row r="4484" spans="1:36" x14ac:dyDescent="0.3">
      <c r="A4484" t="s">
        <v>10347</v>
      </c>
      <c r="B4484" s="33">
        <v>45953</v>
      </c>
      <c r="C4484" t="s">
        <v>97</v>
      </c>
      <c r="D4484" t="s">
        <v>3839</v>
      </c>
      <c r="E4484" t="s">
        <v>173</v>
      </c>
      <c r="F4484" t="s">
        <v>176</v>
      </c>
      <c r="G4484" t="s">
        <v>161</v>
      </c>
      <c r="H4484" t="s">
        <v>156</v>
      </c>
      <c r="I4484">
        <v>1807</v>
      </c>
      <c r="J4484" t="s">
        <v>258</v>
      </c>
      <c r="K4484" t="s">
        <v>2805</v>
      </c>
      <c r="L4484" t="s">
        <v>300</v>
      </c>
      <c r="M4484" t="s">
        <v>2545</v>
      </c>
      <c r="N4484">
        <v>216</v>
      </c>
      <c r="O4484">
        <v>20</v>
      </c>
      <c r="P4484">
        <v>22</v>
      </c>
      <c r="Q4484" t="s">
        <v>73</v>
      </c>
      <c r="R4484" t="s">
        <v>238</v>
      </c>
      <c r="S4484" t="s">
        <v>239</v>
      </c>
      <c r="T4484">
        <v>180</v>
      </c>
      <c r="U4484">
        <v>171</v>
      </c>
      <c r="V4484">
        <v>95</v>
      </c>
      <c r="W4484" t="s">
        <v>133</v>
      </c>
      <c r="X4484">
        <v>3680</v>
      </c>
      <c r="Y4484">
        <v>629280</v>
      </c>
      <c r="Z4484">
        <v>54036</v>
      </c>
      <c r="AA4484">
        <v>86355</v>
      </c>
      <c r="AB4484">
        <v>769671</v>
      </c>
      <c r="AC4484">
        <v>656748</v>
      </c>
      <c r="AD4484">
        <v>112923</v>
      </c>
      <c r="AE4484" t="s">
        <v>78</v>
      </c>
      <c r="AF4484" t="s">
        <v>81</v>
      </c>
      <c r="AG4484" t="s">
        <v>240</v>
      </c>
      <c r="AH4484" t="s">
        <v>144</v>
      </c>
      <c r="AI4484" t="s">
        <v>140</v>
      </c>
      <c r="AJ4484" t="str">
        <f t="shared" si="70"/>
        <v>Oct</v>
      </c>
    </row>
    <row r="4485" spans="1:36" x14ac:dyDescent="0.3">
      <c r="A4485" t="s">
        <v>10348</v>
      </c>
      <c r="B4485" s="33">
        <v>46014</v>
      </c>
      <c r="C4485" t="s">
        <v>93</v>
      </c>
      <c r="D4485" t="s">
        <v>10349</v>
      </c>
      <c r="E4485" t="s">
        <v>180</v>
      </c>
      <c r="F4485" t="s">
        <v>177</v>
      </c>
      <c r="G4485" t="s">
        <v>160</v>
      </c>
      <c r="H4485" t="s">
        <v>162</v>
      </c>
      <c r="I4485">
        <v>1952</v>
      </c>
      <c r="J4485" t="s">
        <v>1510</v>
      </c>
      <c r="K4485" t="s">
        <v>1028</v>
      </c>
      <c r="L4485" t="s">
        <v>754</v>
      </c>
      <c r="M4485" t="s">
        <v>2199</v>
      </c>
      <c r="N4485">
        <v>253</v>
      </c>
      <c r="O4485">
        <v>13</v>
      </c>
      <c r="P4485">
        <v>16</v>
      </c>
      <c r="Q4485" t="s">
        <v>73</v>
      </c>
      <c r="R4485" t="s">
        <v>238</v>
      </c>
      <c r="S4485" t="s">
        <v>239</v>
      </c>
      <c r="T4485">
        <v>180</v>
      </c>
      <c r="U4485">
        <v>142</v>
      </c>
      <c r="V4485">
        <v>78.89</v>
      </c>
      <c r="W4485" t="s">
        <v>133</v>
      </c>
      <c r="X4485">
        <v>5710</v>
      </c>
      <c r="Y4485">
        <v>810820</v>
      </c>
      <c r="Z4485">
        <v>41748</v>
      </c>
      <c r="AA4485">
        <v>94998</v>
      </c>
      <c r="AB4485">
        <v>947566</v>
      </c>
      <c r="AC4485">
        <v>705975</v>
      </c>
      <c r="AD4485">
        <v>241591</v>
      </c>
      <c r="AE4485" t="s">
        <v>81</v>
      </c>
      <c r="AF4485" t="s">
        <v>78</v>
      </c>
      <c r="AG4485" t="s">
        <v>240</v>
      </c>
      <c r="AH4485" t="s">
        <v>145</v>
      </c>
      <c r="AI4485" t="s">
        <v>139</v>
      </c>
      <c r="AJ4485" t="str">
        <f t="shared" si="70"/>
        <v>Dec</v>
      </c>
    </row>
    <row r="4486" spans="1:36" x14ac:dyDescent="0.3">
      <c r="A4486" t="s">
        <v>10350</v>
      </c>
      <c r="B4486" s="33">
        <v>45748</v>
      </c>
      <c r="C4486" t="s">
        <v>98</v>
      </c>
      <c r="D4486" t="s">
        <v>10351</v>
      </c>
      <c r="E4486" t="s">
        <v>175</v>
      </c>
      <c r="F4486" t="s">
        <v>174</v>
      </c>
      <c r="G4486" t="s">
        <v>163</v>
      </c>
      <c r="H4486" t="s">
        <v>158</v>
      </c>
      <c r="I4486">
        <v>1152</v>
      </c>
      <c r="J4486" t="s">
        <v>504</v>
      </c>
      <c r="K4486" t="s">
        <v>283</v>
      </c>
      <c r="L4486" t="s">
        <v>1909</v>
      </c>
      <c r="M4486" t="s">
        <v>1050</v>
      </c>
      <c r="N4486">
        <v>172</v>
      </c>
      <c r="O4486">
        <v>42</v>
      </c>
      <c r="P4486">
        <v>43</v>
      </c>
      <c r="Q4486" t="s">
        <v>76</v>
      </c>
      <c r="R4486" t="s">
        <v>238</v>
      </c>
      <c r="S4486" t="s">
        <v>239</v>
      </c>
      <c r="T4486">
        <v>150</v>
      </c>
      <c r="U4486">
        <v>129</v>
      </c>
      <c r="V4486">
        <v>86</v>
      </c>
      <c r="W4486" t="s">
        <v>133</v>
      </c>
      <c r="X4486">
        <v>7970</v>
      </c>
      <c r="Y4486">
        <v>1028130</v>
      </c>
      <c r="Z4486">
        <v>20511</v>
      </c>
      <c r="AA4486">
        <v>90558</v>
      </c>
      <c r="AB4486">
        <v>1139199</v>
      </c>
      <c r="AC4486">
        <v>683150</v>
      </c>
      <c r="AD4486">
        <v>456049</v>
      </c>
      <c r="AE4486" t="s">
        <v>75</v>
      </c>
      <c r="AF4486" t="s">
        <v>78</v>
      </c>
      <c r="AG4486" t="s">
        <v>240</v>
      </c>
      <c r="AH4486" t="s">
        <v>144</v>
      </c>
      <c r="AI4486" t="s">
        <v>139</v>
      </c>
      <c r="AJ4486" t="str">
        <f t="shared" si="70"/>
        <v>Apr</v>
      </c>
    </row>
    <row r="4487" spans="1:36" x14ac:dyDescent="0.3">
      <c r="A4487" t="s">
        <v>10352</v>
      </c>
      <c r="B4487" s="33">
        <v>45998</v>
      </c>
      <c r="C4487" t="s">
        <v>93</v>
      </c>
      <c r="D4487" t="s">
        <v>10353</v>
      </c>
      <c r="E4487" t="s">
        <v>181</v>
      </c>
      <c r="F4487" t="s">
        <v>173</v>
      </c>
      <c r="G4487" t="s">
        <v>159</v>
      </c>
      <c r="H4487" t="s">
        <v>161</v>
      </c>
      <c r="I4487">
        <v>1043</v>
      </c>
      <c r="J4487" t="s">
        <v>639</v>
      </c>
      <c r="K4487" t="s">
        <v>1924</v>
      </c>
      <c r="L4487" t="s">
        <v>3469</v>
      </c>
      <c r="M4487" t="s">
        <v>1659</v>
      </c>
      <c r="N4487">
        <v>170</v>
      </c>
      <c r="O4487">
        <v>21</v>
      </c>
      <c r="P4487">
        <v>35</v>
      </c>
      <c r="Q4487" t="s">
        <v>76</v>
      </c>
      <c r="R4487" t="s">
        <v>238</v>
      </c>
      <c r="S4487" t="s">
        <v>239</v>
      </c>
      <c r="T4487">
        <v>189</v>
      </c>
      <c r="U4487">
        <v>147</v>
      </c>
      <c r="V4487">
        <v>77.78</v>
      </c>
      <c r="W4487" t="s">
        <v>133</v>
      </c>
      <c r="X4487">
        <v>2810</v>
      </c>
      <c r="Y4487">
        <v>413070</v>
      </c>
      <c r="Z4487">
        <v>60417</v>
      </c>
      <c r="AA4487">
        <v>67326</v>
      </c>
      <c r="AB4487">
        <v>540813</v>
      </c>
      <c r="AC4487">
        <v>417625</v>
      </c>
      <c r="AD4487">
        <v>123188</v>
      </c>
      <c r="AE4487" t="s">
        <v>81</v>
      </c>
      <c r="AF4487" t="s">
        <v>78</v>
      </c>
      <c r="AG4487" t="s">
        <v>240</v>
      </c>
      <c r="AH4487" t="s">
        <v>145</v>
      </c>
      <c r="AI4487" t="s">
        <v>139</v>
      </c>
      <c r="AJ4487" t="str">
        <f t="shared" si="70"/>
        <v>Dec</v>
      </c>
    </row>
    <row r="4488" spans="1:36" x14ac:dyDescent="0.3">
      <c r="A4488" t="s">
        <v>10354</v>
      </c>
      <c r="B4488" s="33">
        <v>45786</v>
      </c>
      <c r="C4488" t="s">
        <v>97</v>
      </c>
      <c r="D4488" t="s">
        <v>10355</v>
      </c>
      <c r="E4488" t="s">
        <v>181</v>
      </c>
      <c r="F4488" t="s">
        <v>180</v>
      </c>
      <c r="G4488" t="s">
        <v>159</v>
      </c>
      <c r="H4488" t="s">
        <v>160</v>
      </c>
      <c r="I4488">
        <v>1148</v>
      </c>
      <c r="J4488" t="s">
        <v>345</v>
      </c>
      <c r="K4488" t="s">
        <v>1979</v>
      </c>
      <c r="L4488" t="s">
        <v>1357</v>
      </c>
      <c r="M4488" t="s">
        <v>1064</v>
      </c>
      <c r="N4488">
        <v>148</v>
      </c>
      <c r="O4488">
        <v>29</v>
      </c>
      <c r="P4488">
        <v>14</v>
      </c>
      <c r="Q4488" t="s">
        <v>73</v>
      </c>
      <c r="R4488" t="s">
        <v>238</v>
      </c>
      <c r="S4488" t="s">
        <v>239</v>
      </c>
      <c r="T4488">
        <v>180</v>
      </c>
      <c r="U4488">
        <v>139</v>
      </c>
      <c r="V4488">
        <v>77.22</v>
      </c>
      <c r="W4488" t="s">
        <v>133</v>
      </c>
      <c r="X4488">
        <v>5799</v>
      </c>
      <c r="Y4488">
        <v>806061</v>
      </c>
      <c r="Z4488">
        <v>45314</v>
      </c>
      <c r="AA4488">
        <v>64218</v>
      </c>
      <c r="AB4488">
        <v>915593</v>
      </c>
      <c r="AC4488">
        <v>620074</v>
      </c>
      <c r="AD4488">
        <v>295519</v>
      </c>
      <c r="AE4488" t="s">
        <v>81</v>
      </c>
      <c r="AF4488" t="s">
        <v>81</v>
      </c>
      <c r="AG4488" t="s">
        <v>240</v>
      </c>
      <c r="AH4488" t="s">
        <v>144</v>
      </c>
      <c r="AI4488" t="s">
        <v>139</v>
      </c>
      <c r="AJ4488" t="str">
        <f t="shared" si="70"/>
        <v>May</v>
      </c>
    </row>
    <row r="4489" spans="1:36" x14ac:dyDescent="0.3">
      <c r="A4489" t="s">
        <v>10356</v>
      </c>
      <c r="B4489" s="33">
        <v>45969</v>
      </c>
      <c r="C4489" t="s">
        <v>98</v>
      </c>
      <c r="D4489" t="s">
        <v>10357</v>
      </c>
      <c r="E4489" t="s">
        <v>172</v>
      </c>
      <c r="F4489" t="s">
        <v>175</v>
      </c>
      <c r="G4489" t="s">
        <v>155</v>
      </c>
      <c r="H4489" t="s">
        <v>163</v>
      </c>
      <c r="I4489">
        <v>2237</v>
      </c>
      <c r="J4489" t="s">
        <v>566</v>
      </c>
      <c r="K4489" t="s">
        <v>765</v>
      </c>
      <c r="L4489" t="s">
        <v>1408</v>
      </c>
      <c r="M4489" t="s">
        <v>1947</v>
      </c>
      <c r="N4489">
        <v>283</v>
      </c>
      <c r="O4489">
        <v>37</v>
      </c>
      <c r="P4489">
        <v>39</v>
      </c>
      <c r="Q4489" t="s">
        <v>76</v>
      </c>
      <c r="R4489" t="s">
        <v>238</v>
      </c>
      <c r="S4489" t="s">
        <v>239</v>
      </c>
      <c r="T4489">
        <v>180</v>
      </c>
      <c r="U4489">
        <v>175</v>
      </c>
      <c r="V4489">
        <v>97.22</v>
      </c>
      <c r="W4489" t="s">
        <v>134</v>
      </c>
      <c r="X4489">
        <v>9893</v>
      </c>
      <c r="Y4489">
        <v>1731275</v>
      </c>
      <c r="Z4489">
        <v>91525</v>
      </c>
      <c r="AA4489">
        <v>131600</v>
      </c>
      <c r="AB4489">
        <v>1954400</v>
      </c>
      <c r="AC4489">
        <v>1209539</v>
      </c>
      <c r="AD4489">
        <v>744861</v>
      </c>
      <c r="AE4489" t="s">
        <v>81</v>
      </c>
      <c r="AF4489" t="s">
        <v>75</v>
      </c>
      <c r="AG4489" t="s">
        <v>240</v>
      </c>
      <c r="AH4489" t="s">
        <v>145</v>
      </c>
      <c r="AI4489" t="s">
        <v>139</v>
      </c>
      <c r="AJ4489" t="str">
        <f t="shared" si="70"/>
        <v>Nov</v>
      </c>
    </row>
    <row r="4490" spans="1:36" x14ac:dyDescent="0.3">
      <c r="A4490" t="s">
        <v>10358</v>
      </c>
      <c r="B4490" s="33">
        <v>45758</v>
      </c>
      <c r="C4490" t="s">
        <v>96</v>
      </c>
      <c r="D4490" t="s">
        <v>7119</v>
      </c>
      <c r="E4490" t="s">
        <v>176</v>
      </c>
      <c r="F4490" t="s">
        <v>180</v>
      </c>
      <c r="G4490" t="s">
        <v>156</v>
      </c>
      <c r="H4490" t="s">
        <v>160</v>
      </c>
      <c r="I4490">
        <v>1116</v>
      </c>
      <c r="J4490" t="s">
        <v>560</v>
      </c>
      <c r="K4490" t="s">
        <v>679</v>
      </c>
      <c r="L4490" t="s">
        <v>1102</v>
      </c>
      <c r="M4490" t="s">
        <v>1055</v>
      </c>
      <c r="N4490">
        <v>163</v>
      </c>
      <c r="O4490">
        <v>17</v>
      </c>
      <c r="P4490">
        <v>45</v>
      </c>
      <c r="Q4490" t="s">
        <v>76</v>
      </c>
      <c r="R4490" t="s">
        <v>238</v>
      </c>
      <c r="S4490" t="s">
        <v>239</v>
      </c>
      <c r="T4490">
        <v>180</v>
      </c>
      <c r="U4490">
        <v>173</v>
      </c>
      <c r="V4490">
        <v>96.11</v>
      </c>
      <c r="W4490" t="s">
        <v>133</v>
      </c>
      <c r="X4490">
        <v>2913</v>
      </c>
      <c r="Y4490">
        <v>503949</v>
      </c>
      <c r="Z4490">
        <v>64183</v>
      </c>
      <c r="AA4490">
        <v>34600</v>
      </c>
      <c r="AB4490">
        <v>602732</v>
      </c>
      <c r="AC4490">
        <v>448050</v>
      </c>
      <c r="AD4490">
        <v>154682</v>
      </c>
      <c r="AE4490" t="s">
        <v>81</v>
      </c>
      <c r="AF4490" t="s">
        <v>81</v>
      </c>
      <c r="AG4490" t="s">
        <v>240</v>
      </c>
      <c r="AH4490" t="s">
        <v>144</v>
      </c>
      <c r="AI4490" t="s">
        <v>140</v>
      </c>
      <c r="AJ4490" t="str">
        <f t="shared" si="70"/>
        <v>Apr</v>
      </c>
    </row>
    <row r="4491" spans="1:36" x14ac:dyDescent="0.3">
      <c r="A4491" t="s">
        <v>10359</v>
      </c>
      <c r="B4491" s="33">
        <v>45679</v>
      </c>
      <c r="C4491" t="s">
        <v>98</v>
      </c>
      <c r="D4491" t="s">
        <v>10360</v>
      </c>
      <c r="E4491" t="s">
        <v>174</v>
      </c>
      <c r="F4491" t="s">
        <v>178</v>
      </c>
      <c r="G4491" t="s">
        <v>158</v>
      </c>
      <c r="H4491" t="s">
        <v>157</v>
      </c>
      <c r="I4491">
        <v>1987</v>
      </c>
      <c r="J4491" t="s">
        <v>477</v>
      </c>
      <c r="K4491" t="s">
        <v>1790</v>
      </c>
      <c r="L4491" t="s">
        <v>477</v>
      </c>
      <c r="M4491" t="s">
        <v>1790</v>
      </c>
      <c r="N4491">
        <v>293</v>
      </c>
      <c r="O4491">
        <v>0</v>
      </c>
      <c r="P4491">
        <v>-8</v>
      </c>
      <c r="Q4491" t="s">
        <v>70</v>
      </c>
      <c r="R4491" t="s">
        <v>238</v>
      </c>
      <c r="S4491" t="s">
        <v>239</v>
      </c>
      <c r="T4491">
        <v>220</v>
      </c>
      <c r="U4491">
        <v>175</v>
      </c>
      <c r="V4491">
        <v>79.55</v>
      </c>
      <c r="W4491" t="s">
        <v>133</v>
      </c>
      <c r="X4491">
        <v>4966</v>
      </c>
      <c r="Y4491">
        <v>869050</v>
      </c>
      <c r="Z4491">
        <v>64750</v>
      </c>
      <c r="AA4491">
        <v>19775</v>
      </c>
      <c r="AB4491">
        <v>953575</v>
      </c>
      <c r="AC4491">
        <v>557432</v>
      </c>
      <c r="AD4491">
        <v>396143</v>
      </c>
      <c r="AE4491" t="s">
        <v>78</v>
      </c>
      <c r="AF4491" t="s">
        <v>75</v>
      </c>
      <c r="AG4491" t="s">
        <v>240</v>
      </c>
      <c r="AH4491" t="s">
        <v>145</v>
      </c>
      <c r="AI4491" t="s">
        <v>139</v>
      </c>
      <c r="AJ4491" t="str">
        <f t="shared" si="70"/>
        <v>Jan</v>
      </c>
    </row>
    <row r="4492" spans="1:36" x14ac:dyDescent="0.3">
      <c r="A4492" t="s">
        <v>10361</v>
      </c>
      <c r="B4492" s="33">
        <v>45750</v>
      </c>
      <c r="C4492" t="s">
        <v>98</v>
      </c>
      <c r="D4492" t="s">
        <v>10362</v>
      </c>
      <c r="E4492" t="s">
        <v>173</v>
      </c>
      <c r="F4492" t="s">
        <v>181</v>
      </c>
      <c r="G4492" t="s">
        <v>161</v>
      </c>
      <c r="H4492" t="s">
        <v>159</v>
      </c>
      <c r="I4492">
        <v>1907</v>
      </c>
      <c r="J4492" t="s">
        <v>633</v>
      </c>
      <c r="K4492" t="s">
        <v>985</v>
      </c>
      <c r="L4492" t="s">
        <v>538</v>
      </c>
      <c r="M4492" t="s">
        <v>882</v>
      </c>
      <c r="N4492">
        <v>247</v>
      </c>
      <c r="O4492">
        <v>54</v>
      </c>
      <c r="P4492">
        <v>25</v>
      </c>
      <c r="Q4492" t="s">
        <v>73</v>
      </c>
      <c r="R4492" t="s">
        <v>238</v>
      </c>
      <c r="S4492" t="s">
        <v>239</v>
      </c>
      <c r="T4492">
        <v>189</v>
      </c>
      <c r="U4492">
        <v>140</v>
      </c>
      <c r="V4492">
        <v>74.069999999999993</v>
      </c>
      <c r="W4492" t="s">
        <v>133</v>
      </c>
      <c r="X4492">
        <v>8826</v>
      </c>
      <c r="Y4492">
        <v>1235640</v>
      </c>
      <c r="Z4492">
        <v>58380</v>
      </c>
      <c r="AA4492">
        <v>89460</v>
      </c>
      <c r="AB4492">
        <v>1383480</v>
      </c>
      <c r="AC4492">
        <v>995176</v>
      </c>
      <c r="AD4492">
        <v>388304</v>
      </c>
      <c r="AE4492" t="s">
        <v>78</v>
      </c>
      <c r="AF4492" t="s">
        <v>81</v>
      </c>
      <c r="AG4492" t="s">
        <v>240</v>
      </c>
      <c r="AH4492" t="s">
        <v>146</v>
      </c>
      <c r="AI4492" t="s">
        <v>138</v>
      </c>
      <c r="AJ4492" t="str">
        <f t="shared" si="70"/>
        <v>Apr</v>
      </c>
    </row>
    <row r="4493" spans="1:36" x14ac:dyDescent="0.3">
      <c r="A4493" t="s">
        <v>10363</v>
      </c>
      <c r="B4493" s="33">
        <v>45776</v>
      </c>
      <c r="C4493" t="s">
        <v>95</v>
      </c>
      <c r="D4493" t="s">
        <v>10364</v>
      </c>
      <c r="E4493" t="s">
        <v>175</v>
      </c>
      <c r="F4493" t="s">
        <v>179</v>
      </c>
      <c r="G4493" t="s">
        <v>163</v>
      </c>
      <c r="H4493" t="s">
        <v>166</v>
      </c>
      <c r="I4493">
        <v>820</v>
      </c>
      <c r="J4493" t="s">
        <v>258</v>
      </c>
      <c r="K4493" t="s">
        <v>2753</v>
      </c>
      <c r="L4493" t="s">
        <v>1662</v>
      </c>
      <c r="M4493" t="s">
        <v>2753</v>
      </c>
      <c r="N4493">
        <v>128</v>
      </c>
      <c r="O4493">
        <v>5</v>
      </c>
      <c r="P4493">
        <v>0</v>
      </c>
      <c r="Q4493" t="s">
        <v>73</v>
      </c>
      <c r="R4493" t="s">
        <v>238</v>
      </c>
      <c r="S4493" t="s">
        <v>239</v>
      </c>
      <c r="T4493">
        <v>180</v>
      </c>
      <c r="U4493">
        <v>122</v>
      </c>
      <c r="V4493">
        <v>67.78</v>
      </c>
      <c r="W4493" t="s">
        <v>133</v>
      </c>
      <c r="X4493">
        <v>7962</v>
      </c>
      <c r="Y4493">
        <v>971364</v>
      </c>
      <c r="Z4493">
        <v>62708</v>
      </c>
      <c r="AA4493">
        <v>85644</v>
      </c>
      <c r="AB4493">
        <v>1119716</v>
      </c>
      <c r="AC4493">
        <v>664832</v>
      </c>
      <c r="AD4493">
        <v>454884</v>
      </c>
      <c r="AE4493" t="s">
        <v>75</v>
      </c>
      <c r="AF4493" t="s">
        <v>72</v>
      </c>
      <c r="AG4493" t="s">
        <v>240</v>
      </c>
      <c r="AH4493" t="s">
        <v>145</v>
      </c>
      <c r="AI4493" t="s">
        <v>139</v>
      </c>
      <c r="AJ4493" t="str">
        <f t="shared" si="70"/>
        <v>Apr</v>
      </c>
    </row>
    <row r="4494" spans="1:36" x14ac:dyDescent="0.3">
      <c r="A4494" t="s">
        <v>10365</v>
      </c>
      <c r="B4494" s="33">
        <v>45800</v>
      </c>
      <c r="C4494" t="s">
        <v>96</v>
      </c>
      <c r="D4494" t="s">
        <v>10366</v>
      </c>
      <c r="E4494" t="s">
        <v>178</v>
      </c>
      <c r="F4494" t="s">
        <v>172</v>
      </c>
      <c r="G4494" t="s">
        <v>157</v>
      </c>
      <c r="H4494" t="s">
        <v>155</v>
      </c>
      <c r="I4494">
        <v>2386</v>
      </c>
      <c r="J4494" t="s">
        <v>492</v>
      </c>
      <c r="K4494" t="s">
        <v>1503</v>
      </c>
      <c r="N4494">
        <v>290</v>
      </c>
      <c r="O4494">
        <v>0</v>
      </c>
      <c r="P4494">
        <v>0</v>
      </c>
      <c r="Q4494" t="s">
        <v>67</v>
      </c>
      <c r="R4494" t="s">
        <v>245</v>
      </c>
      <c r="S4494" t="s">
        <v>124</v>
      </c>
      <c r="T4494">
        <v>150</v>
      </c>
      <c r="U4494">
        <v>0</v>
      </c>
      <c r="V4494">
        <v>0</v>
      </c>
      <c r="W4494" t="s">
        <v>133</v>
      </c>
      <c r="X4494">
        <v>9809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 t="s">
        <v>75</v>
      </c>
      <c r="AF4494" t="s">
        <v>81</v>
      </c>
      <c r="AG4494" t="s">
        <v>240</v>
      </c>
      <c r="AH4494" t="s">
        <v>144</v>
      </c>
      <c r="AI4494" t="s">
        <v>139</v>
      </c>
      <c r="AJ4494" t="str">
        <f t="shared" si="70"/>
        <v>May</v>
      </c>
    </row>
    <row r="4495" spans="1:36" x14ac:dyDescent="0.3">
      <c r="A4495" t="s">
        <v>10367</v>
      </c>
      <c r="B4495" s="33">
        <v>45969</v>
      </c>
      <c r="C4495" t="s">
        <v>93</v>
      </c>
      <c r="D4495" t="s">
        <v>10368</v>
      </c>
      <c r="E4495" t="s">
        <v>172</v>
      </c>
      <c r="F4495" t="s">
        <v>180</v>
      </c>
      <c r="G4495" t="s">
        <v>155</v>
      </c>
      <c r="H4495" t="s">
        <v>160</v>
      </c>
      <c r="I4495">
        <v>870</v>
      </c>
      <c r="J4495" t="s">
        <v>292</v>
      </c>
      <c r="K4495" t="s">
        <v>2043</v>
      </c>
      <c r="L4495" t="s">
        <v>630</v>
      </c>
      <c r="M4495" t="s">
        <v>2075</v>
      </c>
      <c r="N4495">
        <v>124</v>
      </c>
      <c r="O4495">
        <v>37</v>
      </c>
      <c r="P4495">
        <v>58</v>
      </c>
      <c r="Q4495" t="s">
        <v>76</v>
      </c>
      <c r="R4495" t="s">
        <v>238</v>
      </c>
      <c r="S4495" t="s">
        <v>239</v>
      </c>
      <c r="T4495">
        <v>186</v>
      </c>
      <c r="U4495">
        <v>180</v>
      </c>
      <c r="V4495">
        <v>96.77</v>
      </c>
      <c r="W4495" t="s">
        <v>133</v>
      </c>
      <c r="X4495">
        <v>5045</v>
      </c>
      <c r="Y4495">
        <v>908100</v>
      </c>
      <c r="Z4495">
        <v>64440</v>
      </c>
      <c r="AA4495">
        <v>88380</v>
      </c>
      <c r="AB4495">
        <v>1060920</v>
      </c>
      <c r="AC4495">
        <v>737285</v>
      </c>
      <c r="AD4495">
        <v>323635</v>
      </c>
      <c r="AE4495" t="s">
        <v>81</v>
      </c>
      <c r="AF4495" t="s">
        <v>81</v>
      </c>
      <c r="AG4495" t="s">
        <v>240</v>
      </c>
      <c r="AH4495" t="s">
        <v>147</v>
      </c>
      <c r="AI4495" t="s">
        <v>139</v>
      </c>
      <c r="AJ4495" t="str">
        <f t="shared" si="70"/>
        <v>Nov</v>
      </c>
    </row>
    <row r="4496" spans="1:36" x14ac:dyDescent="0.3">
      <c r="A4496" t="s">
        <v>10369</v>
      </c>
      <c r="B4496" s="33">
        <v>46012</v>
      </c>
      <c r="C4496" t="s">
        <v>95</v>
      </c>
      <c r="D4496" t="s">
        <v>10370</v>
      </c>
      <c r="E4496" t="s">
        <v>172</v>
      </c>
      <c r="F4496" t="s">
        <v>178</v>
      </c>
      <c r="G4496" t="s">
        <v>155</v>
      </c>
      <c r="H4496" t="s">
        <v>157</v>
      </c>
      <c r="I4496">
        <v>1472</v>
      </c>
      <c r="J4496" t="s">
        <v>243</v>
      </c>
      <c r="K4496" t="s">
        <v>2018</v>
      </c>
      <c r="L4496" t="s">
        <v>618</v>
      </c>
      <c r="M4496" t="s">
        <v>5785</v>
      </c>
      <c r="N4496">
        <v>217</v>
      </c>
      <c r="O4496">
        <v>9</v>
      </c>
      <c r="P4496">
        <v>11</v>
      </c>
      <c r="Q4496" t="s">
        <v>73</v>
      </c>
      <c r="R4496" t="s">
        <v>238</v>
      </c>
      <c r="S4496" t="s">
        <v>239</v>
      </c>
      <c r="T4496">
        <v>220</v>
      </c>
      <c r="U4496">
        <v>193</v>
      </c>
      <c r="V4496">
        <v>87.73</v>
      </c>
      <c r="W4496" t="s">
        <v>133</v>
      </c>
      <c r="X4496">
        <v>3122</v>
      </c>
      <c r="Y4496">
        <v>602546</v>
      </c>
      <c r="Z4496">
        <v>84148</v>
      </c>
      <c r="AA4496">
        <v>69480</v>
      </c>
      <c r="AB4496">
        <v>756174</v>
      </c>
      <c r="AC4496">
        <v>591542</v>
      </c>
      <c r="AD4496">
        <v>164632</v>
      </c>
      <c r="AE4496" t="s">
        <v>81</v>
      </c>
      <c r="AF4496" t="s">
        <v>75</v>
      </c>
      <c r="AG4496" t="s">
        <v>240</v>
      </c>
      <c r="AH4496" t="s">
        <v>145</v>
      </c>
      <c r="AI4496" t="s">
        <v>139</v>
      </c>
      <c r="AJ4496" t="str">
        <f t="shared" si="70"/>
        <v>Dec</v>
      </c>
    </row>
    <row r="4497" spans="1:36" x14ac:dyDescent="0.3">
      <c r="A4497" t="s">
        <v>10371</v>
      </c>
      <c r="B4497" s="33">
        <v>45894</v>
      </c>
      <c r="C4497" t="s">
        <v>97</v>
      </c>
      <c r="D4497" t="s">
        <v>10372</v>
      </c>
      <c r="E4497" t="s">
        <v>180</v>
      </c>
      <c r="F4497" t="s">
        <v>173</v>
      </c>
      <c r="G4497" t="s">
        <v>160</v>
      </c>
      <c r="H4497" t="s">
        <v>161</v>
      </c>
      <c r="I4497">
        <v>1692</v>
      </c>
      <c r="J4497" t="s">
        <v>266</v>
      </c>
      <c r="K4497" t="s">
        <v>599</v>
      </c>
      <c r="L4497" t="s">
        <v>964</v>
      </c>
      <c r="M4497" t="s">
        <v>599</v>
      </c>
      <c r="N4497">
        <v>246</v>
      </c>
      <c r="O4497">
        <v>14</v>
      </c>
      <c r="P4497">
        <v>-7</v>
      </c>
      <c r="Q4497" t="s">
        <v>73</v>
      </c>
      <c r="R4497" t="s">
        <v>238</v>
      </c>
      <c r="S4497" t="s">
        <v>239</v>
      </c>
      <c r="T4497">
        <v>189</v>
      </c>
      <c r="U4497">
        <v>141</v>
      </c>
      <c r="V4497">
        <v>74.599999999999994</v>
      </c>
      <c r="W4497" t="s">
        <v>134</v>
      </c>
      <c r="X4497">
        <v>2938</v>
      </c>
      <c r="Y4497">
        <v>414258</v>
      </c>
      <c r="Z4497">
        <v>55977</v>
      </c>
      <c r="AA4497">
        <v>99546</v>
      </c>
      <c r="AB4497">
        <v>569781</v>
      </c>
      <c r="AC4497">
        <v>493861</v>
      </c>
      <c r="AD4497">
        <v>75920</v>
      </c>
      <c r="AE4497" t="s">
        <v>81</v>
      </c>
      <c r="AF4497" t="s">
        <v>78</v>
      </c>
      <c r="AG4497" t="s">
        <v>240</v>
      </c>
      <c r="AH4497" t="s">
        <v>146</v>
      </c>
      <c r="AI4497" t="s">
        <v>139</v>
      </c>
      <c r="AJ4497" t="str">
        <f t="shared" si="70"/>
        <v>Aug</v>
      </c>
    </row>
    <row r="4498" spans="1:36" x14ac:dyDescent="0.3">
      <c r="A4498" t="s">
        <v>10373</v>
      </c>
      <c r="B4498" s="33">
        <v>45878</v>
      </c>
      <c r="C4498" t="s">
        <v>95</v>
      </c>
      <c r="D4498" t="s">
        <v>10374</v>
      </c>
      <c r="E4498" t="s">
        <v>177</v>
      </c>
      <c r="F4498" t="s">
        <v>174</v>
      </c>
      <c r="G4498" t="s">
        <v>162</v>
      </c>
      <c r="H4498" t="s">
        <v>158</v>
      </c>
      <c r="I4498">
        <v>1618</v>
      </c>
      <c r="J4498" t="s">
        <v>353</v>
      </c>
      <c r="K4498" t="s">
        <v>504</v>
      </c>
      <c r="L4498" t="s">
        <v>353</v>
      </c>
      <c r="M4498" t="s">
        <v>1364</v>
      </c>
      <c r="N4498">
        <v>225</v>
      </c>
      <c r="O4498">
        <v>0</v>
      </c>
      <c r="P4498">
        <v>13</v>
      </c>
      <c r="Q4498" t="s">
        <v>73</v>
      </c>
      <c r="R4498" t="s">
        <v>238</v>
      </c>
      <c r="S4498" t="s">
        <v>239</v>
      </c>
      <c r="T4498">
        <v>189</v>
      </c>
      <c r="U4498">
        <v>174</v>
      </c>
      <c r="V4498">
        <v>92.06</v>
      </c>
      <c r="W4498" t="s">
        <v>135</v>
      </c>
      <c r="X4498">
        <v>5460</v>
      </c>
      <c r="Y4498">
        <v>950040</v>
      </c>
      <c r="Z4498">
        <v>78300</v>
      </c>
      <c r="AA4498">
        <v>49068</v>
      </c>
      <c r="AB4498">
        <v>1077408</v>
      </c>
      <c r="AC4498">
        <v>879227</v>
      </c>
      <c r="AD4498">
        <v>198181</v>
      </c>
      <c r="AE4498" t="s">
        <v>78</v>
      </c>
      <c r="AF4498" t="s">
        <v>78</v>
      </c>
      <c r="AG4498" t="s">
        <v>240</v>
      </c>
      <c r="AH4498" t="s">
        <v>145</v>
      </c>
      <c r="AI4498" t="s">
        <v>140</v>
      </c>
      <c r="AJ4498" t="str">
        <f t="shared" si="70"/>
        <v>Aug</v>
      </c>
    </row>
    <row r="4499" spans="1:36" x14ac:dyDescent="0.3">
      <c r="A4499" t="s">
        <v>10375</v>
      </c>
      <c r="B4499" s="33">
        <v>45682</v>
      </c>
      <c r="C4499" t="s">
        <v>97</v>
      </c>
      <c r="D4499" t="s">
        <v>10376</v>
      </c>
      <c r="E4499" t="s">
        <v>175</v>
      </c>
      <c r="F4499" t="s">
        <v>181</v>
      </c>
      <c r="G4499" t="s">
        <v>163</v>
      </c>
      <c r="H4499" t="s">
        <v>159</v>
      </c>
      <c r="I4499">
        <v>1607</v>
      </c>
      <c r="J4499" t="s">
        <v>292</v>
      </c>
      <c r="K4499" t="s">
        <v>1096</v>
      </c>
      <c r="L4499" t="s">
        <v>433</v>
      </c>
      <c r="M4499" t="s">
        <v>650</v>
      </c>
      <c r="N4499">
        <v>245</v>
      </c>
      <c r="O4499">
        <v>23</v>
      </c>
      <c r="P4499">
        <v>19</v>
      </c>
      <c r="Q4499" t="s">
        <v>73</v>
      </c>
      <c r="R4499" t="s">
        <v>238</v>
      </c>
      <c r="S4499" t="s">
        <v>239</v>
      </c>
      <c r="T4499">
        <v>180</v>
      </c>
      <c r="U4499">
        <v>136</v>
      </c>
      <c r="V4499">
        <v>75.56</v>
      </c>
      <c r="W4499" t="s">
        <v>134</v>
      </c>
      <c r="X4499">
        <v>9837</v>
      </c>
      <c r="Y4499">
        <v>1337832</v>
      </c>
      <c r="Z4499">
        <v>42840</v>
      </c>
      <c r="AA4499">
        <v>38080</v>
      </c>
      <c r="AB4499">
        <v>1418752</v>
      </c>
      <c r="AC4499">
        <v>1178328</v>
      </c>
      <c r="AD4499">
        <v>240424</v>
      </c>
      <c r="AE4499" t="s">
        <v>75</v>
      </c>
      <c r="AF4499" t="s">
        <v>81</v>
      </c>
      <c r="AG4499" t="s">
        <v>240</v>
      </c>
      <c r="AH4499" t="s">
        <v>144</v>
      </c>
      <c r="AI4499" t="s">
        <v>139</v>
      </c>
      <c r="AJ4499" t="str">
        <f t="shared" si="70"/>
        <v>Jan</v>
      </c>
    </row>
    <row r="4500" spans="1:36" x14ac:dyDescent="0.3">
      <c r="A4500" t="s">
        <v>10377</v>
      </c>
      <c r="B4500" s="33">
        <v>45671</v>
      </c>
      <c r="C4500" t="s">
        <v>95</v>
      </c>
      <c r="D4500" t="s">
        <v>10378</v>
      </c>
      <c r="E4500" t="s">
        <v>181</v>
      </c>
      <c r="F4500" t="s">
        <v>172</v>
      </c>
      <c r="G4500" t="s">
        <v>159</v>
      </c>
      <c r="H4500" t="s">
        <v>155</v>
      </c>
      <c r="I4500">
        <v>1600</v>
      </c>
      <c r="J4500" t="s">
        <v>304</v>
      </c>
      <c r="K4500" t="s">
        <v>921</v>
      </c>
      <c r="L4500" t="s">
        <v>304</v>
      </c>
      <c r="M4500" t="s">
        <v>921</v>
      </c>
      <c r="N4500">
        <v>223</v>
      </c>
      <c r="O4500">
        <v>0</v>
      </c>
      <c r="P4500">
        <v>-10</v>
      </c>
      <c r="Q4500" t="s">
        <v>70</v>
      </c>
      <c r="R4500" t="s">
        <v>238</v>
      </c>
      <c r="S4500" t="s">
        <v>239</v>
      </c>
      <c r="T4500">
        <v>189</v>
      </c>
      <c r="U4500">
        <v>163</v>
      </c>
      <c r="V4500">
        <v>86.24</v>
      </c>
      <c r="W4500" t="s">
        <v>135</v>
      </c>
      <c r="X4500">
        <v>8235</v>
      </c>
      <c r="Y4500">
        <v>1342305</v>
      </c>
      <c r="Z4500">
        <v>58191</v>
      </c>
      <c r="AA4500">
        <v>100734</v>
      </c>
      <c r="AB4500">
        <v>1501230</v>
      </c>
      <c r="AC4500">
        <v>875762</v>
      </c>
      <c r="AD4500">
        <v>625468</v>
      </c>
      <c r="AE4500" t="s">
        <v>81</v>
      </c>
      <c r="AF4500" t="s">
        <v>81</v>
      </c>
      <c r="AG4500" t="s">
        <v>240</v>
      </c>
      <c r="AH4500" t="s">
        <v>147</v>
      </c>
      <c r="AI4500" t="s">
        <v>140</v>
      </c>
      <c r="AJ4500" t="str">
        <f t="shared" si="70"/>
        <v>Jan</v>
      </c>
    </row>
    <row r="4501" spans="1:36" x14ac:dyDescent="0.3">
      <c r="A4501" t="s">
        <v>10379</v>
      </c>
      <c r="B4501" s="33">
        <v>45718</v>
      </c>
      <c r="C4501" t="s">
        <v>97</v>
      </c>
      <c r="D4501" t="s">
        <v>10380</v>
      </c>
      <c r="E4501" t="s">
        <v>172</v>
      </c>
      <c r="F4501" t="s">
        <v>180</v>
      </c>
      <c r="G4501" t="s">
        <v>155</v>
      </c>
      <c r="H4501" t="s">
        <v>160</v>
      </c>
      <c r="I4501">
        <v>1556</v>
      </c>
      <c r="J4501" t="s">
        <v>292</v>
      </c>
      <c r="K4501" t="s">
        <v>3028</v>
      </c>
      <c r="L4501" t="s">
        <v>9886</v>
      </c>
      <c r="M4501" t="s">
        <v>4558</v>
      </c>
      <c r="N4501">
        <v>205</v>
      </c>
      <c r="O4501">
        <v>33</v>
      </c>
      <c r="P4501">
        <v>34</v>
      </c>
      <c r="Q4501" t="s">
        <v>76</v>
      </c>
      <c r="R4501" t="s">
        <v>238</v>
      </c>
      <c r="S4501" t="s">
        <v>239</v>
      </c>
      <c r="T4501">
        <v>180</v>
      </c>
      <c r="U4501">
        <v>144</v>
      </c>
      <c r="V4501">
        <v>80</v>
      </c>
      <c r="W4501" t="s">
        <v>133</v>
      </c>
      <c r="X4501">
        <v>7745</v>
      </c>
      <c r="Y4501">
        <v>1115280</v>
      </c>
      <c r="Z4501">
        <v>40464</v>
      </c>
      <c r="AA4501">
        <v>21888</v>
      </c>
      <c r="AB4501">
        <v>1177632</v>
      </c>
      <c r="AC4501">
        <v>733974</v>
      </c>
      <c r="AD4501">
        <v>443658</v>
      </c>
      <c r="AE4501" t="s">
        <v>81</v>
      </c>
      <c r="AF4501" t="s">
        <v>81</v>
      </c>
      <c r="AG4501" t="s">
        <v>240</v>
      </c>
      <c r="AH4501" t="s">
        <v>144</v>
      </c>
      <c r="AI4501" t="s">
        <v>138</v>
      </c>
      <c r="AJ4501" t="str">
        <f t="shared" si="70"/>
        <v>Mar</v>
      </c>
    </row>
    <row r="4502" spans="1:36" x14ac:dyDescent="0.3">
      <c r="A4502" t="s">
        <v>10381</v>
      </c>
      <c r="B4502" s="33">
        <v>45950</v>
      </c>
      <c r="C4502" t="s">
        <v>95</v>
      </c>
      <c r="D4502" t="s">
        <v>10382</v>
      </c>
      <c r="E4502" t="s">
        <v>177</v>
      </c>
      <c r="F4502" t="s">
        <v>181</v>
      </c>
      <c r="G4502" t="s">
        <v>162</v>
      </c>
      <c r="H4502" t="s">
        <v>159</v>
      </c>
      <c r="I4502">
        <v>600</v>
      </c>
      <c r="J4502" t="s">
        <v>605</v>
      </c>
      <c r="K4502" t="s">
        <v>2537</v>
      </c>
      <c r="L4502" t="s">
        <v>740</v>
      </c>
      <c r="M4502" t="s">
        <v>437</v>
      </c>
      <c r="N4502">
        <v>93</v>
      </c>
      <c r="O4502">
        <v>8</v>
      </c>
      <c r="P4502">
        <v>38</v>
      </c>
      <c r="Q4502" t="s">
        <v>76</v>
      </c>
      <c r="R4502" t="s">
        <v>238</v>
      </c>
      <c r="S4502" t="s">
        <v>239</v>
      </c>
      <c r="T4502">
        <v>220</v>
      </c>
      <c r="U4502">
        <v>196</v>
      </c>
      <c r="V4502">
        <v>89.09</v>
      </c>
      <c r="W4502" t="s">
        <v>135</v>
      </c>
      <c r="X4502">
        <v>5298</v>
      </c>
      <c r="Y4502">
        <v>1038408</v>
      </c>
      <c r="Z4502">
        <v>37436</v>
      </c>
      <c r="AA4502">
        <v>44884</v>
      </c>
      <c r="AB4502">
        <v>1120728</v>
      </c>
      <c r="AC4502">
        <v>957751</v>
      </c>
      <c r="AD4502">
        <v>162977</v>
      </c>
      <c r="AE4502" t="s">
        <v>78</v>
      </c>
      <c r="AF4502" t="s">
        <v>81</v>
      </c>
      <c r="AG4502" t="s">
        <v>240</v>
      </c>
      <c r="AH4502" t="s">
        <v>146</v>
      </c>
      <c r="AI4502" t="s">
        <v>139</v>
      </c>
      <c r="AJ4502" t="str">
        <f t="shared" si="70"/>
        <v>Oct</v>
      </c>
    </row>
    <row r="4503" spans="1:36" x14ac:dyDescent="0.3">
      <c r="A4503" t="s">
        <v>10383</v>
      </c>
      <c r="B4503" s="33">
        <v>45979</v>
      </c>
      <c r="C4503" t="s">
        <v>93</v>
      </c>
      <c r="D4503" t="s">
        <v>10384</v>
      </c>
      <c r="E4503" t="s">
        <v>181</v>
      </c>
      <c r="F4503" t="s">
        <v>177</v>
      </c>
      <c r="G4503" t="s">
        <v>159</v>
      </c>
      <c r="H4503" t="s">
        <v>162</v>
      </c>
      <c r="I4503">
        <v>2379</v>
      </c>
      <c r="J4503" t="s">
        <v>397</v>
      </c>
      <c r="K4503" t="s">
        <v>1596</v>
      </c>
      <c r="L4503" t="s">
        <v>2238</v>
      </c>
      <c r="M4503" t="s">
        <v>4072</v>
      </c>
      <c r="N4503">
        <v>308</v>
      </c>
      <c r="O4503">
        <v>2</v>
      </c>
      <c r="P4503">
        <v>34</v>
      </c>
      <c r="Q4503" t="s">
        <v>76</v>
      </c>
      <c r="R4503" t="s">
        <v>238</v>
      </c>
      <c r="S4503" t="s">
        <v>239</v>
      </c>
      <c r="T4503">
        <v>189</v>
      </c>
      <c r="U4503">
        <v>126</v>
      </c>
      <c r="V4503">
        <v>66.67</v>
      </c>
      <c r="W4503" t="s">
        <v>133</v>
      </c>
      <c r="X4503">
        <v>9508</v>
      </c>
      <c r="Y4503">
        <v>1198008</v>
      </c>
      <c r="Z4503">
        <v>66780</v>
      </c>
      <c r="AA4503">
        <v>94122</v>
      </c>
      <c r="AB4503">
        <v>1358910</v>
      </c>
      <c r="AC4503">
        <v>976191</v>
      </c>
      <c r="AD4503">
        <v>382719</v>
      </c>
      <c r="AE4503" t="s">
        <v>81</v>
      </c>
      <c r="AF4503" t="s">
        <v>78</v>
      </c>
      <c r="AG4503" t="s">
        <v>240</v>
      </c>
      <c r="AH4503" t="s">
        <v>147</v>
      </c>
      <c r="AI4503" t="s">
        <v>140</v>
      </c>
      <c r="AJ4503" t="str">
        <f t="shared" si="70"/>
        <v>Nov</v>
      </c>
    </row>
    <row r="4504" spans="1:36" x14ac:dyDescent="0.3">
      <c r="A4504" t="s">
        <v>10385</v>
      </c>
      <c r="B4504" s="33">
        <v>45785</v>
      </c>
      <c r="C4504" t="s">
        <v>99</v>
      </c>
      <c r="D4504" t="s">
        <v>10386</v>
      </c>
      <c r="E4504" t="s">
        <v>174</v>
      </c>
      <c r="F4504" t="s">
        <v>179</v>
      </c>
      <c r="G4504" t="s">
        <v>158</v>
      </c>
      <c r="H4504" t="s">
        <v>166</v>
      </c>
      <c r="I4504">
        <v>1351</v>
      </c>
      <c r="J4504" t="s">
        <v>447</v>
      </c>
      <c r="K4504" t="s">
        <v>1332</v>
      </c>
      <c r="L4504" t="s">
        <v>2023</v>
      </c>
      <c r="M4504" t="s">
        <v>1635</v>
      </c>
      <c r="N4504">
        <v>197</v>
      </c>
      <c r="O4504">
        <v>19</v>
      </c>
      <c r="P4504">
        <v>10</v>
      </c>
      <c r="Q4504" t="s">
        <v>73</v>
      </c>
      <c r="R4504" t="s">
        <v>238</v>
      </c>
      <c r="S4504" t="s">
        <v>239</v>
      </c>
      <c r="T4504">
        <v>189</v>
      </c>
      <c r="U4504">
        <v>170</v>
      </c>
      <c r="V4504">
        <v>89.95</v>
      </c>
      <c r="W4504" t="s">
        <v>133</v>
      </c>
      <c r="X4504">
        <v>4374</v>
      </c>
      <c r="Y4504">
        <v>743580</v>
      </c>
      <c r="Z4504">
        <v>48960</v>
      </c>
      <c r="AA4504">
        <v>122230</v>
      </c>
      <c r="AB4504">
        <v>914770</v>
      </c>
      <c r="AC4504">
        <v>629556</v>
      </c>
      <c r="AD4504">
        <v>285214</v>
      </c>
      <c r="AE4504" t="s">
        <v>78</v>
      </c>
      <c r="AF4504" t="s">
        <v>72</v>
      </c>
      <c r="AG4504" t="s">
        <v>240</v>
      </c>
      <c r="AH4504" t="s">
        <v>146</v>
      </c>
      <c r="AI4504" t="s">
        <v>139</v>
      </c>
      <c r="AJ4504" t="str">
        <f t="shared" si="70"/>
        <v>May</v>
      </c>
    </row>
    <row r="4505" spans="1:36" x14ac:dyDescent="0.3">
      <c r="A4505" t="s">
        <v>10387</v>
      </c>
      <c r="B4505" s="33">
        <v>45875</v>
      </c>
      <c r="C4505" t="s">
        <v>97</v>
      </c>
      <c r="D4505" t="s">
        <v>7897</v>
      </c>
      <c r="E4505" t="s">
        <v>172</v>
      </c>
      <c r="F4505" t="s">
        <v>179</v>
      </c>
      <c r="G4505" t="s">
        <v>155</v>
      </c>
      <c r="H4505" t="s">
        <v>166</v>
      </c>
      <c r="I4505">
        <v>2183</v>
      </c>
      <c r="J4505" t="s">
        <v>636</v>
      </c>
      <c r="K4505" t="s">
        <v>1310</v>
      </c>
      <c r="L4505" t="s">
        <v>514</v>
      </c>
      <c r="M4505" t="s">
        <v>1310</v>
      </c>
      <c r="N4505">
        <v>283</v>
      </c>
      <c r="O4505">
        <v>15</v>
      </c>
      <c r="P4505">
        <v>-2</v>
      </c>
      <c r="Q4505" t="s">
        <v>73</v>
      </c>
      <c r="R4505" t="s">
        <v>238</v>
      </c>
      <c r="S4505" t="s">
        <v>239</v>
      </c>
      <c r="T4505">
        <v>186</v>
      </c>
      <c r="U4505">
        <v>146</v>
      </c>
      <c r="V4505">
        <v>78.489999999999995</v>
      </c>
      <c r="W4505" t="s">
        <v>133</v>
      </c>
      <c r="X4505">
        <v>5285</v>
      </c>
      <c r="Y4505">
        <v>771610</v>
      </c>
      <c r="Z4505">
        <v>60298</v>
      </c>
      <c r="AA4505">
        <v>65700</v>
      </c>
      <c r="AB4505">
        <v>897608</v>
      </c>
      <c r="AC4505">
        <v>655928</v>
      </c>
      <c r="AD4505">
        <v>241680</v>
      </c>
      <c r="AE4505" t="s">
        <v>81</v>
      </c>
      <c r="AF4505" t="s">
        <v>72</v>
      </c>
      <c r="AG4505" t="s">
        <v>240</v>
      </c>
      <c r="AH4505" t="s">
        <v>145</v>
      </c>
      <c r="AI4505" t="s">
        <v>139</v>
      </c>
      <c r="AJ4505" t="str">
        <f t="shared" si="70"/>
        <v>Aug</v>
      </c>
    </row>
    <row r="4506" spans="1:36" x14ac:dyDescent="0.3">
      <c r="A4506" t="s">
        <v>10388</v>
      </c>
      <c r="B4506" s="33">
        <v>45866</v>
      </c>
      <c r="C4506" t="s">
        <v>93</v>
      </c>
      <c r="D4506" t="s">
        <v>10389</v>
      </c>
      <c r="E4506" t="s">
        <v>172</v>
      </c>
      <c r="F4506" t="s">
        <v>178</v>
      </c>
      <c r="G4506" t="s">
        <v>155</v>
      </c>
      <c r="H4506" t="s">
        <v>157</v>
      </c>
      <c r="I4506">
        <v>709</v>
      </c>
      <c r="J4506" t="s">
        <v>304</v>
      </c>
      <c r="K4506" t="s">
        <v>508</v>
      </c>
      <c r="L4506" t="s">
        <v>2451</v>
      </c>
      <c r="M4506" t="s">
        <v>3460</v>
      </c>
      <c r="N4506">
        <v>105</v>
      </c>
      <c r="O4506">
        <v>33</v>
      </c>
      <c r="P4506">
        <v>47</v>
      </c>
      <c r="Q4506" t="s">
        <v>76</v>
      </c>
      <c r="R4506" t="s">
        <v>238</v>
      </c>
      <c r="S4506" t="s">
        <v>239</v>
      </c>
      <c r="T4506">
        <v>180</v>
      </c>
      <c r="U4506">
        <v>142</v>
      </c>
      <c r="V4506">
        <v>78.89</v>
      </c>
      <c r="W4506" t="s">
        <v>133</v>
      </c>
      <c r="X4506">
        <v>10918</v>
      </c>
      <c r="Y4506">
        <v>1550356</v>
      </c>
      <c r="Z4506">
        <v>29252</v>
      </c>
      <c r="AA4506">
        <v>23004</v>
      </c>
      <c r="AB4506">
        <v>1602612</v>
      </c>
      <c r="AC4506">
        <v>989832</v>
      </c>
      <c r="AD4506">
        <v>612780</v>
      </c>
      <c r="AE4506" t="s">
        <v>81</v>
      </c>
      <c r="AF4506" t="s">
        <v>75</v>
      </c>
      <c r="AG4506" t="s">
        <v>240</v>
      </c>
      <c r="AH4506" t="s">
        <v>146</v>
      </c>
      <c r="AI4506" t="s">
        <v>140</v>
      </c>
      <c r="AJ4506" t="str">
        <f t="shared" si="70"/>
        <v>Jul</v>
      </c>
    </row>
    <row r="4507" spans="1:36" x14ac:dyDescent="0.3">
      <c r="A4507" t="s">
        <v>10390</v>
      </c>
      <c r="B4507" s="33">
        <v>45934</v>
      </c>
      <c r="C4507" t="s">
        <v>93</v>
      </c>
      <c r="D4507" t="s">
        <v>8138</v>
      </c>
      <c r="E4507" t="s">
        <v>175</v>
      </c>
      <c r="F4507" t="s">
        <v>177</v>
      </c>
      <c r="G4507" t="s">
        <v>163</v>
      </c>
      <c r="H4507" t="s">
        <v>162</v>
      </c>
      <c r="I4507">
        <v>1621</v>
      </c>
      <c r="J4507" t="s">
        <v>280</v>
      </c>
      <c r="K4507" t="s">
        <v>646</v>
      </c>
      <c r="L4507" t="s">
        <v>353</v>
      </c>
      <c r="M4507" t="s">
        <v>2788</v>
      </c>
      <c r="N4507">
        <v>201</v>
      </c>
      <c r="O4507">
        <v>0</v>
      </c>
      <c r="P4507">
        <v>28</v>
      </c>
      <c r="Q4507" t="s">
        <v>73</v>
      </c>
      <c r="R4507" t="s">
        <v>238</v>
      </c>
      <c r="S4507" t="s">
        <v>239</v>
      </c>
      <c r="T4507">
        <v>189</v>
      </c>
      <c r="U4507">
        <v>130</v>
      </c>
      <c r="V4507">
        <v>68.78</v>
      </c>
      <c r="W4507" t="s">
        <v>133</v>
      </c>
      <c r="X4507">
        <v>7523</v>
      </c>
      <c r="Y4507">
        <v>977990</v>
      </c>
      <c r="Z4507">
        <v>31590</v>
      </c>
      <c r="AA4507">
        <v>39650</v>
      </c>
      <c r="AB4507">
        <v>1049230</v>
      </c>
      <c r="AC4507">
        <v>850578</v>
      </c>
      <c r="AD4507">
        <v>198652</v>
      </c>
      <c r="AE4507" t="s">
        <v>75</v>
      </c>
      <c r="AF4507" t="s">
        <v>78</v>
      </c>
      <c r="AG4507" t="s">
        <v>240</v>
      </c>
      <c r="AH4507" t="s">
        <v>144</v>
      </c>
      <c r="AI4507" t="s">
        <v>139</v>
      </c>
      <c r="AJ4507" t="str">
        <f t="shared" si="70"/>
        <v>Oct</v>
      </c>
    </row>
    <row r="4508" spans="1:36" x14ac:dyDescent="0.3">
      <c r="A4508" t="s">
        <v>10391</v>
      </c>
      <c r="B4508" s="33">
        <v>45677</v>
      </c>
      <c r="C4508" t="s">
        <v>93</v>
      </c>
      <c r="D4508" t="s">
        <v>10392</v>
      </c>
      <c r="E4508" t="s">
        <v>181</v>
      </c>
      <c r="F4508" t="s">
        <v>172</v>
      </c>
      <c r="G4508" t="s">
        <v>159</v>
      </c>
      <c r="H4508" t="s">
        <v>155</v>
      </c>
      <c r="I4508">
        <v>2298</v>
      </c>
      <c r="J4508" t="s">
        <v>459</v>
      </c>
      <c r="K4508" t="s">
        <v>466</v>
      </c>
      <c r="L4508" t="s">
        <v>827</v>
      </c>
      <c r="M4508" t="s">
        <v>339</v>
      </c>
      <c r="N4508">
        <v>313</v>
      </c>
      <c r="O4508">
        <v>6</v>
      </c>
      <c r="P4508">
        <v>12</v>
      </c>
      <c r="Q4508" t="s">
        <v>73</v>
      </c>
      <c r="R4508" t="s">
        <v>238</v>
      </c>
      <c r="S4508" t="s">
        <v>239</v>
      </c>
      <c r="T4508">
        <v>150</v>
      </c>
      <c r="U4508">
        <v>113</v>
      </c>
      <c r="V4508">
        <v>75.33</v>
      </c>
      <c r="W4508" t="s">
        <v>133</v>
      </c>
      <c r="X4508">
        <v>5168</v>
      </c>
      <c r="Y4508">
        <v>583984</v>
      </c>
      <c r="Z4508">
        <v>17402</v>
      </c>
      <c r="AA4508">
        <v>53110</v>
      </c>
      <c r="AB4508">
        <v>654496</v>
      </c>
      <c r="AC4508">
        <v>483852</v>
      </c>
      <c r="AD4508">
        <v>170644</v>
      </c>
      <c r="AE4508" t="s">
        <v>81</v>
      </c>
      <c r="AF4508" t="s">
        <v>81</v>
      </c>
      <c r="AG4508" t="s">
        <v>240</v>
      </c>
      <c r="AH4508" t="s">
        <v>144</v>
      </c>
      <c r="AI4508" t="s">
        <v>140</v>
      </c>
      <c r="AJ4508" t="str">
        <f t="shared" si="70"/>
        <v>Jan</v>
      </c>
    </row>
    <row r="4509" spans="1:36" x14ac:dyDescent="0.3">
      <c r="A4509" t="s">
        <v>10393</v>
      </c>
      <c r="B4509" s="33">
        <v>45991</v>
      </c>
      <c r="C4509" t="s">
        <v>93</v>
      </c>
      <c r="D4509" t="s">
        <v>10394</v>
      </c>
      <c r="E4509" t="s">
        <v>174</v>
      </c>
      <c r="F4509" t="s">
        <v>180</v>
      </c>
      <c r="G4509" t="s">
        <v>158</v>
      </c>
      <c r="H4509" t="s">
        <v>160</v>
      </c>
      <c r="I4509">
        <v>1586</v>
      </c>
      <c r="J4509" t="s">
        <v>236</v>
      </c>
      <c r="K4509" t="s">
        <v>1060</v>
      </c>
      <c r="L4509" t="s">
        <v>236</v>
      </c>
      <c r="M4509" t="s">
        <v>1893</v>
      </c>
      <c r="N4509">
        <v>221</v>
      </c>
      <c r="O4509">
        <v>0</v>
      </c>
      <c r="P4509">
        <v>5</v>
      </c>
      <c r="Q4509" t="s">
        <v>70</v>
      </c>
      <c r="R4509" t="s">
        <v>238</v>
      </c>
      <c r="S4509" t="s">
        <v>239</v>
      </c>
      <c r="T4509">
        <v>189</v>
      </c>
      <c r="U4509">
        <v>124</v>
      </c>
      <c r="V4509">
        <v>65.61</v>
      </c>
      <c r="W4509" t="s">
        <v>135</v>
      </c>
      <c r="X4509">
        <v>6838</v>
      </c>
      <c r="Y4509">
        <v>847912</v>
      </c>
      <c r="Z4509">
        <v>24800</v>
      </c>
      <c r="AA4509">
        <v>61752</v>
      </c>
      <c r="AB4509">
        <v>934464</v>
      </c>
      <c r="AC4509">
        <v>740052</v>
      </c>
      <c r="AD4509">
        <v>194412</v>
      </c>
      <c r="AE4509" t="s">
        <v>78</v>
      </c>
      <c r="AF4509" t="s">
        <v>81</v>
      </c>
      <c r="AG4509" t="s">
        <v>240</v>
      </c>
      <c r="AH4509" t="s">
        <v>144</v>
      </c>
      <c r="AI4509" t="s">
        <v>139</v>
      </c>
      <c r="AJ4509" t="str">
        <f t="shared" si="70"/>
        <v>Nov</v>
      </c>
    </row>
    <row r="4510" spans="1:36" x14ac:dyDescent="0.3">
      <c r="A4510" t="s">
        <v>10395</v>
      </c>
      <c r="B4510" s="33">
        <v>45847</v>
      </c>
      <c r="C4510" t="s">
        <v>98</v>
      </c>
      <c r="D4510" t="s">
        <v>10396</v>
      </c>
      <c r="E4510" t="s">
        <v>174</v>
      </c>
      <c r="F4510" t="s">
        <v>180</v>
      </c>
      <c r="G4510" t="s">
        <v>158</v>
      </c>
      <c r="H4510" t="s">
        <v>160</v>
      </c>
      <c r="I4510">
        <v>1400</v>
      </c>
      <c r="J4510" t="s">
        <v>615</v>
      </c>
      <c r="K4510" t="s">
        <v>2753</v>
      </c>
      <c r="L4510" t="s">
        <v>2510</v>
      </c>
      <c r="M4510" t="s">
        <v>280</v>
      </c>
      <c r="N4510">
        <v>188</v>
      </c>
      <c r="O4510">
        <v>21</v>
      </c>
      <c r="P4510">
        <v>37</v>
      </c>
      <c r="Q4510" t="s">
        <v>76</v>
      </c>
      <c r="R4510" t="s">
        <v>238</v>
      </c>
      <c r="S4510" t="s">
        <v>239</v>
      </c>
      <c r="T4510">
        <v>180</v>
      </c>
      <c r="U4510">
        <v>149</v>
      </c>
      <c r="V4510">
        <v>82.78</v>
      </c>
      <c r="W4510" t="s">
        <v>135</v>
      </c>
      <c r="X4510">
        <v>5027</v>
      </c>
      <c r="Y4510">
        <v>749023</v>
      </c>
      <c r="Z4510">
        <v>73457</v>
      </c>
      <c r="AA4510">
        <v>92380</v>
      </c>
      <c r="AB4510">
        <v>914860</v>
      </c>
      <c r="AC4510">
        <v>786329</v>
      </c>
      <c r="AD4510">
        <v>128531</v>
      </c>
      <c r="AE4510" t="s">
        <v>78</v>
      </c>
      <c r="AF4510" t="s">
        <v>81</v>
      </c>
      <c r="AG4510" t="s">
        <v>240</v>
      </c>
      <c r="AH4510" t="s">
        <v>144</v>
      </c>
      <c r="AI4510" t="s">
        <v>139</v>
      </c>
      <c r="AJ4510" t="str">
        <f t="shared" si="70"/>
        <v>Jul</v>
      </c>
    </row>
    <row r="4511" spans="1:36" x14ac:dyDescent="0.3">
      <c r="A4511" t="s">
        <v>10397</v>
      </c>
      <c r="B4511" s="33">
        <v>45787</v>
      </c>
      <c r="C4511" t="s">
        <v>96</v>
      </c>
      <c r="D4511" t="s">
        <v>10398</v>
      </c>
      <c r="E4511" t="s">
        <v>179</v>
      </c>
      <c r="F4511" t="s">
        <v>177</v>
      </c>
      <c r="G4511" t="s">
        <v>166</v>
      </c>
      <c r="H4511" t="s">
        <v>162</v>
      </c>
      <c r="I4511">
        <v>2383</v>
      </c>
      <c r="J4511" t="s">
        <v>1045</v>
      </c>
      <c r="K4511" t="s">
        <v>561</v>
      </c>
      <c r="L4511" t="s">
        <v>639</v>
      </c>
      <c r="M4511" t="s">
        <v>561</v>
      </c>
      <c r="N4511">
        <v>305</v>
      </c>
      <c r="O4511">
        <v>0</v>
      </c>
      <c r="P4511">
        <v>-10</v>
      </c>
      <c r="Q4511" t="s">
        <v>70</v>
      </c>
      <c r="R4511" t="s">
        <v>238</v>
      </c>
      <c r="S4511" t="s">
        <v>239</v>
      </c>
      <c r="T4511">
        <v>189</v>
      </c>
      <c r="U4511">
        <v>163</v>
      </c>
      <c r="V4511">
        <v>86.24</v>
      </c>
      <c r="W4511" t="s">
        <v>133</v>
      </c>
      <c r="X4511">
        <v>6287</v>
      </c>
      <c r="Y4511">
        <v>1024781</v>
      </c>
      <c r="Z4511">
        <v>65526</v>
      </c>
      <c r="AA4511">
        <v>53953</v>
      </c>
      <c r="AB4511">
        <v>1144260</v>
      </c>
      <c r="AC4511">
        <v>861613</v>
      </c>
      <c r="AD4511">
        <v>282647</v>
      </c>
      <c r="AE4511" t="s">
        <v>72</v>
      </c>
      <c r="AF4511" t="s">
        <v>78</v>
      </c>
      <c r="AG4511" t="s">
        <v>240</v>
      </c>
      <c r="AH4511" t="s">
        <v>145</v>
      </c>
      <c r="AI4511" t="s">
        <v>138</v>
      </c>
      <c r="AJ4511" t="str">
        <f t="shared" si="70"/>
        <v>May</v>
      </c>
    </row>
    <row r="4512" spans="1:36" x14ac:dyDescent="0.3">
      <c r="A4512" t="s">
        <v>10399</v>
      </c>
      <c r="B4512" s="33">
        <v>45753</v>
      </c>
      <c r="C4512" t="s">
        <v>93</v>
      </c>
      <c r="D4512" t="s">
        <v>10400</v>
      </c>
      <c r="E4512" t="s">
        <v>178</v>
      </c>
      <c r="F4512" t="s">
        <v>175</v>
      </c>
      <c r="G4512" t="s">
        <v>157</v>
      </c>
      <c r="H4512" t="s">
        <v>163</v>
      </c>
      <c r="I4512">
        <v>2169</v>
      </c>
      <c r="J4512" t="s">
        <v>357</v>
      </c>
      <c r="K4512" t="s">
        <v>707</v>
      </c>
      <c r="L4512" t="s">
        <v>581</v>
      </c>
      <c r="M4512" t="s">
        <v>1332</v>
      </c>
      <c r="N4512">
        <v>256</v>
      </c>
      <c r="O4512">
        <v>0</v>
      </c>
      <c r="P4512">
        <v>1</v>
      </c>
      <c r="Q4512" t="s">
        <v>70</v>
      </c>
      <c r="R4512" t="s">
        <v>238</v>
      </c>
      <c r="S4512" t="s">
        <v>239</v>
      </c>
      <c r="T4512">
        <v>150</v>
      </c>
      <c r="U4512">
        <v>135</v>
      </c>
      <c r="V4512">
        <v>90</v>
      </c>
      <c r="W4512" t="s">
        <v>135</v>
      </c>
      <c r="X4512">
        <v>5559</v>
      </c>
      <c r="Y4512">
        <v>750465</v>
      </c>
      <c r="Z4512">
        <v>70470</v>
      </c>
      <c r="AA4512">
        <v>105030</v>
      </c>
      <c r="AB4512">
        <v>925965</v>
      </c>
      <c r="AC4512">
        <v>774340</v>
      </c>
      <c r="AD4512">
        <v>151625</v>
      </c>
      <c r="AE4512" t="s">
        <v>75</v>
      </c>
      <c r="AF4512" t="s">
        <v>75</v>
      </c>
      <c r="AG4512" t="s">
        <v>240</v>
      </c>
      <c r="AH4512" t="s">
        <v>144</v>
      </c>
      <c r="AI4512" t="s">
        <v>140</v>
      </c>
      <c r="AJ4512" t="str">
        <f t="shared" si="70"/>
        <v>Apr</v>
      </c>
    </row>
    <row r="4513" spans="1:36" x14ac:dyDescent="0.3">
      <c r="A4513" t="s">
        <v>10401</v>
      </c>
      <c r="B4513" s="33">
        <v>45906</v>
      </c>
      <c r="C4513" t="s">
        <v>98</v>
      </c>
      <c r="D4513" t="s">
        <v>10402</v>
      </c>
      <c r="E4513" t="s">
        <v>175</v>
      </c>
      <c r="F4513" t="s">
        <v>173</v>
      </c>
      <c r="G4513" t="s">
        <v>163</v>
      </c>
      <c r="H4513" t="s">
        <v>161</v>
      </c>
      <c r="I4513">
        <v>1809</v>
      </c>
      <c r="J4513" t="s">
        <v>420</v>
      </c>
      <c r="K4513" t="s">
        <v>2805</v>
      </c>
      <c r="L4513" t="s">
        <v>258</v>
      </c>
      <c r="M4513" t="s">
        <v>2217</v>
      </c>
      <c r="N4513">
        <v>216</v>
      </c>
      <c r="O4513">
        <v>0</v>
      </c>
      <c r="P4513">
        <v>8</v>
      </c>
      <c r="Q4513" t="s">
        <v>73</v>
      </c>
      <c r="R4513" t="s">
        <v>238</v>
      </c>
      <c r="S4513" t="s">
        <v>239</v>
      </c>
      <c r="T4513">
        <v>180</v>
      </c>
      <c r="U4513">
        <v>164</v>
      </c>
      <c r="V4513">
        <v>91.11</v>
      </c>
      <c r="W4513" t="s">
        <v>134</v>
      </c>
      <c r="X4513">
        <v>10212</v>
      </c>
      <c r="Y4513">
        <v>1674768</v>
      </c>
      <c r="Z4513">
        <v>27552</v>
      </c>
      <c r="AA4513">
        <v>26404</v>
      </c>
      <c r="AB4513">
        <v>1728724</v>
      </c>
      <c r="AC4513">
        <v>1147991</v>
      </c>
      <c r="AD4513">
        <v>580733</v>
      </c>
      <c r="AE4513" t="s">
        <v>75</v>
      </c>
      <c r="AF4513" t="s">
        <v>78</v>
      </c>
      <c r="AG4513" t="s">
        <v>240</v>
      </c>
      <c r="AH4513" t="s">
        <v>144</v>
      </c>
      <c r="AI4513" t="s">
        <v>138</v>
      </c>
      <c r="AJ4513" t="str">
        <f t="shared" si="70"/>
        <v>Sep</v>
      </c>
    </row>
    <row r="4514" spans="1:36" x14ac:dyDescent="0.3">
      <c r="A4514" t="s">
        <v>10403</v>
      </c>
      <c r="B4514" s="33">
        <v>45988</v>
      </c>
      <c r="C4514" t="s">
        <v>97</v>
      </c>
      <c r="D4514" t="s">
        <v>10404</v>
      </c>
      <c r="E4514" t="s">
        <v>174</v>
      </c>
      <c r="F4514" t="s">
        <v>177</v>
      </c>
      <c r="G4514" t="s">
        <v>158</v>
      </c>
      <c r="H4514" t="s">
        <v>162</v>
      </c>
      <c r="I4514">
        <v>1062</v>
      </c>
      <c r="J4514" t="s">
        <v>414</v>
      </c>
      <c r="K4514" t="s">
        <v>3451</v>
      </c>
      <c r="L4514" t="s">
        <v>2410</v>
      </c>
      <c r="M4514" t="s">
        <v>3451</v>
      </c>
      <c r="N4514">
        <v>154</v>
      </c>
      <c r="O4514">
        <v>2</v>
      </c>
      <c r="P4514">
        <v>-10</v>
      </c>
      <c r="Q4514" t="s">
        <v>73</v>
      </c>
      <c r="R4514" t="s">
        <v>238</v>
      </c>
      <c r="S4514" t="s">
        <v>239</v>
      </c>
      <c r="T4514">
        <v>180</v>
      </c>
      <c r="U4514">
        <v>159</v>
      </c>
      <c r="V4514">
        <v>88.33</v>
      </c>
      <c r="W4514" t="s">
        <v>133</v>
      </c>
      <c r="X4514">
        <v>4883</v>
      </c>
      <c r="Y4514">
        <v>776397</v>
      </c>
      <c r="Z4514">
        <v>58353</v>
      </c>
      <c r="AA4514">
        <v>35934</v>
      </c>
      <c r="AB4514">
        <v>870684</v>
      </c>
      <c r="AC4514">
        <v>722539</v>
      </c>
      <c r="AD4514">
        <v>148145</v>
      </c>
      <c r="AE4514" t="s">
        <v>78</v>
      </c>
      <c r="AF4514" t="s">
        <v>78</v>
      </c>
      <c r="AG4514" t="s">
        <v>240</v>
      </c>
      <c r="AH4514" t="s">
        <v>144</v>
      </c>
      <c r="AI4514" t="s">
        <v>138</v>
      </c>
      <c r="AJ4514" t="str">
        <f t="shared" si="70"/>
        <v>Nov</v>
      </c>
    </row>
    <row r="4515" spans="1:36" x14ac:dyDescent="0.3">
      <c r="A4515" t="s">
        <v>10405</v>
      </c>
      <c r="B4515" s="33">
        <v>45796</v>
      </c>
      <c r="C4515" t="s">
        <v>98</v>
      </c>
      <c r="D4515" t="s">
        <v>10406</v>
      </c>
      <c r="E4515" t="s">
        <v>174</v>
      </c>
      <c r="F4515" t="s">
        <v>173</v>
      </c>
      <c r="G4515" t="s">
        <v>158</v>
      </c>
      <c r="H4515" t="s">
        <v>161</v>
      </c>
      <c r="I4515">
        <v>1152</v>
      </c>
      <c r="J4515" t="s">
        <v>342</v>
      </c>
      <c r="K4515" t="s">
        <v>841</v>
      </c>
      <c r="L4515" t="s">
        <v>3188</v>
      </c>
      <c r="M4515" t="s">
        <v>841</v>
      </c>
      <c r="N4515">
        <v>175</v>
      </c>
      <c r="O4515">
        <v>12</v>
      </c>
      <c r="P4515">
        <v>-10</v>
      </c>
      <c r="Q4515" t="s">
        <v>73</v>
      </c>
      <c r="R4515" t="s">
        <v>238</v>
      </c>
      <c r="S4515" t="s">
        <v>239</v>
      </c>
      <c r="T4515">
        <v>180</v>
      </c>
      <c r="U4515">
        <v>130</v>
      </c>
      <c r="V4515">
        <v>72.22</v>
      </c>
      <c r="W4515" t="s">
        <v>133</v>
      </c>
      <c r="X4515">
        <v>6715</v>
      </c>
      <c r="Y4515">
        <v>872950</v>
      </c>
      <c r="Z4515">
        <v>61230</v>
      </c>
      <c r="AA4515">
        <v>62660</v>
      </c>
      <c r="AB4515">
        <v>996840</v>
      </c>
      <c r="AC4515">
        <v>801542</v>
      </c>
      <c r="AD4515">
        <v>195298</v>
      </c>
      <c r="AE4515" t="s">
        <v>78</v>
      </c>
      <c r="AF4515" t="s">
        <v>78</v>
      </c>
      <c r="AG4515" t="s">
        <v>240</v>
      </c>
      <c r="AH4515" t="s">
        <v>146</v>
      </c>
      <c r="AI4515" t="s">
        <v>140</v>
      </c>
      <c r="AJ4515" t="str">
        <f t="shared" si="70"/>
        <v>May</v>
      </c>
    </row>
    <row r="4516" spans="1:36" x14ac:dyDescent="0.3">
      <c r="A4516" t="s">
        <v>10407</v>
      </c>
      <c r="B4516" s="33">
        <v>45873</v>
      </c>
      <c r="C4516" t="s">
        <v>93</v>
      </c>
      <c r="D4516" t="s">
        <v>10408</v>
      </c>
      <c r="E4516" t="s">
        <v>174</v>
      </c>
      <c r="F4516" t="s">
        <v>179</v>
      </c>
      <c r="G4516" t="s">
        <v>158</v>
      </c>
      <c r="H4516" t="s">
        <v>166</v>
      </c>
      <c r="I4516">
        <v>1494</v>
      </c>
      <c r="J4516" t="s">
        <v>626</v>
      </c>
      <c r="K4516" t="s">
        <v>3028</v>
      </c>
      <c r="L4516" t="s">
        <v>8924</v>
      </c>
      <c r="M4516" t="s">
        <v>2862</v>
      </c>
      <c r="N4516">
        <v>205</v>
      </c>
      <c r="O4516">
        <v>65</v>
      </c>
      <c r="P4516">
        <v>76</v>
      </c>
      <c r="Q4516" t="s">
        <v>76</v>
      </c>
      <c r="R4516" t="s">
        <v>238</v>
      </c>
      <c r="S4516" t="s">
        <v>239</v>
      </c>
      <c r="T4516">
        <v>189</v>
      </c>
      <c r="U4516">
        <v>119</v>
      </c>
      <c r="V4516">
        <v>62.96</v>
      </c>
      <c r="W4516" t="s">
        <v>133</v>
      </c>
      <c r="X4516">
        <v>4543</v>
      </c>
      <c r="Y4516">
        <v>540617</v>
      </c>
      <c r="Z4516">
        <v>30702</v>
      </c>
      <c r="AA4516">
        <v>76160</v>
      </c>
      <c r="AB4516">
        <v>647479</v>
      </c>
      <c r="AC4516">
        <v>438380</v>
      </c>
      <c r="AD4516">
        <v>209099</v>
      </c>
      <c r="AE4516" t="s">
        <v>78</v>
      </c>
      <c r="AF4516" t="s">
        <v>72</v>
      </c>
      <c r="AG4516" t="s">
        <v>240</v>
      </c>
      <c r="AH4516" t="s">
        <v>144</v>
      </c>
      <c r="AI4516" t="s">
        <v>139</v>
      </c>
      <c r="AJ4516" t="str">
        <f t="shared" si="70"/>
        <v>Aug</v>
      </c>
    </row>
    <row r="4517" spans="1:36" x14ac:dyDescent="0.3">
      <c r="A4517" t="s">
        <v>10409</v>
      </c>
      <c r="B4517" s="33">
        <v>45670</v>
      </c>
      <c r="C4517" t="s">
        <v>95</v>
      </c>
      <c r="D4517" t="s">
        <v>10410</v>
      </c>
      <c r="E4517" t="s">
        <v>175</v>
      </c>
      <c r="F4517" t="s">
        <v>174</v>
      </c>
      <c r="G4517" t="s">
        <v>163</v>
      </c>
      <c r="H4517" t="s">
        <v>158</v>
      </c>
      <c r="I4517">
        <v>930</v>
      </c>
      <c r="J4517" t="s">
        <v>408</v>
      </c>
      <c r="K4517" t="s">
        <v>551</v>
      </c>
      <c r="L4517" t="s">
        <v>580</v>
      </c>
      <c r="M4517" t="s">
        <v>1444</v>
      </c>
      <c r="N4517">
        <v>125</v>
      </c>
      <c r="O4517">
        <v>36</v>
      </c>
      <c r="P4517">
        <v>76</v>
      </c>
      <c r="Q4517" t="s">
        <v>76</v>
      </c>
      <c r="R4517" t="s">
        <v>238</v>
      </c>
      <c r="S4517" t="s">
        <v>239</v>
      </c>
      <c r="T4517">
        <v>189</v>
      </c>
      <c r="U4517">
        <v>170</v>
      </c>
      <c r="V4517">
        <v>89.95</v>
      </c>
      <c r="W4517" t="s">
        <v>133</v>
      </c>
      <c r="X4517">
        <v>4692</v>
      </c>
      <c r="Y4517">
        <v>797640</v>
      </c>
      <c r="Z4517">
        <v>56610</v>
      </c>
      <c r="AA4517">
        <v>43010</v>
      </c>
      <c r="AB4517">
        <v>897260</v>
      </c>
      <c r="AC4517">
        <v>697854</v>
      </c>
      <c r="AD4517">
        <v>199406</v>
      </c>
      <c r="AE4517" t="s">
        <v>75</v>
      </c>
      <c r="AF4517" t="s">
        <v>78</v>
      </c>
      <c r="AG4517" t="s">
        <v>240</v>
      </c>
      <c r="AH4517" t="s">
        <v>145</v>
      </c>
      <c r="AI4517" t="s">
        <v>140</v>
      </c>
      <c r="AJ4517" t="str">
        <f t="shared" si="70"/>
        <v>Jan</v>
      </c>
    </row>
    <row r="4518" spans="1:36" x14ac:dyDescent="0.3">
      <c r="A4518" t="s">
        <v>10411</v>
      </c>
      <c r="B4518" s="33">
        <v>46006</v>
      </c>
      <c r="C4518" t="s">
        <v>96</v>
      </c>
      <c r="D4518" t="s">
        <v>10412</v>
      </c>
      <c r="E4518" t="s">
        <v>180</v>
      </c>
      <c r="F4518" t="s">
        <v>172</v>
      </c>
      <c r="G4518" t="s">
        <v>160</v>
      </c>
      <c r="H4518" t="s">
        <v>155</v>
      </c>
      <c r="I4518">
        <v>1159</v>
      </c>
      <c r="J4518" t="s">
        <v>266</v>
      </c>
      <c r="K4518" t="s">
        <v>645</v>
      </c>
      <c r="L4518" t="s">
        <v>310</v>
      </c>
      <c r="M4518" t="s">
        <v>645</v>
      </c>
      <c r="N4518">
        <v>168</v>
      </c>
      <c r="O4518">
        <v>0</v>
      </c>
      <c r="P4518">
        <v>-1</v>
      </c>
      <c r="Q4518" t="s">
        <v>70</v>
      </c>
      <c r="R4518" t="s">
        <v>238</v>
      </c>
      <c r="S4518" t="s">
        <v>239</v>
      </c>
      <c r="T4518">
        <v>180</v>
      </c>
      <c r="U4518">
        <v>167</v>
      </c>
      <c r="V4518">
        <v>92.78</v>
      </c>
      <c r="W4518" t="s">
        <v>133</v>
      </c>
      <c r="X4518">
        <v>10221</v>
      </c>
      <c r="Y4518">
        <v>1706907</v>
      </c>
      <c r="Z4518">
        <v>25050</v>
      </c>
      <c r="AA4518">
        <v>30561</v>
      </c>
      <c r="AB4518">
        <v>1762518</v>
      </c>
      <c r="AC4518">
        <v>1191385</v>
      </c>
      <c r="AD4518">
        <v>571133</v>
      </c>
      <c r="AE4518" t="s">
        <v>81</v>
      </c>
      <c r="AF4518" t="s">
        <v>81</v>
      </c>
      <c r="AG4518" t="s">
        <v>240</v>
      </c>
      <c r="AH4518" t="s">
        <v>146</v>
      </c>
      <c r="AI4518" t="s">
        <v>139</v>
      </c>
      <c r="AJ4518" t="str">
        <f t="shared" si="70"/>
        <v>Dec</v>
      </c>
    </row>
    <row r="4519" spans="1:36" x14ac:dyDescent="0.3">
      <c r="A4519" t="s">
        <v>10413</v>
      </c>
      <c r="B4519" s="33">
        <v>45805</v>
      </c>
      <c r="C4519" t="s">
        <v>96</v>
      </c>
      <c r="D4519" t="s">
        <v>10414</v>
      </c>
      <c r="E4519" t="s">
        <v>174</v>
      </c>
      <c r="F4519" t="s">
        <v>178</v>
      </c>
      <c r="G4519" t="s">
        <v>158</v>
      </c>
      <c r="H4519" t="s">
        <v>157</v>
      </c>
      <c r="I4519">
        <v>1512</v>
      </c>
      <c r="J4519" t="s">
        <v>336</v>
      </c>
      <c r="K4519" t="s">
        <v>328</v>
      </c>
      <c r="L4519" t="s">
        <v>572</v>
      </c>
      <c r="M4519" t="s">
        <v>2029</v>
      </c>
      <c r="N4519">
        <v>203</v>
      </c>
      <c r="O4519">
        <v>75</v>
      </c>
      <c r="P4519">
        <v>75</v>
      </c>
      <c r="Q4519" t="s">
        <v>76</v>
      </c>
      <c r="R4519" t="s">
        <v>238</v>
      </c>
      <c r="S4519" t="s">
        <v>239</v>
      </c>
      <c r="T4519">
        <v>189</v>
      </c>
      <c r="U4519">
        <v>93</v>
      </c>
      <c r="V4519">
        <v>49.21</v>
      </c>
      <c r="W4519" t="s">
        <v>134</v>
      </c>
      <c r="X4519">
        <v>10171</v>
      </c>
      <c r="Y4519">
        <v>945903</v>
      </c>
      <c r="Z4519">
        <v>38781</v>
      </c>
      <c r="AA4519">
        <v>43803</v>
      </c>
      <c r="AB4519">
        <v>1028487</v>
      </c>
      <c r="AC4519">
        <v>875979</v>
      </c>
      <c r="AD4519">
        <v>152508</v>
      </c>
      <c r="AE4519" t="s">
        <v>78</v>
      </c>
      <c r="AF4519" t="s">
        <v>75</v>
      </c>
      <c r="AG4519" t="s">
        <v>240</v>
      </c>
      <c r="AH4519" t="s">
        <v>144</v>
      </c>
      <c r="AI4519" t="s">
        <v>138</v>
      </c>
      <c r="AJ4519" t="str">
        <f t="shared" si="70"/>
        <v>May</v>
      </c>
    </row>
    <row r="4520" spans="1:36" x14ac:dyDescent="0.3">
      <c r="A4520" t="s">
        <v>10415</v>
      </c>
      <c r="B4520" s="33">
        <v>45804</v>
      </c>
      <c r="C4520" t="s">
        <v>93</v>
      </c>
      <c r="D4520" t="s">
        <v>10416</v>
      </c>
      <c r="E4520" t="s">
        <v>180</v>
      </c>
      <c r="F4520" t="s">
        <v>178</v>
      </c>
      <c r="G4520" t="s">
        <v>160</v>
      </c>
      <c r="H4520" t="s">
        <v>157</v>
      </c>
      <c r="I4520">
        <v>1509</v>
      </c>
      <c r="J4520" t="s">
        <v>459</v>
      </c>
      <c r="K4520" t="s">
        <v>1811</v>
      </c>
      <c r="L4520" t="s">
        <v>715</v>
      </c>
      <c r="M4520" t="s">
        <v>1536</v>
      </c>
      <c r="N4520">
        <v>229</v>
      </c>
      <c r="O4520">
        <v>62</v>
      </c>
      <c r="P4520">
        <v>83</v>
      </c>
      <c r="Q4520" t="s">
        <v>76</v>
      </c>
      <c r="R4520" t="s">
        <v>238</v>
      </c>
      <c r="S4520" t="s">
        <v>239</v>
      </c>
      <c r="T4520">
        <v>220</v>
      </c>
      <c r="U4520">
        <v>200</v>
      </c>
      <c r="V4520">
        <v>90.91</v>
      </c>
      <c r="W4520" t="s">
        <v>133</v>
      </c>
      <c r="X4520">
        <v>3923</v>
      </c>
      <c r="Y4520">
        <v>784600</v>
      </c>
      <c r="Z4520">
        <v>33800</v>
      </c>
      <c r="AA4520">
        <v>92000</v>
      </c>
      <c r="AB4520">
        <v>910400</v>
      </c>
      <c r="AC4520">
        <v>708988</v>
      </c>
      <c r="AD4520">
        <v>201412</v>
      </c>
      <c r="AE4520" t="s">
        <v>81</v>
      </c>
      <c r="AF4520" t="s">
        <v>75</v>
      </c>
      <c r="AG4520" t="s">
        <v>240</v>
      </c>
      <c r="AH4520" t="s">
        <v>144</v>
      </c>
      <c r="AI4520" t="s">
        <v>139</v>
      </c>
      <c r="AJ4520" t="str">
        <f t="shared" si="70"/>
        <v>May</v>
      </c>
    </row>
    <row r="4521" spans="1:36" x14ac:dyDescent="0.3">
      <c r="A4521" t="s">
        <v>10417</v>
      </c>
      <c r="B4521" s="33">
        <v>45832</v>
      </c>
      <c r="C4521" t="s">
        <v>93</v>
      </c>
      <c r="D4521" t="s">
        <v>10418</v>
      </c>
      <c r="E4521" t="s">
        <v>178</v>
      </c>
      <c r="F4521" t="s">
        <v>180</v>
      </c>
      <c r="G4521" t="s">
        <v>157</v>
      </c>
      <c r="H4521" t="s">
        <v>160</v>
      </c>
      <c r="I4521">
        <v>2026</v>
      </c>
      <c r="J4521" t="s">
        <v>362</v>
      </c>
      <c r="K4521" t="s">
        <v>2133</v>
      </c>
      <c r="L4521" t="s">
        <v>1494</v>
      </c>
      <c r="M4521" t="s">
        <v>1069</v>
      </c>
      <c r="N4521">
        <v>290</v>
      </c>
      <c r="O4521">
        <v>10</v>
      </c>
      <c r="P4521">
        <v>2</v>
      </c>
      <c r="Q4521" t="s">
        <v>73</v>
      </c>
      <c r="R4521" t="s">
        <v>238</v>
      </c>
      <c r="S4521" t="s">
        <v>239</v>
      </c>
      <c r="T4521">
        <v>150</v>
      </c>
      <c r="U4521">
        <v>135</v>
      </c>
      <c r="V4521">
        <v>90</v>
      </c>
      <c r="W4521" t="s">
        <v>133</v>
      </c>
      <c r="X4521">
        <v>3620</v>
      </c>
      <c r="Y4521">
        <v>488700</v>
      </c>
      <c r="Z4521">
        <v>68310</v>
      </c>
      <c r="AA4521">
        <v>33750</v>
      </c>
      <c r="AB4521">
        <v>590760</v>
      </c>
      <c r="AC4521">
        <v>403883</v>
      </c>
      <c r="AD4521">
        <v>186877</v>
      </c>
      <c r="AE4521" t="s">
        <v>75</v>
      </c>
      <c r="AF4521" t="s">
        <v>81</v>
      </c>
      <c r="AG4521" t="s">
        <v>240</v>
      </c>
      <c r="AH4521" t="s">
        <v>145</v>
      </c>
      <c r="AI4521" t="s">
        <v>138</v>
      </c>
      <c r="AJ4521" t="str">
        <f t="shared" si="70"/>
        <v>Jun</v>
      </c>
    </row>
    <row r="4522" spans="1:36" x14ac:dyDescent="0.3">
      <c r="A4522" t="s">
        <v>10419</v>
      </c>
      <c r="B4522" s="33">
        <v>45821</v>
      </c>
      <c r="C4522" t="s">
        <v>95</v>
      </c>
      <c r="D4522" t="s">
        <v>10420</v>
      </c>
      <c r="E4522" t="s">
        <v>180</v>
      </c>
      <c r="F4522" t="s">
        <v>179</v>
      </c>
      <c r="G4522" t="s">
        <v>160</v>
      </c>
      <c r="H4522" t="s">
        <v>166</v>
      </c>
      <c r="I4522">
        <v>1532</v>
      </c>
      <c r="J4522" t="s">
        <v>310</v>
      </c>
      <c r="K4522" t="s">
        <v>327</v>
      </c>
      <c r="L4522" t="s">
        <v>310</v>
      </c>
      <c r="M4522" t="s">
        <v>687</v>
      </c>
      <c r="N4522">
        <v>191</v>
      </c>
      <c r="O4522">
        <v>0</v>
      </c>
      <c r="P4522">
        <v>16</v>
      </c>
      <c r="Q4522" t="s">
        <v>73</v>
      </c>
      <c r="R4522" t="s">
        <v>238</v>
      </c>
      <c r="S4522" t="s">
        <v>239</v>
      </c>
      <c r="T4522">
        <v>220</v>
      </c>
      <c r="U4522">
        <v>167</v>
      </c>
      <c r="V4522">
        <v>75.91</v>
      </c>
      <c r="W4522" t="s">
        <v>134</v>
      </c>
      <c r="X4522">
        <v>3407</v>
      </c>
      <c r="Y4522">
        <v>568969</v>
      </c>
      <c r="Z4522">
        <v>38243</v>
      </c>
      <c r="AA4522">
        <v>29058</v>
      </c>
      <c r="AB4522">
        <v>636270</v>
      </c>
      <c r="AC4522">
        <v>540325</v>
      </c>
      <c r="AD4522">
        <v>95945</v>
      </c>
      <c r="AE4522" t="s">
        <v>81</v>
      </c>
      <c r="AF4522" t="s">
        <v>72</v>
      </c>
      <c r="AG4522" t="s">
        <v>240</v>
      </c>
      <c r="AH4522" t="s">
        <v>146</v>
      </c>
      <c r="AI4522" t="s">
        <v>138</v>
      </c>
      <c r="AJ4522" t="str">
        <f t="shared" si="70"/>
        <v>Jun</v>
      </c>
    </row>
    <row r="4523" spans="1:36" x14ac:dyDescent="0.3">
      <c r="A4523" t="s">
        <v>10421</v>
      </c>
      <c r="B4523" s="33">
        <v>45995</v>
      </c>
      <c r="C4523" t="s">
        <v>93</v>
      </c>
      <c r="D4523" t="s">
        <v>10422</v>
      </c>
      <c r="E4523" t="s">
        <v>179</v>
      </c>
      <c r="F4523" t="s">
        <v>175</v>
      </c>
      <c r="G4523" t="s">
        <v>166</v>
      </c>
      <c r="H4523" t="s">
        <v>163</v>
      </c>
      <c r="I4523">
        <v>617</v>
      </c>
      <c r="J4523" t="s">
        <v>477</v>
      </c>
      <c r="K4523" t="s">
        <v>2029</v>
      </c>
      <c r="L4523" t="s">
        <v>416</v>
      </c>
      <c r="M4523" t="s">
        <v>378</v>
      </c>
      <c r="N4523">
        <v>98</v>
      </c>
      <c r="O4523">
        <v>4</v>
      </c>
      <c r="P4523">
        <v>22</v>
      </c>
      <c r="Q4523" t="s">
        <v>73</v>
      </c>
      <c r="R4523" t="s">
        <v>238</v>
      </c>
      <c r="S4523" t="s">
        <v>239</v>
      </c>
      <c r="T4523">
        <v>150</v>
      </c>
      <c r="U4523">
        <v>123</v>
      </c>
      <c r="V4523">
        <v>82</v>
      </c>
      <c r="W4523" t="s">
        <v>135</v>
      </c>
      <c r="X4523">
        <v>5254</v>
      </c>
      <c r="Y4523">
        <v>646242</v>
      </c>
      <c r="Z4523">
        <v>26322</v>
      </c>
      <c r="AA4523">
        <v>64206</v>
      </c>
      <c r="AB4523">
        <v>736770</v>
      </c>
      <c r="AC4523">
        <v>431265</v>
      </c>
      <c r="AD4523">
        <v>305505</v>
      </c>
      <c r="AE4523" t="s">
        <v>72</v>
      </c>
      <c r="AF4523" t="s">
        <v>75</v>
      </c>
      <c r="AG4523" t="s">
        <v>240</v>
      </c>
      <c r="AH4523" t="s">
        <v>146</v>
      </c>
      <c r="AI4523" t="s">
        <v>139</v>
      </c>
      <c r="AJ4523" t="str">
        <f t="shared" si="70"/>
        <v>Dec</v>
      </c>
    </row>
    <row r="4524" spans="1:36" x14ac:dyDescent="0.3">
      <c r="A4524" t="s">
        <v>10423</v>
      </c>
      <c r="B4524" s="33">
        <v>45750</v>
      </c>
      <c r="C4524" t="s">
        <v>98</v>
      </c>
      <c r="D4524" t="s">
        <v>10424</v>
      </c>
      <c r="E4524" t="s">
        <v>176</v>
      </c>
      <c r="F4524" t="s">
        <v>173</v>
      </c>
      <c r="G4524" t="s">
        <v>156</v>
      </c>
      <c r="H4524" t="s">
        <v>161</v>
      </c>
      <c r="I4524">
        <v>610</v>
      </c>
      <c r="J4524" t="s">
        <v>236</v>
      </c>
      <c r="K4524" t="s">
        <v>4589</v>
      </c>
      <c r="L4524" t="s">
        <v>236</v>
      </c>
      <c r="M4524" t="s">
        <v>4589</v>
      </c>
      <c r="N4524">
        <v>106</v>
      </c>
      <c r="O4524">
        <v>0</v>
      </c>
      <c r="P4524">
        <v>-5</v>
      </c>
      <c r="Q4524" t="s">
        <v>70</v>
      </c>
      <c r="R4524" t="s">
        <v>238</v>
      </c>
      <c r="S4524" t="s">
        <v>239</v>
      </c>
      <c r="T4524">
        <v>189</v>
      </c>
      <c r="U4524">
        <v>117</v>
      </c>
      <c r="V4524">
        <v>61.9</v>
      </c>
      <c r="W4524" t="s">
        <v>133</v>
      </c>
      <c r="X4524">
        <v>7195</v>
      </c>
      <c r="Y4524">
        <v>841815</v>
      </c>
      <c r="Z4524">
        <v>24219</v>
      </c>
      <c r="AA4524">
        <v>12051</v>
      </c>
      <c r="AB4524">
        <v>878085</v>
      </c>
      <c r="AC4524">
        <v>562769</v>
      </c>
      <c r="AD4524">
        <v>315316</v>
      </c>
      <c r="AE4524" t="s">
        <v>81</v>
      </c>
      <c r="AF4524" t="s">
        <v>78</v>
      </c>
      <c r="AG4524" t="s">
        <v>240</v>
      </c>
      <c r="AH4524" t="s">
        <v>144</v>
      </c>
      <c r="AI4524" t="s">
        <v>139</v>
      </c>
      <c r="AJ4524" t="str">
        <f t="shared" si="70"/>
        <v>Apr</v>
      </c>
    </row>
    <row r="4525" spans="1:36" x14ac:dyDescent="0.3">
      <c r="A4525" t="s">
        <v>10425</v>
      </c>
      <c r="B4525" s="33">
        <v>45928</v>
      </c>
      <c r="C4525" t="s">
        <v>98</v>
      </c>
      <c r="D4525" t="s">
        <v>10426</v>
      </c>
      <c r="E4525" t="s">
        <v>181</v>
      </c>
      <c r="F4525" t="s">
        <v>177</v>
      </c>
      <c r="G4525" t="s">
        <v>159</v>
      </c>
      <c r="H4525" t="s">
        <v>162</v>
      </c>
      <c r="I4525">
        <v>531</v>
      </c>
      <c r="J4525" t="s">
        <v>408</v>
      </c>
      <c r="K4525" t="s">
        <v>968</v>
      </c>
      <c r="L4525" t="s">
        <v>952</v>
      </c>
      <c r="M4525" t="s">
        <v>968</v>
      </c>
      <c r="N4525">
        <v>95</v>
      </c>
      <c r="O4525">
        <v>1</v>
      </c>
      <c r="P4525">
        <v>-10</v>
      </c>
      <c r="Q4525" t="s">
        <v>73</v>
      </c>
      <c r="R4525" t="s">
        <v>238</v>
      </c>
      <c r="S4525" t="s">
        <v>239</v>
      </c>
      <c r="T4525">
        <v>150</v>
      </c>
      <c r="U4525">
        <v>133</v>
      </c>
      <c r="V4525">
        <v>88.67</v>
      </c>
      <c r="W4525" t="s">
        <v>133</v>
      </c>
      <c r="X4525">
        <v>3094</v>
      </c>
      <c r="Y4525">
        <v>411502</v>
      </c>
      <c r="Z4525">
        <v>50008</v>
      </c>
      <c r="AA4525">
        <v>52003</v>
      </c>
      <c r="AB4525">
        <v>513513</v>
      </c>
      <c r="AC4525">
        <v>343290</v>
      </c>
      <c r="AD4525">
        <v>170223</v>
      </c>
      <c r="AE4525" t="s">
        <v>81</v>
      </c>
      <c r="AF4525" t="s">
        <v>78</v>
      </c>
      <c r="AG4525" t="s">
        <v>240</v>
      </c>
      <c r="AH4525" t="s">
        <v>147</v>
      </c>
      <c r="AI4525" t="s">
        <v>139</v>
      </c>
      <c r="AJ4525" t="str">
        <f t="shared" si="70"/>
        <v>Sep</v>
      </c>
    </row>
    <row r="4526" spans="1:36" x14ac:dyDescent="0.3">
      <c r="A4526" t="s">
        <v>10427</v>
      </c>
      <c r="B4526" s="33">
        <v>45820</v>
      </c>
      <c r="C4526" t="s">
        <v>93</v>
      </c>
      <c r="D4526" t="s">
        <v>10428</v>
      </c>
      <c r="E4526" t="s">
        <v>176</v>
      </c>
      <c r="F4526" t="s">
        <v>179</v>
      </c>
      <c r="G4526" t="s">
        <v>156</v>
      </c>
      <c r="H4526" t="s">
        <v>166</v>
      </c>
      <c r="I4526">
        <v>2338</v>
      </c>
      <c r="J4526" t="s">
        <v>806</v>
      </c>
      <c r="K4526" t="s">
        <v>2779</v>
      </c>
      <c r="L4526" t="s">
        <v>732</v>
      </c>
      <c r="M4526" t="s">
        <v>2779</v>
      </c>
      <c r="N4526">
        <v>278</v>
      </c>
      <c r="O4526">
        <v>4</v>
      </c>
      <c r="P4526">
        <v>-4</v>
      </c>
      <c r="Q4526" t="s">
        <v>73</v>
      </c>
      <c r="R4526" t="s">
        <v>238</v>
      </c>
      <c r="S4526" t="s">
        <v>239</v>
      </c>
      <c r="T4526">
        <v>189</v>
      </c>
      <c r="U4526">
        <v>113</v>
      </c>
      <c r="V4526">
        <v>59.79</v>
      </c>
      <c r="W4526" t="s">
        <v>133</v>
      </c>
      <c r="X4526">
        <v>10165</v>
      </c>
      <c r="Y4526">
        <v>1148645</v>
      </c>
      <c r="Z4526">
        <v>46330</v>
      </c>
      <c r="AA4526">
        <v>23504</v>
      </c>
      <c r="AB4526">
        <v>1218479</v>
      </c>
      <c r="AC4526">
        <v>1067519</v>
      </c>
      <c r="AD4526">
        <v>150960</v>
      </c>
      <c r="AE4526" t="s">
        <v>81</v>
      </c>
      <c r="AF4526" t="s">
        <v>72</v>
      </c>
      <c r="AG4526" t="s">
        <v>240</v>
      </c>
      <c r="AH4526" t="s">
        <v>144</v>
      </c>
      <c r="AI4526" t="s">
        <v>138</v>
      </c>
      <c r="AJ4526" t="str">
        <f t="shared" si="70"/>
        <v>Jun</v>
      </c>
    </row>
    <row r="4527" spans="1:36" x14ac:dyDescent="0.3">
      <c r="A4527" t="s">
        <v>10429</v>
      </c>
      <c r="B4527" s="33">
        <v>45772</v>
      </c>
      <c r="C4527" t="s">
        <v>97</v>
      </c>
      <c r="D4527" t="s">
        <v>10430</v>
      </c>
      <c r="E4527" t="s">
        <v>173</v>
      </c>
      <c r="F4527" t="s">
        <v>175</v>
      </c>
      <c r="G4527" t="s">
        <v>161</v>
      </c>
      <c r="H4527" t="s">
        <v>163</v>
      </c>
      <c r="I4527">
        <v>2056</v>
      </c>
      <c r="J4527" t="s">
        <v>603</v>
      </c>
      <c r="K4527" t="s">
        <v>948</v>
      </c>
      <c r="L4527" t="s">
        <v>605</v>
      </c>
      <c r="M4527" t="s">
        <v>948</v>
      </c>
      <c r="N4527">
        <v>292</v>
      </c>
      <c r="O4527">
        <v>0</v>
      </c>
      <c r="P4527">
        <v>-10</v>
      </c>
      <c r="Q4527" t="s">
        <v>70</v>
      </c>
      <c r="R4527" t="s">
        <v>238</v>
      </c>
      <c r="S4527" t="s">
        <v>239</v>
      </c>
      <c r="T4527">
        <v>186</v>
      </c>
      <c r="U4527">
        <v>148</v>
      </c>
      <c r="V4527">
        <v>79.569999999999993</v>
      </c>
      <c r="W4527" t="s">
        <v>133</v>
      </c>
      <c r="X4527">
        <v>6673</v>
      </c>
      <c r="Y4527">
        <v>987604</v>
      </c>
      <c r="Z4527">
        <v>45880</v>
      </c>
      <c r="AA4527">
        <v>74888</v>
      </c>
      <c r="AB4527">
        <v>1108372</v>
      </c>
      <c r="AC4527">
        <v>885275</v>
      </c>
      <c r="AD4527">
        <v>223097</v>
      </c>
      <c r="AE4527" t="s">
        <v>78</v>
      </c>
      <c r="AF4527" t="s">
        <v>75</v>
      </c>
      <c r="AG4527" t="s">
        <v>240</v>
      </c>
      <c r="AH4527" t="s">
        <v>144</v>
      </c>
      <c r="AI4527" t="s">
        <v>139</v>
      </c>
      <c r="AJ4527" t="str">
        <f t="shared" si="70"/>
        <v>Apr</v>
      </c>
    </row>
    <row r="4528" spans="1:36" x14ac:dyDescent="0.3">
      <c r="A4528" t="s">
        <v>10431</v>
      </c>
      <c r="B4528" s="33">
        <v>45897</v>
      </c>
      <c r="C4528" t="s">
        <v>95</v>
      </c>
      <c r="D4528" t="s">
        <v>4318</v>
      </c>
      <c r="E4528" t="s">
        <v>177</v>
      </c>
      <c r="F4528" t="s">
        <v>179</v>
      </c>
      <c r="G4528" t="s">
        <v>162</v>
      </c>
      <c r="H4528" t="s">
        <v>166</v>
      </c>
      <c r="I4528">
        <v>1790</v>
      </c>
      <c r="J4528" t="s">
        <v>971</v>
      </c>
      <c r="K4528" t="s">
        <v>704</v>
      </c>
      <c r="L4528" t="s">
        <v>2376</v>
      </c>
      <c r="M4528" t="s">
        <v>3985</v>
      </c>
      <c r="N4528">
        <v>221</v>
      </c>
      <c r="O4528">
        <v>31</v>
      </c>
      <c r="P4528">
        <v>54</v>
      </c>
      <c r="Q4528" t="s">
        <v>76</v>
      </c>
      <c r="R4528" t="s">
        <v>238</v>
      </c>
      <c r="S4528" t="s">
        <v>239</v>
      </c>
      <c r="T4528">
        <v>220</v>
      </c>
      <c r="U4528">
        <v>204</v>
      </c>
      <c r="V4528">
        <v>92.73</v>
      </c>
      <c r="W4528" t="s">
        <v>133</v>
      </c>
      <c r="X4528">
        <v>10798</v>
      </c>
      <c r="Y4528">
        <v>2202792</v>
      </c>
      <c r="Z4528">
        <v>103836</v>
      </c>
      <c r="AA4528">
        <v>141372</v>
      </c>
      <c r="AB4528">
        <v>2448000</v>
      </c>
      <c r="AC4528">
        <v>1700751</v>
      </c>
      <c r="AD4528">
        <v>747249</v>
      </c>
      <c r="AE4528" t="s">
        <v>78</v>
      </c>
      <c r="AF4528" t="s">
        <v>72</v>
      </c>
      <c r="AG4528" t="s">
        <v>240</v>
      </c>
      <c r="AH4528" t="s">
        <v>145</v>
      </c>
      <c r="AI4528" t="s">
        <v>138</v>
      </c>
      <c r="AJ4528" t="str">
        <f t="shared" si="70"/>
        <v>Aug</v>
      </c>
    </row>
    <row r="4529" spans="1:36" x14ac:dyDescent="0.3">
      <c r="A4529" t="s">
        <v>10432</v>
      </c>
      <c r="B4529" s="33">
        <v>45851</v>
      </c>
      <c r="C4529" t="s">
        <v>96</v>
      </c>
      <c r="D4529" t="s">
        <v>10433</v>
      </c>
      <c r="E4529" t="s">
        <v>181</v>
      </c>
      <c r="F4529" t="s">
        <v>177</v>
      </c>
      <c r="G4529" t="s">
        <v>159</v>
      </c>
      <c r="H4529" t="s">
        <v>162</v>
      </c>
      <c r="I4529">
        <v>1552</v>
      </c>
      <c r="J4529" t="s">
        <v>1510</v>
      </c>
      <c r="K4529" t="s">
        <v>1202</v>
      </c>
      <c r="L4529" t="s">
        <v>1919</v>
      </c>
      <c r="M4529" t="s">
        <v>281</v>
      </c>
      <c r="N4529">
        <v>213</v>
      </c>
      <c r="O4529">
        <v>25</v>
      </c>
      <c r="P4529">
        <v>25</v>
      </c>
      <c r="Q4529" t="s">
        <v>73</v>
      </c>
      <c r="R4529" t="s">
        <v>238</v>
      </c>
      <c r="S4529" t="s">
        <v>239</v>
      </c>
      <c r="T4529">
        <v>180</v>
      </c>
      <c r="U4529">
        <v>122</v>
      </c>
      <c r="V4529">
        <v>67.78</v>
      </c>
      <c r="W4529" t="s">
        <v>133</v>
      </c>
      <c r="X4529">
        <v>2917</v>
      </c>
      <c r="Y4529">
        <v>355874</v>
      </c>
      <c r="Z4529">
        <v>57706</v>
      </c>
      <c r="AA4529">
        <v>30744</v>
      </c>
      <c r="AB4529">
        <v>444324</v>
      </c>
      <c r="AC4529">
        <v>328722</v>
      </c>
      <c r="AD4529">
        <v>115602</v>
      </c>
      <c r="AE4529" t="s">
        <v>81</v>
      </c>
      <c r="AF4529" t="s">
        <v>78</v>
      </c>
      <c r="AG4529" t="s">
        <v>240</v>
      </c>
      <c r="AH4529" t="s">
        <v>146</v>
      </c>
      <c r="AI4529" t="s">
        <v>138</v>
      </c>
      <c r="AJ4529" t="str">
        <f t="shared" si="70"/>
        <v>Jul</v>
      </c>
    </row>
    <row r="4530" spans="1:36" x14ac:dyDescent="0.3">
      <c r="A4530" t="s">
        <v>10434</v>
      </c>
      <c r="B4530" s="33">
        <v>45805</v>
      </c>
      <c r="C4530" t="s">
        <v>93</v>
      </c>
      <c r="D4530" t="s">
        <v>10435</v>
      </c>
      <c r="E4530" t="s">
        <v>172</v>
      </c>
      <c r="F4530" t="s">
        <v>181</v>
      </c>
      <c r="G4530" t="s">
        <v>155</v>
      </c>
      <c r="H4530" t="s">
        <v>159</v>
      </c>
      <c r="I4530">
        <v>691</v>
      </c>
      <c r="J4530" t="s">
        <v>377</v>
      </c>
      <c r="K4530" t="s">
        <v>6432</v>
      </c>
      <c r="N4530">
        <v>118</v>
      </c>
      <c r="O4530">
        <v>0</v>
      </c>
      <c r="P4530">
        <v>0</v>
      </c>
      <c r="Q4530" t="s">
        <v>67</v>
      </c>
      <c r="R4530" t="s">
        <v>245</v>
      </c>
      <c r="S4530" t="s">
        <v>121</v>
      </c>
      <c r="T4530">
        <v>189</v>
      </c>
      <c r="U4530">
        <v>0</v>
      </c>
      <c r="V4530">
        <v>0</v>
      </c>
      <c r="W4530" t="s">
        <v>135</v>
      </c>
      <c r="X4530">
        <v>3758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 t="s">
        <v>81</v>
      </c>
      <c r="AF4530" t="s">
        <v>81</v>
      </c>
      <c r="AG4530" t="s">
        <v>240</v>
      </c>
      <c r="AH4530" t="s">
        <v>144</v>
      </c>
      <c r="AI4530" t="s">
        <v>138</v>
      </c>
      <c r="AJ4530" t="str">
        <f t="shared" si="70"/>
        <v>May</v>
      </c>
    </row>
    <row r="4531" spans="1:36" x14ac:dyDescent="0.3">
      <c r="A4531" t="s">
        <v>10436</v>
      </c>
      <c r="B4531" s="33">
        <v>45703</v>
      </c>
      <c r="C4531" t="s">
        <v>96</v>
      </c>
      <c r="D4531" t="s">
        <v>10437</v>
      </c>
      <c r="E4531" t="s">
        <v>180</v>
      </c>
      <c r="F4531" t="s">
        <v>174</v>
      </c>
      <c r="G4531" t="s">
        <v>160</v>
      </c>
      <c r="H4531" t="s">
        <v>158</v>
      </c>
      <c r="I4531">
        <v>1144</v>
      </c>
      <c r="J4531" t="s">
        <v>603</v>
      </c>
      <c r="K4531" t="s">
        <v>421</v>
      </c>
      <c r="L4531" t="s">
        <v>605</v>
      </c>
      <c r="M4531" t="s">
        <v>421</v>
      </c>
      <c r="N4531">
        <v>168</v>
      </c>
      <c r="O4531">
        <v>0</v>
      </c>
      <c r="P4531">
        <v>-3</v>
      </c>
      <c r="Q4531" t="s">
        <v>70</v>
      </c>
      <c r="R4531" t="s">
        <v>238</v>
      </c>
      <c r="S4531" t="s">
        <v>239</v>
      </c>
      <c r="T4531">
        <v>180</v>
      </c>
      <c r="U4531">
        <v>158</v>
      </c>
      <c r="V4531">
        <v>87.78</v>
      </c>
      <c r="W4531" t="s">
        <v>133</v>
      </c>
      <c r="X4531">
        <v>4146</v>
      </c>
      <c r="Y4531">
        <v>655068</v>
      </c>
      <c r="Z4531">
        <v>64148</v>
      </c>
      <c r="AA4531">
        <v>112022</v>
      </c>
      <c r="AB4531">
        <v>831238</v>
      </c>
      <c r="AC4531">
        <v>527521</v>
      </c>
      <c r="AD4531">
        <v>303717</v>
      </c>
      <c r="AE4531" t="s">
        <v>81</v>
      </c>
      <c r="AF4531" t="s">
        <v>78</v>
      </c>
      <c r="AG4531" t="s">
        <v>240</v>
      </c>
      <c r="AH4531" t="s">
        <v>145</v>
      </c>
      <c r="AI4531" t="s">
        <v>138</v>
      </c>
      <c r="AJ4531" t="str">
        <f t="shared" si="70"/>
        <v>Feb</v>
      </c>
    </row>
    <row r="4532" spans="1:36" x14ac:dyDescent="0.3">
      <c r="A4532" t="s">
        <v>10438</v>
      </c>
      <c r="B4532" s="33">
        <v>45666</v>
      </c>
      <c r="C4532" t="s">
        <v>93</v>
      </c>
      <c r="D4532" t="s">
        <v>3276</v>
      </c>
      <c r="E4532" t="s">
        <v>177</v>
      </c>
      <c r="F4532" t="s">
        <v>178</v>
      </c>
      <c r="G4532" t="s">
        <v>162</v>
      </c>
      <c r="H4532" t="s">
        <v>157</v>
      </c>
      <c r="I4532">
        <v>659</v>
      </c>
      <c r="J4532" t="s">
        <v>1434</v>
      </c>
      <c r="K4532" t="s">
        <v>724</v>
      </c>
      <c r="L4532" t="s">
        <v>633</v>
      </c>
      <c r="M4532" t="s">
        <v>724</v>
      </c>
      <c r="N4532">
        <v>116</v>
      </c>
      <c r="O4532">
        <v>0</v>
      </c>
      <c r="P4532">
        <v>-6</v>
      </c>
      <c r="Q4532" t="s">
        <v>70</v>
      </c>
      <c r="R4532" t="s">
        <v>238</v>
      </c>
      <c r="S4532" t="s">
        <v>239</v>
      </c>
      <c r="T4532">
        <v>180</v>
      </c>
      <c r="U4532">
        <v>131</v>
      </c>
      <c r="V4532">
        <v>72.78</v>
      </c>
      <c r="W4532" t="s">
        <v>133</v>
      </c>
      <c r="X4532">
        <v>10007</v>
      </c>
      <c r="Y4532">
        <v>1310917</v>
      </c>
      <c r="Z4532">
        <v>47160</v>
      </c>
      <c r="AA4532">
        <v>65762</v>
      </c>
      <c r="AB4532">
        <v>1423839</v>
      </c>
      <c r="AC4532">
        <v>1136851</v>
      </c>
      <c r="AD4532">
        <v>286988</v>
      </c>
      <c r="AE4532" t="s">
        <v>78</v>
      </c>
      <c r="AF4532" t="s">
        <v>75</v>
      </c>
      <c r="AG4532" t="s">
        <v>240</v>
      </c>
      <c r="AH4532" t="s">
        <v>146</v>
      </c>
      <c r="AI4532" t="s">
        <v>140</v>
      </c>
      <c r="AJ4532" t="str">
        <f t="shared" si="70"/>
        <v>Jan</v>
      </c>
    </row>
    <row r="4533" spans="1:36" x14ac:dyDescent="0.3">
      <c r="A4533" t="s">
        <v>10439</v>
      </c>
      <c r="B4533" s="33">
        <v>45840</v>
      </c>
      <c r="C4533" t="s">
        <v>98</v>
      </c>
      <c r="D4533" t="s">
        <v>10440</v>
      </c>
      <c r="E4533" t="s">
        <v>178</v>
      </c>
      <c r="F4533" t="s">
        <v>177</v>
      </c>
      <c r="G4533" t="s">
        <v>157</v>
      </c>
      <c r="H4533" t="s">
        <v>162</v>
      </c>
      <c r="I4533">
        <v>1698</v>
      </c>
      <c r="J4533" t="s">
        <v>566</v>
      </c>
      <c r="K4533" t="s">
        <v>3317</v>
      </c>
      <c r="L4533" t="s">
        <v>2441</v>
      </c>
      <c r="M4533" t="s">
        <v>595</v>
      </c>
      <c r="N4533">
        <v>248</v>
      </c>
      <c r="O4533">
        <v>18</v>
      </c>
      <c r="P4533">
        <v>11</v>
      </c>
      <c r="Q4533" t="s">
        <v>73</v>
      </c>
      <c r="R4533" t="s">
        <v>238</v>
      </c>
      <c r="S4533" t="s">
        <v>239</v>
      </c>
      <c r="T4533">
        <v>180</v>
      </c>
      <c r="U4533">
        <v>160</v>
      </c>
      <c r="V4533">
        <v>88.89</v>
      </c>
      <c r="W4533" t="s">
        <v>133</v>
      </c>
      <c r="X4533">
        <v>9900</v>
      </c>
      <c r="Y4533">
        <v>1584000</v>
      </c>
      <c r="Z4533">
        <v>51200</v>
      </c>
      <c r="AA4533">
        <v>24640</v>
      </c>
      <c r="AB4533">
        <v>1659840</v>
      </c>
      <c r="AC4533">
        <v>1063990</v>
      </c>
      <c r="AD4533">
        <v>595850</v>
      </c>
      <c r="AE4533" t="s">
        <v>75</v>
      </c>
      <c r="AF4533" t="s">
        <v>78</v>
      </c>
      <c r="AG4533" t="s">
        <v>240</v>
      </c>
      <c r="AH4533" t="s">
        <v>147</v>
      </c>
      <c r="AI4533" t="s">
        <v>138</v>
      </c>
      <c r="AJ4533" t="str">
        <f t="shared" si="70"/>
        <v>Jul</v>
      </c>
    </row>
    <row r="4534" spans="1:36" x14ac:dyDescent="0.3">
      <c r="A4534" t="s">
        <v>10441</v>
      </c>
      <c r="B4534" s="33">
        <v>45993</v>
      </c>
      <c r="C4534" t="s">
        <v>93</v>
      </c>
      <c r="D4534" t="s">
        <v>10442</v>
      </c>
      <c r="E4534" t="s">
        <v>181</v>
      </c>
      <c r="F4534" t="s">
        <v>176</v>
      </c>
      <c r="G4534" t="s">
        <v>159</v>
      </c>
      <c r="H4534" t="s">
        <v>156</v>
      </c>
      <c r="I4534">
        <v>1784</v>
      </c>
      <c r="J4534" t="s">
        <v>1045</v>
      </c>
      <c r="K4534" t="s">
        <v>716</v>
      </c>
      <c r="L4534" t="s">
        <v>3193</v>
      </c>
      <c r="M4534" t="s">
        <v>1946</v>
      </c>
      <c r="N4534">
        <v>266</v>
      </c>
      <c r="O4534">
        <v>59</v>
      </c>
      <c r="P4534">
        <v>60</v>
      </c>
      <c r="Q4534" t="s">
        <v>76</v>
      </c>
      <c r="R4534" t="s">
        <v>238</v>
      </c>
      <c r="S4534" t="s">
        <v>239</v>
      </c>
      <c r="T4534">
        <v>180</v>
      </c>
      <c r="U4534">
        <v>160</v>
      </c>
      <c r="V4534">
        <v>88.89</v>
      </c>
      <c r="W4534" t="s">
        <v>133</v>
      </c>
      <c r="X4534">
        <v>4821</v>
      </c>
      <c r="Y4534">
        <v>771360</v>
      </c>
      <c r="Z4534">
        <v>36480</v>
      </c>
      <c r="AA4534">
        <v>36320</v>
      </c>
      <c r="AB4534">
        <v>844160</v>
      </c>
      <c r="AC4534">
        <v>666942</v>
      </c>
      <c r="AD4534">
        <v>177218</v>
      </c>
      <c r="AE4534" t="s">
        <v>81</v>
      </c>
      <c r="AF4534" t="s">
        <v>81</v>
      </c>
      <c r="AG4534" t="s">
        <v>240</v>
      </c>
      <c r="AH4534" t="s">
        <v>144</v>
      </c>
      <c r="AI4534" t="s">
        <v>139</v>
      </c>
      <c r="AJ4534" t="str">
        <f t="shared" si="70"/>
        <v>Dec</v>
      </c>
    </row>
    <row r="4535" spans="1:36" x14ac:dyDescent="0.3">
      <c r="A4535" t="s">
        <v>10443</v>
      </c>
      <c r="B4535" s="33">
        <v>45934</v>
      </c>
      <c r="C4535" t="s">
        <v>93</v>
      </c>
      <c r="D4535" t="s">
        <v>3450</v>
      </c>
      <c r="E4535" t="s">
        <v>174</v>
      </c>
      <c r="F4535" t="s">
        <v>173</v>
      </c>
      <c r="G4535" t="s">
        <v>158</v>
      </c>
      <c r="H4535" t="s">
        <v>161</v>
      </c>
      <c r="I4535">
        <v>1788</v>
      </c>
      <c r="J4535" t="s">
        <v>1510</v>
      </c>
      <c r="K4535" t="s">
        <v>1756</v>
      </c>
      <c r="L4535" t="s">
        <v>304</v>
      </c>
      <c r="M4535" t="s">
        <v>514</v>
      </c>
      <c r="N4535">
        <v>233</v>
      </c>
      <c r="O4535">
        <v>0</v>
      </c>
      <c r="P4535">
        <v>22</v>
      </c>
      <c r="Q4535" t="s">
        <v>73</v>
      </c>
      <c r="R4535" t="s">
        <v>238</v>
      </c>
      <c r="S4535" t="s">
        <v>239</v>
      </c>
      <c r="T4535">
        <v>180</v>
      </c>
      <c r="U4535">
        <v>156</v>
      </c>
      <c r="V4535">
        <v>86.67</v>
      </c>
      <c r="W4535" t="s">
        <v>134</v>
      </c>
      <c r="X4535">
        <v>3986</v>
      </c>
      <c r="Y4535">
        <v>621816</v>
      </c>
      <c r="Z4535">
        <v>64740</v>
      </c>
      <c r="AA4535">
        <v>51012</v>
      </c>
      <c r="AB4535">
        <v>737568</v>
      </c>
      <c r="AC4535">
        <v>554742</v>
      </c>
      <c r="AD4535">
        <v>182826</v>
      </c>
      <c r="AE4535" t="s">
        <v>78</v>
      </c>
      <c r="AF4535" t="s">
        <v>78</v>
      </c>
      <c r="AG4535" t="s">
        <v>240</v>
      </c>
      <c r="AH4535" t="s">
        <v>144</v>
      </c>
      <c r="AI4535" t="s">
        <v>139</v>
      </c>
      <c r="AJ4535" t="str">
        <f t="shared" si="70"/>
        <v>Oct</v>
      </c>
    </row>
    <row r="4536" spans="1:36" x14ac:dyDescent="0.3">
      <c r="A4536" t="s">
        <v>10444</v>
      </c>
      <c r="B4536" s="33">
        <v>45955</v>
      </c>
      <c r="C4536" t="s">
        <v>96</v>
      </c>
      <c r="D4536" t="s">
        <v>10445</v>
      </c>
      <c r="E4536" t="s">
        <v>178</v>
      </c>
      <c r="F4536" t="s">
        <v>180</v>
      </c>
      <c r="G4536" t="s">
        <v>157</v>
      </c>
      <c r="H4536" t="s">
        <v>160</v>
      </c>
      <c r="I4536">
        <v>781</v>
      </c>
      <c r="J4536" t="s">
        <v>514</v>
      </c>
      <c r="K4536" t="s">
        <v>2941</v>
      </c>
      <c r="L4536" t="s">
        <v>463</v>
      </c>
      <c r="M4536" t="s">
        <v>715</v>
      </c>
      <c r="N4536">
        <v>109</v>
      </c>
      <c r="O4536">
        <v>0</v>
      </c>
      <c r="P4536">
        <v>13</v>
      </c>
      <c r="Q4536" t="s">
        <v>73</v>
      </c>
      <c r="R4536" t="s">
        <v>238</v>
      </c>
      <c r="S4536" t="s">
        <v>239</v>
      </c>
      <c r="T4536">
        <v>180</v>
      </c>
      <c r="U4536">
        <v>133</v>
      </c>
      <c r="V4536">
        <v>73.89</v>
      </c>
      <c r="W4536" t="s">
        <v>133</v>
      </c>
      <c r="X4536">
        <v>10750</v>
      </c>
      <c r="Y4536">
        <v>1429750</v>
      </c>
      <c r="Z4536">
        <v>66633</v>
      </c>
      <c r="AA4536">
        <v>15960</v>
      </c>
      <c r="AB4536">
        <v>1512343</v>
      </c>
      <c r="AC4536">
        <v>941426</v>
      </c>
      <c r="AD4536">
        <v>570917</v>
      </c>
      <c r="AE4536" t="s">
        <v>75</v>
      </c>
      <c r="AF4536" t="s">
        <v>81</v>
      </c>
      <c r="AG4536" t="s">
        <v>240</v>
      </c>
      <c r="AH4536" t="s">
        <v>145</v>
      </c>
      <c r="AI4536" t="s">
        <v>139</v>
      </c>
      <c r="AJ4536" t="str">
        <f t="shared" si="70"/>
        <v>Oct</v>
      </c>
    </row>
    <row r="4537" spans="1:36" x14ac:dyDescent="0.3">
      <c r="A4537" t="s">
        <v>10446</v>
      </c>
      <c r="B4537" s="33">
        <v>45809</v>
      </c>
      <c r="C4537" t="s">
        <v>93</v>
      </c>
      <c r="D4537" t="s">
        <v>10447</v>
      </c>
      <c r="E4537" t="s">
        <v>180</v>
      </c>
      <c r="F4537" t="s">
        <v>175</v>
      </c>
      <c r="G4537" t="s">
        <v>160</v>
      </c>
      <c r="H4537" t="s">
        <v>163</v>
      </c>
      <c r="I4537">
        <v>919</v>
      </c>
      <c r="J4537" t="s">
        <v>636</v>
      </c>
      <c r="K4537" t="s">
        <v>1031</v>
      </c>
      <c r="L4537" t="s">
        <v>1403</v>
      </c>
      <c r="M4537" t="s">
        <v>1150</v>
      </c>
      <c r="N4537">
        <v>136</v>
      </c>
      <c r="O4537">
        <v>33</v>
      </c>
      <c r="P4537">
        <v>36</v>
      </c>
      <c r="Q4537" t="s">
        <v>76</v>
      </c>
      <c r="R4537" t="s">
        <v>238</v>
      </c>
      <c r="S4537" t="s">
        <v>239</v>
      </c>
      <c r="T4537">
        <v>180</v>
      </c>
      <c r="U4537">
        <v>148</v>
      </c>
      <c r="V4537">
        <v>82.22</v>
      </c>
      <c r="W4537" t="s">
        <v>133</v>
      </c>
      <c r="X4537">
        <v>4855</v>
      </c>
      <c r="Y4537">
        <v>718540</v>
      </c>
      <c r="Z4537">
        <v>35816</v>
      </c>
      <c r="AA4537">
        <v>90872</v>
      </c>
      <c r="AB4537">
        <v>845228</v>
      </c>
      <c r="AC4537">
        <v>717492</v>
      </c>
      <c r="AD4537">
        <v>127736</v>
      </c>
      <c r="AE4537" t="s">
        <v>81</v>
      </c>
      <c r="AF4537" t="s">
        <v>75</v>
      </c>
      <c r="AG4537" t="s">
        <v>240</v>
      </c>
      <c r="AH4537" t="s">
        <v>144</v>
      </c>
      <c r="AI4537" t="s">
        <v>138</v>
      </c>
      <c r="AJ4537" t="str">
        <f t="shared" si="70"/>
        <v>Jun</v>
      </c>
    </row>
    <row r="4538" spans="1:36" x14ac:dyDescent="0.3">
      <c r="A4538" t="s">
        <v>10448</v>
      </c>
      <c r="B4538" s="33">
        <v>45760</v>
      </c>
      <c r="C4538" t="s">
        <v>93</v>
      </c>
      <c r="D4538" t="s">
        <v>10449</v>
      </c>
      <c r="E4538" t="s">
        <v>175</v>
      </c>
      <c r="F4538" t="s">
        <v>181</v>
      </c>
      <c r="G4538" t="s">
        <v>163</v>
      </c>
      <c r="H4538" t="s">
        <v>159</v>
      </c>
      <c r="I4538">
        <v>2316</v>
      </c>
      <c r="J4538" t="s">
        <v>518</v>
      </c>
      <c r="K4538" t="s">
        <v>4032</v>
      </c>
      <c r="L4538" t="s">
        <v>642</v>
      </c>
      <c r="M4538" t="s">
        <v>1790</v>
      </c>
      <c r="N4538">
        <v>276</v>
      </c>
      <c r="O4538">
        <v>14</v>
      </c>
      <c r="P4538">
        <v>17</v>
      </c>
      <c r="Q4538" t="s">
        <v>73</v>
      </c>
      <c r="R4538" t="s">
        <v>238</v>
      </c>
      <c r="S4538" t="s">
        <v>239</v>
      </c>
      <c r="T4538">
        <v>189</v>
      </c>
      <c r="U4538">
        <v>113</v>
      </c>
      <c r="V4538">
        <v>59.79</v>
      </c>
      <c r="W4538" t="s">
        <v>133</v>
      </c>
      <c r="X4538">
        <v>5611</v>
      </c>
      <c r="Y4538">
        <v>634043</v>
      </c>
      <c r="Z4538">
        <v>41358</v>
      </c>
      <c r="AA4538">
        <v>85654</v>
      </c>
      <c r="AB4538">
        <v>761055</v>
      </c>
      <c r="AC4538">
        <v>485693</v>
      </c>
      <c r="AD4538">
        <v>275362</v>
      </c>
      <c r="AE4538" t="s">
        <v>75</v>
      </c>
      <c r="AF4538" t="s">
        <v>81</v>
      </c>
      <c r="AG4538" t="s">
        <v>240</v>
      </c>
      <c r="AH4538" t="s">
        <v>147</v>
      </c>
      <c r="AI4538" t="s">
        <v>139</v>
      </c>
      <c r="AJ4538" t="str">
        <f t="shared" si="70"/>
        <v>Apr</v>
      </c>
    </row>
    <row r="4539" spans="1:36" x14ac:dyDescent="0.3">
      <c r="A4539" t="s">
        <v>10450</v>
      </c>
      <c r="B4539" s="33">
        <v>45827</v>
      </c>
      <c r="C4539" t="s">
        <v>93</v>
      </c>
      <c r="D4539" t="s">
        <v>10451</v>
      </c>
      <c r="E4539" t="s">
        <v>178</v>
      </c>
      <c r="F4539" t="s">
        <v>175</v>
      </c>
      <c r="G4539" t="s">
        <v>157</v>
      </c>
      <c r="H4539" t="s">
        <v>163</v>
      </c>
      <c r="I4539">
        <v>804</v>
      </c>
      <c r="J4539" t="s">
        <v>447</v>
      </c>
      <c r="K4539" t="s">
        <v>2409</v>
      </c>
      <c r="L4539" t="s">
        <v>444</v>
      </c>
      <c r="M4539" t="s">
        <v>1997</v>
      </c>
      <c r="N4539">
        <v>113</v>
      </c>
      <c r="O4539">
        <v>22</v>
      </c>
      <c r="P4539">
        <v>16</v>
      </c>
      <c r="Q4539" t="s">
        <v>73</v>
      </c>
      <c r="R4539" t="s">
        <v>238</v>
      </c>
      <c r="S4539" t="s">
        <v>239</v>
      </c>
      <c r="T4539">
        <v>189</v>
      </c>
      <c r="U4539">
        <v>174</v>
      </c>
      <c r="V4539">
        <v>92.06</v>
      </c>
      <c r="W4539" t="s">
        <v>133</v>
      </c>
      <c r="X4539">
        <v>6262</v>
      </c>
      <c r="Y4539">
        <v>1089588</v>
      </c>
      <c r="Z4539">
        <v>62640</v>
      </c>
      <c r="AA4539">
        <v>123888</v>
      </c>
      <c r="AB4539">
        <v>1276116</v>
      </c>
      <c r="AC4539">
        <v>1114751</v>
      </c>
      <c r="AD4539">
        <v>161365</v>
      </c>
      <c r="AE4539" t="s">
        <v>75</v>
      </c>
      <c r="AF4539" t="s">
        <v>75</v>
      </c>
      <c r="AG4539" t="s">
        <v>240</v>
      </c>
      <c r="AH4539" t="s">
        <v>145</v>
      </c>
      <c r="AI4539" t="s">
        <v>139</v>
      </c>
      <c r="AJ4539" t="str">
        <f t="shared" si="70"/>
        <v>Jun</v>
      </c>
    </row>
    <row r="4540" spans="1:36" x14ac:dyDescent="0.3">
      <c r="A4540" t="s">
        <v>10452</v>
      </c>
      <c r="B4540" s="33">
        <v>45827</v>
      </c>
      <c r="C4540" t="s">
        <v>93</v>
      </c>
      <c r="D4540" t="s">
        <v>10453</v>
      </c>
      <c r="E4540" t="s">
        <v>173</v>
      </c>
      <c r="F4540" t="s">
        <v>177</v>
      </c>
      <c r="G4540" t="s">
        <v>161</v>
      </c>
      <c r="H4540" t="s">
        <v>162</v>
      </c>
      <c r="I4540">
        <v>1211</v>
      </c>
      <c r="J4540" t="s">
        <v>492</v>
      </c>
      <c r="K4540" t="s">
        <v>2881</v>
      </c>
      <c r="L4540" t="s">
        <v>4219</v>
      </c>
      <c r="M4540" t="s">
        <v>856</v>
      </c>
      <c r="N4540">
        <v>153</v>
      </c>
      <c r="O4540">
        <v>55</v>
      </c>
      <c r="P4540">
        <v>88</v>
      </c>
      <c r="Q4540" t="s">
        <v>76</v>
      </c>
      <c r="R4540" t="s">
        <v>238</v>
      </c>
      <c r="S4540" t="s">
        <v>239</v>
      </c>
      <c r="T4540">
        <v>189</v>
      </c>
      <c r="U4540">
        <v>124</v>
      </c>
      <c r="V4540">
        <v>65.61</v>
      </c>
      <c r="W4540" t="s">
        <v>133</v>
      </c>
      <c r="X4540">
        <v>9178</v>
      </c>
      <c r="Y4540">
        <v>1138072</v>
      </c>
      <c r="Z4540">
        <v>19964</v>
      </c>
      <c r="AA4540">
        <v>25420</v>
      </c>
      <c r="AB4540">
        <v>1183456</v>
      </c>
      <c r="AC4540">
        <v>855732</v>
      </c>
      <c r="AD4540">
        <v>327724</v>
      </c>
      <c r="AE4540" t="s">
        <v>78</v>
      </c>
      <c r="AF4540" t="s">
        <v>78</v>
      </c>
      <c r="AG4540" t="s">
        <v>240</v>
      </c>
      <c r="AH4540" t="s">
        <v>144</v>
      </c>
      <c r="AI4540" t="s">
        <v>139</v>
      </c>
      <c r="AJ4540" t="str">
        <f t="shared" si="70"/>
        <v>Jun</v>
      </c>
    </row>
    <row r="4541" spans="1:36" x14ac:dyDescent="0.3">
      <c r="A4541" t="s">
        <v>10454</v>
      </c>
      <c r="B4541" s="33">
        <v>45748</v>
      </c>
      <c r="C4541" t="s">
        <v>99</v>
      </c>
      <c r="D4541" t="s">
        <v>10455</v>
      </c>
      <c r="E4541" t="s">
        <v>181</v>
      </c>
      <c r="F4541" t="s">
        <v>177</v>
      </c>
      <c r="G4541" t="s">
        <v>159</v>
      </c>
      <c r="H4541" t="s">
        <v>162</v>
      </c>
      <c r="I4541">
        <v>1568</v>
      </c>
      <c r="J4541" t="s">
        <v>368</v>
      </c>
      <c r="K4541" t="s">
        <v>1109</v>
      </c>
      <c r="L4541" t="s">
        <v>408</v>
      </c>
      <c r="M4541" t="s">
        <v>4546</v>
      </c>
      <c r="N4541">
        <v>192</v>
      </c>
      <c r="O4541">
        <v>0</v>
      </c>
      <c r="P4541">
        <v>2</v>
      </c>
      <c r="Q4541" t="s">
        <v>70</v>
      </c>
      <c r="R4541" t="s">
        <v>238</v>
      </c>
      <c r="S4541" t="s">
        <v>239</v>
      </c>
      <c r="T4541">
        <v>180</v>
      </c>
      <c r="U4541">
        <v>153</v>
      </c>
      <c r="V4541">
        <v>85</v>
      </c>
      <c r="W4541" t="s">
        <v>133</v>
      </c>
      <c r="X4541">
        <v>2902</v>
      </c>
      <c r="Y4541">
        <v>444006</v>
      </c>
      <c r="Z4541">
        <v>52173</v>
      </c>
      <c r="AA4541">
        <v>25245</v>
      </c>
      <c r="AB4541">
        <v>521424</v>
      </c>
      <c r="AC4541">
        <v>310475</v>
      </c>
      <c r="AD4541">
        <v>210949</v>
      </c>
      <c r="AE4541" t="s">
        <v>81</v>
      </c>
      <c r="AF4541" t="s">
        <v>78</v>
      </c>
      <c r="AG4541" t="s">
        <v>240</v>
      </c>
      <c r="AH4541" t="s">
        <v>146</v>
      </c>
      <c r="AI4541" t="s">
        <v>140</v>
      </c>
      <c r="AJ4541" t="str">
        <f t="shared" si="70"/>
        <v>Apr</v>
      </c>
    </row>
    <row r="4542" spans="1:36" x14ac:dyDescent="0.3">
      <c r="A4542" t="s">
        <v>10456</v>
      </c>
      <c r="B4542" s="33">
        <v>46009</v>
      </c>
      <c r="C4542" t="s">
        <v>95</v>
      </c>
      <c r="D4542" t="s">
        <v>10457</v>
      </c>
      <c r="E4542" t="s">
        <v>172</v>
      </c>
      <c r="F4542" t="s">
        <v>175</v>
      </c>
      <c r="G4542" t="s">
        <v>155</v>
      </c>
      <c r="H4542" t="s">
        <v>163</v>
      </c>
      <c r="I4542">
        <v>2016</v>
      </c>
      <c r="J4542" t="s">
        <v>588</v>
      </c>
      <c r="K4542" t="s">
        <v>2313</v>
      </c>
      <c r="N4542">
        <v>282</v>
      </c>
      <c r="O4542">
        <v>0</v>
      </c>
      <c r="P4542">
        <v>0</v>
      </c>
      <c r="Q4542" t="s">
        <v>67</v>
      </c>
      <c r="R4542" t="s">
        <v>245</v>
      </c>
      <c r="S4542" t="s">
        <v>122</v>
      </c>
      <c r="T4542">
        <v>180</v>
      </c>
      <c r="U4542">
        <v>0</v>
      </c>
      <c r="V4542">
        <v>0</v>
      </c>
      <c r="W4542" t="s">
        <v>133</v>
      </c>
      <c r="X4542">
        <v>6693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 t="s">
        <v>81</v>
      </c>
      <c r="AF4542" t="s">
        <v>75</v>
      </c>
      <c r="AG4542" t="s">
        <v>240</v>
      </c>
      <c r="AH4542" t="s">
        <v>144</v>
      </c>
      <c r="AI4542" t="s">
        <v>140</v>
      </c>
      <c r="AJ4542" t="str">
        <f t="shared" si="70"/>
        <v>Dec</v>
      </c>
    </row>
    <row r="4543" spans="1:36" x14ac:dyDescent="0.3">
      <c r="A4543" t="s">
        <v>10458</v>
      </c>
      <c r="B4543" s="33">
        <v>45753</v>
      </c>
      <c r="C4543" t="s">
        <v>93</v>
      </c>
      <c r="D4543" t="s">
        <v>10459</v>
      </c>
      <c r="E4543" t="s">
        <v>175</v>
      </c>
      <c r="F4543" t="s">
        <v>174</v>
      </c>
      <c r="G4543" t="s">
        <v>163</v>
      </c>
      <c r="H4543" t="s">
        <v>158</v>
      </c>
      <c r="I4543">
        <v>692</v>
      </c>
      <c r="J4543" t="s">
        <v>633</v>
      </c>
      <c r="K4543" t="s">
        <v>915</v>
      </c>
      <c r="N4543">
        <v>97</v>
      </c>
      <c r="O4543">
        <v>0</v>
      </c>
      <c r="P4543">
        <v>0</v>
      </c>
      <c r="Q4543" t="s">
        <v>67</v>
      </c>
      <c r="R4543" t="s">
        <v>245</v>
      </c>
      <c r="S4543" t="s">
        <v>122</v>
      </c>
      <c r="T4543">
        <v>186</v>
      </c>
      <c r="U4543">
        <v>0</v>
      </c>
      <c r="V4543">
        <v>0</v>
      </c>
      <c r="W4543" t="s">
        <v>133</v>
      </c>
      <c r="X4543">
        <v>5262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 t="s">
        <v>75</v>
      </c>
      <c r="AF4543" t="s">
        <v>78</v>
      </c>
      <c r="AG4543" t="s">
        <v>240</v>
      </c>
      <c r="AH4543" t="s">
        <v>147</v>
      </c>
      <c r="AI4543" t="s">
        <v>139</v>
      </c>
      <c r="AJ4543" t="str">
        <f t="shared" si="70"/>
        <v>Apr</v>
      </c>
    </row>
    <row r="4544" spans="1:36" x14ac:dyDescent="0.3">
      <c r="A4544" t="s">
        <v>10460</v>
      </c>
      <c r="B4544" s="33">
        <v>45854</v>
      </c>
      <c r="C4544" t="s">
        <v>96</v>
      </c>
      <c r="D4544" t="s">
        <v>10461</v>
      </c>
      <c r="E4544" t="s">
        <v>178</v>
      </c>
      <c r="F4544" t="s">
        <v>179</v>
      </c>
      <c r="G4544" t="s">
        <v>157</v>
      </c>
      <c r="H4544" t="s">
        <v>166</v>
      </c>
      <c r="I4544">
        <v>978</v>
      </c>
      <c r="J4544" t="s">
        <v>280</v>
      </c>
      <c r="K4544" t="s">
        <v>306</v>
      </c>
      <c r="L4544" t="s">
        <v>364</v>
      </c>
      <c r="M4544" t="s">
        <v>2794</v>
      </c>
      <c r="N4544">
        <v>140</v>
      </c>
      <c r="O4544">
        <v>22</v>
      </c>
      <c r="P4544">
        <v>15</v>
      </c>
      <c r="Q4544" t="s">
        <v>73</v>
      </c>
      <c r="R4544" t="s">
        <v>238</v>
      </c>
      <c r="S4544" t="s">
        <v>239</v>
      </c>
      <c r="T4544">
        <v>180</v>
      </c>
      <c r="U4544">
        <v>135</v>
      </c>
      <c r="V4544">
        <v>75</v>
      </c>
      <c r="W4544" t="s">
        <v>134</v>
      </c>
      <c r="X4544">
        <v>3524</v>
      </c>
      <c r="Y4544">
        <v>475740</v>
      </c>
      <c r="Z4544">
        <v>40770</v>
      </c>
      <c r="AA4544">
        <v>68175</v>
      </c>
      <c r="AB4544">
        <v>584685</v>
      </c>
      <c r="AC4544">
        <v>380949</v>
      </c>
      <c r="AD4544">
        <v>203736</v>
      </c>
      <c r="AE4544" t="s">
        <v>75</v>
      </c>
      <c r="AF4544" t="s">
        <v>72</v>
      </c>
      <c r="AG4544" t="s">
        <v>240</v>
      </c>
      <c r="AH4544" t="s">
        <v>144</v>
      </c>
      <c r="AI4544" t="s">
        <v>140</v>
      </c>
      <c r="AJ4544" t="str">
        <f t="shared" si="70"/>
        <v>Jul</v>
      </c>
    </row>
    <row r="4545" spans="1:36" x14ac:dyDescent="0.3">
      <c r="A4545" t="s">
        <v>10462</v>
      </c>
      <c r="B4545" s="33">
        <v>45912</v>
      </c>
      <c r="C4545" t="s">
        <v>99</v>
      </c>
      <c r="D4545" t="s">
        <v>10463</v>
      </c>
      <c r="E4545" t="s">
        <v>177</v>
      </c>
      <c r="F4545" t="s">
        <v>181</v>
      </c>
      <c r="G4545" t="s">
        <v>162</v>
      </c>
      <c r="H4545" t="s">
        <v>159</v>
      </c>
      <c r="I4545">
        <v>1076</v>
      </c>
      <c r="J4545" t="s">
        <v>292</v>
      </c>
      <c r="K4545" t="s">
        <v>1161</v>
      </c>
      <c r="L4545" t="s">
        <v>626</v>
      </c>
      <c r="M4545" t="s">
        <v>1161</v>
      </c>
      <c r="N4545">
        <v>168</v>
      </c>
      <c r="O4545">
        <v>0</v>
      </c>
      <c r="P4545">
        <v>-1</v>
      </c>
      <c r="Q4545" t="s">
        <v>70</v>
      </c>
      <c r="R4545" t="s">
        <v>238</v>
      </c>
      <c r="S4545" t="s">
        <v>239</v>
      </c>
      <c r="T4545">
        <v>189</v>
      </c>
      <c r="U4545">
        <v>165</v>
      </c>
      <c r="V4545">
        <v>87.3</v>
      </c>
      <c r="W4545" t="s">
        <v>133</v>
      </c>
      <c r="X4545">
        <v>9103</v>
      </c>
      <c r="Y4545">
        <v>1501995</v>
      </c>
      <c r="Z4545">
        <v>54780</v>
      </c>
      <c r="AA4545">
        <v>105270</v>
      </c>
      <c r="AB4545">
        <v>1662045</v>
      </c>
      <c r="AC4545">
        <v>1275739</v>
      </c>
      <c r="AD4545">
        <v>386306</v>
      </c>
      <c r="AE4545" t="s">
        <v>78</v>
      </c>
      <c r="AF4545" t="s">
        <v>81</v>
      </c>
      <c r="AG4545" t="s">
        <v>240</v>
      </c>
      <c r="AH4545" t="s">
        <v>144</v>
      </c>
      <c r="AI4545" t="s">
        <v>139</v>
      </c>
      <c r="AJ4545" t="str">
        <f t="shared" si="70"/>
        <v>Sep</v>
      </c>
    </row>
    <row r="4546" spans="1:36" x14ac:dyDescent="0.3">
      <c r="A4546" t="s">
        <v>10464</v>
      </c>
      <c r="B4546" s="33">
        <v>45700</v>
      </c>
      <c r="C4546" t="s">
        <v>95</v>
      </c>
      <c r="D4546" t="s">
        <v>10465</v>
      </c>
      <c r="E4546" t="s">
        <v>172</v>
      </c>
      <c r="F4546" t="s">
        <v>179</v>
      </c>
      <c r="G4546" t="s">
        <v>155</v>
      </c>
      <c r="H4546" t="s">
        <v>166</v>
      </c>
      <c r="I4546">
        <v>1516</v>
      </c>
      <c r="J4546" t="s">
        <v>1045</v>
      </c>
      <c r="K4546" t="s">
        <v>600</v>
      </c>
      <c r="L4546" t="s">
        <v>1721</v>
      </c>
      <c r="M4546" t="s">
        <v>1357</v>
      </c>
      <c r="N4546">
        <v>210</v>
      </c>
      <c r="O4546">
        <v>51</v>
      </c>
      <c r="P4546">
        <v>59</v>
      </c>
      <c r="Q4546" t="s">
        <v>76</v>
      </c>
      <c r="R4546" t="s">
        <v>238</v>
      </c>
      <c r="S4546" t="s">
        <v>239</v>
      </c>
      <c r="T4546">
        <v>150</v>
      </c>
      <c r="U4546">
        <v>133</v>
      </c>
      <c r="V4546">
        <v>88.67</v>
      </c>
      <c r="W4546" t="s">
        <v>133</v>
      </c>
      <c r="X4546">
        <v>6102</v>
      </c>
      <c r="Y4546">
        <v>811566</v>
      </c>
      <c r="Z4546">
        <v>70490</v>
      </c>
      <c r="AA4546">
        <v>85519</v>
      </c>
      <c r="AB4546">
        <v>967575</v>
      </c>
      <c r="AC4546">
        <v>578204</v>
      </c>
      <c r="AD4546">
        <v>389371</v>
      </c>
      <c r="AE4546" t="s">
        <v>81</v>
      </c>
      <c r="AF4546" t="s">
        <v>72</v>
      </c>
      <c r="AG4546" t="s">
        <v>240</v>
      </c>
      <c r="AH4546" t="s">
        <v>147</v>
      </c>
      <c r="AI4546" t="s">
        <v>139</v>
      </c>
      <c r="AJ4546" t="str">
        <f t="shared" ref="AJ4546:AJ4609" si="71">TEXT(B4546,"mmm")</f>
        <v>Feb</v>
      </c>
    </row>
    <row r="4547" spans="1:36" x14ac:dyDescent="0.3">
      <c r="A4547" t="s">
        <v>10466</v>
      </c>
      <c r="B4547" s="33">
        <v>45707</v>
      </c>
      <c r="C4547" t="s">
        <v>96</v>
      </c>
      <c r="D4547" t="s">
        <v>10467</v>
      </c>
      <c r="E4547" t="s">
        <v>181</v>
      </c>
      <c r="F4547" t="s">
        <v>179</v>
      </c>
      <c r="G4547" t="s">
        <v>159</v>
      </c>
      <c r="H4547" t="s">
        <v>166</v>
      </c>
      <c r="I4547">
        <v>1359</v>
      </c>
      <c r="J4547" t="s">
        <v>560</v>
      </c>
      <c r="K4547" t="s">
        <v>856</v>
      </c>
      <c r="L4547" t="s">
        <v>2161</v>
      </c>
      <c r="M4547" t="s">
        <v>708</v>
      </c>
      <c r="N4547">
        <v>181</v>
      </c>
      <c r="O4547">
        <v>8</v>
      </c>
      <c r="P4547">
        <v>4</v>
      </c>
      <c r="Q4547" t="s">
        <v>73</v>
      </c>
      <c r="R4547" t="s">
        <v>238</v>
      </c>
      <c r="S4547" t="s">
        <v>239</v>
      </c>
      <c r="T4547">
        <v>150</v>
      </c>
      <c r="U4547">
        <v>84</v>
      </c>
      <c r="V4547">
        <v>56</v>
      </c>
      <c r="W4547" t="s">
        <v>133</v>
      </c>
      <c r="X4547">
        <v>8863</v>
      </c>
      <c r="Y4547">
        <v>744492</v>
      </c>
      <c r="Z4547">
        <v>14784</v>
      </c>
      <c r="AA4547">
        <v>56280</v>
      </c>
      <c r="AB4547">
        <v>815556</v>
      </c>
      <c r="AC4547">
        <v>704324</v>
      </c>
      <c r="AD4547">
        <v>111232</v>
      </c>
      <c r="AE4547" t="s">
        <v>81</v>
      </c>
      <c r="AF4547" t="s">
        <v>72</v>
      </c>
      <c r="AG4547" t="s">
        <v>240</v>
      </c>
      <c r="AH4547" t="s">
        <v>147</v>
      </c>
      <c r="AI4547" t="s">
        <v>140</v>
      </c>
      <c r="AJ4547" t="str">
        <f t="shared" si="71"/>
        <v>Feb</v>
      </c>
    </row>
    <row r="4548" spans="1:36" x14ac:dyDescent="0.3">
      <c r="A4548" t="s">
        <v>10468</v>
      </c>
      <c r="B4548" s="33">
        <v>45850</v>
      </c>
      <c r="C4548" t="s">
        <v>97</v>
      </c>
      <c r="D4548" t="s">
        <v>10469</v>
      </c>
      <c r="E4548" t="s">
        <v>176</v>
      </c>
      <c r="F4548" t="s">
        <v>175</v>
      </c>
      <c r="G4548" t="s">
        <v>156</v>
      </c>
      <c r="H4548" t="s">
        <v>163</v>
      </c>
      <c r="I4548">
        <v>1165</v>
      </c>
      <c r="J4548" t="s">
        <v>397</v>
      </c>
      <c r="K4548" t="s">
        <v>1202</v>
      </c>
      <c r="L4548" t="s">
        <v>868</v>
      </c>
      <c r="M4548" t="s">
        <v>1435</v>
      </c>
      <c r="N4548">
        <v>153</v>
      </c>
      <c r="O4548">
        <v>27</v>
      </c>
      <c r="P4548">
        <v>15</v>
      </c>
      <c r="Q4548" t="s">
        <v>73</v>
      </c>
      <c r="R4548" t="s">
        <v>238</v>
      </c>
      <c r="S4548" t="s">
        <v>239</v>
      </c>
      <c r="T4548">
        <v>150</v>
      </c>
      <c r="U4548">
        <v>121</v>
      </c>
      <c r="V4548">
        <v>80.67</v>
      </c>
      <c r="W4548" t="s">
        <v>133</v>
      </c>
      <c r="X4548">
        <v>6373</v>
      </c>
      <c r="Y4548">
        <v>771133</v>
      </c>
      <c r="Z4548">
        <v>45738</v>
      </c>
      <c r="AA4548">
        <v>81191</v>
      </c>
      <c r="AB4548">
        <v>898062</v>
      </c>
      <c r="AC4548">
        <v>581909</v>
      </c>
      <c r="AD4548">
        <v>316153</v>
      </c>
      <c r="AE4548" t="s">
        <v>81</v>
      </c>
      <c r="AF4548" t="s">
        <v>75</v>
      </c>
      <c r="AG4548" t="s">
        <v>240</v>
      </c>
      <c r="AH4548" t="s">
        <v>144</v>
      </c>
      <c r="AI4548" t="s">
        <v>140</v>
      </c>
      <c r="AJ4548" t="str">
        <f t="shared" si="71"/>
        <v>Jul</v>
      </c>
    </row>
    <row r="4549" spans="1:36" x14ac:dyDescent="0.3">
      <c r="A4549" t="s">
        <v>10470</v>
      </c>
      <c r="B4549" s="33">
        <v>45946</v>
      </c>
      <c r="C4549" t="s">
        <v>93</v>
      </c>
      <c r="D4549" t="s">
        <v>10471</v>
      </c>
      <c r="E4549" t="s">
        <v>180</v>
      </c>
      <c r="F4549" t="s">
        <v>172</v>
      </c>
      <c r="G4549" t="s">
        <v>160</v>
      </c>
      <c r="H4549" t="s">
        <v>155</v>
      </c>
      <c r="I4549">
        <v>904</v>
      </c>
      <c r="J4549" t="s">
        <v>420</v>
      </c>
      <c r="K4549" t="s">
        <v>2537</v>
      </c>
      <c r="L4549" t="s">
        <v>3071</v>
      </c>
      <c r="M4549" t="s">
        <v>394</v>
      </c>
      <c r="N4549">
        <v>153</v>
      </c>
      <c r="O4549">
        <v>22</v>
      </c>
      <c r="P4549">
        <v>50</v>
      </c>
      <c r="Q4549" t="s">
        <v>76</v>
      </c>
      <c r="R4549" t="s">
        <v>238</v>
      </c>
      <c r="S4549" t="s">
        <v>239</v>
      </c>
      <c r="T4549">
        <v>150</v>
      </c>
      <c r="U4549">
        <v>135</v>
      </c>
      <c r="V4549">
        <v>90</v>
      </c>
      <c r="W4549" t="s">
        <v>133</v>
      </c>
      <c r="X4549">
        <v>5816</v>
      </c>
      <c r="Y4549">
        <v>785160</v>
      </c>
      <c r="Z4549">
        <v>73305</v>
      </c>
      <c r="AA4549">
        <v>72630</v>
      </c>
      <c r="AB4549">
        <v>931095</v>
      </c>
      <c r="AC4549">
        <v>725289</v>
      </c>
      <c r="AD4549">
        <v>205806</v>
      </c>
      <c r="AE4549" t="s">
        <v>81</v>
      </c>
      <c r="AF4549" t="s">
        <v>81</v>
      </c>
      <c r="AG4549" t="s">
        <v>240</v>
      </c>
      <c r="AH4549" t="s">
        <v>144</v>
      </c>
      <c r="AI4549" t="s">
        <v>138</v>
      </c>
      <c r="AJ4549" t="str">
        <f t="shared" si="71"/>
        <v>Oct</v>
      </c>
    </row>
    <row r="4550" spans="1:36" x14ac:dyDescent="0.3">
      <c r="A4550" t="s">
        <v>10472</v>
      </c>
      <c r="B4550" s="33">
        <v>45969</v>
      </c>
      <c r="C4550" t="s">
        <v>98</v>
      </c>
      <c r="D4550" t="s">
        <v>10473</v>
      </c>
      <c r="E4550" t="s">
        <v>179</v>
      </c>
      <c r="F4550" t="s">
        <v>178</v>
      </c>
      <c r="G4550" t="s">
        <v>166</v>
      </c>
      <c r="H4550" t="s">
        <v>157</v>
      </c>
      <c r="I4550">
        <v>2034</v>
      </c>
      <c r="J4550" t="s">
        <v>581</v>
      </c>
      <c r="K4550" t="s">
        <v>2029</v>
      </c>
      <c r="L4550" t="s">
        <v>598</v>
      </c>
      <c r="M4550" t="s">
        <v>1368</v>
      </c>
      <c r="N4550">
        <v>278</v>
      </c>
      <c r="O4550">
        <v>34</v>
      </c>
      <c r="P4550">
        <v>18</v>
      </c>
      <c r="Q4550" t="s">
        <v>73</v>
      </c>
      <c r="R4550" t="s">
        <v>238</v>
      </c>
      <c r="S4550" t="s">
        <v>239</v>
      </c>
      <c r="T4550">
        <v>189</v>
      </c>
      <c r="U4550">
        <v>130</v>
      </c>
      <c r="V4550">
        <v>68.78</v>
      </c>
      <c r="W4550" t="s">
        <v>133</v>
      </c>
      <c r="X4550">
        <v>6889</v>
      </c>
      <c r="Y4550">
        <v>895570</v>
      </c>
      <c r="Z4550">
        <v>31720</v>
      </c>
      <c r="AA4550">
        <v>52520</v>
      </c>
      <c r="AB4550">
        <v>979810</v>
      </c>
      <c r="AC4550">
        <v>801452</v>
      </c>
      <c r="AD4550">
        <v>178358</v>
      </c>
      <c r="AE4550" t="s">
        <v>72</v>
      </c>
      <c r="AF4550" t="s">
        <v>75</v>
      </c>
      <c r="AG4550" t="s">
        <v>240</v>
      </c>
      <c r="AH4550" t="s">
        <v>144</v>
      </c>
      <c r="AI4550" t="s">
        <v>139</v>
      </c>
      <c r="AJ4550" t="str">
        <f t="shared" si="71"/>
        <v>Nov</v>
      </c>
    </row>
    <row r="4551" spans="1:36" x14ac:dyDescent="0.3">
      <c r="A4551" t="s">
        <v>10474</v>
      </c>
      <c r="B4551" s="33">
        <v>45775</v>
      </c>
      <c r="C4551" t="s">
        <v>98</v>
      </c>
      <c r="D4551" t="s">
        <v>10475</v>
      </c>
      <c r="E4551" t="s">
        <v>176</v>
      </c>
      <c r="F4551" t="s">
        <v>177</v>
      </c>
      <c r="G4551" t="s">
        <v>156</v>
      </c>
      <c r="H4551" t="s">
        <v>162</v>
      </c>
      <c r="I4551">
        <v>734</v>
      </c>
      <c r="J4551" t="s">
        <v>357</v>
      </c>
      <c r="K4551" t="s">
        <v>1786</v>
      </c>
      <c r="L4551" t="s">
        <v>1276</v>
      </c>
      <c r="M4551" t="s">
        <v>1154</v>
      </c>
      <c r="N4551">
        <v>118</v>
      </c>
      <c r="O4551">
        <v>5</v>
      </c>
      <c r="P4551">
        <v>1</v>
      </c>
      <c r="Q4551" t="s">
        <v>73</v>
      </c>
      <c r="R4551" t="s">
        <v>238</v>
      </c>
      <c r="S4551" t="s">
        <v>239</v>
      </c>
      <c r="T4551">
        <v>220</v>
      </c>
      <c r="U4551">
        <v>169</v>
      </c>
      <c r="V4551">
        <v>76.819999999999993</v>
      </c>
      <c r="W4551" t="s">
        <v>133</v>
      </c>
      <c r="X4551">
        <v>5237</v>
      </c>
      <c r="Y4551">
        <v>885053</v>
      </c>
      <c r="Z4551">
        <v>50362</v>
      </c>
      <c r="AA4551">
        <v>17069</v>
      </c>
      <c r="AB4551">
        <v>952484</v>
      </c>
      <c r="AC4551">
        <v>749001</v>
      </c>
      <c r="AD4551">
        <v>203483</v>
      </c>
      <c r="AE4551" t="s">
        <v>81</v>
      </c>
      <c r="AF4551" t="s">
        <v>78</v>
      </c>
      <c r="AG4551" t="s">
        <v>240</v>
      </c>
      <c r="AH4551" t="s">
        <v>147</v>
      </c>
      <c r="AI4551" t="s">
        <v>139</v>
      </c>
      <c r="AJ4551" t="str">
        <f t="shared" si="71"/>
        <v>Apr</v>
      </c>
    </row>
    <row r="4552" spans="1:36" x14ac:dyDescent="0.3">
      <c r="A4552" t="s">
        <v>10476</v>
      </c>
      <c r="B4552" s="33">
        <v>45674</v>
      </c>
      <c r="C4552" t="s">
        <v>93</v>
      </c>
      <c r="D4552" t="s">
        <v>7434</v>
      </c>
      <c r="E4552" t="s">
        <v>178</v>
      </c>
      <c r="F4552" t="s">
        <v>175</v>
      </c>
      <c r="G4552" t="s">
        <v>157</v>
      </c>
      <c r="H4552" t="s">
        <v>163</v>
      </c>
      <c r="I4552">
        <v>2337</v>
      </c>
      <c r="J4552" t="s">
        <v>248</v>
      </c>
      <c r="K4552" t="s">
        <v>1198</v>
      </c>
      <c r="L4552" t="s">
        <v>1089</v>
      </c>
      <c r="M4552" t="s">
        <v>3888</v>
      </c>
      <c r="N4552">
        <v>310</v>
      </c>
      <c r="O4552">
        <v>31</v>
      </c>
      <c r="P4552">
        <v>47</v>
      </c>
      <c r="Q4552" t="s">
        <v>76</v>
      </c>
      <c r="R4552" t="s">
        <v>238</v>
      </c>
      <c r="S4552" t="s">
        <v>239</v>
      </c>
      <c r="T4552">
        <v>180</v>
      </c>
      <c r="U4552">
        <v>164</v>
      </c>
      <c r="V4552">
        <v>91.11</v>
      </c>
      <c r="W4552" t="s">
        <v>135</v>
      </c>
      <c r="X4552">
        <v>7417</v>
      </c>
      <c r="Y4552">
        <v>1216388</v>
      </c>
      <c r="Z4552">
        <v>55432</v>
      </c>
      <c r="AA4552">
        <v>85444</v>
      </c>
      <c r="AB4552">
        <v>1357264</v>
      </c>
      <c r="AC4552">
        <v>795228</v>
      </c>
      <c r="AD4552">
        <v>562036</v>
      </c>
      <c r="AE4552" t="s">
        <v>75</v>
      </c>
      <c r="AF4552" t="s">
        <v>75</v>
      </c>
      <c r="AG4552" t="s">
        <v>240</v>
      </c>
      <c r="AH4552" t="s">
        <v>144</v>
      </c>
      <c r="AI4552" t="s">
        <v>138</v>
      </c>
      <c r="AJ4552" t="str">
        <f t="shared" si="71"/>
        <v>Jan</v>
      </c>
    </row>
    <row r="4553" spans="1:36" x14ac:dyDescent="0.3">
      <c r="A4553" t="s">
        <v>10477</v>
      </c>
      <c r="B4553" s="33">
        <v>45742</v>
      </c>
      <c r="C4553" t="s">
        <v>93</v>
      </c>
      <c r="D4553" t="s">
        <v>10478</v>
      </c>
      <c r="E4553" t="s">
        <v>173</v>
      </c>
      <c r="F4553" t="s">
        <v>178</v>
      </c>
      <c r="G4553" t="s">
        <v>161</v>
      </c>
      <c r="H4553" t="s">
        <v>157</v>
      </c>
      <c r="I4553">
        <v>1746</v>
      </c>
      <c r="J4553" t="s">
        <v>682</v>
      </c>
      <c r="K4553" t="s">
        <v>622</v>
      </c>
      <c r="L4553" t="s">
        <v>1655</v>
      </c>
      <c r="M4553" t="s">
        <v>622</v>
      </c>
      <c r="N4553">
        <v>234</v>
      </c>
      <c r="O4553">
        <v>16</v>
      </c>
      <c r="P4553">
        <v>-2</v>
      </c>
      <c r="Q4553" t="s">
        <v>73</v>
      </c>
      <c r="R4553" t="s">
        <v>238</v>
      </c>
      <c r="S4553" t="s">
        <v>239</v>
      </c>
      <c r="T4553">
        <v>220</v>
      </c>
      <c r="U4553">
        <v>164</v>
      </c>
      <c r="V4553">
        <v>74.55</v>
      </c>
      <c r="W4553" t="s">
        <v>133</v>
      </c>
      <c r="X4553">
        <v>3642</v>
      </c>
      <c r="Y4553">
        <v>597288</v>
      </c>
      <c r="Z4553">
        <v>58712</v>
      </c>
      <c r="AA4553">
        <v>29684</v>
      </c>
      <c r="AB4553">
        <v>685684</v>
      </c>
      <c r="AC4553">
        <v>516702</v>
      </c>
      <c r="AD4553">
        <v>168982</v>
      </c>
      <c r="AE4553" t="s">
        <v>78</v>
      </c>
      <c r="AF4553" t="s">
        <v>75</v>
      </c>
      <c r="AG4553" t="s">
        <v>240</v>
      </c>
      <c r="AH4553" t="s">
        <v>144</v>
      </c>
      <c r="AI4553" t="s">
        <v>138</v>
      </c>
      <c r="AJ4553" t="str">
        <f t="shared" si="71"/>
        <v>Mar</v>
      </c>
    </row>
    <row r="4554" spans="1:36" x14ac:dyDescent="0.3">
      <c r="A4554" t="s">
        <v>10479</v>
      </c>
      <c r="B4554" s="33">
        <v>45661</v>
      </c>
      <c r="C4554" t="s">
        <v>95</v>
      </c>
      <c r="D4554" t="s">
        <v>10480</v>
      </c>
      <c r="E4554" t="s">
        <v>173</v>
      </c>
      <c r="F4554" t="s">
        <v>178</v>
      </c>
      <c r="G4554" t="s">
        <v>161</v>
      </c>
      <c r="H4554" t="s">
        <v>157</v>
      </c>
      <c r="I4554">
        <v>420</v>
      </c>
      <c r="J4554" t="s">
        <v>469</v>
      </c>
      <c r="K4554" t="s">
        <v>470</v>
      </c>
      <c r="L4554" t="s">
        <v>1390</v>
      </c>
      <c r="M4554" t="s">
        <v>2199</v>
      </c>
      <c r="N4554">
        <v>79</v>
      </c>
      <c r="O4554">
        <v>19</v>
      </c>
      <c r="P4554">
        <v>10</v>
      </c>
      <c r="Q4554" t="s">
        <v>73</v>
      </c>
      <c r="R4554" t="s">
        <v>238</v>
      </c>
      <c r="S4554" t="s">
        <v>239</v>
      </c>
      <c r="T4554">
        <v>186</v>
      </c>
      <c r="U4554">
        <v>97</v>
      </c>
      <c r="V4554">
        <v>52.15</v>
      </c>
      <c r="W4554" t="s">
        <v>133</v>
      </c>
      <c r="X4554">
        <v>4123</v>
      </c>
      <c r="Y4554">
        <v>399931</v>
      </c>
      <c r="Z4554">
        <v>16005</v>
      </c>
      <c r="AA4554">
        <v>70228</v>
      </c>
      <c r="AB4554">
        <v>486164</v>
      </c>
      <c r="AC4554">
        <v>285110</v>
      </c>
      <c r="AD4554">
        <v>201054</v>
      </c>
      <c r="AE4554" t="s">
        <v>78</v>
      </c>
      <c r="AF4554" t="s">
        <v>75</v>
      </c>
      <c r="AG4554" t="s">
        <v>240</v>
      </c>
      <c r="AH4554" t="s">
        <v>145</v>
      </c>
      <c r="AI4554" t="s">
        <v>138</v>
      </c>
      <c r="AJ4554" t="str">
        <f t="shared" si="71"/>
        <v>Jan</v>
      </c>
    </row>
    <row r="4555" spans="1:36" x14ac:dyDescent="0.3">
      <c r="A4555" t="s">
        <v>10481</v>
      </c>
      <c r="B4555" s="33">
        <v>45952</v>
      </c>
      <c r="C4555" t="s">
        <v>95</v>
      </c>
      <c r="D4555" t="s">
        <v>2099</v>
      </c>
      <c r="E4555" t="s">
        <v>178</v>
      </c>
      <c r="F4555" t="s">
        <v>174</v>
      </c>
      <c r="G4555" t="s">
        <v>157</v>
      </c>
      <c r="H4555" t="s">
        <v>158</v>
      </c>
      <c r="I4555">
        <v>1815</v>
      </c>
      <c r="J4555" t="s">
        <v>270</v>
      </c>
      <c r="K4555" t="s">
        <v>961</v>
      </c>
      <c r="L4555" t="s">
        <v>3689</v>
      </c>
      <c r="M4555" t="s">
        <v>1919</v>
      </c>
      <c r="N4555">
        <v>232</v>
      </c>
      <c r="O4555">
        <v>16</v>
      </c>
      <c r="P4555">
        <v>33</v>
      </c>
      <c r="Q4555" t="s">
        <v>76</v>
      </c>
      <c r="R4555" t="s">
        <v>238</v>
      </c>
      <c r="S4555" t="s">
        <v>239</v>
      </c>
      <c r="T4555">
        <v>180</v>
      </c>
      <c r="U4555">
        <v>117</v>
      </c>
      <c r="V4555">
        <v>65</v>
      </c>
      <c r="W4555" t="s">
        <v>133</v>
      </c>
      <c r="X4555">
        <v>3430</v>
      </c>
      <c r="Y4555">
        <v>401310</v>
      </c>
      <c r="Z4555">
        <v>27027</v>
      </c>
      <c r="AA4555">
        <v>12987</v>
      </c>
      <c r="AB4555">
        <v>441324</v>
      </c>
      <c r="AC4555">
        <v>275733</v>
      </c>
      <c r="AD4555">
        <v>165591</v>
      </c>
      <c r="AE4555" t="s">
        <v>75</v>
      </c>
      <c r="AF4555" t="s">
        <v>78</v>
      </c>
      <c r="AG4555" t="s">
        <v>240</v>
      </c>
      <c r="AH4555" t="s">
        <v>147</v>
      </c>
      <c r="AI4555" t="s">
        <v>139</v>
      </c>
      <c r="AJ4555" t="str">
        <f t="shared" si="71"/>
        <v>Oct</v>
      </c>
    </row>
    <row r="4556" spans="1:36" x14ac:dyDescent="0.3">
      <c r="A4556" t="s">
        <v>10482</v>
      </c>
      <c r="B4556" s="33">
        <v>45884</v>
      </c>
      <c r="C4556" t="s">
        <v>93</v>
      </c>
      <c r="D4556" t="s">
        <v>10483</v>
      </c>
      <c r="E4556" t="s">
        <v>180</v>
      </c>
      <c r="F4556" t="s">
        <v>181</v>
      </c>
      <c r="G4556" t="s">
        <v>160</v>
      </c>
      <c r="H4556" t="s">
        <v>159</v>
      </c>
      <c r="I4556">
        <v>1105</v>
      </c>
      <c r="J4556" t="s">
        <v>414</v>
      </c>
      <c r="K4556" t="s">
        <v>2847</v>
      </c>
      <c r="L4556" t="s">
        <v>764</v>
      </c>
      <c r="M4556" t="s">
        <v>2847</v>
      </c>
      <c r="N4556">
        <v>178</v>
      </c>
      <c r="O4556">
        <v>7</v>
      </c>
      <c r="P4556">
        <v>-10</v>
      </c>
      <c r="Q4556" t="s">
        <v>73</v>
      </c>
      <c r="R4556" t="s">
        <v>238</v>
      </c>
      <c r="S4556" t="s">
        <v>239</v>
      </c>
      <c r="T4556">
        <v>189</v>
      </c>
      <c r="U4556">
        <v>169</v>
      </c>
      <c r="V4556">
        <v>89.42</v>
      </c>
      <c r="W4556" t="s">
        <v>133</v>
      </c>
      <c r="X4556">
        <v>4911</v>
      </c>
      <c r="Y4556">
        <v>829959</v>
      </c>
      <c r="Z4556">
        <v>48841</v>
      </c>
      <c r="AA4556">
        <v>108160</v>
      </c>
      <c r="AB4556">
        <v>986960</v>
      </c>
      <c r="AC4556">
        <v>789356</v>
      </c>
      <c r="AD4556">
        <v>197604</v>
      </c>
      <c r="AE4556" t="s">
        <v>81</v>
      </c>
      <c r="AF4556" t="s">
        <v>81</v>
      </c>
      <c r="AG4556" t="s">
        <v>240</v>
      </c>
      <c r="AH4556" t="s">
        <v>145</v>
      </c>
      <c r="AI4556" t="s">
        <v>139</v>
      </c>
      <c r="AJ4556" t="str">
        <f t="shared" si="71"/>
        <v>Aug</v>
      </c>
    </row>
    <row r="4557" spans="1:36" x14ac:dyDescent="0.3">
      <c r="A4557" t="s">
        <v>10484</v>
      </c>
      <c r="B4557" s="33">
        <v>45690</v>
      </c>
      <c r="C4557" t="s">
        <v>96</v>
      </c>
      <c r="D4557" t="s">
        <v>10485</v>
      </c>
      <c r="E4557" t="s">
        <v>175</v>
      </c>
      <c r="F4557" t="s">
        <v>173</v>
      </c>
      <c r="G4557" t="s">
        <v>163</v>
      </c>
      <c r="H4557" t="s">
        <v>161</v>
      </c>
      <c r="I4557">
        <v>1214</v>
      </c>
      <c r="J4557" t="s">
        <v>603</v>
      </c>
      <c r="K4557" t="s">
        <v>2550</v>
      </c>
      <c r="L4557" t="s">
        <v>2389</v>
      </c>
      <c r="M4557" t="s">
        <v>1685</v>
      </c>
      <c r="N4557">
        <v>197</v>
      </c>
      <c r="O4557">
        <v>27</v>
      </c>
      <c r="P4557">
        <v>29</v>
      </c>
      <c r="Q4557" t="s">
        <v>73</v>
      </c>
      <c r="R4557" t="s">
        <v>238</v>
      </c>
      <c r="S4557" t="s">
        <v>239</v>
      </c>
      <c r="T4557">
        <v>180</v>
      </c>
      <c r="U4557">
        <v>160</v>
      </c>
      <c r="V4557">
        <v>88.89</v>
      </c>
      <c r="W4557" t="s">
        <v>133</v>
      </c>
      <c r="X4557">
        <v>9319</v>
      </c>
      <c r="Y4557">
        <v>1491040</v>
      </c>
      <c r="Z4557">
        <v>68960</v>
      </c>
      <c r="AA4557">
        <v>89920</v>
      </c>
      <c r="AB4557">
        <v>1649920</v>
      </c>
      <c r="AC4557">
        <v>1066390</v>
      </c>
      <c r="AD4557">
        <v>583530</v>
      </c>
      <c r="AE4557" t="s">
        <v>75</v>
      </c>
      <c r="AF4557" t="s">
        <v>78</v>
      </c>
      <c r="AG4557" t="s">
        <v>240</v>
      </c>
      <c r="AH4557" t="s">
        <v>145</v>
      </c>
      <c r="AI4557" t="s">
        <v>139</v>
      </c>
      <c r="AJ4557" t="str">
        <f t="shared" si="71"/>
        <v>Feb</v>
      </c>
    </row>
    <row r="4558" spans="1:36" x14ac:dyDescent="0.3">
      <c r="A4558" t="s">
        <v>10486</v>
      </c>
      <c r="B4558" s="33">
        <v>45938</v>
      </c>
      <c r="C4558" t="s">
        <v>93</v>
      </c>
      <c r="D4558" t="s">
        <v>10487</v>
      </c>
      <c r="E4558" t="s">
        <v>175</v>
      </c>
      <c r="F4558" t="s">
        <v>174</v>
      </c>
      <c r="G4558" t="s">
        <v>163</v>
      </c>
      <c r="H4558" t="s">
        <v>158</v>
      </c>
      <c r="I4558">
        <v>1224</v>
      </c>
      <c r="J4558" t="s">
        <v>298</v>
      </c>
      <c r="K4558" t="s">
        <v>1588</v>
      </c>
      <c r="L4558" t="s">
        <v>258</v>
      </c>
      <c r="M4558" t="s">
        <v>801</v>
      </c>
      <c r="N4558">
        <v>164</v>
      </c>
      <c r="O4558">
        <v>0</v>
      </c>
      <c r="P4558">
        <v>3</v>
      </c>
      <c r="Q4558" t="s">
        <v>70</v>
      </c>
      <c r="R4558" t="s">
        <v>238</v>
      </c>
      <c r="S4558" t="s">
        <v>239</v>
      </c>
      <c r="T4558">
        <v>180</v>
      </c>
      <c r="U4558">
        <v>110</v>
      </c>
      <c r="V4558">
        <v>61.11</v>
      </c>
      <c r="W4558" t="s">
        <v>133</v>
      </c>
      <c r="X4558">
        <v>7753</v>
      </c>
      <c r="Y4558">
        <v>852830</v>
      </c>
      <c r="Z4558">
        <v>17490</v>
      </c>
      <c r="AA4558">
        <v>54450</v>
      </c>
      <c r="AB4558">
        <v>924770</v>
      </c>
      <c r="AC4558">
        <v>763007</v>
      </c>
      <c r="AD4558">
        <v>161763</v>
      </c>
      <c r="AE4558" t="s">
        <v>75</v>
      </c>
      <c r="AF4558" t="s">
        <v>78</v>
      </c>
      <c r="AG4558" t="s">
        <v>240</v>
      </c>
      <c r="AH4558" t="s">
        <v>144</v>
      </c>
      <c r="AI4558" t="s">
        <v>138</v>
      </c>
      <c r="AJ4558" t="str">
        <f t="shared" si="71"/>
        <v>Oct</v>
      </c>
    </row>
    <row r="4559" spans="1:36" x14ac:dyDescent="0.3">
      <c r="A4559" t="s">
        <v>10488</v>
      </c>
      <c r="B4559" s="33">
        <v>46012</v>
      </c>
      <c r="C4559" t="s">
        <v>93</v>
      </c>
      <c r="D4559" t="s">
        <v>10489</v>
      </c>
      <c r="E4559" t="s">
        <v>181</v>
      </c>
      <c r="F4559" t="s">
        <v>178</v>
      </c>
      <c r="G4559" t="s">
        <v>159</v>
      </c>
      <c r="H4559" t="s">
        <v>157</v>
      </c>
      <c r="I4559">
        <v>2212</v>
      </c>
      <c r="J4559" t="s">
        <v>600</v>
      </c>
      <c r="K4559" t="s">
        <v>1972</v>
      </c>
      <c r="L4559" t="s">
        <v>1659</v>
      </c>
      <c r="M4559" t="s">
        <v>2125</v>
      </c>
      <c r="N4559">
        <v>269</v>
      </c>
      <c r="O4559">
        <v>25</v>
      </c>
      <c r="P4559">
        <v>30</v>
      </c>
      <c r="Q4559" t="s">
        <v>73</v>
      </c>
      <c r="R4559" t="s">
        <v>238</v>
      </c>
      <c r="S4559" t="s">
        <v>239</v>
      </c>
      <c r="T4559">
        <v>180</v>
      </c>
      <c r="U4559">
        <v>101</v>
      </c>
      <c r="V4559">
        <v>56.11</v>
      </c>
      <c r="W4559" t="s">
        <v>133</v>
      </c>
      <c r="X4559">
        <v>3216</v>
      </c>
      <c r="Y4559">
        <v>324816</v>
      </c>
      <c r="Z4559">
        <v>30401</v>
      </c>
      <c r="AA4559">
        <v>25553</v>
      </c>
      <c r="AB4559">
        <v>380770</v>
      </c>
      <c r="AC4559">
        <v>234152</v>
      </c>
      <c r="AD4559">
        <v>146618</v>
      </c>
      <c r="AE4559" t="s">
        <v>81</v>
      </c>
      <c r="AF4559" t="s">
        <v>75</v>
      </c>
      <c r="AG4559" t="s">
        <v>240</v>
      </c>
      <c r="AH4559" t="s">
        <v>147</v>
      </c>
      <c r="AI4559" t="s">
        <v>139</v>
      </c>
      <c r="AJ4559" t="str">
        <f t="shared" si="71"/>
        <v>Dec</v>
      </c>
    </row>
    <row r="4560" spans="1:36" x14ac:dyDescent="0.3">
      <c r="A4560" t="s">
        <v>10490</v>
      </c>
      <c r="B4560" s="33">
        <v>45819</v>
      </c>
      <c r="C4560" t="s">
        <v>95</v>
      </c>
      <c r="D4560" t="s">
        <v>10491</v>
      </c>
      <c r="E4560" t="s">
        <v>176</v>
      </c>
      <c r="F4560" t="s">
        <v>172</v>
      </c>
      <c r="G4560" t="s">
        <v>156</v>
      </c>
      <c r="H4560" t="s">
        <v>155</v>
      </c>
      <c r="I4560">
        <v>1005</v>
      </c>
      <c r="J4560" t="s">
        <v>744</v>
      </c>
      <c r="K4560" t="s">
        <v>1414</v>
      </c>
      <c r="L4560" t="s">
        <v>1400</v>
      </c>
      <c r="M4560" t="s">
        <v>1414</v>
      </c>
      <c r="N4560">
        <v>131</v>
      </c>
      <c r="O4560">
        <v>2</v>
      </c>
      <c r="P4560">
        <v>-3</v>
      </c>
      <c r="Q4560" t="s">
        <v>73</v>
      </c>
      <c r="R4560" t="s">
        <v>238</v>
      </c>
      <c r="S4560" t="s">
        <v>239</v>
      </c>
      <c r="T4560">
        <v>189</v>
      </c>
      <c r="U4560">
        <v>185</v>
      </c>
      <c r="V4560">
        <v>97.88</v>
      </c>
      <c r="W4560" t="s">
        <v>133</v>
      </c>
      <c r="X4560">
        <v>9571</v>
      </c>
      <c r="Y4560">
        <v>1770635</v>
      </c>
      <c r="Z4560">
        <v>79365</v>
      </c>
      <c r="AA4560">
        <v>65305</v>
      </c>
      <c r="AB4560">
        <v>1915305</v>
      </c>
      <c r="AC4560">
        <v>1257017</v>
      </c>
      <c r="AD4560">
        <v>658288</v>
      </c>
      <c r="AE4560" t="s">
        <v>81</v>
      </c>
      <c r="AF4560" t="s">
        <v>81</v>
      </c>
      <c r="AG4560" t="s">
        <v>240</v>
      </c>
      <c r="AH4560" t="s">
        <v>144</v>
      </c>
      <c r="AI4560" t="s">
        <v>139</v>
      </c>
      <c r="AJ4560" t="str">
        <f t="shared" si="71"/>
        <v>Jun</v>
      </c>
    </row>
    <row r="4561" spans="1:36" x14ac:dyDescent="0.3">
      <c r="A4561" t="s">
        <v>10492</v>
      </c>
      <c r="B4561" s="33">
        <v>45995</v>
      </c>
      <c r="C4561" t="s">
        <v>93</v>
      </c>
      <c r="D4561" t="s">
        <v>10493</v>
      </c>
      <c r="E4561" t="s">
        <v>176</v>
      </c>
      <c r="F4561" t="s">
        <v>179</v>
      </c>
      <c r="G4561" t="s">
        <v>156</v>
      </c>
      <c r="H4561" t="s">
        <v>166</v>
      </c>
      <c r="I4561">
        <v>1076</v>
      </c>
      <c r="J4561" t="s">
        <v>420</v>
      </c>
      <c r="K4561" t="s">
        <v>2381</v>
      </c>
      <c r="N4561">
        <v>178</v>
      </c>
      <c r="O4561">
        <v>0</v>
      </c>
      <c r="P4561">
        <v>0</v>
      </c>
      <c r="Q4561" t="s">
        <v>67</v>
      </c>
      <c r="R4561" t="s">
        <v>245</v>
      </c>
      <c r="S4561" t="s">
        <v>120</v>
      </c>
      <c r="T4561">
        <v>220</v>
      </c>
      <c r="U4561">
        <v>0</v>
      </c>
      <c r="V4561">
        <v>0</v>
      </c>
      <c r="W4561" t="s">
        <v>134</v>
      </c>
      <c r="X4561">
        <v>8206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 t="s">
        <v>81</v>
      </c>
      <c r="AF4561" t="s">
        <v>72</v>
      </c>
      <c r="AG4561" t="s">
        <v>240</v>
      </c>
      <c r="AH4561" t="s">
        <v>144</v>
      </c>
      <c r="AI4561" t="s">
        <v>138</v>
      </c>
      <c r="AJ4561" t="str">
        <f t="shared" si="71"/>
        <v>Dec</v>
      </c>
    </row>
    <row r="4562" spans="1:36" x14ac:dyDescent="0.3">
      <c r="A4562" t="s">
        <v>10494</v>
      </c>
      <c r="B4562" s="33">
        <v>45756</v>
      </c>
      <c r="C4562" t="s">
        <v>95</v>
      </c>
      <c r="D4562" t="s">
        <v>10495</v>
      </c>
      <c r="E4562" t="s">
        <v>178</v>
      </c>
      <c r="F4562" t="s">
        <v>177</v>
      </c>
      <c r="G4562" t="s">
        <v>157</v>
      </c>
      <c r="H4562" t="s">
        <v>162</v>
      </c>
      <c r="I4562">
        <v>1869</v>
      </c>
      <c r="J4562" t="s">
        <v>266</v>
      </c>
      <c r="K4562" t="s">
        <v>426</v>
      </c>
      <c r="L4562" t="s">
        <v>365</v>
      </c>
      <c r="M4562" t="s">
        <v>2113</v>
      </c>
      <c r="N4562">
        <v>224</v>
      </c>
      <c r="O4562">
        <v>51</v>
      </c>
      <c r="P4562">
        <v>70</v>
      </c>
      <c r="Q4562" t="s">
        <v>76</v>
      </c>
      <c r="R4562" t="s">
        <v>238</v>
      </c>
      <c r="S4562" t="s">
        <v>239</v>
      </c>
      <c r="T4562">
        <v>189</v>
      </c>
      <c r="U4562">
        <v>140</v>
      </c>
      <c r="V4562">
        <v>74.069999999999993</v>
      </c>
      <c r="W4562" t="s">
        <v>133</v>
      </c>
      <c r="X4562">
        <v>4362</v>
      </c>
      <c r="Y4562">
        <v>610680</v>
      </c>
      <c r="Z4562">
        <v>31780</v>
      </c>
      <c r="AA4562">
        <v>104020</v>
      </c>
      <c r="AB4562">
        <v>746480</v>
      </c>
      <c r="AC4562">
        <v>592345</v>
      </c>
      <c r="AD4562">
        <v>154135</v>
      </c>
      <c r="AE4562" t="s">
        <v>75</v>
      </c>
      <c r="AF4562" t="s">
        <v>78</v>
      </c>
      <c r="AG4562" t="s">
        <v>240</v>
      </c>
      <c r="AH4562" t="s">
        <v>144</v>
      </c>
      <c r="AI4562" t="s">
        <v>139</v>
      </c>
      <c r="AJ4562" t="str">
        <f t="shared" si="71"/>
        <v>Apr</v>
      </c>
    </row>
    <row r="4563" spans="1:36" x14ac:dyDescent="0.3">
      <c r="A4563" t="s">
        <v>10496</v>
      </c>
      <c r="B4563" s="33">
        <v>45788</v>
      </c>
      <c r="C4563" t="s">
        <v>98</v>
      </c>
      <c r="D4563" t="s">
        <v>10497</v>
      </c>
      <c r="E4563" t="s">
        <v>174</v>
      </c>
      <c r="F4563" t="s">
        <v>175</v>
      </c>
      <c r="G4563" t="s">
        <v>158</v>
      </c>
      <c r="H4563" t="s">
        <v>163</v>
      </c>
      <c r="I4563">
        <v>662</v>
      </c>
      <c r="J4563" t="s">
        <v>520</v>
      </c>
      <c r="K4563" t="s">
        <v>3600</v>
      </c>
      <c r="L4563" t="s">
        <v>1374</v>
      </c>
      <c r="M4563" t="s">
        <v>3168</v>
      </c>
      <c r="N4563">
        <v>117</v>
      </c>
      <c r="O4563">
        <v>22</v>
      </c>
      <c r="P4563">
        <v>27</v>
      </c>
      <c r="Q4563" t="s">
        <v>73</v>
      </c>
      <c r="R4563" t="s">
        <v>238</v>
      </c>
      <c r="S4563" t="s">
        <v>239</v>
      </c>
      <c r="T4563">
        <v>180</v>
      </c>
      <c r="U4563">
        <v>146</v>
      </c>
      <c r="V4563">
        <v>81.11</v>
      </c>
      <c r="W4563" t="s">
        <v>133</v>
      </c>
      <c r="X4563">
        <v>4903</v>
      </c>
      <c r="Y4563">
        <v>715838</v>
      </c>
      <c r="Z4563">
        <v>42924</v>
      </c>
      <c r="AA4563">
        <v>18688</v>
      </c>
      <c r="AB4563">
        <v>777450</v>
      </c>
      <c r="AC4563">
        <v>464465</v>
      </c>
      <c r="AD4563">
        <v>312985</v>
      </c>
      <c r="AE4563" t="s">
        <v>78</v>
      </c>
      <c r="AF4563" t="s">
        <v>75</v>
      </c>
      <c r="AG4563" t="s">
        <v>240</v>
      </c>
      <c r="AH4563" t="s">
        <v>146</v>
      </c>
      <c r="AI4563" t="s">
        <v>140</v>
      </c>
      <c r="AJ4563" t="str">
        <f t="shared" si="71"/>
        <v>May</v>
      </c>
    </row>
    <row r="4564" spans="1:36" x14ac:dyDescent="0.3">
      <c r="A4564" t="s">
        <v>10498</v>
      </c>
      <c r="B4564" s="33">
        <v>45712</v>
      </c>
      <c r="C4564" t="s">
        <v>98</v>
      </c>
      <c r="D4564" t="s">
        <v>10499</v>
      </c>
      <c r="E4564" t="s">
        <v>174</v>
      </c>
      <c r="F4564" t="s">
        <v>173</v>
      </c>
      <c r="G4564" t="s">
        <v>158</v>
      </c>
      <c r="H4564" t="s">
        <v>161</v>
      </c>
      <c r="I4564">
        <v>1399</v>
      </c>
      <c r="J4564" t="s">
        <v>420</v>
      </c>
      <c r="K4564" t="s">
        <v>1843</v>
      </c>
      <c r="L4564" t="s">
        <v>258</v>
      </c>
      <c r="M4564" t="s">
        <v>1843</v>
      </c>
      <c r="N4564">
        <v>207</v>
      </c>
      <c r="O4564">
        <v>0</v>
      </c>
      <c r="P4564">
        <v>-10</v>
      </c>
      <c r="Q4564" t="s">
        <v>70</v>
      </c>
      <c r="R4564" t="s">
        <v>238</v>
      </c>
      <c r="S4564" t="s">
        <v>239</v>
      </c>
      <c r="T4564">
        <v>189</v>
      </c>
      <c r="U4564">
        <v>106</v>
      </c>
      <c r="V4564">
        <v>56.08</v>
      </c>
      <c r="W4564" t="s">
        <v>133</v>
      </c>
      <c r="X4564">
        <v>5294</v>
      </c>
      <c r="Y4564">
        <v>561164</v>
      </c>
      <c r="Z4564">
        <v>48336</v>
      </c>
      <c r="AA4564">
        <v>17914</v>
      </c>
      <c r="AB4564">
        <v>627414</v>
      </c>
      <c r="AC4564">
        <v>390719</v>
      </c>
      <c r="AD4564">
        <v>236695</v>
      </c>
      <c r="AE4564" t="s">
        <v>78</v>
      </c>
      <c r="AF4564" t="s">
        <v>78</v>
      </c>
      <c r="AG4564" t="s">
        <v>240</v>
      </c>
      <c r="AH4564" t="s">
        <v>144</v>
      </c>
      <c r="AI4564" t="s">
        <v>139</v>
      </c>
      <c r="AJ4564" t="str">
        <f t="shared" si="71"/>
        <v>Feb</v>
      </c>
    </row>
    <row r="4565" spans="1:36" x14ac:dyDescent="0.3">
      <c r="A4565" t="s">
        <v>10500</v>
      </c>
      <c r="B4565" s="33">
        <v>45979</v>
      </c>
      <c r="C4565" t="s">
        <v>95</v>
      </c>
      <c r="D4565" t="s">
        <v>10501</v>
      </c>
      <c r="E4565" t="s">
        <v>172</v>
      </c>
      <c r="F4565" t="s">
        <v>180</v>
      </c>
      <c r="G4565" t="s">
        <v>155</v>
      </c>
      <c r="H4565" t="s">
        <v>160</v>
      </c>
      <c r="I4565">
        <v>2078</v>
      </c>
      <c r="J4565" t="s">
        <v>325</v>
      </c>
      <c r="K4565" t="s">
        <v>1014</v>
      </c>
      <c r="L4565" t="s">
        <v>459</v>
      </c>
      <c r="M4565" t="s">
        <v>1659</v>
      </c>
      <c r="N4565">
        <v>252</v>
      </c>
      <c r="O4565">
        <v>0</v>
      </c>
      <c r="P4565">
        <v>13</v>
      </c>
      <c r="Q4565" t="s">
        <v>73</v>
      </c>
      <c r="R4565" t="s">
        <v>238</v>
      </c>
      <c r="S4565" t="s">
        <v>239</v>
      </c>
      <c r="T4565">
        <v>180</v>
      </c>
      <c r="U4565">
        <v>110</v>
      </c>
      <c r="V4565">
        <v>61.11</v>
      </c>
      <c r="W4565" t="s">
        <v>135</v>
      </c>
      <c r="X4565">
        <v>7845</v>
      </c>
      <c r="Y4565">
        <v>862950</v>
      </c>
      <c r="Z4565">
        <v>50160</v>
      </c>
      <c r="AA4565">
        <v>70510</v>
      </c>
      <c r="AB4565">
        <v>983620</v>
      </c>
      <c r="AC4565">
        <v>734170</v>
      </c>
      <c r="AD4565">
        <v>249450</v>
      </c>
      <c r="AE4565" t="s">
        <v>81</v>
      </c>
      <c r="AF4565" t="s">
        <v>81</v>
      </c>
      <c r="AG4565" t="s">
        <v>240</v>
      </c>
      <c r="AH4565" t="s">
        <v>145</v>
      </c>
      <c r="AI4565" t="s">
        <v>139</v>
      </c>
      <c r="AJ4565" t="str">
        <f t="shared" si="71"/>
        <v>Nov</v>
      </c>
    </row>
    <row r="4566" spans="1:36" x14ac:dyDescent="0.3">
      <c r="A4566" t="s">
        <v>10502</v>
      </c>
      <c r="B4566" s="33">
        <v>45864</v>
      </c>
      <c r="C4566" t="s">
        <v>93</v>
      </c>
      <c r="D4566" t="s">
        <v>10503</v>
      </c>
      <c r="E4566" t="s">
        <v>181</v>
      </c>
      <c r="F4566" t="s">
        <v>180</v>
      </c>
      <c r="G4566" t="s">
        <v>159</v>
      </c>
      <c r="H4566" t="s">
        <v>160</v>
      </c>
      <c r="I4566">
        <v>1895</v>
      </c>
      <c r="J4566" t="s">
        <v>639</v>
      </c>
      <c r="K4566" t="s">
        <v>339</v>
      </c>
      <c r="L4566" t="s">
        <v>1363</v>
      </c>
      <c r="M4566" t="s">
        <v>5083</v>
      </c>
      <c r="N4566">
        <v>265</v>
      </c>
      <c r="O4566">
        <v>37</v>
      </c>
      <c r="P4566">
        <v>31</v>
      </c>
      <c r="Q4566" t="s">
        <v>76</v>
      </c>
      <c r="R4566" t="s">
        <v>238</v>
      </c>
      <c r="S4566" t="s">
        <v>239</v>
      </c>
      <c r="T4566">
        <v>150</v>
      </c>
      <c r="U4566">
        <v>137</v>
      </c>
      <c r="V4566">
        <v>91.33</v>
      </c>
      <c r="W4566" t="s">
        <v>133</v>
      </c>
      <c r="X4566">
        <v>3759</v>
      </c>
      <c r="Y4566">
        <v>514983</v>
      </c>
      <c r="Z4566">
        <v>38634</v>
      </c>
      <c r="AA4566">
        <v>41511</v>
      </c>
      <c r="AB4566">
        <v>595128</v>
      </c>
      <c r="AC4566">
        <v>413069</v>
      </c>
      <c r="AD4566">
        <v>182059</v>
      </c>
      <c r="AE4566" t="s">
        <v>81</v>
      </c>
      <c r="AF4566" t="s">
        <v>81</v>
      </c>
      <c r="AG4566" t="s">
        <v>240</v>
      </c>
      <c r="AH4566" t="s">
        <v>144</v>
      </c>
      <c r="AI4566" t="s">
        <v>140</v>
      </c>
      <c r="AJ4566" t="str">
        <f t="shared" si="71"/>
        <v>Jul</v>
      </c>
    </row>
    <row r="4567" spans="1:36" x14ac:dyDescent="0.3">
      <c r="A4567" t="s">
        <v>10504</v>
      </c>
      <c r="B4567" s="33">
        <v>45860</v>
      </c>
      <c r="C4567" t="s">
        <v>93</v>
      </c>
      <c r="D4567" t="s">
        <v>10505</v>
      </c>
      <c r="E4567" t="s">
        <v>174</v>
      </c>
      <c r="F4567" t="s">
        <v>178</v>
      </c>
      <c r="G4567" t="s">
        <v>158</v>
      </c>
      <c r="H4567" t="s">
        <v>157</v>
      </c>
      <c r="I4567">
        <v>1676</v>
      </c>
      <c r="J4567" t="s">
        <v>457</v>
      </c>
      <c r="K4567" t="s">
        <v>321</v>
      </c>
      <c r="L4567" t="s">
        <v>891</v>
      </c>
      <c r="M4567" t="s">
        <v>267</v>
      </c>
      <c r="N4567">
        <v>226</v>
      </c>
      <c r="O4567">
        <v>28</v>
      </c>
      <c r="P4567">
        <v>43</v>
      </c>
      <c r="Q4567" t="s">
        <v>76</v>
      </c>
      <c r="R4567" t="s">
        <v>238</v>
      </c>
      <c r="S4567" t="s">
        <v>239</v>
      </c>
      <c r="T4567">
        <v>180</v>
      </c>
      <c r="U4567">
        <v>160</v>
      </c>
      <c r="V4567">
        <v>88.89</v>
      </c>
      <c r="W4567" t="s">
        <v>133</v>
      </c>
      <c r="X4567">
        <v>8432</v>
      </c>
      <c r="Y4567">
        <v>1349120</v>
      </c>
      <c r="Z4567">
        <v>70400</v>
      </c>
      <c r="AA4567">
        <v>67680</v>
      </c>
      <c r="AB4567">
        <v>1487200</v>
      </c>
      <c r="AC4567">
        <v>1256123</v>
      </c>
      <c r="AD4567">
        <v>231077</v>
      </c>
      <c r="AE4567" t="s">
        <v>78</v>
      </c>
      <c r="AF4567" t="s">
        <v>75</v>
      </c>
      <c r="AG4567" t="s">
        <v>240</v>
      </c>
      <c r="AH4567" t="s">
        <v>144</v>
      </c>
      <c r="AI4567" t="s">
        <v>138</v>
      </c>
      <c r="AJ4567" t="str">
        <f t="shared" si="71"/>
        <v>Jul</v>
      </c>
    </row>
    <row r="4568" spans="1:36" x14ac:dyDescent="0.3">
      <c r="A4568" t="s">
        <v>10506</v>
      </c>
      <c r="B4568" s="33">
        <v>45742</v>
      </c>
      <c r="C4568" t="s">
        <v>96</v>
      </c>
      <c r="D4568" t="s">
        <v>10507</v>
      </c>
      <c r="E4568" t="s">
        <v>174</v>
      </c>
      <c r="F4568" t="s">
        <v>179</v>
      </c>
      <c r="G4568" t="s">
        <v>158</v>
      </c>
      <c r="H4568" t="s">
        <v>166</v>
      </c>
      <c r="I4568">
        <v>976</v>
      </c>
      <c r="J4568" t="s">
        <v>600</v>
      </c>
      <c r="K4568" t="s">
        <v>1591</v>
      </c>
      <c r="L4568" t="s">
        <v>3978</v>
      </c>
      <c r="M4568" t="s">
        <v>525</v>
      </c>
      <c r="N4568">
        <v>159</v>
      </c>
      <c r="O4568">
        <v>17</v>
      </c>
      <c r="P4568">
        <v>35</v>
      </c>
      <c r="Q4568" t="s">
        <v>76</v>
      </c>
      <c r="R4568" t="s">
        <v>238</v>
      </c>
      <c r="S4568" t="s">
        <v>239</v>
      </c>
      <c r="T4568">
        <v>150</v>
      </c>
      <c r="U4568">
        <v>131</v>
      </c>
      <c r="V4568">
        <v>87.33</v>
      </c>
      <c r="W4568" t="s">
        <v>133</v>
      </c>
      <c r="X4568">
        <v>4366</v>
      </c>
      <c r="Y4568">
        <v>571946</v>
      </c>
      <c r="Z4568">
        <v>41789</v>
      </c>
      <c r="AA4568">
        <v>101132</v>
      </c>
      <c r="AB4568">
        <v>714867</v>
      </c>
      <c r="AC4568">
        <v>452471</v>
      </c>
      <c r="AD4568">
        <v>262396</v>
      </c>
      <c r="AE4568" t="s">
        <v>78</v>
      </c>
      <c r="AF4568" t="s">
        <v>72</v>
      </c>
      <c r="AG4568" t="s">
        <v>240</v>
      </c>
      <c r="AH4568" t="s">
        <v>144</v>
      </c>
      <c r="AI4568" t="s">
        <v>139</v>
      </c>
      <c r="AJ4568" t="str">
        <f t="shared" si="71"/>
        <v>Mar</v>
      </c>
    </row>
    <row r="4569" spans="1:36" x14ac:dyDescent="0.3">
      <c r="A4569" t="s">
        <v>10508</v>
      </c>
      <c r="B4569" s="33">
        <v>45828</v>
      </c>
      <c r="C4569" t="s">
        <v>96</v>
      </c>
      <c r="D4569" t="s">
        <v>10509</v>
      </c>
      <c r="E4569" t="s">
        <v>181</v>
      </c>
      <c r="F4569" t="s">
        <v>179</v>
      </c>
      <c r="G4569" t="s">
        <v>159</v>
      </c>
      <c r="H4569" t="s">
        <v>166</v>
      </c>
      <c r="I4569">
        <v>1606</v>
      </c>
      <c r="J4569" t="s">
        <v>381</v>
      </c>
      <c r="K4569" t="s">
        <v>2112</v>
      </c>
      <c r="L4569" t="s">
        <v>1360</v>
      </c>
      <c r="M4569" t="s">
        <v>2593</v>
      </c>
      <c r="N4569">
        <v>219</v>
      </c>
      <c r="O4569">
        <v>14</v>
      </c>
      <c r="P4569">
        <v>20</v>
      </c>
      <c r="Q4569" t="s">
        <v>73</v>
      </c>
      <c r="R4569" t="s">
        <v>238</v>
      </c>
      <c r="S4569" t="s">
        <v>239</v>
      </c>
      <c r="T4569">
        <v>150</v>
      </c>
      <c r="U4569">
        <v>125</v>
      </c>
      <c r="V4569">
        <v>83.33</v>
      </c>
      <c r="W4569" t="s">
        <v>133</v>
      </c>
      <c r="X4569">
        <v>8268</v>
      </c>
      <c r="Y4569">
        <v>1033500</v>
      </c>
      <c r="Z4569">
        <v>65000</v>
      </c>
      <c r="AA4569">
        <v>65625</v>
      </c>
      <c r="AB4569">
        <v>1164125</v>
      </c>
      <c r="AC4569">
        <v>812257</v>
      </c>
      <c r="AD4569">
        <v>351868</v>
      </c>
      <c r="AE4569" t="s">
        <v>81</v>
      </c>
      <c r="AF4569" t="s">
        <v>72</v>
      </c>
      <c r="AG4569" t="s">
        <v>240</v>
      </c>
      <c r="AH4569" t="s">
        <v>144</v>
      </c>
      <c r="AI4569" t="s">
        <v>138</v>
      </c>
      <c r="AJ4569" t="str">
        <f t="shared" si="71"/>
        <v>Jun</v>
      </c>
    </row>
    <row r="4570" spans="1:36" x14ac:dyDescent="0.3">
      <c r="A4570" t="s">
        <v>10510</v>
      </c>
      <c r="B4570" s="33">
        <v>45739</v>
      </c>
      <c r="C4570" t="s">
        <v>97</v>
      </c>
      <c r="D4570" t="s">
        <v>10511</v>
      </c>
      <c r="E4570" t="s">
        <v>178</v>
      </c>
      <c r="F4570" t="s">
        <v>176</v>
      </c>
      <c r="G4570" t="s">
        <v>157</v>
      </c>
      <c r="H4570" t="s">
        <v>156</v>
      </c>
      <c r="I4570">
        <v>2240</v>
      </c>
      <c r="J4570" t="s">
        <v>626</v>
      </c>
      <c r="K4570" t="s">
        <v>801</v>
      </c>
      <c r="L4570" t="s">
        <v>626</v>
      </c>
      <c r="M4570" t="s">
        <v>801</v>
      </c>
      <c r="N4570">
        <v>287</v>
      </c>
      <c r="O4570">
        <v>0</v>
      </c>
      <c r="P4570">
        <v>-10</v>
      </c>
      <c r="Q4570" t="s">
        <v>70</v>
      </c>
      <c r="R4570" t="s">
        <v>238</v>
      </c>
      <c r="S4570" t="s">
        <v>239</v>
      </c>
      <c r="T4570">
        <v>180</v>
      </c>
      <c r="U4570">
        <v>173</v>
      </c>
      <c r="V4570">
        <v>96.11</v>
      </c>
      <c r="W4570" t="s">
        <v>133</v>
      </c>
      <c r="X4570">
        <v>10899</v>
      </c>
      <c r="Y4570">
        <v>1885527</v>
      </c>
      <c r="Z4570">
        <v>28545</v>
      </c>
      <c r="AA4570">
        <v>61934</v>
      </c>
      <c r="AB4570">
        <v>1976006</v>
      </c>
      <c r="AC4570">
        <v>1491417</v>
      </c>
      <c r="AD4570">
        <v>484589</v>
      </c>
      <c r="AE4570" t="s">
        <v>75</v>
      </c>
      <c r="AF4570" t="s">
        <v>81</v>
      </c>
      <c r="AG4570" t="s">
        <v>240</v>
      </c>
      <c r="AH4570" t="s">
        <v>145</v>
      </c>
      <c r="AI4570" t="s">
        <v>138</v>
      </c>
      <c r="AJ4570" t="str">
        <f t="shared" si="71"/>
        <v>Mar</v>
      </c>
    </row>
    <row r="4571" spans="1:36" x14ac:dyDescent="0.3">
      <c r="A4571" t="s">
        <v>10512</v>
      </c>
      <c r="B4571" s="33">
        <v>45808</v>
      </c>
      <c r="C4571" t="s">
        <v>96</v>
      </c>
      <c r="D4571" t="s">
        <v>10513</v>
      </c>
      <c r="E4571" t="s">
        <v>174</v>
      </c>
      <c r="F4571" t="s">
        <v>172</v>
      </c>
      <c r="G4571" t="s">
        <v>158</v>
      </c>
      <c r="H4571" t="s">
        <v>155</v>
      </c>
      <c r="I4571">
        <v>1746</v>
      </c>
      <c r="J4571" t="s">
        <v>397</v>
      </c>
      <c r="K4571" t="s">
        <v>465</v>
      </c>
      <c r="L4571" t="s">
        <v>2244</v>
      </c>
      <c r="M4571" t="s">
        <v>2964</v>
      </c>
      <c r="N4571">
        <v>258</v>
      </c>
      <c r="O4571">
        <v>1</v>
      </c>
      <c r="P4571">
        <v>8</v>
      </c>
      <c r="Q4571" t="s">
        <v>73</v>
      </c>
      <c r="R4571" t="s">
        <v>238</v>
      </c>
      <c r="S4571" t="s">
        <v>239</v>
      </c>
      <c r="T4571">
        <v>150</v>
      </c>
      <c r="U4571">
        <v>108</v>
      </c>
      <c r="V4571">
        <v>72</v>
      </c>
      <c r="W4571" t="s">
        <v>133</v>
      </c>
      <c r="X4571">
        <v>7317</v>
      </c>
      <c r="Y4571">
        <v>790236</v>
      </c>
      <c r="Z4571">
        <v>40284</v>
      </c>
      <c r="AA4571">
        <v>71388</v>
      </c>
      <c r="AB4571">
        <v>901908</v>
      </c>
      <c r="AC4571">
        <v>764537</v>
      </c>
      <c r="AD4571">
        <v>137371</v>
      </c>
      <c r="AE4571" t="s">
        <v>78</v>
      </c>
      <c r="AF4571" t="s">
        <v>81</v>
      </c>
      <c r="AG4571" t="s">
        <v>240</v>
      </c>
      <c r="AH4571" t="s">
        <v>144</v>
      </c>
      <c r="AI4571" t="s">
        <v>139</v>
      </c>
      <c r="AJ4571" t="str">
        <f t="shared" si="71"/>
        <v>May</v>
      </c>
    </row>
    <row r="4572" spans="1:36" x14ac:dyDescent="0.3">
      <c r="A4572" t="s">
        <v>10514</v>
      </c>
      <c r="B4572" s="33">
        <v>45836</v>
      </c>
      <c r="C4572" t="s">
        <v>97</v>
      </c>
      <c r="D4572" t="s">
        <v>10515</v>
      </c>
      <c r="E4572" t="s">
        <v>179</v>
      </c>
      <c r="F4572" t="s">
        <v>180</v>
      </c>
      <c r="G4572" t="s">
        <v>166</v>
      </c>
      <c r="H4572" t="s">
        <v>160</v>
      </c>
      <c r="I4572">
        <v>499</v>
      </c>
      <c r="J4572" t="s">
        <v>615</v>
      </c>
      <c r="K4572" t="s">
        <v>859</v>
      </c>
      <c r="L4572" t="s">
        <v>2413</v>
      </c>
      <c r="M4572" t="s">
        <v>2045</v>
      </c>
      <c r="N4572">
        <v>93</v>
      </c>
      <c r="O4572">
        <v>18</v>
      </c>
      <c r="P4572">
        <v>26</v>
      </c>
      <c r="Q4572" t="s">
        <v>73</v>
      </c>
      <c r="R4572" t="s">
        <v>238</v>
      </c>
      <c r="S4572" t="s">
        <v>239</v>
      </c>
      <c r="T4572">
        <v>180</v>
      </c>
      <c r="U4572">
        <v>132</v>
      </c>
      <c r="V4572">
        <v>73.33</v>
      </c>
      <c r="W4572" t="s">
        <v>133</v>
      </c>
      <c r="X4572">
        <v>10643</v>
      </c>
      <c r="Y4572">
        <v>1404876</v>
      </c>
      <c r="Z4572">
        <v>67584</v>
      </c>
      <c r="AA4572">
        <v>102696</v>
      </c>
      <c r="AB4572">
        <v>1575156</v>
      </c>
      <c r="AC4572">
        <v>1326918</v>
      </c>
      <c r="AD4572">
        <v>248238</v>
      </c>
      <c r="AE4572" t="s">
        <v>72</v>
      </c>
      <c r="AF4572" t="s">
        <v>81</v>
      </c>
      <c r="AG4572" t="s">
        <v>240</v>
      </c>
      <c r="AH4572" t="s">
        <v>145</v>
      </c>
      <c r="AI4572" t="s">
        <v>138</v>
      </c>
      <c r="AJ4572" t="str">
        <f t="shared" si="71"/>
        <v>Jun</v>
      </c>
    </row>
    <row r="4573" spans="1:36" x14ac:dyDescent="0.3">
      <c r="A4573" t="s">
        <v>10516</v>
      </c>
      <c r="B4573" s="33">
        <v>45873</v>
      </c>
      <c r="C4573" t="s">
        <v>93</v>
      </c>
      <c r="D4573" t="s">
        <v>10517</v>
      </c>
      <c r="E4573" t="s">
        <v>179</v>
      </c>
      <c r="F4573" t="s">
        <v>180</v>
      </c>
      <c r="G4573" t="s">
        <v>166</v>
      </c>
      <c r="H4573" t="s">
        <v>160</v>
      </c>
      <c r="I4573">
        <v>2175</v>
      </c>
      <c r="J4573" t="s">
        <v>264</v>
      </c>
      <c r="K4573" t="s">
        <v>3037</v>
      </c>
      <c r="L4573" t="s">
        <v>1343</v>
      </c>
      <c r="M4573" t="s">
        <v>1039</v>
      </c>
      <c r="N4573">
        <v>292</v>
      </c>
      <c r="O4573">
        <v>29</v>
      </c>
      <c r="P4573">
        <v>11</v>
      </c>
      <c r="Q4573" t="s">
        <v>73</v>
      </c>
      <c r="R4573" t="s">
        <v>238</v>
      </c>
      <c r="S4573" t="s">
        <v>239</v>
      </c>
      <c r="T4573">
        <v>150</v>
      </c>
      <c r="U4573">
        <v>117</v>
      </c>
      <c r="V4573">
        <v>78</v>
      </c>
      <c r="W4573" t="s">
        <v>133</v>
      </c>
      <c r="X4573">
        <v>9648</v>
      </c>
      <c r="Y4573">
        <v>1128816</v>
      </c>
      <c r="Z4573">
        <v>30420</v>
      </c>
      <c r="AA4573">
        <v>78390</v>
      </c>
      <c r="AB4573">
        <v>1237626</v>
      </c>
      <c r="AC4573">
        <v>1037654</v>
      </c>
      <c r="AD4573">
        <v>199972</v>
      </c>
      <c r="AE4573" t="s">
        <v>72</v>
      </c>
      <c r="AF4573" t="s">
        <v>81</v>
      </c>
      <c r="AG4573" t="s">
        <v>240</v>
      </c>
      <c r="AH4573" t="s">
        <v>144</v>
      </c>
      <c r="AI4573" t="s">
        <v>139</v>
      </c>
      <c r="AJ4573" t="str">
        <f t="shared" si="71"/>
        <v>Aug</v>
      </c>
    </row>
    <row r="4574" spans="1:36" x14ac:dyDescent="0.3">
      <c r="A4574" t="s">
        <v>10518</v>
      </c>
      <c r="B4574" s="33">
        <v>45851</v>
      </c>
      <c r="C4574" t="s">
        <v>97</v>
      </c>
      <c r="D4574" t="s">
        <v>10519</v>
      </c>
      <c r="E4574" t="s">
        <v>176</v>
      </c>
      <c r="F4574" t="s">
        <v>173</v>
      </c>
      <c r="G4574" t="s">
        <v>156</v>
      </c>
      <c r="H4574" t="s">
        <v>161</v>
      </c>
      <c r="I4574">
        <v>2355</v>
      </c>
      <c r="J4574" t="s">
        <v>345</v>
      </c>
      <c r="K4574" t="s">
        <v>1177</v>
      </c>
      <c r="L4574" t="s">
        <v>659</v>
      </c>
      <c r="M4574" t="s">
        <v>1177</v>
      </c>
      <c r="N4574">
        <v>291</v>
      </c>
      <c r="O4574">
        <v>6</v>
      </c>
      <c r="P4574">
        <v>-6</v>
      </c>
      <c r="Q4574" t="s">
        <v>73</v>
      </c>
      <c r="R4574" t="s">
        <v>238</v>
      </c>
      <c r="S4574" t="s">
        <v>239</v>
      </c>
      <c r="T4574">
        <v>186</v>
      </c>
      <c r="U4574">
        <v>118</v>
      </c>
      <c r="V4574">
        <v>63.44</v>
      </c>
      <c r="W4574" t="s">
        <v>134</v>
      </c>
      <c r="X4574">
        <v>7113</v>
      </c>
      <c r="Y4574">
        <v>839334</v>
      </c>
      <c r="Z4574">
        <v>48852</v>
      </c>
      <c r="AA4574">
        <v>62776</v>
      </c>
      <c r="AB4574">
        <v>950962</v>
      </c>
      <c r="AC4574">
        <v>752129</v>
      </c>
      <c r="AD4574">
        <v>198833</v>
      </c>
      <c r="AE4574" t="s">
        <v>81</v>
      </c>
      <c r="AF4574" t="s">
        <v>78</v>
      </c>
      <c r="AG4574" t="s">
        <v>240</v>
      </c>
      <c r="AH4574" t="s">
        <v>146</v>
      </c>
      <c r="AI4574" t="s">
        <v>138</v>
      </c>
      <c r="AJ4574" t="str">
        <f t="shared" si="71"/>
        <v>Jul</v>
      </c>
    </row>
    <row r="4575" spans="1:36" x14ac:dyDescent="0.3">
      <c r="A4575" t="s">
        <v>10520</v>
      </c>
      <c r="B4575" s="33">
        <v>45993</v>
      </c>
      <c r="C4575" t="s">
        <v>96</v>
      </c>
      <c r="D4575" t="s">
        <v>10521</v>
      </c>
      <c r="E4575" t="s">
        <v>172</v>
      </c>
      <c r="F4575" t="s">
        <v>176</v>
      </c>
      <c r="G4575" t="s">
        <v>155</v>
      </c>
      <c r="H4575" t="s">
        <v>156</v>
      </c>
      <c r="I4575">
        <v>1968</v>
      </c>
      <c r="J4575" t="s">
        <v>420</v>
      </c>
      <c r="K4575" t="s">
        <v>922</v>
      </c>
      <c r="L4575" t="s">
        <v>588</v>
      </c>
      <c r="M4575" t="s">
        <v>382</v>
      </c>
      <c r="N4575">
        <v>271</v>
      </c>
      <c r="O4575">
        <v>15</v>
      </c>
      <c r="P4575">
        <v>5</v>
      </c>
      <c r="Q4575" t="s">
        <v>73</v>
      </c>
      <c r="R4575" t="s">
        <v>238</v>
      </c>
      <c r="S4575" t="s">
        <v>239</v>
      </c>
      <c r="T4575">
        <v>186</v>
      </c>
      <c r="U4575">
        <v>168</v>
      </c>
      <c r="V4575">
        <v>90.32</v>
      </c>
      <c r="W4575" t="s">
        <v>133</v>
      </c>
      <c r="X4575">
        <v>4715</v>
      </c>
      <c r="Y4575">
        <v>792120</v>
      </c>
      <c r="Z4575">
        <v>92064</v>
      </c>
      <c r="AA4575">
        <v>85344</v>
      </c>
      <c r="AB4575">
        <v>969528</v>
      </c>
      <c r="AC4575">
        <v>778488</v>
      </c>
      <c r="AD4575">
        <v>191040</v>
      </c>
      <c r="AE4575" t="s">
        <v>81</v>
      </c>
      <c r="AF4575" t="s">
        <v>81</v>
      </c>
      <c r="AG4575" t="s">
        <v>240</v>
      </c>
      <c r="AH4575" t="s">
        <v>147</v>
      </c>
      <c r="AI4575" t="s">
        <v>138</v>
      </c>
      <c r="AJ4575" t="str">
        <f t="shared" si="71"/>
        <v>Dec</v>
      </c>
    </row>
    <row r="4576" spans="1:36" x14ac:dyDescent="0.3">
      <c r="A4576" t="s">
        <v>10522</v>
      </c>
      <c r="B4576" s="33">
        <v>45725</v>
      </c>
      <c r="C4576" t="s">
        <v>93</v>
      </c>
      <c r="D4576" t="s">
        <v>3925</v>
      </c>
      <c r="E4576" t="s">
        <v>172</v>
      </c>
      <c r="F4576" t="s">
        <v>176</v>
      </c>
      <c r="G4576" t="s">
        <v>155</v>
      </c>
      <c r="H4576" t="s">
        <v>156</v>
      </c>
      <c r="I4576">
        <v>1230</v>
      </c>
      <c r="J4576" t="s">
        <v>806</v>
      </c>
      <c r="K4576" t="s">
        <v>789</v>
      </c>
      <c r="L4576" t="s">
        <v>545</v>
      </c>
      <c r="M4576" t="s">
        <v>2905</v>
      </c>
      <c r="N4576">
        <v>182</v>
      </c>
      <c r="O4576">
        <v>12</v>
      </c>
      <c r="P4576">
        <v>1</v>
      </c>
      <c r="Q4576" t="s">
        <v>73</v>
      </c>
      <c r="R4576" t="s">
        <v>238</v>
      </c>
      <c r="S4576" t="s">
        <v>239</v>
      </c>
      <c r="T4576">
        <v>150</v>
      </c>
      <c r="U4576">
        <v>114</v>
      </c>
      <c r="V4576">
        <v>76</v>
      </c>
      <c r="W4576" t="s">
        <v>133</v>
      </c>
      <c r="X4576">
        <v>6813</v>
      </c>
      <c r="Y4576">
        <v>776682</v>
      </c>
      <c r="Z4576">
        <v>50388</v>
      </c>
      <c r="AA4576">
        <v>75240</v>
      </c>
      <c r="AB4576">
        <v>902310</v>
      </c>
      <c r="AC4576">
        <v>673081</v>
      </c>
      <c r="AD4576">
        <v>229229</v>
      </c>
      <c r="AE4576" t="s">
        <v>81</v>
      </c>
      <c r="AF4576" t="s">
        <v>81</v>
      </c>
      <c r="AG4576" t="s">
        <v>240</v>
      </c>
      <c r="AH4576" t="s">
        <v>147</v>
      </c>
      <c r="AI4576" t="s">
        <v>139</v>
      </c>
      <c r="AJ4576" t="str">
        <f t="shared" si="71"/>
        <v>Mar</v>
      </c>
    </row>
    <row r="4577" spans="1:36" x14ac:dyDescent="0.3">
      <c r="A4577" t="s">
        <v>10523</v>
      </c>
      <c r="B4577" s="33">
        <v>45732</v>
      </c>
      <c r="C4577" t="s">
        <v>93</v>
      </c>
      <c r="D4577" t="s">
        <v>10524</v>
      </c>
      <c r="E4577" t="s">
        <v>179</v>
      </c>
      <c r="F4577" t="s">
        <v>181</v>
      </c>
      <c r="G4577" t="s">
        <v>166</v>
      </c>
      <c r="H4577" t="s">
        <v>159</v>
      </c>
      <c r="I4577">
        <v>1009</v>
      </c>
      <c r="J4577" t="s">
        <v>292</v>
      </c>
      <c r="K4577" t="s">
        <v>1674</v>
      </c>
      <c r="L4577" t="s">
        <v>9872</v>
      </c>
      <c r="M4577" t="s">
        <v>10525</v>
      </c>
      <c r="N4577">
        <v>132</v>
      </c>
      <c r="O4577">
        <v>29</v>
      </c>
      <c r="P4577">
        <v>42</v>
      </c>
      <c r="Q4577" t="s">
        <v>76</v>
      </c>
      <c r="R4577" t="s">
        <v>238</v>
      </c>
      <c r="S4577" t="s">
        <v>239</v>
      </c>
      <c r="T4577">
        <v>180</v>
      </c>
      <c r="U4577">
        <v>132</v>
      </c>
      <c r="V4577">
        <v>73.33</v>
      </c>
      <c r="W4577" t="s">
        <v>133</v>
      </c>
      <c r="X4577">
        <v>3681</v>
      </c>
      <c r="Y4577">
        <v>485892</v>
      </c>
      <c r="Z4577">
        <v>72336</v>
      </c>
      <c r="AA4577">
        <v>90684</v>
      </c>
      <c r="AB4577">
        <v>648912</v>
      </c>
      <c r="AC4577">
        <v>380005</v>
      </c>
      <c r="AD4577">
        <v>268907</v>
      </c>
      <c r="AE4577" t="s">
        <v>72</v>
      </c>
      <c r="AF4577" t="s">
        <v>81</v>
      </c>
      <c r="AG4577" t="s">
        <v>240</v>
      </c>
      <c r="AH4577" t="s">
        <v>144</v>
      </c>
      <c r="AI4577" t="s">
        <v>140</v>
      </c>
      <c r="AJ4577" t="str">
        <f t="shared" si="71"/>
        <v>Mar</v>
      </c>
    </row>
    <row r="4578" spans="1:36" x14ac:dyDescent="0.3">
      <c r="A4578" t="s">
        <v>10526</v>
      </c>
      <c r="B4578" s="33">
        <v>45893</v>
      </c>
      <c r="C4578" t="s">
        <v>95</v>
      </c>
      <c r="D4578" t="s">
        <v>10527</v>
      </c>
      <c r="E4578" t="s">
        <v>173</v>
      </c>
      <c r="F4578" t="s">
        <v>180</v>
      </c>
      <c r="G4578" t="s">
        <v>161</v>
      </c>
      <c r="H4578" t="s">
        <v>160</v>
      </c>
      <c r="I4578">
        <v>709</v>
      </c>
      <c r="J4578" t="s">
        <v>408</v>
      </c>
      <c r="K4578" t="s">
        <v>5785</v>
      </c>
      <c r="N4578">
        <v>108</v>
      </c>
      <c r="O4578">
        <v>0</v>
      </c>
      <c r="P4578">
        <v>0</v>
      </c>
      <c r="Q4578" t="s">
        <v>67</v>
      </c>
      <c r="R4578" t="s">
        <v>245</v>
      </c>
      <c r="S4578" t="s">
        <v>120</v>
      </c>
      <c r="T4578">
        <v>186</v>
      </c>
      <c r="U4578">
        <v>0</v>
      </c>
      <c r="V4578">
        <v>0</v>
      </c>
      <c r="W4578" t="s">
        <v>133</v>
      </c>
      <c r="X4578">
        <v>8256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 t="s">
        <v>78</v>
      </c>
      <c r="AF4578" t="s">
        <v>81</v>
      </c>
      <c r="AG4578" t="s">
        <v>240</v>
      </c>
      <c r="AH4578" t="s">
        <v>144</v>
      </c>
      <c r="AI4578" t="s">
        <v>139</v>
      </c>
      <c r="AJ4578" t="str">
        <f t="shared" si="71"/>
        <v>Aug</v>
      </c>
    </row>
    <row r="4579" spans="1:36" x14ac:dyDescent="0.3">
      <c r="A4579" t="s">
        <v>10528</v>
      </c>
      <c r="B4579" s="33">
        <v>45747</v>
      </c>
      <c r="C4579" t="s">
        <v>93</v>
      </c>
      <c r="D4579" t="s">
        <v>10529</v>
      </c>
      <c r="E4579" t="s">
        <v>174</v>
      </c>
      <c r="F4579" t="s">
        <v>179</v>
      </c>
      <c r="G4579" t="s">
        <v>158</v>
      </c>
      <c r="H4579" t="s">
        <v>166</v>
      </c>
      <c r="I4579">
        <v>364</v>
      </c>
      <c r="J4579" t="s">
        <v>636</v>
      </c>
      <c r="K4579" t="s">
        <v>827</v>
      </c>
      <c r="L4579" t="s">
        <v>1186</v>
      </c>
      <c r="M4579" t="s">
        <v>647</v>
      </c>
      <c r="N4579">
        <v>66</v>
      </c>
      <c r="O4579">
        <v>21</v>
      </c>
      <c r="P4579">
        <v>50</v>
      </c>
      <c r="Q4579" t="s">
        <v>76</v>
      </c>
      <c r="R4579" t="s">
        <v>238</v>
      </c>
      <c r="S4579" t="s">
        <v>239</v>
      </c>
      <c r="T4579">
        <v>189</v>
      </c>
      <c r="U4579">
        <v>145</v>
      </c>
      <c r="V4579">
        <v>76.72</v>
      </c>
      <c r="W4579" t="s">
        <v>133</v>
      </c>
      <c r="X4579">
        <v>7049</v>
      </c>
      <c r="Y4579">
        <v>1022105</v>
      </c>
      <c r="Z4579">
        <v>78445</v>
      </c>
      <c r="AA4579">
        <v>26390</v>
      </c>
      <c r="AB4579">
        <v>1126940</v>
      </c>
      <c r="AC4579">
        <v>700155</v>
      </c>
      <c r="AD4579">
        <v>426785</v>
      </c>
      <c r="AE4579" t="s">
        <v>78</v>
      </c>
      <c r="AF4579" t="s">
        <v>72</v>
      </c>
      <c r="AG4579" t="s">
        <v>240</v>
      </c>
      <c r="AH4579" t="s">
        <v>144</v>
      </c>
      <c r="AI4579" t="s">
        <v>139</v>
      </c>
      <c r="AJ4579" t="str">
        <f t="shared" si="71"/>
        <v>Mar</v>
      </c>
    </row>
    <row r="4580" spans="1:36" x14ac:dyDescent="0.3">
      <c r="A4580" t="s">
        <v>10530</v>
      </c>
      <c r="B4580" s="33">
        <v>45897</v>
      </c>
      <c r="C4580" t="s">
        <v>99</v>
      </c>
      <c r="D4580" t="s">
        <v>10531</v>
      </c>
      <c r="E4580" t="s">
        <v>180</v>
      </c>
      <c r="F4580" t="s">
        <v>175</v>
      </c>
      <c r="G4580" t="s">
        <v>160</v>
      </c>
      <c r="H4580" t="s">
        <v>163</v>
      </c>
      <c r="I4580">
        <v>1586</v>
      </c>
      <c r="J4580" t="s">
        <v>336</v>
      </c>
      <c r="K4580" t="s">
        <v>414</v>
      </c>
      <c r="L4580" t="s">
        <v>1549</v>
      </c>
      <c r="M4580" t="s">
        <v>1309</v>
      </c>
      <c r="N4580">
        <v>195</v>
      </c>
      <c r="O4580">
        <v>27</v>
      </c>
      <c r="P4580">
        <v>29</v>
      </c>
      <c r="Q4580" t="s">
        <v>73</v>
      </c>
      <c r="R4580" t="s">
        <v>238</v>
      </c>
      <c r="S4580" t="s">
        <v>239</v>
      </c>
      <c r="T4580">
        <v>180</v>
      </c>
      <c r="U4580">
        <v>140</v>
      </c>
      <c r="V4580">
        <v>77.78</v>
      </c>
      <c r="W4580" t="s">
        <v>135</v>
      </c>
      <c r="X4580">
        <v>4972</v>
      </c>
      <c r="Y4580">
        <v>696080</v>
      </c>
      <c r="Z4580">
        <v>54460</v>
      </c>
      <c r="AA4580">
        <v>74200</v>
      </c>
      <c r="AB4580">
        <v>824740</v>
      </c>
      <c r="AC4580">
        <v>568004</v>
      </c>
      <c r="AD4580">
        <v>256736</v>
      </c>
      <c r="AE4580" t="s">
        <v>81</v>
      </c>
      <c r="AF4580" t="s">
        <v>75</v>
      </c>
      <c r="AG4580" t="s">
        <v>240</v>
      </c>
      <c r="AH4580" t="s">
        <v>146</v>
      </c>
      <c r="AI4580" t="s">
        <v>140</v>
      </c>
      <c r="AJ4580" t="str">
        <f t="shared" si="71"/>
        <v>Aug</v>
      </c>
    </row>
    <row r="4581" spans="1:36" x14ac:dyDescent="0.3">
      <c r="A4581" t="s">
        <v>10532</v>
      </c>
      <c r="B4581" s="33">
        <v>45709</v>
      </c>
      <c r="C4581" t="s">
        <v>93</v>
      </c>
      <c r="D4581" t="s">
        <v>10533</v>
      </c>
      <c r="E4581" t="s">
        <v>175</v>
      </c>
      <c r="F4581" t="s">
        <v>176</v>
      </c>
      <c r="G4581" t="s">
        <v>163</v>
      </c>
      <c r="H4581" t="s">
        <v>156</v>
      </c>
      <c r="I4581">
        <v>696</v>
      </c>
      <c r="J4581" t="s">
        <v>414</v>
      </c>
      <c r="K4581" t="s">
        <v>2008</v>
      </c>
      <c r="L4581" t="s">
        <v>1946</v>
      </c>
      <c r="M4581" t="s">
        <v>4131</v>
      </c>
      <c r="N4581">
        <v>103</v>
      </c>
      <c r="O4581">
        <v>26</v>
      </c>
      <c r="P4581">
        <v>55</v>
      </c>
      <c r="Q4581" t="s">
        <v>76</v>
      </c>
      <c r="R4581" t="s">
        <v>238</v>
      </c>
      <c r="S4581" t="s">
        <v>239</v>
      </c>
      <c r="T4581">
        <v>180</v>
      </c>
      <c r="U4581">
        <v>149</v>
      </c>
      <c r="V4581">
        <v>82.78</v>
      </c>
      <c r="W4581" t="s">
        <v>135</v>
      </c>
      <c r="X4581">
        <v>4145</v>
      </c>
      <c r="Y4581">
        <v>617605</v>
      </c>
      <c r="Z4581">
        <v>51554</v>
      </c>
      <c r="AA4581">
        <v>77182</v>
      </c>
      <c r="AB4581">
        <v>746341</v>
      </c>
      <c r="AC4581">
        <v>537262</v>
      </c>
      <c r="AD4581">
        <v>209079</v>
      </c>
      <c r="AE4581" t="s">
        <v>75</v>
      </c>
      <c r="AF4581" t="s">
        <v>81</v>
      </c>
      <c r="AG4581" t="s">
        <v>240</v>
      </c>
      <c r="AH4581" t="s">
        <v>144</v>
      </c>
      <c r="AI4581" t="s">
        <v>138</v>
      </c>
      <c r="AJ4581" t="str">
        <f t="shared" si="71"/>
        <v>Feb</v>
      </c>
    </row>
    <row r="4582" spans="1:36" x14ac:dyDescent="0.3">
      <c r="A4582" t="s">
        <v>10534</v>
      </c>
      <c r="B4582" s="33">
        <v>45800</v>
      </c>
      <c r="C4582" t="s">
        <v>98</v>
      </c>
      <c r="D4582" t="s">
        <v>10535</v>
      </c>
      <c r="E4582" t="s">
        <v>175</v>
      </c>
      <c r="F4582" t="s">
        <v>173</v>
      </c>
      <c r="G4582" t="s">
        <v>163</v>
      </c>
      <c r="H4582" t="s">
        <v>161</v>
      </c>
      <c r="I4582">
        <v>997</v>
      </c>
      <c r="J4582" t="s">
        <v>508</v>
      </c>
      <c r="K4582" t="s">
        <v>2112</v>
      </c>
      <c r="L4582" t="s">
        <v>683</v>
      </c>
      <c r="M4582" t="s">
        <v>2133</v>
      </c>
      <c r="N4582">
        <v>159</v>
      </c>
      <c r="O4582">
        <v>25</v>
      </c>
      <c r="P4582">
        <v>11</v>
      </c>
      <c r="Q4582" t="s">
        <v>73</v>
      </c>
      <c r="R4582" t="s">
        <v>238</v>
      </c>
      <c r="S4582" t="s">
        <v>239</v>
      </c>
      <c r="T4582">
        <v>189</v>
      </c>
      <c r="U4582">
        <v>156</v>
      </c>
      <c r="V4582">
        <v>82.54</v>
      </c>
      <c r="W4582" t="s">
        <v>133</v>
      </c>
      <c r="X4582">
        <v>3560</v>
      </c>
      <c r="Y4582">
        <v>555360</v>
      </c>
      <c r="Z4582">
        <v>26676</v>
      </c>
      <c r="AA4582">
        <v>93912</v>
      </c>
      <c r="AB4582">
        <v>675948</v>
      </c>
      <c r="AC4582">
        <v>401365</v>
      </c>
      <c r="AD4582">
        <v>274583</v>
      </c>
      <c r="AE4582" t="s">
        <v>75</v>
      </c>
      <c r="AF4582" t="s">
        <v>78</v>
      </c>
      <c r="AG4582" t="s">
        <v>240</v>
      </c>
      <c r="AH4582" t="s">
        <v>144</v>
      </c>
      <c r="AI4582" t="s">
        <v>138</v>
      </c>
      <c r="AJ4582" t="str">
        <f t="shared" si="71"/>
        <v>May</v>
      </c>
    </row>
    <row r="4583" spans="1:36" x14ac:dyDescent="0.3">
      <c r="A4583" t="s">
        <v>10536</v>
      </c>
      <c r="B4583" s="33">
        <v>45731</v>
      </c>
      <c r="C4583" t="s">
        <v>98</v>
      </c>
      <c r="D4583" t="s">
        <v>10537</v>
      </c>
      <c r="E4583" t="s">
        <v>177</v>
      </c>
      <c r="F4583" t="s">
        <v>176</v>
      </c>
      <c r="G4583" t="s">
        <v>162</v>
      </c>
      <c r="H4583" t="s">
        <v>156</v>
      </c>
      <c r="I4583">
        <v>1296</v>
      </c>
      <c r="J4583" t="s">
        <v>345</v>
      </c>
      <c r="K4583" t="s">
        <v>3422</v>
      </c>
      <c r="L4583" t="s">
        <v>377</v>
      </c>
      <c r="M4583" t="s">
        <v>3422</v>
      </c>
      <c r="N4583">
        <v>172</v>
      </c>
      <c r="O4583">
        <v>0</v>
      </c>
      <c r="P4583">
        <v>-10</v>
      </c>
      <c r="Q4583" t="s">
        <v>70</v>
      </c>
      <c r="R4583" t="s">
        <v>238</v>
      </c>
      <c r="S4583" t="s">
        <v>239</v>
      </c>
      <c r="T4583">
        <v>189</v>
      </c>
      <c r="U4583">
        <v>142</v>
      </c>
      <c r="V4583">
        <v>75.13</v>
      </c>
      <c r="W4583" t="s">
        <v>133</v>
      </c>
      <c r="X4583">
        <v>9706</v>
      </c>
      <c r="Y4583">
        <v>1378252</v>
      </c>
      <c r="Z4583">
        <v>58220</v>
      </c>
      <c r="AA4583">
        <v>41606</v>
      </c>
      <c r="AB4583">
        <v>1478078</v>
      </c>
      <c r="AC4583">
        <v>1256371</v>
      </c>
      <c r="AD4583">
        <v>221707</v>
      </c>
      <c r="AE4583" t="s">
        <v>78</v>
      </c>
      <c r="AF4583" t="s">
        <v>81</v>
      </c>
      <c r="AG4583" t="s">
        <v>240</v>
      </c>
      <c r="AH4583" t="s">
        <v>147</v>
      </c>
      <c r="AI4583" t="s">
        <v>140</v>
      </c>
      <c r="AJ4583" t="str">
        <f t="shared" si="71"/>
        <v>Mar</v>
      </c>
    </row>
    <row r="4584" spans="1:36" x14ac:dyDescent="0.3">
      <c r="A4584" t="s">
        <v>10538</v>
      </c>
      <c r="B4584" s="33">
        <v>45708</v>
      </c>
      <c r="C4584" t="s">
        <v>96</v>
      </c>
      <c r="D4584" t="s">
        <v>10539</v>
      </c>
      <c r="E4584" t="s">
        <v>173</v>
      </c>
      <c r="F4584" t="s">
        <v>176</v>
      </c>
      <c r="G4584" t="s">
        <v>161</v>
      </c>
      <c r="H4584" t="s">
        <v>156</v>
      </c>
      <c r="I4584">
        <v>718</v>
      </c>
      <c r="J4584" t="s">
        <v>248</v>
      </c>
      <c r="K4584" t="s">
        <v>3873</v>
      </c>
      <c r="L4584" t="s">
        <v>447</v>
      </c>
      <c r="M4584" t="s">
        <v>3873</v>
      </c>
      <c r="N4584">
        <v>108</v>
      </c>
      <c r="O4584">
        <v>0</v>
      </c>
      <c r="P4584">
        <v>0</v>
      </c>
      <c r="Q4584" t="s">
        <v>70</v>
      </c>
      <c r="R4584" t="s">
        <v>238</v>
      </c>
      <c r="S4584" t="s">
        <v>239</v>
      </c>
      <c r="T4584">
        <v>180</v>
      </c>
      <c r="U4584">
        <v>114</v>
      </c>
      <c r="V4584">
        <v>63.33</v>
      </c>
      <c r="W4584" t="s">
        <v>133</v>
      </c>
      <c r="X4584">
        <v>5293</v>
      </c>
      <c r="Y4584">
        <v>603402</v>
      </c>
      <c r="Z4584">
        <v>28500</v>
      </c>
      <c r="AA4584">
        <v>70110</v>
      </c>
      <c r="AB4584">
        <v>702012</v>
      </c>
      <c r="AC4584">
        <v>584143</v>
      </c>
      <c r="AD4584">
        <v>117869</v>
      </c>
      <c r="AE4584" t="s">
        <v>78</v>
      </c>
      <c r="AF4584" t="s">
        <v>81</v>
      </c>
      <c r="AG4584" t="s">
        <v>240</v>
      </c>
      <c r="AH4584" t="s">
        <v>144</v>
      </c>
      <c r="AI4584" t="s">
        <v>139</v>
      </c>
      <c r="AJ4584" t="str">
        <f t="shared" si="71"/>
        <v>Feb</v>
      </c>
    </row>
    <row r="4585" spans="1:36" x14ac:dyDescent="0.3">
      <c r="A4585" t="s">
        <v>10540</v>
      </c>
      <c r="B4585" s="33">
        <v>45850</v>
      </c>
      <c r="C4585" t="s">
        <v>93</v>
      </c>
      <c r="D4585" t="s">
        <v>10541</v>
      </c>
      <c r="E4585" t="s">
        <v>176</v>
      </c>
      <c r="F4585" t="s">
        <v>180</v>
      </c>
      <c r="G4585" t="s">
        <v>156</v>
      </c>
      <c r="H4585" t="s">
        <v>160</v>
      </c>
      <c r="I4585">
        <v>2150</v>
      </c>
      <c r="J4585" t="s">
        <v>554</v>
      </c>
      <c r="K4585" t="s">
        <v>769</v>
      </c>
      <c r="L4585" t="s">
        <v>463</v>
      </c>
      <c r="M4585" t="s">
        <v>769</v>
      </c>
      <c r="N4585">
        <v>272</v>
      </c>
      <c r="O4585">
        <v>0</v>
      </c>
      <c r="P4585">
        <v>-3</v>
      </c>
      <c r="Q4585" t="s">
        <v>70</v>
      </c>
      <c r="R4585" t="s">
        <v>238</v>
      </c>
      <c r="S4585" t="s">
        <v>239</v>
      </c>
      <c r="T4585">
        <v>189</v>
      </c>
      <c r="U4585">
        <v>167</v>
      </c>
      <c r="V4585">
        <v>88.36</v>
      </c>
      <c r="W4585" t="s">
        <v>133</v>
      </c>
      <c r="X4585">
        <v>6011</v>
      </c>
      <c r="Y4585">
        <v>1003837</v>
      </c>
      <c r="Z4585">
        <v>46092</v>
      </c>
      <c r="AA4585">
        <v>53440</v>
      </c>
      <c r="AB4585">
        <v>1103369</v>
      </c>
      <c r="AC4585">
        <v>738676</v>
      </c>
      <c r="AD4585">
        <v>364693</v>
      </c>
      <c r="AE4585" t="s">
        <v>81</v>
      </c>
      <c r="AF4585" t="s">
        <v>81</v>
      </c>
      <c r="AG4585" t="s">
        <v>240</v>
      </c>
      <c r="AH4585" t="s">
        <v>145</v>
      </c>
      <c r="AI4585" t="s">
        <v>138</v>
      </c>
      <c r="AJ4585" t="str">
        <f t="shared" si="71"/>
        <v>Jul</v>
      </c>
    </row>
    <row r="4586" spans="1:36" x14ac:dyDescent="0.3">
      <c r="A4586" t="s">
        <v>10542</v>
      </c>
      <c r="B4586" s="33">
        <v>45688</v>
      </c>
      <c r="C4586" t="s">
        <v>97</v>
      </c>
      <c r="D4586" t="s">
        <v>10543</v>
      </c>
      <c r="E4586" t="s">
        <v>179</v>
      </c>
      <c r="F4586" t="s">
        <v>176</v>
      </c>
      <c r="G4586" t="s">
        <v>166</v>
      </c>
      <c r="H4586" t="s">
        <v>156</v>
      </c>
      <c r="I4586">
        <v>1429</v>
      </c>
      <c r="J4586" t="s">
        <v>1434</v>
      </c>
      <c r="K4586" t="s">
        <v>2696</v>
      </c>
      <c r="L4586" t="s">
        <v>633</v>
      </c>
      <c r="M4586" t="s">
        <v>2696</v>
      </c>
      <c r="N4586">
        <v>228</v>
      </c>
      <c r="O4586">
        <v>0</v>
      </c>
      <c r="P4586">
        <v>-2</v>
      </c>
      <c r="Q4586" t="s">
        <v>70</v>
      </c>
      <c r="R4586" t="s">
        <v>238</v>
      </c>
      <c r="S4586" t="s">
        <v>239</v>
      </c>
      <c r="T4586">
        <v>189</v>
      </c>
      <c r="U4586">
        <v>121</v>
      </c>
      <c r="V4586">
        <v>64.02</v>
      </c>
      <c r="W4586" t="s">
        <v>133</v>
      </c>
      <c r="X4586">
        <v>8914</v>
      </c>
      <c r="Y4586">
        <v>1078594</v>
      </c>
      <c r="Z4586">
        <v>33154</v>
      </c>
      <c r="AA4586">
        <v>90266</v>
      </c>
      <c r="AB4586">
        <v>1202014</v>
      </c>
      <c r="AC4586">
        <v>966223</v>
      </c>
      <c r="AD4586">
        <v>235791</v>
      </c>
      <c r="AE4586" t="s">
        <v>72</v>
      </c>
      <c r="AF4586" t="s">
        <v>81</v>
      </c>
      <c r="AG4586" t="s">
        <v>240</v>
      </c>
      <c r="AH4586" t="s">
        <v>144</v>
      </c>
      <c r="AI4586" t="s">
        <v>139</v>
      </c>
      <c r="AJ4586" t="str">
        <f t="shared" si="71"/>
        <v>Jan</v>
      </c>
    </row>
    <row r="4587" spans="1:36" x14ac:dyDescent="0.3">
      <c r="A4587" t="s">
        <v>10544</v>
      </c>
      <c r="B4587" s="33">
        <v>45992</v>
      </c>
      <c r="C4587" t="s">
        <v>95</v>
      </c>
      <c r="D4587" t="s">
        <v>10545</v>
      </c>
      <c r="E4587" t="s">
        <v>176</v>
      </c>
      <c r="F4587" t="s">
        <v>179</v>
      </c>
      <c r="G4587" t="s">
        <v>156</v>
      </c>
      <c r="H4587" t="s">
        <v>166</v>
      </c>
      <c r="I4587">
        <v>817</v>
      </c>
      <c r="J4587" t="s">
        <v>377</v>
      </c>
      <c r="K4587" t="s">
        <v>2603</v>
      </c>
      <c r="L4587" t="s">
        <v>659</v>
      </c>
      <c r="M4587" t="s">
        <v>2603</v>
      </c>
      <c r="N4587">
        <v>115</v>
      </c>
      <c r="O4587">
        <v>6</v>
      </c>
      <c r="P4587">
        <v>-2</v>
      </c>
      <c r="Q4587" t="s">
        <v>73</v>
      </c>
      <c r="R4587" t="s">
        <v>238</v>
      </c>
      <c r="S4587" t="s">
        <v>239</v>
      </c>
      <c r="T4587">
        <v>180</v>
      </c>
      <c r="U4587">
        <v>168</v>
      </c>
      <c r="V4587">
        <v>93.33</v>
      </c>
      <c r="W4587" t="s">
        <v>133</v>
      </c>
      <c r="X4587">
        <v>5529</v>
      </c>
      <c r="Y4587">
        <v>928872</v>
      </c>
      <c r="Z4587">
        <v>45864</v>
      </c>
      <c r="AA4587">
        <v>73416</v>
      </c>
      <c r="AB4587">
        <v>1048152</v>
      </c>
      <c r="AC4587">
        <v>812251</v>
      </c>
      <c r="AD4587">
        <v>235901</v>
      </c>
      <c r="AE4587" t="s">
        <v>81</v>
      </c>
      <c r="AF4587" t="s">
        <v>72</v>
      </c>
      <c r="AG4587" t="s">
        <v>240</v>
      </c>
      <c r="AH4587" t="s">
        <v>145</v>
      </c>
      <c r="AI4587" t="s">
        <v>139</v>
      </c>
      <c r="AJ4587" t="str">
        <f t="shared" si="71"/>
        <v>Dec</v>
      </c>
    </row>
    <row r="4588" spans="1:36" x14ac:dyDescent="0.3">
      <c r="A4588" t="s">
        <v>10546</v>
      </c>
      <c r="B4588" s="33">
        <v>45726</v>
      </c>
      <c r="C4588" t="s">
        <v>96</v>
      </c>
      <c r="D4588" t="s">
        <v>10547</v>
      </c>
      <c r="E4588" t="s">
        <v>173</v>
      </c>
      <c r="F4588" t="s">
        <v>172</v>
      </c>
      <c r="G4588" t="s">
        <v>161</v>
      </c>
      <c r="H4588" t="s">
        <v>155</v>
      </c>
      <c r="I4588">
        <v>995</v>
      </c>
      <c r="J4588" t="s">
        <v>457</v>
      </c>
      <c r="K4588" t="s">
        <v>560</v>
      </c>
      <c r="L4588" t="s">
        <v>459</v>
      </c>
      <c r="M4588" t="s">
        <v>560</v>
      </c>
      <c r="N4588">
        <v>150</v>
      </c>
      <c r="O4588">
        <v>0</v>
      </c>
      <c r="P4588">
        <v>-8</v>
      </c>
      <c r="Q4588" t="s">
        <v>70</v>
      </c>
      <c r="R4588" t="s">
        <v>238</v>
      </c>
      <c r="S4588" t="s">
        <v>239</v>
      </c>
      <c r="T4588">
        <v>189</v>
      </c>
      <c r="U4588">
        <v>158</v>
      </c>
      <c r="V4588">
        <v>83.6</v>
      </c>
      <c r="W4588" t="s">
        <v>135</v>
      </c>
      <c r="X4588">
        <v>8758</v>
      </c>
      <c r="Y4588">
        <v>1383764</v>
      </c>
      <c r="Z4588">
        <v>78526</v>
      </c>
      <c r="AA4588">
        <v>56880</v>
      </c>
      <c r="AB4588">
        <v>1519170</v>
      </c>
      <c r="AC4588">
        <v>1038778</v>
      </c>
      <c r="AD4588">
        <v>480392</v>
      </c>
      <c r="AE4588" t="s">
        <v>78</v>
      </c>
      <c r="AF4588" t="s">
        <v>81</v>
      </c>
      <c r="AG4588" t="s">
        <v>240</v>
      </c>
      <c r="AH4588" t="s">
        <v>144</v>
      </c>
      <c r="AI4588" t="s">
        <v>139</v>
      </c>
      <c r="AJ4588" t="str">
        <f t="shared" si="71"/>
        <v>Mar</v>
      </c>
    </row>
    <row r="4589" spans="1:36" x14ac:dyDescent="0.3">
      <c r="A4589" t="s">
        <v>10548</v>
      </c>
      <c r="B4589" s="33">
        <v>45773</v>
      </c>
      <c r="C4589" t="s">
        <v>93</v>
      </c>
      <c r="D4589" t="s">
        <v>10549</v>
      </c>
      <c r="E4589" t="s">
        <v>172</v>
      </c>
      <c r="F4589" t="s">
        <v>179</v>
      </c>
      <c r="G4589" t="s">
        <v>155</v>
      </c>
      <c r="H4589" t="s">
        <v>166</v>
      </c>
      <c r="I4589">
        <v>1050</v>
      </c>
      <c r="J4589" t="s">
        <v>605</v>
      </c>
      <c r="K4589" t="s">
        <v>965</v>
      </c>
      <c r="L4589" t="s">
        <v>293</v>
      </c>
      <c r="M4589" t="s">
        <v>1491</v>
      </c>
      <c r="N4589">
        <v>167</v>
      </c>
      <c r="O4589">
        <v>23</v>
      </c>
      <c r="P4589">
        <v>22</v>
      </c>
      <c r="Q4589" t="s">
        <v>73</v>
      </c>
      <c r="R4589" t="s">
        <v>238</v>
      </c>
      <c r="S4589" t="s">
        <v>239</v>
      </c>
      <c r="T4589">
        <v>189</v>
      </c>
      <c r="U4589">
        <v>153</v>
      </c>
      <c r="V4589">
        <v>80.95</v>
      </c>
      <c r="W4589" t="s">
        <v>133</v>
      </c>
      <c r="X4589">
        <v>5041</v>
      </c>
      <c r="Y4589">
        <v>771273</v>
      </c>
      <c r="Z4589">
        <v>81702</v>
      </c>
      <c r="AA4589">
        <v>41616</v>
      </c>
      <c r="AB4589">
        <v>894591</v>
      </c>
      <c r="AC4589">
        <v>528674</v>
      </c>
      <c r="AD4589">
        <v>365917</v>
      </c>
      <c r="AE4589" t="s">
        <v>81</v>
      </c>
      <c r="AF4589" t="s">
        <v>72</v>
      </c>
      <c r="AG4589" t="s">
        <v>240</v>
      </c>
      <c r="AH4589" t="s">
        <v>145</v>
      </c>
      <c r="AI4589" t="s">
        <v>138</v>
      </c>
      <c r="AJ4589" t="str">
        <f t="shared" si="71"/>
        <v>Apr</v>
      </c>
    </row>
    <row r="4590" spans="1:36" x14ac:dyDescent="0.3">
      <c r="A4590" t="s">
        <v>10550</v>
      </c>
      <c r="B4590" s="33">
        <v>45663</v>
      </c>
      <c r="C4590" t="s">
        <v>97</v>
      </c>
      <c r="D4590" t="s">
        <v>10551</v>
      </c>
      <c r="E4590" t="s">
        <v>175</v>
      </c>
      <c r="F4590" t="s">
        <v>173</v>
      </c>
      <c r="G4590" t="s">
        <v>163</v>
      </c>
      <c r="H4590" t="s">
        <v>161</v>
      </c>
      <c r="I4590">
        <v>1944</v>
      </c>
      <c r="J4590" t="s">
        <v>588</v>
      </c>
      <c r="K4590" t="s">
        <v>1685</v>
      </c>
      <c r="L4590" t="s">
        <v>260</v>
      </c>
      <c r="M4590" t="s">
        <v>299</v>
      </c>
      <c r="N4590">
        <v>286</v>
      </c>
      <c r="O4590">
        <v>7</v>
      </c>
      <c r="P4590">
        <v>15</v>
      </c>
      <c r="Q4590" t="s">
        <v>73</v>
      </c>
      <c r="R4590" t="s">
        <v>238</v>
      </c>
      <c r="S4590" t="s">
        <v>239</v>
      </c>
      <c r="T4590">
        <v>189</v>
      </c>
      <c r="U4590">
        <v>111</v>
      </c>
      <c r="V4590">
        <v>58.73</v>
      </c>
      <c r="W4590" t="s">
        <v>133</v>
      </c>
      <c r="X4590">
        <v>4626</v>
      </c>
      <c r="Y4590">
        <v>513486</v>
      </c>
      <c r="Z4590">
        <v>51726</v>
      </c>
      <c r="AA4590">
        <v>52836</v>
      </c>
      <c r="AB4590">
        <v>618048</v>
      </c>
      <c r="AC4590">
        <v>477996</v>
      </c>
      <c r="AD4590">
        <v>140052</v>
      </c>
      <c r="AE4590" t="s">
        <v>75</v>
      </c>
      <c r="AF4590" t="s">
        <v>78</v>
      </c>
      <c r="AG4590" t="s">
        <v>240</v>
      </c>
      <c r="AH4590" t="s">
        <v>147</v>
      </c>
      <c r="AI4590" t="s">
        <v>139</v>
      </c>
      <c r="AJ4590" t="str">
        <f t="shared" si="71"/>
        <v>Jan</v>
      </c>
    </row>
    <row r="4591" spans="1:36" x14ac:dyDescent="0.3">
      <c r="A4591" t="s">
        <v>10552</v>
      </c>
      <c r="B4591" s="33">
        <v>45679</v>
      </c>
      <c r="C4591" t="s">
        <v>93</v>
      </c>
      <c r="D4591" t="s">
        <v>10553</v>
      </c>
      <c r="E4591" t="s">
        <v>179</v>
      </c>
      <c r="F4591" t="s">
        <v>175</v>
      </c>
      <c r="G4591" t="s">
        <v>166</v>
      </c>
      <c r="H4591" t="s">
        <v>163</v>
      </c>
      <c r="I4591">
        <v>1397</v>
      </c>
      <c r="J4591" t="s">
        <v>636</v>
      </c>
      <c r="K4591" t="s">
        <v>700</v>
      </c>
      <c r="L4591" t="s">
        <v>255</v>
      </c>
      <c r="M4591" t="s">
        <v>1268</v>
      </c>
      <c r="N4591">
        <v>181</v>
      </c>
      <c r="O4591">
        <v>32</v>
      </c>
      <c r="P4591">
        <v>32</v>
      </c>
      <c r="Q4591" t="s">
        <v>76</v>
      </c>
      <c r="R4591" t="s">
        <v>238</v>
      </c>
      <c r="S4591" t="s">
        <v>239</v>
      </c>
      <c r="T4591">
        <v>189</v>
      </c>
      <c r="U4591">
        <v>147</v>
      </c>
      <c r="V4591">
        <v>77.78</v>
      </c>
      <c r="W4591" t="s">
        <v>133</v>
      </c>
      <c r="X4591">
        <v>3638</v>
      </c>
      <c r="Y4591">
        <v>534786</v>
      </c>
      <c r="Z4591">
        <v>54096</v>
      </c>
      <c r="AA4591">
        <v>108339</v>
      </c>
      <c r="AB4591">
        <v>697221</v>
      </c>
      <c r="AC4591">
        <v>551832</v>
      </c>
      <c r="AD4591">
        <v>145389</v>
      </c>
      <c r="AE4591" t="s">
        <v>72</v>
      </c>
      <c r="AF4591" t="s">
        <v>75</v>
      </c>
      <c r="AG4591" t="s">
        <v>240</v>
      </c>
      <c r="AH4591" t="s">
        <v>144</v>
      </c>
      <c r="AI4591" t="s">
        <v>139</v>
      </c>
      <c r="AJ4591" t="str">
        <f t="shared" si="71"/>
        <v>Jan</v>
      </c>
    </row>
    <row r="4592" spans="1:36" x14ac:dyDescent="0.3">
      <c r="A4592" t="s">
        <v>10554</v>
      </c>
      <c r="B4592" s="33">
        <v>45847</v>
      </c>
      <c r="C4592" t="s">
        <v>93</v>
      </c>
      <c r="D4592" t="s">
        <v>10555</v>
      </c>
      <c r="E4592" t="s">
        <v>174</v>
      </c>
      <c r="F4592" t="s">
        <v>173</v>
      </c>
      <c r="G4592" t="s">
        <v>158</v>
      </c>
      <c r="H4592" t="s">
        <v>161</v>
      </c>
      <c r="I4592">
        <v>1737</v>
      </c>
      <c r="J4592" t="s">
        <v>336</v>
      </c>
      <c r="K4592" t="s">
        <v>2530</v>
      </c>
      <c r="L4592" t="s">
        <v>2033</v>
      </c>
      <c r="M4592" t="s">
        <v>2520</v>
      </c>
      <c r="N4592">
        <v>233</v>
      </c>
      <c r="O4592">
        <v>14</v>
      </c>
      <c r="P4592">
        <v>6</v>
      </c>
      <c r="Q4592" t="s">
        <v>73</v>
      </c>
      <c r="R4592" t="s">
        <v>238</v>
      </c>
      <c r="S4592" t="s">
        <v>239</v>
      </c>
      <c r="T4592">
        <v>220</v>
      </c>
      <c r="U4592">
        <v>215</v>
      </c>
      <c r="V4592">
        <v>97.73</v>
      </c>
      <c r="W4592" t="s">
        <v>133</v>
      </c>
      <c r="X4592">
        <v>5218</v>
      </c>
      <c r="Y4592">
        <v>1121870</v>
      </c>
      <c r="Z4592">
        <v>55470</v>
      </c>
      <c r="AA4592">
        <v>142975</v>
      </c>
      <c r="AB4592">
        <v>1320315</v>
      </c>
      <c r="AC4592">
        <v>1051477</v>
      </c>
      <c r="AD4592">
        <v>268838</v>
      </c>
      <c r="AE4592" t="s">
        <v>78</v>
      </c>
      <c r="AF4592" t="s">
        <v>78</v>
      </c>
      <c r="AG4592" t="s">
        <v>240</v>
      </c>
      <c r="AH4592" t="s">
        <v>146</v>
      </c>
      <c r="AI4592" t="s">
        <v>139</v>
      </c>
      <c r="AJ4592" t="str">
        <f t="shared" si="71"/>
        <v>Jul</v>
      </c>
    </row>
    <row r="4593" spans="1:36" x14ac:dyDescent="0.3">
      <c r="A4593" t="s">
        <v>10556</v>
      </c>
      <c r="B4593" s="33">
        <v>45832</v>
      </c>
      <c r="C4593" t="s">
        <v>95</v>
      </c>
      <c r="D4593" t="s">
        <v>10557</v>
      </c>
      <c r="E4593" t="s">
        <v>174</v>
      </c>
      <c r="F4593" t="s">
        <v>176</v>
      </c>
      <c r="G4593" t="s">
        <v>158</v>
      </c>
      <c r="H4593" t="s">
        <v>156</v>
      </c>
      <c r="I4593">
        <v>630</v>
      </c>
      <c r="J4593" t="s">
        <v>292</v>
      </c>
      <c r="K4593" t="s">
        <v>1421</v>
      </c>
      <c r="L4593" t="s">
        <v>2858</v>
      </c>
      <c r="M4593" t="s">
        <v>2586</v>
      </c>
      <c r="N4593">
        <v>98</v>
      </c>
      <c r="O4593">
        <v>24</v>
      </c>
      <c r="P4593">
        <v>51</v>
      </c>
      <c r="Q4593" t="s">
        <v>76</v>
      </c>
      <c r="R4593" t="s">
        <v>238</v>
      </c>
      <c r="S4593" t="s">
        <v>239</v>
      </c>
      <c r="T4593">
        <v>180</v>
      </c>
      <c r="U4593">
        <v>151</v>
      </c>
      <c r="V4593">
        <v>83.89</v>
      </c>
      <c r="W4593" t="s">
        <v>133</v>
      </c>
      <c r="X4593">
        <v>3037</v>
      </c>
      <c r="Y4593">
        <v>458587</v>
      </c>
      <c r="Z4593">
        <v>55417</v>
      </c>
      <c r="AA4593">
        <v>24613</v>
      </c>
      <c r="AB4593">
        <v>538617</v>
      </c>
      <c r="AC4593">
        <v>428558</v>
      </c>
      <c r="AD4593">
        <v>110059</v>
      </c>
      <c r="AE4593" t="s">
        <v>78</v>
      </c>
      <c r="AF4593" t="s">
        <v>81</v>
      </c>
      <c r="AG4593" t="s">
        <v>240</v>
      </c>
      <c r="AH4593" t="s">
        <v>144</v>
      </c>
      <c r="AI4593" t="s">
        <v>139</v>
      </c>
      <c r="AJ4593" t="str">
        <f t="shared" si="71"/>
        <v>Jun</v>
      </c>
    </row>
    <row r="4594" spans="1:36" x14ac:dyDescent="0.3">
      <c r="A4594" t="s">
        <v>10558</v>
      </c>
      <c r="B4594" s="33">
        <v>45997</v>
      </c>
      <c r="C4594" t="s">
        <v>96</v>
      </c>
      <c r="D4594" t="s">
        <v>10559</v>
      </c>
      <c r="E4594" t="s">
        <v>176</v>
      </c>
      <c r="F4594" t="s">
        <v>178</v>
      </c>
      <c r="G4594" t="s">
        <v>156</v>
      </c>
      <c r="H4594" t="s">
        <v>157</v>
      </c>
      <c r="I4594">
        <v>697</v>
      </c>
      <c r="J4594" t="s">
        <v>613</v>
      </c>
      <c r="K4594" t="s">
        <v>1627</v>
      </c>
      <c r="L4594" t="s">
        <v>615</v>
      </c>
      <c r="M4594" t="s">
        <v>6435</v>
      </c>
      <c r="N4594">
        <v>102</v>
      </c>
      <c r="O4594">
        <v>0</v>
      </c>
      <c r="P4594">
        <v>13</v>
      </c>
      <c r="Q4594" t="s">
        <v>73</v>
      </c>
      <c r="R4594" t="s">
        <v>238</v>
      </c>
      <c r="S4594" t="s">
        <v>239</v>
      </c>
      <c r="T4594">
        <v>189</v>
      </c>
      <c r="U4594">
        <v>159</v>
      </c>
      <c r="V4594">
        <v>84.13</v>
      </c>
      <c r="W4594" t="s">
        <v>134</v>
      </c>
      <c r="X4594">
        <v>7305</v>
      </c>
      <c r="Y4594">
        <v>1161495</v>
      </c>
      <c r="Z4594">
        <v>68052</v>
      </c>
      <c r="AA4594">
        <v>74889</v>
      </c>
      <c r="AB4594">
        <v>1304436</v>
      </c>
      <c r="AC4594">
        <v>867965</v>
      </c>
      <c r="AD4594">
        <v>436471</v>
      </c>
      <c r="AE4594" t="s">
        <v>81</v>
      </c>
      <c r="AF4594" t="s">
        <v>75</v>
      </c>
      <c r="AG4594" t="s">
        <v>240</v>
      </c>
      <c r="AH4594" t="s">
        <v>146</v>
      </c>
      <c r="AI4594" t="s">
        <v>139</v>
      </c>
      <c r="AJ4594" t="str">
        <f t="shared" si="71"/>
        <v>Dec</v>
      </c>
    </row>
    <row r="4595" spans="1:36" x14ac:dyDescent="0.3">
      <c r="A4595" t="s">
        <v>10560</v>
      </c>
      <c r="B4595" s="33">
        <v>45885</v>
      </c>
      <c r="C4595" t="s">
        <v>96</v>
      </c>
      <c r="D4595" t="s">
        <v>10561</v>
      </c>
      <c r="E4595" t="s">
        <v>172</v>
      </c>
      <c r="F4595" t="s">
        <v>174</v>
      </c>
      <c r="G4595" t="s">
        <v>155</v>
      </c>
      <c r="H4595" t="s">
        <v>158</v>
      </c>
      <c r="I4595">
        <v>470</v>
      </c>
      <c r="J4595" t="s">
        <v>503</v>
      </c>
      <c r="K4595" t="s">
        <v>2120</v>
      </c>
      <c r="N4595">
        <v>81</v>
      </c>
      <c r="O4595">
        <v>0</v>
      </c>
      <c r="P4595">
        <v>0</v>
      </c>
      <c r="Q4595" t="s">
        <v>67</v>
      </c>
      <c r="R4595" t="s">
        <v>245</v>
      </c>
      <c r="S4595" t="s">
        <v>122</v>
      </c>
      <c r="T4595">
        <v>189</v>
      </c>
      <c r="U4595">
        <v>0</v>
      </c>
      <c r="V4595">
        <v>0</v>
      </c>
      <c r="W4595" t="s">
        <v>133</v>
      </c>
      <c r="X4595">
        <v>5266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 t="s">
        <v>81</v>
      </c>
      <c r="AF4595" t="s">
        <v>78</v>
      </c>
      <c r="AG4595" t="s">
        <v>240</v>
      </c>
      <c r="AH4595" t="s">
        <v>144</v>
      </c>
      <c r="AI4595" t="s">
        <v>140</v>
      </c>
      <c r="AJ4595" t="str">
        <f t="shared" si="71"/>
        <v>Aug</v>
      </c>
    </row>
    <row r="4596" spans="1:36" x14ac:dyDescent="0.3">
      <c r="A4596" t="s">
        <v>10562</v>
      </c>
      <c r="B4596" s="33">
        <v>45952</v>
      </c>
      <c r="C4596" t="s">
        <v>93</v>
      </c>
      <c r="D4596" t="s">
        <v>10563</v>
      </c>
      <c r="E4596" t="s">
        <v>176</v>
      </c>
      <c r="F4596" t="s">
        <v>179</v>
      </c>
      <c r="G4596" t="s">
        <v>156</v>
      </c>
      <c r="H4596" t="s">
        <v>166</v>
      </c>
      <c r="I4596">
        <v>1186</v>
      </c>
      <c r="J4596" t="s">
        <v>514</v>
      </c>
      <c r="K4596" t="s">
        <v>2116</v>
      </c>
      <c r="L4596" t="s">
        <v>463</v>
      </c>
      <c r="M4596" t="s">
        <v>2376</v>
      </c>
      <c r="N4596">
        <v>185</v>
      </c>
      <c r="O4596">
        <v>0</v>
      </c>
      <c r="P4596">
        <v>26</v>
      </c>
      <c r="Q4596" t="s">
        <v>73</v>
      </c>
      <c r="R4596" t="s">
        <v>238</v>
      </c>
      <c r="S4596" t="s">
        <v>239</v>
      </c>
      <c r="T4596">
        <v>186</v>
      </c>
      <c r="U4596">
        <v>158</v>
      </c>
      <c r="V4596">
        <v>84.95</v>
      </c>
      <c r="W4596" t="s">
        <v>135</v>
      </c>
      <c r="X4596">
        <v>10463</v>
      </c>
      <c r="Y4596">
        <v>1653154</v>
      </c>
      <c r="Z4596">
        <v>52140</v>
      </c>
      <c r="AA4596">
        <v>16748</v>
      </c>
      <c r="AB4596">
        <v>1722042</v>
      </c>
      <c r="AC4596">
        <v>1184143</v>
      </c>
      <c r="AD4596">
        <v>537899</v>
      </c>
      <c r="AE4596" t="s">
        <v>81</v>
      </c>
      <c r="AF4596" t="s">
        <v>72</v>
      </c>
      <c r="AG4596" t="s">
        <v>240</v>
      </c>
      <c r="AH4596" t="s">
        <v>144</v>
      </c>
      <c r="AI4596" t="s">
        <v>139</v>
      </c>
      <c r="AJ4596" t="str">
        <f t="shared" si="71"/>
        <v>Oct</v>
      </c>
    </row>
    <row r="4597" spans="1:36" x14ac:dyDescent="0.3">
      <c r="A4597" t="s">
        <v>10564</v>
      </c>
      <c r="B4597" s="33">
        <v>45876</v>
      </c>
      <c r="C4597" t="s">
        <v>95</v>
      </c>
      <c r="D4597" t="s">
        <v>10565</v>
      </c>
      <c r="E4597" t="s">
        <v>174</v>
      </c>
      <c r="F4597" t="s">
        <v>179</v>
      </c>
      <c r="G4597" t="s">
        <v>158</v>
      </c>
      <c r="H4597" t="s">
        <v>166</v>
      </c>
      <c r="I4597">
        <v>734</v>
      </c>
      <c r="J4597" t="s">
        <v>414</v>
      </c>
      <c r="K4597" t="s">
        <v>2899</v>
      </c>
      <c r="L4597" t="s">
        <v>764</v>
      </c>
      <c r="M4597" t="s">
        <v>1373</v>
      </c>
      <c r="N4597">
        <v>122</v>
      </c>
      <c r="O4597">
        <v>7</v>
      </c>
      <c r="P4597">
        <v>8</v>
      </c>
      <c r="Q4597" t="s">
        <v>73</v>
      </c>
      <c r="R4597" t="s">
        <v>238</v>
      </c>
      <c r="S4597" t="s">
        <v>239</v>
      </c>
      <c r="T4597">
        <v>180</v>
      </c>
      <c r="U4597">
        <v>135</v>
      </c>
      <c r="V4597">
        <v>75</v>
      </c>
      <c r="W4597" t="s">
        <v>133</v>
      </c>
      <c r="X4597">
        <v>5954</v>
      </c>
      <c r="Y4597">
        <v>803790</v>
      </c>
      <c r="Z4597">
        <v>65205</v>
      </c>
      <c r="AA4597">
        <v>65340</v>
      </c>
      <c r="AB4597">
        <v>934335</v>
      </c>
      <c r="AC4597">
        <v>685647</v>
      </c>
      <c r="AD4597">
        <v>248688</v>
      </c>
      <c r="AE4597" t="s">
        <v>78</v>
      </c>
      <c r="AF4597" t="s">
        <v>72</v>
      </c>
      <c r="AG4597" t="s">
        <v>240</v>
      </c>
      <c r="AH4597" t="s">
        <v>147</v>
      </c>
      <c r="AI4597" t="s">
        <v>140</v>
      </c>
      <c r="AJ4597" t="str">
        <f t="shared" si="71"/>
        <v>Aug</v>
      </c>
    </row>
    <row r="4598" spans="1:36" x14ac:dyDescent="0.3">
      <c r="A4598" t="s">
        <v>10566</v>
      </c>
      <c r="B4598" s="33">
        <v>45894</v>
      </c>
      <c r="C4598" t="s">
        <v>93</v>
      </c>
      <c r="D4598" t="s">
        <v>4635</v>
      </c>
      <c r="E4598" t="s">
        <v>180</v>
      </c>
      <c r="F4598" t="s">
        <v>172</v>
      </c>
      <c r="G4598" t="s">
        <v>160</v>
      </c>
      <c r="H4598" t="s">
        <v>155</v>
      </c>
      <c r="I4598">
        <v>1449</v>
      </c>
      <c r="J4598" t="s">
        <v>298</v>
      </c>
      <c r="K4598" t="s">
        <v>2082</v>
      </c>
      <c r="L4598" t="s">
        <v>258</v>
      </c>
      <c r="M4598" t="s">
        <v>1498</v>
      </c>
      <c r="N4598">
        <v>230</v>
      </c>
      <c r="O4598">
        <v>0</v>
      </c>
      <c r="P4598">
        <v>17</v>
      </c>
      <c r="Q4598" t="s">
        <v>73</v>
      </c>
      <c r="R4598" t="s">
        <v>238</v>
      </c>
      <c r="S4598" t="s">
        <v>239</v>
      </c>
      <c r="T4598">
        <v>180</v>
      </c>
      <c r="U4598">
        <v>158</v>
      </c>
      <c r="V4598">
        <v>87.78</v>
      </c>
      <c r="W4598" t="s">
        <v>133</v>
      </c>
      <c r="X4598">
        <v>9477</v>
      </c>
      <c r="Y4598">
        <v>1497366</v>
      </c>
      <c r="Z4598">
        <v>53404</v>
      </c>
      <c r="AA4598">
        <v>87058</v>
      </c>
      <c r="AB4598">
        <v>1637828</v>
      </c>
      <c r="AC4598">
        <v>1307028</v>
      </c>
      <c r="AD4598">
        <v>330800</v>
      </c>
      <c r="AE4598" t="s">
        <v>81</v>
      </c>
      <c r="AF4598" t="s">
        <v>81</v>
      </c>
      <c r="AG4598" t="s">
        <v>240</v>
      </c>
      <c r="AH4598" t="s">
        <v>144</v>
      </c>
      <c r="AI4598" t="s">
        <v>139</v>
      </c>
      <c r="AJ4598" t="str">
        <f t="shared" si="71"/>
        <v>Aug</v>
      </c>
    </row>
    <row r="4599" spans="1:36" x14ac:dyDescent="0.3">
      <c r="A4599" t="s">
        <v>10567</v>
      </c>
      <c r="B4599" s="33">
        <v>45882</v>
      </c>
      <c r="C4599" t="s">
        <v>93</v>
      </c>
      <c r="D4599" t="s">
        <v>10568</v>
      </c>
      <c r="E4599" t="s">
        <v>176</v>
      </c>
      <c r="F4599" t="s">
        <v>181</v>
      </c>
      <c r="G4599" t="s">
        <v>156</v>
      </c>
      <c r="H4599" t="s">
        <v>159</v>
      </c>
      <c r="I4599">
        <v>1750</v>
      </c>
      <c r="J4599" t="s">
        <v>636</v>
      </c>
      <c r="K4599" t="s">
        <v>1130</v>
      </c>
      <c r="L4599" t="s">
        <v>2079</v>
      </c>
      <c r="M4599" t="s">
        <v>1567</v>
      </c>
      <c r="N4599">
        <v>233</v>
      </c>
      <c r="O4599">
        <v>44</v>
      </c>
      <c r="P4599">
        <v>46</v>
      </c>
      <c r="Q4599" t="s">
        <v>76</v>
      </c>
      <c r="R4599" t="s">
        <v>238</v>
      </c>
      <c r="S4599" t="s">
        <v>239</v>
      </c>
      <c r="T4599">
        <v>180</v>
      </c>
      <c r="U4599">
        <v>173</v>
      </c>
      <c r="V4599">
        <v>96.11</v>
      </c>
      <c r="W4599" t="s">
        <v>133</v>
      </c>
      <c r="X4599">
        <v>8550</v>
      </c>
      <c r="Y4599">
        <v>1479150</v>
      </c>
      <c r="Z4599">
        <v>40828</v>
      </c>
      <c r="AA4599">
        <v>107952</v>
      </c>
      <c r="AB4599">
        <v>1627930</v>
      </c>
      <c r="AC4599">
        <v>1334811</v>
      </c>
      <c r="AD4599">
        <v>293119</v>
      </c>
      <c r="AE4599" t="s">
        <v>81</v>
      </c>
      <c r="AF4599" t="s">
        <v>81</v>
      </c>
      <c r="AG4599" t="s">
        <v>240</v>
      </c>
      <c r="AH4599" t="s">
        <v>146</v>
      </c>
      <c r="AI4599" t="s">
        <v>138</v>
      </c>
      <c r="AJ4599" t="str">
        <f t="shared" si="71"/>
        <v>Aug</v>
      </c>
    </row>
    <row r="4600" spans="1:36" x14ac:dyDescent="0.3">
      <c r="A4600" t="s">
        <v>10569</v>
      </c>
      <c r="B4600" s="33">
        <v>45872</v>
      </c>
      <c r="C4600" t="s">
        <v>95</v>
      </c>
      <c r="D4600" t="s">
        <v>10570</v>
      </c>
      <c r="E4600" t="s">
        <v>181</v>
      </c>
      <c r="F4600" t="s">
        <v>179</v>
      </c>
      <c r="G4600" t="s">
        <v>159</v>
      </c>
      <c r="H4600" t="s">
        <v>166</v>
      </c>
      <c r="I4600">
        <v>826</v>
      </c>
      <c r="J4600" t="s">
        <v>529</v>
      </c>
      <c r="K4600" t="s">
        <v>572</v>
      </c>
      <c r="L4600" t="s">
        <v>909</v>
      </c>
      <c r="M4600" t="s">
        <v>908</v>
      </c>
      <c r="N4600">
        <v>135</v>
      </c>
      <c r="O4600">
        <v>19</v>
      </c>
      <c r="P4600">
        <v>36</v>
      </c>
      <c r="Q4600" t="s">
        <v>76</v>
      </c>
      <c r="R4600" t="s">
        <v>238</v>
      </c>
      <c r="S4600" t="s">
        <v>239</v>
      </c>
      <c r="T4600">
        <v>189</v>
      </c>
      <c r="U4600">
        <v>153</v>
      </c>
      <c r="V4600">
        <v>80.95</v>
      </c>
      <c r="W4600" t="s">
        <v>133</v>
      </c>
      <c r="X4600">
        <v>7444</v>
      </c>
      <c r="Y4600">
        <v>1138932</v>
      </c>
      <c r="Z4600">
        <v>33048</v>
      </c>
      <c r="AA4600">
        <v>34578</v>
      </c>
      <c r="AB4600">
        <v>1206558</v>
      </c>
      <c r="AC4600">
        <v>935566</v>
      </c>
      <c r="AD4600">
        <v>270992</v>
      </c>
      <c r="AE4600" t="s">
        <v>81</v>
      </c>
      <c r="AF4600" t="s">
        <v>72</v>
      </c>
      <c r="AG4600" t="s">
        <v>240</v>
      </c>
      <c r="AH4600" t="s">
        <v>146</v>
      </c>
      <c r="AI4600" t="s">
        <v>139</v>
      </c>
      <c r="AJ4600" t="str">
        <f t="shared" si="71"/>
        <v>Aug</v>
      </c>
    </row>
    <row r="4601" spans="1:36" x14ac:dyDescent="0.3">
      <c r="A4601" t="s">
        <v>10571</v>
      </c>
      <c r="B4601" s="33">
        <v>45758</v>
      </c>
      <c r="C4601" t="s">
        <v>98</v>
      </c>
      <c r="D4601" t="s">
        <v>10572</v>
      </c>
      <c r="E4601" t="s">
        <v>178</v>
      </c>
      <c r="F4601" t="s">
        <v>180</v>
      </c>
      <c r="G4601" t="s">
        <v>157</v>
      </c>
      <c r="H4601" t="s">
        <v>160</v>
      </c>
      <c r="I4601">
        <v>1769</v>
      </c>
      <c r="J4601" t="s">
        <v>621</v>
      </c>
      <c r="K4601" t="s">
        <v>494</v>
      </c>
      <c r="N4601">
        <v>273</v>
      </c>
      <c r="O4601">
        <v>0</v>
      </c>
      <c r="P4601">
        <v>0</v>
      </c>
      <c r="Q4601" t="s">
        <v>67</v>
      </c>
      <c r="R4601" t="s">
        <v>245</v>
      </c>
      <c r="S4601" t="s">
        <v>122</v>
      </c>
      <c r="T4601">
        <v>180</v>
      </c>
      <c r="U4601">
        <v>0</v>
      </c>
      <c r="V4601">
        <v>0</v>
      </c>
      <c r="W4601" t="s">
        <v>133</v>
      </c>
      <c r="X4601">
        <v>8669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 t="s">
        <v>75</v>
      </c>
      <c r="AF4601" t="s">
        <v>81</v>
      </c>
      <c r="AG4601" t="s">
        <v>240</v>
      </c>
      <c r="AH4601" t="s">
        <v>144</v>
      </c>
      <c r="AI4601" t="s">
        <v>138</v>
      </c>
      <c r="AJ4601" t="str">
        <f t="shared" si="71"/>
        <v>Apr</v>
      </c>
    </row>
    <row r="4602" spans="1:36" x14ac:dyDescent="0.3">
      <c r="A4602" t="s">
        <v>10573</v>
      </c>
      <c r="B4602" s="33">
        <v>45792</v>
      </c>
      <c r="C4602" t="s">
        <v>98</v>
      </c>
      <c r="D4602" t="s">
        <v>10574</v>
      </c>
      <c r="E4602" t="s">
        <v>174</v>
      </c>
      <c r="F4602" t="s">
        <v>180</v>
      </c>
      <c r="G4602" t="s">
        <v>158</v>
      </c>
      <c r="H4602" t="s">
        <v>160</v>
      </c>
      <c r="I4602">
        <v>1730</v>
      </c>
      <c r="J4602" t="s">
        <v>588</v>
      </c>
      <c r="K4602" t="s">
        <v>2082</v>
      </c>
      <c r="L4602" t="s">
        <v>3160</v>
      </c>
      <c r="M4602" t="s">
        <v>3240</v>
      </c>
      <c r="N4602">
        <v>230</v>
      </c>
      <c r="O4602">
        <v>19</v>
      </c>
      <c r="P4602">
        <v>16</v>
      </c>
      <c r="Q4602" t="s">
        <v>73</v>
      </c>
      <c r="R4602" t="s">
        <v>238</v>
      </c>
      <c r="S4602" t="s">
        <v>239</v>
      </c>
      <c r="T4602">
        <v>150</v>
      </c>
      <c r="U4602">
        <v>128</v>
      </c>
      <c r="V4602">
        <v>85.33</v>
      </c>
      <c r="W4602" t="s">
        <v>133</v>
      </c>
      <c r="X4602">
        <v>8350</v>
      </c>
      <c r="Y4602">
        <v>1068800</v>
      </c>
      <c r="Z4602">
        <v>49792</v>
      </c>
      <c r="AA4602">
        <v>85120</v>
      </c>
      <c r="AB4602">
        <v>1203712</v>
      </c>
      <c r="AC4602">
        <v>711828</v>
      </c>
      <c r="AD4602">
        <v>491884</v>
      </c>
      <c r="AE4602" t="s">
        <v>78</v>
      </c>
      <c r="AF4602" t="s">
        <v>81</v>
      </c>
      <c r="AG4602" t="s">
        <v>240</v>
      </c>
      <c r="AH4602" t="s">
        <v>145</v>
      </c>
      <c r="AI4602" t="s">
        <v>139</v>
      </c>
      <c r="AJ4602" t="str">
        <f t="shared" si="71"/>
        <v>May</v>
      </c>
    </row>
    <row r="4603" spans="1:36" x14ac:dyDescent="0.3">
      <c r="A4603" t="s">
        <v>10575</v>
      </c>
      <c r="B4603" s="33">
        <v>45711</v>
      </c>
      <c r="C4603" t="s">
        <v>99</v>
      </c>
      <c r="D4603" t="s">
        <v>4548</v>
      </c>
      <c r="E4603" t="s">
        <v>173</v>
      </c>
      <c r="F4603" t="s">
        <v>179</v>
      </c>
      <c r="G4603" t="s">
        <v>161</v>
      </c>
      <c r="H4603" t="s">
        <v>166</v>
      </c>
      <c r="I4603">
        <v>1120</v>
      </c>
      <c r="J4603" t="s">
        <v>588</v>
      </c>
      <c r="K4603" t="s">
        <v>1588</v>
      </c>
      <c r="L4603" t="s">
        <v>2444</v>
      </c>
      <c r="M4603" t="s">
        <v>3159</v>
      </c>
      <c r="N4603">
        <v>164</v>
      </c>
      <c r="O4603">
        <v>10</v>
      </c>
      <c r="P4603">
        <v>11</v>
      </c>
      <c r="Q4603" t="s">
        <v>73</v>
      </c>
      <c r="R4603" t="s">
        <v>238</v>
      </c>
      <c r="S4603" t="s">
        <v>239</v>
      </c>
      <c r="T4603">
        <v>189</v>
      </c>
      <c r="U4603">
        <v>118</v>
      </c>
      <c r="V4603">
        <v>62.43</v>
      </c>
      <c r="W4603" t="s">
        <v>133</v>
      </c>
      <c r="X4603">
        <v>5031</v>
      </c>
      <c r="Y4603">
        <v>593658</v>
      </c>
      <c r="Z4603">
        <v>56050</v>
      </c>
      <c r="AA4603">
        <v>49088</v>
      </c>
      <c r="AB4603">
        <v>698796</v>
      </c>
      <c r="AC4603">
        <v>490387</v>
      </c>
      <c r="AD4603">
        <v>208409</v>
      </c>
      <c r="AE4603" t="s">
        <v>78</v>
      </c>
      <c r="AF4603" t="s">
        <v>72</v>
      </c>
      <c r="AG4603" t="s">
        <v>240</v>
      </c>
      <c r="AH4603" t="s">
        <v>144</v>
      </c>
      <c r="AI4603" t="s">
        <v>139</v>
      </c>
      <c r="AJ4603" t="str">
        <f t="shared" si="71"/>
        <v>Feb</v>
      </c>
    </row>
    <row r="4604" spans="1:36" x14ac:dyDescent="0.3">
      <c r="A4604" t="s">
        <v>10576</v>
      </c>
      <c r="B4604" s="33">
        <v>45956</v>
      </c>
      <c r="C4604" t="s">
        <v>96</v>
      </c>
      <c r="D4604" t="s">
        <v>10577</v>
      </c>
      <c r="E4604" t="s">
        <v>173</v>
      </c>
      <c r="F4604" t="s">
        <v>177</v>
      </c>
      <c r="G4604" t="s">
        <v>161</v>
      </c>
      <c r="H4604" t="s">
        <v>162</v>
      </c>
      <c r="I4604">
        <v>2152</v>
      </c>
      <c r="J4604" t="s">
        <v>336</v>
      </c>
      <c r="K4604" t="s">
        <v>525</v>
      </c>
      <c r="L4604" t="s">
        <v>5037</v>
      </c>
      <c r="M4604" t="s">
        <v>1064</v>
      </c>
      <c r="N4604">
        <v>254</v>
      </c>
      <c r="O4604">
        <v>36</v>
      </c>
      <c r="P4604">
        <v>28</v>
      </c>
      <c r="Q4604" t="s">
        <v>73</v>
      </c>
      <c r="R4604" t="s">
        <v>238</v>
      </c>
      <c r="S4604" t="s">
        <v>239</v>
      </c>
      <c r="T4604">
        <v>150</v>
      </c>
      <c r="U4604">
        <v>124</v>
      </c>
      <c r="V4604">
        <v>82.67</v>
      </c>
      <c r="W4604" t="s">
        <v>133</v>
      </c>
      <c r="X4604">
        <v>3260</v>
      </c>
      <c r="Y4604">
        <v>404240</v>
      </c>
      <c r="Z4604">
        <v>58404</v>
      </c>
      <c r="AA4604">
        <v>35216</v>
      </c>
      <c r="AB4604">
        <v>497860</v>
      </c>
      <c r="AC4604">
        <v>292227</v>
      </c>
      <c r="AD4604">
        <v>205633</v>
      </c>
      <c r="AE4604" t="s">
        <v>78</v>
      </c>
      <c r="AF4604" t="s">
        <v>78</v>
      </c>
      <c r="AG4604" t="s">
        <v>240</v>
      </c>
      <c r="AH4604" t="s">
        <v>144</v>
      </c>
      <c r="AI4604" t="s">
        <v>139</v>
      </c>
      <c r="AJ4604" t="str">
        <f t="shared" si="71"/>
        <v>Oct</v>
      </c>
    </row>
    <row r="4605" spans="1:36" x14ac:dyDescent="0.3">
      <c r="A4605" t="s">
        <v>10578</v>
      </c>
      <c r="B4605" s="33">
        <v>45686</v>
      </c>
      <c r="C4605" t="s">
        <v>93</v>
      </c>
      <c r="D4605" t="s">
        <v>10579</v>
      </c>
      <c r="E4605" t="s">
        <v>181</v>
      </c>
      <c r="F4605" t="s">
        <v>173</v>
      </c>
      <c r="G4605" t="s">
        <v>159</v>
      </c>
      <c r="H4605" t="s">
        <v>161</v>
      </c>
      <c r="I4605">
        <v>1795</v>
      </c>
      <c r="J4605" t="s">
        <v>603</v>
      </c>
      <c r="K4605" t="s">
        <v>696</v>
      </c>
      <c r="L4605" t="s">
        <v>605</v>
      </c>
      <c r="M4605" t="s">
        <v>621</v>
      </c>
      <c r="N4605">
        <v>265</v>
      </c>
      <c r="O4605">
        <v>0</v>
      </c>
      <c r="P4605">
        <v>5</v>
      </c>
      <c r="Q4605" t="s">
        <v>70</v>
      </c>
      <c r="R4605" t="s">
        <v>238</v>
      </c>
      <c r="S4605" t="s">
        <v>239</v>
      </c>
      <c r="T4605">
        <v>180</v>
      </c>
      <c r="U4605">
        <v>139</v>
      </c>
      <c r="V4605">
        <v>77.22</v>
      </c>
      <c r="W4605" t="s">
        <v>134</v>
      </c>
      <c r="X4605">
        <v>8390</v>
      </c>
      <c r="Y4605">
        <v>1166210</v>
      </c>
      <c r="Z4605">
        <v>57824</v>
      </c>
      <c r="AA4605">
        <v>89794</v>
      </c>
      <c r="AB4605">
        <v>1313828</v>
      </c>
      <c r="AC4605">
        <v>865408</v>
      </c>
      <c r="AD4605">
        <v>448420</v>
      </c>
      <c r="AE4605" t="s">
        <v>81</v>
      </c>
      <c r="AF4605" t="s">
        <v>78</v>
      </c>
      <c r="AG4605" t="s">
        <v>240</v>
      </c>
      <c r="AH4605" t="s">
        <v>144</v>
      </c>
      <c r="AI4605" t="s">
        <v>139</v>
      </c>
      <c r="AJ4605" t="str">
        <f t="shared" si="71"/>
        <v>Jan</v>
      </c>
    </row>
    <row r="4606" spans="1:36" x14ac:dyDescent="0.3">
      <c r="A4606" t="s">
        <v>10580</v>
      </c>
      <c r="B4606" s="33">
        <v>45884</v>
      </c>
      <c r="C4606" t="s">
        <v>93</v>
      </c>
      <c r="D4606" t="s">
        <v>10581</v>
      </c>
      <c r="E4606" t="s">
        <v>180</v>
      </c>
      <c r="F4606" t="s">
        <v>181</v>
      </c>
      <c r="G4606" t="s">
        <v>160</v>
      </c>
      <c r="H4606" t="s">
        <v>159</v>
      </c>
      <c r="I4606">
        <v>2361</v>
      </c>
      <c r="J4606" t="s">
        <v>397</v>
      </c>
      <c r="K4606" t="s">
        <v>1719</v>
      </c>
      <c r="L4606" t="s">
        <v>3240</v>
      </c>
      <c r="M4606" t="s">
        <v>878</v>
      </c>
      <c r="N4606">
        <v>313</v>
      </c>
      <c r="O4606">
        <v>6</v>
      </c>
      <c r="P4606">
        <v>19</v>
      </c>
      <c r="Q4606" t="s">
        <v>73</v>
      </c>
      <c r="R4606" t="s">
        <v>238</v>
      </c>
      <c r="S4606" t="s">
        <v>239</v>
      </c>
      <c r="T4606">
        <v>180</v>
      </c>
      <c r="U4606">
        <v>152</v>
      </c>
      <c r="V4606">
        <v>84.44</v>
      </c>
      <c r="W4606" t="s">
        <v>133</v>
      </c>
      <c r="X4606">
        <v>5780</v>
      </c>
      <c r="Y4606">
        <v>878560</v>
      </c>
      <c r="Z4606">
        <v>68856</v>
      </c>
      <c r="AA4606">
        <v>108680</v>
      </c>
      <c r="AB4606">
        <v>1056096</v>
      </c>
      <c r="AC4606">
        <v>761099</v>
      </c>
      <c r="AD4606">
        <v>294997</v>
      </c>
      <c r="AE4606" t="s">
        <v>81</v>
      </c>
      <c r="AF4606" t="s">
        <v>81</v>
      </c>
      <c r="AG4606" t="s">
        <v>240</v>
      </c>
      <c r="AH4606" t="s">
        <v>145</v>
      </c>
      <c r="AI4606" t="s">
        <v>138</v>
      </c>
      <c r="AJ4606" t="str">
        <f t="shared" si="71"/>
        <v>Aug</v>
      </c>
    </row>
    <row r="4607" spans="1:36" x14ac:dyDescent="0.3">
      <c r="A4607" t="s">
        <v>10582</v>
      </c>
      <c r="B4607" s="33">
        <v>45912</v>
      </c>
      <c r="C4607" t="s">
        <v>95</v>
      </c>
      <c r="D4607" t="s">
        <v>10583</v>
      </c>
      <c r="E4607" t="s">
        <v>180</v>
      </c>
      <c r="F4607" t="s">
        <v>175</v>
      </c>
      <c r="G4607" t="s">
        <v>160</v>
      </c>
      <c r="H4607" t="s">
        <v>163</v>
      </c>
      <c r="I4607">
        <v>1262</v>
      </c>
      <c r="J4607" t="s">
        <v>806</v>
      </c>
      <c r="K4607" t="s">
        <v>254</v>
      </c>
      <c r="L4607" t="s">
        <v>1828</v>
      </c>
      <c r="M4607" t="s">
        <v>1756</v>
      </c>
      <c r="N4607">
        <v>161</v>
      </c>
      <c r="O4607">
        <v>71</v>
      </c>
      <c r="P4607">
        <v>72</v>
      </c>
      <c r="Q4607" t="s">
        <v>76</v>
      </c>
      <c r="R4607" t="s">
        <v>238</v>
      </c>
      <c r="S4607" t="s">
        <v>239</v>
      </c>
      <c r="T4607">
        <v>220</v>
      </c>
      <c r="U4607">
        <v>179</v>
      </c>
      <c r="V4607">
        <v>81.36</v>
      </c>
      <c r="W4607" t="s">
        <v>134</v>
      </c>
      <c r="X4607">
        <v>9352</v>
      </c>
      <c r="Y4607">
        <v>1674008</v>
      </c>
      <c r="Z4607">
        <v>81624</v>
      </c>
      <c r="AA4607">
        <v>52268</v>
      </c>
      <c r="AB4607">
        <v>1807900</v>
      </c>
      <c r="AC4607">
        <v>1551380</v>
      </c>
      <c r="AD4607">
        <v>256520</v>
      </c>
      <c r="AE4607" t="s">
        <v>81</v>
      </c>
      <c r="AF4607" t="s">
        <v>75</v>
      </c>
      <c r="AG4607" t="s">
        <v>240</v>
      </c>
      <c r="AH4607" t="s">
        <v>145</v>
      </c>
      <c r="AI4607" t="s">
        <v>139</v>
      </c>
      <c r="AJ4607" t="str">
        <f t="shared" si="71"/>
        <v>Sep</v>
      </c>
    </row>
    <row r="4608" spans="1:36" x14ac:dyDescent="0.3">
      <c r="A4608" t="s">
        <v>10584</v>
      </c>
      <c r="B4608" s="33">
        <v>45821</v>
      </c>
      <c r="C4608" t="s">
        <v>95</v>
      </c>
      <c r="D4608" t="s">
        <v>10585</v>
      </c>
      <c r="E4608" t="s">
        <v>180</v>
      </c>
      <c r="F4608" t="s">
        <v>176</v>
      </c>
      <c r="G4608" t="s">
        <v>160</v>
      </c>
      <c r="H4608" t="s">
        <v>156</v>
      </c>
      <c r="I4608">
        <v>2275</v>
      </c>
      <c r="J4608" t="s">
        <v>581</v>
      </c>
      <c r="K4608" t="s">
        <v>482</v>
      </c>
      <c r="L4608" t="s">
        <v>2072</v>
      </c>
      <c r="M4608" t="s">
        <v>580</v>
      </c>
      <c r="N4608">
        <v>270</v>
      </c>
      <c r="O4608">
        <v>4</v>
      </c>
      <c r="P4608">
        <v>6</v>
      </c>
      <c r="Q4608" t="s">
        <v>73</v>
      </c>
      <c r="R4608" t="s">
        <v>238</v>
      </c>
      <c r="S4608" t="s">
        <v>239</v>
      </c>
      <c r="T4608">
        <v>189</v>
      </c>
      <c r="U4608">
        <v>170</v>
      </c>
      <c r="V4608">
        <v>89.95</v>
      </c>
      <c r="W4608" t="s">
        <v>133</v>
      </c>
      <c r="X4608">
        <v>9019</v>
      </c>
      <c r="Y4608">
        <v>1533230</v>
      </c>
      <c r="Z4608">
        <v>52190</v>
      </c>
      <c r="AA4608">
        <v>51510</v>
      </c>
      <c r="AB4608">
        <v>1636930</v>
      </c>
      <c r="AC4608">
        <v>1259423</v>
      </c>
      <c r="AD4608">
        <v>377507</v>
      </c>
      <c r="AE4608" t="s">
        <v>81</v>
      </c>
      <c r="AF4608" t="s">
        <v>81</v>
      </c>
      <c r="AG4608" t="s">
        <v>240</v>
      </c>
      <c r="AH4608" t="s">
        <v>144</v>
      </c>
      <c r="AI4608" t="s">
        <v>139</v>
      </c>
      <c r="AJ4608" t="str">
        <f t="shared" si="71"/>
        <v>Jun</v>
      </c>
    </row>
    <row r="4609" spans="1:36" x14ac:dyDescent="0.3">
      <c r="A4609" t="s">
        <v>10586</v>
      </c>
      <c r="B4609" s="33">
        <v>45870</v>
      </c>
      <c r="C4609" t="s">
        <v>93</v>
      </c>
      <c r="D4609" t="s">
        <v>10587</v>
      </c>
      <c r="E4609" t="s">
        <v>177</v>
      </c>
      <c r="F4609" t="s">
        <v>179</v>
      </c>
      <c r="G4609" t="s">
        <v>162</v>
      </c>
      <c r="H4609" t="s">
        <v>166</v>
      </c>
      <c r="I4609">
        <v>2080</v>
      </c>
      <c r="J4609" t="s">
        <v>270</v>
      </c>
      <c r="K4609" t="s">
        <v>381</v>
      </c>
      <c r="L4609" t="s">
        <v>615</v>
      </c>
      <c r="M4609" t="s">
        <v>914</v>
      </c>
      <c r="N4609">
        <v>255</v>
      </c>
      <c r="O4609">
        <v>0</v>
      </c>
      <c r="P4609">
        <v>1</v>
      </c>
      <c r="Q4609" t="s">
        <v>70</v>
      </c>
      <c r="R4609" t="s">
        <v>238</v>
      </c>
      <c r="S4609" t="s">
        <v>239</v>
      </c>
      <c r="T4609">
        <v>220</v>
      </c>
      <c r="U4609">
        <v>137</v>
      </c>
      <c r="V4609">
        <v>62.27</v>
      </c>
      <c r="W4609" t="s">
        <v>135</v>
      </c>
      <c r="X4609">
        <v>7385</v>
      </c>
      <c r="Y4609">
        <v>1011745</v>
      </c>
      <c r="Z4609">
        <v>61924</v>
      </c>
      <c r="AA4609">
        <v>80830</v>
      </c>
      <c r="AB4609">
        <v>1154499</v>
      </c>
      <c r="AC4609">
        <v>850653</v>
      </c>
      <c r="AD4609">
        <v>303846</v>
      </c>
      <c r="AE4609" t="s">
        <v>78</v>
      </c>
      <c r="AF4609" t="s">
        <v>72</v>
      </c>
      <c r="AG4609" t="s">
        <v>240</v>
      </c>
      <c r="AH4609" t="s">
        <v>144</v>
      </c>
      <c r="AI4609" t="s">
        <v>139</v>
      </c>
      <c r="AJ4609" t="str">
        <f t="shared" si="71"/>
        <v>Aug</v>
      </c>
    </row>
    <row r="4610" spans="1:36" x14ac:dyDescent="0.3">
      <c r="A4610" t="s">
        <v>10588</v>
      </c>
      <c r="B4610" s="33">
        <v>45886</v>
      </c>
      <c r="C4610" t="s">
        <v>99</v>
      </c>
      <c r="D4610" t="s">
        <v>10589</v>
      </c>
      <c r="E4610" t="s">
        <v>173</v>
      </c>
      <c r="F4610" t="s">
        <v>172</v>
      </c>
      <c r="G4610" t="s">
        <v>161</v>
      </c>
      <c r="H4610" t="s">
        <v>155</v>
      </c>
      <c r="I4610">
        <v>1370</v>
      </c>
      <c r="J4610" t="s">
        <v>310</v>
      </c>
      <c r="K4610" t="s">
        <v>4002</v>
      </c>
      <c r="L4610" t="s">
        <v>3410</v>
      </c>
      <c r="M4610" t="s">
        <v>2193</v>
      </c>
      <c r="N4610">
        <v>208</v>
      </c>
      <c r="O4610">
        <v>27</v>
      </c>
      <c r="P4610">
        <v>43</v>
      </c>
      <c r="Q4610" t="s">
        <v>76</v>
      </c>
      <c r="R4610" t="s">
        <v>238</v>
      </c>
      <c r="S4610" t="s">
        <v>239</v>
      </c>
      <c r="T4610">
        <v>180</v>
      </c>
      <c r="U4610">
        <v>146</v>
      </c>
      <c r="V4610">
        <v>81.11</v>
      </c>
      <c r="W4610" t="s">
        <v>133</v>
      </c>
      <c r="X4610">
        <v>10313</v>
      </c>
      <c r="Y4610">
        <v>1505698</v>
      </c>
      <c r="Z4610">
        <v>22630</v>
      </c>
      <c r="AA4610">
        <v>19856</v>
      </c>
      <c r="AB4610">
        <v>1548184</v>
      </c>
      <c r="AC4610">
        <v>1214612</v>
      </c>
      <c r="AD4610">
        <v>333572</v>
      </c>
      <c r="AE4610" t="s">
        <v>78</v>
      </c>
      <c r="AF4610" t="s">
        <v>81</v>
      </c>
      <c r="AG4610" t="s">
        <v>240</v>
      </c>
      <c r="AH4610" t="s">
        <v>144</v>
      </c>
      <c r="AI4610" t="s">
        <v>139</v>
      </c>
      <c r="AJ4610" t="str">
        <f t="shared" ref="AJ4610:AJ4673" si="72">TEXT(B4610,"mmm")</f>
        <v>Aug</v>
      </c>
    </row>
    <row r="4611" spans="1:36" x14ac:dyDescent="0.3">
      <c r="A4611" t="s">
        <v>10590</v>
      </c>
      <c r="B4611" s="33">
        <v>45748</v>
      </c>
      <c r="C4611" t="s">
        <v>99</v>
      </c>
      <c r="D4611" t="s">
        <v>10591</v>
      </c>
      <c r="E4611" t="s">
        <v>179</v>
      </c>
      <c r="F4611" t="s">
        <v>172</v>
      </c>
      <c r="G4611" t="s">
        <v>166</v>
      </c>
      <c r="H4611" t="s">
        <v>155</v>
      </c>
      <c r="I4611">
        <v>498</v>
      </c>
      <c r="J4611" t="s">
        <v>258</v>
      </c>
      <c r="K4611" t="s">
        <v>1833</v>
      </c>
      <c r="L4611" t="s">
        <v>2717</v>
      </c>
      <c r="M4611" t="s">
        <v>627</v>
      </c>
      <c r="N4611">
        <v>82</v>
      </c>
      <c r="O4611">
        <v>9</v>
      </c>
      <c r="P4611">
        <v>27</v>
      </c>
      <c r="Q4611" t="s">
        <v>73</v>
      </c>
      <c r="R4611" t="s">
        <v>238</v>
      </c>
      <c r="S4611" t="s">
        <v>239</v>
      </c>
      <c r="T4611">
        <v>189</v>
      </c>
      <c r="U4611">
        <v>139</v>
      </c>
      <c r="V4611">
        <v>73.540000000000006</v>
      </c>
      <c r="W4611" t="s">
        <v>133</v>
      </c>
      <c r="X4611">
        <v>9172</v>
      </c>
      <c r="Y4611">
        <v>1274908</v>
      </c>
      <c r="Z4611">
        <v>27522</v>
      </c>
      <c r="AA4611">
        <v>110366</v>
      </c>
      <c r="AB4611">
        <v>1412796</v>
      </c>
      <c r="AC4611">
        <v>960113</v>
      </c>
      <c r="AD4611">
        <v>452683</v>
      </c>
      <c r="AE4611" t="s">
        <v>72</v>
      </c>
      <c r="AF4611" t="s">
        <v>81</v>
      </c>
      <c r="AG4611" t="s">
        <v>240</v>
      </c>
      <c r="AH4611" t="s">
        <v>144</v>
      </c>
      <c r="AI4611" t="s">
        <v>138</v>
      </c>
      <c r="AJ4611" t="str">
        <f t="shared" si="72"/>
        <v>Apr</v>
      </c>
    </row>
    <row r="4612" spans="1:36" x14ac:dyDescent="0.3">
      <c r="A4612" t="s">
        <v>10592</v>
      </c>
      <c r="B4612" s="33">
        <v>45664</v>
      </c>
      <c r="C4612" t="s">
        <v>96</v>
      </c>
      <c r="D4612" t="s">
        <v>10593</v>
      </c>
      <c r="E4612" t="s">
        <v>177</v>
      </c>
      <c r="F4612" t="s">
        <v>180</v>
      </c>
      <c r="G4612" t="s">
        <v>162</v>
      </c>
      <c r="H4612" t="s">
        <v>160</v>
      </c>
      <c r="I4612">
        <v>2054</v>
      </c>
      <c r="J4612" t="s">
        <v>566</v>
      </c>
      <c r="K4612" t="s">
        <v>10594</v>
      </c>
      <c r="L4612" t="s">
        <v>2647</v>
      </c>
      <c r="M4612" t="s">
        <v>2231</v>
      </c>
      <c r="N4612">
        <v>305</v>
      </c>
      <c r="O4612">
        <v>2</v>
      </c>
      <c r="P4612">
        <v>2</v>
      </c>
      <c r="Q4612" t="s">
        <v>73</v>
      </c>
      <c r="R4612" t="s">
        <v>238</v>
      </c>
      <c r="S4612" t="s">
        <v>239</v>
      </c>
      <c r="T4612">
        <v>220</v>
      </c>
      <c r="U4612">
        <v>141</v>
      </c>
      <c r="V4612">
        <v>64.09</v>
      </c>
      <c r="W4612" t="s">
        <v>133</v>
      </c>
      <c r="X4612">
        <v>8323</v>
      </c>
      <c r="Y4612">
        <v>1173543</v>
      </c>
      <c r="Z4612">
        <v>63591</v>
      </c>
      <c r="AA4612">
        <v>95880</v>
      </c>
      <c r="AB4612">
        <v>1333014</v>
      </c>
      <c r="AC4612">
        <v>988363</v>
      </c>
      <c r="AD4612">
        <v>344651</v>
      </c>
      <c r="AE4612" t="s">
        <v>78</v>
      </c>
      <c r="AF4612" t="s">
        <v>81</v>
      </c>
      <c r="AG4612" t="s">
        <v>240</v>
      </c>
      <c r="AH4612" t="s">
        <v>146</v>
      </c>
      <c r="AI4612" t="s">
        <v>138</v>
      </c>
      <c r="AJ4612" t="str">
        <f t="shared" si="72"/>
        <v>Jan</v>
      </c>
    </row>
    <row r="4613" spans="1:36" x14ac:dyDescent="0.3">
      <c r="A4613" t="s">
        <v>10595</v>
      </c>
      <c r="B4613" s="33">
        <v>45911</v>
      </c>
      <c r="C4613" t="s">
        <v>96</v>
      </c>
      <c r="D4613" t="s">
        <v>10596</v>
      </c>
      <c r="E4613" t="s">
        <v>176</v>
      </c>
      <c r="F4613" t="s">
        <v>181</v>
      </c>
      <c r="G4613" t="s">
        <v>156</v>
      </c>
      <c r="H4613" t="s">
        <v>159</v>
      </c>
      <c r="I4613">
        <v>1657</v>
      </c>
      <c r="J4613" t="s">
        <v>325</v>
      </c>
      <c r="K4613" t="s">
        <v>1140</v>
      </c>
      <c r="L4613" t="s">
        <v>2964</v>
      </c>
      <c r="M4613" t="s">
        <v>2925</v>
      </c>
      <c r="N4613">
        <v>217</v>
      </c>
      <c r="O4613">
        <v>26</v>
      </c>
      <c r="P4613">
        <v>26</v>
      </c>
      <c r="Q4613" t="s">
        <v>73</v>
      </c>
      <c r="R4613" t="s">
        <v>238</v>
      </c>
      <c r="S4613" t="s">
        <v>239</v>
      </c>
      <c r="T4613">
        <v>189</v>
      </c>
      <c r="U4613">
        <v>175</v>
      </c>
      <c r="V4613">
        <v>92.59</v>
      </c>
      <c r="W4613" t="s">
        <v>133</v>
      </c>
      <c r="X4613">
        <v>9282</v>
      </c>
      <c r="Y4613">
        <v>1624350</v>
      </c>
      <c r="Z4613">
        <v>54775</v>
      </c>
      <c r="AA4613">
        <v>116900</v>
      </c>
      <c r="AB4613">
        <v>1796025</v>
      </c>
      <c r="AC4613">
        <v>1121733</v>
      </c>
      <c r="AD4613">
        <v>674292</v>
      </c>
      <c r="AE4613" t="s">
        <v>81</v>
      </c>
      <c r="AF4613" t="s">
        <v>81</v>
      </c>
      <c r="AG4613" t="s">
        <v>240</v>
      </c>
      <c r="AH4613" t="s">
        <v>144</v>
      </c>
      <c r="AI4613" t="s">
        <v>138</v>
      </c>
      <c r="AJ4613" t="str">
        <f t="shared" si="72"/>
        <v>Sep</v>
      </c>
    </row>
    <row r="4614" spans="1:36" x14ac:dyDescent="0.3">
      <c r="A4614" t="s">
        <v>10597</v>
      </c>
      <c r="B4614" s="33">
        <v>46004</v>
      </c>
      <c r="C4614" t="s">
        <v>93</v>
      </c>
      <c r="D4614" t="s">
        <v>10598</v>
      </c>
      <c r="E4614" t="s">
        <v>178</v>
      </c>
      <c r="F4614" t="s">
        <v>181</v>
      </c>
      <c r="G4614" t="s">
        <v>157</v>
      </c>
      <c r="H4614" t="s">
        <v>159</v>
      </c>
      <c r="I4614">
        <v>2318</v>
      </c>
      <c r="J4614" t="s">
        <v>504</v>
      </c>
      <c r="K4614" t="s">
        <v>1306</v>
      </c>
      <c r="L4614" t="s">
        <v>1080</v>
      </c>
      <c r="M4614" t="s">
        <v>1243</v>
      </c>
      <c r="N4614">
        <v>323</v>
      </c>
      <c r="O4614">
        <v>14</v>
      </c>
      <c r="P4614">
        <v>5</v>
      </c>
      <c r="Q4614" t="s">
        <v>73</v>
      </c>
      <c r="R4614" t="s">
        <v>238</v>
      </c>
      <c r="S4614" t="s">
        <v>239</v>
      </c>
      <c r="T4614">
        <v>189</v>
      </c>
      <c r="U4614">
        <v>164</v>
      </c>
      <c r="V4614">
        <v>86.77</v>
      </c>
      <c r="W4614" t="s">
        <v>135</v>
      </c>
      <c r="X4614">
        <v>8086</v>
      </c>
      <c r="Y4614">
        <v>1326104</v>
      </c>
      <c r="Z4614">
        <v>75440</v>
      </c>
      <c r="AA4614">
        <v>124312</v>
      </c>
      <c r="AB4614">
        <v>1525856</v>
      </c>
      <c r="AC4614">
        <v>1037282</v>
      </c>
      <c r="AD4614">
        <v>488574</v>
      </c>
      <c r="AE4614" t="s">
        <v>75</v>
      </c>
      <c r="AF4614" t="s">
        <v>81</v>
      </c>
      <c r="AG4614" t="s">
        <v>240</v>
      </c>
      <c r="AH4614" t="s">
        <v>144</v>
      </c>
      <c r="AI4614" t="s">
        <v>139</v>
      </c>
      <c r="AJ4614" t="str">
        <f t="shared" si="72"/>
        <v>Dec</v>
      </c>
    </row>
    <row r="4615" spans="1:36" x14ac:dyDescent="0.3">
      <c r="A4615" t="s">
        <v>10599</v>
      </c>
      <c r="B4615" s="33">
        <v>45790</v>
      </c>
      <c r="C4615" t="s">
        <v>99</v>
      </c>
      <c r="D4615" t="s">
        <v>10600</v>
      </c>
      <c r="E4615" t="s">
        <v>172</v>
      </c>
      <c r="F4615" t="s">
        <v>176</v>
      </c>
      <c r="G4615" t="s">
        <v>155</v>
      </c>
      <c r="H4615" t="s">
        <v>156</v>
      </c>
      <c r="I4615">
        <v>2281</v>
      </c>
      <c r="J4615" t="s">
        <v>463</v>
      </c>
      <c r="K4615" t="s">
        <v>769</v>
      </c>
      <c r="L4615" t="s">
        <v>283</v>
      </c>
      <c r="M4615" t="s">
        <v>1021</v>
      </c>
      <c r="N4615">
        <v>272</v>
      </c>
      <c r="O4615">
        <v>52</v>
      </c>
      <c r="P4615">
        <v>83</v>
      </c>
      <c r="Q4615" t="s">
        <v>76</v>
      </c>
      <c r="R4615" t="s">
        <v>238</v>
      </c>
      <c r="S4615" t="s">
        <v>239</v>
      </c>
      <c r="T4615">
        <v>150</v>
      </c>
      <c r="U4615">
        <v>114</v>
      </c>
      <c r="V4615">
        <v>76</v>
      </c>
      <c r="W4615" t="s">
        <v>134</v>
      </c>
      <c r="X4615">
        <v>8170</v>
      </c>
      <c r="Y4615">
        <v>931380</v>
      </c>
      <c r="Z4615">
        <v>19608</v>
      </c>
      <c r="AA4615">
        <v>49020</v>
      </c>
      <c r="AB4615">
        <v>1000008</v>
      </c>
      <c r="AC4615">
        <v>864451</v>
      </c>
      <c r="AD4615">
        <v>135557</v>
      </c>
      <c r="AE4615" t="s">
        <v>81</v>
      </c>
      <c r="AF4615" t="s">
        <v>81</v>
      </c>
      <c r="AG4615" t="s">
        <v>240</v>
      </c>
      <c r="AH4615" t="s">
        <v>147</v>
      </c>
      <c r="AI4615" t="s">
        <v>140</v>
      </c>
      <c r="AJ4615" t="str">
        <f t="shared" si="72"/>
        <v>May</v>
      </c>
    </row>
    <row r="4616" spans="1:36" x14ac:dyDescent="0.3">
      <c r="A4616" t="s">
        <v>10601</v>
      </c>
      <c r="B4616" s="33">
        <v>45769</v>
      </c>
      <c r="C4616" t="s">
        <v>98</v>
      </c>
      <c r="D4616" t="s">
        <v>10602</v>
      </c>
      <c r="E4616" t="s">
        <v>173</v>
      </c>
      <c r="F4616" t="s">
        <v>177</v>
      </c>
      <c r="G4616" t="s">
        <v>161</v>
      </c>
      <c r="H4616" t="s">
        <v>162</v>
      </c>
      <c r="I4616">
        <v>1473</v>
      </c>
      <c r="J4616" t="s">
        <v>514</v>
      </c>
      <c r="K4616" t="s">
        <v>2161</v>
      </c>
      <c r="L4616" t="s">
        <v>463</v>
      </c>
      <c r="M4616" t="s">
        <v>1243</v>
      </c>
      <c r="N4616">
        <v>188</v>
      </c>
      <c r="O4616">
        <v>0</v>
      </c>
      <c r="P4616">
        <v>20</v>
      </c>
      <c r="Q4616" t="s">
        <v>73</v>
      </c>
      <c r="R4616" t="s">
        <v>238</v>
      </c>
      <c r="S4616" t="s">
        <v>239</v>
      </c>
      <c r="T4616">
        <v>189</v>
      </c>
      <c r="U4616">
        <v>142</v>
      </c>
      <c r="V4616">
        <v>75.13</v>
      </c>
      <c r="W4616" t="s">
        <v>134</v>
      </c>
      <c r="X4616">
        <v>4503</v>
      </c>
      <c r="Y4616">
        <v>639426</v>
      </c>
      <c r="Z4616">
        <v>52824</v>
      </c>
      <c r="AA4616">
        <v>36352</v>
      </c>
      <c r="AB4616">
        <v>728602</v>
      </c>
      <c r="AC4616">
        <v>547670</v>
      </c>
      <c r="AD4616">
        <v>180932</v>
      </c>
      <c r="AE4616" t="s">
        <v>78</v>
      </c>
      <c r="AF4616" t="s">
        <v>78</v>
      </c>
      <c r="AG4616" t="s">
        <v>240</v>
      </c>
      <c r="AH4616" t="s">
        <v>144</v>
      </c>
      <c r="AI4616" t="s">
        <v>139</v>
      </c>
      <c r="AJ4616" t="str">
        <f t="shared" si="72"/>
        <v>Apr</v>
      </c>
    </row>
    <row r="4617" spans="1:36" x14ac:dyDescent="0.3">
      <c r="A4617" t="s">
        <v>10603</v>
      </c>
      <c r="B4617" s="33">
        <v>45797</v>
      </c>
      <c r="C4617" t="s">
        <v>99</v>
      </c>
      <c r="D4617" t="s">
        <v>10604</v>
      </c>
      <c r="E4617" t="s">
        <v>177</v>
      </c>
      <c r="F4617" t="s">
        <v>181</v>
      </c>
      <c r="G4617" t="s">
        <v>162</v>
      </c>
      <c r="H4617" t="s">
        <v>159</v>
      </c>
      <c r="I4617">
        <v>402</v>
      </c>
      <c r="J4617" t="s">
        <v>408</v>
      </c>
      <c r="K4617" t="s">
        <v>2030</v>
      </c>
      <c r="L4617" t="s">
        <v>408</v>
      </c>
      <c r="M4617" t="s">
        <v>2030</v>
      </c>
      <c r="N4617">
        <v>74</v>
      </c>
      <c r="O4617">
        <v>0</v>
      </c>
      <c r="P4617">
        <v>-3</v>
      </c>
      <c r="Q4617" t="s">
        <v>70</v>
      </c>
      <c r="R4617" t="s">
        <v>238</v>
      </c>
      <c r="S4617" t="s">
        <v>239</v>
      </c>
      <c r="T4617">
        <v>189</v>
      </c>
      <c r="U4617">
        <v>159</v>
      </c>
      <c r="V4617">
        <v>84.13</v>
      </c>
      <c r="W4617" t="s">
        <v>133</v>
      </c>
      <c r="X4617">
        <v>8228</v>
      </c>
      <c r="Y4617">
        <v>1308252</v>
      </c>
      <c r="Z4617">
        <v>56127</v>
      </c>
      <c r="AA4617">
        <v>49131</v>
      </c>
      <c r="AB4617">
        <v>1413510</v>
      </c>
      <c r="AC4617">
        <v>1133407</v>
      </c>
      <c r="AD4617">
        <v>280103</v>
      </c>
      <c r="AE4617" t="s">
        <v>78</v>
      </c>
      <c r="AF4617" t="s">
        <v>81</v>
      </c>
      <c r="AG4617" t="s">
        <v>240</v>
      </c>
      <c r="AH4617" t="s">
        <v>145</v>
      </c>
      <c r="AI4617" t="s">
        <v>140</v>
      </c>
      <c r="AJ4617" t="str">
        <f t="shared" si="72"/>
        <v>May</v>
      </c>
    </row>
    <row r="4618" spans="1:36" x14ac:dyDescent="0.3">
      <c r="A4618" t="s">
        <v>10605</v>
      </c>
      <c r="B4618" s="33">
        <v>45766</v>
      </c>
      <c r="C4618" t="s">
        <v>97</v>
      </c>
      <c r="D4618" t="s">
        <v>10606</v>
      </c>
      <c r="E4618" t="s">
        <v>174</v>
      </c>
      <c r="F4618" t="s">
        <v>178</v>
      </c>
      <c r="G4618" t="s">
        <v>158</v>
      </c>
      <c r="H4618" t="s">
        <v>157</v>
      </c>
      <c r="I4618">
        <v>1603</v>
      </c>
      <c r="J4618" t="s">
        <v>298</v>
      </c>
      <c r="K4618" t="s">
        <v>3228</v>
      </c>
      <c r="L4618" t="s">
        <v>588</v>
      </c>
      <c r="M4618" t="s">
        <v>541</v>
      </c>
      <c r="N4618">
        <v>248</v>
      </c>
      <c r="O4618">
        <v>15</v>
      </c>
      <c r="P4618">
        <v>13</v>
      </c>
      <c r="Q4618" t="s">
        <v>73</v>
      </c>
      <c r="R4618" t="s">
        <v>238</v>
      </c>
      <c r="S4618" t="s">
        <v>239</v>
      </c>
      <c r="T4618">
        <v>180</v>
      </c>
      <c r="U4618">
        <v>157</v>
      </c>
      <c r="V4618">
        <v>87.22</v>
      </c>
      <c r="W4618" t="s">
        <v>135</v>
      </c>
      <c r="X4618">
        <v>5207</v>
      </c>
      <c r="Y4618">
        <v>817499</v>
      </c>
      <c r="Z4618">
        <v>62957</v>
      </c>
      <c r="AA4618">
        <v>83681</v>
      </c>
      <c r="AB4618">
        <v>964137</v>
      </c>
      <c r="AC4618">
        <v>733930</v>
      </c>
      <c r="AD4618">
        <v>230207</v>
      </c>
      <c r="AE4618" t="s">
        <v>78</v>
      </c>
      <c r="AF4618" t="s">
        <v>75</v>
      </c>
      <c r="AG4618" t="s">
        <v>240</v>
      </c>
      <c r="AH4618" t="s">
        <v>145</v>
      </c>
      <c r="AI4618" t="s">
        <v>138</v>
      </c>
      <c r="AJ4618" t="str">
        <f t="shared" si="72"/>
        <v>Apr</v>
      </c>
    </row>
    <row r="4619" spans="1:36" x14ac:dyDescent="0.3">
      <c r="A4619" t="s">
        <v>10607</v>
      </c>
      <c r="B4619" s="33">
        <v>45841</v>
      </c>
      <c r="C4619" t="s">
        <v>95</v>
      </c>
      <c r="D4619" t="s">
        <v>10608</v>
      </c>
      <c r="E4619" t="s">
        <v>176</v>
      </c>
      <c r="F4619" t="s">
        <v>174</v>
      </c>
      <c r="G4619" t="s">
        <v>156</v>
      </c>
      <c r="H4619" t="s">
        <v>158</v>
      </c>
      <c r="I4619">
        <v>2210</v>
      </c>
      <c r="J4619" t="s">
        <v>463</v>
      </c>
      <c r="K4619" t="s">
        <v>1566</v>
      </c>
      <c r="L4619" t="s">
        <v>463</v>
      </c>
      <c r="M4619" t="s">
        <v>1566</v>
      </c>
      <c r="N4619">
        <v>265</v>
      </c>
      <c r="O4619">
        <v>0</v>
      </c>
      <c r="P4619">
        <v>-9</v>
      </c>
      <c r="Q4619" t="s">
        <v>70</v>
      </c>
      <c r="R4619" t="s">
        <v>238</v>
      </c>
      <c r="S4619" t="s">
        <v>239</v>
      </c>
      <c r="T4619">
        <v>186</v>
      </c>
      <c r="U4619">
        <v>165</v>
      </c>
      <c r="V4619">
        <v>88.71</v>
      </c>
      <c r="W4619" t="s">
        <v>135</v>
      </c>
      <c r="X4619">
        <v>5998</v>
      </c>
      <c r="Y4619">
        <v>989670</v>
      </c>
      <c r="Z4619">
        <v>36135</v>
      </c>
      <c r="AA4619">
        <v>122925</v>
      </c>
      <c r="AB4619">
        <v>1148730</v>
      </c>
      <c r="AC4619">
        <v>703055</v>
      </c>
      <c r="AD4619">
        <v>445675</v>
      </c>
      <c r="AE4619" t="s">
        <v>81</v>
      </c>
      <c r="AF4619" t="s">
        <v>78</v>
      </c>
      <c r="AG4619" t="s">
        <v>240</v>
      </c>
      <c r="AH4619" t="s">
        <v>145</v>
      </c>
      <c r="AI4619" t="s">
        <v>140</v>
      </c>
      <c r="AJ4619" t="str">
        <f t="shared" si="72"/>
        <v>Jul</v>
      </c>
    </row>
    <row r="4620" spans="1:36" x14ac:dyDescent="0.3">
      <c r="A4620" t="s">
        <v>10609</v>
      </c>
      <c r="B4620" s="33">
        <v>45910</v>
      </c>
      <c r="C4620" t="s">
        <v>97</v>
      </c>
      <c r="D4620" t="s">
        <v>10610</v>
      </c>
      <c r="E4620" t="s">
        <v>172</v>
      </c>
      <c r="F4620" t="s">
        <v>180</v>
      </c>
      <c r="G4620" t="s">
        <v>155</v>
      </c>
      <c r="H4620" t="s">
        <v>160</v>
      </c>
      <c r="I4620">
        <v>811</v>
      </c>
      <c r="J4620" t="s">
        <v>357</v>
      </c>
      <c r="K4620" t="s">
        <v>908</v>
      </c>
      <c r="L4620" t="s">
        <v>581</v>
      </c>
      <c r="M4620" t="s">
        <v>1227</v>
      </c>
      <c r="N4620">
        <v>111</v>
      </c>
      <c r="O4620">
        <v>0</v>
      </c>
      <c r="P4620">
        <v>19</v>
      </c>
      <c r="Q4620" t="s">
        <v>73</v>
      </c>
      <c r="R4620" t="s">
        <v>238</v>
      </c>
      <c r="S4620" t="s">
        <v>239</v>
      </c>
      <c r="T4620">
        <v>180</v>
      </c>
      <c r="U4620">
        <v>139</v>
      </c>
      <c r="V4620">
        <v>77.22</v>
      </c>
      <c r="W4620" t="s">
        <v>133</v>
      </c>
      <c r="X4620">
        <v>7656</v>
      </c>
      <c r="Y4620">
        <v>1064184</v>
      </c>
      <c r="Z4620">
        <v>38086</v>
      </c>
      <c r="AA4620">
        <v>72002</v>
      </c>
      <c r="AB4620">
        <v>1174272</v>
      </c>
      <c r="AC4620">
        <v>943140</v>
      </c>
      <c r="AD4620">
        <v>231132</v>
      </c>
      <c r="AE4620" t="s">
        <v>81</v>
      </c>
      <c r="AF4620" t="s">
        <v>81</v>
      </c>
      <c r="AG4620" t="s">
        <v>240</v>
      </c>
      <c r="AH4620" t="s">
        <v>144</v>
      </c>
      <c r="AI4620" t="s">
        <v>139</v>
      </c>
      <c r="AJ4620" t="str">
        <f t="shared" si="72"/>
        <v>Sep</v>
      </c>
    </row>
    <row r="4621" spans="1:36" x14ac:dyDescent="0.3">
      <c r="A4621" t="s">
        <v>10611</v>
      </c>
      <c r="B4621" s="33">
        <v>45668</v>
      </c>
      <c r="C4621" t="s">
        <v>99</v>
      </c>
      <c r="D4621" t="s">
        <v>10612</v>
      </c>
      <c r="E4621" t="s">
        <v>176</v>
      </c>
      <c r="F4621" t="s">
        <v>173</v>
      </c>
      <c r="G4621" t="s">
        <v>156</v>
      </c>
      <c r="H4621" t="s">
        <v>161</v>
      </c>
      <c r="I4621">
        <v>725</v>
      </c>
      <c r="J4621" t="s">
        <v>385</v>
      </c>
      <c r="K4621" t="s">
        <v>2925</v>
      </c>
      <c r="L4621" t="s">
        <v>385</v>
      </c>
      <c r="M4621" t="s">
        <v>669</v>
      </c>
      <c r="N4621">
        <v>123</v>
      </c>
      <c r="O4621">
        <v>0</v>
      </c>
      <c r="P4621">
        <v>5</v>
      </c>
      <c r="Q4621" t="s">
        <v>70</v>
      </c>
      <c r="R4621" t="s">
        <v>238</v>
      </c>
      <c r="S4621" t="s">
        <v>239</v>
      </c>
      <c r="T4621">
        <v>180</v>
      </c>
      <c r="U4621">
        <v>96</v>
      </c>
      <c r="V4621">
        <v>53.33</v>
      </c>
      <c r="W4621" t="s">
        <v>135</v>
      </c>
      <c r="X4621">
        <v>6249</v>
      </c>
      <c r="Y4621">
        <v>599904</v>
      </c>
      <c r="Z4621">
        <v>21408</v>
      </c>
      <c r="AA4621">
        <v>38592</v>
      </c>
      <c r="AB4621">
        <v>659904</v>
      </c>
      <c r="AC4621">
        <v>494077</v>
      </c>
      <c r="AD4621">
        <v>165827</v>
      </c>
      <c r="AE4621" t="s">
        <v>81</v>
      </c>
      <c r="AF4621" t="s">
        <v>78</v>
      </c>
      <c r="AG4621" t="s">
        <v>240</v>
      </c>
      <c r="AH4621" t="s">
        <v>147</v>
      </c>
      <c r="AI4621" t="s">
        <v>138</v>
      </c>
      <c r="AJ4621" t="str">
        <f t="shared" si="72"/>
        <v>Jan</v>
      </c>
    </row>
    <row r="4622" spans="1:36" x14ac:dyDescent="0.3">
      <c r="A4622" t="s">
        <v>10613</v>
      </c>
      <c r="B4622" s="33">
        <v>45968</v>
      </c>
      <c r="C4622" t="s">
        <v>93</v>
      </c>
      <c r="D4622" t="s">
        <v>10614</v>
      </c>
      <c r="E4622" t="s">
        <v>175</v>
      </c>
      <c r="F4622" t="s">
        <v>179</v>
      </c>
      <c r="G4622" t="s">
        <v>163</v>
      </c>
      <c r="H4622" t="s">
        <v>166</v>
      </c>
      <c r="I4622">
        <v>2095</v>
      </c>
      <c r="J4622" t="s">
        <v>292</v>
      </c>
      <c r="K4622" t="s">
        <v>1027</v>
      </c>
      <c r="L4622" t="s">
        <v>626</v>
      </c>
      <c r="M4622" t="s">
        <v>1027</v>
      </c>
      <c r="N4622">
        <v>291</v>
      </c>
      <c r="O4622">
        <v>0</v>
      </c>
      <c r="P4622">
        <v>-10</v>
      </c>
      <c r="Q4622" t="s">
        <v>70</v>
      </c>
      <c r="R4622" t="s">
        <v>238</v>
      </c>
      <c r="S4622" t="s">
        <v>239</v>
      </c>
      <c r="T4622">
        <v>220</v>
      </c>
      <c r="U4622">
        <v>166</v>
      </c>
      <c r="V4622">
        <v>75.45</v>
      </c>
      <c r="W4622" t="s">
        <v>133</v>
      </c>
      <c r="X4622">
        <v>10887</v>
      </c>
      <c r="Y4622">
        <v>1807242</v>
      </c>
      <c r="Z4622">
        <v>43160</v>
      </c>
      <c r="AA4622">
        <v>115702</v>
      </c>
      <c r="AB4622">
        <v>1966104</v>
      </c>
      <c r="AC4622">
        <v>1142164</v>
      </c>
      <c r="AD4622">
        <v>823940</v>
      </c>
      <c r="AE4622" t="s">
        <v>75</v>
      </c>
      <c r="AF4622" t="s">
        <v>72</v>
      </c>
      <c r="AG4622" t="s">
        <v>240</v>
      </c>
      <c r="AH4622" t="s">
        <v>147</v>
      </c>
      <c r="AI4622" t="s">
        <v>139</v>
      </c>
      <c r="AJ4622" t="str">
        <f t="shared" si="72"/>
        <v>Nov</v>
      </c>
    </row>
    <row r="4623" spans="1:36" x14ac:dyDescent="0.3">
      <c r="A4623" t="s">
        <v>10615</v>
      </c>
      <c r="B4623" s="33">
        <v>45692</v>
      </c>
      <c r="C4623" t="s">
        <v>93</v>
      </c>
      <c r="D4623" t="s">
        <v>10616</v>
      </c>
      <c r="E4623" t="s">
        <v>172</v>
      </c>
      <c r="F4623" t="s">
        <v>176</v>
      </c>
      <c r="G4623" t="s">
        <v>155</v>
      </c>
      <c r="H4623" t="s">
        <v>156</v>
      </c>
      <c r="I4623">
        <v>367</v>
      </c>
      <c r="J4623" t="s">
        <v>613</v>
      </c>
      <c r="K4623" t="s">
        <v>2043</v>
      </c>
      <c r="L4623" t="s">
        <v>2510</v>
      </c>
      <c r="M4623" t="s">
        <v>300</v>
      </c>
      <c r="N4623">
        <v>64</v>
      </c>
      <c r="O4623">
        <v>21</v>
      </c>
      <c r="P4623">
        <v>16</v>
      </c>
      <c r="Q4623" t="s">
        <v>73</v>
      </c>
      <c r="R4623" t="s">
        <v>238</v>
      </c>
      <c r="S4623" t="s">
        <v>239</v>
      </c>
      <c r="T4623">
        <v>189</v>
      </c>
      <c r="U4623">
        <v>128</v>
      </c>
      <c r="V4623">
        <v>67.72</v>
      </c>
      <c r="W4623" t="s">
        <v>133</v>
      </c>
      <c r="X4623">
        <v>4315</v>
      </c>
      <c r="Y4623">
        <v>552320</v>
      </c>
      <c r="Z4623">
        <v>44160</v>
      </c>
      <c r="AA4623">
        <v>67584</v>
      </c>
      <c r="AB4623">
        <v>664064</v>
      </c>
      <c r="AC4623">
        <v>447346</v>
      </c>
      <c r="AD4623">
        <v>216718</v>
      </c>
      <c r="AE4623" t="s">
        <v>81</v>
      </c>
      <c r="AF4623" t="s">
        <v>81</v>
      </c>
      <c r="AG4623" t="s">
        <v>240</v>
      </c>
      <c r="AH4623" t="s">
        <v>146</v>
      </c>
      <c r="AI4623" t="s">
        <v>139</v>
      </c>
      <c r="AJ4623" t="str">
        <f t="shared" si="72"/>
        <v>Feb</v>
      </c>
    </row>
    <row r="4624" spans="1:36" x14ac:dyDescent="0.3">
      <c r="A4624" t="s">
        <v>10617</v>
      </c>
      <c r="B4624" s="33">
        <v>45906</v>
      </c>
      <c r="C4624" t="s">
        <v>93</v>
      </c>
      <c r="D4624" t="s">
        <v>8836</v>
      </c>
      <c r="E4624" t="s">
        <v>176</v>
      </c>
      <c r="F4624" t="s">
        <v>174</v>
      </c>
      <c r="G4624" t="s">
        <v>156</v>
      </c>
      <c r="H4624" t="s">
        <v>158</v>
      </c>
      <c r="I4624">
        <v>1016</v>
      </c>
      <c r="J4624" t="s">
        <v>806</v>
      </c>
      <c r="K4624" t="s">
        <v>1463</v>
      </c>
      <c r="L4624" t="s">
        <v>437</v>
      </c>
      <c r="M4624" t="s">
        <v>979</v>
      </c>
      <c r="N4624">
        <v>148</v>
      </c>
      <c r="O4624">
        <v>11</v>
      </c>
      <c r="P4624">
        <v>25</v>
      </c>
      <c r="Q4624" t="s">
        <v>73</v>
      </c>
      <c r="R4624" t="s">
        <v>238</v>
      </c>
      <c r="S4624" t="s">
        <v>239</v>
      </c>
      <c r="T4624">
        <v>220</v>
      </c>
      <c r="U4624">
        <v>145</v>
      </c>
      <c r="V4624">
        <v>65.91</v>
      </c>
      <c r="W4624" t="s">
        <v>133</v>
      </c>
      <c r="X4624">
        <v>8969</v>
      </c>
      <c r="Y4624">
        <v>1300505</v>
      </c>
      <c r="Z4624">
        <v>78880</v>
      </c>
      <c r="AA4624">
        <v>50025</v>
      </c>
      <c r="AB4624">
        <v>1429410</v>
      </c>
      <c r="AC4624">
        <v>978169</v>
      </c>
      <c r="AD4624">
        <v>451241</v>
      </c>
      <c r="AE4624" t="s">
        <v>81</v>
      </c>
      <c r="AF4624" t="s">
        <v>78</v>
      </c>
      <c r="AG4624" t="s">
        <v>240</v>
      </c>
      <c r="AH4624" t="s">
        <v>144</v>
      </c>
      <c r="AI4624" t="s">
        <v>138</v>
      </c>
      <c r="AJ4624" t="str">
        <f t="shared" si="72"/>
        <v>Sep</v>
      </c>
    </row>
    <row r="4625" spans="1:36" x14ac:dyDescent="0.3">
      <c r="A4625" t="s">
        <v>10618</v>
      </c>
      <c r="B4625" s="33">
        <v>45697</v>
      </c>
      <c r="C4625" t="s">
        <v>99</v>
      </c>
      <c r="D4625" t="s">
        <v>10619</v>
      </c>
      <c r="E4625" t="s">
        <v>175</v>
      </c>
      <c r="F4625" t="s">
        <v>181</v>
      </c>
      <c r="G4625" t="s">
        <v>163</v>
      </c>
      <c r="H4625" t="s">
        <v>159</v>
      </c>
      <c r="I4625">
        <v>1566</v>
      </c>
      <c r="J4625" t="s">
        <v>605</v>
      </c>
      <c r="K4625" t="s">
        <v>2794</v>
      </c>
      <c r="L4625" t="s">
        <v>4116</v>
      </c>
      <c r="M4625" t="s">
        <v>1860</v>
      </c>
      <c r="N4625">
        <v>215</v>
      </c>
      <c r="O4625">
        <v>21</v>
      </c>
      <c r="P4625">
        <v>34</v>
      </c>
      <c r="Q4625" t="s">
        <v>76</v>
      </c>
      <c r="R4625" t="s">
        <v>238</v>
      </c>
      <c r="S4625" t="s">
        <v>239</v>
      </c>
      <c r="T4625">
        <v>180</v>
      </c>
      <c r="U4625">
        <v>163</v>
      </c>
      <c r="V4625">
        <v>90.56</v>
      </c>
      <c r="W4625" t="s">
        <v>133</v>
      </c>
      <c r="X4625">
        <v>5415</v>
      </c>
      <c r="Y4625">
        <v>882645</v>
      </c>
      <c r="Z4625">
        <v>41239</v>
      </c>
      <c r="AA4625">
        <v>40750</v>
      </c>
      <c r="AB4625">
        <v>964634</v>
      </c>
      <c r="AC4625">
        <v>604131</v>
      </c>
      <c r="AD4625">
        <v>360503</v>
      </c>
      <c r="AE4625" t="s">
        <v>75</v>
      </c>
      <c r="AF4625" t="s">
        <v>81</v>
      </c>
      <c r="AG4625" t="s">
        <v>240</v>
      </c>
      <c r="AH4625" t="s">
        <v>146</v>
      </c>
      <c r="AI4625" t="s">
        <v>140</v>
      </c>
      <c r="AJ4625" t="str">
        <f t="shared" si="72"/>
        <v>Feb</v>
      </c>
    </row>
    <row r="4626" spans="1:36" x14ac:dyDescent="0.3">
      <c r="A4626" t="s">
        <v>10620</v>
      </c>
      <c r="B4626" s="33">
        <v>45887</v>
      </c>
      <c r="C4626" t="s">
        <v>95</v>
      </c>
      <c r="D4626" t="s">
        <v>10621</v>
      </c>
      <c r="E4626" t="s">
        <v>179</v>
      </c>
      <c r="F4626" t="s">
        <v>172</v>
      </c>
      <c r="G4626" t="s">
        <v>166</v>
      </c>
      <c r="H4626" t="s">
        <v>155</v>
      </c>
      <c r="I4626">
        <v>2300</v>
      </c>
      <c r="J4626" t="s">
        <v>391</v>
      </c>
      <c r="K4626" t="s">
        <v>1205</v>
      </c>
      <c r="N4626">
        <v>352</v>
      </c>
      <c r="O4626">
        <v>0</v>
      </c>
      <c r="P4626">
        <v>0</v>
      </c>
      <c r="Q4626" t="s">
        <v>67</v>
      </c>
      <c r="R4626" t="s">
        <v>245</v>
      </c>
      <c r="S4626" t="s">
        <v>121</v>
      </c>
      <c r="T4626">
        <v>180</v>
      </c>
      <c r="U4626">
        <v>0</v>
      </c>
      <c r="V4626">
        <v>0</v>
      </c>
      <c r="W4626" t="s">
        <v>133</v>
      </c>
      <c r="X4626">
        <v>4831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 t="s">
        <v>72</v>
      </c>
      <c r="AF4626" t="s">
        <v>81</v>
      </c>
      <c r="AG4626" t="s">
        <v>240</v>
      </c>
      <c r="AH4626" t="s">
        <v>146</v>
      </c>
      <c r="AI4626" t="s">
        <v>139</v>
      </c>
      <c r="AJ4626" t="str">
        <f t="shared" si="72"/>
        <v>Aug</v>
      </c>
    </row>
    <row r="4627" spans="1:36" x14ac:dyDescent="0.3">
      <c r="A4627" t="s">
        <v>10622</v>
      </c>
      <c r="B4627" s="33">
        <v>45957</v>
      </c>
      <c r="C4627" t="s">
        <v>93</v>
      </c>
      <c r="D4627" t="s">
        <v>10623</v>
      </c>
      <c r="E4627" t="s">
        <v>174</v>
      </c>
      <c r="F4627" t="s">
        <v>180</v>
      </c>
      <c r="G4627" t="s">
        <v>158</v>
      </c>
      <c r="H4627" t="s">
        <v>160</v>
      </c>
      <c r="I4627">
        <v>1906</v>
      </c>
      <c r="J4627" t="s">
        <v>605</v>
      </c>
      <c r="K4627" t="s">
        <v>1478</v>
      </c>
      <c r="L4627" t="s">
        <v>451</v>
      </c>
      <c r="M4627" t="s">
        <v>1478</v>
      </c>
      <c r="N4627">
        <v>237</v>
      </c>
      <c r="O4627">
        <v>15</v>
      </c>
      <c r="P4627">
        <v>-10</v>
      </c>
      <c r="Q4627" t="s">
        <v>73</v>
      </c>
      <c r="R4627" t="s">
        <v>238</v>
      </c>
      <c r="S4627" t="s">
        <v>239</v>
      </c>
      <c r="T4627">
        <v>180</v>
      </c>
      <c r="U4627">
        <v>176</v>
      </c>
      <c r="V4627">
        <v>97.78</v>
      </c>
      <c r="W4627" t="s">
        <v>133</v>
      </c>
      <c r="X4627">
        <v>4094</v>
      </c>
      <c r="Y4627">
        <v>720544</v>
      </c>
      <c r="Z4627">
        <v>43824</v>
      </c>
      <c r="AA4627">
        <v>121968</v>
      </c>
      <c r="AB4627">
        <v>886336</v>
      </c>
      <c r="AC4627">
        <v>722684</v>
      </c>
      <c r="AD4627">
        <v>163652</v>
      </c>
      <c r="AE4627" t="s">
        <v>78</v>
      </c>
      <c r="AF4627" t="s">
        <v>81</v>
      </c>
      <c r="AG4627" t="s">
        <v>240</v>
      </c>
      <c r="AH4627" t="s">
        <v>144</v>
      </c>
      <c r="AI4627" t="s">
        <v>138</v>
      </c>
      <c r="AJ4627" t="str">
        <f t="shared" si="72"/>
        <v>Oct</v>
      </c>
    </row>
    <row r="4628" spans="1:36" x14ac:dyDescent="0.3">
      <c r="A4628" t="s">
        <v>10624</v>
      </c>
      <c r="B4628" s="33">
        <v>45670</v>
      </c>
      <c r="C4628" t="s">
        <v>97</v>
      </c>
      <c r="D4628" t="s">
        <v>4969</v>
      </c>
      <c r="E4628" t="s">
        <v>175</v>
      </c>
      <c r="F4628" t="s">
        <v>181</v>
      </c>
      <c r="G4628" t="s">
        <v>163</v>
      </c>
      <c r="H4628" t="s">
        <v>159</v>
      </c>
      <c r="I4628">
        <v>1739</v>
      </c>
      <c r="J4628" t="s">
        <v>336</v>
      </c>
      <c r="K4628" t="s">
        <v>2603</v>
      </c>
      <c r="L4628" t="s">
        <v>1310</v>
      </c>
      <c r="M4628" t="s">
        <v>2172</v>
      </c>
      <c r="N4628">
        <v>235</v>
      </c>
      <c r="O4628">
        <v>43</v>
      </c>
      <c r="P4628">
        <v>53</v>
      </c>
      <c r="Q4628" t="s">
        <v>76</v>
      </c>
      <c r="R4628" t="s">
        <v>238</v>
      </c>
      <c r="S4628" t="s">
        <v>239</v>
      </c>
      <c r="T4628">
        <v>220</v>
      </c>
      <c r="U4628">
        <v>181</v>
      </c>
      <c r="V4628">
        <v>82.27</v>
      </c>
      <c r="W4628" t="s">
        <v>133</v>
      </c>
      <c r="X4628">
        <v>8276</v>
      </c>
      <c r="Y4628">
        <v>1497956</v>
      </c>
      <c r="Z4628">
        <v>59911</v>
      </c>
      <c r="AA4628">
        <v>24073</v>
      </c>
      <c r="AB4628">
        <v>1581940</v>
      </c>
      <c r="AC4628">
        <v>1204444</v>
      </c>
      <c r="AD4628">
        <v>377496</v>
      </c>
      <c r="AE4628" t="s">
        <v>75</v>
      </c>
      <c r="AF4628" t="s">
        <v>81</v>
      </c>
      <c r="AG4628" t="s">
        <v>240</v>
      </c>
      <c r="AH4628" t="s">
        <v>146</v>
      </c>
      <c r="AI4628" t="s">
        <v>139</v>
      </c>
      <c r="AJ4628" t="str">
        <f t="shared" si="72"/>
        <v>Jan</v>
      </c>
    </row>
    <row r="4629" spans="1:36" x14ac:dyDescent="0.3">
      <c r="A4629" t="s">
        <v>10625</v>
      </c>
      <c r="B4629" s="33">
        <v>45784</v>
      </c>
      <c r="C4629" t="s">
        <v>96</v>
      </c>
      <c r="D4629" t="s">
        <v>10626</v>
      </c>
      <c r="E4629" t="s">
        <v>179</v>
      </c>
      <c r="F4629" t="s">
        <v>180</v>
      </c>
      <c r="G4629" t="s">
        <v>166</v>
      </c>
      <c r="H4629" t="s">
        <v>160</v>
      </c>
      <c r="I4629">
        <v>383</v>
      </c>
      <c r="J4629" t="s">
        <v>639</v>
      </c>
      <c r="K4629" t="s">
        <v>1415</v>
      </c>
      <c r="L4629" t="s">
        <v>639</v>
      </c>
      <c r="M4629" t="s">
        <v>1415</v>
      </c>
      <c r="N4629">
        <v>67</v>
      </c>
      <c r="O4629">
        <v>0</v>
      </c>
      <c r="P4629">
        <v>0</v>
      </c>
      <c r="Q4629" t="s">
        <v>70</v>
      </c>
      <c r="R4629" t="s">
        <v>238</v>
      </c>
      <c r="S4629" t="s">
        <v>239</v>
      </c>
      <c r="T4629">
        <v>189</v>
      </c>
      <c r="U4629">
        <v>163</v>
      </c>
      <c r="V4629">
        <v>86.24</v>
      </c>
      <c r="W4629" t="s">
        <v>135</v>
      </c>
      <c r="X4629">
        <v>9330</v>
      </c>
      <c r="Y4629">
        <v>1520790</v>
      </c>
      <c r="Z4629">
        <v>51671</v>
      </c>
      <c r="AA4629">
        <v>99756</v>
      </c>
      <c r="AB4629">
        <v>1672217</v>
      </c>
      <c r="AC4629">
        <v>1212948</v>
      </c>
      <c r="AD4629">
        <v>459269</v>
      </c>
      <c r="AE4629" t="s">
        <v>72</v>
      </c>
      <c r="AF4629" t="s">
        <v>81</v>
      </c>
      <c r="AG4629" t="s">
        <v>240</v>
      </c>
      <c r="AH4629" t="s">
        <v>146</v>
      </c>
      <c r="AI4629" t="s">
        <v>139</v>
      </c>
      <c r="AJ4629" t="str">
        <f t="shared" si="72"/>
        <v>May</v>
      </c>
    </row>
    <row r="4630" spans="1:36" x14ac:dyDescent="0.3">
      <c r="A4630" t="s">
        <v>10627</v>
      </c>
      <c r="B4630" s="33">
        <v>45935</v>
      </c>
      <c r="C4630" t="s">
        <v>98</v>
      </c>
      <c r="D4630" t="s">
        <v>10628</v>
      </c>
      <c r="E4630" t="s">
        <v>180</v>
      </c>
      <c r="F4630" t="s">
        <v>172</v>
      </c>
      <c r="G4630" t="s">
        <v>160</v>
      </c>
      <c r="H4630" t="s">
        <v>155</v>
      </c>
      <c r="I4630">
        <v>2398</v>
      </c>
      <c r="J4630" t="s">
        <v>304</v>
      </c>
      <c r="K4630" t="s">
        <v>3926</v>
      </c>
      <c r="L4630" t="s">
        <v>304</v>
      </c>
      <c r="M4630" t="s">
        <v>2850</v>
      </c>
      <c r="N4630">
        <v>339</v>
      </c>
      <c r="O4630">
        <v>0</v>
      </c>
      <c r="P4630">
        <v>19</v>
      </c>
      <c r="Q4630" t="s">
        <v>73</v>
      </c>
      <c r="R4630" t="s">
        <v>238</v>
      </c>
      <c r="S4630" t="s">
        <v>239</v>
      </c>
      <c r="T4630">
        <v>189</v>
      </c>
      <c r="U4630">
        <v>142</v>
      </c>
      <c r="V4630">
        <v>75.13</v>
      </c>
      <c r="W4630" t="s">
        <v>133</v>
      </c>
      <c r="X4630">
        <v>7036</v>
      </c>
      <c r="Y4630">
        <v>999112</v>
      </c>
      <c r="Z4630">
        <v>21300</v>
      </c>
      <c r="AA4630">
        <v>92158</v>
      </c>
      <c r="AB4630">
        <v>1112570</v>
      </c>
      <c r="AC4630">
        <v>770578</v>
      </c>
      <c r="AD4630">
        <v>341992</v>
      </c>
      <c r="AE4630" t="s">
        <v>81</v>
      </c>
      <c r="AF4630" t="s">
        <v>81</v>
      </c>
      <c r="AG4630" t="s">
        <v>240</v>
      </c>
      <c r="AH4630" t="s">
        <v>144</v>
      </c>
      <c r="AI4630" t="s">
        <v>139</v>
      </c>
      <c r="AJ4630" t="str">
        <f t="shared" si="72"/>
        <v>Oct</v>
      </c>
    </row>
    <row r="4631" spans="1:36" x14ac:dyDescent="0.3">
      <c r="A4631" t="s">
        <v>10629</v>
      </c>
      <c r="B4631" s="33">
        <v>45857</v>
      </c>
      <c r="C4631" t="s">
        <v>93</v>
      </c>
      <c r="D4631" t="s">
        <v>10630</v>
      </c>
      <c r="E4631" t="s">
        <v>174</v>
      </c>
      <c r="F4631" t="s">
        <v>177</v>
      </c>
      <c r="G4631" t="s">
        <v>158</v>
      </c>
      <c r="H4631" t="s">
        <v>162</v>
      </c>
      <c r="I4631">
        <v>1463</v>
      </c>
      <c r="J4631" t="s">
        <v>391</v>
      </c>
      <c r="K4631" t="s">
        <v>537</v>
      </c>
      <c r="L4631" t="s">
        <v>1584</v>
      </c>
      <c r="M4631" t="s">
        <v>610</v>
      </c>
      <c r="N4631">
        <v>212</v>
      </c>
      <c r="O4631">
        <v>23</v>
      </c>
      <c r="P4631">
        <v>38</v>
      </c>
      <c r="Q4631" t="s">
        <v>76</v>
      </c>
      <c r="R4631" t="s">
        <v>238</v>
      </c>
      <c r="S4631" t="s">
        <v>239</v>
      </c>
      <c r="T4631">
        <v>150</v>
      </c>
      <c r="U4631">
        <v>130</v>
      </c>
      <c r="V4631">
        <v>86.67</v>
      </c>
      <c r="W4631" t="s">
        <v>133</v>
      </c>
      <c r="X4631">
        <v>9516</v>
      </c>
      <c r="Y4631">
        <v>1237080</v>
      </c>
      <c r="Z4631">
        <v>24570</v>
      </c>
      <c r="AA4631">
        <v>64220</v>
      </c>
      <c r="AB4631">
        <v>1325870</v>
      </c>
      <c r="AC4631">
        <v>909737</v>
      </c>
      <c r="AD4631">
        <v>416133</v>
      </c>
      <c r="AE4631" t="s">
        <v>78</v>
      </c>
      <c r="AF4631" t="s">
        <v>78</v>
      </c>
      <c r="AG4631" t="s">
        <v>240</v>
      </c>
      <c r="AH4631" t="s">
        <v>144</v>
      </c>
      <c r="AI4631" t="s">
        <v>139</v>
      </c>
      <c r="AJ4631" t="str">
        <f t="shared" si="72"/>
        <v>Jul</v>
      </c>
    </row>
    <row r="4632" spans="1:36" x14ac:dyDescent="0.3">
      <c r="A4632" t="s">
        <v>10631</v>
      </c>
      <c r="B4632" s="33">
        <v>45705</v>
      </c>
      <c r="C4632" t="s">
        <v>95</v>
      </c>
      <c r="D4632" t="s">
        <v>10632</v>
      </c>
      <c r="E4632" t="s">
        <v>172</v>
      </c>
      <c r="F4632" t="s">
        <v>177</v>
      </c>
      <c r="G4632" t="s">
        <v>155</v>
      </c>
      <c r="H4632" t="s">
        <v>162</v>
      </c>
      <c r="I4632">
        <v>2060</v>
      </c>
      <c r="J4632" t="s">
        <v>1510</v>
      </c>
      <c r="K4632" t="s">
        <v>349</v>
      </c>
      <c r="L4632" t="s">
        <v>5222</v>
      </c>
      <c r="M4632" t="s">
        <v>4234</v>
      </c>
      <c r="N4632">
        <v>267</v>
      </c>
      <c r="O4632">
        <v>18</v>
      </c>
      <c r="P4632">
        <v>27</v>
      </c>
      <c r="Q4632" t="s">
        <v>73</v>
      </c>
      <c r="R4632" t="s">
        <v>238</v>
      </c>
      <c r="S4632" t="s">
        <v>239</v>
      </c>
      <c r="T4632">
        <v>220</v>
      </c>
      <c r="U4632">
        <v>172</v>
      </c>
      <c r="V4632">
        <v>78.180000000000007</v>
      </c>
      <c r="W4632" t="s">
        <v>133</v>
      </c>
      <c r="X4632">
        <v>8865</v>
      </c>
      <c r="Y4632">
        <v>1524780</v>
      </c>
      <c r="Z4632">
        <v>75680</v>
      </c>
      <c r="AA4632">
        <v>79464</v>
      </c>
      <c r="AB4632">
        <v>1679924</v>
      </c>
      <c r="AC4632">
        <v>1366845</v>
      </c>
      <c r="AD4632">
        <v>313079</v>
      </c>
      <c r="AE4632" t="s">
        <v>81</v>
      </c>
      <c r="AF4632" t="s">
        <v>78</v>
      </c>
      <c r="AG4632" t="s">
        <v>240</v>
      </c>
      <c r="AH4632" t="s">
        <v>144</v>
      </c>
      <c r="AI4632" t="s">
        <v>140</v>
      </c>
      <c r="AJ4632" t="str">
        <f t="shared" si="72"/>
        <v>Feb</v>
      </c>
    </row>
    <row r="4633" spans="1:36" x14ac:dyDescent="0.3">
      <c r="A4633" t="s">
        <v>10633</v>
      </c>
      <c r="B4633" s="33">
        <v>45938</v>
      </c>
      <c r="C4633" t="s">
        <v>93</v>
      </c>
      <c r="D4633" t="s">
        <v>10634</v>
      </c>
      <c r="E4633" t="s">
        <v>173</v>
      </c>
      <c r="F4633" t="s">
        <v>175</v>
      </c>
      <c r="G4633" t="s">
        <v>161</v>
      </c>
      <c r="H4633" t="s">
        <v>163</v>
      </c>
      <c r="I4633">
        <v>1760</v>
      </c>
      <c r="J4633" t="s">
        <v>457</v>
      </c>
      <c r="K4633" t="s">
        <v>1099</v>
      </c>
      <c r="L4633" t="s">
        <v>1050</v>
      </c>
      <c r="M4633" t="s">
        <v>314</v>
      </c>
      <c r="N4633">
        <v>218</v>
      </c>
      <c r="O4633">
        <v>35</v>
      </c>
      <c r="P4633">
        <v>7</v>
      </c>
      <c r="Q4633" t="s">
        <v>73</v>
      </c>
      <c r="R4633" t="s">
        <v>238</v>
      </c>
      <c r="S4633" t="s">
        <v>239</v>
      </c>
      <c r="T4633">
        <v>180</v>
      </c>
      <c r="U4633">
        <v>108</v>
      </c>
      <c r="V4633">
        <v>60</v>
      </c>
      <c r="W4633" t="s">
        <v>133</v>
      </c>
      <c r="X4633">
        <v>8741</v>
      </c>
      <c r="Y4633">
        <v>944028</v>
      </c>
      <c r="Z4633">
        <v>36720</v>
      </c>
      <c r="AA4633">
        <v>23976</v>
      </c>
      <c r="AB4633">
        <v>1004724</v>
      </c>
      <c r="AC4633">
        <v>628950</v>
      </c>
      <c r="AD4633">
        <v>375774</v>
      </c>
      <c r="AE4633" t="s">
        <v>78</v>
      </c>
      <c r="AF4633" t="s">
        <v>75</v>
      </c>
      <c r="AG4633" t="s">
        <v>240</v>
      </c>
      <c r="AH4633" t="s">
        <v>144</v>
      </c>
      <c r="AI4633" t="s">
        <v>139</v>
      </c>
      <c r="AJ4633" t="str">
        <f t="shared" si="72"/>
        <v>Oct</v>
      </c>
    </row>
    <row r="4634" spans="1:36" x14ac:dyDescent="0.3">
      <c r="A4634" t="s">
        <v>10635</v>
      </c>
      <c r="B4634" s="33">
        <v>45930</v>
      </c>
      <c r="C4634" t="s">
        <v>96</v>
      </c>
      <c r="D4634" t="s">
        <v>10636</v>
      </c>
      <c r="E4634" t="s">
        <v>172</v>
      </c>
      <c r="F4634" t="s">
        <v>181</v>
      </c>
      <c r="G4634" t="s">
        <v>155</v>
      </c>
      <c r="H4634" t="s">
        <v>159</v>
      </c>
      <c r="I4634">
        <v>374</v>
      </c>
      <c r="J4634" t="s">
        <v>459</v>
      </c>
      <c r="K4634" t="s">
        <v>342</v>
      </c>
      <c r="L4634" t="s">
        <v>3176</v>
      </c>
      <c r="M4634" t="s">
        <v>1681</v>
      </c>
      <c r="N4634">
        <v>75</v>
      </c>
      <c r="O4634">
        <v>47</v>
      </c>
      <c r="P4634">
        <v>41</v>
      </c>
      <c r="Q4634" t="s">
        <v>76</v>
      </c>
      <c r="R4634" t="s">
        <v>238</v>
      </c>
      <c r="S4634" t="s">
        <v>239</v>
      </c>
      <c r="T4634">
        <v>189</v>
      </c>
      <c r="U4634">
        <v>175</v>
      </c>
      <c r="V4634">
        <v>92.59</v>
      </c>
      <c r="W4634" t="s">
        <v>133</v>
      </c>
      <c r="X4634">
        <v>3962</v>
      </c>
      <c r="Y4634">
        <v>693350</v>
      </c>
      <c r="Z4634">
        <v>75775</v>
      </c>
      <c r="AA4634">
        <v>47425</v>
      </c>
      <c r="AB4634">
        <v>816550</v>
      </c>
      <c r="AC4634">
        <v>557107</v>
      </c>
      <c r="AD4634">
        <v>259443</v>
      </c>
      <c r="AE4634" t="s">
        <v>81</v>
      </c>
      <c r="AF4634" t="s">
        <v>81</v>
      </c>
      <c r="AG4634" t="s">
        <v>240</v>
      </c>
      <c r="AH4634" t="s">
        <v>144</v>
      </c>
      <c r="AI4634" t="s">
        <v>139</v>
      </c>
      <c r="AJ4634" t="str">
        <f t="shared" si="72"/>
        <v>Sep</v>
      </c>
    </row>
    <row r="4635" spans="1:36" x14ac:dyDescent="0.3">
      <c r="A4635" t="s">
        <v>10637</v>
      </c>
      <c r="B4635" s="33">
        <v>45740</v>
      </c>
      <c r="C4635" t="s">
        <v>93</v>
      </c>
      <c r="D4635" t="s">
        <v>10638</v>
      </c>
      <c r="E4635" t="s">
        <v>174</v>
      </c>
      <c r="F4635" t="s">
        <v>178</v>
      </c>
      <c r="G4635" t="s">
        <v>158</v>
      </c>
      <c r="H4635" t="s">
        <v>157</v>
      </c>
      <c r="I4635">
        <v>1254</v>
      </c>
      <c r="J4635" t="s">
        <v>420</v>
      </c>
      <c r="K4635" t="s">
        <v>1588</v>
      </c>
      <c r="L4635" t="s">
        <v>1477</v>
      </c>
      <c r="M4635" t="s">
        <v>991</v>
      </c>
      <c r="N4635">
        <v>164</v>
      </c>
      <c r="O4635">
        <v>18</v>
      </c>
      <c r="P4635">
        <v>5</v>
      </c>
      <c r="Q4635" t="s">
        <v>73</v>
      </c>
      <c r="R4635" t="s">
        <v>238</v>
      </c>
      <c r="S4635" t="s">
        <v>239</v>
      </c>
      <c r="T4635">
        <v>150</v>
      </c>
      <c r="U4635">
        <v>94</v>
      </c>
      <c r="V4635">
        <v>62.67</v>
      </c>
      <c r="W4635" t="s">
        <v>134</v>
      </c>
      <c r="X4635">
        <v>8610</v>
      </c>
      <c r="Y4635">
        <v>809340</v>
      </c>
      <c r="Z4635">
        <v>27260</v>
      </c>
      <c r="AA4635">
        <v>31772</v>
      </c>
      <c r="AB4635">
        <v>868372</v>
      </c>
      <c r="AC4635">
        <v>674733</v>
      </c>
      <c r="AD4635">
        <v>193639</v>
      </c>
      <c r="AE4635" t="s">
        <v>78</v>
      </c>
      <c r="AF4635" t="s">
        <v>75</v>
      </c>
      <c r="AG4635" t="s">
        <v>240</v>
      </c>
      <c r="AH4635" t="s">
        <v>146</v>
      </c>
      <c r="AI4635" t="s">
        <v>138</v>
      </c>
      <c r="AJ4635" t="str">
        <f t="shared" si="72"/>
        <v>Mar</v>
      </c>
    </row>
    <row r="4636" spans="1:36" x14ac:dyDescent="0.3">
      <c r="A4636" t="s">
        <v>10639</v>
      </c>
      <c r="B4636" s="33">
        <v>45889</v>
      </c>
      <c r="C4636" t="s">
        <v>95</v>
      </c>
      <c r="D4636" t="s">
        <v>10640</v>
      </c>
      <c r="E4636" t="s">
        <v>175</v>
      </c>
      <c r="F4636" t="s">
        <v>179</v>
      </c>
      <c r="G4636" t="s">
        <v>163</v>
      </c>
      <c r="H4636" t="s">
        <v>166</v>
      </c>
      <c r="I4636">
        <v>2256</v>
      </c>
      <c r="J4636" t="s">
        <v>298</v>
      </c>
      <c r="K4636" t="s">
        <v>3460</v>
      </c>
      <c r="L4636" t="s">
        <v>859</v>
      </c>
      <c r="M4636" t="s">
        <v>504</v>
      </c>
      <c r="N4636">
        <v>332</v>
      </c>
      <c r="O4636">
        <v>33</v>
      </c>
      <c r="P4636">
        <v>13</v>
      </c>
      <c r="Q4636" t="s">
        <v>73</v>
      </c>
      <c r="R4636" t="s">
        <v>238</v>
      </c>
      <c r="S4636" t="s">
        <v>239</v>
      </c>
      <c r="T4636">
        <v>180</v>
      </c>
      <c r="U4636">
        <v>131</v>
      </c>
      <c r="V4636">
        <v>72.78</v>
      </c>
      <c r="W4636" t="s">
        <v>135</v>
      </c>
      <c r="X4636">
        <v>4818</v>
      </c>
      <c r="Y4636">
        <v>631158</v>
      </c>
      <c r="Z4636">
        <v>39955</v>
      </c>
      <c r="AA4636">
        <v>21484</v>
      </c>
      <c r="AB4636">
        <v>692597</v>
      </c>
      <c r="AC4636">
        <v>458004</v>
      </c>
      <c r="AD4636">
        <v>234593</v>
      </c>
      <c r="AE4636" t="s">
        <v>75</v>
      </c>
      <c r="AF4636" t="s">
        <v>72</v>
      </c>
      <c r="AG4636" t="s">
        <v>240</v>
      </c>
      <c r="AH4636" t="s">
        <v>144</v>
      </c>
      <c r="AI4636" t="s">
        <v>138</v>
      </c>
      <c r="AJ4636" t="str">
        <f t="shared" si="72"/>
        <v>Aug</v>
      </c>
    </row>
    <row r="4637" spans="1:36" x14ac:dyDescent="0.3">
      <c r="A4637" t="s">
        <v>10641</v>
      </c>
      <c r="B4637" s="33">
        <v>45767</v>
      </c>
      <c r="C4637" t="s">
        <v>93</v>
      </c>
      <c r="D4637" t="s">
        <v>10642</v>
      </c>
      <c r="E4637" t="s">
        <v>181</v>
      </c>
      <c r="F4637" t="s">
        <v>172</v>
      </c>
      <c r="G4637" t="s">
        <v>159</v>
      </c>
      <c r="H4637" t="s">
        <v>155</v>
      </c>
      <c r="I4637">
        <v>709</v>
      </c>
      <c r="J4637" t="s">
        <v>520</v>
      </c>
      <c r="K4637" t="s">
        <v>568</v>
      </c>
      <c r="L4637" t="s">
        <v>1427</v>
      </c>
      <c r="M4637" t="s">
        <v>1484</v>
      </c>
      <c r="N4637">
        <v>99</v>
      </c>
      <c r="O4637">
        <v>48</v>
      </c>
      <c r="P4637">
        <v>67</v>
      </c>
      <c r="Q4637" t="s">
        <v>76</v>
      </c>
      <c r="R4637" t="s">
        <v>238</v>
      </c>
      <c r="S4637" t="s">
        <v>239</v>
      </c>
      <c r="T4637">
        <v>220</v>
      </c>
      <c r="U4637">
        <v>174</v>
      </c>
      <c r="V4637">
        <v>79.09</v>
      </c>
      <c r="W4637" t="s">
        <v>133</v>
      </c>
      <c r="X4637">
        <v>8898</v>
      </c>
      <c r="Y4637">
        <v>1548252</v>
      </c>
      <c r="Z4637">
        <v>36192</v>
      </c>
      <c r="AA4637">
        <v>96222</v>
      </c>
      <c r="AB4637">
        <v>1680666</v>
      </c>
      <c r="AC4637">
        <v>1149099</v>
      </c>
      <c r="AD4637">
        <v>531567</v>
      </c>
      <c r="AE4637" t="s">
        <v>81</v>
      </c>
      <c r="AF4637" t="s">
        <v>81</v>
      </c>
      <c r="AG4637" t="s">
        <v>240</v>
      </c>
      <c r="AH4637" t="s">
        <v>146</v>
      </c>
      <c r="AI4637" t="s">
        <v>139</v>
      </c>
      <c r="AJ4637" t="str">
        <f t="shared" si="72"/>
        <v>Apr</v>
      </c>
    </row>
    <row r="4638" spans="1:36" x14ac:dyDescent="0.3">
      <c r="A4638" t="s">
        <v>10643</v>
      </c>
      <c r="B4638" s="33">
        <v>46006</v>
      </c>
      <c r="C4638" t="s">
        <v>93</v>
      </c>
      <c r="D4638" t="s">
        <v>10644</v>
      </c>
      <c r="E4638" t="s">
        <v>173</v>
      </c>
      <c r="F4638" t="s">
        <v>181</v>
      </c>
      <c r="G4638" t="s">
        <v>161</v>
      </c>
      <c r="H4638" t="s">
        <v>159</v>
      </c>
      <c r="I4638">
        <v>941</v>
      </c>
      <c r="J4638" t="s">
        <v>520</v>
      </c>
      <c r="K4638" t="s">
        <v>3451</v>
      </c>
      <c r="N4638">
        <v>154</v>
      </c>
      <c r="O4638">
        <v>0</v>
      </c>
      <c r="P4638">
        <v>0</v>
      </c>
      <c r="Q4638" t="s">
        <v>67</v>
      </c>
      <c r="R4638" t="s">
        <v>245</v>
      </c>
      <c r="S4638" t="s">
        <v>124</v>
      </c>
      <c r="T4638">
        <v>189</v>
      </c>
      <c r="U4638">
        <v>0</v>
      </c>
      <c r="V4638">
        <v>0</v>
      </c>
      <c r="W4638" t="s">
        <v>133</v>
      </c>
      <c r="X4638">
        <v>7489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 t="s">
        <v>78</v>
      </c>
      <c r="AF4638" t="s">
        <v>81</v>
      </c>
      <c r="AG4638" t="s">
        <v>240</v>
      </c>
      <c r="AH4638" t="s">
        <v>146</v>
      </c>
      <c r="AI4638" t="s">
        <v>139</v>
      </c>
      <c r="AJ4638" t="str">
        <f t="shared" si="72"/>
        <v>Dec</v>
      </c>
    </row>
    <row r="4639" spans="1:36" x14ac:dyDescent="0.3">
      <c r="A4639" t="s">
        <v>10645</v>
      </c>
      <c r="B4639" s="33">
        <v>45940</v>
      </c>
      <c r="C4639" t="s">
        <v>95</v>
      </c>
      <c r="D4639" t="s">
        <v>10646</v>
      </c>
      <c r="E4639" t="s">
        <v>178</v>
      </c>
      <c r="F4639" t="s">
        <v>173</v>
      </c>
      <c r="G4639" t="s">
        <v>157</v>
      </c>
      <c r="H4639" t="s">
        <v>161</v>
      </c>
      <c r="I4639">
        <v>1379</v>
      </c>
      <c r="J4639" t="s">
        <v>391</v>
      </c>
      <c r="K4639" t="s">
        <v>1865</v>
      </c>
      <c r="L4639" t="s">
        <v>615</v>
      </c>
      <c r="M4639" t="s">
        <v>1494</v>
      </c>
      <c r="N4639">
        <v>175</v>
      </c>
      <c r="O4639">
        <v>0</v>
      </c>
      <c r="P4639">
        <v>15</v>
      </c>
      <c r="Q4639" t="s">
        <v>73</v>
      </c>
      <c r="R4639" t="s">
        <v>238</v>
      </c>
      <c r="S4639" t="s">
        <v>239</v>
      </c>
      <c r="T4639">
        <v>186</v>
      </c>
      <c r="U4639">
        <v>174</v>
      </c>
      <c r="V4639">
        <v>93.55</v>
      </c>
      <c r="W4639" t="s">
        <v>133</v>
      </c>
      <c r="X4639">
        <v>9729</v>
      </c>
      <c r="Y4639">
        <v>1692846</v>
      </c>
      <c r="Z4639">
        <v>60378</v>
      </c>
      <c r="AA4639">
        <v>127020</v>
      </c>
      <c r="AB4639">
        <v>1880244</v>
      </c>
      <c r="AC4639">
        <v>1447817</v>
      </c>
      <c r="AD4639">
        <v>432427</v>
      </c>
      <c r="AE4639" t="s">
        <v>75</v>
      </c>
      <c r="AF4639" t="s">
        <v>78</v>
      </c>
      <c r="AG4639" t="s">
        <v>240</v>
      </c>
      <c r="AH4639" t="s">
        <v>144</v>
      </c>
      <c r="AI4639" t="s">
        <v>138</v>
      </c>
      <c r="AJ4639" t="str">
        <f t="shared" si="72"/>
        <v>Oct</v>
      </c>
    </row>
    <row r="4640" spans="1:36" x14ac:dyDescent="0.3">
      <c r="A4640" t="s">
        <v>10647</v>
      </c>
      <c r="B4640" s="33">
        <v>45730</v>
      </c>
      <c r="C4640" t="s">
        <v>96</v>
      </c>
      <c r="D4640" t="s">
        <v>10648</v>
      </c>
      <c r="E4640" t="s">
        <v>181</v>
      </c>
      <c r="F4640" t="s">
        <v>173</v>
      </c>
      <c r="G4640" t="s">
        <v>159</v>
      </c>
      <c r="H4640" t="s">
        <v>161</v>
      </c>
      <c r="I4640">
        <v>1555</v>
      </c>
      <c r="J4640" t="s">
        <v>243</v>
      </c>
      <c r="K4640" t="s">
        <v>4119</v>
      </c>
      <c r="L4640" t="s">
        <v>377</v>
      </c>
      <c r="M4640" t="s">
        <v>4119</v>
      </c>
      <c r="N4640">
        <v>191</v>
      </c>
      <c r="O4640">
        <v>0</v>
      </c>
      <c r="P4640">
        <v>-10</v>
      </c>
      <c r="Q4640" t="s">
        <v>70</v>
      </c>
      <c r="R4640" t="s">
        <v>238</v>
      </c>
      <c r="S4640" t="s">
        <v>239</v>
      </c>
      <c r="T4640">
        <v>180</v>
      </c>
      <c r="U4640">
        <v>144</v>
      </c>
      <c r="V4640">
        <v>80</v>
      </c>
      <c r="W4640" t="s">
        <v>135</v>
      </c>
      <c r="X4640">
        <v>9097</v>
      </c>
      <c r="Y4640">
        <v>1309968</v>
      </c>
      <c r="Z4640">
        <v>70416</v>
      </c>
      <c r="AA4640">
        <v>104400</v>
      </c>
      <c r="AB4640">
        <v>1484784</v>
      </c>
      <c r="AC4640">
        <v>968267</v>
      </c>
      <c r="AD4640">
        <v>516517</v>
      </c>
      <c r="AE4640" t="s">
        <v>81</v>
      </c>
      <c r="AF4640" t="s">
        <v>78</v>
      </c>
      <c r="AG4640" t="s">
        <v>240</v>
      </c>
      <c r="AH4640" t="s">
        <v>144</v>
      </c>
      <c r="AI4640" t="s">
        <v>138</v>
      </c>
      <c r="AJ4640" t="str">
        <f t="shared" si="72"/>
        <v>Mar</v>
      </c>
    </row>
    <row r="4641" spans="1:36" x14ac:dyDescent="0.3">
      <c r="A4641" t="s">
        <v>10649</v>
      </c>
      <c r="B4641" s="33">
        <v>45965</v>
      </c>
      <c r="C4641" t="s">
        <v>93</v>
      </c>
      <c r="D4641" t="s">
        <v>10650</v>
      </c>
      <c r="E4641" t="s">
        <v>179</v>
      </c>
      <c r="F4641" t="s">
        <v>180</v>
      </c>
      <c r="G4641" t="s">
        <v>166</v>
      </c>
      <c r="H4641" t="s">
        <v>160</v>
      </c>
      <c r="I4641">
        <v>1840</v>
      </c>
      <c r="J4641" t="s">
        <v>636</v>
      </c>
      <c r="K4641" t="s">
        <v>3083</v>
      </c>
      <c r="L4641" t="s">
        <v>463</v>
      </c>
      <c r="M4641" t="s">
        <v>1276</v>
      </c>
      <c r="N4641">
        <v>223</v>
      </c>
      <c r="O4641">
        <v>0</v>
      </c>
      <c r="P4641">
        <v>22</v>
      </c>
      <c r="Q4641" t="s">
        <v>73</v>
      </c>
      <c r="R4641" t="s">
        <v>238</v>
      </c>
      <c r="S4641" t="s">
        <v>239</v>
      </c>
      <c r="T4641">
        <v>220</v>
      </c>
      <c r="U4641">
        <v>179</v>
      </c>
      <c r="V4641">
        <v>81.36</v>
      </c>
      <c r="W4641" t="s">
        <v>133</v>
      </c>
      <c r="X4641">
        <v>9035</v>
      </c>
      <c r="Y4641">
        <v>1617265</v>
      </c>
      <c r="Z4641">
        <v>76433</v>
      </c>
      <c r="AA4641">
        <v>75359</v>
      </c>
      <c r="AB4641">
        <v>1769057</v>
      </c>
      <c r="AC4641">
        <v>1210201</v>
      </c>
      <c r="AD4641">
        <v>558856</v>
      </c>
      <c r="AE4641" t="s">
        <v>72</v>
      </c>
      <c r="AF4641" t="s">
        <v>81</v>
      </c>
      <c r="AG4641" t="s">
        <v>240</v>
      </c>
      <c r="AH4641" t="s">
        <v>144</v>
      </c>
      <c r="AI4641" t="s">
        <v>139</v>
      </c>
      <c r="AJ4641" t="str">
        <f t="shared" si="72"/>
        <v>Nov</v>
      </c>
    </row>
    <row r="4642" spans="1:36" x14ac:dyDescent="0.3">
      <c r="A4642" t="s">
        <v>10651</v>
      </c>
      <c r="B4642" s="33">
        <v>45811</v>
      </c>
      <c r="C4642" t="s">
        <v>93</v>
      </c>
      <c r="D4642" t="s">
        <v>10652</v>
      </c>
      <c r="E4642" t="s">
        <v>174</v>
      </c>
      <c r="F4642" t="s">
        <v>175</v>
      </c>
      <c r="G4642" t="s">
        <v>158</v>
      </c>
      <c r="H4642" t="s">
        <v>163</v>
      </c>
      <c r="I4642">
        <v>871</v>
      </c>
      <c r="J4642" t="s">
        <v>286</v>
      </c>
      <c r="K4642" t="s">
        <v>807</v>
      </c>
      <c r="L4642" t="s">
        <v>2997</v>
      </c>
      <c r="M4642" t="s">
        <v>754</v>
      </c>
      <c r="N4642">
        <v>125</v>
      </c>
      <c r="O4642">
        <v>17</v>
      </c>
      <c r="P4642">
        <v>8</v>
      </c>
      <c r="Q4642" t="s">
        <v>73</v>
      </c>
      <c r="R4642" t="s">
        <v>238</v>
      </c>
      <c r="S4642" t="s">
        <v>239</v>
      </c>
      <c r="T4642">
        <v>180</v>
      </c>
      <c r="U4642">
        <v>148</v>
      </c>
      <c r="V4642">
        <v>82.22</v>
      </c>
      <c r="W4642" t="s">
        <v>133</v>
      </c>
      <c r="X4642">
        <v>9895</v>
      </c>
      <c r="Y4642">
        <v>1464460</v>
      </c>
      <c r="Z4642">
        <v>41292</v>
      </c>
      <c r="AA4642">
        <v>14948</v>
      </c>
      <c r="AB4642">
        <v>1520700</v>
      </c>
      <c r="AC4642">
        <v>1281134</v>
      </c>
      <c r="AD4642">
        <v>239566</v>
      </c>
      <c r="AE4642" t="s">
        <v>78</v>
      </c>
      <c r="AF4642" t="s">
        <v>75</v>
      </c>
      <c r="AG4642" t="s">
        <v>240</v>
      </c>
      <c r="AH4642" t="s">
        <v>144</v>
      </c>
      <c r="AI4642" t="s">
        <v>138</v>
      </c>
      <c r="AJ4642" t="str">
        <f t="shared" si="72"/>
        <v>Jun</v>
      </c>
    </row>
    <row r="4643" spans="1:36" x14ac:dyDescent="0.3">
      <c r="A4643" t="s">
        <v>10653</v>
      </c>
      <c r="B4643" s="33">
        <v>45802</v>
      </c>
      <c r="C4643" t="s">
        <v>98</v>
      </c>
      <c r="D4643" t="s">
        <v>10654</v>
      </c>
      <c r="E4643" t="s">
        <v>172</v>
      </c>
      <c r="F4643" t="s">
        <v>177</v>
      </c>
      <c r="G4643" t="s">
        <v>155</v>
      </c>
      <c r="H4643" t="s">
        <v>162</v>
      </c>
      <c r="I4643">
        <v>1534</v>
      </c>
      <c r="J4643" t="s">
        <v>806</v>
      </c>
      <c r="K4643" t="s">
        <v>2120</v>
      </c>
      <c r="L4643" t="s">
        <v>1843</v>
      </c>
      <c r="M4643" t="s">
        <v>822</v>
      </c>
      <c r="N4643">
        <v>201</v>
      </c>
      <c r="O4643">
        <v>27</v>
      </c>
      <c r="P4643">
        <v>23</v>
      </c>
      <c r="Q4643" t="s">
        <v>73</v>
      </c>
      <c r="R4643" t="s">
        <v>238</v>
      </c>
      <c r="S4643" t="s">
        <v>239</v>
      </c>
      <c r="T4643">
        <v>186</v>
      </c>
      <c r="U4643">
        <v>154</v>
      </c>
      <c r="V4643">
        <v>82.8</v>
      </c>
      <c r="W4643" t="s">
        <v>133</v>
      </c>
      <c r="X4643">
        <v>4494</v>
      </c>
      <c r="Y4643">
        <v>692076</v>
      </c>
      <c r="Z4643">
        <v>32802</v>
      </c>
      <c r="AA4643">
        <v>16016</v>
      </c>
      <c r="AB4643">
        <v>740894</v>
      </c>
      <c r="AC4643">
        <v>448679</v>
      </c>
      <c r="AD4643">
        <v>292215</v>
      </c>
      <c r="AE4643" t="s">
        <v>81</v>
      </c>
      <c r="AF4643" t="s">
        <v>78</v>
      </c>
      <c r="AG4643" t="s">
        <v>240</v>
      </c>
      <c r="AH4643" t="s">
        <v>147</v>
      </c>
      <c r="AI4643" t="s">
        <v>138</v>
      </c>
      <c r="AJ4643" t="str">
        <f t="shared" si="72"/>
        <v>May</v>
      </c>
    </row>
    <row r="4644" spans="1:36" x14ac:dyDescent="0.3">
      <c r="A4644" t="s">
        <v>10655</v>
      </c>
      <c r="B4644" s="33">
        <v>45869</v>
      </c>
      <c r="C4644" t="s">
        <v>95</v>
      </c>
      <c r="D4644" t="s">
        <v>10656</v>
      </c>
      <c r="E4644" t="s">
        <v>179</v>
      </c>
      <c r="F4644" t="s">
        <v>173</v>
      </c>
      <c r="G4644" t="s">
        <v>166</v>
      </c>
      <c r="H4644" t="s">
        <v>161</v>
      </c>
      <c r="I4644">
        <v>1470</v>
      </c>
      <c r="J4644" t="s">
        <v>286</v>
      </c>
      <c r="K4644" t="s">
        <v>510</v>
      </c>
      <c r="L4644" t="s">
        <v>4116</v>
      </c>
      <c r="M4644" t="s">
        <v>922</v>
      </c>
      <c r="N4644">
        <v>194</v>
      </c>
      <c r="O4644">
        <v>21</v>
      </c>
      <c r="P4644">
        <v>17</v>
      </c>
      <c r="Q4644" t="s">
        <v>73</v>
      </c>
      <c r="R4644" t="s">
        <v>238</v>
      </c>
      <c r="S4644" t="s">
        <v>239</v>
      </c>
      <c r="T4644">
        <v>150</v>
      </c>
      <c r="U4644">
        <v>117</v>
      </c>
      <c r="V4644">
        <v>78</v>
      </c>
      <c r="W4644" t="s">
        <v>133</v>
      </c>
      <c r="X4644">
        <v>6094</v>
      </c>
      <c r="Y4644">
        <v>712998</v>
      </c>
      <c r="Z4644">
        <v>56394</v>
      </c>
      <c r="AA4644">
        <v>25389</v>
      </c>
      <c r="AB4644">
        <v>794781</v>
      </c>
      <c r="AC4644">
        <v>547376</v>
      </c>
      <c r="AD4644">
        <v>247405</v>
      </c>
      <c r="AE4644" t="s">
        <v>72</v>
      </c>
      <c r="AF4644" t="s">
        <v>78</v>
      </c>
      <c r="AG4644" t="s">
        <v>240</v>
      </c>
      <c r="AH4644" t="s">
        <v>144</v>
      </c>
      <c r="AI4644" t="s">
        <v>139</v>
      </c>
      <c r="AJ4644" t="str">
        <f t="shared" si="72"/>
        <v>Jul</v>
      </c>
    </row>
    <row r="4645" spans="1:36" x14ac:dyDescent="0.3">
      <c r="A4645" t="s">
        <v>10657</v>
      </c>
      <c r="B4645" s="33">
        <v>45866</v>
      </c>
      <c r="C4645" t="s">
        <v>95</v>
      </c>
      <c r="D4645" t="s">
        <v>10658</v>
      </c>
      <c r="E4645" t="s">
        <v>179</v>
      </c>
      <c r="F4645" t="s">
        <v>173</v>
      </c>
      <c r="G4645" t="s">
        <v>166</v>
      </c>
      <c r="H4645" t="s">
        <v>161</v>
      </c>
      <c r="I4645">
        <v>1314</v>
      </c>
      <c r="J4645" t="s">
        <v>463</v>
      </c>
      <c r="K4645" t="s">
        <v>529</v>
      </c>
      <c r="L4645" t="s">
        <v>556</v>
      </c>
      <c r="M4645" t="s">
        <v>529</v>
      </c>
      <c r="N4645">
        <v>195</v>
      </c>
      <c r="O4645">
        <v>7</v>
      </c>
      <c r="P4645">
        <v>-7</v>
      </c>
      <c r="Q4645" t="s">
        <v>73</v>
      </c>
      <c r="R4645" t="s">
        <v>238</v>
      </c>
      <c r="S4645" t="s">
        <v>239</v>
      </c>
      <c r="T4645">
        <v>180</v>
      </c>
      <c r="U4645">
        <v>144</v>
      </c>
      <c r="V4645">
        <v>80</v>
      </c>
      <c r="W4645" t="s">
        <v>133</v>
      </c>
      <c r="X4645">
        <v>3719</v>
      </c>
      <c r="Y4645">
        <v>535536</v>
      </c>
      <c r="Z4645">
        <v>78768</v>
      </c>
      <c r="AA4645">
        <v>61920</v>
      </c>
      <c r="AB4645">
        <v>676224</v>
      </c>
      <c r="AC4645">
        <v>564693</v>
      </c>
      <c r="AD4645">
        <v>111531</v>
      </c>
      <c r="AE4645" t="s">
        <v>72</v>
      </c>
      <c r="AF4645" t="s">
        <v>78</v>
      </c>
      <c r="AG4645" t="s">
        <v>240</v>
      </c>
      <c r="AH4645" t="s">
        <v>144</v>
      </c>
      <c r="AI4645" t="s">
        <v>139</v>
      </c>
      <c r="AJ4645" t="str">
        <f t="shared" si="72"/>
        <v>Jul</v>
      </c>
    </row>
    <row r="4646" spans="1:36" x14ac:dyDescent="0.3">
      <c r="A4646" t="s">
        <v>10659</v>
      </c>
      <c r="B4646" s="33">
        <v>45907</v>
      </c>
      <c r="C4646" t="s">
        <v>95</v>
      </c>
      <c r="D4646" t="s">
        <v>10660</v>
      </c>
      <c r="E4646" t="s">
        <v>176</v>
      </c>
      <c r="F4646" t="s">
        <v>181</v>
      </c>
      <c r="G4646" t="s">
        <v>156</v>
      </c>
      <c r="H4646" t="s">
        <v>159</v>
      </c>
      <c r="I4646">
        <v>1179</v>
      </c>
      <c r="J4646" t="s">
        <v>266</v>
      </c>
      <c r="K4646" t="s">
        <v>2360</v>
      </c>
      <c r="L4646" t="s">
        <v>354</v>
      </c>
      <c r="M4646" t="s">
        <v>2360</v>
      </c>
      <c r="N4646">
        <v>162</v>
      </c>
      <c r="O4646">
        <v>11</v>
      </c>
      <c r="P4646">
        <v>0</v>
      </c>
      <c r="Q4646" t="s">
        <v>73</v>
      </c>
      <c r="R4646" t="s">
        <v>238</v>
      </c>
      <c r="S4646" t="s">
        <v>239</v>
      </c>
      <c r="T4646">
        <v>220</v>
      </c>
      <c r="U4646">
        <v>174</v>
      </c>
      <c r="V4646">
        <v>79.09</v>
      </c>
      <c r="W4646" t="s">
        <v>133</v>
      </c>
      <c r="X4646">
        <v>3980</v>
      </c>
      <c r="Y4646">
        <v>692520</v>
      </c>
      <c r="Z4646">
        <v>67338</v>
      </c>
      <c r="AA4646">
        <v>115536</v>
      </c>
      <c r="AB4646">
        <v>875394</v>
      </c>
      <c r="AC4646">
        <v>534837</v>
      </c>
      <c r="AD4646">
        <v>340557</v>
      </c>
      <c r="AE4646" t="s">
        <v>81</v>
      </c>
      <c r="AF4646" t="s">
        <v>81</v>
      </c>
      <c r="AG4646" t="s">
        <v>240</v>
      </c>
      <c r="AH4646" t="s">
        <v>144</v>
      </c>
      <c r="AI4646" t="s">
        <v>138</v>
      </c>
      <c r="AJ4646" t="str">
        <f t="shared" si="72"/>
        <v>Sep</v>
      </c>
    </row>
    <row r="4647" spans="1:36" x14ac:dyDescent="0.3">
      <c r="A4647" t="s">
        <v>10661</v>
      </c>
      <c r="B4647" s="33">
        <v>46005</v>
      </c>
      <c r="C4647" t="s">
        <v>93</v>
      </c>
      <c r="D4647" t="s">
        <v>10662</v>
      </c>
      <c r="E4647" t="s">
        <v>176</v>
      </c>
      <c r="F4647" t="s">
        <v>181</v>
      </c>
      <c r="G4647" t="s">
        <v>156</v>
      </c>
      <c r="H4647" t="s">
        <v>159</v>
      </c>
      <c r="I4647">
        <v>2008</v>
      </c>
      <c r="J4647" t="s">
        <v>639</v>
      </c>
      <c r="K4647" t="s">
        <v>910</v>
      </c>
      <c r="L4647" t="s">
        <v>494</v>
      </c>
      <c r="M4647" t="s">
        <v>3873</v>
      </c>
      <c r="N4647">
        <v>263</v>
      </c>
      <c r="O4647">
        <v>33</v>
      </c>
      <c r="P4647">
        <v>25</v>
      </c>
      <c r="Q4647" t="s">
        <v>73</v>
      </c>
      <c r="R4647" t="s">
        <v>238</v>
      </c>
      <c r="S4647" t="s">
        <v>239</v>
      </c>
      <c r="T4647">
        <v>189</v>
      </c>
      <c r="U4647">
        <v>147</v>
      </c>
      <c r="V4647">
        <v>77.78</v>
      </c>
      <c r="W4647" t="s">
        <v>133</v>
      </c>
      <c r="X4647">
        <v>10496</v>
      </c>
      <c r="Y4647">
        <v>1542912</v>
      </c>
      <c r="Z4647">
        <v>45276</v>
      </c>
      <c r="AA4647">
        <v>29253</v>
      </c>
      <c r="AB4647">
        <v>1617441</v>
      </c>
      <c r="AC4647">
        <v>1283013</v>
      </c>
      <c r="AD4647">
        <v>334428</v>
      </c>
      <c r="AE4647" t="s">
        <v>81</v>
      </c>
      <c r="AF4647" t="s">
        <v>81</v>
      </c>
      <c r="AG4647" t="s">
        <v>240</v>
      </c>
      <c r="AH4647" t="s">
        <v>146</v>
      </c>
      <c r="AI4647" t="s">
        <v>139</v>
      </c>
      <c r="AJ4647" t="str">
        <f t="shared" si="72"/>
        <v>Dec</v>
      </c>
    </row>
    <row r="4648" spans="1:36" x14ac:dyDescent="0.3">
      <c r="A4648" t="s">
        <v>10663</v>
      </c>
      <c r="B4648" s="33">
        <v>45919</v>
      </c>
      <c r="C4648" t="s">
        <v>93</v>
      </c>
      <c r="D4648" t="s">
        <v>10664</v>
      </c>
      <c r="E4648" t="s">
        <v>180</v>
      </c>
      <c r="F4648" t="s">
        <v>173</v>
      </c>
      <c r="G4648" t="s">
        <v>160</v>
      </c>
      <c r="H4648" t="s">
        <v>161</v>
      </c>
      <c r="I4648">
        <v>763</v>
      </c>
      <c r="J4648" t="s">
        <v>469</v>
      </c>
      <c r="K4648" t="s">
        <v>505</v>
      </c>
      <c r="L4648" t="s">
        <v>3678</v>
      </c>
      <c r="M4648" t="s">
        <v>505</v>
      </c>
      <c r="N4648">
        <v>129</v>
      </c>
      <c r="O4648">
        <v>4</v>
      </c>
      <c r="P4648">
        <v>-10</v>
      </c>
      <c r="Q4648" t="s">
        <v>73</v>
      </c>
      <c r="R4648" t="s">
        <v>238</v>
      </c>
      <c r="S4648" t="s">
        <v>239</v>
      </c>
      <c r="T4648">
        <v>189</v>
      </c>
      <c r="U4648">
        <v>153</v>
      </c>
      <c r="V4648">
        <v>80.95</v>
      </c>
      <c r="W4648" t="s">
        <v>135</v>
      </c>
      <c r="X4648">
        <v>5050</v>
      </c>
      <c r="Y4648">
        <v>772650</v>
      </c>
      <c r="Z4648">
        <v>42381</v>
      </c>
      <c r="AA4648">
        <v>81243</v>
      </c>
      <c r="AB4648">
        <v>896274</v>
      </c>
      <c r="AC4648">
        <v>626480</v>
      </c>
      <c r="AD4648">
        <v>269794</v>
      </c>
      <c r="AE4648" t="s">
        <v>81</v>
      </c>
      <c r="AF4648" t="s">
        <v>78</v>
      </c>
      <c r="AG4648" t="s">
        <v>240</v>
      </c>
      <c r="AH4648" t="s">
        <v>144</v>
      </c>
      <c r="AI4648" t="s">
        <v>139</v>
      </c>
      <c r="AJ4648" t="str">
        <f t="shared" si="72"/>
        <v>Sep</v>
      </c>
    </row>
    <row r="4649" spans="1:36" x14ac:dyDescent="0.3">
      <c r="A4649" t="s">
        <v>10665</v>
      </c>
      <c r="B4649" s="33">
        <v>45851</v>
      </c>
      <c r="C4649" t="s">
        <v>95</v>
      </c>
      <c r="D4649" t="s">
        <v>10666</v>
      </c>
      <c r="E4649" t="s">
        <v>180</v>
      </c>
      <c r="F4649" t="s">
        <v>181</v>
      </c>
      <c r="G4649" t="s">
        <v>160</v>
      </c>
      <c r="H4649" t="s">
        <v>159</v>
      </c>
      <c r="I4649">
        <v>888</v>
      </c>
      <c r="J4649" t="s">
        <v>1434</v>
      </c>
      <c r="K4649" t="s">
        <v>354</v>
      </c>
      <c r="L4649" t="s">
        <v>510</v>
      </c>
      <c r="M4649" t="s">
        <v>2503</v>
      </c>
      <c r="N4649">
        <v>131</v>
      </c>
      <c r="O4649">
        <v>14</v>
      </c>
      <c r="P4649">
        <v>14</v>
      </c>
      <c r="Q4649" t="s">
        <v>73</v>
      </c>
      <c r="R4649" t="s">
        <v>238</v>
      </c>
      <c r="S4649" t="s">
        <v>239</v>
      </c>
      <c r="T4649">
        <v>186</v>
      </c>
      <c r="U4649">
        <v>152</v>
      </c>
      <c r="V4649">
        <v>81.72</v>
      </c>
      <c r="W4649" t="s">
        <v>135</v>
      </c>
      <c r="X4649">
        <v>4930</v>
      </c>
      <c r="Y4649">
        <v>749360</v>
      </c>
      <c r="Z4649">
        <v>42864</v>
      </c>
      <c r="AA4649">
        <v>40432</v>
      </c>
      <c r="AB4649">
        <v>832656</v>
      </c>
      <c r="AC4649">
        <v>559558</v>
      </c>
      <c r="AD4649">
        <v>273098</v>
      </c>
      <c r="AE4649" t="s">
        <v>81</v>
      </c>
      <c r="AF4649" t="s">
        <v>81</v>
      </c>
      <c r="AG4649" t="s">
        <v>240</v>
      </c>
      <c r="AH4649" t="s">
        <v>147</v>
      </c>
      <c r="AI4649" t="s">
        <v>140</v>
      </c>
      <c r="AJ4649" t="str">
        <f t="shared" si="72"/>
        <v>Jul</v>
      </c>
    </row>
    <row r="4650" spans="1:36" x14ac:dyDescent="0.3">
      <c r="A4650" t="s">
        <v>10667</v>
      </c>
      <c r="B4650" s="33">
        <v>45703</v>
      </c>
      <c r="C4650" t="s">
        <v>95</v>
      </c>
      <c r="D4650" t="s">
        <v>10668</v>
      </c>
      <c r="E4650" t="s">
        <v>174</v>
      </c>
      <c r="F4650" t="s">
        <v>177</v>
      </c>
      <c r="G4650" t="s">
        <v>158</v>
      </c>
      <c r="H4650" t="s">
        <v>162</v>
      </c>
      <c r="I4650">
        <v>1999</v>
      </c>
      <c r="J4650" t="s">
        <v>514</v>
      </c>
      <c r="K4650" t="s">
        <v>1707</v>
      </c>
      <c r="L4650" t="s">
        <v>463</v>
      </c>
      <c r="M4650" t="s">
        <v>314</v>
      </c>
      <c r="N4650">
        <v>253</v>
      </c>
      <c r="O4650">
        <v>0</v>
      </c>
      <c r="P4650">
        <v>32</v>
      </c>
      <c r="Q4650" t="s">
        <v>76</v>
      </c>
      <c r="R4650" t="s">
        <v>238</v>
      </c>
      <c r="S4650" t="s">
        <v>239</v>
      </c>
      <c r="T4650">
        <v>180</v>
      </c>
      <c r="U4650">
        <v>137</v>
      </c>
      <c r="V4650">
        <v>76.11</v>
      </c>
      <c r="W4650" t="s">
        <v>133</v>
      </c>
      <c r="X4650">
        <v>3348</v>
      </c>
      <c r="Y4650">
        <v>458676</v>
      </c>
      <c r="Z4650">
        <v>29318</v>
      </c>
      <c r="AA4650">
        <v>56170</v>
      </c>
      <c r="AB4650">
        <v>544164</v>
      </c>
      <c r="AC4650">
        <v>381409</v>
      </c>
      <c r="AD4650">
        <v>162755</v>
      </c>
      <c r="AE4650" t="s">
        <v>78</v>
      </c>
      <c r="AF4650" t="s">
        <v>78</v>
      </c>
      <c r="AG4650" t="s">
        <v>240</v>
      </c>
      <c r="AH4650" t="s">
        <v>147</v>
      </c>
      <c r="AI4650" t="s">
        <v>139</v>
      </c>
      <c r="AJ4650" t="str">
        <f t="shared" si="72"/>
        <v>Feb</v>
      </c>
    </row>
    <row r="4651" spans="1:36" x14ac:dyDescent="0.3">
      <c r="A4651" t="s">
        <v>10669</v>
      </c>
      <c r="B4651" s="33">
        <v>45718</v>
      </c>
      <c r="C4651" t="s">
        <v>93</v>
      </c>
      <c r="D4651" t="s">
        <v>10670</v>
      </c>
      <c r="E4651" t="s">
        <v>180</v>
      </c>
      <c r="F4651" t="s">
        <v>172</v>
      </c>
      <c r="G4651" t="s">
        <v>160</v>
      </c>
      <c r="H4651" t="s">
        <v>155</v>
      </c>
      <c r="I4651">
        <v>707</v>
      </c>
      <c r="J4651" t="s">
        <v>314</v>
      </c>
      <c r="K4651" t="s">
        <v>5560</v>
      </c>
      <c r="L4651" t="s">
        <v>581</v>
      </c>
      <c r="M4651" t="s">
        <v>4574</v>
      </c>
      <c r="N4651">
        <v>109</v>
      </c>
      <c r="O4651">
        <v>0</v>
      </c>
      <c r="P4651">
        <v>22</v>
      </c>
      <c r="Q4651" t="s">
        <v>73</v>
      </c>
      <c r="R4651" t="s">
        <v>238</v>
      </c>
      <c r="S4651" t="s">
        <v>239</v>
      </c>
      <c r="T4651">
        <v>180</v>
      </c>
      <c r="U4651">
        <v>132</v>
      </c>
      <c r="V4651">
        <v>73.33</v>
      </c>
      <c r="W4651" t="s">
        <v>133</v>
      </c>
      <c r="X4651">
        <v>5123</v>
      </c>
      <c r="Y4651">
        <v>676236</v>
      </c>
      <c r="Z4651">
        <v>69960</v>
      </c>
      <c r="AA4651">
        <v>94248</v>
      </c>
      <c r="AB4651">
        <v>840444</v>
      </c>
      <c r="AC4651">
        <v>655410</v>
      </c>
      <c r="AD4651">
        <v>185034</v>
      </c>
      <c r="AE4651" t="s">
        <v>81</v>
      </c>
      <c r="AF4651" t="s">
        <v>81</v>
      </c>
      <c r="AG4651" t="s">
        <v>240</v>
      </c>
      <c r="AH4651" t="s">
        <v>144</v>
      </c>
      <c r="AI4651" t="s">
        <v>138</v>
      </c>
      <c r="AJ4651" t="str">
        <f t="shared" si="72"/>
        <v>Mar</v>
      </c>
    </row>
    <row r="4652" spans="1:36" x14ac:dyDescent="0.3">
      <c r="A4652" t="s">
        <v>10671</v>
      </c>
      <c r="B4652" s="33">
        <v>45956</v>
      </c>
      <c r="C4652" t="s">
        <v>95</v>
      </c>
      <c r="D4652" t="s">
        <v>10672</v>
      </c>
      <c r="E4652" t="s">
        <v>177</v>
      </c>
      <c r="F4652" t="s">
        <v>178</v>
      </c>
      <c r="G4652" t="s">
        <v>162</v>
      </c>
      <c r="H4652" t="s">
        <v>157</v>
      </c>
      <c r="I4652">
        <v>615</v>
      </c>
      <c r="J4652" t="s">
        <v>1510</v>
      </c>
      <c r="K4652" t="s">
        <v>922</v>
      </c>
      <c r="L4652" t="s">
        <v>304</v>
      </c>
      <c r="M4652" t="s">
        <v>922</v>
      </c>
      <c r="N4652">
        <v>91</v>
      </c>
      <c r="O4652">
        <v>0</v>
      </c>
      <c r="P4652">
        <v>-10</v>
      </c>
      <c r="Q4652" t="s">
        <v>70</v>
      </c>
      <c r="R4652" t="s">
        <v>238</v>
      </c>
      <c r="S4652" t="s">
        <v>239</v>
      </c>
      <c r="T4652">
        <v>180</v>
      </c>
      <c r="U4652">
        <v>91</v>
      </c>
      <c r="V4652">
        <v>50.56</v>
      </c>
      <c r="W4652" t="s">
        <v>133</v>
      </c>
      <c r="X4652">
        <v>10478</v>
      </c>
      <c r="Y4652">
        <v>953498</v>
      </c>
      <c r="Z4652">
        <v>33488</v>
      </c>
      <c r="AA4652">
        <v>22204</v>
      </c>
      <c r="AB4652">
        <v>1009190</v>
      </c>
      <c r="AC4652">
        <v>658401</v>
      </c>
      <c r="AD4652">
        <v>350789</v>
      </c>
      <c r="AE4652" t="s">
        <v>78</v>
      </c>
      <c r="AF4652" t="s">
        <v>75</v>
      </c>
      <c r="AG4652" t="s">
        <v>240</v>
      </c>
      <c r="AH4652" t="s">
        <v>145</v>
      </c>
      <c r="AI4652" t="s">
        <v>138</v>
      </c>
      <c r="AJ4652" t="str">
        <f t="shared" si="72"/>
        <v>Oct</v>
      </c>
    </row>
    <row r="4653" spans="1:36" x14ac:dyDescent="0.3">
      <c r="A4653" t="s">
        <v>10673</v>
      </c>
      <c r="B4653" s="33">
        <v>45942</v>
      </c>
      <c r="C4653" t="s">
        <v>95</v>
      </c>
      <c r="D4653" t="s">
        <v>10674</v>
      </c>
      <c r="E4653" t="s">
        <v>172</v>
      </c>
      <c r="F4653" t="s">
        <v>178</v>
      </c>
      <c r="G4653" t="s">
        <v>155</v>
      </c>
      <c r="H4653" t="s">
        <v>157</v>
      </c>
      <c r="I4653">
        <v>2149</v>
      </c>
      <c r="J4653" t="s">
        <v>310</v>
      </c>
      <c r="K4653" t="s">
        <v>1102</v>
      </c>
      <c r="L4653" t="s">
        <v>4689</v>
      </c>
      <c r="M4653" t="s">
        <v>387</v>
      </c>
      <c r="N4653">
        <v>257</v>
      </c>
      <c r="O4653">
        <v>10</v>
      </c>
      <c r="P4653">
        <v>1</v>
      </c>
      <c r="Q4653" t="s">
        <v>73</v>
      </c>
      <c r="R4653" t="s">
        <v>238</v>
      </c>
      <c r="S4653" t="s">
        <v>239</v>
      </c>
      <c r="T4653">
        <v>189</v>
      </c>
      <c r="U4653">
        <v>142</v>
      </c>
      <c r="V4653">
        <v>75.13</v>
      </c>
      <c r="W4653" t="s">
        <v>133</v>
      </c>
      <c r="X4653">
        <v>7110</v>
      </c>
      <c r="Y4653">
        <v>1009620</v>
      </c>
      <c r="Z4653">
        <v>56090</v>
      </c>
      <c r="AA4653">
        <v>103234</v>
      </c>
      <c r="AB4653">
        <v>1168944</v>
      </c>
      <c r="AC4653">
        <v>864136</v>
      </c>
      <c r="AD4653">
        <v>304808</v>
      </c>
      <c r="AE4653" t="s">
        <v>81</v>
      </c>
      <c r="AF4653" t="s">
        <v>75</v>
      </c>
      <c r="AG4653" t="s">
        <v>240</v>
      </c>
      <c r="AH4653" t="s">
        <v>144</v>
      </c>
      <c r="AI4653" t="s">
        <v>140</v>
      </c>
      <c r="AJ4653" t="str">
        <f t="shared" si="72"/>
        <v>Oct</v>
      </c>
    </row>
    <row r="4654" spans="1:36" x14ac:dyDescent="0.3">
      <c r="A4654" t="s">
        <v>10675</v>
      </c>
      <c r="B4654" s="33">
        <v>45858</v>
      </c>
      <c r="C4654" t="s">
        <v>98</v>
      </c>
      <c r="D4654" t="s">
        <v>10676</v>
      </c>
      <c r="E4654" t="s">
        <v>175</v>
      </c>
      <c r="F4654" t="s">
        <v>177</v>
      </c>
      <c r="G4654" t="s">
        <v>163</v>
      </c>
      <c r="H4654" t="s">
        <v>162</v>
      </c>
      <c r="I4654">
        <v>1521</v>
      </c>
      <c r="J4654" t="s">
        <v>971</v>
      </c>
      <c r="K4654" t="s">
        <v>3494</v>
      </c>
      <c r="L4654" t="s">
        <v>1056</v>
      </c>
      <c r="M4654" t="s">
        <v>2144</v>
      </c>
      <c r="N4654">
        <v>222</v>
      </c>
      <c r="O4654">
        <v>4</v>
      </c>
      <c r="P4654">
        <v>19</v>
      </c>
      <c r="Q4654" t="s">
        <v>73</v>
      </c>
      <c r="R4654" t="s">
        <v>238</v>
      </c>
      <c r="S4654" t="s">
        <v>239</v>
      </c>
      <c r="T4654">
        <v>180</v>
      </c>
      <c r="U4654">
        <v>160</v>
      </c>
      <c r="V4654">
        <v>88.89</v>
      </c>
      <c r="W4654" t="s">
        <v>133</v>
      </c>
      <c r="X4654">
        <v>6286</v>
      </c>
      <c r="Y4654">
        <v>1005760</v>
      </c>
      <c r="Z4654">
        <v>34080</v>
      </c>
      <c r="AA4654">
        <v>65760</v>
      </c>
      <c r="AB4654">
        <v>1105600</v>
      </c>
      <c r="AC4654">
        <v>844134</v>
      </c>
      <c r="AD4654">
        <v>261466</v>
      </c>
      <c r="AE4654" t="s">
        <v>75</v>
      </c>
      <c r="AF4654" t="s">
        <v>78</v>
      </c>
      <c r="AG4654" t="s">
        <v>240</v>
      </c>
      <c r="AH4654" t="s">
        <v>146</v>
      </c>
      <c r="AI4654" t="s">
        <v>138</v>
      </c>
      <c r="AJ4654" t="str">
        <f t="shared" si="72"/>
        <v>Jul</v>
      </c>
    </row>
    <row r="4655" spans="1:36" x14ac:dyDescent="0.3">
      <c r="A4655" t="s">
        <v>10677</v>
      </c>
      <c r="B4655" s="33">
        <v>45726</v>
      </c>
      <c r="C4655" t="s">
        <v>95</v>
      </c>
      <c r="D4655" t="s">
        <v>10678</v>
      </c>
      <c r="E4655" t="s">
        <v>172</v>
      </c>
      <c r="F4655" t="s">
        <v>181</v>
      </c>
      <c r="G4655" t="s">
        <v>155</v>
      </c>
      <c r="H4655" t="s">
        <v>159</v>
      </c>
      <c r="I4655">
        <v>908</v>
      </c>
      <c r="J4655" t="s">
        <v>457</v>
      </c>
      <c r="K4655" t="s">
        <v>599</v>
      </c>
      <c r="L4655" t="s">
        <v>2766</v>
      </c>
      <c r="M4655" t="s">
        <v>1938</v>
      </c>
      <c r="N4655">
        <v>126</v>
      </c>
      <c r="O4655">
        <v>29</v>
      </c>
      <c r="P4655">
        <v>33</v>
      </c>
      <c r="Q4655" t="s">
        <v>76</v>
      </c>
      <c r="R4655" t="s">
        <v>238</v>
      </c>
      <c r="S4655" t="s">
        <v>239</v>
      </c>
      <c r="T4655">
        <v>220</v>
      </c>
      <c r="U4655">
        <v>138</v>
      </c>
      <c r="V4655">
        <v>62.73</v>
      </c>
      <c r="W4655" t="s">
        <v>133</v>
      </c>
      <c r="X4655">
        <v>9521</v>
      </c>
      <c r="Y4655">
        <v>1313898</v>
      </c>
      <c r="Z4655">
        <v>54234</v>
      </c>
      <c r="AA4655">
        <v>24978</v>
      </c>
      <c r="AB4655">
        <v>1393110</v>
      </c>
      <c r="AC4655">
        <v>838018</v>
      </c>
      <c r="AD4655">
        <v>555092</v>
      </c>
      <c r="AE4655" t="s">
        <v>81</v>
      </c>
      <c r="AF4655" t="s">
        <v>81</v>
      </c>
      <c r="AG4655" t="s">
        <v>240</v>
      </c>
      <c r="AH4655" t="s">
        <v>145</v>
      </c>
      <c r="AI4655" t="s">
        <v>138</v>
      </c>
      <c r="AJ4655" t="str">
        <f t="shared" si="72"/>
        <v>Mar</v>
      </c>
    </row>
    <row r="4656" spans="1:36" x14ac:dyDescent="0.3">
      <c r="A4656" t="s">
        <v>10679</v>
      </c>
      <c r="B4656" s="33">
        <v>45963</v>
      </c>
      <c r="C4656" t="s">
        <v>98</v>
      </c>
      <c r="D4656" t="s">
        <v>10680</v>
      </c>
      <c r="E4656" t="s">
        <v>172</v>
      </c>
      <c r="F4656" t="s">
        <v>177</v>
      </c>
      <c r="G4656" t="s">
        <v>155</v>
      </c>
      <c r="H4656" t="s">
        <v>162</v>
      </c>
      <c r="I4656">
        <v>1475</v>
      </c>
      <c r="J4656" t="s">
        <v>357</v>
      </c>
      <c r="K4656" t="s">
        <v>1591</v>
      </c>
      <c r="L4656" t="s">
        <v>581</v>
      </c>
      <c r="M4656" t="s">
        <v>1591</v>
      </c>
      <c r="N4656">
        <v>219</v>
      </c>
      <c r="O4656">
        <v>0</v>
      </c>
      <c r="P4656">
        <v>-10</v>
      </c>
      <c r="Q4656" t="s">
        <v>70</v>
      </c>
      <c r="R4656" t="s">
        <v>238</v>
      </c>
      <c r="S4656" t="s">
        <v>239</v>
      </c>
      <c r="T4656">
        <v>180</v>
      </c>
      <c r="U4656">
        <v>154</v>
      </c>
      <c r="V4656">
        <v>85.56</v>
      </c>
      <c r="W4656" t="s">
        <v>133</v>
      </c>
      <c r="X4656">
        <v>3599</v>
      </c>
      <c r="Y4656">
        <v>554246</v>
      </c>
      <c r="Z4656">
        <v>59444</v>
      </c>
      <c r="AA4656">
        <v>92708</v>
      </c>
      <c r="AB4656">
        <v>706398</v>
      </c>
      <c r="AC4656">
        <v>505815</v>
      </c>
      <c r="AD4656">
        <v>200583</v>
      </c>
      <c r="AE4656" t="s">
        <v>81</v>
      </c>
      <c r="AF4656" t="s">
        <v>78</v>
      </c>
      <c r="AG4656" t="s">
        <v>240</v>
      </c>
      <c r="AH4656" t="s">
        <v>146</v>
      </c>
      <c r="AI4656" t="s">
        <v>139</v>
      </c>
      <c r="AJ4656" t="str">
        <f t="shared" si="72"/>
        <v>Nov</v>
      </c>
    </row>
    <row r="4657" spans="1:36" x14ac:dyDescent="0.3">
      <c r="A4657" t="s">
        <v>10681</v>
      </c>
      <c r="B4657" s="33">
        <v>45722</v>
      </c>
      <c r="C4657" t="s">
        <v>96</v>
      </c>
      <c r="D4657" t="s">
        <v>10682</v>
      </c>
      <c r="E4657" t="s">
        <v>175</v>
      </c>
      <c r="F4657" t="s">
        <v>181</v>
      </c>
      <c r="G4657" t="s">
        <v>163</v>
      </c>
      <c r="H4657" t="s">
        <v>159</v>
      </c>
      <c r="I4657">
        <v>499</v>
      </c>
      <c r="J4657" t="s">
        <v>236</v>
      </c>
      <c r="K4657" t="s">
        <v>403</v>
      </c>
      <c r="L4657" t="s">
        <v>1129</v>
      </c>
      <c r="M4657" t="s">
        <v>2190</v>
      </c>
      <c r="N4657">
        <v>78</v>
      </c>
      <c r="O4657">
        <v>38</v>
      </c>
      <c r="P4657">
        <v>23</v>
      </c>
      <c r="Q4657" t="s">
        <v>73</v>
      </c>
      <c r="R4657" t="s">
        <v>238</v>
      </c>
      <c r="S4657" t="s">
        <v>239</v>
      </c>
      <c r="T4657">
        <v>150</v>
      </c>
      <c r="U4657">
        <v>123</v>
      </c>
      <c r="V4657">
        <v>82</v>
      </c>
      <c r="W4657" t="s">
        <v>133</v>
      </c>
      <c r="X4657">
        <v>7182</v>
      </c>
      <c r="Y4657">
        <v>883386</v>
      </c>
      <c r="Z4657">
        <v>65313</v>
      </c>
      <c r="AA4657">
        <v>15252</v>
      </c>
      <c r="AB4657">
        <v>963951</v>
      </c>
      <c r="AC4657">
        <v>578091</v>
      </c>
      <c r="AD4657">
        <v>385860</v>
      </c>
      <c r="AE4657" t="s">
        <v>75</v>
      </c>
      <c r="AF4657" t="s">
        <v>81</v>
      </c>
      <c r="AG4657" t="s">
        <v>240</v>
      </c>
      <c r="AH4657" t="s">
        <v>144</v>
      </c>
      <c r="AI4657" t="s">
        <v>138</v>
      </c>
      <c r="AJ4657" t="str">
        <f t="shared" si="72"/>
        <v>Mar</v>
      </c>
    </row>
    <row r="4658" spans="1:36" x14ac:dyDescent="0.3">
      <c r="A4658" t="s">
        <v>10683</v>
      </c>
      <c r="B4658" s="33">
        <v>45916</v>
      </c>
      <c r="C4658" t="s">
        <v>95</v>
      </c>
      <c r="D4658" t="s">
        <v>10684</v>
      </c>
      <c r="E4658" t="s">
        <v>173</v>
      </c>
      <c r="F4658" t="s">
        <v>181</v>
      </c>
      <c r="G4658" t="s">
        <v>161</v>
      </c>
      <c r="H4658" t="s">
        <v>159</v>
      </c>
      <c r="I4658">
        <v>2279</v>
      </c>
      <c r="J4658" t="s">
        <v>447</v>
      </c>
      <c r="K4658" t="s">
        <v>1120</v>
      </c>
      <c r="L4658" t="s">
        <v>444</v>
      </c>
      <c r="M4658" t="s">
        <v>855</v>
      </c>
      <c r="N4658">
        <v>296</v>
      </c>
      <c r="O4658">
        <v>22</v>
      </c>
      <c r="P4658">
        <v>27</v>
      </c>
      <c r="Q4658" t="s">
        <v>73</v>
      </c>
      <c r="R4658" t="s">
        <v>238</v>
      </c>
      <c r="S4658" t="s">
        <v>239</v>
      </c>
      <c r="T4658">
        <v>189</v>
      </c>
      <c r="U4658">
        <v>137</v>
      </c>
      <c r="V4658">
        <v>72.489999999999995</v>
      </c>
      <c r="W4658" t="s">
        <v>133</v>
      </c>
      <c r="X4658">
        <v>8544</v>
      </c>
      <c r="Y4658">
        <v>1170528</v>
      </c>
      <c r="Z4658">
        <v>51512</v>
      </c>
      <c r="AA4658">
        <v>72747</v>
      </c>
      <c r="AB4658">
        <v>1294787</v>
      </c>
      <c r="AC4658">
        <v>754210</v>
      </c>
      <c r="AD4658">
        <v>540577</v>
      </c>
      <c r="AE4658" t="s">
        <v>78</v>
      </c>
      <c r="AF4658" t="s">
        <v>81</v>
      </c>
      <c r="AG4658" t="s">
        <v>240</v>
      </c>
      <c r="AH4658" t="s">
        <v>146</v>
      </c>
      <c r="AI4658" t="s">
        <v>138</v>
      </c>
      <c r="AJ4658" t="str">
        <f t="shared" si="72"/>
        <v>Sep</v>
      </c>
    </row>
    <row r="4659" spans="1:36" x14ac:dyDescent="0.3">
      <c r="A4659" t="s">
        <v>10685</v>
      </c>
      <c r="B4659" s="33">
        <v>45893</v>
      </c>
      <c r="C4659" t="s">
        <v>93</v>
      </c>
      <c r="D4659" t="s">
        <v>10686</v>
      </c>
      <c r="E4659" t="s">
        <v>179</v>
      </c>
      <c r="F4659" t="s">
        <v>178</v>
      </c>
      <c r="G4659" t="s">
        <v>166</v>
      </c>
      <c r="H4659" t="s">
        <v>157</v>
      </c>
      <c r="I4659">
        <v>387</v>
      </c>
      <c r="J4659" t="s">
        <v>508</v>
      </c>
      <c r="K4659" t="s">
        <v>1860</v>
      </c>
      <c r="L4659" t="s">
        <v>633</v>
      </c>
      <c r="M4659" t="s">
        <v>1080</v>
      </c>
      <c r="N4659">
        <v>69</v>
      </c>
      <c r="O4659">
        <v>0</v>
      </c>
      <c r="P4659">
        <v>5</v>
      </c>
      <c r="Q4659" t="s">
        <v>70</v>
      </c>
      <c r="R4659" t="s">
        <v>238</v>
      </c>
      <c r="S4659" t="s">
        <v>239</v>
      </c>
      <c r="T4659">
        <v>220</v>
      </c>
      <c r="U4659">
        <v>202</v>
      </c>
      <c r="V4659">
        <v>91.82</v>
      </c>
      <c r="W4659" t="s">
        <v>133</v>
      </c>
      <c r="X4659">
        <v>3084</v>
      </c>
      <c r="Y4659">
        <v>622968</v>
      </c>
      <c r="Z4659">
        <v>36158</v>
      </c>
      <c r="AA4659">
        <v>62620</v>
      </c>
      <c r="AB4659">
        <v>721746</v>
      </c>
      <c r="AC4659">
        <v>571990</v>
      </c>
      <c r="AD4659">
        <v>149756</v>
      </c>
      <c r="AE4659" t="s">
        <v>72</v>
      </c>
      <c r="AF4659" t="s">
        <v>75</v>
      </c>
      <c r="AG4659" t="s">
        <v>240</v>
      </c>
      <c r="AH4659" t="s">
        <v>144</v>
      </c>
      <c r="AI4659" t="s">
        <v>139</v>
      </c>
      <c r="AJ4659" t="str">
        <f t="shared" si="72"/>
        <v>Aug</v>
      </c>
    </row>
    <row r="4660" spans="1:36" x14ac:dyDescent="0.3">
      <c r="A4660" t="s">
        <v>10687</v>
      </c>
      <c r="B4660" s="33">
        <v>45890</v>
      </c>
      <c r="C4660" t="s">
        <v>93</v>
      </c>
      <c r="D4660" t="s">
        <v>10688</v>
      </c>
      <c r="E4660" t="s">
        <v>180</v>
      </c>
      <c r="F4660" t="s">
        <v>172</v>
      </c>
      <c r="G4660" t="s">
        <v>160</v>
      </c>
      <c r="H4660" t="s">
        <v>155</v>
      </c>
      <c r="I4660">
        <v>2076</v>
      </c>
      <c r="J4660" t="s">
        <v>457</v>
      </c>
      <c r="K4660" t="s">
        <v>1536</v>
      </c>
      <c r="L4660" t="s">
        <v>457</v>
      </c>
      <c r="M4660" t="s">
        <v>2410</v>
      </c>
      <c r="N4660">
        <v>312</v>
      </c>
      <c r="O4660">
        <v>30</v>
      </c>
      <c r="P4660">
        <v>50</v>
      </c>
      <c r="Q4660" t="s">
        <v>76</v>
      </c>
      <c r="R4660" t="s">
        <v>238</v>
      </c>
      <c r="S4660" t="s">
        <v>239</v>
      </c>
      <c r="T4660">
        <v>220</v>
      </c>
      <c r="U4660">
        <v>150</v>
      </c>
      <c r="V4660">
        <v>68.180000000000007</v>
      </c>
      <c r="W4660" t="s">
        <v>133</v>
      </c>
      <c r="X4660">
        <v>5507</v>
      </c>
      <c r="Y4660">
        <v>826050</v>
      </c>
      <c r="Z4660">
        <v>49500</v>
      </c>
      <c r="AA4660">
        <v>99150</v>
      </c>
      <c r="AB4660">
        <v>974700</v>
      </c>
      <c r="AC4660">
        <v>763077</v>
      </c>
      <c r="AD4660">
        <v>211623</v>
      </c>
      <c r="AE4660" t="s">
        <v>81</v>
      </c>
      <c r="AF4660" t="s">
        <v>81</v>
      </c>
      <c r="AG4660" t="s">
        <v>240</v>
      </c>
      <c r="AH4660" t="s">
        <v>147</v>
      </c>
      <c r="AI4660" t="s">
        <v>138</v>
      </c>
      <c r="AJ4660" t="str">
        <f t="shared" si="72"/>
        <v>Aug</v>
      </c>
    </row>
    <row r="4661" spans="1:36" x14ac:dyDescent="0.3">
      <c r="A4661" t="s">
        <v>10689</v>
      </c>
      <c r="B4661" s="33">
        <v>45877</v>
      </c>
      <c r="C4661" t="s">
        <v>93</v>
      </c>
      <c r="D4661" t="s">
        <v>10690</v>
      </c>
      <c r="E4661" t="s">
        <v>172</v>
      </c>
      <c r="F4661" t="s">
        <v>175</v>
      </c>
      <c r="G4661" t="s">
        <v>155</v>
      </c>
      <c r="H4661" t="s">
        <v>163</v>
      </c>
      <c r="I4661">
        <v>532</v>
      </c>
      <c r="J4661" t="s">
        <v>621</v>
      </c>
      <c r="K4661" t="s">
        <v>425</v>
      </c>
      <c r="L4661" t="s">
        <v>254</v>
      </c>
      <c r="M4661" t="s">
        <v>305</v>
      </c>
      <c r="N4661">
        <v>94</v>
      </c>
      <c r="O4661">
        <v>41</v>
      </c>
      <c r="P4661">
        <v>61</v>
      </c>
      <c r="Q4661" t="s">
        <v>76</v>
      </c>
      <c r="R4661" t="s">
        <v>238</v>
      </c>
      <c r="S4661" t="s">
        <v>239</v>
      </c>
      <c r="T4661">
        <v>189</v>
      </c>
      <c r="U4661">
        <v>143</v>
      </c>
      <c r="V4661">
        <v>75.66</v>
      </c>
      <c r="W4661" t="s">
        <v>135</v>
      </c>
      <c r="X4661">
        <v>7240</v>
      </c>
      <c r="Y4661">
        <v>1035320</v>
      </c>
      <c r="Z4661">
        <v>60060</v>
      </c>
      <c r="AA4661">
        <v>77935</v>
      </c>
      <c r="AB4661">
        <v>1173315</v>
      </c>
      <c r="AC4661">
        <v>736120</v>
      </c>
      <c r="AD4661">
        <v>437195</v>
      </c>
      <c r="AE4661" t="s">
        <v>81</v>
      </c>
      <c r="AF4661" t="s">
        <v>75</v>
      </c>
      <c r="AG4661" t="s">
        <v>240</v>
      </c>
      <c r="AH4661" t="s">
        <v>146</v>
      </c>
      <c r="AI4661" t="s">
        <v>139</v>
      </c>
      <c r="AJ4661" t="str">
        <f t="shared" si="72"/>
        <v>Aug</v>
      </c>
    </row>
    <row r="4662" spans="1:36" x14ac:dyDescent="0.3">
      <c r="A4662" t="s">
        <v>10691</v>
      </c>
      <c r="B4662" s="33">
        <v>45762</v>
      </c>
      <c r="C4662" t="s">
        <v>93</v>
      </c>
      <c r="D4662" t="s">
        <v>10692</v>
      </c>
      <c r="E4662" t="s">
        <v>180</v>
      </c>
      <c r="F4662" t="s">
        <v>178</v>
      </c>
      <c r="G4662" t="s">
        <v>160</v>
      </c>
      <c r="H4662" t="s">
        <v>157</v>
      </c>
      <c r="I4662">
        <v>1635</v>
      </c>
      <c r="J4662" t="s">
        <v>682</v>
      </c>
      <c r="K4662" t="s">
        <v>696</v>
      </c>
      <c r="L4662" t="s">
        <v>353</v>
      </c>
      <c r="M4662" t="s">
        <v>696</v>
      </c>
      <c r="N4662">
        <v>205</v>
      </c>
      <c r="O4662">
        <v>0</v>
      </c>
      <c r="P4662">
        <v>-6</v>
      </c>
      <c r="Q4662" t="s">
        <v>70</v>
      </c>
      <c r="R4662" t="s">
        <v>238</v>
      </c>
      <c r="S4662" t="s">
        <v>239</v>
      </c>
      <c r="T4662">
        <v>186</v>
      </c>
      <c r="U4662">
        <v>112</v>
      </c>
      <c r="V4662">
        <v>60.22</v>
      </c>
      <c r="W4662" t="s">
        <v>135</v>
      </c>
      <c r="X4662">
        <v>7291</v>
      </c>
      <c r="Y4662">
        <v>816592</v>
      </c>
      <c r="Z4662">
        <v>37968</v>
      </c>
      <c r="AA4662">
        <v>86240</v>
      </c>
      <c r="AB4662">
        <v>940800</v>
      </c>
      <c r="AC4662">
        <v>696400</v>
      </c>
      <c r="AD4662">
        <v>244400</v>
      </c>
      <c r="AE4662" t="s">
        <v>81</v>
      </c>
      <c r="AF4662" t="s">
        <v>75</v>
      </c>
      <c r="AG4662" t="s">
        <v>240</v>
      </c>
      <c r="AH4662" t="s">
        <v>146</v>
      </c>
      <c r="AI4662" t="s">
        <v>139</v>
      </c>
      <c r="AJ4662" t="str">
        <f t="shared" si="72"/>
        <v>Apr</v>
      </c>
    </row>
    <row r="4663" spans="1:36" x14ac:dyDescent="0.3">
      <c r="A4663" t="s">
        <v>10693</v>
      </c>
      <c r="B4663" s="33">
        <v>45864</v>
      </c>
      <c r="C4663" t="s">
        <v>95</v>
      </c>
      <c r="D4663" t="s">
        <v>10694</v>
      </c>
      <c r="E4663" t="s">
        <v>180</v>
      </c>
      <c r="F4663" t="s">
        <v>179</v>
      </c>
      <c r="G4663" t="s">
        <v>160</v>
      </c>
      <c r="H4663" t="s">
        <v>166</v>
      </c>
      <c r="I4663">
        <v>1515</v>
      </c>
      <c r="J4663" t="s">
        <v>518</v>
      </c>
      <c r="K4663" t="s">
        <v>1252</v>
      </c>
      <c r="L4663" t="s">
        <v>3231</v>
      </c>
      <c r="M4663" t="s">
        <v>2298</v>
      </c>
      <c r="N4663">
        <v>214</v>
      </c>
      <c r="O4663">
        <v>21</v>
      </c>
      <c r="P4663">
        <v>36</v>
      </c>
      <c r="Q4663" t="s">
        <v>76</v>
      </c>
      <c r="R4663" t="s">
        <v>238</v>
      </c>
      <c r="S4663" t="s">
        <v>239</v>
      </c>
      <c r="T4663">
        <v>220</v>
      </c>
      <c r="U4663">
        <v>161</v>
      </c>
      <c r="V4663">
        <v>73.180000000000007</v>
      </c>
      <c r="W4663" t="s">
        <v>133</v>
      </c>
      <c r="X4663">
        <v>3998</v>
      </c>
      <c r="Y4663">
        <v>643678</v>
      </c>
      <c r="Z4663">
        <v>68425</v>
      </c>
      <c r="AA4663">
        <v>109963</v>
      </c>
      <c r="AB4663">
        <v>822066</v>
      </c>
      <c r="AC4663">
        <v>612877</v>
      </c>
      <c r="AD4663">
        <v>209189</v>
      </c>
      <c r="AE4663" t="s">
        <v>81</v>
      </c>
      <c r="AF4663" t="s">
        <v>72</v>
      </c>
      <c r="AG4663" t="s">
        <v>240</v>
      </c>
      <c r="AH4663" t="s">
        <v>144</v>
      </c>
      <c r="AI4663" t="s">
        <v>139</v>
      </c>
      <c r="AJ4663" t="str">
        <f t="shared" si="72"/>
        <v>Jul</v>
      </c>
    </row>
    <row r="4664" spans="1:36" x14ac:dyDescent="0.3">
      <c r="A4664" t="s">
        <v>10695</v>
      </c>
      <c r="B4664" s="33">
        <v>45691</v>
      </c>
      <c r="C4664" t="s">
        <v>97</v>
      </c>
      <c r="D4664" t="s">
        <v>10696</v>
      </c>
      <c r="E4664" t="s">
        <v>176</v>
      </c>
      <c r="F4664" t="s">
        <v>177</v>
      </c>
      <c r="G4664" t="s">
        <v>156</v>
      </c>
      <c r="H4664" t="s">
        <v>162</v>
      </c>
      <c r="I4664">
        <v>2328</v>
      </c>
      <c r="J4664" t="s">
        <v>345</v>
      </c>
      <c r="K4664" t="s">
        <v>1108</v>
      </c>
      <c r="L4664" t="s">
        <v>856</v>
      </c>
      <c r="M4664" t="s">
        <v>1108</v>
      </c>
      <c r="N4664">
        <v>293</v>
      </c>
      <c r="O4664">
        <v>1</v>
      </c>
      <c r="P4664">
        <v>-10</v>
      </c>
      <c r="Q4664" t="s">
        <v>73</v>
      </c>
      <c r="R4664" t="s">
        <v>238</v>
      </c>
      <c r="S4664" t="s">
        <v>239</v>
      </c>
      <c r="T4664">
        <v>186</v>
      </c>
      <c r="U4664">
        <v>173</v>
      </c>
      <c r="V4664">
        <v>93.01</v>
      </c>
      <c r="W4664" t="s">
        <v>135</v>
      </c>
      <c r="X4664">
        <v>7385</v>
      </c>
      <c r="Y4664">
        <v>1277605</v>
      </c>
      <c r="Z4664">
        <v>32005</v>
      </c>
      <c r="AA4664">
        <v>129750</v>
      </c>
      <c r="AB4664">
        <v>1439360</v>
      </c>
      <c r="AC4664">
        <v>931809</v>
      </c>
      <c r="AD4664">
        <v>507551</v>
      </c>
      <c r="AE4664" t="s">
        <v>81</v>
      </c>
      <c r="AF4664" t="s">
        <v>78</v>
      </c>
      <c r="AG4664" t="s">
        <v>240</v>
      </c>
      <c r="AH4664" t="s">
        <v>146</v>
      </c>
      <c r="AI4664" t="s">
        <v>138</v>
      </c>
      <c r="AJ4664" t="str">
        <f t="shared" si="72"/>
        <v>Feb</v>
      </c>
    </row>
    <row r="4665" spans="1:36" x14ac:dyDescent="0.3">
      <c r="A4665" t="s">
        <v>10697</v>
      </c>
      <c r="B4665" s="33">
        <v>45732</v>
      </c>
      <c r="C4665" t="s">
        <v>93</v>
      </c>
      <c r="D4665" t="s">
        <v>10698</v>
      </c>
      <c r="E4665" t="s">
        <v>179</v>
      </c>
      <c r="F4665" t="s">
        <v>173</v>
      </c>
      <c r="G4665" t="s">
        <v>166</v>
      </c>
      <c r="H4665" t="s">
        <v>161</v>
      </c>
      <c r="I4665">
        <v>705</v>
      </c>
      <c r="J4665" t="s">
        <v>298</v>
      </c>
      <c r="K4665" t="s">
        <v>603</v>
      </c>
      <c r="L4665" t="s">
        <v>258</v>
      </c>
      <c r="M4665" t="s">
        <v>4558</v>
      </c>
      <c r="N4665">
        <v>105</v>
      </c>
      <c r="O4665">
        <v>0</v>
      </c>
      <c r="P4665">
        <v>14</v>
      </c>
      <c r="Q4665" t="s">
        <v>73</v>
      </c>
      <c r="R4665" t="s">
        <v>238</v>
      </c>
      <c r="S4665" t="s">
        <v>239</v>
      </c>
      <c r="T4665">
        <v>186</v>
      </c>
      <c r="U4665">
        <v>161</v>
      </c>
      <c r="V4665">
        <v>86.56</v>
      </c>
      <c r="W4665" t="s">
        <v>133</v>
      </c>
      <c r="X4665">
        <v>10266</v>
      </c>
      <c r="Y4665">
        <v>1652826</v>
      </c>
      <c r="Z4665">
        <v>65366</v>
      </c>
      <c r="AA4665">
        <v>96600</v>
      </c>
      <c r="AB4665">
        <v>1814792</v>
      </c>
      <c r="AC4665">
        <v>1061650</v>
      </c>
      <c r="AD4665">
        <v>753142</v>
      </c>
      <c r="AE4665" t="s">
        <v>72</v>
      </c>
      <c r="AF4665" t="s">
        <v>78</v>
      </c>
      <c r="AG4665" t="s">
        <v>240</v>
      </c>
      <c r="AH4665" t="s">
        <v>144</v>
      </c>
      <c r="AI4665" t="s">
        <v>139</v>
      </c>
      <c r="AJ4665" t="str">
        <f t="shared" si="72"/>
        <v>Mar</v>
      </c>
    </row>
    <row r="4666" spans="1:36" x14ac:dyDescent="0.3">
      <c r="A4666" t="s">
        <v>10699</v>
      </c>
      <c r="B4666" s="33">
        <v>45735</v>
      </c>
      <c r="C4666" t="s">
        <v>97</v>
      </c>
      <c r="D4666" t="s">
        <v>10700</v>
      </c>
      <c r="E4666" t="s">
        <v>177</v>
      </c>
      <c r="F4666" t="s">
        <v>181</v>
      </c>
      <c r="G4666" t="s">
        <v>162</v>
      </c>
      <c r="H4666" t="s">
        <v>159</v>
      </c>
      <c r="I4666">
        <v>1996</v>
      </c>
      <c r="J4666" t="s">
        <v>554</v>
      </c>
      <c r="K4666" t="s">
        <v>1884</v>
      </c>
      <c r="L4666" t="s">
        <v>636</v>
      </c>
      <c r="M4666" t="s">
        <v>908</v>
      </c>
      <c r="N4666">
        <v>294</v>
      </c>
      <c r="O4666">
        <v>30</v>
      </c>
      <c r="P4666">
        <v>57</v>
      </c>
      <c r="Q4666" t="s">
        <v>76</v>
      </c>
      <c r="R4666" t="s">
        <v>238</v>
      </c>
      <c r="S4666" t="s">
        <v>239</v>
      </c>
      <c r="T4666">
        <v>189</v>
      </c>
      <c r="U4666">
        <v>131</v>
      </c>
      <c r="V4666">
        <v>69.31</v>
      </c>
      <c r="W4666" t="s">
        <v>133</v>
      </c>
      <c r="X4666">
        <v>3899</v>
      </c>
      <c r="Y4666">
        <v>510769</v>
      </c>
      <c r="Z4666">
        <v>58950</v>
      </c>
      <c r="AA4666">
        <v>99953</v>
      </c>
      <c r="AB4666">
        <v>669672</v>
      </c>
      <c r="AC4666">
        <v>574734</v>
      </c>
      <c r="AD4666">
        <v>94938</v>
      </c>
      <c r="AE4666" t="s">
        <v>78</v>
      </c>
      <c r="AF4666" t="s">
        <v>81</v>
      </c>
      <c r="AG4666" t="s">
        <v>240</v>
      </c>
      <c r="AH4666" t="s">
        <v>144</v>
      </c>
      <c r="AI4666" t="s">
        <v>138</v>
      </c>
      <c r="AJ4666" t="str">
        <f t="shared" si="72"/>
        <v>Mar</v>
      </c>
    </row>
    <row r="4667" spans="1:36" x14ac:dyDescent="0.3">
      <c r="A4667" t="s">
        <v>10701</v>
      </c>
      <c r="B4667" s="33">
        <v>45697</v>
      </c>
      <c r="C4667" t="s">
        <v>93</v>
      </c>
      <c r="D4667" t="s">
        <v>10702</v>
      </c>
      <c r="E4667" t="s">
        <v>177</v>
      </c>
      <c r="F4667" t="s">
        <v>175</v>
      </c>
      <c r="G4667" t="s">
        <v>162</v>
      </c>
      <c r="H4667" t="s">
        <v>163</v>
      </c>
      <c r="I4667">
        <v>1717</v>
      </c>
      <c r="J4667" t="s">
        <v>266</v>
      </c>
      <c r="K4667" t="s">
        <v>1572</v>
      </c>
      <c r="L4667" t="s">
        <v>1068</v>
      </c>
      <c r="M4667" t="s">
        <v>1688</v>
      </c>
      <c r="N4667">
        <v>209</v>
      </c>
      <c r="O4667">
        <v>13</v>
      </c>
      <c r="P4667">
        <v>14</v>
      </c>
      <c r="Q4667" t="s">
        <v>73</v>
      </c>
      <c r="R4667" t="s">
        <v>238</v>
      </c>
      <c r="S4667" t="s">
        <v>239</v>
      </c>
      <c r="T4667">
        <v>150</v>
      </c>
      <c r="U4667">
        <v>96</v>
      </c>
      <c r="V4667">
        <v>64</v>
      </c>
      <c r="W4667" t="s">
        <v>133</v>
      </c>
      <c r="X4667">
        <v>10947</v>
      </c>
      <c r="Y4667">
        <v>1050912</v>
      </c>
      <c r="Z4667">
        <v>30720</v>
      </c>
      <c r="AA4667">
        <v>52416</v>
      </c>
      <c r="AB4667">
        <v>1134048</v>
      </c>
      <c r="AC4667">
        <v>758063</v>
      </c>
      <c r="AD4667">
        <v>375985</v>
      </c>
      <c r="AE4667" t="s">
        <v>78</v>
      </c>
      <c r="AF4667" t="s">
        <v>75</v>
      </c>
      <c r="AG4667" t="s">
        <v>240</v>
      </c>
      <c r="AH4667" t="s">
        <v>145</v>
      </c>
      <c r="AI4667" t="s">
        <v>139</v>
      </c>
      <c r="AJ4667" t="str">
        <f t="shared" si="72"/>
        <v>Feb</v>
      </c>
    </row>
    <row r="4668" spans="1:36" x14ac:dyDescent="0.3">
      <c r="A4668" t="s">
        <v>10703</v>
      </c>
      <c r="B4668" s="33">
        <v>45757</v>
      </c>
      <c r="C4668" t="s">
        <v>96</v>
      </c>
      <c r="D4668" t="s">
        <v>10704</v>
      </c>
      <c r="E4668" t="s">
        <v>176</v>
      </c>
      <c r="F4668" t="s">
        <v>173</v>
      </c>
      <c r="G4668" t="s">
        <v>156</v>
      </c>
      <c r="H4668" t="s">
        <v>161</v>
      </c>
      <c r="I4668">
        <v>2376</v>
      </c>
      <c r="J4668" t="s">
        <v>504</v>
      </c>
      <c r="K4668" t="s">
        <v>2656</v>
      </c>
      <c r="L4668" t="s">
        <v>236</v>
      </c>
      <c r="M4668" t="s">
        <v>2656</v>
      </c>
      <c r="N4668">
        <v>358</v>
      </c>
      <c r="O4668">
        <v>0</v>
      </c>
      <c r="P4668">
        <v>-10</v>
      </c>
      <c r="Q4668" t="s">
        <v>70</v>
      </c>
      <c r="R4668" t="s">
        <v>238</v>
      </c>
      <c r="S4668" t="s">
        <v>239</v>
      </c>
      <c r="T4668">
        <v>189</v>
      </c>
      <c r="U4668">
        <v>144</v>
      </c>
      <c r="V4668">
        <v>76.19</v>
      </c>
      <c r="W4668" t="s">
        <v>133</v>
      </c>
      <c r="X4668">
        <v>4857</v>
      </c>
      <c r="Y4668">
        <v>699408</v>
      </c>
      <c r="Z4668">
        <v>74304</v>
      </c>
      <c r="AA4668">
        <v>20880</v>
      </c>
      <c r="AB4668">
        <v>794592</v>
      </c>
      <c r="AC4668">
        <v>537402</v>
      </c>
      <c r="AD4668">
        <v>257190</v>
      </c>
      <c r="AE4668" t="s">
        <v>81</v>
      </c>
      <c r="AF4668" t="s">
        <v>78</v>
      </c>
      <c r="AG4668" t="s">
        <v>240</v>
      </c>
      <c r="AH4668" t="s">
        <v>144</v>
      </c>
      <c r="AI4668" t="s">
        <v>139</v>
      </c>
      <c r="AJ4668" t="str">
        <f t="shared" si="72"/>
        <v>Apr</v>
      </c>
    </row>
    <row r="4669" spans="1:36" x14ac:dyDescent="0.3">
      <c r="A4669" t="s">
        <v>10705</v>
      </c>
      <c r="B4669" s="33">
        <v>45943</v>
      </c>
      <c r="C4669" t="s">
        <v>97</v>
      </c>
      <c r="D4669" t="s">
        <v>10706</v>
      </c>
      <c r="E4669" t="s">
        <v>180</v>
      </c>
      <c r="F4669" t="s">
        <v>179</v>
      </c>
      <c r="G4669" t="s">
        <v>160</v>
      </c>
      <c r="H4669" t="s">
        <v>166</v>
      </c>
      <c r="I4669">
        <v>1138</v>
      </c>
      <c r="J4669" t="s">
        <v>286</v>
      </c>
      <c r="K4669" t="s">
        <v>547</v>
      </c>
      <c r="N4669">
        <v>176</v>
      </c>
      <c r="O4669">
        <v>0</v>
      </c>
      <c r="P4669">
        <v>0</v>
      </c>
      <c r="Q4669" t="s">
        <v>67</v>
      </c>
      <c r="R4669" t="s">
        <v>245</v>
      </c>
      <c r="S4669" t="s">
        <v>120</v>
      </c>
      <c r="T4669">
        <v>180</v>
      </c>
      <c r="U4669">
        <v>0</v>
      </c>
      <c r="V4669">
        <v>0</v>
      </c>
      <c r="W4669" t="s">
        <v>135</v>
      </c>
      <c r="X4669">
        <v>5290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 t="s">
        <v>81</v>
      </c>
      <c r="AF4669" t="s">
        <v>72</v>
      </c>
      <c r="AG4669" t="s">
        <v>240</v>
      </c>
      <c r="AH4669" t="s">
        <v>146</v>
      </c>
      <c r="AI4669" t="s">
        <v>138</v>
      </c>
      <c r="AJ4669" t="str">
        <f t="shared" si="72"/>
        <v>Oct</v>
      </c>
    </row>
    <row r="4670" spans="1:36" x14ac:dyDescent="0.3">
      <c r="A4670" t="s">
        <v>10707</v>
      </c>
      <c r="B4670" s="33">
        <v>45768</v>
      </c>
      <c r="C4670" t="s">
        <v>95</v>
      </c>
      <c r="D4670" t="s">
        <v>10708</v>
      </c>
      <c r="E4670" t="s">
        <v>176</v>
      </c>
      <c r="F4670" t="s">
        <v>178</v>
      </c>
      <c r="G4670" t="s">
        <v>156</v>
      </c>
      <c r="H4670" t="s">
        <v>157</v>
      </c>
      <c r="I4670">
        <v>1923</v>
      </c>
      <c r="J4670" t="s">
        <v>345</v>
      </c>
      <c r="K4670" t="s">
        <v>855</v>
      </c>
      <c r="L4670" t="s">
        <v>460</v>
      </c>
      <c r="M4670" t="s">
        <v>3107</v>
      </c>
      <c r="N4670">
        <v>263</v>
      </c>
      <c r="O4670">
        <v>22</v>
      </c>
      <c r="P4670">
        <v>21</v>
      </c>
      <c r="Q4670" t="s">
        <v>73</v>
      </c>
      <c r="R4670" t="s">
        <v>238</v>
      </c>
      <c r="S4670" t="s">
        <v>239</v>
      </c>
      <c r="T4670">
        <v>189</v>
      </c>
      <c r="U4670">
        <v>146</v>
      </c>
      <c r="V4670">
        <v>77.25</v>
      </c>
      <c r="W4670" t="s">
        <v>135</v>
      </c>
      <c r="X4670">
        <v>7282</v>
      </c>
      <c r="Y4670">
        <v>1063172</v>
      </c>
      <c r="Z4670">
        <v>74752</v>
      </c>
      <c r="AA4670">
        <v>21462</v>
      </c>
      <c r="AB4670">
        <v>1159386</v>
      </c>
      <c r="AC4670">
        <v>966899</v>
      </c>
      <c r="AD4670">
        <v>192487</v>
      </c>
      <c r="AE4670" t="s">
        <v>81</v>
      </c>
      <c r="AF4670" t="s">
        <v>75</v>
      </c>
      <c r="AG4670" t="s">
        <v>240</v>
      </c>
      <c r="AH4670" t="s">
        <v>146</v>
      </c>
      <c r="AI4670" t="s">
        <v>138</v>
      </c>
      <c r="AJ4670" t="str">
        <f t="shared" si="72"/>
        <v>Apr</v>
      </c>
    </row>
    <row r="4671" spans="1:36" x14ac:dyDescent="0.3">
      <c r="A4671" t="s">
        <v>10709</v>
      </c>
      <c r="B4671" s="33">
        <v>45992</v>
      </c>
      <c r="C4671" t="s">
        <v>93</v>
      </c>
      <c r="D4671" t="s">
        <v>3046</v>
      </c>
      <c r="E4671" t="s">
        <v>174</v>
      </c>
      <c r="F4671" t="s">
        <v>177</v>
      </c>
      <c r="G4671" t="s">
        <v>158</v>
      </c>
      <c r="H4671" t="s">
        <v>162</v>
      </c>
      <c r="I4671">
        <v>2312</v>
      </c>
      <c r="J4671" t="s">
        <v>391</v>
      </c>
      <c r="K4671" t="s">
        <v>306</v>
      </c>
      <c r="N4671">
        <v>320</v>
      </c>
      <c r="O4671">
        <v>0</v>
      </c>
      <c r="P4671">
        <v>0</v>
      </c>
      <c r="Q4671" t="s">
        <v>67</v>
      </c>
      <c r="R4671" t="s">
        <v>245</v>
      </c>
      <c r="S4671" t="s">
        <v>124</v>
      </c>
      <c r="T4671">
        <v>180</v>
      </c>
      <c r="U4671">
        <v>0</v>
      </c>
      <c r="V4671">
        <v>0</v>
      </c>
      <c r="W4671" t="s">
        <v>134</v>
      </c>
      <c r="X4671">
        <v>4263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 t="s">
        <v>78</v>
      </c>
      <c r="AF4671" t="s">
        <v>78</v>
      </c>
      <c r="AG4671" t="s">
        <v>240</v>
      </c>
      <c r="AH4671" t="s">
        <v>147</v>
      </c>
      <c r="AI4671" t="s">
        <v>138</v>
      </c>
      <c r="AJ4671" t="str">
        <f t="shared" si="72"/>
        <v>Dec</v>
      </c>
    </row>
    <row r="4672" spans="1:36" x14ac:dyDescent="0.3">
      <c r="A4672" t="s">
        <v>10710</v>
      </c>
      <c r="B4672" s="33">
        <v>45993</v>
      </c>
      <c r="C4672" t="s">
        <v>98</v>
      </c>
      <c r="D4672" t="s">
        <v>10711</v>
      </c>
      <c r="E4672" t="s">
        <v>175</v>
      </c>
      <c r="F4672" t="s">
        <v>180</v>
      </c>
      <c r="G4672" t="s">
        <v>163</v>
      </c>
      <c r="H4672" t="s">
        <v>160</v>
      </c>
      <c r="I4672">
        <v>571</v>
      </c>
      <c r="J4672" t="s">
        <v>529</v>
      </c>
      <c r="K4672" t="s">
        <v>314</v>
      </c>
      <c r="L4672" t="s">
        <v>385</v>
      </c>
      <c r="M4672" t="s">
        <v>314</v>
      </c>
      <c r="N4672">
        <v>105</v>
      </c>
      <c r="O4672">
        <v>0</v>
      </c>
      <c r="P4672">
        <v>-9</v>
      </c>
      <c r="Q4672" t="s">
        <v>70</v>
      </c>
      <c r="R4672" t="s">
        <v>238</v>
      </c>
      <c r="S4672" t="s">
        <v>239</v>
      </c>
      <c r="T4672">
        <v>189</v>
      </c>
      <c r="U4672">
        <v>164</v>
      </c>
      <c r="V4672">
        <v>86.77</v>
      </c>
      <c r="W4672" t="s">
        <v>135</v>
      </c>
      <c r="X4672">
        <v>7819</v>
      </c>
      <c r="Y4672">
        <v>1282316</v>
      </c>
      <c r="Z4672">
        <v>71176</v>
      </c>
      <c r="AA4672">
        <v>73144</v>
      </c>
      <c r="AB4672">
        <v>1426636</v>
      </c>
      <c r="AC4672">
        <v>1244560</v>
      </c>
      <c r="AD4672">
        <v>182076</v>
      </c>
      <c r="AE4672" t="s">
        <v>75</v>
      </c>
      <c r="AF4672" t="s">
        <v>81</v>
      </c>
      <c r="AG4672" t="s">
        <v>240</v>
      </c>
      <c r="AH4672" t="s">
        <v>146</v>
      </c>
      <c r="AI4672" t="s">
        <v>140</v>
      </c>
      <c r="AJ4672" t="str">
        <f t="shared" si="72"/>
        <v>Dec</v>
      </c>
    </row>
    <row r="4673" spans="1:36" x14ac:dyDescent="0.3">
      <c r="A4673" t="s">
        <v>10712</v>
      </c>
      <c r="B4673" s="33">
        <v>45773</v>
      </c>
      <c r="C4673" t="s">
        <v>93</v>
      </c>
      <c r="D4673" t="s">
        <v>10713</v>
      </c>
      <c r="E4673" t="s">
        <v>175</v>
      </c>
      <c r="F4673" t="s">
        <v>178</v>
      </c>
      <c r="G4673" t="s">
        <v>163</v>
      </c>
      <c r="H4673" t="s">
        <v>157</v>
      </c>
      <c r="I4673">
        <v>2387</v>
      </c>
      <c r="J4673" t="s">
        <v>459</v>
      </c>
      <c r="K4673" t="s">
        <v>2169</v>
      </c>
      <c r="L4673" t="s">
        <v>459</v>
      </c>
      <c r="M4673" t="s">
        <v>1227</v>
      </c>
      <c r="N4673">
        <v>293</v>
      </c>
      <c r="O4673">
        <v>0</v>
      </c>
      <c r="P4673">
        <v>17</v>
      </c>
      <c r="Q4673" t="s">
        <v>73</v>
      </c>
      <c r="R4673" t="s">
        <v>238</v>
      </c>
      <c r="S4673" t="s">
        <v>239</v>
      </c>
      <c r="T4673">
        <v>220</v>
      </c>
      <c r="U4673">
        <v>192</v>
      </c>
      <c r="V4673">
        <v>87.27</v>
      </c>
      <c r="W4673" t="s">
        <v>133</v>
      </c>
      <c r="X4673">
        <v>4283</v>
      </c>
      <c r="Y4673">
        <v>822336</v>
      </c>
      <c r="Z4673">
        <v>51456</v>
      </c>
      <c r="AA4673">
        <v>29952</v>
      </c>
      <c r="AB4673">
        <v>903744</v>
      </c>
      <c r="AC4673">
        <v>688546</v>
      </c>
      <c r="AD4673">
        <v>215198</v>
      </c>
      <c r="AE4673" t="s">
        <v>75</v>
      </c>
      <c r="AF4673" t="s">
        <v>75</v>
      </c>
      <c r="AG4673" t="s">
        <v>240</v>
      </c>
      <c r="AH4673" t="s">
        <v>144</v>
      </c>
      <c r="AI4673" t="s">
        <v>138</v>
      </c>
      <c r="AJ4673" t="str">
        <f t="shared" si="72"/>
        <v>Apr</v>
      </c>
    </row>
    <row r="4674" spans="1:36" x14ac:dyDescent="0.3">
      <c r="A4674" t="s">
        <v>10714</v>
      </c>
      <c r="B4674" s="33">
        <v>45707</v>
      </c>
      <c r="C4674" t="s">
        <v>96</v>
      </c>
      <c r="D4674" t="s">
        <v>10715</v>
      </c>
      <c r="E4674" t="s">
        <v>176</v>
      </c>
      <c r="F4674" t="s">
        <v>172</v>
      </c>
      <c r="G4674" t="s">
        <v>156</v>
      </c>
      <c r="H4674" t="s">
        <v>155</v>
      </c>
      <c r="I4674">
        <v>2336</v>
      </c>
      <c r="J4674" t="s">
        <v>636</v>
      </c>
      <c r="K4674" t="s">
        <v>728</v>
      </c>
      <c r="L4674" t="s">
        <v>463</v>
      </c>
      <c r="M4674" t="s">
        <v>1659</v>
      </c>
      <c r="N4674">
        <v>314</v>
      </c>
      <c r="O4674">
        <v>0</v>
      </c>
      <c r="P4674">
        <v>11</v>
      </c>
      <c r="Q4674" t="s">
        <v>73</v>
      </c>
      <c r="R4674" t="s">
        <v>238</v>
      </c>
      <c r="S4674" t="s">
        <v>239</v>
      </c>
      <c r="T4674">
        <v>180</v>
      </c>
      <c r="U4674">
        <v>120</v>
      </c>
      <c r="V4674">
        <v>66.67</v>
      </c>
      <c r="W4674" t="s">
        <v>133</v>
      </c>
      <c r="X4674">
        <v>7784</v>
      </c>
      <c r="Y4674">
        <v>934080</v>
      </c>
      <c r="Z4674">
        <v>64920</v>
      </c>
      <c r="AA4674">
        <v>72720</v>
      </c>
      <c r="AB4674">
        <v>1071720</v>
      </c>
      <c r="AC4674">
        <v>733470</v>
      </c>
      <c r="AD4674">
        <v>338250</v>
      </c>
      <c r="AE4674" t="s">
        <v>81</v>
      </c>
      <c r="AF4674" t="s">
        <v>81</v>
      </c>
      <c r="AG4674" t="s">
        <v>240</v>
      </c>
      <c r="AH4674" t="s">
        <v>144</v>
      </c>
      <c r="AI4674" t="s">
        <v>139</v>
      </c>
      <c r="AJ4674" t="str">
        <f t="shared" ref="AJ4674:AJ4737" si="73">TEXT(B4674,"mmm")</f>
        <v>Feb</v>
      </c>
    </row>
    <row r="4675" spans="1:36" x14ac:dyDescent="0.3">
      <c r="A4675" t="s">
        <v>10716</v>
      </c>
      <c r="B4675" s="33">
        <v>45761</v>
      </c>
      <c r="C4675" t="s">
        <v>97</v>
      </c>
      <c r="D4675" t="s">
        <v>10717</v>
      </c>
      <c r="E4675" t="s">
        <v>173</v>
      </c>
      <c r="F4675" t="s">
        <v>181</v>
      </c>
      <c r="G4675" t="s">
        <v>161</v>
      </c>
      <c r="H4675" t="s">
        <v>159</v>
      </c>
      <c r="I4675">
        <v>1700</v>
      </c>
      <c r="J4675" t="s">
        <v>258</v>
      </c>
      <c r="K4675" t="s">
        <v>1126</v>
      </c>
      <c r="L4675" t="s">
        <v>258</v>
      </c>
      <c r="M4675" t="s">
        <v>806</v>
      </c>
      <c r="N4675">
        <v>211</v>
      </c>
      <c r="O4675">
        <v>0</v>
      </c>
      <c r="P4675">
        <v>14</v>
      </c>
      <c r="Q4675" t="s">
        <v>73</v>
      </c>
      <c r="R4675" t="s">
        <v>238</v>
      </c>
      <c r="S4675" t="s">
        <v>239</v>
      </c>
      <c r="T4675">
        <v>189</v>
      </c>
      <c r="U4675">
        <v>171</v>
      </c>
      <c r="V4675">
        <v>90.48</v>
      </c>
      <c r="W4675" t="s">
        <v>133</v>
      </c>
      <c r="X4675">
        <v>3710</v>
      </c>
      <c r="Y4675">
        <v>634410</v>
      </c>
      <c r="Z4675">
        <v>35910</v>
      </c>
      <c r="AA4675">
        <v>126369</v>
      </c>
      <c r="AB4675">
        <v>796689</v>
      </c>
      <c r="AC4675">
        <v>542092</v>
      </c>
      <c r="AD4675">
        <v>254597</v>
      </c>
      <c r="AE4675" t="s">
        <v>78</v>
      </c>
      <c r="AF4675" t="s">
        <v>81</v>
      </c>
      <c r="AG4675" t="s">
        <v>240</v>
      </c>
      <c r="AH4675" t="s">
        <v>145</v>
      </c>
      <c r="AI4675" t="s">
        <v>139</v>
      </c>
      <c r="AJ4675" t="str">
        <f t="shared" si="73"/>
        <v>Apr</v>
      </c>
    </row>
    <row r="4676" spans="1:36" x14ac:dyDescent="0.3">
      <c r="A4676" t="s">
        <v>10718</v>
      </c>
      <c r="B4676" s="33">
        <v>45671</v>
      </c>
      <c r="C4676" t="s">
        <v>93</v>
      </c>
      <c r="D4676" t="s">
        <v>263</v>
      </c>
      <c r="E4676" t="s">
        <v>174</v>
      </c>
      <c r="F4676" t="s">
        <v>181</v>
      </c>
      <c r="G4676" t="s">
        <v>158</v>
      </c>
      <c r="H4676" t="s">
        <v>159</v>
      </c>
      <c r="I4676">
        <v>382</v>
      </c>
      <c r="J4676" t="s">
        <v>636</v>
      </c>
      <c r="K4676" t="s">
        <v>2094</v>
      </c>
      <c r="L4676" t="s">
        <v>5341</v>
      </c>
      <c r="M4676" t="s">
        <v>1045</v>
      </c>
      <c r="N4676">
        <v>76</v>
      </c>
      <c r="O4676">
        <v>55</v>
      </c>
      <c r="P4676">
        <v>89</v>
      </c>
      <c r="Q4676" t="s">
        <v>76</v>
      </c>
      <c r="R4676" t="s">
        <v>238</v>
      </c>
      <c r="S4676" t="s">
        <v>239</v>
      </c>
      <c r="T4676">
        <v>180</v>
      </c>
      <c r="U4676">
        <v>135</v>
      </c>
      <c r="V4676">
        <v>75</v>
      </c>
      <c r="W4676" t="s">
        <v>135</v>
      </c>
      <c r="X4676">
        <v>6177</v>
      </c>
      <c r="Y4676">
        <v>833895</v>
      </c>
      <c r="Z4676">
        <v>36990</v>
      </c>
      <c r="AA4676">
        <v>22545</v>
      </c>
      <c r="AB4676">
        <v>893430</v>
      </c>
      <c r="AC4676">
        <v>667888</v>
      </c>
      <c r="AD4676">
        <v>225542</v>
      </c>
      <c r="AE4676" t="s">
        <v>78</v>
      </c>
      <c r="AF4676" t="s">
        <v>81</v>
      </c>
      <c r="AG4676" t="s">
        <v>240</v>
      </c>
      <c r="AH4676" t="s">
        <v>144</v>
      </c>
      <c r="AI4676" t="s">
        <v>140</v>
      </c>
      <c r="AJ4676" t="str">
        <f t="shared" si="73"/>
        <v>Jan</v>
      </c>
    </row>
    <row r="4677" spans="1:36" x14ac:dyDescent="0.3">
      <c r="A4677" t="s">
        <v>10719</v>
      </c>
      <c r="B4677" s="33">
        <v>45895</v>
      </c>
      <c r="C4677" t="s">
        <v>95</v>
      </c>
      <c r="D4677" t="s">
        <v>10720</v>
      </c>
      <c r="E4677" t="s">
        <v>180</v>
      </c>
      <c r="F4677" t="s">
        <v>178</v>
      </c>
      <c r="G4677" t="s">
        <v>160</v>
      </c>
      <c r="H4677" t="s">
        <v>157</v>
      </c>
      <c r="I4677">
        <v>1573</v>
      </c>
      <c r="J4677" t="s">
        <v>1434</v>
      </c>
      <c r="K4677" t="s">
        <v>3103</v>
      </c>
      <c r="L4677" t="s">
        <v>868</v>
      </c>
      <c r="M4677" t="s">
        <v>1614</v>
      </c>
      <c r="N4677">
        <v>238</v>
      </c>
      <c r="O4677">
        <v>27</v>
      </c>
      <c r="P4677">
        <v>38</v>
      </c>
      <c r="Q4677" t="s">
        <v>76</v>
      </c>
      <c r="R4677" t="s">
        <v>238</v>
      </c>
      <c r="S4677" t="s">
        <v>239</v>
      </c>
      <c r="T4677">
        <v>180</v>
      </c>
      <c r="U4677">
        <v>176</v>
      </c>
      <c r="V4677">
        <v>97.78</v>
      </c>
      <c r="W4677" t="s">
        <v>133</v>
      </c>
      <c r="X4677">
        <v>5987</v>
      </c>
      <c r="Y4677">
        <v>1053712</v>
      </c>
      <c r="Z4677">
        <v>49104</v>
      </c>
      <c r="AA4677">
        <v>83600</v>
      </c>
      <c r="AB4677">
        <v>1186416</v>
      </c>
      <c r="AC4677">
        <v>926594</v>
      </c>
      <c r="AD4677">
        <v>259822</v>
      </c>
      <c r="AE4677" t="s">
        <v>81</v>
      </c>
      <c r="AF4677" t="s">
        <v>75</v>
      </c>
      <c r="AG4677" t="s">
        <v>240</v>
      </c>
      <c r="AH4677" t="s">
        <v>146</v>
      </c>
      <c r="AI4677" t="s">
        <v>139</v>
      </c>
      <c r="AJ4677" t="str">
        <f t="shared" si="73"/>
        <v>Aug</v>
      </c>
    </row>
    <row r="4678" spans="1:36" x14ac:dyDescent="0.3">
      <c r="A4678" t="s">
        <v>10721</v>
      </c>
      <c r="B4678" s="33">
        <v>45831</v>
      </c>
      <c r="C4678" t="s">
        <v>95</v>
      </c>
      <c r="D4678" t="s">
        <v>10722</v>
      </c>
      <c r="E4678" t="s">
        <v>178</v>
      </c>
      <c r="F4678" t="s">
        <v>175</v>
      </c>
      <c r="G4678" t="s">
        <v>157</v>
      </c>
      <c r="H4678" t="s">
        <v>163</v>
      </c>
      <c r="I4678">
        <v>431</v>
      </c>
      <c r="J4678" t="s">
        <v>731</v>
      </c>
      <c r="K4678" t="s">
        <v>665</v>
      </c>
      <c r="L4678" t="s">
        <v>3389</v>
      </c>
      <c r="M4678" t="s">
        <v>432</v>
      </c>
      <c r="N4678">
        <v>85</v>
      </c>
      <c r="O4678">
        <v>43</v>
      </c>
      <c r="P4678">
        <v>43</v>
      </c>
      <c r="Q4678" t="s">
        <v>76</v>
      </c>
      <c r="R4678" t="s">
        <v>238</v>
      </c>
      <c r="S4678" t="s">
        <v>239</v>
      </c>
      <c r="T4678">
        <v>180</v>
      </c>
      <c r="U4678">
        <v>138</v>
      </c>
      <c r="V4678">
        <v>76.67</v>
      </c>
      <c r="W4678" t="s">
        <v>133</v>
      </c>
      <c r="X4678">
        <v>6294</v>
      </c>
      <c r="Y4678">
        <v>868572</v>
      </c>
      <c r="Z4678">
        <v>35742</v>
      </c>
      <c r="AA4678">
        <v>85836</v>
      </c>
      <c r="AB4678">
        <v>990150</v>
      </c>
      <c r="AC4678">
        <v>617753</v>
      </c>
      <c r="AD4678">
        <v>372397</v>
      </c>
      <c r="AE4678" t="s">
        <v>75</v>
      </c>
      <c r="AF4678" t="s">
        <v>75</v>
      </c>
      <c r="AG4678" t="s">
        <v>240</v>
      </c>
      <c r="AH4678" t="s">
        <v>144</v>
      </c>
      <c r="AI4678" t="s">
        <v>139</v>
      </c>
      <c r="AJ4678" t="str">
        <f t="shared" si="73"/>
        <v>Jun</v>
      </c>
    </row>
    <row r="4679" spans="1:36" x14ac:dyDescent="0.3">
      <c r="A4679" t="s">
        <v>10723</v>
      </c>
      <c r="B4679" s="33">
        <v>45794</v>
      </c>
      <c r="C4679" t="s">
        <v>97</v>
      </c>
      <c r="D4679" t="s">
        <v>10724</v>
      </c>
      <c r="E4679" t="s">
        <v>180</v>
      </c>
      <c r="F4679" t="s">
        <v>179</v>
      </c>
      <c r="G4679" t="s">
        <v>160</v>
      </c>
      <c r="H4679" t="s">
        <v>166</v>
      </c>
      <c r="I4679">
        <v>1828</v>
      </c>
      <c r="J4679" t="s">
        <v>1434</v>
      </c>
      <c r="K4679" t="s">
        <v>985</v>
      </c>
      <c r="L4679" t="s">
        <v>633</v>
      </c>
      <c r="M4679" t="s">
        <v>2756</v>
      </c>
      <c r="N4679">
        <v>247</v>
      </c>
      <c r="O4679">
        <v>0</v>
      </c>
      <c r="P4679">
        <v>26</v>
      </c>
      <c r="Q4679" t="s">
        <v>73</v>
      </c>
      <c r="R4679" t="s">
        <v>238</v>
      </c>
      <c r="S4679" t="s">
        <v>239</v>
      </c>
      <c r="T4679">
        <v>189</v>
      </c>
      <c r="U4679">
        <v>132</v>
      </c>
      <c r="V4679">
        <v>69.84</v>
      </c>
      <c r="W4679" t="s">
        <v>133</v>
      </c>
      <c r="X4679">
        <v>7886</v>
      </c>
      <c r="Y4679">
        <v>1040952</v>
      </c>
      <c r="Z4679">
        <v>22176</v>
      </c>
      <c r="AA4679">
        <v>85140</v>
      </c>
      <c r="AB4679">
        <v>1148268</v>
      </c>
      <c r="AC4679">
        <v>933286</v>
      </c>
      <c r="AD4679">
        <v>214982</v>
      </c>
      <c r="AE4679" t="s">
        <v>81</v>
      </c>
      <c r="AF4679" t="s">
        <v>72</v>
      </c>
      <c r="AG4679" t="s">
        <v>240</v>
      </c>
      <c r="AH4679" t="s">
        <v>145</v>
      </c>
      <c r="AI4679" t="s">
        <v>138</v>
      </c>
      <c r="AJ4679" t="str">
        <f t="shared" si="73"/>
        <v>May</v>
      </c>
    </row>
    <row r="4680" spans="1:36" x14ac:dyDescent="0.3">
      <c r="A4680" t="s">
        <v>10725</v>
      </c>
      <c r="B4680" s="33">
        <v>45787</v>
      </c>
      <c r="C4680" t="s">
        <v>93</v>
      </c>
      <c r="D4680" t="s">
        <v>10726</v>
      </c>
      <c r="E4680" t="s">
        <v>179</v>
      </c>
      <c r="F4680" t="s">
        <v>180</v>
      </c>
      <c r="G4680" t="s">
        <v>166</v>
      </c>
      <c r="H4680" t="s">
        <v>160</v>
      </c>
      <c r="I4680">
        <v>2194</v>
      </c>
      <c r="J4680" t="s">
        <v>621</v>
      </c>
      <c r="K4680" t="s">
        <v>1045</v>
      </c>
      <c r="L4680" t="s">
        <v>452</v>
      </c>
      <c r="M4680" t="s">
        <v>700</v>
      </c>
      <c r="N4680">
        <v>285</v>
      </c>
      <c r="O4680">
        <v>10</v>
      </c>
      <c r="P4680">
        <v>16</v>
      </c>
      <c r="Q4680" t="s">
        <v>73</v>
      </c>
      <c r="R4680" t="s">
        <v>238</v>
      </c>
      <c r="S4680" t="s">
        <v>239</v>
      </c>
      <c r="T4680">
        <v>180</v>
      </c>
      <c r="U4680">
        <v>127</v>
      </c>
      <c r="V4680">
        <v>70.56</v>
      </c>
      <c r="W4680" t="s">
        <v>135</v>
      </c>
      <c r="X4680">
        <v>2937</v>
      </c>
      <c r="Y4680">
        <v>372999</v>
      </c>
      <c r="Z4680">
        <v>54737</v>
      </c>
      <c r="AA4680">
        <v>93853</v>
      </c>
      <c r="AB4680">
        <v>521589</v>
      </c>
      <c r="AC4680">
        <v>332712</v>
      </c>
      <c r="AD4680">
        <v>188877</v>
      </c>
      <c r="AE4680" t="s">
        <v>72</v>
      </c>
      <c r="AF4680" t="s">
        <v>81</v>
      </c>
      <c r="AG4680" t="s">
        <v>240</v>
      </c>
      <c r="AH4680" t="s">
        <v>144</v>
      </c>
      <c r="AI4680" t="s">
        <v>140</v>
      </c>
      <c r="AJ4680" t="str">
        <f t="shared" si="73"/>
        <v>May</v>
      </c>
    </row>
    <row r="4681" spans="1:36" x14ac:dyDescent="0.3">
      <c r="A4681" t="s">
        <v>10727</v>
      </c>
      <c r="B4681" s="33">
        <v>45876</v>
      </c>
      <c r="C4681" t="s">
        <v>95</v>
      </c>
      <c r="D4681" t="s">
        <v>9010</v>
      </c>
      <c r="E4681" t="s">
        <v>172</v>
      </c>
      <c r="F4681" t="s">
        <v>174</v>
      </c>
      <c r="G4681" t="s">
        <v>155</v>
      </c>
      <c r="H4681" t="s">
        <v>158</v>
      </c>
      <c r="I4681">
        <v>2122</v>
      </c>
      <c r="J4681" t="s">
        <v>621</v>
      </c>
      <c r="K4681" t="s">
        <v>1504</v>
      </c>
      <c r="L4681" t="s">
        <v>1746</v>
      </c>
      <c r="M4681" t="s">
        <v>494</v>
      </c>
      <c r="N4681">
        <v>262</v>
      </c>
      <c r="O4681">
        <v>6</v>
      </c>
      <c r="P4681">
        <v>11</v>
      </c>
      <c r="Q4681" t="s">
        <v>73</v>
      </c>
      <c r="R4681" t="s">
        <v>238</v>
      </c>
      <c r="S4681" t="s">
        <v>239</v>
      </c>
      <c r="T4681">
        <v>186</v>
      </c>
      <c r="U4681">
        <v>116</v>
      </c>
      <c r="V4681">
        <v>62.37</v>
      </c>
      <c r="W4681" t="s">
        <v>133</v>
      </c>
      <c r="X4681">
        <v>7588</v>
      </c>
      <c r="Y4681">
        <v>880208</v>
      </c>
      <c r="Z4681">
        <v>57884</v>
      </c>
      <c r="AA4681">
        <v>39672</v>
      </c>
      <c r="AB4681">
        <v>977764</v>
      </c>
      <c r="AC4681">
        <v>679921</v>
      </c>
      <c r="AD4681">
        <v>297843</v>
      </c>
      <c r="AE4681" t="s">
        <v>81</v>
      </c>
      <c r="AF4681" t="s">
        <v>78</v>
      </c>
      <c r="AG4681" t="s">
        <v>240</v>
      </c>
      <c r="AH4681" t="s">
        <v>144</v>
      </c>
      <c r="AI4681" t="s">
        <v>138</v>
      </c>
      <c r="AJ4681" t="str">
        <f t="shared" si="73"/>
        <v>Aug</v>
      </c>
    </row>
    <row r="4682" spans="1:36" x14ac:dyDescent="0.3">
      <c r="A4682" t="s">
        <v>10728</v>
      </c>
      <c r="B4682" s="33">
        <v>45948</v>
      </c>
      <c r="C4682" t="s">
        <v>97</v>
      </c>
      <c r="D4682" t="s">
        <v>10729</v>
      </c>
      <c r="E4682" t="s">
        <v>173</v>
      </c>
      <c r="F4682" t="s">
        <v>174</v>
      </c>
      <c r="G4682" t="s">
        <v>161</v>
      </c>
      <c r="H4682" t="s">
        <v>158</v>
      </c>
      <c r="I4682">
        <v>1394</v>
      </c>
      <c r="J4682" t="s">
        <v>258</v>
      </c>
      <c r="K4682" t="s">
        <v>2345</v>
      </c>
      <c r="L4682" t="s">
        <v>2717</v>
      </c>
      <c r="M4682" t="s">
        <v>806</v>
      </c>
      <c r="N4682">
        <v>215</v>
      </c>
      <c r="O4682">
        <v>9</v>
      </c>
      <c r="P4682">
        <v>10</v>
      </c>
      <c r="Q4682" t="s">
        <v>73</v>
      </c>
      <c r="R4682" t="s">
        <v>238</v>
      </c>
      <c r="S4682" t="s">
        <v>239</v>
      </c>
      <c r="T4682">
        <v>189</v>
      </c>
      <c r="U4682">
        <v>170</v>
      </c>
      <c r="V4682">
        <v>89.95</v>
      </c>
      <c r="W4682" t="s">
        <v>133</v>
      </c>
      <c r="X4682">
        <v>10029</v>
      </c>
      <c r="Y4682">
        <v>1704930</v>
      </c>
      <c r="Z4682">
        <v>90950</v>
      </c>
      <c r="AA4682">
        <v>28560</v>
      </c>
      <c r="AB4682">
        <v>1824440</v>
      </c>
      <c r="AC4682">
        <v>1502299</v>
      </c>
      <c r="AD4682">
        <v>322141</v>
      </c>
      <c r="AE4682" t="s">
        <v>78</v>
      </c>
      <c r="AF4682" t="s">
        <v>78</v>
      </c>
      <c r="AG4682" t="s">
        <v>240</v>
      </c>
      <c r="AH4682" t="s">
        <v>144</v>
      </c>
      <c r="AI4682" t="s">
        <v>139</v>
      </c>
      <c r="AJ4682" t="str">
        <f t="shared" si="73"/>
        <v>Oct</v>
      </c>
    </row>
    <row r="4683" spans="1:36" x14ac:dyDescent="0.3">
      <c r="A4683" t="s">
        <v>10730</v>
      </c>
      <c r="B4683" s="33">
        <v>45981</v>
      </c>
      <c r="C4683" t="s">
        <v>96</v>
      </c>
      <c r="D4683" t="s">
        <v>10731</v>
      </c>
      <c r="E4683" t="s">
        <v>177</v>
      </c>
      <c r="F4683" t="s">
        <v>178</v>
      </c>
      <c r="G4683" t="s">
        <v>162</v>
      </c>
      <c r="H4683" t="s">
        <v>157</v>
      </c>
      <c r="I4683">
        <v>1671</v>
      </c>
      <c r="J4683" t="s">
        <v>391</v>
      </c>
      <c r="K4683" t="s">
        <v>608</v>
      </c>
      <c r="L4683" t="s">
        <v>615</v>
      </c>
      <c r="M4683" t="s">
        <v>608</v>
      </c>
      <c r="N4683">
        <v>237</v>
      </c>
      <c r="O4683">
        <v>0</v>
      </c>
      <c r="P4683">
        <v>-10</v>
      </c>
      <c r="Q4683" t="s">
        <v>70</v>
      </c>
      <c r="R4683" t="s">
        <v>238</v>
      </c>
      <c r="S4683" t="s">
        <v>239</v>
      </c>
      <c r="T4683">
        <v>180</v>
      </c>
      <c r="U4683">
        <v>144</v>
      </c>
      <c r="V4683">
        <v>80</v>
      </c>
      <c r="W4683" t="s">
        <v>135</v>
      </c>
      <c r="X4683">
        <v>3266</v>
      </c>
      <c r="Y4683">
        <v>470304</v>
      </c>
      <c r="Z4683">
        <v>57888</v>
      </c>
      <c r="AA4683">
        <v>38304</v>
      </c>
      <c r="AB4683">
        <v>566496</v>
      </c>
      <c r="AC4683">
        <v>423588</v>
      </c>
      <c r="AD4683">
        <v>142908</v>
      </c>
      <c r="AE4683" t="s">
        <v>78</v>
      </c>
      <c r="AF4683" t="s">
        <v>75</v>
      </c>
      <c r="AG4683" t="s">
        <v>240</v>
      </c>
      <c r="AH4683" t="s">
        <v>145</v>
      </c>
      <c r="AI4683" t="s">
        <v>139</v>
      </c>
      <c r="AJ4683" t="str">
        <f t="shared" si="73"/>
        <v>Nov</v>
      </c>
    </row>
    <row r="4684" spans="1:36" x14ac:dyDescent="0.3">
      <c r="A4684" t="s">
        <v>10732</v>
      </c>
      <c r="B4684" s="33">
        <v>45852</v>
      </c>
      <c r="C4684" t="s">
        <v>96</v>
      </c>
      <c r="D4684" t="s">
        <v>10733</v>
      </c>
      <c r="E4684" t="s">
        <v>177</v>
      </c>
      <c r="F4684" t="s">
        <v>179</v>
      </c>
      <c r="G4684" t="s">
        <v>162</v>
      </c>
      <c r="H4684" t="s">
        <v>166</v>
      </c>
      <c r="I4684">
        <v>1764</v>
      </c>
      <c r="J4684" t="s">
        <v>503</v>
      </c>
      <c r="K4684" t="s">
        <v>2746</v>
      </c>
      <c r="L4684" t="s">
        <v>646</v>
      </c>
      <c r="M4684" t="s">
        <v>869</v>
      </c>
      <c r="N4684">
        <v>217</v>
      </c>
      <c r="O4684">
        <v>21</v>
      </c>
      <c r="P4684">
        <v>14</v>
      </c>
      <c r="Q4684" t="s">
        <v>73</v>
      </c>
      <c r="R4684" t="s">
        <v>238</v>
      </c>
      <c r="S4684" t="s">
        <v>239</v>
      </c>
      <c r="T4684">
        <v>180</v>
      </c>
      <c r="U4684">
        <v>129</v>
      </c>
      <c r="V4684">
        <v>71.67</v>
      </c>
      <c r="W4684" t="s">
        <v>133</v>
      </c>
      <c r="X4684">
        <v>9085</v>
      </c>
      <c r="Y4684">
        <v>1171965</v>
      </c>
      <c r="Z4684">
        <v>25929</v>
      </c>
      <c r="AA4684">
        <v>66564</v>
      </c>
      <c r="AB4684">
        <v>1264458</v>
      </c>
      <c r="AC4684">
        <v>1090683</v>
      </c>
      <c r="AD4684">
        <v>173775</v>
      </c>
      <c r="AE4684" t="s">
        <v>78</v>
      </c>
      <c r="AF4684" t="s">
        <v>72</v>
      </c>
      <c r="AG4684" t="s">
        <v>240</v>
      </c>
      <c r="AH4684" t="s">
        <v>146</v>
      </c>
      <c r="AI4684" t="s">
        <v>139</v>
      </c>
      <c r="AJ4684" t="str">
        <f t="shared" si="73"/>
        <v>Jul</v>
      </c>
    </row>
    <row r="4685" spans="1:36" x14ac:dyDescent="0.3">
      <c r="A4685" t="s">
        <v>10734</v>
      </c>
      <c r="B4685" s="33">
        <v>45838</v>
      </c>
      <c r="C4685" t="s">
        <v>93</v>
      </c>
      <c r="D4685" t="s">
        <v>3304</v>
      </c>
      <c r="E4685" t="s">
        <v>174</v>
      </c>
      <c r="F4685" t="s">
        <v>173</v>
      </c>
      <c r="G4685" t="s">
        <v>158</v>
      </c>
      <c r="H4685" t="s">
        <v>161</v>
      </c>
      <c r="I4685">
        <v>827</v>
      </c>
      <c r="J4685" t="s">
        <v>377</v>
      </c>
      <c r="K4685" t="s">
        <v>1939</v>
      </c>
      <c r="L4685" t="s">
        <v>4472</v>
      </c>
      <c r="M4685" t="s">
        <v>1408</v>
      </c>
      <c r="N4685">
        <v>117</v>
      </c>
      <c r="O4685">
        <v>46</v>
      </c>
      <c r="P4685">
        <v>40</v>
      </c>
      <c r="Q4685" t="s">
        <v>76</v>
      </c>
      <c r="R4685" t="s">
        <v>238</v>
      </c>
      <c r="S4685" t="s">
        <v>239</v>
      </c>
      <c r="T4685">
        <v>180</v>
      </c>
      <c r="U4685">
        <v>141</v>
      </c>
      <c r="V4685">
        <v>78.33</v>
      </c>
      <c r="W4685" t="s">
        <v>134</v>
      </c>
      <c r="X4685">
        <v>9266</v>
      </c>
      <c r="Y4685">
        <v>1306506</v>
      </c>
      <c r="Z4685">
        <v>27495</v>
      </c>
      <c r="AA4685">
        <v>80934</v>
      </c>
      <c r="AB4685">
        <v>1414935</v>
      </c>
      <c r="AC4685">
        <v>1043311</v>
      </c>
      <c r="AD4685">
        <v>371624</v>
      </c>
      <c r="AE4685" t="s">
        <v>78</v>
      </c>
      <c r="AF4685" t="s">
        <v>78</v>
      </c>
      <c r="AG4685" t="s">
        <v>240</v>
      </c>
      <c r="AH4685" t="s">
        <v>147</v>
      </c>
      <c r="AI4685" t="s">
        <v>139</v>
      </c>
      <c r="AJ4685" t="str">
        <f t="shared" si="73"/>
        <v>Jun</v>
      </c>
    </row>
    <row r="4686" spans="1:36" x14ac:dyDescent="0.3">
      <c r="A4686" t="s">
        <v>10735</v>
      </c>
      <c r="B4686" s="33">
        <v>46014</v>
      </c>
      <c r="C4686" t="s">
        <v>95</v>
      </c>
      <c r="D4686" t="s">
        <v>10736</v>
      </c>
      <c r="E4686" t="s">
        <v>180</v>
      </c>
      <c r="F4686" t="s">
        <v>179</v>
      </c>
      <c r="G4686" t="s">
        <v>160</v>
      </c>
      <c r="H4686" t="s">
        <v>166</v>
      </c>
      <c r="I4686">
        <v>1515</v>
      </c>
      <c r="J4686" t="s">
        <v>298</v>
      </c>
      <c r="K4686" t="s">
        <v>610</v>
      </c>
      <c r="N4686">
        <v>190</v>
      </c>
      <c r="O4686">
        <v>0</v>
      </c>
      <c r="P4686">
        <v>0</v>
      </c>
      <c r="Q4686" t="s">
        <v>67</v>
      </c>
      <c r="R4686" t="s">
        <v>245</v>
      </c>
      <c r="S4686" t="s">
        <v>120</v>
      </c>
      <c r="T4686">
        <v>180</v>
      </c>
      <c r="U4686">
        <v>0</v>
      </c>
      <c r="V4686">
        <v>0</v>
      </c>
      <c r="W4686" t="s">
        <v>133</v>
      </c>
      <c r="X4686">
        <v>9091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 t="s">
        <v>81</v>
      </c>
      <c r="AF4686" t="s">
        <v>72</v>
      </c>
      <c r="AG4686" t="s">
        <v>240</v>
      </c>
      <c r="AH4686" t="s">
        <v>144</v>
      </c>
      <c r="AI4686" t="s">
        <v>139</v>
      </c>
      <c r="AJ4686" t="str">
        <f t="shared" si="73"/>
        <v>Dec</v>
      </c>
    </row>
    <row r="4687" spans="1:36" x14ac:dyDescent="0.3">
      <c r="A4687" t="s">
        <v>10737</v>
      </c>
      <c r="B4687" s="33">
        <v>45990</v>
      </c>
      <c r="C4687" t="s">
        <v>96</v>
      </c>
      <c r="D4687" t="s">
        <v>10738</v>
      </c>
      <c r="E4687" t="s">
        <v>180</v>
      </c>
      <c r="F4687" t="s">
        <v>174</v>
      </c>
      <c r="G4687" t="s">
        <v>160</v>
      </c>
      <c r="H4687" t="s">
        <v>158</v>
      </c>
      <c r="I4687">
        <v>1369</v>
      </c>
      <c r="J4687" t="s">
        <v>633</v>
      </c>
      <c r="K4687" t="s">
        <v>1003</v>
      </c>
      <c r="L4687" t="s">
        <v>1187</v>
      </c>
      <c r="M4687" t="s">
        <v>864</v>
      </c>
      <c r="N4687">
        <v>181</v>
      </c>
      <c r="O4687">
        <v>13</v>
      </c>
      <c r="P4687">
        <v>2</v>
      </c>
      <c r="Q4687" t="s">
        <v>73</v>
      </c>
      <c r="R4687" t="s">
        <v>238</v>
      </c>
      <c r="S4687" t="s">
        <v>239</v>
      </c>
      <c r="T4687">
        <v>180</v>
      </c>
      <c r="U4687">
        <v>144</v>
      </c>
      <c r="V4687">
        <v>80</v>
      </c>
      <c r="W4687" t="s">
        <v>133</v>
      </c>
      <c r="X4687">
        <v>8686</v>
      </c>
      <c r="Y4687">
        <v>1250784</v>
      </c>
      <c r="Z4687">
        <v>70848</v>
      </c>
      <c r="AA4687">
        <v>65232</v>
      </c>
      <c r="AB4687">
        <v>1386864</v>
      </c>
      <c r="AC4687">
        <v>808059</v>
      </c>
      <c r="AD4687">
        <v>578805</v>
      </c>
      <c r="AE4687" t="s">
        <v>81</v>
      </c>
      <c r="AF4687" t="s">
        <v>78</v>
      </c>
      <c r="AG4687" t="s">
        <v>240</v>
      </c>
      <c r="AH4687" t="s">
        <v>145</v>
      </c>
      <c r="AI4687" t="s">
        <v>139</v>
      </c>
      <c r="AJ4687" t="str">
        <f t="shared" si="73"/>
        <v>Nov</v>
      </c>
    </row>
    <row r="4688" spans="1:36" x14ac:dyDescent="0.3">
      <c r="A4688" t="s">
        <v>10739</v>
      </c>
      <c r="B4688" s="33">
        <v>45828</v>
      </c>
      <c r="C4688" t="s">
        <v>97</v>
      </c>
      <c r="D4688" t="s">
        <v>10740</v>
      </c>
      <c r="E4688" t="s">
        <v>174</v>
      </c>
      <c r="F4688" t="s">
        <v>172</v>
      </c>
      <c r="G4688" t="s">
        <v>158</v>
      </c>
      <c r="H4688" t="s">
        <v>155</v>
      </c>
      <c r="I4688">
        <v>917</v>
      </c>
      <c r="J4688" t="s">
        <v>605</v>
      </c>
      <c r="K4688" t="s">
        <v>610</v>
      </c>
      <c r="L4688" t="s">
        <v>740</v>
      </c>
      <c r="M4688" t="s">
        <v>1843</v>
      </c>
      <c r="N4688">
        <v>130</v>
      </c>
      <c r="O4688">
        <v>8</v>
      </c>
      <c r="P4688">
        <v>17</v>
      </c>
      <c r="Q4688" t="s">
        <v>73</v>
      </c>
      <c r="R4688" t="s">
        <v>238</v>
      </c>
      <c r="S4688" t="s">
        <v>239</v>
      </c>
      <c r="T4688">
        <v>180</v>
      </c>
      <c r="U4688">
        <v>132</v>
      </c>
      <c r="V4688">
        <v>73.33</v>
      </c>
      <c r="W4688" t="s">
        <v>133</v>
      </c>
      <c r="X4688">
        <v>3592</v>
      </c>
      <c r="Y4688">
        <v>474144</v>
      </c>
      <c r="Z4688">
        <v>25344</v>
      </c>
      <c r="AA4688">
        <v>33792</v>
      </c>
      <c r="AB4688">
        <v>533280</v>
      </c>
      <c r="AC4688">
        <v>436273</v>
      </c>
      <c r="AD4688">
        <v>97007</v>
      </c>
      <c r="AE4688" t="s">
        <v>78</v>
      </c>
      <c r="AF4688" t="s">
        <v>81</v>
      </c>
      <c r="AG4688" t="s">
        <v>240</v>
      </c>
      <c r="AH4688" t="s">
        <v>144</v>
      </c>
      <c r="AI4688" t="s">
        <v>139</v>
      </c>
      <c r="AJ4688" t="str">
        <f t="shared" si="73"/>
        <v>Jun</v>
      </c>
    </row>
    <row r="4689" spans="1:36" x14ac:dyDescent="0.3">
      <c r="A4689" t="s">
        <v>10741</v>
      </c>
      <c r="B4689" s="33">
        <v>45932</v>
      </c>
      <c r="C4689" t="s">
        <v>96</v>
      </c>
      <c r="D4689" t="s">
        <v>10742</v>
      </c>
      <c r="E4689" t="s">
        <v>179</v>
      </c>
      <c r="F4689" t="s">
        <v>178</v>
      </c>
      <c r="G4689" t="s">
        <v>166</v>
      </c>
      <c r="H4689" t="s">
        <v>157</v>
      </c>
      <c r="I4689">
        <v>2014</v>
      </c>
      <c r="J4689" t="s">
        <v>603</v>
      </c>
      <c r="K4689" t="s">
        <v>695</v>
      </c>
      <c r="L4689" t="s">
        <v>2997</v>
      </c>
      <c r="M4689" t="s">
        <v>2992</v>
      </c>
      <c r="N4689">
        <v>247</v>
      </c>
      <c r="O4689">
        <v>17</v>
      </c>
      <c r="P4689">
        <v>28</v>
      </c>
      <c r="Q4689" t="s">
        <v>73</v>
      </c>
      <c r="R4689" t="s">
        <v>238</v>
      </c>
      <c r="S4689" t="s">
        <v>239</v>
      </c>
      <c r="T4689">
        <v>189</v>
      </c>
      <c r="U4689">
        <v>127</v>
      </c>
      <c r="V4689">
        <v>67.2</v>
      </c>
      <c r="W4689" t="s">
        <v>135</v>
      </c>
      <c r="X4689">
        <v>10895</v>
      </c>
      <c r="Y4689">
        <v>1383665</v>
      </c>
      <c r="Z4689">
        <v>19177</v>
      </c>
      <c r="AA4689">
        <v>76327</v>
      </c>
      <c r="AB4689">
        <v>1479169</v>
      </c>
      <c r="AC4689">
        <v>1236952</v>
      </c>
      <c r="AD4689">
        <v>242217</v>
      </c>
      <c r="AE4689" t="s">
        <v>72</v>
      </c>
      <c r="AF4689" t="s">
        <v>75</v>
      </c>
      <c r="AG4689" t="s">
        <v>240</v>
      </c>
      <c r="AH4689" t="s">
        <v>146</v>
      </c>
      <c r="AI4689" t="s">
        <v>139</v>
      </c>
      <c r="AJ4689" t="str">
        <f t="shared" si="73"/>
        <v>Oct</v>
      </c>
    </row>
    <row r="4690" spans="1:36" x14ac:dyDescent="0.3">
      <c r="A4690" t="s">
        <v>10743</v>
      </c>
      <c r="B4690" s="33">
        <v>45830</v>
      </c>
      <c r="C4690" t="s">
        <v>97</v>
      </c>
      <c r="D4690" t="s">
        <v>10744</v>
      </c>
      <c r="E4690" t="s">
        <v>181</v>
      </c>
      <c r="F4690" t="s">
        <v>174</v>
      </c>
      <c r="G4690" t="s">
        <v>159</v>
      </c>
      <c r="H4690" t="s">
        <v>158</v>
      </c>
      <c r="I4690">
        <v>2364</v>
      </c>
      <c r="J4690" t="s">
        <v>377</v>
      </c>
      <c r="K4690" t="s">
        <v>4496</v>
      </c>
      <c r="L4690" t="s">
        <v>716</v>
      </c>
      <c r="M4690" t="s">
        <v>1976</v>
      </c>
      <c r="N4690">
        <v>309</v>
      </c>
      <c r="O4690">
        <v>26</v>
      </c>
      <c r="P4690">
        <v>38</v>
      </c>
      <c r="Q4690" t="s">
        <v>76</v>
      </c>
      <c r="R4690" t="s">
        <v>238</v>
      </c>
      <c r="S4690" t="s">
        <v>239</v>
      </c>
      <c r="T4690">
        <v>189</v>
      </c>
      <c r="U4690">
        <v>141</v>
      </c>
      <c r="V4690">
        <v>74.599999999999994</v>
      </c>
      <c r="W4690" t="s">
        <v>133</v>
      </c>
      <c r="X4690">
        <v>10286</v>
      </c>
      <c r="Y4690">
        <v>1450326</v>
      </c>
      <c r="Z4690">
        <v>45684</v>
      </c>
      <c r="AA4690">
        <v>43428</v>
      </c>
      <c r="AB4690">
        <v>1539438</v>
      </c>
      <c r="AC4690">
        <v>895436</v>
      </c>
      <c r="AD4690">
        <v>644002</v>
      </c>
      <c r="AE4690" t="s">
        <v>81</v>
      </c>
      <c r="AF4690" t="s">
        <v>78</v>
      </c>
      <c r="AG4690" t="s">
        <v>240</v>
      </c>
      <c r="AH4690" t="s">
        <v>144</v>
      </c>
      <c r="AI4690" t="s">
        <v>139</v>
      </c>
      <c r="AJ4690" t="str">
        <f t="shared" si="73"/>
        <v>Jun</v>
      </c>
    </row>
    <row r="4691" spans="1:36" x14ac:dyDescent="0.3">
      <c r="A4691" t="s">
        <v>10745</v>
      </c>
      <c r="B4691" s="33">
        <v>45964</v>
      </c>
      <c r="C4691" t="s">
        <v>99</v>
      </c>
      <c r="D4691" t="s">
        <v>10746</v>
      </c>
      <c r="E4691" t="s">
        <v>178</v>
      </c>
      <c r="F4691" t="s">
        <v>179</v>
      </c>
      <c r="G4691" t="s">
        <v>157</v>
      </c>
      <c r="H4691" t="s">
        <v>166</v>
      </c>
      <c r="I4691">
        <v>1964</v>
      </c>
      <c r="J4691" t="s">
        <v>368</v>
      </c>
      <c r="K4691" t="s">
        <v>2136</v>
      </c>
      <c r="L4691" t="s">
        <v>408</v>
      </c>
      <c r="M4691" t="s">
        <v>10747</v>
      </c>
      <c r="N4691">
        <v>282</v>
      </c>
      <c r="O4691">
        <v>0</v>
      </c>
      <c r="P4691">
        <v>15</v>
      </c>
      <c r="Q4691" t="s">
        <v>73</v>
      </c>
      <c r="R4691" t="s">
        <v>238</v>
      </c>
      <c r="S4691" t="s">
        <v>239</v>
      </c>
      <c r="T4691">
        <v>180</v>
      </c>
      <c r="U4691">
        <v>156</v>
      </c>
      <c r="V4691">
        <v>86.67</v>
      </c>
      <c r="W4691" t="s">
        <v>133</v>
      </c>
      <c r="X4691">
        <v>10937</v>
      </c>
      <c r="Y4691">
        <v>1706172</v>
      </c>
      <c r="Z4691">
        <v>82680</v>
      </c>
      <c r="AA4691">
        <v>20748</v>
      </c>
      <c r="AB4691">
        <v>1809600</v>
      </c>
      <c r="AC4691">
        <v>1280061</v>
      </c>
      <c r="AD4691">
        <v>529539</v>
      </c>
      <c r="AE4691" t="s">
        <v>75</v>
      </c>
      <c r="AF4691" t="s">
        <v>72</v>
      </c>
      <c r="AG4691" t="s">
        <v>240</v>
      </c>
      <c r="AH4691" t="s">
        <v>145</v>
      </c>
      <c r="AI4691" t="s">
        <v>138</v>
      </c>
      <c r="AJ4691" t="str">
        <f t="shared" si="73"/>
        <v>Nov</v>
      </c>
    </row>
    <row r="4692" spans="1:36" x14ac:dyDescent="0.3">
      <c r="A4692" t="s">
        <v>10748</v>
      </c>
      <c r="B4692" s="33">
        <v>45757</v>
      </c>
      <c r="C4692" t="s">
        <v>93</v>
      </c>
      <c r="D4692" t="s">
        <v>10749</v>
      </c>
      <c r="E4692" t="s">
        <v>180</v>
      </c>
      <c r="F4692" t="s">
        <v>175</v>
      </c>
      <c r="G4692" t="s">
        <v>160</v>
      </c>
      <c r="H4692" t="s">
        <v>163</v>
      </c>
      <c r="I4692">
        <v>1978</v>
      </c>
      <c r="J4692" t="s">
        <v>264</v>
      </c>
      <c r="K4692" t="s">
        <v>982</v>
      </c>
      <c r="L4692" t="s">
        <v>3587</v>
      </c>
      <c r="M4692" t="s">
        <v>2761</v>
      </c>
      <c r="N4692">
        <v>254</v>
      </c>
      <c r="O4692">
        <v>26</v>
      </c>
      <c r="P4692">
        <v>48</v>
      </c>
      <c r="Q4692" t="s">
        <v>76</v>
      </c>
      <c r="R4692" t="s">
        <v>238</v>
      </c>
      <c r="S4692" t="s">
        <v>239</v>
      </c>
      <c r="T4692">
        <v>180</v>
      </c>
      <c r="U4692">
        <v>147</v>
      </c>
      <c r="V4692">
        <v>81.67</v>
      </c>
      <c r="W4692" t="s">
        <v>133</v>
      </c>
      <c r="X4692">
        <v>5976</v>
      </c>
      <c r="Y4692">
        <v>878472</v>
      </c>
      <c r="Z4692">
        <v>42630</v>
      </c>
      <c r="AA4692">
        <v>17787</v>
      </c>
      <c r="AB4692">
        <v>938889</v>
      </c>
      <c r="AC4692">
        <v>606498</v>
      </c>
      <c r="AD4692">
        <v>332391</v>
      </c>
      <c r="AE4692" t="s">
        <v>81</v>
      </c>
      <c r="AF4692" t="s">
        <v>75</v>
      </c>
      <c r="AG4692" t="s">
        <v>240</v>
      </c>
      <c r="AH4692" t="s">
        <v>144</v>
      </c>
      <c r="AI4692" t="s">
        <v>138</v>
      </c>
      <c r="AJ4692" t="str">
        <f t="shared" si="73"/>
        <v>Apr</v>
      </c>
    </row>
    <row r="4693" spans="1:36" x14ac:dyDescent="0.3">
      <c r="A4693" t="s">
        <v>10750</v>
      </c>
      <c r="B4693" s="33">
        <v>45824</v>
      </c>
      <c r="C4693" t="s">
        <v>95</v>
      </c>
      <c r="D4693" t="s">
        <v>10751</v>
      </c>
      <c r="E4693" t="s">
        <v>179</v>
      </c>
      <c r="F4693" t="s">
        <v>181</v>
      </c>
      <c r="G4693" t="s">
        <v>166</v>
      </c>
      <c r="H4693" t="s">
        <v>159</v>
      </c>
      <c r="I4693">
        <v>764</v>
      </c>
      <c r="J4693" t="s">
        <v>381</v>
      </c>
      <c r="K4693" t="s">
        <v>977</v>
      </c>
      <c r="N4693">
        <v>113</v>
      </c>
      <c r="O4693">
        <v>0</v>
      </c>
      <c r="P4693">
        <v>0</v>
      </c>
      <c r="Q4693" t="s">
        <v>67</v>
      </c>
      <c r="R4693" t="s">
        <v>245</v>
      </c>
      <c r="S4693" t="s">
        <v>123</v>
      </c>
      <c r="T4693">
        <v>180</v>
      </c>
      <c r="U4693">
        <v>0</v>
      </c>
      <c r="V4693">
        <v>0</v>
      </c>
      <c r="W4693" t="s">
        <v>133</v>
      </c>
      <c r="X4693">
        <v>9024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 t="s">
        <v>72</v>
      </c>
      <c r="AF4693" t="s">
        <v>81</v>
      </c>
      <c r="AG4693" t="s">
        <v>240</v>
      </c>
      <c r="AH4693" t="s">
        <v>147</v>
      </c>
      <c r="AI4693" t="s">
        <v>139</v>
      </c>
      <c r="AJ4693" t="str">
        <f t="shared" si="73"/>
        <v>Jun</v>
      </c>
    </row>
    <row r="4694" spans="1:36" x14ac:dyDescent="0.3">
      <c r="A4694" t="s">
        <v>10752</v>
      </c>
      <c r="B4694" s="33">
        <v>45974</v>
      </c>
      <c r="C4694" t="s">
        <v>93</v>
      </c>
      <c r="D4694" t="s">
        <v>10753</v>
      </c>
      <c r="E4694" t="s">
        <v>172</v>
      </c>
      <c r="F4694" t="s">
        <v>178</v>
      </c>
      <c r="G4694" t="s">
        <v>155</v>
      </c>
      <c r="H4694" t="s">
        <v>157</v>
      </c>
      <c r="I4694">
        <v>1149</v>
      </c>
      <c r="J4694" t="s">
        <v>731</v>
      </c>
      <c r="K4694" t="s">
        <v>1326</v>
      </c>
      <c r="L4694" t="s">
        <v>626</v>
      </c>
      <c r="M4694" t="s">
        <v>1326</v>
      </c>
      <c r="N4694">
        <v>155</v>
      </c>
      <c r="O4694">
        <v>0</v>
      </c>
      <c r="P4694">
        <v>-10</v>
      </c>
      <c r="Q4694" t="s">
        <v>70</v>
      </c>
      <c r="R4694" t="s">
        <v>238</v>
      </c>
      <c r="S4694" t="s">
        <v>239</v>
      </c>
      <c r="T4694">
        <v>189</v>
      </c>
      <c r="U4694">
        <v>142</v>
      </c>
      <c r="V4694">
        <v>75.13</v>
      </c>
      <c r="W4694" t="s">
        <v>133</v>
      </c>
      <c r="X4694">
        <v>10526</v>
      </c>
      <c r="Y4694">
        <v>1494692</v>
      </c>
      <c r="Z4694">
        <v>49984</v>
      </c>
      <c r="AA4694">
        <v>79236</v>
      </c>
      <c r="AB4694">
        <v>1623912</v>
      </c>
      <c r="AC4694">
        <v>1293799</v>
      </c>
      <c r="AD4694">
        <v>330113</v>
      </c>
      <c r="AE4694" t="s">
        <v>81</v>
      </c>
      <c r="AF4694" t="s">
        <v>75</v>
      </c>
      <c r="AG4694" t="s">
        <v>240</v>
      </c>
      <c r="AH4694" t="s">
        <v>144</v>
      </c>
      <c r="AI4694" t="s">
        <v>139</v>
      </c>
      <c r="AJ4694" t="str">
        <f t="shared" si="73"/>
        <v>Nov</v>
      </c>
    </row>
    <row r="4695" spans="1:36" x14ac:dyDescent="0.3">
      <c r="A4695" t="s">
        <v>10754</v>
      </c>
      <c r="B4695" s="33">
        <v>45946</v>
      </c>
      <c r="C4695" t="s">
        <v>93</v>
      </c>
      <c r="D4695" t="s">
        <v>10755</v>
      </c>
      <c r="E4695" t="s">
        <v>172</v>
      </c>
      <c r="F4695" t="s">
        <v>179</v>
      </c>
      <c r="G4695" t="s">
        <v>155</v>
      </c>
      <c r="H4695" t="s">
        <v>166</v>
      </c>
      <c r="I4695">
        <v>1012</v>
      </c>
      <c r="J4695" t="s">
        <v>310</v>
      </c>
      <c r="K4695" t="s">
        <v>2766</v>
      </c>
      <c r="L4695" t="s">
        <v>310</v>
      </c>
      <c r="M4695" t="s">
        <v>2766</v>
      </c>
      <c r="N4695">
        <v>149</v>
      </c>
      <c r="O4695">
        <v>0</v>
      </c>
      <c r="P4695">
        <v>-10</v>
      </c>
      <c r="Q4695" t="s">
        <v>70</v>
      </c>
      <c r="R4695" t="s">
        <v>238</v>
      </c>
      <c r="S4695" t="s">
        <v>239</v>
      </c>
      <c r="T4695">
        <v>150</v>
      </c>
      <c r="U4695">
        <v>143</v>
      </c>
      <c r="V4695">
        <v>95.33</v>
      </c>
      <c r="W4695" t="s">
        <v>135</v>
      </c>
      <c r="X4695">
        <v>9405</v>
      </c>
      <c r="Y4695">
        <v>1344915</v>
      </c>
      <c r="Z4695">
        <v>70928</v>
      </c>
      <c r="AA4695">
        <v>41899</v>
      </c>
      <c r="AB4695">
        <v>1457742</v>
      </c>
      <c r="AC4695">
        <v>1057130</v>
      </c>
      <c r="AD4695">
        <v>400612</v>
      </c>
      <c r="AE4695" t="s">
        <v>81</v>
      </c>
      <c r="AF4695" t="s">
        <v>72</v>
      </c>
      <c r="AG4695" t="s">
        <v>240</v>
      </c>
      <c r="AH4695" t="s">
        <v>146</v>
      </c>
      <c r="AI4695" t="s">
        <v>139</v>
      </c>
      <c r="AJ4695" t="str">
        <f t="shared" si="73"/>
        <v>Oct</v>
      </c>
    </row>
    <row r="4696" spans="1:36" x14ac:dyDescent="0.3">
      <c r="A4696" t="s">
        <v>10756</v>
      </c>
      <c r="B4696" s="33">
        <v>45719</v>
      </c>
      <c r="C4696" t="s">
        <v>95</v>
      </c>
      <c r="D4696" t="s">
        <v>10757</v>
      </c>
      <c r="E4696" t="s">
        <v>173</v>
      </c>
      <c r="F4696" t="s">
        <v>174</v>
      </c>
      <c r="G4696" t="s">
        <v>161</v>
      </c>
      <c r="H4696" t="s">
        <v>158</v>
      </c>
      <c r="I4696">
        <v>1858</v>
      </c>
      <c r="J4696" t="s">
        <v>520</v>
      </c>
      <c r="K4696" t="s">
        <v>3514</v>
      </c>
      <c r="L4696" t="s">
        <v>477</v>
      </c>
      <c r="M4696" t="s">
        <v>3514</v>
      </c>
      <c r="N4696">
        <v>236</v>
      </c>
      <c r="O4696">
        <v>0</v>
      </c>
      <c r="P4696">
        <v>-2</v>
      </c>
      <c r="Q4696" t="s">
        <v>70</v>
      </c>
      <c r="R4696" t="s">
        <v>238</v>
      </c>
      <c r="S4696" t="s">
        <v>239</v>
      </c>
      <c r="T4696">
        <v>189</v>
      </c>
      <c r="U4696">
        <v>126</v>
      </c>
      <c r="V4696">
        <v>66.67</v>
      </c>
      <c r="W4696" t="s">
        <v>133</v>
      </c>
      <c r="X4696">
        <v>10670</v>
      </c>
      <c r="Y4696">
        <v>1344420</v>
      </c>
      <c r="Z4696">
        <v>50022</v>
      </c>
      <c r="AA4696">
        <v>74970</v>
      </c>
      <c r="AB4696">
        <v>1469412</v>
      </c>
      <c r="AC4696">
        <v>1069006</v>
      </c>
      <c r="AD4696">
        <v>400406</v>
      </c>
      <c r="AE4696" t="s">
        <v>78</v>
      </c>
      <c r="AF4696" t="s">
        <v>78</v>
      </c>
      <c r="AG4696" t="s">
        <v>240</v>
      </c>
      <c r="AH4696" t="s">
        <v>146</v>
      </c>
      <c r="AI4696" t="s">
        <v>139</v>
      </c>
      <c r="AJ4696" t="str">
        <f t="shared" si="73"/>
        <v>Mar</v>
      </c>
    </row>
    <row r="4697" spans="1:36" x14ac:dyDescent="0.3">
      <c r="A4697" t="s">
        <v>10758</v>
      </c>
      <c r="B4697" s="33">
        <v>45851</v>
      </c>
      <c r="C4697" t="s">
        <v>93</v>
      </c>
      <c r="D4697" t="s">
        <v>10759</v>
      </c>
      <c r="E4697" t="s">
        <v>174</v>
      </c>
      <c r="F4697" t="s">
        <v>176</v>
      </c>
      <c r="G4697" t="s">
        <v>158</v>
      </c>
      <c r="H4697" t="s">
        <v>156</v>
      </c>
      <c r="I4697">
        <v>2325</v>
      </c>
      <c r="J4697" t="s">
        <v>504</v>
      </c>
      <c r="K4697" t="s">
        <v>560</v>
      </c>
      <c r="L4697" t="s">
        <v>236</v>
      </c>
      <c r="M4697" t="s">
        <v>768</v>
      </c>
      <c r="N4697">
        <v>330</v>
      </c>
      <c r="O4697">
        <v>0</v>
      </c>
      <c r="P4697">
        <v>5</v>
      </c>
      <c r="Q4697" t="s">
        <v>70</v>
      </c>
      <c r="R4697" t="s">
        <v>238</v>
      </c>
      <c r="S4697" t="s">
        <v>239</v>
      </c>
      <c r="T4697">
        <v>180</v>
      </c>
      <c r="U4697">
        <v>114</v>
      </c>
      <c r="V4697">
        <v>63.33</v>
      </c>
      <c r="W4697" t="s">
        <v>135</v>
      </c>
      <c r="X4697">
        <v>8270</v>
      </c>
      <c r="Y4697">
        <v>942780</v>
      </c>
      <c r="Z4697">
        <v>36366</v>
      </c>
      <c r="AA4697">
        <v>14706</v>
      </c>
      <c r="AB4697">
        <v>993852</v>
      </c>
      <c r="AC4697">
        <v>580182</v>
      </c>
      <c r="AD4697">
        <v>413670</v>
      </c>
      <c r="AE4697" t="s">
        <v>78</v>
      </c>
      <c r="AF4697" t="s">
        <v>81</v>
      </c>
      <c r="AG4697" t="s">
        <v>240</v>
      </c>
      <c r="AH4697" t="s">
        <v>144</v>
      </c>
      <c r="AI4697" t="s">
        <v>138</v>
      </c>
      <c r="AJ4697" t="str">
        <f t="shared" si="73"/>
        <v>Jul</v>
      </c>
    </row>
    <row r="4698" spans="1:36" x14ac:dyDescent="0.3">
      <c r="A4698" t="s">
        <v>10760</v>
      </c>
      <c r="B4698" s="33">
        <v>45741</v>
      </c>
      <c r="C4698" t="s">
        <v>97</v>
      </c>
      <c r="D4698" t="s">
        <v>10761</v>
      </c>
      <c r="E4698" t="s">
        <v>174</v>
      </c>
      <c r="F4698" t="s">
        <v>172</v>
      </c>
      <c r="G4698" t="s">
        <v>158</v>
      </c>
      <c r="H4698" t="s">
        <v>155</v>
      </c>
      <c r="I4698">
        <v>1789</v>
      </c>
      <c r="J4698" t="s">
        <v>463</v>
      </c>
      <c r="K4698" t="s">
        <v>3083</v>
      </c>
      <c r="L4698" t="s">
        <v>463</v>
      </c>
      <c r="M4698" t="s">
        <v>3083</v>
      </c>
      <c r="N4698">
        <v>223</v>
      </c>
      <c r="O4698">
        <v>0</v>
      </c>
      <c r="P4698">
        <v>-10</v>
      </c>
      <c r="Q4698" t="s">
        <v>70</v>
      </c>
      <c r="R4698" t="s">
        <v>238</v>
      </c>
      <c r="S4698" t="s">
        <v>239</v>
      </c>
      <c r="T4698">
        <v>150</v>
      </c>
      <c r="U4698">
        <v>120</v>
      </c>
      <c r="V4698">
        <v>80</v>
      </c>
      <c r="W4698" t="s">
        <v>133</v>
      </c>
      <c r="X4698">
        <v>8665</v>
      </c>
      <c r="Y4698">
        <v>1039800</v>
      </c>
      <c r="Z4698">
        <v>31440</v>
      </c>
      <c r="AA4698">
        <v>18120</v>
      </c>
      <c r="AB4698">
        <v>1089360</v>
      </c>
      <c r="AC4698">
        <v>650091</v>
      </c>
      <c r="AD4698">
        <v>439269</v>
      </c>
      <c r="AE4698" t="s">
        <v>78</v>
      </c>
      <c r="AF4698" t="s">
        <v>81</v>
      </c>
      <c r="AG4698" t="s">
        <v>240</v>
      </c>
      <c r="AH4698" t="s">
        <v>147</v>
      </c>
      <c r="AI4698" t="s">
        <v>139</v>
      </c>
      <c r="AJ4698" t="str">
        <f t="shared" si="73"/>
        <v>Mar</v>
      </c>
    </row>
    <row r="4699" spans="1:36" x14ac:dyDescent="0.3">
      <c r="A4699" t="s">
        <v>10762</v>
      </c>
      <c r="B4699" s="33">
        <v>45986</v>
      </c>
      <c r="C4699" t="s">
        <v>95</v>
      </c>
      <c r="D4699" t="s">
        <v>10763</v>
      </c>
      <c r="E4699" t="s">
        <v>178</v>
      </c>
      <c r="F4699" t="s">
        <v>179</v>
      </c>
      <c r="G4699" t="s">
        <v>157</v>
      </c>
      <c r="H4699" t="s">
        <v>166</v>
      </c>
      <c r="I4699">
        <v>1891</v>
      </c>
      <c r="J4699" t="s">
        <v>368</v>
      </c>
      <c r="K4699" t="s">
        <v>7985</v>
      </c>
      <c r="L4699" t="s">
        <v>249</v>
      </c>
      <c r="M4699" t="s">
        <v>2136</v>
      </c>
      <c r="N4699">
        <v>249</v>
      </c>
      <c r="O4699">
        <v>3</v>
      </c>
      <c r="P4699">
        <v>33</v>
      </c>
      <c r="Q4699" t="s">
        <v>76</v>
      </c>
      <c r="R4699" t="s">
        <v>238</v>
      </c>
      <c r="S4699" t="s">
        <v>239</v>
      </c>
      <c r="T4699">
        <v>189</v>
      </c>
      <c r="U4699">
        <v>153</v>
      </c>
      <c r="V4699">
        <v>80.95</v>
      </c>
      <c r="W4699" t="s">
        <v>133</v>
      </c>
      <c r="X4699">
        <v>9652</v>
      </c>
      <c r="Y4699">
        <v>1476756</v>
      </c>
      <c r="Z4699">
        <v>69003</v>
      </c>
      <c r="AA4699">
        <v>64566</v>
      </c>
      <c r="AB4699">
        <v>1610325</v>
      </c>
      <c r="AC4699">
        <v>1265443</v>
      </c>
      <c r="AD4699">
        <v>344882</v>
      </c>
      <c r="AE4699" t="s">
        <v>75</v>
      </c>
      <c r="AF4699" t="s">
        <v>72</v>
      </c>
      <c r="AG4699" t="s">
        <v>240</v>
      </c>
      <c r="AH4699" t="s">
        <v>145</v>
      </c>
      <c r="AI4699" t="s">
        <v>139</v>
      </c>
      <c r="AJ4699" t="str">
        <f t="shared" si="73"/>
        <v>Nov</v>
      </c>
    </row>
    <row r="4700" spans="1:36" x14ac:dyDescent="0.3">
      <c r="A4700" t="s">
        <v>10764</v>
      </c>
      <c r="B4700" s="33">
        <v>45861</v>
      </c>
      <c r="C4700" t="s">
        <v>97</v>
      </c>
      <c r="D4700" t="s">
        <v>10765</v>
      </c>
      <c r="E4700" t="s">
        <v>176</v>
      </c>
      <c r="F4700" t="s">
        <v>180</v>
      </c>
      <c r="G4700" t="s">
        <v>156</v>
      </c>
      <c r="H4700" t="s">
        <v>160</v>
      </c>
      <c r="I4700">
        <v>2344</v>
      </c>
      <c r="J4700" t="s">
        <v>518</v>
      </c>
      <c r="K4700" t="s">
        <v>10766</v>
      </c>
      <c r="L4700" t="s">
        <v>1997</v>
      </c>
      <c r="M4700" t="s">
        <v>10767</v>
      </c>
      <c r="N4700">
        <v>344</v>
      </c>
      <c r="O4700">
        <v>9</v>
      </c>
      <c r="P4700">
        <v>43</v>
      </c>
      <c r="Q4700" t="s">
        <v>76</v>
      </c>
      <c r="R4700" t="s">
        <v>238</v>
      </c>
      <c r="S4700" t="s">
        <v>239</v>
      </c>
      <c r="T4700">
        <v>189</v>
      </c>
      <c r="U4700">
        <v>167</v>
      </c>
      <c r="V4700">
        <v>88.36</v>
      </c>
      <c r="W4700" t="s">
        <v>133</v>
      </c>
      <c r="X4700">
        <v>6276</v>
      </c>
      <c r="Y4700">
        <v>1048092</v>
      </c>
      <c r="Z4700">
        <v>35237</v>
      </c>
      <c r="AA4700">
        <v>17201</v>
      </c>
      <c r="AB4700">
        <v>1100530</v>
      </c>
      <c r="AC4700">
        <v>657409</v>
      </c>
      <c r="AD4700">
        <v>443121</v>
      </c>
      <c r="AE4700" t="s">
        <v>81</v>
      </c>
      <c r="AF4700" t="s">
        <v>81</v>
      </c>
      <c r="AG4700" t="s">
        <v>240</v>
      </c>
      <c r="AH4700" t="s">
        <v>147</v>
      </c>
      <c r="AI4700" t="s">
        <v>139</v>
      </c>
      <c r="AJ4700" t="str">
        <f t="shared" si="73"/>
        <v>Jul</v>
      </c>
    </row>
    <row r="4701" spans="1:36" x14ac:dyDescent="0.3">
      <c r="A4701" t="s">
        <v>10768</v>
      </c>
      <c r="B4701" s="33">
        <v>45989</v>
      </c>
      <c r="C4701" t="s">
        <v>97</v>
      </c>
      <c r="D4701" t="s">
        <v>10769</v>
      </c>
      <c r="E4701" t="s">
        <v>174</v>
      </c>
      <c r="F4701" t="s">
        <v>181</v>
      </c>
      <c r="G4701" t="s">
        <v>158</v>
      </c>
      <c r="H4701" t="s">
        <v>159</v>
      </c>
      <c r="I4701">
        <v>2058</v>
      </c>
      <c r="J4701" t="s">
        <v>621</v>
      </c>
      <c r="K4701" t="s">
        <v>1504</v>
      </c>
      <c r="L4701" t="s">
        <v>301</v>
      </c>
      <c r="M4701" t="s">
        <v>1504</v>
      </c>
      <c r="N4701">
        <v>262</v>
      </c>
      <c r="O4701">
        <v>4</v>
      </c>
      <c r="P4701">
        <v>-8</v>
      </c>
      <c r="Q4701" t="s">
        <v>73</v>
      </c>
      <c r="R4701" t="s">
        <v>238</v>
      </c>
      <c r="S4701" t="s">
        <v>239</v>
      </c>
      <c r="T4701">
        <v>189</v>
      </c>
      <c r="U4701">
        <v>177</v>
      </c>
      <c r="V4701">
        <v>93.65</v>
      </c>
      <c r="W4701" t="s">
        <v>133</v>
      </c>
      <c r="X4701">
        <v>8346</v>
      </c>
      <c r="Y4701">
        <v>1477242</v>
      </c>
      <c r="Z4701">
        <v>45312</v>
      </c>
      <c r="AA4701">
        <v>95934</v>
      </c>
      <c r="AB4701">
        <v>1618488</v>
      </c>
      <c r="AC4701">
        <v>1156625</v>
      </c>
      <c r="AD4701">
        <v>461863</v>
      </c>
      <c r="AE4701" t="s">
        <v>78</v>
      </c>
      <c r="AF4701" t="s">
        <v>81</v>
      </c>
      <c r="AG4701" t="s">
        <v>240</v>
      </c>
      <c r="AH4701" t="s">
        <v>144</v>
      </c>
      <c r="AI4701" t="s">
        <v>139</v>
      </c>
      <c r="AJ4701" t="str">
        <f t="shared" si="73"/>
        <v>Nov</v>
      </c>
    </row>
    <row r="4702" spans="1:36" x14ac:dyDescent="0.3">
      <c r="A4702" t="s">
        <v>10770</v>
      </c>
      <c r="B4702" s="33">
        <v>45983</v>
      </c>
      <c r="C4702" t="s">
        <v>93</v>
      </c>
      <c r="D4702" t="s">
        <v>10771</v>
      </c>
      <c r="E4702" t="s">
        <v>179</v>
      </c>
      <c r="F4702" t="s">
        <v>174</v>
      </c>
      <c r="G4702" t="s">
        <v>166</v>
      </c>
      <c r="H4702" t="s">
        <v>158</v>
      </c>
      <c r="I4702">
        <v>1831</v>
      </c>
      <c r="J4702" t="s">
        <v>566</v>
      </c>
      <c r="K4702" t="s">
        <v>415</v>
      </c>
      <c r="L4702" t="s">
        <v>244</v>
      </c>
      <c r="M4702" t="s">
        <v>10772</v>
      </c>
      <c r="N4702">
        <v>239</v>
      </c>
      <c r="O4702">
        <v>19</v>
      </c>
      <c r="P4702">
        <v>46</v>
      </c>
      <c r="Q4702" t="s">
        <v>76</v>
      </c>
      <c r="R4702" t="s">
        <v>238</v>
      </c>
      <c r="S4702" t="s">
        <v>239</v>
      </c>
      <c r="T4702">
        <v>180</v>
      </c>
      <c r="U4702">
        <v>170</v>
      </c>
      <c r="V4702">
        <v>94.44</v>
      </c>
      <c r="W4702" t="s">
        <v>133</v>
      </c>
      <c r="X4702">
        <v>10710</v>
      </c>
      <c r="Y4702">
        <v>1820700</v>
      </c>
      <c r="Z4702">
        <v>70720</v>
      </c>
      <c r="AA4702">
        <v>55420</v>
      </c>
      <c r="AB4702">
        <v>1946840</v>
      </c>
      <c r="AC4702">
        <v>1148832</v>
      </c>
      <c r="AD4702">
        <v>798008</v>
      </c>
      <c r="AE4702" t="s">
        <v>72</v>
      </c>
      <c r="AF4702" t="s">
        <v>78</v>
      </c>
      <c r="AG4702" t="s">
        <v>240</v>
      </c>
      <c r="AH4702" t="s">
        <v>145</v>
      </c>
      <c r="AI4702" t="s">
        <v>138</v>
      </c>
      <c r="AJ4702" t="str">
        <f t="shared" si="73"/>
        <v>Nov</v>
      </c>
    </row>
    <row r="4703" spans="1:36" x14ac:dyDescent="0.3">
      <c r="A4703" t="s">
        <v>10773</v>
      </c>
      <c r="B4703" s="33">
        <v>45883</v>
      </c>
      <c r="C4703" t="s">
        <v>99</v>
      </c>
      <c r="D4703" t="s">
        <v>10774</v>
      </c>
      <c r="E4703" t="s">
        <v>178</v>
      </c>
      <c r="F4703" t="s">
        <v>175</v>
      </c>
      <c r="G4703" t="s">
        <v>157</v>
      </c>
      <c r="H4703" t="s">
        <v>163</v>
      </c>
      <c r="I4703">
        <v>1750</v>
      </c>
      <c r="J4703" t="s">
        <v>310</v>
      </c>
      <c r="K4703" t="s">
        <v>3428</v>
      </c>
      <c r="L4703" t="s">
        <v>425</v>
      </c>
      <c r="M4703" t="s">
        <v>3664</v>
      </c>
      <c r="N4703">
        <v>216</v>
      </c>
      <c r="O4703">
        <v>34</v>
      </c>
      <c r="P4703">
        <v>2</v>
      </c>
      <c r="Q4703" t="s">
        <v>73</v>
      </c>
      <c r="R4703" t="s">
        <v>238</v>
      </c>
      <c r="S4703" t="s">
        <v>239</v>
      </c>
      <c r="T4703">
        <v>189</v>
      </c>
      <c r="U4703">
        <v>160</v>
      </c>
      <c r="V4703">
        <v>84.66</v>
      </c>
      <c r="W4703" t="s">
        <v>133</v>
      </c>
      <c r="X4703">
        <v>5078</v>
      </c>
      <c r="Y4703">
        <v>812480</v>
      </c>
      <c r="Z4703">
        <v>26080</v>
      </c>
      <c r="AA4703">
        <v>112640</v>
      </c>
      <c r="AB4703">
        <v>951200</v>
      </c>
      <c r="AC4703">
        <v>660052</v>
      </c>
      <c r="AD4703">
        <v>291148</v>
      </c>
      <c r="AE4703" t="s">
        <v>75</v>
      </c>
      <c r="AF4703" t="s">
        <v>75</v>
      </c>
      <c r="AG4703" t="s">
        <v>240</v>
      </c>
      <c r="AH4703" t="s">
        <v>144</v>
      </c>
      <c r="AI4703" t="s">
        <v>138</v>
      </c>
      <c r="AJ4703" t="str">
        <f t="shared" si="73"/>
        <v>Aug</v>
      </c>
    </row>
    <row r="4704" spans="1:36" x14ac:dyDescent="0.3">
      <c r="A4704" t="s">
        <v>10775</v>
      </c>
      <c r="B4704" s="33">
        <v>45752</v>
      </c>
      <c r="C4704" t="s">
        <v>93</v>
      </c>
      <c r="D4704" t="s">
        <v>10776</v>
      </c>
      <c r="E4704" t="s">
        <v>181</v>
      </c>
      <c r="F4704" t="s">
        <v>179</v>
      </c>
      <c r="G4704" t="s">
        <v>159</v>
      </c>
      <c r="H4704" t="s">
        <v>166</v>
      </c>
      <c r="I4704">
        <v>1260</v>
      </c>
      <c r="J4704" t="s">
        <v>353</v>
      </c>
      <c r="K4704" t="s">
        <v>1478</v>
      </c>
      <c r="L4704" t="s">
        <v>1494</v>
      </c>
      <c r="M4704" t="s">
        <v>913</v>
      </c>
      <c r="N4704">
        <v>177</v>
      </c>
      <c r="O4704">
        <v>10</v>
      </c>
      <c r="P4704">
        <v>15</v>
      </c>
      <c r="Q4704" t="s">
        <v>73</v>
      </c>
      <c r="R4704" t="s">
        <v>238</v>
      </c>
      <c r="S4704" t="s">
        <v>239</v>
      </c>
      <c r="T4704">
        <v>189</v>
      </c>
      <c r="U4704">
        <v>149</v>
      </c>
      <c r="V4704">
        <v>78.84</v>
      </c>
      <c r="W4704" t="s">
        <v>135</v>
      </c>
      <c r="X4704">
        <v>6428</v>
      </c>
      <c r="Y4704">
        <v>957772</v>
      </c>
      <c r="Z4704">
        <v>23840</v>
      </c>
      <c r="AA4704">
        <v>15496</v>
      </c>
      <c r="AB4704">
        <v>997108</v>
      </c>
      <c r="AC4704">
        <v>609520</v>
      </c>
      <c r="AD4704">
        <v>387588</v>
      </c>
      <c r="AE4704" t="s">
        <v>81</v>
      </c>
      <c r="AF4704" t="s">
        <v>72</v>
      </c>
      <c r="AG4704" t="s">
        <v>240</v>
      </c>
      <c r="AH4704" t="s">
        <v>144</v>
      </c>
      <c r="AI4704" t="s">
        <v>139</v>
      </c>
      <c r="AJ4704" t="str">
        <f t="shared" si="73"/>
        <v>Apr</v>
      </c>
    </row>
    <row r="4705" spans="1:36" x14ac:dyDescent="0.3">
      <c r="A4705" t="s">
        <v>10777</v>
      </c>
      <c r="B4705" s="33">
        <v>45911</v>
      </c>
      <c r="C4705" t="s">
        <v>97</v>
      </c>
      <c r="D4705" t="s">
        <v>10778</v>
      </c>
      <c r="E4705" t="s">
        <v>173</v>
      </c>
      <c r="F4705" t="s">
        <v>172</v>
      </c>
      <c r="G4705" t="s">
        <v>161</v>
      </c>
      <c r="H4705" t="s">
        <v>155</v>
      </c>
      <c r="I4705">
        <v>1810</v>
      </c>
      <c r="J4705" t="s">
        <v>248</v>
      </c>
      <c r="K4705" t="s">
        <v>3451</v>
      </c>
      <c r="L4705" t="s">
        <v>2268</v>
      </c>
      <c r="M4705" t="s">
        <v>3047</v>
      </c>
      <c r="N4705">
        <v>274</v>
      </c>
      <c r="O4705">
        <v>24</v>
      </c>
      <c r="P4705">
        <v>21</v>
      </c>
      <c r="Q4705" t="s">
        <v>73</v>
      </c>
      <c r="R4705" t="s">
        <v>238</v>
      </c>
      <c r="S4705" t="s">
        <v>239</v>
      </c>
      <c r="T4705">
        <v>180</v>
      </c>
      <c r="U4705">
        <v>147</v>
      </c>
      <c r="V4705">
        <v>81.67</v>
      </c>
      <c r="W4705" t="s">
        <v>133</v>
      </c>
      <c r="X4705">
        <v>9265</v>
      </c>
      <c r="Y4705">
        <v>1361955</v>
      </c>
      <c r="Z4705">
        <v>44247</v>
      </c>
      <c r="AA4705">
        <v>57183</v>
      </c>
      <c r="AB4705">
        <v>1463385</v>
      </c>
      <c r="AC4705">
        <v>1083981</v>
      </c>
      <c r="AD4705">
        <v>379404</v>
      </c>
      <c r="AE4705" t="s">
        <v>78</v>
      </c>
      <c r="AF4705" t="s">
        <v>81</v>
      </c>
      <c r="AG4705" t="s">
        <v>240</v>
      </c>
      <c r="AH4705" t="s">
        <v>144</v>
      </c>
      <c r="AI4705" t="s">
        <v>139</v>
      </c>
      <c r="AJ4705" t="str">
        <f t="shared" si="73"/>
        <v>Sep</v>
      </c>
    </row>
    <row r="4706" spans="1:36" x14ac:dyDescent="0.3">
      <c r="A4706" t="s">
        <v>10779</v>
      </c>
      <c r="B4706" s="33">
        <v>45833</v>
      </c>
      <c r="C4706" t="s">
        <v>93</v>
      </c>
      <c r="D4706" t="s">
        <v>10780</v>
      </c>
      <c r="E4706" t="s">
        <v>181</v>
      </c>
      <c r="F4706" t="s">
        <v>172</v>
      </c>
      <c r="G4706" t="s">
        <v>159</v>
      </c>
      <c r="H4706" t="s">
        <v>155</v>
      </c>
      <c r="I4706">
        <v>1619</v>
      </c>
      <c r="J4706" t="s">
        <v>603</v>
      </c>
      <c r="K4706" t="s">
        <v>538</v>
      </c>
      <c r="L4706" t="s">
        <v>605</v>
      </c>
      <c r="M4706" t="s">
        <v>1860</v>
      </c>
      <c r="N4706">
        <v>234</v>
      </c>
      <c r="O4706">
        <v>0</v>
      </c>
      <c r="P4706">
        <v>15</v>
      </c>
      <c r="Q4706" t="s">
        <v>73</v>
      </c>
      <c r="R4706" t="s">
        <v>238</v>
      </c>
      <c r="S4706" t="s">
        <v>239</v>
      </c>
      <c r="T4706">
        <v>189</v>
      </c>
      <c r="U4706">
        <v>143</v>
      </c>
      <c r="V4706">
        <v>75.66</v>
      </c>
      <c r="W4706" t="s">
        <v>133</v>
      </c>
      <c r="X4706">
        <v>7964</v>
      </c>
      <c r="Y4706">
        <v>1138852</v>
      </c>
      <c r="Z4706">
        <v>27170</v>
      </c>
      <c r="AA4706">
        <v>14443</v>
      </c>
      <c r="AB4706">
        <v>1180465</v>
      </c>
      <c r="AC4706">
        <v>975588</v>
      </c>
      <c r="AD4706">
        <v>204877</v>
      </c>
      <c r="AE4706" t="s">
        <v>81</v>
      </c>
      <c r="AF4706" t="s">
        <v>81</v>
      </c>
      <c r="AG4706" t="s">
        <v>240</v>
      </c>
      <c r="AH4706" t="s">
        <v>144</v>
      </c>
      <c r="AI4706" t="s">
        <v>138</v>
      </c>
      <c r="AJ4706" t="str">
        <f t="shared" si="73"/>
        <v>Jun</v>
      </c>
    </row>
    <row r="4707" spans="1:36" x14ac:dyDescent="0.3">
      <c r="A4707" t="s">
        <v>10781</v>
      </c>
      <c r="B4707" s="33">
        <v>45871</v>
      </c>
      <c r="C4707" t="s">
        <v>93</v>
      </c>
      <c r="D4707" t="s">
        <v>10782</v>
      </c>
      <c r="E4707" t="s">
        <v>177</v>
      </c>
      <c r="F4707" t="s">
        <v>175</v>
      </c>
      <c r="G4707" t="s">
        <v>162</v>
      </c>
      <c r="H4707" t="s">
        <v>163</v>
      </c>
      <c r="I4707">
        <v>1157</v>
      </c>
      <c r="J4707" t="s">
        <v>397</v>
      </c>
      <c r="K4707" t="s">
        <v>1435</v>
      </c>
      <c r="L4707" t="s">
        <v>633</v>
      </c>
      <c r="M4707" t="s">
        <v>1435</v>
      </c>
      <c r="N4707">
        <v>168</v>
      </c>
      <c r="O4707">
        <v>0</v>
      </c>
      <c r="P4707">
        <v>-4</v>
      </c>
      <c r="Q4707" t="s">
        <v>70</v>
      </c>
      <c r="R4707" t="s">
        <v>238</v>
      </c>
      <c r="S4707" t="s">
        <v>239</v>
      </c>
      <c r="T4707">
        <v>180</v>
      </c>
      <c r="U4707">
        <v>147</v>
      </c>
      <c r="V4707">
        <v>81.67</v>
      </c>
      <c r="W4707" t="s">
        <v>133</v>
      </c>
      <c r="X4707">
        <v>9308</v>
      </c>
      <c r="Y4707">
        <v>1368276</v>
      </c>
      <c r="Z4707">
        <v>27048</v>
      </c>
      <c r="AA4707">
        <v>65415</v>
      </c>
      <c r="AB4707">
        <v>1460739</v>
      </c>
      <c r="AC4707">
        <v>1016641</v>
      </c>
      <c r="AD4707">
        <v>444098</v>
      </c>
      <c r="AE4707" t="s">
        <v>78</v>
      </c>
      <c r="AF4707" t="s">
        <v>75</v>
      </c>
      <c r="AG4707" t="s">
        <v>240</v>
      </c>
      <c r="AH4707" t="s">
        <v>144</v>
      </c>
      <c r="AI4707" t="s">
        <v>139</v>
      </c>
      <c r="AJ4707" t="str">
        <f t="shared" si="73"/>
        <v>Aug</v>
      </c>
    </row>
    <row r="4708" spans="1:36" x14ac:dyDescent="0.3">
      <c r="A4708" t="s">
        <v>10783</v>
      </c>
      <c r="B4708" s="33">
        <v>45691</v>
      </c>
      <c r="C4708" t="s">
        <v>99</v>
      </c>
      <c r="D4708" t="s">
        <v>10784</v>
      </c>
      <c r="E4708" t="s">
        <v>181</v>
      </c>
      <c r="F4708" t="s">
        <v>172</v>
      </c>
      <c r="G4708" t="s">
        <v>159</v>
      </c>
      <c r="H4708" t="s">
        <v>155</v>
      </c>
      <c r="I4708">
        <v>1341</v>
      </c>
      <c r="J4708" t="s">
        <v>806</v>
      </c>
      <c r="K4708" t="s">
        <v>634</v>
      </c>
      <c r="L4708" t="s">
        <v>3070</v>
      </c>
      <c r="M4708" t="s">
        <v>1856</v>
      </c>
      <c r="N4708">
        <v>211</v>
      </c>
      <c r="O4708">
        <v>57</v>
      </c>
      <c r="P4708">
        <v>49</v>
      </c>
      <c r="Q4708" t="s">
        <v>76</v>
      </c>
      <c r="R4708" t="s">
        <v>238</v>
      </c>
      <c r="S4708" t="s">
        <v>239</v>
      </c>
      <c r="T4708">
        <v>180</v>
      </c>
      <c r="U4708">
        <v>127</v>
      </c>
      <c r="V4708">
        <v>70.56</v>
      </c>
      <c r="W4708" t="s">
        <v>133</v>
      </c>
      <c r="X4708">
        <v>5672</v>
      </c>
      <c r="Y4708">
        <v>720344</v>
      </c>
      <c r="Z4708">
        <v>49911</v>
      </c>
      <c r="AA4708">
        <v>93980</v>
      </c>
      <c r="AB4708">
        <v>864235</v>
      </c>
      <c r="AC4708">
        <v>615216</v>
      </c>
      <c r="AD4708">
        <v>249019</v>
      </c>
      <c r="AE4708" t="s">
        <v>81</v>
      </c>
      <c r="AF4708" t="s">
        <v>81</v>
      </c>
      <c r="AG4708" t="s">
        <v>240</v>
      </c>
      <c r="AH4708" t="s">
        <v>144</v>
      </c>
      <c r="AI4708" t="s">
        <v>139</v>
      </c>
      <c r="AJ4708" t="str">
        <f t="shared" si="73"/>
        <v>Feb</v>
      </c>
    </row>
    <row r="4709" spans="1:36" x14ac:dyDescent="0.3">
      <c r="A4709" t="s">
        <v>10785</v>
      </c>
      <c r="B4709" s="33">
        <v>45792</v>
      </c>
      <c r="C4709" t="s">
        <v>99</v>
      </c>
      <c r="D4709" t="s">
        <v>4480</v>
      </c>
      <c r="E4709" t="s">
        <v>176</v>
      </c>
      <c r="F4709" t="s">
        <v>177</v>
      </c>
      <c r="G4709" t="s">
        <v>156</v>
      </c>
      <c r="H4709" t="s">
        <v>162</v>
      </c>
      <c r="I4709">
        <v>2108</v>
      </c>
      <c r="J4709" t="s">
        <v>310</v>
      </c>
      <c r="K4709" t="s">
        <v>1426</v>
      </c>
      <c r="L4709" t="s">
        <v>310</v>
      </c>
      <c r="M4709" t="s">
        <v>2656</v>
      </c>
      <c r="N4709">
        <v>262</v>
      </c>
      <c r="O4709">
        <v>0</v>
      </c>
      <c r="P4709">
        <v>36</v>
      </c>
      <c r="Q4709" t="s">
        <v>76</v>
      </c>
      <c r="R4709" t="s">
        <v>238</v>
      </c>
      <c r="S4709" t="s">
        <v>239</v>
      </c>
      <c r="T4709">
        <v>150</v>
      </c>
      <c r="U4709">
        <v>119</v>
      </c>
      <c r="V4709">
        <v>79.33</v>
      </c>
      <c r="W4709" t="s">
        <v>133</v>
      </c>
      <c r="X4709">
        <v>9344</v>
      </c>
      <c r="Y4709">
        <v>1111936</v>
      </c>
      <c r="Z4709">
        <v>52241</v>
      </c>
      <c r="AA4709">
        <v>37961</v>
      </c>
      <c r="AB4709">
        <v>1202138</v>
      </c>
      <c r="AC4709">
        <v>817013</v>
      </c>
      <c r="AD4709">
        <v>385125</v>
      </c>
      <c r="AE4709" t="s">
        <v>81</v>
      </c>
      <c r="AF4709" t="s">
        <v>78</v>
      </c>
      <c r="AG4709" t="s">
        <v>240</v>
      </c>
      <c r="AH4709" t="s">
        <v>145</v>
      </c>
      <c r="AI4709" t="s">
        <v>139</v>
      </c>
      <c r="AJ4709" t="str">
        <f t="shared" si="73"/>
        <v>May</v>
      </c>
    </row>
    <row r="4710" spans="1:36" x14ac:dyDescent="0.3">
      <c r="A4710" t="s">
        <v>10786</v>
      </c>
      <c r="B4710" s="33">
        <v>45800</v>
      </c>
      <c r="C4710" t="s">
        <v>93</v>
      </c>
      <c r="D4710" t="s">
        <v>10787</v>
      </c>
      <c r="E4710" t="s">
        <v>176</v>
      </c>
      <c r="F4710" t="s">
        <v>177</v>
      </c>
      <c r="G4710" t="s">
        <v>156</v>
      </c>
      <c r="H4710" t="s">
        <v>162</v>
      </c>
      <c r="I4710">
        <v>1721</v>
      </c>
      <c r="J4710" t="s">
        <v>605</v>
      </c>
      <c r="K4710" t="s">
        <v>399</v>
      </c>
      <c r="L4710" t="s">
        <v>605</v>
      </c>
      <c r="M4710" t="s">
        <v>399</v>
      </c>
      <c r="N4710">
        <v>214</v>
      </c>
      <c r="O4710">
        <v>0</v>
      </c>
      <c r="P4710">
        <v>0</v>
      </c>
      <c r="Q4710" t="s">
        <v>70</v>
      </c>
      <c r="R4710" t="s">
        <v>238</v>
      </c>
      <c r="S4710" t="s">
        <v>239</v>
      </c>
      <c r="T4710">
        <v>180</v>
      </c>
      <c r="U4710">
        <v>152</v>
      </c>
      <c r="V4710">
        <v>84.44</v>
      </c>
      <c r="W4710" t="s">
        <v>133</v>
      </c>
      <c r="X4710">
        <v>5683</v>
      </c>
      <c r="Y4710">
        <v>863816</v>
      </c>
      <c r="Z4710">
        <v>47728</v>
      </c>
      <c r="AA4710">
        <v>120688</v>
      </c>
      <c r="AB4710">
        <v>1032232</v>
      </c>
      <c r="AC4710">
        <v>615215</v>
      </c>
      <c r="AD4710">
        <v>417017</v>
      </c>
      <c r="AE4710" t="s">
        <v>81</v>
      </c>
      <c r="AF4710" t="s">
        <v>78</v>
      </c>
      <c r="AG4710" t="s">
        <v>240</v>
      </c>
      <c r="AH4710" t="s">
        <v>147</v>
      </c>
      <c r="AI4710" t="s">
        <v>139</v>
      </c>
      <c r="AJ4710" t="str">
        <f t="shared" si="73"/>
        <v>May</v>
      </c>
    </row>
    <row r="4711" spans="1:36" x14ac:dyDescent="0.3">
      <c r="A4711" t="s">
        <v>10788</v>
      </c>
      <c r="B4711" s="33">
        <v>45971</v>
      </c>
      <c r="C4711" t="s">
        <v>95</v>
      </c>
      <c r="D4711" t="s">
        <v>3122</v>
      </c>
      <c r="E4711" t="s">
        <v>181</v>
      </c>
      <c r="F4711" t="s">
        <v>172</v>
      </c>
      <c r="G4711" t="s">
        <v>159</v>
      </c>
      <c r="H4711" t="s">
        <v>155</v>
      </c>
      <c r="I4711">
        <v>1116</v>
      </c>
      <c r="J4711" t="s">
        <v>357</v>
      </c>
      <c r="K4711" t="s">
        <v>500</v>
      </c>
      <c r="L4711" t="s">
        <v>442</v>
      </c>
      <c r="M4711" t="s">
        <v>5083</v>
      </c>
      <c r="N4711">
        <v>156</v>
      </c>
      <c r="O4711">
        <v>22</v>
      </c>
      <c r="P4711">
        <v>20</v>
      </c>
      <c r="Q4711" t="s">
        <v>73</v>
      </c>
      <c r="R4711" t="s">
        <v>238</v>
      </c>
      <c r="S4711" t="s">
        <v>239</v>
      </c>
      <c r="T4711">
        <v>180</v>
      </c>
      <c r="U4711">
        <v>168</v>
      </c>
      <c r="V4711">
        <v>93.33</v>
      </c>
      <c r="W4711" t="s">
        <v>133</v>
      </c>
      <c r="X4711">
        <v>5333</v>
      </c>
      <c r="Y4711">
        <v>895944</v>
      </c>
      <c r="Z4711">
        <v>52248</v>
      </c>
      <c r="AA4711">
        <v>59304</v>
      </c>
      <c r="AB4711">
        <v>1007496</v>
      </c>
      <c r="AC4711">
        <v>810565</v>
      </c>
      <c r="AD4711">
        <v>196931</v>
      </c>
      <c r="AE4711" t="s">
        <v>81</v>
      </c>
      <c r="AF4711" t="s">
        <v>81</v>
      </c>
      <c r="AG4711" t="s">
        <v>240</v>
      </c>
      <c r="AH4711" t="s">
        <v>145</v>
      </c>
      <c r="AI4711" t="s">
        <v>138</v>
      </c>
      <c r="AJ4711" t="str">
        <f t="shared" si="73"/>
        <v>Nov</v>
      </c>
    </row>
    <row r="4712" spans="1:36" x14ac:dyDescent="0.3">
      <c r="A4712" t="s">
        <v>10789</v>
      </c>
      <c r="B4712" s="33">
        <v>45779</v>
      </c>
      <c r="C4712" t="s">
        <v>98</v>
      </c>
      <c r="D4712" t="s">
        <v>10790</v>
      </c>
      <c r="E4712" t="s">
        <v>172</v>
      </c>
      <c r="F4712" t="s">
        <v>173</v>
      </c>
      <c r="G4712" t="s">
        <v>155</v>
      </c>
      <c r="H4712" t="s">
        <v>161</v>
      </c>
      <c r="I4712">
        <v>689</v>
      </c>
      <c r="J4712" t="s">
        <v>385</v>
      </c>
      <c r="K4712" t="s">
        <v>1699</v>
      </c>
      <c r="L4712" t="s">
        <v>2896</v>
      </c>
      <c r="M4712" t="s">
        <v>658</v>
      </c>
      <c r="N4712">
        <v>102</v>
      </c>
      <c r="O4712">
        <v>37</v>
      </c>
      <c r="P4712">
        <v>57</v>
      </c>
      <c r="Q4712" t="s">
        <v>76</v>
      </c>
      <c r="R4712" t="s">
        <v>238</v>
      </c>
      <c r="S4712" t="s">
        <v>239</v>
      </c>
      <c r="T4712">
        <v>150</v>
      </c>
      <c r="U4712">
        <v>126</v>
      </c>
      <c r="V4712">
        <v>84</v>
      </c>
      <c r="W4712" t="s">
        <v>135</v>
      </c>
      <c r="X4712">
        <v>3805</v>
      </c>
      <c r="Y4712">
        <v>479430</v>
      </c>
      <c r="Z4712">
        <v>39312</v>
      </c>
      <c r="AA4712">
        <v>86184</v>
      </c>
      <c r="AB4712">
        <v>604926</v>
      </c>
      <c r="AC4712">
        <v>423983</v>
      </c>
      <c r="AD4712">
        <v>180943</v>
      </c>
      <c r="AE4712" t="s">
        <v>81</v>
      </c>
      <c r="AF4712" t="s">
        <v>78</v>
      </c>
      <c r="AG4712" t="s">
        <v>240</v>
      </c>
      <c r="AH4712" t="s">
        <v>145</v>
      </c>
      <c r="AI4712" t="s">
        <v>138</v>
      </c>
      <c r="AJ4712" t="str">
        <f t="shared" si="73"/>
        <v>May</v>
      </c>
    </row>
    <row r="4713" spans="1:36" x14ac:dyDescent="0.3">
      <c r="A4713" t="s">
        <v>10791</v>
      </c>
      <c r="B4713" s="33">
        <v>45821</v>
      </c>
      <c r="C4713" t="s">
        <v>98</v>
      </c>
      <c r="D4713" t="s">
        <v>10792</v>
      </c>
      <c r="E4713" t="s">
        <v>181</v>
      </c>
      <c r="F4713" t="s">
        <v>180</v>
      </c>
      <c r="G4713" t="s">
        <v>159</v>
      </c>
      <c r="H4713" t="s">
        <v>160</v>
      </c>
      <c r="I4713">
        <v>370</v>
      </c>
      <c r="J4713" t="s">
        <v>508</v>
      </c>
      <c r="K4713" t="s">
        <v>301</v>
      </c>
      <c r="L4713" t="s">
        <v>633</v>
      </c>
      <c r="M4713" t="s">
        <v>2263</v>
      </c>
      <c r="N4713">
        <v>64</v>
      </c>
      <c r="O4713">
        <v>0</v>
      </c>
      <c r="P4713">
        <v>1</v>
      </c>
      <c r="Q4713" t="s">
        <v>70</v>
      </c>
      <c r="R4713" t="s">
        <v>238</v>
      </c>
      <c r="S4713" t="s">
        <v>239</v>
      </c>
      <c r="T4713">
        <v>186</v>
      </c>
      <c r="U4713">
        <v>164</v>
      </c>
      <c r="V4713">
        <v>88.17</v>
      </c>
      <c r="W4713" t="s">
        <v>133</v>
      </c>
      <c r="X4713">
        <v>4691</v>
      </c>
      <c r="Y4713">
        <v>769324</v>
      </c>
      <c r="Z4713">
        <v>48216</v>
      </c>
      <c r="AA4713">
        <v>44280</v>
      </c>
      <c r="AB4713">
        <v>861820</v>
      </c>
      <c r="AC4713">
        <v>502293</v>
      </c>
      <c r="AD4713">
        <v>359527</v>
      </c>
      <c r="AE4713" t="s">
        <v>81</v>
      </c>
      <c r="AF4713" t="s">
        <v>81</v>
      </c>
      <c r="AG4713" t="s">
        <v>240</v>
      </c>
      <c r="AH4713" t="s">
        <v>145</v>
      </c>
      <c r="AI4713" t="s">
        <v>140</v>
      </c>
      <c r="AJ4713" t="str">
        <f t="shared" si="73"/>
        <v>Jun</v>
      </c>
    </row>
    <row r="4714" spans="1:36" x14ac:dyDescent="0.3">
      <c r="A4714" t="s">
        <v>10793</v>
      </c>
      <c r="B4714" s="33">
        <v>45755</v>
      </c>
      <c r="C4714" t="s">
        <v>93</v>
      </c>
      <c r="D4714" t="s">
        <v>10794</v>
      </c>
      <c r="E4714" t="s">
        <v>174</v>
      </c>
      <c r="F4714" t="s">
        <v>173</v>
      </c>
      <c r="G4714" t="s">
        <v>158</v>
      </c>
      <c r="H4714" t="s">
        <v>161</v>
      </c>
      <c r="I4714">
        <v>2138</v>
      </c>
      <c r="J4714" t="s">
        <v>731</v>
      </c>
      <c r="K4714" t="s">
        <v>801</v>
      </c>
      <c r="L4714" t="s">
        <v>4961</v>
      </c>
      <c r="M4714" t="s">
        <v>801</v>
      </c>
      <c r="N4714">
        <v>287</v>
      </c>
      <c r="O4714">
        <v>9</v>
      </c>
      <c r="P4714">
        <v>-5</v>
      </c>
      <c r="Q4714" t="s">
        <v>73</v>
      </c>
      <c r="R4714" t="s">
        <v>238</v>
      </c>
      <c r="S4714" t="s">
        <v>239</v>
      </c>
      <c r="T4714">
        <v>180</v>
      </c>
      <c r="U4714">
        <v>147</v>
      </c>
      <c r="V4714">
        <v>81.67</v>
      </c>
      <c r="W4714" t="s">
        <v>134</v>
      </c>
      <c r="X4714">
        <v>7195</v>
      </c>
      <c r="Y4714">
        <v>1057665</v>
      </c>
      <c r="Z4714">
        <v>22785</v>
      </c>
      <c r="AA4714">
        <v>17934</v>
      </c>
      <c r="AB4714">
        <v>1098384</v>
      </c>
      <c r="AC4714">
        <v>782778</v>
      </c>
      <c r="AD4714">
        <v>315606</v>
      </c>
      <c r="AE4714" t="s">
        <v>78</v>
      </c>
      <c r="AF4714" t="s">
        <v>78</v>
      </c>
      <c r="AG4714" t="s">
        <v>240</v>
      </c>
      <c r="AH4714" t="s">
        <v>146</v>
      </c>
      <c r="AI4714" t="s">
        <v>139</v>
      </c>
      <c r="AJ4714" t="str">
        <f t="shared" si="73"/>
        <v>Apr</v>
      </c>
    </row>
    <row r="4715" spans="1:36" x14ac:dyDescent="0.3">
      <c r="A4715" t="s">
        <v>10795</v>
      </c>
      <c r="B4715" s="33">
        <v>45676</v>
      </c>
      <c r="C4715" t="s">
        <v>96</v>
      </c>
      <c r="D4715" t="s">
        <v>10796</v>
      </c>
      <c r="E4715" t="s">
        <v>172</v>
      </c>
      <c r="F4715" t="s">
        <v>175</v>
      </c>
      <c r="G4715" t="s">
        <v>155</v>
      </c>
      <c r="H4715" t="s">
        <v>163</v>
      </c>
      <c r="I4715">
        <v>947</v>
      </c>
      <c r="J4715" t="s">
        <v>600</v>
      </c>
      <c r="K4715" t="s">
        <v>1724</v>
      </c>
      <c r="L4715" t="s">
        <v>877</v>
      </c>
      <c r="M4715" t="s">
        <v>520</v>
      </c>
      <c r="N4715">
        <v>151</v>
      </c>
      <c r="O4715">
        <v>9</v>
      </c>
      <c r="P4715">
        <v>14</v>
      </c>
      <c r="Q4715" t="s">
        <v>73</v>
      </c>
      <c r="R4715" t="s">
        <v>238</v>
      </c>
      <c r="S4715" t="s">
        <v>239</v>
      </c>
      <c r="T4715">
        <v>180</v>
      </c>
      <c r="U4715">
        <v>124</v>
      </c>
      <c r="V4715">
        <v>68.89</v>
      </c>
      <c r="W4715" t="s">
        <v>133</v>
      </c>
      <c r="X4715">
        <v>6605</v>
      </c>
      <c r="Y4715">
        <v>819020</v>
      </c>
      <c r="Z4715">
        <v>57660</v>
      </c>
      <c r="AA4715">
        <v>79732</v>
      </c>
      <c r="AB4715">
        <v>956412</v>
      </c>
      <c r="AC4715">
        <v>597112</v>
      </c>
      <c r="AD4715">
        <v>359300</v>
      </c>
      <c r="AE4715" t="s">
        <v>81</v>
      </c>
      <c r="AF4715" t="s">
        <v>75</v>
      </c>
      <c r="AG4715" t="s">
        <v>240</v>
      </c>
      <c r="AH4715" t="s">
        <v>144</v>
      </c>
      <c r="AI4715" t="s">
        <v>139</v>
      </c>
      <c r="AJ4715" t="str">
        <f t="shared" si="73"/>
        <v>Jan</v>
      </c>
    </row>
    <row r="4716" spans="1:36" x14ac:dyDescent="0.3">
      <c r="A4716" t="s">
        <v>10797</v>
      </c>
      <c r="B4716" s="33">
        <v>45865</v>
      </c>
      <c r="C4716" t="s">
        <v>99</v>
      </c>
      <c r="D4716" t="s">
        <v>10798</v>
      </c>
      <c r="E4716" t="s">
        <v>175</v>
      </c>
      <c r="F4716" t="s">
        <v>172</v>
      </c>
      <c r="G4716" t="s">
        <v>163</v>
      </c>
      <c r="H4716" t="s">
        <v>155</v>
      </c>
      <c r="I4716">
        <v>376</v>
      </c>
      <c r="J4716" t="s">
        <v>518</v>
      </c>
      <c r="K4716" t="s">
        <v>566</v>
      </c>
      <c r="L4716" t="s">
        <v>2530</v>
      </c>
      <c r="M4716" t="s">
        <v>580</v>
      </c>
      <c r="N4716">
        <v>75</v>
      </c>
      <c r="O4716">
        <v>53</v>
      </c>
      <c r="P4716">
        <v>21</v>
      </c>
      <c r="Q4716" t="s">
        <v>73</v>
      </c>
      <c r="R4716" t="s">
        <v>238</v>
      </c>
      <c r="S4716" t="s">
        <v>239</v>
      </c>
      <c r="T4716">
        <v>189</v>
      </c>
      <c r="U4716">
        <v>145</v>
      </c>
      <c r="V4716">
        <v>76.72</v>
      </c>
      <c r="W4716" t="s">
        <v>133</v>
      </c>
      <c r="X4716">
        <v>8182</v>
      </c>
      <c r="Y4716">
        <v>1186390</v>
      </c>
      <c r="Z4716">
        <v>46110</v>
      </c>
      <c r="AA4716">
        <v>64525</v>
      </c>
      <c r="AB4716">
        <v>1297025</v>
      </c>
      <c r="AC4716">
        <v>763816</v>
      </c>
      <c r="AD4716">
        <v>533209</v>
      </c>
      <c r="AE4716" t="s">
        <v>75</v>
      </c>
      <c r="AF4716" t="s">
        <v>81</v>
      </c>
      <c r="AG4716" t="s">
        <v>240</v>
      </c>
      <c r="AH4716" t="s">
        <v>145</v>
      </c>
      <c r="AI4716" t="s">
        <v>138</v>
      </c>
      <c r="AJ4716" t="str">
        <f t="shared" si="73"/>
        <v>Jul</v>
      </c>
    </row>
    <row r="4717" spans="1:36" x14ac:dyDescent="0.3">
      <c r="A4717" t="s">
        <v>10799</v>
      </c>
      <c r="B4717" s="33">
        <v>45872</v>
      </c>
      <c r="C4717" t="s">
        <v>97</v>
      </c>
      <c r="D4717" t="s">
        <v>4196</v>
      </c>
      <c r="E4717" t="s">
        <v>175</v>
      </c>
      <c r="F4717" t="s">
        <v>173</v>
      </c>
      <c r="G4717" t="s">
        <v>163</v>
      </c>
      <c r="H4717" t="s">
        <v>161</v>
      </c>
      <c r="I4717">
        <v>796</v>
      </c>
      <c r="J4717" t="s">
        <v>971</v>
      </c>
      <c r="K4717" t="s">
        <v>813</v>
      </c>
      <c r="N4717">
        <v>119</v>
      </c>
      <c r="O4717">
        <v>0</v>
      </c>
      <c r="P4717">
        <v>0</v>
      </c>
      <c r="Q4717" t="s">
        <v>67</v>
      </c>
      <c r="R4717" t="s">
        <v>245</v>
      </c>
      <c r="S4717" t="s">
        <v>120</v>
      </c>
      <c r="T4717">
        <v>220</v>
      </c>
      <c r="U4717">
        <v>0</v>
      </c>
      <c r="V4717">
        <v>0</v>
      </c>
      <c r="W4717" t="s">
        <v>133</v>
      </c>
      <c r="X4717">
        <v>9770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 t="s">
        <v>75</v>
      </c>
      <c r="AF4717" t="s">
        <v>78</v>
      </c>
      <c r="AG4717" t="s">
        <v>240</v>
      </c>
      <c r="AH4717" t="s">
        <v>144</v>
      </c>
      <c r="AI4717" t="s">
        <v>139</v>
      </c>
      <c r="AJ4717" t="str">
        <f t="shared" si="73"/>
        <v>Aug</v>
      </c>
    </row>
    <row r="4718" spans="1:36" x14ac:dyDescent="0.3">
      <c r="A4718" t="s">
        <v>10800</v>
      </c>
      <c r="B4718" s="33">
        <v>45817</v>
      </c>
      <c r="C4718" t="s">
        <v>93</v>
      </c>
      <c r="D4718" t="s">
        <v>10801</v>
      </c>
      <c r="E4718" t="s">
        <v>179</v>
      </c>
      <c r="F4718" t="s">
        <v>175</v>
      </c>
      <c r="G4718" t="s">
        <v>166</v>
      </c>
      <c r="H4718" t="s">
        <v>163</v>
      </c>
      <c r="I4718">
        <v>1756</v>
      </c>
      <c r="J4718" t="s">
        <v>682</v>
      </c>
      <c r="K4718" t="s">
        <v>352</v>
      </c>
      <c r="N4718">
        <v>239</v>
      </c>
      <c r="O4718">
        <v>0</v>
      </c>
      <c r="P4718">
        <v>0</v>
      </c>
      <c r="Q4718" t="s">
        <v>67</v>
      </c>
      <c r="R4718" t="s">
        <v>245</v>
      </c>
      <c r="S4718" t="s">
        <v>120</v>
      </c>
      <c r="T4718">
        <v>189</v>
      </c>
      <c r="U4718">
        <v>0</v>
      </c>
      <c r="V4718">
        <v>0</v>
      </c>
      <c r="W4718" t="s">
        <v>133</v>
      </c>
      <c r="X4718">
        <v>7634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 t="s">
        <v>72</v>
      </c>
      <c r="AF4718" t="s">
        <v>75</v>
      </c>
      <c r="AG4718" t="s">
        <v>240</v>
      </c>
      <c r="AH4718" t="s">
        <v>144</v>
      </c>
      <c r="AI4718" t="s">
        <v>140</v>
      </c>
      <c r="AJ4718" t="str">
        <f t="shared" si="73"/>
        <v>Jun</v>
      </c>
    </row>
    <row r="4719" spans="1:36" x14ac:dyDescent="0.3">
      <c r="A4719" t="s">
        <v>10802</v>
      </c>
      <c r="B4719" s="33">
        <v>45771</v>
      </c>
      <c r="C4719" t="s">
        <v>93</v>
      </c>
      <c r="D4719" t="s">
        <v>8624</v>
      </c>
      <c r="E4719" t="s">
        <v>176</v>
      </c>
      <c r="F4719" t="s">
        <v>181</v>
      </c>
      <c r="G4719" t="s">
        <v>156</v>
      </c>
      <c r="H4719" t="s">
        <v>159</v>
      </c>
      <c r="I4719">
        <v>2009</v>
      </c>
      <c r="J4719" t="s">
        <v>744</v>
      </c>
      <c r="K4719" t="s">
        <v>3324</v>
      </c>
      <c r="L4719" t="s">
        <v>493</v>
      </c>
      <c r="M4719" t="s">
        <v>1178</v>
      </c>
      <c r="N4719">
        <v>262</v>
      </c>
      <c r="O4719">
        <v>21</v>
      </c>
      <c r="P4719">
        <v>49</v>
      </c>
      <c r="Q4719" t="s">
        <v>76</v>
      </c>
      <c r="R4719" t="s">
        <v>238</v>
      </c>
      <c r="S4719" t="s">
        <v>239</v>
      </c>
      <c r="T4719">
        <v>180</v>
      </c>
      <c r="U4719">
        <v>141</v>
      </c>
      <c r="V4719">
        <v>78.33</v>
      </c>
      <c r="W4719" t="s">
        <v>135</v>
      </c>
      <c r="X4719">
        <v>10207</v>
      </c>
      <c r="Y4719">
        <v>1439187</v>
      </c>
      <c r="Z4719">
        <v>45261</v>
      </c>
      <c r="AA4719">
        <v>21714</v>
      </c>
      <c r="AB4719">
        <v>1506162</v>
      </c>
      <c r="AC4719">
        <v>944808</v>
      </c>
      <c r="AD4719">
        <v>561354</v>
      </c>
      <c r="AE4719" t="s">
        <v>81</v>
      </c>
      <c r="AF4719" t="s">
        <v>81</v>
      </c>
      <c r="AG4719" t="s">
        <v>240</v>
      </c>
      <c r="AH4719" t="s">
        <v>147</v>
      </c>
      <c r="AI4719" t="s">
        <v>140</v>
      </c>
      <c r="AJ4719" t="str">
        <f t="shared" si="73"/>
        <v>Apr</v>
      </c>
    </row>
    <row r="4720" spans="1:36" x14ac:dyDescent="0.3">
      <c r="A4720" t="s">
        <v>10803</v>
      </c>
      <c r="B4720" s="33">
        <v>45870</v>
      </c>
      <c r="C4720" t="s">
        <v>98</v>
      </c>
      <c r="D4720" t="s">
        <v>10804</v>
      </c>
      <c r="E4720" t="s">
        <v>176</v>
      </c>
      <c r="F4720" t="s">
        <v>173</v>
      </c>
      <c r="G4720" t="s">
        <v>156</v>
      </c>
      <c r="H4720" t="s">
        <v>161</v>
      </c>
      <c r="I4720">
        <v>407</v>
      </c>
      <c r="J4720" t="s">
        <v>633</v>
      </c>
      <c r="K4720" t="s">
        <v>1431</v>
      </c>
      <c r="L4720" t="s">
        <v>1554</v>
      </c>
      <c r="M4720" t="s">
        <v>310</v>
      </c>
      <c r="N4720">
        <v>73</v>
      </c>
      <c r="O4720">
        <v>37</v>
      </c>
      <c r="P4720">
        <v>47</v>
      </c>
      <c r="Q4720" t="s">
        <v>76</v>
      </c>
      <c r="R4720" t="s">
        <v>238</v>
      </c>
      <c r="S4720" t="s">
        <v>239</v>
      </c>
      <c r="T4720">
        <v>189</v>
      </c>
      <c r="U4720">
        <v>108</v>
      </c>
      <c r="V4720">
        <v>57.14</v>
      </c>
      <c r="W4720" t="s">
        <v>133</v>
      </c>
      <c r="X4720">
        <v>10043</v>
      </c>
      <c r="Y4720">
        <v>1084644</v>
      </c>
      <c r="Z4720">
        <v>34020</v>
      </c>
      <c r="AA4720">
        <v>35100</v>
      </c>
      <c r="AB4720">
        <v>1153764</v>
      </c>
      <c r="AC4720">
        <v>994462</v>
      </c>
      <c r="AD4720">
        <v>159302</v>
      </c>
      <c r="AE4720" t="s">
        <v>81</v>
      </c>
      <c r="AF4720" t="s">
        <v>78</v>
      </c>
      <c r="AG4720" t="s">
        <v>240</v>
      </c>
      <c r="AH4720" t="s">
        <v>147</v>
      </c>
      <c r="AI4720" t="s">
        <v>138</v>
      </c>
      <c r="AJ4720" t="str">
        <f t="shared" si="73"/>
        <v>Aug</v>
      </c>
    </row>
    <row r="4721" spans="1:36" x14ac:dyDescent="0.3">
      <c r="A4721" t="s">
        <v>10805</v>
      </c>
      <c r="B4721" s="33">
        <v>45676</v>
      </c>
      <c r="C4721" t="s">
        <v>97</v>
      </c>
      <c r="D4721" t="s">
        <v>10806</v>
      </c>
      <c r="E4721" t="s">
        <v>177</v>
      </c>
      <c r="F4721" t="s">
        <v>178</v>
      </c>
      <c r="G4721" t="s">
        <v>162</v>
      </c>
      <c r="H4721" t="s">
        <v>157</v>
      </c>
      <c r="I4721">
        <v>449</v>
      </c>
      <c r="J4721" t="s">
        <v>368</v>
      </c>
      <c r="K4721" t="s">
        <v>3423</v>
      </c>
      <c r="L4721" t="s">
        <v>408</v>
      </c>
      <c r="M4721" t="s">
        <v>4019</v>
      </c>
      <c r="N4721">
        <v>79</v>
      </c>
      <c r="O4721">
        <v>0</v>
      </c>
      <c r="P4721">
        <v>4</v>
      </c>
      <c r="Q4721" t="s">
        <v>70</v>
      </c>
      <c r="R4721" t="s">
        <v>238</v>
      </c>
      <c r="S4721" t="s">
        <v>239</v>
      </c>
      <c r="T4721">
        <v>150</v>
      </c>
      <c r="U4721">
        <v>144</v>
      </c>
      <c r="V4721">
        <v>96</v>
      </c>
      <c r="W4721" t="s">
        <v>133</v>
      </c>
      <c r="X4721">
        <v>9842</v>
      </c>
      <c r="Y4721">
        <v>1417248</v>
      </c>
      <c r="Z4721">
        <v>57312</v>
      </c>
      <c r="AA4721">
        <v>43200</v>
      </c>
      <c r="AB4721">
        <v>1517760</v>
      </c>
      <c r="AC4721">
        <v>1211150</v>
      </c>
      <c r="AD4721">
        <v>306610</v>
      </c>
      <c r="AE4721" t="s">
        <v>78</v>
      </c>
      <c r="AF4721" t="s">
        <v>75</v>
      </c>
      <c r="AG4721" t="s">
        <v>240</v>
      </c>
      <c r="AH4721" t="s">
        <v>145</v>
      </c>
      <c r="AI4721" t="s">
        <v>139</v>
      </c>
      <c r="AJ4721" t="str">
        <f t="shared" si="73"/>
        <v>Jan</v>
      </c>
    </row>
    <row r="4722" spans="1:36" x14ac:dyDescent="0.3">
      <c r="A4722" t="s">
        <v>10807</v>
      </c>
      <c r="B4722" s="33">
        <v>45943</v>
      </c>
      <c r="C4722" t="s">
        <v>96</v>
      </c>
      <c r="D4722" t="s">
        <v>10412</v>
      </c>
      <c r="E4722" t="s">
        <v>178</v>
      </c>
      <c r="F4722" t="s">
        <v>175</v>
      </c>
      <c r="G4722" t="s">
        <v>157</v>
      </c>
      <c r="H4722" t="s">
        <v>163</v>
      </c>
      <c r="I4722">
        <v>488</v>
      </c>
      <c r="J4722" t="s">
        <v>477</v>
      </c>
      <c r="K4722" t="s">
        <v>1085</v>
      </c>
      <c r="L4722" t="s">
        <v>477</v>
      </c>
      <c r="M4722" t="s">
        <v>1085</v>
      </c>
      <c r="N4722">
        <v>93</v>
      </c>
      <c r="O4722">
        <v>0</v>
      </c>
      <c r="P4722">
        <v>-10</v>
      </c>
      <c r="Q4722" t="s">
        <v>70</v>
      </c>
      <c r="R4722" t="s">
        <v>238</v>
      </c>
      <c r="S4722" t="s">
        <v>239</v>
      </c>
      <c r="T4722">
        <v>180</v>
      </c>
      <c r="U4722">
        <v>131</v>
      </c>
      <c r="V4722">
        <v>72.78</v>
      </c>
      <c r="W4722" t="s">
        <v>133</v>
      </c>
      <c r="X4722">
        <v>8861</v>
      </c>
      <c r="Y4722">
        <v>1160791</v>
      </c>
      <c r="Z4722">
        <v>21484</v>
      </c>
      <c r="AA4722">
        <v>15720</v>
      </c>
      <c r="AB4722">
        <v>1197995</v>
      </c>
      <c r="AC4722">
        <v>780968</v>
      </c>
      <c r="AD4722">
        <v>417027</v>
      </c>
      <c r="AE4722" t="s">
        <v>75</v>
      </c>
      <c r="AF4722" t="s">
        <v>75</v>
      </c>
      <c r="AG4722" t="s">
        <v>240</v>
      </c>
      <c r="AH4722" t="s">
        <v>144</v>
      </c>
      <c r="AI4722" t="s">
        <v>140</v>
      </c>
      <c r="AJ4722" t="str">
        <f t="shared" si="73"/>
        <v>Oct</v>
      </c>
    </row>
    <row r="4723" spans="1:36" x14ac:dyDescent="0.3">
      <c r="A4723" t="s">
        <v>10808</v>
      </c>
      <c r="B4723" s="33">
        <v>45805</v>
      </c>
      <c r="C4723" t="s">
        <v>95</v>
      </c>
      <c r="D4723" t="s">
        <v>10809</v>
      </c>
      <c r="E4723" t="s">
        <v>175</v>
      </c>
      <c r="F4723" t="s">
        <v>177</v>
      </c>
      <c r="G4723" t="s">
        <v>163</v>
      </c>
      <c r="H4723" t="s">
        <v>162</v>
      </c>
      <c r="I4723">
        <v>1269</v>
      </c>
      <c r="J4723" t="s">
        <v>1510</v>
      </c>
      <c r="K4723" t="s">
        <v>1906</v>
      </c>
      <c r="L4723" t="s">
        <v>304</v>
      </c>
      <c r="M4723" t="s">
        <v>1906</v>
      </c>
      <c r="N4723">
        <v>186</v>
      </c>
      <c r="O4723">
        <v>0</v>
      </c>
      <c r="P4723">
        <v>-4</v>
      </c>
      <c r="Q4723" t="s">
        <v>70</v>
      </c>
      <c r="R4723" t="s">
        <v>238</v>
      </c>
      <c r="S4723" t="s">
        <v>239</v>
      </c>
      <c r="T4723">
        <v>220</v>
      </c>
      <c r="U4723">
        <v>182</v>
      </c>
      <c r="V4723">
        <v>82.73</v>
      </c>
      <c r="W4723" t="s">
        <v>133</v>
      </c>
      <c r="X4723">
        <v>7885</v>
      </c>
      <c r="Y4723">
        <v>1435070</v>
      </c>
      <c r="Z4723">
        <v>54600</v>
      </c>
      <c r="AA4723">
        <v>111930</v>
      </c>
      <c r="AB4723">
        <v>1601600</v>
      </c>
      <c r="AC4723">
        <v>1219844</v>
      </c>
      <c r="AD4723">
        <v>381756</v>
      </c>
      <c r="AE4723" t="s">
        <v>75</v>
      </c>
      <c r="AF4723" t="s">
        <v>78</v>
      </c>
      <c r="AG4723" t="s">
        <v>240</v>
      </c>
      <c r="AH4723" t="s">
        <v>145</v>
      </c>
      <c r="AI4723" t="s">
        <v>139</v>
      </c>
      <c r="AJ4723" t="str">
        <f t="shared" si="73"/>
        <v>May</v>
      </c>
    </row>
    <row r="4724" spans="1:36" x14ac:dyDescent="0.3">
      <c r="A4724" t="s">
        <v>10810</v>
      </c>
      <c r="B4724" s="33">
        <v>45706</v>
      </c>
      <c r="C4724" t="s">
        <v>99</v>
      </c>
      <c r="D4724" t="s">
        <v>10811</v>
      </c>
      <c r="E4724" t="s">
        <v>172</v>
      </c>
      <c r="F4724" t="s">
        <v>176</v>
      </c>
      <c r="G4724" t="s">
        <v>155</v>
      </c>
      <c r="H4724" t="s">
        <v>156</v>
      </c>
      <c r="I4724">
        <v>834</v>
      </c>
      <c r="J4724" t="s">
        <v>325</v>
      </c>
      <c r="K4724" t="s">
        <v>700</v>
      </c>
      <c r="L4724" t="s">
        <v>457</v>
      </c>
      <c r="M4724" t="s">
        <v>768</v>
      </c>
      <c r="N4724">
        <v>121</v>
      </c>
      <c r="O4724">
        <v>30</v>
      </c>
      <c r="P4724">
        <v>34</v>
      </c>
      <c r="Q4724" t="s">
        <v>76</v>
      </c>
      <c r="R4724" t="s">
        <v>238</v>
      </c>
      <c r="S4724" t="s">
        <v>239</v>
      </c>
      <c r="T4724">
        <v>180</v>
      </c>
      <c r="U4724">
        <v>147</v>
      </c>
      <c r="V4724">
        <v>81.67</v>
      </c>
      <c r="W4724" t="s">
        <v>133</v>
      </c>
      <c r="X4724">
        <v>5259</v>
      </c>
      <c r="Y4724">
        <v>773073</v>
      </c>
      <c r="Z4724">
        <v>70119</v>
      </c>
      <c r="AA4724">
        <v>51156</v>
      </c>
      <c r="AB4724">
        <v>894348</v>
      </c>
      <c r="AC4724">
        <v>669556</v>
      </c>
      <c r="AD4724">
        <v>224792</v>
      </c>
      <c r="AE4724" t="s">
        <v>81</v>
      </c>
      <c r="AF4724" t="s">
        <v>81</v>
      </c>
      <c r="AG4724" t="s">
        <v>240</v>
      </c>
      <c r="AH4724" t="s">
        <v>145</v>
      </c>
      <c r="AI4724" t="s">
        <v>140</v>
      </c>
      <c r="AJ4724" t="str">
        <f t="shared" si="73"/>
        <v>Feb</v>
      </c>
    </row>
    <row r="4725" spans="1:36" x14ac:dyDescent="0.3">
      <c r="A4725" t="s">
        <v>10812</v>
      </c>
      <c r="B4725" s="33">
        <v>45673</v>
      </c>
      <c r="C4725" t="s">
        <v>93</v>
      </c>
      <c r="D4725" t="s">
        <v>10813</v>
      </c>
      <c r="E4725" t="s">
        <v>177</v>
      </c>
      <c r="F4725" t="s">
        <v>173</v>
      </c>
      <c r="G4725" t="s">
        <v>162</v>
      </c>
      <c r="H4725" t="s">
        <v>161</v>
      </c>
      <c r="I4725">
        <v>1540</v>
      </c>
      <c r="J4725" t="s">
        <v>566</v>
      </c>
      <c r="K4725" t="s">
        <v>1109</v>
      </c>
      <c r="N4725">
        <v>192</v>
      </c>
      <c r="O4725">
        <v>0</v>
      </c>
      <c r="P4725">
        <v>0</v>
      </c>
      <c r="Q4725" t="s">
        <v>67</v>
      </c>
      <c r="R4725" t="s">
        <v>245</v>
      </c>
      <c r="S4725" t="s">
        <v>120</v>
      </c>
      <c r="T4725">
        <v>180</v>
      </c>
      <c r="U4725">
        <v>0</v>
      </c>
      <c r="V4725">
        <v>0</v>
      </c>
      <c r="W4725" t="s">
        <v>135</v>
      </c>
      <c r="X4725">
        <v>2946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 t="s">
        <v>78</v>
      </c>
      <c r="AF4725" t="s">
        <v>78</v>
      </c>
      <c r="AG4725" t="s">
        <v>240</v>
      </c>
      <c r="AH4725" t="s">
        <v>144</v>
      </c>
      <c r="AI4725" t="s">
        <v>139</v>
      </c>
      <c r="AJ4725" t="str">
        <f t="shared" si="73"/>
        <v>Jan</v>
      </c>
    </row>
    <row r="4726" spans="1:36" x14ac:dyDescent="0.3">
      <c r="A4726" t="s">
        <v>10814</v>
      </c>
      <c r="B4726" s="33">
        <v>45924</v>
      </c>
      <c r="C4726" t="s">
        <v>96</v>
      </c>
      <c r="D4726" t="s">
        <v>10815</v>
      </c>
      <c r="E4726" t="s">
        <v>178</v>
      </c>
      <c r="F4726" t="s">
        <v>175</v>
      </c>
      <c r="G4726" t="s">
        <v>157</v>
      </c>
      <c r="H4726" t="s">
        <v>163</v>
      </c>
      <c r="I4726">
        <v>2101</v>
      </c>
      <c r="J4726" t="s">
        <v>636</v>
      </c>
      <c r="K4726" t="s">
        <v>2741</v>
      </c>
      <c r="L4726" t="s">
        <v>463</v>
      </c>
      <c r="M4726" t="s">
        <v>2033</v>
      </c>
      <c r="N4726">
        <v>249</v>
      </c>
      <c r="O4726">
        <v>0</v>
      </c>
      <c r="P4726">
        <v>5</v>
      </c>
      <c r="Q4726" t="s">
        <v>70</v>
      </c>
      <c r="R4726" t="s">
        <v>238</v>
      </c>
      <c r="S4726" t="s">
        <v>239</v>
      </c>
      <c r="T4726">
        <v>189</v>
      </c>
      <c r="U4726">
        <v>185</v>
      </c>
      <c r="V4726">
        <v>97.88</v>
      </c>
      <c r="W4726" t="s">
        <v>133</v>
      </c>
      <c r="X4726">
        <v>3915</v>
      </c>
      <c r="Y4726">
        <v>724275</v>
      </c>
      <c r="Z4726">
        <v>93610</v>
      </c>
      <c r="AA4726">
        <v>98235</v>
      </c>
      <c r="AB4726">
        <v>916120</v>
      </c>
      <c r="AC4726">
        <v>745305</v>
      </c>
      <c r="AD4726">
        <v>170815</v>
      </c>
      <c r="AE4726" t="s">
        <v>75</v>
      </c>
      <c r="AF4726" t="s">
        <v>75</v>
      </c>
      <c r="AG4726" t="s">
        <v>240</v>
      </c>
      <c r="AH4726" t="s">
        <v>146</v>
      </c>
      <c r="AI4726" t="s">
        <v>138</v>
      </c>
      <c r="AJ4726" t="str">
        <f t="shared" si="73"/>
        <v>Sep</v>
      </c>
    </row>
    <row r="4727" spans="1:36" x14ac:dyDescent="0.3">
      <c r="A4727" t="s">
        <v>10816</v>
      </c>
      <c r="B4727" s="33">
        <v>46001</v>
      </c>
      <c r="C4727" t="s">
        <v>96</v>
      </c>
      <c r="D4727" t="s">
        <v>10817</v>
      </c>
      <c r="E4727" t="s">
        <v>178</v>
      </c>
      <c r="F4727" t="s">
        <v>175</v>
      </c>
      <c r="G4727" t="s">
        <v>157</v>
      </c>
      <c r="H4727" t="s">
        <v>163</v>
      </c>
      <c r="I4727">
        <v>1267</v>
      </c>
      <c r="J4727" t="s">
        <v>345</v>
      </c>
      <c r="K4727" t="s">
        <v>320</v>
      </c>
      <c r="L4727" t="s">
        <v>1227</v>
      </c>
      <c r="M4727" t="s">
        <v>2846</v>
      </c>
      <c r="N4727">
        <v>192</v>
      </c>
      <c r="O4727">
        <v>10</v>
      </c>
      <c r="P4727">
        <v>21</v>
      </c>
      <c r="Q4727" t="s">
        <v>73</v>
      </c>
      <c r="R4727" t="s">
        <v>238</v>
      </c>
      <c r="S4727" t="s">
        <v>239</v>
      </c>
      <c r="T4727">
        <v>150</v>
      </c>
      <c r="U4727">
        <v>136</v>
      </c>
      <c r="V4727">
        <v>90.67</v>
      </c>
      <c r="W4727" t="s">
        <v>133</v>
      </c>
      <c r="X4727">
        <v>9008</v>
      </c>
      <c r="Y4727">
        <v>1225088</v>
      </c>
      <c r="Z4727">
        <v>74664</v>
      </c>
      <c r="AA4727">
        <v>66368</v>
      </c>
      <c r="AB4727">
        <v>1366120</v>
      </c>
      <c r="AC4727">
        <v>989774</v>
      </c>
      <c r="AD4727">
        <v>376346</v>
      </c>
      <c r="AE4727" t="s">
        <v>75</v>
      </c>
      <c r="AF4727" t="s">
        <v>75</v>
      </c>
      <c r="AG4727" t="s">
        <v>240</v>
      </c>
      <c r="AH4727" t="s">
        <v>144</v>
      </c>
      <c r="AI4727" t="s">
        <v>140</v>
      </c>
      <c r="AJ4727" t="str">
        <f t="shared" si="73"/>
        <v>Dec</v>
      </c>
    </row>
    <row r="4728" spans="1:36" x14ac:dyDescent="0.3">
      <c r="A4728" t="s">
        <v>10818</v>
      </c>
      <c r="B4728" s="33">
        <v>45876</v>
      </c>
      <c r="C4728" t="s">
        <v>93</v>
      </c>
      <c r="D4728" t="s">
        <v>10819</v>
      </c>
      <c r="E4728" t="s">
        <v>179</v>
      </c>
      <c r="F4728" t="s">
        <v>180</v>
      </c>
      <c r="G4728" t="s">
        <v>166</v>
      </c>
      <c r="H4728" t="s">
        <v>160</v>
      </c>
      <c r="I4728">
        <v>1208</v>
      </c>
      <c r="J4728" t="s">
        <v>266</v>
      </c>
      <c r="K4728" t="s">
        <v>1183</v>
      </c>
      <c r="L4728" t="s">
        <v>310</v>
      </c>
      <c r="M4728" t="s">
        <v>1557</v>
      </c>
      <c r="N4728">
        <v>158</v>
      </c>
      <c r="O4728">
        <v>0</v>
      </c>
      <c r="P4728">
        <v>2</v>
      </c>
      <c r="Q4728" t="s">
        <v>70</v>
      </c>
      <c r="R4728" t="s">
        <v>238</v>
      </c>
      <c r="S4728" t="s">
        <v>239</v>
      </c>
      <c r="T4728">
        <v>189</v>
      </c>
      <c r="U4728">
        <v>176</v>
      </c>
      <c r="V4728">
        <v>93.12</v>
      </c>
      <c r="W4728" t="s">
        <v>133</v>
      </c>
      <c r="X4728">
        <v>5329</v>
      </c>
      <c r="Y4728">
        <v>937904</v>
      </c>
      <c r="Z4728">
        <v>84128</v>
      </c>
      <c r="AA4728">
        <v>61952</v>
      </c>
      <c r="AB4728">
        <v>1083984</v>
      </c>
      <c r="AC4728">
        <v>724322</v>
      </c>
      <c r="AD4728">
        <v>359662</v>
      </c>
      <c r="AE4728" t="s">
        <v>72</v>
      </c>
      <c r="AF4728" t="s">
        <v>81</v>
      </c>
      <c r="AG4728" t="s">
        <v>240</v>
      </c>
      <c r="AH4728" t="s">
        <v>145</v>
      </c>
      <c r="AI4728" t="s">
        <v>140</v>
      </c>
      <c r="AJ4728" t="str">
        <f t="shared" si="73"/>
        <v>Aug</v>
      </c>
    </row>
    <row r="4729" spans="1:36" x14ac:dyDescent="0.3">
      <c r="A4729" t="s">
        <v>10820</v>
      </c>
      <c r="B4729" s="33">
        <v>45728</v>
      </c>
      <c r="C4729" t="s">
        <v>99</v>
      </c>
      <c r="D4729" t="s">
        <v>10821</v>
      </c>
      <c r="E4729" t="s">
        <v>180</v>
      </c>
      <c r="F4729" t="s">
        <v>178</v>
      </c>
      <c r="G4729" t="s">
        <v>160</v>
      </c>
      <c r="H4729" t="s">
        <v>157</v>
      </c>
      <c r="I4729">
        <v>1609</v>
      </c>
      <c r="J4729" t="s">
        <v>243</v>
      </c>
      <c r="K4729" t="s">
        <v>1814</v>
      </c>
      <c r="L4729" t="s">
        <v>377</v>
      </c>
      <c r="M4729" t="s">
        <v>956</v>
      </c>
      <c r="N4729">
        <v>211</v>
      </c>
      <c r="O4729">
        <v>0</v>
      </c>
      <c r="P4729">
        <v>13</v>
      </c>
      <c r="Q4729" t="s">
        <v>73</v>
      </c>
      <c r="R4729" t="s">
        <v>238</v>
      </c>
      <c r="S4729" t="s">
        <v>239</v>
      </c>
      <c r="T4729">
        <v>189</v>
      </c>
      <c r="U4729">
        <v>173</v>
      </c>
      <c r="V4729">
        <v>91.53</v>
      </c>
      <c r="W4729" t="s">
        <v>133</v>
      </c>
      <c r="X4729">
        <v>10767</v>
      </c>
      <c r="Y4729">
        <v>1862691</v>
      </c>
      <c r="Z4729">
        <v>72660</v>
      </c>
      <c r="AA4729">
        <v>80791</v>
      </c>
      <c r="AB4729">
        <v>2016142</v>
      </c>
      <c r="AC4729">
        <v>1648082</v>
      </c>
      <c r="AD4729">
        <v>368060</v>
      </c>
      <c r="AE4729" t="s">
        <v>81</v>
      </c>
      <c r="AF4729" t="s">
        <v>75</v>
      </c>
      <c r="AG4729" t="s">
        <v>240</v>
      </c>
      <c r="AH4729" t="s">
        <v>144</v>
      </c>
      <c r="AI4729" t="s">
        <v>138</v>
      </c>
      <c r="AJ4729" t="str">
        <f t="shared" si="73"/>
        <v>Mar</v>
      </c>
    </row>
    <row r="4730" spans="1:36" x14ac:dyDescent="0.3">
      <c r="A4730" t="s">
        <v>10822</v>
      </c>
      <c r="B4730" s="33">
        <v>45957</v>
      </c>
      <c r="C4730" t="s">
        <v>93</v>
      </c>
      <c r="D4730" t="s">
        <v>10823</v>
      </c>
      <c r="E4730" t="s">
        <v>179</v>
      </c>
      <c r="F4730" t="s">
        <v>178</v>
      </c>
      <c r="G4730" t="s">
        <v>166</v>
      </c>
      <c r="H4730" t="s">
        <v>157</v>
      </c>
      <c r="I4730">
        <v>1609</v>
      </c>
      <c r="J4730" t="s">
        <v>636</v>
      </c>
      <c r="K4730" t="s">
        <v>2254</v>
      </c>
      <c r="L4730" t="s">
        <v>463</v>
      </c>
      <c r="M4730" t="s">
        <v>2254</v>
      </c>
      <c r="N4730">
        <v>228</v>
      </c>
      <c r="O4730">
        <v>0</v>
      </c>
      <c r="P4730">
        <v>-2</v>
      </c>
      <c r="Q4730" t="s">
        <v>70</v>
      </c>
      <c r="R4730" t="s">
        <v>238</v>
      </c>
      <c r="S4730" t="s">
        <v>239</v>
      </c>
      <c r="T4730">
        <v>189</v>
      </c>
      <c r="U4730">
        <v>167</v>
      </c>
      <c r="V4730">
        <v>88.36</v>
      </c>
      <c r="W4730" t="s">
        <v>133</v>
      </c>
      <c r="X4730">
        <v>10564</v>
      </c>
      <c r="Y4730">
        <v>1764188</v>
      </c>
      <c r="Z4730">
        <v>39746</v>
      </c>
      <c r="AA4730">
        <v>86840</v>
      </c>
      <c r="AB4730">
        <v>1890774</v>
      </c>
      <c r="AC4730">
        <v>1633620</v>
      </c>
      <c r="AD4730">
        <v>257154</v>
      </c>
      <c r="AE4730" t="s">
        <v>72</v>
      </c>
      <c r="AF4730" t="s">
        <v>75</v>
      </c>
      <c r="AG4730" t="s">
        <v>240</v>
      </c>
      <c r="AH4730" t="s">
        <v>144</v>
      </c>
      <c r="AI4730" t="s">
        <v>138</v>
      </c>
      <c r="AJ4730" t="str">
        <f t="shared" si="73"/>
        <v>Oct</v>
      </c>
    </row>
    <row r="4731" spans="1:36" x14ac:dyDescent="0.3">
      <c r="A4731" t="s">
        <v>10824</v>
      </c>
      <c r="B4731" s="33">
        <v>45840</v>
      </c>
      <c r="C4731" t="s">
        <v>93</v>
      </c>
      <c r="D4731" t="s">
        <v>10825</v>
      </c>
      <c r="E4731" t="s">
        <v>176</v>
      </c>
      <c r="F4731" t="s">
        <v>172</v>
      </c>
      <c r="G4731" t="s">
        <v>156</v>
      </c>
      <c r="H4731" t="s">
        <v>155</v>
      </c>
      <c r="I4731">
        <v>1391</v>
      </c>
      <c r="J4731" t="s">
        <v>451</v>
      </c>
      <c r="K4731" t="s">
        <v>547</v>
      </c>
      <c r="L4731" t="s">
        <v>605</v>
      </c>
      <c r="M4731" t="s">
        <v>1541</v>
      </c>
      <c r="N4731">
        <v>176</v>
      </c>
      <c r="O4731">
        <v>0</v>
      </c>
      <c r="P4731">
        <v>7</v>
      </c>
      <c r="Q4731" t="s">
        <v>73</v>
      </c>
      <c r="R4731" t="s">
        <v>238</v>
      </c>
      <c r="S4731" t="s">
        <v>239</v>
      </c>
      <c r="T4731">
        <v>220</v>
      </c>
      <c r="U4731">
        <v>153</v>
      </c>
      <c r="V4731">
        <v>69.55</v>
      </c>
      <c r="W4731" t="s">
        <v>135</v>
      </c>
      <c r="X4731">
        <v>6217</v>
      </c>
      <c r="Y4731">
        <v>951201</v>
      </c>
      <c r="Z4731">
        <v>31977</v>
      </c>
      <c r="AA4731">
        <v>27999</v>
      </c>
      <c r="AB4731">
        <v>1011177</v>
      </c>
      <c r="AC4731">
        <v>616016</v>
      </c>
      <c r="AD4731">
        <v>395161</v>
      </c>
      <c r="AE4731" t="s">
        <v>81</v>
      </c>
      <c r="AF4731" t="s">
        <v>81</v>
      </c>
      <c r="AG4731" t="s">
        <v>240</v>
      </c>
      <c r="AH4731" t="s">
        <v>145</v>
      </c>
      <c r="AI4731" t="s">
        <v>138</v>
      </c>
      <c r="AJ4731" t="str">
        <f t="shared" si="73"/>
        <v>Jul</v>
      </c>
    </row>
    <row r="4732" spans="1:36" x14ac:dyDescent="0.3">
      <c r="A4732" t="s">
        <v>10826</v>
      </c>
      <c r="B4732" s="33">
        <v>45926</v>
      </c>
      <c r="C4732" t="s">
        <v>93</v>
      </c>
      <c r="D4732" t="s">
        <v>10827</v>
      </c>
      <c r="E4732" t="s">
        <v>180</v>
      </c>
      <c r="F4732" t="s">
        <v>173</v>
      </c>
      <c r="G4732" t="s">
        <v>160</v>
      </c>
      <c r="H4732" t="s">
        <v>161</v>
      </c>
      <c r="I4732">
        <v>2298</v>
      </c>
      <c r="J4732" t="s">
        <v>581</v>
      </c>
      <c r="K4732" t="s">
        <v>320</v>
      </c>
      <c r="L4732" t="s">
        <v>581</v>
      </c>
      <c r="M4732" t="s">
        <v>955</v>
      </c>
      <c r="N4732">
        <v>312</v>
      </c>
      <c r="O4732">
        <v>0</v>
      </c>
      <c r="P4732">
        <v>28</v>
      </c>
      <c r="Q4732" t="s">
        <v>73</v>
      </c>
      <c r="R4732" t="s">
        <v>238</v>
      </c>
      <c r="S4732" t="s">
        <v>239</v>
      </c>
      <c r="T4732">
        <v>150</v>
      </c>
      <c r="U4732">
        <v>92</v>
      </c>
      <c r="V4732">
        <v>61.33</v>
      </c>
      <c r="W4732" t="s">
        <v>135</v>
      </c>
      <c r="X4732">
        <v>10069</v>
      </c>
      <c r="Y4732">
        <v>926348</v>
      </c>
      <c r="Z4732">
        <v>44068</v>
      </c>
      <c r="AA4732">
        <v>50232</v>
      </c>
      <c r="AB4732">
        <v>1020648</v>
      </c>
      <c r="AC4732">
        <v>611365</v>
      </c>
      <c r="AD4732">
        <v>409283</v>
      </c>
      <c r="AE4732" t="s">
        <v>81</v>
      </c>
      <c r="AF4732" t="s">
        <v>78</v>
      </c>
      <c r="AG4732" t="s">
        <v>240</v>
      </c>
      <c r="AH4732" t="s">
        <v>144</v>
      </c>
      <c r="AI4732" t="s">
        <v>140</v>
      </c>
      <c r="AJ4732" t="str">
        <f t="shared" si="73"/>
        <v>Sep</v>
      </c>
    </row>
    <row r="4733" spans="1:36" x14ac:dyDescent="0.3">
      <c r="A4733" t="s">
        <v>10828</v>
      </c>
      <c r="B4733" s="33">
        <v>45697</v>
      </c>
      <c r="C4733" t="s">
        <v>97</v>
      </c>
      <c r="D4733" t="s">
        <v>10829</v>
      </c>
      <c r="E4733" t="s">
        <v>174</v>
      </c>
      <c r="F4733" t="s">
        <v>172</v>
      </c>
      <c r="G4733" t="s">
        <v>158</v>
      </c>
      <c r="H4733" t="s">
        <v>155</v>
      </c>
      <c r="I4733">
        <v>1380</v>
      </c>
      <c r="J4733" t="s">
        <v>236</v>
      </c>
      <c r="K4733" t="s">
        <v>4415</v>
      </c>
      <c r="L4733" t="s">
        <v>696</v>
      </c>
      <c r="M4733" t="s">
        <v>869</v>
      </c>
      <c r="N4733">
        <v>194</v>
      </c>
      <c r="O4733">
        <v>25</v>
      </c>
      <c r="P4733">
        <v>37</v>
      </c>
      <c r="Q4733" t="s">
        <v>76</v>
      </c>
      <c r="R4733" t="s">
        <v>238</v>
      </c>
      <c r="S4733" t="s">
        <v>239</v>
      </c>
      <c r="T4733">
        <v>180</v>
      </c>
      <c r="U4733">
        <v>104</v>
      </c>
      <c r="V4733">
        <v>57.78</v>
      </c>
      <c r="W4733" t="s">
        <v>133</v>
      </c>
      <c r="X4733">
        <v>6457</v>
      </c>
      <c r="Y4733">
        <v>671528</v>
      </c>
      <c r="Z4733">
        <v>17472</v>
      </c>
      <c r="AA4733">
        <v>43160</v>
      </c>
      <c r="AB4733">
        <v>732160</v>
      </c>
      <c r="AC4733">
        <v>539084</v>
      </c>
      <c r="AD4733">
        <v>193076</v>
      </c>
      <c r="AE4733" t="s">
        <v>78</v>
      </c>
      <c r="AF4733" t="s">
        <v>81</v>
      </c>
      <c r="AG4733" t="s">
        <v>240</v>
      </c>
      <c r="AH4733" t="s">
        <v>144</v>
      </c>
      <c r="AI4733" t="s">
        <v>139</v>
      </c>
      <c r="AJ4733" t="str">
        <f t="shared" si="73"/>
        <v>Feb</v>
      </c>
    </row>
    <row r="4734" spans="1:36" x14ac:dyDescent="0.3">
      <c r="A4734" t="s">
        <v>10830</v>
      </c>
      <c r="B4734" s="33">
        <v>45826</v>
      </c>
      <c r="C4734" t="s">
        <v>93</v>
      </c>
      <c r="D4734" t="s">
        <v>10831</v>
      </c>
      <c r="E4734" t="s">
        <v>179</v>
      </c>
      <c r="F4734" t="s">
        <v>180</v>
      </c>
      <c r="G4734" t="s">
        <v>166</v>
      </c>
      <c r="H4734" t="s">
        <v>160</v>
      </c>
      <c r="I4734">
        <v>1413</v>
      </c>
      <c r="J4734" t="s">
        <v>292</v>
      </c>
      <c r="K4734" t="s">
        <v>2075</v>
      </c>
      <c r="L4734" t="s">
        <v>2908</v>
      </c>
      <c r="M4734" t="s">
        <v>1294</v>
      </c>
      <c r="N4734">
        <v>182</v>
      </c>
      <c r="O4734">
        <v>27</v>
      </c>
      <c r="P4734">
        <v>39</v>
      </c>
      <c r="Q4734" t="s">
        <v>76</v>
      </c>
      <c r="R4734" t="s">
        <v>238</v>
      </c>
      <c r="S4734" t="s">
        <v>239</v>
      </c>
      <c r="T4734">
        <v>180</v>
      </c>
      <c r="U4734">
        <v>133</v>
      </c>
      <c r="V4734">
        <v>73.89</v>
      </c>
      <c r="W4734" t="s">
        <v>135</v>
      </c>
      <c r="X4734">
        <v>6569</v>
      </c>
      <c r="Y4734">
        <v>873677</v>
      </c>
      <c r="Z4734">
        <v>49343</v>
      </c>
      <c r="AA4734">
        <v>90839</v>
      </c>
      <c r="AB4734">
        <v>1013859</v>
      </c>
      <c r="AC4734">
        <v>759405</v>
      </c>
      <c r="AD4734">
        <v>254454</v>
      </c>
      <c r="AE4734" t="s">
        <v>72</v>
      </c>
      <c r="AF4734" t="s">
        <v>81</v>
      </c>
      <c r="AG4734" t="s">
        <v>240</v>
      </c>
      <c r="AH4734" t="s">
        <v>145</v>
      </c>
      <c r="AI4734" t="s">
        <v>139</v>
      </c>
      <c r="AJ4734" t="str">
        <f t="shared" si="73"/>
        <v>Jun</v>
      </c>
    </row>
    <row r="4735" spans="1:36" x14ac:dyDescent="0.3">
      <c r="A4735" t="s">
        <v>10832</v>
      </c>
      <c r="B4735" s="33">
        <v>45741</v>
      </c>
      <c r="C4735" t="s">
        <v>93</v>
      </c>
      <c r="D4735" t="s">
        <v>10833</v>
      </c>
      <c r="E4735" t="s">
        <v>181</v>
      </c>
      <c r="F4735" t="s">
        <v>180</v>
      </c>
      <c r="G4735" t="s">
        <v>159</v>
      </c>
      <c r="H4735" t="s">
        <v>160</v>
      </c>
      <c r="I4735">
        <v>612</v>
      </c>
      <c r="J4735" t="s">
        <v>554</v>
      </c>
      <c r="K4735" t="s">
        <v>2756</v>
      </c>
      <c r="L4735" t="s">
        <v>824</v>
      </c>
      <c r="M4735" t="s">
        <v>3926</v>
      </c>
      <c r="N4735">
        <v>93</v>
      </c>
      <c r="O4735">
        <v>18</v>
      </c>
      <c r="P4735">
        <v>6</v>
      </c>
      <c r="Q4735" t="s">
        <v>73</v>
      </c>
      <c r="R4735" t="s">
        <v>238</v>
      </c>
      <c r="S4735" t="s">
        <v>239</v>
      </c>
      <c r="T4735">
        <v>180</v>
      </c>
      <c r="U4735">
        <v>108</v>
      </c>
      <c r="V4735">
        <v>60</v>
      </c>
      <c r="W4735" t="s">
        <v>133</v>
      </c>
      <c r="X4735">
        <v>9742</v>
      </c>
      <c r="Y4735">
        <v>1052136</v>
      </c>
      <c r="Z4735">
        <v>57456</v>
      </c>
      <c r="AA4735">
        <v>82080</v>
      </c>
      <c r="AB4735">
        <v>1191672</v>
      </c>
      <c r="AC4735">
        <v>987311</v>
      </c>
      <c r="AD4735">
        <v>204361</v>
      </c>
      <c r="AE4735" t="s">
        <v>81</v>
      </c>
      <c r="AF4735" t="s">
        <v>81</v>
      </c>
      <c r="AG4735" t="s">
        <v>240</v>
      </c>
      <c r="AH4735" t="s">
        <v>144</v>
      </c>
      <c r="AI4735" t="s">
        <v>138</v>
      </c>
      <c r="AJ4735" t="str">
        <f t="shared" si="73"/>
        <v>Mar</v>
      </c>
    </row>
    <row r="4736" spans="1:36" x14ac:dyDescent="0.3">
      <c r="A4736" t="s">
        <v>10834</v>
      </c>
      <c r="B4736" s="33">
        <v>45738</v>
      </c>
      <c r="C4736" t="s">
        <v>95</v>
      </c>
      <c r="D4736" t="s">
        <v>10835</v>
      </c>
      <c r="E4736" t="s">
        <v>177</v>
      </c>
      <c r="F4736" t="s">
        <v>178</v>
      </c>
      <c r="G4736" t="s">
        <v>162</v>
      </c>
      <c r="H4736" t="s">
        <v>157</v>
      </c>
      <c r="I4736">
        <v>588</v>
      </c>
      <c r="J4736" t="s">
        <v>514</v>
      </c>
      <c r="K4736" t="s">
        <v>788</v>
      </c>
      <c r="L4736" t="s">
        <v>463</v>
      </c>
      <c r="M4736" t="s">
        <v>1557</v>
      </c>
      <c r="N4736">
        <v>94</v>
      </c>
      <c r="O4736">
        <v>0</v>
      </c>
      <c r="P4736">
        <v>6</v>
      </c>
      <c r="Q4736" t="s">
        <v>73</v>
      </c>
      <c r="R4736" t="s">
        <v>238</v>
      </c>
      <c r="S4736" t="s">
        <v>239</v>
      </c>
      <c r="T4736">
        <v>189</v>
      </c>
      <c r="U4736">
        <v>157</v>
      </c>
      <c r="V4736">
        <v>83.07</v>
      </c>
      <c r="W4736" t="s">
        <v>133</v>
      </c>
      <c r="X4736">
        <v>3344</v>
      </c>
      <c r="Y4736">
        <v>525008</v>
      </c>
      <c r="Z4736">
        <v>29516</v>
      </c>
      <c r="AA4736">
        <v>76930</v>
      </c>
      <c r="AB4736">
        <v>631454</v>
      </c>
      <c r="AC4736">
        <v>461659</v>
      </c>
      <c r="AD4736">
        <v>169795</v>
      </c>
      <c r="AE4736" t="s">
        <v>78</v>
      </c>
      <c r="AF4736" t="s">
        <v>75</v>
      </c>
      <c r="AG4736" t="s">
        <v>240</v>
      </c>
      <c r="AH4736" t="s">
        <v>144</v>
      </c>
      <c r="AI4736" t="s">
        <v>139</v>
      </c>
      <c r="AJ4736" t="str">
        <f t="shared" si="73"/>
        <v>Mar</v>
      </c>
    </row>
    <row r="4737" spans="1:36" x14ac:dyDescent="0.3">
      <c r="A4737" t="s">
        <v>10836</v>
      </c>
      <c r="B4737" s="33">
        <v>45799</v>
      </c>
      <c r="C4737" t="s">
        <v>93</v>
      </c>
      <c r="D4737" t="s">
        <v>9885</v>
      </c>
      <c r="E4737" t="s">
        <v>181</v>
      </c>
      <c r="F4737" t="s">
        <v>178</v>
      </c>
      <c r="G4737" t="s">
        <v>159</v>
      </c>
      <c r="H4737" t="s">
        <v>157</v>
      </c>
      <c r="I4737">
        <v>472</v>
      </c>
      <c r="J4737" t="s">
        <v>603</v>
      </c>
      <c r="K4737" t="s">
        <v>989</v>
      </c>
      <c r="L4737" t="s">
        <v>1163</v>
      </c>
      <c r="M4737" t="s">
        <v>2862</v>
      </c>
      <c r="N4737">
        <v>88</v>
      </c>
      <c r="O4737">
        <v>13</v>
      </c>
      <c r="P4737">
        <v>13</v>
      </c>
      <c r="Q4737" t="s">
        <v>73</v>
      </c>
      <c r="R4737" t="s">
        <v>238</v>
      </c>
      <c r="S4737" t="s">
        <v>239</v>
      </c>
      <c r="T4737">
        <v>180</v>
      </c>
      <c r="U4737">
        <v>137</v>
      </c>
      <c r="V4737">
        <v>76.11</v>
      </c>
      <c r="W4737" t="s">
        <v>133</v>
      </c>
      <c r="X4737">
        <v>3285</v>
      </c>
      <c r="Y4737">
        <v>450045</v>
      </c>
      <c r="Z4737">
        <v>74528</v>
      </c>
      <c r="AA4737">
        <v>99051</v>
      </c>
      <c r="AB4737">
        <v>623624</v>
      </c>
      <c r="AC4737">
        <v>377301</v>
      </c>
      <c r="AD4737">
        <v>246323</v>
      </c>
      <c r="AE4737" t="s">
        <v>81</v>
      </c>
      <c r="AF4737" t="s">
        <v>75</v>
      </c>
      <c r="AG4737" t="s">
        <v>240</v>
      </c>
      <c r="AH4737" t="s">
        <v>144</v>
      </c>
      <c r="AI4737" t="s">
        <v>138</v>
      </c>
      <c r="AJ4737" t="str">
        <f t="shared" si="73"/>
        <v>May</v>
      </c>
    </row>
    <row r="4738" spans="1:36" x14ac:dyDescent="0.3">
      <c r="A4738" t="s">
        <v>10837</v>
      </c>
      <c r="B4738" s="33">
        <v>45661</v>
      </c>
      <c r="C4738" t="s">
        <v>95</v>
      </c>
      <c r="D4738" t="s">
        <v>10838</v>
      </c>
      <c r="E4738" t="s">
        <v>172</v>
      </c>
      <c r="F4738" t="s">
        <v>179</v>
      </c>
      <c r="G4738" t="s">
        <v>155</v>
      </c>
      <c r="H4738" t="s">
        <v>166</v>
      </c>
      <c r="I4738">
        <v>1728</v>
      </c>
      <c r="J4738" t="s">
        <v>314</v>
      </c>
      <c r="K4738" t="s">
        <v>1425</v>
      </c>
      <c r="L4738" t="s">
        <v>848</v>
      </c>
      <c r="M4738" t="s">
        <v>1425</v>
      </c>
      <c r="N4738">
        <v>214</v>
      </c>
      <c r="O4738">
        <v>12</v>
      </c>
      <c r="P4738">
        <v>-10</v>
      </c>
      <c r="Q4738" t="s">
        <v>73</v>
      </c>
      <c r="R4738" t="s">
        <v>238</v>
      </c>
      <c r="S4738" t="s">
        <v>239</v>
      </c>
      <c r="T4738">
        <v>189</v>
      </c>
      <c r="U4738">
        <v>154</v>
      </c>
      <c r="V4738">
        <v>81.48</v>
      </c>
      <c r="W4738" t="s">
        <v>133</v>
      </c>
      <c r="X4738">
        <v>7215</v>
      </c>
      <c r="Y4738">
        <v>1111110</v>
      </c>
      <c r="Z4738">
        <v>39116</v>
      </c>
      <c r="AA4738">
        <v>84854</v>
      </c>
      <c r="AB4738">
        <v>1235080</v>
      </c>
      <c r="AC4738">
        <v>1018420</v>
      </c>
      <c r="AD4738">
        <v>216660</v>
      </c>
      <c r="AE4738" t="s">
        <v>81</v>
      </c>
      <c r="AF4738" t="s">
        <v>72</v>
      </c>
      <c r="AG4738" t="s">
        <v>240</v>
      </c>
      <c r="AH4738" t="s">
        <v>145</v>
      </c>
      <c r="AI4738" t="s">
        <v>138</v>
      </c>
      <c r="AJ4738" t="str">
        <f t="shared" ref="AJ4738:AJ4801" si="74">TEXT(B4738,"mmm")</f>
        <v>Jan</v>
      </c>
    </row>
    <row r="4739" spans="1:36" x14ac:dyDescent="0.3">
      <c r="A4739" t="s">
        <v>10839</v>
      </c>
      <c r="B4739" s="33">
        <v>45956</v>
      </c>
      <c r="C4739" t="s">
        <v>98</v>
      </c>
      <c r="D4739" t="s">
        <v>10840</v>
      </c>
      <c r="E4739" t="s">
        <v>179</v>
      </c>
      <c r="F4739" t="s">
        <v>174</v>
      </c>
      <c r="G4739" t="s">
        <v>166</v>
      </c>
      <c r="H4739" t="s">
        <v>158</v>
      </c>
      <c r="I4739">
        <v>394</v>
      </c>
      <c r="J4739" t="s">
        <v>310</v>
      </c>
      <c r="K4739" t="s">
        <v>237</v>
      </c>
      <c r="L4739" t="s">
        <v>1929</v>
      </c>
      <c r="M4739" t="s">
        <v>2695</v>
      </c>
      <c r="N4739">
        <v>77</v>
      </c>
      <c r="O4739">
        <v>36</v>
      </c>
      <c r="P4739">
        <v>29</v>
      </c>
      <c r="Q4739" t="s">
        <v>73</v>
      </c>
      <c r="R4739" t="s">
        <v>238</v>
      </c>
      <c r="S4739" t="s">
        <v>239</v>
      </c>
      <c r="T4739">
        <v>189</v>
      </c>
      <c r="U4739">
        <v>127</v>
      </c>
      <c r="V4739">
        <v>67.2</v>
      </c>
      <c r="W4739" t="s">
        <v>134</v>
      </c>
      <c r="X4739">
        <v>9194</v>
      </c>
      <c r="Y4739">
        <v>1167638</v>
      </c>
      <c r="Z4739">
        <v>41910</v>
      </c>
      <c r="AA4739">
        <v>56261</v>
      </c>
      <c r="AB4739">
        <v>1265809</v>
      </c>
      <c r="AC4739">
        <v>865819</v>
      </c>
      <c r="AD4739">
        <v>399990</v>
      </c>
      <c r="AE4739" t="s">
        <v>72</v>
      </c>
      <c r="AF4739" t="s">
        <v>78</v>
      </c>
      <c r="AG4739" t="s">
        <v>240</v>
      </c>
      <c r="AH4739" t="s">
        <v>147</v>
      </c>
      <c r="AI4739" t="s">
        <v>140</v>
      </c>
      <c r="AJ4739" t="str">
        <f t="shared" si="74"/>
        <v>Oct</v>
      </c>
    </row>
    <row r="4740" spans="1:36" x14ac:dyDescent="0.3">
      <c r="A4740" t="s">
        <v>10841</v>
      </c>
      <c r="B4740" s="33">
        <v>45861</v>
      </c>
      <c r="C4740" t="s">
        <v>93</v>
      </c>
      <c r="D4740" t="s">
        <v>10842</v>
      </c>
      <c r="E4740" t="s">
        <v>174</v>
      </c>
      <c r="F4740" t="s">
        <v>175</v>
      </c>
      <c r="G4740" t="s">
        <v>158</v>
      </c>
      <c r="H4740" t="s">
        <v>163</v>
      </c>
      <c r="I4740">
        <v>1694</v>
      </c>
      <c r="J4740" t="s">
        <v>560</v>
      </c>
      <c r="K4740" t="s">
        <v>1505</v>
      </c>
      <c r="L4740" t="s">
        <v>599</v>
      </c>
      <c r="M4740" t="s">
        <v>1505</v>
      </c>
      <c r="N4740">
        <v>246</v>
      </c>
      <c r="O4740">
        <v>6</v>
      </c>
      <c r="P4740">
        <v>-10</v>
      </c>
      <c r="Q4740" t="s">
        <v>73</v>
      </c>
      <c r="R4740" t="s">
        <v>238</v>
      </c>
      <c r="S4740" t="s">
        <v>239</v>
      </c>
      <c r="T4740">
        <v>180</v>
      </c>
      <c r="U4740">
        <v>140</v>
      </c>
      <c r="V4740">
        <v>77.78</v>
      </c>
      <c r="W4740" t="s">
        <v>133</v>
      </c>
      <c r="X4740">
        <v>7505</v>
      </c>
      <c r="Y4740">
        <v>1050700</v>
      </c>
      <c r="Z4740">
        <v>43540</v>
      </c>
      <c r="AA4740">
        <v>92960</v>
      </c>
      <c r="AB4740">
        <v>1187200</v>
      </c>
      <c r="AC4740">
        <v>1032802</v>
      </c>
      <c r="AD4740">
        <v>154398</v>
      </c>
      <c r="AE4740" t="s">
        <v>78</v>
      </c>
      <c r="AF4740" t="s">
        <v>75</v>
      </c>
      <c r="AG4740" t="s">
        <v>240</v>
      </c>
      <c r="AH4740" t="s">
        <v>147</v>
      </c>
      <c r="AI4740" t="s">
        <v>139</v>
      </c>
      <c r="AJ4740" t="str">
        <f t="shared" si="74"/>
        <v>Jul</v>
      </c>
    </row>
    <row r="4741" spans="1:36" x14ac:dyDescent="0.3">
      <c r="A4741" t="s">
        <v>10843</v>
      </c>
      <c r="B4741" s="33">
        <v>45978</v>
      </c>
      <c r="C4741" t="s">
        <v>95</v>
      </c>
      <c r="D4741" t="s">
        <v>10844</v>
      </c>
      <c r="E4741" t="s">
        <v>177</v>
      </c>
      <c r="F4741" t="s">
        <v>181</v>
      </c>
      <c r="G4741" t="s">
        <v>162</v>
      </c>
      <c r="H4741" t="s">
        <v>159</v>
      </c>
      <c r="I4741">
        <v>2342</v>
      </c>
      <c r="J4741" t="s">
        <v>275</v>
      </c>
      <c r="K4741" t="s">
        <v>801</v>
      </c>
      <c r="L4741" t="s">
        <v>626</v>
      </c>
      <c r="M4741" t="s">
        <v>801</v>
      </c>
      <c r="N4741">
        <v>287</v>
      </c>
      <c r="O4741">
        <v>0</v>
      </c>
      <c r="P4741">
        <v>-10</v>
      </c>
      <c r="Q4741" t="s">
        <v>70</v>
      </c>
      <c r="R4741" t="s">
        <v>238</v>
      </c>
      <c r="S4741" t="s">
        <v>239</v>
      </c>
      <c r="T4741">
        <v>180</v>
      </c>
      <c r="U4741">
        <v>130</v>
      </c>
      <c r="V4741">
        <v>72.22</v>
      </c>
      <c r="W4741" t="s">
        <v>135</v>
      </c>
      <c r="X4741">
        <v>6804</v>
      </c>
      <c r="Y4741">
        <v>884520</v>
      </c>
      <c r="Z4741">
        <v>46800</v>
      </c>
      <c r="AA4741">
        <v>88400</v>
      </c>
      <c r="AB4741">
        <v>1019720</v>
      </c>
      <c r="AC4741">
        <v>893998</v>
      </c>
      <c r="AD4741">
        <v>125722</v>
      </c>
      <c r="AE4741" t="s">
        <v>78</v>
      </c>
      <c r="AF4741" t="s">
        <v>81</v>
      </c>
      <c r="AG4741" t="s">
        <v>240</v>
      </c>
      <c r="AH4741" t="s">
        <v>144</v>
      </c>
      <c r="AI4741" t="s">
        <v>138</v>
      </c>
      <c r="AJ4741" t="str">
        <f t="shared" si="74"/>
        <v>Nov</v>
      </c>
    </row>
    <row r="4742" spans="1:36" x14ac:dyDescent="0.3">
      <c r="A4742" t="s">
        <v>10845</v>
      </c>
      <c r="B4742" s="33">
        <v>45739</v>
      </c>
      <c r="C4742" t="s">
        <v>98</v>
      </c>
      <c r="D4742" t="s">
        <v>10846</v>
      </c>
      <c r="E4742" t="s">
        <v>176</v>
      </c>
      <c r="F4742" t="s">
        <v>173</v>
      </c>
      <c r="G4742" t="s">
        <v>156</v>
      </c>
      <c r="H4742" t="s">
        <v>161</v>
      </c>
      <c r="I4742">
        <v>439</v>
      </c>
      <c r="J4742" t="s">
        <v>588</v>
      </c>
      <c r="K4742" t="s">
        <v>1017</v>
      </c>
      <c r="L4742" t="s">
        <v>4425</v>
      </c>
      <c r="M4742" t="s">
        <v>1017</v>
      </c>
      <c r="N4742">
        <v>84</v>
      </c>
      <c r="O4742">
        <v>1</v>
      </c>
      <c r="P4742">
        <v>-9</v>
      </c>
      <c r="Q4742" t="s">
        <v>73</v>
      </c>
      <c r="R4742" t="s">
        <v>238</v>
      </c>
      <c r="S4742" t="s">
        <v>239</v>
      </c>
      <c r="T4742">
        <v>150</v>
      </c>
      <c r="U4742">
        <v>120</v>
      </c>
      <c r="V4742">
        <v>80</v>
      </c>
      <c r="W4742" t="s">
        <v>133</v>
      </c>
      <c r="X4742">
        <v>4466</v>
      </c>
      <c r="Y4742">
        <v>535920</v>
      </c>
      <c r="Z4742">
        <v>22200</v>
      </c>
      <c r="AA4742">
        <v>80520</v>
      </c>
      <c r="AB4742">
        <v>638640</v>
      </c>
      <c r="AC4742">
        <v>428734</v>
      </c>
      <c r="AD4742">
        <v>209906</v>
      </c>
      <c r="AE4742" t="s">
        <v>81</v>
      </c>
      <c r="AF4742" t="s">
        <v>78</v>
      </c>
      <c r="AG4742" t="s">
        <v>240</v>
      </c>
      <c r="AH4742" t="s">
        <v>144</v>
      </c>
      <c r="AI4742" t="s">
        <v>139</v>
      </c>
      <c r="AJ4742" t="str">
        <f t="shared" si="74"/>
        <v>Mar</v>
      </c>
    </row>
    <row r="4743" spans="1:36" x14ac:dyDescent="0.3">
      <c r="A4743" t="s">
        <v>10847</v>
      </c>
      <c r="B4743" s="33">
        <v>45697</v>
      </c>
      <c r="C4743" t="s">
        <v>95</v>
      </c>
      <c r="D4743" t="s">
        <v>10848</v>
      </c>
      <c r="E4743" t="s">
        <v>174</v>
      </c>
      <c r="F4743" t="s">
        <v>178</v>
      </c>
      <c r="G4743" t="s">
        <v>158</v>
      </c>
      <c r="H4743" t="s">
        <v>157</v>
      </c>
      <c r="I4743">
        <v>1103</v>
      </c>
      <c r="J4743" t="s">
        <v>362</v>
      </c>
      <c r="K4743" t="s">
        <v>2313</v>
      </c>
      <c r="L4743" t="s">
        <v>353</v>
      </c>
      <c r="M4743" t="s">
        <v>3277</v>
      </c>
      <c r="N4743">
        <v>162</v>
      </c>
      <c r="O4743">
        <v>0</v>
      </c>
      <c r="P4743">
        <v>1</v>
      </c>
      <c r="Q4743" t="s">
        <v>70</v>
      </c>
      <c r="R4743" t="s">
        <v>238</v>
      </c>
      <c r="S4743" t="s">
        <v>239</v>
      </c>
      <c r="T4743">
        <v>186</v>
      </c>
      <c r="U4743">
        <v>162</v>
      </c>
      <c r="V4743">
        <v>87.1</v>
      </c>
      <c r="W4743" t="s">
        <v>133</v>
      </c>
      <c r="X4743">
        <v>10480</v>
      </c>
      <c r="Y4743">
        <v>1697760</v>
      </c>
      <c r="Z4743">
        <v>39042</v>
      </c>
      <c r="AA4743">
        <v>34668</v>
      </c>
      <c r="AB4743">
        <v>1771470</v>
      </c>
      <c r="AC4743">
        <v>1032476</v>
      </c>
      <c r="AD4743">
        <v>738994</v>
      </c>
      <c r="AE4743" t="s">
        <v>78</v>
      </c>
      <c r="AF4743" t="s">
        <v>75</v>
      </c>
      <c r="AG4743" t="s">
        <v>240</v>
      </c>
      <c r="AH4743" t="s">
        <v>144</v>
      </c>
      <c r="AI4743" t="s">
        <v>138</v>
      </c>
      <c r="AJ4743" t="str">
        <f t="shared" si="74"/>
        <v>Feb</v>
      </c>
    </row>
    <row r="4744" spans="1:36" x14ac:dyDescent="0.3">
      <c r="A4744" t="s">
        <v>10849</v>
      </c>
      <c r="B4744" s="33">
        <v>45751</v>
      </c>
      <c r="C4744" t="s">
        <v>98</v>
      </c>
      <c r="D4744" t="s">
        <v>3560</v>
      </c>
      <c r="E4744" t="s">
        <v>176</v>
      </c>
      <c r="F4744" t="s">
        <v>173</v>
      </c>
      <c r="G4744" t="s">
        <v>156</v>
      </c>
      <c r="H4744" t="s">
        <v>161</v>
      </c>
      <c r="I4744">
        <v>429</v>
      </c>
      <c r="J4744" t="s">
        <v>492</v>
      </c>
      <c r="K4744" t="s">
        <v>1306</v>
      </c>
      <c r="L4744" t="s">
        <v>1504</v>
      </c>
      <c r="M4744" t="s">
        <v>2260</v>
      </c>
      <c r="N4744">
        <v>83</v>
      </c>
      <c r="O4744">
        <v>22</v>
      </c>
      <c r="P4744">
        <v>43</v>
      </c>
      <c r="Q4744" t="s">
        <v>76</v>
      </c>
      <c r="R4744" t="s">
        <v>238</v>
      </c>
      <c r="S4744" t="s">
        <v>239</v>
      </c>
      <c r="T4744">
        <v>186</v>
      </c>
      <c r="U4744">
        <v>148</v>
      </c>
      <c r="V4744">
        <v>79.569999999999993</v>
      </c>
      <c r="W4744" t="s">
        <v>133</v>
      </c>
      <c r="X4744">
        <v>4884</v>
      </c>
      <c r="Y4744">
        <v>722832</v>
      </c>
      <c r="Z4744">
        <v>40996</v>
      </c>
      <c r="AA4744">
        <v>88800</v>
      </c>
      <c r="AB4744">
        <v>852628</v>
      </c>
      <c r="AC4744">
        <v>719962</v>
      </c>
      <c r="AD4744">
        <v>132666</v>
      </c>
      <c r="AE4744" t="s">
        <v>81</v>
      </c>
      <c r="AF4744" t="s">
        <v>78</v>
      </c>
      <c r="AG4744" t="s">
        <v>240</v>
      </c>
      <c r="AH4744" t="s">
        <v>144</v>
      </c>
      <c r="AI4744" t="s">
        <v>139</v>
      </c>
      <c r="AJ4744" t="str">
        <f t="shared" si="74"/>
        <v>Apr</v>
      </c>
    </row>
    <row r="4745" spans="1:36" x14ac:dyDescent="0.3">
      <c r="A4745" t="s">
        <v>10850</v>
      </c>
      <c r="B4745" s="33">
        <v>45793</v>
      </c>
      <c r="C4745" t="s">
        <v>97</v>
      </c>
      <c r="D4745" t="s">
        <v>10851</v>
      </c>
      <c r="E4745" t="s">
        <v>175</v>
      </c>
      <c r="F4745" t="s">
        <v>177</v>
      </c>
      <c r="G4745" t="s">
        <v>163</v>
      </c>
      <c r="H4745" t="s">
        <v>162</v>
      </c>
      <c r="I4745">
        <v>1593</v>
      </c>
      <c r="J4745" t="s">
        <v>474</v>
      </c>
      <c r="K4745" t="s">
        <v>6074</v>
      </c>
      <c r="L4745" t="s">
        <v>827</v>
      </c>
      <c r="M4745" t="s">
        <v>690</v>
      </c>
      <c r="N4745">
        <v>227</v>
      </c>
      <c r="O4745">
        <v>6</v>
      </c>
      <c r="P4745">
        <v>9</v>
      </c>
      <c r="Q4745" t="s">
        <v>73</v>
      </c>
      <c r="R4745" t="s">
        <v>238</v>
      </c>
      <c r="S4745" t="s">
        <v>239</v>
      </c>
      <c r="T4745">
        <v>180</v>
      </c>
      <c r="U4745">
        <v>156</v>
      </c>
      <c r="V4745">
        <v>86.67</v>
      </c>
      <c r="W4745" t="s">
        <v>133</v>
      </c>
      <c r="X4745">
        <v>7623</v>
      </c>
      <c r="Y4745">
        <v>1189188</v>
      </c>
      <c r="Z4745">
        <v>76284</v>
      </c>
      <c r="AA4745">
        <v>108420</v>
      </c>
      <c r="AB4745">
        <v>1373892</v>
      </c>
      <c r="AC4745">
        <v>1153307</v>
      </c>
      <c r="AD4745">
        <v>220585</v>
      </c>
      <c r="AE4745" t="s">
        <v>75</v>
      </c>
      <c r="AF4745" t="s">
        <v>78</v>
      </c>
      <c r="AG4745" t="s">
        <v>240</v>
      </c>
      <c r="AH4745" t="s">
        <v>144</v>
      </c>
      <c r="AI4745" t="s">
        <v>140</v>
      </c>
      <c r="AJ4745" t="str">
        <f t="shared" si="74"/>
        <v>May</v>
      </c>
    </row>
    <row r="4746" spans="1:36" x14ac:dyDescent="0.3">
      <c r="A4746" t="s">
        <v>10852</v>
      </c>
      <c r="B4746" s="33">
        <v>45748</v>
      </c>
      <c r="C4746" t="s">
        <v>93</v>
      </c>
      <c r="D4746" t="s">
        <v>10853</v>
      </c>
      <c r="E4746" t="s">
        <v>174</v>
      </c>
      <c r="F4746" t="s">
        <v>179</v>
      </c>
      <c r="G4746" t="s">
        <v>158</v>
      </c>
      <c r="H4746" t="s">
        <v>166</v>
      </c>
      <c r="I4746">
        <v>484</v>
      </c>
      <c r="J4746" t="s">
        <v>469</v>
      </c>
      <c r="K4746" t="s">
        <v>1321</v>
      </c>
      <c r="L4746" t="s">
        <v>310</v>
      </c>
      <c r="M4746" t="s">
        <v>1321</v>
      </c>
      <c r="N4746">
        <v>91</v>
      </c>
      <c r="O4746">
        <v>0</v>
      </c>
      <c r="P4746">
        <v>0</v>
      </c>
      <c r="Q4746" t="s">
        <v>70</v>
      </c>
      <c r="R4746" t="s">
        <v>238</v>
      </c>
      <c r="S4746" t="s">
        <v>239</v>
      </c>
      <c r="T4746">
        <v>180</v>
      </c>
      <c r="U4746">
        <v>144</v>
      </c>
      <c r="V4746">
        <v>80</v>
      </c>
      <c r="W4746" t="s">
        <v>133</v>
      </c>
      <c r="X4746">
        <v>10964</v>
      </c>
      <c r="Y4746">
        <v>1578816</v>
      </c>
      <c r="Z4746">
        <v>44352</v>
      </c>
      <c r="AA4746">
        <v>87984</v>
      </c>
      <c r="AB4746">
        <v>1711152</v>
      </c>
      <c r="AC4746">
        <v>1010557</v>
      </c>
      <c r="AD4746">
        <v>700595</v>
      </c>
      <c r="AE4746" t="s">
        <v>78</v>
      </c>
      <c r="AF4746" t="s">
        <v>72</v>
      </c>
      <c r="AG4746" t="s">
        <v>240</v>
      </c>
      <c r="AH4746" t="s">
        <v>144</v>
      </c>
      <c r="AI4746" t="s">
        <v>139</v>
      </c>
      <c r="AJ4746" t="str">
        <f t="shared" si="74"/>
        <v>Apr</v>
      </c>
    </row>
    <row r="4747" spans="1:36" x14ac:dyDescent="0.3">
      <c r="A4747" t="s">
        <v>10854</v>
      </c>
      <c r="B4747" s="33">
        <v>45842</v>
      </c>
      <c r="C4747" t="s">
        <v>93</v>
      </c>
      <c r="D4747" t="s">
        <v>10855</v>
      </c>
      <c r="E4747" t="s">
        <v>173</v>
      </c>
      <c r="F4747" t="s">
        <v>174</v>
      </c>
      <c r="G4747" t="s">
        <v>161</v>
      </c>
      <c r="H4747" t="s">
        <v>158</v>
      </c>
      <c r="I4747">
        <v>2289</v>
      </c>
      <c r="J4747" t="s">
        <v>639</v>
      </c>
      <c r="K4747" t="s">
        <v>6694</v>
      </c>
      <c r="L4747" t="s">
        <v>327</v>
      </c>
      <c r="M4747" t="s">
        <v>2673</v>
      </c>
      <c r="N4747">
        <v>284</v>
      </c>
      <c r="O4747">
        <v>11</v>
      </c>
      <c r="P4747">
        <v>15</v>
      </c>
      <c r="Q4747" t="s">
        <v>73</v>
      </c>
      <c r="R4747" t="s">
        <v>238</v>
      </c>
      <c r="S4747" t="s">
        <v>239</v>
      </c>
      <c r="T4747">
        <v>189</v>
      </c>
      <c r="U4747">
        <v>130</v>
      </c>
      <c r="V4747">
        <v>68.78</v>
      </c>
      <c r="W4747" t="s">
        <v>135</v>
      </c>
      <c r="X4747">
        <v>3631</v>
      </c>
      <c r="Y4747">
        <v>472030</v>
      </c>
      <c r="Z4747">
        <v>56810</v>
      </c>
      <c r="AA4747">
        <v>37830</v>
      </c>
      <c r="AB4747">
        <v>566670</v>
      </c>
      <c r="AC4747">
        <v>349490</v>
      </c>
      <c r="AD4747">
        <v>217180</v>
      </c>
      <c r="AE4747" t="s">
        <v>78</v>
      </c>
      <c r="AF4747" t="s">
        <v>78</v>
      </c>
      <c r="AG4747" t="s">
        <v>240</v>
      </c>
      <c r="AH4747" t="s">
        <v>144</v>
      </c>
      <c r="AI4747" t="s">
        <v>138</v>
      </c>
      <c r="AJ4747" t="str">
        <f t="shared" si="74"/>
        <v>Jul</v>
      </c>
    </row>
    <row r="4748" spans="1:36" x14ac:dyDescent="0.3">
      <c r="A4748" t="s">
        <v>10856</v>
      </c>
      <c r="B4748" s="33">
        <v>45865</v>
      </c>
      <c r="C4748" t="s">
        <v>93</v>
      </c>
      <c r="D4748" t="s">
        <v>10857</v>
      </c>
      <c r="E4748" t="s">
        <v>173</v>
      </c>
      <c r="F4748" t="s">
        <v>172</v>
      </c>
      <c r="G4748" t="s">
        <v>161</v>
      </c>
      <c r="H4748" t="s">
        <v>155</v>
      </c>
      <c r="I4748">
        <v>1345</v>
      </c>
      <c r="J4748" t="s">
        <v>971</v>
      </c>
      <c r="K4748" t="s">
        <v>5560</v>
      </c>
      <c r="L4748" t="s">
        <v>385</v>
      </c>
      <c r="M4748" t="s">
        <v>5560</v>
      </c>
      <c r="N4748">
        <v>169</v>
      </c>
      <c r="O4748">
        <v>0</v>
      </c>
      <c r="P4748">
        <v>-8</v>
      </c>
      <c r="Q4748" t="s">
        <v>70</v>
      </c>
      <c r="R4748" t="s">
        <v>238</v>
      </c>
      <c r="S4748" t="s">
        <v>239</v>
      </c>
      <c r="T4748">
        <v>180</v>
      </c>
      <c r="U4748">
        <v>132</v>
      </c>
      <c r="V4748">
        <v>73.33</v>
      </c>
      <c r="W4748" t="s">
        <v>134</v>
      </c>
      <c r="X4748">
        <v>3508</v>
      </c>
      <c r="Y4748">
        <v>463056</v>
      </c>
      <c r="Z4748">
        <v>25608</v>
      </c>
      <c r="AA4748">
        <v>37092</v>
      </c>
      <c r="AB4748">
        <v>525756</v>
      </c>
      <c r="AC4748">
        <v>417237</v>
      </c>
      <c r="AD4748">
        <v>108519</v>
      </c>
      <c r="AE4748" t="s">
        <v>78</v>
      </c>
      <c r="AF4748" t="s">
        <v>81</v>
      </c>
      <c r="AG4748" t="s">
        <v>240</v>
      </c>
      <c r="AH4748" t="s">
        <v>144</v>
      </c>
      <c r="AI4748" t="s">
        <v>139</v>
      </c>
      <c r="AJ4748" t="str">
        <f t="shared" si="74"/>
        <v>Jul</v>
      </c>
    </row>
    <row r="4749" spans="1:36" x14ac:dyDescent="0.3">
      <c r="A4749" t="s">
        <v>10858</v>
      </c>
      <c r="B4749" s="33">
        <v>45968</v>
      </c>
      <c r="C4749" t="s">
        <v>96</v>
      </c>
      <c r="D4749" t="s">
        <v>10859</v>
      </c>
      <c r="E4749" t="s">
        <v>174</v>
      </c>
      <c r="F4749" t="s">
        <v>179</v>
      </c>
      <c r="G4749" t="s">
        <v>158</v>
      </c>
      <c r="H4749" t="s">
        <v>166</v>
      </c>
      <c r="I4749">
        <v>1943</v>
      </c>
      <c r="J4749" t="s">
        <v>377</v>
      </c>
      <c r="K4749" t="s">
        <v>3324</v>
      </c>
      <c r="L4749" t="s">
        <v>377</v>
      </c>
      <c r="M4749" t="s">
        <v>1473</v>
      </c>
      <c r="N4749">
        <v>262</v>
      </c>
      <c r="O4749">
        <v>0</v>
      </c>
      <c r="P4749">
        <v>13</v>
      </c>
      <c r="Q4749" t="s">
        <v>73</v>
      </c>
      <c r="R4749" t="s">
        <v>238</v>
      </c>
      <c r="S4749" t="s">
        <v>239</v>
      </c>
      <c r="T4749">
        <v>150</v>
      </c>
      <c r="U4749">
        <v>104</v>
      </c>
      <c r="V4749">
        <v>69.33</v>
      </c>
      <c r="W4749" t="s">
        <v>133</v>
      </c>
      <c r="X4749">
        <v>5983</v>
      </c>
      <c r="Y4749">
        <v>622232</v>
      </c>
      <c r="Z4749">
        <v>44720</v>
      </c>
      <c r="AA4749">
        <v>66248</v>
      </c>
      <c r="AB4749">
        <v>733200</v>
      </c>
      <c r="AC4749">
        <v>481288</v>
      </c>
      <c r="AD4749">
        <v>251912</v>
      </c>
      <c r="AE4749" t="s">
        <v>78</v>
      </c>
      <c r="AF4749" t="s">
        <v>72</v>
      </c>
      <c r="AG4749" t="s">
        <v>240</v>
      </c>
      <c r="AH4749" t="s">
        <v>144</v>
      </c>
      <c r="AI4749" t="s">
        <v>140</v>
      </c>
      <c r="AJ4749" t="str">
        <f t="shared" si="74"/>
        <v>Nov</v>
      </c>
    </row>
    <row r="4750" spans="1:36" x14ac:dyDescent="0.3">
      <c r="A4750" t="s">
        <v>10860</v>
      </c>
      <c r="B4750" s="33">
        <v>45821</v>
      </c>
      <c r="C4750" t="s">
        <v>93</v>
      </c>
      <c r="D4750" t="s">
        <v>10861</v>
      </c>
      <c r="E4750" t="s">
        <v>179</v>
      </c>
      <c r="F4750" t="s">
        <v>176</v>
      </c>
      <c r="G4750" t="s">
        <v>166</v>
      </c>
      <c r="H4750" t="s">
        <v>156</v>
      </c>
      <c r="I4750">
        <v>1827</v>
      </c>
      <c r="J4750" t="s">
        <v>275</v>
      </c>
      <c r="K4750" t="s">
        <v>781</v>
      </c>
      <c r="N4750">
        <v>254</v>
      </c>
      <c r="O4750">
        <v>0</v>
      </c>
      <c r="P4750">
        <v>0</v>
      </c>
      <c r="Q4750" t="s">
        <v>67</v>
      </c>
      <c r="R4750" t="s">
        <v>245</v>
      </c>
      <c r="S4750" t="s">
        <v>121</v>
      </c>
      <c r="T4750">
        <v>150</v>
      </c>
      <c r="U4750">
        <v>0</v>
      </c>
      <c r="V4750">
        <v>0</v>
      </c>
      <c r="W4750" t="s">
        <v>133</v>
      </c>
      <c r="X4750">
        <v>9484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 t="s">
        <v>72</v>
      </c>
      <c r="AF4750" t="s">
        <v>81</v>
      </c>
      <c r="AG4750" t="s">
        <v>240</v>
      </c>
      <c r="AH4750" t="s">
        <v>144</v>
      </c>
      <c r="AI4750" t="s">
        <v>138</v>
      </c>
      <c r="AJ4750" t="str">
        <f t="shared" si="74"/>
        <v>Jun</v>
      </c>
    </row>
    <row r="4751" spans="1:36" x14ac:dyDescent="0.3">
      <c r="A4751" t="s">
        <v>10862</v>
      </c>
      <c r="B4751" s="33">
        <v>45894</v>
      </c>
      <c r="C4751" t="s">
        <v>96</v>
      </c>
      <c r="D4751" t="s">
        <v>10863</v>
      </c>
      <c r="E4751" t="s">
        <v>174</v>
      </c>
      <c r="F4751" t="s">
        <v>177</v>
      </c>
      <c r="G4751" t="s">
        <v>158</v>
      </c>
      <c r="H4751" t="s">
        <v>162</v>
      </c>
      <c r="I4751">
        <v>851</v>
      </c>
      <c r="J4751" t="s">
        <v>280</v>
      </c>
      <c r="K4751" t="s">
        <v>306</v>
      </c>
      <c r="L4751" t="s">
        <v>353</v>
      </c>
      <c r="M4751" t="s">
        <v>1685</v>
      </c>
      <c r="N4751">
        <v>140</v>
      </c>
      <c r="O4751">
        <v>0</v>
      </c>
      <c r="P4751">
        <v>26</v>
      </c>
      <c r="Q4751" t="s">
        <v>73</v>
      </c>
      <c r="R4751" t="s">
        <v>238</v>
      </c>
      <c r="S4751" t="s">
        <v>239</v>
      </c>
      <c r="T4751">
        <v>150</v>
      </c>
      <c r="U4751">
        <v>128</v>
      </c>
      <c r="V4751">
        <v>85.33</v>
      </c>
      <c r="W4751" t="s">
        <v>133</v>
      </c>
      <c r="X4751">
        <v>4236</v>
      </c>
      <c r="Y4751">
        <v>542208</v>
      </c>
      <c r="Z4751">
        <v>31104</v>
      </c>
      <c r="AA4751">
        <v>56832</v>
      </c>
      <c r="AB4751">
        <v>630144</v>
      </c>
      <c r="AC4751">
        <v>441439</v>
      </c>
      <c r="AD4751">
        <v>188705</v>
      </c>
      <c r="AE4751" t="s">
        <v>78</v>
      </c>
      <c r="AF4751" t="s">
        <v>78</v>
      </c>
      <c r="AG4751" t="s">
        <v>240</v>
      </c>
      <c r="AH4751" t="s">
        <v>144</v>
      </c>
      <c r="AI4751" t="s">
        <v>139</v>
      </c>
      <c r="AJ4751" t="str">
        <f t="shared" si="74"/>
        <v>Aug</v>
      </c>
    </row>
    <row r="4752" spans="1:36" x14ac:dyDescent="0.3">
      <c r="A4752" t="s">
        <v>10864</v>
      </c>
      <c r="B4752" s="33">
        <v>45676</v>
      </c>
      <c r="C4752" t="s">
        <v>97</v>
      </c>
      <c r="D4752" t="s">
        <v>10865</v>
      </c>
      <c r="E4752" t="s">
        <v>173</v>
      </c>
      <c r="F4752" t="s">
        <v>175</v>
      </c>
      <c r="G4752" t="s">
        <v>161</v>
      </c>
      <c r="H4752" t="s">
        <v>163</v>
      </c>
      <c r="I4752">
        <v>401</v>
      </c>
      <c r="J4752" t="s">
        <v>626</v>
      </c>
      <c r="K4752" t="s">
        <v>3327</v>
      </c>
      <c r="L4752" t="s">
        <v>3214</v>
      </c>
      <c r="M4752" t="s">
        <v>1158</v>
      </c>
      <c r="N4752">
        <v>72</v>
      </c>
      <c r="O4752">
        <v>20</v>
      </c>
      <c r="P4752">
        <v>24</v>
      </c>
      <c r="Q4752" t="s">
        <v>73</v>
      </c>
      <c r="R4752" t="s">
        <v>238</v>
      </c>
      <c r="S4752" t="s">
        <v>239</v>
      </c>
      <c r="T4752">
        <v>180</v>
      </c>
      <c r="U4752">
        <v>138</v>
      </c>
      <c r="V4752">
        <v>76.67</v>
      </c>
      <c r="W4752" t="s">
        <v>133</v>
      </c>
      <c r="X4752">
        <v>5658</v>
      </c>
      <c r="Y4752">
        <v>780804</v>
      </c>
      <c r="Z4752">
        <v>49128</v>
      </c>
      <c r="AA4752">
        <v>87492</v>
      </c>
      <c r="AB4752">
        <v>917424</v>
      </c>
      <c r="AC4752">
        <v>657973</v>
      </c>
      <c r="AD4752">
        <v>259451</v>
      </c>
      <c r="AE4752" t="s">
        <v>78</v>
      </c>
      <c r="AF4752" t="s">
        <v>75</v>
      </c>
      <c r="AG4752" t="s">
        <v>240</v>
      </c>
      <c r="AH4752" t="s">
        <v>144</v>
      </c>
      <c r="AI4752" t="s">
        <v>138</v>
      </c>
      <c r="AJ4752" t="str">
        <f t="shared" si="74"/>
        <v>Jan</v>
      </c>
    </row>
    <row r="4753" spans="1:36" x14ac:dyDescent="0.3">
      <c r="A4753" t="s">
        <v>10866</v>
      </c>
      <c r="B4753" s="33">
        <v>45967</v>
      </c>
      <c r="C4753" t="s">
        <v>95</v>
      </c>
      <c r="D4753" t="s">
        <v>10240</v>
      </c>
      <c r="E4753" t="s">
        <v>173</v>
      </c>
      <c r="F4753" t="s">
        <v>180</v>
      </c>
      <c r="G4753" t="s">
        <v>161</v>
      </c>
      <c r="H4753" t="s">
        <v>160</v>
      </c>
      <c r="I4753">
        <v>2303</v>
      </c>
      <c r="J4753" t="s">
        <v>806</v>
      </c>
      <c r="K4753" t="s">
        <v>2433</v>
      </c>
      <c r="L4753" t="s">
        <v>381</v>
      </c>
      <c r="M4753" t="s">
        <v>1698</v>
      </c>
      <c r="N4753">
        <v>279</v>
      </c>
      <c r="O4753">
        <v>15</v>
      </c>
      <c r="P4753">
        <v>43</v>
      </c>
      <c r="Q4753" t="s">
        <v>76</v>
      </c>
      <c r="R4753" t="s">
        <v>238</v>
      </c>
      <c r="S4753" t="s">
        <v>239</v>
      </c>
      <c r="T4753">
        <v>150</v>
      </c>
      <c r="U4753">
        <v>108</v>
      </c>
      <c r="V4753">
        <v>72</v>
      </c>
      <c r="W4753" t="s">
        <v>133</v>
      </c>
      <c r="X4753">
        <v>4749</v>
      </c>
      <c r="Y4753">
        <v>512892</v>
      </c>
      <c r="Z4753">
        <v>40284</v>
      </c>
      <c r="AA4753">
        <v>80136</v>
      </c>
      <c r="AB4753">
        <v>633312</v>
      </c>
      <c r="AC4753">
        <v>410532</v>
      </c>
      <c r="AD4753">
        <v>222780</v>
      </c>
      <c r="AE4753" t="s">
        <v>78</v>
      </c>
      <c r="AF4753" t="s">
        <v>81</v>
      </c>
      <c r="AG4753" t="s">
        <v>240</v>
      </c>
      <c r="AH4753" t="s">
        <v>144</v>
      </c>
      <c r="AI4753" t="s">
        <v>138</v>
      </c>
      <c r="AJ4753" t="str">
        <f t="shared" si="74"/>
        <v>Nov</v>
      </c>
    </row>
    <row r="4754" spans="1:36" x14ac:dyDescent="0.3">
      <c r="A4754" t="s">
        <v>10867</v>
      </c>
      <c r="B4754" s="33">
        <v>45844</v>
      </c>
      <c r="C4754" t="s">
        <v>99</v>
      </c>
      <c r="D4754" t="s">
        <v>10868</v>
      </c>
      <c r="E4754" t="s">
        <v>173</v>
      </c>
      <c r="F4754" t="s">
        <v>174</v>
      </c>
      <c r="G4754" t="s">
        <v>161</v>
      </c>
      <c r="H4754" t="s">
        <v>158</v>
      </c>
      <c r="I4754">
        <v>553</v>
      </c>
      <c r="J4754" t="s">
        <v>469</v>
      </c>
      <c r="K4754" t="s">
        <v>2199</v>
      </c>
      <c r="L4754" t="s">
        <v>1026</v>
      </c>
      <c r="M4754" t="s">
        <v>2524</v>
      </c>
      <c r="N4754">
        <v>89</v>
      </c>
      <c r="O4754">
        <v>9</v>
      </c>
      <c r="P4754">
        <v>13</v>
      </c>
      <c r="Q4754" t="s">
        <v>73</v>
      </c>
      <c r="R4754" t="s">
        <v>238</v>
      </c>
      <c r="S4754" t="s">
        <v>239</v>
      </c>
      <c r="T4754">
        <v>220</v>
      </c>
      <c r="U4754">
        <v>127</v>
      </c>
      <c r="V4754">
        <v>57.73</v>
      </c>
      <c r="W4754" t="s">
        <v>133</v>
      </c>
      <c r="X4754">
        <v>3283</v>
      </c>
      <c r="Y4754">
        <v>416941</v>
      </c>
      <c r="Z4754">
        <v>51816</v>
      </c>
      <c r="AA4754">
        <v>82169</v>
      </c>
      <c r="AB4754">
        <v>550926</v>
      </c>
      <c r="AC4754">
        <v>469896</v>
      </c>
      <c r="AD4754">
        <v>81030</v>
      </c>
      <c r="AE4754" t="s">
        <v>78</v>
      </c>
      <c r="AF4754" t="s">
        <v>78</v>
      </c>
      <c r="AG4754" t="s">
        <v>240</v>
      </c>
      <c r="AH4754" t="s">
        <v>146</v>
      </c>
      <c r="AI4754" t="s">
        <v>139</v>
      </c>
      <c r="AJ4754" t="str">
        <f t="shared" si="74"/>
        <v>Jul</v>
      </c>
    </row>
    <row r="4755" spans="1:36" x14ac:dyDescent="0.3">
      <c r="A4755" t="s">
        <v>10869</v>
      </c>
      <c r="B4755" s="33">
        <v>45727</v>
      </c>
      <c r="C4755" t="s">
        <v>93</v>
      </c>
      <c r="D4755" t="s">
        <v>7142</v>
      </c>
      <c r="E4755" t="s">
        <v>176</v>
      </c>
      <c r="F4755" t="s">
        <v>173</v>
      </c>
      <c r="G4755" t="s">
        <v>156</v>
      </c>
      <c r="H4755" t="s">
        <v>161</v>
      </c>
      <c r="I4755">
        <v>686</v>
      </c>
      <c r="J4755" t="s">
        <v>280</v>
      </c>
      <c r="K4755" t="s">
        <v>421</v>
      </c>
      <c r="L4755" t="s">
        <v>404</v>
      </c>
      <c r="M4755" t="s">
        <v>2550</v>
      </c>
      <c r="N4755">
        <v>108</v>
      </c>
      <c r="O4755">
        <v>13</v>
      </c>
      <c r="P4755">
        <v>29</v>
      </c>
      <c r="Q4755" t="s">
        <v>73</v>
      </c>
      <c r="R4755" t="s">
        <v>238</v>
      </c>
      <c r="S4755" t="s">
        <v>239</v>
      </c>
      <c r="T4755">
        <v>180</v>
      </c>
      <c r="U4755">
        <v>100</v>
      </c>
      <c r="V4755">
        <v>55.56</v>
      </c>
      <c r="W4755" t="s">
        <v>135</v>
      </c>
      <c r="X4755">
        <v>3452</v>
      </c>
      <c r="Y4755">
        <v>345200</v>
      </c>
      <c r="Z4755">
        <v>40400</v>
      </c>
      <c r="AA4755">
        <v>38300</v>
      </c>
      <c r="AB4755">
        <v>423900</v>
      </c>
      <c r="AC4755">
        <v>322439</v>
      </c>
      <c r="AD4755">
        <v>101461</v>
      </c>
      <c r="AE4755" t="s">
        <v>81</v>
      </c>
      <c r="AF4755" t="s">
        <v>78</v>
      </c>
      <c r="AG4755" t="s">
        <v>240</v>
      </c>
      <c r="AH4755" t="s">
        <v>145</v>
      </c>
      <c r="AI4755" t="s">
        <v>139</v>
      </c>
      <c r="AJ4755" t="str">
        <f t="shared" si="74"/>
        <v>Mar</v>
      </c>
    </row>
    <row r="4756" spans="1:36" x14ac:dyDescent="0.3">
      <c r="A4756" t="s">
        <v>10870</v>
      </c>
      <c r="B4756" s="33">
        <v>45964</v>
      </c>
      <c r="C4756" t="s">
        <v>95</v>
      </c>
      <c r="D4756" t="s">
        <v>10871</v>
      </c>
      <c r="E4756" t="s">
        <v>179</v>
      </c>
      <c r="F4756" t="s">
        <v>175</v>
      </c>
      <c r="G4756" t="s">
        <v>166</v>
      </c>
      <c r="H4756" t="s">
        <v>163</v>
      </c>
      <c r="I4756">
        <v>429</v>
      </c>
      <c r="J4756" t="s">
        <v>529</v>
      </c>
      <c r="K4756" t="s">
        <v>1047</v>
      </c>
      <c r="L4756" t="s">
        <v>385</v>
      </c>
      <c r="M4756" t="s">
        <v>1047</v>
      </c>
      <c r="N4756">
        <v>78</v>
      </c>
      <c r="O4756">
        <v>0</v>
      </c>
      <c r="P4756">
        <v>0</v>
      </c>
      <c r="Q4756" t="s">
        <v>70</v>
      </c>
      <c r="R4756" t="s">
        <v>238</v>
      </c>
      <c r="S4756" t="s">
        <v>239</v>
      </c>
      <c r="T4756">
        <v>220</v>
      </c>
      <c r="U4756">
        <v>195</v>
      </c>
      <c r="V4756">
        <v>88.64</v>
      </c>
      <c r="W4756" t="s">
        <v>133</v>
      </c>
      <c r="X4756">
        <v>6952</v>
      </c>
      <c r="Y4756">
        <v>1355640</v>
      </c>
      <c r="Z4756">
        <v>45630</v>
      </c>
      <c r="AA4756">
        <v>53040</v>
      </c>
      <c r="AB4756">
        <v>1454310</v>
      </c>
      <c r="AC4756">
        <v>1032184</v>
      </c>
      <c r="AD4756">
        <v>422126</v>
      </c>
      <c r="AE4756" t="s">
        <v>72</v>
      </c>
      <c r="AF4756" t="s">
        <v>75</v>
      </c>
      <c r="AG4756" t="s">
        <v>240</v>
      </c>
      <c r="AH4756" t="s">
        <v>144</v>
      </c>
      <c r="AI4756" t="s">
        <v>138</v>
      </c>
      <c r="AJ4756" t="str">
        <f t="shared" si="74"/>
        <v>Nov</v>
      </c>
    </row>
    <row r="4757" spans="1:36" x14ac:dyDescent="0.3">
      <c r="A4757" t="s">
        <v>10872</v>
      </c>
      <c r="B4757" s="33">
        <v>45739</v>
      </c>
      <c r="C4757" t="s">
        <v>93</v>
      </c>
      <c r="D4757" t="s">
        <v>10873</v>
      </c>
      <c r="E4757" t="s">
        <v>181</v>
      </c>
      <c r="F4757" t="s">
        <v>176</v>
      </c>
      <c r="G4757" t="s">
        <v>159</v>
      </c>
      <c r="H4757" t="s">
        <v>156</v>
      </c>
      <c r="I4757">
        <v>2226</v>
      </c>
      <c r="J4757" t="s">
        <v>744</v>
      </c>
      <c r="K4757" t="s">
        <v>674</v>
      </c>
      <c r="L4757" t="s">
        <v>377</v>
      </c>
      <c r="M4757" t="s">
        <v>3107</v>
      </c>
      <c r="N4757">
        <v>279</v>
      </c>
      <c r="O4757">
        <v>0</v>
      </c>
      <c r="P4757">
        <v>5</v>
      </c>
      <c r="Q4757" t="s">
        <v>70</v>
      </c>
      <c r="R4757" t="s">
        <v>238</v>
      </c>
      <c r="S4757" t="s">
        <v>239</v>
      </c>
      <c r="T4757">
        <v>180</v>
      </c>
      <c r="U4757">
        <v>112</v>
      </c>
      <c r="V4757">
        <v>62.22</v>
      </c>
      <c r="W4757" t="s">
        <v>133</v>
      </c>
      <c r="X4757">
        <v>8436</v>
      </c>
      <c r="Y4757">
        <v>944832</v>
      </c>
      <c r="Z4757">
        <v>23856</v>
      </c>
      <c r="AA4757">
        <v>83440</v>
      </c>
      <c r="AB4757">
        <v>1052128</v>
      </c>
      <c r="AC4757">
        <v>633200</v>
      </c>
      <c r="AD4757">
        <v>418928</v>
      </c>
      <c r="AE4757" t="s">
        <v>81</v>
      </c>
      <c r="AF4757" t="s">
        <v>81</v>
      </c>
      <c r="AG4757" t="s">
        <v>240</v>
      </c>
      <c r="AH4757" t="s">
        <v>145</v>
      </c>
      <c r="AI4757" t="s">
        <v>138</v>
      </c>
      <c r="AJ4757" t="str">
        <f t="shared" si="74"/>
        <v>Mar</v>
      </c>
    </row>
    <row r="4758" spans="1:36" x14ac:dyDescent="0.3">
      <c r="A4758" t="s">
        <v>10874</v>
      </c>
      <c r="B4758" s="33">
        <v>45751</v>
      </c>
      <c r="C4758" t="s">
        <v>99</v>
      </c>
      <c r="D4758" t="s">
        <v>10875</v>
      </c>
      <c r="E4758" t="s">
        <v>178</v>
      </c>
      <c r="F4758" t="s">
        <v>173</v>
      </c>
      <c r="G4758" t="s">
        <v>157</v>
      </c>
      <c r="H4758" t="s">
        <v>161</v>
      </c>
      <c r="I4758">
        <v>2049</v>
      </c>
      <c r="J4758" t="s">
        <v>477</v>
      </c>
      <c r="K4758" t="s">
        <v>593</v>
      </c>
      <c r="N4758">
        <v>270</v>
      </c>
      <c r="O4758">
        <v>0</v>
      </c>
      <c r="P4758">
        <v>0</v>
      </c>
      <c r="Q4758" t="s">
        <v>67</v>
      </c>
      <c r="R4758" t="s">
        <v>245</v>
      </c>
      <c r="S4758" t="s">
        <v>120</v>
      </c>
      <c r="T4758">
        <v>189</v>
      </c>
      <c r="U4758">
        <v>0</v>
      </c>
      <c r="V4758">
        <v>0</v>
      </c>
      <c r="W4758" t="s">
        <v>133</v>
      </c>
      <c r="X4758">
        <v>7648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 t="s">
        <v>75</v>
      </c>
      <c r="AF4758" t="s">
        <v>78</v>
      </c>
      <c r="AG4758" t="s">
        <v>240</v>
      </c>
      <c r="AH4758" t="s">
        <v>147</v>
      </c>
      <c r="AI4758" t="s">
        <v>138</v>
      </c>
      <c r="AJ4758" t="str">
        <f t="shared" si="74"/>
        <v>Apr</v>
      </c>
    </row>
    <row r="4759" spans="1:36" x14ac:dyDescent="0.3">
      <c r="A4759" t="s">
        <v>10876</v>
      </c>
      <c r="B4759" s="33">
        <v>45968</v>
      </c>
      <c r="C4759" t="s">
        <v>97</v>
      </c>
      <c r="D4759" t="s">
        <v>10877</v>
      </c>
      <c r="E4759" t="s">
        <v>181</v>
      </c>
      <c r="F4759" t="s">
        <v>174</v>
      </c>
      <c r="G4759" t="s">
        <v>159</v>
      </c>
      <c r="H4759" t="s">
        <v>158</v>
      </c>
      <c r="I4759">
        <v>2037</v>
      </c>
      <c r="J4759" t="s">
        <v>280</v>
      </c>
      <c r="K4759" t="s">
        <v>3587</v>
      </c>
      <c r="L4759" t="s">
        <v>353</v>
      </c>
      <c r="M4759" t="s">
        <v>3587</v>
      </c>
      <c r="N4759">
        <v>266</v>
      </c>
      <c r="O4759">
        <v>0</v>
      </c>
      <c r="P4759">
        <v>-10</v>
      </c>
      <c r="Q4759" t="s">
        <v>70</v>
      </c>
      <c r="R4759" t="s">
        <v>238</v>
      </c>
      <c r="S4759" t="s">
        <v>239</v>
      </c>
      <c r="T4759">
        <v>186</v>
      </c>
      <c r="U4759">
        <v>153</v>
      </c>
      <c r="V4759">
        <v>82.26</v>
      </c>
      <c r="W4759" t="s">
        <v>135</v>
      </c>
      <c r="X4759">
        <v>8880</v>
      </c>
      <c r="Y4759">
        <v>1358640</v>
      </c>
      <c r="Z4759">
        <v>79713</v>
      </c>
      <c r="AA4759">
        <v>108171</v>
      </c>
      <c r="AB4759">
        <v>1546524</v>
      </c>
      <c r="AC4759">
        <v>961420</v>
      </c>
      <c r="AD4759">
        <v>585104</v>
      </c>
      <c r="AE4759" t="s">
        <v>81</v>
      </c>
      <c r="AF4759" t="s">
        <v>78</v>
      </c>
      <c r="AG4759" t="s">
        <v>240</v>
      </c>
      <c r="AH4759" t="s">
        <v>146</v>
      </c>
      <c r="AI4759" t="s">
        <v>139</v>
      </c>
      <c r="AJ4759" t="str">
        <f t="shared" si="74"/>
        <v>Nov</v>
      </c>
    </row>
    <row r="4760" spans="1:36" x14ac:dyDescent="0.3">
      <c r="A4760" t="s">
        <v>10878</v>
      </c>
      <c r="B4760" s="33">
        <v>45765</v>
      </c>
      <c r="C4760" t="s">
        <v>93</v>
      </c>
      <c r="D4760" t="s">
        <v>10879</v>
      </c>
      <c r="E4760" t="s">
        <v>173</v>
      </c>
      <c r="F4760" t="s">
        <v>174</v>
      </c>
      <c r="G4760" t="s">
        <v>161</v>
      </c>
      <c r="H4760" t="s">
        <v>158</v>
      </c>
      <c r="I4760">
        <v>1043</v>
      </c>
      <c r="J4760" t="s">
        <v>482</v>
      </c>
      <c r="K4760" t="s">
        <v>1170</v>
      </c>
      <c r="L4760" t="s">
        <v>568</v>
      </c>
      <c r="M4760" t="s">
        <v>8693</v>
      </c>
      <c r="N4760">
        <v>141</v>
      </c>
      <c r="O4760">
        <v>39</v>
      </c>
      <c r="P4760">
        <v>44</v>
      </c>
      <c r="Q4760" t="s">
        <v>76</v>
      </c>
      <c r="R4760" t="s">
        <v>238</v>
      </c>
      <c r="S4760" t="s">
        <v>239</v>
      </c>
      <c r="T4760">
        <v>189</v>
      </c>
      <c r="U4760">
        <v>118</v>
      </c>
      <c r="V4760">
        <v>62.43</v>
      </c>
      <c r="W4760" t="s">
        <v>133</v>
      </c>
      <c r="X4760">
        <v>3468</v>
      </c>
      <c r="Y4760">
        <v>409224</v>
      </c>
      <c r="Z4760">
        <v>36462</v>
      </c>
      <c r="AA4760">
        <v>64546</v>
      </c>
      <c r="AB4760">
        <v>510232</v>
      </c>
      <c r="AC4760">
        <v>442345</v>
      </c>
      <c r="AD4760">
        <v>67887</v>
      </c>
      <c r="AE4760" t="s">
        <v>78</v>
      </c>
      <c r="AF4760" t="s">
        <v>78</v>
      </c>
      <c r="AG4760" t="s">
        <v>240</v>
      </c>
      <c r="AH4760" t="s">
        <v>146</v>
      </c>
      <c r="AI4760" t="s">
        <v>139</v>
      </c>
      <c r="AJ4760" t="str">
        <f t="shared" si="74"/>
        <v>Apr</v>
      </c>
    </row>
    <row r="4761" spans="1:36" x14ac:dyDescent="0.3">
      <c r="A4761" t="s">
        <v>10880</v>
      </c>
      <c r="B4761" s="33">
        <v>45793</v>
      </c>
      <c r="C4761" t="s">
        <v>93</v>
      </c>
      <c r="D4761" t="s">
        <v>10881</v>
      </c>
      <c r="E4761" t="s">
        <v>174</v>
      </c>
      <c r="F4761" t="s">
        <v>175</v>
      </c>
      <c r="G4761" t="s">
        <v>158</v>
      </c>
      <c r="H4761" t="s">
        <v>163</v>
      </c>
      <c r="I4761">
        <v>705</v>
      </c>
      <c r="J4761" t="s">
        <v>270</v>
      </c>
      <c r="K4761" t="s">
        <v>605</v>
      </c>
      <c r="L4761" t="s">
        <v>4897</v>
      </c>
      <c r="M4761" t="s">
        <v>3946</v>
      </c>
      <c r="N4761">
        <v>120</v>
      </c>
      <c r="O4761">
        <v>33</v>
      </c>
      <c r="P4761">
        <v>31</v>
      </c>
      <c r="Q4761" t="s">
        <v>76</v>
      </c>
      <c r="R4761" t="s">
        <v>238</v>
      </c>
      <c r="S4761" t="s">
        <v>239</v>
      </c>
      <c r="T4761">
        <v>180</v>
      </c>
      <c r="U4761">
        <v>155</v>
      </c>
      <c r="V4761">
        <v>86.11</v>
      </c>
      <c r="W4761" t="s">
        <v>133</v>
      </c>
      <c r="X4761">
        <v>10004</v>
      </c>
      <c r="Y4761">
        <v>1550620</v>
      </c>
      <c r="Z4761">
        <v>79825</v>
      </c>
      <c r="AA4761">
        <v>20460</v>
      </c>
      <c r="AB4761">
        <v>1650905</v>
      </c>
      <c r="AC4761">
        <v>992023</v>
      </c>
      <c r="AD4761">
        <v>658882</v>
      </c>
      <c r="AE4761" t="s">
        <v>78</v>
      </c>
      <c r="AF4761" t="s">
        <v>75</v>
      </c>
      <c r="AG4761" t="s">
        <v>240</v>
      </c>
      <c r="AH4761" t="s">
        <v>147</v>
      </c>
      <c r="AI4761" t="s">
        <v>139</v>
      </c>
      <c r="AJ4761" t="str">
        <f t="shared" si="74"/>
        <v>May</v>
      </c>
    </row>
    <row r="4762" spans="1:36" x14ac:dyDescent="0.3">
      <c r="A4762" t="s">
        <v>10882</v>
      </c>
      <c r="B4762" s="33">
        <v>45717</v>
      </c>
      <c r="C4762" t="s">
        <v>98</v>
      </c>
      <c r="D4762" t="s">
        <v>10883</v>
      </c>
      <c r="E4762" t="s">
        <v>179</v>
      </c>
      <c r="F4762" t="s">
        <v>176</v>
      </c>
      <c r="G4762" t="s">
        <v>166</v>
      </c>
      <c r="H4762" t="s">
        <v>156</v>
      </c>
      <c r="I4762">
        <v>2069</v>
      </c>
      <c r="J4762" t="s">
        <v>391</v>
      </c>
      <c r="K4762" t="s">
        <v>577</v>
      </c>
      <c r="L4762" t="s">
        <v>2421</v>
      </c>
      <c r="M4762" t="s">
        <v>2243</v>
      </c>
      <c r="N4762">
        <v>266</v>
      </c>
      <c r="O4762">
        <v>24</v>
      </c>
      <c r="P4762">
        <v>16</v>
      </c>
      <c r="Q4762" t="s">
        <v>73</v>
      </c>
      <c r="R4762" t="s">
        <v>238</v>
      </c>
      <c r="S4762" t="s">
        <v>239</v>
      </c>
      <c r="T4762">
        <v>180</v>
      </c>
      <c r="U4762">
        <v>134</v>
      </c>
      <c r="V4762">
        <v>74.44</v>
      </c>
      <c r="W4762" t="s">
        <v>134</v>
      </c>
      <c r="X4762">
        <v>5091</v>
      </c>
      <c r="Y4762">
        <v>682194</v>
      </c>
      <c r="Z4762">
        <v>33634</v>
      </c>
      <c r="AA4762">
        <v>100232</v>
      </c>
      <c r="AB4762">
        <v>816060</v>
      </c>
      <c r="AC4762">
        <v>582206</v>
      </c>
      <c r="AD4762">
        <v>233854</v>
      </c>
      <c r="AE4762" t="s">
        <v>72</v>
      </c>
      <c r="AF4762" t="s">
        <v>81</v>
      </c>
      <c r="AG4762" t="s">
        <v>240</v>
      </c>
      <c r="AH4762" t="s">
        <v>145</v>
      </c>
      <c r="AI4762" t="s">
        <v>138</v>
      </c>
      <c r="AJ4762" t="str">
        <f t="shared" si="74"/>
        <v>Mar</v>
      </c>
    </row>
    <row r="4763" spans="1:36" x14ac:dyDescent="0.3">
      <c r="A4763" t="s">
        <v>10884</v>
      </c>
      <c r="B4763" s="33">
        <v>45972</v>
      </c>
      <c r="C4763" t="s">
        <v>98</v>
      </c>
      <c r="D4763" t="s">
        <v>2719</v>
      </c>
      <c r="E4763" t="s">
        <v>175</v>
      </c>
      <c r="F4763" t="s">
        <v>176</v>
      </c>
      <c r="G4763" t="s">
        <v>163</v>
      </c>
      <c r="H4763" t="s">
        <v>156</v>
      </c>
      <c r="I4763">
        <v>1673</v>
      </c>
      <c r="J4763" t="s">
        <v>236</v>
      </c>
      <c r="K4763" t="s">
        <v>2756</v>
      </c>
      <c r="L4763" t="s">
        <v>695</v>
      </c>
      <c r="M4763" t="s">
        <v>2756</v>
      </c>
      <c r="N4763">
        <v>213</v>
      </c>
      <c r="O4763">
        <v>7</v>
      </c>
      <c r="P4763">
        <v>-3</v>
      </c>
      <c r="Q4763" t="s">
        <v>73</v>
      </c>
      <c r="R4763" t="s">
        <v>238</v>
      </c>
      <c r="S4763" t="s">
        <v>239</v>
      </c>
      <c r="T4763">
        <v>180</v>
      </c>
      <c r="U4763">
        <v>140</v>
      </c>
      <c r="V4763">
        <v>77.78</v>
      </c>
      <c r="W4763" t="s">
        <v>133</v>
      </c>
      <c r="X4763">
        <v>9683</v>
      </c>
      <c r="Y4763">
        <v>1355620</v>
      </c>
      <c r="Z4763">
        <v>75600</v>
      </c>
      <c r="AA4763">
        <v>84000</v>
      </c>
      <c r="AB4763">
        <v>1515220</v>
      </c>
      <c r="AC4763">
        <v>1077457</v>
      </c>
      <c r="AD4763">
        <v>437763</v>
      </c>
      <c r="AE4763" t="s">
        <v>75</v>
      </c>
      <c r="AF4763" t="s">
        <v>81</v>
      </c>
      <c r="AG4763" t="s">
        <v>240</v>
      </c>
      <c r="AH4763" t="s">
        <v>144</v>
      </c>
      <c r="AI4763" t="s">
        <v>139</v>
      </c>
      <c r="AJ4763" t="str">
        <f t="shared" si="74"/>
        <v>Nov</v>
      </c>
    </row>
    <row r="4764" spans="1:36" x14ac:dyDescent="0.3">
      <c r="A4764" t="s">
        <v>10885</v>
      </c>
      <c r="B4764" s="33">
        <v>45971</v>
      </c>
      <c r="C4764" t="s">
        <v>96</v>
      </c>
      <c r="D4764" t="s">
        <v>10886</v>
      </c>
      <c r="E4764" t="s">
        <v>181</v>
      </c>
      <c r="F4764" t="s">
        <v>178</v>
      </c>
      <c r="G4764" t="s">
        <v>159</v>
      </c>
      <c r="H4764" t="s">
        <v>157</v>
      </c>
      <c r="I4764">
        <v>1870</v>
      </c>
      <c r="J4764" t="s">
        <v>362</v>
      </c>
      <c r="K4764" t="s">
        <v>1397</v>
      </c>
      <c r="L4764" t="s">
        <v>353</v>
      </c>
      <c r="M4764" t="s">
        <v>1397</v>
      </c>
      <c r="N4764">
        <v>247</v>
      </c>
      <c r="O4764">
        <v>0</v>
      </c>
      <c r="P4764">
        <v>-10</v>
      </c>
      <c r="Q4764" t="s">
        <v>70</v>
      </c>
      <c r="R4764" t="s">
        <v>238</v>
      </c>
      <c r="S4764" t="s">
        <v>239</v>
      </c>
      <c r="T4764">
        <v>189</v>
      </c>
      <c r="U4764">
        <v>171</v>
      </c>
      <c r="V4764">
        <v>90.48</v>
      </c>
      <c r="W4764" t="s">
        <v>133</v>
      </c>
      <c r="X4764">
        <v>4140</v>
      </c>
      <c r="Y4764">
        <v>707940</v>
      </c>
      <c r="Z4764">
        <v>84303</v>
      </c>
      <c r="AA4764">
        <v>71820</v>
      </c>
      <c r="AB4764">
        <v>864063</v>
      </c>
      <c r="AC4764">
        <v>557114</v>
      </c>
      <c r="AD4764">
        <v>306949</v>
      </c>
      <c r="AE4764" t="s">
        <v>81</v>
      </c>
      <c r="AF4764" t="s">
        <v>75</v>
      </c>
      <c r="AG4764" t="s">
        <v>240</v>
      </c>
      <c r="AH4764" t="s">
        <v>144</v>
      </c>
      <c r="AI4764" t="s">
        <v>139</v>
      </c>
      <c r="AJ4764" t="str">
        <f t="shared" si="74"/>
        <v>Nov</v>
      </c>
    </row>
    <row r="4765" spans="1:36" x14ac:dyDescent="0.3">
      <c r="A4765" t="s">
        <v>10887</v>
      </c>
      <c r="B4765" s="33">
        <v>45898</v>
      </c>
      <c r="C4765" t="s">
        <v>93</v>
      </c>
      <c r="D4765" t="s">
        <v>10888</v>
      </c>
      <c r="E4765" t="s">
        <v>178</v>
      </c>
      <c r="F4765" t="s">
        <v>173</v>
      </c>
      <c r="G4765" t="s">
        <v>157</v>
      </c>
      <c r="H4765" t="s">
        <v>161</v>
      </c>
      <c r="I4765">
        <v>1219</v>
      </c>
      <c r="J4765" t="s">
        <v>414</v>
      </c>
      <c r="K4765" t="s">
        <v>3451</v>
      </c>
      <c r="L4765" t="s">
        <v>1255</v>
      </c>
      <c r="M4765" t="s">
        <v>3451</v>
      </c>
      <c r="N4765">
        <v>154</v>
      </c>
      <c r="O4765">
        <v>16</v>
      </c>
      <c r="P4765">
        <v>0</v>
      </c>
      <c r="Q4765" t="s">
        <v>73</v>
      </c>
      <c r="R4765" t="s">
        <v>238</v>
      </c>
      <c r="S4765" t="s">
        <v>239</v>
      </c>
      <c r="T4765">
        <v>150</v>
      </c>
      <c r="U4765">
        <v>140</v>
      </c>
      <c r="V4765">
        <v>93.33</v>
      </c>
      <c r="W4765" t="s">
        <v>134</v>
      </c>
      <c r="X4765">
        <v>3365</v>
      </c>
      <c r="Y4765">
        <v>471100</v>
      </c>
      <c r="Z4765">
        <v>26600</v>
      </c>
      <c r="AA4765">
        <v>92820</v>
      </c>
      <c r="AB4765">
        <v>590520</v>
      </c>
      <c r="AC4765">
        <v>367172</v>
      </c>
      <c r="AD4765">
        <v>223348</v>
      </c>
      <c r="AE4765" t="s">
        <v>75</v>
      </c>
      <c r="AF4765" t="s">
        <v>78</v>
      </c>
      <c r="AG4765" t="s">
        <v>240</v>
      </c>
      <c r="AH4765" t="s">
        <v>144</v>
      </c>
      <c r="AI4765" t="s">
        <v>139</v>
      </c>
      <c r="AJ4765" t="str">
        <f t="shared" si="74"/>
        <v>Aug</v>
      </c>
    </row>
    <row r="4766" spans="1:36" x14ac:dyDescent="0.3">
      <c r="A4766" t="s">
        <v>10889</v>
      </c>
      <c r="B4766" s="33">
        <v>45725</v>
      </c>
      <c r="C4766" t="s">
        <v>93</v>
      </c>
      <c r="D4766" t="s">
        <v>10890</v>
      </c>
      <c r="E4766" t="s">
        <v>172</v>
      </c>
      <c r="F4766" t="s">
        <v>181</v>
      </c>
      <c r="G4766" t="s">
        <v>155</v>
      </c>
      <c r="H4766" t="s">
        <v>159</v>
      </c>
      <c r="I4766">
        <v>2138</v>
      </c>
      <c r="J4766" t="s">
        <v>518</v>
      </c>
      <c r="K4766" t="s">
        <v>2614</v>
      </c>
      <c r="L4766" t="s">
        <v>1505</v>
      </c>
      <c r="M4766" t="s">
        <v>2614</v>
      </c>
      <c r="N4766">
        <v>296</v>
      </c>
      <c r="O4766">
        <v>6</v>
      </c>
      <c r="P4766">
        <v>0</v>
      </c>
      <c r="Q4766" t="s">
        <v>73</v>
      </c>
      <c r="R4766" t="s">
        <v>238</v>
      </c>
      <c r="S4766" t="s">
        <v>239</v>
      </c>
      <c r="T4766">
        <v>150</v>
      </c>
      <c r="U4766">
        <v>110</v>
      </c>
      <c r="V4766">
        <v>73.33</v>
      </c>
      <c r="W4766" t="s">
        <v>133</v>
      </c>
      <c r="X4766">
        <v>4838</v>
      </c>
      <c r="Y4766">
        <v>532180</v>
      </c>
      <c r="Z4766">
        <v>49060</v>
      </c>
      <c r="AA4766">
        <v>85800</v>
      </c>
      <c r="AB4766">
        <v>667040</v>
      </c>
      <c r="AC4766">
        <v>422890</v>
      </c>
      <c r="AD4766">
        <v>244150</v>
      </c>
      <c r="AE4766" t="s">
        <v>81</v>
      </c>
      <c r="AF4766" t="s">
        <v>81</v>
      </c>
      <c r="AG4766" t="s">
        <v>240</v>
      </c>
      <c r="AH4766" t="s">
        <v>145</v>
      </c>
      <c r="AI4766" t="s">
        <v>138</v>
      </c>
      <c r="AJ4766" t="str">
        <f t="shared" si="74"/>
        <v>Mar</v>
      </c>
    </row>
    <row r="4767" spans="1:36" x14ac:dyDescent="0.3">
      <c r="A4767" t="s">
        <v>10891</v>
      </c>
      <c r="B4767" s="33">
        <v>45923</v>
      </c>
      <c r="C4767" t="s">
        <v>93</v>
      </c>
      <c r="D4767" t="s">
        <v>10892</v>
      </c>
      <c r="E4767" t="s">
        <v>176</v>
      </c>
      <c r="F4767" t="s">
        <v>180</v>
      </c>
      <c r="G4767" t="s">
        <v>156</v>
      </c>
      <c r="H4767" t="s">
        <v>160</v>
      </c>
      <c r="I4767">
        <v>2064</v>
      </c>
      <c r="J4767" t="s">
        <v>474</v>
      </c>
      <c r="K4767" t="s">
        <v>1154</v>
      </c>
      <c r="N4767">
        <v>299</v>
      </c>
      <c r="O4767">
        <v>0</v>
      </c>
      <c r="P4767">
        <v>0</v>
      </c>
      <c r="Q4767" t="s">
        <v>67</v>
      </c>
      <c r="R4767" t="s">
        <v>245</v>
      </c>
      <c r="S4767" t="s">
        <v>121</v>
      </c>
      <c r="T4767">
        <v>180</v>
      </c>
      <c r="U4767">
        <v>0</v>
      </c>
      <c r="V4767">
        <v>0</v>
      </c>
      <c r="W4767" t="s">
        <v>133</v>
      </c>
      <c r="X4767">
        <v>9734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 t="s">
        <v>81</v>
      </c>
      <c r="AF4767" t="s">
        <v>81</v>
      </c>
      <c r="AG4767" t="s">
        <v>240</v>
      </c>
      <c r="AH4767" t="s">
        <v>145</v>
      </c>
      <c r="AI4767" t="s">
        <v>138</v>
      </c>
      <c r="AJ4767" t="str">
        <f t="shared" si="74"/>
        <v>Sep</v>
      </c>
    </row>
    <row r="4768" spans="1:36" x14ac:dyDescent="0.3">
      <c r="A4768" t="s">
        <v>10893</v>
      </c>
      <c r="B4768" s="33">
        <v>45658</v>
      </c>
      <c r="C4768" t="s">
        <v>98</v>
      </c>
      <c r="D4768" t="s">
        <v>10894</v>
      </c>
      <c r="E4768" t="s">
        <v>175</v>
      </c>
      <c r="F4768" t="s">
        <v>176</v>
      </c>
      <c r="G4768" t="s">
        <v>163</v>
      </c>
      <c r="H4768" t="s">
        <v>156</v>
      </c>
      <c r="I4768">
        <v>379</v>
      </c>
      <c r="J4768" t="s">
        <v>621</v>
      </c>
      <c r="K4768" t="s">
        <v>1823</v>
      </c>
      <c r="L4768" t="s">
        <v>646</v>
      </c>
      <c r="M4768" t="s">
        <v>264</v>
      </c>
      <c r="N4768">
        <v>76</v>
      </c>
      <c r="O4768">
        <v>21</v>
      </c>
      <c r="P4768">
        <v>14</v>
      </c>
      <c r="Q4768" t="s">
        <v>73</v>
      </c>
      <c r="R4768" t="s">
        <v>238</v>
      </c>
      <c r="S4768" t="s">
        <v>239</v>
      </c>
      <c r="T4768">
        <v>189</v>
      </c>
      <c r="U4768">
        <v>162</v>
      </c>
      <c r="V4768">
        <v>85.71</v>
      </c>
      <c r="W4768" t="s">
        <v>133</v>
      </c>
      <c r="X4768">
        <v>10863</v>
      </c>
      <c r="Y4768">
        <v>1759806</v>
      </c>
      <c r="Z4768">
        <v>47466</v>
      </c>
      <c r="AA4768">
        <v>113562</v>
      </c>
      <c r="AB4768">
        <v>1920834</v>
      </c>
      <c r="AC4768">
        <v>1114157</v>
      </c>
      <c r="AD4768">
        <v>806677</v>
      </c>
      <c r="AE4768" t="s">
        <v>75</v>
      </c>
      <c r="AF4768" t="s">
        <v>81</v>
      </c>
      <c r="AG4768" t="s">
        <v>240</v>
      </c>
      <c r="AH4768" t="s">
        <v>145</v>
      </c>
      <c r="AI4768" t="s">
        <v>139</v>
      </c>
      <c r="AJ4768" t="str">
        <f t="shared" si="74"/>
        <v>Jan</v>
      </c>
    </row>
    <row r="4769" spans="1:36" x14ac:dyDescent="0.3">
      <c r="A4769" t="s">
        <v>10895</v>
      </c>
      <c r="B4769" s="33">
        <v>45966</v>
      </c>
      <c r="C4769" t="s">
        <v>97</v>
      </c>
      <c r="D4769" t="s">
        <v>10896</v>
      </c>
      <c r="E4769" t="s">
        <v>175</v>
      </c>
      <c r="F4769" t="s">
        <v>172</v>
      </c>
      <c r="G4769" t="s">
        <v>163</v>
      </c>
      <c r="H4769" t="s">
        <v>155</v>
      </c>
      <c r="I4769">
        <v>497</v>
      </c>
      <c r="J4769" t="s">
        <v>636</v>
      </c>
      <c r="K4769" t="s">
        <v>2756</v>
      </c>
      <c r="L4769" t="s">
        <v>237</v>
      </c>
      <c r="M4769" t="s">
        <v>2234</v>
      </c>
      <c r="N4769">
        <v>93</v>
      </c>
      <c r="O4769">
        <v>17</v>
      </c>
      <c r="P4769">
        <v>21</v>
      </c>
      <c r="Q4769" t="s">
        <v>73</v>
      </c>
      <c r="R4769" t="s">
        <v>238</v>
      </c>
      <c r="S4769" t="s">
        <v>239</v>
      </c>
      <c r="T4769">
        <v>180</v>
      </c>
      <c r="U4769">
        <v>118</v>
      </c>
      <c r="V4769">
        <v>65.56</v>
      </c>
      <c r="W4769" t="s">
        <v>133</v>
      </c>
      <c r="X4769">
        <v>5556</v>
      </c>
      <c r="Y4769">
        <v>655608</v>
      </c>
      <c r="Z4769">
        <v>36934</v>
      </c>
      <c r="AA4769">
        <v>25252</v>
      </c>
      <c r="AB4769">
        <v>717794</v>
      </c>
      <c r="AC4769">
        <v>416751</v>
      </c>
      <c r="AD4769">
        <v>301043</v>
      </c>
      <c r="AE4769" t="s">
        <v>75</v>
      </c>
      <c r="AF4769" t="s">
        <v>81</v>
      </c>
      <c r="AG4769" t="s">
        <v>240</v>
      </c>
      <c r="AH4769" t="s">
        <v>146</v>
      </c>
      <c r="AI4769" t="s">
        <v>139</v>
      </c>
      <c r="AJ4769" t="str">
        <f t="shared" si="74"/>
        <v>Nov</v>
      </c>
    </row>
    <row r="4770" spans="1:36" x14ac:dyDescent="0.3">
      <c r="A4770" t="s">
        <v>10897</v>
      </c>
      <c r="B4770" s="33">
        <v>45766</v>
      </c>
      <c r="C4770" t="s">
        <v>93</v>
      </c>
      <c r="D4770" t="s">
        <v>10898</v>
      </c>
      <c r="E4770" t="s">
        <v>174</v>
      </c>
      <c r="F4770" t="s">
        <v>175</v>
      </c>
      <c r="G4770" t="s">
        <v>158</v>
      </c>
      <c r="H4770" t="s">
        <v>163</v>
      </c>
      <c r="I4770">
        <v>619</v>
      </c>
      <c r="J4770" t="s">
        <v>529</v>
      </c>
      <c r="K4770" t="s">
        <v>1099</v>
      </c>
      <c r="L4770" t="s">
        <v>385</v>
      </c>
      <c r="M4770" t="s">
        <v>1310</v>
      </c>
      <c r="N4770">
        <v>98</v>
      </c>
      <c r="O4770">
        <v>0</v>
      </c>
      <c r="P4770">
        <v>5</v>
      </c>
      <c r="Q4770" t="s">
        <v>70</v>
      </c>
      <c r="R4770" t="s">
        <v>238</v>
      </c>
      <c r="S4770" t="s">
        <v>239</v>
      </c>
      <c r="T4770">
        <v>189</v>
      </c>
      <c r="U4770">
        <v>132</v>
      </c>
      <c r="V4770">
        <v>69.84</v>
      </c>
      <c r="W4770" t="s">
        <v>133</v>
      </c>
      <c r="X4770">
        <v>6504</v>
      </c>
      <c r="Y4770">
        <v>858528</v>
      </c>
      <c r="Z4770">
        <v>27324</v>
      </c>
      <c r="AA4770">
        <v>102696</v>
      </c>
      <c r="AB4770">
        <v>988548</v>
      </c>
      <c r="AC4770">
        <v>766560</v>
      </c>
      <c r="AD4770">
        <v>221988</v>
      </c>
      <c r="AE4770" t="s">
        <v>78</v>
      </c>
      <c r="AF4770" t="s">
        <v>75</v>
      </c>
      <c r="AG4770" t="s">
        <v>240</v>
      </c>
      <c r="AH4770" t="s">
        <v>146</v>
      </c>
      <c r="AI4770" t="s">
        <v>139</v>
      </c>
      <c r="AJ4770" t="str">
        <f t="shared" si="74"/>
        <v>Apr</v>
      </c>
    </row>
    <row r="4771" spans="1:36" x14ac:dyDescent="0.3">
      <c r="A4771" t="s">
        <v>10899</v>
      </c>
      <c r="B4771" s="33">
        <v>45744</v>
      </c>
      <c r="C4771" t="s">
        <v>98</v>
      </c>
      <c r="D4771" t="s">
        <v>10900</v>
      </c>
      <c r="E4771" t="s">
        <v>179</v>
      </c>
      <c r="F4771" t="s">
        <v>181</v>
      </c>
      <c r="G4771" t="s">
        <v>166</v>
      </c>
      <c r="H4771" t="s">
        <v>159</v>
      </c>
      <c r="I4771">
        <v>579</v>
      </c>
      <c r="J4771" t="s">
        <v>731</v>
      </c>
      <c r="K4771" t="s">
        <v>6127</v>
      </c>
      <c r="L4771" t="s">
        <v>4146</v>
      </c>
      <c r="M4771" t="s">
        <v>4788</v>
      </c>
      <c r="N4771">
        <v>89</v>
      </c>
      <c r="O4771">
        <v>3</v>
      </c>
      <c r="P4771">
        <v>10</v>
      </c>
      <c r="Q4771" t="s">
        <v>73</v>
      </c>
      <c r="R4771" t="s">
        <v>238</v>
      </c>
      <c r="S4771" t="s">
        <v>239</v>
      </c>
      <c r="T4771">
        <v>189</v>
      </c>
      <c r="U4771">
        <v>138</v>
      </c>
      <c r="V4771">
        <v>73.02</v>
      </c>
      <c r="W4771" t="s">
        <v>133</v>
      </c>
      <c r="X4771">
        <v>2890</v>
      </c>
      <c r="Y4771">
        <v>398820</v>
      </c>
      <c r="Z4771">
        <v>45402</v>
      </c>
      <c r="AA4771">
        <v>22632</v>
      </c>
      <c r="AB4771">
        <v>466854</v>
      </c>
      <c r="AC4771">
        <v>325992</v>
      </c>
      <c r="AD4771">
        <v>140862</v>
      </c>
      <c r="AE4771" t="s">
        <v>72</v>
      </c>
      <c r="AF4771" t="s">
        <v>81</v>
      </c>
      <c r="AG4771" t="s">
        <v>240</v>
      </c>
      <c r="AH4771" t="s">
        <v>146</v>
      </c>
      <c r="AI4771" t="s">
        <v>138</v>
      </c>
      <c r="AJ4771" t="str">
        <f t="shared" si="74"/>
        <v>Mar</v>
      </c>
    </row>
    <row r="4772" spans="1:36" x14ac:dyDescent="0.3">
      <c r="A4772" t="s">
        <v>10901</v>
      </c>
      <c r="B4772" s="33">
        <v>45948</v>
      </c>
      <c r="C4772" t="s">
        <v>93</v>
      </c>
      <c r="D4772" t="s">
        <v>10902</v>
      </c>
      <c r="E4772" t="s">
        <v>172</v>
      </c>
      <c r="F4772" t="s">
        <v>174</v>
      </c>
      <c r="G4772" t="s">
        <v>155</v>
      </c>
      <c r="H4772" t="s">
        <v>158</v>
      </c>
      <c r="I4772">
        <v>1424</v>
      </c>
      <c r="J4772" t="s">
        <v>633</v>
      </c>
      <c r="K4772" t="s">
        <v>864</v>
      </c>
      <c r="L4772" t="s">
        <v>397</v>
      </c>
      <c r="M4772" t="s">
        <v>348</v>
      </c>
      <c r="N4772">
        <v>183</v>
      </c>
      <c r="O4772">
        <v>15</v>
      </c>
      <c r="P4772">
        <v>2</v>
      </c>
      <c r="Q4772" t="s">
        <v>73</v>
      </c>
      <c r="R4772" t="s">
        <v>238</v>
      </c>
      <c r="S4772" t="s">
        <v>239</v>
      </c>
      <c r="T4772">
        <v>150</v>
      </c>
      <c r="U4772">
        <v>130</v>
      </c>
      <c r="V4772">
        <v>86.67</v>
      </c>
      <c r="W4772" t="s">
        <v>133</v>
      </c>
      <c r="X4772">
        <v>10960</v>
      </c>
      <c r="Y4772">
        <v>1424800</v>
      </c>
      <c r="Z4772">
        <v>39520</v>
      </c>
      <c r="AA4772">
        <v>96330</v>
      </c>
      <c r="AB4772">
        <v>1560650</v>
      </c>
      <c r="AC4772">
        <v>1302245</v>
      </c>
      <c r="AD4772">
        <v>258405</v>
      </c>
      <c r="AE4772" t="s">
        <v>81</v>
      </c>
      <c r="AF4772" t="s">
        <v>78</v>
      </c>
      <c r="AG4772" t="s">
        <v>240</v>
      </c>
      <c r="AH4772" t="s">
        <v>145</v>
      </c>
      <c r="AI4772" t="s">
        <v>139</v>
      </c>
      <c r="AJ4772" t="str">
        <f t="shared" si="74"/>
        <v>Oct</v>
      </c>
    </row>
    <row r="4773" spans="1:36" x14ac:dyDescent="0.3">
      <c r="A4773" t="s">
        <v>10903</v>
      </c>
      <c r="B4773" s="33">
        <v>45858</v>
      </c>
      <c r="C4773" t="s">
        <v>97</v>
      </c>
      <c r="D4773" t="s">
        <v>10904</v>
      </c>
      <c r="E4773" t="s">
        <v>173</v>
      </c>
      <c r="F4773" t="s">
        <v>175</v>
      </c>
      <c r="G4773" t="s">
        <v>161</v>
      </c>
      <c r="H4773" t="s">
        <v>163</v>
      </c>
      <c r="I4773">
        <v>1248</v>
      </c>
      <c r="J4773" t="s">
        <v>514</v>
      </c>
      <c r="K4773" t="s">
        <v>426</v>
      </c>
      <c r="L4773" t="s">
        <v>2090</v>
      </c>
      <c r="M4773" t="s">
        <v>1695</v>
      </c>
      <c r="N4773">
        <v>164</v>
      </c>
      <c r="O4773">
        <v>25</v>
      </c>
      <c r="P4773">
        <v>29</v>
      </c>
      <c r="Q4773" t="s">
        <v>73</v>
      </c>
      <c r="R4773" t="s">
        <v>238</v>
      </c>
      <c r="S4773" t="s">
        <v>239</v>
      </c>
      <c r="T4773">
        <v>180</v>
      </c>
      <c r="U4773">
        <v>157</v>
      </c>
      <c r="V4773">
        <v>87.22</v>
      </c>
      <c r="W4773" t="s">
        <v>133</v>
      </c>
      <c r="X4773">
        <v>4334</v>
      </c>
      <c r="Y4773">
        <v>680438</v>
      </c>
      <c r="Z4773">
        <v>51967</v>
      </c>
      <c r="AA4773">
        <v>36267</v>
      </c>
      <c r="AB4773">
        <v>768672</v>
      </c>
      <c r="AC4773">
        <v>527068</v>
      </c>
      <c r="AD4773">
        <v>241604</v>
      </c>
      <c r="AE4773" t="s">
        <v>78</v>
      </c>
      <c r="AF4773" t="s">
        <v>75</v>
      </c>
      <c r="AG4773" t="s">
        <v>240</v>
      </c>
      <c r="AH4773" t="s">
        <v>145</v>
      </c>
      <c r="AI4773" t="s">
        <v>139</v>
      </c>
      <c r="AJ4773" t="str">
        <f t="shared" si="74"/>
        <v>Jul</v>
      </c>
    </row>
    <row r="4774" spans="1:36" x14ac:dyDescent="0.3">
      <c r="A4774" t="s">
        <v>10905</v>
      </c>
      <c r="B4774" s="33">
        <v>45762</v>
      </c>
      <c r="C4774" t="s">
        <v>93</v>
      </c>
      <c r="D4774" t="s">
        <v>10906</v>
      </c>
      <c r="E4774" t="s">
        <v>180</v>
      </c>
      <c r="F4774" t="s">
        <v>179</v>
      </c>
      <c r="G4774" t="s">
        <v>160</v>
      </c>
      <c r="H4774" t="s">
        <v>166</v>
      </c>
      <c r="I4774">
        <v>816</v>
      </c>
      <c r="J4774" t="s">
        <v>529</v>
      </c>
      <c r="K4774" t="s">
        <v>1042</v>
      </c>
      <c r="L4774" t="s">
        <v>1777</v>
      </c>
      <c r="M4774" t="s">
        <v>1767</v>
      </c>
      <c r="N4774">
        <v>118</v>
      </c>
      <c r="O4774">
        <v>10</v>
      </c>
      <c r="P4774">
        <v>7</v>
      </c>
      <c r="Q4774" t="s">
        <v>73</v>
      </c>
      <c r="R4774" t="s">
        <v>238</v>
      </c>
      <c r="S4774" t="s">
        <v>239</v>
      </c>
      <c r="T4774">
        <v>189</v>
      </c>
      <c r="U4774">
        <v>169</v>
      </c>
      <c r="V4774">
        <v>89.42</v>
      </c>
      <c r="W4774" t="s">
        <v>133</v>
      </c>
      <c r="X4774">
        <v>8883</v>
      </c>
      <c r="Y4774">
        <v>1501227</v>
      </c>
      <c r="Z4774">
        <v>37687</v>
      </c>
      <c r="AA4774">
        <v>33293</v>
      </c>
      <c r="AB4774">
        <v>1572207</v>
      </c>
      <c r="AC4774">
        <v>1004218</v>
      </c>
      <c r="AD4774">
        <v>567989</v>
      </c>
      <c r="AE4774" t="s">
        <v>81</v>
      </c>
      <c r="AF4774" t="s">
        <v>72</v>
      </c>
      <c r="AG4774" t="s">
        <v>240</v>
      </c>
      <c r="AH4774" t="s">
        <v>145</v>
      </c>
      <c r="AI4774" t="s">
        <v>139</v>
      </c>
      <c r="AJ4774" t="str">
        <f t="shared" si="74"/>
        <v>Apr</v>
      </c>
    </row>
    <row r="4775" spans="1:36" x14ac:dyDescent="0.3">
      <c r="A4775" t="s">
        <v>10907</v>
      </c>
      <c r="B4775" s="33">
        <v>45753</v>
      </c>
      <c r="C4775" t="s">
        <v>93</v>
      </c>
      <c r="D4775" t="s">
        <v>9004</v>
      </c>
      <c r="E4775" t="s">
        <v>178</v>
      </c>
      <c r="F4775" t="s">
        <v>180</v>
      </c>
      <c r="G4775" t="s">
        <v>157</v>
      </c>
      <c r="H4775" t="s">
        <v>160</v>
      </c>
      <c r="I4775">
        <v>1333</v>
      </c>
      <c r="J4775" t="s">
        <v>560</v>
      </c>
      <c r="K4775" t="s">
        <v>458</v>
      </c>
      <c r="L4775" t="s">
        <v>2812</v>
      </c>
      <c r="M4775" t="s">
        <v>460</v>
      </c>
      <c r="N4775">
        <v>177</v>
      </c>
      <c r="O4775">
        <v>12</v>
      </c>
      <c r="P4775">
        <v>25</v>
      </c>
      <c r="Q4775" t="s">
        <v>73</v>
      </c>
      <c r="R4775" t="s">
        <v>238</v>
      </c>
      <c r="S4775" t="s">
        <v>239</v>
      </c>
      <c r="T4775">
        <v>186</v>
      </c>
      <c r="U4775">
        <v>154</v>
      </c>
      <c r="V4775">
        <v>82.8</v>
      </c>
      <c r="W4775" t="s">
        <v>133</v>
      </c>
      <c r="X4775">
        <v>5720</v>
      </c>
      <c r="Y4775">
        <v>880880</v>
      </c>
      <c r="Z4775">
        <v>79772</v>
      </c>
      <c r="AA4775">
        <v>42658</v>
      </c>
      <c r="AB4775">
        <v>1003310</v>
      </c>
      <c r="AC4775">
        <v>761299</v>
      </c>
      <c r="AD4775">
        <v>242011</v>
      </c>
      <c r="AE4775" t="s">
        <v>75</v>
      </c>
      <c r="AF4775" t="s">
        <v>81</v>
      </c>
      <c r="AG4775" t="s">
        <v>240</v>
      </c>
      <c r="AH4775" t="s">
        <v>146</v>
      </c>
      <c r="AI4775" t="s">
        <v>139</v>
      </c>
      <c r="AJ4775" t="str">
        <f t="shared" si="74"/>
        <v>Apr</v>
      </c>
    </row>
    <row r="4776" spans="1:36" x14ac:dyDescent="0.3">
      <c r="A4776" t="s">
        <v>10908</v>
      </c>
      <c r="B4776" s="33">
        <v>45769</v>
      </c>
      <c r="C4776" t="s">
        <v>98</v>
      </c>
      <c r="D4776" t="s">
        <v>10909</v>
      </c>
      <c r="E4776" t="s">
        <v>181</v>
      </c>
      <c r="F4776" t="s">
        <v>179</v>
      </c>
      <c r="G4776" t="s">
        <v>159</v>
      </c>
      <c r="H4776" t="s">
        <v>166</v>
      </c>
      <c r="I4776">
        <v>945</v>
      </c>
      <c r="J4776" t="s">
        <v>615</v>
      </c>
      <c r="K4776" t="s">
        <v>2373</v>
      </c>
      <c r="L4776" t="s">
        <v>615</v>
      </c>
      <c r="M4776" t="s">
        <v>5884</v>
      </c>
      <c r="N4776">
        <v>154</v>
      </c>
      <c r="O4776">
        <v>0</v>
      </c>
      <c r="P4776">
        <v>1</v>
      </c>
      <c r="Q4776" t="s">
        <v>70</v>
      </c>
      <c r="R4776" t="s">
        <v>238</v>
      </c>
      <c r="S4776" t="s">
        <v>239</v>
      </c>
      <c r="T4776">
        <v>189</v>
      </c>
      <c r="U4776">
        <v>169</v>
      </c>
      <c r="V4776">
        <v>89.42</v>
      </c>
      <c r="W4776" t="s">
        <v>134</v>
      </c>
      <c r="X4776">
        <v>4971</v>
      </c>
      <c r="Y4776">
        <v>840099</v>
      </c>
      <c r="Z4776">
        <v>30082</v>
      </c>
      <c r="AA4776">
        <v>64558</v>
      </c>
      <c r="AB4776">
        <v>934739</v>
      </c>
      <c r="AC4776">
        <v>577307</v>
      </c>
      <c r="AD4776">
        <v>357432</v>
      </c>
      <c r="AE4776" t="s">
        <v>81</v>
      </c>
      <c r="AF4776" t="s">
        <v>72</v>
      </c>
      <c r="AG4776" t="s">
        <v>240</v>
      </c>
      <c r="AH4776" t="s">
        <v>144</v>
      </c>
      <c r="AI4776" t="s">
        <v>140</v>
      </c>
      <c r="AJ4776" t="str">
        <f t="shared" si="74"/>
        <v>Apr</v>
      </c>
    </row>
    <row r="4777" spans="1:36" x14ac:dyDescent="0.3">
      <c r="A4777" t="s">
        <v>10910</v>
      </c>
      <c r="B4777" s="33">
        <v>45924</v>
      </c>
      <c r="C4777" t="s">
        <v>99</v>
      </c>
      <c r="D4777" t="s">
        <v>10911</v>
      </c>
      <c r="E4777" t="s">
        <v>174</v>
      </c>
      <c r="F4777" t="s">
        <v>176</v>
      </c>
      <c r="G4777" t="s">
        <v>158</v>
      </c>
      <c r="H4777" t="s">
        <v>156</v>
      </c>
      <c r="I4777">
        <v>1018</v>
      </c>
      <c r="J4777" t="s">
        <v>264</v>
      </c>
      <c r="K4777" t="s">
        <v>2957</v>
      </c>
      <c r="L4777" t="s">
        <v>310</v>
      </c>
      <c r="M4777" t="s">
        <v>2746</v>
      </c>
      <c r="N4777">
        <v>143</v>
      </c>
      <c r="O4777">
        <v>0</v>
      </c>
      <c r="P4777">
        <v>14</v>
      </c>
      <c r="Q4777" t="s">
        <v>73</v>
      </c>
      <c r="R4777" t="s">
        <v>238</v>
      </c>
      <c r="S4777" t="s">
        <v>239</v>
      </c>
      <c r="T4777">
        <v>150</v>
      </c>
      <c r="U4777">
        <v>127</v>
      </c>
      <c r="V4777">
        <v>84.67</v>
      </c>
      <c r="W4777" t="s">
        <v>133</v>
      </c>
      <c r="X4777">
        <v>6125</v>
      </c>
      <c r="Y4777">
        <v>777875</v>
      </c>
      <c r="Z4777">
        <v>34798</v>
      </c>
      <c r="AA4777">
        <v>95123</v>
      </c>
      <c r="AB4777">
        <v>907796</v>
      </c>
      <c r="AC4777">
        <v>650424</v>
      </c>
      <c r="AD4777">
        <v>257372</v>
      </c>
      <c r="AE4777" t="s">
        <v>78</v>
      </c>
      <c r="AF4777" t="s">
        <v>81</v>
      </c>
      <c r="AG4777" t="s">
        <v>240</v>
      </c>
      <c r="AH4777" t="s">
        <v>144</v>
      </c>
      <c r="AI4777" t="s">
        <v>139</v>
      </c>
      <c r="AJ4777" t="str">
        <f t="shared" si="74"/>
        <v>Sep</v>
      </c>
    </row>
    <row r="4778" spans="1:36" x14ac:dyDescent="0.3">
      <c r="A4778" t="s">
        <v>10912</v>
      </c>
      <c r="B4778" s="33">
        <v>45798</v>
      </c>
      <c r="C4778" t="s">
        <v>99</v>
      </c>
      <c r="D4778" t="s">
        <v>10913</v>
      </c>
      <c r="E4778" t="s">
        <v>179</v>
      </c>
      <c r="F4778" t="s">
        <v>177</v>
      </c>
      <c r="G4778" t="s">
        <v>166</v>
      </c>
      <c r="H4778" t="s">
        <v>162</v>
      </c>
      <c r="I4778">
        <v>1316</v>
      </c>
      <c r="J4778" t="s">
        <v>566</v>
      </c>
      <c r="K4778" t="s">
        <v>3912</v>
      </c>
      <c r="L4778" t="s">
        <v>408</v>
      </c>
      <c r="M4778" t="s">
        <v>524</v>
      </c>
      <c r="N4778">
        <v>180</v>
      </c>
      <c r="O4778">
        <v>0</v>
      </c>
      <c r="P4778">
        <v>2</v>
      </c>
      <c r="Q4778" t="s">
        <v>70</v>
      </c>
      <c r="R4778" t="s">
        <v>238</v>
      </c>
      <c r="S4778" t="s">
        <v>239</v>
      </c>
      <c r="T4778">
        <v>150</v>
      </c>
      <c r="U4778">
        <v>128</v>
      </c>
      <c r="V4778">
        <v>85.33</v>
      </c>
      <c r="W4778" t="s">
        <v>134</v>
      </c>
      <c r="X4778">
        <v>3553</v>
      </c>
      <c r="Y4778">
        <v>454784</v>
      </c>
      <c r="Z4778">
        <v>64640</v>
      </c>
      <c r="AA4778">
        <v>67968</v>
      </c>
      <c r="AB4778">
        <v>587392</v>
      </c>
      <c r="AC4778">
        <v>481212</v>
      </c>
      <c r="AD4778">
        <v>106180</v>
      </c>
      <c r="AE4778" t="s">
        <v>72</v>
      </c>
      <c r="AF4778" t="s">
        <v>78</v>
      </c>
      <c r="AG4778" t="s">
        <v>240</v>
      </c>
      <c r="AH4778" t="s">
        <v>144</v>
      </c>
      <c r="AI4778" t="s">
        <v>138</v>
      </c>
      <c r="AJ4778" t="str">
        <f t="shared" si="74"/>
        <v>May</v>
      </c>
    </row>
    <row r="4779" spans="1:36" x14ac:dyDescent="0.3">
      <c r="A4779" t="s">
        <v>10914</v>
      </c>
      <c r="B4779" s="33">
        <v>45680</v>
      </c>
      <c r="C4779" t="s">
        <v>93</v>
      </c>
      <c r="D4779" t="s">
        <v>10915</v>
      </c>
      <c r="E4779" t="s">
        <v>177</v>
      </c>
      <c r="F4779" t="s">
        <v>172</v>
      </c>
      <c r="G4779" t="s">
        <v>162</v>
      </c>
      <c r="H4779" t="s">
        <v>155</v>
      </c>
      <c r="I4779">
        <v>1138</v>
      </c>
      <c r="J4779" t="s">
        <v>520</v>
      </c>
      <c r="K4779" t="s">
        <v>4209</v>
      </c>
      <c r="L4779" t="s">
        <v>1997</v>
      </c>
      <c r="M4779" t="s">
        <v>1488</v>
      </c>
      <c r="N4779">
        <v>156</v>
      </c>
      <c r="O4779">
        <v>9</v>
      </c>
      <c r="P4779">
        <v>18</v>
      </c>
      <c r="Q4779" t="s">
        <v>73</v>
      </c>
      <c r="R4779" t="s">
        <v>238</v>
      </c>
      <c r="S4779" t="s">
        <v>239</v>
      </c>
      <c r="T4779">
        <v>180</v>
      </c>
      <c r="U4779">
        <v>136</v>
      </c>
      <c r="V4779">
        <v>75.56</v>
      </c>
      <c r="W4779" t="s">
        <v>133</v>
      </c>
      <c r="X4779">
        <v>9664</v>
      </c>
      <c r="Y4779">
        <v>1314304</v>
      </c>
      <c r="Z4779">
        <v>66232</v>
      </c>
      <c r="AA4779">
        <v>41752</v>
      </c>
      <c r="AB4779">
        <v>1422288</v>
      </c>
      <c r="AC4779">
        <v>1143195</v>
      </c>
      <c r="AD4779">
        <v>279093</v>
      </c>
      <c r="AE4779" t="s">
        <v>78</v>
      </c>
      <c r="AF4779" t="s">
        <v>81</v>
      </c>
      <c r="AG4779" t="s">
        <v>240</v>
      </c>
      <c r="AH4779" t="s">
        <v>147</v>
      </c>
      <c r="AI4779" t="s">
        <v>139</v>
      </c>
      <c r="AJ4779" t="str">
        <f t="shared" si="74"/>
        <v>Jan</v>
      </c>
    </row>
    <row r="4780" spans="1:36" x14ac:dyDescent="0.3">
      <c r="A4780" t="s">
        <v>10916</v>
      </c>
      <c r="B4780" s="33">
        <v>45810</v>
      </c>
      <c r="C4780" t="s">
        <v>93</v>
      </c>
      <c r="D4780" t="s">
        <v>10917</v>
      </c>
      <c r="E4780" t="s">
        <v>176</v>
      </c>
      <c r="F4780" t="s">
        <v>173</v>
      </c>
      <c r="G4780" t="s">
        <v>156</v>
      </c>
      <c r="H4780" t="s">
        <v>161</v>
      </c>
      <c r="I4780">
        <v>1448</v>
      </c>
      <c r="J4780" t="s">
        <v>1045</v>
      </c>
      <c r="K4780" t="s">
        <v>326</v>
      </c>
      <c r="L4780" t="s">
        <v>639</v>
      </c>
      <c r="M4780" t="s">
        <v>326</v>
      </c>
      <c r="N4780">
        <v>222</v>
      </c>
      <c r="O4780">
        <v>0</v>
      </c>
      <c r="P4780">
        <v>-2</v>
      </c>
      <c r="Q4780" t="s">
        <v>70</v>
      </c>
      <c r="R4780" t="s">
        <v>238</v>
      </c>
      <c r="S4780" t="s">
        <v>239</v>
      </c>
      <c r="T4780">
        <v>180</v>
      </c>
      <c r="U4780">
        <v>103</v>
      </c>
      <c r="V4780">
        <v>57.22</v>
      </c>
      <c r="W4780" t="s">
        <v>133</v>
      </c>
      <c r="X4780">
        <v>10955</v>
      </c>
      <c r="Y4780">
        <v>1128365</v>
      </c>
      <c r="Z4780">
        <v>48925</v>
      </c>
      <c r="AA4780">
        <v>40376</v>
      </c>
      <c r="AB4780">
        <v>1217666</v>
      </c>
      <c r="AC4780">
        <v>784660</v>
      </c>
      <c r="AD4780">
        <v>433006</v>
      </c>
      <c r="AE4780" t="s">
        <v>81</v>
      </c>
      <c r="AF4780" t="s">
        <v>78</v>
      </c>
      <c r="AG4780" t="s">
        <v>240</v>
      </c>
      <c r="AH4780" t="s">
        <v>147</v>
      </c>
      <c r="AI4780" t="s">
        <v>139</v>
      </c>
      <c r="AJ4780" t="str">
        <f t="shared" si="74"/>
        <v>Jun</v>
      </c>
    </row>
    <row r="4781" spans="1:36" x14ac:dyDescent="0.3">
      <c r="A4781" t="s">
        <v>10918</v>
      </c>
      <c r="B4781" s="33">
        <v>45776</v>
      </c>
      <c r="C4781" t="s">
        <v>96</v>
      </c>
      <c r="D4781" t="s">
        <v>10919</v>
      </c>
      <c r="E4781" t="s">
        <v>177</v>
      </c>
      <c r="F4781" t="s">
        <v>174</v>
      </c>
      <c r="G4781" t="s">
        <v>162</v>
      </c>
      <c r="H4781" t="s">
        <v>158</v>
      </c>
      <c r="I4781">
        <v>1883</v>
      </c>
      <c r="J4781" t="s">
        <v>971</v>
      </c>
      <c r="K4781" t="s">
        <v>1950</v>
      </c>
      <c r="L4781" t="s">
        <v>1011</v>
      </c>
      <c r="M4781" t="s">
        <v>1309</v>
      </c>
      <c r="N4781">
        <v>267</v>
      </c>
      <c r="O4781">
        <v>2</v>
      </c>
      <c r="P4781">
        <v>17</v>
      </c>
      <c r="Q4781" t="s">
        <v>73</v>
      </c>
      <c r="R4781" t="s">
        <v>238</v>
      </c>
      <c r="S4781" t="s">
        <v>239</v>
      </c>
      <c r="T4781">
        <v>150</v>
      </c>
      <c r="U4781">
        <v>128</v>
      </c>
      <c r="V4781">
        <v>85.33</v>
      </c>
      <c r="W4781" t="s">
        <v>134</v>
      </c>
      <c r="X4781">
        <v>6029</v>
      </c>
      <c r="Y4781">
        <v>771712</v>
      </c>
      <c r="Z4781">
        <v>29184</v>
      </c>
      <c r="AA4781">
        <v>45696</v>
      </c>
      <c r="AB4781">
        <v>846592</v>
      </c>
      <c r="AC4781">
        <v>644598</v>
      </c>
      <c r="AD4781">
        <v>201994</v>
      </c>
      <c r="AE4781" t="s">
        <v>78</v>
      </c>
      <c r="AF4781" t="s">
        <v>78</v>
      </c>
      <c r="AG4781" t="s">
        <v>240</v>
      </c>
      <c r="AH4781" t="s">
        <v>147</v>
      </c>
      <c r="AI4781" t="s">
        <v>140</v>
      </c>
      <c r="AJ4781" t="str">
        <f t="shared" si="74"/>
        <v>Apr</v>
      </c>
    </row>
    <row r="4782" spans="1:36" x14ac:dyDescent="0.3">
      <c r="A4782" t="s">
        <v>10920</v>
      </c>
      <c r="B4782" s="33">
        <v>45728</v>
      </c>
      <c r="C4782" t="s">
        <v>96</v>
      </c>
      <c r="D4782" t="s">
        <v>10921</v>
      </c>
      <c r="E4782" t="s">
        <v>174</v>
      </c>
      <c r="F4782" t="s">
        <v>181</v>
      </c>
      <c r="G4782" t="s">
        <v>158</v>
      </c>
      <c r="H4782" t="s">
        <v>159</v>
      </c>
      <c r="I4782">
        <v>1718</v>
      </c>
      <c r="J4782" t="s">
        <v>248</v>
      </c>
      <c r="K4782" t="s">
        <v>5325</v>
      </c>
      <c r="L4782" t="s">
        <v>1077</v>
      </c>
      <c r="M4782" t="s">
        <v>550</v>
      </c>
      <c r="N4782">
        <v>256</v>
      </c>
      <c r="O4782">
        <v>10</v>
      </c>
      <c r="P4782">
        <v>27</v>
      </c>
      <c r="Q4782" t="s">
        <v>73</v>
      </c>
      <c r="R4782" t="s">
        <v>238</v>
      </c>
      <c r="S4782" t="s">
        <v>239</v>
      </c>
      <c r="T4782">
        <v>180</v>
      </c>
      <c r="U4782">
        <v>117</v>
      </c>
      <c r="V4782">
        <v>65</v>
      </c>
      <c r="W4782" t="s">
        <v>133</v>
      </c>
      <c r="X4782">
        <v>5487</v>
      </c>
      <c r="Y4782">
        <v>641979</v>
      </c>
      <c r="Z4782">
        <v>60723</v>
      </c>
      <c r="AA4782">
        <v>93366</v>
      </c>
      <c r="AB4782">
        <v>796068</v>
      </c>
      <c r="AC4782">
        <v>499256</v>
      </c>
      <c r="AD4782">
        <v>296812</v>
      </c>
      <c r="AE4782" t="s">
        <v>78</v>
      </c>
      <c r="AF4782" t="s">
        <v>81</v>
      </c>
      <c r="AG4782" t="s">
        <v>240</v>
      </c>
      <c r="AH4782" t="s">
        <v>144</v>
      </c>
      <c r="AI4782" t="s">
        <v>139</v>
      </c>
      <c r="AJ4782" t="str">
        <f t="shared" si="74"/>
        <v>Mar</v>
      </c>
    </row>
    <row r="4783" spans="1:36" x14ac:dyDescent="0.3">
      <c r="A4783" t="s">
        <v>10922</v>
      </c>
      <c r="B4783" s="33">
        <v>45732</v>
      </c>
      <c r="C4783" t="s">
        <v>98</v>
      </c>
      <c r="D4783" t="s">
        <v>10923</v>
      </c>
      <c r="E4783" t="s">
        <v>177</v>
      </c>
      <c r="F4783" t="s">
        <v>180</v>
      </c>
      <c r="G4783" t="s">
        <v>162</v>
      </c>
      <c r="H4783" t="s">
        <v>160</v>
      </c>
      <c r="I4783">
        <v>2288</v>
      </c>
      <c r="J4783" t="s">
        <v>633</v>
      </c>
      <c r="K4783" t="s">
        <v>342</v>
      </c>
      <c r="L4783" t="s">
        <v>604</v>
      </c>
      <c r="M4783" t="s">
        <v>1515</v>
      </c>
      <c r="N4783">
        <v>315</v>
      </c>
      <c r="O4783">
        <v>28</v>
      </c>
      <c r="P4783">
        <v>16</v>
      </c>
      <c r="Q4783" t="s">
        <v>73</v>
      </c>
      <c r="R4783" t="s">
        <v>238</v>
      </c>
      <c r="S4783" t="s">
        <v>239</v>
      </c>
      <c r="T4783">
        <v>220</v>
      </c>
      <c r="U4783">
        <v>153</v>
      </c>
      <c r="V4783">
        <v>69.55</v>
      </c>
      <c r="W4783" t="s">
        <v>133</v>
      </c>
      <c r="X4783">
        <v>5704</v>
      </c>
      <c r="Y4783">
        <v>872712</v>
      </c>
      <c r="Z4783">
        <v>39780</v>
      </c>
      <c r="AA4783">
        <v>103428</v>
      </c>
      <c r="AB4783">
        <v>1015920</v>
      </c>
      <c r="AC4783">
        <v>606628</v>
      </c>
      <c r="AD4783">
        <v>409292</v>
      </c>
      <c r="AE4783" t="s">
        <v>78</v>
      </c>
      <c r="AF4783" t="s">
        <v>81</v>
      </c>
      <c r="AG4783" t="s">
        <v>240</v>
      </c>
      <c r="AH4783" t="s">
        <v>146</v>
      </c>
      <c r="AI4783" t="s">
        <v>139</v>
      </c>
      <c r="AJ4783" t="str">
        <f t="shared" si="74"/>
        <v>Mar</v>
      </c>
    </row>
    <row r="4784" spans="1:36" x14ac:dyDescent="0.3">
      <c r="A4784" t="s">
        <v>10924</v>
      </c>
      <c r="B4784" s="33">
        <v>46006</v>
      </c>
      <c r="C4784" t="s">
        <v>93</v>
      </c>
      <c r="D4784" t="s">
        <v>10925</v>
      </c>
      <c r="E4784" t="s">
        <v>175</v>
      </c>
      <c r="F4784" t="s">
        <v>174</v>
      </c>
      <c r="G4784" t="s">
        <v>163</v>
      </c>
      <c r="H4784" t="s">
        <v>158</v>
      </c>
      <c r="I4784">
        <v>704</v>
      </c>
      <c r="J4784" t="s">
        <v>474</v>
      </c>
      <c r="K4784" t="s">
        <v>1681</v>
      </c>
      <c r="L4784" t="s">
        <v>474</v>
      </c>
      <c r="M4784" t="s">
        <v>2376</v>
      </c>
      <c r="N4784">
        <v>116</v>
      </c>
      <c r="O4784">
        <v>15</v>
      </c>
      <c r="P4784">
        <v>35</v>
      </c>
      <c r="Q4784" t="s">
        <v>76</v>
      </c>
      <c r="R4784" t="s">
        <v>238</v>
      </c>
      <c r="S4784" t="s">
        <v>239</v>
      </c>
      <c r="T4784">
        <v>189</v>
      </c>
      <c r="U4784">
        <v>136</v>
      </c>
      <c r="V4784">
        <v>71.959999999999994</v>
      </c>
      <c r="W4784" t="s">
        <v>134</v>
      </c>
      <c r="X4784">
        <v>7703</v>
      </c>
      <c r="Y4784">
        <v>1047608</v>
      </c>
      <c r="Z4784">
        <v>53584</v>
      </c>
      <c r="AA4784">
        <v>52224</v>
      </c>
      <c r="AB4784">
        <v>1153416</v>
      </c>
      <c r="AC4784">
        <v>729226</v>
      </c>
      <c r="AD4784">
        <v>424190</v>
      </c>
      <c r="AE4784" t="s">
        <v>75</v>
      </c>
      <c r="AF4784" t="s">
        <v>78</v>
      </c>
      <c r="AG4784" t="s">
        <v>240</v>
      </c>
      <c r="AH4784" t="s">
        <v>146</v>
      </c>
      <c r="AI4784" t="s">
        <v>140</v>
      </c>
      <c r="AJ4784" t="str">
        <f t="shared" si="74"/>
        <v>Dec</v>
      </c>
    </row>
    <row r="4785" spans="1:36" x14ac:dyDescent="0.3">
      <c r="A4785" t="s">
        <v>10926</v>
      </c>
      <c r="B4785" s="33">
        <v>45926</v>
      </c>
      <c r="C4785" t="s">
        <v>93</v>
      </c>
      <c r="D4785" t="s">
        <v>10927</v>
      </c>
      <c r="E4785" t="s">
        <v>181</v>
      </c>
      <c r="F4785" t="s">
        <v>174</v>
      </c>
      <c r="G4785" t="s">
        <v>159</v>
      </c>
      <c r="H4785" t="s">
        <v>158</v>
      </c>
      <c r="I4785">
        <v>1195</v>
      </c>
      <c r="J4785" t="s">
        <v>345</v>
      </c>
      <c r="K4785" t="s">
        <v>1263</v>
      </c>
      <c r="L4785" t="s">
        <v>2732</v>
      </c>
      <c r="M4785" t="s">
        <v>2008</v>
      </c>
      <c r="N4785">
        <v>152</v>
      </c>
      <c r="O4785">
        <v>37</v>
      </c>
      <c r="P4785">
        <v>11</v>
      </c>
      <c r="Q4785" t="s">
        <v>73</v>
      </c>
      <c r="R4785" t="s">
        <v>238</v>
      </c>
      <c r="S4785" t="s">
        <v>239</v>
      </c>
      <c r="T4785">
        <v>180</v>
      </c>
      <c r="U4785">
        <v>151</v>
      </c>
      <c r="V4785">
        <v>83.89</v>
      </c>
      <c r="W4785" t="s">
        <v>133</v>
      </c>
      <c r="X4785">
        <v>6180</v>
      </c>
      <c r="Y4785">
        <v>933180</v>
      </c>
      <c r="Z4785">
        <v>48018</v>
      </c>
      <c r="AA4785">
        <v>109928</v>
      </c>
      <c r="AB4785">
        <v>1091126</v>
      </c>
      <c r="AC4785">
        <v>893853</v>
      </c>
      <c r="AD4785">
        <v>197273</v>
      </c>
      <c r="AE4785" t="s">
        <v>81</v>
      </c>
      <c r="AF4785" t="s">
        <v>78</v>
      </c>
      <c r="AG4785" t="s">
        <v>240</v>
      </c>
      <c r="AH4785" t="s">
        <v>144</v>
      </c>
      <c r="AI4785" t="s">
        <v>138</v>
      </c>
      <c r="AJ4785" t="str">
        <f t="shared" si="74"/>
        <v>Sep</v>
      </c>
    </row>
    <row r="4786" spans="1:36" x14ac:dyDescent="0.3">
      <c r="A4786" t="s">
        <v>10928</v>
      </c>
      <c r="B4786" s="33">
        <v>45855</v>
      </c>
      <c r="C4786" t="s">
        <v>96</v>
      </c>
      <c r="D4786" t="s">
        <v>10929</v>
      </c>
      <c r="E4786" t="s">
        <v>179</v>
      </c>
      <c r="F4786" t="s">
        <v>173</v>
      </c>
      <c r="G4786" t="s">
        <v>166</v>
      </c>
      <c r="H4786" t="s">
        <v>161</v>
      </c>
      <c r="I4786">
        <v>1629</v>
      </c>
      <c r="J4786" t="s">
        <v>469</v>
      </c>
      <c r="K4786" t="s">
        <v>2161</v>
      </c>
      <c r="L4786" t="s">
        <v>1068</v>
      </c>
      <c r="M4786" t="s">
        <v>1306</v>
      </c>
      <c r="N4786">
        <v>248</v>
      </c>
      <c r="O4786">
        <v>13</v>
      </c>
      <c r="P4786">
        <v>15</v>
      </c>
      <c r="Q4786" t="s">
        <v>73</v>
      </c>
      <c r="R4786" t="s">
        <v>238</v>
      </c>
      <c r="S4786" t="s">
        <v>239</v>
      </c>
      <c r="T4786">
        <v>189</v>
      </c>
      <c r="U4786">
        <v>147</v>
      </c>
      <c r="V4786">
        <v>77.78</v>
      </c>
      <c r="W4786" t="s">
        <v>133</v>
      </c>
      <c r="X4786">
        <v>7835</v>
      </c>
      <c r="Y4786">
        <v>1151745</v>
      </c>
      <c r="Z4786">
        <v>38808</v>
      </c>
      <c r="AA4786">
        <v>75264</v>
      </c>
      <c r="AB4786">
        <v>1265817</v>
      </c>
      <c r="AC4786">
        <v>960203</v>
      </c>
      <c r="AD4786">
        <v>305614</v>
      </c>
      <c r="AE4786" t="s">
        <v>72</v>
      </c>
      <c r="AF4786" t="s">
        <v>78</v>
      </c>
      <c r="AG4786" t="s">
        <v>240</v>
      </c>
      <c r="AH4786" t="s">
        <v>145</v>
      </c>
      <c r="AI4786" t="s">
        <v>140</v>
      </c>
      <c r="AJ4786" t="str">
        <f t="shared" si="74"/>
        <v>Jul</v>
      </c>
    </row>
    <row r="4787" spans="1:36" x14ac:dyDescent="0.3">
      <c r="A4787" t="s">
        <v>10930</v>
      </c>
      <c r="B4787" s="33">
        <v>45901</v>
      </c>
      <c r="C4787" t="s">
        <v>96</v>
      </c>
      <c r="D4787" t="s">
        <v>10931</v>
      </c>
      <c r="E4787" t="s">
        <v>175</v>
      </c>
      <c r="F4787" t="s">
        <v>177</v>
      </c>
      <c r="G4787" t="s">
        <v>163</v>
      </c>
      <c r="H4787" t="s">
        <v>162</v>
      </c>
      <c r="I4787">
        <v>1771</v>
      </c>
      <c r="J4787" t="s">
        <v>639</v>
      </c>
      <c r="K4787" t="s">
        <v>458</v>
      </c>
      <c r="L4787" t="s">
        <v>639</v>
      </c>
      <c r="M4787" t="s">
        <v>1536</v>
      </c>
      <c r="N4787">
        <v>237</v>
      </c>
      <c r="O4787">
        <v>0</v>
      </c>
      <c r="P4787">
        <v>15</v>
      </c>
      <c r="Q4787" t="s">
        <v>73</v>
      </c>
      <c r="R4787" t="s">
        <v>238</v>
      </c>
      <c r="S4787" t="s">
        <v>239</v>
      </c>
      <c r="T4787">
        <v>189</v>
      </c>
      <c r="U4787">
        <v>142</v>
      </c>
      <c r="V4787">
        <v>75.13</v>
      </c>
      <c r="W4787" t="s">
        <v>135</v>
      </c>
      <c r="X4787">
        <v>5175</v>
      </c>
      <c r="Y4787">
        <v>734850</v>
      </c>
      <c r="Z4787">
        <v>53108</v>
      </c>
      <c r="AA4787">
        <v>95708</v>
      </c>
      <c r="AB4787">
        <v>883666</v>
      </c>
      <c r="AC4787">
        <v>757617</v>
      </c>
      <c r="AD4787">
        <v>126049</v>
      </c>
      <c r="AE4787" t="s">
        <v>75</v>
      </c>
      <c r="AF4787" t="s">
        <v>78</v>
      </c>
      <c r="AG4787" t="s">
        <v>240</v>
      </c>
      <c r="AH4787" t="s">
        <v>144</v>
      </c>
      <c r="AI4787" t="s">
        <v>138</v>
      </c>
      <c r="AJ4787" t="str">
        <f t="shared" si="74"/>
        <v>Sep</v>
      </c>
    </row>
    <row r="4788" spans="1:36" x14ac:dyDescent="0.3">
      <c r="A4788" t="s">
        <v>10932</v>
      </c>
      <c r="B4788" s="33">
        <v>45770</v>
      </c>
      <c r="C4788" t="s">
        <v>93</v>
      </c>
      <c r="D4788" t="s">
        <v>10933</v>
      </c>
      <c r="E4788" t="s">
        <v>178</v>
      </c>
      <c r="F4788" t="s">
        <v>176</v>
      </c>
      <c r="G4788" t="s">
        <v>157</v>
      </c>
      <c r="H4788" t="s">
        <v>156</v>
      </c>
      <c r="I4788">
        <v>1732</v>
      </c>
      <c r="J4788" t="s">
        <v>325</v>
      </c>
      <c r="K4788" t="s">
        <v>1567</v>
      </c>
      <c r="L4788" t="s">
        <v>459</v>
      </c>
      <c r="M4788" t="s">
        <v>1141</v>
      </c>
      <c r="N4788">
        <v>219</v>
      </c>
      <c r="O4788">
        <v>0</v>
      </c>
      <c r="P4788">
        <v>2</v>
      </c>
      <c r="Q4788" t="s">
        <v>70</v>
      </c>
      <c r="R4788" t="s">
        <v>238</v>
      </c>
      <c r="S4788" t="s">
        <v>239</v>
      </c>
      <c r="T4788">
        <v>180</v>
      </c>
      <c r="U4788">
        <v>162</v>
      </c>
      <c r="V4788">
        <v>90</v>
      </c>
      <c r="W4788" t="s">
        <v>133</v>
      </c>
      <c r="X4788">
        <v>4174</v>
      </c>
      <c r="Y4788">
        <v>676188</v>
      </c>
      <c r="Z4788">
        <v>44874</v>
      </c>
      <c r="AA4788">
        <v>108864</v>
      </c>
      <c r="AB4788">
        <v>829926</v>
      </c>
      <c r="AC4788">
        <v>512928</v>
      </c>
      <c r="AD4788">
        <v>316998</v>
      </c>
      <c r="AE4788" t="s">
        <v>75</v>
      </c>
      <c r="AF4788" t="s">
        <v>81</v>
      </c>
      <c r="AG4788" t="s">
        <v>240</v>
      </c>
      <c r="AH4788" t="s">
        <v>144</v>
      </c>
      <c r="AI4788" t="s">
        <v>139</v>
      </c>
      <c r="AJ4788" t="str">
        <f t="shared" si="74"/>
        <v>Apr</v>
      </c>
    </row>
    <row r="4789" spans="1:36" x14ac:dyDescent="0.3">
      <c r="A4789" t="s">
        <v>10934</v>
      </c>
      <c r="B4789" s="33">
        <v>45925</v>
      </c>
      <c r="C4789" t="s">
        <v>97</v>
      </c>
      <c r="D4789" t="s">
        <v>10935</v>
      </c>
      <c r="E4789" t="s">
        <v>176</v>
      </c>
      <c r="F4789" t="s">
        <v>181</v>
      </c>
      <c r="G4789" t="s">
        <v>156</v>
      </c>
      <c r="H4789" t="s">
        <v>159</v>
      </c>
      <c r="I4789">
        <v>1893</v>
      </c>
      <c r="J4789" t="s">
        <v>806</v>
      </c>
      <c r="K4789" t="s">
        <v>2078</v>
      </c>
      <c r="L4789" t="s">
        <v>3637</v>
      </c>
      <c r="M4789" t="s">
        <v>4234</v>
      </c>
      <c r="N4789">
        <v>281</v>
      </c>
      <c r="O4789">
        <v>8</v>
      </c>
      <c r="P4789">
        <v>13</v>
      </c>
      <c r="Q4789" t="s">
        <v>73</v>
      </c>
      <c r="R4789" t="s">
        <v>238</v>
      </c>
      <c r="S4789" t="s">
        <v>239</v>
      </c>
      <c r="T4789">
        <v>186</v>
      </c>
      <c r="U4789">
        <v>149</v>
      </c>
      <c r="V4789">
        <v>80.11</v>
      </c>
      <c r="W4789" t="s">
        <v>133</v>
      </c>
      <c r="X4789">
        <v>8617</v>
      </c>
      <c r="Y4789">
        <v>1283933</v>
      </c>
      <c r="Z4789">
        <v>33078</v>
      </c>
      <c r="AA4789">
        <v>62878</v>
      </c>
      <c r="AB4789">
        <v>1379889</v>
      </c>
      <c r="AC4789">
        <v>889998</v>
      </c>
      <c r="AD4789">
        <v>489891</v>
      </c>
      <c r="AE4789" t="s">
        <v>81</v>
      </c>
      <c r="AF4789" t="s">
        <v>81</v>
      </c>
      <c r="AG4789" t="s">
        <v>240</v>
      </c>
      <c r="AH4789" t="s">
        <v>145</v>
      </c>
      <c r="AI4789" t="s">
        <v>138</v>
      </c>
      <c r="AJ4789" t="str">
        <f t="shared" si="74"/>
        <v>Sep</v>
      </c>
    </row>
    <row r="4790" spans="1:36" x14ac:dyDescent="0.3">
      <c r="A4790" t="s">
        <v>10936</v>
      </c>
      <c r="B4790" s="33">
        <v>46019</v>
      </c>
      <c r="C4790" t="s">
        <v>93</v>
      </c>
      <c r="D4790" t="s">
        <v>10937</v>
      </c>
      <c r="E4790" t="s">
        <v>180</v>
      </c>
      <c r="F4790" t="s">
        <v>175</v>
      </c>
      <c r="G4790" t="s">
        <v>160</v>
      </c>
      <c r="H4790" t="s">
        <v>163</v>
      </c>
      <c r="I4790">
        <v>719</v>
      </c>
      <c r="J4790" t="s">
        <v>408</v>
      </c>
      <c r="K4790" t="s">
        <v>955</v>
      </c>
      <c r="L4790" t="s">
        <v>3422</v>
      </c>
      <c r="M4790" t="s">
        <v>1350</v>
      </c>
      <c r="N4790">
        <v>100</v>
      </c>
      <c r="O4790">
        <v>52</v>
      </c>
      <c r="P4790">
        <v>61</v>
      </c>
      <c r="Q4790" t="s">
        <v>76</v>
      </c>
      <c r="R4790" t="s">
        <v>238</v>
      </c>
      <c r="S4790" t="s">
        <v>239</v>
      </c>
      <c r="T4790">
        <v>180</v>
      </c>
      <c r="U4790">
        <v>109</v>
      </c>
      <c r="V4790">
        <v>60.56</v>
      </c>
      <c r="W4790" t="s">
        <v>134</v>
      </c>
      <c r="X4790">
        <v>7980</v>
      </c>
      <c r="Y4790">
        <v>869820</v>
      </c>
      <c r="Z4790">
        <v>29975</v>
      </c>
      <c r="AA4790">
        <v>56680</v>
      </c>
      <c r="AB4790">
        <v>956475</v>
      </c>
      <c r="AC4790">
        <v>639599</v>
      </c>
      <c r="AD4790">
        <v>316876</v>
      </c>
      <c r="AE4790" t="s">
        <v>81</v>
      </c>
      <c r="AF4790" t="s">
        <v>75</v>
      </c>
      <c r="AG4790" t="s">
        <v>240</v>
      </c>
      <c r="AH4790" t="s">
        <v>146</v>
      </c>
      <c r="AI4790" t="s">
        <v>139</v>
      </c>
      <c r="AJ4790" t="str">
        <f t="shared" si="74"/>
        <v>Dec</v>
      </c>
    </row>
    <row r="4791" spans="1:36" x14ac:dyDescent="0.3">
      <c r="A4791" t="s">
        <v>10938</v>
      </c>
      <c r="B4791" s="33">
        <v>45742</v>
      </c>
      <c r="C4791" t="s">
        <v>97</v>
      </c>
      <c r="D4791" t="s">
        <v>587</v>
      </c>
      <c r="E4791" t="s">
        <v>180</v>
      </c>
      <c r="F4791" t="s">
        <v>178</v>
      </c>
      <c r="G4791" t="s">
        <v>160</v>
      </c>
      <c r="H4791" t="s">
        <v>157</v>
      </c>
      <c r="I4791">
        <v>1843</v>
      </c>
      <c r="J4791" t="s">
        <v>357</v>
      </c>
      <c r="K4791" t="s">
        <v>580</v>
      </c>
      <c r="L4791" t="s">
        <v>1336</v>
      </c>
      <c r="M4791" t="s">
        <v>550</v>
      </c>
      <c r="N4791">
        <v>276</v>
      </c>
      <c r="O4791">
        <v>66</v>
      </c>
      <c r="P4791">
        <v>67</v>
      </c>
      <c r="Q4791" t="s">
        <v>76</v>
      </c>
      <c r="R4791" t="s">
        <v>238</v>
      </c>
      <c r="S4791" t="s">
        <v>239</v>
      </c>
      <c r="T4791">
        <v>180</v>
      </c>
      <c r="U4791">
        <v>140</v>
      </c>
      <c r="V4791">
        <v>77.78</v>
      </c>
      <c r="W4791" t="s">
        <v>134</v>
      </c>
      <c r="X4791">
        <v>4409</v>
      </c>
      <c r="Y4791">
        <v>617260</v>
      </c>
      <c r="Z4791">
        <v>70000</v>
      </c>
      <c r="AA4791">
        <v>103180</v>
      </c>
      <c r="AB4791">
        <v>790440</v>
      </c>
      <c r="AC4791">
        <v>675593</v>
      </c>
      <c r="AD4791">
        <v>114847</v>
      </c>
      <c r="AE4791" t="s">
        <v>81</v>
      </c>
      <c r="AF4791" t="s">
        <v>75</v>
      </c>
      <c r="AG4791" t="s">
        <v>240</v>
      </c>
      <c r="AH4791" t="s">
        <v>146</v>
      </c>
      <c r="AI4791" t="s">
        <v>138</v>
      </c>
      <c r="AJ4791" t="str">
        <f t="shared" si="74"/>
        <v>Mar</v>
      </c>
    </row>
    <row r="4792" spans="1:36" x14ac:dyDescent="0.3">
      <c r="A4792" t="s">
        <v>10939</v>
      </c>
      <c r="B4792" s="33">
        <v>45939</v>
      </c>
      <c r="C4792" t="s">
        <v>93</v>
      </c>
      <c r="D4792" t="s">
        <v>10940</v>
      </c>
      <c r="E4792" t="s">
        <v>172</v>
      </c>
      <c r="F4792" t="s">
        <v>180</v>
      </c>
      <c r="G4792" t="s">
        <v>155</v>
      </c>
      <c r="H4792" t="s">
        <v>160</v>
      </c>
      <c r="I4792">
        <v>1963</v>
      </c>
      <c r="J4792" t="s">
        <v>520</v>
      </c>
      <c r="K4792" t="s">
        <v>2425</v>
      </c>
      <c r="L4792" t="s">
        <v>1994</v>
      </c>
      <c r="M4792" t="s">
        <v>3874</v>
      </c>
      <c r="N4792">
        <v>271</v>
      </c>
      <c r="O4792">
        <v>19</v>
      </c>
      <c r="P4792">
        <v>32</v>
      </c>
      <c r="Q4792" t="s">
        <v>76</v>
      </c>
      <c r="R4792" t="s">
        <v>238</v>
      </c>
      <c r="S4792" t="s">
        <v>239</v>
      </c>
      <c r="T4792">
        <v>189</v>
      </c>
      <c r="U4792">
        <v>138</v>
      </c>
      <c r="V4792">
        <v>73.02</v>
      </c>
      <c r="W4792" t="s">
        <v>133</v>
      </c>
      <c r="X4792">
        <v>3147</v>
      </c>
      <c r="Y4792">
        <v>434286</v>
      </c>
      <c r="Z4792">
        <v>32016</v>
      </c>
      <c r="AA4792">
        <v>36432</v>
      </c>
      <c r="AB4792">
        <v>502734</v>
      </c>
      <c r="AC4792">
        <v>393051</v>
      </c>
      <c r="AD4792">
        <v>109683</v>
      </c>
      <c r="AE4792" t="s">
        <v>81</v>
      </c>
      <c r="AF4792" t="s">
        <v>81</v>
      </c>
      <c r="AG4792" t="s">
        <v>240</v>
      </c>
      <c r="AH4792" t="s">
        <v>144</v>
      </c>
      <c r="AI4792" t="s">
        <v>138</v>
      </c>
      <c r="AJ4792" t="str">
        <f t="shared" si="74"/>
        <v>Oct</v>
      </c>
    </row>
    <row r="4793" spans="1:36" x14ac:dyDescent="0.3">
      <c r="A4793" t="s">
        <v>10941</v>
      </c>
      <c r="B4793" s="33">
        <v>45942</v>
      </c>
      <c r="C4793" t="s">
        <v>95</v>
      </c>
      <c r="D4793" t="s">
        <v>10942</v>
      </c>
      <c r="E4793" t="s">
        <v>179</v>
      </c>
      <c r="F4793" t="s">
        <v>174</v>
      </c>
      <c r="G4793" t="s">
        <v>166</v>
      </c>
      <c r="H4793" t="s">
        <v>158</v>
      </c>
      <c r="I4793">
        <v>995</v>
      </c>
      <c r="J4793" t="s">
        <v>633</v>
      </c>
      <c r="K4793" t="s">
        <v>3410</v>
      </c>
      <c r="L4793" t="s">
        <v>399</v>
      </c>
      <c r="M4793" t="s">
        <v>864</v>
      </c>
      <c r="N4793">
        <v>147</v>
      </c>
      <c r="O4793">
        <v>34</v>
      </c>
      <c r="P4793">
        <v>36</v>
      </c>
      <c r="Q4793" t="s">
        <v>76</v>
      </c>
      <c r="R4793" t="s">
        <v>238</v>
      </c>
      <c r="S4793" t="s">
        <v>239</v>
      </c>
      <c r="T4793">
        <v>220</v>
      </c>
      <c r="U4793">
        <v>184</v>
      </c>
      <c r="V4793">
        <v>83.64</v>
      </c>
      <c r="W4793" t="s">
        <v>135</v>
      </c>
      <c r="X4793">
        <v>10149</v>
      </c>
      <c r="Y4793">
        <v>1867416</v>
      </c>
      <c r="Z4793">
        <v>47104</v>
      </c>
      <c r="AA4793">
        <v>135424</v>
      </c>
      <c r="AB4793">
        <v>2049944</v>
      </c>
      <c r="AC4793">
        <v>1226023</v>
      </c>
      <c r="AD4793">
        <v>823921</v>
      </c>
      <c r="AE4793" t="s">
        <v>72</v>
      </c>
      <c r="AF4793" t="s">
        <v>78</v>
      </c>
      <c r="AG4793" t="s">
        <v>240</v>
      </c>
      <c r="AH4793" t="s">
        <v>144</v>
      </c>
      <c r="AI4793" t="s">
        <v>140</v>
      </c>
      <c r="AJ4793" t="str">
        <f t="shared" si="74"/>
        <v>Oct</v>
      </c>
    </row>
    <row r="4794" spans="1:36" x14ac:dyDescent="0.3">
      <c r="A4794" t="s">
        <v>10943</v>
      </c>
      <c r="B4794" s="33">
        <v>45724</v>
      </c>
      <c r="C4794" t="s">
        <v>98</v>
      </c>
      <c r="D4794" t="s">
        <v>10944</v>
      </c>
      <c r="E4794" t="s">
        <v>178</v>
      </c>
      <c r="F4794" t="s">
        <v>180</v>
      </c>
      <c r="G4794" t="s">
        <v>157</v>
      </c>
      <c r="H4794" t="s">
        <v>160</v>
      </c>
      <c r="I4794">
        <v>1861</v>
      </c>
      <c r="J4794" t="s">
        <v>503</v>
      </c>
      <c r="K4794" t="s">
        <v>2850</v>
      </c>
      <c r="L4794" t="s">
        <v>695</v>
      </c>
      <c r="M4794" t="s">
        <v>492</v>
      </c>
      <c r="N4794">
        <v>238</v>
      </c>
      <c r="O4794">
        <v>7</v>
      </c>
      <c r="P4794">
        <v>32</v>
      </c>
      <c r="Q4794" t="s">
        <v>76</v>
      </c>
      <c r="R4794" t="s">
        <v>238</v>
      </c>
      <c r="S4794" t="s">
        <v>239</v>
      </c>
      <c r="T4794">
        <v>189</v>
      </c>
      <c r="U4794">
        <v>168</v>
      </c>
      <c r="V4794">
        <v>88.89</v>
      </c>
      <c r="W4794" t="s">
        <v>134</v>
      </c>
      <c r="X4794">
        <v>3878</v>
      </c>
      <c r="Y4794">
        <v>651504</v>
      </c>
      <c r="Z4794">
        <v>29064</v>
      </c>
      <c r="AA4794">
        <v>55104</v>
      </c>
      <c r="AB4794">
        <v>735672</v>
      </c>
      <c r="AC4794">
        <v>538341</v>
      </c>
      <c r="AD4794">
        <v>197331</v>
      </c>
      <c r="AE4794" t="s">
        <v>75</v>
      </c>
      <c r="AF4794" t="s">
        <v>81</v>
      </c>
      <c r="AG4794" t="s">
        <v>240</v>
      </c>
      <c r="AH4794" t="s">
        <v>144</v>
      </c>
      <c r="AI4794" t="s">
        <v>139</v>
      </c>
      <c r="AJ4794" t="str">
        <f t="shared" si="74"/>
        <v>Mar</v>
      </c>
    </row>
    <row r="4795" spans="1:36" x14ac:dyDescent="0.3">
      <c r="A4795" t="s">
        <v>10945</v>
      </c>
      <c r="B4795" s="33">
        <v>45936</v>
      </c>
      <c r="C4795" t="s">
        <v>97</v>
      </c>
      <c r="D4795" t="s">
        <v>10946</v>
      </c>
      <c r="E4795" t="s">
        <v>178</v>
      </c>
      <c r="F4795" t="s">
        <v>177</v>
      </c>
      <c r="G4795" t="s">
        <v>157</v>
      </c>
      <c r="H4795" t="s">
        <v>162</v>
      </c>
      <c r="I4795">
        <v>867</v>
      </c>
      <c r="J4795" t="s">
        <v>482</v>
      </c>
      <c r="K4795" t="s">
        <v>322</v>
      </c>
      <c r="L4795" t="s">
        <v>408</v>
      </c>
      <c r="M4795" t="s">
        <v>322</v>
      </c>
      <c r="N4795">
        <v>123</v>
      </c>
      <c r="O4795">
        <v>0</v>
      </c>
      <c r="P4795">
        <v>-10</v>
      </c>
      <c r="Q4795" t="s">
        <v>70</v>
      </c>
      <c r="R4795" t="s">
        <v>238</v>
      </c>
      <c r="S4795" t="s">
        <v>239</v>
      </c>
      <c r="T4795">
        <v>186</v>
      </c>
      <c r="U4795">
        <v>155</v>
      </c>
      <c r="V4795">
        <v>83.33</v>
      </c>
      <c r="W4795" t="s">
        <v>135</v>
      </c>
      <c r="X4795">
        <v>6071</v>
      </c>
      <c r="Y4795">
        <v>941005</v>
      </c>
      <c r="Z4795">
        <v>45570</v>
      </c>
      <c r="AA4795">
        <v>59830</v>
      </c>
      <c r="AB4795">
        <v>1046405</v>
      </c>
      <c r="AC4795">
        <v>810193</v>
      </c>
      <c r="AD4795">
        <v>236212</v>
      </c>
      <c r="AE4795" t="s">
        <v>75</v>
      </c>
      <c r="AF4795" t="s">
        <v>78</v>
      </c>
      <c r="AG4795" t="s">
        <v>240</v>
      </c>
      <c r="AH4795" t="s">
        <v>147</v>
      </c>
      <c r="AI4795" t="s">
        <v>138</v>
      </c>
      <c r="AJ4795" t="str">
        <f t="shared" si="74"/>
        <v>Oct</v>
      </c>
    </row>
    <row r="4796" spans="1:36" x14ac:dyDescent="0.3">
      <c r="A4796" t="s">
        <v>10947</v>
      </c>
      <c r="B4796" s="33">
        <v>45739</v>
      </c>
      <c r="C4796" t="s">
        <v>93</v>
      </c>
      <c r="D4796" t="s">
        <v>3360</v>
      </c>
      <c r="E4796" t="s">
        <v>172</v>
      </c>
      <c r="F4796" t="s">
        <v>181</v>
      </c>
      <c r="G4796" t="s">
        <v>155</v>
      </c>
      <c r="H4796" t="s">
        <v>159</v>
      </c>
      <c r="I4796">
        <v>1637</v>
      </c>
      <c r="J4796" t="s">
        <v>560</v>
      </c>
      <c r="K4796" t="s">
        <v>699</v>
      </c>
      <c r="L4796" t="s">
        <v>670</v>
      </c>
      <c r="M4796" t="s">
        <v>1997</v>
      </c>
      <c r="N4796">
        <v>219</v>
      </c>
      <c r="O4796">
        <v>27</v>
      </c>
      <c r="P4796">
        <v>30</v>
      </c>
      <c r="Q4796" t="s">
        <v>73</v>
      </c>
      <c r="R4796" t="s">
        <v>238</v>
      </c>
      <c r="S4796" t="s">
        <v>239</v>
      </c>
      <c r="T4796">
        <v>180</v>
      </c>
      <c r="U4796">
        <v>133</v>
      </c>
      <c r="V4796">
        <v>73.89</v>
      </c>
      <c r="W4796" t="s">
        <v>133</v>
      </c>
      <c r="X4796">
        <v>7990</v>
      </c>
      <c r="Y4796">
        <v>1062670</v>
      </c>
      <c r="Z4796">
        <v>30191</v>
      </c>
      <c r="AA4796">
        <v>58520</v>
      </c>
      <c r="AB4796">
        <v>1151381</v>
      </c>
      <c r="AC4796">
        <v>993496</v>
      </c>
      <c r="AD4796">
        <v>157885</v>
      </c>
      <c r="AE4796" t="s">
        <v>81</v>
      </c>
      <c r="AF4796" t="s">
        <v>81</v>
      </c>
      <c r="AG4796" t="s">
        <v>240</v>
      </c>
      <c r="AH4796" t="s">
        <v>146</v>
      </c>
      <c r="AI4796" t="s">
        <v>138</v>
      </c>
      <c r="AJ4796" t="str">
        <f t="shared" si="74"/>
        <v>Mar</v>
      </c>
    </row>
    <row r="4797" spans="1:36" x14ac:dyDescent="0.3">
      <c r="A4797" t="s">
        <v>10948</v>
      </c>
      <c r="B4797" s="33">
        <v>45826</v>
      </c>
      <c r="C4797" t="s">
        <v>98</v>
      </c>
      <c r="D4797" t="s">
        <v>10949</v>
      </c>
      <c r="E4797" t="s">
        <v>173</v>
      </c>
      <c r="F4797" t="s">
        <v>179</v>
      </c>
      <c r="G4797" t="s">
        <v>161</v>
      </c>
      <c r="H4797" t="s">
        <v>166</v>
      </c>
      <c r="I4797">
        <v>399</v>
      </c>
      <c r="J4797" t="s">
        <v>605</v>
      </c>
      <c r="K4797" t="s">
        <v>404</v>
      </c>
      <c r="L4797" t="s">
        <v>272</v>
      </c>
      <c r="M4797" t="s">
        <v>754</v>
      </c>
      <c r="N4797">
        <v>73</v>
      </c>
      <c r="O4797">
        <v>63</v>
      </c>
      <c r="P4797">
        <v>60</v>
      </c>
      <c r="Q4797" t="s">
        <v>76</v>
      </c>
      <c r="R4797" t="s">
        <v>238</v>
      </c>
      <c r="S4797" t="s">
        <v>239</v>
      </c>
      <c r="T4797">
        <v>180</v>
      </c>
      <c r="U4797">
        <v>143</v>
      </c>
      <c r="V4797">
        <v>79.44</v>
      </c>
      <c r="W4797" t="s">
        <v>133</v>
      </c>
      <c r="X4797">
        <v>9549</v>
      </c>
      <c r="Y4797">
        <v>1365507</v>
      </c>
      <c r="Z4797">
        <v>25025</v>
      </c>
      <c r="AA4797">
        <v>81510</v>
      </c>
      <c r="AB4797">
        <v>1472042</v>
      </c>
      <c r="AC4797">
        <v>1211656</v>
      </c>
      <c r="AD4797">
        <v>260386</v>
      </c>
      <c r="AE4797" t="s">
        <v>78</v>
      </c>
      <c r="AF4797" t="s">
        <v>72</v>
      </c>
      <c r="AG4797" t="s">
        <v>240</v>
      </c>
      <c r="AH4797" t="s">
        <v>145</v>
      </c>
      <c r="AI4797" t="s">
        <v>140</v>
      </c>
      <c r="AJ4797" t="str">
        <f t="shared" si="74"/>
        <v>Jun</v>
      </c>
    </row>
    <row r="4798" spans="1:36" x14ac:dyDescent="0.3">
      <c r="A4798" t="s">
        <v>10950</v>
      </c>
      <c r="B4798" s="33">
        <v>45684</v>
      </c>
      <c r="C4798" t="s">
        <v>93</v>
      </c>
      <c r="D4798" t="s">
        <v>10951</v>
      </c>
      <c r="E4798" t="s">
        <v>179</v>
      </c>
      <c r="F4798" t="s">
        <v>174</v>
      </c>
      <c r="G4798" t="s">
        <v>166</v>
      </c>
      <c r="H4798" t="s">
        <v>158</v>
      </c>
      <c r="I4798">
        <v>1853</v>
      </c>
      <c r="J4798" t="s">
        <v>345</v>
      </c>
      <c r="K4798" t="s">
        <v>2847</v>
      </c>
      <c r="N4798">
        <v>238</v>
      </c>
      <c r="O4798">
        <v>0</v>
      </c>
      <c r="P4798">
        <v>0</v>
      </c>
      <c r="Q4798" t="s">
        <v>67</v>
      </c>
      <c r="R4798" t="s">
        <v>245</v>
      </c>
      <c r="S4798" t="s">
        <v>122</v>
      </c>
      <c r="T4798">
        <v>180</v>
      </c>
      <c r="U4798">
        <v>0</v>
      </c>
      <c r="V4798">
        <v>0</v>
      </c>
      <c r="W4798" t="s">
        <v>135</v>
      </c>
      <c r="X4798">
        <v>8670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 t="s">
        <v>72</v>
      </c>
      <c r="AF4798" t="s">
        <v>78</v>
      </c>
      <c r="AG4798" t="s">
        <v>240</v>
      </c>
      <c r="AH4798" t="s">
        <v>144</v>
      </c>
      <c r="AI4798" t="s">
        <v>140</v>
      </c>
      <c r="AJ4798" t="str">
        <f t="shared" si="74"/>
        <v>Jan</v>
      </c>
    </row>
    <row r="4799" spans="1:36" x14ac:dyDescent="0.3">
      <c r="A4799" t="s">
        <v>10952</v>
      </c>
      <c r="B4799" s="33">
        <v>45668</v>
      </c>
      <c r="C4799" t="s">
        <v>93</v>
      </c>
      <c r="D4799" t="s">
        <v>10953</v>
      </c>
      <c r="E4799" t="s">
        <v>175</v>
      </c>
      <c r="F4799" t="s">
        <v>173</v>
      </c>
      <c r="G4799" t="s">
        <v>163</v>
      </c>
      <c r="H4799" t="s">
        <v>161</v>
      </c>
      <c r="I4799">
        <v>2117</v>
      </c>
      <c r="J4799" t="s">
        <v>482</v>
      </c>
      <c r="K4799" t="s">
        <v>7985</v>
      </c>
      <c r="L4799" t="s">
        <v>408</v>
      </c>
      <c r="M4799" t="s">
        <v>1869</v>
      </c>
      <c r="N4799">
        <v>249</v>
      </c>
      <c r="O4799">
        <v>0</v>
      </c>
      <c r="P4799">
        <v>5</v>
      </c>
      <c r="Q4799" t="s">
        <v>70</v>
      </c>
      <c r="R4799" t="s">
        <v>238</v>
      </c>
      <c r="S4799" t="s">
        <v>239</v>
      </c>
      <c r="T4799">
        <v>220</v>
      </c>
      <c r="U4799">
        <v>148</v>
      </c>
      <c r="V4799">
        <v>67.27</v>
      </c>
      <c r="W4799" t="s">
        <v>133</v>
      </c>
      <c r="X4799">
        <v>3157</v>
      </c>
      <c r="Y4799">
        <v>467236</v>
      </c>
      <c r="Z4799">
        <v>46176</v>
      </c>
      <c r="AA4799">
        <v>29748</v>
      </c>
      <c r="AB4799">
        <v>543160</v>
      </c>
      <c r="AC4799">
        <v>327657</v>
      </c>
      <c r="AD4799">
        <v>215503</v>
      </c>
      <c r="AE4799" t="s">
        <v>75</v>
      </c>
      <c r="AF4799" t="s">
        <v>78</v>
      </c>
      <c r="AG4799" t="s">
        <v>240</v>
      </c>
      <c r="AH4799" t="s">
        <v>147</v>
      </c>
      <c r="AI4799" t="s">
        <v>139</v>
      </c>
      <c r="AJ4799" t="str">
        <f t="shared" si="74"/>
        <v>Jan</v>
      </c>
    </row>
    <row r="4800" spans="1:36" x14ac:dyDescent="0.3">
      <c r="A4800" t="s">
        <v>10954</v>
      </c>
      <c r="B4800" s="33">
        <v>46015</v>
      </c>
      <c r="C4800" t="s">
        <v>96</v>
      </c>
      <c r="D4800" t="s">
        <v>10955</v>
      </c>
      <c r="E4800" t="s">
        <v>179</v>
      </c>
      <c r="F4800" t="s">
        <v>177</v>
      </c>
      <c r="G4800" t="s">
        <v>166</v>
      </c>
      <c r="H4800" t="s">
        <v>162</v>
      </c>
      <c r="I4800">
        <v>1639</v>
      </c>
      <c r="J4800" t="s">
        <v>280</v>
      </c>
      <c r="K4800" t="s">
        <v>2992</v>
      </c>
      <c r="L4800" t="s">
        <v>362</v>
      </c>
      <c r="M4800" t="s">
        <v>2905</v>
      </c>
      <c r="N4800">
        <v>215</v>
      </c>
      <c r="O4800">
        <v>15</v>
      </c>
      <c r="P4800">
        <v>28</v>
      </c>
      <c r="Q4800" t="s">
        <v>73</v>
      </c>
      <c r="R4800" t="s">
        <v>238</v>
      </c>
      <c r="S4800" t="s">
        <v>239</v>
      </c>
      <c r="T4800">
        <v>220</v>
      </c>
      <c r="U4800">
        <v>195</v>
      </c>
      <c r="V4800">
        <v>88.64</v>
      </c>
      <c r="W4800" t="s">
        <v>133</v>
      </c>
      <c r="X4800">
        <v>10374</v>
      </c>
      <c r="Y4800">
        <v>2022930</v>
      </c>
      <c r="Z4800">
        <v>32175</v>
      </c>
      <c r="AA4800">
        <v>54015</v>
      </c>
      <c r="AB4800">
        <v>2109120</v>
      </c>
      <c r="AC4800">
        <v>1720941</v>
      </c>
      <c r="AD4800">
        <v>388179</v>
      </c>
      <c r="AE4800" t="s">
        <v>72</v>
      </c>
      <c r="AF4800" t="s">
        <v>78</v>
      </c>
      <c r="AG4800" t="s">
        <v>240</v>
      </c>
      <c r="AH4800" t="s">
        <v>145</v>
      </c>
      <c r="AI4800" t="s">
        <v>138</v>
      </c>
      <c r="AJ4800" t="str">
        <f t="shared" si="74"/>
        <v>Dec</v>
      </c>
    </row>
    <row r="4801" spans="1:36" x14ac:dyDescent="0.3">
      <c r="A4801" t="s">
        <v>10956</v>
      </c>
      <c r="B4801" s="33">
        <v>46011</v>
      </c>
      <c r="C4801" t="s">
        <v>98</v>
      </c>
      <c r="D4801" t="s">
        <v>10957</v>
      </c>
      <c r="E4801" t="s">
        <v>181</v>
      </c>
      <c r="F4801" t="s">
        <v>173</v>
      </c>
      <c r="G4801" t="s">
        <v>159</v>
      </c>
      <c r="H4801" t="s">
        <v>161</v>
      </c>
      <c r="I4801">
        <v>1913</v>
      </c>
      <c r="J4801" t="s">
        <v>492</v>
      </c>
      <c r="K4801" t="s">
        <v>4472</v>
      </c>
      <c r="N4801">
        <v>286</v>
      </c>
      <c r="O4801">
        <v>0</v>
      </c>
      <c r="P4801">
        <v>0</v>
      </c>
      <c r="Q4801" t="s">
        <v>67</v>
      </c>
      <c r="R4801" t="s">
        <v>245</v>
      </c>
      <c r="S4801" t="s">
        <v>120</v>
      </c>
      <c r="T4801">
        <v>180</v>
      </c>
      <c r="U4801">
        <v>0</v>
      </c>
      <c r="V4801">
        <v>0</v>
      </c>
      <c r="W4801" t="s">
        <v>133</v>
      </c>
      <c r="X4801">
        <v>10821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 t="s">
        <v>81</v>
      </c>
      <c r="AF4801" t="s">
        <v>78</v>
      </c>
      <c r="AG4801" t="s">
        <v>240</v>
      </c>
      <c r="AH4801" t="s">
        <v>145</v>
      </c>
      <c r="AI4801" t="s">
        <v>138</v>
      </c>
      <c r="AJ4801" t="str">
        <f t="shared" si="74"/>
        <v>Dec</v>
      </c>
    </row>
    <row r="4802" spans="1:36" x14ac:dyDescent="0.3">
      <c r="A4802" t="s">
        <v>10958</v>
      </c>
      <c r="B4802" s="33">
        <v>45724</v>
      </c>
      <c r="C4802" t="s">
        <v>93</v>
      </c>
      <c r="D4802" t="s">
        <v>10959</v>
      </c>
      <c r="E4802" t="s">
        <v>181</v>
      </c>
      <c r="F4802" t="s">
        <v>172</v>
      </c>
      <c r="G4802" t="s">
        <v>159</v>
      </c>
      <c r="H4802" t="s">
        <v>155</v>
      </c>
      <c r="I4802">
        <v>1239</v>
      </c>
      <c r="J4802" t="s">
        <v>243</v>
      </c>
      <c r="K4802" t="s">
        <v>1408</v>
      </c>
      <c r="L4802" t="s">
        <v>1965</v>
      </c>
      <c r="M4802" t="s">
        <v>1147</v>
      </c>
      <c r="N4802">
        <v>157</v>
      </c>
      <c r="O4802">
        <v>32</v>
      </c>
      <c r="P4802">
        <v>36</v>
      </c>
      <c r="Q4802" t="s">
        <v>76</v>
      </c>
      <c r="R4802" t="s">
        <v>238</v>
      </c>
      <c r="S4802" t="s">
        <v>239</v>
      </c>
      <c r="T4802">
        <v>220</v>
      </c>
      <c r="U4802">
        <v>171</v>
      </c>
      <c r="V4802">
        <v>77.73</v>
      </c>
      <c r="W4802" t="s">
        <v>133</v>
      </c>
      <c r="X4802">
        <v>9697</v>
      </c>
      <c r="Y4802">
        <v>1658187</v>
      </c>
      <c r="Z4802">
        <v>88578</v>
      </c>
      <c r="AA4802">
        <v>87552</v>
      </c>
      <c r="AB4802">
        <v>1834317</v>
      </c>
      <c r="AC4802">
        <v>1198242</v>
      </c>
      <c r="AD4802">
        <v>636075</v>
      </c>
      <c r="AE4802" t="s">
        <v>81</v>
      </c>
      <c r="AF4802" t="s">
        <v>81</v>
      </c>
      <c r="AG4802" t="s">
        <v>240</v>
      </c>
      <c r="AH4802" t="s">
        <v>144</v>
      </c>
      <c r="AI4802" t="s">
        <v>139</v>
      </c>
      <c r="AJ4802" t="str">
        <f t="shared" ref="AJ4802:AJ4865" si="75">TEXT(B4802,"mmm")</f>
        <v>Mar</v>
      </c>
    </row>
    <row r="4803" spans="1:36" x14ac:dyDescent="0.3">
      <c r="A4803" t="s">
        <v>10960</v>
      </c>
      <c r="B4803" s="33">
        <v>46006</v>
      </c>
      <c r="C4803" t="s">
        <v>93</v>
      </c>
      <c r="D4803" t="s">
        <v>10961</v>
      </c>
      <c r="E4803" t="s">
        <v>177</v>
      </c>
      <c r="F4803" t="s">
        <v>174</v>
      </c>
      <c r="G4803" t="s">
        <v>162</v>
      </c>
      <c r="H4803" t="s">
        <v>158</v>
      </c>
      <c r="I4803">
        <v>963</v>
      </c>
      <c r="J4803" t="s">
        <v>474</v>
      </c>
      <c r="K4803" t="s">
        <v>1306</v>
      </c>
      <c r="L4803" t="s">
        <v>459</v>
      </c>
      <c r="M4803" t="s">
        <v>1306</v>
      </c>
      <c r="N4803">
        <v>143</v>
      </c>
      <c r="O4803">
        <v>0</v>
      </c>
      <c r="P4803">
        <v>-10</v>
      </c>
      <c r="Q4803" t="s">
        <v>70</v>
      </c>
      <c r="R4803" t="s">
        <v>238</v>
      </c>
      <c r="S4803" t="s">
        <v>239</v>
      </c>
      <c r="T4803">
        <v>220</v>
      </c>
      <c r="U4803">
        <v>155</v>
      </c>
      <c r="V4803">
        <v>70.45</v>
      </c>
      <c r="W4803" t="s">
        <v>133</v>
      </c>
      <c r="X4803">
        <v>5252</v>
      </c>
      <c r="Y4803">
        <v>814060</v>
      </c>
      <c r="Z4803">
        <v>56420</v>
      </c>
      <c r="AA4803">
        <v>63085</v>
      </c>
      <c r="AB4803">
        <v>933565</v>
      </c>
      <c r="AC4803">
        <v>740277</v>
      </c>
      <c r="AD4803">
        <v>193288</v>
      </c>
      <c r="AE4803" t="s">
        <v>78</v>
      </c>
      <c r="AF4803" t="s">
        <v>78</v>
      </c>
      <c r="AG4803" t="s">
        <v>240</v>
      </c>
      <c r="AH4803" t="s">
        <v>144</v>
      </c>
      <c r="AI4803" t="s">
        <v>140</v>
      </c>
      <c r="AJ4803" t="str">
        <f t="shared" si="75"/>
        <v>Dec</v>
      </c>
    </row>
    <row r="4804" spans="1:36" x14ac:dyDescent="0.3">
      <c r="A4804" t="s">
        <v>10962</v>
      </c>
      <c r="B4804" s="33">
        <v>46021</v>
      </c>
      <c r="C4804" t="s">
        <v>93</v>
      </c>
      <c r="D4804" t="s">
        <v>10963</v>
      </c>
      <c r="E4804" t="s">
        <v>180</v>
      </c>
      <c r="F4804" t="s">
        <v>179</v>
      </c>
      <c r="G4804" t="s">
        <v>160</v>
      </c>
      <c r="H4804" t="s">
        <v>166</v>
      </c>
      <c r="I4804">
        <v>1621</v>
      </c>
      <c r="J4804" t="s">
        <v>381</v>
      </c>
      <c r="K4804" t="s">
        <v>281</v>
      </c>
      <c r="L4804" t="s">
        <v>437</v>
      </c>
      <c r="M4804" t="s">
        <v>281</v>
      </c>
      <c r="N4804">
        <v>238</v>
      </c>
      <c r="O4804">
        <v>11</v>
      </c>
      <c r="P4804">
        <v>0</v>
      </c>
      <c r="Q4804" t="s">
        <v>73</v>
      </c>
      <c r="R4804" t="s">
        <v>238</v>
      </c>
      <c r="S4804" t="s">
        <v>239</v>
      </c>
      <c r="T4804">
        <v>180</v>
      </c>
      <c r="U4804">
        <v>151</v>
      </c>
      <c r="V4804">
        <v>83.89</v>
      </c>
      <c r="W4804" t="s">
        <v>133</v>
      </c>
      <c r="X4804">
        <v>10880</v>
      </c>
      <c r="Y4804">
        <v>1642880</v>
      </c>
      <c r="Z4804">
        <v>39411</v>
      </c>
      <c r="AA4804">
        <v>104643</v>
      </c>
      <c r="AB4804">
        <v>1786934</v>
      </c>
      <c r="AC4804">
        <v>1129182</v>
      </c>
      <c r="AD4804">
        <v>657752</v>
      </c>
      <c r="AE4804" t="s">
        <v>81</v>
      </c>
      <c r="AF4804" t="s">
        <v>72</v>
      </c>
      <c r="AG4804" t="s">
        <v>240</v>
      </c>
      <c r="AH4804" t="s">
        <v>147</v>
      </c>
      <c r="AI4804" t="s">
        <v>138</v>
      </c>
      <c r="AJ4804" t="str">
        <f t="shared" si="75"/>
        <v>Dec</v>
      </c>
    </row>
    <row r="4805" spans="1:36" x14ac:dyDescent="0.3">
      <c r="A4805" t="s">
        <v>10964</v>
      </c>
      <c r="B4805" s="33">
        <v>45788</v>
      </c>
      <c r="C4805" t="s">
        <v>99</v>
      </c>
      <c r="D4805" t="s">
        <v>10965</v>
      </c>
      <c r="E4805" t="s">
        <v>179</v>
      </c>
      <c r="F4805" t="s">
        <v>175</v>
      </c>
      <c r="G4805" t="s">
        <v>166</v>
      </c>
      <c r="H4805" t="s">
        <v>163</v>
      </c>
      <c r="I4805">
        <v>1114</v>
      </c>
      <c r="J4805" t="s">
        <v>482</v>
      </c>
      <c r="K4805" t="s">
        <v>2676</v>
      </c>
      <c r="L4805" t="s">
        <v>376</v>
      </c>
      <c r="M4805" t="s">
        <v>3888</v>
      </c>
      <c r="N4805">
        <v>145</v>
      </c>
      <c r="O4805">
        <v>34</v>
      </c>
      <c r="P4805">
        <v>32</v>
      </c>
      <c r="Q4805" t="s">
        <v>76</v>
      </c>
      <c r="R4805" t="s">
        <v>238</v>
      </c>
      <c r="S4805" t="s">
        <v>239</v>
      </c>
      <c r="T4805">
        <v>186</v>
      </c>
      <c r="U4805">
        <v>135</v>
      </c>
      <c r="V4805">
        <v>72.58</v>
      </c>
      <c r="W4805" t="s">
        <v>133</v>
      </c>
      <c r="X4805">
        <v>7026</v>
      </c>
      <c r="Y4805">
        <v>948510</v>
      </c>
      <c r="Z4805">
        <v>22005</v>
      </c>
      <c r="AA4805">
        <v>50625</v>
      </c>
      <c r="AB4805">
        <v>1021140</v>
      </c>
      <c r="AC4805">
        <v>780202</v>
      </c>
      <c r="AD4805">
        <v>240938</v>
      </c>
      <c r="AE4805" t="s">
        <v>72</v>
      </c>
      <c r="AF4805" t="s">
        <v>75</v>
      </c>
      <c r="AG4805" t="s">
        <v>240</v>
      </c>
      <c r="AH4805" t="s">
        <v>144</v>
      </c>
      <c r="AI4805" t="s">
        <v>139</v>
      </c>
      <c r="AJ4805" t="str">
        <f t="shared" si="75"/>
        <v>May</v>
      </c>
    </row>
    <row r="4806" spans="1:36" x14ac:dyDescent="0.3">
      <c r="A4806" t="s">
        <v>10966</v>
      </c>
      <c r="B4806" s="33">
        <v>45982</v>
      </c>
      <c r="C4806" t="s">
        <v>93</v>
      </c>
      <c r="D4806" t="s">
        <v>10967</v>
      </c>
      <c r="E4806" t="s">
        <v>177</v>
      </c>
      <c r="F4806" t="s">
        <v>178</v>
      </c>
      <c r="G4806" t="s">
        <v>162</v>
      </c>
      <c r="H4806" t="s">
        <v>157</v>
      </c>
      <c r="I4806">
        <v>1642</v>
      </c>
      <c r="J4806" t="s">
        <v>397</v>
      </c>
      <c r="K4806" t="s">
        <v>4415</v>
      </c>
      <c r="L4806" t="s">
        <v>633</v>
      </c>
      <c r="M4806" t="s">
        <v>3176</v>
      </c>
      <c r="N4806">
        <v>254</v>
      </c>
      <c r="O4806">
        <v>0</v>
      </c>
      <c r="P4806">
        <v>33</v>
      </c>
      <c r="Q4806" t="s">
        <v>76</v>
      </c>
      <c r="R4806" t="s">
        <v>238</v>
      </c>
      <c r="S4806" t="s">
        <v>239</v>
      </c>
      <c r="T4806">
        <v>189</v>
      </c>
      <c r="U4806">
        <v>177</v>
      </c>
      <c r="V4806">
        <v>93.65</v>
      </c>
      <c r="W4806" t="s">
        <v>133</v>
      </c>
      <c r="X4806">
        <v>8042</v>
      </c>
      <c r="Y4806">
        <v>1423434</v>
      </c>
      <c r="Z4806">
        <v>80712</v>
      </c>
      <c r="AA4806">
        <v>54339</v>
      </c>
      <c r="AB4806">
        <v>1558485</v>
      </c>
      <c r="AC4806">
        <v>1198538</v>
      </c>
      <c r="AD4806">
        <v>359947</v>
      </c>
      <c r="AE4806" t="s">
        <v>78</v>
      </c>
      <c r="AF4806" t="s">
        <v>75</v>
      </c>
      <c r="AG4806" t="s">
        <v>240</v>
      </c>
      <c r="AH4806" t="s">
        <v>145</v>
      </c>
      <c r="AI4806" t="s">
        <v>139</v>
      </c>
      <c r="AJ4806" t="str">
        <f t="shared" si="75"/>
        <v>Nov</v>
      </c>
    </row>
    <row r="4807" spans="1:36" x14ac:dyDescent="0.3">
      <c r="A4807" t="s">
        <v>10968</v>
      </c>
      <c r="B4807" s="33">
        <v>46021</v>
      </c>
      <c r="C4807" t="s">
        <v>99</v>
      </c>
      <c r="D4807" t="s">
        <v>10969</v>
      </c>
      <c r="E4807" t="s">
        <v>178</v>
      </c>
      <c r="F4807" t="s">
        <v>180</v>
      </c>
      <c r="G4807" t="s">
        <v>157</v>
      </c>
      <c r="H4807" t="s">
        <v>160</v>
      </c>
      <c r="I4807">
        <v>1718</v>
      </c>
      <c r="J4807" t="s">
        <v>357</v>
      </c>
      <c r="K4807" t="s">
        <v>1445</v>
      </c>
      <c r="L4807" t="s">
        <v>581</v>
      </c>
      <c r="M4807" t="s">
        <v>1093</v>
      </c>
      <c r="N4807">
        <v>209</v>
      </c>
      <c r="O4807">
        <v>0</v>
      </c>
      <c r="P4807">
        <v>22</v>
      </c>
      <c r="Q4807" t="s">
        <v>73</v>
      </c>
      <c r="R4807" t="s">
        <v>238</v>
      </c>
      <c r="S4807" t="s">
        <v>239</v>
      </c>
      <c r="T4807">
        <v>180</v>
      </c>
      <c r="U4807">
        <v>161</v>
      </c>
      <c r="V4807">
        <v>89.44</v>
      </c>
      <c r="W4807" t="s">
        <v>133</v>
      </c>
      <c r="X4807">
        <v>6871</v>
      </c>
      <c r="Y4807">
        <v>1106231</v>
      </c>
      <c r="Z4807">
        <v>62790</v>
      </c>
      <c r="AA4807">
        <v>97727</v>
      </c>
      <c r="AB4807">
        <v>1266748</v>
      </c>
      <c r="AC4807">
        <v>831897</v>
      </c>
      <c r="AD4807">
        <v>434851</v>
      </c>
      <c r="AE4807" t="s">
        <v>75</v>
      </c>
      <c r="AF4807" t="s">
        <v>81</v>
      </c>
      <c r="AG4807" t="s">
        <v>240</v>
      </c>
      <c r="AH4807" t="s">
        <v>147</v>
      </c>
      <c r="AI4807" t="s">
        <v>140</v>
      </c>
      <c r="AJ4807" t="str">
        <f t="shared" si="75"/>
        <v>Dec</v>
      </c>
    </row>
    <row r="4808" spans="1:36" x14ac:dyDescent="0.3">
      <c r="A4808" t="s">
        <v>10970</v>
      </c>
      <c r="B4808" s="33">
        <v>45846</v>
      </c>
      <c r="C4808" t="s">
        <v>99</v>
      </c>
      <c r="D4808" t="s">
        <v>10971</v>
      </c>
      <c r="E4808" t="s">
        <v>179</v>
      </c>
      <c r="F4808" t="s">
        <v>176</v>
      </c>
      <c r="G4808" t="s">
        <v>166</v>
      </c>
      <c r="H4808" t="s">
        <v>156</v>
      </c>
      <c r="I4808">
        <v>1930</v>
      </c>
      <c r="J4808" t="s">
        <v>806</v>
      </c>
      <c r="K4808" t="s">
        <v>2040</v>
      </c>
      <c r="L4808" t="s">
        <v>304</v>
      </c>
      <c r="M4808" t="s">
        <v>514</v>
      </c>
      <c r="N4808">
        <v>249</v>
      </c>
      <c r="O4808">
        <v>0</v>
      </c>
      <c r="P4808">
        <v>6</v>
      </c>
      <c r="Q4808" t="s">
        <v>73</v>
      </c>
      <c r="R4808" t="s">
        <v>238</v>
      </c>
      <c r="S4808" t="s">
        <v>239</v>
      </c>
      <c r="T4808">
        <v>180</v>
      </c>
      <c r="U4808">
        <v>158</v>
      </c>
      <c r="V4808">
        <v>87.78</v>
      </c>
      <c r="W4808" t="s">
        <v>133</v>
      </c>
      <c r="X4808">
        <v>3801</v>
      </c>
      <c r="Y4808">
        <v>600558</v>
      </c>
      <c r="Z4808">
        <v>25280</v>
      </c>
      <c r="AA4808">
        <v>33180</v>
      </c>
      <c r="AB4808">
        <v>659018</v>
      </c>
      <c r="AC4808">
        <v>401843</v>
      </c>
      <c r="AD4808">
        <v>257175</v>
      </c>
      <c r="AE4808" t="s">
        <v>72</v>
      </c>
      <c r="AF4808" t="s">
        <v>81</v>
      </c>
      <c r="AG4808" t="s">
        <v>240</v>
      </c>
      <c r="AH4808" t="s">
        <v>144</v>
      </c>
      <c r="AI4808" t="s">
        <v>139</v>
      </c>
      <c r="AJ4808" t="str">
        <f t="shared" si="75"/>
        <v>Jul</v>
      </c>
    </row>
    <row r="4809" spans="1:36" x14ac:dyDescent="0.3">
      <c r="A4809" t="s">
        <v>10972</v>
      </c>
      <c r="B4809" s="33">
        <v>45747</v>
      </c>
      <c r="C4809" t="s">
        <v>95</v>
      </c>
      <c r="D4809" t="s">
        <v>10973</v>
      </c>
      <c r="E4809" t="s">
        <v>178</v>
      </c>
      <c r="F4809" t="s">
        <v>174</v>
      </c>
      <c r="G4809" t="s">
        <v>157</v>
      </c>
      <c r="H4809" t="s">
        <v>158</v>
      </c>
      <c r="I4809">
        <v>432</v>
      </c>
      <c r="J4809" t="s">
        <v>310</v>
      </c>
      <c r="K4809" t="s">
        <v>1186</v>
      </c>
      <c r="L4809" t="s">
        <v>1343</v>
      </c>
      <c r="M4809" t="s">
        <v>827</v>
      </c>
      <c r="N4809">
        <v>81</v>
      </c>
      <c r="O4809">
        <v>29</v>
      </c>
      <c r="P4809">
        <v>45</v>
      </c>
      <c r="Q4809" t="s">
        <v>76</v>
      </c>
      <c r="R4809" t="s">
        <v>238</v>
      </c>
      <c r="S4809" t="s">
        <v>239</v>
      </c>
      <c r="T4809">
        <v>220</v>
      </c>
      <c r="U4809">
        <v>151</v>
      </c>
      <c r="V4809">
        <v>68.64</v>
      </c>
      <c r="W4809" t="s">
        <v>133</v>
      </c>
      <c r="X4809">
        <v>7983</v>
      </c>
      <c r="Y4809">
        <v>1205433</v>
      </c>
      <c r="Z4809">
        <v>82295</v>
      </c>
      <c r="AA4809">
        <v>70668</v>
      </c>
      <c r="AB4809">
        <v>1358396</v>
      </c>
      <c r="AC4809">
        <v>838214</v>
      </c>
      <c r="AD4809">
        <v>520182</v>
      </c>
      <c r="AE4809" t="s">
        <v>75</v>
      </c>
      <c r="AF4809" t="s">
        <v>78</v>
      </c>
      <c r="AG4809" t="s">
        <v>240</v>
      </c>
      <c r="AH4809" t="s">
        <v>147</v>
      </c>
      <c r="AI4809" t="s">
        <v>138</v>
      </c>
      <c r="AJ4809" t="str">
        <f t="shared" si="75"/>
        <v>Mar</v>
      </c>
    </row>
    <row r="4810" spans="1:36" x14ac:dyDescent="0.3">
      <c r="A4810" t="s">
        <v>10974</v>
      </c>
      <c r="B4810" s="33">
        <v>45982</v>
      </c>
      <c r="C4810" t="s">
        <v>98</v>
      </c>
      <c r="D4810" t="s">
        <v>10975</v>
      </c>
      <c r="E4810" t="s">
        <v>180</v>
      </c>
      <c r="F4810" t="s">
        <v>176</v>
      </c>
      <c r="G4810" t="s">
        <v>160</v>
      </c>
      <c r="H4810" t="s">
        <v>156</v>
      </c>
      <c r="I4810">
        <v>805</v>
      </c>
      <c r="J4810" t="s">
        <v>286</v>
      </c>
      <c r="K4810" t="s">
        <v>961</v>
      </c>
      <c r="L4810" t="s">
        <v>777</v>
      </c>
      <c r="M4810" t="s">
        <v>961</v>
      </c>
      <c r="N4810">
        <v>112</v>
      </c>
      <c r="O4810">
        <v>10</v>
      </c>
      <c r="P4810">
        <v>-2</v>
      </c>
      <c r="Q4810" t="s">
        <v>73</v>
      </c>
      <c r="R4810" t="s">
        <v>238</v>
      </c>
      <c r="S4810" t="s">
        <v>239</v>
      </c>
      <c r="T4810">
        <v>150</v>
      </c>
      <c r="U4810">
        <v>101</v>
      </c>
      <c r="V4810">
        <v>67.33</v>
      </c>
      <c r="W4810" t="s">
        <v>133</v>
      </c>
      <c r="X4810">
        <v>7283</v>
      </c>
      <c r="Y4810">
        <v>735583</v>
      </c>
      <c r="Z4810">
        <v>33229</v>
      </c>
      <c r="AA4810">
        <v>40097</v>
      </c>
      <c r="AB4810">
        <v>808909</v>
      </c>
      <c r="AC4810">
        <v>618694</v>
      </c>
      <c r="AD4810">
        <v>190215</v>
      </c>
      <c r="AE4810" t="s">
        <v>81</v>
      </c>
      <c r="AF4810" t="s">
        <v>81</v>
      </c>
      <c r="AG4810" t="s">
        <v>240</v>
      </c>
      <c r="AH4810" t="s">
        <v>146</v>
      </c>
      <c r="AI4810" t="s">
        <v>138</v>
      </c>
      <c r="AJ4810" t="str">
        <f t="shared" si="75"/>
        <v>Nov</v>
      </c>
    </row>
    <row r="4811" spans="1:36" x14ac:dyDescent="0.3">
      <c r="A4811" t="s">
        <v>10976</v>
      </c>
      <c r="B4811" s="33">
        <v>45772</v>
      </c>
      <c r="C4811" t="s">
        <v>97</v>
      </c>
      <c r="D4811" t="s">
        <v>10977</v>
      </c>
      <c r="E4811" t="s">
        <v>176</v>
      </c>
      <c r="F4811" t="s">
        <v>178</v>
      </c>
      <c r="G4811" t="s">
        <v>156</v>
      </c>
      <c r="H4811" t="s">
        <v>157</v>
      </c>
      <c r="I4811">
        <v>915</v>
      </c>
      <c r="J4811" t="s">
        <v>298</v>
      </c>
      <c r="K4811" t="s">
        <v>3973</v>
      </c>
      <c r="L4811" t="s">
        <v>2043</v>
      </c>
      <c r="M4811" t="s">
        <v>3973</v>
      </c>
      <c r="N4811">
        <v>129</v>
      </c>
      <c r="O4811">
        <v>4</v>
      </c>
      <c r="P4811">
        <v>-10</v>
      </c>
      <c r="Q4811" t="s">
        <v>73</v>
      </c>
      <c r="R4811" t="s">
        <v>238</v>
      </c>
      <c r="S4811" t="s">
        <v>239</v>
      </c>
      <c r="T4811">
        <v>180</v>
      </c>
      <c r="U4811">
        <v>130</v>
      </c>
      <c r="V4811">
        <v>72.22</v>
      </c>
      <c r="W4811" t="s">
        <v>133</v>
      </c>
      <c r="X4811">
        <v>3879</v>
      </c>
      <c r="Y4811">
        <v>504270</v>
      </c>
      <c r="Z4811">
        <v>70460</v>
      </c>
      <c r="AA4811">
        <v>78650</v>
      </c>
      <c r="AB4811">
        <v>653380</v>
      </c>
      <c r="AC4811">
        <v>379692</v>
      </c>
      <c r="AD4811">
        <v>273688</v>
      </c>
      <c r="AE4811" t="s">
        <v>81</v>
      </c>
      <c r="AF4811" t="s">
        <v>75</v>
      </c>
      <c r="AG4811" t="s">
        <v>240</v>
      </c>
      <c r="AH4811" t="s">
        <v>144</v>
      </c>
      <c r="AI4811" t="s">
        <v>139</v>
      </c>
      <c r="AJ4811" t="str">
        <f t="shared" si="75"/>
        <v>Apr</v>
      </c>
    </row>
    <row r="4812" spans="1:36" x14ac:dyDescent="0.3">
      <c r="A4812" t="s">
        <v>10978</v>
      </c>
      <c r="B4812" s="33">
        <v>45929</v>
      </c>
      <c r="C4812" t="s">
        <v>96</v>
      </c>
      <c r="D4812" t="s">
        <v>10979</v>
      </c>
      <c r="E4812" t="s">
        <v>173</v>
      </c>
      <c r="F4812" t="s">
        <v>172</v>
      </c>
      <c r="G4812" t="s">
        <v>161</v>
      </c>
      <c r="H4812" t="s">
        <v>155</v>
      </c>
      <c r="I4812">
        <v>1506</v>
      </c>
      <c r="J4812" t="s">
        <v>345</v>
      </c>
      <c r="K4812" t="s">
        <v>3204</v>
      </c>
      <c r="L4812" t="s">
        <v>2791</v>
      </c>
      <c r="M4812" t="s">
        <v>3521</v>
      </c>
      <c r="N4812">
        <v>195</v>
      </c>
      <c r="O4812">
        <v>55</v>
      </c>
      <c r="P4812">
        <v>78</v>
      </c>
      <c r="Q4812" t="s">
        <v>76</v>
      </c>
      <c r="R4812" t="s">
        <v>238</v>
      </c>
      <c r="S4812" t="s">
        <v>239</v>
      </c>
      <c r="T4812">
        <v>180</v>
      </c>
      <c r="U4812">
        <v>142</v>
      </c>
      <c r="V4812">
        <v>78.89</v>
      </c>
      <c r="W4812" t="s">
        <v>135</v>
      </c>
      <c r="X4812">
        <v>9396</v>
      </c>
      <c r="Y4812">
        <v>1334232</v>
      </c>
      <c r="Z4812">
        <v>35216</v>
      </c>
      <c r="AA4812">
        <v>29678</v>
      </c>
      <c r="AB4812">
        <v>1399126</v>
      </c>
      <c r="AC4812">
        <v>1228213</v>
      </c>
      <c r="AD4812">
        <v>170913</v>
      </c>
      <c r="AE4812" t="s">
        <v>78</v>
      </c>
      <c r="AF4812" t="s">
        <v>81</v>
      </c>
      <c r="AG4812" t="s">
        <v>240</v>
      </c>
      <c r="AH4812" t="s">
        <v>145</v>
      </c>
      <c r="AI4812" t="s">
        <v>140</v>
      </c>
      <c r="AJ4812" t="str">
        <f t="shared" si="75"/>
        <v>Sep</v>
      </c>
    </row>
    <row r="4813" spans="1:36" x14ac:dyDescent="0.3">
      <c r="A4813" t="s">
        <v>10980</v>
      </c>
      <c r="B4813" s="33">
        <v>45883</v>
      </c>
      <c r="C4813" t="s">
        <v>99</v>
      </c>
      <c r="D4813" t="s">
        <v>10981</v>
      </c>
      <c r="E4813" t="s">
        <v>174</v>
      </c>
      <c r="F4813" t="s">
        <v>178</v>
      </c>
      <c r="G4813" t="s">
        <v>158</v>
      </c>
      <c r="H4813" t="s">
        <v>157</v>
      </c>
      <c r="I4813">
        <v>654</v>
      </c>
      <c r="J4813" t="s">
        <v>469</v>
      </c>
      <c r="K4813" t="s">
        <v>311</v>
      </c>
      <c r="L4813" t="s">
        <v>2661</v>
      </c>
      <c r="M4813" t="s">
        <v>554</v>
      </c>
      <c r="N4813">
        <v>94</v>
      </c>
      <c r="O4813">
        <v>23</v>
      </c>
      <c r="P4813">
        <v>11</v>
      </c>
      <c r="Q4813" t="s">
        <v>73</v>
      </c>
      <c r="R4813" t="s">
        <v>238</v>
      </c>
      <c r="S4813" t="s">
        <v>239</v>
      </c>
      <c r="T4813">
        <v>180</v>
      </c>
      <c r="U4813">
        <v>108</v>
      </c>
      <c r="V4813">
        <v>60</v>
      </c>
      <c r="W4813" t="s">
        <v>133</v>
      </c>
      <c r="X4813">
        <v>3635</v>
      </c>
      <c r="Y4813">
        <v>392580</v>
      </c>
      <c r="Z4813">
        <v>56268</v>
      </c>
      <c r="AA4813">
        <v>19224</v>
      </c>
      <c r="AB4813">
        <v>468072</v>
      </c>
      <c r="AC4813">
        <v>345275</v>
      </c>
      <c r="AD4813">
        <v>122797</v>
      </c>
      <c r="AE4813" t="s">
        <v>78</v>
      </c>
      <c r="AF4813" t="s">
        <v>75</v>
      </c>
      <c r="AG4813" t="s">
        <v>240</v>
      </c>
      <c r="AH4813" t="s">
        <v>145</v>
      </c>
      <c r="AI4813" t="s">
        <v>139</v>
      </c>
      <c r="AJ4813" t="str">
        <f t="shared" si="75"/>
        <v>Aug</v>
      </c>
    </row>
    <row r="4814" spans="1:36" x14ac:dyDescent="0.3">
      <c r="A4814" t="s">
        <v>10982</v>
      </c>
      <c r="B4814" s="33">
        <v>46021</v>
      </c>
      <c r="C4814" t="s">
        <v>96</v>
      </c>
      <c r="D4814" t="s">
        <v>10983</v>
      </c>
      <c r="E4814" t="s">
        <v>180</v>
      </c>
      <c r="F4814" t="s">
        <v>177</v>
      </c>
      <c r="G4814" t="s">
        <v>160</v>
      </c>
      <c r="H4814" t="s">
        <v>162</v>
      </c>
      <c r="I4814">
        <v>1145</v>
      </c>
      <c r="J4814" t="s">
        <v>353</v>
      </c>
      <c r="K4814" t="s">
        <v>2818</v>
      </c>
      <c r="L4814" t="s">
        <v>404</v>
      </c>
      <c r="M4814" t="s">
        <v>695</v>
      </c>
      <c r="N4814">
        <v>179</v>
      </c>
      <c r="O4814">
        <v>13</v>
      </c>
      <c r="P4814">
        <v>8</v>
      </c>
      <c r="Q4814" t="s">
        <v>73</v>
      </c>
      <c r="R4814" t="s">
        <v>238</v>
      </c>
      <c r="S4814" t="s">
        <v>239</v>
      </c>
      <c r="T4814">
        <v>189</v>
      </c>
      <c r="U4814">
        <v>152</v>
      </c>
      <c r="V4814">
        <v>80.42</v>
      </c>
      <c r="W4814" t="s">
        <v>133</v>
      </c>
      <c r="X4814">
        <v>9305</v>
      </c>
      <c r="Y4814">
        <v>1414360</v>
      </c>
      <c r="Z4814">
        <v>34504</v>
      </c>
      <c r="AA4814">
        <v>104880</v>
      </c>
      <c r="AB4814">
        <v>1553744</v>
      </c>
      <c r="AC4814">
        <v>1175814</v>
      </c>
      <c r="AD4814">
        <v>377930</v>
      </c>
      <c r="AE4814" t="s">
        <v>81</v>
      </c>
      <c r="AF4814" t="s">
        <v>78</v>
      </c>
      <c r="AG4814" t="s">
        <v>240</v>
      </c>
      <c r="AH4814" t="s">
        <v>144</v>
      </c>
      <c r="AI4814" t="s">
        <v>138</v>
      </c>
      <c r="AJ4814" t="str">
        <f t="shared" si="75"/>
        <v>Dec</v>
      </c>
    </row>
    <row r="4815" spans="1:36" x14ac:dyDescent="0.3">
      <c r="A4815" t="s">
        <v>10984</v>
      </c>
      <c r="B4815" s="33">
        <v>45681</v>
      </c>
      <c r="C4815" t="s">
        <v>95</v>
      </c>
      <c r="D4815" t="s">
        <v>10985</v>
      </c>
      <c r="E4815" t="s">
        <v>177</v>
      </c>
      <c r="F4815" t="s">
        <v>173</v>
      </c>
      <c r="G4815" t="s">
        <v>162</v>
      </c>
      <c r="H4815" t="s">
        <v>161</v>
      </c>
      <c r="I4815">
        <v>1067</v>
      </c>
      <c r="J4815" t="s">
        <v>236</v>
      </c>
      <c r="K4815" t="s">
        <v>509</v>
      </c>
      <c r="L4815" t="s">
        <v>236</v>
      </c>
      <c r="M4815" t="s">
        <v>509</v>
      </c>
      <c r="N4815">
        <v>170</v>
      </c>
      <c r="O4815">
        <v>0</v>
      </c>
      <c r="P4815">
        <v>-10</v>
      </c>
      <c r="Q4815" t="s">
        <v>70</v>
      </c>
      <c r="R4815" t="s">
        <v>238</v>
      </c>
      <c r="S4815" t="s">
        <v>239</v>
      </c>
      <c r="T4815">
        <v>180</v>
      </c>
      <c r="U4815">
        <v>159</v>
      </c>
      <c r="V4815">
        <v>88.33</v>
      </c>
      <c r="W4815" t="s">
        <v>133</v>
      </c>
      <c r="X4815">
        <v>9350</v>
      </c>
      <c r="Y4815">
        <v>1486650</v>
      </c>
      <c r="Z4815">
        <v>27984</v>
      </c>
      <c r="AA4815">
        <v>107007</v>
      </c>
      <c r="AB4815">
        <v>1621641</v>
      </c>
      <c r="AC4815">
        <v>1188070</v>
      </c>
      <c r="AD4815">
        <v>433571</v>
      </c>
      <c r="AE4815" t="s">
        <v>78</v>
      </c>
      <c r="AF4815" t="s">
        <v>78</v>
      </c>
      <c r="AG4815" t="s">
        <v>240</v>
      </c>
      <c r="AH4815" t="s">
        <v>144</v>
      </c>
      <c r="AI4815" t="s">
        <v>139</v>
      </c>
      <c r="AJ4815" t="str">
        <f t="shared" si="75"/>
        <v>Jan</v>
      </c>
    </row>
    <row r="4816" spans="1:36" x14ac:dyDescent="0.3">
      <c r="A4816" t="s">
        <v>10986</v>
      </c>
      <c r="B4816" s="33">
        <v>45791</v>
      </c>
      <c r="C4816" t="s">
        <v>98</v>
      </c>
      <c r="D4816" t="s">
        <v>10987</v>
      </c>
      <c r="E4816" t="s">
        <v>172</v>
      </c>
      <c r="F4816" t="s">
        <v>180</v>
      </c>
      <c r="G4816" t="s">
        <v>155</v>
      </c>
      <c r="H4816" t="s">
        <v>160</v>
      </c>
      <c r="I4816">
        <v>1967</v>
      </c>
      <c r="J4816" t="s">
        <v>368</v>
      </c>
      <c r="K4816" t="s">
        <v>2614</v>
      </c>
      <c r="L4816" t="s">
        <v>370</v>
      </c>
      <c r="M4816" t="s">
        <v>10772</v>
      </c>
      <c r="N4816">
        <v>236</v>
      </c>
      <c r="O4816">
        <v>25</v>
      </c>
      <c r="P4816">
        <v>49</v>
      </c>
      <c r="Q4816" t="s">
        <v>76</v>
      </c>
      <c r="R4816" t="s">
        <v>238</v>
      </c>
      <c r="S4816" t="s">
        <v>239</v>
      </c>
      <c r="T4816">
        <v>220</v>
      </c>
      <c r="U4816">
        <v>149</v>
      </c>
      <c r="V4816">
        <v>67.73</v>
      </c>
      <c r="W4816" t="s">
        <v>133</v>
      </c>
      <c r="X4816">
        <v>4394</v>
      </c>
      <c r="Y4816">
        <v>654706</v>
      </c>
      <c r="Z4816">
        <v>60047</v>
      </c>
      <c r="AA4816">
        <v>46190</v>
      </c>
      <c r="AB4816">
        <v>760943</v>
      </c>
      <c r="AC4816">
        <v>588473</v>
      </c>
      <c r="AD4816">
        <v>172470</v>
      </c>
      <c r="AE4816" t="s">
        <v>81</v>
      </c>
      <c r="AF4816" t="s">
        <v>81</v>
      </c>
      <c r="AG4816" t="s">
        <v>240</v>
      </c>
      <c r="AH4816" t="s">
        <v>144</v>
      </c>
      <c r="AI4816" t="s">
        <v>139</v>
      </c>
      <c r="AJ4816" t="str">
        <f t="shared" si="75"/>
        <v>May</v>
      </c>
    </row>
    <row r="4817" spans="1:36" x14ac:dyDescent="0.3">
      <c r="A4817" t="s">
        <v>10988</v>
      </c>
      <c r="B4817" s="33">
        <v>45801</v>
      </c>
      <c r="C4817" t="s">
        <v>97</v>
      </c>
      <c r="D4817" t="s">
        <v>10989</v>
      </c>
      <c r="E4817" t="s">
        <v>172</v>
      </c>
      <c r="F4817" t="s">
        <v>174</v>
      </c>
      <c r="G4817" t="s">
        <v>155</v>
      </c>
      <c r="H4817" t="s">
        <v>158</v>
      </c>
      <c r="I4817">
        <v>1469</v>
      </c>
      <c r="J4817" t="s">
        <v>731</v>
      </c>
      <c r="K4817" t="s">
        <v>2373</v>
      </c>
      <c r="L4817" t="s">
        <v>3090</v>
      </c>
      <c r="M4817" t="s">
        <v>2373</v>
      </c>
      <c r="N4817">
        <v>214</v>
      </c>
      <c r="O4817">
        <v>2</v>
      </c>
      <c r="P4817">
        <v>0</v>
      </c>
      <c r="Q4817" t="s">
        <v>73</v>
      </c>
      <c r="R4817" t="s">
        <v>238</v>
      </c>
      <c r="S4817" t="s">
        <v>239</v>
      </c>
      <c r="T4817">
        <v>189</v>
      </c>
      <c r="U4817">
        <v>144</v>
      </c>
      <c r="V4817">
        <v>76.19</v>
      </c>
      <c r="W4817" t="s">
        <v>133</v>
      </c>
      <c r="X4817">
        <v>5372</v>
      </c>
      <c r="Y4817">
        <v>773568</v>
      </c>
      <c r="Z4817">
        <v>22896</v>
      </c>
      <c r="AA4817">
        <v>85968</v>
      </c>
      <c r="AB4817">
        <v>882432</v>
      </c>
      <c r="AC4817">
        <v>687980</v>
      </c>
      <c r="AD4817">
        <v>194452</v>
      </c>
      <c r="AE4817" t="s">
        <v>81</v>
      </c>
      <c r="AF4817" t="s">
        <v>78</v>
      </c>
      <c r="AG4817" t="s">
        <v>240</v>
      </c>
      <c r="AH4817" t="s">
        <v>145</v>
      </c>
      <c r="AI4817" t="s">
        <v>138</v>
      </c>
      <c r="AJ4817" t="str">
        <f t="shared" si="75"/>
        <v>May</v>
      </c>
    </row>
    <row r="4818" spans="1:36" x14ac:dyDescent="0.3">
      <c r="A4818" t="s">
        <v>10990</v>
      </c>
      <c r="B4818" s="33">
        <v>45940</v>
      </c>
      <c r="C4818" t="s">
        <v>98</v>
      </c>
      <c r="D4818" t="s">
        <v>10991</v>
      </c>
      <c r="E4818" t="s">
        <v>176</v>
      </c>
      <c r="F4818" t="s">
        <v>180</v>
      </c>
      <c r="G4818" t="s">
        <v>156</v>
      </c>
      <c r="H4818" t="s">
        <v>160</v>
      </c>
      <c r="I4818">
        <v>864</v>
      </c>
      <c r="J4818" t="s">
        <v>626</v>
      </c>
      <c r="K4818" t="s">
        <v>3617</v>
      </c>
      <c r="L4818" t="s">
        <v>10992</v>
      </c>
      <c r="M4818" t="s">
        <v>978</v>
      </c>
      <c r="N4818">
        <v>118</v>
      </c>
      <c r="O4818">
        <v>41</v>
      </c>
      <c r="P4818">
        <v>48</v>
      </c>
      <c r="Q4818" t="s">
        <v>76</v>
      </c>
      <c r="R4818" t="s">
        <v>238</v>
      </c>
      <c r="S4818" t="s">
        <v>239</v>
      </c>
      <c r="T4818">
        <v>189</v>
      </c>
      <c r="U4818">
        <v>178</v>
      </c>
      <c r="V4818">
        <v>94.18</v>
      </c>
      <c r="W4818" t="s">
        <v>133</v>
      </c>
      <c r="X4818">
        <v>9492</v>
      </c>
      <c r="Y4818">
        <v>1689576</v>
      </c>
      <c r="Z4818">
        <v>35956</v>
      </c>
      <c r="AA4818">
        <v>96654</v>
      </c>
      <c r="AB4818">
        <v>1822186</v>
      </c>
      <c r="AC4818">
        <v>1403494</v>
      </c>
      <c r="AD4818">
        <v>418692</v>
      </c>
      <c r="AE4818" t="s">
        <v>81</v>
      </c>
      <c r="AF4818" t="s">
        <v>81</v>
      </c>
      <c r="AG4818" t="s">
        <v>240</v>
      </c>
      <c r="AH4818" t="s">
        <v>145</v>
      </c>
      <c r="AI4818" t="s">
        <v>138</v>
      </c>
      <c r="AJ4818" t="str">
        <f t="shared" si="75"/>
        <v>Oct</v>
      </c>
    </row>
    <row r="4819" spans="1:36" x14ac:dyDescent="0.3">
      <c r="A4819" t="s">
        <v>10993</v>
      </c>
      <c r="B4819" s="33">
        <v>45832</v>
      </c>
      <c r="C4819" t="s">
        <v>97</v>
      </c>
      <c r="D4819" t="s">
        <v>10994</v>
      </c>
      <c r="E4819" t="s">
        <v>174</v>
      </c>
      <c r="F4819" t="s">
        <v>175</v>
      </c>
      <c r="G4819" t="s">
        <v>158</v>
      </c>
      <c r="H4819" t="s">
        <v>163</v>
      </c>
      <c r="I4819">
        <v>1716</v>
      </c>
      <c r="J4819" t="s">
        <v>560</v>
      </c>
      <c r="K4819" t="s">
        <v>1374</v>
      </c>
      <c r="L4819" t="s">
        <v>1426</v>
      </c>
      <c r="M4819" t="s">
        <v>2196</v>
      </c>
      <c r="N4819">
        <v>262</v>
      </c>
      <c r="O4819">
        <v>22</v>
      </c>
      <c r="P4819">
        <v>45</v>
      </c>
      <c r="Q4819" t="s">
        <v>76</v>
      </c>
      <c r="R4819" t="s">
        <v>238</v>
      </c>
      <c r="S4819" t="s">
        <v>239</v>
      </c>
      <c r="T4819">
        <v>150</v>
      </c>
      <c r="U4819">
        <v>101</v>
      </c>
      <c r="V4819">
        <v>67.33</v>
      </c>
      <c r="W4819" t="s">
        <v>133</v>
      </c>
      <c r="X4819">
        <v>5378</v>
      </c>
      <c r="Y4819">
        <v>543178</v>
      </c>
      <c r="Z4819">
        <v>18887</v>
      </c>
      <c r="AA4819">
        <v>79790</v>
      </c>
      <c r="AB4819">
        <v>641855</v>
      </c>
      <c r="AC4819">
        <v>467362</v>
      </c>
      <c r="AD4819">
        <v>174493</v>
      </c>
      <c r="AE4819" t="s">
        <v>78</v>
      </c>
      <c r="AF4819" t="s">
        <v>75</v>
      </c>
      <c r="AG4819" t="s">
        <v>240</v>
      </c>
      <c r="AH4819" t="s">
        <v>144</v>
      </c>
      <c r="AI4819" t="s">
        <v>139</v>
      </c>
      <c r="AJ4819" t="str">
        <f t="shared" si="75"/>
        <v>Jun</v>
      </c>
    </row>
    <row r="4820" spans="1:36" x14ac:dyDescent="0.3">
      <c r="A4820" t="s">
        <v>10995</v>
      </c>
      <c r="B4820" s="33">
        <v>45856</v>
      </c>
      <c r="C4820" t="s">
        <v>99</v>
      </c>
      <c r="D4820" t="s">
        <v>10996</v>
      </c>
      <c r="E4820" t="s">
        <v>180</v>
      </c>
      <c r="F4820" t="s">
        <v>177</v>
      </c>
      <c r="G4820" t="s">
        <v>160</v>
      </c>
      <c r="H4820" t="s">
        <v>162</v>
      </c>
      <c r="I4820">
        <v>882</v>
      </c>
      <c r="J4820" t="s">
        <v>508</v>
      </c>
      <c r="K4820" t="s">
        <v>863</v>
      </c>
      <c r="L4820" t="s">
        <v>1525</v>
      </c>
      <c r="M4820" t="s">
        <v>1454</v>
      </c>
      <c r="N4820">
        <v>148</v>
      </c>
      <c r="O4820">
        <v>33</v>
      </c>
      <c r="P4820">
        <v>48</v>
      </c>
      <c r="Q4820" t="s">
        <v>76</v>
      </c>
      <c r="R4820" t="s">
        <v>238</v>
      </c>
      <c r="S4820" t="s">
        <v>239</v>
      </c>
      <c r="T4820">
        <v>180</v>
      </c>
      <c r="U4820">
        <v>141</v>
      </c>
      <c r="V4820">
        <v>78.33</v>
      </c>
      <c r="W4820" t="s">
        <v>134</v>
      </c>
      <c r="X4820">
        <v>7443</v>
      </c>
      <c r="Y4820">
        <v>1049463</v>
      </c>
      <c r="Z4820">
        <v>24252</v>
      </c>
      <c r="AA4820">
        <v>112095</v>
      </c>
      <c r="AB4820">
        <v>1185810</v>
      </c>
      <c r="AC4820">
        <v>747844</v>
      </c>
      <c r="AD4820">
        <v>437966</v>
      </c>
      <c r="AE4820" t="s">
        <v>81</v>
      </c>
      <c r="AF4820" t="s">
        <v>78</v>
      </c>
      <c r="AG4820" t="s">
        <v>240</v>
      </c>
      <c r="AH4820" t="s">
        <v>146</v>
      </c>
      <c r="AI4820" t="s">
        <v>138</v>
      </c>
      <c r="AJ4820" t="str">
        <f t="shared" si="75"/>
        <v>Jul</v>
      </c>
    </row>
    <row r="4821" spans="1:36" x14ac:dyDescent="0.3">
      <c r="A4821" t="s">
        <v>10997</v>
      </c>
      <c r="B4821" s="33">
        <v>45903</v>
      </c>
      <c r="C4821" t="s">
        <v>93</v>
      </c>
      <c r="D4821" t="s">
        <v>10998</v>
      </c>
      <c r="E4821" t="s">
        <v>175</v>
      </c>
      <c r="F4821" t="s">
        <v>172</v>
      </c>
      <c r="G4821" t="s">
        <v>163</v>
      </c>
      <c r="H4821" t="s">
        <v>155</v>
      </c>
      <c r="I4821">
        <v>1875</v>
      </c>
      <c r="J4821" t="s">
        <v>463</v>
      </c>
      <c r="K4821" t="s">
        <v>758</v>
      </c>
      <c r="N4821">
        <v>292</v>
      </c>
      <c r="O4821">
        <v>0</v>
      </c>
      <c r="P4821">
        <v>0</v>
      </c>
      <c r="Q4821" t="s">
        <v>67</v>
      </c>
      <c r="R4821" t="s">
        <v>245</v>
      </c>
      <c r="S4821" t="s">
        <v>121</v>
      </c>
      <c r="T4821">
        <v>220</v>
      </c>
      <c r="U4821">
        <v>0</v>
      </c>
      <c r="V4821">
        <v>0</v>
      </c>
      <c r="W4821" t="s">
        <v>135</v>
      </c>
      <c r="X4821">
        <v>9548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 t="s">
        <v>75</v>
      </c>
      <c r="AF4821" t="s">
        <v>81</v>
      </c>
      <c r="AG4821" t="s">
        <v>240</v>
      </c>
      <c r="AH4821" t="s">
        <v>144</v>
      </c>
      <c r="AI4821" t="s">
        <v>140</v>
      </c>
      <c r="AJ4821" t="str">
        <f t="shared" si="75"/>
        <v>Sep</v>
      </c>
    </row>
    <row r="4822" spans="1:36" x14ac:dyDescent="0.3">
      <c r="A4822" t="s">
        <v>10999</v>
      </c>
      <c r="B4822" s="33">
        <v>45965</v>
      </c>
      <c r="C4822" t="s">
        <v>99</v>
      </c>
      <c r="D4822" t="s">
        <v>11000</v>
      </c>
      <c r="E4822" t="s">
        <v>178</v>
      </c>
      <c r="F4822" t="s">
        <v>175</v>
      </c>
      <c r="G4822" t="s">
        <v>157</v>
      </c>
      <c r="H4822" t="s">
        <v>163</v>
      </c>
      <c r="I4822">
        <v>1138</v>
      </c>
      <c r="J4822" t="s">
        <v>385</v>
      </c>
      <c r="K4822" t="s">
        <v>908</v>
      </c>
      <c r="N4822">
        <v>171</v>
      </c>
      <c r="O4822">
        <v>0</v>
      </c>
      <c r="P4822">
        <v>0</v>
      </c>
      <c r="Q4822" t="s">
        <v>67</v>
      </c>
      <c r="R4822" t="s">
        <v>245</v>
      </c>
      <c r="S4822" t="s">
        <v>121</v>
      </c>
      <c r="T4822">
        <v>180</v>
      </c>
      <c r="U4822">
        <v>0</v>
      </c>
      <c r="V4822">
        <v>0</v>
      </c>
      <c r="W4822" t="s">
        <v>133</v>
      </c>
      <c r="X4822">
        <v>7654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 t="s">
        <v>75</v>
      </c>
      <c r="AF4822" t="s">
        <v>75</v>
      </c>
      <c r="AG4822" t="s">
        <v>240</v>
      </c>
      <c r="AH4822" t="s">
        <v>146</v>
      </c>
      <c r="AI4822" t="s">
        <v>138</v>
      </c>
      <c r="AJ4822" t="str">
        <f t="shared" si="75"/>
        <v>Nov</v>
      </c>
    </row>
    <row r="4823" spans="1:36" x14ac:dyDescent="0.3">
      <c r="A4823" t="s">
        <v>11001</v>
      </c>
      <c r="B4823" s="33">
        <v>45965</v>
      </c>
      <c r="C4823" t="s">
        <v>93</v>
      </c>
      <c r="D4823" t="s">
        <v>11002</v>
      </c>
      <c r="E4823" t="s">
        <v>177</v>
      </c>
      <c r="F4823" t="s">
        <v>178</v>
      </c>
      <c r="G4823" t="s">
        <v>162</v>
      </c>
      <c r="H4823" t="s">
        <v>157</v>
      </c>
      <c r="I4823">
        <v>1321</v>
      </c>
      <c r="J4823" t="s">
        <v>514</v>
      </c>
      <c r="K4823" t="s">
        <v>557</v>
      </c>
      <c r="L4823" t="s">
        <v>2524</v>
      </c>
      <c r="M4823" t="s">
        <v>1167</v>
      </c>
      <c r="N4823">
        <v>178</v>
      </c>
      <c r="O4823">
        <v>42</v>
      </c>
      <c r="P4823">
        <v>38</v>
      </c>
      <c r="Q4823" t="s">
        <v>76</v>
      </c>
      <c r="R4823" t="s">
        <v>238</v>
      </c>
      <c r="S4823" t="s">
        <v>239</v>
      </c>
      <c r="T4823">
        <v>180</v>
      </c>
      <c r="U4823">
        <v>127</v>
      </c>
      <c r="V4823">
        <v>70.56</v>
      </c>
      <c r="W4823" t="s">
        <v>133</v>
      </c>
      <c r="X4823">
        <v>6100</v>
      </c>
      <c r="Y4823">
        <v>774700</v>
      </c>
      <c r="Z4823">
        <v>20447</v>
      </c>
      <c r="AA4823">
        <v>56134</v>
      </c>
      <c r="AB4823">
        <v>851281</v>
      </c>
      <c r="AC4823">
        <v>587403</v>
      </c>
      <c r="AD4823">
        <v>263878</v>
      </c>
      <c r="AE4823" t="s">
        <v>78</v>
      </c>
      <c r="AF4823" t="s">
        <v>75</v>
      </c>
      <c r="AG4823" t="s">
        <v>240</v>
      </c>
      <c r="AH4823" t="s">
        <v>146</v>
      </c>
      <c r="AI4823" t="s">
        <v>138</v>
      </c>
      <c r="AJ4823" t="str">
        <f t="shared" si="75"/>
        <v>Nov</v>
      </c>
    </row>
    <row r="4824" spans="1:36" x14ac:dyDescent="0.3">
      <c r="A4824" t="s">
        <v>11003</v>
      </c>
      <c r="B4824" s="33">
        <v>45730</v>
      </c>
      <c r="C4824" t="s">
        <v>99</v>
      </c>
      <c r="D4824" t="s">
        <v>11004</v>
      </c>
      <c r="E4824" t="s">
        <v>181</v>
      </c>
      <c r="F4824" t="s">
        <v>174</v>
      </c>
      <c r="G4824" t="s">
        <v>159</v>
      </c>
      <c r="H4824" t="s">
        <v>158</v>
      </c>
      <c r="I4824">
        <v>2009</v>
      </c>
      <c r="J4824" t="s">
        <v>806</v>
      </c>
      <c r="K4824" t="s">
        <v>1315</v>
      </c>
      <c r="L4824" t="s">
        <v>807</v>
      </c>
      <c r="M4824" t="s">
        <v>1315</v>
      </c>
      <c r="N4824">
        <v>242</v>
      </c>
      <c r="O4824">
        <v>5</v>
      </c>
      <c r="P4824">
        <v>-2</v>
      </c>
      <c r="Q4824" t="s">
        <v>73</v>
      </c>
      <c r="R4824" t="s">
        <v>238</v>
      </c>
      <c r="S4824" t="s">
        <v>239</v>
      </c>
      <c r="T4824">
        <v>189</v>
      </c>
      <c r="U4824">
        <v>146</v>
      </c>
      <c r="V4824">
        <v>77.25</v>
      </c>
      <c r="W4824" t="s">
        <v>133</v>
      </c>
      <c r="X4824">
        <v>5688</v>
      </c>
      <c r="Y4824">
        <v>830448</v>
      </c>
      <c r="Z4824">
        <v>60006</v>
      </c>
      <c r="AA4824">
        <v>57378</v>
      </c>
      <c r="AB4824">
        <v>947832</v>
      </c>
      <c r="AC4824">
        <v>744044</v>
      </c>
      <c r="AD4824">
        <v>203788</v>
      </c>
      <c r="AE4824" t="s">
        <v>81</v>
      </c>
      <c r="AF4824" t="s">
        <v>78</v>
      </c>
      <c r="AG4824" t="s">
        <v>240</v>
      </c>
      <c r="AH4824" t="s">
        <v>144</v>
      </c>
      <c r="AI4824" t="s">
        <v>140</v>
      </c>
      <c r="AJ4824" t="str">
        <f t="shared" si="75"/>
        <v>Mar</v>
      </c>
    </row>
    <row r="4825" spans="1:36" x14ac:dyDescent="0.3">
      <c r="A4825" t="s">
        <v>11005</v>
      </c>
      <c r="B4825" s="33">
        <v>45902</v>
      </c>
      <c r="C4825" t="s">
        <v>93</v>
      </c>
      <c r="D4825" t="s">
        <v>11006</v>
      </c>
      <c r="E4825" t="s">
        <v>177</v>
      </c>
      <c r="F4825" t="s">
        <v>174</v>
      </c>
      <c r="G4825" t="s">
        <v>162</v>
      </c>
      <c r="H4825" t="s">
        <v>158</v>
      </c>
      <c r="I4825">
        <v>2303</v>
      </c>
      <c r="J4825" t="s">
        <v>362</v>
      </c>
      <c r="K4825" t="s">
        <v>2133</v>
      </c>
      <c r="L4825" t="s">
        <v>608</v>
      </c>
      <c r="M4825" t="s">
        <v>1051</v>
      </c>
      <c r="N4825">
        <v>290</v>
      </c>
      <c r="O4825">
        <v>57</v>
      </c>
      <c r="P4825">
        <v>59</v>
      </c>
      <c r="Q4825" t="s">
        <v>76</v>
      </c>
      <c r="R4825" t="s">
        <v>238</v>
      </c>
      <c r="S4825" t="s">
        <v>239</v>
      </c>
      <c r="T4825">
        <v>180</v>
      </c>
      <c r="U4825">
        <v>156</v>
      </c>
      <c r="V4825">
        <v>86.67</v>
      </c>
      <c r="W4825" t="s">
        <v>133</v>
      </c>
      <c r="X4825">
        <v>10528</v>
      </c>
      <c r="Y4825">
        <v>1642368</v>
      </c>
      <c r="Z4825">
        <v>49296</v>
      </c>
      <c r="AA4825">
        <v>109668</v>
      </c>
      <c r="AB4825">
        <v>1801332</v>
      </c>
      <c r="AC4825">
        <v>1123747</v>
      </c>
      <c r="AD4825">
        <v>677585</v>
      </c>
      <c r="AE4825" t="s">
        <v>78</v>
      </c>
      <c r="AF4825" t="s">
        <v>78</v>
      </c>
      <c r="AG4825" t="s">
        <v>240</v>
      </c>
      <c r="AH4825" t="s">
        <v>144</v>
      </c>
      <c r="AI4825" t="s">
        <v>139</v>
      </c>
      <c r="AJ4825" t="str">
        <f t="shared" si="75"/>
        <v>Sep</v>
      </c>
    </row>
    <row r="4826" spans="1:36" x14ac:dyDescent="0.3">
      <c r="A4826" t="s">
        <v>11007</v>
      </c>
      <c r="B4826" s="33">
        <v>45809</v>
      </c>
      <c r="C4826" t="s">
        <v>96</v>
      </c>
      <c r="D4826" t="s">
        <v>11008</v>
      </c>
      <c r="E4826" t="s">
        <v>174</v>
      </c>
      <c r="F4826" t="s">
        <v>175</v>
      </c>
      <c r="G4826" t="s">
        <v>158</v>
      </c>
      <c r="H4826" t="s">
        <v>163</v>
      </c>
      <c r="I4826">
        <v>483</v>
      </c>
      <c r="J4826" t="s">
        <v>286</v>
      </c>
      <c r="K4826" t="s">
        <v>1655</v>
      </c>
      <c r="L4826" t="s">
        <v>605</v>
      </c>
      <c r="M4826" t="s">
        <v>682</v>
      </c>
      <c r="N4826">
        <v>76</v>
      </c>
      <c r="O4826">
        <v>0</v>
      </c>
      <c r="P4826">
        <v>14</v>
      </c>
      <c r="Q4826" t="s">
        <v>73</v>
      </c>
      <c r="R4826" t="s">
        <v>238</v>
      </c>
      <c r="S4826" t="s">
        <v>239</v>
      </c>
      <c r="T4826">
        <v>180</v>
      </c>
      <c r="U4826">
        <v>173</v>
      </c>
      <c r="V4826">
        <v>96.11</v>
      </c>
      <c r="W4826" t="s">
        <v>133</v>
      </c>
      <c r="X4826">
        <v>8601</v>
      </c>
      <c r="Y4826">
        <v>1487973</v>
      </c>
      <c r="Z4826">
        <v>53630</v>
      </c>
      <c r="AA4826">
        <v>19376</v>
      </c>
      <c r="AB4826">
        <v>1560979</v>
      </c>
      <c r="AC4826">
        <v>1256544</v>
      </c>
      <c r="AD4826">
        <v>304435</v>
      </c>
      <c r="AE4826" t="s">
        <v>78</v>
      </c>
      <c r="AF4826" t="s">
        <v>75</v>
      </c>
      <c r="AG4826" t="s">
        <v>240</v>
      </c>
      <c r="AH4826" t="s">
        <v>144</v>
      </c>
      <c r="AI4826" t="s">
        <v>139</v>
      </c>
      <c r="AJ4826" t="str">
        <f t="shared" si="75"/>
        <v>Jun</v>
      </c>
    </row>
    <row r="4827" spans="1:36" x14ac:dyDescent="0.3">
      <c r="A4827" t="s">
        <v>11009</v>
      </c>
      <c r="B4827" s="33">
        <v>45864</v>
      </c>
      <c r="C4827" t="s">
        <v>97</v>
      </c>
      <c r="D4827" t="s">
        <v>11010</v>
      </c>
      <c r="E4827" t="s">
        <v>175</v>
      </c>
      <c r="F4827" t="s">
        <v>181</v>
      </c>
      <c r="G4827" t="s">
        <v>163</v>
      </c>
      <c r="H4827" t="s">
        <v>159</v>
      </c>
      <c r="I4827">
        <v>1009</v>
      </c>
      <c r="J4827" t="s">
        <v>529</v>
      </c>
      <c r="K4827" t="s">
        <v>728</v>
      </c>
      <c r="L4827" t="s">
        <v>385</v>
      </c>
      <c r="M4827" t="s">
        <v>1089</v>
      </c>
      <c r="N4827">
        <v>134</v>
      </c>
      <c r="O4827">
        <v>0</v>
      </c>
      <c r="P4827">
        <v>17</v>
      </c>
      <c r="Q4827" t="s">
        <v>73</v>
      </c>
      <c r="R4827" t="s">
        <v>238</v>
      </c>
      <c r="S4827" t="s">
        <v>239</v>
      </c>
      <c r="T4827">
        <v>180</v>
      </c>
      <c r="U4827">
        <v>111</v>
      </c>
      <c r="V4827">
        <v>61.67</v>
      </c>
      <c r="W4827" t="s">
        <v>133</v>
      </c>
      <c r="X4827">
        <v>9824</v>
      </c>
      <c r="Y4827">
        <v>1090464</v>
      </c>
      <c r="Z4827">
        <v>52170</v>
      </c>
      <c r="AA4827">
        <v>40737</v>
      </c>
      <c r="AB4827">
        <v>1183371</v>
      </c>
      <c r="AC4827">
        <v>883907</v>
      </c>
      <c r="AD4827">
        <v>299464</v>
      </c>
      <c r="AE4827" t="s">
        <v>75</v>
      </c>
      <c r="AF4827" t="s">
        <v>81</v>
      </c>
      <c r="AG4827" t="s">
        <v>240</v>
      </c>
      <c r="AH4827" t="s">
        <v>146</v>
      </c>
      <c r="AI4827" t="s">
        <v>138</v>
      </c>
      <c r="AJ4827" t="str">
        <f t="shared" si="75"/>
        <v>Jul</v>
      </c>
    </row>
    <row r="4828" spans="1:36" x14ac:dyDescent="0.3">
      <c r="A4828" t="s">
        <v>11011</v>
      </c>
      <c r="B4828" s="33">
        <v>45795</v>
      </c>
      <c r="C4828" t="s">
        <v>93</v>
      </c>
      <c r="D4828" t="s">
        <v>6597</v>
      </c>
      <c r="E4828" t="s">
        <v>176</v>
      </c>
      <c r="F4828" t="s">
        <v>180</v>
      </c>
      <c r="G4828" t="s">
        <v>156</v>
      </c>
      <c r="H4828" t="s">
        <v>160</v>
      </c>
      <c r="I4828">
        <v>2062</v>
      </c>
      <c r="J4828" t="s">
        <v>280</v>
      </c>
      <c r="K4828" t="s">
        <v>3410</v>
      </c>
      <c r="L4828" t="s">
        <v>1651</v>
      </c>
      <c r="M4828" t="s">
        <v>3410</v>
      </c>
      <c r="N4828">
        <v>267</v>
      </c>
      <c r="O4828">
        <v>1</v>
      </c>
      <c r="P4828">
        <v>0</v>
      </c>
      <c r="Q4828" t="s">
        <v>73</v>
      </c>
      <c r="R4828" t="s">
        <v>238</v>
      </c>
      <c r="S4828" t="s">
        <v>239</v>
      </c>
      <c r="T4828">
        <v>180</v>
      </c>
      <c r="U4828">
        <v>126</v>
      </c>
      <c r="V4828">
        <v>70</v>
      </c>
      <c r="W4828" t="s">
        <v>133</v>
      </c>
      <c r="X4828">
        <v>8274</v>
      </c>
      <c r="Y4828">
        <v>1042524</v>
      </c>
      <c r="Z4828">
        <v>24444</v>
      </c>
      <c r="AA4828">
        <v>46116</v>
      </c>
      <c r="AB4828">
        <v>1113084</v>
      </c>
      <c r="AC4828">
        <v>733335</v>
      </c>
      <c r="AD4828">
        <v>379749</v>
      </c>
      <c r="AE4828" t="s">
        <v>81</v>
      </c>
      <c r="AF4828" t="s">
        <v>81</v>
      </c>
      <c r="AG4828" t="s">
        <v>240</v>
      </c>
      <c r="AH4828" t="s">
        <v>144</v>
      </c>
      <c r="AI4828" t="s">
        <v>139</v>
      </c>
      <c r="AJ4828" t="str">
        <f t="shared" si="75"/>
        <v>May</v>
      </c>
    </row>
    <row r="4829" spans="1:36" x14ac:dyDescent="0.3">
      <c r="A4829" t="s">
        <v>11012</v>
      </c>
      <c r="B4829" s="33">
        <v>45856</v>
      </c>
      <c r="C4829" t="s">
        <v>95</v>
      </c>
      <c r="D4829" t="s">
        <v>11013</v>
      </c>
      <c r="E4829" t="s">
        <v>180</v>
      </c>
      <c r="F4829" t="s">
        <v>179</v>
      </c>
      <c r="G4829" t="s">
        <v>160</v>
      </c>
      <c r="H4829" t="s">
        <v>166</v>
      </c>
      <c r="I4829">
        <v>1513</v>
      </c>
      <c r="J4829" t="s">
        <v>626</v>
      </c>
      <c r="K4829" t="s">
        <v>1833</v>
      </c>
      <c r="L4829" t="s">
        <v>626</v>
      </c>
      <c r="M4829" t="s">
        <v>1833</v>
      </c>
      <c r="N4829">
        <v>202</v>
      </c>
      <c r="O4829">
        <v>0</v>
      </c>
      <c r="P4829">
        <v>-10</v>
      </c>
      <c r="Q4829" t="s">
        <v>70</v>
      </c>
      <c r="R4829" t="s">
        <v>238</v>
      </c>
      <c r="S4829" t="s">
        <v>239</v>
      </c>
      <c r="T4829">
        <v>150</v>
      </c>
      <c r="U4829">
        <v>124</v>
      </c>
      <c r="V4829">
        <v>82.67</v>
      </c>
      <c r="W4829" t="s">
        <v>133</v>
      </c>
      <c r="X4829">
        <v>10106</v>
      </c>
      <c r="Y4829">
        <v>1253144</v>
      </c>
      <c r="Z4829">
        <v>46872</v>
      </c>
      <c r="AA4829">
        <v>66712</v>
      </c>
      <c r="AB4829">
        <v>1366728</v>
      </c>
      <c r="AC4829">
        <v>1082692</v>
      </c>
      <c r="AD4829">
        <v>284036</v>
      </c>
      <c r="AE4829" t="s">
        <v>81</v>
      </c>
      <c r="AF4829" t="s">
        <v>72</v>
      </c>
      <c r="AG4829" t="s">
        <v>240</v>
      </c>
      <c r="AH4829" t="s">
        <v>145</v>
      </c>
      <c r="AI4829" t="s">
        <v>139</v>
      </c>
      <c r="AJ4829" t="str">
        <f t="shared" si="75"/>
        <v>Jul</v>
      </c>
    </row>
    <row r="4830" spans="1:36" x14ac:dyDescent="0.3">
      <c r="A4830" t="s">
        <v>11014</v>
      </c>
      <c r="B4830" s="33">
        <v>45759</v>
      </c>
      <c r="C4830" t="s">
        <v>95</v>
      </c>
      <c r="D4830" t="s">
        <v>11015</v>
      </c>
      <c r="E4830" t="s">
        <v>180</v>
      </c>
      <c r="F4830" t="s">
        <v>178</v>
      </c>
      <c r="G4830" t="s">
        <v>160</v>
      </c>
      <c r="H4830" t="s">
        <v>157</v>
      </c>
      <c r="I4830">
        <v>1101</v>
      </c>
      <c r="J4830" t="s">
        <v>397</v>
      </c>
      <c r="K4830" t="s">
        <v>3587</v>
      </c>
      <c r="L4830" t="s">
        <v>1498</v>
      </c>
      <c r="M4830" t="s">
        <v>864</v>
      </c>
      <c r="N4830">
        <v>146</v>
      </c>
      <c r="O4830">
        <v>7</v>
      </c>
      <c r="P4830">
        <v>37</v>
      </c>
      <c r="Q4830" t="s">
        <v>76</v>
      </c>
      <c r="R4830" t="s">
        <v>238</v>
      </c>
      <c r="S4830" t="s">
        <v>239</v>
      </c>
      <c r="T4830">
        <v>189</v>
      </c>
      <c r="U4830">
        <v>143</v>
      </c>
      <c r="V4830">
        <v>75.66</v>
      </c>
      <c r="W4830" t="s">
        <v>133</v>
      </c>
      <c r="X4830">
        <v>6478</v>
      </c>
      <c r="Y4830">
        <v>926354</v>
      </c>
      <c r="Z4830">
        <v>36036</v>
      </c>
      <c r="AA4830">
        <v>87373</v>
      </c>
      <c r="AB4830">
        <v>1049763</v>
      </c>
      <c r="AC4830">
        <v>650939</v>
      </c>
      <c r="AD4830">
        <v>398824</v>
      </c>
      <c r="AE4830" t="s">
        <v>81</v>
      </c>
      <c r="AF4830" t="s">
        <v>75</v>
      </c>
      <c r="AG4830" t="s">
        <v>240</v>
      </c>
      <c r="AH4830" t="s">
        <v>144</v>
      </c>
      <c r="AI4830" t="s">
        <v>139</v>
      </c>
      <c r="AJ4830" t="str">
        <f t="shared" si="75"/>
        <v>Apr</v>
      </c>
    </row>
    <row r="4831" spans="1:36" x14ac:dyDescent="0.3">
      <c r="A4831" t="s">
        <v>11016</v>
      </c>
      <c r="B4831" s="33">
        <v>45717</v>
      </c>
      <c r="C4831" t="s">
        <v>93</v>
      </c>
      <c r="D4831" t="s">
        <v>11017</v>
      </c>
      <c r="E4831" t="s">
        <v>172</v>
      </c>
      <c r="F4831" t="s">
        <v>176</v>
      </c>
      <c r="G4831" t="s">
        <v>155</v>
      </c>
      <c r="H4831" t="s">
        <v>156</v>
      </c>
      <c r="I4831">
        <v>1874</v>
      </c>
      <c r="J4831" t="s">
        <v>457</v>
      </c>
      <c r="K4831" t="s">
        <v>690</v>
      </c>
      <c r="L4831" t="s">
        <v>459</v>
      </c>
      <c r="M4831" t="s">
        <v>447</v>
      </c>
      <c r="N4831">
        <v>236</v>
      </c>
      <c r="O4831">
        <v>0</v>
      </c>
      <c r="P4831">
        <v>4</v>
      </c>
      <c r="Q4831" t="s">
        <v>70</v>
      </c>
      <c r="R4831" t="s">
        <v>238</v>
      </c>
      <c r="S4831" t="s">
        <v>239</v>
      </c>
      <c r="T4831">
        <v>180</v>
      </c>
      <c r="U4831">
        <v>155</v>
      </c>
      <c r="V4831">
        <v>86.11</v>
      </c>
      <c r="W4831" t="s">
        <v>133</v>
      </c>
      <c r="X4831">
        <v>8294</v>
      </c>
      <c r="Y4831">
        <v>1285570</v>
      </c>
      <c r="Z4831">
        <v>36425</v>
      </c>
      <c r="AA4831">
        <v>59210</v>
      </c>
      <c r="AB4831">
        <v>1381205</v>
      </c>
      <c r="AC4831">
        <v>956671</v>
      </c>
      <c r="AD4831">
        <v>424534</v>
      </c>
      <c r="AE4831" t="s">
        <v>81</v>
      </c>
      <c r="AF4831" t="s">
        <v>81</v>
      </c>
      <c r="AG4831" t="s">
        <v>240</v>
      </c>
      <c r="AH4831" t="s">
        <v>147</v>
      </c>
      <c r="AI4831" t="s">
        <v>138</v>
      </c>
      <c r="AJ4831" t="str">
        <f t="shared" si="75"/>
        <v>Mar</v>
      </c>
    </row>
    <row r="4832" spans="1:36" x14ac:dyDescent="0.3">
      <c r="A4832" t="s">
        <v>11018</v>
      </c>
      <c r="B4832" s="33">
        <v>46009</v>
      </c>
      <c r="C4832" t="s">
        <v>98</v>
      </c>
      <c r="D4832" t="s">
        <v>11019</v>
      </c>
      <c r="E4832" t="s">
        <v>181</v>
      </c>
      <c r="F4832" t="s">
        <v>174</v>
      </c>
      <c r="G4832" t="s">
        <v>159</v>
      </c>
      <c r="H4832" t="s">
        <v>158</v>
      </c>
      <c r="I4832">
        <v>683</v>
      </c>
      <c r="J4832" t="s">
        <v>451</v>
      </c>
      <c r="K4832" t="s">
        <v>1281</v>
      </c>
      <c r="L4832" t="s">
        <v>5361</v>
      </c>
      <c r="M4832" t="s">
        <v>806</v>
      </c>
      <c r="N4832">
        <v>121</v>
      </c>
      <c r="O4832">
        <v>50</v>
      </c>
      <c r="P4832">
        <v>44</v>
      </c>
      <c r="Q4832" t="s">
        <v>76</v>
      </c>
      <c r="R4832" t="s">
        <v>238</v>
      </c>
      <c r="S4832" t="s">
        <v>239</v>
      </c>
      <c r="T4832">
        <v>150</v>
      </c>
      <c r="U4832">
        <v>113</v>
      </c>
      <c r="V4832">
        <v>75.33</v>
      </c>
      <c r="W4832" t="s">
        <v>133</v>
      </c>
      <c r="X4832">
        <v>9197</v>
      </c>
      <c r="Y4832">
        <v>1039261</v>
      </c>
      <c r="Z4832">
        <v>31188</v>
      </c>
      <c r="AA4832">
        <v>36951</v>
      </c>
      <c r="AB4832">
        <v>1107400</v>
      </c>
      <c r="AC4832">
        <v>923394</v>
      </c>
      <c r="AD4832">
        <v>184006</v>
      </c>
      <c r="AE4832" t="s">
        <v>81</v>
      </c>
      <c r="AF4832" t="s">
        <v>78</v>
      </c>
      <c r="AG4832" t="s">
        <v>240</v>
      </c>
      <c r="AH4832" t="s">
        <v>144</v>
      </c>
      <c r="AI4832" t="s">
        <v>140</v>
      </c>
      <c r="AJ4832" t="str">
        <f t="shared" si="75"/>
        <v>Dec</v>
      </c>
    </row>
    <row r="4833" spans="1:36" x14ac:dyDescent="0.3">
      <c r="A4833" t="s">
        <v>11020</v>
      </c>
      <c r="B4833" s="33">
        <v>45787</v>
      </c>
      <c r="C4833" t="s">
        <v>96</v>
      </c>
      <c r="D4833" t="s">
        <v>11021</v>
      </c>
      <c r="E4833" t="s">
        <v>176</v>
      </c>
      <c r="F4833" t="s">
        <v>178</v>
      </c>
      <c r="G4833" t="s">
        <v>156</v>
      </c>
      <c r="H4833" t="s">
        <v>157</v>
      </c>
      <c r="I4833">
        <v>2071</v>
      </c>
      <c r="J4833" t="s">
        <v>621</v>
      </c>
      <c r="K4833" t="s">
        <v>1404</v>
      </c>
      <c r="L4833" t="s">
        <v>236</v>
      </c>
      <c r="M4833" t="s">
        <v>3711</v>
      </c>
      <c r="N4833">
        <v>281</v>
      </c>
      <c r="O4833">
        <v>0</v>
      </c>
      <c r="P4833">
        <v>8</v>
      </c>
      <c r="Q4833" t="s">
        <v>73</v>
      </c>
      <c r="R4833" t="s">
        <v>238</v>
      </c>
      <c r="S4833" t="s">
        <v>239</v>
      </c>
      <c r="T4833">
        <v>186</v>
      </c>
      <c r="U4833">
        <v>156</v>
      </c>
      <c r="V4833">
        <v>83.87</v>
      </c>
      <c r="W4833" t="s">
        <v>135</v>
      </c>
      <c r="X4833">
        <v>3925</v>
      </c>
      <c r="Y4833">
        <v>612300</v>
      </c>
      <c r="Z4833">
        <v>46488</v>
      </c>
      <c r="AA4833">
        <v>27144</v>
      </c>
      <c r="AB4833">
        <v>685932</v>
      </c>
      <c r="AC4833">
        <v>573382</v>
      </c>
      <c r="AD4833">
        <v>112550</v>
      </c>
      <c r="AE4833" t="s">
        <v>81</v>
      </c>
      <c r="AF4833" t="s">
        <v>75</v>
      </c>
      <c r="AG4833" t="s">
        <v>240</v>
      </c>
      <c r="AH4833" t="s">
        <v>144</v>
      </c>
      <c r="AI4833" t="s">
        <v>139</v>
      </c>
      <c r="AJ4833" t="str">
        <f t="shared" si="75"/>
        <v>May</v>
      </c>
    </row>
    <row r="4834" spans="1:36" x14ac:dyDescent="0.3">
      <c r="A4834" t="s">
        <v>11022</v>
      </c>
      <c r="B4834" s="33">
        <v>45924</v>
      </c>
      <c r="C4834" t="s">
        <v>96</v>
      </c>
      <c r="D4834" t="s">
        <v>11023</v>
      </c>
      <c r="E4834" t="s">
        <v>173</v>
      </c>
      <c r="F4834" t="s">
        <v>181</v>
      </c>
      <c r="G4834" t="s">
        <v>161</v>
      </c>
      <c r="H4834" t="s">
        <v>159</v>
      </c>
      <c r="I4834">
        <v>1938</v>
      </c>
      <c r="J4834" t="s">
        <v>280</v>
      </c>
      <c r="K4834" t="s">
        <v>2581</v>
      </c>
      <c r="L4834" t="s">
        <v>364</v>
      </c>
      <c r="M4834" t="s">
        <v>1202</v>
      </c>
      <c r="N4834">
        <v>237</v>
      </c>
      <c r="O4834">
        <v>22</v>
      </c>
      <c r="P4834">
        <v>36</v>
      </c>
      <c r="Q4834" t="s">
        <v>76</v>
      </c>
      <c r="R4834" t="s">
        <v>238</v>
      </c>
      <c r="S4834" t="s">
        <v>239</v>
      </c>
      <c r="T4834">
        <v>180</v>
      </c>
      <c r="U4834">
        <v>147</v>
      </c>
      <c r="V4834">
        <v>81.67</v>
      </c>
      <c r="W4834" t="s">
        <v>133</v>
      </c>
      <c r="X4834">
        <v>4308</v>
      </c>
      <c r="Y4834">
        <v>633276</v>
      </c>
      <c r="Z4834">
        <v>69825</v>
      </c>
      <c r="AA4834">
        <v>93786</v>
      </c>
      <c r="AB4834">
        <v>796887</v>
      </c>
      <c r="AC4834">
        <v>699471</v>
      </c>
      <c r="AD4834">
        <v>97416</v>
      </c>
      <c r="AE4834" t="s">
        <v>78</v>
      </c>
      <c r="AF4834" t="s">
        <v>81</v>
      </c>
      <c r="AG4834" t="s">
        <v>240</v>
      </c>
      <c r="AH4834" t="s">
        <v>145</v>
      </c>
      <c r="AI4834" t="s">
        <v>140</v>
      </c>
      <c r="AJ4834" t="str">
        <f t="shared" si="75"/>
        <v>Sep</v>
      </c>
    </row>
    <row r="4835" spans="1:36" x14ac:dyDescent="0.3">
      <c r="A4835" t="s">
        <v>11024</v>
      </c>
      <c r="B4835" s="33">
        <v>45744</v>
      </c>
      <c r="C4835" t="s">
        <v>97</v>
      </c>
      <c r="D4835" t="s">
        <v>11025</v>
      </c>
      <c r="E4835" t="s">
        <v>178</v>
      </c>
      <c r="F4835" t="s">
        <v>177</v>
      </c>
      <c r="G4835" t="s">
        <v>157</v>
      </c>
      <c r="H4835" t="s">
        <v>162</v>
      </c>
      <c r="I4835">
        <v>1878</v>
      </c>
      <c r="J4835" t="s">
        <v>469</v>
      </c>
      <c r="K4835" t="s">
        <v>385</v>
      </c>
      <c r="L4835" t="s">
        <v>310</v>
      </c>
      <c r="M4835" t="s">
        <v>1695</v>
      </c>
      <c r="N4835">
        <v>240</v>
      </c>
      <c r="O4835">
        <v>0</v>
      </c>
      <c r="P4835">
        <v>13</v>
      </c>
      <c r="Q4835" t="s">
        <v>73</v>
      </c>
      <c r="R4835" t="s">
        <v>238</v>
      </c>
      <c r="S4835" t="s">
        <v>239</v>
      </c>
      <c r="T4835">
        <v>220</v>
      </c>
      <c r="U4835">
        <v>201</v>
      </c>
      <c r="V4835">
        <v>91.36</v>
      </c>
      <c r="W4835" t="s">
        <v>135</v>
      </c>
      <c r="X4835">
        <v>3563</v>
      </c>
      <c r="Y4835">
        <v>716163</v>
      </c>
      <c r="Z4835">
        <v>89445</v>
      </c>
      <c r="AA4835">
        <v>125625</v>
      </c>
      <c r="AB4835">
        <v>931233</v>
      </c>
      <c r="AC4835">
        <v>546498</v>
      </c>
      <c r="AD4835">
        <v>384735</v>
      </c>
      <c r="AE4835" t="s">
        <v>75</v>
      </c>
      <c r="AF4835" t="s">
        <v>78</v>
      </c>
      <c r="AG4835" t="s">
        <v>240</v>
      </c>
      <c r="AH4835" t="s">
        <v>145</v>
      </c>
      <c r="AI4835" t="s">
        <v>138</v>
      </c>
      <c r="AJ4835" t="str">
        <f t="shared" si="75"/>
        <v>Mar</v>
      </c>
    </row>
    <row r="4836" spans="1:36" x14ac:dyDescent="0.3">
      <c r="A4836" t="s">
        <v>11026</v>
      </c>
      <c r="B4836" s="33">
        <v>45857</v>
      </c>
      <c r="C4836" t="s">
        <v>97</v>
      </c>
      <c r="D4836" t="s">
        <v>11027</v>
      </c>
      <c r="E4836" t="s">
        <v>178</v>
      </c>
      <c r="F4836" t="s">
        <v>174</v>
      </c>
      <c r="G4836" t="s">
        <v>157</v>
      </c>
      <c r="H4836" t="s">
        <v>158</v>
      </c>
      <c r="I4836">
        <v>2343</v>
      </c>
      <c r="J4836" t="s">
        <v>342</v>
      </c>
      <c r="K4836" t="s">
        <v>699</v>
      </c>
      <c r="L4836" t="s">
        <v>3664</v>
      </c>
      <c r="M4836" t="s">
        <v>1617</v>
      </c>
      <c r="N4836">
        <v>279</v>
      </c>
      <c r="O4836">
        <v>38</v>
      </c>
      <c r="P4836">
        <v>46</v>
      </c>
      <c r="Q4836" t="s">
        <v>76</v>
      </c>
      <c r="R4836" t="s">
        <v>238</v>
      </c>
      <c r="S4836" t="s">
        <v>239</v>
      </c>
      <c r="T4836">
        <v>150</v>
      </c>
      <c r="U4836">
        <v>135</v>
      </c>
      <c r="V4836">
        <v>90</v>
      </c>
      <c r="W4836" t="s">
        <v>135</v>
      </c>
      <c r="X4836">
        <v>6778</v>
      </c>
      <c r="Y4836">
        <v>915030</v>
      </c>
      <c r="Z4836">
        <v>48735</v>
      </c>
      <c r="AA4836">
        <v>17010</v>
      </c>
      <c r="AB4836">
        <v>980775</v>
      </c>
      <c r="AC4836">
        <v>708628</v>
      </c>
      <c r="AD4836">
        <v>272147</v>
      </c>
      <c r="AE4836" t="s">
        <v>75</v>
      </c>
      <c r="AF4836" t="s">
        <v>78</v>
      </c>
      <c r="AG4836" t="s">
        <v>240</v>
      </c>
      <c r="AH4836" t="s">
        <v>145</v>
      </c>
      <c r="AI4836" t="s">
        <v>138</v>
      </c>
      <c r="AJ4836" t="str">
        <f t="shared" si="75"/>
        <v>Jul</v>
      </c>
    </row>
    <row r="4837" spans="1:36" x14ac:dyDescent="0.3">
      <c r="A4837" t="s">
        <v>11028</v>
      </c>
      <c r="B4837" s="33">
        <v>45840</v>
      </c>
      <c r="C4837" t="s">
        <v>97</v>
      </c>
      <c r="D4837" t="s">
        <v>11029</v>
      </c>
      <c r="E4837" t="s">
        <v>177</v>
      </c>
      <c r="F4837" t="s">
        <v>176</v>
      </c>
      <c r="G4837" t="s">
        <v>162</v>
      </c>
      <c r="H4837" t="s">
        <v>156</v>
      </c>
      <c r="I4837">
        <v>1556</v>
      </c>
      <c r="J4837" t="s">
        <v>1045</v>
      </c>
      <c r="K4837" t="s">
        <v>572</v>
      </c>
      <c r="L4837" t="s">
        <v>639</v>
      </c>
      <c r="M4837" t="s">
        <v>386</v>
      </c>
      <c r="N4837">
        <v>195</v>
      </c>
      <c r="O4837">
        <v>0</v>
      </c>
      <c r="P4837">
        <v>1</v>
      </c>
      <c r="Q4837" t="s">
        <v>70</v>
      </c>
      <c r="R4837" t="s">
        <v>238</v>
      </c>
      <c r="S4837" t="s">
        <v>239</v>
      </c>
      <c r="T4837">
        <v>189</v>
      </c>
      <c r="U4837">
        <v>116</v>
      </c>
      <c r="V4837">
        <v>61.38</v>
      </c>
      <c r="W4837" t="s">
        <v>133</v>
      </c>
      <c r="X4837">
        <v>7734</v>
      </c>
      <c r="Y4837">
        <v>897144</v>
      </c>
      <c r="Z4837">
        <v>22388</v>
      </c>
      <c r="AA4837">
        <v>21924</v>
      </c>
      <c r="AB4837">
        <v>941456</v>
      </c>
      <c r="AC4837">
        <v>564284</v>
      </c>
      <c r="AD4837">
        <v>377172</v>
      </c>
      <c r="AE4837" t="s">
        <v>78</v>
      </c>
      <c r="AF4837" t="s">
        <v>81</v>
      </c>
      <c r="AG4837" t="s">
        <v>240</v>
      </c>
      <c r="AH4837" t="s">
        <v>144</v>
      </c>
      <c r="AI4837" t="s">
        <v>139</v>
      </c>
      <c r="AJ4837" t="str">
        <f t="shared" si="75"/>
        <v>Jul</v>
      </c>
    </row>
    <row r="4838" spans="1:36" x14ac:dyDescent="0.3">
      <c r="A4838" t="s">
        <v>11030</v>
      </c>
      <c r="B4838" s="33">
        <v>45774</v>
      </c>
      <c r="C4838" t="s">
        <v>98</v>
      </c>
      <c r="D4838" t="s">
        <v>11031</v>
      </c>
      <c r="E4838" t="s">
        <v>181</v>
      </c>
      <c r="F4838" t="s">
        <v>179</v>
      </c>
      <c r="G4838" t="s">
        <v>159</v>
      </c>
      <c r="H4838" t="s">
        <v>166</v>
      </c>
      <c r="I4838">
        <v>746</v>
      </c>
      <c r="J4838" t="s">
        <v>270</v>
      </c>
      <c r="K4838" t="s">
        <v>1386</v>
      </c>
      <c r="L4838" t="s">
        <v>3865</v>
      </c>
      <c r="M4838" t="s">
        <v>2075</v>
      </c>
      <c r="N4838">
        <v>104</v>
      </c>
      <c r="O4838">
        <v>9</v>
      </c>
      <c r="P4838">
        <v>18</v>
      </c>
      <c r="Q4838" t="s">
        <v>73</v>
      </c>
      <c r="R4838" t="s">
        <v>238</v>
      </c>
      <c r="S4838" t="s">
        <v>239</v>
      </c>
      <c r="T4838">
        <v>186</v>
      </c>
      <c r="U4838">
        <v>144</v>
      </c>
      <c r="V4838">
        <v>77.42</v>
      </c>
      <c r="W4838" t="s">
        <v>133</v>
      </c>
      <c r="X4838">
        <v>9845</v>
      </c>
      <c r="Y4838">
        <v>1417680</v>
      </c>
      <c r="Z4838">
        <v>78192</v>
      </c>
      <c r="AA4838">
        <v>85824</v>
      </c>
      <c r="AB4838">
        <v>1581696</v>
      </c>
      <c r="AC4838">
        <v>1183725</v>
      </c>
      <c r="AD4838">
        <v>397971</v>
      </c>
      <c r="AE4838" t="s">
        <v>81</v>
      </c>
      <c r="AF4838" t="s">
        <v>72</v>
      </c>
      <c r="AG4838" t="s">
        <v>240</v>
      </c>
      <c r="AH4838" t="s">
        <v>144</v>
      </c>
      <c r="AI4838" t="s">
        <v>138</v>
      </c>
      <c r="AJ4838" t="str">
        <f t="shared" si="75"/>
        <v>Apr</v>
      </c>
    </row>
    <row r="4839" spans="1:36" x14ac:dyDescent="0.3">
      <c r="A4839" t="s">
        <v>11032</v>
      </c>
      <c r="B4839" s="33">
        <v>45827</v>
      </c>
      <c r="C4839" t="s">
        <v>98</v>
      </c>
      <c r="D4839" t="s">
        <v>11033</v>
      </c>
      <c r="E4839" t="s">
        <v>174</v>
      </c>
      <c r="F4839" t="s">
        <v>172</v>
      </c>
      <c r="G4839" t="s">
        <v>158</v>
      </c>
      <c r="H4839" t="s">
        <v>155</v>
      </c>
      <c r="I4839">
        <v>1389</v>
      </c>
      <c r="J4839" t="s">
        <v>258</v>
      </c>
      <c r="K4839" t="s">
        <v>1027</v>
      </c>
      <c r="L4839" t="s">
        <v>3071</v>
      </c>
      <c r="M4839" t="s">
        <v>304</v>
      </c>
      <c r="N4839">
        <v>171</v>
      </c>
      <c r="O4839">
        <v>22</v>
      </c>
      <c r="P4839">
        <v>9</v>
      </c>
      <c r="Q4839" t="s">
        <v>73</v>
      </c>
      <c r="R4839" t="s">
        <v>238</v>
      </c>
      <c r="S4839" t="s">
        <v>239</v>
      </c>
      <c r="T4839">
        <v>189</v>
      </c>
      <c r="U4839">
        <v>156</v>
      </c>
      <c r="V4839">
        <v>82.54</v>
      </c>
      <c r="W4839" t="s">
        <v>135</v>
      </c>
      <c r="X4839">
        <v>4763</v>
      </c>
      <c r="Y4839">
        <v>743028</v>
      </c>
      <c r="Z4839">
        <v>72696</v>
      </c>
      <c r="AA4839">
        <v>77376</v>
      </c>
      <c r="AB4839">
        <v>893100</v>
      </c>
      <c r="AC4839">
        <v>602595</v>
      </c>
      <c r="AD4839">
        <v>290505</v>
      </c>
      <c r="AE4839" t="s">
        <v>78</v>
      </c>
      <c r="AF4839" t="s">
        <v>81</v>
      </c>
      <c r="AG4839" t="s">
        <v>240</v>
      </c>
      <c r="AH4839" t="s">
        <v>146</v>
      </c>
      <c r="AI4839" t="s">
        <v>139</v>
      </c>
      <c r="AJ4839" t="str">
        <f t="shared" si="75"/>
        <v>Jun</v>
      </c>
    </row>
    <row r="4840" spans="1:36" x14ac:dyDescent="0.3">
      <c r="A4840" t="s">
        <v>11034</v>
      </c>
      <c r="B4840" s="33">
        <v>45741</v>
      </c>
      <c r="C4840" t="s">
        <v>96</v>
      </c>
      <c r="D4840" t="s">
        <v>11035</v>
      </c>
      <c r="E4840" t="s">
        <v>176</v>
      </c>
      <c r="F4840" t="s">
        <v>177</v>
      </c>
      <c r="G4840" t="s">
        <v>156</v>
      </c>
      <c r="H4840" t="s">
        <v>162</v>
      </c>
      <c r="I4840">
        <v>2352</v>
      </c>
      <c r="J4840" t="s">
        <v>397</v>
      </c>
      <c r="K4840" t="s">
        <v>555</v>
      </c>
      <c r="L4840" t="s">
        <v>633</v>
      </c>
      <c r="M4840" t="s">
        <v>1056</v>
      </c>
      <c r="N4840">
        <v>346</v>
      </c>
      <c r="O4840">
        <v>0</v>
      </c>
      <c r="P4840">
        <v>18</v>
      </c>
      <c r="Q4840" t="s">
        <v>73</v>
      </c>
      <c r="R4840" t="s">
        <v>238</v>
      </c>
      <c r="S4840" t="s">
        <v>239</v>
      </c>
      <c r="T4840">
        <v>180</v>
      </c>
      <c r="U4840">
        <v>171</v>
      </c>
      <c r="V4840">
        <v>95</v>
      </c>
      <c r="W4840" t="s">
        <v>133</v>
      </c>
      <c r="X4840">
        <v>7852</v>
      </c>
      <c r="Y4840">
        <v>1342692</v>
      </c>
      <c r="Z4840">
        <v>74556</v>
      </c>
      <c r="AA4840">
        <v>82422</v>
      </c>
      <c r="AB4840">
        <v>1499670</v>
      </c>
      <c r="AC4840">
        <v>1049122</v>
      </c>
      <c r="AD4840">
        <v>450548</v>
      </c>
      <c r="AE4840" t="s">
        <v>81</v>
      </c>
      <c r="AF4840" t="s">
        <v>78</v>
      </c>
      <c r="AG4840" t="s">
        <v>240</v>
      </c>
      <c r="AH4840" t="s">
        <v>147</v>
      </c>
      <c r="AI4840" t="s">
        <v>139</v>
      </c>
      <c r="AJ4840" t="str">
        <f t="shared" si="75"/>
        <v>Mar</v>
      </c>
    </row>
    <row r="4841" spans="1:36" x14ac:dyDescent="0.3">
      <c r="A4841" t="s">
        <v>11036</v>
      </c>
      <c r="B4841" s="33">
        <v>45806</v>
      </c>
      <c r="C4841" t="s">
        <v>95</v>
      </c>
      <c r="D4841" t="s">
        <v>11037</v>
      </c>
      <c r="E4841" t="s">
        <v>181</v>
      </c>
      <c r="F4841" t="s">
        <v>178</v>
      </c>
      <c r="G4841" t="s">
        <v>159</v>
      </c>
      <c r="H4841" t="s">
        <v>157</v>
      </c>
      <c r="I4841">
        <v>2293</v>
      </c>
      <c r="J4841" t="s">
        <v>243</v>
      </c>
      <c r="K4841" t="s">
        <v>1474</v>
      </c>
      <c r="L4841" t="s">
        <v>1174</v>
      </c>
      <c r="M4841" t="s">
        <v>4496</v>
      </c>
      <c r="N4841">
        <v>304</v>
      </c>
      <c r="O4841">
        <v>7</v>
      </c>
      <c r="P4841">
        <v>5</v>
      </c>
      <c r="Q4841" t="s">
        <v>73</v>
      </c>
      <c r="R4841" t="s">
        <v>238</v>
      </c>
      <c r="S4841" t="s">
        <v>239</v>
      </c>
      <c r="T4841">
        <v>189</v>
      </c>
      <c r="U4841">
        <v>123</v>
      </c>
      <c r="V4841">
        <v>65.08</v>
      </c>
      <c r="W4841" t="s">
        <v>133</v>
      </c>
      <c r="X4841">
        <v>3080</v>
      </c>
      <c r="Y4841">
        <v>378840</v>
      </c>
      <c r="Z4841">
        <v>61008</v>
      </c>
      <c r="AA4841">
        <v>19680</v>
      </c>
      <c r="AB4841">
        <v>459528</v>
      </c>
      <c r="AC4841">
        <v>374640</v>
      </c>
      <c r="AD4841">
        <v>84888</v>
      </c>
      <c r="AE4841" t="s">
        <v>81</v>
      </c>
      <c r="AF4841" t="s">
        <v>75</v>
      </c>
      <c r="AG4841" t="s">
        <v>240</v>
      </c>
      <c r="AH4841" t="s">
        <v>144</v>
      </c>
      <c r="AI4841" t="s">
        <v>140</v>
      </c>
      <c r="AJ4841" t="str">
        <f t="shared" si="75"/>
        <v>May</v>
      </c>
    </row>
    <row r="4842" spans="1:36" x14ac:dyDescent="0.3">
      <c r="A4842" t="s">
        <v>11038</v>
      </c>
      <c r="B4842" s="33">
        <v>46000</v>
      </c>
      <c r="C4842" t="s">
        <v>96</v>
      </c>
      <c r="D4842" t="s">
        <v>11039</v>
      </c>
      <c r="E4842" t="s">
        <v>177</v>
      </c>
      <c r="F4842" t="s">
        <v>179</v>
      </c>
      <c r="G4842" t="s">
        <v>162</v>
      </c>
      <c r="H4842" t="s">
        <v>166</v>
      </c>
      <c r="I4842">
        <v>1766</v>
      </c>
      <c r="J4842" t="s">
        <v>292</v>
      </c>
      <c r="K4842" t="s">
        <v>4773</v>
      </c>
      <c r="L4842" t="s">
        <v>2097</v>
      </c>
      <c r="M4842" t="s">
        <v>1096</v>
      </c>
      <c r="N4842">
        <v>217</v>
      </c>
      <c r="O4842">
        <v>14</v>
      </c>
      <c r="P4842">
        <v>28</v>
      </c>
      <c r="Q4842" t="s">
        <v>73</v>
      </c>
      <c r="R4842" t="s">
        <v>238</v>
      </c>
      <c r="S4842" t="s">
        <v>239</v>
      </c>
      <c r="T4842">
        <v>189</v>
      </c>
      <c r="U4842">
        <v>179</v>
      </c>
      <c r="V4842">
        <v>94.71</v>
      </c>
      <c r="W4842" t="s">
        <v>133</v>
      </c>
      <c r="X4842">
        <v>3959</v>
      </c>
      <c r="Y4842">
        <v>708661</v>
      </c>
      <c r="Z4842">
        <v>95586</v>
      </c>
      <c r="AA4842">
        <v>143021</v>
      </c>
      <c r="AB4842">
        <v>947268</v>
      </c>
      <c r="AC4842">
        <v>725117</v>
      </c>
      <c r="AD4842">
        <v>222151</v>
      </c>
      <c r="AE4842" t="s">
        <v>78</v>
      </c>
      <c r="AF4842" t="s">
        <v>72</v>
      </c>
      <c r="AG4842" t="s">
        <v>240</v>
      </c>
      <c r="AH4842" t="s">
        <v>146</v>
      </c>
      <c r="AI4842" t="s">
        <v>140</v>
      </c>
      <c r="AJ4842" t="str">
        <f t="shared" si="75"/>
        <v>Dec</v>
      </c>
    </row>
    <row r="4843" spans="1:36" x14ac:dyDescent="0.3">
      <c r="A4843" t="s">
        <v>11040</v>
      </c>
      <c r="B4843" s="33">
        <v>45729</v>
      </c>
      <c r="C4843" t="s">
        <v>98</v>
      </c>
      <c r="D4843" t="s">
        <v>11041</v>
      </c>
      <c r="E4843" t="s">
        <v>176</v>
      </c>
      <c r="F4843" t="s">
        <v>174</v>
      </c>
      <c r="G4843" t="s">
        <v>156</v>
      </c>
      <c r="H4843" t="s">
        <v>158</v>
      </c>
      <c r="I4843">
        <v>715</v>
      </c>
      <c r="J4843" t="s">
        <v>1434</v>
      </c>
      <c r="K4843" t="s">
        <v>504</v>
      </c>
      <c r="L4843" t="s">
        <v>4504</v>
      </c>
      <c r="M4843" t="s">
        <v>1364</v>
      </c>
      <c r="N4843">
        <v>105</v>
      </c>
      <c r="O4843">
        <v>12</v>
      </c>
      <c r="P4843">
        <v>13</v>
      </c>
      <c r="Q4843" t="s">
        <v>73</v>
      </c>
      <c r="R4843" t="s">
        <v>238</v>
      </c>
      <c r="S4843" t="s">
        <v>239</v>
      </c>
      <c r="T4843">
        <v>180</v>
      </c>
      <c r="U4843">
        <v>138</v>
      </c>
      <c r="V4843">
        <v>76.67</v>
      </c>
      <c r="W4843" t="s">
        <v>133</v>
      </c>
      <c r="X4843">
        <v>9929</v>
      </c>
      <c r="Y4843">
        <v>1370202</v>
      </c>
      <c r="Z4843">
        <v>37398</v>
      </c>
      <c r="AA4843">
        <v>57684</v>
      </c>
      <c r="AB4843">
        <v>1465284</v>
      </c>
      <c r="AC4843">
        <v>1070584</v>
      </c>
      <c r="AD4843">
        <v>394700</v>
      </c>
      <c r="AE4843" t="s">
        <v>81</v>
      </c>
      <c r="AF4843" t="s">
        <v>78</v>
      </c>
      <c r="AG4843" t="s">
        <v>240</v>
      </c>
      <c r="AH4843" t="s">
        <v>144</v>
      </c>
      <c r="AI4843" t="s">
        <v>139</v>
      </c>
      <c r="AJ4843" t="str">
        <f t="shared" si="75"/>
        <v>Mar</v>
      </c>
    </row>
    <row r="4844" spans="1:36" x14ac:dyDescent="0.3">
      <c r="A4844" t="s">
        <v>11042</v>
      </c>
      <c r="B4844" s="33">
        <v>45659</v>
      </c>
      <c r="C4844" t="s">
        <v>95</v>
      </c>
      <c r="D4844" t="s">
        <v>11043</v>
      </c>
      <c r="E4844" t="s">
        <v>178</v>
      </c>
      <c r="F4844" t="s">
        <v>175</v>
      </c>
      <c r="G4844" t="s">
        <v>157</v>
      </c>
      <c r="H4844" t="s">
        <v>163</v>
      </c>
      <c r="I4844">
        <v>457</v>
      </c>
      <c r="J4844" t="s">
        <v>385</v>
      </c>
      <c r="K4844" t="s">
        <v>1566</v>
      </c>
      <c r="L4844" t="s">
        <v>385</v>
      </c>
      <c r="M4844" t="s">
        <v>489</v>
      </c>
      <c r="N4844">
        <v>85</v>
      </c>
      <c r="O4844">
        <v>0</v>
      </c>
      <c r="P4844">
        <v>4</v>
      </c>
      <c r="Q4844" t="s">
        <v>70</v>
      </c>
      <c r="R4844" t="s">
        <v>238</v>
      </c>
      <c r="S4844" t="s">
        <v>239</v>
      </c>
      <c r="T4844">
        <v>180</v>
      </c>
      <c r="U4844">
        <v>99</v>
      </c>
      <c r="V4844">
        <v>55</v>
      </c>
      <c r="W4844" t="s">
        <v>133</v>
      </c>
      <c r="X4844">
        <v>7163</v>
      </c>
      <c r="Y4844">
        <v>709137</v>
      </c>
      <c r="Z4844">
        <v>37125</v>
      </c>
      <c r="AA4844">
        <v>73557</v>
      </c>
      <c r="AB4844">
        <v>819819</v>
      </c>
      <c r="AC4844">
        <v>641241</v>
      </c>
      <c r="AD4844">
        <v>178578</v>
      </c>
      <c r="AE4844" t="s">
        <v>75</v>
      </c>
      <c r="AF4844" t="s">
        <v>75</v>
      </c>
      <c r="AG4844" t="s">
        <v>240</v>
      </c>
      <c r="AH4844" t="s">
        <v>145</v>
      </c>
      <c r="AI4844" t="s">
        <v>140</v>
      </c>
      <c r="AJ4844" t="str">
        <f t="shared" si="75"/>
        <v>Jan</v>
      </c>
    </row>
    <row r="4845" spans="1:36" x14ac:dyDescent="0.3">
      <c r="A4845" t="s">
        <v>11044</v>
      </c>
      <c r="B4845" s="33">
        <v>45686</v>
      </c>
      <c r="C4845" t="s">
        <v>93</v>
      </c>
      <c r="D4845" t="s">
        <v>11045</v>
      </c>
      <c r="E4845" t="s">
        <v>175</v>
      </c>
      <c r="F4845" t="s">
        <v>172</v>
      </c>
      <c r="G4845" t="s">
        <v>163</v>
      </c>
      <c r="H4845" t="s">
        <v>155</v>
      </c>
      <c r="I4845">
        <v>2097</v>
      </c>
      <c r="J4845" t="s">
        <v>508</v>
      </c>
      <c r="K4845" t="s">
        <v>5641</v>
      </c>
      <c r="L4845" t="s">
        <v>1720</v>
      </c>
      <c r="M4845" t="s">
        <v>344</v>
      </c>
      <c r="N4845">
        <v>292</v>
      </c>
      <c r="O4845">
        <v>18</v>
      </c>
      <c r="P4845">
        <v>33</v>
      </c>
      <c r="Q4845" t="s">
        <v>76</v>
      </c>
      <c r="R4845" t="s">
        <v>238</v>
      </c>
      <c r="S4845" t="s">
        <v>239</v>
      </c>
      <c r="T4845">
        <v>189</v>
      </c>
      <c r="U4845">
        <v>185</v>
      </c>
      <c r="V4845">
        <v>97.88</v>
      </c>
      <c r="W4845" t="s">
        <v>133</v>
      </c>
      <c r="X4845">
        <v>9980</v>
      </c>
      <c r="Y4845">
        <v>1846300</v>
      </c>
      <c r="Z4845">
        <v>76960</v>
      </c>
      <c r="AA4845">
        <v>57535</v>
      </c>
      <c r="AB4845">
        <v>1980795</v>
      </c>
      <c r="AC4845">
        <v>1611186</v>
      </c>
      <c r="AD4845">
        <v>369609</v>
      </c>
      <c r="AE4845" t="s">
        <v>75</v>
      </c>
      <c r="AF4845" t="s">
        <v>81</v>
      </c>
      <c r="AG4845" t="s">
        <v>240</v>
      </c>
      <c r="AH4845" t="s">
        <v>144</v>
      </c>
      <c r="AI4845" t="s">
        <v>140</v>
      </c>
      <c r="AJ4845" t="str">
        <f t="shared" si="75"/>
        <v>Jan</v>
      </c>
    </row>
    <row r="4846" spans="1:36" x14ac:dyDescent="0.3">
      <c r="A4846" t="s">
        <v>11046</v>
      </c>
      <c r="B4846" s="33">
        <v>45859</v>
      </c>
      <c r="C4846" t="s">
        <v>93</v>
      </c>
      <c r="D4846" t="s">
        <v>11047</v>
      </c>
      <c r="E4846" t="s">
        <v>175</v>
      </c>
      <c r="F4846" t="s">
        <v>174</v>
      </c>
      <c r="G4846" t="s">
        <v>163</v>
      </c>
      <c r="H4846" t="s">
        <v>158</v>
      </c>
      <c r="I4846">
        <v>2046</v>
      </c>
      <c r="J4846" t="s">
        <v>469</v>
      </c>
      <c r="K4846" t="s">
        <v>3083</v>
      </c>
      <c r="N4846">
        <v>283</v>
      </c>
      <c r="O4846">
        <v>0</v>
      </c>
      <c r="P4846">
        <v>0</v>
      </c>
      <c r="Q4846" t="s">
        <v>67</v>
      </c>
      <c r="R4846" t="s">
        <v>245</v>
      </c>
      <c r="S4846" t="s">
        <v>122</v>
      </c>
      <c r="T4846">
        <v>150</v>
      </c>
      <c r="U4846">
        <v>0</v>
      </c>
      <c r="V4846">
        <v>0</v>
      </c>
      <c r="W4846" t="s">
        <v>133</v>
      </c>
      <c r="X4846">
        <v>3999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 t="s">
        <v>75</v>
      </c>
      <c r="AF4846" t="s">
        <v>78</v>
      </c>
      <c r="AG4846" t="s">
        <v>240</v>
      </c>
      <c r="AH4846" t="s">
        <v>144</v>
      </c>
      <c r="AI4846" t="s">
        <v>140</v>
      </c>
      <c r="AJ4846" t="str">
        <f t="shared" si="75"/>
        <v>Jul</v>
      </c>
    </row>
    <row r="4847" spans="1:36" x14ac:dyDescent="0.3">
      <c r="A4847" t="s">
        <v>11048</v>
      </c>
      <c r="B4847" s="33">
        <v>46003</v>
      </c>
      <c r="C4847" t="s">
        <v>97</v>
      </c>
      <c r="D4847" t="s">
        <v>11049</v>
      </c>
      <c r="E4847" t="s">
        <v>181</v>
      </c>
      <c r="F4847" t="s">
        <v>179</v>
      </c>
      <c r="G4847" t="s">
        <v>159</v>
      </c>
      <c r="H4847" t="s">
        <v>166</v>
      </c>
      <c r="I4847">
        <v>524</v>
      </c>
      <c r="J4847" t="s">
        <v>451</v>
      </c>
      <c r="K4847" t="s">
        <v>2466</v>
      </c>
      <c r="L4847" t="s">
        <v>605</v>
      </c>
      <c r="M4847" t="s">
        <v>732</v>
      </c>
      <c r="N4847">
        <v>97</v>
      </c>
      <c r="O4847">
        <v>0</v>
      </c>
      <c r="P4847">
        <v>27</v>
      </c>
      <c r="Q4847" t="s">
        <v>73</v>
      </c>
      <c r="R4847" t="s">
        <v>238</v>
      </c>
      <c r="S4847" t="s">
        <v>239</v>
      </c>
      <c r="T4847">
        <v>189</v>
      </c>
      <c r="U4847">
        <v>152</v>
      </c>
      <c r="V4847">
        <v>80.42</v>
      </c>
      <c r="W4847" t="s">
        <v>133</v>
      </c>
      <c r="X4847">
        <v>10564</v>
      </c>
      <c r="Y4847">
        <v>1605728</v>
      </c>
      <c r="Z4847">
        <v>53352</v>
      </c>
      <c r="AA4847">
        <v>54416</v>
      </c>
      <c r="AB4847">
        <v>1713496</v>
      </c>
      <c r="AC4847">
        <v>1305122</v>
      </c>
      <c r="AD4847">
        <v>408374</v>
      </c>
      <c r="AE4847" t="s">
        <v>81</v>
      </c>
      <c r="AF4847" t="s">
        <v>72</v>
      </c>
      <c r="AG4847" t="s">
        <v>240</v>
      </c>
      <c r="AH4847" t="s">
        <v>146</v>
      </c>
      <c r="AI4847" t="s">
        <v>139</v>
      </c>
      <c r="AJ4847" t="str">
        <f t="shared" si="75"/>
        <v>Dec</v>
      </c>
    </row>
    <row r="4848" spans="1:36" x14ac:dyDescent="0.3">
      <c r="A4848" t="s">
        <v>11050</v>
      </c>
      <c r="B4848" s="33">
        <v>45927</v>
      </c>
      <c r="C4848" t="s">
        <v>93</v>
      </c>
      <c r="D4848" t="s">
        <v>10888</v>
      </c>
      <c r="E4848" t="s">
        <v>178</v>
      </c>
      <c r="F4848" t="s">
        <v>177</v>
      </c>
      <c r="G4848" t="s">
        <v>157</v>
      </c>
      <c r="H4848" t="s">
        <v>162</v>
      </c>
      <c r="I4848">
        <v>986</v>
      </c>
      <c r="J4848" t="s">
        <v>342</v>
      </c>
      <c r="K4848" t="s">
        <v>316</v>
      </c>
      <c r="L4848" t="s">
        <v>1572</v>
      </c>
      <c r="M4848" t="s">
        <v>447</v>
      </c>
      <c r="N4848">
        <v>140</v>
      </c>
      <c r="O4848">
        <v>29</v>
      </c>
      <c r="P4848">
        <v>40</v>
      </c>
      <c r="Q4848" t="s">
        <v>76</v>
      </c>
      <c r="R4848" t="s">
        <v>238</v>
      </c>
      <c r="S4848" t="s">
        <v>239</v>
      </c>
      <c r="T4848">
        <v>186</v>
      </c>
      <c r="U4848">
        <v>124</v>
      </c>
      <c r="V4848">
        <v>66.67</v>
      </c>
      <c r="W4848" t="s">
        <v>133</v>
      </c>
      <c r="X4848">
        <v>7291</v>
      </c>
      <c r="Y4848">
        <v>904084</v>
      </c>
      <c r="Z4848">
        <v>49476</v>
      </c>
      <c r="AA4848">
        <v>30628</v>
      </c>
      <c r="AB4848">
        <v>984188</v>
      </c>
      <c r="AC4848">
        <v>814232</v>
      </c>
      <c r="AD4848">
        <v>169956</v>
      </c>
      <c r="AE4848" t="s">
        <v>75</v>
      </c>
      <c r="AF4848" t="s">
        <v>78</v>
      </c>
      <c r="AG4848" t="s">
        <v>240</v>
      </c>
      <c r="AH4848" t="s">
        <v>145</v>
      </c>
      <c r="AI4848" t="s">
        <v>138</v>
      </c>
      <c r="AJ4848" t="str">
        <f t="shared" si="75"/>
        <v>Sep</v>
      </c>
    </row>
    <row r="4849" spans="1:36" x14ac:dyDescent="0.3">
      <c r="A4849" t="s">
        <v>11051</v>
      </c>
      <c r="B4849" s="33">
        <v>45942</v>
      </c>
      <c r="C4849" t="s">
        <v>99</v>
      </c>
      <c r="D4849" t="s">
        <v>11052</v>
      </c>
      <c r="E4849" t="s">
        <v>178</v>
      </c>
      <c r="F4849" t="s">
        <v>175</v>
      </c>
      <c r="G4849" t="s">
        <v>157</v>
      </c>
      <c r="H4849" t="s">
        <v>163</v>
      </c>
      <c r="I4849">
        <v>1351</v>
      </c>
      <c r="J4849" t="s">
        <v>504</v>
      </c>
      <c r="K4849" t="s">
        <v>867</v>
      </c>
      <c r="L4849" t="s">
        <v>3460</v>
      </c>
      <c r="M4849" t="s">
        <v>703</v>
      </c>
      <c r="N4849">
        <v>181</v>
      </c>
      <c r="O4849">
        <v>32</v>
      </c>
      <c r="P4849">
        <v>26</v>
      </c>
      <c r="Q4849" t="s">
        <v>73</v>
      </c>
      <c r="R4849" t="s">
        <v>238</v>
      </c>
      <c r="S4849" t="s">
        <v>239</v>
      </c>
      <c r="T4849">
        <v>189</v>
      </c>
      <c r="U4849">
        <v>168</v>
      </c>
      <c r="V4849">
        <v>88.89</v>
      </c>
      <c r="W4849" t="s">
        <v>133</v>
      </c>
      <c r="X4849">
        <v>10398</v>
      </c>
      <c r="Y4849">
        <v>1746864</v>
      </c>
      <c r="Z4849">
        <v>70896</v>
      </c>
      <c r="AA4849">
        <v>22176</v>
      </c>
      <c r="AB4849">
        <v>1839936</v>
      </c>
      <c r="AC4849">
        <v>1098464</v>
      </c>
      <c r="AD4849">
        <v>741472</v>
      </c>
      <c r="AE4849" t="s">
        <v>75</v>
      </c>
      <c r="AF4849" t="s">
        <v>75</v>
      </c>
      <c r="AG4849" t="s">
        <v>240</v>
      </c>
      <c r="AH4849" t="s">
        <v>144</v>
      </c>
      <c r="AI4849" t="s">
        <v>139</v>
      </c>
      <c r="AJ4849" t="str">
        <f t="shared" si="75"/>
        <v>Oct</v>
      </c>
    </row>
    <row r="4850" spans="1:36" x14ac:dyDescent="0.3">
      <c r="A4850" t="s">
        <v>11053</v>
      </c>
      <c r="B4850" s="33">
        <v>45814</v>
      </c>
      <c r="C4850" t="s">
        <v>93</v>
      </c>
      <c r="D4850" t="s">
        <v>11054</v>
      </c>
      <c r="E4850" t="s">
        <v>172</v>
      </c>
      <c r="F4850" t="s">
        <v>178</v>
      </c>
      <c r="G4850" t="s">
        <v>155</v>
      </c>
      <c r="H4850" t="s">
        <v>157</v>
      </c>
      <c r="I4850">
        <v>1509</v>
      </c>
      <c r="J4850" t="s">
        <v>314</v>
      </c>
      <c r="K4850" t="s">
        <v>1427</v>
      </c>
      <c r="L4850" t="s">
        <v>581</v>
      </c>
      <c r="M4850" t="s">
        <v>1427</v>
      </c>
      <c r="N4850">
        <v>228</v>
      </c>
      <c r="O4850">
        <v>0</v>
      </c>
      <c r="P4850">
        <v>-10</v>
      </c>
      <c r="Q4850" t="s">
        <v>70</v>
      </c>
      <c r="R4850" t="s">
        <v>238</v>
      </c>
      <c r="S4850" t="s">
        <v>239</v>
      </c>
      <c r="T4850">
        <v>220</v>
      </c>
      <c r="U4850">
        <v>196</v>
      </c>
      <c r="V4850">
        <v>89.09</v>
      </c>
      <c r="W4850" t="s">
        <v>135</v>
      </c>
      <c r="X4850">
        <v>4928</v>
      </c>
      <c r="Y4850">
        <v>965888</v>
      </c>
      <c r="Z4850">
        <v>104468</v>
      </c>
      <c r="AA4850">
        <v>106624</v>
      </c>
      <c r="AB4850">
        <v>1176980</v>
      </c>
      <c r="AC4850">
        <v>933774</v>
      </c>
      <c r="AD4850">
        <v>243206</v>
      </c>
      <c r="AE4850" t="s">
        <v>81</v>
      </c>
      <c r="AF4850" t="s">
        <v>75</v>
      </c>
      <c r="AG4850" t="s">
        <v>240</v>
      </c>
      <c r="AH4850" t="s">
        <v>144</v>
      </c>
      <c r="AI4850" t="s">
        <v>140</v>
      </c>
      <c r="AJ4850" t="str">
        <f t="shared" si="75"/>
        <v>Jun</v>
      </c>
    </row>
    <row r="4851" spans="1:36" x14ac:dyDescent="0.3">
      <c r="A4851" t="s">
        <v>11055</v>
      </c>
      <c r="B4851" s="33">
        <v>45826</v>
      </c>
      <c r="C4851" t="s">
        <v>99</v>
      </c>
      <c r="D4851" t="s">
        <v>11056</v>
      </c>
      <c r="E4851" t="s">
        <v>180</v>
      </c>
      <c r="F4851" t="s">
        <v>178</v>
      </c>
      <c r="G4851" t="s">
        <v>160</v>
      </c>
      <c r="H4851" t="s">
        <v>157</v>
      </c>
      <c r="I4851">
        <v>879</v>
      </c>
      <c r="J4851" t="s">
        <v>474</v>
      </c>
      <c r="K4851" t="s">
        <v>3118</v>
      </c>
      <c r="L4851" t="s">
        <v>1181</v>
      </c>
      <c r="M4851" t="s">
        <v>2193</v>
      </c>
      <c r="N4851">
        <v>123</v>
      </c>
      <c r="O4851">
        <v>21</v>
      </c>
      <c r="P4851">
        <v>8</v>
      </c>
      <c r="Q4851" t="s">
        <v>73</v>
      </c>
      <c r="R4851" t="s">
        <v>238</v>
      </c>
      <c r="S4851" t="s">
        <v>239</v>
      </c>
      <c r="T4851">
        <v>189</v>
      </c>
      <c r="U4851">
        <v>138</v>
      </c>
      <c r="V4851">
        <v>73.02</v>
      </c>
      <c r="W4851" t="s">
        <v>133</v>
      </c>
      <c r="X4851">
        <v>7240</v>
      </c>
      <c r="Y4851">
        <v>999120</v>
      </c>
      <c r="Z4851">
        <v>64722</v>
      </c>
      <c r="AA4851">
        <v>85422</v>
      </c>
      <c r="AB4851">
        <v>1149264</v>
      </c>
      <c r="AC4851">
        <v>727086</v>
      </c>
      <c r="AD4851">
        <v>422178</v>
      </c>
      <c r="AE4851" t="s">
        <v>81</v>
      </c>
      <c r="AF4851" t="s">
        <v>75</v>
      </c>
      <c r="AG4851" t="s">
        <v>240</v>
      </c>
      <c r="AH4851" t="s">
        <v>144</v>
      </c>
      <c r="AI4851" t="s">
        <v>138</v>
      </c>
      <c r="AJ4851" t="str">
        <f t="shared" si="75"/>
        <v>Jun</v>
      </c>
    </row>
    <row r="4852" spans="1:36" x14ac:dyDescent="0.3">
      <c r="A4852" t="s">
        <v>11057</v>
      </c>
      <c r="B4852" s="33">
        <v>45686</v>
      </c>
      <c r="C4852" t="s">
        <v>95</v>
      </c>
      <c r="D4852" t="s">
        <v>11058</v>
      </c>
      <c r="E4852" t="s">
        <v>175</v>
      </c>
      <c r="F4852" t="s">
        <v>177</v>
      </c>
      <c r="G4852" t="s">
        <v>163</v>
      </c>
      <c r="H4852" t="s">
        <v>162</v>
      </c>
      <c r="I4852">
        <v>1611</v>
      </c>
      <c r="J4852" t="s">
        <v>243</v>
      </c>
      <c r="K4852" t="s">
        <v>3168</v>
      </c>
      <c r="L4852" t="s">
        <v>377</v>
      </c>
      <c r="M4852" t="s">
        <v>359</v>
      </c>
      <c r="N4852">
        <v>204</v>
      </c>
      <c r="O4852">
        <v>0</v>
      </c>
      <c r="P4852">
        <v>17</v>
      </c>
      <c r="Q4852" t="s">
        <v>73</v>
      </c>
      <c r="R4852" t="s">
        <v>238</v>
      </c>
      <c r="S4852" t="s">
        <v>239</v>
      </c>
      <c r="T4852">
        <v>180</v>
      </c>
      <c r="U4852">
        <v>143</v>
      </c>
      <c r="V4852">
        <v>79.44</v>
      </c>
      <c r="W4852" t="s">
        <v>133</v>
      </c>
      <c r="X4852">
        <v>7263</v>
      </c>
      <c r="Y4852">
        <v>1038609</v>
      </c>
      <c r="Z4852">
        <v>23309</v>
      </c>
      <c r="AA4852">
        <v>101101</v>
      </c>
      <c r="AB4852">
        <v>1163019</v>
      </c>
      <c r="AC4852">
        <v>869147</v>
      </c>
      <c r="AD4852">
        <v>293872</v>
      </c>
      <c r="AE4852" t="s">
        <v>75</v>
      </c>
      <c r="AF4852" t="s">
        <v>78</v>
      </c>
      <c r="AG4852" t="s">
        <v>240</v>
      </c>
      <c r="AH4852" t="s">
        <v>144</v>
      </c>
      <c r="AI4852" t="s">
        <v>139</v>
      </c>
      <c r="AJ4852" t="str">
        <f t="shared" si="75"/>
        <v>Jan</v>
      </c>
    </row>
    <row r="4853" spans="1:36" x14ac:dyDescent="0.3">
      <c r="A4853" t="s">
        <v>11059</v>
      </c>
      <c r="B4853" s="33">
        <v>45810</v>
      </c>
      <c r="C4853" t="s">
        <v>95</v>
      </c>
      <c r="D4853" t="s">
        <v>11060</v>
      </c>
      <c r="E4853" t="s">
        <v>173</v>
      </c>
      <c r="F4853" t="s">
        <v>177</v>
      </c>
      <c r="G4853" t="s">
        <v>161</v>
      </c>
      <c r="H4853" t="s">
        <v>162</v>
      </c>
      <c r="I4853">
        <v>2257</v>
      </c>
      <c r="J4853" t="s">
        <v>243</v>
      </c>
      <c r="K4853" t="s">
        <v>1888</v>
      </c>
      <c r="L4853" t="s">
        <v>2922</v>
      </c>
      <c r="M4853" t="s">
        <v>4699</v>
      </c>
      <c r="N4853">
        <v>288</v>
      </c>
      <c r="O4853">
        <v>47</v>
      </c>
      <c r="P4853">
        <v>49</v>
      </c>
      <c r="Q4853" t="s">
        <v>76</v>
      </c>
      <c r="R4853" t="s">
        <v>238</v>
      </c>
      <c r="S4853" t="s">
        <v>239</v>
      </c>
      <c r="T4853">
        <v>220</v>
      </c>
      <c r="U4853">
        <v>185</v>
      </c>
      <c r="V4853">
        <v>84.09</v>
      </c>
      <c r="W4853" t="s">
        <v>133</v>
      </c>
      <c r="X4853">
        <v>10445</v>
      </c>
      <c r="Y4853">
        <v>1932325</v>
      </c>
      <c r="Z4853">
        <v>99715</v>
      </c>
      <c r="AA4853">
        <v>147630</v>
      </c>
      <c r="AB4853">
        <v>2179670</v>
      </c>
      <c r="AC4853">
        <v>1628832</v>
      </c>
      <c r="AD4853">
        <v>550838</v>
      </c>
      <c r="AE4853" t="s">
        <v>78</v>
      </c>
      <c r="AF4853" t="s">
        <v>78</v>
      </c>
      <c r="AG4853" t="s">
        <v>240</v>
      </c>
      <c r="AH4853" t="s">
        <v>144</v>
      </c>
      <c r="AI4853" t="s">
        <v>140</v>
      </c>
      <c r="AJ4853" t="str">
        <f t="shared" si="75"/>
        <v>Jun</v>
      </c>
    </row>
    <row r="4854" spans="1:36" x14ac:dyDescent="0.3">
      <c r="A4854" t="s">
        <v>11061</v>
      </c>
      <c r="B4854" s="33">
        <v>45726</v>
      </c>
      <c r="C4854" t="s">
        <v>96</v>
      </c>
      <c r="D4854" t="s">
        <v>11062</v>
      </c>
      <c r="E4854" t="s">
        <v>175</v>
      </c>
      <c r="F4854" t="s">
        <v>179</v>
      </c>
      <c r="G4854" t="s">
        <v>163</v>
      </c>
      <c r="H4854" t="s">
        <v>166</v>
      </c>
      <c r="I4854">
        <v>1870</v>
      </c>
      <c r="J4854" t="s">
        <v>457</v>
      </c>
      <c r="K4854" t="s">
        <v>728</v>
      </c>
      <c r="L4854" t="s">
        <v>1614</v>
      </c>
      <c r="M4854" t="s">
        <v>1035</v>
      </c>
      <c r="N4854">
        <v>254</v>
      </c>
      <c r="O4854">
        <v>36</v>
      </c>
      <c r="P4854">
        <v>23</v>
      </c>
      <c r="Q4854" t="s">
        <v>73</v>
      </c>
      <c r="R4854" t="s">
        <v>238</v>
      </c>
      <c r="S4854" t="s">
        <v>239</v>
      </c>
      <c r="T4854">
        <v>180</v>
      </c>
      <c r="U4854">
        <v>136</v>
      </c>
      <c r="V4854">
        <v>75.56</v>
      </c>
      <c r="W4854" t="s">
        <v>133</v>
      </c>
      <c r="X4854">
        <v>3701</v>
      </c>
      <c r="Y4854">
        <v>503336</v>
      </c>
      <c r="Z4854">
        <v>62696</v>
      </c>
      <c r="AA4854">
        <v>64464</v>
      </c>
      <c r="AB4854">
        <v>630496</v>
      </c>
      <c r="AC4854">
        <v>509757</v>
      </c>
      <c r="AD4854">
        <v>120739</v>
      </c>
      <c r="AE4854" t="s">
        <v>75</v>
      </c>
      <c r="AF4854" t="s">
        <v>72</v>
      </c>
      <c r="AG4854" t="s">
        <v>240</v>
      </c>
      <c r="AH4854" t="s">
        <v>144</v>
      </c>
      <c r="AI4854" t="s">
        <v>140</v>
      </c>
      <c r="AJ4854" t="str">
        <f t="shared" si="75"/>
        <v>Mar</v>
      </c>
    </row>
    <row r="4855" spans="1:36" x14ac:dyDescent="0.3">
      <c r="A4855" t="s">
        <v>11063</v>
      </c>
      <c r="B4855" s="33">
        <v>45819</v>
      </c>
      <c r="C4855" t="s">
        <v>93</v>
      </c>
      <c r="D4855" t="s">
        <v>2907</v>
      </c>
      <c r="E4855" t="s">
        <v>173</v>
      </c>
      <c r="F4855" t="s">
        <v>176</v>
      </c>
      <c r="G4855" t="s">
        <v>161</v>
      </c>
      <c r="H4855" t="s">
        <v>156</v>
      </c>
      <c r="I4855">
        <v>2149</v>
      </c>
      <c r="J4855" t="s">
        <v>362</v>
      </c>
      <c r="K4855" t="s">
        <v>1852</v>
      </c>
      <c r="L4855" t="s">
        <v>353</v>
      </c>
      <c r="M4855" t="s">
        <v>1852</v>
      </c>
      <c r="N4855">
        <v>328</v>
      </c>
      <c r="O4855">
        <v>0</v>
      </c>
      <c r="P4855">
        <v>-10</v>
      </c>
      <c r="Q4855" t="s">
        <v>70</v>
      </c>
      <c r="R4855" t="s">
        <v>238</v>
      </c>
      <c r="S4855" t="s">
        <v>239</v>
      </c>
      <c r="T4855">
        <v>220</v>
      </c>
      <c r="U4855">
        <v>156</v>
      </c>
      <c r="V4855">
        <v>70.91</v>
      </c>
      <c r="W4855" t="s">
        <v>133</v>
      </c>
      <c r="X4855">
        <v>6755</v>
      </c>
      <c r="Y4855">
        <v>1053780</v>
      </c>
      <c r="Z4855">
        <v>76284</v>
      </c>
      <c r="AA4855">
        <v>21840</v>
      </c>
      <c r="AB4855">
        <v>1151904</v>
      </c>
      <c r="AC4855">
        <v>1010633</v>
      </c>
      <c r="AD4855">
        <v>141271</v>
      </c>
      <c r="AE4855" t="s">
        <v>78</v>
      </c>
      <c r="AF4855" t="s">
        <v>81</v>
      </c>
      <c r="AG4855" t="s">
        <v>240</v>
      </c>
      <c r="AH4855" t="s">
        <v>144</v>
      </c>
      <c r="AI4855" t="s">
        <v>140</v>
      </c>
      <c r="AJ4855" t="str">
        <f t="shared" si="75"/>
        <v>Jun</v>
      </c>
    </row>
    <row r="4856" spans="1:36" x14ac:dyDescent="0.3">
      <c r="A4856" t="s">
        <v>11064</v>
      </c>
      <c r="B4856" s="33">
        <v>45853</v>
      </c>
      <c r="C4856" t="s">
        <v>93</v>
      </c>
      <c r="D4856" t="s">
        <v>8697</v>
      </c>
      <c r="E4856" t="s">
        <v>176</v>
      </c>
      <c r="F4856" t="s">
        <v>173</v>
      </c>
      <c r="G4856" t="s">
        <v>156</v>
      </c>
      <c r="H4856" t="s">
        <v>161</v>
      </c>
      <c r="I4856">
        <v>1608</v>
      </c>
      <c r="J4856" t="s">
        <v>518</v>
      </c>
      <c r="K4856" t="s">
        <v>674</v>
      </c>
      <c r="L4856" t="s">
        <v>2144</v>
      </c>
      <c r="M4856" t="s">
        <v>674</v>
      </c>
      <c r="N4856">
        <v>219</v>
      </c>
      <c r="O4856">
        <v>1</v>
      </c>
      <c r="P4856">
        <v>-10</v>
      </c>
      <c r="Q4856" t="s">
        <v>73</v>
      </c>
      <c r="R4856" t="s">
        <v>238</v>
      </c>
      <c r="S4856" t="s">
        <v>239</v>
      </c>
      <c r="T4856">
        <v>186</v>
      </c>
      <c r="U4856">
        <v>137</v>
      </c>
      <c r="V4856">
        <v>73.66</v>
      </c>
      <c r="W4856" t="s">
        <v>133</v>
      </c>
      <c r="X4856">
        <v>10697</v>
      </c>
      <c r="Y4856">
        <v>1465489</v>
      </c>
      <c r="Z4856">
        <v>47813</v>
      </c>
      <c r="AA4856">
        <v>96722</v>
      </c>
      <c r="AB4856">
        <v>1610024</v>
      </c>
      <c r="AC4856">
        <v>1036891</v>
      </c>
      <c r="AD4856">
        <v>573133</v>
      </c>
      <c r="AE4856" t="s">
        <v>81</v>
      </c>
      <c r="AF4856" t="s">
        <v>78</v>
      </c>
      <c r="AG4856" t="s">
        <v>240</v>
      </c>
      <c r="AH4856" t="s">
        <v>145</v>
      </c>
      <c r="AI4856" t="s">
        <v>138</v>
      </c>
      <c r="AJ4856" t="str">
        <f t="shared" si="75"/>
        <v>Jul</v>
      </c>
    </row>
    <row r="4857" spans="1:36" x14ac:dyDescent="0.3">
      <c r="A4857" t="s">
        <v>11065</v>
      </c>
      <c r="B4857" s="33">
        <v>45953</v>
      </c>
      <c r="C4857" t="s">
        <v>97</v>
      </c>
      <c r="D4857" t="s">
        <v>11066</v>
      </c>
      <c r="E4857" t="s">
        <v>178</v>
      </c>
      <c r="F4857" t="s">
        <v>173</v>
      </c>
      <c r="G4857" t="s">
        <v>157</v>
      </c>
      <c r="H4857" t="s">
        <v>161</v>
      </c>
      <c r="I4857">
        <v>1992</v>
      </c>
      <c r="J4857" t="s">
        <v>572</v>
      </c>
      <c r="K4857" t="s">
        <v>2846</v>
      </c>
      <c r="L4857" t="s">
        <v>658</v>
      </c>
      <c r="M4857" t="s">
        <v>2516</v>
      </c>
      <c r="N4857">
        <v>273</v>
      </c>
      <c r="O4857">
        <v>39</v>
      </c>
      <c r="P4857">
        <v>54</v>
      </c>
      <c r="Q4857" t="s">
        <v>76</v>
      </c>
      <c r="R4857" t="s">
        <v>238</v>
      </c>
      <c r="S4857" t="s">
        <v>239</v>
      </c>
      <c r="T4857">
        <v>180</v>
      </c>
      <c r="U4857">
        <v>117</v>
      </c>
      <c r="V4857">
        <v>65</v>
      </c>
      <c r="W4857" t="s">
        <v>134</v>
      </c>
      <c r="X4857">
        <v>3286</v>
      </c>
      <c r="Y4857">
        <v>384462</v>
      </c>
      <c r="Z4857">
        <v>29835</v>
      </c>
      <c r="AA4857">
        <v>27846</v>
      </c>
      <c r="AB4857">
        <v>442143</v>
      </c>
      <c r="AC4857">
        <v>289455</v>
      </c>
      <c r="AD4857">
        <v>152688</v>
      </c>
      <c r="AE4857" t="s">
        <v>75</v>
      </c>
      <c r="AF4857" t="s">
        <v>78</v>
      </c>
      <c r="AG4857" t="s">
        <v>240</v>
      </c>
      <c r="AH4857" t="s">
        <v>145</v>
      </c>
      <c r="AI4857" t="s">
        <v>139</v>
      </c>
      <c r="AJ4857" t="str">
        <f t="shared" si="75"/>
        <v>Oct</v>
      </c>
    </row>
    <row r="4858" spans="1:36" x14ac:dyDescent="0.3">
      <c r="A4858" t="s">
        <v>11067</v>
      </c>
      <c r="B4858" s="33">
        <v>45761</v>
      </c>
      <c r="C4858" t="s">
        <v>97</v>
      </c>
      <c r="D4858" t="s">
        <v>11068</v>
      </c>
      <c r="E4858" t="s">
        <v>180</v>
      </c>
      <c r="F4858" t="s">
        <v>172</v>
      </c>
      <c r="G4858" t="s">
        <v>160</v>
      </c>
      <c r="H4858" t="s">
        <v>155</v>
      </c>
      <c r="I4858">
        <v>1873</v>
      </c>
      <c r="J4858" t="s">
        <v>414</v>
      </c>
      <c r="K4858" t="s">
        <v>409</v>
      </c>
      <c r="L4858" t="s">
        <v>477</v>
      </c>
      <c r="M4858" t="s">
        <v>371</v>
      </c>
      <c r="N4858">
        <v>260</v>
      </c>
      <c r="O4858">
        <v>0</v>
      </c>
      <c r="P4858">
        <v>24</v>
      </c>
      <c r="Q4858" t="s">
        <v>73</v>
      </c>
      <c r="R4858" t="s">
        <v>238</v>
      </c>
      <c r="S4858" t="s">
        <v>239</v>
      </c>
      <c r="T4858">
        <v>180</v>
      </c>
      <c r="U4858">
        <v>143</v>
      </c>
      <c r="V4858">
        <v>79.44</v>
      </c>
      <c r="W4858" t="s">
        <v>134</v>
      </c>
      <c r="X4858">
        <v>9695</v>
      </c>
      <c r="Y4858">
        <v>1386385</v>
      </c>
      <c r="Z4858">
        <v>37323</v>
      </c>
      <c r="AA4858">
        <v>61204</v>
      </c>
      <c r="AB4858">
        <v>1484912</v>
      </c>
      <c r="AC4858">
        <v>1281505</v>
      </c>
      <c r="AD4858">
        <v>203407</v>
      </c>
      <c r="AE4858" t="s">
        <v>81</v>
      </c>
      <c r="AF4858" t="s">
        <v>81</v>
      </c>
      <c r="AG4858" t="s">
        <v>240</v>
      </c>
      <c r="AH4858" t="s">
        <v>144</v>
      </c>
      <c r="AI4858" t="s">
        <v>139</v>
      </c>
      <c r="AJ4858" t="str">
        <f t="shared" si="75"/>
        <v>Apr</v>
      </c>
    </row>
    <row r="4859" spans="1:36" x14ac:dyDescent="0.3">
      <c r="A4859" t="s">
        <v>11069</v>
      </c>
      <c r="B4859" s="33">
        <v>45882</v>
      </c>
      <c r="C4859" t="s">
        <v>93</v>
      </c>
      <c r="D4859" t="s">
        <v>11070</v>
      </c>
      <c r="E4859" t="s">
        <v>180</v>
      </c>
      <c r="F4859" t="s">
        <v>175</v>
      </c>
      <c r="G4859" t="s">
        <v>160</v>
      </c>
      <c r="H4859" t="s">
        <v>163</v>
      </c>
      <c r="I4859">
        <v>1447</v>
      </c>
      <c r="J4859" t="s">
        <v>566</v>
      </c>
      <c r="K4859" t="s">
        <v>5195</v>
      </c>
      <c r="L4859" t="s">
        <v>408</v>
      </c>
      <c r="M4859" t="s">
        <v>5195</v>
      </c>
      <c r="N4859">
        <v>209</v>
      </c>
      <c r="O4859">
        <v>0</v>
      </c>
      <c r="P4859">
        <v>-10</v>
      </c>
      <c r="Q4859" t="s">
        <v>70</v>
      </c>
      <c r="R4859" t="s">
        <v>238</v>
      </c>
      <c r="S4859" t="s">
        <v>239</v>
      </c>
      <c r="T4859">
        <v>150</v>
      </c>
      <c r="U4859">
        <v>125</v>
      </c>
      <c r="V4859">
        <v>83.33</v>
      </c>
      <c r="W4859" t="s">
        <v>133</v>
      </c>
      <c r="X4859">
        <v>8837</v>
      </c>
      <c r="Y4859">
        <v>1104625</v>
      </c>
      <c r="Z4859">
        <v>59375</v>
      </c>
      <c r="AA4859">
        <v>54875</v>
      </c>
      <c r="AB4859">
        <v>1218875</v>
      </c>
      <c r="AC4859">
        <v>785971</v>
      </c>
      <c r="AD4859">
        <v>432904</v>
      </c>
      <c r="AE4859" t="s">
        <v>81</v>
      </c>
      <c r="AF4859" t="s">
        <v>75</v>
      </c>
      <c r="AG4859" t="s">
        <v>240</v>
      </c>
      <c r="AH4859" t="s">
        <v>144</v>
      </c>
      <c r="AI4859" t="s">
        <v>139</v>
      </c>
      <c r="AJ4859" t="str">
        <f t="shared" si="75"/>
        <v>Aug</v>
      </c>
    </row>
    <row r="4860" spans="1:36" x14ac:dyDescent="0.3">
      <c r="A4860" t="s">
        <v>11071</v>
      </c>
      <c r="B4860" s="33">
        <v>45707</v>
      </c>
      <c r="C4860" t="s">
        <v>93</v>
      </c>
      <c r="D4860" t="s">
        <v>11072</v>
      </c>
      <c r="E4860" t="s">
        <v>180</v>
      </c>
      <c r="F4860" t="s">
        <v>175</v>
      </c>
      <c r="G4860" t="s">
        <v>160</v>
      </c>
      <c r="H4860" t="s">
        <v>163</v>
      </c>
      <c r="I4860">
        <v>560</v>
      </c>
      <c r="J4860" t="s">
        <v>336</v>
      </c>
      <c r="K4860" t="s">
        <v>1897</v>
      </c>
      <c r="L4860" t="s">
        <v>1566</v>
      </c>
      <c r="M4860" t="s">
        <v>377</v>
      </c>
      <c r="N4860">
        <v>93</v>
      </c>
      <c r="O4860">
        <v>25</v>
      </c>
      <c r="P4860">
        <v>27</v>
      </c>
      <c r="Q4860" t="s">
        <v>73</v>
      </c>
      <c r="R4860" t="s">
        <v>238</v>
      </c>
      <c r="S4860" t="s">
        <v>239</v>
      </c>
      <c r="T4860">
        <v>180</v>
      </c>
      <c r="U4860">
        <v>117</v>
      </c>
      <c r="V4860">
        <v>65</v>
      </c>
      <c r="W4860" t="s">
        <v>133</v>
      </c>
      <c r="X4860">
        <v>4005</v>
      </c>
      <c r="Y4860">
        <v>468585</v>
      </c>
      <c r="Z4860">
        <v>33111</v>
      </c>
      <c r="AA4860">
        <v>54288</v>
      </c>
      <c r="AB4860">
        <v>555984</v>
      </c>
      <c r="AC4860">
        <v>342076</v>
      </c>
      <c r="AD4860">
        <v>213908</v>
      </c>
      <c r="AE4860" t="s">
        <v>81</v>
      </c>
      <c r="AF4860" t="s">
        <v>75</v>
      </c>
      <c r="AG4860" t="s">
        <v>240</v>
      </c>
      <c r="AH4860" t="s">
        <v>144</v>
      </c>
      <c r="AI4860" t="s">
        <v>140</v>
      </c>
      <c r="AJ4860" t="str">
        <f t="shared" si="75"/>
        <v>Feb</v>
      </c>
    </row>
    <row r="4861" spans="1:36" x14ac:dyDescent="0.3">
      <c r="A4861" t="s">
        <v>11073</v>
      </c>
      <c r="B4861" s="33">
        <v>45995</v>
      </c>
      <c r="C4861" t="s">
        <v>95</v>
      </c>
      <c r="D4861" t="s">
        <v>4064</v>
      </c>
      <c r="E4861" t="s">
        <v>172</v>
      </c>
      <c r="F4861" t="s">
        <v>174</v>
      </c>
      <c r="G4861" t="s">
        <v>155</v>
      </c>
      <c r="H4861" t="s">
        <v>158</v>
      </c>
      <c r="I4861">
        <v>492</v>
      </c>
      <c r="J4861" t="s">
        <v>744</v>
      </c>
      <c r="K4861" t="s">
        <v>2738</v>
      </c>
      <c r="L4861" t="s">
        <v>466</v>
      </c>
      <c r="M4861" t="s">
        <v>1144</v>
      </c>
      <c r="N4861">
        <v>78</v>
      </c>
      <c r="O4861">
        <v>13</v>
      </c>
      <c r="P4861">
        <v>20</v>
      </c>
      <c r="Q4861" t="s">
        <v>73</v>
      </c>
      <c r="R4861" t="s">
        <v>238</v>
      </c>
      <c r="S4861" t="s">
        <v>239</v>
      </c>
      <c r="T4861">
        <v>180</v>
      </c>
      <c r="U4861">
        <v>174</v>
      </c>
      <c r="V4861">
        <v>96.67</v>
      </c>
      <c r="W4861" t="s">
        <v>133</v>
      </c>
      <c r="X4861">
        <v>6679</v>
      </c>
      <c r="Y4861">
        <v>1162146</v>
      </c>
      <c r="Z4861">
        <v>69774</v>
      </c>
      <c r="AA4861">
        <v>60726</v>
      </c>
      <c r="AB4861">
        <v>1292646</v>
      </c>
      <c r="AC4861">
        <v>757318</v>
      </c>
      <c r="AD4861">
        <v>535328</v>
      </c>
      <c r="AE4861" t="s">
        <v>81</v>
      </c>
      <c r="AF4861" t="s">
        <v>78</v>
      </c>
      <c r="AG4861" t="s">
        <v>240</v>
      </c>
      <c r="AH4861" t="s">
        <v>144</v>
      </c>
      <c r="AI4861" t="s">
        <v>138</v>
      </c>
      <c r="AJ4861" t="str">
        <f t="shared" si="75"/>
        <v>Dec</v>
      </c>
    </row>
    <row r="4862" spans="1:36" x14ac:dyDescent="0.3">
      <c r="A4862" t="s">
        <v>11074</v>
      </c>
      <c r="B4862" s="33">
        <v>45772</v>
      </c>
      <c r="C4862" t="s">
        <v>99</v>
      </c>
      <c r="D4862" t="s">
        <v>11075</v>
      </c>
      <c r="E4862" t="s">
        <v>173</v>
      </c>
      <c r="F4862" t="s">
        <v>176</v>
      </c>
      <c r="G4862" t="s">
        <v>161</v>
      </c>
      <c r="H4862" t="s">
        <v>156</v>
      </c>
      <c r="I4862">
        <v>810</v>
      </c>
      <c r="J4862" t="s">
        <v>266</v>
      </c>
      <c r="K4862" t="s">
        <v>2026</v>
      </c>
      <c r="N4862">
        <v>128</v>
      </c>
      <c r="O4862">
        <v>0</v>
      </c>
      <c r="P4862">
        <v>0</v>
      </c>
      <c r="Q4862" t="s">
        <v>67</v>
      </c>
      <c r="R4862" t="s">
        <v>245</v>
      </c>
      <c r="S4862" t="s">
        <v>120</v>
      </c>
      <c r="T4862">
        <v>189</v>
      </c>
      <c r="U4862">
        <v>0</v>
      </c>
      <c r="V4862">
        <v>0</v>
      </c>
      <c r="W4862" t="s">
        <v>135</v>
      </c>
      <c r="X4862">
        <v>8295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 t="s">
        <v>78</v>
      </c>
      <c r="AF4862" t="s">
        <v>81</v>
      </c>
      <c r="AG4862" t="s">
        <v>240</v>
      </c>
      <c r="AH4862" t="s">
        <v>144</v>
      </c>
      <c r="AI4862" t="s">
        <v>140</v>
      </c>
      <c r="AJ4862" t="str">
        <f t="shared" si="75"/>
        <v>Apr</v>
      </c>
    </row>
    <row r="4863" spans="1:36" x14ac:dyDescent="0.3">
      <c r="A4863" t="s">
        <v>11076</v>
      </c>
      <c r="B4863" s="33">
        <v>45787</v>
      </c>
      <c r="C4863" t="s">
        <v>97</v>
      </c>
      <c r="D4863" t="s">
        <v>11077</v>
      </c>
      <c r="E4863" t="s">
        <v>173</v>
      </c>
      <c r="F4863" t="s">
        <v>174</v>
      </c>
      <c r="G4863" t="s">
        <v>161</v>
      </c>
      <c r="H4863" t="s">
        <v>158</v>
      </c>
      <c r="I4863">
        <v>1922</v>
      </c>
      <c r="J4863" t="s">
        <v>463</v>
      </c>
      <c r="K4863" t="s">
        <v>336</v>
      </c>
      <c r="L4863" t="s">
        <v>750</v>
      </c>
      <c r="M4863" t="s">
        <v>447</v>
      </c>
      <c r="N4863">
        <v>255</v>
      </c>
      <c r="O4863">
        <v>62</v>
      </c>
      <c r="P4863">
        <v>45</v>
      </c>
      <c r="Q4863" t="s">
        <v>76</v>
      </c>
      <c r="R4863" t="s">
        <v>238</v>
      </c>
      <c r="S4863" t="s">
        <v>239</v>
      </c>
      <c r="T4863">
        <v>220</v>
      </c>
      <c r="U4863">
        <v>164</v>
      </c>
      <c r="V4863">
        <v>74.55</v>
      </c>
      <c r="W4863" t="s">
        <v>133</v>
      </c>
      <c r="X4863">
        <v>3048</v>
      </c>
      <c r="Y4863">
        <v>499872</v>
      </c>
      <c r="Z4863">
        <v>24600</v>
      </c>
      <c r="AA4863">
        <v>70684</v>
      </c>
      <c r="AB4863">
        <v>595156</v>
      </c>
      <c r="AC4863">
        <v>458273</v>
      </c>
      <c r="AD4863">
        <v>136883</v>
      </c>
      <c r="AE4863" t="s">
        <v>78</v>
      </c>
      <c r="AF4863" t="s">
        <v>78</v>
      </c>
      <c r="AG4863" t="s">
        <v>240</v>
      </c>
      <c r="AH4863" t="s">
        <v>144</v>
      </c>
      <c r="AI4863" t="s">
        <v>140</v>
      </c>
      <c r="AJ4863" t="str">
        <f t="shared" si="75"/>
        <v>May</v>
      </c>
    </row>
    <row r="4864" spans="1:36" x14ac:dyDescent="0.3">
      <c r="A4864" t="s">
        <v>11078</v>
      </c>
      <c r="B4864" s="33">
        <v>45915</v>
      </c>
      <c r="C4864" t="s">
        <v>98</v>
      </c>
      <c r="D4864" t="s">
        <v>11079</v>
      </c>
      <c r="E4864" t="s">
        <v>181</v>
      </c>
      <c r="F4864" t="s">
        <v>176</v>
      </c>
      <c r="G4864" t="s">
        <v>159</v>
      </c>
      <c r="H4864" t="s">
        <v>156</v>
      </c>
      <c r="I4864">
        <v>1120</v>
      </c>
      <c r="J4864" t="s">
        <v>633</v>
      </c>
      <c r="K4864" t="s">
        <v>405</v>
      </c>
      <c r="L4864" t="s">
        <v>633</v>
      </c>
      <c r="M4864" t="s">
        <v>253</v>
      </c>
      <c r="N4864">
        <v>152</v>
      </c>
      <c r="O4864">
        <v>0</v>
      </c>
      <c r="P4864">
        <v>15</v>
      </c>
      <c r="Q4864" t="s">
        <v>73</v>
      </c>
      <c r="R4864" t="s">
        <v>238</v>
      </c>
      <c r="S4864" t="s">
        <v>239</v>
      </c>
      <c r="T4864">
        <v>189</v>
      </c>
      <c r="U4864">
        <v>141</v>
      </c>
      <c r="V4864">
        <v>74.599999999999994</v>
      </c>
      <c r="W4864" t="s">
        <v>135</v>
      </c>
      <c r="X4864">
        <v>10881</v>
      </c>
      <c r="Y4864">
        <v>1534221</v>
      </c>
      <c r="Z4864">
        <v>74025</v>
      </c>
      <c r="AA4864">
        <v>50760</v>
      </c>
      <c r="AB4864">
        <v>1659006</v>
      </c>
      <c r="AC4864">
        <v>1136287</v>
      </c>
      <c r="AD4864">
        <v>522719</v>
      </c>
      <c r="AE4864" t="s">
        <v>81</v>
      </c>
      <c r="AF4864" t="s">
        <v>81</v>
      </c>
      <c r="AG4864" t="s">
        <v>240</v>
      </c>
      <c r="AH4864" t="s">
        <v>144</v>
      </c>
      <c r="AI4864" t="s">
        <v>140</v>
      </c>
      <c r="AJ4864" t="str">
        <f t="shared" si="75"/>
        <v>Sep</v>
      </c>
    </row>
    <row r="4865" spans="1:36" x14ac:dyDescent="0.3">
      <c r="A4865" t="s">
        <v>11080</v>
      </c>
      <c r="B4865" s="33">
        <v>45798</v>
      </c>
      <c r="C4865" t="s">
        <v>93</v>
      </c>
      <c r="D4865" t="s">
        <v>4665</v>
      </c>
      <c r="E4865" t="s">
        <v>176</v>
      </c>
      <c r="F4865" t="s">
        <v>173</v>
      </c>
      <c r="G4865" t="s">
        <v>156</v>
      </c>
      <c r="H4865" t="s">
        <v>161</v>
      </c>
      <c r="I4865">
        <v>783</v>
      </c>
      <c r="J4865" t="s">
        <v>514</v>
      </c>
      <c r="K4865" t="s">
        <v>2850</v>
      </c>
      <c r="L4865" t="s">
        <v>3268</v>
      </c>
      <c r="M4865" t="s">
        <v>2850</v>
      </c>
      <c r="N4865">
        <v>118</v>
      </c>
      <c r="O4865">
        <v>11</v>
      </c>
      <c r="P4865">
        <v>-4</v>
      </c>
      <c r="Q4865" t="s">
        <v>73</v>
      </c>
      <c r="R4865" t="s">
        <v>238</v>
      </c>
      <c r="S4865" t="s">
        <v>239</v>
      </c>
      <c r="T4865">
        <v>180</v>
      </c>
      <c r="U4865">
        <v>118</v>
      </c>
      <c r="V4865">
        <v>65.56</v>
      </c>
      <c r="W4865" t="s">
        <v>134</v>
      </c>
      <c r="X4865">
        <v>6196</v>
      </c>
      <c r="Y4865">
        <v>731128</v>
      </c>
      <c r="Z4865">
        <v>50032</v>
      </c>
      <c r="AA4865">
        <v>45548</v>
      </c>
      <c r="AB4865">
        <v>826708</v>
      </c>
      <c r="AC4865">
        <v>541227</v>
      </c>
      <c r="AD4865">
        <v>285481</v>
      </c>
      <c r="AE4865" t="s">
        <v>81</v>
      </c>
      <c r="AF4865" t="s">
        <v>78</v>
      </c>
      <c r="AG4865" t="s">
        <v>240</v>
      </c>
      <c r="AH4865" t="s">
        <v>145</v>
      </c>
      <c r="AI4865" t="s">
        <v>138</v>
      </c>
      <c r="AJ4865" t="str">
        <f t="shared" si="75"/>
        <v>May</v>
      </c>
    </row>
    <row r="4866" spans="1:36" x14ac:dyDescent="0.3">
      <c r="A4866" t="s">
        <v>11081</v>
      </c>
      <c r="B4866" s="33">
        <v>45672</v>
      </c>
      <c r="C4866" t="s">
        <v>93</v>
      </c>
      <c r="D4866" t="s">
        <v>11082</v>
      </c>
      <c r="E4866" t="s">
        <v>179</v>
      </c>
      <c r="F4866" t="s">
        <v>181</v>
      </c>
      <c r="G4866" t="s">
        <v>166</v>
      </c>
      <c r="H4866" t="s">
        <v>159</v>
      </c>
      <c r="I4866">
        <v>1216</v>
      </c>
      <c r="J4866" t="s">
        <v>744</v>
      </c>
      <c r="K4866" t="s">
        <v>3204</v>
      </c>
      <c r="L4866" t="s">
        <v>345</v>
      </c>
      <c r="M4866" t="s">
        <v>1303</v>
      </c>
      <c r="N4866">
        <v>195</v>
      </c>
      <c r="O4866">
        <v>45</v>
      </c>
      <c r="P4866">
        <v>61</v>
      </c>
      <c r="Q4866" t="s">
        <v>76</v>
      </c>
      <c r="R4866" t="s">
        <v>238</v>
      </c>
      <c r="S4866" t="s">
        <v>239</v>
      </c>
      <c r="T4866">
        <v>150</v>
      </c>
      <c r="U4866">
        <v>108</v>
      </c>
      <c r="V4866">
        <v>72</v>
      </c>
      <c r="W4866" t="s">
        <v>133</v>
      </c>
      <c r="X4866">
        <v>9098</v>
      </c>
      <c r="Y4866">
        <v>982584</v>
      </c>
      <c r="Z4866">
        <v>54108</v>
      </c>
      <c r="AA4866">
        <v>33804</v>
      </c>
      <c r="AB4866">
        <v>1070496</v>
      </c>
      <c r="AC4866">
        <v>811895</v>
      </c>
      <c r="AD4866">
        <v>258601</v>
      </c>
      <c r="AE4866" t="s">
        <v>72</v>
      </c>
      <c r="AF4866" t="s">
        <v>81</v>
      </c>
      <c r="AG4866" t="s">
        <v>240</v>
      </c>
      <c r="AH4866" t="s">
        <v>144</v>
      </c>
      <c r="AI4866" t="s">
        <v>138</v>
      </c>
      <c r="AJ4866" t="str">
        <f t="shared" ref="AJ4866:AJ4929" si="76">TEXT(B4866,"mmm")</f>
        <v>Jan</v>
      </c>
    </row>
    <row r="4867" spans="1:36" x14ac:dyDescent="0.3">
      <c r="A4867" t="s">
        <v>11083</v>
      </c>
      <c r="B4867" s="33">
        <v>45723</v>
      </c>
      <c r="C4867" t="s">
        <v>99</v>
      </c>
      <c r="D4867" t="s">
        <v>11084</v>
      </c>
      <c r="E4867" t="s">
        <v>179</v>
      </c>
      <c r="F4867" t="s">
        <v>175</v>
      </c>
      <c r="G4867" t="s">
        <v>166</v>
      </c>
      <c r="H4867" t="s">
        <v>163</v>
      </c>
      <c r="I4867">
        <v>1401</v>
      </c>
      <c r="J4867" t="s">
        <v>451</v>
      </c>
      <c r="K4867" t="s">
        <v>2244</v>
      </c>
      <c r="L4867" t="s">
        <v>605</v>
      </c>
      <c r="M4867" t="s">
        <v>1383</v>
      </c>
      <c r="N4867">
        <v>181</v>
      </c>
      <c r="O4867">
        <v>0</v>
      </c>
      <c r="P4867">
        <v>3</v>
      </c>
      <c r="Q4867" t="s">
        <v>70</v>
      </c>
      <c r="R4867" t="s">
        <v>238</v>
      </c>
      <c r="S4867" t="s">
        <v>239</v>
      </c>
      <c r="T4867">
        <v>186</v>
      </c>
      <c r="U4867">
        <v>171</v>
      </c>
      <c r="V4867">
        <v>91.94</v>
      </c>
      <c r="W4867" t="s">
        <v>135</v>
      </c>
      <c r="X4867">
        <v>10153</v>
      </c>
      <c r="Y4867">
        <v>1736163</v>
      </c>
      <c r="Z4867">
        <v>42066</v>
      </c>
      <c r="AA4867">
        <v>25137</v>
      </c>
      <c r="AB4867">
        <v>1803366</v>
      </c>
      <c r="AC4867">
        <v>1520309</v>
      </c>
      <c r="AD4867">
        <v>283057</v>
      </c>
      <c r="AE4867" t="s">
        <v>72</v>
      </c>
      <c r="AF4867" t="s">
        <v>75</v>
      </c>
      <c r="AG4867" t="s">
        <v>240</v>
      </c>
      <c r="AH4867" t="s">
        <v>144</v>
      </c>
      <c r="AI4867" t="s">
        <v>139</v>
      </c>
      <c r="AJ4867" t="str">
        <f t="shared" si="76"/>
        <v>Mar</v>
      </c>
    </row>
    <row r="4868" spans="1:36" x14ac:dyDescent="0.3">
      <c r="A4868" t="s">
        <v>11085</v>
      </c>
      <c r="B4868" s="33">
        <v>45773</v>
      </c>
      <c r="C4868" t="s">
        <v>96</v>
      </c>
      <c r="D4868" t="s">
        <v>11086</v>
      </c>
      <c r="E4868" t="s">
        <v>180</v>
      </c>
      <c r="F4868" t="s">
        <v>172</v>
      </c>
      <c r="G4868" t="s">
        <v>160</v>
      </c>
      <c r="H4868" t="s">
        <v>155</v>
      </c>
      <c r="I4868">
        <v>2179</v>
      </c>
      <c r="J4868" t="s">
        <v>520</v>
      </c>
      <c r="K4868" t="s">
        <v>4077</v>
      </c>
      <c r="L4868" t="s">
        <v>477</v>
      </c>
      <c r="M4868" t="s">
        <v>4077</v>
      </c>
      <c r="N4868">
        <v>313</v>
      </c>
      <c r="O4868">
        <v>0</v>
      </c>
      <c r="P4868">
        <v>-7</v>
      </c>
      <c r="Q4868" t="s">
        <v>70</v>
      </c>
      <c r="R4868" t="s">
        <v>238</v>
      </c>
      <c r="S4868" t="s">
        <v>239</v>
      </c>
      <c r="T4868">
        <v>180</v>
      </c>
      <c r="U4868">
        <v>176</v>
      </c>
      <c r="V4868">
        <v>97.78</v>
      </c>
      <c r="W4868" t="s">
        <v>133</v>
      </c>
      <c r="X4868">
        <v>6031</v>
      </c>
      <c r="Y4868">
        <v>1061456</v>
      </c>
      <c r="Z4868">
        <v>63008</v>
      </c>
      <c r="AA4868">
        <v>133936</v>
      </c>
      <c r="AB4868">
        <v>1258400</v>
      </c>
      <c r="AC4868">
        <v>994487</v>
      </c>
      <c r="AD4868">
        <v>263913</v>
      </c>
      <c r="AE4868" t="s">
        <v>81</v>
      </c>
      <c r="AF4868" t="s">
        <v>81</v>
      </c>
      <c r="AG4868" t="s">
        <v>240</v>
      </c>
      <c r="AH4868" t="s">
        <v>144</v>
      </c>
      <c r="AI4868" t="s">
        <v>138</v>
      </c>
      <c r="AJ4868" t="str">
        <f t="shared" si="76"/>
        <v>Apr</v>
      </c>
    </row>
    <row r="4869" spans="1:36" x14ac:dyDescent="0.3">
      <c r="A4869" t="s">
        <v>11087</v>
      </c>
      <c r="B4869" s="33">
        <v>45860</v>
      </c>
      <c r="C4869" t="s">
        <v>93</v>
      </c>
      <c r="D4869" t="s">
        <v>11088</v>
      </c>
      <c r="E4869" t="s">
        <v>178</v>
      </c>
      <c r="F4869" t="s">
        <v>179</v>
      </c>
      <c r="G4869" t="s">
        <v>157</v>
      </c>
      <c r="H4869" t="s">
        <v>166</v>
      </c>
      <c r="I4869">
        <v>2039</v>
      </c>
      <c r="J4869" t="s">
        <v>1045</v>
      </c>
      <c r="K4869" t="s">
        <v>1174</v>
      </c>
      <c r="L4869" t="s">
        <v>842</v>
      </c>
      <c r="M4869" t="s">
        <v>744</v>
      </c>
      <c r="N4869">
        <v>247</v>
      </c>
      <c r="O4869">
        <v>7</v>
      </c>
      <c r="P4869">
        <v>8</v>
      </c>
      <c r="Q4869" t="s">
        <v>73</v>
      </c>
      <c r="R4869" t="s">
        <v>238</v>
      </c>
      <c r="S4869" t="s">
        <v>239</v>
      </c>
      <c r="T4869">
        <v>180</v>
      </c>
      <c r="U4869">
        <v>118</v>
      </c>
      <c r="V4869">
        <v>65.56</v>
      </c>
      <c r="W4869" t="s">
        <v>133</v>
      </c>
      <c r="X4869">
        <v>5846</v>
      </c>
      <c r="Y4869">
        <v>689828</v>
      </c>
      <c r="Z4869">
        <v>48734</v>
      </c>
      <c r="AA4869">
        <v>60888</v>
      </c>
      <c r="AB4869">
        <v>799450</v>
      </c>
      <c r="AC4869">
        <v>645427</v>
      </c>
      <c r="AD4869">
        <v>154023</v>
      </c>
      <c r="AE4869" t="s">
        <v>75</v>
      </c>
      <c r="AF4869" t="s">
        <v>72</v>
      </c>
      <c r="AG4869" t="s">
        <v>240</v>
      </c>
      <c r="AH4869" t="s">
        <v>145</v>
      </c>
      <c r="AI4869" t="s">
        <v>139</v>
      </c>
      <c r="AJ4869" t="str">
        <f t="shared" si="76"/>
        <v>Jul</v>
      </c>
    </row>
    <row r="4870" spans="1:36" x14ac:dyDescent="0.3">
      <c r="A4870" t="s">
        <v>11089</v>
      </c>
      <c r="B4870" s="33">
        <v>45975</v>
      </c>
      <c r="C4870" t="s">
        <v>93</v>
      </c>
      <c r="D4870" t="s">
        <v>11090</v>
      </c>
      <c r="E4870" t="s">
        <v>174</v>
      </c>
      <c r="F4870" t="s">
        <v>177</v>
      </c>
      <c r="G4870" t="s">
        <v>158</v>
      </c>
      <c r="H4870" t="s">
        <v>162</v>
      </c>
      <c r="I4870">
        <v>1952</v>
      </c>
      <c r="J4870" t="s">
        <v>420</v>
      </c>
      <c r="K4870" t="s">
        <v>2130</v>
      </c>
      <c r="L4870" t="s">
        <v>300</v>
      </c>
      <c r="M4870" t="s">
        <v>1859</v>
      </c>
      <c r="N4870">
        <v>284</v>
      </c>
      <c r="O4870">
        <v>20</v>
      </c>
      <c r="P4870">
        <v>6</v>
      </c>
      <c r="Q4870" t="s">
        <v>73</v>
      </c>
      <c r="R4870" t="s">
        <v>238</v>
      </c>
      <c r="S4870" t="s">
        <v>239</v>
      </c>
      <c r="T4870">
        <v>180</v>
      </c>
      <c r="U4870">
        <v>176</v>
      </c>
      <c r="V4870">
        <v>97.78</v>
      </c>
      <c r="W4870" t="s">
        <v>134</v>
      </c>
      <c r="X4870">
        <v>9308</v>
      </c>
      <c r="Y4870">
        <v>1638208</v>
      </c>
      <c r="Z4870">
        <v>53680</v>
      </c>
      <c r="AA4870">
        <v>88352</v>
      </c>
      <c r="AB4870">
        <v>1780240</v>
      </c>
      <c r="AC4870">
        <v>1071209</v>
      </c>
      <c r="AD4870">
        <v>709031</v>
      </c>
      <c r="AE4870" t="s">
        <v>78</v>
      </c>
      <c r="AF4870" t="s">
        <v>78</v>
      </c>
      <c r="AG4870" t="s">
        <v>240</v>
      </c>
      <c r="AH4870" t="s">
        <v>145</v>
      </c>
      <c r="AI4870" t="s">
        <v>140</v>
      </c>
      <c r="AJ4870" t="str">
        <f t="shared" si="76"/>
        <v>Nov</v>
      </c>
    </row>
    <row r="4871" spans="1:36" x14ac:dyDescent="0.3">
      <c r="A4871" t="s">
        <v>11091</v>
      </c>
      <c r="B4871" s="33">
        <v>45925</v>
      </c>
      <c r="C4871" t="s">
        <v>95</v>
      </c>
      <c r="D4871" t="s">
        <v>11092</v>
      </c>
      <c r="E4871" t="s">
        <v>176</v>
      </c>
      <c r="F4871" t="s">
        <v>174</v>
      </c>
      <c r="G4871" t="s">
        <v>156</v>
      </c>
      <c r="H4871" t="s">
        <v>158</v>
      </c>
      <c r="I4871">
        <v>1534</v>
      </c>
      <c r="J4871" t="s">
        <v>520</v>
      </c>
      <c r="K4871" t="s">
        <v>3837</v>
      </c>
      <c r="L4871" t="s">
        <v>477</v>
      </c>
      <c r="M4871" t="s">
        <v>3837</v>
      </c>
      <c r="N4871">
        <v>232</v>
      </c>
      <c r="O4871">
        <v>0</v>
      </c>
      <c r="P4871">
        <v>-10</v>
      </c>
      <c r="Q4871" t="s">
        <v>70</v>
      </c>
      <c r="R4871" t="s">
        <v>238</v>
      </c>
      <c r="S4871" t="s">
        <v>239</v>
      </c>
      <c r="T4871">
        <v>180</v>
      </c>
      <c r="U4871">
        <v>117</v>
      </c>
      <c r="V4871">
        <v>65</v>
      </c>
      <c r="W4871" t="s">
        <v>133</v>
      </c>
      <c r="X4871">
        <v>3267</v>
      </c>
      <c r="Y4871">
        <v>382239</v>
      </c>
      <c r="Z4871">
        <v>29835</v>
      </c>
      <c r="AA4871">
        <v>61659</v>
      </c>
      <c r="AB4871">
        <v>473733</v>
      </c>
      <c r="AC4871">
        <v>366030</v>
      </c>
      <c r="AD4871">
        <v>107703</v>
      </c>
      <c r="AE4871" t="s">
        <v>81</v>
      </c>
      <c r="AF4871" t="s">
        <v>78</v>
      </c>
      <c r="AG4871" t="s">
        <v>240</v>
      </c>
      <c r="AH4871" t="s">
        <v>144</v>
      </c>
      <c r="AI4871" t="s">
        <v>140</v>
      </c>
      <c r="AJ4871" t="str">
        <f t="shared" si="76"/>
        <v>Sep</v>
      </c>
    </row>
    <row r="4872" spans="1:36" x14ac:dyDescent="0.3">
      <c r="A4872" t="s">
        <v>11093</v>
      </c>
      <c r="B4872" s="33">
        <v>45713</v>
      </c>
      <c r="C4872" t="s">
        <v>93</v>
      </c>
      <c r="D4872" t="s">
        <v>11094</v>
      </c>
      <c r="E4872" t="s">
        <v>175</v>
      </c>
      <c r="F4872" t="s">
        <v>176</v>
      </c>
      <c r="G4872" t="s">
        <v>163</v>
      </c>
      <c r="H4872" t="s">
        <v>156</v>
      </c>
      <c r="I4872">
        <v>1757</v>
      </c>
      <c r="J4872" t="s">
        <v>258</v>
      </c>
      <c r="K4872" t="s">
        <v>739</v>
      </c>
      <c r="L4872" t="s">
        <v>258</v>
      </c>
      <c r="M4872" t="s">
        <v>739</v>
      </c>
      <c r="N4872">
        <v>231</v>
      </c>
      <c r="O4872">
        <v>0</v>
      </c>
      <c r="P4872">
        <v>0</v>
      </c>
      <c r="Q4872" t="s">
        <v>70</v>
      </c>
      <c r="R4872" t="s">
        <v>238</v>
      </c>
      <c r="S4872" t="s">
        <v>239</v>
      </c>
      <c r="T4872">
        <v>180</v>
      </c>
      <c r="U4872">
        <v>144</v>
      </c>
      <c r="V4872">
        <v>80</v>
      </c>
      <c r="W4872" t="s">
        <v>133</v>
      </c>
      <c r="X4872">
        <v>3531</v>
      </c>
      <c r="Y4872">
        <v>508464</v>
      </c>
      <c r="Z4872">
        <v>46512</v>
      </c>
      <c r="AA4872">
        <v>22176</v>
      </c>
      <c r="AB4872">
        <v>577152</v>
      </c>
      <c r="AC4872">
        <v>426415</v>
      </c>
      <c r="AD4872">
        <v>150737</v>
      </c>
      <c r="AE4872" t="s">
        <v>75</v>
      </c>
      <c r="AF4872" t="s">
        <v>81</v>
      </c>
      <c r="AG4872" t="s">
        <v>240</v>
      </c>
      <c r="AH4872" t="s">
        <v>146</v>
      </c>
      <c r="AI4872" t="s">
        <v>138</v>
      </c>
      <c r="AJ4872" t="str">
        <f t="shared" si="76"/>
        <v>Feb</v>
      </c>
    </row>
    <row r="4873" spans="1:36" x14ac:dyDescent="0.3">
      <c r="A4873" t="s">
        <v>11095</v>
      </c>
      <c r="B4873" s="33">
        <v>45958</v>
      </c>
      <c r="C4873" t="s">
        <v>95</v>
      </c>
      <c r="D4873" t="s">
        <v>11096</v>
      </c>
      <c r="E4873" t="s">
        <v>178</v>
      </c>
      <c r="F4873" t="s">
        <v>180</v>
      </c>
      <c r="G4873" t="s">
        <v>157</v>
      </c>
      <c r="H4873" t="s">
        <v>160</v>
      </c>
      <c r="I4873">
        <v>2343</v>
      </c>
      <c r="J4873" t="s">
        <v>280</v>
      </c>
      <c r="K4873" t="s">
        <v>3966</v>
      </c>
      <c r="L4873" t="s">
        <v>781</v>
      </c>
      <c r="M4873" t="s">
        <v>2078</v>
      </c>
      <c r="N4873">
        <v>326</v>
      </c>
      <c r="O4873">
        <v>14</v>
      </c>
      <c r="P4873">
        <v>15</v>
      </c>
      <c r="Q4873" t="s">
        <v>73</v>
      </c>
      <c r="R4873" t="s">
        <v>238</v>
      </c>
      <c r="S4873" t="s">
        <v>239</v>
      </c>
      <c r="T4873">
        <v>150</v>
      </c>
      <c r="U4873">
        <v>116</v>
      </c>
      <c r="V4873">
        <v>77.33</v>
      </c>
      <c r="W4873" t="s">
        <v>133</v>
      </c>
      <c r="X4873">
        <v>6473</v>
      </c>
      <c r="Y4873">
        <v>750868</v>
      </c>
      <c r="Z4873">
        <v>48372</v>
      </c>
      <c r="AA4873">
        <v>60436</v>
      </c>
      <c r="AB4873">
        <v>859676</v>
      </c>
      <c r="AC4873">
        <v>645362</v>
      </c>
      <c r="AD4873">
        <v>214314</v>
      </c>
      <c r="AE4873" t="s">
        <v>75</v>
      </c>
      <c r="AF4873" t="s">
        <v>81</v>
      </c>
      <c r="AG4873" t="s">
        <v>240</v>
      </c>
      <c r="AH4873" t="s">
        <v>145</v>
      </c>
      <c r="AI4873" t="s">
        <v>138</v>
      </c>
      <c r="AJ4873" t="str">
        <f t="shared" si="76"/>
        <v>Oct</v>
      </c>
    </row>
    <row r="4874" spans="1:36" x14ac:dyDescent="0.3">
      <c r="A4874" t="s">
        <v>11097</v>
      </c>
      <c r="B4874" s="33">
        <v>45974</v>
      </c>
      <c r="C4874" t="s">
        <v>96</v>
      </c>
      <c r="D4874" t="s">
        <v>11098</v>
      </c>
      <c r="E4874" t="s">
        <v>177</v>
      </c>
      <c r="F4874" t="s">
        <v>176</v>
      </c>
      <c r="G4874" t="s">
        <v>162</v>
      </c>
      <c r="H4874" t="s">
        <v>156</v>
      </c>
      <c r="I4874">
        <v>1155</v>
      </c>
      <c r="J4874" t="s">
        <v>353</v>
      </c>
      <c r="K4874" t="s">
        <v>301</v>
      </c>
      <c r="L4874" t="s">
        <v>2454</v>
      </c>
      <c r="M4874" t="s">
        <v>1834</v>
      </c>
      <c r="N4874">
        <v>184</v>
      </c>
      <c r="O4874">
        <v>18</v>
      </c>
      <c r="P4874">
        <v>29</v>
      </c>
      <c r="Q4874" t="s">
        <v>73</v>
      </c>
      <c r="R4874" t="s">
        <v>238</v>
      </c>
      <c r="S4874" t="s">
        <v>239</v>
      </c>
      <c r="T4874">
        <v>189</v>
      </c>
      <c r="U4874">
        <v>181</v>
      </c>
      <c r="V4874">
        <v>95.77</v>
      </c>
      <c r="W4874" t="s">
        <v>134</v>
      </c>
      <c r="X4874">
        <v>6981</v>
      </c>
      <c r="Y4874">
        <v>1263561</v>
      </c>
      <c r="Z4874">
        <v>92853</v>
      </c>
      <c r="AA4874">
        <v>89595</v>
      </c>
      <c r="AB4874">
        <v>1446009</v>
      </c>
      <c r="AC4874">
        <v>1047924</v>
      </c>
      <c r="AD4874">
        <v>398085</v>
      </c>
      <c r="AE4874" t="s">
        <v>78</v>
      </c>
      <c r="AF4874" t="s">
        <v>81</v>
      </c>
      <c r="AG4874" t="s">
        <v>240</v>
      </c>
      <c r="AH4874" t="s">
        <v>144</v>
      </c>
      <c r="AI4874" t="s">
        <v>139</v>
      </c>
      <c r="AJ4874" t="str">
        <f t="shared" si="76"/>
        <v>Nov</v>
      </c>
    </row>
    <row r="4875" spans="1:36" x14ac:dyDescent="0.3">
      <c r="A4875" t="s">
        <v>11099</v>
      </c>
      <c r="B4875" s="33">
        <v>45916</v>
      </c>
      <c r="C4875" t="s">
        <v>97</v>
      </c>
      <c r="D4875" t="s">
        <v>11100</v>
      </c>
      <c r="E4875" t="s">
        <v>172</v>
      </c>
      <c r="F4875" t="s">
        <v>176</v>
      </c>
      <c r="G4875" t="s">
        <v>155</v>
      </c>
      <c r="H4875" t="s">
        <v>156</v>
      </c>
      <c r="I4875">
        <v>1045</v>
      </c>
      <c r="J4875" t="s">
        <v>236</v>
      </c>
      <c r="K4875" t="s">
        <v>1454</v>
      </c>
      <c r="L4875" t="s">
        <v>1080</v>
      </c>
      <c r="M4875" t="s">
        <v>283</v>
      </c>
      <c r="N4875">
        <v>136</v>
      </c>
      <c r="O4875">
        <v>14</v>
      </c>
      <c r="P4875">
        <v>36</v>
      </c>
      <c r="Q4875" t="s">
        <v>76</v>
      </c>
      <c r="R4875" t="s">
        <v>238</v>
      </c>
      <c r="S4875" t="s">
        <v>239</v>
      </c>
      <c r="T4875">
        <v>189</v>
      </c>
      <c r="U4875">
        <v>148</v>
      </c>
      <c r="V4875">
        <v>78.31</v>
      </c>
      <c r="W4875" t="s">
        <v>135</v>
      </c>
      <c r="X4875">
        <v>6776</v>
      </c>
      <c r="Y4875">
        <v>1002848</v>
      </c>
      <c r="Z4875">
        <v>42772</v>
      </c>
      <c r="AA4875">
        <v>20868</v>
      </c>
      <c r="AB4875">
        <v>1066488</v>
      </c>
      <c r="AC4875">
        <v>619785</v>
      </c>
      <c r="AD4875">
        <v>446703</v>
      </c>
      <c r="AE4875" t="s">
        <v>81</v>
      </c>
      <c r="AF4875" t="s">
        <v>81</v>
      </c>
      <c r="AG4875" t="s">
        <v>240</v>
      </c>
      <c r="AH4875" t="s">
        <v>147</v>
      </c>
      <c r="AI4875" t="s">
        <v>138</v>
      </c>
      <c r="AJ4875" t="str">
        <f t="shared" si="76"/>
        <v>Sep</v>
      </c>
    </row>
    <row r="4876" spans="1:36" x14ac:dyDescent="0.3">
      <c r="A4876" t="s">
        <v>11101</v>
      </c>
      <c r="B4876" s="33">
        <v>45808</v>
      </c>
      <c r="C4876" t="s">
        <v>93</v>
      </c>
      <c r="D4876" t="s">
        <v>9103</v>
      </c>
      <c r="E4876" t="s">
        <v>181</v>
      </c>
      <c r="F4876" t="s">
        <v>180</v>
      </c>
      <c r="G4876" t="s">
        <v>159</v>
      </c>
      <c r="H4876" t="s">
        <v>160</v>
      </c>
      <c r="I4876">
        <v>1774</v>
      </c>
      <c r="J4876" t="s">
        <v>408</v>
      </c>
      <c r="K4876" t="s">
        <v>1331</v>
      </c>
      <c r="L4876" t="s">
        <v>2008</v>
      </c>
      <c r="M4876" t="s">
        <v>6551</v>
      </c>
      <c r="N4876">
        <v>268</v>
      </c>
      <c r="O4876">
        <v>43</v>
      </c>
      <c r="P4876">
        <v>41</v>
      </c>
      <c r="Q4876" t="s">
        <v>76</v>
      </c>
      <c r="R4876" t="s">
        <v>238</v>
      </c>
      <c r="S4876" t="s">
        <v>239</v>
      </c>
      <c r="T4876">
        <v>150</v>
      </c>
      <c r="U4876">
        <v>127</v>
      </c>
      <c r="V4876">
        <v>84.67</v>
      </c>
      <c r="W4876" t="s">
        <v>133</v>
      </c>
      <c r="X4876">
        <v>3688</v>
      </c>
      <c r="Y4876">
        <v>468376</v>
      </c>
      <c r="Z4876">
        <v>56896</v>
      </c>
      <c r="AA4876">
        <v>82423</v>
      </c>
      <c r="AB4876">
        <v>607695</v>
      </c>
      <c r="AC4876">
        <v>530130</v>
      </c>
      <c r="AD4876">
        <v>77565</v>
      </c>
      <c r="AE4876" t="s">
        <v>81</v>
      </c>
      <c r="AF4876" t="s">
        <v>81</v>
      </c>
      <c r="AG4876" t="s">
        <v>240</v>
      </c>
      <c r="AH4876" t="s">
        <v>145</v>
      </c>
      <c r="AI4876" t="s">
        <v>138</v>
      </c>
      <c r="AJ4876" t="str">
        <f t="shared" si="76"/>
        <v>May</v>
      </c>
    </row>
    <row r="4877" spans="1:36" x14ac:dyDescent="0.3">
      <c r="A4877" t="s">
        <v>11102</v>
      </c>
      <c r="B4877" s="33">
        <v>45759</v>
      </c>
      <c r="C4877" t="s">
        <v>93</v>
      </c>
      <c r="D4877" t="s">
        <v>11103</v>
      </c>
      <c r="E4877" t="s">
        <v>178</v>
      </c>
      <c r="F4877" t="s">
        <v>174</v>
      </c>
      <c r="G4877" t="s">
        <v>157</v>
      </c>
      <c r="H4877" t="s">
        <v>158</v>
      </c>
      <c r="I4877">
        <v>711</v>
      </c>
      <c r="J4877" t="s">
        <v>520</v>
      </c>
      <c r="K4877" t="s">
        <v>1561</v>
      </c>
      <c r="L4877" t="s">
        <v>477</v>
      </c>
      <c r="M4877" t="s">
        <v>4621</v>
      </c>
      <c r="N4877">
        <v>119</v>
      </c>
      <c r="O4877">
        <v>0</v>
      </c>
      <c r="P4877">
        <v>5</v>
      </c>
      <c r="Q4877" t="s">
        <v>70</v>
      </c>
      <c r="R4877" t="s">
        <v>238</v>
      </c>
      <c r="S4877" t="s">
        <v>239</v>
      </c>
      <c r="T4877">
        <v>220</v>
      </c>
      <c r="U4877">
        <v>156</v>
      </c>
      <c r="V4877">
        <v>70.91</v>
      </c>
      <c r="W4877" t="s">
        <v>133</v>
      </c>
      <c r="X4877">
        <v>6478</v>
      </c>
      <c r="Y4877">
        <v>1010568</v>
      </c>
      <c r="Z4877">
        <v>74568</v>
      </c>
      <c r="AA4877">
        <v>59748</v>
      </c>
      <c r="AB4877">
        <v>1144884</v>
      </c>
      <c r="AC4877">
        <v>867550</v>
      </c>
      <c r="AD4877">
        <v>277334</v>
      </c>
      <c r="AE4877" t="s">
        <v>75</v>
      </c>
      <c r="AF4877" t="s">
        <v>78</v>
      </c>
      <c r="AG4877" t="s">
        <v>240</v>
      </c>
      <c r="AH4877" t="s">
        <v>145</v>
      </c>
      <c r="AI4877" t="s">
        <v>139</v>
      </c>
      <c r="AJ4877" t="str">
        <f t="shared" si="76"/>
        <v>Apr</v>
      </c>
    </row>
    <row r="4878" spans="1:36" x14ac:dyDescent="0.3">
      <c r="A4878" t="s">
        <v>11104</v>
      </c>
      <c r="B4878" s="33">
        <v>45818</v>
      </c>
      <c r="C4878" t="s">
        <v>93</v>
      </c>
      <c r="D4878" t="s">
        <v>11105</v>
      </c>
      <c r="E4878" t="s">
        <v>176</v>
      </c>
      <c r="F4878" t="s">
        <v>180</v>
      </c>
      <c r="G4878" t="s">
        <v>156</v>
      </c>
      <c r="H4878" t="s">
        <v>160</v>
      </c>
      <c r="I4878">
        <v>1212</v>
      </c>
      <c r="J4878" t="s">
        <v>345</v>
      </c>
      <c r="K4878" t="s">
        <v>573</v>
      </c>
      <c r="L4878" t="s">
        <v>1725</v>
      </c>
      <c r="M4878" t="s">
        <v>4621</v>
      </c>
      <c r="N4878">
        <v>173</v>
      </c>
      <c r="O4878">
        <v>4</v>
      </c>
      <c r="P4878">
        <v>11</v>
      </c>
      <c r="Q4878" t="s">
        <v>73</v>
      </c>
      <c r="R4878" t="s">
        <v>238</v>
      </c>
      <c r="S4878" t="s">
        <v>239</v>
      </c>
      <c r="T4878">
        <v>220</v>
      </c>
      <c r="U4878">
        <v>130</v>
      </c>
      <c r="V4878">
        <v>59.09</v>
      </c>
      <c r="W4878" t="s">
        <v>133</v>
      </c>
      <c r="X4878">
        <v>9370</v>
      </c>
      <c r="Y4878">
        <v>1218100</v>
      </c>
      <c r="Z4878">
        <v>26000</v>
      </c>
      <c r="AA4878">
        <v>90220</v>
      </c>
      <c r="AB4878">
        <v>1334320</v>
      </c>
      <c r="AC4878">
        <v>1001241</v>
      </c>
      <c r="AD4878">
        <v>333079</v>
      </c>
      <c r="AE4878" t="s">
        <v>81</v>
      </c>
      <c r="AF4878" t="s">
        <v>81</v>
      </c>
      <c r="AG4878" t="s">
        <v>240</v>
      </c>
      <c r="AH4878" t="s">
        <v>144</v>
      </c>
      <c r="AI4878" t="s">
        <v>138</v>
      </c>
      <c r="AJ4878" t="str">
        <f t="shared" si="76"/>
        <v>Jun</v>
      </c>
    </row>
    <row r="4879" spans="1:36" x14ac:dyDescent="0.3">
      <c r="A4879" t="s">
        <v>11106</v>
      </c>
      <c r="B4879" s="33">
        <v>45835</v>
      </c>
      <c r="C4879" t="s">
        <v>95</v>
      </c>
      <c r="D4879" t="s">
        <v>11107</v>
      </c>
      <c r="E4879" t="s">
        <v>178</v>
      </c>
      <c r="F4879" t="s">
        <v>177</v>
      </c>
      <c r="G4879" t="s">
        <v>157</v>
      </c>
      <c r="H4879" t="s">
        <v>162</v>
      </c>
      <c r="I4879">
        <v>2361</v>
      </c>
      <c r="J4879" t="s">
        <v>463</v>
      </c>
      <c r="K4879" t="s">
        <v>1310</v>
      </c>
      <c r="L4879" t="s">
        <v>636</v>
      </c>
      <c r="M4879" t="s">
        <v>3181</v>
      </c>
      <c r="N4879">
        <v>283</v>
      </c>
      <c r="O4879">
        <v>30</v>
      </c>
      <c r="P4879">
        <v>61</v>
      </c>
      <c r="Q4879" t="s">
        <v>76</v>
      </c>
      <c r="R4879" t="s">
        <v>238</v>
      </c>
      <c r="S4879" t="s">
        <v>239</v>
      </c>
      <c r="T4879">
        <v>220</v>
      </c>
      <c r="U4879">
        <v>156</v>
      </c>
      <c r="V4879">
        <v>70.91</v>
      </c>
      <c r="W4879" t="s">
        <v>133</v>
      </c>
      <c r="X4879">
        <v>9112</v>
      </c>
      <c r="Y4879">
        <v>1421472</v>
      </c>
      <c r="Z4879">
        <v>73008</v>
      </c>
      <c r="AA4879">
        <v>63804</v>
      </c>
      <c r="AB4879">
        <v>1558284</v>
      </c>
      <c r="AC4879">
        <v>1086480</v>
      </c>
      <c r="AD4879">
        <v>471804</v>
      </c>
      <c r="AE4879" t="s">
        <v>75</v>
      </c>
      <c r="AF4879" t="s">
        <v>78</v>
      </c>
      <c r="AG4879" t="s">
        <v>240</v>
      </c>
      <c r="AH4879" t="s">
        <v>144</v>
      </c>
      <c r="AI4879" t="s">
        <v>140</v>
      </c>
      <c r="AJ4879" t="str">
        <f t="shared" si="76"/>
        <v>Jun</v>
      </c>
    </row>
    <row r="4880" spans="1:36" x14ac:dyDescent="0.3">
      <c r="A4880" t="s">
        <v>11108</v>
      </c>
      <c r="B4880" s="33">
        <v>45863</v>
      </c>
      <c r="C4880" t="s">
        <v>93</v>
      </c>
      <c r="D4880" t="s">
        <v>6497</v>
      </c>
      <c r="E4880" t="s">
        <v>175</v>
      </c>
      <c r="F4880" t="s">
        <v>180</v>
      </c>
      <c r="G4880" t="s">
        <v>163</v>
      </c>
      <c r="H4880" t="s">
        <v>160</v>
      </c>
      <c r="I4880">
        <v>1710</v>
      </c>
      <c r="J4880" t="s">
        <v>744</v>
      </c>
      <c r="K4880" t="s">
        <v>2018</v>
      </c>
      <c r="L4880" t="s">
        <v>1400</v>
      </c>
      <c r="M4880" t="s">
        <v>2018</v>
      </c>
      <c r="N4880">
        <v>217</v>
      </c>
      <c r="O4880">
        <v>2</v>
      </c>
      <c r="P4880">
        <v>-10</v>
      </c>
      <c r="Q4880" t="s">
        <v>73</v>
      </c>
      <c r="R4880" t="s">
        <v>238</v>
      </c>
      <c r="S4880" t="s">
        <v>239</v>
      </c>
      <c r="T4880">
        <v>189</v>
      </c>
      <c r="U4880">
        <v>131</v>
      </c>
      <c r="V4880">
        <v>69.31</v>
      </c>
      <c r="W4880" t="s">
        <v>134</v>
      </c>
      <c r="X4880">
        <v>7139</v>
      </c>
      <c r="Y4880">
        <v>935209</v>
      </c>
      <c r="Z4880">
        <v>35632</v>
      </c>
      <c r="AA4880">
        <v>40348</v>
      </c>
      <c r="AB4880">
        <v>1011189</v>
      </c>
      <c r="AC4880">
        <v>833810</v>
      </c>
      <c r="AD4880">
        <v>177379</v>
      </c>
      <c r="AE4880" t="s">
        <v>75</v>
      </c>
      <c r="AF4880" t="s">
        <v>81</v>
      </c>
      <c r="AG4880" t="s">
        <v>240</v>
      </c>
      <c r="AH4880" t="s">
        <v>145</v>
      </c>
      <c r="AI4880" t="s">
        <v>139</v>
      </c>
      <c r="AJ4880" t="str">
        <f t="shared" si="76"/>
        <v>Jul</v>
      </c>
    </row>
    <row r="4881" spans="1:36" x14ac:dyDescent="0.3">
      <c r="A4881" t="s">
        <v>11109</v>
      </c>
      <c r="B4881" s="33">
        <v>45762</v>
      </c>
      <c r="C4881" t="s">
        <v>97</v>
      </c>
      <c r="D4881" t="s">
        <v>11110</v>
      </c>
      <c r="E4881" t="s">
        <v>181</v>
      </c>
      <c r="F4881" t="s">
        <v>178</v>
      </c>
      <c r="G4881" t="s">
        <v>159</v>
      </c>
      <c r="H4881" t="s">
        <v>157</v>
      </c>
      <c r="I4881">
        <v>1283</v>
      </c>
      <c r="J4881" t="s">
        <v>357</v>
      </c>
      <c r="K4881" t="s">
        <v>2410</v>
      </c>
      <c r="L4881" t="s">
        <v>5037</v>
      </c>
      <c r="M4881" t="s">
        <v>3077</v>
      </c>
      <c r="N4881">
        <v>182</v>
      </c>
      <c r="O4881">
        <v>36</v>
      </c>
      <c r="P4881">
        <v>39</v>
      </c>
      <c r="Q4881" t="s">
        <v>76</v>
      </c>
      <c r="R4881" t="s">
        <v>238</v>
      </c>
      <c r="S4881" t="s">
        <v>239</v>
      </c>
      <c r="T4881">
        <v>180</v>
      </c>
      <c r="U4881">
        <v>135</v>
      </c>
      <c r="V4881">
        <v>75</v>
      </c>
      <c r="W4881" t="s">
        <v>133</v>
      </c>
      <c r="X4881">
        <v>7177</v>
      </c>
      <c r="Y4881">
        <v>968895</v>
      </c>
      <c r="Z4881">
        <v>70740</v>
      </c>
      <c r="AA4881">
        <v>54000</v>
      </c>
      <c r="AB4881">
        <v>1093635</v>
      </c>
      <c r="AC4881">
        <v>742924</v>
      </c>
      <c r="AD4881">
        <v>350711</v>
      </c>
      <c r="AE4881" t="s">
        <v>81</v>
      </c>
      <c r="AF4881" t="s">
        <v>75</v>
      </c>
      <c r="AG4881" t="s">
        <v>240</v>
      </c>
      <c r="AH4881" t="s">
        <v>145</v>
      </c>
      <c r="AI4881" t="s">
        <v>139</v>
      </c>
      <c r="AJ4881" t="str">
        <f t="shared" si="76"/>
        <v>Apr</v>
      </c>
    </row>
    <row r="4882" spans="1:36" x14ac:dyDescent="0.3">
      <c r="A4882" t="s">
        <v>11111</v>
      </c>
      <c r="B4882" s="33">
        <v>45947</v>
      </c>
      <c r="C4882" t="s">
        <v>93</v>
      </c>
      <c r="D4882" t="s">
        <v>11112</v>
      </c>
      <c r="E4882" t="s">
        <v>176</v>
      </c>
      <c r="F4882" t="s">
        <v>181</v>
      </c>
      <c r="G4882" t="s">
        <v>156</v>
      </c>
      <c r="H4882" t="s">
        <v>159</v>
      </c>
      <c r="I4882">
        <v>1684</v>
      </c>
      <c r="J4882" t="s">
        <v>682</v>
      </c>
      <c r="K4882" t="s">
        <v>1390</v>
      </c>
      <c r="L4882" t="s">
        <v>3196</v>
      </c>
      <c r="M4882" t="s">
        <v>556</v>
      </c>
      <c r="N4882">
        <v>259</v>
      </c>
      <c r="O4882">
        <v>20</v>
      </c>
      <c r="P4882">
        <v>48</v>
      </c>
      <c r="Q4882" t="s">
        <v>76</v>
      </c>
      <c r="R4882" t="s">
        <v>238</v>
      </c>
      <c r="S4882" t="s">
        <v>239</v>
      </c>
      <c r="T4882">
        <v>186</v>
      </c>
      <c r="U4882">
        <v>124</v>
      </c>
      <c r="V4882">
        <v>66.67</v>
      </c>
      <c r="W4882" t="s">
        <v>133</v>
      </c>
      <c r="X4882">
        <v>7468</v>
      </c>
      <c r="Y4882">
        <v>926032</v>
      </c>
      <c r="Z4882">
        <v>34968</v>
      </c>
      <c r="AA4882">
        <v>31744</v>
      </c>
      <c r="AB4882">
        <v>992744</v>
      </c>
      <c r="AC4882">
        <v>661726</v>
      </c>
      <c r="AD4882">
        <v>331018</v>
      </c>
      <c r="AE4882" t="s">
        <v>81</v>
      </c>
      <c r="AF4882" t="s">
        <v>81</v>
      </c>
      <c r="AG4882" t="s">
        <v>240</v>
      </c>
      <c r="AH4882" t="s">
        <v>147</v>
      </c>
      <c r="AI4882" t="s">
        <v>140</v>
      </c>
      <c r="AJ4882" t="str">
        <f t="shared" si="76"/>
        <v>Oct</v>
      </c>
    </row>
    <row r="4883" spans="1:36" x14ac:dyDescent="0.3">
      <c r="A4883" t="s">
        <v>11113</v>
      </c>
      <c r="B4883" s="33">
        <v>45944</v>
      </c>
      <c r="C4883" t="s">
        <v>95</v>
      </c>
      <c r="D4883" t="s">
        <v>11114</v>
      </c>
      <c r="E4883" t="s">
        <v>180</v>
      </c>
      <c r="F4883" t="s">
        <v>178</v>
      </c>
      <c r="G4883" t="s">
        <v>160</v>
      </c>
      <c r="H4883" t="s">
        <v>157</v>
      </c>
      <c r="I4883">
        <v>1631</v>
      </c>
      <c r="J4883" t="s">
        <v>731</v>
      </c>
      <c r="K4883" t="s">
        <v>5361</v>
      </c>
      <c r="L4883" t="s">
        <v>626</v>
      </c>
      <c r="M4883" t="s">
        <v>1913</v>
      </c>
      <c r="N4883">
        <v>230</v>
      </c>
      <c r="O4883">
        <v>0</v>
      </c>
      <c r="P4883">
        <v>12</v>
      </c>
      <c r="Q4883" t="s">
        <v>73</v>
      </c>
      <c r="R4883" t="s">
        <v>238</v>
      </c>
      <c r="S4883" t="s">
        <v>239</v>
      </c>
      <c r="T4883">
        <v>180</v>
      </c>
      <c r="U4883">
        <v>152</v>
      </c>
      <c r="V4883">
        <v>84.44</v>
      </c>
      <c r="W4883" t="s">
        <v>133</v>
      </c>
      <c r="X4883">
        <v>4682</v>
      </c>
      <c r="Y4883">
        <v>711664</v>
      </c>
      <c r="Z4883">
        <v>40888</v>
      </c>
      <c r="AA4883">
        <v>107312</v>
      </c>
      <c r="AB4883">
        <v>859864</v>
      </c>
      <c r="AC4883">
        <v>744923</v>
      </c>
      <c r="AD4883">
        <v>114941</v>
      </c>
      <c r="AE4883" t="s">
        <v>81</v>
      </c>
      <c r="AF4883" t="s">
        <v>75</v>
      </c>
      <c r="AG4883" t="s">
        <v>240</v>
      </c>
      <c r="AH4883" t="s">
        <v>144</v>
      </c>
      <c r="AI4883" t="s">
        <v>139</v>
      </c>
      <c r="AJ4883" t="str">
        <f t="shared" si="76"/>
        <v>Oct</v>
      </c>
    </row>
    <row r="4884" spans="1:36" x14ac:dyDescent="0.3">
      <c r="A4884" t="s">
        <v>11115</v>
      </c>
      <c r="B4884" s="33">
        <v>46020</v>
      </c>
      <c r="C4884" t="s">
        <v>93</v>
      </c>
      <c r="D4884" t="s">
        <v>11116</v>
      </c>
      <c r="E4884" t="s">
        <v>180</v>
      </c>
      <c r="F4884" t="s">
        <v>173</v>
      </c>
      <c r="G4884" t="s">
        <v>160</v>
      </c>
      <c r="H4884" t="s">
        <v>161</v>
      </c>
      <c r="I4884">
        <v>972</v>
      </c>
      <c r="J4884" t="s">
        <v>806</v>
      </c>
      <c r="K4884" t="s">
        <v>3460</v>
      </c>
      <c r="L4884" t="s">
        <v>304</v>
      </c>
      <c r="M4884" t="s">
        <v>254</v>
      </c>
      <c r="N4884">
        <v>152</v>
      </c>
      <c r="O4884">
        <v>0</v>
      </c>
      <c r="P4884">
        <v>9</v>
      </c>
      <c r="Q4884" t="s">
        <v>73</v>
      </c>
      <c r="R4884" t="s">
        <v>238</v>
      </c>
      <c r="S4884" t="s">
        <v>239</v>
      </c>
      <c r="T4884">
        <v>186</v>
      </c>
      <c r="U4884">
        <v>171</v>
      </c>
      <c r="V4884">
        <v>91.94</v>
      </c>
      <c r="W4884" t="s">
        <v>133</v>
      </c>
      <c r="X4884">
        <v>4735</v>
      </c>
      <c r="Y4884">
        <v>809685</v>
      </c>
      <c r="Z4884">
        <v>77976</v>
      </c>
      <c r="AA4884">
        <v>135432</v>
      </c>
      <c r="AB4884">
        <v>1023093</v>
      </c>
      <c r="AC4884">
        <v>894307</v>
      </c>
      <c r="AD4884">
        <v>128786</v>
      </c>
      <c r="AE4884" t="s">
        <v>81</v>
      </c>
      <c r="AF4884" t="s">
        <v>78</v>
      </c>
      <c r="AG4884" t="s">
        <v>240</v>
      </c>
      <c r="AH4884" t="s">
        <v>146</v>
      </c>
      <c r="AI4884" t="s">
        <v>139</v>
      </c>
      <c r="AJ4884" t="str">
        <f t="shared" si="76"/>
        <v>Dec</v>
      </c>
    </row>
    <row r="4885" spans="1:36" x14ac:dyDescent="0.3">
      <c r="A4885" t="s">
        <v>11117</v>
      </c>
      <c r="B4885" s="33">
        <v>45920</v>
      </c>
      <c r="C4885" t="s">
        <v>97</v>
      </c>
      <c r="D4885" t="s">
        <v>11118</v>
      </c>
      <c r="E4885" t="s">
        <v>181</v>
      </c>
      <c r="F4885" t="s">
        <v>175</v>
      </c>
      <c r="G4885" t="s">
        <v>159</v>
      </c>
      <c r="H4885" t="s">
        <v>163</v>
      </c>
      <c r="I4885">
        <v>1656</v>
      </c>
      <c r="J4885" t="s">
        <v>292</v>
      </c>
      <c r="K4885" t="s">
        <v>2454</v>
      </c>
      <c r="L4885" t="s">
        <v>3111</v>
      </c>
      <c r="M4885" t="s">
        <v>2454</v>
      </c>
      <c r="N4885">
        <v>258</v>
      </c>
      <c r="O4885">
        <v>8</v>
      </c>
      <c r="P4885">
        <v>-5</v>
      </c>
      <c r="Q4885" t="s">
        <v>73</v>
      </c>
      <c r="R4885" t="s">
        <v>238</v>
      </c>
      <c r="S4885" t="s">
        <v>239</v>
      </c>
      <c r="T4885">
        <v>150</v>
      </c>
      <c r="U4885">
        <v>97</v>
      </c>
      <c r="V4885">
        <v>64.67</v>
      </c>
      <c r="W4885" t="s">
        <v>133</v>
      </c>
      <c r="X4885">
        <v>3386</v>
      </c>
      <c r="Y4885">
        <v>328442</v>
      </c>
      <c r="Z4885">
        <v>16975</v>
      </c>
      <c r="AA4885">
        <v>54223</v>
      </c>
      <c r="AB4885">
        <v>399640</v>
      </c>
      <c r="AC4885">
        <v>272512</v>
      </c>
      <c r="AD4885">
        <v>127128</v>
      </c>
      <c r="AE4885" t="s">
        <v>81</v>
      </c>
      <c r="AF4885" t="s">
        <v>75</v>
      </c>
      <c r="AG4885" t="s">
        <v>240</v>
      </c>
      <c r="AH4885" t="s">
        <v>146</v>
      </c>
      <c r="AI4885" t="s">
        <v>138</v>
      </c>
      <c r="AJ4885" t="str">
        <f t="shared" si="76"/>
        <v>Sep</v>
      </c>
    </row>
    <row r="4886" spans="1:36" x14ac:dyDescent="0.3">
      <c r="A4886" t="s">
        <v>11119</v>
      </c>
      <c r="B4886" s="33">
        <v>45704</v>
      </c>
      <c r="C4886" t="s">
        <v>93</v>
      </c>
      <c r="D4886" t="s">
        <v>11120</v>
      </c>
      <c r="E4886" t="s">
        <v>180</v>
      </c>
      <c r="F4886" t="s">
        <v>177</v>
      </c>
      <c r="G4886" t="s">
        <v>160</v>
      </c>
      <c r="H4886" t="s">
        <v>162</v>
      </c>
      <c r="I4886">
        <v>479</v>
      </c>
      <c r="J4886" t="s">
        <v>270</v>
      </c>
      <c r="K4886" t="s">
        <v>1477</v>
      </c>
      <c r="L4886" t="s">
        <v>615</v>
      </c>
      <c r="M4886" t="s">
        <v>546</v>
      </c>
      <c r="N4886">
        <v>78</v>
      </c>
      <c r="O4886">
        <v>0</v>
      </c>
      <c r="P4886">
        <v>7</v>
      </c>
      <c r="Q4886" t="s">
        <v>73</v>
      </c>
      <c r="R4886" t="s">
        <v>238</v>
      </c>
      <c r="S4886" t="s">
        <v>239</v>
      </c>
      <c r="T4886">
        <v>180</v>
      </c>
      <c r="U4886">
        <v>128</v>
      </c>
      <c r="V4886">
        <v>71.11</v>
      </c>
      <c r="W4886" t="s">
        <v>133</v>
      </c>
      <c r="X4886">
        <v>8980</v>
      </c>
      <c r="Y4886">
        <v>1149440</v>
      </c>
      <c r="Z4886">
        <v>52224</v>
      </c>
      <c r="AA4886">
        <v>75648</v>
      </c>
      <c r="AB4886">
        <v>1277312</v>
      </c>
      <c r="AC4886">
        <v>754331</v>
      </c>
      <c r="AD4886">
        <v>522981</v>
      </c>
      <c r="AE4886" t="s">
        <v>81</v>
      </c>
      <c r="AF4886" t="s">
        <v>78</v>
      </c>
      <c r="AG4886" t="s">
        <v>240</v>
      </c>
      <c r="AH4886" t="s">
        <v>144</v>
      </c>
      <c r="AI4886" t="s">
        <v>139</v>
      </c>
      <c r="AJ4886" t="str">
        <f t="shared" si="76"/>
        <v>Feb</v>
      </c>
    </row>
    <row r="4887" spans="1:36" x14ac:dyDescent="0.3">
      <c r="A4887" t="s">
        <v>11121</v>
      </c>
      <c r="B4887" s="33">
        <v>45871</v>
      </c>
      <c r="C4887" t="s">
        <v>97</v>
      </c>
      <c r="D4887" t="s">
        <v>11122</v>
      </c>
      <c r="E4887" t="s">
        <v>177</v>
      </c>
      <c r="F4887" t="s">
        <v>181</v>
      </c>
      <c r="G4887" t="s">
        <v>162</v>
      </c>
      <c r="H4887" t="s">
        <v>159</v>
      </c>
      <c r="I4887">
        <v>781</v>
      </c>
      <c r="J4887" t="s">
        <v>447</v>
      </c>
      <c r="K4887" t="s">
        <v>414</v>
      </c>
      <c r="L4887" t="s">
        <v>2564</v>
      </c>
      <c r="M4887" t="s">
        <v>2647</v>
      </c>
      <c r="N4887">
        <v>135</v>
      </c>
      <c r="O4887">
        <v>40</v>
      </c>
      <c r="P4887">
        <v>47</v>
      </c>
      <c r="Q4887" t="s">
        <v>76</v>
      </c>
      <c r="R4887" t="s">
        <v>238</v>
      </c>
      <c r="S4887" t="s">
        <v>239</v>
      </c>
      <c r="T4887">
        <v>180</v>
      </c>
      <c r="U4887">
        <v>132</v>
      </c>
      <c r="V4887">
        <v>73.33</v>
      </c>
      <c r="W4887" t="s">
        <v>135</v>
      </c>
      <c r="X4887">
        <v>10283</v>
      </c>
      <c r="Y4887">
        <v>1357356</v>
      </c>
      <c r="Z4887">
        <v>33264</v>
      </c>
      <c r="AA4887">
        <v>48312</v>
      </c>
      <c r="AB4887">
        <v>1438932</v>
      </c>
      <c r="AC4887">
        <v>945293</v>
      </c>
      <c r="AD4887">
        <v>493639</v>
      </c>
      <c r="AE4887" t="s">
        <v>78</v>
      </c>
      <c r="AF4887" t="s">
        <v>81</v>
      </c>
      <c r="AG4887" t="s">
        <v>240</v>
      </c>
      <c r="AH4887" t="s">
        <v>144</v>
      </c>
      <c r="AI4887" t="s">
        <v>138</v>
      </c>
      <c r="AJ4887" t="str">
        <f t="shared" si="76"/>
        <v>Aug</v>
      </c>
    </row>
    <row r="4888" spans="1:36" x14ac:dyDescent="0.3">
      <c r="A4888" t="s">
        <v>11123</v>
      </c>
      <c r="B4888" s="33">
        <v>45712</v>
      </c>
      <c r="C4888" t="s">
        <v>93</v>
      </c>
      <c r="D4888" t="s">
        <v>11124</v>
      </c>
      <c r="E4888" t="s">
        <v>173</v>
      </c>
      <c r="F4888" t="s">
        <v>175</v>
      </c>
      <c r="G4888" t="s">
        <v>161</v>
      </c>
      <c r="H4888" t="s">
        <v>163</v>
      </c>
      <c r="I4888">
        <v>1645</v>
      </c>
      <c r="J4888" t="s">
        <v>518</v>
      </c>
      <c r="K4888" t="s">
        <v>1350</v>
      </c>
      <c r="L4888" t="s">
        <v>416</v>
      </c>
      <c r="M4888" t="s">
        <v>1350</v>
      </c>
      <c r="N4888">
        <v>221</v>
      </c>
      <c r="O4888">
        <v>4</v>
      </c>
      <c r="P4888">
        <v>-10</v>
      </c>
      <c r="Q4888" t="s">
        <v>73</v>
      </c>
      <c r="R4888" t="s">
        <v>238</v>
      </c>
      <c r="S4888" t="s">
        <v>239</v>
      </c>
      <c r="T4888">
        <v>180</v>
      </c>
      <c r="U4888">
        <v>169</v>
      </c>
      <c r="V4888">
        <v>93.89</v>
      </c>
      <c r="W4888" t="s">
        <v>134</v>
      </c>
      <c r="X4888">
        <v>8077</v>
      </c>
      <c r="Y4888">
        <v>1365013</v>
      </c>
      <c r="Z4888">
        <v>35321</v>
      </c>
      <c r="AA4888">
        <v>33462</v>
      </c>
      <c r="AB4888">
        <v>1433796</v>
      </c>
      <c r="AC4888">
        <v>981511</v>
      </c>
      <c r="AD4888">
        <v>452285</v>
      </c>
      <c r="AE4888" t="s">
        <v>78</v>
      </c>
      <c r="AF4888" t="s">
        <v>75</v>
      </c>
      <c r="AG4888" t="s">
        <v>240</v>
      </c>
      <c r="AH4888" t="s">
        <v>145</v>
      </c>
      <c r="AI4888" t="s">
        <v>138</v>
      </c>
      <c r="AJ4888" t="str">
        <f t="shared" si="76"/>
        <v>Feb</v>
      </c>
    </row>
    <row r="4889" spans="1:36" x14ac:dyDescent="0.3">
      <c r="A4889" t="s">
        <v>11125</v>
      </c>
      <c r="B4889" s="33">
        <v>45911</v>
      </c>
      <c r="C4889" t="s">
        <v>95</v>
      </c>
      <c r="D4889" t="s">
        <v>11126</v>
      </c>
      <c r="E4889" t="s">
        <v>180</v>
      </c>
      <c r="F4889" t="s">
        <v>181</v>
      </c>
      <c r="G4889" t="s">
        <v>160</v>
      </c>
      <c r="H4889" t="s">
        <v>159</v>
      </c>
      <c r="I4889">
        <v>928</v>
      </c>
      <c r="J4889" t="s">
        <v>492</v>
      </c>
      <c r="K4889" t="s">
        <v>2072</v>
      </c>
      <c r="L4889" t="s">
        <v>1056</v>
      </c>
      <c r="M4889" t="s">
        <v>1014</v>
      </c>
      <c r="N4889">
        <v>124</v>
      </c>
      <c r="O4889">
        <v>64</v>
      </c>
      <c r="P4889">
        <v>68</v>
      </c>
      <c r="Q4889" t="s">
        <v>76</v>
      </c>
      <c r="R4889" t="s">
        <v>238</v>
      </c>
      <c r="S4889" t="s">
        <v>239</v>
      </c>
      <c r="T4889">
        <v>220</v>
      </c>
      <c r="U4889">
        <v>164</v>
      </c>
      <c r="V4889">
        <v>74.55</v>
      </c>
      <c r="W4889" t="s">
        <v>134</v>
      </c>
      <c r="X4889">
        <v>5805</v>
      </c>
      <c r="Y4889">
        <v>952020</v>
      </c>
      <c r="Z4889">
        <v>47888</v>
      </c>
      <c r="AA4889">
        <v>76096</v>
      </c>
      <c r="AB4889">
        <v>1076004</v>
      </c>
      <c r="AC4889">
        <v>815546</v>
      </c>
      <c r="AD4889">
        <v>260458</v>
      </c>
      <c r="AE4889" t="s">
        <v>81</v>
      </c>
      <c r="AF4889" t="s">
        <v>81</v>
      </c>
      <c r="AG4889" t="s">
        <v>240</v>
      </c>
      <c r="AH4889" t="s">
        <v>144</v>
      </c>
      <c r="AI4889" t="s">
        <v>138</v>
      </c>
      <c r="AJ4889" t="str">
        <f t="shared" si="76"/>
        <v>Sep</v>
      </c>
    </row>
    <row r="4890" spans="1:36" x14ac:dyDescent="0.3">
      <c r="A4890" t="s">
        <v>11127</v>
      </c>
      <c r="B4890" s="33">
        <v>45793</v>
      </c>
      <c r="C4890" t="s">
        <v>93</v>
      </c>
      <c r="D4890" t="s">
        <v>11128</v>
      </c>
      <c r="E4890" t="s">
        <v>176</v>
      </c>
      <c r="F4890" t="s">
        <v>179</v>
      </c>
      <c r="G4890" t="s">
        <v>156</v>
      </c>
      <c r="H4890" t="s">
        <v>166</v>
      </c>
      <c r="I4890">
        <v>1987</v>
      </c>
      <c r="J4890" t="s">
        <v>408</v>
      </c>
      <c r="K4890" t="s">
        <v>1759</v>
      </c>
      <c r="L4890" t="s">
        <v>3422</v>
      </c>
      <c r="M4890" t="s">
        <v>8883</v>
      </c>
      <c r="N4890">
        <v>234</v>
      </c>
      <c r="O4890">
        <v>52</v>
      </c>
      <c r="P4890">
        <v>72</v>
      </c>
      <c r="Q4890" t="s">
        <v>76</v>
      </c>
      <c r="R4890" t="s">
        <v>238</v>
      </c>
      <c r="S4890" t="s">
        <v>239</v>
      </c>
      <c r="T4890">
        <v>189</v>
      </c>
      <c r="U4890">
        <v>182</v>
      </c>
      <c r="V4890">
        <v>96.3</v>
      </c>
      <c r="W4890" t="s">
        <v>135</v>
      </c>
      <c r="X4890">
        <v>6361</v>
      </c>
      <c r="Y4890">
        <v>1157702</v>
      </c>
      <c r="Z4890">
        <v>40222</v>
      </c>
      <c r="AA4890">
        <v>84266</v>
      </c>
      <c r="AB4890">
        <v>1282190</v>
      </c>
      <c r="AC4890">
        <v>793426</v>
      </c>
      <c r="AD4890">
        <v>488764</v>
      </c>
      <c r="AE4890" t="s">
        <v>81</v>
      </c>
      <c r="AF4890" t="s">
        <v>72</v>
      </c>
      <c r="AG4890" t="s">
        <v>240</v>
      </c>
      <c r="AH4890" t="s">
        <v>144</v>
      </c>
      <c r="AI4890" t="s">
        <v>139</v>
      </c>
      <c r="AJ4890" t="str">
        <f t="shared" si="76"/>
        <v>May</v>
      </c>
    </row>
    <row r="4891" spans="1:36" x14ac:dyDescent="0.3">
      <c r="A4891" t="s">
        <v>11129</v>
      </c>
      <c r="B4891" s="33">
        <v>45894</v>
      </c>
      <c r="C4891" t="s">
        <v>93</v>
      </c>
      <c r="D4891" t="s">
        <v>11130</v>
      </c>
      <c r="E4891" t="s">
        <v>177</v>
      </c>
      <c r="F4891" t="s">
        <v>181</v>
      </c>
      <c r="G4891" t="s">
        <v>162</v>
      </c>
      <c r="H4891" t="s">
        <v>159</v>
      </c>
      <c r="I4891">
        <v>2342</v>
      </c>
      <c r="J4891" t="s">
        <v>806</v>
      </c>
      <c r="K4891" t="s">
        <v>2026</v>
      </c>
      <c r="L4891" t="s">
        <v>1126</v>
      </c>
      <c r="M4891" t="s">
        <v>1905</v>
      </c>
      <c r="N4891">
        <v>308</v>
      </c>
      <c r="O4891">
        <v>31</v>
      </c>
      <c r="P4891">
        <v>42</v>
      </c>
      <c r="Q4891" t="s">
        <v>76</v>
      </c>
      <c r="R4891" t="s">
        <v>238</v>
      </c>
      <c r="S4891" t="s">
        <v>239</v>
      </c>
      <c r="T4891">
        <v>150</v>
      </c>
      <c r="U4891">
        <v>125</v>
      </c>
      <c r="V4891">
        <v>83.33</v>
      </c>
      <c r="W4891" t="s">
        <v>133</v>
      </c>
      <c r="X4891">
        <v>3744</v>
      </c>
      <c r="Y4891">
        <v>468000</v>
      </c>
      <c r="Z4891">
        <v>20875</v>
      </c>
      <c r="AA4891">
        <v>29750</v>
      </c>
      <c r="AB4891">
        <v>518625</v>
      </c>
      <c r="AC4891">
        <v>432370</v>
      </c>
      <c r="AD4891">
        <v>86255</v>
      </c>
      <c r="AE4891" t="s">
        <v>78</v>
      </c>
      <c r="AF4891" t="s">
        <v>81</v>
      </c>
      <c r="AG4891" t="s">
        <v>240</v>
      </c>
      <c r="AH4891" t="s">
        <v>145</v>
      </c>
      <c r="AI4891" t="s">
        <v>140</v>
      </c>
      <c r="AJ4891" t="str">
        <f t="shared" si="76"/>
        <v>Aug</v>
      </c>
    </row>
    <row r="4892" spans="1:36" x14ac:dyDescent="0.3">
      <c r="A4892" t="s">
        <v>11131</v>
      </c>
      <c r="B4892" s="33">
        <v>45981</v>
      </c>
      <c r="C4892" t="s">
        <v>95</v>
      </c>
      <c r="D4892" t="s">
        <v>11132</v>
      </c>
      <c r="E4892" t="s">
        <v>181</v>
      </c>
      <c r="F4892" t="s">
        <v>174</v>
      </c>
      <c r="G4892" t="s">
        <v>159</v>
      </c>
      <c r="H4892" t="s">
        <v>158</v>
      </c>
      <c r="I4892">
        <v>1203</v>
      </c>
      <c r="J4892" t="s">
        <v>572</v>
      </c>
      <c r="K4892" t="s">
        <v>1414</v>
      </c>
      <c r="L4892" t="s">
        <v>728</v>
      </c>
      <c r="M4892" t="s">
        <v>942</v>
      </c>
      <c r="N4892">
        <v>191</v>
      </c>
      <c r="O4892">
        <v>14</v>
      </c>
      <c r="P4892">
        <v>18</v>
      </c>
      <c r="Q4892" t="s">
        <v>73</v>
      </c>
      <c r="R4892" t="s">
        <v>238</v>
      </c>
      <c r="S4892" t="s">
        <v>239</v>
      </c>
      <c r="T4892">
        <v>180</v>
      </c>
      <c r="U4892">
        <v>165</v>
      </c>
      <c r="V4892">
        <v>91.67</v>
      </c>
      <c r="W4892" t="s">
        <v>133</v>
      </c>
      <c r="X4892">
        <v>7870</v>
      </c>
      <c r="Y4892">
        <v>1298550</v>
      </c>
      <c r="Z4892">
        <v>86460</v>
      </c>
      <c r="AA4892">
        <v>24750</v>
      </c>
      <c r="AB4892">
        <v>1409760</v>
      </c>
      <c r="AC4892">
        <v>836155</v>
      </c>
      <c r="AD4892">
        <v>573605</v>
      </c>
      <c r="AE4892" t="s">
        <v>81</v>
      </c>
      <c r="AF4892" t="s">
        <v>78</v>
      </c>
      <c r="AG4892" t="s">
        <v>240</v>
      </c>
      <c r="AH4892" t="s">
        <v>144</v>
      </c>
      <c r="AI4892" t="s">
        <v>139</v>
      </c>
      <c r="AJ4892" t="str">
        <f t="shared" si="76"/>
        <v>Nov</v>
      </c>
    </row>
    <row r="4893" spans="1:36" x14ac:dyDescent="0.3">
      <c r="A4893" t="s">
        <v>11133</v>
      </c>
      <c r="B4893" s="33">
        <v>45744</v>
      </c>
      <c r="C4893" t="s">
        <v>95</v>
      </c>
      <c r="D4893" t="s">
        <v>11134</v>
      </c>
      <c r="E4893" t="s">
        <v>176</v>
      </c>
      <c r="F4893" t="s">
        <v>177</v>
      </c>
      <c r="G4893" t="s">
        <v>156</v>
      </c>
      <c r="H4893" t="s">
        <v>162</v>
      </c>
      <c r="I4893">
        <v>1394</v>
      </c>
      <c r="J4893" t="s">
        <v>731</v>
      </c>
      <c r="K4893" t="s">
        <v>605</v>
      </c>
      <c r="L4893" t="s">
        <v>626</v>
      </c>
      <c r="M4893" t="s">
        <v>1163</v>
      </c>
      <c r="N4893">
        <v>180</v>
      </c>
      <c r="O4893">
        <v>0</v>
      </c>
      <c r="P4893">
        <v>13</v>
      </c>
      <c r="Q4893" t="s">
        <v>73</v>
      </c>
      <c r="R4893" t="s">
        <v>238</v>
      </c>
      <c r="S4893" t="s">
        <v>239</v>
      </c>
      <c r="T4893">
        <v>189</v>
      </c>
      <c r="U4893">
        <v>135</v>
      </c>
      <c r="V4893">
        <v>71.430000000000007</v>
      </c>
      <c r="W4893" t="s">
        <v>133</v>
      </c>
      <c r="X4893">
        <v>6095</v>
      </c>
      <c r="Y4893">
        <v>822825</v>
      </c>
      <c r="Z4893">
        <v>49140</v>
      </c>
      <c r="AA4893">
        <v>39150</v>
      </c>
      <c r="AB4893">
        <v>911115</v>
      </c>
      <c r="AC4893">
        <v>771389</v>
      </c>
      <c r="AD4893">
        <v>139726</v>
      </c>
      <c r="AE4893" t="s">
        <v>81</v>
      </c>
      <c r="AF4893" t="s">
        <v>78</v>
      </c>
      <c r="AG4893" t="s">
        <v>240</v>
      </c>
      <c r="AH4893" t="s">
        <v>145</v>
      </c>
      <c r="AI4893" t="s">
        <v>138</v>
      </c>
      <c r="AJ4893" t="str">
        <f t="shared" si="76"/>
        <v>Mar</v>
      </c>
    </row>
    <row r="4894" spans="1:36" x14ac:dyDescent="0.3">
      <c r="A4894" t="s">
        <v>11135</v>
      </c>
      <c r="B4894" s="33">
        <v>45691</v>
      </c>
      <c r="C4894" t="s">
        <v>93</v>
      </c>
      <c r="D4894" t="s">
        <v>11136</v>
      </c>
      <c r="E4894" t="s">
        <v>173</v>
      </c>
      <c r="F4894" t="s">
        <v>179</v>
      </c>
      <c r="G4894" t="s">
        <v>161</v>
      </c>
      <c r="H4894" t="s">
        <v>166</v>
      </c>
      <c r="I4894">
        <v>2223</v>
      </c>
      <c r="J4894" t="s">
        <v>731</v>
      </c>
      <c r="K4894" t="s">
        <v>610</v>
      </c>
      <c r="L4894" t="s">
        <v>4258</v>
      </c>
      <c r="M4894" t="s">
        <v>922</v>
      </c>
      <c r="N4894">
        <v>310</v>
      </c>
      <c r="O4894">
        <v>62</v>
      </c>
      <c r="P4894">
        <v>81</v>
      </c>
      <c r="Q4894" t="s">
        <v>76</v>
      </c>
      <c r="R4894" t="s">
        <v>238</v>
      </c>
      <c r="S4894" t="s">
        <v>239</v>
      </c>
      <c r="T4894">
        <v>220</v>
      </c>
      <c r="U4894">
        <v>174</v>
      </c>
      <c r="V4894">
        <v>79.09</v>
      </c>
      <c r="W4894" t="s">
        <v>133</v>
      </c>
      <c r="X4894">
        <v>9586</v>
      </c>
      <c r="Y4894">
        <v>1667964</v>
      </c>
      <c r="Z4894">
        <v>50808</v>
      </c>
      <c r="AA4894">
        <v>18618</v>
      </c>
      <c r="AB4894">
        <v>1737390</v>
      </c>
      <c r="AC4894">
        <v>1098062</v>
      </c>
      <c r="AD4894">
        <v>639328</v>
      </c>
      <c r="AE4894" t="s">
        <v>78</v>
      </c>
      <c r="AF4894" t="s">
        <v>72</v>
      </c>
      <c r="AG4894" t="s">
        <v>240</v>
      </c>
      <c r="AH4894" t="s">
        <v>146</v>
      </c>
      <c r="AI4894" t="s">
        <v>138</v>
      </c>
      <c r="AJ4894" t="str">
        <f t="shared" si="76"/>
        <v>Feb</v>
      </c>
    </row>
    <row r="4895" spans="1:36" x14ac:dyDescent="0.3">
      <c r="A4895" t="s">
        <v>11137</v>
      </c>
      <c r="B4895" s="33">
        <v>45954</v>
      </c>
      <c r="C4895" t="s">
        <v>98</v>
      </c>
      <c r="D4895" t="s">
        <v>11138</v>
      </c>
      <c r="E4895" t="s">
        <v>180</v>
      </c>
      <c r="F4895" t="s">
        <v>176</v>
      </c>
      <c r="G4895" t="s">
        <v>160</v>
      </c>
      <c r="H4895" t="s">
        <v>156</v>
      </c>
      <c r="I4895">
        <v>409</v>
      </c>
      <c r="J4895" t="s">
        <v>508</v>
      </c>
      <c r="K4895" t="s">
        <v>913</v>
      </c>
      <c r="L4895" t="s">
        <v>633</v>
      </c>
      <c r="M4895" t="s">
        <v>913</v>
      </c>
      <c r="N4895">
        <v>72</v>
      </c>
      <c r="O4895">
        <v>0</v>
      </c>
      <c r="P4895">
        <v>-5</v>
      </c>
      <c r="Q4895" t="s">
        <v>70</v>
      </c>
      <c r="R4895" t="s">
        <v>238</v>
      </c>
      <c r="S4895" t="s">
        <v>239</v>
      </c>
      <c r="T4895">
        <v>180</v>
      </c>
      <c r="U4895">
        <v>157</v>
      </c>
      <c r="V4895">
        <v>87.22</v>
      </c>
      <c r="W4895" t="s">
        <v>133</v>
      </c>
      <c r="X4895">
        <v>8941</v>
      </c>
      <c r="Y4895">
        <v>1403737</v>
      </c>
      <c r="Z4895">
        <v>49769</v>
      </c>
      <c r="AA4895">
        <v>111313</v>
      </c>
      <c r="AB4895">
        <v>1564819</v>
      </c>
      <c r="AC4895">
        <v>1107390</v>
      </c>
      <c r="AD4895">
        <v>457429</v>
      </c>
      <c r="AE4895" t="s">
        <v>81</v>
      </c>
      <c r="AF4895" t="s">
        <v>81</v>
      </c>
      <c r="AG4895" t="s">
        <v>240</v>
      </c>
      <c r="AH4895" t="s">
        <v>146</v>
      </c>
      <c r="AI4895" t="s">
        <v>140</v>
      </c>
      <c r="AJ4895" t="str">
        <f t="shared" si="76"/>
        <v>Oct</v>
      </c>
    </row>
    <row r="4896" spans="1:36" x14ac:dyDescent="0.3">
      <c r="A4896" t="s">
        <v>11139</v>
      </c>
      <c r="B4896" s="33">
        <v>45705</v>
      </c>
      <c r="C4896" t="s">
        <v>98</v>
      </c>
      <c r="D4896" t="s">
        <v>11140</v>
      </c>
      <c r="E4896" t="s">
        <v>181</v>
      </c>
      <c r="F4896" t="s">
        <v>174</v>
      </c>
      <c r="G4896" t="s">
        <v>159</v>
      </c>
      <c r="H4896" t="s">
        <v>158</v>
      </c>
      <c r="I4896">
        <v>2285</v>
      </c>
      <c r="J4896" t="s">
        <v>554</v>
      </c>
      <c r="K4896" t="s">
        <v>841</v>
      </c>
      <c r="N4896">
        <v>295</v>
      </c>
      <c r="O4896">
        <v>0</v>
      </c>
      <c r="P4896">
        <v>0</v>
      </c>
      <c r="Q4896" t="s">
        <v>67</v>
      </c>
      <c r="R4896" t="s">
        <v>245</v>
      </c>
      <c r="S4896" t="s">
        <v>121</v>
      </c>
      <c r="T4896">
        <v>189</v>
      </c>
      <c r="U4896">
        <v>0</v>
      </c>
      <c r="V4896">
        <v>0</v>
      </c>
      <c r="W4896" t="s">
        <v>133</v>
      </c>
      <c r="X4896">
        <v>3403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 t="s">
        <v>81</v>
      </c>
      <c r="AF4896" t="s">
        <v>78</v>
      </c>
      <c r="AG4896" t="s">
        <v>240</v>
      </c>
      <c r="AH4896" t="s">
        <v>147</v>
      </c>
      <c r="AI4896" t="s">
        <v>139</v>
      </c>
      <c r="AJ4896" t="str">
        <f t="shared" si="76"/>
        <v>Feb</v>
      </c>
    </row>
    <row r="4897" spans="1:36" x14ac:dyDescent="0.3">
      <c r="A4897" t="s">
        <v>11141</v>
      </c>
      <c r="B4897" s="33">
        <v>45847</v>
      </c>
      <c r="C4897" t="s">
        <v>99</v>
      </c>
      <c r="D4897" t="s">
        <v>11142</v>
      </c>
      <c r="E4897" t="s">
        <v>181</v>
      </c>
      <c r="F4897" t="s">
        <v>172</v>
      </c>
      <c r="G4897" t="s">
        <v>159</v>
      </c>
      <c r="H4897" t="s">
        <v>155</v>
      </c>
      <c r="I4897">
        <v>1576</v>
      </c>
      <c r="J4897" t="s">
        <v>397</v>
      </c>
      <c r="K4897" t="s">
        <v>827</v>
      </c>
      <c r="L4897" t="s">
        <v>633</v>
      </c>
      <c r="M4897" t="s">
        <v>827</v>
      </c>
      <c r="N4897">
        <v>246</v>
      </c>
      <c r="O4897">
        <v>0</v>
      </c>
      <c r="P4897">
        <v>-10</v>
      </c>
      <c r="Q4897" t="s">
        <v>70</v>
      </c>
      <c r="R4897" t="s">
        <v>238</v>
      </c>
      <c r="S4897" t="s">
        <v>239</v>
      </c>
      <c r="T4897">
        <v>180</v>
      </c>
      <c r="U4897">
        <v>148</v>
      </c>
      <c r="V4897">
        <v>82.22</v>
      </c>
      <c r="W4897" t="s">
        <v>133</v>
      </c>
      <c r="X4897">
        <v>8227</v>
      </c>
      <c r="Y4897">
        <v>1217596</v>
      </c>
      <c r="Z4897">
        <v>64232</v>
      </c>
      <c r="AA4897">
        <v>117956</v>
      </c>
      <c r="AB4897">
        <v>1399784</v>
      </c>
      <c r="AC4897">
        <v>1034177</v>
      </c>
      <c r="AD4897">
        <v>365607</v>
      </c>
      <c r="AE4897" t="s">
        <v>81</v>
      </c>
      <c r="AF4897" t="s">
        <v>81</v>
      </c>
      <c r="AG4897" t="s">
        <v>240</v>
      </c>
      <c r="AH4897" t="s">
        <v>144</v>
      </c>
      <c r="AI4897" t="s">
        <v>140</v>
      </c>
      <c r="AJ4897" t="str">
        <f t="shared" si="76"/>
        <v>Jul</v>
      </c>
    </row>
    <row r="4898" spans="1:36" x14ac:dyDescent="0.3">
      <c r="A4898" t="s">
        <v>11143</v>
      </c>
      <c r="B4898" s="33">
        <v>45848</v>
      </c>
      <c r="C4898" t="s">
        <v>96</v>
      </c>
      <c r="D4898" t="s">
        <v>11144</v>
      </c>
      <c r="E4898" t="s">
        <v>174</v>
      </c>
      <c r="F4898" t="s">
        <v>175</v>
      </c>
      <c r="G4898" t="s">
        <v>158</v>
      </c>
      <c r="H4898" t="s">
        <v>163</v>
      </c>
      <c r="I4898">
        <v>899</v>
      </c>
      <c r="J4898" t="s">
        <v>492</v>
      </c>
      <c r="K4898" t="s">
        <v>769</v>
      </c>
      <c r="L4898" t="s">
        <v>1682</v>
      </c>
      <c r="M4898" t="s">
        <v>386</v>
      </c>
      <c r="N4898">
        <v>152</v>
      </c>
      <c r="O4898">
        <v>57</v>
      </c>
      <c r="P4898">
        <v>44</v>
      </c>
      <c r="Q4898" t="s">
        <v>76</v>
      </c>
      <c r="R4898" t="s">
        <v>238</v>
      </c>
      <c r="S4898" t="s">
        <v>239</v>
      </c>
      <c r="T4898">
        <v>180</v>
      </c>
      <c r="U4898">
        <v>141</v>
      </c>
      <c r="V4898">
        <v>78.33</v>
      </c>
      <c r="W4898" t="s">
        <v>134</v>
      </c>
      <c r="X4898">
        <v>8186</v>
      </c>
      <c r="Y4898">
        <v>1154226</v>
      </c>
      <c r="Z4898">
        <v>77268</v>
      </c>
      <c r="AA4898">
        <v>110685</v>
      </c>
      <c r="AB4898">
        <v>1342179</v>
      </c>
      <c r="AC4898">
        <v>790850</v>
      </c>
      <c r="AD4898">
        <v>551329</v>
      </c>
      <c r="AE4898" t="s">
        <v>78</v>
      </c>
      <c r="AF4898" t="s">
        <v>75</v>
      </c>
      <c r="AG4898" t="s">
        <v>240</v>
      </c>
      <c r="AH4898" t="s">
        <v>144</v>
      </c>
      <c r="AI4898" t="s">
        <v>139</v>
      </c>
      <c r="AJ4898" t="str">
        <f t="shared" si="76"/>
        <v>Jul</v>
      </c>
    </row>
    <row r="4899" spans="1:36" x14ac:dyDescent="0.3">
      <c r="A4899" t="s">
        <v>11145</v>
      </c>
      <c r="B4899" s="33">
        <v>45779</v>
      </c>
      <c r="C4899" t="s">
        <v>98</v>
      </c>
      <c r="D4899" t="s">
        <v>11146</v>
      </c>
      <c r="E4899" t="s">
        <v>177</v>
      </c>
      <c r="F4899" t="s">
        <v>181</v>
      </c>
      <c r="G4899" t="s">
        <v>162</v>
      </c>
      <c r="H4899" t="s">
        <v>159</v>
      </c>
      <c r="I4899">
        <v>945</v>
      </c>
      <c r="J4899" t="s">
        <v>1045</v>
      </c>
      <c r="K4899" t="s">
        <v>2033</v>
      </c>
      <c r="L4899" t="s">
        <v>639</v>
      </c>
      <c r="M4899" t="s">
        <v>316</v>
      </c>
      <c r="N4899">
        <v>134</v>
      </c>
      <c r="O4899">
        <v>0</v>
      </c>
      <c r="P4899">
        <v>6</v>
      </c>
      <c r="Q4899" t="s">
        <v>73</v>
      </c>
      <c r="R4899" t="s">
        <v>238</v>
      </c>
      <c r="S4899" t="s">
        <v>239</v>
      </c>
      <c r="T4899">
        <v>186</v>
      </c>
      <c r="U4899">
        <v>161</v>
      </c>
      <c r="V4899">
        <v>86.56</v>
      </c>
      <c r="W4899" t="s">
        <v>133</v>
      </c>
      <c r="X4899">
        <v>7147</v>
      </c>
      <c r="Y4899">
        <v>1150667</v>
      </c>
      <c r="Z4899">
        <v>27048</v>
      </c>
      <c r="AA4899">
        <v>98532</v>
      </c>
      <c r="AB4899">
        <v>1276247</v>
      </c>
      <c r="AC4899">
        <v>1069597</v>
      </c>
      <c r="AD4899">
        <v>206650</v>
      </c>
      <c r="AE4899" t="s">
        <v>78</v>
      </c>
      <c r="AF4899" t="s">
        <v>81</v>
      </c>
      <c r="AG4899" t="s">
        <v>240</v>
      </c>
      <c r="AH4899" t="s">
        <v>144</v>
      </c>
      <c r="AI4899" t="s">
        <v>139</v>
      </c>
      <c r="AJ4899" t="str">
        <f t="shared" si="76"/>
        <v>May</v>
      </c>
    </row>
    <row r="4900" spans="1:36" x14ac:dyDescent="0.3">
      <c r="A4900" t="s">
        <v>11147</v>
      </c>
      <c r="B4900" s="33">
        <v>45970</v>
      </c>
      <c r="C4900" t="s">
        <v>96</v>
      </c>
      <c r="D4900" t="s">
        <v>11148</v>
      </c>
      <c r="E4900" t="s">
        <v>181</v>
      </c>
      <c r="F4900" t="s">
        <v>176</v>
      </c>
      <c r="G4900" t="s">
        <v>159</v>
      </c>
      <c r="H4900" t="s">
        <v>156</v>
      </c>
      <c r="I4900">
        <v>1189</v>
      </c>
      <c r="J4900" t="s">
        <v>581</v>
      </c>
      <c r="K4900" t="s">
        <v>1887</v>
      </c>
      <c r="L4900" t="s">
        <v>581</v>
      </c>
      <c r="M4900" t="s">
        <v>918</v>
      </c>
      <c r="N4900">
        <v>151</v>
      </c>
      <c r="O4900">
        <v>0</v>
      </c>
      <c r="P4900">
        <v>4</v>
      </c>
      <c r="Q4900" t="s">
        <v>70</v>
      </c>
      <c r="R4900" t="s">
        <v>238</v>
      </c>
      <c r="S4900" t="s">
        <v>239</v>
      </c>
      <c r="T4900">
        <v>189</v>
      </c>
      <c r="U4900">
        <v>175</v>
      </c>
      <c r="V4900">
        <v>92.59</v>
      </c>
      <c r="W4900" t="s">
        <v>135</v>
      </c>
      <c r="X4900">
        <v>6146</v>
      </c>
      <c r="Y4900">
        <v>1075550</v>
      </c>
      <c r="Z4900">
        <v>31150</v>
      </c>
      <c r="AA4900">
        <v>38675</v>
      </c>
      <c r="AB4900">
        <v>1145375</v>
      </c>
      <c r="AC4900">
        <v>925571</v>
      </c>
      <c r="AD4900">
        <v>219804</v>
      </c>
      <c r="AE4900" t="s">
        <v>81</v>
      </c>
      <c r="AF4900" t="s">
        <v>81</v>
      </c>
      <c r="AG4900" t="s">
        <v>240</v>
      </c>
      <c r="AH4900" t="s">
        <v>144</v>
      </c>
      <c r="AI4900" t="s">
        <v>138</v>
      </c>
      <c r="AJ4900" t="str">
        <f t="shared" si="76"/>
        <v>Nov</v>
      </c>
    </row>
    <row r="4901" spans="1:36" x14ac:dyDescent="0.3">
      <c r="A4901" t="s">
        <v>11149</v>
      </c>
      <c r="B4901" s="33">
        <v>45919</v>
      </c>
      <c r="C4901" t="s">
        <v>98</v>
      </c>
      <c r="D4901" t="s">
        <v>11150</v>
      </c>
      <c r="E4901" t="s">
        <v>175</v>
      </c>
      <c r="F4901" t="s">
        <v>174</v>
      </c>
      <c r="G4901" t="s">
        <v>163</v>
      </c>
      <c r="H4901" t="s">
        <v>158</v>
      </c>
      <c r="I4901">
        <v>747</v>
      </c>
      <c r="J4901" t="s">
        <v>600</v>
      </c>
      <c r="K4901" t="s">
        <v>1997</v>
      </c>
      <c r="L4901" t="s">
        <v>2564</v>
      </c>
      <c r="M4901" t="s">
        <v>942</v>
      </c>
      <c r="N4901">
        <v>129</v>
      </c>
      <c r="O4901">
        <v>40</v>
      </c>
      <c r="P4901">
        <v>80</v>
      </c>
      <c r="Q4901" t="s">
        <v>76</v>
      </c>
      <c r="R4901" t="s">
        <v>238</v>
      </c>
      <c r="S4901" t="s">
        <v>239</v>
      </c>
      <c r="T4901">
        <v>180</v>
      </c>
      <c r="U4901">
        <v>88</v>
      </c>
      <c r="V4901">
        <v>48.89</v>
      </c>
      <c r="W4901" t="s">
        <v>135</v>
      </c>
      <c r="X4901">
        <v>7558</v>
      </c>
      <c r="Y4901">
        <v>665104</v>
      </c>
      <c r="Z4901">
        <v>39160</v>
      </c>
      <c r="AA4901">
        <v>70048</v>
      </c>
      <c r="AB4901">
        <v>774312</v>
      </c>
      <c r="AC4901">
        <v>565918</v>
      </c>
      <c r="AD4901">
        <v>208394</v>
      </c>
      <c r="AE4901" t="s">
        <v>75</v>
      </c>
      <c r="AF4901" t="s">
        <v>78</v>
      </c>
      <c r="AG4901" t="s">
        <v>240</v>
      </c>
      <c r="AH4901" t="s">
        <v>147</v>
      </c>
      <c r="AI4901" t="s">
        <v>138</v>
      </c>
      <c r="AJ4901" t="str">
        <f t="shared" si="76"/>
        <v>Sep</v>
      </c>
    </row>
    <row r="4902" spans="1:36" x14ac:dyDescent="0.3">
      <c r="A4902" t="s">
        <v>11151</v>
      </c>
      <c r="B4902" s="33">
        <v>45893</v>
      </c>
      <c r="C4902" t="s">
        <v>96</v>
      </c>
      <c r="D4902" t="s">
        <v>11152</v>
      </c>
      <c r="E4902" t="s">
        <v>174</v>
      </c>
      <c r="F4902" t="s">
        <v>177</v>
      </c>
      <c r="G4902" t="s">
        <v>158</v>
      </c>
      <c r="H4902" t="s">
        <v>162</v>
      </c>
      <c r="I4902">
        <v>516</v>
      </c>
      <c r="J4902" t="s">
        <v>581</v>
      </c>
      <c r="K4902" t="s">
        <v>1010</v>
      </c>
      <c r="L4902" t="s">
        <v>2761</v>
      </c>
      <c r="M4902" t="s">
        <v>3595</v>
      </c>
      <c r="N4902">
        <v>88</v>
      </c>
      <c r="O4902">
        <v>2</v>
      </c>
      <c r="P4902">
        <v>20</v>
      </c>
      <c r="Q4902" t="s">
        <v>73</v>
      </c>
      <c r="R4902" t="s">
        <v>238</v>
      </c>
      <c r="S4902" t="s">
        <v>239</v>
      </c>
      <c r="T4902">
        <v>150</v>
      </c>
      <c r="U4902">
        <v>129</v>
      </c>
      <c r="V4902">
        <v>86</v>
      </c>
      <c r="W4902" t="s">
        <v>133</v>
      </c>
      <c r="X4902">
        <v>10331</v>
      </c>
      <c r="Y4902">
        <v>1332699</v>
      </c>
      <c r="Z4902">
        <v>51342</v>
      </c>
      <c r="AA4902">
        <v>67854</v>
      </c>
      <c r="AB4902">
        <v>1451895</v>
      </c>
      <c r="AC4902">
        <v>1111909</v>
      </c>
      <c r="AD4902">
        <v>339986</v>
      </c>
      <c r="AE4902" t="s">
        <v>78</v>
      </c>
      <c r="AF4902" t="s">
        <v>78</v>
      </c>
      <c r="AG4902" t="s">
        <v>240</v>
      </c>
      <c r="AH4902" t="s">
        <v>147</v>
      </c>
      <c r="AI4902" t="s">
        <v>140</v>
      </c>
      <c r="AJ4902" t="str">
        <f t="shared" si="76"/>
        <v>Aug</v>
      </c>
    </row>
    <row r="4903" spans="1:36" x14ac:dyDescent="0.3">
      <c r="A4903" t="s">
        <v>11153</v>
      </c>
      <c r="B4903" s="33">
        <v>45752</v>
      </c>
      <c r="C4903" t="s">
        <v>95</v>
      </c>
      <c r="D4903" t="s">
        <v>11154</v>
      </c>
      <c r="E4903" t="s">
        <v>180</v>
      </c>
      <c r="F4903" t="s">
        <v>176</v>
      </c>
      <c r="G4903" t="s">
        <v>160</v>
      </c>
      <c r="H4903" t="s">
        <v>156</v>
      </c>
      <c r="I4903">
        <v>575</v>
      </c>
      <c r="J4903" t="s">
        <v>613</v>
      </c>
      <c r="K4903" t="s">
        <v>614</v>
      </c>
      <c r="L4903" t="s">
        <v>11155</v>
      </c>
      <c r="M4903" t="s">
        <v>331</v>
      </c>
      <c r="N4903">
        <v>103</v>
      </c>
      <c r="O4903">
        <v>44</v>
      </c>
      <c r="P4903">
        <v>31</v>
      </c>
      <c r="Q4903" t="s">
        <v>76</v>
      </c>
      <c r="R4903" t="s">
        <v>238</v>
      </c>
      <c r="S4903" t="s">
        <v>239</v>
      </c>
      <c r="T4903">
        <v>150</v>
      </c>
      <c r="U4903">
        <v>147</v>
      </c>
      <c r="V4903">
        <v>98</v>
      </c>
      <c r="W4903" t="s">
        <v>134</v>
      </c>
      <c r="X4903">
        <v>4543</v>
      </c>
      <c r="Y4903">
        <v>667821</v>
      </c>
      <c r="Z4903">
        <v>62916</v>
      </c>
      <c r="AA4903">
        <v>78204</v>
      </c>
      <c r="AB4903">
        <v>808941</v>
      </c>
      <c r="AC4903">
        <v>554839</v>
      </c>
      <c r="AD4903">
        <v>254102</v>
      </c>
      <c r="AE4903" t="s">
        <v>81</v>
      </c>
      <c r="AF4903" t="s">
        <v>81</v>
      </c>
      <c r="AG4903" t="s">
        <v>240</v>
      </c>
      <c r="AH4903" t="s">
        <v>144</v>
      </c>
      <c r="AI4903" t="s">
        <v>139</v>
      </c>
      <c r="AJ4903" t="str">
        <f t="shared" si="76"/>
        <v>Apr</v>
      </c>
    </row>
    <row r="4904" spans="1:36" x14ac:dyDescent="0.3">
      <c r="A4904" t="s">
        <v>11156</v>
      </c>
      <c r="B4904" s="33">
        <v>45755</v>
      </c>
      <c r="C4904" t="s">
        <v>93</v>
      </c>
      <c r="D4904" t="s">
        <v>11157</v>
      </c>
      <c r="E4904" t="s">
        <v>177</v>
      </c>
      <c r="F4904" t="s">
        <v>173</v>
      </c>
      <c r="G4904" t="s">
        <v>162</v>
      </c>
      <c r="H4904" t="s">
        <v>161</v>
      </c>
      <c r="I4904">
        <v>461</v>
      </c>
      <c r="J4904" t="s">
        <v>621</v>
      </c>
      <c r="K4904" t="s">
        <v>264</v>
      </c>
      <c r="L4904" t="s">
        <v>1080</v>
      </c>
      <c r="M4904" t="s">
        <v>253</v>
      </c>
      <c r="N4904">
        <v>90</v>
      </c>
      <c r="O4904">
        <v>14</v>
      </c>
      <c r="P4904">
        <v>17</v>
      </c>
      <c r="Q4904" t="s">
        <v>73</v>
      </c>
      <c r="R4904" t="s">
        <v>238</v>
      </c>
      <c r="S4904" t="s">
        <v>239</v>
      </c>
      <c r="T4904">
        <v>189</v>
      </c>
      <c r="U4904">
        <v>157</v>
      </c>
      <c r="V4904">
        <v>83.07</v>
      </c>
      <c r="W4904" t="s">
        <v>135</v>
      </c>
      <c r="X4904">
        <v>4576</v>
      </c>
      <c r="Y4904">
        <v>718432</v>
      </c>
      <c r="Z4904">
        <v>67353</v>
      </c>
      <c r="AA4904">
        <v>54008</v>
      </c>
      <c r="AB4904">
        <v>839793</v>
      </c>
      <c r="AC4904">
        <v>500036</v>
      </c>
      <c r="AD4904">
        <v>339757</v>
      </c>
      <c r="AE4904" t="s">
        <v>78</v>
      </c>
      <c r="AF4904" t="s">
        <v>78</v>
      </c>
      <c r="AG4904" t="s">
        <v>240</v>
      </c>
      <c r="AH4904" t="s">
        <v>145</v>
      </c>
      <c r="AI4904" t="s">
        <v>140</v>
      </c>
      <c r="AJ4904" t="str">
        <f t="shared" si="76"/>
        <v>Apr</v>
      </c>
    </row>
    <row r="4905" spans="1:36" x14ac:dyDescent="0.3">
      <c r="A4905" t="s">
        <v>11158</v>
      </c>
      <c r="B4905" s="33">
        <v>45800</v>
      </c>
      <c r="C4905" t="s">
        <v>93</v>
      </c>
      <c r="D4905" t="s">
        <v>11159</v>
      </c>
      <c r="E4905" t="s">
        <v>176</v>
      </c>
      <c r="F4905" t="s">
        <v>177</v>
      </c>
      <c r="G4905" t="s">
        <v>156</v>
      </c>
      <c r="H4905" t="s">
        <v>162</v>
      </c>
      <c r="I4905">
        <v>1705</v>
      </c>
      <c r="J4905" t="s">
        <v>381</v>
      </c>
      <c r="K4905" t="s">
        <v>2086</v>
      </c>
      <c r="L4905" t="s">
        <v>545</v>
      </c>
      <c r="M4905" t="s">
        <v>824</v>
      </c>
      <c r="N4905">
        <v>250</v>
      </c>
      <c r="O4905">
        <v>12</v>
      </c>
      <c r="P4905">
        <v>8</v>
      </c>
      <c r="Q4905" t="s">
        <v>73</v>
      </c>
      <c r="R4905" t="s">
        <v>238</v>
      </c>
      <c r="S4905" t="s">
        <v>239</v>
      </c>
      <c r="T4905">
        <v>150</v>
      </c>
      <c r="U4905">
        <v>114</v>
      </c>
      <c r="V4905">
        <v>76</v>
      </c>
      <c r="W4905" t="s">
        <v>133</v>
      </c>
      <c r="X4905">
        <v>7643</v>
      </c>
      <c r="Y4905">
        <v>871302</v>
      </c>
      <c r="Z4905">
        <v>62586</v>
      </c>
      <c r="AA4905">
        <v>26790</v>
      </c>
      <c r="AB4905">
        <v>960678</v>
      </c>
      <c r="AC4905">
        <v>794746</v>
      </c>
      <c r="AD4905">
        <v>165932</v>
      </c>
      <c r="AE4905" t="s">
        <v>81</v>
      </c>
      <c r="AF4905" t="s">
        <v>78</v>
      </c>
      <c r="AG4905" t="s">
        <v>240</v>
      </c>
      <c r="AH4905" t="s">
        <v>145</v>
      </c>
      <c r="AI4905" t="s">
        <v>140</v>
      </c>
      <c r="AJ4905" t="str">
        <f t="shared" si="76"/>
        <v>May</v>
      </c>
    </row>
    <row r="4906" spans="1:36" x14ac:dyDescent="0.3">
      <c r="A4906" t="s">
        <v>11160</v>
      </c>
      <c r="B4906" s="33">
        <v>45830</v>
      </c>
      <c r="C4906" t="s">
        <v>96</v>
      </c>
      <c r="D4906" t="s">
        <v>11161</v>
      </c>
      <c r="E4906" t="s">
        <v>175</v>
      </c>
      <c r="F4906" t="s">
        <v>177</v>
      </c>
      <c r="G4906" t="s">
        <v>163</v>
      </c>
      <c r="H4906" t="s">
        <v>162</v>
      </c>
      <c r="I4906">
        <v>2017</v>
      </c>
      <c r="J4906" t="s">
        <v>353</v>
      </c>
      <c r="K4906" t="s">
        <v>3489</v>
      </c>
      <c r="L4906" t="s">
        <v>2454</v>
      </c>
      <c r="M4906" t="s">
        <v>1315</v>
      </c>
      <c r="N4906">
        <v>260</v>
      </c>
      <c r="O4906">
        <v>18</v>
      </c>
      <c r="P4906">
        <v>42</v>
      </c>
      <c r="Q4906" t="s">
        <v>76</v>
      </c>
      <c r="R4906" t="s">
        <v>238</v>
      </c>
      <c r="S4906" t="s">
        <v>239</v>
      </c>
      <c r="T4906">
        <v>180</v>
      </c>
      <c r="U4906">
        <v>150</v>
      </c>
      <c r="V4906">
        <v>83.33</v>
      </c>
      <c r="W4906" t="s">
        <v>133</v>
      </c>
      <c r="X4906">
        <v>7837</v>
      </c>
      <c r="Y4906">
        <v>1175550</v>
      </c>
      <c r="Z4906">
        <v>33150</v>
      </c>
      <c r="AA4906">
        <v>115500</v>
      </c>
      <c r="AB4906">
        <v>1324200</v>
      </c>
      <c r="AC4906">
        <v>786038</v>
      </c>
      <c r="AD4906">
        <v>538162</v>
      </c>
      <c r="AE4906" t="s">
        <v>75</v>
      </c>
      <c r="AF4906" t="s">
        <v>78</v>
      </c>
      <c r="AG4906" t="s">
        <v>240</v>
      </c>
      <c r="AH4906" t="s">
        <v>147</v>
      </c>
      <c r="AI4906" t="s">
        <v>139</v>
      </c>
      <c r="AJ4906" t="str">
        <f t="shared" si="76"/>
        <v>Jun</v>
      </c>
    </row>
    <row r="4907" spans="1:36" x14ac:dyDescent="0.3">
      <c r="A4907" t="s">
        <v>11162</v>
      </c>
      <c r="B4907" s="33">
        <v>45907</v>
      </c>
      <c r="C4907" t="s">
        <v>95</v>
      </c>
      <c r="D4907" t="s">
        <v>11163</v>
      </c>
      <c r="E4907" t="s">
        <v>177</v>
      </c>
      <c r="F4907" t="s">
        <v>179</v>
      </c>
      <c r="G4907" t="s">
        <v>162</v>
      </c>
      <c r="H4907" t="s">
        <v>166</v>
      </c>
      <c r="I4907">
        <v>1661</v>
      </c>
      <c r="J4907" t="s">
        <v>243</v>
      </c>
      <c r="K4907" t="s">
        <v>322</v>
      </c>
      <c r="L4907" t="s">
        <v>466</v>
      </c>
      <c r="M4907" t="s">
        <v>322</v>
      </c>
      <c r="N4907">
        <v>243</v>
      </c>
      <c r="O4907">
        <v>13</v>
      </c>
      <c r="P4907">
        <v>-2</v>
      </c>
      <c r="Q4907" t="s">
        <v>73</v>
      </c>
      <c r="R4907" t="s">
        <v>238</v>
      </c>
      <c r="S4907" t="s">
        <v>239</v>
      </c>
      <c r="T4907">
        <v>189</v>
      </c>
      <c r="U4907">
        <v>109</v>
      </c>
      <c r="V4907">
        <v>57.67</v>
      </c>
      <c r="W4907" t="s">
        <v>133</v>
      </c>
      <c r="X4907">
        <v>3959</v>
      </c>
      <c r="Y4907">
        <v>431531</v>
      </c>
      <c r="Z4907">
        <v>36951</v>
      </c>
      <c r="AA4907">
        <v>30629</v>
      </c>
      <c r="AB4907">
        <v>499111</v>
      </c>
      <c r="AC4907">
        <v>299535</v>
      </c>
      <c r="AD4907">
        <v>199576</v>
      </c>
      <c r="AE4907" t="s">
        <v>78</v>
      </c>
      <c r="AF4907" t="s">
        <v>72</v>
      </c>
      <c r="AG4907" t="s">
        <v>240</v>
      </c>
      <c r="AH4907" t="s">
        <v>145</v>
      </c>
      <c r="AI4907" t="s">
        <v>140</v>
      </c>
      <c r="AJ4907" t="str">
        <f t="shared" si="76"/>
        <v>Sep</v>
      </c>
    </row>
    <row r="4908" spans="1:36" x14ac:dyDescent="0.3">
      <c r="A4908" t="s">
        <v>11164</v>
      </c>
      <c r="B4908" s="33">
        <v>45745</v>
      </c>
      <c r="C4908" t="s">
        <v>96</v>
      </c>
      <c r="D4908" t="s">
        <v>11165</v>
      </c>
      <c r="E4908" t="s">
        <v>176</v>
      </c>
      <c r="F4908" t="s">
        <v>173</v>
      </c>
      <c r="G4908" t="s">
        <v>156</v>
      </c>
      <c r="H4908" t="s">
        <v>161</v>
      </c>
      <c r="I4908">
        <v>2275</v>
      </c>
      <c r="J4908" t="s">
        <v>310</v>
      </c>
      <c r="K4908" t="s">
        <v>1318</v>
      </c>
      <c r="L4908" t="s">
        <v>822</v>
      </c>
      <c r="M4908" t="s">
        <v>464</v>
      </c>
      <c r="N4908">
        <v>310</v>
      </c>
      <c r="O4908">
        <v>44</v>
      </c>
      <c r="P4908">
        <v>57</v>
      </c>
      <c r="Q4908" t="s">
        <v>76</v>
      </c>
      <c r="R4908" t="s">
        <v>238</v>
      </c>
      <c r="S4908" t="s">
        <v>239</v>
      </c>
      <c r="T4908">
        <v>220</v>
      </c>
      <c r="U4908">
        <v>215</v>
      </c>
      <c r="V4908">
        <v>97.73</v>
      </c>
      <c r="W4908" t="s">
        <v>133</v>
      </c>
      <c r="X4908">
        <v>7652</v>
      </c>
      <c r="Y4908">
        <v>1645180</v>
      </c>
      <c r="Z4908">
        <v>112445</v>
      </c>
      <c r="AA4908">
        <v>35045</v>
      </c>
      <c r="AB4908">
        <v>1792670</v>
      </c>
      <c r="AC4908">
        <v>1298614</v>
      </c>
      <c r="AD4908">
        <v>494056</v>
      </c>
      <c r="AE4908" t="s">
        <v>81</v>
      </c>
      <c r="AF4908" t="s">
        <v>78</v>
      </c>
      <c r="AG4908" t="s">
        <v>240</v>
      </c>
      <c r="AH4908" t="s">
        <v>144</v>
      </c>
      <c r="AI4908" t="s">
        <v>139</v>
      </c>
      <c r="AJ4908" t="str">
        <f t="shared" si="76"/>
        <v>Mar</v>
      </c>
    </row>
    <row r="4909" spans="1:36" x14ac:dyDescent="0.3">
      <c r="A4909" t="s">
        <v>11166</v>
      </c>
      <c r="B4909" s="33">
        <v>45891</v>
      </c>
      <c r="C4909" t="s">
        <v>99</v>
      </c>
      <c r="D4909" t="s">
        <v>11167</v>
      </c>
      <c r="E4909" t="s">
        <v>174</v>
      </c>
      <c r="F4909" t="s">
        <v>175</v>
      </c>
      <c r="G4909" t="s">
        <v>158</v>
      </c>
      <c r="H4909" t="s">
        <v>163</v>
      </c>
      <c r="I4909">
        <v>1729</v>
      </c>
      <c r="J4909" t="s">
        <v>381</v>
      </c>
      <c r="K4909" t="s">
        <v>863</v>
      </c>
      <c r="L4909" t="s">
        <v>437</v>
      </c>
      <c r="M4909" t="s">
        <v>3608</v>
      </c>
      <c r="N4909">
        <v>208</v>
      </c>
      <c r="O4909">
        <v>11</v>
      </c>
      <c r="P4909">
        <v>9</v>
      </c>
      <c r="Q4909" t="s">
        <v>73</v>
      </c>
      <c r="R4909" t="s">
        <v>238</v>
      </c>
      <c r="S4909" t="s">
        <v>239</v>
      </c>
      <c r="T4909">
        <v>180</v>
      </c>
      <c r="U4909">
        <v>107</v>
      </c>
      <c r="V4909">
        <v>59.44</v>
      </c>
      <c r="W4909" t="s">
        <v>133</v>
      </c>
      <c r="X4909">
        <v>5281</v>
      </c>
      <c r="Y4909">
        <v>565067</v>
      </c>
      <c r="Z4909">
        <v>29532</v>
      </c>
      <c r="AA4909">
        <v>65591</v>
      </c>
      <c r="AB4909">
        <v>660190</v>
      </c>
      <c r="AC4909">
        <v>492234</v>
      </c>
      <c r="AD4909">
        <v>167956</v>
      </c>
      <c r="AE4909" t="s">
        <v>78</v>
      </c>
      <c r="AF4909" t="s">
        <v>75</v>
      </c>
      <c r="AG4909" t="s">
        <v>240</v>
      </c>
      <c r="AH4909" t="s">
        <v>144</v>
      </c>
      <c r="AI4909" t="s">
        <v>138</v>
      </c>
      <c r="AJ4909" t="str">
        <f t="shared" si="76"/>
        <v>Aug</v>
      </c>
    </row>
    <row r="4910" spans="1:36" x14ac:dyDescent="0.3">
      <c r="A4910" t="s">
        <v>11168</v>
      </c>
      <c r="B4910" s="33">
        <v>45699</v>
      </c>
      <c r="C4910" t="s">
        <v>93</v>
      </c>
      <c r="D4910" t="s">
        <v>11169</v>
      </c>
      <c r="E4910" t="s">
        <v>179</v>
      </c>
      <c r="F4910" t="s">
        <v>172</v>
      </c>
      <c r="G4910" t="s">
        <v>166</v>
      </c>
      <c r="H4910" t="s">
        <v>155</v>
      </c>
      <c r="I4910">
        <v>2350</v>
      </c>
      <c r="J4910" t="s">
        <v>408</v>
      </c>
      <c r="K4910" t="s">
        <v>11170</v>
      </c>
      <c r="L4910" t="s">
        <v>1263</v>
      </c>
      <c r="M4910" t="s">
        <v>11171</v>
      </c>
      <c r="N4910">
        <v>331</v>
      </c>
      <c r="O4910">
        <v>32</v>
      </c>
      <c r="P4910">
        <v>55</v>
      </c>
      <c r="Q4910" t="s">
        <v>76</v>
      </c>
      <c r="R4910" t="s">
        <v>238</v>
      </c>
      <c r="S4910" t="s">
        <v>239</v>
      </c>
      <c r="T4910">
        <v>180</v>
      </c>
      <c r="U4910">
        <v>176</v>
      </c>
      <c r="V4910">
        <v>97.78</v>
      </c>
      <c r="W4910" t="s">
        <v>133</v>
      </c>
      <c r="X4910">
        <v>8474</v>
      </c>
      <c r="Y4910">
        <v>1491424</v>
      </c>
      <c r="Z4910">
        <v>57552</v>
      </c>
      <c r="AA4910">
        <v>128656</v>
      </c>
      <c r="AB4910">
        <v>1677632</v>
      </c>
      <c r="AC4910">
        <v>1041094</v>
      </c>
      <c r="AD4910">
        <v>636538</v>
      </c>
      <c r="AE4910" t="s">
        <v>72</v>
      </c>
      <c r="AF4910" t="s">
        <v>81</v>
      </c>
      <c r="AG4910" t="s">
        <v>240</v>
      </c>
      <c r="AH4910" t="s">
        <v>146</v>
      </c>
      <c r="AI4910" t="s">
        <v>139</v>
      </c>
      <c r="AJ4910" t="str">
        <f t="shared" si="76"/>
        <v>Feb</v>
      </c>
    </row>
    <row r="4911" spans="1:36" x14ac:dyDescent="0.3">
      <c r="A4911" t="s">
        <v>11172</v>
      </c>
      <c r="B4911" s="33">
        <v>45945</v>
      </c>
      <c r="C4911" t="s">
        <v>96</v>
      </c>
      <c r="D4911" t="s">
        <v>11173</v>
      </c>
      <c r="E4911" t="s">
        <v>175</v>
      </c>
      <c r="F4911" t="s">
        <v>178</v>
      </c>
      <c r="G4911" t="s">
        <v>163</v>
      </c>
      <c r="H4911" t="s">
        <v>157</v>
      </c>
      <c r="I4911">
        <v>2017</v>
      </c>
      <c r="J4911" t="s">
        <v>377</v>
      </c>
      <c r="K4911" t="s">
        <v>1888</v>
      </c>
      <c r="L4911" t="s">
        <v>339</v>
      </c>
      <c r="M4911" t="s">
        <v>2919</v>
      </c>
      <c r="N4911">
        <v>288</v>
      </c>
      <c r="O4911">
        <v>25</v>
      </c>
      <c r="P4911">
        <v>28</v>
      </c>
      <c r="Q4911" t="s">
        <v>73</v>
      </c>
      <c r="R4911" t="s">
        <v>238</v>
      </c>
      <c r="S4911" t="s">
        <v>239</v>
      </c>
      <c r="T4911">
        <v>220</v>
      </c>
      <c r="U4911">
        <v>177</v>
      </c>
      <c r="V4911">
        <v>80.45</v>
      </c>
      <c r="W4911" t="s">
        <v>133</v>
      </c>
      <c r="X4911">
        <v>4269</v>
      </c>
      <c r="Y4911">
        <v>755613</v>
      </c>
      <c r="Z4911">
        <v>93633</v>
      </c>
      <c r="AA4911">
        <v>71685</v>
      </c>
      <c r="AB4911">
        <v>920931</v>
      </c>
      <c r="AC4911">
        <v>577109</v>
      </c>
      <c r="AD4911">
        <v>343822</v>
      </c>
      <c r="AE4911" t="s">
        <v>75</v>
      </c>
      <c r="AF4911" t="s">
        <v>75</v>
      </c>
      <c r="AG4911" t="s">
        <v>240</v>
      </c>
      <c r="AH4911" t="s">
        <v>144</v>
      </c>
      <c r="AI4911" t="s">
        <v>138</v>
      </c>
      <c r="AJ4911" t="str">
        <f t="shared" si="76"/>
        <v>Oct</v>
      </c>
    </row>
    <row r="4912" spans="1:36" x14ac:dyDescent="0.3">
      <c r="A4912" t="s">
        <v>11174</v>
      </c>
      <c r="B4912" s="33">
        <v>45913</v>
      </c>
      <c r="C4912" t="s">
        <v>99</v>
      </c>
      <c r="D4912" t="s">
        <v>11175</v>
      </c>
      <c r="E4912" t="s">
        <v>180</v>
      </c>
      <c r="F4912" t="s">
        <v>177</v>
      </c>
      <c r="G4912" t="s">
        <v>160</v>
      </c>
      <c r="H4912" t="s">
        <v>162</v>
      </c>
      <c r="I4912">
        <v>2070</v>
      </c>
      <c r="J4912" t="s">
        <v>325</v>
      </c>
      <c r="K4912" t="s">
        <v>3478</v>
      </c>
      <c r="L4912" t="s">
        <v>1192</v>
      </c>
      <c r="M4912" t="s">
        <v>500</v>
      </c>
      <c r="N4912">
        <v>308</v>
      </c>
      <c r="O4912">
        <v>25</v>
      </c>
      <c r="P4912">
        <v>28</v>
      </c>
      <c r="Q4912" t="s">
        <v>73</v>
      </c>
      <c r="R4912" t="s">
        <v>238</v>
      </c>
      <c r="S4912" t="s">
        <v>239</v>
      </c>
      <c r="T4912">
        <v>180</v>
      </c>
      <c r="U4912">
        <v>119</v>
      </c>
      <c r="V4912">
        <v>66.11</v>
      </c>
      <c r="W4912" t="s">
        <v>133</v>
      </c>
      <c r="X4912">
        <v>6745</v>
      </c>
      <c r="Y4912">
        <v>802655</v>
      </c>
      <c r="Z4912">
        <v>37961</v>
      </c>
      <c r="AA4912">
        <v>82229</v>
      </c>
      <c r="AB4912">
        <v>922845</v>
      </c>
      <c r="AC4912">
        <v>782161</v>
      </c>
      <c r="AD4912">
        <v>140684</v>
      </c>
      <c r="AE4912" t="s">
        <v>81</v>
      </c>
      <c r="AF4912" t="s">
        <v>78</v>
      </c>
      <c r="AG4912" t="s">
        <v>240</v>
      </c>
      <c r="AH4912" t="s">
        <v>144</v>
      </c>
      <c r="AI4912" t="s">
        <v>138</v>
      </c>
      <c r="AJ4912" t="str">
        <f t="shared" si="76"/>
        <v>Sep</v>
      </c>
    </row>
    <row r="4913" spans="1:36" x14ac:dyDescent="0.3">
      <c r="A4913" t="s">
        <v>11176</v>
      </c>
      <c r="B4913" s="33">
        <v>46000</v>
      </c>
      <c r="C4913" t="s">
        <v>96</v>
      </c>
      <c r="D4913" t="s">
        <v>11177</v>
      </c>
      <c r="E4913" t="s">
        <v>179</v>
      </c>
      <c r="F4913" t="s">
        <v>174</v>
      </c>
      <c r="G4913" t="s">
        <v>166</v>
      </c>
      <c r="H4913" t="s">
        <v>158</v>
      </c>
      <c r="I4913">
        <v>2387</v>
      </c>
      <c r="J4913" t="s">
        <v>377</v>
      </c>
      <c r="K4913" t="s">
        <v>2150</v>
      </c>
      <c r="L4913" t="s">
        <v>339</v>
      </c>
      <c r="M4913" t="s">
        <v>3336</v>
      </c>
      <c r="N4913">
        <v>286</v>
      </c>
      <c r="O4913">
        <v>25</v>
      </c>
      <c r="P4913">
        <v>32</v>
      </c>
      <c r="Q4913" t="s">
        <v>76</v>
      </c>
      <c r="R4913" t="s">
        <v>238</v>
      </c>
      <c r="S4913" t="s">
        <v>239</v>
      </c>
      <c r="T4913">
        <v>189</v>
      </c>
      <c r="U4913">
        <v>111</v>
      </c>
      <c r="V4913">
        <v>58.73</v>
      </c>
      <c r="W4913" t="s">
        <v>133</v>
      </c>
      <c r="X4913">
        <v>9026</v>
      </c>
      <c r="Y4913">
        <v>1001886</v>
      </c>
      <c r="Z4913">
        <v>45954</v>
      </c>
      <c r="AA4913">
        <v>11877</v>
      </c>
      <c r="AB4913">
        <v>1059717</v>
      </c>
      <c r="AC4913">
        <v>925669</v>
      </c>
      <c r="AD4913">
        <v>134048</v>
      </c>
      <c r="AE4913" t="s">
        <v>72</v>
      </c>
      <c r="AF4913" t="s">
        <v>78</v>
      </c>
      <c r="AG4913" t="s">
        <v>240</v>
      </c>
      <c r="AH4913" t="s">
        <v>146</v>
      </c>
      <c r="AI4913" t="s">
        <v>138</v>
      </c>
      <c r="AJ4913" t="str">
        <f t="shared" si="76"/>
        <v>Dec</v>
      </c>
    </row>
    <row r="4914" spans="1:36" x14ac:dyDescent="0.3">
      <c r="A4914" t="s">
        <v>11178</v>
      </c>
      <c r="B4914" s="33">
        <v>45972</v>
      </c>
      <c r="C4914" t="s">
        <v>93</v>
      </c>
      <c r="D4914" t="s">
        <v>11179</v>
      </c>
      <c r="E4914" t="s">
        <v>180</v>
      </c>
      <c r="F4914" t="s">
        <v>177</v>
      </c>
      <c r="G4914" t="s">
        <v>160</v>
      </c>
      <c r="H4914" t="s">
        <v>162</v>
      </c>
      <c r="I4914">
        <v>1140</v>
      </c>
      <c r="J4914" t="s">
        <v>482</v>
      </c>
      <c r="K4914" t="s">
        <v>2948</v>
      </c>
      <c r="L4914" t="s">
        <v>408</v>
      </c>
      <c r="M4914" t="s">
        <v>2948</v>
      </c>
      <c r="N4914">
        <v>170</v>
      </c>
      <c r="O4914">
        <v>0</v>
      </c>
      <c r="P4914">
        <v>-2</v>
      </c>
      <c r="Q4914" t="s">
        <v>70</v>
      </c>
      <c r="R4914" t="s">
        <v>238</v>
      </c>
      <c r="S4914" t="s">
        <v>239</v>
      </c>
      <c r="T4914">
        <v>186</v>
      </c>
      <c r="U4914">
        <v>182</v>
      </c>
      <c r="V4914">
        <v>97.85</v>
      </c>
      <c r="W4914" t="s">
        <v>133</v>
      </c>
      <c r="X4914">
        <v>8018</v>
      </c>
      <c r="Y4914">
        <v>1459276</v>
      </c>
      <c r="Z4914">
        <v>94458</v>
      </c>
      <c r="AA4914">
        <v>144326</v>
      </c>
      <c r="AB4914">
        <v>1698060</v>
      </c>
      <c r="AC4914">
        <v>1412337</v>
      </c>
      <c r="AD4914">
        <v>285723</v>
      </c>
      <c r="AE4914" t="s">
        <v>81</v>
      </c>
      <c r="AF4914" t="s">
        <v>78</v>
      </c>
      <c r="AG4914" t="s">
        <v>240</v>
      </c>
      <c r="AH4914" t="s">
        <v>145</v>
      </c>
      <c r="AI4914" t="s">
        <v>139</v>
      </c>
      <c r="AJ4914" t="str">
        <f t="shared" si="76"/>
        <v>Nov</v>
      </c>
    </row>
    <row r="4915" spans="1:36" x14ac:dyDescent="0.3">
      <c r="A4915" t="s">
        <v>11180</v>
      </c>
      <c r="B4915" s="33">
        <v>45950</v>
      </c>
      <c r="C4915" t="s">
        <v>97</v>
      </c>
      <c r="D4915" t="s">
        <v>11181</v>
      </c>
      <c r="E4915" t="s">
        <v>181</v>
      </c>
      <c r="F4915" t="s">
        <v>178</v>
      </c>
      <c r="G4915" t="s">
        <v>159</v>
      </c>
      <c r="H4915" t="s">
        <v>157</v>
      </c>
      <c r="I4915">
        <v>632</v>
      </c>
      <c r="J4915" t="s">
        <v>603</v>
      </c>
      <c r="K4915" t="s">
        <v>991</v>
      </c>
      <c r="L4915" t="s">
        <v>5350</v>
      </c>
      <c r="M4915" t="s">
        <v>545</v>
      </c>
      <c r="N4915">
        <v>109</v>
      </c>
      <c r="O4915">
        <v>5</v>
      </c>
      <c r="P4915">
        <v>23</v>
      </c>
      <c r="Q4915" t="s">
        <v>73</v>
      </c>
      <c r="R4915" t="s">
        <v>238</v>
      </c>
      <c r="S4915" t="s">
        <v>239</v>
      </c>
      <c r="T4915">
        <v>220</v>
      </c>
      <c r="U4915">
        <v>202</v>
      </c>
      <c r="V4915">
        <v>91.82</v>
      </c>
      <c r="W4915" t="s">
        <v>135</v>
      </c>
      <c r="X4915">
        <v>6522</v>
      </c>
      <c r="Y4915">
        <v>1317444</v>
      </c>
      <c r="Z4915">
        <v>89486</v>
      </c>
      <c r="AA4915">
        <v>89688</v>
      </c>
      <c r="AB4915">
        <v>1496618</v>
      </c>
      <c r="AC4915">
        <v>926515</v>
      </c>
      <c r="AD4915">
        <v>570103</v>
      </c>
      <c r="AE4915" t="s">
        <v>81</v>
      </c>
      <c r="AF4915" t="s">
        <v>75</v>
      </c>
      <c r="AG4915" t="s">
        <v>240</v>
      </c>
      <c r="AH4915" t="s">
        <v>144</v>
      </c>
      <c r="AI4915" t="s">
        <v>140</v>
      </c>
      <c r="AJ4915" t="str">
        <f t="shared" si="76"/>
        <v>Oct</v>
      </c>
    </row>
    <row r="4916" spans="1:36" x14ac:dyDescent="0.3">
      <c r="A4916" t="s">
        <v>11182</v>
      </c>
      <c r="B4916" s="33">
        <v>45979</v>
      </c>
      <c r="C4916" t="s">
        <v>93</v>
      </c>
      <c r="D4916" t="s">
        <v>11183</v>
      </c>
      <c r="E4916" t="s">
        <v>173</v>
      </c>
      <c r="F4916" t="s">
        <v>177</v>
      </c>
      <c r="G4916" t="s">
        <v>161</v>
      </c>
      <c r="H4916" t="s">
        <v>162</v>
      </c>
      <c r="I4916">
        <v>1174</v>
      </c>
      <c r="J4916" t="s">
        <v>420</v>
      </c>
      <c r="K4916" t="s">
        <v>3637</v>
      </c>
      <c r="L4916" t="s">
        <v>614</v>
      </c>
      <c r="M4916" t="s">
        <v>1470</v>
      </c>
      <c r="N4916">
        <v>188</v>
      </c>
      <c r="O4916">
        <v>43</v>
      </c>
      <c r="P4916">
        <v>32</v>
      </c>
      <c r="Q4916" t="s">
        <v>76</v>
      </c>
      <c r="R4916" t="s">
        <v>238</v>
      </c>
      <c r="S4916" t="s">
        <v>239</v>
      </c>
      <c r="T4916">
        <v>189</v>
      </c>
      <c r="U4916">
        <v>129</v>
      </c>
      <c r="V4916">
        <v>68.25</v>
      </c>
      <c r="W4916" t="s">
        <v>135</v>
      </c>
      <c r="X4916">
        <v>9155</v>
      </c>
      <c r="Y4916">
        <v>1180995</v>
      </c>
      <c r="Z4916">
        <v>65790</v>
      </c>
      <c r="AA4916">
        <v>75078</v>
      </c>
      <c r="AB4916">
        <v>1321863</v>
      </c>
      <c r="AC4916">
        <v>947847</v>
      </c>
      <c r="AD4916">
        <v>374016</v>
      </c>
      <c r="AE4916" t="s">
        <v>78</v>
      </c>
      <c r="AF4916" t="s">
        <v>78</v>
      </c>
      <c r="AG4916" t="s">
        <v>240</v>
      </c>
      <c r="AH4916" t="s">
        <v>144</v>
      </c>
      <c r="AI4916" t="s">
        <v>139</v>
      </c>
      <c r="AJ4916" t="str">
        <f t="shared" si="76"/>
        <v>Nov</v>
      </c>
    </row>
    <row r="4917" spans="1:36" x14ac:dyDescent="0.3">
      <c r="A4917" t="s">
        <v>11184</v>
      </c>
      <c r="B4917" s="33">
        <v>45816</v>
      </c>
      <c r="C4917" t="s">
        <v>99</v>
      </c>
      <c r="D4917" t="s">
        <v>11185</v>
      </c>
      <c r="E4917" t="s">
        <v>175</v>
      </c>
      <c r="F4917" t="s">
        <v>181</v>
      </c>
      <c r="G4917" t="s">
        <v>163</v>
      </c>
      <c r="H4917" t="s">
        <v>159</v>
      </c>
      <c r="I4917">
        <v>1076</v>
      </c>
      <c r="J4917" t="s">
        <v>971</v>
      </c>
      <c r="K4917" t="s">
        <v>3261</v>
      </c>
      <c r="N4917">
        <v>146</v>
      </c>
      <c r="O4917">
        <v>0</v>
      </c>
      <c r="P4917">
        <v>0</v>
      </c>
      <c r="Q4917" t="s">
        <v>67</v>
      </c>
      <c r="R4917" t="s">
        <v>245</v>
      </c>
      <c r="S4917" t="s">
        <v>121</v>
      </c>
      <c r="T4917">
        <v>186</v>
      </c>
      <c r="U4917">
        <v>0</v>
      </c>
      <c r="V4917">
        <v>0</v>
      </c>
      <c r="W4917" t="s">
        <v>133</v>
      </c>
      <c r="X4917">
        <v>3916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 t="s">
        <v>75</v>
      </c>
      <c r="AF4917" t="s">
        <v>81</v>
      </c>
      <c r="AG4917" t="s">
        <v>240</v>
      </c>
      <c r="AH4917" t="s">
        <v>146</v>
      </c>
      <c r="AI4917" t="s">
        <v>139</v>
      </c>
      <c r="AJ4917" t="str">
        <f t="shared" si="76"/>
        <v>Jun</v>
      </c>
    </row>
    <row r="4918" spans="1:36" x14ac:dyDescent="0.3">
      <c r="A4918" t="s">
        <v>11186</v>
      </c>
      <c r="B4918" s="33">
        <v>45799</v>
      </c>
      <c r="C4918" t="s">
        <v>97</v>
      </c>
      <c r="D4918" t="s">
        <v>11187</v>
      </c>
      <c r="E4918" t="s">
        <v>174</v>
      </c>
      <c r="F4918" t="s">
        <v>179</v>
      </c>
      <c r="G4918" t="s">
        <v>158</v>
      </c>
      <c r="H4918" t="s">
        <v>166</v>
      </c>
      <c r="I4918">
        <v>1903</v>
      </c>
      <c r="J4918" t="s">
        <v>345</v>
      </c>
      <c r="K4918" t="s">
        <v>2125</v>
      </c>
      <c r="L4918" t="s">
        <v>2673</v>
      </c>
      <c r="M4918" t="s">
        <v>369</v>
      </c>
      <c r="N4918">
        <v>239</v>
      </c>
      <c r="O4918">
        <v>59</v>
      </c>
      <c r="P4918">
        <v>67</v>
      </c>
      <c r="Q4918" t="s">
        <v>76</v>
      </c>
      <c r="R4918" t="s">
        <v>238</v>
      </c>
      <c r="S4918" t="s">
        <v>239</v>
      </c>
      <c r="T4918">
        <v>189</v>
      </c>
      <c r="U4918">
        <v>160</v>
      </c>
      <c r="V4918">
        <v>84.66</v>
      </c>
      <c r="W4918" t="s">
        <v>133</v>
      </c>
      <c r="X4918">
        <v>3498</v>
      </c>
      <c r="Y4918">
        <v>559680</v>
      </c>
      <c r="Z4918">
        <v>38560</v>
      </c>
      <c r="AA4918">
        <v>68480</v>
      </c>
      <c r="AB4918">
        <v>666720</v>
      </c>
      <c r="AC4918">
        <v>457766</v>
      </c>
      <c r="AD4918">
        <v>208954</v>
      </c>
      <c r="AE4918" t="s">
        <v>78</v>
      </c>
      <c r="AF4918" t="s">
        <v>72</v>
      </c>
      <c r="AG4918" t="s">
        <v>240</v>
      </c>
      <c r="AH4918" t="s">
        <v>145</v>
      </c>
      <c r="AI4918" t="s">
        <v>138</v>
      </c>
      <c r="AJ4918" t="str">
        <f t="shared" si="76"/>
        <v>May</v>
      </c>
    </row>
    <row r="4919" spans="1:36" x14ac:dyDescent="0.3">
      <c r="A4919" t="s">
        <v>11188</v>
      </c>
      <c r="B4919" s="33">
        <v>45925</v>
      </c>
      <c r="C4919" t="s">
        <v>96</v>
      </c>
      <c r="D4919" t="s">
        <v>4792</v>
      </c>
      <c r="E4919" t="s">
        <v>177</v>
      </c>
      <c r="F4919" t="s">
        <v>179</v>
      </c>
      <c r="G4919" t="s">
        <v>162</v>
      </c>
      <c r="H4919" t="s">
        <v>166</v>
      </c>
      <c r="I4919">
        <v>1288</v>
      </c>
      <c r="J4919" t="s">
        <v>463</v>
      </c>
      <c r="K4919" t="s">
        <v>982</v>
      </c>
      <c r="L4919" t="s">
        <v>311</v>
      </c>
      <c r="M4919" t="s">
        <v>670</v>
      </c>
      <c r="N4919">
        <v>194</v>
      </c>
      <c r="O4919">
        <v>34</v>
      </c>
      <c r="P4919">
        <v>13</v>
      </c>
      <c r="Q4919" t="s">
        <v>73</v>
      </c>
      <c r="R4919" t="s">
        <v>238</v>
      </c>
      <c r="S4919" t="s">
        <v>239</v>
      </c>
      <c r="T4919">
        <v>220</v>
      </c>
      <c r="U4919">
        <v>160</v>
      </c>
      <c r="V4919">
        <v>72.73</v>
      </c>
      <c r="W4919" t="s">
        <v>133</v>
      </c>
      <c r="X4919">
        <v>5039</v>
      </c>
      <c r="Y4919">
        <v>806240</v>
      </c>
      <c r="Z4919">
        <v>71200</v>
      </c>
      <c r="AA4919">
        <v>64960</v>
      </c>
      <c r="AB4919">
        <v>942400</v>
      </c>
      <c r="AC4919">
        <v>578188</v>
      </c>
      <c r="AD4919">
        <v>364212</v>
      </c>
      <c r="AE4919" t="s">
        <v>78</v>
      </c>
      <c r="AF4919" t="s">
        <v>72</v>
      </c>
      <c r="AG4919" t="s">
        <v>240</v>
      </c>
      <c r="AH4919" t="s">
        <v>144</v>
      </c>
      <c r="AI4919" t="s">
        <v>139</v>
      </c>
      <c r="AJ4919" t="str">
        <f t="shared" si="76"/>
        <v>Sep</v>
      </c>
    </row>
    <row r="4920" spans="1:36" x14ac:dyDescent="0.3">
      <c r="A4920" t="s">
        <v>11189</v>
      </c>
      <c r="B4920" s="33">
        <v>45739</v>
      </c>
      <c r="C4920" t="s">
        <v>97</v>
      </c>
      <c r="D4920" t="s">
        <v>1242</v>
      </c>
      <c r="E4920" t="s">
        <v>179</v>
      </c>
      <c r="F4920" t="s">
        <v>178</v>
      </c>
      <c r="G4920" t="s">
        <v>166</v>
      </c>
      <c r="H4920" t="s">
        <v>157</v>
      </c>
      <c r="I4920">
        <v>1322</v>
      </c>
      <c r="J4920" t="s">
        <v>408</v>
      </c>
      <c r="K4920" t="s">
        <v>411</v>
      </c>
      <c r="L4920" t="s">
        <v>408</v>
      </c>
      <c r="M4920" t="s">
        <v>2578</v>
      </c>
      <c r="N4920">
        <v>208</v>
      </c>
      <c r="O4920">
        <v>0</v>
      </c>
      <c r="P4920">
        <v>14</v>
      </c>
      <c r="Q4920" t="s">
        <v>73</v>
      </c>
      <c r="R4920" t="s">
        <v>238</v>
      </c>
      <c r="S4920" t="s">
        <v>239</v>
      </c>
      <c r="T4920">
        <v>150</v>
      </c>
      <c r="U4920">
        <v>99</v>
      </c>
      <c r="V4920">
        <v>66</v>
      </c>
      <c r="W4920" t="s">
        <v>133</v>
      </c>
      <c r="X4920">
        <v>7977</v>
      </c>
      <c r="Y4920">
        <v>789723</v>
      </c>
      <c r="Z4920">
        <v>16533</v>
      </c>
      <c r="AA4920">
        <v>39897</v>
      </c>
      <c r="AB4920">
        <v>846153</v>
      </c>
      <c r="AC4920">
        <v>701474</v>
      </c>
      <c r="AD4920">
        <v>144679</v>
      </c>
      <c r="AE4920" t="s">
        <v>72</v>
      </c>
      <c r="AF4920" t="s">
        <v>75</v>
      </c>
      <c r="AG4920" t="s">
        <v>240</v>
      </c>
      <c r="AH4920" t="s">
        <v>146</v>
      </c>
      <c r="AI4920" t="s">
        <v>140</v>
      </c>
      <c r="AJ4920" t="str">
        <f t="shared" si="76"/>
        <v>Mar</v>
      </c>
    </row>
    <row r="4921" spans="1:36" x14ac:dyDescent="0.3">
      <c r="A4921" t="s">
        <v>11190</v>
      </c>
      <c r="B4921" s="33">
        <v>45965</v>
      </c>
      <c r="C4921" t="s">
        <v>93</v>
      </c>
      <c r="D4921" t="s">
        <v>11191</v>
      </c>
      <c r="E4921" t="s">
        <v>172</v>
      </c>
      <c r="F4921" t="s">
        <v>180</v>
      </c>
      <c r="G4921" t="s">
        <v>155</v>
      </c>
      <c r="H4921" t="s">
        <v>160</v>
      </c>
      <c r="I4921">
        <v>1771</v>
      </c>
      <c r="J4921" t="s">
        <v>243</v>
      </c>
      <c r="K4921" t="s">
        <v>1198</v>
      </c>
      <c r="L4921" t="s">
        <v>1887</v>
      </c>
      <c r="M4921" t="s">
        <v>1252</v>
      </c>
      <c r="N4921">
        <v>250</v>
      </c>
      <c r="O4921">
        <v>31</v>
      </c>
      <c r="P4921">
        <v>24</v>
      </c>
      <c r="Q4921" t="s">
        <v>73</v>
      </c>
      <c r="R4921" t="s">
        <v>238</v>
      </c>
      <c r="S4921" t="s">
        <v>239</v>
      </c>
      <c r="T4921">
        <v>180</v>
      </c>
      <c r="U4921">
        <v>109</v>
      </c>
      <c r="V4921">
        <v>60.56</v>
      </c>
      <c r="W4921" t="s">
        <v>133</v>
      </c>
      <c r="X4921">
        <v>7872</v>
      </c>
      <c r="Y4921">
        <v>858048</v>
      </c>
      <c r="Z4921">
        <v>31283</v>
      </c>
      <c r="AA4921">
        <v>19511</v>
      </c>
      <c r="AB4921">
        <v>908842</v>
      </c>
      <c r="AC4921">
        <v>727627</v>
      </c>
      <c r="AD4921">
        <v>181215</v>
      </c>
      <c r="AE4921" t="s">
        <v>81</v>
      </c>
      <c r="AF4921" t="s">
        <v>81</v>
      </c>
      <c r="AG4921" t="s">
        <v>240</v>
      </c>
      <c r="AH4921" t="s">
        <v>147</v>
      </c>
      <c r="AI4921" t="s">
        <v>139</v>
      </c>
      <c r="AJ4921" t="str">
        <f t="shared" si="76"/>
        <v>Nov</v>
      </c>
    </row>
    <row r="4922" spans="1:36" x14ac:dyDescent="0.3">
      <c r="A4922" t="s">
        <v>11192</v>
      </c>
      <c r="B4922" s="33">
        <v>45696</v>
      </c>
      <c r="C4922" t="s">
        <v>98</v>
      </c>
      <c r="D4922" t="s">
        <v>11193</v>
      </c>
      <c r="E4922" t="s">
        <v>181</v>
      </c>
      <c r="F4922" t="s">
        <v>177</v>
      </c>
      <c r="G4922" t="s">
        <v>159</v>
      </c>
      <c r="H4922" t="s">
        <v>162</v>
      </c>
      <c r="I4922">
        <v>1908</v>
      </c>
      <c r="J4922" t="s">
        <v>310</v>
      </c>
      <c r="K4922" t="s">
        <v>1681</v>
      </c>
      <c r="L4922" t="s">
        <v>1182</v>
      </c>
      <c r="M4922" t="s">
        <v>3149</v>
      </c>
      <c r="N4922">
        <v>236</v>
      </c>
      <c r="O4922">
        <v>17</v>
      </c>
      <c r="P4922">
        <v>13</v>
      </c>
      <c r="Q4922" t="s">
        <v>73</v>
      </c>
      <c r="R4922" t="s">
        <v>238</v>
      </c>
      <c r="S4922" t="s">
        <v>239</v>
      </c>
      <c r="T4922">
        <v>186</v>
      </c>
      <c r="U4922">
        <v>166</v>
      </c>
      <c r="V4922">
        <v>89.25</v>
      </c>
      <c r="W4922" t="s">
        <v>133</v>
      </c>
      <c r="X4922">
        <v>5929</v>
      </c>
      <c r="Y4922">
        <v>984214</v>
      </c>
      <c r="Z4922">
        <v>62582</v>
      </c>
      <c r="AA4922">
        <v>94288</v>
      </c>
      <c r="AB4922">
        <v>1141084</v>
      </c>
      <c r="AC4922">
        <v>982078</v>
      </c>
      <c r="AD4922">
        <v>159006</v>
      </c>
      <c r="AE4922" t="s">
        <v>81</v>
      </c>
      <c r="AF4922" t="s">
        <v>78</v>
      </c>
      <c r="AG4922" t="s">
        <v>240</v>
      </c>
      <c r="AH4922" t="s">
        <v>147</v>
      </c>
      <c r="AI4922" t="s">
        <v>138</v>
      </c>
      <c r="AJ4922" t="str">
        <f t="shared" si="76"/>
        <v>Feb</v>
      </c>
    </row>
    <row r="4923" spans="1:36" x14ac:dyDescent="0.3">
      <c r="A4923" t="s">
        <v>11194</v>
      </c>
      <c r="B4923" s="33">
        <v>45665</v>
      </c>
      <c r="C4923" t="s">
        <v>98</v>
      </c>
      <c r="D4923" t="s">
        <v>11195</v>
      </c>
      <c r="E4923" t="s">
        <v>172</v>
      </c>
      <c r="F4923" t="s">
        <v>178</v>
      </c>
      <c r="G4923" t="s">
        <v>155</v>
      </c>
      <c r="H4923" t="s">
        <v>157</v>
      </c>
      <c r="I4923">
        <v>1041</v>
      </c>
      <c r="J4923" t="s">
        <v>554</v>
      </c>
      <c r="K4923" t="s">
        <v>687</v>
      </c>
      <c r="L4923" t="s">
        <v>463</v>
      </c>
      <c r="M4923" t="s">
        <v>687</v>
      </c>
      <c r="N4923">
        <v>147</v>
      </c>
      <c r="O4923">
        <v>0</v>
      </c>
      <c r="P4923">
        <v>-9</v>
      </c>
      <c r="Q4923" t="s">
        <v>70</v>
      </c>
      <c r="R4923" t="s">
        <v>238</v>
      </c>
      <c r="S4923" t="s">
        <v>239</v>
      </c>
      <c r="T4923">
        <v>189</v>
      </c>
      <c r="U4923">
        <v>124</v>
      </c>
      <c r="V4923">
        <v>65.61</v>
      </c>
      <c r="W4923" t="s">
        <v>133</v>
      </c>
      <c r="X4923">
        <v>3662</v>
      </c>
      <c r="Y4923">
        <v>454088</v>
      </c>
      <c r="Z4923">
        <v>55676</v>
      </c>
      <c r="AA4923">
        <v>88412</v>
      </c>
      <c r="AB4923">
        <v>598176</v>
      </c>
      <c r="AC4923">
        <v>475091</v>
      </c>
      <c r="AD4923">
        <v>123085</v>
      </c>
      <c r="AE4923" t="s">
        <v>81</v>
      </c>
      <c r="AF4923" t="s">
        <v>75</v>
      </c>
      <c r="AG4923" t="s">
        <v>240</v>
      </c>
      <c r="AH4923" t="s">
        <v>145</v>
      </c>
      <c r="AI4923" t="s">
        <v>138</v>
      </c>
      <c r="AJ4923" t="str">
        <f t="shared" si="76"/>
        <v>Jan</v>
      </c>
    </row>
    <row r="4924" spans="1:36" x14ac:dyDescent="0.3">
      <c r="A4924" t="s">
        <v>11196</v>
      </c>
      <c r="B4924" s="33">
        <v>45668</v>
      </c>
      <c r="C4924" t="s">
        <v>97</v>
      </c>
      <c r="D4924" t="s">
        <v>8190</v>
      </c>
      <c r="E4924" t="s">
        <v>181</v>
      </c>
      <c r="F4924" t="s">
        <v>172</v>
      </c>
      <c r="G4924" t="s">
        <v>159</v>
      </c>
      <c r="H4924" t="s">
        <v>155</v>
      </c>
      <c r="I4924">
        <v>538</v>
      </c>
      <c r="J4924" t="s">
        <v>615</v>
      </c>
      <c r="K4924" t="s">
        <v>2635</v>
      </c>
      <c r="L4924" t="s">
        <v>796</v>
      </c>
      <c r="M4924" t="s">
        <v>900</v>
      </c>
      <c r="N4924">
        <v>96</v>
      </c>
      <c r="O4924">
        <v>19</v>
      </c>
      <c r="P4924">
        <v>4</v>
      </c>
      <c r="Q4924" t="s">
        <v>73</v>
      </c>
      <c r="R4924" t="s">
        <v>238</v>
      </c>
      <c r="S4924" t="s">
        <v>239</v>
      </c>
      <c r="T4924">
        <v>189</v>
      </c>
      <c r="U4924">
        <v>130</v>
      </c>
      <c r="V4924">
        <v>68.78</v>
      </c>
      <c r="W4924" t="s">
        <v>133</v>
      </c>
      <c r="X4924">
        <v>4570</v>
      </c>
      <c r="Y4924">
        <v>594100</v>
      </c>
      <c r="Z4924">
        <v>45500</v>
      </c>
      <c r="AA4924">
        <v>83330</v>
      </c>
      <c r="AB4924">
        <v>722930</v>
      </c>
      <c r="AC4924">
        <v>475624</v>
      </c>
      <c r="AD4924">
        <v>247306</v>
      </c>
      <c r="AE4924" t="s">
        <v>81</v>
      </c>
      <c r="AF4924" t="s">
        <v>81</v>
      </c>
      <c r="AG4924" t="s">
        <v>240</v>
      </c>
      <c r="AH4924" t="s">
        <v>144</v>
      </c>
      <c r="AI4924" t="s">
        <v>139</v>
      </c>
      <c r="AJ4924" t="str">
        <f t="shared" si="76"/>
        <v>Jan</v>
      </c>
    </row>
    <row r="4925" spans="1:36" x14ac:dyDescent="0.3">
      <c r="A4925" t="s">
        <v>11197</v>
      </c>
      <c r="B4925" s="33">
        <v>46003</v>
      </c>
      <c r="C4925" t="s">
        <v>96</v>
      </c>
      <c r="D4925" t="s">
        <v>11198</v>
      </c>
      <c r="E4925" t="s">
        <v>174</v>
      </c>
      <c r="F4925" t="s">
        <v>178</v>
      </c>
      <c r="G4925" t="s">
        <v>158</v>
      </c>
      <c r="H4925" t="s">
        <v>157</v>
      </c>
      <c r="I4925">
        <v>1678</v>
      </c>
      <c r="J4925" t="s">
        <v>1510</v>
      </c>
      <c r="K4925" t="s">
        <v>4384</v>
      </c>
      <c r="L4925" t="s">
        <v>1601</v>
      </c>
      <c r="M4925" t="s">
        <v>2048</v>
      </c>
      <c r="N4925">
        <v>235</v>
      </c>
      <c r="O4925">
        <v>37</v>
      </c>
      <c r="P4925">
        <v>52</v>
      </c>
      <c r="Q4925" t="s">
        <v>76</v>
      </c>
      <c r="R4925" t="s">
        <v>238</v>
      </c>
      <c r="S4925" t="s">
        <v>239</v>
      </c>
      <c r="T4925">
        <v>189</v>
      </c>
      <c r="U4925">
        <v>157</v>
      </c>
      <c r="V4925">
        <v>83.07</v>
      </c>
      <c r="W4925" t="s">
        <v>133</v>
      </c>
      <c r="X4925">
        <v>3586</v>
      </c>
      <c r="Y4925">
        <v>563002</v>
      </c>
      <c r="Z4925">
        <v>60916</v>
      </c>
      <c r="AA4925">
        <v>94357</v>
      </c>
      <c r="AB4925">
        <v>718275</v>
      </c>
      <c r="AC4925">
        <v>536601</v>
      </c>
      <c r="AD4925">
        <v>181674</v>
      </c>
      <c r="AE4925" t="s">
        <v>78</v>
      </c>
      <c r="AF4925" t="s">
        <v>75</v>
      </c>
      <c r="AG4925" t="s">
        <v>240</v>
      </c>
      <c r="AH4925" t="s">
        <v>144</v>
      </c>
      <c r="AI4925" t="s">
        <v>139</v>
      </c>
      <c r="AJ4925" t="str">
        <f t="shared" si="76"/>
        <v>Dec</v>
      </c>
    </row>
    <row r="4926" spans="1:36" x14ac:dyDescent="0.3">
      <c r="A4926" t="s">
        <v>11199</v>
      </c>
      <c r="B4926" s="33">
        <v>45750</v>
      </c>
      <c r="C4926" t="s">
        <v>97</v>
      </c>
      <c r="D4926" t="s">
        <v>11200</v>
      </c>
      <c r="E4926" t="s">
        <v>178</v>
      </c>
      <c r="F4926" t="s">
        <v>179</v>
      </c>
      <c r="G4926" t="s">
        <v>157</v>
      </c>
      <c r="H4926" t="s">
        <v>166</v>
      </c>
      <c r="I4926">
        <v>2054</v>
      </c>
      <c r="J4926" t="s">
        <v>264</v>
      </c>
      <c r="K4926" t="s">
        <v>1306</v>
      </c>
      <c r="L4926" t="s">
        <v>1906</v>
      </c>
      <c r="M4926" t="s">
        <v>971</v>
      </c>
      <c r="N4926">
        <v>263</v>
      </c>
      <c r="O4926">
        <v>6</v>
      </c>
      <c r="P4926">
        <v>22</v>
      </c>
      <c r="Q4926" t="s">
        <v>73</v>
      </c>
      <c r="R4926" t="s">
        <v>238</v>
      </c>
      <c r="S4926" t="s">
        <v>239</v>
      </c>
      <c r="T4926">
        <v>180</v>
      </c>
      <c r="U4926">
        <v>140</v>
      </c>
      <c r="V4926">
        <v>77.78</v>
      </c>
      <c r="W4926" t="s">
        <v>133</v>
      </c>
      <c r="X4926">
        <v>8100</v>
      </c>
      <c r="Y4926">
        <v>1134000</v>
      </c>
      <c r="Z4926">
        <v>53760</v>
      </c>
      <c r="AA4926">
        <v>53060</v>
      </c>
      <c r="AB4926">
        <v>1240820</v>
      </c>
      <c r="AC4926">
        <v>934621</v>
      </c>
      <c r="AD4926">
        <v>306199</v>
      </c>
      <c r="AE4926" t="s">
        <v>75</v>
      </c>
      <c r="AF4926" t="s">
        <v>72</v>
      </c>
      <c r="AG4926" t="s">
        <v>240</v>
      </c>
      <c r="AH4926" t="s">
        <v>146</v>
      </c>
      <c r="AI4926" t="s">
        <v>139</v>
      </c>
      <c r="AJ4926" t="str">
        <f t="shared" si="76"/>
        <v>Apr</v>
      </c>
    </row>
    <row r="4927" spans="1:36" x14ac:dyDescent="0.3">
      <c r="A4927" t="s">
        <v>11201</v>
      </c>
      <c r="B4927" s="33">
        <v>45931</v>
      </c>
      <c r="C4927" t="s">
        <v>95</v>
      </c>
      <c r="D4927" t="s">
        <v>11202</v>
      </c>
      <c r="E4927" t="s">
        <v>172</v>
      </c>
      <c r="F4927" t="s">
        <v>178</v>
      </c>
      <c r="G4927" t="s">
        <v>155</v>
      </c>
      <c r="H4927" t="s">
        <v>157</v>
      </c>
      <c r="I4927">
        <v>1662</v>
      </c>
      <c r="J4927" t="s">
        <v>236</v>
      </c>
      <c r="K4927" t="s">
        <v>327</v>
      </c>
      <c r="L4927" t="s">
        <v>236</v>
      </c>
      <c r="M4927" t="s">
        <v>687</v>
      </c>
      <c r="N4927">
        <v>251</v>
      </c>
      <c r="O4927">
        <v>0</v>
      </c>
      <c r="P4927">
        <v>16</v>
      </c>
      <c r="Q4927" t="s">
        <v>73</v>
      </c>
      <c r="R4927" t="s">
        <v>238</v>
      </c>
      <c r="S4927" t="s">
        <v>239</v>
      </c>
      <c r="T4927">
        <v>189</v>
      </c>
      <c r="U4927">
        <v>139</v>
      </c>
      <c r="V4927">
        <v>73.540000000000006</v>
      </c>
      <c r="W4927" t="s">
        <v>133</v>
      </c>
      <c r="X4927">
        <v>7925</v>
      </c>
      <c r="Y4927">
        <v>1101575</v>
      </c>
      <c r="Z4927">
        <v>52264</v>
      </c>
      <c r="AA4927">
        <v>75199</v>
      </c>
      <c r="AB4927">
        <v>1229038</v>
      </c>
      <c r="AC4927">
        <v>853686</v>
      </c>
      <c r="AD4927">
        <v>375352</v>
      </c>
      <c r="AE4927" t="s">
        <v>81</v>
      </c>
      <c r="AF4927" t="s">
        <v>75</v>
      </c>
      <c r="AG4927" t="s">
        <v>240</v>
      </c>
      <c r="AH4927" t="s">
        <v>144</v>
      </c>
      <c r="AI4927" t="s">
        <v>138</v>
      </c>
      <c r="AJ4927" t="str">
        <f t="shared" si="76"/>
        <v>Oct</v>
      </c>
    </row>
    <row r="4928" spans="1:36" x14ac:dyDescent="0.3">
      <c r="A4928" t="s">
        <v>11203</v>
      </c>
      <c r="B4928" s="33">
        <v>45795</v>
      </c>
      <c r="C4928" t="s">
        <v>96</v>
      </c>
      <c r="D4928" t="s">
        <v>11204</v>
      </c>
      <c r="E4928" t="s">
        <v>179</v>
      </c>
      <c r="F4928" t="s">
        <v>175</v>
      </c>
      <c r="G4928" t="s">
        <v>166</v>
      </c>
      <c r="H4928" t="s">
        <v>163</v>
      </c>
      <c r="I4928">
        <v>509</v>
      </c>
      <c r="J4928" t="s">
        <v>482</v>
      </c>
      <c r="K4928" t="s">
        <v>4434</v>
      </c>
      <c r="L4928" t="s">
        <v>408</v>
      </c>
      <c r="M4928" t="s">
        <v>4434</v>
      </c>
      <c r="N4928">
        <v>85</v>
      </c>
      <c r="O4928">
        <v>0</v>
      </c>
      <c r="P4928">
        <v>-10</v>
      </c>
      <c r="Q4928" t="s">
        <v>70</v>
      </c>
      <c r="R4928" t="s">
        <v>238</v>
      </c>
      <c r="S4928" t="s">
        <v>239</v>
      </c>
      <c r="T4928">
        <v>180</v>
      </c>
      <c r="U4928">
        <v>139</v>
      </c>
      <c r="V4928">
        <v>77.22</v>
      </c>
      <c r="W4928" t="s">
        <v>133</v>
      </c>
      <c r="X4928">
        <v>10556</v>
      </c>
      <c r="Y4928">
        <v>1467284</v>
      </c>
      <c r="Z4928">
        <v>27661</v>
      </c>
      <c r="AA4928">
        <v>89238</v>
      </c>
      <c r="AB4928">
        <v>1584183</v>
      </c>
      <c r="AC4928">
        <v>1060510</v>
      </c>
      <c r="AD4928">
        <v>523673</v>
      </c>
      <c r="AE4928" t="s">
        <v>72</v>
      </c>
      <c r="AF4928" t="s">
        <v>75</v>
      </c>
      <c r="AG4928" t="s">
        <v>240</v>
      </c>
      <c r="AH4928" t="s">
        <v>144</v>
      </c>
      <c r="AI4928" t="s">
        <v>140</v>
      </c>
      <c r="AJ4928" t="str">
        <f t="shared" si="76"/>
        <v>May</v>
      </c>
    </row>
    <row r="4929" spans="1:36" x14ac:dyDescent="0.3">
      <c r="A4929" t="s">
        <v>11205</v>
      </c>
      <c r="B4929" s="33">
        <v>45671</v>
      </c>
      <c r="C4929" t="s">
        <v>96</v>
      </c>
      <c r="D4929" t="s">
        <v>11206</v>
      </c>
      <c r="E4929" t="s">
        <v>176</v>
      </c>
      <c r="F4929" t="s">
        <v>172</v>
      </c>
      <c r="G4929" t="s">
        <v>156</v>
      </c>
      <c r="H4929" t="s">
        <v>155</v>
      </c>
      <c r="I4929">
        <v>1112</v>
      </c>
      <c r="J4929" t="s">
        <v>258</v>
      </c>
      <c r="K4929" t="s">
        <v>2804</v>
      </c>
      <c r="L4929" t="s">
        <v>1662</v>
      </c>
      <c r="M4929" t="s">
        <v>3390</v>
      </c>
      <c r="N4929">
        <v>146</v>
      </c>
      <c r="O4929">
        <v>5</v>
      </c>
      <c r="P4929">
        <v>28</v>
      </c>
      <c r="Q4929" t="s">
        <v>73</v>
      </c>
      <c r="R4929" t="s">
        <v>238</v>
      </c>
      <c r="S4929" t="s">
        <v>239</v>
      </c>
      <c r="T4929">
        <v>189</v>
      </c>
      <c r="U4929">
        <v>133</v>
      </c>
      <c r="V4929">
        <v>70.37</v>
      </c>
      <c r="W4929" t="s">
        <v>133</v>
      </c>
      <c r="X4929">
        <v>7484</v>
      </c>
      <c r="Y4929">
        <v>995372</v>
      </c>
      <c r="Z4929">
        <v>22344</v>
      </c>
      <c r="AA4929">
        <v>23541</v>
      </c>
      <c r="AB4929">
        <v>1041257</v>
      </c>
      <c r="AC4929">
        <v>707500</v>
      </c>
      <c r="AD4929">
        <v>333757</v>
      </c>
      <c r="AE4929" t="s">
        <v>81</v>
      </c>
      <c r="AF4929" t="s">
        <v>81</v>
      </c>
      <c r="AG4929" t="s">
        <v>240</v>
      </c>
      <c r="AH4929" t="s">
        <v>144</v>
      </c>
      <c r="AI4929" t="s">
        <v>139</v>
      </c>
      <c r="AJ4929" t="str">
        <f t="shared" si="76"/>
        <v>Jan</v>
      </c>
    </row>
    <row r="4930" spans="1:36" x14ac:dyDescent="0.3">
      <c r="A4930" t="s">
        <v>11207</v>
      </c>
      <c r="B4930" s="33">
        <v>46010</v>
      </c>
      <c r="C4930" t="s">
        <v>95</v>
      </c>
      <c r="D4930" t="s">
        <v>11208</v>
      </c>
      <c r="E4930" t="s">
        <v>175</v>
      </c>
      <c r="F4930" t="s">
        <v>174</v>
      </c>
      <c r="G4930" t="s">
        <v>163</v>
      </c>
      <c r="H4930" t="s">
        <v>158</v>
      </c>
      <c r="I4930">
        <v>1893</v>
      </c>
      <c r="J4930" t="s">
        <v>514</v>
      </c>
      <c r="K4930" t="s">
        <v>1567</v>
      </c>
      <c r="L4930" t="s">
        <v>2574</v>
      </c>
      <c r="M4930" t="s">
        <v>1820</v>
      </c>
      <c r="N4930">
        <v>279</v>
      </c>
      <c r="O4930">
        <v>24</v>
      </c>
      <c r="P4930">
        <v>39</v>
      </c>
      <c r="Q4930" t="s">
        <v>76</v>
      </c>
      <c r="R4930" t="s">
        <v>238</v>
      </c>
      <c r="S4930" t="s">
        <v>239</v>
      </c>
      <c r="T4930">
        <v>189</v>
      </c>
      <c r="U4930">
        <v>146</v>
      </c>
      <c r="V4930">
        <v>77.25</v>
      </c>
      <c r="W4930" t="s">
        <v>133</v>
      </c>
      <c r="X4930">
        <v>10342</v>
      </c>
      <c r="Y4930">
        <v>1509932</v>
      </c>
      <c r="Z4930">
        <v>31682</v>
      </c>
      <c r="AA4930">
        <v>31974</v>
      </c>
      <c r="AB4930">
        <v>1573588</v>
      </c>
      <c r="AC4930">
        <v>1073800</v>
      </c>
      <c r="AD4930">
        <v>499788</v>
      </c>
      <c r="AE4930" t="s">
        <v>75</v>
      </c>
      <c r="AF4930" t="s">
        <v>78</v>
      </c>
      <c r="AG4930" t="s">
        <v>240</v>
      </c>
      <c r="AH4930" t="s">
        <v>144</v>
      </c>
      <c r="AI4930" t="s">
        <v>139</v>
      </c>
      <c r="AJ4930" t="str">
        <f t="shared" ref="AJ4930:AJ4993" si="77">TEXT(B4930,"mmm")</f>
        <v>Dec</v>
      </c>
    </row>
    <row r="4931" spans="1:36" x14ac:dyDescent="0.3">
      <c r="A4931" t="s">
        <v>11209</v>
      </c>
      <c r="B4931" s="33">
        <v>45829</v>
      </c>
      <c r="C4931" t="s">
        <v>95</v>
      </c>
      <c r="D4931" t="s">
        <v>9264</v>
      </c>
      <c r="E4931" t="s">
        <v>173</v>
      </c>
      <c r="F4931" t="s">
        <v>180</v>
      </c>
      <c r="G4931" t="s">
        <v>161</v>
      </c>
      <c r="H4931" t="s">
        <v>160</v>
      </c>
      <c r="I4931">
        <v>1243</v>
      </c>
      <c r="J4931" t="s">
        <v>744</v>
      </c>
      <c r="K4931" t="s">
        <v>320</v>
      </c>
      <c r="L4931" t="s">
        <v>377</v>
      </c>
      <c r="M4931" t="s">
        <v>1973</v>
      </c>
      <c r="N4931">
        <v>192</v>
      </c>
      <c r="O4931">
        <v>0</v>
      </c>
      <c r="P4931">
        <v>30</v>
      </c>
      <c r="Q4931" t="s">
        <v>73</v>
      </c>
      <c r="R4931" t="s">
        <v>238</v>
      </c>
      <c r="S4931" t="s">
        <v>239</v>
      </c>
      <c r="T4931">
        <v>180</v>
      </c>
      <c r="U4931">
        <v>152</v>
      </c>
      <c r="V4931">
        <v>84.44</v>
      </c>
      <c r="W4931" t="s">
        <v>133</v>
      </c>
      <c r="X4931">
        <v>10266</v>
      </c>
      <c r="Y4931">
        <v>1560432</v>
      </c>
      <c r="Z4931">
        <v>55024</v>
      </c>
      <c r="AA4931">
        <v>34048</v>
      </c>
      <c r="AB4931">
        <v>1649504</v>
      </c>
      <c r="AC4931">
        <v>1209610</v>
      </c>
      <c r="AD4931">
        <v>439894</v>
      </c>
      <c r="AE4931" t="s">
        <v>78</v>
      </c>
      <c r="AF4931" t="s">
        <v>81</v>
      </c>
      <c r="AG4931" t="s">
        <v>240</v>
      </c>
      <c r="AH4931" t="s">
        <v>144</v>
      </c>
      <c r="AI4931" t="s">
        <v>140</v>
      </c>
      <c r="AJ4931" t="str">
        <f t="shared" si="77"/>
        <v>Jun</v>
      </c>
    </row>
    <row r="4932" spans="1:36" x14ac:dyDescent="0.3">
      <c r="A4932" t="s">
        <v>11210</v>
      </c>
      <c r="B4932" s="33">
        <v>45994</v>
      </c>
      <c r="C4932" t="s">
        <v>96</v>
      </c>
      <c r="D4932" t="s">
        <v>11211</v>
      </c>
      <c r="E4932" t="s">
        <v>174</v>
      </c>
      <c r="F4932" t="s">
        <v>175</v>
      </c>
      <c r="G4932" t="s">
        <v>158</v>
      </c>
      <c r="H4932" t="s">
        <v>163</v>
      </c>
      <c r="I4932">
        <v>2097</v>
      </c>
      <c r="J4932" t="s">
        <v>266</v>
      </c>
      <c r="K4932" t="s">
        <v>2052</v>
      </c>
      <c r="L4932" t="s">
        <v>310</v>
      </c>
      <c r="M4932" t="s">
        <v>1268</v>
      </c>
      <c r="N4932">
        <v>269</v>
      </c>
      <c r="O4932">
        <v>0</v>
      </c>
      <c r="P4932">
        <v>4</v>
      </c>
      <c r="Q4932" t="s">
        <v>70</v>
      </c>
      <c r="R4932" t="s">
        <v>238</v>
      </c>
      <c r="S4932" t="s">
        <v>239</v>
      </c>
      <c r="T4932">
        <v>180</v>
      </c>
      <c r="U4932">
        <v>143</v>
      </c>
      <c r="V4932">
        <v>79.44</v>
      </c>
      <c r="W4932" t="s">
        <v>133</v>
      </c>
      <c r="X4932">
        <v>3927</v>
      </c>
      <c r="Y4932">
        <v>561561</v>
      </c>
      <c r="Z4932">
        <v>36894</v>
      </c>
      <c r="AA4932">
        <v>104104</v>
      </c>
      <c r="AB4932">
        <v>702559</v>
      </c>
      <c r="AC4932">
        <v>565213</v>
      </c>
      <c r="AD4932">
        <v>137346</v>
      </c>
      <c r="AE4932" t="s">
        <v>78</v>
      </c>
      <c r="AF4932" t="s">
        <v>75</v>
      </c>
      <c r="AG4932" t="s">
        <v>240</v>
      </c>
      <c r="AH4932" t="s">
        <v>144</v>
      </c>
      <c r="AI4932" t="s">
        <v>139</v>
      </c>
      <c r="AJ4932" t="str">
        <f t="shared" si="77"/>
        <v>Dec</v>
      </c>
    </row>
    <row r="4933" spans="1:36" x14ac:dyDescent="0.3">
      <c r="A4933" t="s">
        <v>11212</v>
      </c>
      <c r="B4933" s="33">
        <v>45956</v>
      </c>
      <c r="C4933" t="s">
        <v>93</v>
      </c>
      <c r="D4933" t="s">
        <v>11213</v>
      </c>
      <c r="E4933" t="s">
        <v>180</v>
      </c>
      <c r="F4933" t="s">
        <v>175</v>
      </c>
      <c r="G4933" t="s">
        <v>160</v>
      </c>
      <c r="H4933" t="s">
        <v>163</v>
      </c>
      <c r="I4933">
        <v>1640</v>
      </c>
      <c r="J4933" t="s">
        <v>357</v>
      </c>
      <c r="K4933" t="s">
        <v>2542</v>
      </c>
      <c r="L4933" t="s">
        <v>581</v>
      </c>
      <c r="M4933" t="s">
        <v>2542</v>
      </c>
      <c r="N4933">
        <v>213</v>
      </c>
      <c r="O4933">
        <v>0</v>
      </c>
      <c r="P4933">
        <v>-5</v>
      </c>
      <c r="Q4933" t="s">
        <v>70</v>
      </c>
      <c r="R4933" t="s">
        <v>238</v>
      </c>
      <c r="S4933" t="s">
        <v>239</v>
      </c>
      <c r="T4933">
        <v>180</v>
      </c>
      <c r="U4933">
        <v>140</v>
      </c>
      <c r="V4933">
        <v>77.78</v>
      </c>
      <c r="W4933" t="s">
        <v>133</v>
      </c>
      <c r="X4933">
        <v>4475</v>
      </c>
      <c r="Y4933">
        <v>626500</v>
      </c>
      <c r="Z4933">
        <v>64820</v>
      </c>
      <c r="AA4933">
        <v>55440</v>
      </c>
      <c r="AB4933">
        <v>746760</v>
      </c>
      <c r="AC4933">
        <v>433262</v>
      </c>
      <c r="AD4933">
        <v>313498</v>
      </c>
      <c r="AE4933" t="s">
        <v>81</v>
      </c>
      <c r="AF4933" t="s">
        <v>75</v>
      </c>
      <c r="AG4933" t="s">
        <v>240</v>
      </c>
      <c r="AH4933" t="s">
        <v>144</v>
      </c>
      <c r="AI4933" t="s">
        <v>139</v>
      </c>
      <c r="AJ4933" t="str">
        <f t="shared" si="77"/>
        <v>Oct</v>
      </c>
    </row>
    <row r="4934" spans="1:36" x14ac:dyDescent="0.3">
      <c r="A4934" t="s">
        <v>11214</v>
      </c>
      <c r="B4934" s="33">
        <v>45881</v>
      </c>
      <c r="C4934" t="s">
        <v>93</v>
      </c>
      <c r="D4934" t="s">
        <v>11215</v>
      </c>
      <c r="E4934" t="s">
        <v>177</v>
      </c>
      <c r="F4934" t="s">
        <v>179</v>
      </c>
      <c r="G4934" t="s">
        <v>162</v>
      </c>
      <c r="H4934" t="s">
        <v>166</v>
      </c>
      <c r="I4934">
        <v>1686</v>
      </c>
      <c r="J4934" t="s">
        <v>474</v>
      </c>
      <c r="K4934" t="s">
        <v>1042</v>
      </c>
      <c r="L4934" t="s">
        <v>985</v>
      </c>
      <c r="M4934" t="s">
        <v>1014</v>
      </c>
      <c r="N4934">
        <v>238</v>
      </c>
      <c r="O4934">
        <v>7</v>
      </c>
      <c r="P4934">
        <v>14</v>
      </c>
      <c r="Q4934" t="s">
        <v>73</v>
      </c>
      <c r="R4934" t="s">
        <v>238</v>
      </c>
      <c r="S4934" t="s">
        <v>239</v>
      </c>
      <c r="T4934">
        <v>220</v>
      </c>
      <c r="U4934">
        <v>184</v>
      </c>
      <c r="V4934">
        <v>83.64</v>
      </c>
      <c r="W4934" t="s">
        <v>133</v>
      </c>
      <c r="X4934">
        <v>10407</v>
      </c>
      <c r="Y4934">
        <v>1914888</v>
      </c>
      <c r="Z4934">
        <v>31832</v>
      </c>
      <c r="AA4934">
        <v>141864</v>
      </c>
      <c r="AB4934">
        <v>2088584</v>
      </c>
      <c r="AC4934">
        <v>1516373</v>
      </c>
      <c r="AD4934">
        <v>572211</v>
      </c>
      <c r="AE4934" t="s">
        <v>78</v>
      </c>
      <c r="AF4934" t="s">
        <v>72</v>
      </c>
      <c r="AG4934" t="s">
        <v>240</v>
      </c>
      <c r="AH4934" t="s">
        <v>145</v>
      </c>
      <c r="AI4934" t="s">
        <v>139</v>
      </c>
      <c r="AJ4934" t="str">
        <f t="shared" si="77"/>
        <v>Aug</v>
      </c>
    </row>
    <row r="4935" spans="1:36" x14ac:dyDescent="0.3">
      <c r="A4935" t="s">
        <v>11216</v>
      </c>
      <c r="B4935" s="33">
        <v>45781</v>
      </c>
      <c r="C4935" t="s">
        <v>96</v>
      </c>
      <c r="D4935" t="s">
        <v>11217</v>
      </c>
      <c r="E4935" t="s">
        <v>180</v>
      </c>
      <c r="F4935" t="s">
        <v>181</v>
      </c>
      <c r="G4935" t="s">
        <v>160</v>
      </c>
      <c r="H4935" t="s">
        <v>159</v>
      </c>
      <c r="I4935">
        <v>1845</v>
      </c>
      <c r="J4935" t="s">
        <v>457</v>
      </c>
      <c r="K4935" t="s">
        <v>600</v>
      </c>
      <c r="L4935" t="s">
        <v>1240</v>
      </c>
      <c r="M4935" t="s">
        <v>600</v>
      </c>
      <c r="N4935">
        <v>270</v>
      </c>
      <c r="O4935">
        <v>3</v>
      </c>
      <c r="P4935">
        <v>0</v>
      </c>
      <c r="Q4935" t="s">
        <v>73</v>
      </c>
      <c r="R4935" t="s">
        <v>238</v>
      </c>
      <c r="S4935" t="s">
        <v>239</v>
      </c>
      <c r="T4935">
        <v>150</v>
      </c>
      <c r="U4935">
        <v>109</v>
      </c>
      <c r="V4935">
        <v>72.67</v>
      </c>
      <c r="W4935" t="s">
        <v>135</v>
      </c>
      <c r="X4935">
        <v>4801</v>
      </c>
      <c r="Y4935">
        <v>523309</v>
      </c>
      <c r="Z4935">
        <v>57443</v>
      </c>
      <c r="AA4935">
        <v>53846</v>
      </c>
      <c r="AB4935">
        <v>634598</v>
      </c>
      <c r="AC4935">
        <v>403332</v>
      </c>
      <c r="AD4935">
        <v>231266</v>
      </c>
      <c r="AE4935" t="s">
        <v>81</v>
      </c>
      <c r="AF4935" t="s">
        <v>81</v>
      </c>
      <c r="AG4935" t="s">
        <v>240</v>
      </c>
      <c r="AH4935" t="s">
        <v>144</v>
      </c>
      <c r="AI4935" t="s">
        <v>140</v>
      </c>
      <c r="AJ4935" t="str">
        <f t="shared" si="77"/>
        <v>May</v>
      </c>
    </row>
    <row r="4936" spans="1:36" x14ac:dyDescent="0.3">
      <c r="A4936" t="s">
        <v>11218</v>
      </c>
      <c r="B4936" s="33">
        <v>46000</v>
      </c>
      <c r="C4936" t="s">
        <v>97</v>
      </c>
      <c r="D4936" t="s">
        <v>11219</v>
      </c>
      <c r="E4936" t="s">
        <v>175</v>
      </c>
      <c r="F4936" t="s">
        <v>173</v>
      </c>
      <c r="G4936" t="s">
        <v>163</v>
      </c>
      <c r="H4936" t="s">
        <v>161</v>
      </c>
      <c r="I4936">
        <v>660</v>
      </c>
      <c r="J4936" t="s">
        <v>292</v>
      </c>
      <c r="K4936" t="s">
        <v>3828</v>
      </c>
      <c r="L4936" t="s">
        <v>4612</v>
      </c>
      <c r="M4936" t="s">
        <v>2951</v>
      </c>
      <c r="N4936">
        <v>95</v>
      </c>
      <c r="O4936">
        <v>13</v>
      </c>
      <c r="P4936">
        <v>15</v>
      </c>
      <c r="Q4936" t="s">
        <v>73</v>
      </c>
      <c r="R4936" t="s">
        <v>238</v>
      </c>
      <c r="S4936" t="s">
        <v>239</v>
      </c>
      <c r="T4936">
        <v>180</v>
      </c>
      <c r="U4936">
        <v>137</v>
      </c>
      <c r="V4936">
        <v>76.11</v>
      </c>
      <c r="W4936" t="s">
        <v>133</v>
      </c>
      <c r="X4936">
        <v>3334</v>
      </c>
      <c r="Y4936">
        <v>456758</v>
      </c>
      <c r="Z4936">
        <v>56855</v>
      </c>
      <c r="AA4936">
        <v>81789</v>
      </c>
      <c r="AB4936">
        <v>595402</v>
      </c>
      <c r="AC4936">
        <v>366139</v>
      </c>
      <c r="AD4936">
        <v>229263</v>
      </c>
      <c r="AE4936" t="s">
        <v>75</v>
      </c>
      <c r="AF4936" t="s">
        <v>78</v>
      </c>
      <c r="AG4936" t="s">
        <v>240</v>
      </c>
      <c r="AH4936" t="s">
        <v>144</v>
      </c>
      <c r="AI4936" t="s">
        <v>139</v>
      </c>
      <c r="AJ4936" t="str">
        <f t="shared" si="77"/>
        <v>Dec</v>
      </c>
    </row>
    <row r="4937" spans="1:36" x14ac:dyDescent="0.3">
      <c r="A4937" t="s">
        <v>11220</v>
      </c>
      <c r="B4937" s="33">
        <v>45721</v>
      </c>
      <c r="C4937" t="s">
        <v>98</v>
      </c>
      <c r="D4937" t="s">
        <v>11221</v>
      </c>
      <c r="E4937" t="s">
        <v>178</v>
      </c>
      <c r="F4937" t="s">
        <v>177</v>
      </c>
      <c r="G4937" t="s">
        <v>157</v>
      </c>
      <c r="H4937" t="s">
        <v>162</v>
      </c>
      <c r="I4937">
        <v>1267</v>
      </c>
      <c r="J4937" t="s">
        <v>504</v>
      </c>
      <c r="K4937" t="s">
        <v>554</v>
      </c>
      <c r="L4937" t="s">
        <v>1860</v>
      </c>
      <c r="M4937" t="s">
        <v>4415</v>
      </c>
      <c r="N4937">
        <v>165</v>
      </c>
      <c r="O4937">
        <v>9</v>
      </c>
      <c r="P4937">
        <v>29</v>
      </c>
      <c r="Q4937" t="s">
        <v>73</v>
      </c>
      <c r="R4937" t="s">
        <v>238</v>
      </c>
      <c r="S4937" t="s">
        <v>239</v>
      </c>
      <c r="T4937">
        <v>220</v>
      </c>
      <c r="U4937">
        <v>169</v>
      </c>
      <c r="V4937">
        <v>76.819999999999993</v>
      </c>
      <c r="W4937" t="s">
        <v>133</v>
      </c>
      <c r="X4937">
        <v>5533</v>
      </c>
      <c r="Y4937">
        <v>935077</v>
      </c>
      <c r="Z4937">
        <v>71149</v>
      </c>
      <c r="AA4937">
        <v>45630</v>
      </c>
      <c r="AB4937">
        <v>1051856</v>
      </c>
      <c r="AC4937">
        <v>719345</v>
      </c>
      <c r="AD4937">
        <v>332511</v>
      </c>
      <c r="AE4937" t="s">
        <v>75</v>
      </c>
      <c r="AF4937" t="s">
        <v>78</v>
      </c>
      <c r="AG4937" t="s">
        <v>240</v>
      </c>
      <c r="AH4937" t="s">
        <v>146</v>
      </c>
      <c r="AI4937" t="s">
        <v>139</v>
      </c>
      <c r="AJ4937" t="str">
        <f t="shared" si="77"/>
        <v>Mar</v>
      </c>
    </row>
    <row r="4938" spans="1:36" x14ac:dyDescent="0.3">
      <c r="A4938" t="s">
        <v>11222</v>
      </c>
      <c r="B4938" s="33">
        <v>45759</v>
      </c>
      <c r="C4938" t="s">
        <v>93</v>
      </c>
      <c r="D4938" t="s">
        <v>11223</v>
      </c>
      <c r="E4938" t="s">
        <v>172</v>
      </c>
      <c r="F4938" t="s">
        <v>181</v>
      </c>
      <c r="G4938" t="s">
        <v>155</v>
      </c>
      <c r="H4938" t="s">
        <v>159</v>
      </c>
      <c r="I4938">
        <v>2132</v>
      </c>
      <c r="J4938" t="s">
        <v>806</v>
      </c>
      <c r="K4938" t="s">
        <v>2524</v>
      </c>
      <c r="L4938" t="s">
        <v>1467</v>
      </c>
      <c r="M4938" t="s">
        <v>1192</v>
      </c>
      <c r="N4938">
        <v>282</v>
      </c>
      <c r="O4938">
        <v>28</v>
      </c>
      <c r="P4938">
        <v>43</v>
      </c>
      <c r="Q4938" t="s">
        <v>76</v>
      </c>
      <c r="R4938" t="s">
        <v>238</v>
      </c>
      <c r="S4938" t="s">
        <v>239</v>
      </c>
      <c r="T4938">
        <v>186</v>
      </c>
      <c r="U4938">
        <v>130</v>
      </c>
      <c r="V4938">
        <v>69.89</v>
      </c>
      <c r="W4938" t="s">
        <v>134</v>
      </c>
      <c r="X4938">
        <v>6557</v>
      </c>
      <c r="Y4938">
        <v>852410</v>
      </c>
      <c r="Z4938">
        <v>33410</v>
      </c>
      <c r="AA4938">
        <v>80860</v>
      </c>
      <c r="AB4938">
        <v>966680</v>
      </c>
      <c r="AC4938">
        <v>689607</v>
      </c>
      <c r="AD4938">
        <v>277073</v>
      </c>
      <c r="AE4938" t="s">
        <v>81</v>
      </c>
      <c r="AF4938" t="s">
        <v>81</v>
      </c>
      <c r="AG4938" t="s">
        <v>240</v>
      </c>
      <c r="AH4938" t="s">
        <v>145</v>
      </c>
      <c r="AI4938" t="s">
        <v>140</v>
      </c>
      <c r="AJ4938" t="str">
        <f t="shared" si="77"/>
        <v>Apr</v>
      </c>
    </row>
    <row r="4939" spans="1:36" x14ac:dyDescent="0.3">
      <c r="A4939" t="s">
        <v>11224</v>
      </c>
      <c r="B4939" s="33">
        <v>45716</v>
      </c>
      <c r="C4939" t="s">
        <v>99</v>
      </c>
      <c r="D4939" t="s">
        <v>11225</v>
      </c>
      <c r="E4939" t="s">
        <v>178</v>
      </c>
      <c r="F4939" t="s">
        <v>181</v>
      </c>
      <c r="G4939" t="s">
        <v>157</v>
      </c>
      <c r="H4939" t="s">
        <v>159</v>
      </c>
      <c r="I4939">
        <v>2383</v>
      </c>
      <c r="J4939" t="s">
        <v>377</v>
      </c>
      <c r="K4939" t="s">
        <v>2426</v>
      </c>
      <c r="L4939" t="s">
        <v>1357</v>
      </c>
      <c r="M4939" t="s">
        <v>1331</v>
      </c>
      <c r="N4939">
        <v>358</v>
      </c>
      <c r="O4939">
        <v>29</v>
      </c>
      <c r="P4939">
        <v>30</v>
      </c>
      <c r="Q4939" t="s">
        <v>73</v>
      </c>
      <c r="R4939" t="s">
        <v>238</v>
      </c>
      <c r="S4939" t="s">
        <v>239</v>
      </c>
      <c r="T4939">
        <v>189</v>
      </c>
      <c r="U4939">
        <v>155</v>
      </c>
      <c r="V4939">
        <v>82.01</v>
      </c>
      <c r="W4939" t="s">
        <v>133</v>
      </c>
      <c r="X4939">
        <v>4353</v>
      </c>
      <c r="Y4939">
        <v>674715</v>
      </c>
      <c r="Z4939">
        <v>61690</v>
      </c>
      <c r="AA4939">
        <v>81685</v>
      </c>
      <c r="AB4939">
        <v>818090</v>
      </c>
      <c r="AC4939">
        <v>581980</v>
      </c>
      <c r="AD4939">
        <v>236110</v>
      </c>
      <c r="AE4939" t="s">
        <v>75</v>
      </c>
      <c r="AF4939" t="s">
        <v>81</v>
      </c>
      <c r="AG4939" t="s">
        <v>240</v>
      </c>
      <c r="AH4939" t="s">
        <v>144</v>
      </c>
      <c r="AI4939" t="s">
        <v>139</v>
      </c>
      <c r="AJ4939" t="str">
        <f t="shared" si="77"/>
        <v>Feb</v>
      </c>
    </row>
    <row r="4940" spans="1:36" x14ac:dyDescent="0.3">
      <c r="A4940" t="s">
        <v>11226</v>
      </c>
      <c r="B4940" s="33">
        <v>45788</v>
      </c>
      <c r="C4940" t="s">
        <v>93</v>
      </c>
      <c r="D4940" t="s">
        <v>11227</v>
      </c>
      <c r="E4940" t="s">
        <v>174</v>
      </c>
      <c r="F4940" t="s">
        <v>179</v>
      </c>
      <c r="G4940" t="s">
        <v>158</v>
      </c>
      <c r="H4940" t="s">
        <v>166</v>
      </c>
      <c r="I4940">
        <v>919</v>
      </c>
      <c r="J4940" t="s">
        <v>345</v>
      </c>
      <c r="K4940" t="s">
        <v>1251</v>
      </c>
      <c r="L4940" t="s">
        <v>337</v>
      </c>
      <c r="M4940" t="s">
        <v>580</v>
      </c>
      <c r="N4940">
        <v>144</v>
      </c>
      <c r="O4940">
        <v>19</v>
      </c>
      <c r="P4940">
        <v>12</v>
      </c>
      <c r="Q4940" t="s">
        <v>73</v>
      </c>
      <c r="R4940" t="s">
        <v>238</v>
      </c>
      <c r="S4940" t="s">
        <v>239</v>
      </c>
      <c r="T4940">
        <v>150</v>
      </c>
      <c r="U4940">
        <v>120</v>
      </c>
      <c r="V4940">
        <v>80</v>
      </c>
      <c r="W4940" t="s">
        <v>133</v>
      </c>
      <c r="X4940">
        <v>9841</v>
      </c>
      <c r="Y4940">
        <v>1180920</v>
      </c>
      <c r="Z4940">
        <v>46920</v>
      </c>
      <c r="AA4940">
        <v>29520</v>
      </c>
      <c r="AB4940">
        <v>1257360</v>
      </c>
      <c r="AC4940">
        <v>833705</v>
      </c>
      <c r="AD4940">
        <v>423655</v>
      </c>
      <c r="AE4940" t="s">
        <v>78</v>
      </c>
      <c r="AF4940" t="s">
        <v>72</v>
      </c>
      <c r="AG4940" t="s">
        <v>240</v>
      </c>
      <c r="AH4940" t="s">
        <v>144</v>
      </c>
      <c r="AI4940" t="s">
        <v>139</v>
      </c>
      <c r="AJ4940" t="str">
        <f t="shared" si="77"/>
        <v>May</v>
      </c>
    </row>
    <row r="4941" spans="1:36" x14ac:dyDescent="0.3">
      <c r="A4941" t="s">
        <v>11228</v>
      </c>
      <c r="B4941" s="33">
        <v>45689</v>
      </c>
      <c r="C4941" t="s">
        <v>98</v>
      </c>
      <c r="D4941" t="s">
        <v>11229</v>
      </c>
      <c r="E4941" t="s">
        <v>180</v>
      </c>
      <c r="F4941" t="s">
        <v>173</v>
      </c>
      <c r="G4941" t="s">
        <v>160</v>
      </c>
      <c r="H4941" t="s">
        <v>161</v>
      </c>
      <c r="I4941">
        <v>1928</v>
      </c>
      <c r="J4941" t="s">
        <v>572</v>
      </c>
      <c r="K4941" t="s">
        <v>1120</v>
      </c>
      <c r="L4941" t="s">
        <v>447</v>
      </c>
      <c r="M4941" t="s">
        <v>551</v>
      </c>
      <c r="N4941">
        <v>296</v>
      </c>
      <c r="O4941">
        <v>0</v>
      </c>
      <c r="P4941">
        <v>9</v>
      </c>
      <c r="Q4941" t="s">
        <v>73</v>
      </c>
      <c r="R4941" t="s">
        <v>238</v>
      </c>
      <c r="S4941" t="s">
        <v>239</v>
      </c>
      <c r="T4941">
        <v>180</v>
      </c>
      <c r="U4941">
        <v>81</v>
      </c>
      <c r="V4941">
        <v>45</v>
      </c>
      <c r="W4941" t="s">
        <v>135</v>
      </c>
      <c r="X4941">
        <v>4299</v>
      </c>
      <c r="Y4941">
        <v>348219</v>
      </c>
      <c r="Z4941">
        <v>22032</v>
      </c>
      <c r="AA4941">
        <v>57510</v>
      </c>
      <c r="AB4941">
        <v>427761</v>
      </c>
      <c r="AC4941">
        <v>365779</v>
      </c>
      <c r="AD4941">
        <v>61982</v>
      </c>
      <c r="AE4941" t="s">
        <v>81</v>
      </c>
      <c r="AF4941" t="s">
        <v>78</v>
      </c>
      <c r="AG4941" t="s">
        <v>240</v>
      </c>
      <c r="AH4941" t="s">
        <v>144</v>
      </c>
      <c r="AI4941" t="s">
        <v>139</v>
      </c>
      <c r="AJ4941" t="str">
        <f t="shared" si="77"/>
        <v>Feb</v>
      </c>
    </row>
    <row r="4942" spans="1:36" x14ac:dyDescent="0.3">
      <c r="A4942" t="s">
        <v>11230</v>
      </c>
      <c r="B4942" s="33">
        <v>45710</v>
      </c>
      <c r="C4942" t="s">
        <v>96</v>
      </c>
      <c r="D4942" t="s">
        <v>11231</v>
      </c>
      <c r="E4942" t="s">
        <v>174</v>
      </c>
      <c r="F4942" t="s">
        <v>181</v>
      </c>
      <c r="G4942" t="s">
        <v>158</v>
      </c>
      <c r="H4942" t="s">
        <v>159</v>
      </c>
      <c r="I4942">
        <v>822</v>
      </c>
      <c r="J4942" t="s">
        <v>385</v>
      </c>
      <c r="K4942" t="s">
        <v>1113</v>
      </c>
      <c r="L4942" t="s">
        <v>560</v>
      </c>
      <c r="M4942" t="s">
        <v>388</v>
      </c>
      <c r="N4942">
        <v>113</v>
      </c>
      <c r="O4942">
        <v>30</v>
      </c>
      <c r="P4942">
        <v>48</v>
      </c>
      <c r="Q4942" t="s">
        <v>76</v>
      </c>
      <c r="R4942" t="s">
        <v>238</v>
      </c>
      <c r="S4942" t="s">
        <v>239</v>
      </c>
      <c r="T4942">
        <v>180</v>
      </c>
      <c r="U4942">
        <v>152</v>
      </c>
      <c r="V4942">
        <v>84.44</v>
      </c>
      <c r="W4942" t="s">
        <v>133</v>
      </c>
      <c r="X4942">
        <v>2923</v>
      </c>
      <c r="Y4942">
        <v>444296</v>
      </c>
      <c r="Z4942">
        <v>56392</v>
      </c>
      <c r="AA4942">
        <v>57912</v>
      </c>
      <c r="AB4942">
        <v>558600</v>
      </c>
      <c r="AC4942">
        <v>344871</v>
      </c>
      <c r="AD4942">
        <v>213729</v>
      </c>
      <c r="AE4942" t="s">
        <v>78</v>
      </c>
      <c r="AF4942" t="s">
        <v>81</v>
      </c>
      <c r="AG4942" t="s">
        <v>240</v>
      </c>
      <c r="AH4942" t="s">
        <v>147</v>
      </c>
      <c r="AI4942" t="s">
        <v>139</v>
      </c>
      <c r="AJ4942" t="str">
        <f t="shared" si="77"/>
        <v>Feb</v>
      </c>
    </row>
    <row r="4943" spans="1:36" x14ac:dyDescent="0.3">
      <c r="A4943" t="s">
        <v>11232</v>
      </c>
      <c r="B4943" s="33">
        <v>46009</v>
      </c>
      <c r="C4943" t="s">
        <v>96</v>
      </c>
      <c r="D4943" t="s">
        <v>11233</v>
      </c>
      <c r="E4943" t="s">
        <v>181</v>
      </c>
      <c r="F4943" t="s">
        <v>174</v>
      </c>
      <c r="G4943" t="s">
        <v>159</v>
      </c>
      <c r="H4943" t="s">
        <v>158</v>
      </c>
      <c r="I4943">
        <v>2254</v>
      </c>
      <c r="J4943" t="s">
        <v>381</v>
      </c>
      <c r="K4943" t="s">
        <v>554</v>
      </c>
      <c r="L4943" t="s">
        <v>755</v>
      </c>
      <c r="M4943" t="s">
        <v>3590</v>
      </c>
      <c r="N4943">
        <v>285</v>
      </c>
      <c r="O4943">
        <v>24</v>
      </c>
      <c r="P4943">
        <v>27</v>
      </c>
      <c r="Q4943" t="s">
        <v>73</v>
      </c>
      <c r="R4943" t="s">
        <v>238</v>
      </c>
      <c r="S4943" t="s">
        <v>239</v>
      </c>
      <c r="T4943">
        <v>189</v>
      </c>
      <c r="U4943">
        <v>181</v>
      </c>
      <c r="V4943">
        <v>95.77</v>
      </c>
      <c r="W4943" t="s">
        <v>133</v>
      </c>
      <c r="X4943">
        <v>4969</v>
      </c>
      <c r="Y4943">
        <v>899389</v>
      </c>
      <c r="Z4943">
        <v>49413</v>
      </c>
      <c r="AA4943">
        <v>82717</v>
      </c>
      <c r="AB4943">
        <v>1031519</v>
      </c>
      <c r="AC4943">
        <v>651258</v>
      </c>
      <c r="AD4943">
        <v>380261</v>
      </c>
      <c r="AE4943" t="s">
        <v>81</v>
      </c>
      <c r="AF4943" t="s">
        <v>78</v>
      </c>
      <c r="AG4943" t="s">
        <v>240</v>
      </c>
      <c r="AH4943" t="s">
        <v>144</v>
      </c>
      <c r="AI4943" t="s">
        <v>139</v>
      </c>
      <c r="AJ4943" t="str">
        <f t="shared" si="77"/>
        <v>Dec</v>
      </c>
    </row>
    <row r="4944" spans="1:36" x14ac:dyDescent="0.3">
      <c r="A4944" t="s">
        <v>11234</v>
      </c>
      <c r="B4944" s="33">
        <v>45697</v>
      </c>
      <c r="C4944" t="s">
        <v>95</v>
      </c>
      <c r="D4944" t="s">
        <v>11235</v>
      </c>
      <c r="E4944" t="s">
        <v>172</v>
      </c>
      <c r="F4944" t="s">
        <v>178</v>
      </c>
      <c r="G4944" t="s">
        <v>155</v>
      </c>
      <c r="H4944" t="s">
        <v>157</v>
      </c>
      <c r="I4944">
        <v>1727</v>
      </c>
      <c r="J4944" t="s">
        <v>357</v>
      </c>
      <c r="K4944" t="s">
        <v>4331</v>
      </c>
      <c r="L4944" t="s">
        <v>581</v>
      </c>
      <c r="M4944" t="s">
        <v>1591</v>
      </c>
      <c r="N4944">
        <v>208</v>
      </c>
      <c r="O4944">
        <v>0</v>
      </c>
      <c r="P4944">
        <v>11</v>
      </c>
      <c r="Q4944" t="s">
        <v>73</v>
      </c>
      <c r="R4944" t="s">
        <v>238</v>
      </c>
      <c r="S4944" t="s">
        <v>239</v>
      </c>
      <c r="T4944">
        <v>189</v>
      </c>
      <c r="U4944">
        <v>182</v>
      </c>
      <c r="V4944">
        <v>96.3</v>
      </c>
      <c r="W4944" t="s">
        <v>133</v>
      </c>
      <c r="X4944">
        <v>2911</v>
      </c>
      <c r="Y4944">
        <v>529802</v>
      </c>
      <c r="Z4944">
        <v>30394</v>
      </c>
      <c r="AA4944">
        <v>89544</v>
      </c>
      <c r="AB4944">
        <v>649740</v>
      </c>
      <c r="AC4944">
        <v>453910</v>
      </c>
      <c r="AD4944">
        <v>195830</v>
      </c>
      <c r="AE4944" t="s">
        <v>81</v>
      </c>
      <c r="AF4944" t="s">
        <v>75</v>
      </c>
      <c r="AG4944" t="s">
        <v>240</v>
      </c>
      <c r="AH4944" t="s">
        <v>144</v>
      </c>
      <c r="AI4944" t="s">
        <v>140</v>
      </c>
      <c r="AJ4944" t="str">
        <f t="shared" si="77"/>
        <v>Feb</v>
      </c>
    </row>
    <row r="4945" spans="1:36" x14ac:dyDescent="0.3">
      <c r="A4945" t="s">
        <v>11236</v>
      </c>
      <c r="B4945" s="33">
        <v>45857</v>
      </c>
      <c r="C4945" t="s">
        <v>99</v>
      </c>
      <c r="D4945" t="s">
        <v>11237</v>
      </c>
      <c r="E4945" t="s">
        <v>174</v>
      </c>
      <c r="F4945" t="s">
        <v>178</v>
      </c>
      <c r="G4945" t="s">
        <v>158</v>
      </c>
      <c r="H4945" t="s">
        <v>157</v>
      </c>
      <c r="I4945">
        <v>938</v>
      </c>
      <c r="J4945" t="s">
        <v>639</v>
      </c>
      <c r="K4945" t="s">
        <v>3858</v>
      </c>
      <c r="L4945" t="s">
        <v>494</v>
      </c>
      <c r="M4945" t="s">
        <v>1113</v>
      </c>
      <c r="N4945">
        <v>139</v>
      </c>
      <c r="O4945">
        <v>33</v>
      </c>
      <c r="P4945">
        <v>34</v>
      </c>
      <c r="Q4945" t="s">
        <v>76</v>
      </c>
      <c r="R4945" t="s">
        <v>238</v>
      </c>
      <c r="S4945" t="s">
        <v>239</v>
      </c>
      <c r="T4945">
        <v>180</v>
      </c>
      <c r="U4945">
        <v>147</v>
      </c>
      <c r="V4945">
        <v>81.67</v>
      </c>
      <c r="W4945" t="s">
        <v>133</v>
      </c>
      <c r="X4945">
        <v>9281</v>
      </c>
      <c r="Y4945">
        <v>1364307</v>
      </c>
      <c r="Z4945">
        <v>48069</v>
      </c>
      <c r="AA4945">
        <v>100989</v>
      </c>
      <c r="AB4945">
        <v>1513365</v>
      </c>
      <c r="AC4945">
        <v>1251673</v>
      </c>
      <c r="AD4945">
        <v>261692</v>
      </c>
      <c r="AE4945" t="s">
        <v>78</v>
      </c>
      <c r="AF4945" t="s">
        <v>75</v>
      </c>
      <c r="AG4945" t="s">
        <v>240</v>
      </c>
      <c r="AH4945" t="s">
        <v>146</v>
      </c>
      <c r="AI4945" t="s">
        <v>138</v>
      </c>
      <c r="AJ4945" t="str">
        <f t="shared" si="77"/>
        <v>Jul</v>
      </c>
    </row>
    <row r="4946" spans="1:36" x14ac:dyDescent="0.3">
      <c r="A4946" t="s">
        <v>11238</v>
      </c>
      <c r="B4946" s="33">
        <v>45786</v>
      </c>
      <c r="C4946" t="s">
        <v>93</v>
      </c>
      <c r="D4946" t="s">
        <v>11239</v>
      </c>
      <c r="E4946" t="s">
        <v>179</v>
      </c>
      <c r="F4946" t="s">
        <v>175</v>
      </c>
      <c r="G4946" t="s">
        <v>166</v>
      </c>
      <c r="H4946" t="s">
        <v>163</v>
      </c>
      <c r="I4946">
        <v>1826</v>
      </c>
      <c r="J4946" t="s">
        <v>248</v>
      </c>
      <c r="K4946" t="s">
        <v>3600</v>
      </c>
      <c r="L4946" t="s">
        <v>447</v>
      </c>
      <c r="M4946" t="s">
        <v>1647</v>
      </c>
      <c r="N4946">
        <v>237</v>
      </c>
      <c r="O4946">
        <v>0</v>
      </c>
      <c r="P4946">
        <v>8</v>
      </c>
      <c r="Q4946" t="s">
        <v>73</v>
      </c>
      <c r="R4946" t="s">
        <v>238</v>
      </c>
      <c r="S4946" t="s">
        <v>239</v>
      </c>
      <c r="T4946">
        <v>150</v>
      </c>
      <c r="U4946">
        <v>137</v>
      </c>
      <c r="V4946">
        <v>91.33</v>
      </c>
      <c r="W4946" t="s">
        <v>135</v>
      </c>
      <c r="X4946">
        <v>6468</v>
      </c>
      <c r="Y4946">
        <v>886116</v>
      </c>
      <c r="Z4946">
        <v>37538</v>
      </c>
      <c r="AA4946">
        <v>76857</v>
      </c>
      <c r="AB4946">
        <v>1000511</v>
      </c>
      <c r="AC4946">
        <v>696629</v>
      </c>
      <c r="AD4946">
        <v>303882</v>
      </c>
      <c r="AE4946" t="s">
        <v>72</v>
      </c>
      <c r="AF4946" t="s">
        <v>75</v>
      </c>
      <c r="AG4946" t="s">
        <v>240</v>
      </c>
      <c r="AH4946" t="s">
        <v>146</v>
      </c>
      <c r="AI4946" t="s">
        <v>139</v>
      </c>
      <c r="AJ4946" t="str">
        <f t="shared" si="77"/>
        <v>May</v>
      </c>
    </row>
    <row r="4947" spans="1:36" x14ac:dyDescent="0.3">
      <c r="A4947" t="s">
        <v>11240</v>
      </c>
      <c r="B4947" s="33">
        <v>45804</v>
      </c>
      <c r="C4947" t="s">
        <v>97</v>
      </c>
      <c r="D4947" t="s">
        <v>11241</v>
      </c>
      <c r="E4947" t="s">
        <v>176</v>
      </c>
      <c r="F4947" t="s">
        <v>173</v>
      </c>
      <c r="G4947" t="s">
        <v>156</v>
      </c>
      <c r="H4947" t="s">
        <v>161</v>
      </c>
      <c r="I4947">
        <v>1660</v>
      </c>
      <c r="J4947" t="s">
        <v>368</v>
      </c>
      <c r="K4947" t="s">
        <v>569</v>
      </c>
      <c r="L4947" t="s">
        <v>408</v>
      </c>
      <c r="M4947" t="s">
        <v>569</v>
      </c>
      <c r="N4947">
        <v>213</v>
      </c>
      <c r="O4947">
        <v>0</v>
      </c>
      <c r="P4947">
        <v>-3</v>
      </c>
      <c r="Q4947" t="s">
        <v>70</v>
      </c>
      <c r="R4947" t="s">
        <v>238</v>
      </c>
      <c r="S4947" t="s">
        <v>239</v>
      </c>
      <c r="T4947">
        <v>186</v>
      </c>
      <c r="U4947">
        <v>83</v>
      </c>
      <c r="V4947">
        <v>44.62</v>
      </c>
      <c r="W4947" t="s">
        <v>133</v>
      </c>
      <c r="X4947">
        <v>4345</v>
      </c>
      <c r="Y4947">
        <v>360635</v>
      </c>
      <c r="Z4947">
        <v>19422</v>
      </c>
      <c r="AA4947">
        <v>58847</v>
      </c>
      <c r="AB4947">
        <v>438904</v>
      </c>
      <c r="AC4947">
        <v>315503</v>
      </c>
      <c r="AD4947">
        <v>123401</v>
      </c>
      <c r="AE4947" t="s">
        <v>81</v>
      </c>
      <c r="AF4947" t="s">
        <v>78</v>
      </c>
      <c r="AG4947" t="s">
        <v>240</v>
      </c>
      <c r="AH4947" t="s">
        <v>146</v>
      </c>
      <c r="AI4947" t="s">
        <v>140</v>
      </c>
      <c r="AJ4947" t="str">
        <f t="shared" si="77"/>
        <v>May</v>
      </c>
    </row>
    <row r="4948" spans="1:36" x14ac:dyDescent="0.3">
      <c r="A4948" t="s">
        <v>11242</v>
      </c>
      <c r="B4948" s="33">
        <v>45864</v>
      </c>
      <c r="C4948" t="s">
        <v>96</v>
      </c>
      <c r="D4948" t="s">
        <v>11243</v>
      </c>
      <c r="E4948" t="s">
        <v>179</v>
      </c>
      <c r="F4948" t="s">
        <v>176</v>
      </c>
      <c r="G4948" t="s">
        <v>166</v>
      </c>
      <c r="H4948" t="s">
        <v>156</v>
      </c>
      <c r="I4948">
        <v>585</v>
      </c>
      <c r="J4948" t="s">
        <v>258</v>
      </c>
      <c r="K4948" t="s">
        <v>286</v>
      </c>
      <c r="L4948" t="s">
        <v>614</v>
      </c>
      <c r="M4948" t="s">
        <v>682</v>
      </c>
      <c r="N4948">
        <v>90</v>
      </c>
      <c r="O4948">
        <v>43</v>
      </c>
      <c r="P4948">
        <v>60</v>
      </c>
      <c r="Q4948" t="s">
        <v>76</v>
      </c>
      <c r="R4948" t="s">
        <v>238</v>
      </c>
      <c r="S4948" t="s">
        <v>239</v>
      </c>
      <c r="T4948">
        <v>220</v>
      </c>
      <c r="U4948">
        <v>146</v>
      </c>
      <c r="V4948">
        <v>66.36</v>
      </c>
      <c r="W4948" t="s">
        <v>133</v>
      </c>
      <c r="X4948">
        <v>3124</v>
      </c>
      <c r="Y4948">
        <v>456104</v>
      </c>
      <c r="Z4948">
        <v>50224</v>
      </c>
      <c r="AA4948">
        <v>41464</v>
      </c>
      <c r="AB4948">
        <v>547792</v>
      </c>
      <c r="AC4948">
        <v>348325</v>
      </c>
      <c r="AD4948">
        <v>199467</v>
      </c>
      <c r="AE4948" t="s">
        <v>72</v>
      </c>
      <c r="AF4948" t="s">
        <v>81</v>
      </c>
      <c r="AG4948" t="s">
        <v>240</v>
      </c>
      <c r="AH4948" t="s">
        <v>144</v>
      </c>
      <c r="AI4948" t="s">
        <v>138</v>
      </c>
      <c r="AJ4948" t="str">
        <f t="shared" si="77"/>
        <v>Jul</v>
      </c>
    </row>
    <row r="4949" spans="1:36" x14ac:dyDescent="0.3">
      <c r="A4949" t="s">
        <v>11244</v>
      </c>
      <c r="B4949" s="33">
        <v>46000</v>
      </c>
      <c r="C4949" t="s">
        <v>93</v>
      </c>
      <c r="D4949" t="s">
        <v>11245</v>
      </c>
      <c r="E4949" t="s">
        <v>172</v>
      </c>
      <c r="F4949" t="s">
        <v>177</v>
      </c>
      <c r="G4949" t="s">
        <v>155</v>
      </c>
      <c r="H4949" t="s">
        <v>162</v>
      </c>
      <c r="I4949">
        <v>2209</v>
      </c>
      <c r="J4949" t="s">
        <v>492</v>
      </c>
      <c r="K4949" t="s">
        <v>640</v>
      </c>
      <c r="L4949" t="s">
        <v>842</v>
      </c>
      <c r="M4949" t="s">
        <v>500</v>
      </c>
      <c r="N4949">
        <v>273</v>
      </c>
      <c r="O4949">
        <v>7</v>
      </c>
      <c r="P4949">
        <v>3</v>
      </c>
      <c r="Q4949" t="s">
        <v>73</v>
      </c>
      <c r="R4949" t="s">
        <v>238</v>
      </c>
      <c r="S4949" t="s">
        <v>239</v>
      </c>
      <c r="T4949">
        <v>189</v>
      </c>
      <c r="U4949">
        <v>169</v>
      </c>
      <c r="V4949">
        <v>89.42</v>
      </c>
      <c r="W4949" t="s">
        <v>133</v>
      </c>
      <c r="X4949">
        <v>4038</v>
      </c>
      <c r="Y4949">
        <v>682422</v>
      </c>
      <c r="Z4949">
        <v>83486</v>
      </c>
      <c r="AA4949">
        <v>110357</v>
      </c>
      <c r="AB4949">
        <v>876265</v>
      </c>
      <c r="AC4949">
        <v>717001</v>
      </c>
      <c r="AD4949">
        <v>159264</v>
      </c>
      <c r="AE4949" t="s">
        <v>81</v>
      </c>
      <c r="AF4949" t="s">
        <v>78</v>
      </c>
      <c r="AG4949" t="s">
        <v>240</v>
      </c>
      <c r="AH4949" t="s">
        <v>144</v>
      </c>
      <c r="AI4949" t="s">
        <v>138</v>
      </c>
      <c r="AJ4949" t="str">
        <f t="shared" si="77"/>
        <v>Dec</v>
      </c>
    </row>
    <row r="4950" spans="1:36" x14ac:dyDescent="0.3">
      <c r="A4950" t="s">
        <v>11246</v>
      </c>
      <c r="B4950" s="33">
        <v>46003</v>
      </c>
      <c r="C4950" t="s">
        <v>93</v>
      </c>
      <c r="D4950" t="s">
        <v>11247</v>
      </c>
      <c r="E4950" t="s">
        <v>177</v>
      </c>
      <c r="F4950" t="s">
        <v>176</v>
      </c>
      <c r="G4950" t="s">
        <v>162</v>
      </c>
      <c r="H4950" t="s">
        <v>156</v>
      </c>
      <c r="I4950">
        <v>595</v>
      </c>
      <c r="J4950" t="s">
        <v>600</v>
      </c>
      <c r="K4950" t="s">
        <v>2732</v>
      </c>
      <c r="L4950" t="s">
        <v>1820</v>
      </c>
      <c r="M4950" t="s">
        <v>2732</v>
      </c>
      <c r="N4950">
        <v>97</v>
      </c>
      <c r="O4950">
        <v>18</v>
      </c>
      <c r="P4950">
        <v>0</v>
      </c>
      <c r="Q4950" t="s">
        <v>73</v>
      </c>
      <c r="R4950" t="s">
        <v>238</v>
      </c>
      <c r="S4950" t="s">
        <v>239</v>
      </c>
      <c r="T4950">
        <v>186</v>
      </c>
      <c r="U4950">
        <v>172</v>
      </c>
      <c r="V4950">
        <v>92.47</v>
      </c>
      <c r="W4950" t="s">
        <v>133</v>
      </c>
      <c r="X4950">
        <v>6003</v>
      </c>
      <c r="Y4950">
        <v>1032516</v>
      </c>
      <c r="Z4950">
        <v>90128</v>
      </c>
      <c r="AA4950">
        <v>97180</v>
      </c>
      <c r="AB4950">
        <v>1219824</v>
      </c>
      <c r="AC4950">
        <v>908598</v>
      </c>
      <c r="AD4950">
        <v>311226</v>
      </c>
      <c r="AE4950" t="s">
        <v>78</v>
      </c>
      <c r="AF4950" t="s">
        <v>81</v>
      </c>
      <c r="AG4950" t="s">
        <v>240</v>
      </c>
      <c r="AH4950" t="s">
        <v>146</v>
      </c>
      <c r="AI4950" t="s">
        <v>138</v>
      </c>
      <c r="AJ4950" t="str">
        <f t="shared" si="77"/>
        <v>Dec</v>
      </c>
    </row>
    <row r="4951" spans="1:36" x14ac:dyDescent="0.3">
      <c r="A4951" t="s">
        <v>11248</v>
      </c>
      <c r="B4951" s="33">
        <v>45731</v>
      </c>
      <c r="C4951" t="s">
        <v>95</v>
      </c>
      <c r="D4951" t="s">
        <v>11249</v>
      </c>
      <c r="E4951" t="s">
        <v>173</v>
      </c>
      <c r="F4951" t="s">
        <v>180</v>
      </c>
      <c r="G4951" t="s">
        <v>161</v>
      </c>
      <c r="H4951" t="s">
        <v>160</v>
      </c>
      <c r="I4951">
        <v>2252</v>
      </c>
      <c r="J4951" t="s">
        <v>603</v>
      </c>
      <c r="K4951" t="s">
        <v>948</v>
      </c>
      <c r="L4951" t="s">
        <v>3288</v>
      </c>
      <c r="M4951" t="s">
        <v>979</v>
      </c>
      <c r="N4951">
        <v>292</v>
      </c>
      <c r="O4951">
        <v>6</v>
      </c>
      <c r="P4951">
        <v>1</v>
      </c>
      <c r="Q4951" t="s">
        <v>73</v>
      </c>
      <c r="R4951" t="s">
        <v>238</v>
      </c>
      <c r="S4951" t="s">
        <v>239</v>
      </c>
      <c r="T4951">
        <v>220</v>
      </c>
      <c r="U4951">
        <v>164</v>
      </c>
      <c r="V4951">
        <v>74.55</v>
      </c>
      <c r="W4951" t="s">
        <v>135</v>
      </c>
      <c r="X4951">
        <v>7442</v>
      </c>
      <c r="Y4951">
        <v>1220488</v>
      </c>
      <c r="Z4951">
        <v>33948</v>
      </c>
      <c r="AA4951">
        <v>42312</v>
      </c>
      <c r="AB4951">
        <v>1296748</v>
      </c>
      <c r="AC4951">
        <v>773088</v>
      </c>
      <c r="AD4951">
        <v>523660</v>
      </c>
      <c r="AE4951" t="s">
        <v>78</v>
      </c>
      <c r="AF4951" t="s">
        <v>81</v>
      </c>
      <c r="AG4951" t="s">
        <v>240</v>
      </c>
      <c r="AH4951" t="s">
        <v>144</v>
      </c>
      <c r="AI4951" t="s">
        <v>139</v>
      </c>
      <c r="AJ4951" t="str">
        <f t="shared" si="77"/>
        <v>Mar</v>
      </c>
    </row>
    <row r="4952" spans="1:36" x14ac:dyDescent="0.3">
      <c r="A4952" t="s">
        <v>11250</v>
      </c>
      <c r="B4952" s="33">
        <v>45753</v>
      </c>
      <c r="C4952" t="s">
        <v>95</v>
      </c>
      <c r="D4952" t="s">
        <v>11251</v>
      </c>
      <c r="E4952" t="s">
        <v>180</v>
      </c>
      <c r="F4952" t="s">
        <v>173</v>
      </c>
      <c r="G4952" t="s">
        <v>160</v>
      </c>
      <c r="H4952" t="s">
        <v>161</v>
      </c>
      <c r="I4952">
        <v>357</v>
      </c>
      <c r="J4952" t="s">
        <v>600</v>
      </c>
      <c r="K4952" t="s">
        <v>4574</v>
      </c>
      <c r="N4952">
        <v>71</v>
      </c>
      <c r="O4952">
        <v>0</v>
      </c>
      <c r="P4952">
        <v>0</v>
      </c>
      <c r="Q4952" t="s">
        <v>67</v>
      </c>
      <c r="R4952" t="s">
        <v>245</v>
      </c>
      <c r="S4952" t="s">
        <v>122</v>
      </c>
      <c r="T4952">
        <v>180</v>
      </c>
      <c r="U4952">
        <v>0</v>
      </c>
      <c r="V4952">
        <v>0</v>
      </c>
      <c r="W4952" t="s">
        <v>133</v>
      </c>
      <c r="X4952">
        <v>2897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 t="s">
        <v>81</v>
      </c>
      <c r="AF4952" t="s">
        <v>78</v>
      </c>
      <c r="AG4952" t="s">
        <v>240</v>
      </c>
      <c r="AH4952" t="s">
        <v>145</v>
      </c>
      <c r="AI4952" t="s">
        <v>138</v>
      </c>
      <c r="AJ4952" t="str">
        <f t="shared" si="77"/>
        <v>Apr</v>
      </c>
    </row>
    <row r="4953" spans="1:36" x14ac:dyDescent="0.3">
      <c r="A4953" t="s">
        <v>11252</v>
      </c>
      <c r="B4953" s="33">
        <v>45994</v>
      </c>
      <c r="C4953" t="s">
        <v>96</v>
      </c>
      <c r="D4953" t="s">
        <v>7557</v>
      </c>
      <c r="E4953" t="s">
        <v>177</v>
      </c>
      <c r="F4953" t="s">
        <v>180</v>
      </c>
      <c r="G4953" t="s">
        <v>162</v>
      </c>
      <c r="H4953" t="s">
        <v>160</v>
      </c>
      <c r="I4953">
        <v>761</v>
      </c>
      <c r="J4953" t="s">
        <v>243</v>
      </c>
      <c r="K4953" t="s">
        <v>3893</v>
      </c>
      <c r="L4953" t="s">
        <v>243</v>
      </c>
      <c r="M4953" t="s">
        <v>2172</v>
      </c>
      <c r="N4953">
        <v>114</v>
      </c>
      <c r="O4953">
        <v>30</v>
      </c>
      <c r="P4953">
        <v>54</v>
      </c>
      <c r="Q4953" t="s">
        <v>76</v>
      </c>
      <c r="R4953" t="s">
        <v>238</v>
      </c>
      <c r="S4953" t="s">
        <v>239</v>
      </c>
      <c r="T4953">
        <v>220</v>
      </c>
      <c r="U4953">
        <v>177</v>
      </c>
      <c r="V4953">
        <v>80.45</v>
      </c>
      <c r="W4953" t="s">
        <v>133</v>
      </c>
      <c r="X4953">
        <v>9661</v>
      </c>
      <c r="Y4953">
        <v>1709997</v>
      </c>
      <c r="Z4953">
        <v>36285</v>
      </c>
      <c r="AA4953">
        <v>66552</v>
      </c>
      <c r="AB4953">
        <v>1812834</v>
      </c>
      <c r="AC4953">
        <v>1298886</v>
      </c>
      <c r="AD4953">
        <v>513948</v>
      </c>
      <c r="AE4953" t="s">
        <v>78</v>
      </c>
      <c r="AF4953" t="s">
        <v>81</v>
      </c>
      <c r="AG4953" t="s">
        <v>240</v>
      </c>
      <c r="AH4953" t="s">
        <v>145</v>
      </c>
      <c r="AI4953" t="s">
        <v>139</v>
      </c>
      <c r="AJ4953" t="str">
        <f t="shared" si="77"/>
        <v>Dec</v>
      </c>
    </row>
    <row r="4954" spans="1:36" x14ac:dyDescent="0.3">
      <c r="A4954" t="s">
        <v>11253</v>
      </c>
      <c r="B4954" s="33">
        <v>45997</v>
      </c>
      <c r="C4954" t="s">
        <v>93</v>
      </c>
      <c r="D4954" t="s">
        <v>11254</v>
      </c>
      <c r="E4954" t="s">
        <v>179</v>
      </c>
      <c r="F4954" t="s">
        <v>176</v>
      </c>
      <c r="G4954" t="s">
        <v>166</v>
      </c>
      <c r="H4954" t="s">
        <v>156</v>
      </c>
      <c r="I4954">
        <v>1593</v>
      </c>
      <c r="J4954" t="s">
        <v>397</v>
      </c>
      <c r="K4954" t="s">
        <v>349</v>
      </c>
      <c r="L4954" t="s">
        <v>2238</v>
      </c>
      <c r="M4954" t="s">
        <v>2696</v>
      </c>
      <c r="N4954">
        <v>207</v>
      </c>
      <c r="O4954">
        <v>2</v>
      </c>
      <c r="P4954">
        <v>21</v>
      </c>
      <c r="Q4954" t="s">
        <v>73</v>
      </c>
      <c r="R4954" t="s">
        <v>238</v>
      </c>
      <c r="S4954" t="s">
        <v>239</v>
      </c>
      <c r="T4954">
        <v>189</v>
      </c>
      <c r="U4954">
        <v>169</v>
      </c>
      <c r="V4954">
        <v>89.42</v>
      </c>
      <c r="W4954" t="s">
        <v>133</v>
      </c>
      <c r="X4954">
        <v>8500</v>
      </c>
      <c r="Y4954">
        <v>1436500</v>
      </c>
      <c r="Z4954">
        <v>82641</v>
      </c>
      <c r="AA4954">
        <v>93119</v>
      </c>
      <c r="AB4954">
        <v>1612260</v>
      </c>
      <c r="AC4954">
        <v>978045</v>
      </c>
      <c r="AD4954">
        <v>634215</v>
      </c>
      <c r="AE4954" t="s">
        <v>72</v>
      </c>
      <c r="AF4954" t="s">
        <v>81</v>
      </c>
      <c r="AG4954" t="s">
        <v>240</v>
      </c>
      <c r="AH4954" t="s">
        <v>144</v>
      </c>
      <c r="AI4954" t="s">
        <v>139</v>
      </c>
      <c r="AJ4954" t="str">
        <f t="shared" si="77"/>
        <v>Dec</v>
      </c>
    </row>
    <row r="4955" spans="1:36" x14ac:dyDescent="0.3">
      <c r="A4955" t="s">
        <v>11255</v>
      </c>
      <c r="B4955" s="33">
        <v>45898</v>
      </c>
      <c r="C4955" t="s">
        <v>93</v>
      </c>
      <c r="D4955" t="s">
        <v>11256</v>
      </c>
      <c r="E4955" t="s">
        <v>176</v>
      </c>
      <c r="F4955" t="s">
        <v>181</v>
      </c>
      <c r="G4955" t="s">
        <v>156</v>
      </c>
      <c r="H4955" t="s">
        <v>159</v>
      </c>
      <c r="I4955">
        <v>1924</v>
      </c>
      <c r="J4955" t="s">
        <v>325</v>
      </c>
      <c r="K4955" t="s">
        <v>877</v>
      </c>
      <c r="L4955" t="s">
        <v>459</v>
      </c>
      <c r="M4955" t="s">
        <v>326</v>
      </c>
      <c r="N4955">
        <v>249</v>
      </c>
      <c r="O4955">
        <v>0</v>
      </c>
      <c r="P4955">
        <v>33</v>
      </c>
      <c r="Q4955" t="s">
        <v>76</v>
      </c>
      <c r="R4955" t="s">
        <v>238</v>
      </c>
      <c r="S4955" t="s">
        <v>239</v>
      </c>
      <c r="T4955">
        <v>180</v>
      </c>
      <c r="U4955">
        <v>166</v>
      </c>
      <c r="V4955">
        <v>92.22</v>
      </c>
      <c r="W4955" t="s">
        <v>133</v>
      </c>
      <c r="X4955">
        <v>6808</v>
      </c>
      <c r="Y4955">
        <v>1130128</v>
      </c>
      <c r="Z4955">
        <v>43990</v>
      </c>
      <c r="AA4955">
        <v>55942</v>
      </c>
      <c r="AB4955">
        <v>1230060</v>
      </c>
      <c r="AC4955">
        <v>752716</v>
      </c>
      <c r="AD4955">
        <v>477344</v>
      </c>
      <c r="AE4955" t="s">
        <v>81</v>
      </c>
      <c r="AF4955" t="s">
        <v>81</v>
      </c>
      <c r="AG4955" t="s">
        <v>240</v>
      </c>
      <c r="AH4955" t="s">
        <v>144</v>
      </c>
      <c r="AI4955" t="s">
        <v>139</v>
      </c>
      <c r="AJ4955" t="str">
        <f t="shared" si="77"/>
        <v>Aug</v>
      </c>
    </row>
    <row r="4956" spans="1:36" x14ac:dyDescent="0.3">
      <c r="A4956" t="s">
        <v>11257</v>
      </c>
      <c r="B4956" s="33">
        <v>45674</v>
      </c>
      <c r="C4956" t="s">
        <v>95</v>
      </c>
      <c r="D4956" t="s">
        <v>5649</v>
      </c>
      <c r="E4956" t="s">
        <v>177</v>
      </c>
      <c r="F4956" t="s">
        <v>178</v>
      </c>
      <c r="G4956" t="s">
        <v>162</v>
      </c>
      <c r="H4956" t="s">
        <v>157</v>
      </c>
      <c r="I4956">
        <v>577</v>
      </c>
      <c r="J4956" t="s">
        <v>529</v>
      </c>
      <c r="K4956" t="s">
        <v>499</v>
      </c>
      <c r="L4956" t="s">
        <v>2065</v>
      </c>
      <c r="M4956" t="s">
        <v>267</v>
      </c>
      <c r="N4956">
        <v>95</v>
      </c>
      <c r="O4956">
        <v>47</v>
      </c>
      <c r="P4956">
        <v>54</v>
      </c>
      <c r="Q4956" t="s">
        <v>76</v>
      </c>
      <c r="R4956" t="s">
        <v>238</v>
      </c>
      <c r="S4956" t="s">
        <v>239</v>
      </c>
      <c r="T4956">
        <v>186</v>
      </c>
      <c r="U4956">
        <v>144</v>
      </c>
      <c r="V4956">
        <v>77.42</v>
      </c>
      <c r="W4956" t="s">
        <v>135</v>
      </c>
      <c r="X4956">
        <v>4084</v>
      </c>
      <c r="Y4956">
        <v>588096</v>
      </c>
      <c r="Z4956">
        <v>46368</v>
      </c>
      <c r="AA4956">
        <v>41904</v>
      </c>
      <c r="AB4956">
        <v>676368</v>
      </c>
      <c r="AC4956">
        <v>539678</v>
      </c>
      <c r="AD4956">
        <v>136690</v>
      </c>
      <c r="AE4956" t="s">
        <v>78</v>
      </c>
      <c r="AF4956" t="s">
        <v>75</v>
      </c>
      <c r="AG4956" t="s">
        <v>240</v>
      </c>
      <c r="AH4956" t="s">
        <v>145</v>
      </c>
      <c r="AI4956" t="s">
        <v>139</v>
      </c>
      <c r="AJ4956" t="str">
        <f t="shared" si="77"/>
        <v>Jan</v>
      </c>
    </row>
    <row r="4957" spans="1:36" x14ac:dyDescent="0.3">
      <c r="A4957" t="s">
        <v>11258</v>
      </c>
      <c r="B4957" s="33">
        <v>45980</v>
      </c>
      <c r="C4957" t="s">
        <v>93</v>
      </c>
      <c r="D4957" t="s">
        <v>11259</v>
      </c>
      <c r="E4957" t="s">
        <v>172</v>
      </c>
      <c r="F4957" t="s">
        <v>179</v>
      </c>
      <c r="G4957" t="s">
        <v>155</v>
      </c>
      <c r="H4957" t="s">
        <v>166</v>
      </c>
      <c r="I4957">
        <v>1618</v>
      </c>
      <c r="J4957" t="s">
        <v>368</v>
      </c>
      <c r="K4957" t="s">
        <v>1976</v>
      </c>
      <c r="L4957" t="s">
        <v>410</v>
      </c>
      <c r="M4957" t="s">
        <v>1759</v>
      </c>
      <c r="N4957">
        <v>227</v>
      </c>
      <c r="O4957">
        <v>13</v>
      </c>
      <c r="P4957">
        <v>7</v>
      </c>
      <c r="Q4957" t="s">
        <v>73</v>
      </c>
      <c r="R4957" t="s">
        <v>238</v>
      </c>
      <c r="S4957" t="s">
        <v>239</v>
      </c>
      <c r="T4957">
        <v>180</v>
      </c>
      <c r="U4957">
        <v>140</v>
      </c>
      <c r="V4957">
        <v>77.78</v>
      </c>
      <c r="W4957" t="s">
        <v>133</v>
      </c>
      <c r="X4957">
        <v>5281</v>
      </c>
      <c r="Y4957">
        <v>739340</v>
      </c>
      <c r="Z4957">
        <v>66360</v>
      </c>
      <c r="AA4957">
        <v>85260</v>
      </c>
      <c r="AB4957">
        <v>890960</v>
      </c>
      <c r="AC4957">
        <v>744091</v>
      </c>
      <c r="AD4957">
        <v>146869</v>
      </c>
      <c r="AE4957" t="s">
        <v>81</v>
      </c>
      <c r="AF4957" t="s">
        <v>72</v>
      </c>
      <c r="AG4957" t="s">
        <v>240</v>
      </c>
      <c r="AH4957" t="s">
        <v>144</v>
      </c>
      <c r="AI4957" t="s">
        <v>139</v>
      </c>
      <c r="AJ4957" t="str">
        <f t="shared" si="77"/>
        <v>Nov</v>
      </c>
    </row>
    <row r="4958" spans="1:36" x14ac:dyDescent="0.3">
      <c r="A4958" t="s">
        <v>11260</v>
      </c>
      <c r="B4958" s="33">
        <v>45789</v>
      </c>
      <c r="C4958" t="s">
        <v>99</v>
      </c>
      <c r="D4958" t="s">
        <v>11261</v>
      </c>
      <c r="E4958" t="s">
        <v>176</v>
      </c>
      <c r="F4958" t="s">
        <v>178</v>
      </c>
      <c r="G4958" t="s">
        <v>156</v>
      </c>
      <c r="H4958" t="s">
        <v>157</v>
      </c>
      <c r="I4958">
        <v>1609</v>
      </c>
      <c r="J4958" t="s">
        <v>518</v>
      </c>
      <c r="K4958" t="s">
        <v>3514</v>
      </c>
      <c r="L4958" t="s">
        <v>2144</v>
      </c>
      <c r="M4958" t="s">
        <v>369</v>
      </c>
      <c r="N4958">
        <v>236</v>
      </c>
      <c r="O4958">
        <v>1</v>
      </c>
      <c r="P4958">
        <v>10</v>
      </c>
      <c r="Q4958" t="s">
        <v>73</v>
      </c>
      <c r="R4958" t="s">
        <v>238</v>
      </c>
      <c r="S4958" t="s">
        <v>239</v>
      </c>
      <c r="T4958">
        <v>180</v>
      </c>
      <c r="U4958">
        <v>130</v>
      </c>
      <c r="V4958">
        <v>72.22</v>
      </c>
      <c r="W4958" t="s">
        <v>133</v>
      </c>
      <c r="X4958">
        <v>3957</v>
      </c>
      <c r="Y4958">
        <v>514410</v>
      </c>
      <c r="Z4958">
        <v>55900</v>
      </c>
      <c r="AA4958">
        <v>35620</v>
      </c>
      <c r="AB4958">
        <v>605930</v>
      </c>
      <c r="AC4958">
        <v>496341</v>
      </c>
      <c r="AD4958">
        <v>109589</v>
      </c>
      <c r="AE4958" t="s">
        <v>81</v>
      </c>
      <c r="AF4958" t="s">
        <v>75</v>
      </c>
      <c r="AG4958" t="s">
        <v>240</v>
      </c>
      <c r="AH4958" t="s">
        <v>144</v>
      </c>
      <c r="AI4958" t="s">
        <v>138</v>
      </c>
      <c r="AJ4958" t="str">
        <f t="shared" si="77"/>
        <v>May</v>
      </c>
    </row>
    <row r="4959" spans="1:36" x14ac:dyDescent="0.3">
      <c r="A4959" t="s">
        <v>11262</v>
      </c>
      <c r="B4959" s="33">
        <v>45972</v>
      </c>
      <c r="C4959" t="s">
        <v>96</v>
      </c>
      <c r="D4959" t="s">
        <v>11263</v>
      </c>
      <c r="E4959" t="s">
        <v>174</v>
      </c>
      <c r="F4959" t="s">
        <v>179</v>
      </c>
      <c r="G4959" t="s">
        <v>158</v>
      </c>
      <c r="H4959" t="s">
        <v>166</v>
      </c>
      <c r="I4959">
        <v>1463</v>
      </c>
      <c r="J4959" t="s">
        <v>353</v>
      </c>
      <c r="K4959" t="s">
        <v>3460</v>
      </c>
      <c r="L4959" t="s">
        <v>2490</v>
      </c>
      <c r="M4959" t="s">
        <v>2139</v>
      </c>
      <c r="N4959">
        <v>212</v>
      </c>
      <c r="O4959">
        <v>17</v>
      </c>
      <c r="P4959">
        <v>4</v>
      </c>
      <c r="Q4959" t="s">
        <v>73</v>
      </c>
      <c r="R4959" t="s">
        <v>238</v>
      </c>
      <c r="S4959" t="s">
        <v>239</v>
      </c>
      <c r="T4959">
        <v>220</v>
      </c>
      <c r="U4959">
        <v>134</v>
      </c>
      <c r="V4959">
        <v>60.91</v>
      </c>
      <c r="W4959" t="s">
        <v>133</v>
      </c>
      <c r="X4959">
        <v>10429</v>
      </c>
      <c r="Y4959">
        <v>1397486</v>
      </c>
      <c r="Z4959">
        <v>65124</v>
      </c>
      <c r="AA4959">
        <v>42746</v>
      </c>
      <c r="AB4959">
        <v>1505356</v>
      </c>
      <c r="AC4959">
        <v>1004380</v>
      </c>
      <c r="AD4959">
        <v>500976</v>
      </c>
      <c r="AE4959" t="s">
        <v>78</v>
      </c>
      <c r="AF4959" t="s">
        <v>72</v>
      </c>
      <c r="AG4959" t="s">
        <v>240</v>
      </c>
      <c r="AH4959" t="s">
        <v>144</v>
      </c>
      <c r="AI4959" t="s">
        <v>138</v>
      </c>
      <c r="AJ4959" t="str">
        <f t="shared" si="77"/>
        <v>Nov</v>
      </c>
    </row>
    <row r="4960" spans="1:36" x14ac:dyDescent="0.3">
      <c r="A4960" t="s">
        <v>11264</v>
      </c>
      <c r="B4960" s="33">
        <v>45818</v>
      </c>
      <c r="C4960" t="s">
        <v>97</v>
      </c>
      <c r="D4960" t="s">
        <v>11265</v>
      </c>
      <c r="E4960" t="s">
        <v>181</v>
      </c>
      <c r="F4960" t="s">
        <v>175</v>
      </c>
      <c r="G4960" t="s">
        <v>159</v>
      </c>
      <c r="H4960" t="s">
        <v>163</v>
      </c>
      <c r="I4960">
        <v>1607</v>
      </c>
      <c r="J4960" t="s">
        <v>508</v>
      </c>
      <c r="K4960" t="s">
        <v>398</v>
      </c>
      <c r="L4960" t="s">
        <v>3603</v>
      </c>
      <c r="M4960" t="s">
        <v>703</v>
      </c>
      <c r="N4960">
        <v>223</v>
      </c>
      <c r="O4960">
        <v>40</v>
      </c>
      <c r="P4960">
        <v>44</v>
      </c>
      <c r="Q4960" t="s">
        <v>76</v>
      </c>
      <c r="R4960" t="s">
        <v>238</v>
      </c>
      <c r="S4960" t="s">
        <v>239</v>
      </c>
      <c r="T4960">
        <v>220</v>
      </c>
      <c r="U4960">
        <v>162</v>
      </c>
      <c r="V4960">
        <v>73.64</v>
      </c>
      <c r="W4960" t="s">
        <v>133</v>
      </c>
      <c r="X4960">
        <v>8618</v>
      </c>
      <c r="Y4960">
        <v>1396116</v>
      </c>
      <c r="Z4960">
        <v>66582</v>
      </c>
      <c r="AA4960">
        <v>93960</v>
      </c>
      <c r="AB4960">
        <v>1556658</v>
      </c>
      <c r="AC4960">
        <v>1300195</v>
      </c>
      <c r="AD4960">
        <v>256463</v>
      </c>
      <c r="AE4960" t="s">
        <v>81</v>
      </c>
      <c r="AF4960" t="s">
        <v>75</v>
      </c>
      <c r="AG4960" t="s">
        <v>240</v>
      </c>
      <c r="AH4960" t="s">
        <v>144</v>
      </c>
      <c r="AI4960" t="s">
        <v>139</v>
      </c>
      <c r="AJ4960" t="str">
        <f t="shared" si="77"/>
        <v>Jun</v>
      </c>
    </row>
    <row r="4961" spans="1:36" x14ac:dyDescent="0.3">
      <c r="A4961" t="s">
        <v>11266</v>
      </c>
      <c r="B4961" s="33">
        <v>45753</v>
      </c>
      <c r="C4961" t="s">
        <v>93</v>
      </c>
      <c r="D4961" t="s">
        <v>11267</v>
      </c>
      <c r="E4961" t="s">
        <v>174</v>
      </c>
      <c r="F4961" t="s">
        <v>178</v>
      </c>
      <c r="G4961" t="s">
        <v>158</v>
      </c>
      <c r="H4961" t="s">
        <v>157</v>
      </c>
      <c r="I4961">
        <v>2035</v>
      </c>
      <c r="J4961" t="s">
        <v>492</v>
      </c>
      <c r="K4961" t="s">
        <v>708</v>
      </c>
      <c r="L4961" t="s">
        <v>639</v>
      </c>
      <c r="M4961" t="s">
        <v>708</v>
      </c>
      <c r="N4961">
        <v>245</v>
      </c>
      <c r="O4961">
        <v>0</v>
      </c>
      <c r="P4961">
        <v>-10</v>
      </c>
      <c r="Q4961" t="s">
        <v>70</v>
      </c>
      <c r="R4961" t="s">
        <v>238</v>
      </c>
      <c r="S4961" t="s">
        <v>239</v>
      </c>
      <c r="T4961">
        <v>189</v>
      </c>
      <c r="U4961">
        <v>153</v>
      </c>
      <c r="V4961">
        <v>80.95</v>
      </c>
      <c r="W4961" t="s">
        <v>133</v>
      </c>
      <c r="X4961">
        <v>8573</v>
      </c>
      <c r="Y4961">
        <v>1311669</v>
      </c>
      <c r="Z4961">
        <v>59823</v>
      </c>
      <c r="AA4961">
        <v>44370</v>
      </c>
      <c r="AB4961">
        <v>1415862</v>
      </c>
      <c r="AC4961">
        <v>955504</v>
      </c>
      <c r="AD4961">
        <v>460358</v>
      </c>
      <c r="AE4961" t="s">
        <v>78</v>
      </c>
      <c r="AF4961" t="s">
        <v>75</v>
      </c>
      <c r="AG4961" t="s">
        <v>240</v>
      </c>
      <c r="AH4961" t="s">
        <v>144</v>
      </c>
      <c r="AI4961" t="s">
        <v>138</v>
      </c>
      <c r="AJ4961" t="str">
        <f t="shared" si="77"/>
        <v>Apr</v>
      </c>
    </row>
    <row r="4962" spans="1:36" x14ac:dyDescent="0.3">
      <c r="A4962" t="s">
        <v>11268</v>
      </c>
      <c r="B4962" s="33">
        <v>45846</v>
      </c>
      <c r="C4962" t="s">
        <v>95</v>
      </c>
      <c r="D4962" t="s">
        <v>11269</v>
      </c>
      <c r="E4962" t="s">
        <v>175</v>
      </c>
      <c r="F4962" t="s">
        <v>178</v>
      </c>
      <c r="G4962" t="s">
        <v>163</v>
      </c>
      <c r="H4962" t="s">
        <v>157</v>
      </c>
      <c r="I4962">
        <v>1850</v>
      </c>
      <c r="J4962" t="s">
        <v>626</v>
      </c>
      <c r="K4962" t="s">
        <v>2551</v>
      </c>
      <c r="L4962" t="s">
        <v>626</v>
      </c>
      <c r="M4962" t="s">
        <v>4974</v>
      </c>
      <c r="N4962">
        <v>220</v>
      </c>
      <c r="O4962">
        <v>0</v>
      </c>
      <c r="P4962">
        <v>12</v>
      </c>
      <c r="Q4962" t="s">
        <v>73</v>
      </c>
      <c r="R4962" t="s">
        <v>238</v>
      </c>
      <c r="S4962" t="s">
        <v>239</v>
      </c>
      <c r="T4962">
        <v>220</v>
      </c>
      <c r="U4962">
        <v>150</v>
      </c>
      <c r="V4962">
        <v>68.180000000000007</v>
      </c>
      <c r="W4962" t="s">
        <v>134</v>
      </c>
      <c r="X4962">
        <v>4936</v>
      </c>
      <c r="Y4962">
        <v>740400</v>
      </c>
      <c r="Z4962">
        <v>48600</v>
      </c>
      <c r="AA4962">
        <v>52350</v>
      </c>
      <c r="AB4962">
        <v>841350</v>
      </c>
      <c r="AC4962">
        <v>726243</v>
      </c>
      <c r="AD4962">
        <v>115107</v>
      </c>
      <c r="AE4962" t="s">
        <v>75</v>
      </c>
      <c r="AF4962" t="s">
        <v>75</v>
      </c>
      <c r="AG4962" t="s">
        <v>240</v>
      </c>
      <c r="AH4962" t="s">
        <v>144</v>
      </c>
      <c r="AI4962" t="s">
        <v>138</v>
      </c>
      <c r="AJ4962" t="str">
        <f t="shared" si="77"/>
        <v>Jul</v>
      </c>
    </row>
    <row r="4963" spans="1:36" x14ac:dyDescent="0.3">
      <c r="A4963" t="s">
        <v>11270</v>
      </c>
      <c r="B4963" s="33">
        <v>45659</v>
      </c>
      <c r="C4963" t="s">
        <v>95</v>
      </c>
      <c r="D4963" t="s">
        <v>11271</v>
      </c>
      <c r="E4963" t="s">
        <v>176</v>
      </c>
      <c r="F4963" t="s">
        <v>175</v>
      </c>
      <c r="G4963" t="s">
        <v>156</v>
      </c>
      <c r="H4963" t="s">
        <v>163</v>
      </c>
      <c r="I4963">
        <v>1933</v>
      </c>
      <c r="J4963" t="s">
        <v>633</v>
      </c>
      <c r="K4963" t="s">
        <v>474</v>
      </c>
      <c r="L4963" t="s">
        <v>2313</v>
      </c>
      <c r="M4963" t="s">
        <v>1031</v>
      </c>
      <c r="N4963">
        <v>255</v>
      </c>
      <c r="O4963">
        <v>42</v>
      </c>
      <c r="P4963">
        <v>61</v>
      </c>
      <c r="Q4963" t="s">
        <v>76</v>
      </c>
      <c r="R4963" t="s">
        <v>238</v>
      </c>
      <c r="S4963" t="s">
        <v>239</v>
      </c>
      <c r="T4963">
        <v>150</v>
      </c>
      <c r="U4963">
        <v>129</v>
      </c>
      <c r="V4963">
        <v>86</v>
      </c>
      <c r="W4963" t="s">
        <v>133</v>
      </c>
      <c r="X4963">
        <v>9485</v>
      </c>
      <c r="Y4963">
        <v>1223565</v>
      </c>
      <c r="Z4963">
        <v>38829</v>
      </c>
      <c r="AA4963">
        <v>56115</v>
      </c>
      <c r="AB4963">
        <v>1318509</v>
      </c>
      <c r="AC4963">
        <v>1078945</v>
      </c>
      <c r="AD4963">
        <v>239564</v>
      </c>
      <c r="AE4963" t="s">
        <v>81</v>
      </c>
      <c r="AF4963" t="s">
        <v>75</v>
      </c>
      <c r="AG4963" t="s">
        <v>240</v>
      </c>
      <c r="AH4963" t="s">
        <v>145</v>
      </c>
      <c r="AI4963" t="s">
        <v>139</v>
      </c>
      <c r="AJ4963" t="str">
        <f t="shared" si="77"/>
        <v>Jan</v>
      </c>
    </row>
    <row r="4964" spans="1:36" x14ac:dyDescent="0.3">
      <c r="A4964" t="s">
        <v>11272</v>
      </c>
      <c r="B4964" s="33">
        <v>45759</v>
      </c>
      <c r="C4964" t="s">
        <v>97</v>
      </c>
      <c r="D4964" t="s">
        <v>11273</v>
      </c>
      <c r="E4964" t="s">
        <v>172</v>
      </c>
      <c r="F4964" t="s">
        <v>174</v>
      </c>
      <c r="G4964" t="s">
        <v>155</v>
      </c>
      <c r="H4964" t="s">
        <v>158</v>
      </c>
      <c r="I4964">
        <v>1293</v>
      </c>
      <c r="J4964" t="s">
        <v>492</v>
      </c>
      <c r="K4964" t="s">
        <v>572</v>
      </c>
      <c r="L4964" t="s">
        <v>327</v>
      </c>
      <c r="M4964" t="s">
        <v>1400</v>
      </c>
      <c r="N4964">
        <v>195</v>
      </c>
      <c r="O4964">
        <v>11</v>
      </c>
      <c r="P4964">
        <v>47</v>
      </c>
      <c r="Q4964" t="s">
        <v>76</v>
      </c>
      <c r="R4964" t="s">
        <v>238</v>
      </c>
      <c r="S4964" t="s">
        <v>239</v>
      </c>
      <c r="T4964">
        <v>189</v>
      </c>
      <c r="U4964">
        <v>167</v>
      </c>
      <c r="V4964">
        <v>88.36</v>
      </c>
      <c r="W4964" t="s">
        <v>133</v>
      </c>
      <c r="X4964">
        <v>5834</v>
      </c>
      <c r="Y4964">
        <v>974278</v>
      </c>
      <c r="Z4964">
        <v>44088</v>
      </c>
      <c r="AA4964">
        <v>90514</v>
      </c>
      <c r="AB4964">
        <v>1108880</v>
      </c>
      <c r="AC4964">
        <v>877938</v>
      </c>
      <c r="AD4964">
        <v>230942</v>
      </c>
      <c r="AE4964" t="s">
        <v>81</v>
      </c>
      <c r="AF4964" t="s">
        <v>78</v>
      </c>
      <c r="AG4964" t="s">
        <v>240</v>
      </c>
      <c r="AH4964" t="s">
        <v>146</v>
      </c>
      <c r="AI4964" t="s">
        <v>138</v>
      </c>
      <c r="AJ4964" t="str">
        <f t="shared" si="77"/>
        <v>Apr</v>
      </c>
    </row>
    <row r="4965" spans="1:36" x14ac:dyDescent="0.3">
      <c r="A4965" t="s">
        <v>11274</v>
      </c>
      <c r="B4965" s="33">
        <v>45784</v>
      </c>
      <c r="C4965" t="s">
        <v>95</v>
      </c>
      <c r="D4965" t="s">
        <v>11275</v>
      </c>
      <c r="E4965" t="s">
        <v>174</v>
      </c>
      <c r="F4965" t="s">
        <v>177</v>
      </c>
      <c r="G4965" t="s">
        <v>158</v>
      </c>
      <c r="H4965" t="s">
        <v>162</v>
      </c>
      <c r="I4965">
        <v>1048</v>
      </c>
      <c r="J4965" t="s">
        <v>581</v>
      </c>
      <c r="K4965" t="s">
        <v>343</v>
      </c>
      <c r="L4965" t="s">
        <v>1140</v>
      </c>
      <c r="M4965" t="s">
        <v>561</v>
      </c>
      <c r="N4965">
        <v>140</v>
      </c>
      <c r="O4965">
        <v>37</v>
      </c>
      <c r="P4965">
        <v>45</v>
      </c>
      <c r="Q4965" t="s">
        <v>76</v>
      </c>
      <c r="R4965" t="s">
        <v>238</v>
      </c>
      <c r="S4965" t="s">
        <v>239</v>
      </c>
      <c r="T4965">
        <v>180</v>
      </c>
      <c r="U4965">
        <v>159</v>
      </c>
      <c r="V4965">
        <v>88.33</v>
      </c>
      <c r="W4965" t="s">
        <v>133</v>
      </c>
      <c r="X4965">
        <v>4704</v>
      </c>
      <c r="Y4965">
        <v>747936</v>
      </c>
      <c r="Z4965">
        <v>40863</v>
      </c>
      <c r="AA4965">
        <v>126405</v>
      </c>
      <c r="AB4965">
        <v>915204</v>
      </c>
      <c r="AC4965">
        <v>779454</v>
      </c>
      <c r="AD4965">
        <v>135750</v>
      </c>
      <c r="AE4965" t="s">
        <v>78</v>
      </c>
      <c r="AF4965" t="s">
        <v>78</v>
      </c>
      <c r="AG4965" t="s">
        <v>240</v>
      </c>
      <c r="AH4965" t="s">
        <v>144</v>
      </c>
      <c r="AI4965" t="s">
        <v>138</v>
      </c>
      <c r="AJ4965" t="str">
        <f t="shared" si="77"/>
        <v>May</v>
      </c>
    </row>
    <row r="4966" spans="1:36" x14ac:dyDescent="0.3">
      <c r="A4966" t="s">
        <v>11276</v>
      </c>
      <c r="B4966" s="33">
        <v>46013</v>
      </c>
      <c r="C4966" t="s">
        <v>98</v>
      </c>
      <c r="D4966" t="s">
        <v>11277</v>
      </c>
      <c r="E4966" t="s">
        <v>181</v>
      </c>
      <c r="F4966" t="s">
        <v>173</v>
      </c>
      <c r="G4966" t="s">
        <v>159</v>
      </c>
      <c r="H4966" t="s">
        <v>161</v>
      </c>
      <c r="I4966">
        <v>1316</v>
      </c>
      <c r="J4966" t="s">
        <v>385</v>
      </c>
      <c r="K4966" t="s">
        <v>2060</v>
      </c>
      <c r="L4966" t="s">
        <v>385</v>
      </c>
      <c r="M4966" t="s">
        <v>1227</v>
      </c>
      <c r="N4966">
        <v>167</v>
      </c>
      <c r="O4966">
        <v>0</v>
      </c>
      <c r="P4966">
        <v>23</v>
      </c>
      <c r="Q4966" t="s">
        <v>73</v>
      </c>
      <c r="R4966" t="s">
        <v>238</v>
      </c>
      <c r="S4966" t="s">
        <v>239</v>
      </c>
      <c r="T4966">
        <v>150</v>
      </c>
      <c r="U4966">
        <v>106</v>
      </c>
      <c r="V4966">
        <v>70.67</v>
      </c>
      <c r="W4966" t="s">
        <v>133</v>
      </c>
      <c r="X4966">
        <v>7353</v>
      </c>
      <c r="Y4966">
        <v>779418</v>
      </c>
      <c r="Z4966">
        <v>51092</v>
      </c>
      <c r="AA4966">
        <v>65720</v>
      </c>
      <c r="AB4966">
        <v>896230</v>
      </c>
      <c r="AC4966">
        <v>632865</v>
      </c>
      <c r="AD4966">
        <v>263365</v>
      </c>
      <c r="AE4966" t="s">
        <v>81</v>
      </c>
      <c r="AF4966" t="s">
        <v>78</v>
      </c>
      <c r="AG4966" t="s">
        <v>240</v>
      </c>
      <c r="AH4966" t="s">
        <v>144</v>
      </c>
      <c r="AI4966" t="s">
        <v>139</v>
      </c>
      <c r="AJ4966" t="str">
        <f t="shared" si="77"/>
        <v>Dec</v>
      </c>
    </row>
    <row r="4967" spans="1:36" x14ac:dyDescent="0.3">
      <c r="A4967" t="s">
        <v>11278</v>
      </c>
      <c r="B4967" s="33">
        <v>45698</v>
      </c>
      <c r="C4967" t="s">
        <v>98</v>
      </c>
      <c r="D4967" t="s">
        <v>11279</v>
      </c>
      <c r="E4967" t="s">
        <v>175</v>
      </c>
      <c r="F4967" t="s">
        <v>177</v>
      </c>
      <c r="G4967" t="s">
        <v>163</v>
      </c>
      <c r="H4967" t="s">
        <v>162</v>
      </c>
      <c r="I4967">
        <v>689</v>
      </c>
      <c r="J4967" t="s">
        <v>397</v>
      </c>
      <c r="K4967" t="s">
        <v>1900</v>
      </c>
      <c r="L4967" t="s">
        <v>633</v>
      </c>
      <c r="M4967" t="s">
        <v>1900</v>
      </c>
      <c r="N4967">
        <v>104</v>
      </c>
      <c r="O4967">
        <v>0</v>
      </c>
      <c r="P4967">
        <v>-10</v>
      </c>
      <c r="Q4967" t="s">
        <v>70</v>
      </c>
      <c r="R4967" t="s">
        <v>238</v>
      </c>
      <c r="S4967" t="s">
        <v>239</v>
      </c>
      <c r="T4967">
        <v>189</v>
      </c>
      <c r="U4967">
        <v>142</v>
      </c>
      <c r="V4967">
        <v>75.13</v>
      </c>
      <c r="W4967" t="s">
        <v>133</v>
      </c>
      <c r="X4967">
        <v>3794</v>
      </c>
      <c r="Y4967">
        <v>538748</v>
      </c>
      <c r="Z4967">
        <v>51262</v>
      </c>
      <c r="AA4967">
        <v>83212</v>
      </c>
      <c r="AB4967">
        <v>673222</v>
      </c>
      <c r="AC4967">
        <v>512111</v>
      </c>
      <c r="AD4967">
        <v>161111</v>
      </c>
      <c r="AE4967" t="s">
        <v>75</v>
      </c>
      <c r="AF4967" t="s">
        <v>78</v>
      </c>
      <c r="AG4967" t="s">
        <v>240</v>
      </c>
      <c r="AH4967" t="s">
        <v>144</v>
      </c>
      <c r="AI4967" t="s">
        <v>139</v>
      </c>
      <c r="AJ4967" t="str">
        <f t="shared" si="77"/>
        <v>Feb</v>
      </c>
    </row>
    <row r="4968" spans="1:36" x14ac:dyDescent="0.3">
      <c r="A4968" t="s">
        <v>11280</v>
      </c>
      <c r="B4968" s="33">
        <v>46009</v>
      </c>
      <c r="C4968" t="s">
        <v>96</v>
      </c>
      <c r="D4968" t="s">
        <v>11281</v>
      </c>
      <c r="E4968" t="s">
        <v>179</v>
      </c>
      <c r="F4968" t="s">
        <v>181</v>
      </c>
      <c r="G4968" t="s">
        <v>166</v>
      </c>
      <c r="H4968" t="s">
        <v>159</v>
      </c>
      <c r="I4968">
        <v>1117</v>
      </c>
      <c r="J4968" t="s">
        <v>391</v>
      </c>
      <c r="K4968" t="s">
        <v>860</v>
      </c>
      <c r="L4968" t="s">
        <v>615</v>
      </c>
      <c r="M4968" t="s">
        <v>1913</v>
      </c>
      <c r="N4968">
        <v>171</v>
      </c>
      <c r="O4968">
        <v>0</v>
      </c>
      <c r="P4968">
        <v>11</v>
      </c>
      <c r="Q4968" t="s">
        <v>73</v>
      </c>
      <c r="R4968" t="s">
        <v>238</v>
      </c>
      <c r="S4968" t="s">
        <v>239</v>
      </c>
      <c r="T4968">
        <v>180</v>
      </c>
      <c r="U4968">
        <v>157</v>
      </c>
      <c r="V4968">
        <v>87.22</v>
      </c>
      <c r="W4968" t="s">
        <v>133</v>
      </c>
      <c r="X4968">
        <v>4670</v>
      </c>
      <c r="Y4968">
        <v>733190</v>
      </c>
      <c r="Z4968">
        <v>58247</v>
      </c>
      <c r="AA4968">
        <v>36424</v>
      </c>
      <c r="AB4968">
        <v>827861</v>
      </c>
      <c r="AC4968">
        <v>618061</v>
      </c>
      <c r="AD4968">
        <v>209800</v>
      </c>
      <c r="AE4968" t="s">
        <v>72</v>
      </c>
      <c r="AF4968" t="s">
        <v>81</v>
      </c>
      <c r="AG4968" t="s">
        <v>240</v>
      </c>
      <c r="AH4968" t="s">
        <v>144</v>
      </c>
      <c r="AI4968" t="s">
        <v>139</v>
      </c>
      <c r="AJ4968" t="str">
        <f t="shared" si="77"/>
        <v>Dec</v>
      </c>
    </row>
    <row r="4969" spans="1:36" x14ac:dyDescent="0.3">
      <c r="A4969" t="s">
        <v>11282</v>
      </c>
      <c r="B4969" s="33">
        <v>45907</v>
      </c>
      <c r="C4969" t="s">
        <v>98</v>
      </c>
      <c r="D4969" t="s">
        <v>11283</v>
      </c>
      <c r="E4969" t="s">
        <v>176</v>
      </c>
      <c r="F4969" t="s">
        <v>177</v>
      </c>
      <c r="G4969" t="s">
        <v>156</v>
      </c>
      <c r="H4969" t="s">
        <v>162</v>
      </c>
      <c r="I4969">
        <v>1044</v>
      </c>
      <c r="J4969" t="s">
        <v>469</v>
      </c>
      <c r="K4969" t="s">
        <v>784</v>
      </c>
      <c r="L4969" t="s">
        <v>310</v>
      </c>
      <c r="M4969" t="s">
        <v>429</v>
      </c>
      <c r="N4969">
        <v>173</v>
      </c>
      <c r="O4969">
        <v>0</v>
      </c>
      <c r="P4969">
        <v>13</v>
      </c>
      <c r="Q4969" t="s">
        <v>73</v>
      </c>
      <c r="R4969" t="s">
        <v>238</v>
      </c>
      <c r="S4969" t="s">
        <v>239</v>
      </c>
      <c r="T4969">
        <v>189</v>
      </c>
      <c r="U4969">
        <v>185</v>
      </c>
      <c r="V4969">
        <v>97.88</v>
      </c>
      <c r="W4969" t="s">
        <v>135</v>
      </c>
      <c r="X4969">
        <v>2922</v>
      </c>
      <c r="Y4969">
        <v>540570</v>
      </c>
      <c r="Z4969">
        <v>73630</v>
      </c>
      <c r="AA4969">
        <v>20905</v>
      </c>
      <c r="AB4969">
        <v>635105</v>
      </c>
      <c r="AC4969">
        <v>477400</v>
      </c>
      <c r="AD4969">
        <v>157705</v>
      </c>
      <c r="AE4969" t="s">
        <v>81</v>
      </c>
      <c r="AF4969" t="s">
        <v>78</v>
      </c>
      <c r="AG4969" t="s">
        <v>240</v>
      </c>
      <c r="AH4969" t="s">
        <v>144</v>
      </c>
      <c r="AI4969" t="s">
        <v>139</v>
      </c>
      <c r="AJ4969" t="str">
        <f t="shared" si="77"/>
        <v>Sep</v>
      </c>
    </row>
    <row r="4970" spans="1:36" x14ac:dyDescent="0.3">
      <c r="A4970" t="s">
        <v>11284</v>
      </c>
      <c r="B4970" s="33">
        <v>45948</v>
      </c>
      <c r="C4970" t="s">
        <v>95</v>
      </c>
      <c r="D4970" t="s">
        <v>11285</v>
      </c>
      <c r="E4970" t="s">
        <v>177</v>
      </c>
      <c r="F4970" t="s">
        <v>180</v>
      </c>
      <c r="G4970" t="s">
        <v>162</v>
      </c>
      <c r="H4970" t="s">
        <v>160</v>
      </c>
      <c r="I4970">
        <v>2384</v>
      </c>
      <c r="J4970" t="s">
        <v>566</v>
      </c>
      <c r="K4970" t="s">
        <v>5741</v>
      </c>
      <c r="L4970" t="s">
        <v>2172</v>
      </c>
      <c r="M4970" t="s">
        <v>11286</v>
      </c>
      <c r="N4970">
        <v>319</v>
      </c>
      <c r="O4970">
        <v>48</v>
      </c>
      <c r="P4970">
        <v>50</v>
      </c>
      <c r="Q4970" t="s">
        <v>76</v>
      </c>
      <c r="R4970" t="s">
        <v>238</v>
      </c>
      <c r="S4970" t="s">
        <v>239</v>
      </c>
      <c r="T4970">
        <v>189</v>
      </c>
      <c r="U4970">
        <v>164</v>
      </c>
      <c r="V4970">
        <v>86.77</v>
      </c>
      <c r="W4970" t="s">
        <v>133</v>
      </c>
      <c r="X4970">
        <v>3338</v>
      </c>
      <c r="Y4970">
        <v>547432</v>
      </c>
      <c r="Z4970">
        <v>48544</v>
      </c>
      <c r="AA4970">
        <v>95448</v>
      </c>
      <c r="AB4970">
        <v>691424</v>
      </c>
      <c r="AC4970">
        <v>458287</v>
      </c>
      <c r="AD4970">
        <v>233137</v>
      </c>
      <c r="AE4970" t="s">
        <v>78</v>
      </c>
      <c r="AF4970" t="s">
        <v>81</v>
      </c>
      <c r="AG4970" t="s">
        <v>240</v>
      </c>
      <c r="AH4970" t="s">
        <v>145</v>
      </c>
      <c r="AI4970" t="s">
        <v>138</v>
      </c>
      <c r="AJ4970" t="str">
        <f t="shared" si="77"/>
        <v>Oct</v>
      </c>
    </row>
    <row r="4971" spans="1:36" x14ac:dyDescent="0.3">
      <c r="A4971" t="s">
        <v>11287</v>
      </c>
      <c r="B4971" s="33">
        <v>45980</v>
      </c>
      <c r="C4971" t="s">
        <v>93</v>
      </c>
      <c r="D4971" t="s">
        <v>3333</v>
      </c>
      <c r="E4971" t="s">
        <v>176</v>
      </c>
      <c r="F4971" t="s">
        <v>178</v>
      </c>
      <c r="G4971" t="s">
        <v>156</v>
      </c>
      <c r="H4971" t="s">
        <v>157</v>
      </c>
      <c r="I4971">
        <v>1844</v>
      </c>
      <c r="J4971" t="s">
        <v>325</v>
      </c>
      <c r="K4971" t="s">
        <v>813</v>
      </c>
      <c r="L4971" t="s">
        <v>459</v>
      </c>
      <c r="M4971" t="s">
        <v>1658</v>
      </c>
      <c r="N4971">
        <v>239</v>
      </c>
      <c r="O4971">
        <v>0</v>
      </c>
      <c r="P4971">
        <v>22</v>
      </c>
      <c r="Q4971" t="s">
        <v>73</v>
      </c>
      <c r="R4971" t="s">
        <v>238</v>
      </c>
      <c r="S4971" t="s">
        <v>239</v>
      </c>
      <c r="T4971">
        <v>189</v>
      </c>
      <c r="U4971">
        <v>162</v>
      </c>
      <c r="V4971">
        <v>85.71</v>
      </c>
      <c r="W4971" t="s">
        <v>133</v>
      </c>
      <c r="X4971">
        <v>6821</v>
      </c>
      <c r="Y4971">
        <v>1105002</v>
      </c>
      <c r="Z4971">
        <v>75006</v>
      </c>
      <c r="AA4971">
        <v>103680</v>
      </c>
      <c r="AB4971">
        <v>1283688</v>
      </c>
      <c r="AC4971">
        <v>937633</v>
      </c>
      <c r="AD4971">
        <v>346055</v>
      </c>
      <c r="AE4971" t="s">
        <v>81</v>
      </c>
      <c r="AF4971" t="s">
        <v>75</v>
      </c>
      <c r="AG4971" t="s">
        <v>240</v>
      </c>
      <c r="AH4971" t="s">
        <v>144</v>
      </c>
      <c r="AI4971" t="s">
        <v>138</v>
      </c>
      <c r="AJ4971" t="str">
        <f t="shared" si="77"/>
        <v>Nov</v>
      </c>
    </row>
    <row r="4972" spans="1:36" x14ac:dyDescent="0.3">
      <c r="A4972" t="s">
        <v>11288</v>
      </c>
      <c r="B4972" s="33">
        <v>45874</v>
      </c>
      <c r="C4972" t="s">
        <v>96</v>
      </c>
      <c r="D4972" t="s">
        <v>11289</v>
      </c>
      <c r="E4972" t="s">
        <v>173</v>
      </c>
      <c r="F4972" t="s">
        <v>178</v>
      </c>
      <c r="G4972" t="s">
        <v>161</v>
      </c>
      <c r="H4972" t="s">
        <v>157</v>
      </c>
      <c r="I4972">
        <v>1298</v>
      </c>
      <c r="J4972" t="s">
        <v>626</v>
      </c>
      <c r="K4972" t="s">
        <v>1292</v>
      </c>
      <c r="L4972" t="s">
        <v>438</v>
      </c>
      <c r="M4972" t="s">
        <v>1163</v>
      </c>
      <c r="N4972">
        <v>192</v>
      </c>
      <c r="O4972">
        <v>6</v>
      </c>
      <c r="P4972">
        <v>1</v>
      </c>
      <c r="Q4972" t="s">
        <v>73</v>
      </c>
      <c r="R4972" t="s">
        <v>238</v>
      </c>
      <c r="S4972" t="s">
        <v>239</v>
      </c>
      <c r="T4972">
        <v>180</v>
      </c>
      <c r="U4972">
        <v>166</v>
      </c>
      <c r="V4972">
        <v>92.22</v>
      </c>
      <c r="W4972" t="s">
        <v>134</v>
      </c>
      <c r="X4972">
        <v>6889</v>
      </c>
      <c r="Y4972">
        <v>1143574</v>
      </c>
      <c r="Z4972">
        <v>71048</v>
      </c>
      <c r="AA4972">
        <v>132634</v>
      </c>
      <c r="AB4972">
        <v>1347256</v>
      </c>
      <c r="AC4972">
        <v>1173851</v>
      </c>
      <c r="AD4972">
        <v>173405</v>
      </c>
      <c r="AE4972" t="s">
        <v>78</v>
      </c>
      <c r="AF4972" t="s">
        <v>75</v>
      </c>
      <c r="AG4972" t="s">
        <v>240</v>
      </c>
      <c r="AH4972" t="s">
        <v>144</v>
      </c>
      <c r="AI4972" t="s">
        <v>138</v>
      </c>
      <c r="AJ4972" t="str">
        <f t="shared" si="77"/>
        <v>Aug</v>
      </c>
    </row>
    <row r="4973" spans="1:36" x14ac:dyDescent="0.3">
      <c r="A4973" t="s">
        <v>11290</v>
      </c>
      <c r="B4973" s="33">
        <v>45779</v>
      </c>
      <c r="C4973" t="s">
        <v>99</v>
      </c>
      <c r="D4973" t="s">
        <v>11291</v>
      </c>
      <c r="E4973" t="s">
        <v>179</v>
      </c>
      <c r="F4973" t="s">
        <v>173</v>
      </c>
      <c r="G4973" t="s">
        <v>166</v>
      </c>
      <c r="H4973" t="s">
        <v>161</v>
      </c>
      <c r="I4973">
        <v>1568</v>
      </c>
      <c r="J4973" t="s">
        <v>588</v>
      </c>
      <c r="K4973" t="s">
        <v>394</v>
      </c>
      <c r="L4973" t="s">
        <v>6872</v>
      </c>
      <c r="M4973" t="s">
        <v>394</v>
      </c>
      <c r="N4973">
        <v>203</v>
      </c>
      <c r="O4973">
        <v>11</v>
      </c>
      <c r="P4973">
        <v>-10</v>
      </c>
      <c r="Q4973" t="s">
        <v>73</v>
      </c>
      <c r="R4973" t="s">
        <v>238</v>
      </c>
      <c r="S4973" t="s">
        <v>239</v>
      </c>
      <c r="T4973">
        <v>189</v>
      </c>
      <c r="U4973">
        <v>156</v>
      </c>
      <c r="V4973">
        <v>82.54</v>
      </c>
      <c r="W4973" t="s">
        <v>135</v>
      </c>
      <c r="X4973">
        <v>4318</v>
      </c>
      <c r="Y4973">
        <v>673608</v>
      </c>
      <c r="Z4973">
        <v>73320</v>
      </c>
      <c r="AA4973">
        <v>40248</v>
      </c>
      <c r="AB4973">
        <v>787176</v>
      </c>
      <c r="AC4973">
        <v>472449</v>
      </c>
      <c r="AD4973">
        <v>314727</v>
      </c>
      <c r="AE4973" t="s">
        <v>72</v>
      </c>
      <c r="AF4973" t="s">
        <v>78</v>
      </c>
      <c r="AG4973" t="s">
        <v>240</v>
      </c>
      <c r="AH4973" t="s">
        <v>144</v>
      </c>
      <c r="AI4973" t="s">
        <v>140</v>
      </c>
      <c r="AJ4973" t="str">
        <f t="shared" si="77"/>
        <v>May</v>
      </c>
    </row>
    <row r="4974" spans="1:36" x14ac:dyDescent="0.3">
      <c r="A4974" t="s">
        <v>11292</v>
      </c>
      <c r="B4974" s="33">
        <v>45943</v>
      </c>
      <c r="C4974" t="s">
        <v>93</v>
      </c>
      <c r="D4974" t="s">
        <v>11293</v>
      </c>
      <c r="E4974" t="s">
        <v>172</v>
      </c>
      <c r="F4974" t="s">
        <v>175</v>
      </c>
      <c r="G4974" t="s">
        <v>155</v>
      </c>
      <c r="H4974" t="s">
        <v>163</v>
      </c>
      <c r="I4974">
        <v>2330</v>
      </c>
      <c r="J4974" t="s">
        <v>605</v>
      </c>
      <c r="K4974" t="s">
        <v>354</v>
      </c>
      <c r="L4974" t="s">
        <v>605</v>
      </c>
      <c r="M4974" t="s">
        <v>425</v>
      </c>
      <c r="N4974">
        <v>311</v>
      </c>
      <c r="O4974">
        <v>0</v>
      </c>
      <c r="P4974">
        <v>23</v>
      </c>
      <c r="Q4974" t="s">
        <v>73</v>
      </c>
      <c r="R4974" t="s">
        <v>238</v>
      </c>
      <c r="S4974" t="s">
        <v>239</v>
      </c>
      <c r="T4974">
        <v>220</v>
      </c>
      <c r="U4974">
        <v>166</v>
      </c>
      <c r="V4974">
        <v>75.45</v>
      </c>
      <c r="W4974" t="s">
        <v>133</v>
      </c>
      <c r="X4974">
        <v>9194</v>
      </c>
      <c r="Y4974">
        <v>1526204</v>
      </c>
      <c r="Z4974">
        <v>37350</v>
      </c>
      <c r="AA4974">
        <v>98770</v>
      </c>
      <c r="AB4974">
        <v>1662324</v>
      </c>
      <c r="AC4974">
        <v>1423520</v>
      </c>
      <c r="AD4974">
        <v>238804</v>
      </c>
      <c r="AE4974" t="s">
        <v>81</v>
      </c>
      <c r="AF4974" t="s">
        <v>75</v>
      </c>
      <c r="AG4974" t="s">
        <v>240</v>
      </c>
      <c r="AH4974" t="s">
        <v>145</v>
      </c>
      <c r="AI4974" t="s">
        <v>138</v>
      </c>
      <c r="AJ4974" t="str">
        <f t="shared" si="77"/>
        <v>Oct</v>
      </c>
    </row>
    <row r="4975" spans="1:36" x14ac:dyDescent="0.3">
      <c r="A4975" t="s">
        <v>11294</v>
      </c>
      <c r="B4975" s="33">
        <v>45784</v>
      </c>
      <c r="C4975" t="s">
        <v>95</v>
      </c>
      <c r="D4975" t="s">
        <v>2678</v>
      </c>
      <c r="E4975" t="s">
        <v>175</v>
      </c>
      <c r="F4975" t="s">
        <v>172</v>
      </c>
      <c r="G4975" t="s">
        <v>163</v>
      </c>
      <c r="H4975" t="s">
        <v>155</v>
      </c>
      <c r="I4975">
        <v>2198</v>
      </c>
      <c r="J4975" t="s">
        <v>414</v>
      </c>
      <c r="K4975" t="s">
        <v>1790</v>
      </c>
      <c r="L4975" t="s">
        <v>3231</v>
      </c>
      <c r="M4975" t="s">
        <v>4997</v>
      </c>
      <c r="N4975">
        <v>293</v>
      </c>
      <c r="O4975">
        <v>21</v>
      </c>
      <c r="P4975">
        <v>9</v>
      </c>
      <c r="Q4975" t="s">
        <v>73</v>
      </c>
      <c r="R4975" t="s">
        <v>238</v>
      </c>
      <c r="S4975" t="s">
        <v>239</v>
      </c>
      <c r="T4975">
        <v>150</v>
      </c>
      <c r="U4975">
        <v>89</v>
      </c>
      <c r="V4975">
        <v>59.33</v>
      </c>
      <c r="W4975" t="s">
        <v>133</v>
      </c>
      <c r="X4975">
        <v>7571</v>
      </c>
      <c r="Y4975">
        <v>673819</v>
      </c>
      <c r="Z4975">
        <v>35066</v>
      </c>
      <c r="AA4975">
        <v>56070</v>
      </c>
      <c r="AB4975">
        <v>764955</v>
      </c>
      <c r="AC4975">
        <v>629474</v>
      </c>
      <c r="AD4975">
        <v>135481</v>
      </c>
      <c r="AE4975" t="s">
        <v>75</v>
      </c>
      <c r="AF4975" t="s">
        <v>81</v>
      </c>
      <c r="AG4975" t="s">
        <v>240</v>
      </c>
      <c r="AH4975" t="s">
        <v>144</v>
      </c>
      <c r="AI4975" t="s">
        <v>140</v>
      </c>
      <c r="AJ4975" t="str">
        <f t="shared" si="77"/>
        <v>May</v>
      </c>
    </row>
    <row r="4976" spans="1:36" x14ac:dyDescent="0.3">
      <c r="A4976" t="s">
        <v>11295</v>
      </c>
      <c r="B4976" s="33">
        <v>45841</v>
      </c>
      <c r="C4976" t="s">
        <v>93</v>
      </c>
      <c r="D4976" t="s">
        <v>11296</v>
      </c>
      <c r="E4976" t="s">
        <v>175</v>
      </c>
      <c r="F4976" t="s">
        <v>174</v>
      </c>
      <c r="G4976" t="s">
        <v>163</v>
      </c>
      <c r="H4976" t="s">
        <v>158</v>
      </c>
      <c r="I4976">
        <v>1990</v>
      </c>
      <c r="J4976" t="s">
        <v>381</v>
      </c>
      <c r="K4976" t="s">
        <v>1186</v>
      </c>
      <c r="L4976" t="s">
        <v>732</v>
      </c>
      <c r="M4976" t="s">
        <v>2911</v>
      </c>
      <c r="N4976">
        <v>261</v>
      </c>
      <c r="O4976">
        <v>4</v>
      </c>
      <c r="P4976">
        <v>30</v>
      </c>
      <c r="Q4976" t="s">
        <v>73</v>
      </c>
      <c r="R4976" t="s">
        <v>238</v>
      </c>
      <c r="S4976" t="s">
        <v>239</v>
      </c>
      <c r="T4976">
        <v>180</v>
      </c>
      <c r="U4976">
        <v>148</v>
      </c>
      <c r="V4976">
        <v>82.22</v>
      </c>
      <c r="W4976" t="s">
        <v>134</v>
      </c>
      <c r="X4976">
        <v>9053</v>
      </c>
      <c r="Y4976">
        <v>1339844</v>
      </c>
      <c r="Z4976">
        <v>69116</v>
      </c>
      <c r="AA4976">
        <v>43364</v>
      </c>
      <c r="AB4976">
        <v>1452324</v>
      </c>
      <c r="AC4976">
        <v>1238280</v>
      </c>
      <c r="AD4976">
        <v>214044</v>
      </c>
      <c r="AE4976" t="s">
        <v>75</v>
      </c>
      <c r="AF4976" t="s">
        <v>78</v>
      </c>
      <c r="AG4976" t="s">
        <v>240</v>
      </c>
      <c r="AH4976" t="s">
        <v>147</v>
      </c>
      <c r="AI4976" t="s">
        <v>139</v>
      </c>
      <c r="AJ4976" t="str">
        <f t="shared" si="77"/>
        <v>Jul</v>
      </c>
    </row>
    <row r="4977" spans="1:36" x14ac:dyDescent="0.3">
      <c r="A4977" t="s">
        <v>11297</v>
      </c>
      <c r="B4977" s="33">
        <v>45715</v>
      </c>
      <c r="C4977" t="s">
        <v>95</v>
      </c>
      <c r="D4977" t="s">
        <v>11298</v>
      </c>
      <c r="E4977" t="s">
        <v>180</v>
      </c>
      <c r="F4977" t="s">
        <v>172</v>
      </c>
      <c r="G4977" t="s">
        <v>160</v>
      </c>
      <c r="H4977" t="s">
        <v>155</v>
      </c>
      <c r="I4977">
        <v>878</v>
      </c>
      <c r="J4977" t="s">
        <v>566</v>
      </c>
      <c r="K4977" t="s">
        <v>1481</v>
      </c>
      <c r="L4977" t="s">
        <v>2172</v>
      </c>
      <c r="M4977" t="s">
        <v>2350</v>
      </c>
      <c r="N4977">
        <v>149</v>
      </c>
      <c r="O4977">
        <v>48</v>
      </c>
      <c r="P4977">
        <v>53</v>
      </c>
      <c r="Q4977" t="s">
        <v>76</v>
      </c>
      <c r="R4977" t="s">
        <v>238</v>
      </c>
      <c r="S4977" t="s">
        <v>239</v>
      </c>
      <c r="T4977">
        <v>150</v>
      </c>
      <c r="U4977">
        <v>112</v>
      </c>
      <c r="V4977">
        <v>74.67</v>
      </c>
      <c r="W4977" t="s">
        <v>133</v>
      </c>
      <c r="X4977">
        <v>4257</v>
      </c>
      <c r="Y4977">
        <v>476784</v>
      </c>
      <c r="Z4977">
        <v>56000</v>
      </c>
      <c r="AA4977">
        <v>23632</v>
      </c>
      <c r="AB4977">
        <v>556416</v>
      </c>
      <c r="AC4977">
        <v>406873</v>
      </c>
      <c r="AD4977">
        <v>149543</v>
      </c>
      <c r="AE4977" t="s">
        <v>81</v>
      </c>
      <c r="AF4977" t="s">
        <v>81</v>
      </c>
      <c r="AG4977" t="s">
        <v>240</v>
      </c>
      <c r="AH4977" t="s">
        <v>144</v>
      </c>
      <c r="AI4977" t="s">
        <v>139</v>
      </c>
      <c r="AJ4977" t="str">
        <f t="shared" si="77"/>
        <v>Feb</v>
      </c>
    </row>
    <row r="4978" spans="1:36" x14ac:dyDescent="0.3">
      <c r="A4978" t="s">
        <v>11299</v>
      </c>
      <c r="B4978" s="33">
        <v>46005</v>
      </c>
      <c r="C4978" t="s">
        <v>93</v>
      </c>
      <c r="D4978" t="s">
        <v>11300</v>
      </c>
      <c r="E4978" t="s">
        <v>174</v>
      </c>
      <c r="F4978" t="s">
        <v>179</v>
      </c>
      <c r="G4978" t="s">
        <v>158</v>
      </c>
      <c r="H4978" t="s">
        <v>166</v>
      </c>
      <c r="I4978">
        <v>2151</v>
      </c>
      <c r="J4978" t="s">
        <v>554</v>
      </c>
      <c r="K4978" t="s">
        <v>2878</v>
      </c>
      <c r="L4978" t="s">
        <v>349</v>
      </c>
      <c r="M4978" t="s">
        <v>1021</v>
      </c>
      <c r="N4978">
        <v>323</v>
      </c>
      <c r="O4978">
        <v>27</v>
      </c>
      <c r="P4978">
        <v>32</v>
      </c>
      <c r="Q4978" t="s">
        <v>76</v>
      </c>
      <c r="R4978" t="s">
        <v>238</v>
      </c>
      <c r="S4978" t="s">
        <v>239</v>
      </c>
      <c r="T4978">
        <v>189</v>
      </c>
      <c r="U4978">
        <v>112</v>
      </c>
      <c r="V4978">
        <v>59.26</v>
      </c>
      <c r="W4978" t="s">
        <v>135</v>
      </c>
      <c r="X4978">
        <v>10853</v>
      </c>
      <c r="Y4978">
        <v>1215536</v>
      </c>
      <c r="Z4978">
        <v>34160</v>
      </c>
      <c r="AA4978">
        <v>73136</v>
      </c>
      <c r="AB4978">
        <v>1322832</v>
      </c>
      <c r="AC4978">
        <v>804088</v>
      </c>
      <c r="AD4978">
        <v>518744</v>
      </c>
      <c r="AE4978" t="s">
        <v>78</v>
      </c>
      <c r="AF4978" t="s">
        <v>72</v>
      </c>
      <c r="AG4978" t="s">
        <v>240</v>
      </c>
      <c r="AH4978" t="s">
        <v>146</v>
      </c>
      <c r="AI4978" t="s">
        <v>139</v>
      </c>
      <c r="AJ4978" t="str">
        <f t="shared" si="77"/>
        <v>Dec</v>
      </c>
    </row>
    <row r="4979" spans="1:36" x14ac:dyDescent="0.3">
      <c r="A4979" t="s">
        <v>11301</v>
      </c>
      <c r="B4979" s="33">
        <v>45912</v>
      </c>
      <c r="C4979" t="s">
        <v>93</v>
      </c>
      <c r="D4979" t="s">
        <v>11302</v>
      </c>
      <c r="E4979" t="s">
        <v>172</v>
      </c>
      <c r="F4979" t="s">
        <v>175</v>
      </c>
      <c r="G4979" t="s">
        <v>155</v>
      </c>
      <c r="H4979" t="s">
        <v>163</v>
      </c>
      <c r="I4979">
        <v>608</v>
      </c>
      <c r="J4979" t="s">
        <v>368</v>
      </c>
      <c r="K4979" t="s">
        <v>1972</v>
      </c>
      <c r="L4979" t="s">
        <v>525</v>
      </c>
      <c r="M4979" t="s">
        <v>1959</v>
      </c>
      <c r="N4979">
        <v>89</v>
      </c>
      <c r="O4979">
        <v>14</v>
      </c>
      <c r="P4979">
        <v>39</v>
      </c>
      <c r="Q4979" t="s">
        <v>76</v>
      </c>
      <c r="R4979" t="s">
        <v>238</v>
      </c>
      <c r="S4979" t="s">
        <v>239</v>
      </c>
      <c r="T4979">
        <v>220</v>
      </c>
      <c r="U4979">
        <v>164</v>
      </c>
      <c r="V4979">
        <v>74.55</v>
      </c>
      <c r="W4979" t="s">
        <v>133</v>
      </c>
      <c r="X4979">
        <v>3145</v>
      </c>
      <c r="Y4979">
        <v>515780</v>
      </c>
      <c r="Z4979">
        <v>28864</v>
      </c>
      <c r="AA4979">
        <v>98400</v>
      </c>
      <c r="AB4979">
        <v>643044</v>
      </c>
      <c r="AC4979">
        <v>520803</v>
      </c>
      <c r="AD4979">
        <v>122241</v>
      </c>
      <c r="AE4979" t="s">
        <v>81</v>
      </c>
      <c r="AF4979" t="s">
        <v>75</v>
      </c>
      <c r="AG4979" t="s">
        <v>240</v>
      </c>
      <c r="AH4979" t="s">
        <v>144</v>
      </c>
      <c r="AI4979" t="s">
        <v>138</v>
      </c>
      <c r="AJ4979" t="str">
        <f t="shared" si="77"/>
        <v>Sep</v>
      </c>
    </row>
    <row r="4980" spans="1:36" x14ac:dyDescent="0.3">
      <c r="A4980" t="s">
        <v>11303</v>
      </c>
      <c r="B4980" s="33">
        <v>45785</v>
      </c>
      <c r="C4980" t="s">
        <v>96</v>
      </c>
      <c r="D4980" t="s">
        <v>11304</v>
      </c>
      <c r="E4980" t="s">
        <v>181</v>
      </c>
      <c r="F4980" t="s">
        <v>179</v>
      </c>
      <c r="G4980" t="s">
        <v>159</v>
      </c>
      <c r="H4980" t="s">
        <v>166</v>
      </c>
      <c r="I4980">
        <v>578</v>
      </c>
      <c r="J4980" t="s">
        <v>626</v>
      </c>
      <c r="K4980" t="s">
        <v>1466</v>
      </c>
      <c r="L4980" t="s">
        <v>3667</v>
      </c>
      <c r="M4980" t="s">
        <v>2444</v>
      </c>
      <c r="N4980">
        <v>92</v>
      </c>
      <c r="O4980">
        <v>18</v>
      </c>
      <c r="P4980">
        <v>38</v>
      </c>
      <c r="Q4980" t="s">
        <v>76</v>
      </c>
      <c r="R4980" t="s">
        <v>238</v>
      </c>
      <c r="S4980" t="s">
        <v>239</v>
      </c>
      <c r="T4980">
        <v>220</v>
      </c>
      <c r="U4980">
        <v>166</v>
      </c>
      <c r="V4980">
        <v>75.45</v>
      </c>
      <c r="W4980" t="s">
        <v>133</v>
      </c>
      <c r="X4980">
        <v>9794</v>
      </c>
      <c r="Y4980">
        <v>1625804</v>
      </c>
      <c r="Z4980">
        <v>80842</v>
      </c>
      <c r="AA4980">
        <v>131306</v>
      </c>
      <c r="AB4980">
        <v>1837952</v>
      </c>
      <c r="AC4980">
        <v>1224610</v>
      </c>
      <c r="AD4980">
        <v>613342</v>
      </c>
      <c r="AE4980" t="s">
        <v>81</v>
      </c>
      <c r="AF4980" t="s">
        <v>72</v>
      </c>
      <c r="AG4980" t="s">
        <v>240</v>
      </c>
      <c r="AH4980" t="s">
        <v>145</v>
      </c>
      <c r="AI4980" t="s">
        <v>140</v>
      </c>
      <c r="AJ4980" t="str">
        <f t="shared" si="77"/>
        <v>May</v>
      </c>
    </row>
    <row r="4981" spans="1:36" x14ac:dyDescent="0.3">
      <c r="A4981" t="s">
        <v>11305</v>
      </c>
      <c r="B4981" s="33">
        <v>45821</v>
      </c>
      <c r="C4981" t="s">
        <v>95</v>
      </c>
      <c r="D4981" t="s">
        <v>8330</v>
      </c>
      <c r="E4981" t="s">
        <v>180</v>
      </c>
      <c r="F4981" t="s">
        <v>174</v>
      </c>
      <c r="G4981" t="s">
        <v>160</v>
      </c>
      <c r="H4981" t="s">
        <v>158</v>
      </c>
      <c r="I4981">
        <v>1699</v>
      </c>
      <c r="J4981" t="s">
        <v>264</v>
      </c>
      <c r="K4981" t="s">
        <v>5202</v>
      </c>
      <c r="L4981" t="s">
        <v>2620</v>
      </c>
      <c r="M4981" t="s">
        <v>749</v>
      </c>
      <c r="N4981">
        <v>228</v>
      </c>
      <c r="O4981">
        <v>1</v>
      </c>
      <c r="P4981">
        <v>2</v>
      </c>
      <c r="Q4981" t="s">
        <v>73</v>
      </c>
      <c r="R4981" t="s">
        <v>238</v>
      </c>
      <c r="S4981" t="s">
        <v>239</v>
      </c>
      <c r="T4981">
        <v>180</v>
      </c>
      <c r="U4981">
        <v>157</v>
      </c>
      <c r="V4981">
        <v>87.22</v>
      </c>
      <c r="W4981" t="s">
        <v>133</v>
      </c>
      <c r="X4981">
        <v>8837</v>
      </c>
      <c r="Y4981">
        <v>1387409</v>
      </c>
      <c r="Z4981">
        <v>37052</v>
      </c>
      <c r="AA4981">
        <v>15700</v>
      </c>
      <c r="AB4981">
        <v>1440161</v>
      </c>
      <c r="AC4981">
        <v>988646</v>
      </c>
      <c r="AD4981">
        <v>451515</v>
      </c>
      <c r="AE4981" t="s">
        <v>81</v>
      </c>
      <c r="AF4981" t="s">
        <v>78</v>
      </c>
      <c r="AG4981" t="s">
        <v>240</v>
      </c>
      <c r="AH4981" t="s">
        <v>144</v>
      </c>
      <c r="AI4981" t="s">
        <v>139</v>
      </c>
      <c r="AJ4981" t="str">
        <f t="shared" si="77"/>
        <v>Jun</v>
      </c>
    </row>
    <row r="4982" spans="1:36" x14ac:dyDescent="0.3">
      <c r="A4982" t="s">
        <v>11306</v>
      </c>
      <c r="B4982" s="33">
        <v>46016</v>
      </c>
      <c r="C4982" t="s">
        <v>93</v>
      </c>
      <c r="D4982" t="s">
        <v>11307</v>
      </c>
      <c r="E4982" t="s">
        <v>181</v>
      </c>
      <c r="F4982" t="s">
        <v>172</v>
      </c>
      <c r="G4982" t="s">
        <v>159</v>
      </c>
      <c r="H4982" t="s">
        <v>155</v>
      </c>
      <c r="I4982">
        <v>918</v>
      </c>
      <c r="J4982" t="s">
        <v>554</v>
      </c>
      <c r="K4982" t="s">
        <v>327</v>
      </c>
      <c r="L4982" t="s">
        <v>470</v>
      </c>
      <c r="M4982" t="s">
        <v>1572</v>
      </c>
      <c r="N4982">
        <v>131</v>
      </c>
      <c r="O4982">
        <v>19</v>
      </c>
      <c r="P4982">
        <v>18</v>
      </c>
      <c r="Q4982" t="s">
        <v>73</v>
      </c>
      <c r="R4982" t="s">
        <v>238</v>
      </c>
      <c r="S4982" t="s">
        <v>239</v>
      </c>
      <c r="T4982">
        <v>180</v>
      </c>
      <c r="U4982">
        <v>135</v>
      </c>
      <c r="V4982">
        <v>75</v>
      </c>
      <c r="W4982" t="s">
        <v>135</v>
      </c>
      <c r="X4982">
        <v>10204</v>
      </c>
      <c r="Y4982">
        <v>1377540</v>
      </c>
      <c r="Z4982">
        <v>31725</v>
      </c>
      <c r="AA4982">
        <v>66420</v>
      </c>
      <c r="AB4982">
        <v>1475685</v>
      </c>
      <c r="AC4982">
        <v>1123345</v>
      </c>
      <c r="AD4982">
        <v>352340</v>
      </c>
      <c r="AE4982" t="s">
        <v>81</v>
      </c>
      <c r="AF4982" t="s">
        <v>81</v>
      </c>
      <c r="AG4982" t="s">
        <v>240</v>
      </c>
      <c r="AH4982" t="s">
        <v>144</v>
      </c>
      <c r="AI4982" t="s">
        <v>139</v>
      </c>
      <c r="AJ4982" t="str">
        <f t="shared" si="77"/>
        <v>Dec</v>
      </c>
    </row>
    <row r="4983" spans="1:36" x14ac:dyDescent="0.3">
      <c r="A4983" t="s">
        <v>11308</v>
      </c>
      <c r="B4983" s="33">
        <v>45959</v>
      </c>
      <c r="C4983" t="s">
        <v>93</v>
      </c>
      <c r="D4983" t="s">
        <v>11309</v>
      </c>
      <c r="E4983" t="s">
        <v>178</v>
      </c>
      <c r="F4983" t="s">
        <v>176</v>
      </c>
      <c r="G4983" t="s">
        <v>157</v>
      </c>
      <c r="H4983" t="s">
        <v>156</v>
      </c>
      <c r="I4983">
        <v>738</v>
      </c>
      <c r="J4983" t="s">
        <v>503</v>
      </c>
      <c r="K4983" t="s">
        <v>4589</v>
      </c>
      <c r="L4983" t="s">
        <v>236</v>
      </c>
      <c r="M4983" t="s">
        <v>3756</v>
      </c>
      <c r="N4983">
        <v>106</v>
      </c>
      <c r="O4983">
        <v>0</v>
      </c>
      <c r="P4983">
        <v>11</v>
      </c>
      <c r="Q4983" t="s">
        <v>73</v>
      </c>
      <c r="R4983" t="s">
        <v>238</v>
      </c>
      <c r="S4983" t="s">
        <v>239</v>
      </c>
      <c r="T4983">
        <v>189</v>
      </c>
      <c r="U4983">
        <v>155</v>
      </c>
      <c r="V4983">
        <v>82.01</v>
      </c>
      <c r="W4983" t="s">
        <v>134</v>
      </c>
      <c r="X4983">
        <v>3690</v>
      </c>
      <c r="Y4983">
        <v>571950</v>
      </c>
      <c r="Z4983">
        <v>56730</v>
      </c>
      <c r="AA4983">
        <v>42160</v>
      </c>
      <c r="AB4983">
        <v>670840</v>
      </c>
      <c r="AC4983">
        <v>567954</v>
      </c>
      <c r="AD4983">
        <v>102886</v>
      </c>
      <c r="AE4983" t="s">
        <v>75</v>
      </c>
      <c r="AF4983" t="s">
        <v>81</v>
      </c>
      <c r="AG4983" t="s">
        <v>240</v>
      </c>
      <c r="AH4983" t="s">
        <v>145</v>
      </c>
      <c r="AI4983" t="s">
        <v>138</v>
      </c>
      <c r="AJ4983" t="str">
        <f t="shared" si="77"/>
        <v>Oct</v>
      </c>
    </row>
    <row r="4984" spans="1:36" x14ac:dyDescent="0.3">
      <c r="A4984" t="s">
        <v>11310</v>
      </c>
      <c r="B4984" s="33">
        <v>45928</v>
      </c>
      <c r="C4984" t="s">
        <v>98</v>
      </c>
      <c r="D4984" t="s">
        <v>11311</v>
      </c>
      <c r="E4984" t="s">
        <v>180</v>
      </c>
      <c r="F4984" t="s">
        <v>176</v>
      </c>
      <c r="G4984" t="s">
        <v>160</v>
      </c>
      <c r="H4984" t="s">
        <v>156</v>
      </c>
      <c r="I4984">
        <v>861</v>
      </c>
      <c r="J4984" t="s">
        <v>457</v>
      </c>
      <c r="K4984" t="s">
        <v>557</v>
      </c>
      <c r="L4984" t="s">
        <v>2746</v>
      </c>
      <c r="M4984" t="s">
        <v>1167</v>
      </c>
      <c r="N4984">
        <v>118</v>
      </c>
      <c r="O4984">
        <v>37</v>
      </c>
      <c r="P4984">
        <v>38</v>
      </c>
      <c r="Q4984" t="s">
        <v>76</v>
      </c>
      <c r="R4984" t="s">
        <v>238</v>
      </c>
      <c r="S4984" t="s">
        <v>239</v>
      </c>
      <c r="T4984">
        <v>180</v>
      </c>
      <c r="U4984">
        <v>128</v>
      </c>
      <c r="V4984">
        <v>71.11</v>
      </c>
      <c r="W4984" t="s">
        <v>135</v>
      </c>
      <c r="X4984">
        <v>5941</v>
      </c>
      <c r="Y4984">
        <v>760448</v>
      </c>
      <c r="Z4984">
        <v>60544</v>
      </c>
      <c r="AA4984">
        <v>72320</v>
      </c>
      <c r="AB4984">
        <v>893312</v>
      </c>
      <c r="AC4984">
        <v>618836</v>
      </c>
      <c r="AD4984">
        <v>274476</v>
      </c>
      <c r="AE4984" t="s">
        <v>81</v>
      </c>
      <c r="AF4984" t="s">
        <v>81</v>
      </c>
      <c r="AG4984" t="s">
        <v>240</v>
      </c>
      <c r="AH4984" t="s">
        <v>144</v>
      </c>
      <c r="AI4984" t="s">
        <v>139</v>
      </c>
      <c r="AJ4984" t="str">
        <f t="shared" si="77"/>
        <v>Sep</v>
      </c>
    </row>
    <row r="4985" spans="1:36" x14ac:dyDescent="0.3">
      <c r="A4985" t="s">
        <v>11312</v>
      </c>
      <c r="B4985" s="33">
        <v>45898</v>
      </c>
      <c r="C4985" t="s">
        <v>98</v>
      </c>
      <c r="D4985" t="s">
        <v>11313</v>
      </c>
      <c r="E4985" t="s">
        <v>181</v>
      </c>
      <c r="F4985" t="s">
        <v>173</v>
      </c>
      <c r="G4985" t="s">
        <v>159</v>
      </c>
      <c r="H4985" t="s">
        <v>161</v>
      </c>
      <c r="I4985">
        <v>2178</v>
      </c>
      <c r="J4985" t="s">
        <v>682</v>
      </c>
      <c r="K4985" t="s">
        <v>2574</v>
      </c>
      <c r="L4985" t="s">
        <v>2729</v>
      </c>
      <c r="M4985" t="s">
        <v>1557</v>
      </c>
      <c r="N4985">
        <v>324</v>
      </c>
      <c r="O4985">
        <v>48</v>
      </c>
      <c r="P4985">
        <v>76</v>
      </c>
      <c r="Q4985" t="s">
        <v>76</v>
      </c>
      <c r="R4985" t="s">
        <v>238</v>
      </c>
      <c r="S4985" t="s">
        <v>239</v>
      </c>
      <c r="T4985">
        <v>180</v>
      </c>
      <c r="U4985">
        <v>140</v>
      </c>
      <c r="V4985">
        <v>77.78</v>
      </c>
      <c r="W4985" t="s">
        <v>133</v>
      </c>
      <c r="X4985">
        <v>4283</v>
      </c>
      <c r="Y4985">
        <v>599620</v>
      </c>
      <c r="Z4985">
        <v>76720</v>
      </c>
      <c r="AA4985">
        <v>63420</v>
      </c>
      <c r="AB4985">
        <v>739760</v>
      </c>
      <c r="AC4985">
        <v>608063</v>
      </c>
      <c r="AD4985">
        <v>131697</v>
      </c>
      <c r="AE4985" t="s">
        <v>81</v>
      </c>
      <c r="AF4985" t="s">
        <v>78</v>
      </c>
      <c r="AG4985" t="s">
        <v>240</v>
      </c>
      <c r="AH4985" t="s">
        <v>146</v>
      </c>
      <c r="AI4985" t="s">
        <v>139</v>
      </c>
      <c r="AJ4985" t="str">
        <f t="shared" si="77"/>
        <v>Aug</v>
      </c>
    </row>
    <row r="4986" spans="1:36" x14ac:dyDescent="0.3">
      <c r="A4986" t="s">
        <v>11314</v>
      </c>
      <c r="B4986" s="33">
        <v>45662</v>
      </c>
      <c r="C4986" t="s">
        <v>95</v>
      </c>
      <c r="D4986" t="s">
        <v>11315</v>
      </c>
      <c r="E4986" t="s">
        <v>175</v>
      </c>
      <c r="F4986" t="s">
        <v>174</v>
      </c>
      <c r="G4986" t="s">
        <v>163</v>
      </c>
      <c r="H4986" t="s">
        <v>158</v>
      </c>
      <c r="I4986">
        <v>1904</v>
      </c>
      <c r="J4986" t="s">
        <v>377</v>
      </c>
      <c r="K4986" t="s">
        <v>3813</v>
      </c>
      <c r="L4986" t="s">
        <v>377</v>
      </c>
      <c r="M4986" t="s">
        <v>3521</v>
      </c>
      <c r="N4986">
        <v>246</v>
      </c>
      <c r="O4986">
        <v>0</v>
      </c>
      <c r="P4986">
        <v>27</v>
      </c>
      <c r="Q4986" t="s">
        <v>73</v>
      </c>
      <c r="R4986" t="s">
        <v>238</v>
      </c>
      <c r="S4986" t="s">
        <v>239</v>
      </c>
      <c r="T4986">
        <v>189</v>
      </c>
      <c r="U4986">
        <v>142</v>
      </c>
      <c r="V4986">
        <v>75.13</v>
      </c>
      <c r="W4986" t="s">
        <v>133</v>
      </c>
      <c r="X4986">
        <v>6811</v>
      </c>
      <c r="Y4986">
        <v>967162</v>
      </c>
      <c r="Z4986">
        <v>54102</v>
      </c>
      <c r="AA4986">
        <v>67450</v>
      </c>
      <c r="AB4986">
        <v>1088714</v>
      </c>
      <c r="AC4986">
        <v>747161</v>
      </c>
      <c r="AD4986">
        <v>341553</v>
      </c>
      <c r="AE4986" t="s">
        <v>75</v>
      </c>
      <c r="AF4986" t="s">
        <v>78</v>
      </c>
      <c r="AG4986" t="s">
        <v>240</v>
      </c>
      <c r="AH4986" t="s">
        <v>144</v>
      </c>
      <c r="AI4986" t="s">
        <v>140</v>
      </c>
      <c r="AJ4986" t="str">
        <f t="shared" si="77"/>
        <v>Jan</v>
      </c>
    </row>
    <row r="4987" spans="1:36" x14ac:dyDescent="0.3">
      <c r="A4987" t="s">
        <v>11316</v>
      </c>
      <c r="B4987" s="33">
        <v>46012</v>
      </c>
      <c r="C4987" t="s">
        <v>97</v>
      </c>
      <c r="D4987" t="s">
        <v>11317</v>
      </c>
      <c r="E4987" t="s">
        <v>181</v>
      </c>
      <c r="F4987" t="s">
        <v>179</v>
      </c>
      <c r="G4987" t="s">
        <v>159</v>
      </c>
      <c r="H4987" t="s">
        <v>166</v>
      </c>
      <c r="I4987">
        <v>956</v>
      </c>
      <c r="J4987" t="s">
        <v>345</v>
      </c>
      <c r="K4987" t="s">
        <v>1263</v>
      </c>
      <c r="L4987" t="s">
        <v>3221</v>
      </c>
      <c r="M4987" t="s">
        <v>997</v>
      </c>
      <c r="N4987">
        <v>152</v>
      </c>
      <c r="O4987">
        <v>27</v>
      </c>
      <c r="P4987">
        <v>46</v>
      </c>
      <c r="Q4987" t="s">
        <v>76</v>
      </c>
      <c r="R4987" t="s">
        <v>238</v>
      </c>
      <c r="S4987" t="s">
        <v>239</v>
      </c>
      <c r="T4987">
        <v>189</v>
      </c>
      <c r="U4987">
        <v>170</v>
      </c>
      <c r="V4987">
        <v>89.95</v>
      </c>
      <c r="W4987" t="s">
        <v>135</v>
      </c>
      <c r="X4987">
        <v>5127</v>
      </c>
      <c r="Y4987">
        <v>871590</v>
      </c>
      <c r="Z4987">
        <v>69360</v>
      </c>
      <c r="AA4987">
        <v>108800</v>
      </c>
      <c r="AB4987">
        <v>1049750</v>
      </c>
      <c r="AC4987">
        <v>843349</v>
      </c>
      <c r="AD4987">
        <v>206401</v>
      </c>
      <c r="AE4987" t="s">
        <v>81</v>
      </c>
      <c r="AF4987" t="s">
        <v>72</v>
      </c>
      <c r="AG4987" t="s">
        <v>240</v>
      </c>
      <c r="AH4987" t="s">
        <v>144</v>
      </c>
      <c r="AI4987" t="s">
        <v>138</v>
      </c>
      <c r="AJ4987" t="str">
        <f t="shared" si="77"/>
        <v>Dec</v>
      </c>
    </row>
    <row r="4988" spans="1:36" x14ac:dyDescent="0.3">
      <c r="A4988" t="s">
        <v>11318</v>
      </c>
      <c r="B4988" s="33">
        <v>45970</v>
      </c>
      <c r="C4988" t="s">
        <v>95</v>
      </c>
      <c r="D4988" t="s">
        <v>11319</v>
      </c>
      <c r="E4988" t="s">
        <v>176</v>
      </c>
      <c r="F4988" t="s">
        <v>175</v>
      </c>
      <c r="G4988" t="s">
        <v>156</v>
      </c>
      <c r="H4988" t="s">
        <v>163</v>
      </c>
      <c r="I4988">
        <v>1462</v>
      </c>
      <c r="J4988" t="s">
        <v>1434</v>
      </c>
      <c r="K4988" t="s">
        <v>2433</v>
      </c>
      <c r="L4988" t="s">
        <v>1498</v>
      </c>
      <c r="M4988" t="s">
        <v>2433</v>
      </c>
      <c r="N4988">
        <v>219</v>
      </c>
      <c r="O4988">
        <v>7</v>
      </c>
      <c r="P4988">
        <v>-6</v>
      </c>
      <c r="Q4988" t="s">
        <v>73</v>
      </c>
      <c r="R4988" t="s">
        <v>238</v>
      </c>
      <c r="S4988" t="s">
        <v>239</v>
      </c>
      <c r="T4988">
        <v>189</v>
      </c>
      <c r="U4988">
        <v>150</v>
      </c>
      <c r="V4988">
        <v>79.37</v>
      </c>
      <c r="W4988" t="s">
        <v>133</v>
      </c>
      <c r="X4988">
        <v>3315</v>
      </c>
      <c r="Y4988">
        <v>497250</v>
      </c>
      <c r="Z4988">
        <v>72300</v>
      </c>
      <c r="AA4988">
        <v>79200</v>
      </c>
      <c r="AB4988">
        <v>648750</v>
      </c>
      <c r="AC4988">
        <v>424630</v>
      </c>
      <c r="AD4988">
        <v>224120</v>
      </c>
      <c r="AE4988" t="s">
        <v>81</v>
      </c>
      <c r="AF4988" t="s">
        <v>75</v>
      </c>
      <c r="AG4988" t="s">
        <v>240</v>
      </c>
      <c r="AH4988" t="s">
        <v>146</v>
      </c>
      <c r="AI4988" t="s">
        <v>139</v>
      </c>
      <c r="AJ4988" t="str">
        <f t="shared" si="77"/>
        <v>Nov</v>
      </c>
    </row>
    <row r="4989" spans="1:36" x14ac:dyDescent="0.3">
      <c r="A4989" t="s">
        <v>11320</v>
      </c>
      <c r="B4989" s="33">
        <v>46000</v>
      </c>
      <c r="C4989" t="s">
        <v>93</v>
      </c>
      <c r="D4989" t="s">
        <v>3448</v>
      </c>
      <c r="E4989" t="s">
        <v>180</v>
      </c>
      <c r="F4989" t="s">
        <v>175</v>
      </c>
      <c r="G4989" t="s">
        <v>160</v>
      </c>
      <c r="H4989" t="s">
        <v>163</v>
      </c>
      <c r="I4989">
        <v>1190</v>
      </c>
      <c r="J4989" t="s">
        <v>325</v>
      </c>
      <c r="K4989" t="s">
        <v>1639</v>
      </c>
      <c r="L4989" t="s">
        <v>2746</v>
      </c>
      <c r="M4989" t="s">
        <v>1140</v>
      </c>
      <c r="N4989">
        <v>188</v>
      </c>
      <c r="O4989">
        <v>37</v>
      </c>
      <c r="P4989">
        <v>29</v>
      </c>
      <c r="Q4989" t="s">
        <v>73</v>
      </c>
      <c r="R4989" t="s">
        <v>238</v>
      </c>
      <c r="S4989" t="s">
        <v>239</v>
      </c>
      <c r="T4989">
        <v>180</v>
      </c>
      <c r="U4989">
        <v>135</v>
      </c>
      <c r="V4989">
        <v>75</v>
      </c>
      <c r="W4989" t="s">
        <v>133</v>
      </c>
      <c r="X4989">
        <v>7124</v>
      </c>
      <c r="Y4989">
        <v>961740</v>
      </c>
      <c r="Z4989">
        <v>48195</v>
      </c>
      <c r="AA4989">
        <v>88560</v>
      </c>
      <c r="AB4989">
        <v>1098495</v>
      </c>
      <c r="AC4989">
        <v>934346</v>
      </c>
      <c r="AD4989">
        <v>164149</v>
      </c>
      <c r="AE4989" t="s">
        <v>81</v>
      </c>
      <c r="AF4989" t="s">
        <v>75</v>
      </c>
      <c r="AG4989" t="s">
        <v>240</v>
      </c>
      <c r="AH4989" t="s">
        <v>145</v>
      </c>
      <c r="AI4989" t="s">
        <v>140</v>
      </c>
      <c r="AJ4989" t="str">
        <f t="shared" si="77"/>
        <v>Dec</v>
      </c>
    </row>
    <row r="4990" spans="1:36" x14ac:dyDescent="0.3">
      <c r="A4990" t="s">
        <v>11321</v>
      </c>
      <c r="B4990" s="33">
        <v>45849</v>
      </c>
      <c r="C4990" t="s">
        <v>96</v>
      </c>
      <c r="D4990" t="s">
        <v>11322</v>
      </c>
      <c r="E4990" t="s">
        <v>173</v>
      </c>
      <c r="F4990" t="s">
        <v>180</v>
      </c>
      <c r="G4990" t="s">
        <v>161</v>
      </c>
      <c r="H4990" t="s">
        <v>160</v>
      </c>
      <c r="I4990">
        <v>1600</v>
      </c>
      <c r="J4990" t="s">
        <v>264</v>
      </c>
      <c r="K4990" t="s">
        <v>2672</v>
      </c>
      <c r="L4990" t="s">
        <v>921</v>
      </c>
      <c r="M4990" t="s">
        <v>4072</v>
      </c>
      <c r="N4990">
        <v>197</v>
      </c>
      <c r="O4990">
        <v>43</v>
      </c>
      <c r="P4990">
        <v>25</v>
      </c>
      <c r="Q4990" t="s">
        <v>73</v>
      </c>
      <c r="R4990" t="s">
        <v>238</v>
      </c>
      <c r="S4990" t="s">
        <v>239</v>
      </c>
      <c r="T4990">
        <v>186</v>
      </c>
      <c r="U4990">
        <v>151</v>
      </c>
      <c r="V4990">
        <v>81.180000000000007</v>
      </c>
      <c r="W4990" t="s">
        <v>133</v>
      </c>
      <c r="X4990">
        <v>8067</v>
      </c>
      <c r="Y4990">
        <v>1218117</v>
      </c>
      <c r="Z4990">
        <v>72027</v>
      </c>
      <c r="AA4990">
        <v>39713</v>
      </c>
      <c r="AB4990">
        <v>1329857</v>
      </c>
      <c r="AC4990">
        <v>999751</v>
      </c>
      <c r="AD4990">
        <v>330106</v>
      </c>
      <c r="AE4990" t="s">
        <v>78</v>
      </c>
      <c r="AF4990" t="s">
        <v>81</v>
      </c>
      <c r="AG4990" t="s">
        <v>240</v>
      </c>
      <c r="AH4990" t="s">
        <v>144</v>
      </c>
      <c r="AI4990" t="s">
        <v>139</v>
      </c>
      <c r="AJ4990" t="str">
        <f t="shared" si="77"/>
        <v>Jul</v>
      </c>
    </row>
    <row r="4991" spans="1:36" x14ac:dyDescent="0.3">
      <c r="A4991" t="s">
        <v>11323</v>
      </c>
      <c r="B4991" s="33">
        <v>45900</v>
      </c>
      <c r="C4991" t="s">
        <v>96</v>
      </c>
      <c r="D4991" t="s">
        <v>11324</v>
      </c>
      <c r="E4991" t="s">
        <v>172</v>
      </c>
      <c r="F4991" t="s">
        <v>181</v>
      </c>
      <c r="G4991" t="s">
        <v>155</v>
      </c>
      <c r="H4991" t="s">
        <v>159</v>
      </c>
      <c r="I4991">
        <v>1312</v>
      </c>
      <c r="J4991" t="s">
        <v>298</v>
      </c>
      <c r="K4991" t="s">
        <v>1300</v>
      </c>
      <c r="L4991" t="s">
        <v>1326</v>
      </c>
      <c r="M4991" t="s">
        <v>421</v>
      </c>
      <c r="N4991">
        <v>173</v>
      </c>
      <c r="O4991">
        <v>35</v>
      </c>
      <c r="P4991">
        <v>55</v>
      </c>
      <c r="Q4991" t="s">
        <v>76</v>
      </c>
      <c r="R4991" t="s">
        <v>238</v>
      </c>
      <c r="S4991" t="s">
        <v>239</v>
      </c>
      <c r="T4991">
        <v>186</v>
      </c>
      <c r="U4991">
        <v>161</v>
      </c>
      <c r="V4991">
        <v>86.56</v>
      </c>
      <c r="W4991" t="s">
        <v>133</v>
      </c>
      <c r="X4991">
        <v>10714</v>
      </c>
      <c r="Y4991">
        <v>1724954</v>
      </c>
      <c r="Z4991">
        <v>56350</v>
      </c>
      <c r="AA4991">
        <v>48622</v>
      </c>
      <c r="AB4991">
        <v>1829926</v>
      </c>
      <c r="AC4991">
        <v>1249343</v>
      </c>
      <c r="AD4991">
        <v>580583</v>
      </c>
      <c r="AE4991" t="s">
        <v>81</v>
      </c>
      <c r="AF4991" t="s">
        <v>81</v>
      </c>
      <c r="AG4991" t="s">
        <v>240</v>
      </c>
      <c r="AH4991" t="s">
        <v>144</v>
      </c>
      <c r="AI4991" t="s">
        <v>138</v>
      </c>
      <c r="AJ4991" t="str">
        <f t="shared" si="77"/>
        <v>Aug</v>
      </c>
    </row>
    <row r="4992" spans="1:36" x14ac:dyDescent="0.3">
      <c r="A4992" t="s">
        <v>11325</v>
      </c>
      <c r="B4992" s="33">
        <v>45811</v>
      </c>
      <c r="C4992" t="s">
        <v>95</v>
      </c>
      <c r="D4992" t="s">
        <v>11326</v>
      </c>
      <c r="E4992" t="s">
        <v>172</v>
      </c>
      <c r="F4992" t="s">
        <v>176</v>
      </c>
      <c r="G4992" t="s">
        <v>155</v>
      </c>
      <c r="H4992" t="s">
        <v>156</v>
      </c>
      <c r="I4992">
        <v>1209</v>
      </c>
      <c r="J4992" t="s">
        <v>731</v>
      </c>
      <c r="K4992" t="s">
        <v>1326</v>
      </c>
      <c r="L4992" t="s">
        <v>5549</v>
      </c>
      <c r="M4992" t="s">
        <v>5884</v>
      </c>
      <c r="N4992">
        <v>155</v>
      </c>
      <c r="O4992">
        <v>52</v>
      </c>
      <c r="P4992">
        <v>60</v>
      </c>
      <c r="Q4992" t="s">
        <v>76</v>
      </c>
      <c r="R4992" t="s">
        <v>238</v>
      </c>
      <c r="S4992" t="s">
        <v>239</v>
      </c>
      <c r="T4992">
        <v>180</v>
      </c>
      <c r="U4992">
        <v>108</v>
      </c>
      <c r="V4992">
        <v>60</v>
      </c>
      <c r="W4992" t="s">
        <v>133</v>
      </c>
      <c r="X4992">
        <v>4004</v>
      </c>
      <c r="Y4992">
        <v>432432</v>
      </c>
      <c r="Z4992">
        <v>50544</v>
      </c>
      <c r="AA4992">
        <v>54000</v>
      </c>
      <c r="AB4992">
        <v>536976</v>
      </c>
      <c r="AC4992">
        <v>314327</v>
      </c>
      <c r="AD4992">
        <v>222649</v>
      </c>
      <c r="AE4992" t="s">
        <v>81</v>
      </c>
      <c r="AF4992" t="s">
        <v>81</v>
      </c>
      <c r="AG4992" t="s">
        <v>240</v>
      </c>
      <c r="AH4992" t="s">
        <v>144</v>
      </c>
      <c r="AI4992" t="s">
        <v>138</v>
      </c>
      <c r="AJ4992" t="str">
        <f t="shared" si="77"/>
        <v>Jun</v>
      </c>
    </row>
    <row r="4993" spans="1:36" x14ac:dyDescent="0.3">
      <c r="A4993" t="s">
        <v>11327</v>
      </c>
      <c r="B4993" s="33">
        <v>45754</v>
      </c>
      <c r="C4993" t="s">
        <v>97</v>
      </c>
      <c r="D4993" t="s">
        <v>11328</v>
      </c>
      <c r="E4993" t="s">
        <v>178</v>
      </c>
      <c r="F4993" t="s">
        <v>177</v>
      </c>
      <c r="G4993" t="s">
        <v>157</v>
      </c>
      <c r="H4993" t="s">
        <v>162</v>
      </c>
      <c r="I4993">
        <v>1615</v>
      </c>
      <c r="J4993" t="s">
        <v>270</v>
      </c>
      <c r="K4993" t="s">
        <v>3159</v>
      </c>
      <c r="L4993" t="s">
        <v>1625</v>
      </c>
      <c r="M4993" t="s">
        <v>2498</v>
      </c>
      <c r="N4993">
        <v>235</v>
      </c>
      <c r="O4993">
        <v>59</v>
      </c>
      <c r="P4993">
        <v>34</v>
      </c>
      <c r="Q4993" t="s">
        <v>76</v>
      </c>
      <c r="R4993" t="s">
        <v>238</v>
      </c>
      <c r="S4993" t="s">
        <v>239</v>
      </c>
      <c r="T4993">
        <v>220</v>
      </c>
      <c r="U4993">
        <v>150</v>
      </c>
      <c r="V4993">
        <v>68.180000000000007</v>
      </c>
      <c r="W4993" t="s">
        <v>134</v>
      </c>
      <c r="X4993">
        <v>4289</v>
      </c>
      <c r="Y4993">
        <v>643350</v>
      </c>
      <c r="Z4993">
        <v>67350</v>
      </c>
      <c r="AA4993">
        <v>22050</v>
      </c>
      <c r="AB4993">
        <v>732750</v>
      </c>
      <c r="AC4993">
        <v>577040</v>
      </c>
      <c r="AD4993">
        <v>155710</v>
      </c>
      <c r="AE4993" t="s">
        <v>75</v>
      </c>
      <c r="AF4993" t="s">
        <v>78</v>
      </c>
      <c r="AG4993" t="s">
        <v>240</v>
      </c>
      <c r="AH4993" t="s">
        <v>144</v>
      </c>
      <c r="AI4993" t="s">
        <v>139</v>
      </c>
      <c r="AJ4993" t="str">
        <f t="shared" si="77"/>
        <v>Apr</v>
      </c>
    </row>
    <row r="4994" spans="1:36" x14ac:dyDescent="0.3">
      <c r="A4994" t="s">
        <v>11329</v>
      </c>
      <c r="B4994" s="33">
        <v>45666</v>
      </c>
      <c r="C4994" t="s">
        <v>95</v>
      </c>
      <c r="D4994" t="s">
        <v>11330</v>
      </c>
      <c r="E4994" t="s">
        <v>177</v>
      </c>
      <c r="F4994" t="s">
        <v>178</v>
      </c>
      <c r="G4994" t="s">
        <v>162</v>
      </c>
      <c r="H4994" t="s">
        <v>157</v>
      </c>
      <c r="I4994">
        <v>1556</v>
      </c>
      <c r="J4994" t="s">
        <v>469</v>
      </c>
      <c r="K4994" t="s">
        <v>494</v>
      </c>
      <c r="L4994" t="s">
        <v>634</v>
      </c>
      <c r="M4994" t="s">
        <v>2057</v>
      </c>
      <c r="N4994">
        <v>213</v>
      </c>
      <c r="O4994">
        <v>31</v>
      </c>
      <c r="P4994">
        <v>48</v>
      </c>
      <c r="Q4994" t="s">
        <v>76</v>
      </c>
      <c r="R4994" t="s">
        <v>238</v>
      </c>
      <c r="S4994" t="s">
        <v>239</v>
      </c>
      <c r="T4994">
        <v>186</v>
      </c>
      <c r="U4994">
        <v>160</v>
      </c>
      <c r="V4994">
        <v>86.02</v>
      </c>
      <c r="W4994" t="s">
        <v>133</v>
      </c>
      <c r="X4994">
        <v>5153</v>
      </c>
      <c r="Y4994">
        <v>824480</v>
      </c>
      <c r="Z4994">
        <v>65280</v>
      </c>
      <c r="AA4994">
        <v>88480</v>
      </c>
      <c r="AB4994">
        <v>978240</v>
      </c>
      <c r="AC4994">
        <v>734931</v>
      </c>
      <c r="AD4994">
        <v>243309</v>
      </c>
      <c r="AE4994" t="s">
        <v>78</v>
      </c>
      <c r="AF4994" t="s">
        <v>75</v>
      </c>
      <c r="AG4994" t="s">
        <v>240</v>
      </c>
      <c r="AH4994" t="s">
        <v>144</v>
      </c>
      <c r="AI4994" t="s">
        <v>139</v>
      </c>
      <c r="AJ4994" t="str">
        <f t="shared" ref="AJ4994:AJ5057" si="78">TEXT(B4994,"mmm")</f>
        <v>Jan</v>
      </c>
    </row>
    <row r="4995" spans="1:36" x14ac:dyDescent="0.3">
      <c r="A4995" t="s">
        <v>11331</v>
      </c>
      <c r="B4995" s="33">
        <v>45910</v>
      </c>
      <c r="C4995" t="s">
        <v>99</v>
      </c>
      <c r="D4995" t="s">
        <v>11332</v>
      </c>
      <c r="E4995" t="s">
        <v>180</v>
      </c>
      <c r="F4995" t="s">
        <v>177</v>
      </c>
      <c r="G4995" t="s">
        <v>160</v>
      </c>
      <c r="H4995" t="s">
        <v>162</v>
      </c>
      <c r="I4995">
        <v>1500</v>
      </c>
      <c r="J4995" t="s">
        <v>554</v>
      </c>
      <c r="K4995" t="s">
        <v>2193</v>
      </c>
      <c r="L4995" t="s">
        <v>2086</v>
      </c>
      <c r="M4995" t="s">
        <v>670</v>
      </c>
      <c r="N4995">
        <v>191</v>
      </c>
      <c r="O4995">
        <v>10</v>
      </c>
      <c r="P4995">
        <v>16</v>
      </c>
      <c r="Q4995" t="s">
        <v>73</v>
      </c>
      <c r="R4995" t="s">
        <v>238</v>
      </c>
      <c r="S4995" t="s">
        <v>239</v>
      </c>
      <c r="T4995">
        <v>180</v>
      </c>
      <c r="U4995">
        <v>146</v>
      </c>
      <c r="V4995">
        <v>81.11</v>
      </c>
      <c r="W4995" t="s">
        <v>135</v>
      </c>
      <c r="X4995">
        <v>7675</v>
      </c>
      <c r="Y4995">
        <v>1120550</v>
      </c>
      <c r="Z4995">
        <v>41026</v>
      </c>
      <c r="AA4995">
        <v>111252</v>
      </c>
      <c r="AB4995">
        <v>1272828</v>
      </c>
      <c r="AC4995">
        <v>766884</v>
      </c>
      <c r="AD4995">
        <v>505944</v>
      </c>
      <c r="AE4995" t="s">
        <v>81</v>
      </c>
      <c r="AF4995" t="s">
        <v>78</v>
      </c>
      <c r="AG4995" t="s">
        <v>240</v>
      </c>
      <c r="AH4995" t="s">
        <v>145</v>
      </c>
      <c r="AI4995" t="s">
        <v>139</v>
      </c>
      <c r="AJ4995" t="str">
        <f t="shared" si="78"/>
        <v>Sep</v>
      </c>
    </row>
    <row r="4996" spans="1:36" x14ac:dyDescent="0.3">
      <c r="A4996" t="s">
        <v>11333</v>
      </c>
      <c r="B4996" s="33">
        <v>45899</v>
      </c>
      <c r="C4996" t="s">
        <v>95</v>
      </c>
      <c r="D4996" t="s">
        <v>11334</v>
      </c>
      <c r="E4996" t="s">
        <v>181</v>
      </c>
      <c r="F4996" t="s">
        <v>177</v>
      </c>
      <c r="G4996" t="s">
        <v>159</v>
      </c>
      <c r="H4996" t="s">
        <v>162</v>
      </c>
      <c r="I4996">
        <v>2080</v>
      </c>
      <c r="J4996" t="s">
        <v>1510</v>
      </c>
      <c r="K4996" t="s">
        <v>2696</v>
      </c>
      <c r="L4996" t="s">
        <v>304</v>
      </c>
      <c r="M4996" t="s">
        <v>2696</v>
      </c>
      <c r="N4996">
        <v>288</v>
      </c>
      <c r="O4996">
        <v>0</v>
      </c>
      <c r="P4996">
        <v>-4</v>
      </c>
      <c r="Q4996" t="s">
        <v>70</v>
      </c>
      <c r="R4996" t="s">
        <v>238</v>
      </c>
      <c r="S4996" t="s">
        <v>239</v>
      </c>
      <c r="T4996">
        <v>186</v>
      </c>
      <c r="U4996">
        <v>145</v>
      </c>
      <c r="V4996">
        <v>77.959999999999994</v>
      </c>
      <c r="W4996" t="s">
        <v>133</v>
      </c>
      <c r="X4996">
        <v>9203</v>
      </c>
      <c r="Y4996">
        <v>1334435</v>
      </c>
      <c r="Z4996">
        <v>23490</v>
      </c>
      <c r="AA4996">
        <v>70180</v>
      </c>
      <c r="AB4996">
        <v>1428105</v>
      </c>
      <c r="AC4996">
        <v>1107946</v>
      </c>
      <c r="AD4996">
        <v>320159</v>
      </c>
      <c r="AE4996" t="s">
        <v>81</v>
      </c>
      <c r="AF4996" t="s">
        <v>78</v>
      </c>
      <c r="AG4996" t="s">
        <v>240</v>
      </c>
      <c r="AH4996" t="s">
        <v>146</v>
      </c>
      <c r="AI4996" t="s">
        <v>139</v>
      </c>
      <c r="AJ4996" t="str">
        <f t="shared" si="78"/>
        <v>Aug</v>
      </c>
    </row>
    <row r="4997" spans="1:36" x14ac:dyDescent="0.3">
      <c r="A4997" t="s">
        <v>11335</v>
      </c>
      <c r="B4997" s="33">
        <v>45808</v>
      </c>
      <c r="C4997" t="s">
        <v>99</v>
      </c>
      <c r="D4997" t="s">
        <v>11336</v>
      </c>
      <c r="E4997" t="s">
        <v>175</v>
      </c>
      <c r="F4997" t="s">
        <v>172</v>
      </c>
      <c r="G4997" t="s">
        <v>163</v>
      </c>
      <c r="H4997" t="s">
        <v>155</v>
      </c>
      <c r="I4997">
        <v>1466</v>
      </c>
      <c r="J4997" t="s">
        <v>325</v>
      </c>
      <c r="K4997" t="s">
        <v>2403</v>
      </c>
      <c r="L4997" t="s">
        <v>1007</v>
      </c>
      <c r="M4997" t="s">
        <v>2403</v>
      </c>
      <c r="N4997">
        <v>224</v>
      </c>
      <c r="O4997">
        <v>4</v>
      </c>
      <c r="P4997">
        <v>-8</v>
      </c>
      <c r="Q4997" t="s">
        <v>73</v>
      </c>
      <c r="R4997" t="s">
        <v>238</v>
      </c>
      <c r="S4997" t="s">
        <v>239</v>
      </c>
      <c r="T4997">
        <v>186</v>
      </c>
      <c r="U4997">
        <v>137</v>
      </c>
      <c r="V4997">
        <v>73.66</v>
      </c>
      <c r="W4997" t="s">
        <v>133</v>
      </c>
      <c r="X4997">
        <v>6809</v>
      </c>
      <c r="Y4997">
        <v>932833</v>
      </c>
      <c r="Z4997">
        <v>46169</v>
      </c>
      <c r="AA4997">
        <v>43292</v>
      </c>
      <c r="AB4997">
        <v>1022294</v>
      </c>
      <c r="AC4997">
        <v>599298</v>
      </c>
      <c r="AD4997">
        <v>422996</v>
      </c>
      <c r="AE4997" t="s">
        <v>75</v>
      </c>
      <c r="AF4997" t="s">
        <v>81</v>
      </c>
      <c r="AG4997" t="s">
        <v>240</v>
      </c>
      <c r="AH4997" t="s">
        <v>144</v>
      </c>
      <c r="AI4997" t="s">
        <v>138</v>
      </c>
      <c r="AJ4997" t="str">
        <f t="shared" si="78"/>
        <v>May</v>
      </c>
    </row>
    <row r="4998" spans="1:36" x14ac:dyDescent="0.3">
      <c r="A4998" t="s">
        <v>11337</v>
      </c>
      <c r="B4998" s="33">
        <v>45896</v>
      </c>
      <c r="C4998" t="s">
        <v>93</v>
      </c>
      <c r="D4998" t="s">
        <v>11338</v>
      </c>
      <c r="E4998" t="s">
        <v>177</v>
      </c>
      <c r="F4998" t="s">
        <v>179</v>
      </c>
      <c r="G4998" t="s">
        <v>162</v>
      </c>
      <c r="H4998" t="s">
        <v>166</v>
      </c>
      <c r="I4998">
        <v>769</v>
      </c>
      <c r="J4998" t="s">
        <v>971</v>
      </c>
      <c r="K4998" t="s">
        <v>321</v>
      </c>
      <c r="L4998" t="s">
        <v>1777</v>
      </c>
      <c r="M4998" t="s">
        <v>1014</v>
      </c>
      <c r="N4998">
        <v>106</v>
      </c>
      <c r="O4998">
        <v>10</v>
      </c>
      <c r="P4998">
        <v>26</v>
      </c>
      <c r="Q4998" t="s">
        <v>73</v>
      </c>
      <c r="R4998" t="s">
        <v>238</v>
      </c>
      <c r="S4998" t="s">
        <v>239</v>
      </c>
      <c r="T4998">
        <v>180</v>
      </c>
      <c r="U4998">
        <v>143</v>
      </c>
      <c r="V4998">
        <v>79.44</v>
      </c>
      <c r="W4998" t="s">
        <v>133</v>
      </c>
      <c r="X4998">
        <v>8473</v>
      </c>
      <c r="Y4998">
        <v>1211639</v>
      </c>
      <c r="Z4998">
        <v>35607</v>
      </c>
      <c r="AA4998">
        <v>66638</v>
      </c>
      <c r="AB4998">
        <v>1313884</v>
      </c>
      <c r="AC4998">
        <v>794157</v>
      </c>
      <c r="AD4998">
        <v>519727</v>
      </c>
      <c r="AE4998" t="s">
        <v>78</v>
      </c>
      <c r="AF4998" t="s">
        <v>72</v>
      </c>
      <c r="AG4998" t="s">
        <v>240</v>
      </c>
      <c r="AH4998" t="s">
        <v>144</v>
      </c>
      <c r="AI4998" t="s">
        <v>139</v>
      </c>
      <c r="AJ4998" t="str">
        <f t="shared" si="78"/>
        <v>Aug</v>
      </c>
    </row>
    <row r="4999" spans="1:36" x14ac:dyDescent="0.3">
      <c r="A4999" t="s">
        <v>11339</v>
      </c>
      <c r="B4999" s="33">
        <v>45751</v>
      </c>
      <c r="C4999" t="s">
        <v>95</v>
      </c>
      <c r="D4999" t="s">
        <v>11340</v>
      </c>
      <c r="E4999" t="s">
        <v>177</v>
      </c>
      <c r="F4999" t="s">
        <v>176</v>
      </c>
      <c r="G4999" t="s">
        <v>162</v>
      </c>
      <c r="H4999" t="s">
        <v>156</v>
      </c>
      <c r="I4999">
        <v>1414</v>
      </c>
      <c r="J4999" t="s">
        <v>581</v>
      </c>
      <c r="K4999" t="s">
        <v>1946</v>
      </c>
      <c r="L4999" t="s">
        <v>581</v>
      </c>
      <c r="M4999" t="s">
        <v>1093</v>
      </c>
      <c r="N4999">
        <v>206</v>
      </c>
      <c r="O4999">
        <v>0</v>
      </c>
      <c r="P4999">
        <v>25</v>
      </c>
      <c r="Q4999" t="s">
        <v>73</v>
      </c>
      <c r="R4999" t="s">
        <v>238</v>
      </c>
      <c r="S4999" t="s">
        <v>239</v>
      </c>
      <c r="T4999">
        <v>189</v>
      </c>
      <c r="U4999">
        <v>168</v>
      </c>
      <c r="V4999">
        <v>88.89</v>
      </c>
      <c r="W4999" t="s">
        <v>135</v>
      </c>
      <c r="X4999">
        <v>4103</v>
      </c>
      <c r="Y4999">
        <v>689304</v>
      </c>
      <c r="Z4999">
        <v>33768</v>
      </c>
      <c r="AA4999">
        <v>82320</v>
      </c>
      <c r="AB4999">
        <v>805392</v>
      </c>
      <c r="AC4999">
        <v>663963</v>
      </c>
      <c r="AD4999">
        <v>141429</v>
      </c>
      <c r="AE4999" t="s">
        <v>78</v>
      </c>
      <c r="AF4999" t="s">
        <v>81</v>
      </c>
      <c r="AG4999" t="s">
        <v>240</v>
      </c>
      <c r="AH4999" t="s">
        <v>144</v>
      </c>
      <c r="AI4999" t="s">
        <v>139</v>
      </c>
      <c r="AJ4999" t="str">
        <f t="shared" si="78"/>
        <v>Apr</v>
      </c>
    </row>
    <row r="5000" spans="1:36" x14ac:dyDescent="0.3">
      <c r="A5000" t="s">
        <v>11341</v>
      </c>
      <c r="B5000" s="33">
        <v>45791</v>
      </c>
      <c r="C5000" t="s">
        <v>93</v>
      </c>
      <c r="D5000" t="s">
        <v>11342</v>
      </c>
      <c r="E5000" t="s">
        <v>179</v>
      </c>
      <c r="F5000" t="s">
        <v>172</v>
      </c>
      <c r="G5000" t="s">
        <v>166</v>
      </c>
      <c r="H5000" t="s">
        <v>155</v>
      </c>
      <c r="I5000">
        <v>630</v>
      </c>
      <c r="J5000" t="s">
        <v>613</v>
      </c>
      <c r="K5000" t="s">
        <v>10525</v>
      </c>
      <c r="L5000" t="s">
        <v>615</v>
      </c>
      <c r="M5000" t="s">
        <v>810</v>
      </c>
      <c r="N5000">
        <v>114</v>
      </c>
      <c r="O5000">
        <v>0</v>
      </c>
      <c r="P5000">
        <v>13</v>
      </c>
      <c r="Q5000" t="s">
        <v>73</v>
      </c>
      <c r="R5000" t="s">
        <v>238</v>
      </c>
      <c r="S5000" t="s">
        <v>239</v>
      </c>
      <c r="T5000">
        <v>180</v>
      </c>
      <c r="U5000">
        <v>159</v>
      </c>
      <c r="V5000">
        <v>88.33</v>
      </c>
      <c r="W5000" t="s">
        <v>133</v>
      </c>
      <c r="X5000">
        <v>3619</v>
      </c>
      <c r="Y5000">
        <v>575421</v>
      </c>
      <c r="Z5000">
        <v>71550</v>
      </c>
      <c r="AA5000">
        <v>45474</v>
      </c>
      <c r="AB5000">
        <v>692445</v>
      </c>
      <c r="AC5000">
        <v>439638</v>
      </c>
      <c r="AD5000">
        <v>252807</v>
      </c>
      <c r="AE5000" t="s">
        <v>72</v>
      </c>
      <c r="AF5000" t="s">
        <v>81</v>
      </c>
      <c r="AG5000" t="s">
        <v>240</v>
      </c>
      <c r="AH5000" t="s">
        <v>144</v>
      </c>
      <c r="AI5000" t="s">
        <v>138</v>
      </c>
      <c r="AJ5000" t="str">
        <f t="shared" si="78"/>
        <v>May</v>
      </c>
    </row>
    <row r="5001" spans="1:36" x14ac:dyDescent="0.3">
      <c r="A5001" t="s">
        <v>11343</v>
      </c>
      <c r="B5001" s="33">
        <v>46020</v>
      </c>
      <c r="C5001" t="s">
        <v>98</v>
      </c>
      <c r="D5001" t="s">
        <v>11344</v>
      </c>
      <c r="E5001" t="s">
        <v>180</v>
      </c>
      <c r="F5001" t="s">
        <v>177</v>
      </c>
      <c r="G5001" t="s">
        <v>160</v>
      </c>
      <c r="H5001" t="s">
        <v>162</v>
      </c>
      <c r="I5001">
        <v>2007</v>
      </c>
      <c r="J5001" t="s">
        <v>385</v>
      </c>
      <c r="K5001" t="s">
        <v>1505</v>
      </c>
      <c r="L5001" t="s">
        <v>2337</v>
      </c>
      <c r="M5001" t="s">
        <v>1445</v>
      </c>
      <c r="N5001">
        <v>246</v>
      </c>
      <c r="O5001">
        <v>40</v>
      </c>
      <c r="P5001">
        <v>23</v>
      </c>
      <c r="Q5001" t="s">
        <v>73</v>
      </c>
      <c r="R5001" t="s">
        <v>238</v>
      </c>
      <c r="S5001" t="s">
        <v>239</v>
      </c>
      <c r="T5001">
        <v>220</v>
      </c>
      <c r="U5001">
        <v>142</v>
      </c>
      <c r="V5001">
        <v>64.55</v>
      </c>
      <c r="W5001" t="s">
        <v>133</v>
      </c>
      <c r="X5001">
        <v>9987</v>
      </c>
      <c r="Y5001">
        <v>1418154</v>
      </c>
      <c r="Z5001">
        <v>56942</v>
      </c>
      <c r="AA5001">
        <v>96986</v>
      </c>
      <c r="AB5001">
        <v>1572082</v>
      </c>
      <c r="AC5001">
        <v>1292949</v>
      </c>
      <c r="AD5001">
        <v>279133</v>
      </c>
      <c r="AE5001" t="s">
        <v>81</v>
      </c>
      <c r="AF5001" t="s">
        <v>78</v>
      </c>
      <c r="AG5001" t="s">
        <v>240</v>
      </c>
      <c r="AH5001" t="s">
        <v>144</v>
      </c>
      <c r="AI5001" t="s">
        <v>140</v>
      </c>
      <c r="AJ5001" t="str">
        <f t="shared" si="78"/>
        <v>Dec</v>
      </c>
    </row>
    <row r="5002" spans="1:36" x14ac:dyDescent="0.3">
      <c r="A5002" t="s">
        <v>11345</v>
      </c>
      <c r="B5002" s="33">
        <v>46015</v>
      </c>
      <c r="C5002" t="s">
        <v>98</v>
      </c>
      <c r="D5002" t="s">
        <v>11346</v>
      </c>
      <c r="E5002" t="s">
        <v>172</v>
      </c>
      <c r="F5002" t="s">
        <v>177</v>
      </c>
      <c r="G5002" t="s">
        <v>155</v>
      </c>
      <c r="H5002" t="s">
        <v>162</v>
      </c>
      <c r="I5002">
        <v>1800</v>
      </c>
      <c r="J5002" t="s">
        <v>474</v>
      </c>
      <c r="K5002" t="s">
        <v>1113</v>
      </c>
      <c r="L5002" t="s">
        <v>784</v>
      </c>
      <c r="M5002" t="s">
        <v>1447</v>
      </c>
      <c r="N5002">
        <v>233</v>
      </c>
      <c r="O5002">
        <v>53</v>
      </c>
      <c r="P5002">
        <v>27</v>
      </c>
      <c r="Q5002" t="s">
        <v>73</v>
      </c>
      <c r="R5002" t="s">
        <v>238</v>
      </c>
      <c r="S5002" t="s">
        <v>239</v>
      </c>
      <c r="T5002">
        <v>220</v>
      </c>
      <c r="U5002">
        <v>207</v>
      </c>
      <c r="V5002">
        <v>94.09</v>
      </c>
      <c r="W5002" t="s">
        <v>133</v>
      </c>
      <c r="X5002">
        <v>7382</v>
      </c>
      <c r="Y5002">
        <v>1528074</v>
      </c>
      <c r="Z5002">
        <v>66033</v>
      </c>
      <c r="AA5002">
        <v>76176</v>
      </c>
      <c r="AB5002">
        <v>1670283</v>
      </c>
      <c r="AC5002">
        <v>1455920</v>
      </c>
      <c r="AD5002">
        <v>214363</v>
      </c>
      <c r="AE5002" t="s">
        <v>81</v>
      </c>
      <c r="AF5002" t="s">
        <v>78</v>
      </c>
      <c r="AG5002" t="s">
        <v>240</v>
      </c>
      <c r="AH5002" t="s">
        <v>144</v>
      </c>
      <c r="AI5002" t="s">
        <v>138</v>
      </c>
      <c r="AJ5002" t="str">
        <f t="shared" si="78"/>
        <v>Dec</v>
      </c>
    </row>
    <row r="5003" spans="1:36" x14ac:dyDescent="0.3">
      <c r="A5003" t="s">
        <v>11347</v>
      </c>
      <c r="B5003" s="33">
        <v>45863</v>
      </c>
      <c r="C5003" t="s">
        <v>96</v>
      </c>
      <c r="D5003" t="s">
        <v>11348</v>
      </c>
      <c r="E5003" t="s">
        <v>175</v>
      </c>
      <c r="F5003" t="s">
        <v>172</v>
      </c>
      <c r="G5003" t="s">
        <v>163</v>
      </c>
      <c r="H5003" t="s">
        <v>155</v>
      </c>
      <c r="I5003">
        <v>2273</v>
      </c>
      <c r="J5003" t="s">
        <v>292</v>
      </c>
      <c r="K5003" t="s">
        <v>961</v>
      </c>
      <c r="L5003" t="s">
        <v>626</v>
      </c>
      <c r="M5003" t="s">
        <v>961</v>
      </c>
      <c r="N5003">
        <v>292</v>
      </c>
      <c r="O5003">
        <v>0</v>
      </c>
      <c r="P5003">
        <v>-4</v>
      </c>
      <c r="Q5003" t="s">
        <v>70</v>
      </c>
      <c r="R5003" t="s">
        <v>238</v>
      </c>
      <c r="S5003" t="s">
        <v>239</v>
      </c>
      <c r="T5003">
        <v>189</v>
      </c>
      <c r="U5003">
        <v>167</v>
      </c>
      <c r="V5003">
        <v>88.36</v>
      </c>
      <c r="W5003" t="s">
        <v>133</v>
      </c>
      <c r="X5003">
        <v>6173</v>
      </c>
      <c r="Y5003">
        <v>1030891</v>
      </c>
      <c r="Z5003">
        <v>43921</v>
      </c>
      <c r="AA5003">
        <v>68136</v>
      </c>
      <c r="AB5003">
        <v>1142948</v>
      </c>
      <c r="AC5003">
        <v>741035</v>
      </c>
      <c r="AD5003">
        <v>401913</v>
      </c>
      <c r="AE5003" t="s">
        <v>75</v>
      </c>
      <c r="AF5003" t="s">
        <v>81</v>
      </c>
      <c r="AG5003" t="s">
        <v>240</v>
      </c>
      <c r="AH5003" t="s">
        <v>144</v>
      </c>
      <c r="AI5003" t="s">
        <v>138</v>
      </c>
      <c r="AJ5003" t="str">
        <f t="shared" si="78"/>
        <v>Jul</v>
      </c>
    </row>
    <row r="5004" spans="1:36" x14ac:dyDescent="0.3">
      <c r="A5004" t="s">
        <v>11349</v>
      </c>
      <c r="B5004" s="33">
        <v>45943</v>
      </c>
      <c r="C5004" t="s">
        <v>96</v>
      </c>
      <c r="D5004" t="s">
        <v>11350</v>
      </c>
      <c r="E5004" t="s">
        <v>180</v>
      </c>
      <c r="F5004" t="s">
        <v>181</v>
      </c>
      <c r="G5004" t="s">
        <v>160</v>
      </c>
      <c r="H5004" t="s">
        <v>159</v>
      </c>
      <c r="I5004">
        <v>1985</v>
      </c>
      <c r="J5004" t="s">
        <v>566</v>
      </c>
      <c r="K5004" t="s">
        <v>2136</v>
      </c>
      <c r="L5004" t="s">
        <v>1881</v>
      </c>
      <c r="M5004" t="s">
        <v>4216</v>
      </c>
      <c r="N5004">
        <v>282</v>
      </c>
      <c r="O5004">
        <v>40</v>
      </c>
      <c r="P5004">
        <v>38</v>
      </c>
      <c r="Q5004" t="s">
        <v>76</v>
      </c>
      <c r="R5004" t="s">
        <v>238</v>
      </c>
      <c r="S5004" t="s">
        <v>239</v>
      </c>
      <c r="T5004">
        <v>186</v>
      </c>
      <c r="U5004">
        <v>138</v>
      </c>
      <c r="V5004">
        <v>74.19</v>
      </c>
      <c r="W5004" t="s">
        <v>133</v>
      </c>
      <c r="X5004">
        <v>6011</v>
      </c>
      <c r="Y5004">
        <v>829518</v>
      </c>
      <c r="Z5004">
        <v>43194</v>
      </c>
      <c r="AA5004">
        <v>98532</v>
      </c>
      <c r="AB5004">
        <v>971244</v>
      </c>
      <c r="AC5004">
        <v>653241</v>
      </c>
      <c r="AD5004">
        <v>318003</v>
      </c>
      <c r="AE5004" t="s">
        <v>81</v>
      </c>
      <c r="AF5004" t="s">
        <v>81</v>
      </c>
      <c r="AG5004" t="s">
        <v>240</v>
      </c>
      <c r="AH5004" t="s">
        <v>144</v>
      </c>
      <c r="AI5004" t="s">
        <v>140</v>
      </c>
      <c r="AJ5004" t="str">
        <f t="shared" si="78"/>
        <v>Oct</v>
      </c>
    </row>
    <row r="5005" spans="1:36" x14ac:dyDescent="0.3">
      <c r="A5005" t="s">
        <v>11351</v>
      </c>
      <c r="B5005" s="33">
        <v>45951</v>
      </c>
      <c r="C5005" t="s">
        <v>99</v>
      </c>
      <c r="D5005" t="s">
        <v>11352</v>
      </c>
      <c r="E5005" t="s">
        <v>172</v>
      </c>
      <c r="F5005" t="s">
        <v>179</v>
      </c>
      <c r="G5005" t="s">
        <v>155</v>
      </c>
      <c r="H5005" t="s">
        <v>166</v>
      </c>
      <c r="I5005">
        <v>438</v>
      </c>
      <c r="J5005" t="s">
        <v>457</v>
      </c>
      <c r="K5005" t="s">
        <v>1032</v>
      </c>
      <c r="L5005" t="s">
        <v>459</v>
      </c>
      <c r="M5005" t="s">
        <v>641</v>
      </c>
      <c r="N5005">
        <v>84</v>
      </c>
      <c r="O5005">
        <v>0</v>
      </c>
      <c r="P5005">
        <v>2</v>
      </c>
      <c r="Q5005" t="s">
        <v>70</v>
      </c>
      <c r="R5005" t="s">
        <v>238</v>
      </c>
      <c r="S5005" t="s">
        <v>239</v>
      </c>
      <c r="T5005">
        <v>180</v>
      </c>
      <c r="U5005">
        <v>129</v>
      </c>
      <c r="V5005">
        <v>71.67</v>
      </c>
      <c r="W5005" t="s">
        <v>135</v>
      </c>
      <c r="X5005">
        <v>8365</v>
      </c>
      <c r="Y5005">
        <v>1079085</v>
      </c>
      <c r="Z5005">
        <v>58824</v>
      </c>
      <c r="AA5005">
        <v>85656</v>
      </c>
      <c r="AB5005">
        <v>1223565</v>
      </c>
      <c r="AC5005">
        <v>997144</v>
      </c>
      <c r="AD5005">
        <v>226421</v>
      </c>
      <c r="AE5005" t="s">
        <v>81</v>
      </c>
      <c r="AF5005" t="s">
        <v>72</v>
      </c>
      <c r="AG5005" t="s">
        <v>240</v>
      </c>
      <c r="AH5005" t="s">
        <v>145</v>
      </c>
      <c r="AI5005" t="s">
        <v>139</v>
      </c>
      <c r="AJ5005" t="str">
        <f t="shared" si="78"/>
        <v>Oct</v>
      </c>
    </row>
    <row r="5006" spans="1:36" x14ac:dyDescent="0.3">
      <c r="A5006" t="s">
        <v>11353</v>
      </c>
      <c r="B5006" s="33">
        <v>45865</v>
      </c>
      <c r="C5006" t="s">
        <v>93</v>
      </c>
      <c r="D5006" t="s">
        <v>4135</v>
      </c>
      <c r="E5006" t="s">
        <v>178</v>
      </c>
      <c r="F5006" t="s">
        <v>174</v>
      </c>
      <c r="G5006" t="s">
        <v>157</v>
      </c>
      <c r="H5006" t="s">
        <v>158</v>
      </c>
      <c r="I5006">
        <v>667</v>
      </c>
      <c r="J5006" t="s">
        <v>560</v>
      </c>
      <c r="K5006" t="s">
        <v>1699</v>
      </c>
      <c r="L5006" t="s">
        <v>2057</v>
      </c>
      <c r="M5006" t="s">
        <v>1042</v>
      </c>
      <c r="N5006">
        <v>102</v>
      </c>
      <c r="O5006">
        <v>21</v>
      </c>
      <c r="P5006">
        <v>16</v>
      </c>
      <c r="Q5006" t="s">
        <v>73</v>
      </c>
      <c r="R5006" t="s">
        <v>238</v>
      </c>
      <c r="S5006" t="s">
        <v>239</v>
      </c>
      <c r="T5006">
        <v>180</v>
      </c>
      <c r="U5006">
        <v>135</v>
      </c>
      <c r="V5006">
        <v>75</v>
      </c>
      <c r="W5006" t="s">
        <v>133</v>
      </c>
      <c r="X5006">
        <v>5426</v>
      </c>
      <c r="Y5006">
        <v>732510</v>
      </c>
      <c r="Z5006">
        <v>35640</v>
      </c>
      <c r="AA5006">
        <v>42660</v>
      </c>
      <c r="AB5006">
        <v>810810</v>
      </c>
      <c r="AC5006">
        <v>492787</v>
      </c>
      <c r="AD5006">
        <v>318023</v>
      </c>
      <c r="AE5006" t="s">
        <v>75</v>
      </c>
      <c r="AF5006" t="s">
        <v>78</v>
      </c>
      <c r="AG5006" t="s">
        <v>240</v>
      </c>
      <c r="AH5006" t="s">
        <v>145</v>
      </c>
      <c r="AI5006" t="s">
        <v>138</v>
      </c>
      <c r="AJ5006" t="str">
        <f t="shared" si="78"/>
        <v>Jul</v>
      </c>
    </row>
    <row r="5007" spans="1:36" x14ac:dyDescent="0.3">
      <c r="A5007" t="s">
        <v>11354</v>
      </c>
      <c r="B5007" s="33">
        <v>45966</v>
      </c>
      <c r="C5007" t="s">
        <v>93</v>
      </c>
      <c r="D5007" t="s">
        <v>11355</v>
      </c>
      <c r="E5007" t="s">
        <v>181</v>
      </c>
      <c r="F5007" t="s">
        <v>173</v>
      </c>
      <c r="G5007" t="s">
        <v>159</v>
      </c>
      <c r="H5007" t="s">
        <v>161</v>
      </c>
      <c r="I5007">
        <v>549</v>
      </c>
      <c r="J5007" t="s">
        <v>492</v>
      </c>
      <c r="K5007" t="s">
        <v>1426</v>
      </c>
      <c r="L5007" t="s">
        <v>842</v>
      </c>
      <c r="M5007" t="s">
        <v>751</v>
      </c>
      <c r="N5007">
        <v>82</v>
      </c>
      <c r="O5007">
        <v>7</v>
      </c>
      <c r="P5007">
        <v>20</v>
      </c>
      <c r="Q5007" t="s">
        <v>73</v>
      </c>
      <c r="R5007" t="s">
        <v>238</v>
      </c>
      <c r="S5007" t="s">
        <v>239</v>
      </c>
      <c r="T5007">
        <v>189</v>
      </c>
      <c r="U5007">
        <v>125</v>
      </c>
      <c r="V5007">
        <v>66.14</v>
      </c>
      <c r="W5007" t="s">
        <v>133</v>
      </c>
      <c r="X5007">
        <v>6052</v>
      </c>
      <c r="Y5007">
        <v>756500</v>
      </c>
      <c r="Z5007">
        <v>51250</v>
      </c>
      <c r="AA5007">
        <v>63125</v>
      </c>
      <c r="AB5007">
        <v>870875</v>
      </c>
      <c r="AC5007">
        <v>761431</v>
      </c>
      <c r="AD5007">
        <v>109444</v>
      </c>
      <c r="AE5007" t="s">
        <v>81</v>
      </c>
      <c r="AF5007" t="s">
        <v>78</v>
      </c>
      <c r="AG5007" t="s">
        <v>240</v>
      </c>
      <c r="AH5007" t="s">
        <v>145</v>
      </c>
      <c r="AI5007" t="s">
        <v>138</v>
      </c>
      <c r="AJ5007" t="str">
        <f t="shared" si="78"/>
        <v>Nov</v>
      </c>
    </row>
    <row r="5008" spans="1:36" x14ac:dyDescent="0.3">
      <c r="A5008" t="s">
        <v>11356</v>
      </c>
      <c r="B5008" s="33">
        <v>45738</v>
      </c>
      <c r="C5008" t="s">
        <v>98</v>
      </c>
      <c r="D5008" t="s">
        <v>11357</v>
      </c>
      <c r="E5008" t="s">
        <v>181</v>
      </c>
      <c r="F5008" t="s">
        <v>177</v>
      </c>
      <c r="G5008" t="s">
        <v>159</v>
      </c>
      <c r="H5008" t="s">
        <v>162</v>
      </c>
      <c r="I5008">
        <v>688</v>
      </c>
      <c r="J5008" t="s">
        <v>504</v>
      </c>
      <c r="K5008" t="s">
        <v>1069</v>
      </c>
      <c r="L5008" t="s">
        <v>236</v>
      </c>
      <c r="M5008" t="s">
        <v>1069</v>
      </c>
      <c r="N5008">
        <v>112</v>
      </c>
      <c r="O5008">
        <v>0</v>
      </c>
      <c r="P5008">
        <v>0</v>
      </c>
      <c r="Q5008" t="s">
        <v>70</v>
      </c>
      <c r="R5008" t="s">
        <v>238</v>
      </c>
      <c r="S5008" t="s">
        <v>239</v>
      </c>
      <c r="T5008">
        <v>150</v>
      </c>
      <c r="U5008">
        <v>102</v>
      </c>
      <c r="V5008">
        <v>68</v>
      </c>
      <c r="W5008" t="s">
        <v>133</v>
      </c>
      <c r="X5008">
        <v>5832</v>
      </c>
      <c r="Y5008">
        <v>594864</v>
      </c>
      <c r="Z5008">
        <v>53448</v>
      </c>
      <c r="AA5008">
        <v>27336</v>
      </c>
      <c r="AB5008">
        <v>675648</v>
      </c>
      <c r="AC5008">
        <v>523446</v>
      </c>
      <c r="AD5008">
        <v>152202</v>
      </c>
      <c r="AE5008" t="s">
        <v>81</v>
      </c>
      <c r="AF5008" t="s">
        <v>78</v>
      </c>
      <c r="AG5008" t="s">
        <v>240</v>
      </c>
      <c r="AH5008" t="s">
        <v>147</v>
      </c>
      <c r="AI5008" t="s">
        <v>139</v>
      </c>
      <c r="AJ5008" t="str">
        <f t="shared" si="78"/>
        <v>Mar</v>
      </c>
    </row>
    <row r="5009" spans="1:36" x14ac:dyDescent="0.3">
      <c r="A5009" t="s">
        <v>11358</v>
      </c>
      <c r="B5009" s="33">
        <v>45855</v>
      </c>
      <c r="C5009" t="s">
        <v>95</v>
      </c>
      <c r="D5009" t="s">
        <v>11359</v>
      </c>
      <c r="E5009" t="s">
        <v>176</v>
      </c>
      <c r="F5009" t="s">
        <v>180</v>
      </c>
      <c r="G5009" t="s">
        <v>156</v>
      </c>
      <c r="H5009" t="s">
        <v>160</v>
      </c>
      <c r="I5009">
        <v>1722</v>
      </c>
      <c r="J5009" t="s">
        <v>353</v>
      </c>
      <c r="K5009" t="s">
        <v>1129</v>
      </c>
      <c r="L5009" t="s">
        <v>304</v>
      </c>
      <c r="M5009" t="s">
        <v>289</v>
      </c>
      <c r="N5009">
        <v>218</v>
      </c>
      <c r="O5009">
        <v>60</v>
      </c>
      <c r="P5009">
        <v>60</v>
      </c>
      <c r="Q5009" t="s">
        <v>76</v>
      </c>
      <c r="R5009" t="s">
        <v>238</v>
      </c>
      <c r="S5009" t="s">
        <v>239</v>
      </c>
      <c r="T5009">
        <v>189</v>
      </c>
      <c r="U5009">
        <v>132</v>
      </c>
      <c r="V5009">
        <v>69.84</v>
      </c>
      <c r="W5009" t="s">
        <v>133</v>
      </c>
      <c r="X5009">
        <v>9781</v>
      </c>
      <c r="Y5009">
        <v>1291092</v>
      </c>
      <c r="Z5009">
        <v>48972</v>
      </c>
      <c r="AA5009">
        <v>91740</v>
      </c>
      <c r="AB5009">
        <v>1431804</v>
      </c>
      <c r="AC5009">
        <v>861091</v>
      </c>
      <c r="AD5009">
        <v>570713</v>
      </c>
      <c r="AE5009" t="s">
        <v>81</v>
      </c>
      <c r="AF5009" t="s">
        <v>81</v>
      </c>
      <c r="AG5009" t="s">
        <v>240</v>
      </c>
      <c r="AH5009" t="s">
        <v>144</v>
      </c>
      <c r="AI5009" t="s">
        <v>139</v>
      </c>
      <c r="AJ5009" t="str">
        <f t="shared" si="78"/>
        <v>Jul</v>
      </c>
    </row>
    <row r="5010" spans="1:36" x14ac:dyDescent="0.3">
      <c r="A5010" t="s">
        <v>11360</v>
      </c>
      <c r="B5010" s="33">
        <v>45716</v>
      </c>
      <c r="C5010" t="s">
        <v>97</v>
      </c>
      <c r="D5010" t="s">
        <v>11361</v>
      </c>
      <c r="E5010" t="s">
        <v>175</v>
      </c>
      <c r="F5010" t="s">
        <v>179</v>
      </c>
      <c r="G5010" t="s">
        <v>163</v>
      </c>
      <c r="H5010" t="s">
        <v>166</v>
      </c>
      <c r="I5010">
        <v>483</v>
      </c>
      <c r="J5010" t="s">
        <v>451</v>
      </c>
      <c r="K5010" t="s">
        <v>1655</v>
      </c>
      <c r="L5010" t="s">
        <v>2389</v>
      </c>
      <c r="M5010" t="s">
        <v>364</v>
      </c>
      <c r="N5010">
        <v>76</v>
      </c>
      <c r="O5010">
        <v>27</v>
      </c>
      <c r="P5010">
        <v>6</v>
      </c>
      <c r="Q5010" t="s">
        <v>73</v>
      </c>
      <c r="R5010" t="s">
        <v>238</v>
      </c>
      <c r="S5010" t="s">
        <v>239</v>
      </c>
      <c r="T5010">
        <v>150</v>
      </c>
      <c r="U5010">
        <v>141</v>
      </c>
      <c r="V5010">
        <v>94</v>
      </c>
      <c r="W5010" t="s">
        <v>133</v>
      </c>
      <c r="X5010">
        <v>7202</v>
      </c>
      <c r="Y5010">
        <v>1015482</v>
      </c>
      <c r="Z5010">
        <v>50055</v>
      </c>
      <c r="AA5010">
        <v>34404</v>
      </c>
      <c r="AB5010">
        <v>1099941</v>
      </c>
      <c r="AC5010">
        <v>647759</v>
      </c>
      <c r="AD5010">
        <v>452182</v>
      </c>
      <c r="AE5010" t="s">
        <v>75</v>
      </c>
      <c r="AF5010" t="s">
        <v>72</v>
      </c>
      <c r="AG5010" t="s">
        <v>240</v>
      </c>
      <c r="AH5010" t="s">
        <v>145</v>
      </c>
      <c r="AI5010" t="s">
        <v>139</v>
      </c>
      <c r="AJ5010" t="str">
        <f t="shared" si="78"/>
        <v>Feb</v>
      </c>
    </row>
    <row r="5011" spans="1:36" x14ac:dyDescent="0.3">
      <c r="A5011" t="s">
        <v>11362</v>
      </c>
      <c r="B5011" s="33">
        <v>45945</v>
      </c>
      <c r="C5011" t="s">
        <v>98</v>
      </c>
      <c r="D5011" t="s">
        <v>11363</v>
      </c>
      <c r="E5011" t="s">
        <v>173</v>
      </c>
      <c r="F5011" t="s">
        <v>178</v>
      </c>
      <c r="G5011" t="s">
        <v>161</v>
      </c>
      <c r="H5011" t="s">
        <v>157</v>
      </c>
      <c r="I5011">
        <v>2084</v>
      </c>
      <c r="J5011" t="s">
        <v>613</v>
      </c>
      <c r="K5011" t="s">
        <v>1919</v>
      </c>
      <c r="L5011" t="s">
        <v>3617</v>
      </c>
      <c r="M5011" t="s">
        <v>3240</v>
      </c>
      <c r="N5011">
        <v>265</v>
      </c>
      <c r="O5011">
        <v>58</v>
      </c>
      <c r="P5011">
        <v>41</v>
      </c>
      <c r="Q5011" t="s">
        <v>76</v>
      </c>
      <c r="R5011" t="s">
        <v>238</v>
      </c>
      <c r="S5011" t="s">
        <v>239</v>
      </c>
      <c r="T5011">
        <v>180</v>
      </c>
      <c r="U5011">
        <v>143</v>
      </c>
      <c r="V5011">
        <v>79.44</v>
      </c>
      <c r="W5011" t="s">
        <v>134</v>
      </c>
      <c r="X5011">
        <v>3355</v>
      </c>
      <c r="Y5011">
        <v>479765</v>
      </c>
      <c r="Z5011">
        <v>63063</v>
      </c>
      <c r="AA5011">
        <v>90376</v>
      </c>
      <c r="AB5011">
        <v>633204</v>
      </c>
      <c r="AC5011">
        <v>452315</v>
      </c>
      <c r="AD5011">
        <v>180889</v>
      </c>
      <c r="AE5011" t="s">
        <v>78</v>
      </c>
      <c r="AF5011" t="s">
        <v>75</v>
      </c>
      <c r="AG5011" t="s">
        <v>240</v>
      </c>
      <c r="AH5011" t="s">
        <v>144</v>
      </c>
      <c r="AI5011" t="s">
        <v>138</v>
      </c>
      <c r="AJ5011" t="str">
        <f t="shared" si="78"/>
        <v>Oct</v>
      </c>
    </row>
    <row r="5012" spans="1:36" x14ac:dyDescent="0.3">
      <c r="A5012" t="s">
        <v>11364</v>
      </c>
      <c r="B5012" s="33">
        <v>45891</v>
      </c>
      <c r="C5012" t="s">
        <v>96</v>
      </c>
      <c r="D5012" t="s">
        <v>11365</v>
      </c>
      <c r="E5012" t="s">
        <v>180</v>
      </c>
      <c r="F5012" t="s">
        <v>177</v>
      </c>
      <c r="G5012" t="s">
        <v>160</v>
      </c>
      <c r="H5012" t="s">
        <v>162</v>
      </c>
      <c r="I5012">
        <v>1168</v>
      </c>
      <c r="J5012" t="s">
        <v>345</v>
      </c>
      <c r="K5012" t="s">
        <v>1560</v>
      </c>
      <c r="L5012" t="s">
        <v>377</v>
      </c>
      <c r="M5012" t="s">
        <v>1560</v>
      </c>
      <c r="N5012">
        <v>167</v>
      </c>
      <c r="O5012">
        <v>0</v>
      </c>
      <c r="P5012">
        <v>-10</v>
      </c>
      <c r="Q5012" t="s">
        <v>70</v>
      </c>
      <c r="R5012" t="s">
        <v>238</v>
      </c>
      <c r="S5012" t="s">
        <v>239</v>
      </c>
      <c r="T5012">
        <v>189</v>
      </c>
      <c r="U5012">
        <v>134</v>
      </c>
      <c r="V5012">
        <v>70.900000000000006</v>
      </c>
      <c r="W5012" t="s">
        <v>133</v>
      </c>
      <c r="X5012">
        <v>8227</v>
      </c>
      <c r="Y5012">
        <v>1102418</v>
      </c>
      <c r="Z5012">
        <v>47972</v>
      </c>
      <c r="AA5012">
        <v>103448</v>
      </c>
      <c r="AB5012">
        <v>1253838</v>
      </c>
      <c r="AC5012">
        <v>800355</v>
      </c>
      <c r="AD5012">
        <v>453483</v>
      </c>
      <c r="AE5012" t="s">
        <v>81</v>
      </c>
      <c r="AF5012" t="s">
        <v>78</v>
      </c>
      <c r="AG5012" t="s">
        <v>240</v>
      </c>
      <c r="AH5012" t="s">
        <v>145</v>
      </c>
      <c r="AI5012" t="s">
        <v>139</v>
      </c>
      <c r="AJ5012" t="str">
        <f t="shared" si="78"/>
        <v>Aug</v>
      </c>
    </row>
    <row r="5013" spans="1:36" x14ac:dyDescent="0.3">
      <c r="A5013" t="s">
        <v>11366</v>
      </c>
      <c r="B5013" s="33">
        <v>45785</v>
      </c>
      <c r="C5013" t="s">
        <v>93</v>
      </c>
      <c r="D5013" t="s">
        <v>11367</v>
      </c>
      <c r="E5013" t="s">
        <v>178</v>
      </c>
      <c r="F5013" t="s">
        <v>180</v>
      </c>
      <c r="G5013" t="s">
        <v>157</v>
      </c>
      <c r="H5013" t="s">
        <v>160</v>
      </c>
      <c r="I5013">
        <v>2252</v>
      </c>
      <c r="J5013" t="s">
        <v>304</v>
      </c>
      <c r="K5013" t="s">
        <v>2695</v>
      </c>
      <c r="L5013" t="s">
        <v>1272</v>
      </c>
      <c r="M5013" t="s">
        <v>471</v>
      </c>
      <c r="N5013">
        <v>286</v>
      </c>
      <c r="O5013">
        <v>7</v>
      </c>
      <c r="P5013">
        <v>10</v>
      </c>
      <c r="Q5013" t="s">
        <v>73</v>
      </c>
      <c r="R5013" t="s">
        <v>238</v>
      </c>
      <c r="S5013" t="s">
        <v>239</v>
      </c>
      <c r="T5013">
        <v>189</v>
      </c>
      <c r="U5013">
        <v>148</v>
      </c>
      <c r="V5013">
        <v>78.31</v>
      </c>
      <c r="W5013" t="s">
        <v>133</v>
      </c>
      <c r="X5013">
        <v>9777</v>
      </c>
      <c r="Y5013">
        <v>1446996</v>
      </c>
      <c r="Z5013">
        <v>77256</v>
      </c>
      <c r="AA5013">
        <v>62456</v>
      </c>
      <c r="AB5013">
        <v>1586708</v>
      </c>
      <c r="AC5013">
        <v>1043655</v>
      </c>
      <c r="AD5013">
        <v>543053</v>
      </c>
      <c r="AE5013" t="s">
        <v>75</v>
      </c>
      <c r="AF5013" t="s">
        <v>81</v>
      </c>
      <c r="AG5013" t="s">
        <v>240</v>
      </c>
      <c r="AH5013" t="s">
        <v>144</v>
      </c>
      <c r="AI5013" t="s">
        <v>139</v>
      </c>
      <c r="AJ5013" t="str">
        <f t="shared" si="78"/>
        <v>May</v>
      </c>
    </row>
    <row r="5014" spans="1:36" x14ac:dyDescent="0.3">
      <c r="A5014" t="s">
        <v>11368</v>
      </c>
      <c r="B5014" s="33">
        <v>45977</v>
      </c>
      <c r="C5014" t="s">
        <v>93</v>
      </c>
      <c r="D5014" t="s">
        <v>11369</v>
      </c>
      <c r="E5014" t="s">
        <v>174</v>
      </c>
      <c r="F5014" t="s">
        <v>175</v>
      </c>
      <c r="G5014" t="s">
        <v>158</v>
      </c>
      <c r="H5014" t="s">
        <v>163</v>
      </c>
      <c r="I5014">
        <v>1765</v>
      </c>
      <c r="J5014" t="s">
        <v>248</v>
      </c>
      <c r="K5014" t="s">
        <v>5325</v>
      </c>
      <c r="L5014" t="s">
        <v>1960</v>
      </c>
      <c r="M5014" t="s">
        <v>1488</v>
      </c>
      <c r="N5014">
        <v>256</v>
      </c>
      <c r="O5014">
        <v>36</v>
      </c>
      <c r="P5014">
        <v>38</v>
      </c>
      <c r="Q5014" t="s">
        <v>76</v>
      </c>
      <c r="R5014" t="s">
        <v>238</v>
      </c>
      <c r="S5014" t="s">
        <v>239</v>
      </c>
      <c r="T5014">
        <v>189</v>
      </c>
      <c r="U5014">
        <v>131</v>
      </c>
      <c r="V5014">
        <v>69.31</v>
      </c>
      <c r="W5014" t="s">
        <v>135</v>
      </c>
      <c r="X5014">
        <v>3535</v>
      </c>
      <c r="Y5014">
        <v>463085</v>
      </c>
      <c r="Z5014">
        <v>26069</v>
      </c>
      <c r="AA5014">
        <v>74670</v>
      </c>
      <c r="AB5014">
        <v>563824</v>
      </c>
      <c r="AC5014">
        <v>449259</v>
      </c>
      <c r="AD5014">
        <v>114565</v>
      </c>
      <c r="AE5014" t="s">
        <v>78</v>
      </c>
      <c r="AF5014" t="s">
        <v>75</v>
      </c>
      <c r="AG5014" t="s">
        <v>240</v>
      </c>
      <c r="AH5014" t="s">
        <v>146</v>
      </c>
      <c r="AI5014" t="s">
        <v>139</v>
      </c>
      <c r="AJ5014" t="str">
        <f t="shared" si="78"/>
        <v>Nov</v>
      </c>
    </row>
    <row r="5015" spans="1:36" x14ac:dyDescent="0.3">
      <c r="A5015" t="s">
        <v>11370</v>
      </c>
      <c r="B5015" s="33">
        <v>45906</v>
      </c>
      <c r="C5015" t="s">
        <v>95</v>
      </c>
      <c r="D5015" t="s">
        <v>1892</v>
      </c>
      <c r="E5015" t="s">
        <v>178</v>
      </c>
      <c r="F5015" t="s">
        <v>173</v>
      </c>
      <c r="G5015" t="s">
        <v>157</v>
      </c>
      <c r="H5015" t="s">
        <v>161</v>
      </c>
      <c r="I5015">
        <v>2135</v>
      </c>
      <c r="J5015" t="s">
        <v>971</v>
      </c>
      <c r="K5015" t="s">
        <v>874</v>
      </c>
      <c r="L5015" t="s">
        <v>2109</v>
      </c>
      <c r="M5015" t="s">
        <v>874</v>
      </c>
      <c r="N5015">
        <v>276</v>
      </c>
      <c r="O5015">
        <v>16</v>
      </c>
      <c r="P5015">
        <v>0</v>
      </c>
      <c r="Q5015" t="s">
        <v>73</v>
      </c>
      <c r="R5015" t="s">
        <v>238</v>
      </c>
      <c r="S5015" t="s">
        <v>239</v>
      </c>
      <c r="T5015">
        <v>220</v>
      </c>
      <c r="U5015">
        <v>198</v>
      </c>
      <c r="V5015">
        <v>90</v>
      </c>
      <c r="W5015" t="s">
        <v>134</v>
      </c>
      <c r="X5015">
        <v>3344</v>
      </c>
      <c r="Y5015">
        <v>662112</v>
      </c>
      <c r="Z5015">
        <v>82764</v>
      </c>
      <c r="AA5015">
        <v>39600</v>
      </c>
      <c r="AB5015">
        <v>784476</v>
      </c>
      <c r="AC5015">
        <v>629812</v>
      </c>
      <c r="AD5015">
        <v>154664</v>
      </c>
      <c r="AE5015" t="s">
        <v>75</v>
      </c>
      <c r="AF5015" t="s">
        <v>78</v>
      </c>
      <c r="AG5015" t="s">
        <v>240</v>
      </c>
      <c r="AH5015" t="s">
        <v>145</v>
      </c>
      <c r="AI5015" t="s">
        <v>139</v>
      </c>
      <c r="AJ5015" t="str">
        <f t="shared" si="78"/>
        <v>Sep</v>
      </c>
    </row>
    <row r="5016" spans="1:36" x14ac:dyDescent="0.3">
      <c r="A5016" t="s">
        <v>11371</v>
      </c>
      <c r="B5016" s="33">
        <v>45697</v>
      </c>
      <c r="C5016" t="s">
        <v>99</v>
      </c>
      <c r="D5016" t="s">
        <v>1063</v>
      </c>
      <c r="E5016" t="s">
        <v>173</v>
      </c>
      <c r="F5016" t="s">
        <v>179</v>
      </c>
      <c r="G5016" t="s">
        <v>161</v>
      </c>
      <c r="H5016" t="s">
        <v>166</v>
      </c>
      <c r="I5016">
        <v>500</v>
      </c>
      <c r="J5016" t="s">
        <v>280</v>
      </c>
      <c r="K5016" t="s">
        <v>2498</v>
      </c>
      <c r="L5016" t="s">
        <v>938</v>
      </c>
      <c r="M5016" t="s">
        <v>2244</v>
      </c>
      <c r="N5016">
        <v>89</v>
      </c>
      <c r="O5016">
        <v>25</v>
      </c>
      <c r="P5016">
        <v>32</v>
      </c>
      <c r="Q5016" t="s">
        <v>76</v>
      </c>
      <c r="R5016" t="s">
        <v>238</v>
      </c>
      <c r="S5016" t="s">
        <v>239</v>
      </c>
      <c r="T5016">
        <v>180</v>
      </c>
      <c r="U5016">
        <v>123</v>
      </c>
      <c r="V5016">
        <v>68.33</v>
      </c>
      <c r="W5016" t="s">
        <v>133</v>
      </c>
      <c r="X5016">
        <v>6603</v>
      </c>
      <c r="Y5016">
        <v>812169</v>
      </c>
      <c r="Z5016">
        <v>23001</v>
      </c>
      <c r="AA5016">
        <v>87453</v>
      </c>
      <c r="AB5016">
        <v>922623</v>
      </c>
      <c r="AC5016">
        <v>797525</v>
      </c>
      <c r="AD5016">
        <v>125098</v>
      </c>
      <c r="AE5016" t="s">
        <v>78</v>
      </c>
      <c r="AF5016" t="s">
        <v>72</v>
      </c>
      <c r="AG5016" t="s">
        <v>240</v>
      </c>
      <c r="AH5016" t="s">
        <v>145</v>
      </c>
      <c r="AI5016" t="s">
        <v>139</v>
      </c>
      <c r="AJ5016" t="str">
        <f t="shared" si="78"/>
        <v>Feb</v>
      </c>
    </row>
    <row r="5017" spans="1:36" x14ac:dyDescent="0.3">
      <c r="A5017" t="s">
        <v>11372</v>
      </c>
      <c r="B5017" s="33">
        <v>45854</v>
      </c>
      <c r="C5017" t="s">
        <v>97</v>
      </c>
      <c r="D5017" t="s">
        <v>11373</v>
      </c>
      <c r="E5017" t="s">
        <v>176</v>
      </c>
      <c r="F5017" t="s">
        <v>181</v>
      </c>
      <c r="G5017" t="s">
        <v>156</v>
      </c>
      <c r="H5017" t="s">
        <v>159</v>
      </c>
      <c r="I5017">
        <v>2018</v>
      </c>
      <c r="J5017" t="s">
        <v>806</v>
      </c>
      <c r="K5017" t="s">
        <v>3590</v>
      </c>
      <c r="L5017" t="s">
        <v>437</v>
      </c>
      <c r="M5017" t="s">
        <v>3590</v>
      </c>
      <c r="N5017">
        <v>312</v>
      </c>
      <c r="O5017">
        <v>11</v>
      </c>
      <c r="P5017">
        <v>-6</v>
      </c>
      <c r="Q5017" t="s">
        <v>73</v>
      </c>
      <c r="R5017" t="s">
        <v>238</v>
      </c>
      <c r="S5017" t="s">
        <v>239</v>
      </c>
      <c r="T5017">
        <v>186</v>
      </c>
      <c r="U5017">
        <v>117</v>
      </c>
      <c r="V5017">
        <v>62.9</v>
      </c>
      <c r="W5017" t="s">
        <v>134</v>
      </c>
      <c r="X5017">
        <v>3938</v>
      </c>
      <c r="Y5017">
        <v>460746</v>
      </c>
      <c r="Z5017">
        <v>24336</v>
      </c>
      <c r="AA5017">
        <v>71370</v>
      </c>
      <c r="AB5017">
        <v>556452</v>
      </c>
      <c r="AC5017">
        <v>480602</v>
      </c>
      <c r="AD5017">
        <v>75850</v>
      </c>
      <c r="AE5017" t="s">
        <v>81</v>
      </c>
      <c r="AF5017" t="s">
        <v>81</v>
      </c>
      <c r="AG5017" t="s">
        <v>240</v>
      </c>
      <c r="AH5017" t="s">
        <v>146</v>
      </c>
      <c r="AI5017" t="s">
        <v>138</v>
      </c>
      <c r="AJ5017" t="str">
        <f t="shared" si="78"/>
        <v>Jul</v>
      </c>
    </row>
    <row r="5018" spans="1:36" x14ac:dyDescent="0.3">
      <c r="A5018" t="s">
        <v>11374</v>
      </c>
      <c r="B5018" s="33">
        <v>46010</v>
      </c>
      <c r="C5018" t="s">
        <v>95</v>
      </c>
      <c r="D5018" t="s">
        <v>11375</v>
      </c>
      <c r="E5018" t="s">
        <v>172</v>
      </c>
      <c r="F5018" t="s">
        <v>176</v>
      </c>
      <c r="G5018" t="s">
        <v>155</v>
      </c>
      <c r="H5018" t="s">
        <v>156</v>
      </c>
      <c r="I5018">
        <v>1090</v>
      </c>
      <c r="J5018" t="s">
        <v>286</v>
      </c>
      <c r="K5018" t="s">
        <v>2451</v>
      </c>
      <c r="L5018" t="s">
        <v>810</v>
      </c>
      <c r="M5018" t="s">
        <v>2451</v>
      </c>
      <c r="N5018">
        <v>153</v>
      </c>
      <c r="O5018">
        <v>7</v>
      </c>
      <c r="P5018">
        <v>-10</v>
      </c>
      <c r="Q5018" t="s">
        <v>73</v>
      </c>
      <c r="R5018" t="s">
        <v>238</v>
      </c>
      <c r="S5018" t="s">
        <v>239</v>
      </c>
      <c r="T5018">
        <v>150</v>
      </c>
      <c r="U5018">
        <v>125</v>
      </c>
      <c r="V5018">
        <v>83.33</v>
      </c>
      <c r="W5018" t="s">
        <v>134</v>
      </c>
      <c r="X5018">
        <v>8855</v>
      </c>
      <c r="Y5018">
        <v>1106875</v>
      </c>
      <c r="Z5018">
        <v>29125</v>
      </c>
      <c r="AA5018">
        <v>54625</v>
      </c>
      <c r="AB5018">
        <v>1190625</v>
      </c>
      <c r="AC5018">
        <v>901101</v>
      </c>
      <c r="AD5018">
        <v>289524</v>
      </c>
      <c r="AE5018" t="s">
        <v>81</v>
      </c>
      <c r="AF5018" t="s">
        <v>81</v>
      </c>
      <c r="AG5018" t="s">
        <v>240</v>
      </c>
      <c r="AH5018" t="s">
        <v>145</v>
      </c>
      <c r="AI5018" t="s">
        <v>140</v>
      </c>
      <c r="AJ5018" t="str">
        <f t="shared" si="78"/>
        <v>Dec</v>
      </c>
    </row>
    <row r="5019" spans="1:36" x14ac:dyDescent="0.3">
      <c r="A5019" t="s">
        <v>11376</v>
      </c>
      <c r="B5019" s="33">
        <v>45695</v>
      </c>
      <c r="C5019" t="s">
        <v>96</v>
      </c>
      <c r="D5019" t="s">
        <v>11377</v>
      </c>
      <c r="E5019" t="s">
        <v>180</v>
      </c>
      <c r="F5019" t="s">
        <v>174</v>
      </c>
      <c r="G5019" t="s">
        <v>160</v>
      </c>
      <c r="H5019" t="s">
        <v>158</v>
      </c>
      <c r="I5019">
        <v>2170</v>
      </c>
      <c r="J5019" t="s">
        <v>258</v>
      </c>
      <c r="K5019" t="s">
        <v>397</v>
      </c>
      <c r="L5019" t="s">
        <v>1477</v>
      </c>
      <c r="M5019" t="s">
        <v>1006</v>
      </c>
      <c r="N5019">
        <v>255</v>
      </c>
      <c r="O5019">
        <v>18</v>
      </c>
      <c r="P5019">
        <v>23</v>
      </c>
      <c r="Q5019" t="s">
        <v>73</v>
      </c>
      <c r="R5019" t="s">
        <v>238</v>
      </c>
      <c r="S5019" t="s">
        <v>239</v>
      </c>
      <c r="T5019">
        <v>189</v>
      </c>
      <c r="U5019">
        <v>173</v>
      </c>
      <c r="V5019">
        <v>91.53</v>
      </c>
      <c r="W5019" t="s">
        <v>133</v>
      </c>
      <c r="X5019">
        <v>4300</v>
      </c>
      <c r="Y5019">
        <v>743900</v>
      </c>
      <c r="Z5019">
        <v>74217</v>
      </c>
      <c r="AA5019">
        <v>64010</v>
      </c>
      <c r="AB5019">
        <v>882127</v>
      </c>
      <c r="AC5019">
        <v>638620</v>
      </c>
      <c r="AD5019">
        <v>243507</v>
      </c>
      <c r="AE5019" t="s">
        <v>81</v>
      </c>
      <c r="AF5019" t="s">
        <v>78</v>
      </c>
      <c r="AG5019" t="s">
        <v>240</v>
      </c>
      <c r="AH5019" t="s">
        <v>146</v>
      </c>
      <c r="AI5019" t="s">
        <v>138</v>
      </c>
      <c r="AJ5019" t="str">
        <f t="shared" si="78"/>
        <v>Feb</v>
      </c>
    </row>
    <row r="5020" spans="1:36" x14ac:dyDescent="0.3">
      <c r="A5020" t="s">
        <v>11378</v>
      </c>
      <c r="B5020" s="33">
        <v>45807</v>
      </c>
      <c r="C5020" t="s">
        <v>95</v>
      </c>
      <c r="D5020" t="s">
        <v>11379</v>
      </c>
      <c r="E5020" t="s">
        <v>175</v>
      </c>
      <c r="F5020" t="s">
        <v>179</v>
      </c>
      <c r="G5020" t="s">
        <v>163</v>
      </c>
      <c r="H5020" t="s">
        <v>166</v>
      </c>
      <c r="I5020">
        <v>1800</v>
      </c>
      <c r="J5020" t="s">
        <v>1510</v>
      </c>
      <c r="K5020" t="s">
        <v>1756</v>
      </c>
      <c r="N5020">
        <v>233</v>
      </c>
      <c r="O5020">
        <v>0</v>
      </c>
      <c r="P5020">
        <v>0</v>
      </c>
      <c r="Q5020" t="s">
        <v>67</v>
      </c>
      <c r="R5020" t="s">
        <v>245</v>
      </c>
      <c r="S5020" t="s">
        <v>122</v>
      </c>
      <c r="T5020">
        <v>180</v>
      </c>
      <c r="U5020">
        <v>0</v>
      </c>
      <c r="V5020">
        <v>0</v>
      </c>
      <c r="W5020" t="s">
        <v>133</v>
      </c>
      <c r="X5020">
        <v>9998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 t="s">
        <v>75</v>
      </c>
      <c r="AF5020" t="s">
        <v>72</v>
      </c>
      <c r="AG5020" t="s">
        <v>240</v>
      </c>
      <c r="AH5020" t="s">
        <v>144</v>
      </c>
      <c r="AI5020" t="s">
        <v>139</v>
      </c>
      <c r="AJ5020" t="str">
        <f t="shared" si="78"/>
        <v>May</v>
      </c>
    </row>
    <row r="5021" spans="1:36" x14ac:dyDescent="0.3">
      <c r="A5021" t="s">
        <v>11380</v>
      </c>
      <c r="B5021" s="33">
        <v>45824</v>
      </c>
      <c r="C5021" t="s">
        <v>93</v>
      </c>
      <c r="D5021" t="s">
        <v>11381</v>
      </c>
      <c r="E5021" t="s">
        <v>175</v>
      </c>
      <c r="F5021" t="s">
        <v>178</v>
      </c>
      <c r="G5021" t="s">
        <v>163</v>
      </c>
      <c r="H5021" t="s">
        <v>157</v>
      </c>
      <c r="I5021">
        <v>2020</v>
      </c>
      <c r="J5021" t="s">
        <v>633</v>
      </c>
      <c r="K5021" t="s">
        <v>1151</v>
      </c>
      <c r="L5021" t="s">
        <v>2263</v>
      </c>
      <c r="M5021" t="s">
        <v>1572</v>
      </c>
      <c r="N5021">
        <v>250</v>
      </c>
      <c r="O5021">
        <v>65</v>
      </c>
      <c r="P5021">
        <v>79</v>
      </c>
      <c r="Q5021" t="s">
        <v>76</v>
      </c>
      <c r="R5021" t="s">
        <v>238</v>
      </c>
      <c r="S5021" t="s">
        <v>239</v>
      </c>
      <c r="T5021">
        <v>180</v>
      </c>
      <c r="U5021">
        <v>176</v>
      </c>
      <c r="V5021">
        <v>97.78</v>
      </c>
      <c r="W5021" t="s">
        <v>134</v>
      </c>
      <c r="X5021">
        <v>3972</v>
      </c>
      <c r="Y5021">
        <v>699072</v>
      </c>
      <c r="Z5021">
        <v>48048</v>
      </c>
      <c r="AA5021">
        <v>135168</v>
      </c>
      <c r="AB5021">
        <v>882288</v>
      </c>
      <c r="AC5021">
        <v>668013</v>
      </c>
      <c r="AD5021">
        <v>214275</v>
      </c>
      <c r="AE5021" t="s">
        <v>75</v>
      </c>
      <c r="AF5021" t="s">
        <v>75</v>
      </c>
      <c r="AG5021" t="s">
        <v>240</v>
      </c>
      <c r="AH5021" t="s">
        <v>144</v>
      </c>
      <c r="AI5021" t="s">
        <v>140</v>
      </c>
      <c r="AJ5021" t="str">
        <f t="shared" si="78"/>
        <v>Jun</v>
      </c>
    </row>
    <row r="5022" spans="1:36" x14ac:dyDescent="0.3">
      <c r="A5022" t="s">
        <v>11382</v>
      </c>
      <c r="B5022" s="33">
        <v>45795</v>
      </c>
      <c r="C5022" t="s">
        <v>96</v>
      </c>
      <c r="D5022" t="s">
        <v>11383</v>
      </c>
      <c r="E5022" t="s">
        <v>177</v>
      </c>
      <c r="F5022" t="s">
        <v>173</v>
      </c>
      <c r="G5022" t="s">
        <v>162</v>
      </c>
      <c r="H5022" t="s">
        <v>161</v>
      </c>
      <c r="I5022">
        <v>1687</v>
      </c>
      <c r="J5022" t="s">
        <v>447</v>
      </c>
      <c r="K5022" t="s">
        <v>1085</v>
      </c>
      <c r="L5022" t="s">
        <v>447</v>
      </c>
      <c r="M5022" t="s">
        <v>378</v>
      </c>
      <c r="N5022">
        <v>213</v>
      </c>
      <c r="O5022">
        <v>0</v>
      </c>
      <c r="P5022">
        <v>27</v>
      </c>
      <c r="Q5022" t="s">
        <v>73</v>
      </c>
      <c r="R5022" t="s">
        <v>238</v>
      </c>
      <c r="S5022" t="s">
        <v>239</v>
      </c>
      <c r="T5022">
        <v>180</v>
      </c>
      <c r="U5022">
        <v>164</v>
      </c>
      <c r="V5022">
        <v>91.11</v>
      </c>
      <c r="W5022" t="s">
        <v>133</v>
      </c>
      <c r="X5022">
        <v>7344</v>
      </c>
      <c r="Y5022">
        <v>1204416</v>
      </c>
      <c r="Z5022">
        <v>63140</v>
      </c>
      <c r="AA5022">
        <v>83312</v>
      </c>
      <c r="AB5022">
        <v>1350868</v>
      </c>
      <c r="AC5022">
        <v>810613</v>
      </c>
      <c r="AD5022">
        <v>540255</v>
      </c>
      <c r="AE5022" t="s">
        <v>78</v>
      </c>
      <c r="AF5022" t="s">
        <v>78</v>
      </c>
      <c r="AG5022" t="s">
        <v>240</v>
      </c>
      <c r="AH5022" t="s">
        <v>144</v>
      </c>
      <c r="AI5022" t="s">
        <v>139</v>
      </c>
      <c r="AJ5022" t="str">
        <f t="shared" si="78"/>
        <v>May</v>
      </c>
    </row>
    <row r="5023" spans="1:36" x14ac:dyDescent="0.3">
      <c r="A5023" t="s">
        <v>11384</v>
      </c>
      <c r="B5023" s="33">
        <v>45793</v>
      </c>
      <c r="C5023" t="s">
        <v>93</v>
      </c>
      <c r="D5023" t="s">
        <v>3932</v>
      </c>
      <c r="E5023" t="s">
        <v>180</v>
      </c>
      <c r="F5023" t="s">
        <v>181</v>
      </c>
      <c r="G5023" t="s">
        <v>160</v>
      </c>
      <c r="H5023" t="s">
        <v>159</v>
      </c>
      <c r="I5023">
        <v>607</v>
      </c>
      <c r="J5023" t="s">
        <v>806</v>
      </c>
      <c r="K5023" t="s">
        <v>3603</v>
      </c>
      <c r="L5023" t="s">
        <v>304</v>
      </c>
      <c r="M5023" t="s">
        <v>3603</v>
      </c>
      <c r="N5023">
        <v>100</v>
      </c>
      <c r="O5023">
        <v>0</v>
      </c>
      <c r="P5023">
        <v>-7</v>
      </c>
      <c r="Q5023" t="s">
        <v>70</v>
      </c>
      <c r="R5023" t="s">
        <v>238</v>
      </c>
      <c r="S5023" t="s">
        <v>239</v>
      </c>
      <c r="T5023">
        <v>150</v>
      </c>
      <c r="U5023">
        <v>110</v>
      </c>
      <c r="V5023">
        <v>73.33</v>
      </c>
      <c r="W5023" t="s">
        <v>133</v>
      </c>
      <c r="X5023">
        <v>8386</v>
      </c>
      <c r="Y5023">
        <v>922460</v>
      </c>
      <c r="Z5023">
        <v>41580</v>
      </c>
      <c r="AA5023">
        <v>35970</v>
      </c>
      <c r="AB5023">
        <v>1000010</v>
      </c>
      <c r="AC5023">
        <v>727727</v>
      </c>
      <c r="AD5023">
        <v>272283</v>
      </c>
      <c r="AE5023" t="s">
        <v>81</v>
      </c>
      <c r="AF5023" t="s">
        <v>81</v>
      </c>
      <c r="AG5023" t="s">
        <v>240</v>
      </c>
      <c r="AH5023" t="s">
        <v>144</v>
      </c>
      <c r="AI5023" t="s">
        <v>139</v>
      </c>
      <c r="AJ5023" t="str">
        <f t="shared" si="78"/>
        <v>May</v>
      </c>
    </row>
    <row r="5024" spans="1:36" x14ac:dyDescent="0.3">
      <c r="A5024" t="s">
        <v>11385</v>
      </c>
      <c r="B5024" s="33">
        <v>45838</v>
      </c>
      <c r="C5024" t="s">
        <v>95</v>
      </c>
      <c r="D5024" t="s">
        <v>11386</v>
      </c>
      <c r="E5024" t="s">
        <v>172</v>
      </c>
      <c r="F5024" t="s">
        <v>179</v>
      </c>
      <c r="G5024" t="s">
        <v>155</v>
      </c>
      <c r="H5024" t="s">
        <v>166</v>
      </c>
      <c r="I5024">
        <v>1481</v>
      </c>
      <c r="J5024" t="s">
        <v>971</v>
      </c>
      <c r="K5024" t="s">
        <v>918</v>
      </c>
      <c r="L5024" t="s">
        <v>385</v>
      </c>
      <c r="M5024" t="s">
        <v>918</v>
      </c>
      <c r="N5024">
        <v>215</v>
      </c>
      <c r="O5024">
        <v>0</v>
      </c>
      <c r="P5024">
        <v>-3</v>
      </c>
      <c r="Q5024" t="s">
        <v>70</v>
      </c>
      <c r="R5024" t="s">
        <v>238</v>
      </c>
      <c r="S5024" t="s">
        <v>239</v>
      </c>
      <c r="T5024">
        <v>220</v>
      </c>
      <c r="U5024">
        <v>165</v>
      </c>
      <c r="V5024">
        <v>75</v>
      </c>
      <c r="W5024" t="s">
        <v>133</v>
      </c>
      <c r="X5024">
        <v>6092</v>
      </c>
      <c r="Y5024">
        <v>1005180</v>
      </c>
      <c r="Z5024">
        <v>47025</v>
      </c>
      <c r="AA5024">
        <v>18315</v>
      </c>
      <c r="AB5024">
        <v>1070520</v>
      </c>
      <c r="AC5024">
        <v>847710</v>
      </c>
      <c r="AD5024">
        <v>222810</v>
      </c>
      <c r="AE5024" t="s">
        <v>81</v>
      </c>
      <c r="AF5024" t="s">
        <v>72</v>
      </c>
      <c r="AG5024" t="s">
        <v>240</v>
      </c>
      <c r="AH5024" t="s">
        <v>147</v>
      </c>
      <c r="AI5024" t="s">
        <v>139</v>
      </c>
      <c r="AJ5024" t="str">
        <f t="shared" si="78"/>
        <v>Jun</v>
      </c>
    </row>
    <row r="5025" spans="1:36" x14ac:dyDescent="0.3">
      <c r="A5025" t="s">
        <v>11387</v>
      </c>
      <c r="B5025" s="33">
        <v>45736</v>
      </c>
      <c r="C5025" t="s">
        <v>96</v>
      </c>
      <c r="D5025" t="s">
        <v>11388</v>
      </c>
      <c r="E5025" t="s">
        <v>178</v>
      </c>
      <c r="F5025" t="s">
        <v>172</v>
      </c>
      <c r="G5025" t="s">
        <v>157</v>
      </c>
      <c r="H5025" t="s">
        <v>155</v>
      </c>
      <c r="I5025">
        <v>1993</v>
      </c>
      <c r="J5025" t="s">
        <v>292</v>
      </c>
      <c r="K5025" t="s">
        <v>2490</v>
      </c>
      <c r="L5025" t="s">
        <v>3667</v>
      </c>
      <c r="M5025" t="s">
        <v>2273</v>
      </c>
      <c r="N5025">
        <v>257</v>
      </c>
      <c r="O5025">
        <v>18</v>
      </c>
      <c r="P5025">
        <v>14</v>
      </c>
      <c r="Q5025" t="s">
        <v>73</v>
      </c>
      <c r="R5025" t="s">
        <v>238</v>
      </c>
      <c r="S5025" t="s">
        <v>239</v>
      </c>
      <c r="T5025">
        <v>220</v>
      </c>
      <c r="U5025">
        <v>175</v>
      </c>
      <c r="V5025">
        <v>79.55</v>
      </c>
      <c r="W5025" t="s">
        <v>134</v>
      </c>
      <c r="X5025">
        <v>7064</v>
      </c>
      <c r="Y5025">
        <v>1236200</v>
      </c>
      <c r="Z5025">
        <v>68950</v>
      </c>
      <c r="AA5025">
        <v>49700</v>
      </c>
      <c r="AB5025">
        <v>1354850</v>
      </c>
      <c r="AC5025">
        <v>1165596</v>
      </c>
      <c r="AD5025">
        <v>189254</v>
      </c>
      <c r="AE5025" t="s">
        <v>75</v>
      </c>
      <c r="AF5025" t="s">
        <v>81</v>
      </c>
      <c r="AG5025" t="s">
        <v>240</v>
      </c>
      <c r="AH5025" t="s">
        <v>144</v>
      </c>
      <c r="AI5025" t="s">
        <v>139</v>
      </c>
      <c r="AJ5025" t="str">
        <f t="shared" si="78"/>
        <v>Mar</v>
      </c>
    </row>
    <row r="5026" spans="1:36" x14ac:dyDescent="0.3">
      <c r="A5026" t="s">
        <v>11389</v>
      </c>
      <c r="B5026" s="33">
        <v>45768</v>
      </c>
      <c r="C5026" t="s">
        <v>96</v>
      </c>
      <c r="D5026" t="s">
        <v>11390</v>
      </c>
      <c r="E5026" t="s">
        <v>180</v>
      </c>
      <c r="F5026" t="s">
        <v>175</v>
      </c>
      <c r="G5026" t="s">
        <v>160</v>
      </c>
      <c r="H5026" t="s">
        <v>163</v>
      </c>
      <c r="I5026">
        <v>1572</v>
      </c>
      <c r="J5026" t="s">
        <v>463</v>
      </c>
      <c r="K5026" t="s">
        <v>1690</v>
      </c>
      <c r="L5026" t="s">
        <v>463</v>
      </c>
      <c r="M5026" t="s">
        <v>1690</v>
      </c>
      <c r="N5026">
        <v>200</v>
      </c>
      <c r="O5026">
        <v>0</v>
      </c>
      <c r="P5026">
        <v>-4</v>
      </c>
      <c r="Q5026" t="s">
        <v>70</v>
      </c>
      <c r="R5026" t="s">
        <v>238</v>
      </c>
      <c r="S5026" t="s">
        <v>239</v>
      </c>
      <c r="T5026">
        <v>180</v>
      </c>
      <c r="U5026">
        <v>138</v>
      </c>
      <c r="V5026">
        <v>76.67</v>
      </c>
      <c r="W5026" t="s">
        <v>135</v>
      </c>
      <c r="X5026">
        <v>7939</v>
      </c>
      <c r="Y5026">
        <v>1095582</v>
      </c>
      <c r="Z5026">
        <v>24564</v>
      </c>
      <c r="AA5026">
        <v>15870</v>
      </c>
      <c r="AB5026">
        <v>1136016</v>
      </c>
      <c r="AC5026">
        <v>738713</v>
      </c>
      <c r="AD5026">
        <v>397303</v>
      </c>
      <c r="AE5026" t="s">
        <v>81</v>
      </c>
      <c r="AF5026" t="s">
        <v>75</v>
      </c>
      <c r="AG5026" t="s">
        <v>240</v>
      </c>
      <c r="AH5026" t="s">
        <v>144</v>
      </c>
      <c r="AI5026" t="s">
        <v>140</v>
      </c>
      <c r="AJ5026" t="str">
        <f t="shared" si="78"/>
        <v>Apr</v>
      </c>
    </row>
    <row r="5027" spans="1:36" x14ac:dyDescent="0.3">
      <c r="A5027" t="s">
        <v>11391</v>
      </c>
      <c r="B5027" s="33">
        <v>45805</v>
      </c>
      <c r="C5027" t="s">
        <v>93</v>
      </c>
      <c r="D5027" t="s">
        <v>11392</v>
      </c>
      <c r="E5027" t="s">
        <v>176</v>
      </c>
      <c r="F5027" t="s">
        <v>175</v>
      </c>
      <c r="G5027" t="s">
        <v>156</v>
      </c>
      <c r="H5027" t="s">
        <v>163</v>
      </c>
      <c r="I5027">
        <v>1582</v>
      </c>
      <c r="J5027" t="s">
        <v>314</v>
      </c>
      <c r="K5027" t="s">
        <v>533</v>
      </c>
      <c r="L5027" t="s">
        <v>581</v>
      </c>
      <c r="M5027" t="s">
        <v>244</v>
      </c>
      <c r="N5027">
        <v>246</v>
      </c>
      <c r="O5027">
        <v>0</v>
      </c>
      <c r="P5027">
        <v>13</v>
      </c>
      <c r="Q5027" t="s">
        <v>73</v>
      </c>
      <c r="R5027" t="s">
        <v>238</v>
      </c>
      <c r="S5027" t="s">
        <v>239</v>
      </c>
      <c r="T5027">
        <v>189</v>
      </c>
      <c r="U5027">
        <v>100</v>
      </c>
      <c r="V5027">
        <v>52.91</v>
      </c>
      <c r="W5027" t="s">
        <v>133</v>
      </c>
      <c r="X5027">
        <v>8366</v>
      </c>
      <c r="Y5027">
        <v>836600</v>
      </c>
      <c r="Z5027">
        <v>41400</v>
      </c>
      <c r="AA5027">
        <v>30100</v>
      </c>
      <c r="AB5027">
        <v>908100</v>
      </c>
      <c r="AC5027">
        <v>634945</v>
      </c>
      <c r="AD5027">
        <v>273155</v>
      </c>
      <c r="AE5027" t="s">
        <v>81</v>
      </c>
      <c r="AF5027" t="s">
        <v>75</v>
      </c>
      <c r="AG5027" t="s">
        <v>240</v>
      </c>
      <c r="AH5027" t="s">
        <v>146</v>
      </c>
      <c r="AI5027" t="s">
        <v>138</v>
      </c>
      <c r="AJ5027" t="str">
        <f t="shared" si="78"/>
        <v>May</v>
      </c>
    </row>
    <row r="5028" spans="1:36" x14ac:dyDescent="0.3">
      <c r="A5028" t="s">
        <v>11393</v>
      </c>
      <c r="B5028" s="33">
        <v>46013</v>
      </c>
      <c r="C5028" t="s">
        <v>93</v>
      </c>
      <c r="D5028" t="s">
        <v>11394</v>
      </c>
      <c r="E5028" t="s">
        <v>177</v>
      </c>
      <c r="F5028" t="s">
        <v>179</v>
      </c>
      <c r="G5028" t="s">
        <v>162</v>
      </c>
      <c r="H5028" t="s">
        <v>166</v>
      </c>
      <c r="I5028">
        <v>354</v>
      </c>
      <c r="J5028" t="s">
        <v>600</v>
      </c>
      <c r="K5028" t="s">
        <v>3478</v>
      </c>
      <c r="L5028" t="s">
        <v>2878</v>
      </c>
      <c r="M5028" t="s">
        <v>3494</v>
      </c>
      <c r="N5028">
        <v>68</v>
      </c>
      <c r="O5028">
        <v>23</v>
      </c>
      <c r="P5028">
        <v>34</v>
      </c>
      <c r="Q5028" t="s">
        <v>76</v>
      </c>
      <c r="R5028" t="s">
        <v>238</v>
      </c>
      <c r="S5028" t="s">
        <v>239</v>
      </c>
      <c r="T5028">
        <v>180</v>
      </c>
      <c r="U5028">
        <v>165</v>
      </c>
      <c r="V5028">
        <v>91.67</v>
      </c>
      <c r="W5028" t="s">
        <v>135</v>
      </c>
      <c r="X5028">
        <v>8738</v>
      </c>
      <c r="Y5028">
        <v>1441770</v>
      </c>
      <c r="Z5028">
        <v>51480</v>
      </c>
      <c r="AA5028">
        <v>106920</v>
      </c>
      <c r="AB5028">
        <v>1600170</v>
      </c>
      <c r="AC5028">
        <v>937715</v>
      </c>
      <c r="AD5028">
        <v>662455</v>
      </c>
      <c r="AE5028" t="s">
        <v>78</v>
      </c>
      <c r="AF5028" t="s">
        <v>72</v>
      </c>
      <c r="AG5028" t="s">
        <v>240</v>
      </c>
      <c r="AH5028" t="s">
        <v>144</v>
      </c>
      <c r="AI5028" t="s">
        <v>139</v>
      </c>
      <c r="AJ5028" t="str">
        <f t="shared" si="78"/>
        <v>Dec</v>
      </c>
    </row>
    <row r="5029" spans="1:36" x14ac:dyDescent="0.3">
      <c r="A5029" t="s">
        <v>11395</v>
      </c>
      <c r="B5029" s="33">
        <v>45770</v>
      </c>
      <c r="C5029" t="s">
        <v>95</v>
      </c>
      <c r="D5029" t="s">
        <v>11396</v>
      </c>
      <c r="E5029" t="s">
        <v>172</v>
      </c>
      <c r="F5029" t="s">
        <v>174</v>
      </c>
      <c r="G5029" t="s">
        <v>155</v>
      </c>
      <c r="H5029" t="s">
        <v>158</v>
      </c>
      <c r="I5029">
        <v>393</v>
      </c>
      <c r="J5029" t="s">
        <v>397</v>
      </c>
      <c r="K5029" t="s">
        <v>4567</v>
      </c>
      <c r="L5029" t="s">
        <v>1187</v>
      </c>
      <c r="M5029" t="s">
        <v>1511</v>
      </c>
      <c r="N5029">
        <v>76</v>
      </c>
      <c r="O5029">
        <v>13</v>
      </c>
      <c r="P5029">
        <v>4</v>
      </c>
      <c r="Q5029" t="s">
        <v>73</v>
      </c>
      <c r="R5029" t="s">
        <v>238</v>
      </c>
      <c r="S5029" t="s">
        <v>239</v>
      </c>
      <c r="T5029">
        <v>180</v>
      </c>
      <c r="U5029">
        <v>161</v>
      </c>
      <c r="V5029">
        <v>89.44</v>
      </c>
      <c r="W5029" t="s">
        <v>133</v>
      </c>
      <c r="X5029">
        <v>7784</v>
      </c>
      <c r="Y5029">
        <v>1253224</v>
      </c>
      <c r="Z5029">
        <v>46207</v>
      </c>
      <c r="AA5029">
        <v>111573</v>
      </c>
      <c r="AB5029">
        <v>1411004</v>
      </c>
      <c r="AC5029">
        <v>929549</v>
      </c>
      <c r="AD5029">
        <v>481455</v>
      </c>
      <c r="AE5029" t="s">
        <v>81</v>
      </c>
      <c r="AF5029" t="s">
        <v>78</v>
      </c>
      <c r="AG5029" t="s">
        <v>240</v>
      </c>
      <c r="AH5029" t="s">
        <v>144</v>
      </c>
      <c r="AI5029" t="s">
        <v>139</v>
      </c>
      <c r="AJ5029" t="str">
        <f t="shared" si="78"/>
        <v>Apr</v>
      </c>
    </row>
    <row r="5030" spans="1:36" x14ac:dyDescent="0.3">
      <c r="A5030" t="s">
        <v>11397</v>
      </c>
      <c r="B5030" s="33">
        <v>45844</v>
      </c>
      <c r="C5030" t="s">
        <v>93</v>
      </c>
      <c r="D5030" t="s">
        <v>11398</v>
      </c>
      <c r="E5030" t="s">
        <v>176</v>
      </c>
      <c r="F5030" t="s">
        <v>177</v>
      </c>
      <c r="G5030" t="s">
        <v>156</v>
      </c>
      <c r="H5030" t="s">
        <v>162</v>
      </c>
      <c r="I5030">
        <v>1135</v>
      </c>
      <c r="J5030" t="s">
        <v>377</v>
      </c>
      <c r="K5030" t="s">
        <v>479</v>
      </c>
      <c r="L5030" t="s">
        <v>377</v>
      </c>
      <c r="M5030" t="s">
        <v>479</v>
      </c>
      <c r="N5030">
        <v>178</v>
      </c>
      <c r="O5030">
        <v>0</v>
      </c>
      <c r="P5030">
        <v>-10</v>
      </c>
      <c r="Q5030" t="s">
        <v>70</v>
      </c>
      <c r="R5030" t="s">
        <v>238</v>
      </c>
      <c r="S5030" t="s">
        <v>239</v>
      </c>
      <c r="T5030">
        <v>189</v>
      </c>
      <c r="U5030">
        <v>111</v>
      </c>
      <c r="V5030">
        <v>58.73</v>
      </c>
      <c r="W5030" t="s">
        <v>135</v>
      </c>
      <c r="X5030">
        <v>10210</v>
      </c>
      <c r="Y5030">
        <v>1133310</v>
      </c>
      <c r="Z5030">
        <v>19869</v>
      </c>
      <c r="AA5030">
        <v>45510</v>
      </c>
      <c r="AB5030">
        <v>1198689</v>
      </c>
      <c r="AC5030">
        <v>896714</v>
      </c>
      <c r="AD5030">
        <v>301975</v>
      </c>
      <c r="AE5030" t="s">
        <v>81</v>
      </c>
      <c r="AF5030" t="s">
        <v>78</v>
      </c>
      <c r="AG5030" t="s">
        <v>240</v>
      </c>
      <c r="AH5030" t="s">
        <v>144</v>
      </c>
      <c r="AI5030" t="s">
        <v>139</v>
      </c>
      <c r="AJ5030" t="str">
        <f t="shared" si="78"/>
        <v>Jul</v>
      </c>
    </row>
    <row r="5031" spans="1:36" x14ac:dyDescent="0.3">
      <c r="A5031" t="s">
        <v>11399</v>
      </c>
      <c r="B5031" s="33">
        <v>46015</v>
      </c>
      <c r="C5031" t="s">
        <v>97</v>
      </c>
      <c r="D5031" t="s">
        <v>11400</v>
      </c>
      <c r="E5031" t="s">
        <v>172</v>
      </c>
      <c r="F5031" t="s">
        <v>177</v>
      </c>
      <c r="G5031" t="s">
        <v>155</v>
      </c>
      <c r="H5031" t="s">
        <v>162</v>
      </c>
      <c r="I5031">
        <v>487</v>
      </c>
      <c r="J5031" t="s">
        <v>744</v>
      </c>
      <c r="K5031" t="s">
        <v>2738</v>
      </c>
      <c r="L5031" t="s">
        <v>377</v>
      </c>
      <c r="M5031" t="s">
        <v>2738</v>
      </c>
      <c r="N5031">
        <v>78</v>
      </c>
      <c r="O5031">
        <v>0</v>
      </c>
      <c r="P5031">
        <v>-3</v>
      </c>
      <c r="Q5031" t="s">
        <v>70</v>
      </c>
      <c r="R5031" t="s">
        <v>238</v>
      </c>
      <c r="S5031" t="s">
        <v>239</v>
      </c>
      <c r="T5031">
        <v>180</v>
      </c>
      <c r="U5031">
        <v>167</v>
      </c>
      <c r="V5031">
        <v>92.78</v>
      </c>
      <c r="W5031" t="s">
        <v>135</v>
      </c>
      <c r="X5031">
        <v>4026</v>
      </c>
      <c r="Y5031">
        <v>672342</v>
      </c>
      <c r="Z5031">
        <v>41917</v>
      </c>
      <c r="AA5031">
        <v>92184</v>
      </c>
      <c r="AB5031">
        <v>806443</v>
      </c>
      <c r="AC5031">
        <v>547674</v>
      </c>
      <c r="AD5031">
        <v>258769</v>
      </c>
      <c r="AE5031" t="s">
        <v>81</v>
      </c>
      <c r="AF5031" t="s">
        <v>78</v>
      </c>
      <c r="AG5031" t="s">
        <v>240</v>
      </c>
      <c r="AH5031" t="s">
        <v>144</v>
      </c>
      <c r="AI5031" t="s">
        <v>139</v>
      </c>
      <c r="AJ5031" t="str">
        <f t="shared" si="78"/>
        <v>Dec</v>
      </c>
    </row>
    <row r="5032" spans="1:36" x14ac:dyDescent="0.3">
      <c r="A5032" t="s">
        <v>11401</v>
      </c>
      <c r="B5032" s="33">
        <v>46020</v>
      </c>
      <c r="C5032" t="s">
        <v>98</v>
      </c>
      <c r="D5032" t="s">
        <v>7226</v>
      </c>
      <c r="E5032" t="s">
        <v>173</v>
      </c>
      <c r="F5032" t="s">
        <v>178</v>
      </c>
      <c r="G5032" t="s">
        <v>161</v>
      </c>
      <c r="H5032" t="s">
        <v>157</v>
      </c>
      <c r="I5032">
        <v>1041</v>
      </c>
      <c r="J5032" t="s">
        <v>477</v>
      </c>
      <c r="K5032" t="s">
        <v>997</v>
      </c>
      <c r="L5032" t="s">
        <v>520</v>
      </c>
      <c r="M5032" t="s">
        <v>1535</v>
      </c>
      <c r="N5032">
        <v>138</v>
      </c>
      <c r="O5032">
        <v>45</v>
      </c>
      <c r="P5032">
        <v>54</v>
      </c>
      <c r="Q5032" t="s">
        <v>76</v>
      </c>
      <c r="R5032" t="s">
        <v>238</v>
      </c>
      <c r="S5032" t="s">
        <v>239</v>
      </c>
      <c r="T5032">
        <v>150</v>
      </c>
      <c r="U5032">
        <v>119</v>
      </c>
      <c r="V5032">
        <v>79.33</v>
      </c>
      <c r="W5032" t="s">
        <v>133</v>
      </c>
      <c r="X5032">
        <v>6287</v>
      </c>
      <c r="Y5032">
        <v>748153</v>
      </c>
      <c r="Z5032">
        <v>33201</v>
      </c>
      <c r="AA5032">
        <v>87346</v>
      </c>
      <c r="AB5032">
        <v>868700</v>
      </c>
      <c r="AC5032">
        <v>621161</v>
      </c>
      <c r="AD5032">
        <v>247539</v>
      </c>
      <c r="AE5032" t="s">
        <v>78</v>
      </c>
      <c r="AF5032" t="s">
        <v>75</v>
      </c>
      <c r="AG5032" t="s">
        <v>240</v>
      </c>
      <c r="AH5032" t="s">
        <v>144</v>
      </c>
      <c r="AI5032" t="s">
        <v>138</v>
      </c>
      <c r="AJ5032" t="str">
        <f t="shared" si="78"/>
        <v>Dec</v>
      </c>
    </row>
    <row r="5033" spans="1:36" x14ac:dyDescent="0.3">
      <c r="A5033" t="s">
        <v>11402</v>
      </c>
      <c r="B5033" s="33">
        <v>45704</v>
      </c>
      <c r="C5033" t="s">
        <v>93</v>
      </c>
      <c r="D5033" t="s">
        <v>11403</v>
      </c>
      <c r="E5033" t="s">
        <v>173</v>
      </c>
      <c r="F5033" t="s">
        <v>179</v>
      </c>
      <c r="G5033" t="s">
        <v>161</v>
      </c>
      <c r="H5033" t="s">
        <v>166</v>
      </c>
      <c r="I5033">
        <v>1050</v>
      </c>
      <c r="J5033" t="s">
        <v>529</v>
      </c>
      <c r="K5033" t="s">
        <v>386</v>
      </c>
      <c r="L5033" t="s">
        <v>1690</v>
      </c>
      <c r="M5033" t="s">
        <v>5560</v>
      </c>
      <c r="N5033">
        <v>136</v>
      </c>
      <c r="O5033">
        <v>20</v>
      </c>
      <c r="P5033">
        <v>33</v>
      </c>
      <c r="Q5033" t="s">
        <v>76</v>
      </c>
      <c r="R5033" t="s">
        <v>238</v>
      </c>
      <c r="S5033" t="s">
        <v>239</v>
      </c>
      <c r="T5033">
        <v>150</v>
      </c>
      <c r="U5033">
        <v>103</v>
      </c>
      <c r="V5033">
        <v>68.67</v>
      </c>
      <c r="W5033" t="s">
        <v>135</v>
      </c>
      <c r="X5033">
        <v>9682</v>
      </c>
      <c r="Y5033">
        <v>997246</v>
      </c>
      <c r="Z5033">
        <v>45732</v>
      </c>
      <c r="AA5033">
        <v>14008</v>
      </c>
      <c r="AB5033">
        <v>1056986</v>
      </c>
      <c r="AC5033">
        <v>880932</v>
      </c>
      <c r="AD5033">
        <v>176054</v>
      </c>
      <c r="AE5033" t="s">
        <v>78</v>
      </c>
      <c r="AF5033" t="s">
        <v>72</v>
      </c>
      <c r="AG5033" t="s">
        <v>240</v>
      </c>
      <c r="AH5033" t="s">
        <v>145</v>
      </c>
      <c r="AI5033" t="s">
        <v>139</v>
      </c>
      <c r="AJ5033" t="str">
        <f t="shared" si="78"/>
        <v>Feb</v>
      </c>
    </row>
    <row r="5034" spans="1:36" x14ac:dyDescent="0.3">
      <c r="A5034" t="s">
        <v>11404</v>
      </c>
      <c r="B5034" s="33">
        <v>45838</v>
      </c>
      <c r="C5034" t="s">
        <v>93</v>
      </c>
      <c r="D5034" t="s">
        <v>11405</v>
      </c>
      <c r="E5034" t="s">
        <v>179</v>
      </c>
      <c r="F5034" t="s">
        <v>174</v>
      </c>
      <c r="G5034" t="s">
        <v>166</v>
      </c>
      <c r="H5034" t="s">
        <v>158</v>
      </c>
      <c r="I5034">
        <v>468</v>
      </c>
      <c r="J5034" t="s">
        <v>264</v>
      </c>
      <c r="K5034" t="s">
        <v>237</v>
      </c>
      <c r="L5034" t="s">
        <v>310</v>
      </c>
      <c r="M5034" t="s">
        <v>349</v>
      </c>
      <c r="N5034">
        <v>77</v>
      </c>
      <c r="O5034">
        <v>0</v>
      </c>
      <c r="P5034">
        <v>10</v>
      </c>
      <c r="Q5034" t="s">
        <v>73</v>
      </c>
      <c r="R5034" t="s">
        <v>238</v>
      </c>
      <c r="S5034" t="s">
        <v>239</v>
      </c>
      <c r="T5034">
        <v>186</v>
      </c>
      <c r="U5034">
        <v>171</v>
      </c>
      <c r="V5034">
        <v>91.94</v>
      </c>
      <c r="W5034" t="s">
        <v>133</v>
      </c>
      <c r="X5034">
        <v>5556</v>
      </c>
      <c r="Y5034">
        <v>950076</v>
      </c>
      <c r="Z5034">
        <v>32490</v>
      </c>
      <c r="AA5034">
        <v>31293</v>
      </c>
      <c r="AB5034">
        <v>1013859</v>
      </c>
      <c r="AC5034">
        <v>802330</v>
      </c>
      <c r="AD5034">
        <v>211529</v>
      </c>
      <c r="AE5034" t="s">
        <v>72</v>
      </c>
      <c r="AF5034" t="s">
        <v>78</v>
      </c>
      <c r="AG5034" t="s">
        <v>240</v>
      </c>
      <c r="AH5034" t="s">
        <v>145</v>
      </c>
      <c r="AI5034" t="s">
        <v>139</v>
      </c>
      <c r="AJ5034" t="str">
        <f t="shared" si="78"/>
        <v>Jun</v>
      </c>
    </row>
    <row r="5035" spans="1:36" x14ac:dyDescent="0.3">
      <c r="A5035" t="s">
        <v>11406</v>
      </c>
      <c r="B5035" s="33">
        <v>45863</v>
      </c>
      <c r="C5035" t="s">
        <v>95</v>
      </c>
      <c r="D5035" t="s">
        <v>11407</v>
      </c>
      <c r="E5035" t="s">
        <v>181</v>
      </c>
      <c r="F5035" t="s">
        <v>176</v>
      </c>
      <c r="G5035" t="s">
        <v>159</v>
      </c>
      <c r="H5035" t="s">
        <v>156</v>
      </c>
      <c r="I5035">
        <v>1144</v>
      </c>
      <c r="J5035" t="s">
        <v>514</v>
      </c>
      <c r="K5035" t="s">
        <v>700</v>
      </c>
      <c r="L5035" t="s">
        <v>463</v>
      </c>
      <c r="M5035" t="s">
        <v>2896</v>
      </c>
      <c r="N5035">
        <v>181</v>
      </c>
      <c r="O5035">
        <v>0</v>
      </c>
      <c r="P5035">
        <v>36</v>
      </c>
      <c r="Q5035" t="s">
        <v>76</v>
      </c>
      <c r="R5035" t="s">
        <v>238</v>
      </c>
      <c r="S5035" t="s">
        <v>239</v>
      </c>
      <c r="T5035">
        <v>186</v>
      </c>
      <c r="U5035">
        <v>156</v>
      </c>
      <c r="V5035">
        <v>83.87</v>
      </c>
      <c r="W5035" t="s">
        <v>133</v>
      </c>
      <c r="X5035">
        <v>5487</v>
      </c>
      <c r="Y5035">
        <v>855972</v>
      </c>
      <c r="Z5035">
        <v>23556</v>
      </c>
      <c r="AA5035">
        <v>38220</v>
      </c>
      <c r="AB5035">
        <v>917748</v>
      </c>
      <c r="AC5035">
        <v>586552</v>
      </c>
      <c r="AD5035">
        <v>331196</v>
      </c>
      <c r="AE5035" t="s">
        <v>81</v>
      </c>
      <c r="AF5035" t="s">
        <v>81</v>
      </c>
      <c r="AG5035" t="s">
        <v>240</v>
      </c>
      <c r="AH5035" t="s">
        <v>146</v>
      </c>
      <c r="AI5035" t="s">
        <v>138</v>
      </c>
      <c r="AJ5035" t="str">
        <f t="shared" si="78"/>
        <v>Jul</v>
      </c>
    </row>
    <row r="5036" spans="1:36" x14ac:dyDescent="0.3">
      <c r="A5036" t="s">
        <v>11408</v>
      </c>
      <c r="B5036" s="33">
        <v>45747</v>
      </c>
      <c r="C5036" t="s">
        <v>97</v>
      </c>
      <c r="D5036" t="s">
        <v>11409</v>
      </c>
      <c r="E5036" t="s">
        <v>176</v>
      </c>
      <c r="F5036" t="s">
        <v>181</v>
      </c>
      <c r="G5036" t="s">
        <v>156</v>
      </c>
      <c r="H5036" t="s">
        <v>159</v>
      </c>
      <c r="I5036">
        <v>578</v>
      </c>
      <c r="J5036" t="s">
        <v>529</v>
      </c>
      <c r="K5036" t="s">
        <v>2881</v>
      </c>
      <c r="L5036" t="s">
        <v>1167</v>
      </c>
      <c r="M5036" t="s">
        <v>1077</v>
      </c>
      <c r="N5036">
        <v>93</v>
      </c>
      <c r="O5036">
        <v>36</v>
      </c>
      <c r="P5036">
        <v>37</v>
      </c>
      <c r="Q5036" t="s">
        <v>76</v>
      </c>
      <c r="R5036" t="s">
        <v>238</v>
      </c>
      <c r="S5036" t="s">
        <v>239</v>
      </c>
      <c r="T5036">
        <v>180</v>
      </c>
      <c r="U5036">
        <v>144</v>
      </c>
      <c r="V5036">
        <v>80</v>
      </c>
      <c r="W5036" t="s">
        <v>133</v>
      </c>
      <c r="X5036">
        <v>7264</v>
      </c>
      <c r="Y5036">
        <v>1046016</v>
      </c>
      <c r="Z5036">
        <v>60480</v>
      </c>
      <c r="AA5036">
        <v>33984</v>
      </c>
      <c r="AB5036">
        <v>1140480</v>
      </c>
      <c r="AC5036">
        <v>853507</v>
      </c>
      <c r="AD5036">
        <v>286973</v>
      </c>
      <c r="AE5036" t="s">
        <v>81</v>
      </c>
      <c r="AF5036" t="s">
        <v>81</v>
      </c>
      <c r="AG5036" t="s">
        <v>240</v>
      </c>
      <c r="AH5036" t="s">
        <v>144</v>
      </c>
      <c r="AI5036" t="s">
        <v>140</v>
      </c>
      <c r="AJ5036" t="str">
        <f t="shared" si="78"/>
        <v>Mar</v>
      </c>
    </row>
    <row r="5037" spans="1:36" x14ac:dyDescent="0.3">
      <c r="A5037" t="s">
        <v>11410</v>
      </c>
      <c r="B5037" s="33">
        <v>45829</v>
      </c>
      <c r="C5037" t="s">
        <v>93</v>
      </c>
      <c r="D5037" t="s">
        <v>11411</v>
      </c>
      <c r="E5037" t="s">
        <v>178</v>
      </c>
      <c r="F5037" t="s">
        <v>175</v>
      </c>
      <c r="G5037" t="s">
        <v>157</v>
      </c>
      <c r="H5037" t="s">
        <v>163</v>
      </c>
      <c r="I5037">
        <v>2013</v>
      </c>
      <c r="J5037" t="s">
        <v>298</v>
      </c>
      <c r="K5037" t="s">
        <v>1495</v>
      </c>
      <c r="L5037" t="s">
        <v>1662</v>
      </c>
      <c r="M5037" t="s">
        <v>4504</v>
      </c>
      <c r="N5037">
        <v>245</v>
      </c>
      <c r="O5037">
        <v>5</v>
      </c>
      <c r="P5037">
        <v>7</v>
      </c>
      <c r="Q5037" t="s">
        <v>73</v>
      </c>
      <c r="R5037" t="s">
        <v>238</v>
      </c>
      <c r="S5037" t="s">
        <v>239</v>
      </c>
      <c r="T5037">
        <v>186</v>
      </c>
      <c r="U5037">
        <v>177</v>
      </c>
      <c r="V5037">
        <v>95.16</v>
      </c>
      <c r="W5037" t="s">
        <v>133</v>
      </c>
      <c r="X5037">
        <v>6616</v>
      </c>
      <c r="Y5037">
        <v>1171032</v>
      </c>
      <c r="Z5037">
        <v>68145</v>
      </c>
      <c r="AA5037">
        <v>46374</v>
      </c>
      <c r="AB5037">
        <v>1285551</v>
      </c>
      <c r="AC5037">
        <v>888954</v>
      </c>
      <c r="AD5037">
        <v>396597</v>
      </c>
      <c r="AE5037" t="s">
        <v>75</v>
      </c>
      <c r="AF5037" t="s">
        <v>75</v>
      </c>
      <c r="AG5037" t="s">
        <v>240</v>
      </c>
      <c r="AH5037" t="s">
        <v>147</v>
      </c>
      <c r="AI5037" t="s">
        <v>139</v>
      </c>
      <c r="AJ5037" t="str">
        <f t="shared" si="78"/>
        <v>Jun</v>
      </c>
    </row>
    <row r="5038" spans="1:36" x14ac:dyDescent="0.3">
      <c r="A5038" t="s">
        <v>11412</v>
      </c>
      <c r="B5038" s="33">
        <v>45869</v>
      </c>
      <c r="C5038" t="s">
        <v>93</v>
      </c>
      <c r="D5038" t="s">
        <v>11413</v>
      </c>
      <c r="E5038" t="s">
        <v>179</v>
      </c>
      <c r="F5038" t="s">
        <v>175</v>
      </c>
      <c r="G5038" t="s">
        <v>166</v>
      </c>
      <c r="H5038" t="s">
        <v>163</v>
      </c>
      <c r="I5038">
        <v>2032</v>
      </c>
      <c r="J5038" t="s">
        <v>280</v>
      </c>
      <c r="K5038" t="s">
        <v>3756</v>
      </c>
      <c r="L5038" t="s">
        <v>353</v>
      </c>
      <c r="M5038" t="s">
        <v>556</v>
      </c>
      <c r="N5038">
        <v>297</v>
      </c>
      <c r="O5038">
        <v>0</v>
      </c>
      <c r="P5038">
        <v>10</v>
      </c>
      <c r="Q5038" t="s">
        <v>73</v>
      </c>
      <c r="R5038" t="s">
        <v>238</v>
      </c>
      <c r="S5038" t="s">
        <v>239</v>
      </c>
      <c r="T5038">
        <v>180</v>
      </c>
      <c r="U5038">
        <v>123</v>
      </c>
      <c r="V5038">
        <v>68.33</v>
      </c>
      <c r="W5038" t="s">
        <v>133</v>
      </c>
      <c r="X5038">
        <v>4247</v>
      </c>
      <c r="Y5038">
        <v>522381</v>
      </c>
      <c r="Z5038">
        <v>56211</v>
      </c>
      <c r="AA5038">
        <v>31242</v>
      </c>
      <c r="AB5038">
        <v>609834</v>
      </c>
      <c r="AC5038">
        <v>413274</v>
      </c>
      <c r="AD5038">
        <v>196560</v>
      </c>
      <c r="AE5038" t="s">
        <v>72</v>
      </c>
      <c r="AF5038" t="s">
        <v>75</v>
      </c>
      <c r="AG5038" t="s">
        <v>240</v>
      </c>
      <c r="AH5038" t="s">
        <v>144</v>
      </c>
      <c r="AI5038" t="s">
        <v>138</v>
      </c>
      <c r="AJ5038" t="str">
        <f t="shared" si="78"/>
        <v>Jul</v>
      </c>
    </row>
    <row r="5039" spans="1:36" x14ac:dyDescent="0.3">
      <c r="A5039" t="s">
        <v>11414</v>
      </c>
      <c r="B5039" s="33">
        <v>45891</v>
      </c>
      <c r="C5039" t="s">
        <v>97</v>
      </c>
      <c r="D5039" t="s">
        <v>10896</v>
      </c>
      <c r="E5039" t="s">
        <v>175</v>
      </c>
      <c r="F5039" t="s">
        <v>180</v>
      </c>
      <c r="G5039" t="s">
        <v>163</v>
      </c>
      <c r="H5039" t="s">
        <v>160</v>
      </c>
      <c r="I5039">
        <v>912</v>
      </c>
      <c r="J5039" t="s">
        <v>286</v>
      </c>
      <c r="K5039" t="s">
        <v>807</v>
      </c>
      <c r="L5039" t="s">
        <v>605</v>
      </c>
      <c r="M5039" t="s">
        <v>807</v>
      </c>
      <c r="N5039">
        <v>125</v>
      </c>
      <c r="O5039">
        <v>0</v>
      </c>
      <c r="P5039">
        <v>-10</v>
      </c>
      <c r="Q5039" t="s">
        <v>70</v>
      </c>
      <c r="R5039" t="s">
        <v>238</v>
      </c>
      <c r="S5039" t="s">
        <v>239</v>
      </c>
      <c r="T5039">
        <v>180</v>
      </c>
      <c r="U5039">
        <v>127</v>
      </c>
      <c r="V5039">
        <v>70.56</v>
      </c>
      <c r="W5039" t="s">
        <v>133</v>
      </c>
      <c r="X5039">
        <v>5209</v>
      </c>
      <c r="Y5039">
        <v>661543</v>
      </c>
      <c r="Z5039">
        <v>26416</v>
      </c>
      <c r="AA5039">
        <v>33147</v>
      </c>
      <c r="AB5039">
        <v>721106</v>
      </c>
      <c r="AC5039">
        <v>459882</v>
      </c>
      <c r="AD5039">
        <v>261224</v>
      </c>
      <c r="AE5039" t="s">
        <v>75</v>
      </c>
      <c r="AF5039" t="s">
        <v>81</v>
      </c>
      <c r="AG5039" t="s">
        <v>240</v>
      </c>
      <c r="AH5039" t="s">
        <v>145</v>
      </c>
      <c r="AI5039" t="s">
        <v>138</v>
      </c>
      <c r="AJ5039" t="str">
        <f t="shared" si="78"/>
        <v>Aug</v>
      </c>
    </row>
    <row r="5040" spans="1:36" x14ac:dyDescent="0.3">
      <c r="A5040" t="s">
        <v>11415</v>
      </c>
      <c r="B5040" s="33">
        <v>45855</v>
      </c>
      <c r="C5040" t="s">
        <v>97</v>
      </c>
      <c r="D5040" t="s">
        <v>11416</v>
      </c>
      <c r="E5040" t="s">
        <v>178</v>
      </c>
      <c r="F5040" t="s">
        <v>173</v>
      </c>
      <c r="G5040" t="s">
        <v>157</v>
      </c>
      <c r="H5040" t="s">
        <v>161</v>
      </c>
      <c r="I5040">
        <v>868</v>
      </c>
      <c r="J5040" t="s">
        <v>414</v>
      </c>
      <c r="K5040" t="s">
        <v>2796</v>
      </c>
      <c r="L5040" t="s">
        <v>1529</v>
      </c>
      <c r="M5040" t="s">
        <v>2037</v>
      </c>
      <c r="N5040">
        <v>123</v>
      </c>
      <c r="O5040">
        <v>46</v>
      </c>
      <c r="P5040">
        <v>36</v>
      </c>
      <c r="Q5040" t="s">
        <v>76</v>
      </c>
      <c r="R5040" t="s">
        <v>238</v>
      </c>
      <c r="S5040" t="s">
        <v>239</v>
      </c>
      <c r="T5040">
        <v>189</v>
      </c>
      <c r="U5040">
        <v>177</v>
      </c>
      <c r="V5040">
        <v>93.65</v>
      </c>
      <c r="W5040" t="s">
        <v>135</v>
      </c>
      <c r="X5040">
        <v>4443</v>
      </c>
      <c r="Y5040">
        <v>786411</v>
      </c>
      <c r="Z5040">
        <v>96288</v>
      </c>
      <c r="AA5040">
        <v>135936</v>
      </c>
      <c r="AB5040">
        <v>1018635</v>
      </c>
      <c r="AC5040">
        <v>757147</v>
      </c>
      <c r="AD5040">
        <v>261488</v>
      </c>
      <c r="AE5040" t="s">
        <v>75</v>
      </c>
      <c r="AF5040" t="s">
        <v>78</v>
      </c>
      <c r="AG5040" t="s">
        <v>240</v>
      </c>
      <c r="AH5040" t="s">
        <v>144</v>
      </c>
      <c r="AI5040" t="s">
        <v>139</v>
      </c>
      <c r="AJ5040" t="str">
        <f t="shared" si="78"/>
        <v>Jul</v>
      </c>
    </row>
    <row r="5041" spans="1:36" x14ac:dyDescent="0.3">
      <c r="A5041" t="s">
        <v>11417</v>
      </c>
      <c r="B5041" s="33">
        <v>46003</v>
      </c>
      <c r="C5041" t="s">
        <v>93</v>
      </c>
      <c r="D5041" t="s">
        <v>7480</v>
      </c>
      <c r="E5041" t="s">
        <v>173</v>
      </c>
      <c r="F5041" t="s">
        <v>176</v>
      </c>
      <c r="G5041" t="s">
        <v>161</v>
      </c>
      <c r="H5041" t="s">
        <v>156</v>
      </c>
      <c r="I5041">
        <v>1504</v>
      </c>
      <c r="J5041" t="s">
        <v>504</v>
      </c>
      <c r="K5041" t="s">
        <v>1192</v>
      </c>
      <c r="N5041">
        <v>205</v>
      </c>
      <c r="O5041">
        <v>0</v>
      </c>
      <c r="P5041">
        <v>0</v>
      </c>
      <c r="Q5041" t="s">
        <v>67</v>
      </c>
      <c r="R5041" t="s">
        <v>245</v>
      </c>
      <c r="S5041" t="s">
        <v>121</v>
      </c>
      <c r="T5041">
        <v>220</v>
      </c>
      <c r="U5041">
        <v>0</v>
      </c>
      <c r="V5041">
        <v>0</v>
      </c>
      <c r="W5041" t="s">
        <v>133</v>
      </c>
      <c r="X5041">
        <v>6449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 t="s">
        <v>78</v>
      </c>
      <c r="AF5041" t="s">
        <v>81</v>
      </c>
      <c r="AG5041" t="s">
        <v>240</v>
      </c>
      <c r="AH5041" t="s">
        <v>144</v>
      </c>
      <c r="AI5041" t="s">
        <v>139</v>
      </c>
      <c r="AJ5041" t="str">
        <f t="shared" si="78"/>
        <v>Dec</v>
      </c>
    </row>
    <row r="5042" spans="1:36" x14ac:dyDescent="0.3">
      <c r="A5042" t="s">
        <v>11418</v>
      </c>
      <c r="B5042" s="33">
        <v>45723</v>
      </c>
      <c r="C5042" t="s">
        <v>98</v>
      </c>
      <c r="D5042" t="s">
        <v>11419</v>
      </c>
      <c r="E5042" t="s">
        <v>175</v>
      </c>
      <c r="F5042" t="s">
        <v>178</v>
      </c>
      <c r="G5042" t="s">
        <v>163</v>
      </c>
      <c r="H5042" t="s">
        <v>157</v>
      </c>
      <c r="I5042">
        <v>1234</v>
      </c>
      <c r="J5042" t="s">
        <v>397</v>
      </c>
      <c r="K5042" t="s">
        <v>1756</v>
      </c>
      <c r="L5042" t="s">
        <v>510</v>
      </c>
      <c r="M5042" t="s">
        <v>349</v>
      </c>
      <c r="N5042">
        <v>173</v>
      </c>
      <c r="O5042">
        <v>14</v>
      </c>
      <c r="P5042">
        <v>34</v>
      </c>
      <c r="Q5042" t="s">
        <v>76</v>
      </c>
      <c r="R5042" t="s">
        <v>238</v>
      </c>
      <c r="S5042" t="s">
        <v>239</v>
      </c>
      <c r="T5042">
        <v>150</v>
      </c>
      <c r="U5042">
        <v>115</v>
      </c>
      <c r="V5042">
        <v>76.67</v>
      </c>
      <c r="W5042" t="s">
        <v>133</v>
      </c>
      <c r="X5042">
        <v>8794</v>
      </c>
      <c r="Y5042">
        <v>1011310</v>
      </c>
      <c r="Z5042">
        <v>62560</v>
      </c>
      <c r="AA5042">
        <v>40480</v>
      </c>
      <c r="AB5042">
        <v>1114350</v>
      </c>
      <c r="AC5042">
        <v>763385</v>
      </c>
      <c r="AD5042">
        <v>350965</v>
      </c>
      <c r="AE5042" t="s">
        <v>75</v>
      </c>
      <c r="AF5042" t="s">
        <v>75</v>
      </c>
      <c r="AG5042" t="s">
        <v>240</v>
      </c>
      <c r="AH5042" t="s">
        <v>144</v>
      </c>
      <c r="AI5042" t="s">
        <v>138</v>
      </c>
      <c r="AJ5042" t="str">
        <f t="shared" si="78"/>
        <v>Mar</v>
      </c>
    </row>
    <row r="5043" spans="1:36" x14ac:dyDescent="0.3">
      <c r="A5043" t="s">
        <v>11420</v>
      </c>
      <c r="B5043" s="33">
        <v>45818</v>
      </c>
      <c r="C5043" t="s">
        <v>95</v>
      </c>
      <c r="D5043" t="s">
        <v>11421</v>
      </c>
      <c r="E5043" t="s">
        <v>181</v>
      </c>
      <c r="F5043" t="s">
        <v>179</v>
      </c>
      <c r="G5043" t="s">
        <v>159</v>
      </c>
      <c r="H5043" t="s">
        <v>166</v>
      </c>
      <c r="I5043">
        <v>406</v>
      </c>
      <c r="J5043" t="s">
        <v>508</v>
      </c>
      <c r="K5043" t="s">
        <v>1080</v>
      </c>
      <c r="L5043" t="s">
        <v>633</v>
      </c>
      <c r="M5043" t="s">
        <v>1080</v>
      </c>
      <c r="N5043">
        <v>74</v>
      </c>
      <c r="O5043">
        <v>0</v>
      </c>
      <c r="P5043">
        <v>-3</v>
      </c>
      <c r="Q5043" t="s">
        <v>70</v>
      </c>
      <c r="R5043" t="s">
        <v>238</v>
      </c>
      <c r="S5043" t="s">
        <v>239</v>
      </c>
      <c r="T5043">
        <v>180</v>
      </c>
      <c r="U5043">
        <v>115</v>
      </c>
      <c r="V5043">
        <v>63.89</v>
      </c>
      <c r="W5043" t="s">
        <v>135</v>
      </c>
      <c r="X5043">
        <v>3552</v>
      </c>
      <c r="Y5043">
        <v>408480</v>
      </c>
      <c r="Z5043">
        <v>40135</v>
      </c>
      <c r="AA5043">
        <v>18860</v>
      </c>
      <c r="AB5043">
        <v>467475</v>
      </c>
      <c r="AC5043">
        <v>411112</v>
      </c>
      <c r="AD5043">
        <v>56363</v>
      </c>
      <c r="AE5043" t="s">
        <v>81</v>
      </c>
      <c r="AF5043" t="s">
        <v>72</v>
      </c>
      <c r="AG5043" t="s">
        <v>240</v>
      </c>
      <c r="AH5043" t="s">
        <v>144</v>
      </c>
      <c r="AI5043" t="s">
        <v>139</v>
      </c>
      <c r="AJ5043" t="str">
        <f t="shared" si="78"/>
        <v>Jun</v>
      </c>
    </row>
    <row r="5044" spans="1:36" x14ac:dyDescent="0.3">
      <c r="A5044" t="s">
        <v>11422</v>
      </c>
      <c r="B5044" s="33">
        <v>45743</v>
      </c>
      <c r="C5044" t="s">
        <v>98</v>
      </c>
      <c r="D5044" t="s">
        <v>11423</v>
      </c>
      <c r="E5044" t="s">
        <v>172</v>
      </c>
      <c r="F5044" t="s">
        <v>178</v>
      </c>
      <c r="G5044" t="s">
        <v>155</v>
      </c>
      <c r="H5044" t="s">
        <v>157</v>
      </c>
      <c r="I5044">
        <v>1779</v>
      </c>
      <c r="J5044" t="s">
        <v>482</v>
      </c>
      <c r="K5044" t="s">
        <v>595</v>
      </c>
      <c r="L5044" t="s">
        <v>408</v>
      </c>
      <c r="M5044" t="s">
        <v>10766</v>
      </c>
      <c r="N5044">
        <v>259</v>
      </c>
      <c r="O5044">
        <v>0</v>
      </c>
      <c r="P5044">
        <v>25</v>
      </c>
      <c r="Q5044" t="s">
        <v>73</v>
      </c>
      <c r="R5044" t="s">
        <v>238</v>
      </c>
      <c r="S5044" t="s">
        <v>239</v>
      </c>
      <c r="T5044">
        <v>189</v>
      </c>
      <c r="U5044">
        <v>158</v>
      </c>
      <c r="V5044">
        <v>83.6</v>
      </c>
      <c r="W5044" t="s">
        <v>133</v>
      </c>
      <c r="X5044">
        <v>9003</v>
      </c>
      <c r="Y5044">
        <v>1422474</v>
      </c>
      <c r="Z5044">
        <v>25912</v>
      </c>
      <c r="AA5044">
        <v>88322</v>
      </c>
      <c r="AB5044">
        <v>1536708</v>
      </c>
      <c r="AC5044">
        <v>932237</v>
      </c>
      <c r="AD5044">
        <v>604471</v>
      </c>
      <c r="AE5044" t="s">
        <v>81</v>
      </c>
      <c r="AF5044" t="s">
        <v>75</v>
      </c>
      <c r="AG5044" t="s">
        <v>240</v>
      </c>
      <c r="AH5044" t="s">
        <v>146</v>
      </c>
      <c r="AI5044" t="s">
        <v>139</v>
      </c>
      <c r="AJ5044" t="str">
        <f t="shared" si="78"/>
        <v>Mar</v>
      </c>
    </row>
    <row r="5045" spans="1:36" x14ac:dyDescent="0.3">
      <c r="A5045" t="s">
        <v>11424</v>
      </c>
      <c r="B5045" s="33">
        <v>45801</v>
      </c>
      <c r="C5045" t="s">
        <v>93</v>
      </c>
      <c r="D5045" t="s">
        <v>10963</v>
      </c>
      <c r="E5045" t="s">
        <v>176</v>
      </c>
      <c r="F5045" t="s">
        <v>173</v>
      </c>
      <c r="G5045" t="s">
        <v>156</v>
      </c>
      <c r="H5045" t="s">
        <v>161</v>
      </c>
      <c r="I5045">
        <v>911</v>
      </c>
      <c r="J5045" t="s">
        <v>377</v>
      </c>
      <c r="K5045" t="s">
        <v>2156</v>
      </c>
      <c r="L5045" t="s">
        <v>708</v>
      </c>
      <c r="M5045" t="s">
        <v>2156</v>
      </c>
      <c r="N5045">
        <v>125</v>
      </c>
      <c r="O5045">
        <v>5</v>
      </c>
      <c r="P5045">
        <v>-3</v>
      </c>
      <c r="Q5045" t="s">
        <v>73</v>
      </c>
      <c r="R5045" t="s">
        <v>238</v>
      </c>
      <c r="S5045" t="s">
        <v>239</v>
      </c>
      <c r="T5045">
        <v>186</v>
      </c>
      <c r="U5045">
        <v>130</v>
      </c>
      <c r="V5045">
        <v>69.89</v>
      </c>
      <c r="W5045" t="s">
        <v>133</v>
      </c>
      <c r="X5045">
        <v>10475</v>
      </c>
      <c r="Y5045">
        <v>1361750</v>
      </c>
      <c r="Z5045">
        <v>54210</v>
      </c>
      <c r="AA5045">
        <v>87490</v>
      </c>
      <c r="AB5045">
        <v>1503450</v>
      </c>
      <c r="AC5045">
        <v>1122967</v>
      </c>
      <c r="AD5045">
        <v>380483</v>
      </c>
      <c r="AE5045" t="s">
        <v>81</v>
      </c>
      <c r="AF5045" t="s">
        <v>78</v>
      </c>
      <c r="AG5045" t="s">
        <v>240</v>
      </c>
      <c r="AH5045" t="s">
        <v>144</v>
      </c>
      <c r="AI5045" t="s">
        <v>139</v>
      </c>
      <c r="AJ5045" t="str">
        <f t="shared" si="78"/>
        <v>May</v>
      </c>
    </row>
    <row r="5046" spans="1:36" x14ac:dyDescent="0.3">
      <c r="A5046" t="s">
        <v>11425</v>
      </c>
      <c r="B5046" s="33">
        <v>45745</v>
      </c>
      <c r="C5046" t="s">
        <v>98</v>
      </c>
      <c r="D5046" t="s">
        <v>11426</v>
      </c>
      <c r="E5046" t="s">
        <v>179</v>
      </c>
      <c r="F5046" t="s">
        <v>174</v>
      </c>
      <c r="G5046" t="s">
        <v>166</v>
      </c>
      <c r="H5046" t="s">
        <v>158</v>
      </c>
      <c r="I5046">
        <v>1034</v>
      </c>
      <c r="J5046" t="s">
        <v>258</v>
      </c>
      <c r="K5046" t="s">
        <v>2490</v>
      </c>
      <c r="L5046" t="s">
        <v>258</v>
      </c>
      <c r="M5046" t="s">
        <v>2083</v>
      </c>
      <c r="N5046">
        <v>137</v>
      </c>
      <c r="O5046">
        <v>0</v>
      </c>
      <c r="P5046">
        <v>18</v>
      </c>
      <c r="Q5046" t="s">
        <v>73</v>
      </c>
      <c r="R5046" t="s">
        <v>238</v>
      </c>
      <c r="S5046" t="s">
        <v>239</v>
      </c>
      <c r="T5046">
        <v>189</v>
      </c>
      <c r="U5046">
        <v>168</v>
      </c>
      <c r="V5046">
        <v>88.89</v>
      </c>
      <c r="W5046" t="s">
        <v>133</v>
      </c>
      <c r="X5046">
        <v>8175</v>
      </c>
      <c r="Y5046">
        <v>1373400</v>
      </c>
      <c r="Z5046">
        <v>70392</v>
      </c>
      <c r="AA5046">
        <v>17472</v>
      </c>
      <c r="AB5046">
        <v>1461264</v>
      </c>
      <c r="AC5046">
        <v>1143123</v>
      </c>
      <c r="AD5046">
        <v>318141</v>
      </c>
      <c r="AE5046" t="s">
        <v>72</v>
      </c>
      <c r="AF5046" t="s">
        <v>78</v>
      </c>
      <c r="AG5046" t="s">
        <v>240</v>
      </c>
      <c r="AH5046" t="s">
        <v>147</v>
      </c>
      <c r="AI5046" t="s">
        <v>138</v>
      </c>
      <c r="AJ5046" t="str">
        <f t="shared" si="78"/>
        <v>Mar</v>
      </c>
    </row>
    <row r="5047" spans="1:36" x14ac:dyDescent="0.3">
      <c r="A5047" t="s">
        <v>11427</v>
      </c>
      <c r="B5047" s="33">
        <v>45760</v>
      </c>
      <c r="C5047" t="s">
        <v>95</v>
      </c>
      <c r="D5047" t="s">
        <v>11428</v>
      </c>
      <c r="E5047" t="s">
        <v>180</v>
      </c>
      <c r="F5047" t="s">
        <v>178</v>
      </c>
      <c r="G5047" t="s">
        <v>160</v>
      </c>
      <c r="H5047" t="s">
        <v>157</v>
      </c>
      <c r="I5047">
        <v>352</v>
      </c>
      <c r="J5047" t="s">
        <v>236</v>
      </c>
      <c r="K5047" t="s">
        <v>1910</v>
      </c>
      <c r="L5047" t="s">
        <v>236</v>
      </c>
      <c r="M5047" t="s">
        <v>1435</v>
      </c>
      <c r="N5047">
        <v>72</v>
      </c>
      <c r="O5047">
        <v>0</v>
      </c>
      <c r="P5047">
        <v>36</v>
      </c>
      <c r="Q5047" t="s">
        <v>76</v>
      </c>
      <c r="R5047" t="s">
        <v>238</v>
      </c>
      <c r="S5047" t="s">
        <v>239</v>
      </c>
      <c r="T5047">
        <v>150</v>
      </c>
      <c r="U5047">
        <v>147</v>
      </c>
      <c r="V5047">
        <v>98</v>
      </c>
      <c r="W5047" t="s">
        <v>133</v>
      </c>
      <c r="X5047">
        <v>5850</v>
      </c>
      <c r="Y5047">
        <v>859950</v>
      </c>
      <c r="Z5047">
        <v>55125</v>
      </c>
      <c r="AA5047">
        <v>116718</v>
      </c>
      <c r="AB5047">
        <v>1031793</v>
      </c>
      <c r="AC5047">
        <v>868630</v>
      </c>
      <c r="AD5047">
        <v>163163</v>
      </c>
      <c r="AE5047" t="s">
        <v>81</v>
      </c>
      <c r="AF5047" t="s">
        <v>75</v>
      </c>
      <c r="AG5047" t="s">
        <v>240</v>
      </c>
      <c r="AH5047" t="s">
        <v>145</v>
      </c>
      <c r="AI5047" t="s">
        <v>140</v>
      </c>
      <c r="AJ5047" t="str">
        <f t="shared" si="78"/>
        <v>Apr</v>
      </c>
    </row>
    <row r="5048" spans="1:36" x14ac:dyDescent="0.3">
      <c r="A5048" t="s">
        <v>11429</v>
      </c>
      <c r="B5048" s="33">
        <v>45738</v>
      </c>
      <c r="C5048" t="s">
        <v>93</v>
      </c>
      <c r="D5048" t="s">
        <v>11430</v>
      </c>
      <c r="E5048" t="s">
        <v>173</v>
      </c>
      <c r="F5048" t="s">
        <v>178</v>
      </c>
      <c r="G5048" t="s">
        <v>161</v>
      </c>
      <c r="H5048" t="s">
        <v>157</v>
      </c>
      <c r="I5048">
        <v>1555</v>
      </c>
      <c r="J5048" t="s">
        <v>451</v>
      </c>
      <c r="K5048" t="s">
        <v>2818</v>
      </c>
      <c r="L5048" t="s">
        <v>605</v>
      </c>
      <c r="M5048" t="s">
        <v>503</v>
      </c>
      <c r="N5048">
        <v>239</v>
      </c>
      <c r="O5048">
        <v>0</v>
      </c>
      <c r="P5048">
        <v>16</v>
      </c>
      <c r="Q5048" t="s">
        <v>73</v>
      </c>
      <c r="R5048" t="s">
        <v>238</v>
      </c>
      <c r="S5048" t="s">
        <v>239</v>
      </c>
      <c r="T5048">
        <v>180</v>
      </c>
      <c r="U5048">
        <v>157</v>
      </c>
      <c r="V5048">
        <v>87.22</v>
      </c>
      <c r="W5048" t="s">
        <v>133</v>
      </c>
      <c r="X5048">
        <v>5551</v>
      </c>
      <c r="Y5048">
        <v>871507</v>
      </c>
      <c r="Z5048">
        <v>73005</v>
      </c>
      <c r="AA5048">
        <v>101108</v>
      </c>
      <c r="AB5048">
        <v>1045620</v>
      </c>
      <c r="AC5048">
        <v>901380</v>
      </c>
      <c r="AD5048">
        <v>144240</v>
      </c>
      <c r="AE5048" t="s">
        <v>78</v>
      </c>
      <c r="AF5048" t="s">
        <v>75</v>
      </c>
      <c r="AG5048" t="s">
        <v>240</v>
      </c>
      <c r="AH5048" t="s">
        <v>144</v>
      </c>
      <c r="AI5048" t="s">
        <v>138</v>
      </c>
      <c r="AJ5048" t="str">
        <f t="shared" si="78"/>
        <v>Mar</v>
      </c>
    </row>
    <row r="5049" spans="1:36" x14ac:dyDescent="0.3">
      <c r="A5049" t="s">
        <v>11431</v>
      </c>
      <c r="B5049" s="33">
        <v>45889</v>
      </c>
      <c r="C5049" t="s">
        <v>99</v>
      </c>
      <c r="D5049" t="s">
        <v>11432</v>
      </c>
      <c r="E5049" t="s">
        <v>175</v>
      </c>
      <c r="F5049" t="s">
        <v>179</v>
      </c>
      <c r="G5049" t="s">
        <v>163</v>
      </c>
      <c r="H5049" t="s">
        <v>166</v>
      </c>
      <c r="I5049">
        <v>1830</v>
      </c>
      <c r="J5049" t="s">
        <v>243</v>
      </c>
      <c r="K5049" t="s">
        <v>955</v>
      </c>
      <c r="L5049" t="s">
        <v>466</v>
      </c>
      <c r="M5049" t="s">
        <v>2569</v>
      </c>
      <c r="N5049">
        <v>220</v>
      </c>
      <c r="O5049">
        <v>13</v>
      </c>
      <c r="P5049">
        <v>35</v>
      </c>
      <c r="Q5049" t="s">
        <v>76</v>
      </c>
      <c r="R5049" t="s">
        <v>238</v>
      </c>
      <c r="S5049" t="s">
        <v>239</v>
      </c>
      <c r="T5049">
        <v>220</v>
      </c>
      <c r="U5049">
        <v>192</v>
      </c>
      <c r="V5049">
        <v>87.27</v>
      </c>
      <c r="W5049" t="s">
        <v>135</v>
      </c>
      <c r="X5049">
        <v>4519</v>
      </c>
      <c r="Y5049">
        <v>867648</v>
      </c>
      <c r="Z5049">
        <v>33984</v>
      </c>
      <c r="AA5049">
        <v>104640</v>
      </c>
      <c r="AB5049">
        <v>1006272</v>
      </c>
      <c r="AC5049">
        <v>622605</v>
      </c>
      <c r="AD5049">
        <v>383667</v>
      </c>
      <c r="AE5049" t="s">
        <v>75</v>
      </c>
      <c r="AF5049" t="s">
        <v>72</v>
      </c>
      <c r="AG5049" t="s">
        <v>240</v>
      </c>
      <c r="AH5049" t="s">
        <v>144</v>
      </c>
      <c r="AI5049" t="s">
        <v>140</v>
      </c>
      <c r="AJ5049" t="str">
        <f t="shared" si="78"/>
        <v>Aug</v>
      </c>
    </row>
    <row r="5050" spans="1:36" x14ac:dyDescent="0.3">
      <c r="A5050" t="s">
        <v>11433</v>
      </c>
      <c r="B5050" s="33">
        <v>46010</v>
      </c>
      <c r="C5050" t="s">
        <v>96</v>
      </c>
      <c r="D5050" t="s">
        <v>11434</v>
      </c>
      <c r="E5050" t="s">
        <v>176</v>
      </c>
      <c r="F5050" t="s">
        <v>177</v>
      </c>
      <c r="G5050" t="s">
        <v>156</v>
      </c>
      <c r="H5050" t="s">
        <v>162</v>
      </c>
      <c r="I5050">
        <v>2030</v>
      </c>
      <c r="J5050" t="s">
        <v>457</v>
      </c>
      <c r="K5050" t="s">
        <v>856</v>
      </c>
      <c r="L5050" t="s">
        <v>2964</v>
      </c>
      <c r="M5050" t="s">
        <v>500</v>
      </c>
      <c r="N5050">
        <v>301</v>
      </c>
      <c r="O5050">
        <v>26</v>
      </c>
      <c r="P5050">
        <v>35</v>
      </c>
      <c r="Q5050" t="s">
        <v>76</v>
      </c>
      <c r="R5050" t="s">
        <v>238</v>
      </c>
      <c r="S5050" t="s">
        <v>239</v>
      </c>
      <c r="T5050">
        <v>180</v>
      </c>
      <c r="U5050">
        <v>111</v>
      </c>
      <c r="V5050">
        <v>61.67</v>
      </c>
      <c r="W5050" t="s">
        <v>133</v>
      </c>
      <c r="X5050">
        <v>9338</v>
      </c>
      <c r="Y5050">
        <v>1036518</v>
      </c>
      <c r="Z5050">
        <v>53724</v>
      </c>
      <c r="AA5050">
        <v>80808</v>
      </c>
      <c r="AB5050">
        <v>1171050</v>
      </c>
      <c r="AC5050">
        <v>780258</v>
      </c>
      <c r="AD5050">
        <v>390792</v>
      </c>
      <c r="AE5050" t="s">
        <v>81</v>
      </c>
      <c r="AF5050" t="s">
        <v>78</v>
      </c>
      <c r="AG5050" t="s">
        <v>240</v>
      </c>
      <c r="AH5050" t="s">
        <v>144</v>
      </c>
      <c r="AI5050" t="s">
        <v>139</v>
      </c>
      <c r="AJ5050" t="str">
        <f t="shared" si="78"/>
        <v>Dec</v>
      </c>
    </row>
    <row r="5051" spans="1:36" x14ac:dyDescent="0.3">
      <c r="A5051" t="s">
        <v>11435</v>
      </c>
      <c r="B5051" s="33">
        <v>45735</v>
      </c>
      <c r="C5051" t="s">
        <v>95</v>
      </c>
      <c r="D5051" t="s">
        <v>11436</v>
      </c>
      <c r="E5051" t="s">
        <v>176</v>
      </c>
      <c r="F5051" t="s">
        <v>180</v>
      </c>
      <c r="G5051" t="s">
        <v>156</v>
      </c>
      <c r="H5051" t="s">
        <v>160</v>
      </c>
      <c r="I5051">
        <v>1582</v>
      </c>
      <c r="J5051" t="s">
        <v>482</v>
      </c>
      <c r="K5051" t="s">
        <v>5171</v>
      </c>
      <c r="L5051" t="s">
        <v>1881</v>
      </c>
      <c r="M5051" t="s">
        <v>6452</v>
      </c>
      <c r="N5051">
        <v>206</v>
      </c>
      <c r="O5051">
        <v>40</v>
      </c>
      <c r="P5051">
        <v>39</v>
      </c>
      <c r="Q5051" t="s">
        <v>76</v>
      </c>
      <c r="R5051" t="s">
        <v>238</v>
      </c>
      <c r="S5051" t="s">
        <v>239</v>
      </c>
      <c r="T5051">
        <v>220</v>
      </c>
      <c r="U5051">
        <v>153</v>
      </c>
      <c r="V5051">
        <v>69.55</v>
      </c>
      <c r="W5051" t="s">
        <v>133</v>
      </c>
      <c r="X5051">
        <v>8200</v>
      </c>
      <c r="Y5051">
        <v>1254600</v>
      </c>
      <c r="Z5051">
        <v>69768</v>
      </c>
      <c r="AA5051">
        <v>115362</v>
      </c>
      <c r="AB5051">
        <v>1439730</v>
      </c>
      <c r="AC5051">
        <v>928339</v>
      </c>
      <c r="AD5051">
        <v>511391</v>
      </c>
      <c r="AE5051" t="s">
        <v>81</v>
      </c>
      <c r="AF5051" t="s">
        <v>81</v>
      </c>
      <c r="AG5051" t="s">
        <v>240</v>
      </c>
      <c r="AH5051" t="s">
        <v>144</v>
      </c>
      <c r="AI5051" t="s">
        <v>138</v>
      </c>
      <c r="AJ5051" t="str">
        <f t="shared" si="78"/>
        <v>Mar</v>
      </c>
    </row>
    <row r="5052" spans="1:36" x14ac:dyDescent="0.3">
      <c r="A5052" t="s">
        <v>11437</v>
      </c>
      <c r="B5052" s="33">
        <v>45718</v>
      </c>
      <c r="C5052" t="s">
        <v>98</v>
      </c>
      <c r="D5052" t="s">
        <v>11438</v>
      </c>
      <c r="E5052" t="s">
        <v>174</v>
      </c>
      <c r="F5052" t="s">
        <v>176</v>
      </c>
      <c r="G5052" t="s">
        <v>158</v>
      </c>
      <c r="H5052" t="s">
        <v>156</v>
      </c>
      <c r="I5052">
        <v>451</v>
      </c>
      <c r="J5052" t="s">
        <v>420</v>
      </c>
      <c r="K5052" t="s">
        <v>451</v>
      </c>
      <c r="L5052" t="s">
        <v>258</v>
      </c>
      <c r="M5052" t="s">
        <v>451</v>
      </c>
      <c r="N5052">
        <v>75</v>
      </c>
      <c r="O5052">
        <v>0</v>
      </c>
      <c r="P5052">
        <v>-1</v>
      </c>
      <c r="Q5052" t="s">
        <v>70</v>
      </c>
      <c r="R5052" t="s">
        <v>238</v>
      </c>
      <c r="S5052" t="s">
        <v>239</v>
      </c>
      <c r="T5052">
        <v>189</v>
      </c>
      <c r="U5052">
        <v>171</v>
      </c>
      <c r="V5052">
        <v>90.48</v>
      </c>
      <c r="W5052" t="s">
        <v>133</v>
      </c>
      <c r="X5052">
        <v>5265</v>
      </c>
      <c r="Y5052">
        <v>900315</v>
      </c>
      <c r="Z5052">
        <v>55233</v>
      </c>
      <c r="AA5052">
        <v>36765</v>
      </c>
      <c r="AB5052">
        <v>992313</v>
      </c>
      <c r="AC5052">
        <v>609942</v>
      </c>
      <c r="AD5052">
        <v>382371</v>
      </c>
      <c r="AE5052" t="s">
        <v>78</v>
      </c>
      <c r="AF5052" t="s">
        <v>81</v>
      </c>
      <c r="AG5052" t="s">
        <v>240</v>
      </c>
      <c r="AH5052" t="s">
        <v>144</v>
      </c>
      <c r="AI5052" t="s">
        <v>140</v>
      </c>
      <c r="AJ5052" t="str">
        <f t="shared" si="78"/>
        <v>Mar</v>
      </c>
    </row>
    <row r="5053" spans="1:36" x14ac:dyDescent="0.3">
      <c r="A5053" t="s">
        <v>11439</v>
      </c>
      <c r="B5053" s="33">
        <v>45818</v>
      </c>
      <c r="C5053" t="s">
        <v>98</v>
      </c>
      <c r="D5053" t="s">
        <v>11440</v>
      </c>
      <c r="E5053" t="s">
        <v>178</v>
      </c>
      <c r="F5053" t="s">
        <v>175</v>
      </c>
      <c r="G5053" t="s">
        <v>157</v>
      </c>
      <c r="H5053" t="s">
        <v>163</v>
      </c>
      <c r="I5053">
        <v>555</v>
      </c>
      <c r="J5053" t="s">
        <v>682</v>
      </c>
      <c r="K5053" t="s">
        <v>2498</v>
      </c>
      <c r="L5053" t="s">
        <v>938</v>
      </c>
      <c r="M5053" t="s">
        <v>4504</v>
      </c>
      <c r="N5053">
        <v>89</v>
      </c>
      <c r="O5053">
        <v>25</v>
      </c>
      <c r="P5053">
        <v>43</v>
      </c>
      <c r="Q5053" t="s">
        <v>76</v>
      </c>
      <c r="R5053" t="s">
        <v>238</v>
      </c>
      <c r="S5053" t="s">
        <v>239</v>
      </c>
      <c r="T5053">
        <v>189</v>
      </c>
      <c r="U5053">
        <v>165</v>
      </c>
      <c r="V5053">
        <v>87.3</v>
      </c>
      <c r="W5053" t="s">
        <v>133</v>
      </c>
      <c r="X5053">
        <v>8644</v>
      </c>
      <c r="Y5053">
        <v>1426260</v>
      </c>
      <c r="Z5053">
        <v>73260</v>
      </c>
      <c r="AA5053">
        <v>33990</v>
      </c>
      <c r="AB5053">
        <v>1533510</v>
      </c>
      <c r="AC5053">
        <v>891179</v>
      </c>
      <c r="AD5053">
        <v>642331</v>
      </c>
      <c r="AE5053" t="s">
        <v>75</v>
      </c>
      <c r="AF5053" t="s">
        <v>75</v>
      </c>
      <c r="AG5053" t="s">
        <v>240</v>
      </c>
      <c r="AH5053" t="s">
        <v>145</v>
      </c>
      <c r="AI5053" t="s">
        <v>140</v>
      </c>
      <c r="AJ5053" t="str">
        <f t="shared" si="78"/>
        <v>Jun</v>
      </c>
    </row>
    <row r="5054" spans="1:36" x14ac:dyDescent="0.3">
      <c r="A5054" t="s">
        <v>11441</v>
      </c>
      <c r="B5054" s="33">
        <v>45948</v>
      </c>
      <c r="C5054" t="s">
        <v>97</v>
      </c>
      <c r="D5054" t="s">
        <v>11442</v>
      </c>
      <c r="E5054" t="s">
        <v>172</v>
      </c>
      <c r="F5054" t="s">
        <v>181</v>
      </c>
      <c r="G5054" t="s">
        <v>155</v>
      </c>
      <c r="H5054" t="s">
        <v>159</v>
      </c>
      <c r="I5054">
        <v>2227</v>
      </c>
      <c r="J5054" t="s">
        <v>408</v>
      </c>
      <c r="K5054" t="s">
        <v>10594</v>
      </c>
      <c r="L5054" t="s">
        <v>408</v>
      </c>
      <c r="M5054" t="s">
        <v>8883</v>
      </c>
      <c r="N5054">
        <v>305</v>
      </c>
      <c r="O5054">
        <v>0</v>
      </c>
      <c r="P5054">
        <v>1</v>
      </c>
      <c r="Q5054" t="s">
        <v>70</v>
      </c>
      <c r="R5054" t="s">
        <v>238</v>
      </c>
      <c r="S5054" t="s">
        <v>239</v>
      </c>
      <c r="T5054">
        <v>189</v>
      </c>
      <c r="U5054">
        <v>120</v>
      </c>
      <c r="V5054">
        <v>63.49</v>
      </c>
      <c r="W5054" t="s">
        <v>133</v>
      </c>
      <c r="X5054">
        <v>4490</v>
      </c>
      <c r="Y5054">
        <v>538800</v>
      </c>
      <c r="Z5054">
        <v>47040</v>
      </c>
      <c r="AA5054">
        <v>88320</v>
      </c>
      <c r="AB5054">
        <v>674160</v>
      </c>
      <c r="AC5054">
        <v>547389</v>
      </c>
      <c r="AD5054">
        <v>126771</v>
      </c>
      <c r="AE5054" t="s">
        <v>81</v>
      </c>
      <c r="AF5054" t="s">
        <v>81</v>
      </c>
      <c r="AG5054" t="s">
        <v>240</v>
      </c>
      <c r="AH5054" t="s">
        <v>144</v>
      </c>
      <c r="AI5054" t="s">
        <v>138</v>
      </c>
      <c r="AJ5054" t="str">
        <f t="shared" si="78"/>
        <v>Oct</v>
      </c>
    </row>
    <row r="5055" spans="1:36" x14ac:dyDescent="0.3">
      <c r="A5055" t="s">
        <v>11443</v>
      </c>
      <c r="B5055" s="33">
        <v>45956</v>
      </c>
      <c r="C5055" t="s">
        <v>98</v>
      </c>
      <c r="D5055" t="s">
        <v>11444</v>
      </c>
      <c r="E5055" t="s">
        <v>176</v>
      </c>
      <c r="F5055" t="s">
        <v>177</v>
      </c>
      <c r="G5055" t="s">
        <v>156</v>
      </c>
      <c r="H5055" t="s">
        <v>162</v>
      </c>
      <c r="I5055">
        <v>1155</v>
      </c>
      <c r="J5055" t="s">
        <v>414</v>
      </c>
      <c r="K5055" t="s">
        <v>317</v>
      </c>
      <c r="L5055" t="s">
        <v>477</v>
      </c>
      <c r="M5055" t="s">
        <v>1973</v>
      </c>
      <c r="N5055">
        <v>152</v>
      </c>
      <c r="O5055">
        <v>0</v>
      </c>
      <c r="P5055">
        <v>10</v>
      </c>
      <c r="Q5055" t="s">
        <v>73</v>
      </c>
      <c r="R5055" t="s">
        <v>238</v>
      </c>
      <c r="S5055" t="s">
        <v>239</v>
      </c>
      <c r="T5055">
        <v>220</v>
      </c>
      <c r="U5055">
        <v>149</v>
      </c>
      <c r="V5055">
        <v>67.73</v>
      </c>
      <c r="W5055" t="s">
        <v>133</v>
      </c>
      <c r="X5055">
        <v>10895</v>
      </c>
      <c r="Y5055">
        <v>1623355</v>
      </c>
      <c r="Z5055">
        <v>23691</v>
      </c>
      <c r="AA5055">
        <v>88208</v>
      </c>
      <c r="AB5055">
        <v>1735254</v>
      </c>
      <c r="AC5055">
        <v>1266359</v>
      </c>
      <c r="AD5055">
        <v>468895</v>
      </c>
      <c r="AE5055" t="s">
        <v>81</v>
      </c>
      <c r="AF5055" t="s">
        <v>78</v>
      </c>
      <c r="AG5055" t="s">
        <v>240</v>
      </c>
      <c r="AH5055" t="s">
        <v>144</v>
      </c>
      <c r="AI5055" t="s">
        <v>139</v>
      </c>
      <c r="AJ5055" t="str">
        <f t="shared" si="78"/>
        <v>Oct</v>
      </c>
    </row>
    <row r="5056" spans="1:36" x14ac:dyDescent="0.3">
      <c r="A5056" t="s">
        <v>11445</v>
      </c>
      <c r="B5056" s="33">
        <v>45810</v>
      </c>
      <c r="C5056" t="s">
        <v>99</v>
      </c>
      <c r="D5056" t="s">
        <v>11446</v>
      </c>
      <c r="E5056" t="s">
        <v>174</v>
      </c>
      <c r="F5056" t="s">
        <v>179</v>
      </c>
      <c r="G5056" t="s">
        <v>158</v>
      </c>
      <c r="H5056" t="s">
        <v>166</v>
      </c>
      <c r="I5056">
        <v>794</v>
      </c>
      <c r="J5056" t="s">
        <v>639</v>
      </c>
      <c r="K5056" t="s">
        <v>3375</v>
      </c>
      <c r="L5056" t="s">
        <v>2259</v>
      </c>
      <c r="M5056" t="s">
        <v>2005</v>
      </c>
      <c r="N5056">
        <v>109</v>
      </c>
      <c r="O5056">
        <v>23</v>
      </c>
      <c r="P5056">
        <v>22</v>
      </c>
      <c r="Q5056" t="s">
        <v>73</v>
      </c>
      <c r="R5056" t="s">
        <v>238</v>
      </c>
      <c r="S5056" t="s">
        <v>239</v>
      </c>
      <c r="T5056">
        <v>150</v>
      </c>
      <c r="U5056">
        <v>111</v>
      </c>
      <c r="V5056">
        <v>74</v>
      </c>
      <c r="W5056" t="s">
        <v>134</v>
      </c>
      <c r="X5056">
        <v>4493</v>
      </c>
      <c r="Y5056">
        <v>498723</v>
      </c>
      <c r="Z5056">
        <v>59163</v>
      </c>
      <c r="AA5056">
        <v>15096</v>
      </c>
      <c r="AB5056">
        <v>572982</v>
      </c>
      <c r="AC5056">
        <v>363662</v>
      </c>
      <c r="AD5056">
        <v>209320</v>
      </c>
      <c r="AE5056" t="s">
        <v>78</v>
      </c>
      <c r="AF5056" t="s">
        <v>72</v>
      </c>
      <c r="AG5056" t="s">
        <v>240</v>
      </c>
      <c r="AH5056" t="s">
        <v>144</v>
      </c>
      <c r="AI5056" t="s">
        <v>139</v>
      </c>
      <c r="AJ5056" t="str">
        <f t="shared" si="78"/>
        <v>Jun</v>
      </c>
    </row>
    <row r="5057" spans="1:36" x14ac:dyDescent="0.3">
      <c r="A5057" t="s">
        <v>11447</v>
      </c>
      <c r="B5057" s="33">
        <v>45914</v>
      </c>
      <c r="C5057" t="s">
        <v>95</v>
      </c>
      <c r="D5057" t="s">
        <v>11448</v>
      </c>
      <c r="E5057" t="s">
        <v>179</v>
      </c>
      <c r="F5057" t="s">
        <v>177</v>
      </c>
      <c r="G5057" t="s">
        <v>166</v>
      </c>
      <c r="H5057" t="s">
        <v>162</v>
      </c>
      <c r="I5057">
        <v>421</v>
      </c>
      <c r="J5057" t="s">
        <v>566</v>
      </c>
      <c r="K5057" t="s">
        <v>320</v>
      </c>
      <c r="L5057" t="s">
        <v>1622</v>
      </c>
      <c r="M5057" t="s">
        <v>5785</v>
      </c>
      <c r="N5057">
        <v>72</v>
      </c>
      <c r="O5057">
        <v>21</v>
      </c>
      <c r="P5057">
        <v>36</v>
      </c>
      <c r="Q5057" t="s">
        <v>76</v>
      </c>
      <c r="R5057" t="s">
        <v>238</v>
      </c>
      <c r="S5057" t="s">
        <v>239</v>
      </c>
      <c r="T5057">
        <v>180</v>
      </c>
      <c r="U5057">
        <v>117</v>
      </c>
      <c r="V5057">
        <v>65</v>
      </c>
      <c r="W5057" t="s">
        <v>133</v>
      </c>
      <c r="X5057">
        <v>10854</v>
      </c>
      <c r="Y5057">
        <v>1269918</v>
      </c>
      <c r="Z5057">
        <v>23166</v>
      </c>
      <c r="AA5057">
        <v>80613</v>
      </c>
      <c r="AB5057">
        <v>1373697</v>
      </c>
      <c r="AC5057">
        <v>889450</v>
      </c>
      <c r="AD5057">
        <v>484247</v>
      </c>
      <c r="AE5057" t="s">
        <v>72</v>
      </c>
      <c r="AF5057" t="s">
        <v>78</v>
      </c>
      <c r="AG5057" t="s">
        <v>240</v>
      </c>
      <c r="AH5057" t="s">
        <v>146</v>
      </c>
      <c r="AI5057" t="s">
        <v>140</v>
      </c>
      <c r="AJ5057" t="str">
        <f t="shared" si="78"/>
        <v>Sep</v>
      </c>
    </row>
    <row r="5058" spans="1:36" x14ac:dyDescent="0.3">
      <c r="A5058" t="s">
        <v>11449</v>
      </c>
      <c r="B5058" s="33">
        <v>45754</v>
      </c>
      <c r="C5058" t="s">
        <v>97</v>
      </c>
      <c r="D5058" t="s">
        <v>11450</v>
      </c>
      <c r="E5058" t="s">
        <v>181</v>
      </c>
      <c r="F5058" t="s">
        <v>175</v>
      </c>
      <c r="G5058" t="s">
        <v>159</v>
      </c>
      <c r="H5058" t="s">
        <v>163</v>
      </c>
      <c r="I5058">
        <v>2076</v>
      </c>
      <c r="J5058" t="s">
        <v>560</v>
      </c>
      <c r="K5058" t="s">
        <v>1275</v>
      </c>
      <c r="L5058" t="s">
        <v>1166</v>
      </c>
      <c r="M5058" t="s">
        <v>2520</v>
      </c>
      <c r="N5058">
        <v>272</v>
      </c>
      <c r="O5058">
        <v>34</v>
      </c>
      <c r="P5058">
        <v>27</v>
      </c>
      <c r="Q5058" t="s">
        <v>73</v>
      </c>
      <c r="R5058" t="s">
        <v>238</v>
      </c>
      <c r="S5058" t="s">
        <v>239</v>
      </c>
      <c r="T5058">
        <v>189</v>
      </c>
      <c r="U5058">
        <v>120</v>
      </c>
      <c r="V5058">
        <v>63.49</v>
      </c>
      <c r="W5058" t="s">
        <v>134</v>
      </c>
      <c r="X5058">
        <v>5400</v>
      </c>
      <c r="Y5058">
        <v>648000</v>
      </c>
      <c r="Z5058">
        <v>57480</v>
      </c>
      <c r="AA5058">
        <v>39600</v>
      </c>
      <c r="AB5058">
        <v>745080</v>
      </c>
      <c r="AC5058">
        <v>509097</v>
      </c>
      <c r="AD5058">
        <v>235983</v>
      </c>
      <c r="AE5058" t="s">
        <v>81</v>
      </c>
      <c r="AF5058" t="s">
        <v>75</v>
      </c>
      <c r="AG5058" t="s">
        <v>240</v>
      </c>
      <c r="AH5058" t="s">
        <v>144</v>
      </c>
      <c r="AI5058" t="s">
        <v>138</v>
      </c>
      <c r="AJ5058" t="str">
        <f t="shared" ref="AJ5058:AJ5121" si="79">TEXT(B5058,"mmm")</f>
        <v>Apr</v>
      </c>
    </row>
    <row r="5059" spans="1:36" x14ac:dyDescent="0.3">
      <c r="A5059" t="s">
        <v>11451</v>
      </c>
      <c r="B5059" s="33">
        <v>45968</v>
      </c>
      <c r="C5059" t="s">
        <v>95</v>
      </c>
      <c r="D5059" t="s">
        <v>11452</v>
      </c>
      <c r="E5059" t="s">
        <v>173</v>
      </c>
      <c r="F5059" t="s">
        <v>174</v>
      </c>
      <c r="G5059" t="s">
        <v>161</v>
      </c>
      <c r="H5059" t="s">
        <v>158</v>
      </c>
      <c r="I5059">
        <v>457</v>
      </c>
      <c r="J5059" t="s">
        <v>342</v>
      </c>
      <c r="K5059" t="s">
        <v>1243</v>
      </c>
      <c r="L5059" t="s">
        <v>3664</v>
      </c>
      <c r="M5059" t="s">
        <v>1318</v>
      </c>
      <c r="N5059">
        <v>88</v>
      </c>
      <c r="O5059">
        <v>38</v>
      </c>
      <c r="P5059">
        <v>42</v>
      </c>
      <c r="Q5059" t="s">
        <v>76</v>
      </c>
      <c r="R5059" t="s">
        <v>238</v>
      </c>
      <c r="S5059" t="s">
        <v>239</v>
      </c>
      <c r="T5059">
        <v>180</v>
      </c>
      <c r="U5059">
        <v>139</v>
      </c>
      <c r="V5059">
        <v>77.22</v>
      </c>
      <c r="W5059" t="s">
        <v>134</v>
      </c>
      <c r="X5059">
        <v>7192</v>
      </c>
      <c r="Y5059">
        <v>999688</v>
      </c>
      <c r="Z5059">
        <v>51708</v>
      </c>
      <c r="AA5059">
        <v>50457</v>
      </c>
      <c r="AB5059">
        <v>1101853</v>
      </c>
      <c r="AC5059">
        <v>937157</v>
      </c>
      <c r="AD5059">
        <v>164696</v>
      </c>
      <c r="AE5059" t="s">
        <v>78</v>
      </c>
      <c r="AF5059" t="s">
        <v>78</v>
      </c>
      <c r="AG5059" t="s">
        <v>240</v>
      </c>
      <c r="AH5059" t="s">
        <v>146</v>
      </c>
      <c r="AI5059" t="s">
        <v>138</v>
      </c>
      <c r="AJ5059" t="str">
        <f t="shared" si="79"/>
        <v>Nov</v>
      </c>
    </row>
    <row r="5060" spans="1:36" x14ac:dyDescent="0.3">
      <c r="A5060" t="s">
        <v>11453</v>
      </c>
      <c r="B5060" s="33">
        <v>45863</v>
      </c>
      <c r="C5060" t="s">
        <v>99</v>
      </c>
      <c r="D5060" t="s">
        <v>11454</v>
      </c>
      <c r="E5060" t="s">
        <v>177</v>
      </c>
      <c r="F5060" t="s">
        <v>178</v>
      </c>
      <c r="G5060" t="s">
        <v>162</v>
      </c>
      <c r="H5060" t="s">
        <v>157</v>
      </c>
      <c r="I5060">
        <v>659</v>
      </c>
      <c r="J5060" t="s">
        <v>492</v>
      </c>
      <c r="K5060" t="s">
        <v>1166</v>
      </c>
      <c r="L5060" t="s">
        <v>842</v>
      </c>
      <c r="M5060" t="s">
        <v>925</v>
      </c>
      <c r="N5060">
        <v>94</v>
      </c>
      <c r="O5060">
        <v>7</v>
      </c>
      <c r="P5060">
        <v>10</v>
      </c>
      <c r="Q5060" t="s">
        <v>73</v>
      </c>
      <c r="R5060" t="s">
        <v>238</v>
      </c>
      <c r="S5060" t="s">
        <v>239</v>
      </c>
      <c r="T5060">
        <v>186</v>
      </c>
      <c r="U5060">
        <v>123</v>
      </c>
      <c r="V5060">
        <v>66.13</v>
      </c>
      <c r="W5060" t="s">
        <v>133</v>
      </c>
      <c r="X5060">
        <v>4754</v>
      </c>
      <c r="Y5060">
        <v>584742</v>
      </c>
      <c r="Z5060">
        <v>66912</v>
      </c>
      <c r="AA5060">
        <v>80319</v>
      </c>
      <c r="AB5060">
        <v>731973</v>
      </c>
      <c r="AC5060">
        <v>477141</v>
      </c>
      <c r="AD5060">
        <v>254832</v>
      </c>
      <c r="AE5060" t="s">
        <v>78</v>
      </c>
      <c r="AF5060" t="s">
        <v>75</v>
      </c>
      <c r="AG5060" t="s">
        <v>240</v>
      </c>
      <c r="AH5060" t="s">
        <v>146</v>
      </c>
      <c r="AI5060" t="s">
        <v>140</v>
      </c>
      <c r="AJ5060" t="str">
        <f t="shared" si="79"/>
        <v>Jul</v>
      </c>
    </row>
    <row r="5061" spans="1:36" x14ac:dyDescent="0.3">
      <c r="A5061" t="s">
        <v>11455</v>
      </c>
      <c r="B5061" s="33">
        <v>45859</v>
      </c>
      <c r="C5061" t="s">
        <v>97</v>
      </c>
      <c r="D5061" t="s">
        <v>11456</v>
      </c>
      <c r="E5061" t="s">
        <v>176</v>
      </c>
      <c r="F5061" t="s">
        <v>181</v>
      </c>
      <c r="G5061" t="s">
        <v>156</v>
      </c>
      <c r="H5061" t="s">
        <v>159</v>
      </c>
      <c r="I5061">
        <v>1587</v>
      </c>
      <c r="J5061" t="s">
        <v>639</v>
      </c>
      <c r="K5061" t="s">
        <v>267</v>
      </c>
      <c r="L5061" t="s">
        <v>639</v>
      </c>
      <c r="M5061" t="s">
        <v>1154</v>
      </c>
      <c r="N5061">
        <v>209</v>
      </c>
      <c r="O5061">
        <v>0</v>
      </c>
      <c r="P5061">
        <v>30</v>
      </c>
      <c r="Q5061" t="s">
        <v>73</v>
      </c>
      <c r="R5061" t="s">
        <v>238</v>
      </c>
      <c r="S5061" t="s">
        <v>239</v>
      </c>
      <c r="T5061">
        <v>189</v>
      </c>
      <c r="U5061">
        <v>155</v>
      </c>
      <c r="V5061">
        <v>82.01</v>
      </c>
      <c r="W5061" t="s">
        <v>135</v>
      </c>
      <c r="X5061">
        <v>4877</v>
      </c>
      <c r="Y5061">
        <v>755935</v>
      </c>
      <c r="Z5061">
        <v>43400</v>
      </c>
      <c r="AA5061">
        <v>21080</v>
      </c>
      <c r="AB5061">
        <v>820415</v>
      </c>
      <c r="AC5061">
        <v>719337</v>
      </c>
      <c r="AD5061">
        <v>101078</v>
      </c>
      <c r="AE5061" t="s">
        <v>81</v>
      </c>
      <c r="AF5061" t="s">
        <v>81</v>
      </c>
      <c r="AG5061" t="s">
        <v>240</v>
      </c>
      <c r="AH5061" t="s">
        <v>146</v>
      </c>
      <c r="AI5061" t="s">
        <v>138</v>
      </c>
      <c r="AJ5061" t="str">
        <f t="shared" si="79"/>
        <v>Jul</v>
      </c>
    </row>
    <row r="5062" spans="1:36" x14ac:dyDescent="0.3">
      <c r="A5062" t="s">
        <v>11457</v>
      </c>
      <c r="B5062" s="33">
        <v>45920</v>
      </c>
      <c r="C5062" t="s">
        <v>98</v>
      </c>
      <c r="D5062" t="s">
        <v>11458</v>
      </c>
      <c r="E5062" t="s">
        <v>174</v>
      </c>
      <c r="F5062" t="s">
        <v>172</v>
      </c>
      <c r="G5062" t="s">
        <v>158</v>
      </c>
      <c r="H5062" t="s">
        <v>155</v>
      </c>
      <c r="I5062">
        <v>2368</v>
      </c>
      <c r="J5062" t="s">
        <v>744</v>
      </c>
      <c r="K5062" t="s">
        <v>1252</v>
      </c>
      <c r="L5062" t="s">
        <v>377</v>
      </c>
      <c r="M5062" t="s">
        <v>8693</v>
      </c>
      <c r="N5062">
        <v>274</v>
      </c>
      <c r="O5062">
        <v>0</v>
      </c>
      <c r="P5062">
        <v>31</v>
      </c>
      <c r="Q5062" t="s">
        <v>76</v>
      </c>
      <c r="R5062" t="s">
        <v>238</v>
      </c>
      <c r="S5062" t="s">
        <v>239</v>
      </c>
      <c r="T5062">
        <v>189</v>
      </c>
      <c r="U5062">
        <v>119</v>
      </c>
      <c r="V5062">
        <v>62.96</v>
      </c>
      <c r="W5062" t="s">
        <v>133</v>
      </c>
      <c r="X5062">
        <v>4538</v>
      </c>
      <c r="Y5062">
        <v>540022</v>
      </c>
      <c r="Z5062">
        <v>52836</v>
      </c>
      <c r="AA5062">
        <v>88655</v>
      </c>
      <c r="AB5062">
        <v>681513</v>
      </c>
      <c r="AC5062">
        <v>547786</v>
      </c>
      <c r="AD5062">
        <v>133727</v>
      </c>
      <c r="AE5062" t="s">
        <v>78</v>
      </c>
      <c r="AF5062" t="s">
        <v>81</v>
      </c>
      <c r="AG5062" t="s">
        <v>240</v>
      </c>
      <c r="AH5062" t="s">
        <v>145</v>
      </c>
      <c r="AI5062" t="s">
        <v>139</v>
      </c>
      <c r="AJ5062" t="str">
        <f t="shared" si="79"/>
        <v>Sep</v>
      </c>
    </row>
    <row r="5063" spans="1:36" x14ac:dyDescent="0.3">
      <c r="A5063" t="s">
        <v>11459</v>
      </c>
      <c r="B5063" s="33">
        <v>45684</v>
      </c>
      <c r="C5063" t="s">
        <v>98</v>
      </c>
      <c r="D5063" t="s">
        <v>11460</v>
      </c>
      <c r="E5063" t="s">
        <v>175</v>
      </c>
      <c r="F5063" t="s">
        <v>172</v>
      </c>
      <c r="G5063" t="s">
        <v>163</v>
      </c>
      <c r="H5063" t="s">
        <v>155</v>
      </c>
      <c r="I5063">
        <v>1864</v>
      </c>
      <c r="J5063" t="s">
        <v>420</v>
      </c>
      <c r="K5063" t="s">
        <v>510</v>
      </c>
      <c r="L5063" t="s">
        <v>1386</v>
      </c>
      <c r="M5063" t="s">
        <v>1205</v>
      </c>
      <c r="N5063">
        <v>254</v>
      </c>
      <c r="O5063">
        <v>44</v>
      </c>
      <c r="P5063">
        <v>38</v>
      </c>
      <c r="Q5063" t="s">
        <v>76</v>
      </c>
      <c r="R5063" t="s">
        <v>238</v>
      </c>
      <c r="S5063" t="s">
        <v>239</v>
      </c>
      <c r="T5063">
        <v>189</v>
      </c>
      <c r="U5063">
        <v>108</v>
      </c>
      <c r="V5063">
        <v>57.14</v>
      </c>
      <c r="W5063" t="s">
        <v>134</v>
      </c>
      <c r="X5063">
        <v>9391</v>
      </c>
      <c r="Y5063">
        <v>1014228</v>
      </c>
      <c r="Z5063">
        <v>57456</v>
      </c>
      <c r="AA5063">
        <v>56592</v>
      </c>
      <c r="AB5063">
        <v>1128276</v>
      </c>
      <c r="AC5063">
        <v>702938</v>
      </c>
      <c r="AD5063">
        <v>425338</v>
      </c>
      <c r="AE5063" t="s">
        <v>75</v>
      </c>
      <c r="AF5063" t="s">
        <v>81</v>
      </c>
      <c r="AG5063" t="s">
        <v>240</v>
      </c>
      <c r="AH5063" t="s">
        <v>146</v>
      </c>
      <c r="AI5063" t="s">
        <v>138</v>
      </c>
      <c r="AJ5063" t="str">
        <f t="shared" si="79"/>
        <v>Jan</v>
      </c>
    </row>
    <row r="5064" spans="1:36" x14ac:dyDescent="0.3">
      <c r="A5064" t="s">
        <v>11461</v>
      </c>
      <c r="B5064" s="33">
        <v>45662</v>
      </c>
      <c r="C5064" t="s">
        <v>98</v>
      </c>
      <c r="D5064" t="s">
        <v>7226</v>
      </c>
      <c r="E5064" t="s">
        <v>173</v>
      </c>
      <c r="F5064" t="s">
        <v>180</v>
      </c>
      <c r="G5064" t="s">
        <v>161</v>
      </c>
      <c r="H5064" t="s">
        <v>160</v>
      </c>
      <c r="I5064">
        <v>580</v>
      </c>
      <c r="J5064" t="s">
        <v>414</v>
      </c>
      <c r="K5064" t="s">
        <v>358</v>
      </c>
      <c r="L5064" t="s">
        <v>1427</v>
      </c>
      <c r="M5064" t="s">
        <v>1135</v>
      </c>
      <c r="N5064">
        <v>86</v>
      </c>
      <c r="O5064">
        <v>48</v>
      </c>
      <c r="P5064">
        <v>62</v>
      </c>
      <c r="Q5064" t="s">
        <v>76</v>
      </c>
      <c r="R5064" t="s">
        <v>238</v>
      </c>
      <c r="S5064" t="s">
        <v>239</v>
      </c>
      <c r="T5064">
        <v>180</v>
      </c>
      <c r="U5064">
        <v>158</v>
      </c>
      <c r="V5064">
        <v>87.78</v>
      </c>
      <c r="W5064" t="s">
        <v>133</v>
      </c>
      <c r="X5064">
        <v>9275</v>
      </c>
      <c r="Y5064">
        <v>1465450</v>
      </c>
      <c r="Z5064">
        <v>51824</v>
      </c>
      <c r="AA5064">
        <v>24806</v>
      </c>
      <c r="AB5064">
        <v>1542080</v>
      </c>
      <c r="AC5064">
        <v>1075955</v>
      </c>
      <c r="AD5064">
        <v>466125</v>
      </c>
      <c r="AE5064" t="s">
        <v>78</v>
      </c>
      <c r="AF5064" t="s">
        <v>81</v>
      </c>
      <c r="AG5064" t="s">
        <v>240</v>
      </c>
      <c r="AH5064" t="s">
        <v>145</v>
      </c>
      <c r="AI5064" t="s">
        <v>138</v>
      </c>
      <c r="AJ5064" t="str">
        <f t="shared" si="79"/>
        <v>Jan</v>
      </c>
    </row>
    <row r="5065" spans="1:36" x14ac:dyDescent="0.3">
      <c r="A5065" t="s">
        <v>11462</v>
      </c>
      <c r="B5065" s="33">
        <v>45967</v>
      </c>
      <c r="C5065" t="s">
        <v>99</v>
      </c>
      <c r="D5065" t="s">
        <v>11463</v>
      </c>
      <c r="E5065" t="s">
        <v>174</v>
      </c>
      <c r="F5065" t="s">
        <v>176</v>
      </c>
      <c r="G5065" t="s">
        <v>158</v>
      </c>
      <c r="H5065" t="s">
        <v>156</v>
      </c>
      <c r="I5065">
        <v>980</v>
      </c>
      <c r="J5065" t="s">
        <v>600</v>
      </c>
      <c r="K5065" t="s">
        <v>488</v>
      </c>
      <c r="L5065" t="s">
        <v>447</v>
      </c>
      <c r="M5065" t="s">
        <v>4331</v>
      </c>
      <c r="N5065">
        <v>144</v>
      </c>
      <c r="O5065">
        <v>0</v>
      </c>
      <c r="P5065">
        <v>4</v>
      </c>
      <c r="Q5065" t="s">
        <v>70</v>
      </c>
      <c r="R5065" t="s">
        <v>238</v>
      </c>
      <c r="S5065" t="s">
        <v>239</v>
      </c>
      <c r="T5065">
        <v>180</v>
      </c>
      <c r="U5065">
        <v>109</v>
      </c>
      <c r="V5065">
        <v>60.56</v>
      </c>
      <c r="W5065" t="s">
        <v>133</v>
      </c>
      <c r="X5065">
        <v>10163</v>
      </c>
      <c r="Y5065">
        <v>1107767</v>
      </c>
      <c r="Z5065">
        <v>43709</v>
      </c>
      <c r="AA5065">
        <v>86219</v>
      </c>
      <c r="AB5065">
        <v>1237695</v>
      </c>
      <c r="AC5065">
        <v>888333</v>
      </c>
      <c r="AD5065">
        <v>349362</v>
      </c>
      <c r="AE5065" t="s">
        <v>78</v>
      </c>
      <c r="AF5065" t="s">
        <v>81</v>
      </c>
      <c r="AG5065" t="s">
        <v>240</v>
      </c>
      <c r="AH5065" t="s">
        <v>144</v>
      </c>
      <c r="AI5065" t="s">
        <v>139</v>
      </c>
      <c r="AJ5065" t="str">
        <f t="shared" si="79"/>
        <v>Nov</v>
      </c>
    </row>
    <row r="5066" spans="1:36" x14ac:dyDescent="0.3">
      <c r="A5066" t="s">
        <v>11464</v>
      </c>
      <c r="B5066" s="33">
        <v>45906</v>
      </c>
      <c r="C5066" t="s">
        <v>93</v>
      </c>
      <c r="D5066" t="s">
        <v>11465</v>
      </c>
      <c r="E5066" t="s">
        <v>175</v>
      </c>
      <c r="F5066" t="s">
        <v>178</v>
      </c>
      <c r="G5066" t="s">
        <v>163</v>
      </c>
      <c r="H5066" t="s">
        <v>157</v>
      </c>
      <c r="I5066">
        <v>2254</v>
      </c>
      <c r="J5066" t="s">
        <v>1045</v>
      </c>
      <c r="K5066" t="s">
        <v>1309</v>
      </c>
      <c r="L5066" t="s">
        <v>878</v>
      </c>
      <c r="M5066" t="s">
        <v>249</v>
      </c>
      <c r="N5066">
        <v>344</v>
      </c>
      <c r="O5066">
        <v>32</v>
      </c>
      <c r="P5066">
        <v>19</v>
      </c>
      <c r="Q5066" t="s">
        <v>73</v>
      </c>
      <c r="R5066" t="s">
        <v>238</v>
      </c>
      <c r="S5066" t="s">
        <v>239</v>
      </c>
      <c r="T5066">
        <v>189</v>
      </c>
      <c r="U5066">
        <v>145</v>
      </c>
      <c r="V5066">
        <v>76.72</v>
      </c>
      <c r="W5066" t="s">
        <v>135</v>
      </c>
      <c r="X5066">
        <v>8264</v>
      </c>
      <c r="Y5066">
        <v>1198280</v>
      </c>
      <c r="Z5066">
        <v>59015</v>
      </c>
      <c r="AA5066">
        <v>114115</v>
      </c>
      <c r="AB5066">
        <v>1371410</v>
      </c>
      <c r="AC5066">
        <v>1008267</v>
      </c>
      <c r="AD5066">
        <v>363143</v>
      </c>
      <c r="AE5066" t="s">
        <v>75</v>
      </c>
      <c r="AF5066" t="s">
        <v>75</v>
      </c>
      <c r="AG5066" t="s">
        <v>240</v>
      </c>
      <c r="AH5066" t="s">
        <v>144</v>
      </c>
      <c r="AI5066" t="s">
        <v>138</v>
      </c>
      <c r="AJ5066" t="str">
        <f t="shared" si="79"/>
        <v>Sep</v>
      </c>
    </row>
    <row r="5067" spans="1:36" x14ac:dyDescent="0.3">
      <c r="A5067" t="s">
        <v>11466</v>
      </c>
      <c r="B5067" s="33">
        <v>45881</v>
      </c>
      <c r="C5067" t="s">
        <v>98</v>
      </c>
      <c r="D5067" t="s">
        <v>11467</v>
      </c>
      <c r="E5067" t="s">
        <v>175</v>
      </c>
      <c r="F5067" t="s">
        <v>172</v>
      </c>
      <c r="G5067" t="s">
        <v>163</v>
      </c>
      <c r="H5067" t="s">
        <v>155</v>
      </c>
      <c r="I5067">
        <v>2346</v>
      </c>
      <c r="J5067" t="s">
        <v>504</v>
      </c>
      <c r="K5067" t="s">
        <v>2669</v>
      </c>
      <c r="L5067" t="s">
        <v>236</v>
      </c>
      <c r="M5067" t="s">
        <v>2669</v>
      </c>
      <c r="N5067">
        <v>351</v>
      </c>
      <c r="O5067">
        <v>0</v>
      </c>
      <c r="P5067">
        <v>-10</v>
      </c>
      <c r="Q5067" t="s">
        <v>70</v>
      </c>
      <c r="R5067" t="s">
        <v>238</v>
      </c>
      <c r="S5067" t="s">
        <v>239</v>
      </c>
      <c r="T5067">
        <v>180</v>
      </c>
      <c r="U5067">
        <v>134</v>
      </c>
      <c r="V5067">
        <v>74.44</v>
      </c>
      <c r="W5067" t="s">
        <v>133</v>
      </c>
      <c r="X5067">
        <v>10755</v>
      </c>
      <c r="Y5067">
        <v>1441170</v>
      </c>
      <c r="Z5067">
        <v>47838</v>
      </c>
      <c r="AA5067">
        <v>62980</v>
      </c>
      <c r="AB5067">
        <v>1551988</v>
      </c>
      <c r="AC5067">
        <v>1128075</v>
      </c>
      <c r="AD5067">
        <v>423913</v>
      </c>
      <c r="AE5067" t="s">
        <v>75</v>
      </c>
      <c r="AF5067" t="s">
        <v>81</v>
      </c>
      <c r="AG5067" t="s">
        <v>240</v>
      </c>
      <c r="AH5067" t="s">
        <v>144</v>
      </c>
      <c r="AI5067" t="s">
        <v>138</v>
      </c>
      <c r="AJ5067" t="str">
        <f t="shared" si="79"/>
        <v>Aug</v>
      </c>
    </row>
    <row r="5068" spans="1:36" x14ac:dyDescent="0.3">
      <c r="A5068" t="s">
        <v>11468</v>
      </c>
      <c r="B5068" s="33">
        <v>45986</v>
      </c>
      <c r="C5068" t="s">
        <v>93</v>
      </c>
      <c r="D5068" t="s">
        <v>11469</v>
      </c>
      <c r="E5068" t="s">
        <v>172</v>
      </c>
      <c r="F5068" t="s">
        <v>180</v>
      </c>
      <c r="G5068" t="s">
        <v>155</v>
      </c>
      <c r="H5068" t="s">
        <v>160</v>
      </c>
      <c r="I5068">
        <v>1171</v>
      </c>
      <c r="J5068" t="s">
        <v>621</v>
      </c>
      <c r="K5068" t="s">
        <v>505</v>
      </c>
      <c r="L5068" t="s">
        <v>236</v>
      </c>
      <c r="M5068" t="s">
        <v>505</v>
      </c>
      <c r="N5068">
        <v>189</v>
      </c>
      <c r="O5068">
        <v>0</v>
      </c>
      <c r="P5068">
        <v>-3</v>
      </c>
      <c r="Q5068" t="s">
        <v>70</v>
      </c>
      <c r="R5068" t="s">
        <v>238</v>
      </c>
      <c r="S5068" t="s">
        <v>239</v>
      </c>
      <c r="T5068">
        <v>186</v>
      </c>
      <c r="U5068">
        <v>155</v>
      </c>
      <c r="V5068">
        <v>83.33</v>
      </c>
      <c r="W5068" t="s">
        <v>133</v>
      </c>
      <c r="X5068">
        <v>6534</v>
      </c>
      <c r="Y5068">
        <v>1012770</v>
      </c>
      <c r="Z5068">
        <v>76260</v>
      </c>
      <c r="AA5068">
        <v>107880</v>
      </c>
      <c r="AB5068">
        <v>1196910</v>
      </c>
      <c r="AC5068">
        <v>768466</v>
      </c>
      <c r="AD5068">
        <v>428444</v>
      </c>
      <c r="AE5068" t="s">
        <v>81</v>
      </c>
      <c r="AF5068" t="s">
        <v>81</v>
      </c>
      <c r="AG5068" t="s">
        <v>240</v>
      </c>
      <c r="AH5068" t="s">
        <v>144</v>
      </c>
      <c r="AI5068" t="s">
        <v>140</v>
      </c>
      <c r="AJ5068" t="str">
        <f t="shared" si="79"/>
        <v>Nov</v>
      </c>
    </row>
    <row r="5069" spans="1:36" x14ac:dyDescent="0.3">
      <c r="A5069" t="s">
        <v>11470</v>
      </c>
      <c r="B5069" s="33">
        <v>45701</v>
      </c>
      <c r="C5069" t="s">
        <v>93</v>
      </c>
      <c r="D5069" t="s">
        <v>11471</v>
      </c>
      <c r="E5069" t="s">
        <v>174</v>
      </c>
      <c r="F5069" t="s">
        <v>173</v>
      </c>
      <c r="G5069" t="s">
        <v>158</v>
      </c>
      <c r="H5069" t="s">
        <v>161</v>
      </c>
      <c r="I5069">
        <v>1359</v>
      </c>
      <c r="J5069" t="s">
        <v>304</v>
      </c>
      <c r="K5069" t="s">
        <v>2841</v>
      </c>
      <c r="L5069" t="s">
        <v>5222</v>
      </c>
      <c r="M5069" t="s">
        <v>4501</v>
      </c>
      <c r="N5069">
        <v>170</v>
      </c>
      <c r="O5069">
        <v>18</v>
      </c>
      <c r="P5069">
        <v>45</v>
      </c>
      <c r="Q5069" t="s">
        <v>76</v>
      </c>
      <c r="R5069" t="s">
        <v>238</v>
      </c>
      <c r="S5069" t="s">
        <v>239</v>
      </c>
      <c r="T5069">
        <v>180</v>
      </c>
      <c r="U5069">
        <v>140</v>
      </c>
      <c r="V5069">
        <v>77.78</v>
      </c>
      <c r="W5069" t="s">
        <v>135</v>
      </c>
      <c r="X5069">
        <v>5449</v>
      </c>
      <c r="Y5069">
        <v>762860</v>
      </c>
      <c r="Z5069">
        <v>47460</v>
      </c>
      <c r="AA5069">
        <v>77980</v>
      </c>
      <c r="AB5069">
        <v>888300</v>
      </c>
      <c r="AC5069">
        <v>544347</v>
      </c>
      <c r="AD5069">
        <v>343953</v>
      </c>
      <c r="AE5069" t="s">
        <v>78</v>
      </c>
      <c r="AF5069" t="s">
        <v>78</v>
      </c>
      <c r="AG5069" t="s">
        <v>240</v>
      </c>
      <c r="AH5069" t="s">
        <v>146</v>
      </c>
      <c r="AI5069" t="s">
        <v>139</v>
      </c>
      <c r="AJ5069" t="str">
        <f t="shared" si="79"/>
        <v>Feb</v>
      </c>
    </row>
    <row r="5070" spans="1:36" x14ac:dyDescent="0.3">
      <c r="A5070" t="s">
        <v>11472</v>
      </c>
      <c r="B5070" s="33">
        <v>45897</v>
      </c>
      <c r="C5070" t="s">
        <v>98</v>
      </c>
      <c r="D5070" t="s">
        <v>11473</v>
      </c>
      <c r="E5070" t="s">
        <v>180</v>
      </c>
      <c r="F5070" t="s">
        <v>173</v>
      </c>
      <c r="G5070" t="s">
        <v>160</v>
      </c>
      <c r="H5070" t="s">
        <v>161</v>
      </c>
      <c r="I5070">
        <v>2396</v>
      </c>
      <c r="J5070" t="s">
        <v>243</v>
      </c>
      <c r="K5070" t="s">
        <v>2948</v>
      </c>
      <c r="L5070" t="s">
        <v>708</v>
      </c>
      <c r="M5070" t="s">
        <v>1108</v>
      </c>
      <c r="N5070">
        <v>290</v>
      </c>
      <c r="O5070">
        <v>5</v>
      </c>
      <c r="P5070">
        <v>3</v>
      </c>
      <c r="Q5070" t="s">
        <v>73</v>
      </c>
      <c r="R5070" t="s">
        <v>238</v>
      </c>
      <c r="S5070" t="s">
        <v>239</v>
      </c>
      <c r="T5070">
        <v>189</v>
      </c>
      <c r="U5070">
        <v>169</v>
      </c>
      <c r="V5070">
        <v>89.42</v>
      </c>
      <c r="W5070" t="s">
        <v>133</v>
      </c>
      <c r="X5070">
        <v>4203</v>
      </c>
      <c r="Y5070">
        <v>710307</v>
      </c>
      <c r="Z5070">
        <v>50869</v>
      </c>
      <c r="AA5070">
        <v>65741</v>
      </c>
      <c r="AB5070">
        <v>826917</v>
      </c>
      <c r="AC5070">
        <v>683866</v>
      </c>
      <c r="AD5070">
        <v>143051</v>
      </c>
      <c r="AE5070" t="s">
        <v>81</v>
      </c>
      <c r="AF5070" t="s">
        <v>78</v>
      </c>
      <c r="AG5070" t="s">
        <v>240</v>
      </c>
      <c r="AH5070" t="s">
        <v>147</v>
      </c>
      <c r="AI5070" t="s">
        <v>138</v>
      </c>
      <c r="AJ5070" t="str">
        <f t="shared" si="79"/>
        <v>Aug</v>
      </c>
    </row>
    <row r="5071" spans="1:36" x14ac:dyDescent="0.3">
      <c r="A5071" t="s">
        <v>11474</v>
      </c>
      <c r="B5071" s="33">
        <v>45945</v>
      </c>
      <c r="C5071" t="s">
        <v>95</v>
      </c>
      <c r="D5071" t="s">
        <v>11475</v>
      </c>
      <c r="E5071" t="s">
        <v>178</v>
      </c>
      <c r="F5071" t="s">
        <v>179</v>
      </c>
      <c r="G5071" t="s">
        <v>157</v>
      </c>
      <c r="H5071" t="s">
        <v>166</v>
      </c>
      <c r="I5071">
        <v>2304</v>
      </c>
      <c r="J5071" t="s">
        <v>639</v>
      </c>
      <c r="K5071" t="s">
        <v>3231</v>
      </c>
      <c r="L5071" t="s">
        <v>639</v>
      </c>
      <c r="M5071" t="s">
        <v>1374</v>
      </c>
      <c r="N5071">
        <v>321</v>
      </c>
      <c r="O5071">
        <v>0</v>
      </c>
      <c r="P5071">
        <v>1</v>
      </c>
      <c r="Q5071" t="s">
        <v>70</v>
      </c>
      <c r="R5071" t="s">
        <v>238</v>
      </c>
      <c r="S5071" t="s">
        <v>239</v>
      </c>
      <c r="T5071">
        <v>189</v>
      </c>
      <c r="U5071">
        <v>146</v>
      </c>
      <c r="V5071">
        <v>77.25</v>
      </c>
      <c r="W5071" t="s">
        <v>133</v>
      </c>
      <c r="X5071">
        <v>3470</v>
      </c>
      <c r="Y5071">
        <v>506620</v>
      </c>
      <c r="Z5071">
        <v>55042</v>
      </c>
      <c r="AA5071">
        <v>88330</v>
      </c>
      <c r="AB5071">
        <v>649992</v>
      </c>
      <c r="AC5071">
        <v>486569</v>
      </c>
      <c r="AD5071">
        <v>163423</v>
      </c>
      <c r="AE5071" t="s">
        <v>75</v>
      </c>
      <c r="AF5071" t="s">
        <v>72</v>
      </c>
      <c r="AG5071" t="s">
        <v>240</v>
      </c>
      <c r="AH5071" t="s">
        <v>145</v>
      </c>
      <c r="AI5071" t="s">
        <v>138</v>
      </c>
      <c r="AJ5071" t="str">
        <f t="shared" si="79"/>
        <v>Oct</v>
      </c>
    </row>
    <row r="5072" spans="1:36" x14ac:dyDescent="0.3">
      <c r="A5072" t="s">
        <v>11476</v>
      </c>
      <c r="B5072" s="33">
        <v>45681</v>
      </c>
      <c r="C5072" t="s">
        <v>98</v>
      </c>
      <c r="D5072" t="s">
        <v>11477</v>
      </c>
      <c r="E5072" t="s">
        <v>179</v>
      </c>
      <c r="F5072" t="s">
        <v>174</v>
      </c>
      <c r="G5072" t="s">
        <v>166</v>
      </c>
      <c r="H5072" t="s">
        <v>158</v>
      </c>
      <c r="I5072">
        <v>1294</v>
      </c>
      <c r="J5072" t="s">
        <v>414</v>
      </c>
      <c r="K5072" t="s">
        <v>1973</v>
      </c>
      <c r="L5072" t="s">
        <v>488</v>
      </c>
      <c r="M5072" t="s">
        <v>1522</v>
      </c>
      <c r="N5072">
        <v>162</v>
      </c>
      <c r="O5072">
        <v>24</v>
      </c>
      <c r="P5072">
        <v>35</v>
      </c>
      <c r="Q5072" t="s">
        <v>76</v>
      </c>
      <c r="R5072" t="s">
        <v>238</v>
      </c>
      <c r="S5072" t="s">
        <v>239</v>
      </c>
      <c r="T5072">
        <v>180</v>
      </c>
      <c r="U5072">
        <v>153</v>
      </c>
      <c r="V5072">
        <v>85</v>
      </c>
      <c r="W5072" t="s">
        <v>133</v>
      </c>
      <c r="X5072">
        <v>10441</v>
      </c>
      <c r="Y5072">
        <v>1597473</v>
      </c>
      <c r="Z5072">
        <v>63342</v>
      </c>
      <c r="AA5072">
        <v>24480</v>
      </c>
      <c r="AB5072">
        <v>1685295</v>
      </c>
      <c r="AC5072">
        <v>990440</v>
      </c>
      <c r="AD5072">
        <v>694855</v>
      </c>
      <c r="AE5072" t="s">
        <v>72</v>
      </c>
      <c r="AF5072" t="s">
        <v>78</v>
      </c>
      <c r="AG5072" t="s">
        <v>240</v>
      </c>
      <c r="AH5072" t="s">
        <v>144</v>
      </c>
      <c r="AI5072" t="s">
        <v>139</v>
      </c>
      <c r="AJ5072" t="str">
        <f t="shared" si="79"/>
        <v>Jan</v>
      </c>
    </row>
    <row r="5073" spans="1:36" x14ac:dyDescent="0.3">
      <c r="A5073" t="s">
        <v>11478</v>
      </c>
      <c r="B5073" s="33">
        <v>45799</v>
      </c>
      <c r="C5073" t="s">
        <v>95</v>
      </c>
      <c r="D5073" t="s">
        <v>4627</v>
      </c>
      <c r="E5073" t="s">
        <v>172</v>
      </c>
      <c r="F5073" t="s">
        <v>176</v>
      </c>
      <c r="G5073" t="s">
        <v>155</v>
      </c>
      <c r="H5073" t="s">
        <v>156</v>
      </c>
      <c r="I5073">
        <v>1727</v>
      </c>
      <c r="J5073" t="s">
        <v>581</v>
      </c>
      <c r="K5073" t="s">
        <v>1427</v>
      </c>
      <c r="L5073" t="s">
        <v>581</v>
      </c>
      <c r="M5073" t="s">
        <v>654</v>
      </c>
      <c r="N5073">
        <v>228</v>
      </c>
      <c r="O5073">
        <v>0</v>
      </c>
      <c r="P5073">
        <v>34</v>
      </c>
      <c r="Q5073" t="s">
        <v>76</v>
      </c>
      <c r="R5073" t="s">
        <v>238</v>
      </c>
      <c r="S5073" t="s">
        <v>239</v>
      </c>
      <c r="T5073">
        <v>180</v>
      </c>
      <c r="U5073">
        <v>162</v>
      </c>
      <c r="V5073">
        <v>90</v>
      </c>
      <c r="W5073" t="s">
        <v>133</v>
      </c>
      <c r="X5073">
        <v>7501</v>
      </c>
      <c r="Y5073">
        <v>1215162</v>
      </c>
      <c r="Z5073">
        <v>50382</v>
      </c>
      <c r="AA5073">
        <v>64962</v>
      </c>
      <c r="AB5073">
        <v>1330506</v>
      </c>
      <c r="AC5073">
        <v>895858</v>
      </c>
      <c r="AD5073">
        <v>434648</v>
      </c>
      <c r="AE5073" t="s">
        <v>81</v>
      </c>
      <c r="AF5073" t="s">
        <v>81</v>
      </c>
      <c r="AG5073" t="s">
        <v>240</v>
      </c>
      <c r="AH5073" t="s">
        <v>145</v>
      </c>
      <c r="AI5073" t="s">
        <v>139</v>
      </c>
      <c r="AJ5073" t="str">
        <f t="shared" si="79"/>
        <v>May</v>
      </c>
    </row>
    <row r="5074" spans="1:36" x14ac:dyDescent="0.3">
      <c r="A5074" t="s">
        <v>11479</v>
      </c>
      <c r="B5074" s="33">
        <v>45973</v>
      </c>
      <c r="C5074" t="s">
        <v>93</v>
      </c>
      <c r="D5074" t="s">
        <v>9537</v>
      </c>
      <c r="E5074" t="s">
        <v>178</v>
      </c>
      <c r="F5074" t="s">
        <v>179</v>
      </c>
      <c r="G5074" t="s">
        <v>157</v>
      </c>
      <c r="H5074" t="s">
        <v>166</v>
      </c>
      <c r="I5074">
        <v>1739</v>
      </c>
      <c r="J5074" t="s">
        <v>1045</v>
      </c>
      <c r="K5074" t="s">
        <v>585</v>
      </c>
      <c r="L5074" t="s">
        <v>639</v>
      </c>
      <c r="M5074" t="s">
        <v>659</v>
      </c>
      <c r="N5074">
        <v>234</v>
      </c>
      <c r="O5074">
        <v>0</v>
      </c>
      <c r="P5074">
        <v>12</v>
      </c>
      <c r="Q5074" t="s">
        <v>73</v>
      </c>
      <c r="R5074" t="s">
        <v>238</v>
      </c>
      <c r="S5074" t="s">
        <v>239</v>
      </c>
      <c r="T5074">
        <v>189</v>
      </c>
      <c r="U5074">
        <v>159</v>
      </c>
      <c r="V5074">
        <v>84.13</v>
      </c>
      <c r="W5074" t="s">
        <v>133</v>
      </c>
      <c r="X5074">
        <v>3272</v>
      </c>
      <c r="Y5074">
        <v>520248</v>
      </c>
      <c r="Z5074">
        <v>84906</v>
      </c>
      <c r="AA5074">
        <v>44202</v>
      </c>
      <c r="AB5074">
        <v>649356</v>
      </c>
      <c r="AC5074">
        <v>389936</v>
      </c>
      <c r="AD5074">
        <v>259420</v>
      </c>
      <c r="AE5074" t="s">
        <v>75</v>
      </c>
      <c r="AF5074" t="s">
        <v>72</v>
      </c>
      <c r="AG5074" t="s">
        <v>240</v>
      </c>
      <c r="AH5074" t="s">
        <v>144</v>
      </c>
      <c r="AI5074" t="s">
        <v>138</v>
      </c>
      <c r="AJ5074" t="str">
        <f t="shared" si="79"/>
        <v>Nov</v>
      </c>
    </row>
    <row r="5075" spans="1:36" x14ac:dyDescent="0.3">
      <c r="A5075" t="s">
        <v>11480</v>
      </c>
      <c r="B5075" s="33">
        <v>46008</v>
      </c>
      <c r="C5075" t="s">
        <v>96</v>
      </c>
      <c r="D5075" t="s">
        <v>11481</v>
      </c>
      <c r="E5075" t="s">
        <v>176</v>
      </c>
      <c r="F5075" t="s">
        <v>179</v>
      </c>
      <c r="G5075" t="s">
        <v>156</v>
      </c>
      <c r="H5075" t="s">
        <v>166</v>
      </c>
      <c r="I5075">
        <v>1225</v>
      </c>
      <c r="J5075" t="s">
        <v>477</v>
      </c>
      <c r="K5075" t="s">
        <v>4131</v>
      </c>
      <c r="L5075" t="s">
        <v>1575</v>
      </c>
      <c r="M5075" t="s">
        <v>3169</v>
      </c>
      <c r="N5075">
        <v>158</v>
      </c>
      <c r="O5075">
        <v>17</v>
      </c>
      <c r="P5075">
        <v>36</v>
      </c>
      <c r="Q5075" t="s">
        <v>76</v>
      </c>
      <c r="R5075" t="s">
        <v>238</v>
      </c>
      <c r="S5075" t="s">
        <v>239</v>
      </c>
      <c r="T5075">
        <v>220</v>
      </c>
      <c r="U5075">
        <v>187</v>
      </c>
      <c r="V5075">
        <v>85</v>
      </c>
      <c r="W5075" t="s">
        <v>135</v>
      </c>
      <c r="X5075">
        <v>3212</v>
      </c>
      <c r="Y5075">
        <v>600644</v>
      </c>
      <c r="Z5075">
        <v>39644</v>
      </c>
      <c r="AA5075">
        <v>122859</v>
      </c>
      <c r="AB5075">
        <v>763147</v>
      </c>
      <c r="AC5075">
        <v>503231</v>
      </c>
      <c r="AD5075">
        <v>259916</v>
      </c>
      <c r="AE5075" t="s">
        <v>81</v>
      </c>
      <c r="AF5075" t="s">
        <v>72</v>
      </c>
      <c r="AG5075" t="s">
        <v>240</v>
      </c>
      <c r="AH5075" t="s">
        <v>145</v>
      </c>
      <c r="AI5075" t="s">
        <v>138</v>
      </c>
      <c r="AJ5075" t="str">
        <f t="shared" si="79"/>
        <v>Dec</v>
      </c>
    </row>
    <row r="5076" spans="1:36" x14ac:dyDescent="0.3">
      <c r="A5076" t="s">
        <v>11482</v>
      </c>
      <c r="B5076" s="33">
        <v>45685</v>
      </c>
      <c r="C5076" t="s">
        <v>96</v>
      </c>
      <c r="D5076" t="s">
        <v>11434</v>
      </c>
      <c r="E5076" t="s">
        <v>178</v>
      </c>
      <c r="F5076" t="s">
        <v>175</v>
      </c>
      <c r="G5076" t="s">
        <v>157</v>
      </c>
      <c r="H5076" t="s">
        <v>163</v>
      </c>
      <c r="I5076">
        <v>1120</v>
      </c>
      <c r="J5076" t="s">
        <v>368</v>
      </c>
      <c r="K5076" t="s">
        <v>1252</v>
      </c>
      <c r="L5076" t="s">
        <v>1648</v>
      </c>
      <c r="M5076" t="s">
        <v>4159</v>
      </c>
      <c r="N5076">
        <v>154</v>
      </c>
      <c r="O5076">
        <v>31</v>
      </c>
      <c r="P5076">
        <v>34</v>
      </c>
      <c r="Q5076" t="s">
        <v>76</v>
      </c>
      <c r="R5076" t="s">
        <v>238</v>
      </c>
      <c r="S5076" t="s">
        <v>239</v>
      </c>
      <c r="T5076">
        <v>220</v>
      </c>
      <c r="U5076">
        <v>211</v>
      </c>
      <c r="V5076">
        <v>95.91</v>
      </c>
      <c r="W5076" t="s">
        <v>133</v>
      </c>
      <c r="X5076">
        <v>5532</v>
      </c>
      <c r="Y5076">
        <v>1167252</v>
      </c>
      <c r="Z5076">
        <v>52539</v>
      </c>
      <c r="AA5076">
        <v>58869</v>
      </c>
      <c r="AB5076">
        <v>1278660</v>
      </c>
      <c r="AC5076">
        <v>821719</v>
      </c>
      <c r="AD5076">
        <v>456941</v>
      </c>
      <c r="AE5076" t="s">
        <v>75</v>
      </c>
      <c r="AF5076" t="s">
        <v>75</v>
      </c>
      <c r="AG5076" t="s">
        <v>240</v>
      </c>
      <c r="AH5076" t="s">
        <v>144</v>
      </c>
      <c r="AI5076" t="s">
        <v>138</v>
      </c>
      <c r="AJ5076" t="str">
        <f t="shared" si="79"/>
        <v>Jan</v>
      </c>
    </row>
    <row r="5077" spans="1:36" x14ac:dyDescent="0.3">
      <c r="A5077" t="s">
        <v>11483</v>
      </c>
      <c r="B5077" s="33">
        <v>45734</v>
      </c>
      <c r="C5077" t="s">
        <v>93</v>
      </c>
      <c r="D5077" t="s">
        <v>11484</v>
      </c>
      <c r="E5077" t="s">
        <v>180</v>
      </c>
      <c r="F5077" t="s">
        <v>173</v>
      </c>
      <c r="G5077" t="s">
        <v>160</v>
      </c>
      <c r="H5077" t="s">
        <v>161</v>
      </c>
      <c r="I5077">
        <v>1000</v>
      </c>
      <c r="J5077" t="s">
        <v>463</v>
      </c>
      <c r="K5077" t="s">
        <v>1031</v>
      </c>
      <c r="L5077" t="s">
        <v>845</v>
      </c>
      <c r="M5077" t="s">
        <v>1439</v>
      </c>
      <c r="N5077">
        <v>136</v>
      </c>
      <c r="O5077">
        <v>23</v>
      </c>
      <c r="P5077">
        <v>37</v>
      </c>
      <c r="Q5077" t="s">
        <v>76</v>
      </c>
      <c r="R5077" t="s">
        <v>238</v>
      </c>
      <c r="S5077" t="s">
        <v>239</v>
      </c>
      <c r="T5077">
        <v>189</v>
      </c>
      <c r="U5077">
        <v>169</v>
      </c>
      <c r="V5077">
        <v>89.42</v>
      </c>
      <c r="W5077" t="s">
        <v>133</v>
      </c>
      <c r="X5077">
        <v>8921</v>
      </c>
      <c r="Y5077">
        <v>1507649</v>
      </c>
      <c r="Z5077">
        <v>90584</v>
      </c>
      <c r="AA5077">
        <v>92950</v>
      </c>
      <c r="AB5077">
        <v>1691183</v>
      </c>
      <c r="AC5077">
        <v>1116280</v>
      </c>
      <c r="AD5077">
        <v>574903</v>
      </c>
      <c r="AE5077" t="s">
        <v>81</v>
      </c>
      <c r="AF5077" t="s">
        <v>78</v>
      </c>
      <c r="AG5077" t="s">
        <v>240</v>
      </c>
      <c r="AH5077" t="s">
        <v>144</v>
      </c>
      <c r="AI5077" t="s">
        <v>139</v>
      </c>
      <c r="AJ5077" t="str">
        <f t="shared" si="79"/>
        <v>Mar</v>
      </c>
    </row>
    <row r="5078" spans="1:36" x14ac:dyDescent="0.3">
      <c r="A5078" t="s">
        <v>11485</v>
      </c>
      <c r="B5078" s="33">
        <v>45913</v>
      </c>
      <c r="C5078" t="s">
        <v>97</v>
      </c>
      <c r="D5078" t="s">
        <v>11486</v>
      </c>
      <c r="E5078" t="s">
        <v>173</v>
      </c>
      <c r="F5078" t="s">
        <v>180</v>
      </c>
      <c r="G5078" t="s">
        <v>161</v>
      </c>
      <c r="H5078" t="s">
        <v>160</v>
      </c>
      <c r="I5078">
        <v>1908</v>
      </c>
      <c r="J5078" t="s">
        <v>314</v>
      </c>
      <c r="K5078" t="s">
        <v>2319</v>
      </c>
      <c r="L5078" t="s">
        <v>3293</v>
      </c>
      <c r="M5078" t="s">
        <v>955</v>
      </c>
      <c r="N5078">
        <v>249</v>
      </c>
      <c r="O5078">
        <v>64</v>
      </c>
      <c r="P5078">
        <v>91</v>
      </c>
      <c r="Q5078" t="s">
        <v>76</v>
      </c>
      <c r="R5078" t="s">
        <v>238</v>
      </c>
      <c r="S5078" t="s">
        <v>239</v>
      </c>
      <c r="T5078">
        <v>180</v>
      </c>
      <c r="U5078">
        <v>142</v>
      </c>
      <c r="V5078">
        <v>78.89</v>
      </c>
      <c r="W5078" t="s">
        <v>133</v>
      </c>
      <c r="X5078">
        <v>4295</v>
      </c>
      <c r="Y5078">
        <v>609890</v>
      </c>
      <c r="Z5078">
        <v>24708</v>
      </c>
      <c r="AA5078">
        <v>40470</v>
      </c>
      <c r="AB5078">
        <v>675068</v>
      </c>
      <c r="AC5078">
        <v>526333</v>
      </c>
      <c r="AD5078">
        <v>148735</v>
      </c>
      <c r="AE5078" t="s">
        <v>78</v>
      </c>
      <c r="AF5078" t="s">
        <v>81</v>
      </c>
      <c r="AG5078" t="s">
        <v>240</v>
      </c>
      <c r="AH5078" t="s">
        <v>144</v>
      </c>
      <c r="AI5078" t="s">
        <v>140</v>
      </c>
      <c r="AJ5078" t="str">
        <f t="shared" si="79"/>
        <v>Sep</v>
      </c>
    </row>
    <row r="5079" spans="1:36" x14ac:dyDescent="0.3">
      <c r="A5079" t="s">
        <v>11487</v>
      </c>
      <c r="B5079" s="33">
        <v>45673</v>
      </c>
      <c r="C5079" t="s">
        <v>96</v>
      </c>
      <c r="D5079" t="s">
        <v>11488</v>
      </c>
      <c r="E5079" t="s">
        <v>174</v>
      </c>
      <c r="F5079" t="s">
        <v>176</v>
      </c>
      <c r="G5079" t="s">
        <v>158</v>
      </c>
      <c r="H5079" t="s">
        <v>156</v>
      </c>
      <c r="I5079">
        <v>1715</v>
      </c>
      <c r="J5079" t="s">
        <v>600</v>
      </c>
      <c r="K5079" t="s">
        <v>1373</v>
      </c>
      <c r="L5079" t="s">
        <v>2564</v>
      </c>
      <c r="M5079" t="s">
        <v>3451</v>
      </c>
      <c r="N5079">
        <v>250</v>
      </c>
      <c r="O5079">
        <v>40</v>
      </c>
      <c r="P5079">
        <v>24</v>
      </c>
      <c r="Q5079" t="s">
        <v>73</v>
      </c>
      <c r="R5079" t="s">
        <v>238</v>
      </c>
      <c r="S5079" t="s">
        <v>239</v>
      </c>
      <c r="T5079">
        <v>150</v>
      </c>
      <c r="U5079">
        <v>118</v>
      </c>
      <c r="V5079">
        <v>78.67</v>
      </c>
      <c r="W5079" t="s">
        <v>133</v>
      </c>
      <c r="X5079">
        <v>8447</v>
      </c>
      <c r="Y5079">
        <v>996746</v>
      </c>
      <c r="Z5079">
        <v>46964</v>
      </c>
      <c r="AA5079">
        <v>63720</v>
      </c>
      <c r="AB5079">
        <v>1107430</v>
      </c>
      <c r="AC5079">
        <v>901493</v>
      </c>
      <c r="AD5079">
        <v>205937</v>
      </c>
      <c r="AE5079" t="s">
        <v>78</v>
      </c>
      <c r="AF5079" t="s">
        <v>81</v>
      </c>
      <c r="AG5079" t="s">
        <v>240</v>
      </c>
      <c r="AH5079" t="s">
        <v>146</v>
      </c>
      <c r="AI5079" t="s">
        <v>139</v>
      </c>
      <c r="AJ5079" t="str">
        <f t="shared" si="79"/>
        <v>Jan</v>
      </c>
    </row>
    <row r="5080" spans="1:36" x14ac:dyDescent="0.3">
      <c r="A5080" t="s">
        <v>11489</v>
      </c>
      <c r="B5080" s="33">
        <v>45903</v>
      </c>
      <c r="C5080" t="s">
        <v>95</v>
      </c>
      <c r="D5080" t="s">
        <v>11490</v>
      </c>
      <c r="E5080" t="s">
        <v>176</v>
      </c>
      <c r="F5080" t="s">
        <v>177</v>
      </c>
      <c r="G5080" t="s">
        <v>156</v>
      </c>
      <c r="H5080" t="s">
        <v>162</v>
      </c>
      <c r="I5080">
        <v>2298</v>
      </c>
      <c r="J5080" t="s">
        <v>353</v>
      </c>
      <c r="K5080" t="s">
        <v>266</v>
      </c>
      <c r="L5080" t="s">
        <v>780</v>
      </c>
      <c r="M5080" t="s">
        <v>266</v>
      </c>
      <c r="N5080">
        <v>285</v>
      </c>
      <c r="O5080">
        <v>7</v>
      </c>
      <c r="P5080">
        <v>-4</v>
      </c>
      <c r="Q5080" t="s">
        <v>73</v>
      </c>
      <c r="R5080" t="s">
        <v>238</v>
      </c>
      <c r="S5080" t="s">
        <v>239</v>
      </c>
      <c r="T5080">
        <v>180</v>
      </c>
      <c r="U5080">
        <v>129</v>
      </c>
      <c r="V5080">
        <v>71.67</v>
      </c>
      <c r="W5080" t="s">
        <v>135</v>
      </c>
      <c r="X5080">
        <v>4191</v>
      </c>
      <c r="Y5080">
        <v>540639</v>
      </c>
      <c r="Z5080">
        <v>32121</v>
      </c>
      <c r="AA5080">
        <v>36507</v>
      </c>
      <c r="AB5080">
        <v>609267</v>
      </c>
      <c r="AC5080">
        <v>396230</v>
      </c>
      <c r="AD5080">
        <v>213037</v>
      </c>
      <c r="AE5080" t="s">
        <v>81</v>
      </c>
      <c r="AF5080" t="s">
        <v>78</v>
      </c>
      <c r="AG5080" t="s">
        <v>240</v>
      </c>
      <c r="AH5080" t="s">
        <v>144</v>
      </c>
      <c r="AI5080" t="s">
        <v>139</v>
      </c>
      <c r="AJ5080" t="str">
        <f t="shared" si="79"/>
        <v>Sep</v>
      </c>
    </row>
    <row r="5081" spans="1:36" x14ac:dyDescent="0.3">
      <c r="A5081" t="s">
        <v>11491</v>
      </c>
      <c r="B5081" s="33">
        <v>45762</v>
      </c>
      <c r="C5081" t="s">
        <v>96</v>
      </c>
      <c r="D5081" t="s">
        <v>11492</v>
      </c>
      <c r="E5081" t="s">
        <v>179</v>
      </c>
      <c r="F5081" t="s">
        <v>174</v>
      </c>
      <c r="G5081" t="s">
        <v>166</v>
      </c>
      <c r="H5081" t="s">
        <v>158</v>
      </c>
      <c r="I5081">
        <v>971</v>
      </c>
      <c r="J5081" t="s">
        <v>518</v>
      </c>
      <c r="K5081" t="s">
        <v>317</v>
      </c>
      <c r="L5081" t="s">
        <v>3452</v>
      </c>
      <c r="M5081" t="s">
        <v>4692</v>
      </c>
      <c r="N5081">
        <v>152</v>
      </c>
      <c r="O5081">
        <v>20</v>
      </c>
      <c r="P5081">
        <v>30</v>
      </c>
      <c r="Q5081" t="s">
        <v>73</v>
      </c>
      <c r="R5081" t="s">
        <v>238</v>
      </c>
      <c r="S5081" t="s">
        <v>239</v>
      </c>
      <c r="T5081">
        <v>189</v>
      </c>
      <c r="U5081">
        <v>158</v>
      </c>
      <c r="V5081">
        <v>83.6</v>
      </c>
      <c r="W5081" t="s">
        <v>133</v>
      </c>
      <c r="X5081">
        <v>6756</v>
      </c>
      <c r="Y5081">
        <v>1067448</v>
      </c>
      <c r="Z5081">
        <v>77894</v>
      </c>
      <c r="AA5081">
        <v>108072</v>
      </c>
      <c r="AB5081">
        <v>1253414</v>
      </c>
      <c r="AC5081">
        <v>917756</v>
      </c>
      <c r="AD5081">
        <v>335658</v>
      </c>
      <c r="AE5081" t="s">
        <v>72</v>
      </c>
      <c r="AF5081" t="s">
        <v>78</v>
      </c>
      <c r="AG5081" t="s">
        <v>240</v>
      </c>
      <c r="AH5081" t="s">
        <v>144</v>
      </c>
      <c r="AI5081" t="s">
        <v>140</v>
      </c>
      <c r="AJ5081" t="str">
        <f t="shared" si="79"/>
        <v>Apr</v>
      </c>
    </row>
    <row r="5082" spans="1:36" x14ac:dyDescent="0.3">
      <c r="A5082" t="s">
        <v>11493</v>
      </c>
      <c r="B5082" s="33">
        <v>45850</v>
      </c>
      <c r="C5082" t="s">
        <v>93</v>
      </c>
      <c r="D5082" t="s">
        <v>11494</v>
      </c>
      <c r="E5082" t="s">
        <v>179</v>
      </c>
      <c r="F5082" t="s">
        <v>176</v>
      </c>
      <c r="G5082" t="s">
        <v>166</v>
      </c>
      <c r="H5082" t="s">
        <v>156</v>
      </c>
      <c r="I5082">
        <v>1140</v>
      </c>
      <c r="J5082" t="s">
        <v>280</v>
      </c>
      <c r="K5082" t="s">
        <v>1271</v>
      </c>
      <c r="L5082" t="s">
        <v>1258</v>
      </c>
      <c r="M5082" t="s">
        <v>2119</v>
      </c>
      <c r="N5082">
        <v>149</v>
      </c>
      <c r="O5082">
        <v>69</v>
      </c>
      <c r="P5082">
        <v>86</v>
      </c>
      <c r="Q5082" t="s">
        <v>76</v>
      </c>
      <c r="R5082" t="s">
        <v>238</v>
      </c>
      <c r="S5082" t="s">
        <v>239</v>
      </c>
      <c r="T5082">
        <v>180</v>
      </c>
      <c r="U5082">
        <v>176</v>
      </c>
      <c r="V5082">
        <v>97.78</v>
      </c>
      <c r="W5082" t="s">
        <v>135</v>
      </c>
      <c r="X5082">
        <v>3886</v>
      </c>
      <c r="Y5082">
        <v>683936</v>
      </c>
      <c r="Z5082">
        <v>95568</v>
      </c>
      <c r="AA5082">
        <v>42064</v>
      </c>
      <c r="AB5082">
        <v>821568</v>
      </c>
      <c r="AC5082">
        <v>526627</v>
      </c>
      <c r="AD5082">
        <v>294941</v>
      </c>
      <c r="AE5082" t="s">
        <v>72</v>
      </c>
      <c r="AF5082" t="s">
        <v>81</v>
      </c>
      <c r="AG5082" t="s">
        <v>240</v>
      </c>
      <c r="AH5082" t="s">
        <v>145</v>
      </c>
      <c r="AI5082" t="s">
        <v>140</v>
      </c>
      <c r="AJ5082" t="str">
        <f t="shared" si="79"/>
        <v>Jul</v>
      </c>
    </row>
    <row r="5083" spans="1:36" x14ac:dyDescent="0.3">
      <c r="A5083" t="s">
        <v>11495</v>
      </c>
      <c r="B5083" s="33">
        <v>45962</v>
      </c>
      <c r="C5083" t="s">
        <v>93</v>
      </c>
      <c r="D5083" t="s">
        <v>11496</v>
      </c>
      <c r="E5083" t="s">
        <v>180</v>
      </c>
      <c r="F5083" t="s">
        <v>173</v>
      </c>
      <c r="G5083" t="s">
        <v>160</v>
      </c>
      <c r="H5083" t="s">
        <v>161</v>
      </c>
      <c r="I5083">
        <v>1805</v>
      </c>
      <c r="J5083" t="s">
        <v>605</v>
      </c>
      <c r="K5083" t="s">
        <v>1652</v>
      </c>
      <c r="N5083">
        <v>257</v>
      </c>
      <c r="O5083">
        <v>0</v>
      </c>
      <c r="P5083">
        <v>0</v>
      </c>
      <c r="Q5083" t="s">
        <v>67</v>
      </c>
      <c r="R5083" t="s">
        <v>245</v>
      </c>
      <c r="S5083" t="s">
        <v>121</v>
      </c>
      <c r="T5083">
        <v>150</v>
      </c>
      <c r="U5083">
        <v>0</v>
      </c>
      <c r="V5083">
        <v>0</v>
      </c>
      <c r="W5083" t="s">
        <v>133</v>
      </c>
      <c r="X5083">
        <v>7942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 t="s">
        <v>81</v>
      </c>
      <c r="AF5083" t="s">
        <v>78</v>
      </c>
      <c r="AG5083" t="s">
        <v>240</v>
      </c>
      <c r="AH5083" t="s">
        <v>147</v>
      </c>
      <c r="AI5083" t="s">
        <v>139</v>
      </c>
      <c r="AJ5083" t="str">
        <f t="shared" si="79"/>
        <v>Nov</v>
      </c>
    </row>
    <row r="5084" spans="1:36" x14ac:dyDescent="0.3">
      <c r="A5084" t="s">
        <v>11497</v>
      </c>
      <c r="B5084" s="33">
        <v>45903</v>
      </c>
      <c r="C5084" t="s">
        <v>98</v>
      </c>
      <c r="D5084" t="s">
        <v>592</v>
      </c>
      <c r="E5084" t="s">
        <v>180</v>
      </c>
      <c r="F5084" t="s">
        <v>174</v>
      </c>
      <c r="G5084" t="s">
        <v>160</v>
      </c>
      <c r="H5084" t="s">
        <v>158</v>
      </c>
      <c r="I5084">
        <v>1504</v>
      </c>
      <c r="J5084" t="s">
        <v>275</v>
      </c>
      <c r="K5084" t="s">
        <v>609</v>
      </c>
      <c r="L5084" t="s">
        <v>4838</v>
      </c>
      <c r="M5084" t="s">
        <v>4558</v>
      </c>
      <c r="N5084">
        <v>191</v>
      </c>
      <c r="O5084">
        <v>25</v>
      </c>
      <c r="P5084">
        <v>48</v>
      </c>
      <c r="Q5084" t="s">
        <v>76</v>
      </c>
      <c r="R5084" t="s">
        <v>238</v>
      </c>
      <c r="S5084" t="s">
        <v>239</v>
      </c>
      <c r="T5084">
        <v>180</v>
      </c>
      <c r="U5084">
        <v>146</v>
      </c>
      <c r="V5084">
        <v>81.11</v>
      </c>
      <c r="W5084" t="s">
        <v>133</v>
      </c>
      <c r="X5084">
        <v>9710</v>
      </c>
      <c r="Y5084">
        <v>1417660</v>
      </c>
      <c r="Z5084">
        <v>79132</v>
      </c>
      <c r="AA5084">
        <v>114610</v>
      </c>
      <c r="AB5084">
        <v>1611402</v>
      </c>
      <c r="AC5084">
        <v>1013225</v>
      </c>
      <c r="AD5084">
        <v>598177</v>
      </c>
      <c r="AE5084" t="s">
        <v>81</v>
      </c>
      <c r="AF5084" t="s">
        <v>78</v>
      </c>
      <c r="AG5084" t="s">
        <v>240</v>
      </c>
      <c r="AH5084" t="s">
        <v>147</v>
      </c>
      <c r="AI5084" t="s">
        <v>138</v>
      </c>
      <c r="AJ5084" t="str">
        <f t="shared" si="79"/>
        <v>Sep</v>
      </c>
    </row>
    <row r="5085" spans="1:36" x14ac:dyDescent="0.3">
      <c r="A5085" t="s">
        <v>11498</v>
      </c>
      <c r="B5085" s="33">
        <v>45901</v>
      </c>
      <c r="C5085" t="s">
        <v>93</v>
      </c>
      <c r="D5085" t="s">
        <v>11499</v>
      </c>
      <c r="E5085" t="s">
        <v>178</v>
      </c>
      <c r="F5085" t="s">
        <v>177</v>
      </c>
      <c r="G5085" t="s">
        <v>157</v>
      </c>
      <c r="H5085" t="s">
        <v>162</v>
      </c>
      <c r="I5085">
        <v>1473</v>
      </c>
      <c r="J5085" t="s">
        <v>1434</v>
      </c>
      <c r="K5085" t="s">
        <v>2696</v>
      </c>
      <c r="N5085">
        <v>228</v>
      </c>
      <c r="O5085">
        <v>0</v>
      </c>
      <c r="P5085">
        <v>0</v>
      </c>
      <c r="Q5085" t="s">
        <v>67</v>
      </c>
      <c r="R5085" t="s">
        <v>245</v>
      </c>
      <c r="S5085" t="s">
        <v>120</v>
      </c>
      <c r="T5085">
        <v>180</v>
      </c>
      <c r="U5085">
        <v>0</v>
      </c>
      <c r="V5085">
        <v>0</v>
      </c>
      <c r="W5085" t="s">
        <v>134</v>
      </c>
      <c r="X5085">
        <v>7231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 t="s">
        <v>75</v>
      </c>
      <c r="AF5085" t="s">
        <v>78</v>
      </c>
      <c r="AG5085" t="s">
        <v>240</v>
      </c>
      <c r="AH5085" t="s">
        <v>144</v>
      </c>
      <c r="AI5085" t="s">
        <v>139</v>
      </c>
      <c r="AJ5085" t="str">
        <f t="shared" si="79"/>
        <v>Sep</v>
      </c>
    </row>
    <row r="5086" spans="1:36" x14ac:dyDescent="0.3">
      <c r="A5086" t="s">
        <v>11500</v>
      </c>
      <c r="B5086" s="33">
        <v>45886</v>
      </c>
      <c r="C5086" t="s">
        <v>98</v>
      </c>
      <c r="D5086" t="s">
        <v>11501</v>
      </c>
      <c r="E5086" t="s">
        <v>178</v>
      </c>
      <c r="F5086" t="s">
        <v>172</v>
      </c>
      <c r="G5086" t="s">
        <v>157</v>
      </c>
      <c r="H5086" t="s">
        <v>155</v>
      </c>
      <c r="I5086">
        <v>1618</v>
      </c>
      <c r="J5086" t="s">
        <v>280</v>
      </c>
      <c r="K5086" t="s">
        <v>4567</v>
      </c>
      <c r="L5086" t="s">
        <v>719</v>
      </c>
      <c r="M5086" t="s">
        <v>287</v>
      </c>
      <c r="N5086">
        <v>196</v>
      </c>
      <c r="O5086">
        <v>46</v>
      </c>
      <c r="P5086">
        <v>27</v>
      </c>
      <c r="Q5086" t="s">
        <v>73</v>
      </c>
      <c r="R5086" t="s">
        <v>238</v>
      </c>
      <c r="S5086" t="s">
        <v>239</v>
      </c>
      <c r="T5086">
        <v>180</v>
      </c>
      <c r="U5086">
        <v>115</v>
      </c>
      <c r="V5086">
        <v>63.89</v>
      </c>
      <c r="W5086" t="s">
        <v>133</v>
      </c>
      <c r="X5086">
        <v>3468</v>
      </c>
      <c r="Y5086">
        <v>398820</v>
      </c>
      <c r="Z5086">
        <v>38985</v>
      </c>
      <c r="AA5086">
        <v>83835</v>
      </c>
      <c r="AB5086">
        <v>521640</v>
      </c>
      <c r="AC5086">
        <v>424767</v>
      </c>
      <c r="AD5086">
        <v>96873</v>
      </c>
      <c r="AE5086" t="s">
        <v>75</v>
      </c>
      <c r="AF5086" t="s">
        <v>81</v>
      </c>
      <c r="AG5086" t="s">
        <v>240</v>
      </c>
      <c r="AH5086" t="s">
        <v>144</v>
      </c>
      <c r="AI5086" t="s">
        <v>138</v>
      </c>
      <c r="AJ5086" t="str">
        <f t="shared" si="79"/>
        <v>Aug</v>
      </c>
    </row>
    <row r="5087" spans="1:36" x14ac:dyDescent="0.3">
      <c r="A5087" t="s">
        <v>11502</v>
      </c>
      <c r="B5087" s="33">
        <v>45854</v>
      </c>
      <c r="C5087" t="s">
        <v>93</v>
      </c>
      <c r="D5087" t="s">
        <v>11503</v>
      </c>
      <c r="E5087" t="s">
        <v>177</v>
      </c>
      <c r="F5087" t="s">
        <v>178</v>
      </c>
      <c r="G5087" t="s">
        <v>162</v>
      </c>
      <c r="H5087" t="s">
        <v>157</v>
      </c>
      <c r="I5087">
        <v>703</v>
      </c>
      <c r="J5087" t="s">
        <v>391</v>
      </c>
      <c r="K5087" t="s">
        <v>3690</v>
      </c>
      <c r="L5087" t="s">
        <v>4897</v>
      </c>
      <c r="M5087" t="s">
        <v>2373</v>
      </c>
      <c r="N5087">
        <v>112</v>
      </c>
      <c r="O5087">
        <v>33</v>
      </c>
      <c r="P5087">
        <v>42</v>
      </c>
      <c r="Q5087" t="s">
        <v>76</v>
      </c>
      <c r="R5087" t="s">
        <v>238</v>
      </c>
      <c r="S5087" t="s">
        <v>239</v>
      </c>
      <c r="T5087">
        <v>180</v>
      </c>
      <c r="U5087">
        <v>149</v>
      </c>
      <c r="V5087">
        <v>82.78</v>
      </c>
      <c r="W5087" t="s">
        <v>133</v>
      </c>
      <c r="X5087">
        <v>4270</v>
      </c>
      <c r="Y5087">
        <v>636230</v>
      </c>
      <c r="Z5087">
        <v>47382</v>
      </c>
      <c r="AA5087">
        <v>88953</v>
      </c>
      <c r="AB5087">
        <v>772565</v>
      </c>
      <c r="AC5087">
        <v>564851</v>
      </c>
      <c r="AD5087">
        <v>207714</v>
      </c>
      <c r="AE5087" t="s">
        <v>78</v>
      </c>
      <c r="AF5087" t="s">
        <v>75</v>
      </c>
      <c r="AG5087" t="s">
        <v>240</v>
      </c>
      <c r="AH5087" t="s">
        <v>147</v>
      </c>
      <c r="AI5087" t="s">
        <v>138</v>
      </c>
      <c r="AJ5087" t="str">
        <f t="shared" si="79"/>
        <v>Jul</v>
      </c>
    </row>
    <row r="5088" spans="1:36" x14ac:dyDescent="0.3">
      <c r="A5088" t="s">
        <v>11504</v>
      </c>
      <c r="B5088" s="33">
        <v>45754</v>
      </c>
      <c r="C5088" t="s">
        <v>93</v>
      </c>
      <c r="D5088" t="s">
        <v>11505</v>
      </c>
      <c r="E5088" t="s">
        <v>179</v>
      </c>
      <c r="F5088" t="s">
        <v>175</v>
      </c>
      <c r="G5088" t="s">
        <v>166</v>
      </c>
      <c r="H5088" t="s">
        <v>163</v>
      </c>
      <c r="I5088">
        <v>641</v>
      </c>
      <c r="J5088" t="s">
        <v>292</v>
      </c>
      <c r="K5088" t="s">
        <v>1421</v>
      </c>
      <c r="L5088" t="s">
        <v>4929</v>
      </c>
      <c r="M5088" t="s">
        <v>3366</v>
      </c>
      <c r="N5088">
        <v>98</v>
      </c>
      <c r="O5088">
        <v>17</v>
      </c>
      <c r="P5088">
        <v>4</v>
      </c>
      <c r="Q5088" t="s">
        <v>73</v>
      </c>
      <c r="R5088" t="s">
        <v>238</v>
      </c>
      <c r="S5088" t="s">
        <v>239</v>
      </c>
      <c r="T5088">
        <v>189</v>
      </c>
      <c r="U5088">
        <v>126</v>
      </c>
      <c r="V5088">
        <v>66.67</v>
      </c>
      <c r="W5088" t="s">
        <v>133</v>
      </c>
      <c r="X5088">
        <v>7410</v>
      </c>
      <c r="Y5088">
        <v>933660</v>
      </c>
      <c r="Z5088">
        <v>63252</v>
      </c>
      <c r="AA5088">
        <v>100296</v>
      </c>
      <c r="AB5088">
        <v>1097208</v>
      </c>
      <c r="AC5088">
        <v>638663</v>
      </c>
      <c r="AD5088">
        <v>458545</v>
      </c>
      <c r="AE5088" t="s">
        <v>72</v>
      </c>
      <c r="AF5088" t="s">
        <v>75</v>
      </c>
      <c r="AG5088" t="s">
        <v>240</v>
      </c>
      <c r="AH5088" t="s">
        <v>145</v>
      </c>
      <c r="AI5088" t="s">
        <v>139</v>
      </c>
      <c r="AJ5088" t="str">
        <f t="shared" si="79"/>
        <v>Apr</v>
      </c>
    </row>
    <row r="5089" spans="1:36" x14ac:dyDescent="0.3">
      <c r="A5089" t="s">
        <v>11506</v>
      </c>
      <c r="B5089" s="33">
        <v>45778</v>
      </c>
      <c r="C5089" t="s">
        <v>99</v>
      </c>
      <c r="D5089" t="s">
        <v>11507</v>
      </c>
      <c r="E5089" t="s">
        <v>172</v>
      </c>
      <c r="F5089" t="s">
        <v>180</v>
      </c>
      <c r="G5089" t="s">
        <v>155</v>
      </c>
      <c r="H5089" t="s">
        <v>160</v>
      </c>
      <c r="I5089">
        <v>2268</v>
      </c>
      <c r="J5089" t="s">
        <v>503</v>
      </c>
      <c r="K5089" t="s">
        <v>3193</v>
      </c>
      <c r="L5089" t="s">
        <v>236</v>
      </c>
      <c r="M5089" t="s">
        <v>2116</v>
      </c>
      <c r="N5089">
        <v>299</v>
      </c>
      <c r="O5089">
        <v>0</v>
      </c>
      <c r="P5089">
        <v>6</v>
      </c>
      <c r="Q5089" t="s">
        <v>73</v>
      </c>
      <c r="R5089" t="s">
        <v>238</v>
      </c>
      <c r="S5089" t="s">
        <v>239</v>
      </c>
      <c r="T5089">
        <v>189</v>
      </c>
      <c r="U5089">
        <v>171</v>
      </c>
      <c r="V5089">
        <v>90.48</v>
      </c>
      <c r="W5089" t="s">
        <v>133</v>
      </c>
      <c r="X5089">
        <v>9003</v>
      </c>
      <c r="Y5089">
        <v>1539513</v>
      </c>
      <c r="Z5089">
        <v>47367</v>
      </c>
      <c r="AA5089">
        <v>62415</v>
      </c>
      <c r="AB5089">
        <v>1649295</v>
      </c>
      <c r="AC5089">
        <v>969228</v>
      </c>
      <c r="AD5089">
        <v>680067</v>
      </c>
      <c r="AE5089" t="s">
        <v>81</v>
      </c>
      <c r="AF5089" t="s">
        <v>81</v>
      </c>
      <c r="AG5089" t="s">
        <v>240</v>
      </c>
      <c r="AH5089" t="s">
        <v>145</v>
      </c>
      <c r="AI5089" t="s">
        <v>140</v>
      </c>
      <c r="AJ5089" t="str">
        <f t="shared" si="79"/>
        <v>May</v>
      </c>
    </row>
    <row r="5090" spans="1:36" x14ac:dyDescent="0.3">
      <c r="A5090" t="s">
        <v>11508</v>
      </c>
      <c r="B5090" s="33">
        <v>45668</v>
      </c>
      <c r="C5090" t="s">
        <v>98</v>
      </c>
      <c r="D5090" t="s">
        <v>4698</v>
      </c>
      <c r="E5090" t="s">
        <v>181</v>
      </c>
      <c r="F5090" t="s">
        <v>177</v>
      </c>
      <c r="G5090" t="s">
        <v>159</v>
      </c>
      <c r="H5090" t="s">
        <v>162</v>
      </c>
      <c r="I5090">
        <v>510</v>
      </c>
      <c r="J5090" t="s">
        <v>377</v>
      </c>
      <c r="K5090" t="s">
        <v>2738</v>
      </c>
      <c r="L5090" t="s">
        <v>704</v>
      </c>
      <c r="M5090" t="s">
        <v>410</v>
      </c>
      <c r="N5090">
        <v>78</v>
      </c>
      <c r="O5090">
        <v>41</v>
      </c>
      <c r="P5090">
        <v>55</v>
      </c>
      <c r="Q5090" t="s">
        <v>76</v>
      </c>
      <c r="R5090" t="s">
        <v>238</v>
      </c>
      <c r="S5090" t="s">
        <v>239</v>
      </c>
      <c r="T5090">
        <v>189</v>
      </c>
      <c r="U5090">
        <v>155</v>
      </c>
      <c r="V5090">
        <v>82.01</v>
      </c>
      <c r="W5090" t="s">
        <v>133</v>
      </c>
      <c r="X5090">
        <v>3965</v>
      </c>
      <c r="Y5090">
        <v>614575</v>
      </c>
      <c r="Z5090">
        <v>61380</v>
      </c>
      <c r="AA5090">
        <v>30070</v>
      </c>
      <c r="AB5090">
        <v>706025</v>
      </c>
      <c r="AC5090">
        <v>592297</v>
      </c>
      <c r="AD5090">
        <v>113728</v>
      </c>
      <c r="AE5090" t="s">
        <v>81</v>
      </c>
      <c r="AF5090" t="s">
        <v>78</v>
      </c>
      <c r="AG5090" t="s">
        <v>240</v>
      </c>
      <c r="AH5090" t="s">
        <v>144</v>
      </c>
      <c r="AI5090" t="s">
        <v>139</v>
      </c>
      <c r="AJ5090" t="str">
        <f t="shared" si="79"/>
        <v>Jan</v>
      </c>
    </row>
    <row r="5091" spans="1:36" x14ac:dyDescent="0.3">
      <c r="A5091" t="s">
        <v>11509</v>
      </c>
      <c r="B5091" s="33">
        <v>45988</v>
      </c>
      <c r="C5091" t="s">
        <v>93</v>
      </c>
      <c r="D5091" t="s">
        <v>10873</v>
      </c>
      <c r="E5091" t="s">
        <v>179</v>
      </c>
      <c r="F5091" t="s">
        <v>172</v>
      </c>
      <c r="G5091" t="s">
        <v>166</v>
      </c>
      <c r="H5091" t="s">
        <v>155</v>
      </c>
      <c r="I5091">
        <v>474</v>
      </c>
      <c r="J5091" t="s">
        <v>459</v>
      </c>
      <c r="K5091" t="s">
        <v>641</v>
      </c>
      <c r="L5091" t="s">
        <v>712</v>
      </c>
      <c r="M5091" t="s">
        <v>1439</v>
      </c>
      <c r="N5091">
        <v>86</v>
      </c>
      <c r="O5091">
        <v>24</v>
      </c>
      <c r="P5091">
        <v>27</v>
      </c>
      <c r="Q5091" t="s">
        <v>73</v>
      </c>
      <c r="R5091" t="s">
        <v>238</v>
      </c>
      <c r="S5091" t="s">
        <v>239</v>
      </c>
      <c r="T5091">
        <v>150</v>
      </c>
      <c r="U5091">
        <v>145</v>
      </c>
      <c r="V5091">
        <v>96.67</v>
      </c>
      <c r="W5091" t="s">
        <v>133</v>
      </c>
      <c r="X5091">
        <v>4502</v>
      </c>
      <c r="Y5091">
        <v>652790</v>
      </c>
      <c r="Z5091">
        <v>29145</v>
      </c>
      <c r="AA5091">
        <v>95845</v>
      </c>
      <c r="AB5091">
        <v>777780</v>
      </c>
      <c r="AC5091">
        <v>626203</v>
      </c>
      <c r="AD5091">
        <v>151577</v>
      </c>
      <c r="AE5091" t="s">
        <v>72</v>
      </c>
      <c r="AF5091" t="s">
        <v>81</v>
      </c>
      <c r="AG5091" t="s">
        <v>240</v>
      </c>
      <c r="AH5091" t="s">
        <v>146</v>
      </c>
      <c r="AI5091" t="s">
        <v>138</v>
      </c>
      <c r="AJ5091" t="str">
        <f t="shared" si="79"/>
        <v>Nov</v>
      </c>
    </row>
    <row r="5092" spans="1:36" x14ac:dyDescent="0.3">
      <c r="A5092" t="s">
        <v>11510</v>
      </c>
      <c r="B5092" s="33">
        <v>45703</v>
      </c>
      <c r="C5092" t="s">
        <v>99</v>
      </c>
      <c r="D5092" t="s">
        <v>11511</v>
      </c>
      <c r="E5092" t="s">
        <v>172</v>
      </c>
      <c r="F5092" t="s">
        <v>177</v>
      </c>
      <c r="G5092" t="s">
        <v>155</v>
      </c>
      <c r="H5092" t="s">
        <v>162</v>
      </c>
      <c r="I5092">
        <v>1786</v>
      </c>
      <c r="J5092" t="s">
        <v>266</v>
      </c>
      <c r="K5092" t="s">
        <v>562</v>
      </c>
      <c r="L5092" t="s">
        <v>310</v>
      </c>
      <c r="M5092" t="s">
        <v>2376</v>
      </c>
      <c r="N5092">
        <v>264</v>
      </c>
      <c r="O5092">
        <v>0</v>
      </c>
      <c r="P5092">
        <v>7</v>
      </c>
      <c r="Q5092" t="s">
        <v>73</v>
      </c>
      <c r="R5092" t="s">
        <v>238</v>
      </c>
      <c r="S5092" t="s">
        <v>239</v>
      </c>
      <c r="T5092">
        <v>220</v>
      </c>
      <c r="U5092">
        <v>168</v>
      </c>
      <c r="V5092">
        <v>76.36</v>
      </c>
      <c r="W5092" t="s">
        <v>134</v>
      </c>
      <c r="X5092">
        <v>7274</v>
      </c>
      <c r="Y5092">
        <v>1222032</v>
      </c>
      <c r="Z5092">
        <v>59976</v>
      </c>
      <c r="AA5092">
        <v>115080</v>
      </c>
      <c r="AB5092">
        <v>1397088</v>
      </c>
      <c r="AC5092">
        <v>1077607</v>
      </c>
      <c r="AD5092">
        <v>319481</v>
      </c>
      <c r="AE5092" t="s">
        <v>81</v>
      </c>
      <c r="AF5092" t="s">
        <v>78</v>
      </c>
      <c r="AG5092" t="s">
        <v>240</v>
      </c>
      <c r="AH5092" t="s">
        <v>145</v>
      </c>
      <c r="AI5092" t="s">
        <v>139</v>
      </c>
      <c r="AJ5092" t="str">
        <f t="shared" si="79"/>
        <v>Feb</v>
      </c>
    </row>
    <row r="5093" spans="1:36" x14ac:dyDescent="0.3">
      <c r="A5093" t="s">
        <v>11512</v>
      </c>
      <c r="B5093" s="33">
        <v>45867</v>
      </c>
      <c r="C5093" t="s">
        <v>93</v>
      </c>
      <c r="D5093" t="s">
        <v>2375</v>
      </c>
      <c r="E5093" t="s">
        <v>181</v>
      </c>
      <c r="F5093" t="s">
        <v>173</v>
      </c>
      <c r="G5093" t="s">
        <v>159</v>
      </c>
      <c r="H5093" t="s">
        <v>161</v>
      </c>
      <c r="I5093">
        <v>1202</v>
      </c>
      <c r="J5093" t="s">
        <v>572</v>
      </c>
      <c r="K5093" t="s">
        <v>3893</v>
      </c>
      <c r="L5093" t="s">
        <v>447</v>
      </c>
      <c r="M5093" t="s">
        <v>2520</v>
      </c>
      <c r="N5093">
        <v>174</v>
      </c>
      <c r="O5093">
        <v>0</v>
      </c>
      <c r="P5093">
        <v>5</v>
      </c>
      <c r="Q5093" t="s">
        <v>70</v>
      </c>
      <c r="R5093" t="s">
        <v>238</v>
      </c>
      <c r="S5093" t="s">
        <v>239</v>
      </c>
      <c r="T5093">
        <v>150</v>
      </c>
      <c r="U5093">
        <v>110</v>
      </c>
      <c r="V5093">
        <v>73.33</v>
      </c>
      <c r="W5093" t="s">
        <v>133</v>
      </c>
      <c r="X5093">
        <v>10540</v>
      </c>
      <c r="Y5093">
        <v>1159400</v>
      </c>
      <c r="Z5093">
        <v>57530</v>
      </c>
      <c r="AA5093">
        <v>72050</v>
      </c>
      <c r="AB5093">
        <v>1288980</v>
      </c>
      <c r="AC5093">
        <v>1048468</v>
      </c>
      <c r="AD5093">
        <v>240512</v>
      </c>
      <c r="AE5093" t="s">
        <v>81</v>
      </c>
      <c r="AF5093" t="s">
        <v>78</v>
      </c>
      <c r="AG5093" t="s">
        <v>240</v>
      </c>
      <c r="AH5093" t="s">
        <v>144</v>
      </c>
      <c r="AI5093" t="s">
        <v>139</v>
      </c>
      <c r="AJ5093" t="str">
        <f t="shared" si="79"/>
        <v>Jul</v>
      </c>
    </row>
    <row r="5094" spans="1:36" x14ac:dyDescent="0.3">
      <c r="A5094" t="s">
        <v>11513</v>
      </c>
      <c r="B5094" s="33">
        <v>46015</v>
      </c>
      <c r="C5094" t="s">
        <v>97</v>
      </c>
      <c r="D5094" t="s">
        <v>11514</v>
      </c>
      <c r="E5094" t="s">
        <v>175</v>
      </c>
      <c r="F5094" t="s">
        <v>174</v>
      </c>
      <c r="G5094" t="s">
        <v>163</v>
      </c>
      <c r="H5094" t="s">
        <v>158</v>
      </c>
      <c r="I5094">
        <v>523</v>
      </c>
      <c r="J5094" t="s">
        <v>451</v>
      </c>
      <c r="K5094" t="s">
        <v>2537</v>
      </c>
      <c r="L5094" t="s">
        <v>605</v>
      </c>
      <c r="M5094" t="s">
        <v>2083</v>
      </c>
      <c r="N5094">
        <v>93</v>
      </c>
      <c r="O5094">
        <v>0</v>
      </c>
      <c r="P5094">
        <v>2</v>
      </c>
      <c r="Q5094" t="s">
        <v>70</v>
      </c>
      <c r="R5094" t="s">
        <v>238</v>
      </c>
      <c r="S5094" t="s">
        <v>239</v>
      </c>
      <c r="T5094">
        <v>150</v>
      </c>
      <c r="U5094">
        <v>102</v>
      </c>
      <c r="V5094">
        <v>68</v>
      </c>
      <c r="W5094" t="s">
        <v>133</v>
      </c>
      <c r="X5094">
        <v>6844</v>
      </c>
      <c r="Y5094">
        <v>698088</v>
      </c>
      <c r="Z5094">
        <v>53346</v>
      </c>
      <c r="AA5094">
        <v>54774</v>
      </c>
      <c r="AB5094">
        <v>806208</v>
      </c>
      <c r="AC5094">
        <v>499766</v>
      </c>
      <c r="AD5094">
        <v>306442</v>
      </c>
      <c r="AE5094" t="s">
        <v>75</v>
      </c>
      <c r="AF5094" t="s">
        <v>78</v>
      </c>
      <c r="AG5094" t="s">
        <v>240</v>
      </c>
      <c r="AH5094" t="s">
        <v>146</v>
      </c>
      <c r="AI5094" t="s">
        <v>139</v>
      </c>
      <c r="AJ5094" t="str">
        <f t="shared" si="79"/>
        <v>Dec</v>
      </c>
    </row>
    <row r="5095" spans="1:36" x14ac:dyDescent="0.3">
      <c r="A5095" t="s">
        <v>11515</v>
      </c>
      <c r="B5095" s="33">
        <v>45710</v>
      </c>
      <c r="C5095" t="s">
        <v>93</v>
      </c>
      <c r="D5095" t="s">
        <v>11516</v>
      </c>
      <c r="E5095" t="s">
        <v>173</v>
      </c>
      <c r="F5095" t="s">
        <v>176</v>
      </c>
      <c r="G5095" t="s">
        <v>161</v>
      </c>
      <c r="H5095" t="s">
        <v>156</v>
      </c>
      <c r="I5095">
        <v>1898</v>
      </c>
      <c r="J5095" t="s">
        <v>504</v>
      </c>
      <c r="K5095" t="s">
        <v>325</v>
      </c>
      <c r="L5095" t="s">
        <v>928</v>
      </c>
      <c r="M5095" t="s">
        <v>647</v>
      </c>
      <c r="N5095">
        <v>225</v>
      </c>
      <c r="O5095">
        <v>26</v>
      </c>
      <c r="P5095">
        <v>11</v>
      </c>
      <c r="Q5095" t="s">
        <v>73</v>
      </c>
      <c r="R5095" t="s">
        <v>238</v>
      </c>
      <c r="S5095" t="s">
        <v>239</v>
      </c>
      <c r="T5095">
        <v>180</v>
      </c>
      <c r="U5095">
        <v>128</v>
      </c>
      <c r="V5095">
        <v>71.11</v>
      </c>
      <c r="W5095" t="s">
        <v>133</v>
      </c>
      <c r="X5095">
        <v>3965</v>
      </c>
      <c r="Y5095">
        <v>507520</v>
      </c>
      <c r="Z5095">
        <v>53504</v>
      </c>
      <c r="AA5095">
        <v>75392</v>
      </c>
      <c r="AB5095">
        <v>636416</v>
      </c>
      <c r="AC5095">
        <v>440817</v>
      </c>
      <c r="AD5095">
        <v>195599</v>
      </c>
      <c r="AE5095" t="s">
        <v>78</v>
      </c>
      <c r="AF5095" t="s">
        <v>81</v>
      </c>
      <c r="AG5095" t="s">
        <v>240</v>
      </c>
      <c r="AH5095" t="s">
        <v>145</v>
      </c>
      <c r="AI5095" t="s">
        <v>139</v>
      </c>
      <c r="AJ5095" t="str">
        <f t="shared" si="79"/>
        <v>Feb</v>
      </c>
    </row>
    <row r="5096" spans="1:36" x14ac:dyDescent="0.3">
      <c r="A5096" t="s">
        <v>11517</v>
      </c>
      <c r="B5096" s="33">
        <v>45899</v>
      </c>
      <c r="C5096" t="s">
        <v>93</v>
      </c>
      <c r="D5096" t="s">
        <v>11518</v>
      </c>
      <c r="E5096" t="s">
        <v>172</v>
      </c>
      <c r="F5096" t="s">
        <v>176</v>
      </c>
      <c r="G5096" t="s">
        <v>155</v>
      </c>
      <c r="H5096" t="s">
        <v>156</v>
      </c>
      <c r="I5096">
        <v>677</v>
      </c>
      <c r="J5096" t="s">
        <v>258</v>
      </c>
      <c r="K5096" t="s">
        <v>453</v>
      </c>
      <c r="L5096" t="s">
        <v>614</v>
      </c>
      <c r="M5096" t="s">
        <v>938</v>
      </c>
      <c r="N5096">
        <v>99</v>
      </c>
      <c r="O5096">
        <v>43</v>
      </c>
      <c r="P5096">
        <v>46</v>
      </c>
      <c r="Q5096" t="s">
        <v>76</v>
      </c>
      <c r="R5096" t="s">
        <v>238</v>
      </c>
      <c r="S5096" t="s">
        <v>239</v>
      </c>
      <c r="T5096">
        <v>186</v>
      </c>
      <c r="U5096">
        <v>156</v>
      </c>
      <c r="V5096">
        <v>83.87</v>
      </c>
      <c r="W5096" t="s">
        <v>133</v>
      </c>
      <c r="X5096">
        <v>9041</v>
      </c>
      <c r="Y5096">
        <v>1410396</v>
      </c>
      <c r="Z5096">
        <v>27924</v>
      </c>
      <c r="AA5096">
        <v>124488</v>
      </c>
      <c r="AB5096">
        <v>1562808</v>
      </c>
      <c r="AC5096">
        <v>930452</v>
      </c>
      <c r="AD5096">
        <v>632356</v>
      </c>
      <c r="AE5096" t="s">
        <v>81</v>
      </c>
      <c r="AF5096" t="s">
        <v>81</v>
      </c>
      <c r="AG5096" t="s">
        <v>240</v>
      </c>
      <c r="AH5096" t="s">
        <v>144</v>
      </c>
      <c r="AI5096" t="s">
        <v>138</v>
      </c>
      <c r="AJ5096" t="str">
        <f t="shared" si="79"/>
        <v>Aug</v>
      </c>
    </row>
    <row r="5097" spans="1:36" x14ac:dyDescent="0.3">
      <c r="A5097" t="s">
        <v>11519</v>
      </c>
      <c r="B5097" s="33">
        <v>45791</v>
      </c>
      <c r="C5097" t="s">
        <v>97</v>
      </c>
      <c r="D5097" t="s">
        <v>11520</v>
      </c>
      <c r="E5097" t="s">
        <v>178</v>
      </c>
      <c r="F5097" t="s">
        <v>175</v>
      </c>
      <c r="G5097" t="s">
        <v>157</v>
      </c>
      <c r="H5097" t="s">
        <v>163</v>
      </c>
      <c r="I5097">
        <v>2394</v>
      </c>
      <c r="J5097" t="s">
        <v>298</v>
      </c>
      <c r="K5097" t="s">
        <v>2303</v>
      </c>
      <c r="L5097" t="s">
        <v>945</v>
      </c>
      <c r="M5097" t="s">
        <v>2303</v>
      </c>
      <c r="N5097">
        <v>319</v>
      </c>
      <c r="O5097">
        <v>6</v>
      </c>
      <c r="P5097">
        <v>-2</v>
      </c>
      <c r="Q5097" t="s">
        <v>73</v>
      </c>
      <c r="R5097" t="s">
        <v>238</v>
      </c>
      <c r="S5097" t="s">
        <v>239</v>
      </c>
      <c r="T5097">
        <v>180</v>
      </c>
      <c r="U5097">
        <v>165</v>
      </c>
      <c r="V5097">
        <v>91.67</v>
      </c>
      <c r="W5097" t="s">
        <v>133</v>
      </c>
      <c r="X5097">
        <v>3632</v>
      </c>
      <c r="Y5097">
        <v>599280</v>
      </c>
      <c r="Z5097">
        <v>77055</v>
      </c>
      <c r="AA5097">
        <v>86625</v>
      </c>
      <c r="AB5097">
        <v>762960</v>
      </c>
      <c r="AC5097">
        <v>638045</v>
      </c>
      <c r="AD5097">
        <v>124915</v>
      </c>
      <c r="AE5097" t="s">
        <v>75</v>
      </c>
      <c r="AF5097" t="s">
        <v>75</v>
      </c>
      <c r="AG5097" t="s">
        <v>240</v>
      </c>
      <c r="AH5097" t="s">
        <v>147</v>
      </c>
      <c r="AI5097" t="s">
        <v>138</v>
      </c>
      <c r="AJ5097" t="str">
        <f t="shared" si="79"/>
        <v>May</v>
      </c>
    </row>
    <row r="5098" spans="1:36" x14ac:dyDescent="0.3">
      <c r="A5098" t="s">
        <v>11521</v>
      </c>
      <c r="B5098" s="33">
        <v>46014</v>
      </c>
      <c r="C5098" t="s">
        <v>95</v>
      </c>
      <c r="D5098" t="s">
        <v>11522</v>
      </c>
      <c r="E5098" t="s">
        <v>172</v>
      </c>
      <c r="F5098" t="s">
        <v>177</v>
      </c>
      <c r="G5098" t="s">
        <v>155</v>
      </c>
      <c r="H5098" t="s">
        <v>162</v>
      </c>
      <c r="I5098">
        <v>482</v>
      </c>
      <c r="J5098" t="s">
        <v>459</v>
      </c>
      <c r="K5098" t="s">
        <v>849</v>
      </c>
      <c r="L5098" t="s">
        <v>2873</v>
      </c>
      <c r="M5098" t="s">
        <v>849</v>
      </c>
      <c r="N5098">
        <v>78</v>
      </c>
      <c r="O5098">
        <v>11</v>
      </c>
      <c r="P5098">
        <v>-10</v>
      </c>
      <c r="Q5098" t="s">
        <v>73</v>
      </c>
      <c r="R5098" t="s">
        <v>238</v>
      </c>
      <c r="S5098" t="s">
        <v>239</v>
      </c>
      <c r="T5098">
        <v>180</v>
      </c>
      <c r="U5098">
        <v>140</v>
      </c>
      <c r="V5098">
        <v>77.78</v>
      </c>
      <c r="W5098" t="s">
        <v>133</v>
      </c>
      <c r="X5098">
        <v>9772</v>
      </c>
      <c r="Y5098">
        <v>1368080</v>
      </c>
      <c r="Z5098">
        <v>66500</v>
      </c>
      <c r="AA5098">
        <v>74060</v>
      </c>
      <c r="AB5098">
        <v>1508640</v>
      </c>
      <c r="AC5098">
        <v>939109</v>
      </c>
      <c r="AD5098">
        <v>569531</v>
      </c>
      <c r="AE5098" t="s">
        <v>81</v>
      </c>
      <c r="AF5098" t="s">
        <v>78</v>
      </c>
      <c r="AG5098" t="s">
        <v>240</v>
      </c>
      <c r="AH5098" t="s">
        <v>144</v>
      </c>
      <c r="AI5098" t="s">
        <v>140</v>
      </c>
      <c r="AJ5098" t="str">
        <f t="shared" si="79"/>
        <v>Dec</v>
      </c>
    </row>
    <row r="5099" spans="1:36" x14ac:dyDescent="0.3">
      <c r="A5099" t="s">
        <v>11523</v>
      </c>
      <c r="B5099" s="33">
        <v>45705</v>
      </c>
      <c r="C5099" t="s">
        <v>95</v>
      </c>
      <c r="D5099" t="s">
        <v>11524</v>
      </c>
      <c r="E5099" t="s">
        <v>177</v>
      </c>
      <c r="F5099" t="s">
        <v>176</v>
      </c>
      <c r="G5099" t="s">
        <v>162</v>
      </c>
      <c r="H5099" t="s">
        <v>156</v>
      </c>
      <c r="I5099">
        <v>1087</v>
      </c>
      <c r="J5099" t="s">
        <v>477</v>
      </c>
      <c r="K5099" t="s">
        <v>955</v>
      </c>
      <c r="L5099" t="s">
        <v>477</v>
      </c>
      <c r="M5099" t="s">
        <v>955</v>
      </c>
      <c r="N5099">
        <v>160</v>
      </c>
      <c r="O5099">
        <v>0</v>
      </c>
      <c r="P5099">
        <v>-6</v>
      </c>
      <c r="Q5099" t="s">
        <v>70</v>
      </c>
      <c r="R5099" t="s">
        <v>238</v>
      </c>
      <c r="S5099" t="s">
        <v>239</v>
      </c>
      <c r="T5099">
        <v>150</v>
      </c>
      <c r="U5099">
        <v>114</v>
      </c>
      <c r="V5099">
        <v>76</v>
      </c>
      <c r="W5099" t="s">
        <v>133</v>
      </c>
      <c r="X5099">
        <v>10449</v>
      </c>
      <c r="Y5099">
        <v>1191186</v>
      </c>
      <c r="Z5099">
        <v>23484</v>
      </c>
      <c r="AA5099">
        <v>49704</v>
      </c>
      <c r="AB5099">
        <v>1264374</v>
      </c>
      <c r="AC5099">
        <v>744850</v>
      </c>
      <c r="AD5099">
        <v>519524</v>
      </c>
      <c r="AE5099" t="s">
        <v>78</v>
      </c>
      <c r="AF5099" t="s">
        <v>81</v>
      </c>
      <c r="AG5099" t="s">
        <v>240</v>
      </c>
      <c r="AH5099" t="s">
        <v>144</v>
      </c>
      <c r="AI5099" t="s">
        <v>138</v>
      </c>
      <c r="AJ5099" t="str">
        <f t="shared" si="79"/>
        <v>Feb</v>
      </c>
    </row>
    <row r="5100" spans="1:36" x14ac:dyDescent="0.3">
      <c r="A5100" t="s">
        <v>11525</v>
      </c>
      <c r="B5100" s="33">
        <v>45804</v>
      </c>
      <c r="C5100" t="s">
        <v>96</v>
      </c>
      <c r="D5100" t="s">
        <v>11526</v>
      </c>
      <c r="E5100" t="s">
        <v>175</v>
      </c>
      <c r="F5100" t="s">
        <v>172</v>
      </c>
      <c r="G5100" t="s">
        <v>163</v>
      </c>
      <c r="H5100" t="s">
        <v>155</v>
      </c>
      <c r="I5100">
        <v>2049</v>
      </c>
      <c r="J5100" t="s">
        <v>280</v>
      </c>
      <c r="K5100" t="s">
        <v>2089</v>
      </c>
      <c r="L5100" t="s">
        <v>3973</v>
      </c>
      <c r="M5100" t="s">
        <v>348</v>
      </c>
      <c r="N5100">
        <v>304</v>
      </c>
      <c r="O5100">
        <v>9</v>
      </c>
      <c r="P5100">
        <v>1</v>
      </c>
      <c r="Q5100" t="s">
        <v>73</v>
      </c>
      <c r="R5100" t="s">
        <v>238</v>
      </c>
      <c r="S5100" t="s">
        <v>239</v>
      </c>
      <c r="T5100">
        <v>150</v>
      </c>
      <c r="U5100">
        <v>119</v>
      </c>
      <c r="V5100">
        <v>79.33</v>
      </c>
      <c r="W5100" t="s">
        <v>133</v>
      </c>
      <c r="X5100">
        <v>7094</v>
      </c>
      <c r="Y5100">
        <v>844186</v>
      </c>
      <c r="Z5100">
        <v>33320</v>
      </c>
      <c r="AA5100">
        <v>50575</v>
      </c>
      <c r="AB5100">
        <v>928081</v>
      </c>
      <c r="AC5100">
        <v>773398</v>
      </c>
      <c r="AD5100">
        <v>154683</v>
      </c>
      <c r="AE5100" t="s">
        <v>75</v>
      </c>
      <c r="AF5100" t="s">
        <v>81</v>
      </c>
      <c r="AG5100" t="s">
        <v>240</v>
      </c>
      <c r="AH5100" t="s">
        <v>147</v>
      </c>
      <c r="AI5100" t="s">
        <v>139</v>
      </c>
      <c r="AJ5100" t="str">
        <f t="shared" si="79"/>
        <v>May</v>
      </c>
    </row>
    <row r="5101" spans="1:36" x14ac:dyDescent="0.3">
      <c r="A5101" t="s">
        <v>11527</v>
      </c>
      <c r="B5101" s="33">
        <v>45967</v>
      </c>
      <c r="C5101" t="s">
        <v>93</v>
      </c>
      <c r="D5101" t="s">
        <v>11528</v>
      </c>
      <c r="E5101" t="s">
        <v>178</v>
      </c>
      <c r="F5101" t="s">
        <v>181</v>
      </c>
      <c r="G5101" t="s">
        <v>157</v>
      </c>
      <c r="H5101" t="s">
        <v>159</v>
      </c>
      <c r="I5101">
        <v>1293</v>
      </c>
      <c r="J5101" t="s">
        <v>304</v>
      </c>
      <c r="K5101" t="s">
        <v>1512</v>
      </c>
      <c r="L5101" t="s">
        <v>392</v>
      </c>
      <c r="M5101" t="s">
        <v>2620</v>
      </c>
      <c r="N5101">
        <v>167</v>
      </c>
      <c r="O5101">
        <v>6</v>
      </c>
      <c r="P5101">
        <v>14</v>
      </c>
      <c r="Q5101" t="s">
        <v>73</v>
      </c>
      <c r="R5101" t="s">
        <v>238</v>
      </c>
      <c r="S5101" t="s">
        <v>239</v>
      </c>
      <c r="T5101">
        <v>189</v>
      </c>
      <c r="U5101">
        <v>133</v>
      </c>
      <c r="V5101">
        <v>70.37</v>
      </c>
      <c r="W5101" t="s">
        <v>135</v>
      </c>
      <c r="X5101">
        <v>8671</v>
      </c>
      <c r="Y5101">
        <v>1153243</v>
      </c>
      <c r="Z5101">
        <v>62244</v>
      </c>
      <c r="AA5101">
        <v>37107</v>
      </c>
      <c r="AB5101">
        <v>1252594</v>
      </c>
      <c r="AC5101">
        <v>760239</v>
      </c>
      <c r="AD5101">
        <v>492355</v>
      </c>
      <c r="AE5101" t="s">
        <v>75</v>
      </c>
      <c r="AF5101" t="s">
        <v>81</v>
      </c>
      <c r="AG5101" t="s">
        <v>240</v>
      </c>
      <c r="AH5101" t="s">
        <v>145</v>
      </c>
      <c r="AI5101" t="s">
        <v>139</v>
      </c>
      <c r="AJ5101" t="str">
        <f t="shared" si="79"/>
        <v>Nov</v>
      </c>
    </row>
    <row r="5102" spans="1:36" x14ac:dyDescent="0.3">
      <c r="A5102" t="s">
        <v>11529</v>
      </c>
      <c r="B5102" s="33">
        <v>45872</v>
      </c>
      <c r="C5102" t="s">
        <v>99</v>
      </c>
      <c r="D5102" t="s">
        <v>11530</v>
      </c>
      <c r="E5102" t="s">
        <v>177</v>
      </c>
      <c r="F5102" t="s">
        <v>176</v>
      </c>
      <c r="G5102" t="s">
        <v>162</v>
      </c>
      <c r="H5102" t="s">
        <v>156</v>
      </c>
      <c r="I5102">
        <v>1602</v>
      </c>
      <c r="J5102" t="s">
        <v>508</v>
      </c>
      <c r="K5102" t="s">
        <v>1151</v>
      </c>
      <c r="L5102" t="s">
        <v>633</v>
      </c>
      <c r="M5102" t="s">
        <v>986</v>
      </c>
      <c r="N5102">
        <v>250</v>
      </c>
      <c r="O5102">
        <v>0</v>
      </c>
      <c r="P5102">
        <v>9</v>
      </c>
      <c r="Q5102" t="s">
        <v>73</v>
      </c>
      <c r="R5102" t="s">
        <v>238</v>
      </c>
      <c r="S5102" t="s">
        <v>239</v>
      </c>
      <c r="T5102">
        <v>220</v>
      </c>
      <c r="U5102">
        <v>154</v>
      </c>
      <c r="V5102">
        <v>70</v>
      </c>
      <c r="W5102" t="s">
        <v>133</v>
      </c>
      <c r="X5102">
        <v>7860</v>
      </c>
      <c r="Y5102">
        <v>1210440</v>
      </c>
      <c r="Z5102">
        <v>47278</v>
      </c>
      <c r="AA5102">
        <v>18634</v>
      </c>
      <c r="AB5102">
        <v>1276352</v>
      </c>
      <c r="AC5102">
        <v>753211</v>
      </c>
      <c r="AD5102">
        <v>523141</v>
      </c>
      <c r="AE5102" t="s">
        <v>78</v>
      </c>
      <c r="AF5102" t="s">
        <v>81</v>
      </c>
      <c r="AG5102" t="s">
        <v>240</v>
      </c>
      <c r="AH5102" t="s">
        <v>144</v>
      </c>
      <c r="AI5102" t="s">
        <v>138</v>
      </c>
      <c r="AJ5102" t="str">
        <f t="shared" si="79"/>
        <v>Aug</v>
      </c>
    </row>
    <row r="5103" spans="1:36" x14ac:dyDescent="0.3">
      <c r="A5103" t="s">
        <v>11531</v>
      </c>
      <c r="B5103" s="33">
        <v>45960</v>
      </c>
      <c r="C5103" t="s">
        <v>93</v>
      </c>
      <c r="D5103" t="s">
        <v>11532</v>
      </c>
      <c r="E5103" t="s">
        <v>178</v>
      </c>
      <c r="F5103" t="s">
        <v>174</v>
      </c>
      <c r="G5103" t="s">
        <v>157</v>
      </c>
      <c r="H5103" t="s">
        <v>158</v>
      </c>
      <c r="I5103">
        <v>530</v>
      </c>
      <c r="J5103" t="s">
        <v>529</v>
      </c>
      <c r="K5103" t="s">
        <v>442</v>
      </c>
      <c r="L5103" t="s">
        <v>1166</v>
      </c>
      <c r="M5103" t="s">
        <v>1141</v>
      </c>
      <c r="N5103">
        <v>82</v>
      </c>
      <c r="O5103">
        <v>34</v>
      </c>
      <c r="P5103">
        <v>19</v>
      </c>
      <c r="Q5103" t="s">
        <v>73</v>
      </c>
      <c r="R5103" t="s">
        <v>238</v>
      </c>
      <c r="S5103" t="s">
        <v>239</v>
      </c>
      <c r="T5103">
        <v>220</v>
      </c>
      <c r="U5103">
        <v>215</v>
      </c>
      <c r="V5103">
        <v>97.73</v>
      </c>
      <c r="W5103" t="s">
        <v>133</v>
      </c>
      <c r="X5103">
        <v>4593</v>
      </c>
      <c r="Y5103">
        <v>987495</v>
      </c>
      <c r="Z5103">
        <v>55255</v>
      </c>
      <c r="AA5103">
        <v>166840</v>
      </c>
      <c r="AB5103">
        <v>1209590</v>
      </c>
      <c r="AC5103">
        <v>896478</v>
      </c>
      <c r="AD5103">
        <v>313112</v>
      </c>
      <c r="AE5103" t="s">
        <v>75</v>
      </c>
      <c r="AF5103" t="s">
        <v>78</v>
      </c>
      <c r="AG5103" t="s">
        <v>240</v>
      </c>
      <c r="AH5103" t="s">
        <v>144</v>
      </c>
      <c r="AI5103" t="s">
        <v>139</v>
      </c>
      <c r="AJ5103" t="str">
        <f t="shared" si="79"/>
        <v>Oct</v>
      </c>
    </row>
    <row r="5104" spans="1:36" x14ac:dyDescent="0.3">
      <c r="A5104" t="s">
        <v>11533</v>
      </c>
      <c r="B5104" s="33">
        <v>45963</v>
      </c>
      <c r="C5104" t="s">
        <v>99</v>
      </c>
      <c r="D5104" t="s">
        <v>11534</v>
      </c>
      <c r="E5104" t="s">
        <v>180</v>
      </c>
      <c r="F5104" t="s">
        <v>173</v>
      </c>
      <c r="G5104" t="s">
        <v>160</v>
      </c>
      <c r="H5104" t="s">
        <v>161</v>
      </c>
      <c r="I5104">
        <v>1377</v>
      </c>
      <c r="J5104" t="s">
        <v>264</v>
      </c>
      <c r="K5104" t="s">
        <v>424</v>
      </c>
      <c r="N5104">
        <v>219</v>
      </c>
      <c r="O5104">
        <v>0</v>
      </c>
      <c r="P5104">
        <v>0</v>
      </c>
      <c r="Q5104" t="s">
        <v>67</v>
      </c>
      <c r="R5104" t="s">
        <v>245</v>
      </c>
      <c r="S5104" t="s">
        <v>120</v>
      </c>
      <c r="T5104">
        <v>150</v>
      </c>
      <c r="U5104">
        <v>0</v>
      </c>
      <c r="V5104">
        <v>0</v>
      </c>
      <c r="W5104" t="s">
        <v>135</v>
      </c>
      <c r="X5104">
        <v>9480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 t="s">
        <v>81</v>
      </c>
      <c r="AF5104" t="s">
        <v>78</v>
      </c>
      <c r="AG5104" t="s">
        <v>240</v>
      </c>
      <c r="AH5104" t="s">
        <v>144</v>
      </c>
      <c r="AI5104" t="s">
        <v>138</v>
      </c>
      <c r="AJ5104" t="str">
        <f t="shared" si="79"/>
        <v>Nov</v>
      </c>
    </row>
    <row r="5105" spans="1:36" x14ac:dyDescent="0.3">
      <c r="A5105" t="s">
        <v>11535</v>
      </c>
      <c r="B5105" s="33">
        <v>45701</v>
      </c>
      <c r="C5105" t="s">
        <v>98</v>
      </c>
      <c r="D5105" t="s">
        <v>11536</v>
      </c>
      <c r="E5105" t="s">
        <v>175</v>
      </c>
      <c r="F5105" t="s">
        <v>172</v>
      </c>
      <c r="G5105" t="s">
        <v>163</v>
      </c>
      <c r="H5105" t="s">
        <v>155</v>
      </c>
      <c r="I5105">
        <v>2098</v>
      </c>
      <c r="J5105" t="s">
        <v>504</v>
      </c>
      <c r="K5105" t="s">
        <v>1056</v>
      </c>
      <c r="N5105">
        <v>304</v>
      </c>
      <c r="O5105">
        <v>0</v>
      </c>
      <c r="P5105">
        <v>0</v>
      </c>
      <c r="Q5105" t="s">
        <v>67</v>
      </c>
      <c r="R5105" t="s">
        <v>245</v>
      </c>
      <c r="S5105" t="s">
        <v>124</v>
      </c>
      <c r="T5105">
        <v>180</v>
      </c>
      <c r="U5105">
        <v>0</v>
      </c>
      <c r="V5105">
        <v>0</v>
      </c>
      <c r="W5105" t="s">
        <v>135</v>
      </c>
      <c r="X5105">
        <v>7624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 t="s">
        <v>75</v>
      </c>
      <c r="AF5105" t="s">
        <v>81</v>
      </c>
      <c r="AG5105" t="s">
        <v>240</v>
      </c>
      <c r="AH5105" t="s">
        <v>145</v>
      </c>
      <c r="AI5105" t="s">
        <v>138</v>
      </c>
      <c r="AJ5105" t="str">
        <f t="shared" si="79"/>
        <v>Feb</v>
      </c>
    </row>
    <row r="5106" spans="1:36" x14ac:dyDescent="0.3">
      <c r="A5106" t="s">
        <v>11537</v>
      </c>
      <c r="B5106" s="33">
        <v>45890</v>
      </c>
      <c r="C5106" t="s">
        <v>98</v>
      </c>
      <c r="D5106" t="s">
        <v>11538</v>
      </c>
      <c r="E5106" t="s">
        <v>173</v>
      </c>
      <c r="F5106" t="s">
        <v>175</v>
      </c>
      <c r="G5106" t="s">
        <v>161</v>
      </c>
      <c r="H5106" t="s">
        <v>163</v>
      </c>
      <c r="I5106">
        <v>1204</v>
      </c>
      <c r="J5106" t="s">
        <v>566</v>
      </c>
      <c r="K5106" t="s">
        <v>3140</v>
      </c>
      <c r="L5106" t="s">
        <v>408</v>
      </c>
      <c r="M5106" t="s">
        <v>4496</v>
      </c>
      <c r="N5106">
        <v>175</v>
      </c>
      <c r="O5106">
        <v>0</v>
      </c>
      <c r="P5106">
        <v>14</v>
      </c>
      <c r="Q5106" t="s">
        <v>73</v>
      </c>
      <c r="R5106" t="s">
        <v>238</v>
      </c>
      <c r="S5106" t="s">
        <v>239</v>
      </c>
      <c r="T5106">
        <v>180</v>
      </c>
      <c r="U5106">
        <v>136</v>
      </c>
      <c r="V5106">
        <v>75.56</v>
      </c>
      <c r="W5106" t="s">
        <v>133</v>
      </c>
      <c r="X5106">
        <v>10952</v>
      </c>
      <c r="Y5106">
        <v>1489472</v>
      </c>
      <c r="Z5106">
        <v>26384</v>
      </c>
      <c r="AA5106">
        <v>19312</v>
      </c>
      <c r="AB5106">
        <v>1535168</v>
      </c>
      <c r="AC5106">
        <v>1339567</v>
      </c>
      <c r="AD5106">
        <v>195601</v>
      </c>
      <c r="AE5106" t="s">
        <v>78</v>
      </c>
      <c r="AF5106" t="s">
        <v>75</v>
      </c>
      <c r="AG5106" t="s">
        <v>240</v>
      </c>
      <c r="AH5106" t="s">
        <v>144</v>
      </c>
      <c r="AI5106" t="s">
        <v>139</v>
      </c>
      <c r="AJ5106" t="str">
        <f t="shared" si="79"/>
        <v>Aug</v>
      </c>
    </row>
    <row r="5107" spans="1:36" x14ac:dyDescent="0.3">
      <c r="A5107" t="s">
        <v>11539</v>
      </c>
      <c r="B5107" s="33">
        <v>45854</v>
      </c>
      <c r="C5107" t="s">
        <v>93</v>
      </c>
      <c r="D5107" t="s">
        <v>5394</v>
      </c>
      <c r="E5107" t="s">
        <v>177</v>
      </c>
      <c r="F5107" t="s">
        <v>173</v>
      </c>
      <c r="G5107" t="s">
        <v>162</v>
      </c>
      <c r="H5107" t="s">
        <v>161</v>
      </c>
      <c r="I5107">
        <v>562</v>
      </c>
      <c r="J5107" t="s">
        <v>626</v>
      </c>
      <c r="K5107" t="s">
        <v>3828</v>
      </c>
      <c r="N5107">
        <v>95</v>
      </c>
      <c r="O5107">
        <v>0</v>
      </c>
      <c r="P5107">
        <v>0</v>
      </c>
      <c r="Q5107" t="s">
        <v>67</v>
      </c>
      <c r="R5107" t="s">
        <v>245</v>
      </c>
      <c r="S5107" t="s">
        <v>120</v>
      </c>
      <c r="T5107">
        <v>180</v>
      </c>
      <c r="U5107">
        <v>0</v>
      </c>
      <c r="V5107">
        <v>0</v>
      </c>
      <c r="W5107" t="s">
        <v>134</v>
      </c>
      <c r="X5107">
        <v>9201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 t="s">
        <v>78</v>
      </c>
      <c r="AF5107" t="s">
        <v>78</v>
      </c>
      <c r="AG5107" t="s">
        <v>240</v>
      </c>
      <c r="AH5107" t="s">
        <v>145</v>
      </c>
      <c r="AI5107" t="s">
        <v>139</v>
      </c>
      <c r="AJ5107" t="str">
        <f t="shared" si="79"/>
        <v>Jul</v>
      </c>
    </row>
    <row r="5108" spans="1:36" x14ac:dyDescent="0.3">
      <c r="A5108" t="s">
        <v>11540</v>
      </c>
      <c r="B5108" s="33">
        <v>45992</v>
      </c>
      <c r="C5108" t="s">
        <v>97</v>
      </c>
      <c r="D5108" t="s">
        <v>11541</v>
      </c>
      <c r="E5108" t="s">
        <v>181</v>
      </c>
      <c r="F5108" t="s">
        <v>179</v>
      </c>
      <c r="G5108" t="s">
        <v>159</v>
      </c>
      <c r="H5108" t="s">
        <v>166</v>
      </c>
      <c r="I5108">
        <v>928</v>
      </c>
      <c r="J5108" t="s">
        <v>243</v>
      </c>
      <c r="K5108" t="s">
        <v>370</v>
      </c>
      <c r="L5108" t="s">
        <v>377</v>
      </c>
      <c r="M5108" t="s">
        <v>370</v>
      </c>
      <c r="N5108">
        <v>145</v>
      </c>
      <c r="O5108">
        <v>0</v>
      </c>
      <c r="P5108">
        <v>-6</v>
      </c>
      <c r="Q5108" t="s">
        <v>70</v>
      </c>
      <c r="R5108" t="s">
        <v>238</v>
      </c>
      <c r="S5108" t="s">
        <v>239</v>
      </c>
      <c r="T5108">
        <v>150</v>
      </c>
      <c r="U5108">
        <v>121</v>
      </c>
      <c r="V5108">
        <v>80.67</v>
      </c>
      <c r="W5108" t="s">
        <v>133</v>
      </c>
      <c r="X5108">
        <v>9799</v>
      </c>
      <c r="Y5108">
        <v>1185679</v>
      </c>
      <c r="Z5108">
        <v>59532</v>
      </c>
      <c r="AA5108">
        <v>67155</v>
      </c>
      <c r="AB5108">
        <v>1312366</v>
      </c>
      <c r="AC5108">
        <v>791553</v>
      </c>
      <c r="AD5108">
        <v>520813</v>
      </c>
      <c r="AE5108" t="s">
        <v>81</v>
      </c>
      <c r="AF5108" t="s">
        <v>72</v>
      </c>
      <c r="AG5108" t="s">
        <v>240</v>
      </c>
      <c r="AH5108" t="s">
        <v>144</v>
      </c>
      <c r="AI5108" t="s">
        <v>139</v>
      </c>
      <c r="AJ5108" t="str">
        <f t="shared" si="79"/>
        <v>Dec</v>
      </c>
    </row>
    <row r="5109" spans="1:36" x14ac:dyDescent="0.3">
      <c r="A5109" t="s">
        <v>11542</v>
      </c>
      <c r="B5109" s="33">
        <v>46009</v>
      </c>
      <c r="C5109" t="s">
        <v>98</v>
      </c>
      <c r="D5109" t="s">
        <v>11543</v>
      </c>
      <c r="E5109" t="s">
        <v>174</v>
      </c>
      <c r="F5109" t="s">
        <v>180</v>
      </c>
      <c r="G5109" t="s">
        <v>158</v>
      </c>
      <c r="H5109" t="s">
        <v>160</v>
      </c>
      <c r="I5109">
        <v>1265</v>
      </c>
      <c r="J5109" t="s">
        <v>266</v>
      </c>
      <c r="K5109" t="s">
        <v>515</v>
      </c>
      <c r="L5109" t="s">
        <v>365</v>
      </c>
      <c r="M5109" t="s">
        <v>424</v>
      </c>
      <c r="N5109">
        <v>164</v>
      </c>
      <c r="O5109">
        <v>51</v>
      </c>
      <c r="P5109">
        <v>55</v>
      </c>
      <c r="Q5109" t="s">
        <v>76</v>
      </c>
      <c r="R5109" t="s">
        <v>238</v>
      </c>
      <c r="S5109" t="s">
        <v>239</v>
      </c>
      <c r="T5109">
        <v>180</v>
      </c>
      <c r="U5109">
        <v>148</v>
      </c>
      <c r="V5109">
        <v>82.22</v>
      </c>
      <c r="W5109" t="s">
        <v>133</v>
      </c>
      <c r="X5109">
        <v>2995</v>
      </c>
      <c r="Y5109">
        <v>443260</v>
      </c>
      <c r="Z5109">
        <v>58608</v>
      </c>
      <c r="AA5109">
        <v>91020</v>
      </c>
      <c r="AB5109">
        <v>592888</v>
      </c>
      <c r="AC5109">
        <v>470964</v>
      </c>
      <c r="AD5109">
        <v>121924</v>
      </c>
      <c r="AE5109" t="s">
        <v>78</v>
      </c>
      <c r="AF5109" t="s">
        <v>81</v>
      </c>
      <c r="AG5109" t="s">
        <v>240</v>
      </c>
      <c r="AH5109" t="s">
        <v>146</v>
      </c>
      <c r="AI5109" t="s">
        <v>138</v>
      </c>
      <c r="AJ5109" t="str">
        <f t="shared" si="79"/>
        <v>Dec</v>
      </c>
    </row>
    <row r="5110" spans="1:36" x14ac:dyDescent="0.3">
      <c r="A5110" t="s">
        <v>11544</v>
      </c>
      <c r="B5110" s="33">
        <v>45673</v>
      </c>
      <c r="C5110" t="s">
        <v>96</v>
      </c>
      <c r="D5110" t="s">
        <v>11545</v>
      </c>
      <c r="E5110" t="s">
        <v>173</v>
      </c>
      <c r="F5110" t="s">
        <v>175</v>
      </c>
      <c r="G5110" t="s">
        <v>161</v>
      </c>
      <c r="H5110" t="s">
        <v>163</v>
      </c>
      <c r="I5110">
        <v>2396</v>
      </c>
      <c r="J5110" t="s">
        <v>636</v>
      </c>
      <c r="K5110" t="s">
        <v>5560</v>
      </c>
      <c r="L5110" t="s">
        <v>463</v>
      </c>
      <c r="M5110" t="s">
        <v>5560</v>
      </c>
      <c r="N5110">
        <v>349</v>
      </c>
      <c r="O5110">
        <v>0</v>
      </c>
      <c r="P5110">
        <v>-5</v>
      </c>
      <c r="Q5110" t="s">
        <v>70</v>
      </c>
      <c r="R5110" t="s">
        <v>238</v>
      </c>
      <c r="S5110" t="s">
        <v>239</v>
      </c>
      <c r="T5110">
        <v>220</v>
      </c>
      <c r="U5110">
        <v>129</v>
      </c>
      <c r="V5110">
        <v>58.64</v>
      </c>
      <c r="W5110" t="s">
        <v>133</v>
      </c>
      <c r="X5110">
        <v>9589</v>
      </c>
      <c r="Y5110">
        <v>1236981</v>
      </c>
      <c r="Z5110">
        <v>38184</v>
      </c>
      <c r="AA5110">
        <v>44376</v>
      </c>
      <c r="AB5110">
        <v>1319541</v>
      </c>
      <c r="AC5110">
        <v>1108162</v>
      </c>
      <c r="AD5110">
        <v>211379</v>
      </c>
      <c r="AE5110" t="s">
        <v>78</v>
      </c>
      <c r="AF5110" t="s">
        <v>75</v>
      </c>
      <c r="AG5110" t="s">
        <v>240</v>
      </c>
      <c r="AH5110" t="s">
        <v>144</v>
      </c>
      <c r="AI5110" t="s">
        <v>139</v>
      </c>
      <c r="AJ5110" t="str">
        <f t="shared" si="79"/>
        <v>Jan</v>
      </c>
    </row>
    <row r="5111" spans="1:36" x14ac:dyDescent="0.3">
      <c r="A5111" t="s">
        <v>11546</v>
      </c>
      <c r="B5111" s="33">
        <v>46007</v>
      </c>
      <c r="C5111" t="s">
        <v>98</v>
      </c>
      <c r="D5111" t="s">
        <v>11547</v>
      </c>
      <c r="E5111" t="s">
        <v>176</v>
      </c>
      <c r="F5111" t="s">
        <v>179</v>
      </c>
      <c r="G5111" t="s">
        <v>156</v>
      </c>
      <c r="H5111" t="s">
        <v>166</v>
      </c>
      <c r="I5111">
        <v>1779</v>
      </c>
      <c r="J5111" t="s">
        <v>971</v>
      </c>
      <c r="K5111" t="s">
        <v>2207</v>
      </c>
      <c r="L5111" t="s">
        <v>3375</v>
      </c>
      <c r="M5111" t="s">
        <v>563</v>
      </c>
      <c r="N5111">
        <v>214</v>
      </c>
      <c r="O5111">
        <v>49</v>
      </c>
      <c r="P5111">
        <v>75</v>
      </c>
      <c r="Q5111" t="s">
        <v>76</v>
      </c>
      <c r="R5111" t="s">
        <v>238</v>
      </c>
      <c r="S5111" t="s">
        <v>239</v>
      </c>
      <c r="T5111">
        <v>180</v>
      </c>
      <c r="U5111">
        <v>132</v>
      </c>
      <c r="V5111">
        <v>73.33</v>
      </c>
      <c r="W5111" t="s">
        <v>133</v>
      </c>
      <c r="X5111">
        <v>6004</v>
      </c>
      <c r="Y5111">
        <v>792528</v>
      </c>
      <c r="Z5111">
        <v>43032</v>
      </c>
      <c r="AA5111">
        <v>39204</v>
      </c>
      <c r="AB5111">
        <v>874764</v>
      </c>
      <c r="AC5111">
        <v>627747</v>
      </c>
      <c r="AD5111">
        <v>247017</v>
      </c>
      <c r="AE5111" t="s">
        <v>81</v>
      </c>
      <c r="AF5111" t="s">
        <v>72</v>
      </c>
      <c r="AG5111" t="s">
        <v>240</v>
      </c>
      <c r="AH5111" t="s">
        <v>145</v>
      </c>
      <c r="AI5111" t="s">
        <v>139</v>
      </c>
      <c r="AJ5111" t="str">
        <f t="shared" si="79"/>
        <v>Dec</v>
      </c>
    </row>
    <row r="5112" spans="1:36" x14ac:dyDescent="0.3">
      <c r="A5112" t="s">
        <v>11548</v>
      </c>
      <c r="B5112" s="33">
        <v>46021</v>
      </c>
      <c r="C5112" t="s">
        <v>93</v>
      </c>
      <c r="D5112" t="s">
        <v>11549</v>
      </c>
      <c r="E5112" t="s">
        <v>175</v>
      </c>
      <c r="F5112" t="s">
        <v>178</v>
      </c>
      <c r="G5112" t="s">
        <v>163</v>
      </c>
      <c r="H5112" t="s">
        <v>157</v>
      </c>
      <c r="I5112">
        <v>667</v>
      </c>
      <c r="J5112" t="s">
        <v>266</v>
      </c>
      <c r="K5112" t="s">
        <v>2911</v>
      </c>
      <c r="L5112" t="s">
        <v>310</v>
      </c>
      <c r="M5112" t="s">
        <v>1716</v>
      </c>
      <c r="N5112">
        <v>111</v>
      </c>
      <c r="O5112">
        <v>0</v>
      </c>
      <c r="P5112">
        <v>14</v>
      </c>
      <c r="Q5112" t="s">
        <v>73</v>
      </c>
      <c r="R5112" t="s">
        <v>238</v>
      </c>
      <c r="S5112" t="s">
        <v>239</v>
      </c>
      <c r="T5112">
        <v>220</v>
      </c>
      <c r="U5112">
        <v>177</v>
      </c>
      <c r="V5112">
        <v>80.45</v>
      </c>
      <c r="W5112" t="s">
        <v>135</v>
      </c>
      <c r="X5112">
        <v>4699</v>
      </c>
      <c r="Y5112">
        <v>831723</v>
      </c>
      <c r="Z5112">
        <v>28851</v>
      </c>
      <c r="AA5112">
        <v>34692</v>
      </c>
      <c r="AB5112">
        <v>895266</v>
      </c>
      <c r="AC5112">
        <v>685203</v>
      </c>
      <c r="AD5112">
        <v>210063</v>
      </c>
      <c r="AE5112" t="s">
        <v>75</v>
      </c>
      <c r="AF5112" t="s">
        <v>75</v>
      </c>
      <c r="AG5112" t="s">
        <v>240</v>
      </c>
      <c r="AH5112" t="s">
        <v>144</v>
      </c>
      <c r="AI5112" t="s">
        <v>138</v>
      </c>
      <c r="AJ5112" t="str">
        <f t="shared" si="79"/>
        <v>Dec</v>
      </c>
    </row>
    <row r="5113" spans="1:36" x14ac:dyDescent="0.3">
      <c r="A5113" t="s">
        <v>11550</v>
      </c>
      <c r="B5113" s="33">
        <v>45980</v>
      </c>
      <c r="C5113" t="s">
        <v>93</v>
      </c>
      <c r="D5113" t="s">
        <v>11551</v>
      </c>
      <c r="E5113" t="s">
        <v>175</v>
      </c>
      <c r="F5113" t="s">
        <v>179</v>
      </c>
      <c r="G5113" t="s">
        <v>163</v>
      </c>
      <c r="H5113" t="s">
        <v>166</v>
      </c>
      <c r="I5113">
        <v>1390</v>
      </c>
      <c r="J5113" t="s">
        <v>304</v>
      </c>
      <c r="K5113" t="s">
        <v>1026</v>
      </c>
      <c r="N5113">
        <v>189</v>
      </c>
      <c r="O5113">
        <v>0</v>
      </c>
      <c r="P5113">
        <v>0</v>
      </c>
      <c r="Q5113" t="s">
        <v>67</v>
      </c>
      <c r="R5113" t="s">
        <v>245</v>
      </c>
      <c r="S5113" t="s">
        <v>122</v>
      </c>
      <c r="T5113">
        <v>150</v>
      </c>
      <c r="U5113">
        <v>0</v>
      </c>
      <c r="V5113">
        <v>0</v>
      </c>
      <c r="W5113" t="s">
        <v>133</v>
      </c>
      <c r="X5113">
        <v>8953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 t="s">
        <v>75</v>
      </c>
      <c r="AF5113" t="s">
        <v>72</v>
      </c>
      <c r="AG5113" t="s">
        <v>240</v>
      </c>
      <c r="AH5113" t="s">
        <v>144</v>
      </c>
      <c r="AI5113" t="s">
        <v>139</v>
      </c>
      <c r="AJ5113" t="str">
        <f t="shared" si="79"/>
        <v>Nov</v>
      </c>
    </row>
    <row r="5114" spans="1:36" x14ac:dyDescent="0.3">
      <c r="A5114" t="s">
        <v>11552</v>
      </c>
      <c r="B5114" s="33">
        <v>45785</v>
      </c>
      <c r="C5114" t="s">
        <v>95</v>
      </c>
      <c r="D5114" t="s">
        <v>11553</v>
      </c>
      <c r="E5114" t="s">
        <v>173</v>
      </c>
      <c r="F5114" t="s">
        <v>180</v>
      </c>
      <c r="G5114" t="s">
        <v>161</v>
      </c>
      <c r="H5114" t="s">
        <v>160</v>
      </c>
      <c r="I5114">
        <v>912</v>
      </c>
      <c r="J5114" t="s">
        <v>463</v>
      </c>
      <c r="K5114" t="s">
        <v>829</v>
      </c>
      <c r="L5114" t="s">
        <v>2147</v>
      </c>
      <c r="M5114" t="s">
        <v>2590</v>
      </c>
      <c r="N5114">
        <v>124</v>
      </c>
      <c r="O5114">
        <v>14</v>
      </c>
      <c r="P5114">
        <v>10</v>
      </c>
      <c r="Q5114" t="s">
        <v>73</v>
      </c>
      <c r="R5114" t="s">
        <v>238</v>
      </c>
      <c r="S5114" t="s">
        <v>239</v>
      </c>
      <c r="T5114">
        <v>180</v>
      </c>
      <c r="U5114">
        <v>169</v>
      </c>
      <c r="V5114">
        <v>93.89</v>
      </c>
      <c r="W5114" t="s">
        <v>135</v>
      </c>
      <c r="X5114">
        <v>4758</v>
      </c>
      <c r="Y5114">
        <v>804102</v>
      </c>
      <c r="Z5114">
        <v>64727</v>
      </c>
      <c r="AA5114">
        <v>39377</v>
      </c>
      <c r="AB5114">
        <v>908206</v>
      </c>
      <c r="AC5114">
        <v>706584</v>
      </c>
      <c r="AD5114">
        <v>201622</v>
      </c>
      <c r="AE5114" t="s">
        <v>78</v>
      </c>
      <c r="AF5114" t="s">
        <v>81</v>
      </c>
      <c r="AG5114" t="s">
        <v>240</v>
      </c>
      <c r="AH5114" t="s">
        <v>146</v>
      </c>
      <c r="AI5114" t="s">
        <v>138</v>
      </c>
      <c r="AJ5114" t="str">
        <f t="shared" si="79"/>
        <v>May</v>
      </c>
    </row>
    <row r="5115" spans="1:36" x14ac:dyDescent="0.3">
      <c r="A5115" t="s">
        <v>11554</v>
      </c>
      <c r="B5115" s="33">
        <v>45693</v>
      </c>
      <c r="C5115" t="s">
        <v>96</v>
      </c>
      <c r="D5115" t="s">
        <v>11555</v>
      </c>
      <c r="E5115" t="s">
        <v>174</v>
      </c>
      <c r="F5115" t="s">
        <v>173</v>
      </c>
      <c r="G5115" t="s">
        <v>158</v>
      </c>
      <c r="H5115" t="s">
        <v>161</v>
      </c>
      <c r="I5115">
        <v>363</v>
      </c>
      <c r="J5115" t="s">
        <v>474</v>
      </c>
      <c r="K5115" t="s">
        <v>2590</v>
      </c>
      <c r="N5115">
        <v>74</v>
      </c>
      <c r="O5115">
        <v>0</v>
      </c>
      <c r="P5115">
        <v>0</v>
      </c>
      <c r="Q5115" t="s">
        <v>67</v>
      </c>
      <c r="R5115" t="s">
        <v>245</v>
      </c>
      <c r="S5115" t="s">
        <v>120</v>
      </c>
      <c r="T5115">
        <v>189</v>
      </c>
      <c r="U5115">
        <v>0</v>
      </c>
      <c r="V5115">
        <v>0</v>
      </c>
      <c r="W5115" t="s">
        <v>133</v>
      </c>
      <c r="X5115">
        <v>5647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 t="s">
        <v>78</v>
      </c>
      <c r="AF5115" t="s">
        <v>78</v>
      </c>
      <c r="AG5115" t="s">
        <v>240</v>
      </c>
      <c r="AH5115" t="s">
        <v>144</v>
      </c>
      <c r="AI5115" t="s">
        <v>139</v>
      </c>
      <c r="AJ5115" t="str">
        <f t="shared" si="79"/>
        <v>Feb</v>
      </c>
    </row>
    <row r="5116" spans="1:36" x14ac:dyDescent="0.3">
      <c r="A5116" t="s">
        <v>11556</v>
      </c>
      <c r="B5116" s="33">
        <v>46017</v>
      </c>
      <c r="C5116" t="s">
        <v>93</v>
      </c>
      <c r="D5116" t="s">
        <v>11557</v>
      </c>
      <c r="E5116" t="s">
        <v>172</v>
      </c>
      <c r="F5116" t="s">
        <v>176</v>
      </c>
      <c r="G5116" t="s">
        <v>155</v>
      </c>
      <c r="H5116" t="s">
        <v>156</v>
      </c>
      <c r="I5116">
        <v>356</v>
      </c>
      <c r="J5116" t="s">
        <v>336</v>
      </c>
      <c r="K5116" t="s">
        <v>760</v>
      </c>
      <c r="L5116" t="s">
        <v>1276</v>
      </c>
      <c r="M5116" t="s">
        <v>728</v>
      </c>
      <c r="N5116">
        <v>62</v>
      </c>
      <c r="O5116">
        <v>5</v>
      </c>
      <c r="P5116">
        <v>12</v>
      </c>
      <c r="Q5116" t="s">
        <v>73</v>
      </c>
      <c r="R5116" t="s">
        <v>238</v>
      </c>
      <c r="S5116" t="s">
        <v>239</v>
      </c>
      <c r="T5116">
        <v>150</v>
      </c>
      <c r="U5116">
        <v>124</v>
      </c>
      <c r="V5116">
        <v>82.67</v>
      </c>
      <c r="W5116" t="s">
        <v>133</v>
      </c>
      <c r="X5116">
        <v>9077</v>
      </c>
      <c r="Y5116">
        <v>1125548</v>
      </c>
      <c r="Z5116">
        <v>47740</v>
      </c>
      <c r="AA5116">
        <v>69688</v>
      </c>
      <c r="AB5116">
        <v>1242976</v>
      </c>
      <c r="AC5116">
        <v>1048383</v>
      </c>
      <c r="AD5116">
        <v>194593</v>
      </c>
      <c r="AE5116" t="s">
        <v>81</v>
      </c>
      <c r="AF5116" t="s">
        <v>81</v>
      </c>
      <c r="AG5116" t="s">
        <v>240</v>
      </c>
      <c r="AH5116" t="s">
        <v>145</v>
      </c>
      <c r="AI5116" t="s">
        <v>138</v>
      </c>
      <c r="AJ5116" t="str">
        <f t="shared" si="79"/>
        <v>Dec</v>
      </c>
    </row>
    <row r="5117" spans="1:36" x14ac:dyDescent="0.3">
      <c r="A5117" t="s">
        <v>11558</v>
      </c>
      <c r="B5117" s="33">
        <v>45722</v>
      </c>
      <c r="C5117" t="s">
        <v>93</v>
      </c>
      <c r="D5117" t="s">
        <v>11559</v>
      </c>
      <c r="E5117" t="s">
        <v>174</v>
      </c>
      <c r="F5117" t="s">
        <v>177</v>
      </c>
      <c r="G5117" t="s">
        <v>158</v>
      </c>
      <c r="H5117" t="s">
        <v>162</v>
      </c>
      <c r="I5117">
        <v>732</v>
      </c>
      <c r="J5117" t="s">
        <v>518</v>
      </c>
      <c r="K5117" t="s">
        <v>2172</v>
      </c>
      <c r="L5117" t="s">
        <v>477</v>
      </c>
      <c r="M5117" t="s">
        <v>2172</v>
      </c>
      <c r="N5117">
        <v>108</v>
      </c>
      <c r="O5117">
        <v>0</v>
      </c>
      <c r="P5117">
        <v>-10</v>
      </c>
      <c r="Q5117" t="s">
        <v>70</v>
      </c>
      <c r="R5117" t="s">
        <v>238</v>
      </c>
      <c r="S5117" t="s">
        <v>239</v>
      </c>
      <c r="T5117">
        <v>186</v>
      </c>
      <c r="U5117">
        <v>121</v>
      </c>
      <c r="V5117">
        <v>65.05</v>
      </c>
      <c r="W5117" t="s">
        <v>135</v>
      </c>
      <c r="X5117">
        <v>3139</v>
      </c>
      <c r="Y5117">
        <v>379819</v>
      </c>
      <c r="Z5117">
        <v>23111</v>
      </c>
      <c r="AA5117">
        <v>78650</v>
      </c>
      <c r="AB5117">
        <v>481580</v>
      </c>
      <c r="AC5117">
        <v>341245</v>
      </c>
      <c r="AD5117">
        <v>140335</v>
      </c>
      <c r="AE5117" t="s">
        <v>78</v>
      </c>
      <c r="AF5117" t="s">
        <v>78</v>
      </c>
      <c r="AG5117" t="s">
        <v>240</v>
      </c>
      <c r="AH5117" t="s">
        <v>145</v>
      </c>
      <c r="AI5117" t="s">
        <v>138</v>
      </c>
      <c r="AJ5117" t="str">
        <f t="shared" si="79"/>
        <v>Mar</v>
      </c>
    </row>
    <row r="5118" spans="1:36" x14ac:dyDescent="0.3">
      <c r="A5118" t="s">
        <v>11560</v>
      </c>
      <c r="B5118" s="33">
        <v>45794</v>
      </c>
      <c r="C5118" t="s">
        <v>93</v>
      </c>
      <c r="D5118" t="s">
        <v>11561</v>
      </c>
      <c r="E5118" t="s">
        <v>175</v>
      </c>
      <c r="F5118" t="s">
        <v>177</v>
      </c>
      <c r="G5118" t="s">
        <v>163</v>
      </c>
      <c r="H5118" t="s">
        <v>162</v>
      </c>
      <c r="I5118">
        <v>796</v>
      </c>
      <c r="J5118" t="s">
        <v>560</v>
      </c>
      <c r="K5118" t="s">
        <v>572</v>
      </c>
      <c r="L5118" t="s">
        <v>2116</v>
      </c>
      <c r="M5118" t="s">
        <v>572</v>
      </c>
      <c r="N5118">
        <v>135</v>
      </c>
      <c r="O5118">
        <v>5</v>
      </c>
      <c r="P5118">
        <v>-10</v>
      </c>
      <c r="Q5118" t="s">
        <v>73</v>
      </c>
      <c r="R5118" t="s">
        <v>238</v>
      </c>
      <c r="S5118" t="s">
        <v>239</v>
      </c>
      <c r="T5118">
        <v>189</v>
      </c>
      <c r="U5118">
        <v>185</v>
      </c>
      <c r="V5118">
        <v>97.88</v>
      </c>
      <c r="W5118" t="s">
        <v>135</v>
      </c>
      <c r="X5118">
        <v>10803</v>
      </c>
      <c r="Y5118">
        <v>1998555</v>
      </c>
      <c r="Z5118">
        <v>33115</v>
      </c>
      <c r="AA5118">
        <v>71410</v>
      </c>
      <c r="AB5118">
        <v>2103080</v>
      </c>
      <c r="AC5118">
        <v>1439583</v>
      </c>
      <c r="AD5118">
        <v>663497</v>
      </c>
      <c r="AE5118" t="s">
        <v>75</v>
      </c>
      <c r="AF5118" t="s">
        <v>78</v>
      </c>
      <c r="AG5118" t="s">
        <v>240</v>
      </c>
      <c r="AH5118" t="s">
        <v>144</v>
      </c>
      <c r="AI5118" t="s">
        <v>139</v>
      </c>
      <c r="AJ5118" t="str">
        <f t="shared" si="79"/>
        <v>May</v>
      </c>
    </row>
    <row r="5119" spans="1:36" x14ac:dyDescent="0.3">
      <c r="A5119" t="s">
        <v>11562</v>
      </c>
      <c r="B5119" s="33">
        <v>45844</v>
      </c>
      <c r="C5119" t="s">
        <v>98</v>
      </c>
      <c r="D5119" t="s">
        <v>11563</v>
      </c>
      <c r="E5119" t="s">
        <v>179</v>
      </c>
      <c r="F5119" t="s">
        <v>172</v>
      </c>
      <c r="G5119" t="s">
        <v>166</v>
      </c>
      <c r="H5119" t="s">
        <v>155</v>
      </c>
      <c r="I5119">
        <v>846</v>
      </c>
      <c r="J5119" t="s">
        <v>971</v>
      </c>
      <c r="K5119" t="s">
        <v>3293</v>
      </c>
      <c r="L5119" t="s">
        <v>385</v>
      </c>
      <c r="M5119" t="s">
        <v>877</v>
      </c>
      <c r="N5119">
        <v>124</v>
      </c>
      <c r="O5119">
        <v>0</v>
      </c>
      <c r="P5119">
        <v>5</v>
      </c>
      <c r="Q5119" t="s">
        <v>70</v>
      </c>
      <c r="R5119" t="s">
        <v>238</v>
      </c>
      <c r="S5119" t="s">
        <v>239</v>
      </c>
      <c r="T5119">
        <v>186</v>
      </c>
      <c r="U5119">
        <v>138</v>
      </c>
      <c r="V5119">
        <v>74.19</v>
      </c>
      <c r="W5119" t="s">
        <v>133</v>
      </c>
      <c r="X5119">
        <v>3090</v>
      </c>
      <c r="Y5119">
        <v>426420</v>
      </c>
      <c r="Z5119">
        <v>64584</v>
      </c>
      <c r="AA5119">
        <v>59340</v>
      </c>
      <c r="AB5119">
        <v>550344</v>
      </c>
      <c r="AC5119">
        <v>398020</v>
      </c>
      <c r="AD5119">
        <v>152324</v>
      </c>
      <c r="AE5119" t="s">
        <v>72</v>
      </c>
      <c r="AF5119" t="s">
        <v>81</v>
      </c>
      <c r="AG5119" t="s">
        <v>240</v>
      </c>
      <c r="AH5119" t="s">
        <v>144</v>
      </c>
      <c r="AI5119" t="s">
        <v>139</v>
      </c>
      <c r="AJ5119" t="str">
        <f t="shared" si="79"/>
        <v>Jul</v>
      </c>
    </row>
    <row r="5120" spans="1:36" x14ac:dyDescent="0.3">
      <c r="A5120" t="s">
        <v>11564</v>
      </c>
      <c r="B5120" s="33">
        <v>45950</v>
      </c>
      <c r="C5120" t="s">
        <v>93</v>
      </c>
      <c r="D5120" t="s">
        <v>2339</v>
      </c>
      <c r="E5120" t="s">
        <v>181</v>
      </c>
      <c r="F5120" t="s">
        <v>175</v>
      </c>
      <c r="G5120" t="s">
        <v>159</v>
      </c>
      <c r="H5120" t="s">
        <v>163</v>
      </c>
      <c r="I5120">
        <v>2280</v>
      </c>
      <c r="J5120" t="s">
        <v>615</v>
      </c>
      <c r="K5120" t="s">
        <v>818</v>
      </c>
      <c r="L5120" t="s">
        <v>7607</v>
      </c>
      <c r="M5120" t="s">
        <v>5243</v>
      </c>
      <c r="N5120">
        <v>349</v>
      </c>
      <c r="O5120">
        <v>3</v>
      </c>
      <c r="P5120">
        <v>6</v>
      </c>
      <c r="Q5120" t="s">
        <v>73</v>
      </c>
      <c r="R5120" t="s">
        <v>238</v>
      </c>
      <c r="S5120" t="s">
        <v>239</v>
      </c>
      <c r="T5120">
        <v>150</v>
      </c>
      <c r="U5120">
        <v>130</v>
      </c>
      <c r="V5120">
        <v>86.67</v>
      </c>
      <c r="W5120" t="s">
        <v>135</v>
      </c>
      <c r="X5120">
        <v>8240</v>
      </c>
      <c r="Y5120">
        <v>1071200</v>
      </c>
      <c r="Z5120">
        <v>25220</v>
      </c>
      <c r="AA5120">
        <v>27820</v>
      </c>
      <c r="AB5120">
        <v>1124240</v>
      </c>
      <c r="AC5120">
        <v>877117</v>
      </c>
      <c r="AD5120">
        <v>247123</v>
      </c>
      <c r="AE5120" t="s">
        <v>81</v>
      </c>
      <c r="AF5120" t="s">
        <v>75</v>
      </c>
      <c r="AG5120" t="s">
        <v>240</v>
      </c>
      <c r="AH5120" t="s">
        <v>144</v>
      </c>
      <c r="AI5120" t="s">
        <v>139</v>
      </c>
      <c r="AJ5120" t="str">
        <f t="shared" si="79"/>
        <v>Oct</v>
      </c>
    </row>
    <row r="5121" spans="1:36" x14ac:dyDescent="0.3">
      <c r="A5121" t="s">
        <v>11565</v>
      </c>
      <c r="B5121" s="33">
        <v>45714</v>
      </c>
      <c r="C5121" t="s">
        <v>93</v>
      </c>
      <c r="D5121" t="s">
        <v>11566</v>
      </c>
      <c r="E5121" t="s">
        <v>177</v>
      </c>
      <c r="F5121" t="s">
        <v>179</v>
      </c>
      <c r="G5121" t="s">
        <v>162</v>
      </c>
      <c r="H5121" t="s">
        <v>166</v>
      </c>
      <c r="I5121">
        <v>1009</v>
      </c>
      <c r="J5121" t="s">
        <v>806</v>
      </c>
      <c r="K5121" t="s">
        <v>4567</v>
      </c>
      <c r="L5121" t="s">
        <v>3070</v>
      </c>
      <c r="M5121" t="s">
        <v>1026</v>
      </c>
      <c r="N5121">
        <v>136</v>
      </c>
      <c r="O5121">
        <v>57</v>
      </c>
      <c r="P5121">
        <v>53</v>
      </c>
      <c r="Q5121" t="s">
        <v>76</v>
      </c>
      <c r="R5121" t="s">
        <v>238</v>
      </c>
      <c r="S5121" t="s">
        <v>239</v>
      </c>
      <c r="T5121">
        <v>186</v>
      </c>
      <c r="U5121">
        <v>149</v>
      </c>
      <c r="V5121">
        <v>80.11</v>
      </c>
      <c r="W5121" t="s">
        <v>133</v>
      </c>
      <c r="X5121">
        <v>7985</v>
      </c>
      <c r="Y5121">
        <v>1189765</v>
      </c>
      <c r="Z5121">
        <v>43657</v>
      </c>
      <c r="AA5121">
        <v>90890</v>
      </c>
      <c r="AB5121">
        <v>1324312</v>
      </c>
      <c r="AC5121">
        <v>829222</v>
      </c>
      <c r="AD5121">
        <v>495090</v>
      </c>
      <c r="AE5121" t="s">
        <v>78</v>
      </c>
      <c r="AF5121" t="s">
        <v>72</v>
      </c>
      <c r="AG5121" t="s">
        <v>240</v>
      </c>
      <c r="AH5121" t="s">
        <v>144</v>
      </c>
      <c r="AI5121" t="s">
        <v>139</v>
      </c>
      <c r="AJ5121" t="str">
        <f t="shared" si="79"/>
        <v>Feb</v>
      </c>
    </row>
    <row r="5122" spans="1:36" x14ac:dyDescent="0.3">
      <c r="A5122" t="s">
        <v>11567</v>
      </c>
      <c r="B5122" s="33">
        <v>45793</v>
      </c>
      <c r="C5122" t="s">
        <v>99</v>
      </c>
      <c r="D5122" t="s">
        <v>11568</v>
      </c>
      <c r="E5122" t="s">
        <v>174</v>
      </c>
      <c r="F5122" t="s">
        <v>176</v>
      </c>
      <c r="G5122" t="s">
        <v>158</v>
      </c>
      <c r="H5122" t="s">
        <v>156</v>
      </c>
      <c r="I5122">
        <v>1694</v>
      </c>
      <c r="J5122" t="s">
        <v>514</v>
      </c>
      <c r="K5122" t="s">
        <v>2093</v>
      </c>
      <c r="L5122" t="s">
        <v>759</v>
      </c>
      <c r="M5122" t="s">
        <v>2093</v>
      </c>
      <c r="N5122">
        <v>206</v>
      </c>
      <c r="O5122">
        <v>6</v>
      </c>
      <c r="P5122">
        <v>-2</v>
      </c>
      <c r="Q5122" t="s">
        <v>73</v>
      </c>
      <c r="R5122" t="s">
        <v>238</v>
      </c>
      <c r="S5122" t="s">
        <v>239</v>
      </c>
      <c r="T5122">
        <v>189</v>
      </c>
      <c r="U5122">
        <v>141</v>
      </c>
      <c r="V5122">
        <v>74.599999999999994</v>
      </c>
      <c r="W5122" t="s">
        <v>135</v>
      </c>
      <c r="X5122">
        <v>6468</v>
      </c>
      <c r="Y5122">
        <v>911988</v>
      </c>
      <c r="Z5122">
        <v>27918</v>
      </c>
      <c r="AA5122">
        <v>47517</v>
      </c>
      <c r="AB5122">
        <v>987423</v>
      </c>
      <c r="AC5122">
        <v>837777</v>
      </c>
      <c r="AD5122">
        <v>149646</v>
      </c>
      <c r="AE5122" t="s">
        <v>78</v>
      </c>
      <c r="AF5122" t="s">
        <v>81</v>
      </c>
      <c r="AG5122" t="s">
        <v>240</v>
      </c>
      <c r="AH5122" t="s">
        <v>145</v>
      </c>
      <c r="AI5122" t="s">
        <v>140</v>
      </c>
      <c r="AJ5122" t="str">
        <f t="shared" ref="AJ5122:AJ5185" si="80">TEXT(B5122,"mmm")</f>
        <v>May</v>
      </c>
    </row>
    <row r="5123" spans="1:36" x14ac:dyDescent="0.3">
      <c r="A5123" t="s">
        <v>11569</v>
      </c>
      <c r="B5123" s="33">
        <v>45910</v>
      </c>
      <c r="C5123" t="s">
        <v>96</v>
      </c>
      <c r="D5123" t="s">
        <v>11570</v>
      </c>
      <c r="E5123" t="s">
        <v>181</v>
      </c>
      <c r="F5123" t="s">
        <v>179</v>
      </c>
      <c r="G5123" t="s">
        <v>159</v>
      </c>
      <c r="H5123" t="s">
        <v>166</v>
      </c>
      <c r="I5123">
        <v>2216</v>
      </c>
      <c r="J5123" t="s">
        <v>391</v>
      </c>
      <c r="K5123" t="s">
        <v>1518</v>
      </c>
      <c r="L5123" t="s">
        <v>615</v>
      </c>
      <c r="M5123" t="s">
        <v>1518</v>
      </c>
      <c r="N5123">
        <v>260</v>
      </c>
      <c r="O5123">
        <v>0</v>
      </c>
      <c r="P5123">
        <v>-10</v>
      </c>
      <c r="Q5123" t="s">
        <v>70</v>
      </c>
      <c r="R5123" t="s">
        <v>238</v>
      </c>
      <c r="S5123" t="s">
        <v>239</v>
      </c>
      <c r="T5123">
        <v>150</v>
      </c>
      <c r="U5123">
        <v>96</v>
      </c>
      <c r="V5123">
        <v>64</v>
      </c>
      <c r="W5123" t="s">
        <v>133</v>
      </c>
      <c r="X5123">
        <v>3424</v>
      </c>
      <c r="Y5123">
        <v>328704</v>
      </c>
      <c r="Z5123">
        <v>39936</v>
      </c>
      <c r="AA5123">
        <v>30912</v>
      </c>
      <c r="AB5123">
        <v>399552</v>
      </c>
      <c r="AC5123">
        <v>347317</v>
      </c>
      <c r="AD5123">
        <v>52235</v>
      </c>
      <c r="AE5123" t="s">
        <v>81</v>
      </c>
      <c r="AF5123" t="s">
        <v>72</v>
      </c>
      <c r="AG5123" t="s">
        <v>240</v>
      </c>
      <c r="AH5123" t="s">
        <v>144</v>
      </c>
      <c r="AI5123" t="s">
        <v>139</v>
      </c>
      <c r="AJ5123" t="str">
        <f t="shared" si="80"/>
        <v>Sep</v>
      </c>
    </row>
    <row r="5124" spans="1:36" x14ac:dyDescent="0.3">
      <c r="A5124" t="s">
        <v>11571</v>
      </c>
      <c r="B5124" s="33">
        <v>45939</v>
      </c>
      <c r="C5124" t="s">
        <v>96</v>
      </c>
      <c r="D5124" t="s">
        <v>11572</v>
      </c>
      <c r="E5124" t="s">
        <v>173</v>
      </c>
      <c r="F5124" t="s">
        <v>174</v>
      </c>
      <c r="G5124" t="s">
        <v>161</v>
      </c>
      <c r="H5124" t="s">
        <v>158</v>
      </c>
      <c r="I5124">
        <v>1395</v>
      </c>
      <c r="J5124" t="s">
        <v>520</v>
      </c>
      <c r="K5124" t="s">
        <v>1171</v>
      </c>
      <c r="L5124" t="s">
        <v>328</v>
      </c>
      <c r="M5124" t="s">
        <v>1171</v>
      </c>
      <c r="N5124">
        <v>211</v>
      </c>
      <c r="O5124">
        <v>23</v>
      </c>
      <c r="P5124">
        <v>0</v>
      </c>
      <c r="Q5124" t="s">
        <v>73</v>
      </c>
      <c r="R5124" t="s">
        <v>238</v>
      </c>
      <c r="S5124" t="s">
        <v>239</v>
      </c>
      <c r="T5124">
        <v>220</v>
      </c>
      <c r="U5124">
        <v>215</v>
      </c>
      <c r="V5124">
        <v>97.73</v>
      </c>
      <c r="W5124" t="s">
        <v>133</v>
      </c>
      <c r="X5124">
        <v>7136</v>
      </c>
      <c r="Y5124">
        <v>1534240</v>
      </c>
      <c r="Z5124">
        <v>77185</v>
      </c>
      <c r="AA5124">
        <v>107070</v>
      </c>
      <c r="AB5124">
        <v>1718495</v>
      </c>
      <c r="AC5124">
        <v>1426667</v>
      </c>
      <c r="AD5124">
        <v>291828</v>
      </c>
      <c r="AE5124" t="s">
        <v>78</v>
      </c>
      <c r="AF5124" t="s">
        <v>78</v>
      </c>
      <c r="AG5124" t="s">
        <v>240</v>
      </c>
      <c r="AH5124" t="s">
        <v>144</v>
      </c>
      <c r="AI5124" t="s">
        <v>139</v>
      </c>
      <c r="AJ5124" t="str">
        <f t="shared" si="80"/>
        <v>Oct</v>
      </c>
    </row>
    <row r="5125" spans="1:36" x14ac:dyDescent="0.3">
      <c r="A5125" t="s">
        <v>11573</v>
      </c>
      <c r="B5125" s="33">
        <v>45939</v>
      </c>
      <c r="C5125" t="s">
        <v>93</v>
      </c>
      <c r="D5125" t="s">
        <v>11574</v>
      </c>
      <c r="E5125" t="s">
        <v>176</v>
      </c>
      <c r="F5125" t="s">
        <v>181</v>
      </c>
      <c r="G5125" t="s">
        <v>156</v>
      </c>
      <c r="H5125" t="s">
        <v>159</v>
      </c>
      <c r="I5125">
        <v>1973</v>
      </c>
      <c r="J5125" t="s">
        <v>636</v>
      </c>
      <c r="K5125" t="s">
        <v>2214</v>
      </c>
      <c r="L5125" t="s">
        <v>889</v>
      </c>
      <c r="M5125" t="s">
        <v>690</v>
      </c>
      <c r="N5125">
        <v>235</v>
      </c>
      <c r="O5125">
        <v>53</v>
      </c>
      <c r="P5125">
        <v>61</v>
      </c>
      <c r="Q5125" t="s">
        <v>76</v>
      </c>
      <c r="R5125" t="s">
        <v>238</v>
      </c>
      <c r="S5125" t="s">
        <v>239</v>
      </c>
      <c r="T5125">
        <v>150</v>
      </c>
      <c r="U5125">
        <v>84</v>
      </c>
      <c r="V5125">
        <v>56</v>
      </c>
      <c r="W5125" t="s">
        <v>133</v>
      </c>
      <c r="X5125">
        <v>5685</v>
      </c>
      <c r="Y5125">
        <v>477540</v>
      </c>
      <c r="Z5125">
        <v>21588</v>
      </c>
      <c r="AA5125">
        <v>23268</v>
      </c>
      <c r="AB5125">
        <v>522396</v>
      </c>
      <c r="AC5125">
        <v>364554</v>
      </c>
      <c r="AD5125">
        <v>157842</v>
      </c>
      <c r="AE5125" t="s">
        <v>81</v>
      </c>
      <c r="AF5125" t="s">
        <v>81</v>
      </c>
      <c r="AG5125" t="s">
        <v>240</v>
      </c>
      <c r="AH5125" t="s">
        <v>147</v>
      </c>
      <c r="AI5125" t="s">
        <v>138</v>
      </c>
      <c r="AJ5125" t="str">
        <f t="shared" si="80"/>
        <v>Oct</v>
      </c>
    </row>
    <row r="5126" spans="1:36" x14ac:dyDescent="0.3">
      <c r="A5126" t="s">
        <v>11575</v>
      </c>
      <c r="B5126" s="33">
        <v>45961</v>
      </c>
      <c r="C5126" t="s">
        <v>93</v>
      </c>
      <c r="D5126" t="s">
        <v>11576</v>
      </c>
      <c r="E5126" t="s">
        <v>178</v>
      </c>
      <c r="F5126" t="s">
        <v>175</v>
      </c>
      <c r="G5126" t="s">
        <v>157</v>
      </c>
      <c r="H5126" t="s">
        <v>163</v>
      </c>
      <c r="I5126">
        <v>2040</v>
      </c>
      <c r="J5126" t="s">
        <v>554</v>
      </c>
      <c r="K5126" t="s">
        <v>2527</v>
      </c>
      <c r="L5126" t="s">
        <v>556</v>
      </c>
      <c r="M5126" t="s">
        <v>572</v>
      </c>
      <c r="N5126">
        <v>297</v>
      </c>
      <c r="O5126">
        <v>7</v>
      </c>
      <c r="P5126">
        <v>18</v>
      </c>
      <c r="Q5126" t="s">
        <v>73</v>
      </c>
      <c r="R5126" t="s">
        <v>238</v>
      </c>
      <c r="S5126" t="s">
        <v>239</v>
      </c>
      <c r="T5126">
        <v>220</v>
      </c>
      <c r="U5126">
        <v>198</v>
      </c>
      <c r="V5126">
        <v>90</v>
      </c>
      <c r="W5126" t="s">
        <v>133</v>
      </c>
      <c r="X5126">
        <v>9529</v>
      </c>
      <c r="Y5126">
        <v>1886742</v>
      </c>
      <c r="Z5126">
        <v>105732</v>
      </c>
      <c r="AA5126">
        <v>147708</v>
      </c>
      <c r="AB5126">
        <v>2140182</v>
      </c>
      <c r="AC5126">
        <v>1572842</v>
      </c>
      <c r="AD5126">
        <v>567340</v>
      </c>
      <c r="AE5126" t="s">
        <v>75</v>
      </c>
      <c r="AF5126" t="s">
        <v>75</v>
      </c>
      <c r="AG5126" t="s">
        <v>240</v>
      </c>
      <c r="AH5126" t="s">
        <v>144</v>
      </c>
      <c r="AI5126" t="s">
        <v>138</v>
      </c>
      <c r="AJ5126" t="str">
        <f t="shared" si="80"/>
        <v>Oct</v>
      </c>
    </row>
    <row r="5127" spans="1:36" x14ac:dyDescent="0.3">
      <c r="A5127" t="s">
        <v>11577</v>
      </c>
      <c r="B5127" s="33">
        <v>45962</v>
      </c>
      <c r="C5127" t="s">
        <v>95</v>
      </c>
      <c r="D5127" t="s">
        <v>7332</v>
      </c>
      <c r="E5127" t="s">
        <v>177</v>
      </c>
      <c r="F5127" t="s">
        <v>179</v>
      </c>
      <c r="G5127" t="s">
        <v>162</v>
      </c>
      <c r="H5127" t="s">
        <v>166</v>
      </c>
      <c r="I5127">
        <v>1682</v>
      </c>
      <c r="J5127" t="s">
        <v>377</v>
      </c>
      <c r="K5127" t="s">
        <v>2018</v>
      </c>
      <c r="L5127" t="s">
        <v>3494</v>
      </c>
      <c r="M5127" t="s">
        <v>4654</v>
      </c>
      <c r="N5127">
        <v>217</v>
      </c>
      <c r="O5127">
        <v>42</v>
      </c>
      <c r="P5127">
        <v>36</v>
      </c>
      <c r="Q5127" t="s">
        <v>76</v>
      </c>
      <c r="R5127" t="s">
        <v>238</v>
      </c>
      <c r="S5127" t="s">
        <v>239</v>
      </c>
      <c r="T5127">
        <v>220</v>
      </c>
      <c r="U5127">
        <v>214</v>
      </c>
      <c r="V5127">
        <v>97.27</v>
      </c>
      <c r="W5127" t="s">
        <v>133</v>
      </c>
      <c r="X5127">
        <v>3135</v>
      </c>
      <c r="Y5127">
        <v>670890</v>
      </c>
      <c r="Z5127">
        <v>79822</v>
      </c>
      <c r="AA5127">
        <v>157290</v>
      </c>
      <c r="AB5127">
        <v>908002</v>
      </c>
      <c r="AC5127">
        <v>662878</v>
      </c>
      <c r="AD5127">
        <v>245124</v>
      </c>
      <c r="AE5127" t="s">
        <v>78</v>
      </c>
      <c r="AF5127" t="s">
        <v>72</v>
      </c>
      <c r="AG5127" t="s">
        <v>240</v>
      </c>
      <c r="AH5127" t="s">
        <v>144</v>
      </c>
      <c r="AI5127" t="s">
        <v>138</v>
      </c>
      <c r="AJ5127" t="str">
        <f t="shared" si="80"/>
        <v>Nov</v>
      </c>
    </row>
    <row r="5128" spans="1:36" x14ac:dyDescent="0.3">
      <c r="A5128" t="s">
        <v>11578</v>
      </c>
      <c r="B5128" s="33">
        <v>45835</v>
      </c>
      <c r="C5128" t="s">
        <v>93</v>
      </c>
      <c r="D5128" t="s">
        <v>11579</v>
      </c>
      <c r="E5128" t="s">
        <v>178</v>
      </c>
      <c r="F5128" t="s">
        <v>174</v>
      </c>
      <c r="G5128" t="s">
        <v>157</v>
      </c>
      <c r="H5128" t="s">
        <v>158</v>
      </c>
      <c r="I5128">
        <v>412</v>
      </c>
      <c r="J5128" t="s">
        <v>613</v>
      </c>
      <c r="K5128" t="s">
        <v>2306</v>
      </c>
      <c r="L5128" t="s">
        <v>7607</v>
      </c>
      <c r="M5128" t="s">
        <v>3185</v>
      </c>
      <c r="N5128">
        <v>77</v>
      </c>
      <c r="O5128">
        <v>3</v>
      </c>
      <c r="P5128">
        <v>21</v>
      </c>
      <c r="Q5128" t="s">
        <v>73</v>
      </c>
      <c r="R5128" t="s">
        <v>238</v>
      </c>
      <c r="S5128" t="s">
        <v>239</v>
      </c>
      <c r="T5128">
        <v>150</v>
      </c>
      <c r="U5128">
        <v>134</v>
      </c>
      <c r="V5128">
        <v>89.33</v>
      </c>
      <c r="W5128" t="s">
        <v>133</v>
      </c>
      <c r="X5128">
        <v>9867</v>
      </c>
      <c r="Y5128">
        <v>1322178</v>
      </c>
      <c r="Z5128">
        <v>21976</v>
      </c>
      <c r="AA5128">
        <v>92862</v>
      </c>
      <c r="AB5128">
        <v>1437016</v>
      </c>
      <c r="AC5128">
        <v>943693</v>
      </c>
      <c r="AD5128">
        <v>493323</v>
      </c>
      <c r="AE5128" t="s">
        <v>75</v>
      </c>
      <c r="AF5128" t="s">
        <v>78</v>
      </c>
      <c r="AG5128" t="s">
        <v>240</v>
      </c>
      <c r="AH5128" t="s">
        <v>144</v>
      </c>
      <c r="AI5128" t="s">
        <v>138</v>
      </c>
      <c r="AJ5128" t="str">
        <f t="shared" si="80"/>
        <v>Jun</v>
      </c>
    </row>
    <row r="5129" spans="1:36" x14ac:dyDescent="0.3">
      <c r="A5129" t="s">
        <v>11580</v>
      </c>
      <c r="B5129" s="33">
        <v>45730</v>
      </c>
      <c r="C5129" t="s">
        <v>95</v>
      </c>
      <c r="D5129" t="s">
        <v>11581</v>
      </c>
      <c r="E5129" t="s">
        <v>177</v>
      </c>
      <c r="F5129" t="s">
        <v>174</v>
      </c>
      <c r="G5129" t="s">
        <v>162</v>
      </c>
      <c r="H5129" t="s">
        <v>158</v>
      </c>
      <c r="I5129">
        <v>877</v>
      </c>
      <c r="J5129" t="s">
        <v>314</v>
      </c>
      <c r="K5129" t="s">
        <v>4222</v>
      </c>
      <c r="L5129" t="s">
        <v>1699</v>
      </c>
      <c r="M5129" t="s">
        <v>1503</v>
      </c>
      <c r="N5129">
        <v>123</v>
      </c>
      <c r="O5129">
        <v>42</v>
      </c>
      <c r="P5129">
        <v>47</v>
      </c>
      <c r="Q5129" t="s">
        <v>76</v>
      </c>
      <c r="R5129" t="s">
        <v>238</v>
      </c>
      <c r="S5129" t="s">
        <v>239</v>
      </c>
      <c r="T5129">
        <v>220</v>
      </c>
      <c r="U5129">
        <v>190</v>
      </c>
      <c r="V5129">
        <v>86.36</v>
      </c>
      <c r="W5129" t="s">
        <v>134</v>
      </c>
      <c r="X5129">
        <v>3978</v>
      </c>
      <c r="Y5129">
        <v>755820</v>
      </c>
      <c r="Z5129">
        <v>55290</v>
      </c>
      <c r="AA5129">
        <v>122360</v>
      </c>
      <c r="AB5129">
        <v>933470</v>
      </c>
      <c r="AC5129">
        <v>704121</v>
      </c>
      <c r="AD5129">
        <v>229349</v>
      </c>
      <c r="AE5129" t="s">
        <v>78</v>
      </c>
      <c r="AF5129" t="s">
        <v>78</v>
      </c>
      <c r="AG5129" t="s">
        <v>240</v>
      </c>
      <c r="AH5129" t="s">
        <v>145</v>
      </c>
      <c r="AI5129" t="s">
        <v>140</v>
      </c>
      <c r="AJ5129" t="str">
        <f t="shared" si="80"/>
        <v>Mar</v>
      </c>
    </row>
    <row r="5130" spans="1:36" x14ac:dyDescent="0.3">
      <c r="A5130" t="s">
        <v>11582</v>
      </c>
      <c r="B5130" s="33">
        <v>45937</v>
      </c>
      <c r="C5130" t="s">
        <v>93</v>
      </c>
      <c r="D5130" t="s">
        <v>11583</v>
      </c>
      <c r="E5130" t="s">
        <v>174</v>
      </c>
      <c r="F5130" t="s">
        <v>177</v>
      </c>
      <c r="G5130" t="s">
        <v>158</v>
      </c>
      <c r="H5130" t="s">
        <v>162</v>
      </c>
      <c r="I5130">
        <v>954</v>
      </c>
      <c r="J5130" t="s">
        <v>463</v>
      </c>
      <c r="K5130" t="s">
        <v>3428</v>
      </c>
      <c r="L5130" t="s">
        <v>985</v>
      </c>
      <c r="M5130" t="s">
        <v>909</v>
      </c>
      <c r="N5130">
        <v>156</v>
      </c>
      <c r="O5130">
        <v>67</v>
      </c>
      <c r="P5130">
        <v>43</v>
      </c>
      <c r="Q5130" t="s">
        <v>76</v>
      </c>
      <c r="R5130" t="s">
        <v>238</v>
      </c>
      <c r="S5130" t="s">
        <v>239</v>
      </c>
      <c r="T5130">
        <v>150</v>
      </c>
      <c r="U5130">
        <v>86</v>
      </c>
      <c r="V5130">
        <v>57.33</v>
      </c>
      <c r="W5130" t="s">
        <v>133</v>
      </c>
      <c r="X5130">
        <v>10047</v>
      </c>
      <c r="Y5130">
        <v>864042</v>
      </c>
      <c r="Z5130">
        <v>40936</v>
      </c>
      <c r="AA5130">
        <v>68456</v>
      </c>
      <c r="AB5130">
        <v>973434</v>
      </c>
      <c r="AC5130">
        <v>717954</v>
      </c>
      <c r="AD5130">
        <v>255480</v>
      </c>
      <c r="AE5130" t="s">
        <v>78</v>
      </c>
      <c r="AF5130" t="s">
        <v>78</v>
      </c>
      <c r="AG5130" t="s">
        <v>240</v>
      </c>
      <c r="AH5130" t="s">
        <v>145</v>
      </c>
      <c r="AI5130" t="s">
        <v>139</v>
      </c>
      <c r="AJ5130" t="str">
        <f t="shared" si="80"/>
        <v>Oct</v>
      </c>
    </row>
    <row r="5131" spans="1:36" x14ac:dyDescent="0.3">
      <c r="A5131" t="s">
        <v>11584</v>
      </c>
      <c r="B5131" s="33">
        <v>45723</v>
      </c>
      <c r="C5131" t="s">
        <v>96</v>
      </c>
      <c r="D5131" t="s">
        <v>11585</v>
      </c>
      <c r="E5131" t="s">
        <v>181</v>
      </c>
      <c r="F5131" t="s">
        <v>179</v>
      </c>
      <c r="G5131" t="s">
        <v>159</v>
      </c>
      <c r="H5131" t="s">
        <v>166</v>
      </c>
      <c r="I5131">
        <v>1792</v>
      </c>
      <c r="J5131" t="s">
        <v>474</v>
      </c>
      <c r="K5131" t="s">
        <v>598</v>
      </c>
      <c r="L5131" t="s">
        <v>400</v>
      </c>
      <c r="M5131" t="s">
        <v>598</v>
      </c>
      <c r="N5131">
        <v>214</v>
      </c>
      <c r="O5131">
        <v>17</v>
      </c>
      <c r="P5131">
        <v>-4</v>
      </c>
      <c r="Q5131" t="s">
        <v>73</v>
      </c>
      <c r="R5131" t="s">
        <v>238</v>
      </c>
      <c r="S5131" t="s">
        <v>239</v>
      </c>
      <c r="T5131">
        <v>180</v>
      </c>
      <c r="U5131">
        <v>160</v>
      </c>
      <c r="V5131">
        <v>88.89</v>
      </c>
      <c r="W5131" t="s">
        <v>133</v>
      </c>
      <c r="X5131">
        <v>10723</v>
      </c>
      <c r="Y5131">
        <v>1715680</v>
      </c>
      <c r="Z5131">
        <v>56640</v>
      </c>
      <c r="AA5131">
        <v>55360</v>
      </c>
      <c r="AB5131">
        <v>1827680</v>
      </c>
      <c r="AC5131">
        <v>1572994</v>
      </c>
      <c r="AD5131">
        <v>254686</v>
      </c>
      <c r="AE5131" t="s">
        <v>81</v>
      </c>
      <c r="AF5131" t="s">
        <v>72</v>
      </c>
      <c r="AG5131" t="s">
        <v>240</v>
      </c>
      <c r="AH5131" t="s">
        <v>145</v>
      </c>
      <c r="AI5131" t="s">
        <v>139</v>
      </c>
      <c r="AJ5131" t="str">
        <f t="shared" si="80"/>
        <v>Mar</v>
      </c>
    </row>
    <row r="5132" spans="1:36" x14ac:dyDescent="0.3">
      <c r="A5132" t="s">
        <v>11586</v>
      </c>
      <c r="B5132" s="33">
        <v>45921</v>
      </c>
      <c r="C5132" t="s">
        <v>97</v>
      </c>
      <c r="D5132" t="s">
        <v>11587</v>
      </c>
      <c r="E5132" t="s">
        <v>178</v>
      </c>
      <c r="F5132" t="s">
        <v>181</v>
      </c>
      <c r="G5132" t="s">
        <v>157</v>
      </c>
      <c r="H5132" t="s">
        <v>159</v>
      </c>
      <c r="I5132">
        <v>1309</v>
      </c>
      <c r="J5132" t="s">
        <v>451</v>
      </c>
      <c r="K5132" t="s">
        <v>3070</v>
      </c>
      <c r="L5132" t="s">
        <v>2406</v>
      </c>
      <c r="M5132" t="s">
        <v>536</v>
      </c>
      <c r="N5132">
        <v>177</v>
      </c>
      <c r="O5132">
        <v>1</v>
      </c>
      <c r="P5132">
        <v>19</v>
      </c>
      <c r="Q5132" t="s">
        <v>73</v>
      </c>
      <c r="R5132" t="s">
        <v>238</v>
      </c>
      <c r="S5132" t="s">
        <v>239</v>
      </c>
      <c r="T5132">
        <v>189</v>
      </c>
      <c r="U5132">
        <v>165</v>
      </c>
      <c r="V5132">
        <v>87.3</v>
      </c>
      <c r="W5132" t="s">
        <v>134</v>
      </c>
      <c r="X5132">
        <v>3075</v>
      </c>
      <c r="Y5132">
        <v>507375</v>
      </c>
      <c r="Z5132">
        <v>42900</v>
      </c>
      <c r="AA5132">
        <v>131670</v>
      </c>
      <c r="AB5132">
        <v>681945</v>
      </c>
      <c r="AC5132">
        <v>588792</v>
      </c>
      <c r="AD5132">
        <v>93153</v>
      </c>
      <c r="AE5132" t="s">
        <v>75</v>
      </c>
      <c r="AF5132" t="s">
        <v>81</v>
      </c>
      <c r="AG5132" t="s">
        <v>240</v>
      </c>
      <c r="AH5132" t="s">
        <v>146</v>
      </c>
      <c r="AI5132" t="s">
        <v>140</v>
      </c>
      <c r="AJ5132" t="str">
        <f t="shared" si="80"/>
        <v>Sep</v>
      </c>
    </row>
    <row r="5133" spans="1:36" x14ac:dyDescent="0.3">
      <c r="A5133" t="s">
        <v>11588</v>
      </c>
      <c r="B5133" s="33">
        <v>45955</v>
      </c>
      <c r="C5133" t="s">
        <v>95</v>
      </c>
      <c r="D5133" t="s">
        <v>11589</v>
      </c>
      <c r="E5133" t="s">
        <v>181</v>
      </c>
      <c r="F5133" t="s">
        <v>175</v>
      </c>
      <c r="G5133" t="s">
        <v>159</v>
      </c>
      <c r="H5133" t="s">
        <v>163</v>
      </c>
      <c r="I5133">
        <v>2083</v>
      </c>
      <c r="J5133" t="s">
        <v>275</v>
      </c>
      <c r="K5133" t="s">
        <v>1300</v>
      </c>
      <c r="L5133" t="s">
        <v>3865</v>
      </c>
      <c r="M5133" t="s">
        <v>421</v>
      </c>
      <c r="N5133">
        <v>293</v>
      </c>
      <c r="O5133">
        <v>69</v>
      </c>
      <c r="P5133">
        <v>55</v>
      </c>
      <c r="Q5133" t="s">
        <v>76</v>
      </c>
      <c r="R5133" t="s">
        <v>238</v>
      </c>
      <c r="S5133" t="s">
        <v>239</v>
      </c>
      <c r="T5133">
        <v>180</v>
      </c>
      <c r="U5133">
        <v>140</v>
      </c>
      <c r="V5133">
        <v>77.78</v>
      </c>
      <c r="W5133" t="s">
        <v>133</v>
      </c>
      <c r="X5133">
        <v>5936</v>
      </c>
      <c r="Y5133">
        <v>831040</v>
      </c>
      <c r="Z5133">
        <v>64540</v>
      </c>
      <c r="AA5133">
        <v>101220</v>
      </c>
      <c r="AB5133">
        <v>996800</v>
      </c>
      <c r="AC5133">
        <v>796326</v>
      </c>
      <c r="AD5133">
        <v>200474</v>
      </c>
      <c r="AE5133" t="s">
        <v>81</v>
      </c>
      <c r="AF5133" t="s">
        <v>75</v>
      </c>
      <c r="AG5133" t="s">
        <v>240</v>
      </c>
      <c r="AH5133" t="s">
        <v>147</v>
      </c>
      <c r="AI5133" t="s">
        <v>139</v>
      </c>
      <c r="AJ5133" t="str">
        <f t="shared" si="80"/>
        <v>Oct</v>
      </c>
    </row>
    <row r="5134" spans="1:36" x14ac:dyDescent="0.3">
      <c r="A5134" t="s">
        <v>11590</v>
      </c>
      <c r="B5134" s="33">
        <v>45706</v>
      </c>
      <c r="C5134" t="s">
        <v>93</v>
      </c>
      <c r="D5134" t="s">
        <v>11591</v>
      </c>
      <c r="E5134" t="s">
        <v>172</v>
      </c>
      <c r="F5134" t="s">
        <v>178</v>
      </c>
      <c r="G5134" t="s">
        <v>155</v>
      </c>
      <c r="H5134" t="s">
        <v>157</v>
      </c>
      <c r="I5134">
        <v>1267</v>
      </c>
      <c r="J5134" t="s">
        <v>357</v>
      </c>
      <c r="K5134" t="s">
        <v>2144</v>
      </c>
      <c r="L5134" t="s">
        <v>1318</v>
      </c>
      <c r="M5134" t="s">
        <v>1994</v>
      </c>
      <c r="N5134">
        <v>181</v>
      </c>
      <c r="O5134">
        <v>10</v>
      </c>
      <c r="P5134">
        <v>18</v>
      </c>
      <c r="Q5134" t="s">
        <v>73</v>
      </c>
      <c r="R5134" t="s">
        <v>238</v>
      </c>
      <c r="S5134" t="s">
        <v>239</v>
      </c>
      <c r="T5134">
        <v>186</v>
      </c>
      <c r="U5134">
        <v>99</v>
      </c>
      <c r="V5134">
        <v>53.23</v>
      </c>
      <c r="W5134" t="s">
        <v>135</v>
      </c>
      <c r="X5134">
        <v>5501</v>
      </c>
      <c r="Y5134">
        <v>544599</v>
      </c>
      <c r="Z5134">
        <v>44154</v>
      </c>
      <c r="AA5134">
        <v>28413</v>
      </c>
      <c r="AB5134">
        <v>617166</v>
      </c>
      <c r="AC5134">
        <v>417018</v>
      </c>
      <c r="AD5134">
        <v>200148</v>
      </c>
      <c r="AE5134" t="s">
        <v>81</v>
      </c>
      <c r="AF5134" t="s">
        <v>75</v>
      </c>
      <c r="AG5134" t="s">
        <v>240</v>
      </c>
      <c r="AH5134" t="s">
        <v>145</v>
      </c>
      <c r="AI5134" t="s">
        <v>139</v>
      </c>
      <c r="AJ5134" t="str">
        <f t="shared" si="80"/>
        <v>Feb</v>
      </c>
    </row>
    <row r="5135" spans="1:36" x14ac:dyDescent="0.3">
      <c r="A5135" t="s">
        <v>11592</v>
      </c>
      <c r="B5135" s="33">
        <v>46020</v>
      </c>
      <c r="C5135" t="s">
        <v>93</v>
      </c>
      <c r="D5135" t="s">
        <v>11593</v>
      </c>
      <c r="E5135" t="s">
        <v>174</v>
      </c>
      <c r="F5135" t="s">
        <v>179</v>
      </c>
      <c r="G5135" t="s">
        <v>158</v>
      </c>
      <c r="H5135" t="s">
        <v>166</v>
      </c>
      <c r="I5135">
        <v>1594</v>
      </c>
      <c r="J5135" t="s">
        <v>474</v>
      </c>
      <c r="K5135" t="s">
        <v>1459</v>
      </c>
      <c r="L5135" t="s">
        <v>2094</v>
      </c>
      <c r="M5135" t="s">
        <v>658</v>
      </c>
      <c r="N5135">
        <v>251</v>
      </c>
      <c r="O5135">
        <v>16</v>
      </c>
      <c r="P5135">
        <v>28</v>
      </c>
      <c r="Q5135" t="s">
        <v>73</v>
      </c>
      <c r="R5135" t="s">
        <v>238</v>
      </c>
      <c r="S5135" t="s">
        <v>239</v>
      </c>
      <c r="T5135">
        <v>150</v>
      </c>
      <c r="U5135">
        <v>120</v>
      </c>
      <c r="V5135">
        <v>80</v>
      </c>
      <c r="W5135" t="s">
        <v>133</v>
      </c>
      <c r="X5135">
        <v>10453</v>
      </c>
      <c r="Y5135">
        <v>1254360</v>
      </c>
      <c r="Z5135">
        <v>40800</v>
      </c>
      <c r="AA5135">
        <v>93600</v>
      </c>
      <c r="AB5135">
        <v>1388760</v>
      </c>
      <c r="AC5135">
        <v>888943</v>
      </c>
      <c r="AD5135">
        <v>499817</v>
      </c>
      <c r="AE5135" t="s">
        <v>78</v>
      </c>
      <c r="AF5135" t="s">
        <v>72</v>
      </c>
      <c r="AG5135" t="s">
        <v>240</v>
      </c>
      <c r="AH5135" t="s">
        <v>144</v>
      </c>
      <c r="AI5135" t="s">
        <v>139</v>
      </c>
      <c r="AJ5135" t="str">
        <f t="shared" si="80"/>
        <v>Dec</v>
      </c>
    </row>
    <row r="5136" spans="1:36" x14ac:dyDescent="0.3">
      <c r="A5136" t="s">
        <v>11594</v>
      </c>
      <c r="B5136" s="33">
        <v>45772</v>
      </c>
      <c r="C5136" t="s">
        <v>96</v>
      </c>
      <c r="D5136" t="s">
        <v>11595</v>
      </c>
      <c r="E5136" t="s">
        <v>181</v>
      </c>
      <c r="F5136" t="s">
        <v>177</v>
      </c>
      <c r="G5136" t="s">
        <v>159</v>
      </c>
      <c r="H5136" t="s">
        <v>162</v>
      </c>
      <c r="I5136">
        <v>1580</v>
      </c>
      <c r="J5136" t="s">
        <v>385</v>
      </c>
      <c r="K5136" t="s">
        <v>337</v>
      </c>
      <c r="L5136" t="s">
        <v>909</v>
      </c>
      <c r="M5136" t="s">
        <v>2791</v>
      </c>
      <c r="N5136">
        <v>199</v>
      </c>
      <c r="O5136">
        <v>19</v>
      </c>
      <c r="P5136">
        <v>36</v>
      </c>
      <c r="Q5136" t="s">
        <v>76</v>
      </c>
      <c r="R5136" t="s">
        <v>238</v>
      </c>
      <c r="S5136" t="s">
        <v>239</v>
      </c>
      <c r="T5136">
        <v>150</v>
      </c>
      <c r="U5136">
        <v>111</v>
      </c>
      <c r="V5136">
        <v>74</v>
      </c>
      <c r="W5136" t="s">
        <v>133</v>
      </c>
      <c r="X5136">
        <v>3694</v>
      </c>
      <c r="Y5136">
        <v>410034</v>
      </c>
      <c r="Z5136">
        <v>29304</v>
      </c>
      <c r="AA5136">
        <v>39516</v>
      </c>
      <c r="AB5136">
        <v>478854</v>
      </c>
      <c r="AC5136">
        <v>370197</v>
      </c>
      <c r="AD5136">
        <v>108657</v>
      </c>
      <c r="AE5136" t="s">
        <v>81</v>
      </c>
      <c r="AF5136" t="s">
        <v>78</v>
      </c>
      <c r="AG5136" t="s">
        <v>240</v>
      </c>
      <c r="AH5136" t="s">
        <v>147</v>
      </c>
      <c r="AI5136" t="s">
        <v>139</v>
      </c>
      <c r="AJ5136" t="str">
        <f t="shared" si="80"/>
        <v>Apr</v>
      </c>
    </row>
    <row r="5137" spans="1:36" x14ac:dyDescent="0.3">
      <c r="A5137" t="s">
        <v>11596</v>
      </c>
      <c r="B5137" s="33">
        <v>45740</v>
      </c>
      <c r="C5137" t="s">
        <v>95</v>
      </c>
      <c r="D5137" t="s">
        <v>11597</v>
      </c>
      <c r="E5137" t="s">
        <v>179</v>
      </c>
      <c r="F5137" t="s">
        <v>176</v>
      </c>
      <c r="G5137" t="s">
        <v>166</v>
      </c>
      <c r="H5137" t="s">
        <v>156</v>
      </c>
      <c r="I5137">
        <v>1113</v>
      </c>
      <c r="J5137" t="s">
        <v>636</v>
      </c>
      <c r="K5137" t="s">
        <v>1032</v>
      </c>
      <c r="L5137" t="s">
        <v>463</v>
      </c>
      <c r="M5137" t="s">
        <v>426</v>
      </c>
      <c r="N5137">
        <v>144</v>
      </c>
      <c r="O5137">
        <v>0</v>
      </c>
      <c r="P5137">
        <v>20</v>
      </c>
      <c r="Q5137" t="s">
        <v>73</v>
      </c>
      <c r="R5137" t="s">
        <v>238</v>
      </c>
      <c r="S5137" t="s">
        <v>239</v>
      </c>
      <c r="T5137">
        <v>220</v>
      </c>
      <c r="U5137">
        <v>196</v>
      </c>
      <c r="V5137">
        <v>89.09</v>
      </c>
      <c r="W5137" t="s">
        <v>135</v>
      </c>
      <c r="X5137">
        <v>8890</v>
      </c>
      <c r="Y5137">
        <v>1742440</v>
      </c>
      <c r="Z5137">
        <v>41944</v>
      </c>
      <c r="AA5137">
        <v>146804</v>
      </c>
      <c r="AB5137">
        <v>1931188</v>
      </c>
      <c r="AC5137">
        <v>1205530</v>
      </c>
      <c r="AD5137">
        <v>725658</v>
      </c>
      <c r="AE5137" t="s">
        <v>72</v>
      </c>
      <c r="AF5137" t="s">
        <v>81</v>
      </c>
      <c r="AG5137" t="s">
        <v>240</v>
      </c>
      <c r="AH5137" t="s">
        <v>144</v>
      </c>
      <c r="AI5137" t="s">
        <v>139</v>
      </c>
      <c r="AJ5137" t="str">
        <f t="shared" si="80"/>
        <v>Mar</v>
      </c>
    </row>
    <row r="5138" spans="1:36" x14ac:dyDescent="0.3">
      <c r="A5138" t="s">
        <v>11598</v>
      </c>
      <c r="B5138" s="33">
        <v>45972</v>
      </c>
      <c r="C5138" t="s">
        <v>95</v>
      </c>
      <c r="D5138" t="s">
        <v>11599</v>
      </c>
      <c r="E5138" t="s">
        <v>177</v>
      </c>
      <c r="F5138" t="s">
        <v>175</v>
      </c>
      <c r="G5138" t="s">
        <v>162</v>
      </c>
      <c r="H5138" t="s">
        <v>163</v>
      </c>
      <c r="I5138">
        <v>1518</v>
      </c>
      <c r="J5138" t="s">
        <v>451</v>
      </c>
      <c r="K5138" t="s">
        <v>1478</v>
      </c>
      <c r="L5138" t="s">
        <v>1017</v>
      </c>
      <c r="M5138" t="s">
        <v>2303</v>
      </c>
      <c r="N5138">
        <v>237</v>
      </c>
      <c r="O5138">
        <v>24</v>
      </c>
      <c r="P5138">
        <v>22</v>
      </c>
      <c r="Q5138" t="s">
        <v>73</v>
      </c>
      <c r="R5138" t="s">
        <v>238</v>
      </c>
      <c r="S5138" t="s">
        <v>239</v>
      </c>
      <c r="T5138">
        <v>150</v>
      </c>
      <c r="U5138">
        <v>130</v>
      </c>
      <c r="V5138">
        <v>86.67</v>
      </c>
      <c r="W5138" t="s">
        <v>133</v>
      </c>
      <c r="X5138">
        <v>4875</v>
      </c>
      <c r="Y5138">
        <v>633750</v>
      </c>
      <c r="Z5138">
        <v>33410</v>
      </c>
      <c r="AA5138">
        <v>62790</v>
      </c>
      <c r="AB5138">
        <v>729950</v>
      </c>
      <c r="AC5138">
        <v>499924</v>
      </c>
      <c r="AD5138">
        <v>230026</v>
      </c>
      <c r="AE5138" t="s">
        <v>78</v>
      </c>
      <c r="AF5138" t="s">
        <v>75</v>
      </c>
      <c r="AG5138" t="s">
        <v>240</v>
      </c>
      <c r="AH5138" t="s">
        <v>145</v>
      </c>
      <c r="AI5138" t="s">
        <v>140</v>
      </c>
      <c r="AJ5138" t="str">
        <f t="shared" si="80"/>
        <v>Nov</v>
      </c>
    </row>
    <row r="5139" spans="1:36" x14ac:dyDescent="0.3">
      <c r="A5139" t="s">
        <v>11600</v>
      </c>
      <c r="B5139" s="33">
        <v>45873</v>
      </c>
      <c r="C5139" t="s">
        <v>93</v>
      </c>
      <c r="D5139" t="s">
        <v>11601</v>
      </c>
      <c r="E5139" t="s">
        <v>180</v>
      </c>
      <c r="F5139" t="s">
        <v>173</v>
      </c>
      <c r="G5139" t="s">
        <v>160</v>
      </c>
      <c r="H5139" t="s">
        <v>161</v>
      </c>
      <c r="I5139">
        <v>1368</v>
      </c>
      <c r="J5139" t="s">
        <v>1510</v>
      </c>
      <c r="K5139" t="s">
        <v>1364</v>
      </c>
      <c r="L5139" t="s">
        <v>1422</v>
      </c>
      <c r="M5139" t="s">
        <v>1201</v>
      </c>
      <c r="N5139">
        <v>178</v>
      </c>
      <c r="O5139">
        <v>21</v>
      </c>
      <c r="P5139">
        <v>10</v>
      </c>
      <c r="Q5139" t="s">
        <v>73</v>
      </c>
      <c r="R5139" t="s">
        <v>238</v>
      </c>
      <c r="S5139" t="s">
        <v>239</v>
      </c>
      <c r="T5139">
        <v>180</v>
      </c>
      <c r="U5139">
        <v>138</v>
      </c>
      <c r="V5139">
        <v>76.67</v>
      </c>
      <c r="W5139" t="s">
        <v>133</v>
      </c>
      <c r="X5139">
        <v>9848</v>
      </c>
      <c r="Y5139">
        <v>1359024</v>
      </c>
      <c r="Z5139">
        <v>48438</v>
      </c>
      <c r="AA5139">
        <v>50370</v>
      </c>
      <c r="AB5139">
        <v>1457832</v>
      </c>
      <c r="AC5139">
        <v>933413</v>
      </c>
      <c r="AD5139">
        <v>524419</v>
      </c>
      <c r="AE5139" t="s">
        <v>81</v>
      </c>
      <c r="AF5139" t="s">
        <v>78</v>
      </c>
      <c r="AG5139" t="s">
        <v>240</v>
      </c>
      <c r="AH5139" t="s">
        <v>144</v>
      </c>
      <c r="AI5139" t="s">
        <v>140</v>
      </c>
      <c r="AJ5139" t="str">
        <f t="shared" si="80"/>
        <v>Aug</v>
      </c>
    </row>
    <row r="5140" spans="1:36" x14ac:dyDescent="0.3">
      <c r="A5140" t="s">
        <v>11602</v>
      </c>
      <c r="B5140" s="33">
        <v>45957</v>
      </c>
      <c r="C5140" t="s">
        <v>96</v>
      </c>
      <c r="D5140" t="s">
        <v>11603</v>
      </c>
      <c r="E5140" t="s">
        <v>174</v>
      </c>
      <c r="F5140" t="s">
        <v>176</v>
      </c>
      <c r="G5140" t="s">
        <v>158</v>
      </c>
      <c r="H5140" t="s">
        <v>156</v>
      </c>
      <c r="I5140">
        <v>364</v>
      </c>
      <c r="J5140" t="s">
        <v>615</v>
      </c>
      <c r="K5140" t="s">
        <v>432</v>
      </c>
      <c r="L5140" t="s">
        <v>11155</v>
      </c>
      <c r="M5140" t="s">
        <v>5694</v>
      </c>
      <c r="N5140">
        <v>68</v>
      </c>
      <c r="O5140">
        <v>44</v>
      </c>
      <c r="P5140">
        <v>48</v>
      </c>
      <c r="Q5140" t="s">
        <v>76</v>
      </c>
      <c r="R5140" t="s">
        <v>238</v>
      </c>
      <c r="S5140" t="s">
        <v>239</v>
      </c>
      <c r="T5140">
        <v>150</v>
      </c>
      <c r="U5140">
        <v>147</v>
      </c>
      <c r="V5140">
        <v>98</v>
      </c>
      <c r="W5140" t="s">
        <v>133</v>
      </c>
      <c r="X5140">
        <v>4445</v>
      </c>
      <c r="Y5140">
        <v>653415</v>
      </c>
      <c r="Z5140">
        <v>61446</v>
      </c>
      <c r="AA5140">
        <v>94962</v>
      </c>
      <c r="AB5140">
        <v>809823</v>
      </c>
      <c r="AC5140">
        <v>523805</v>
      </c>
      <c r="AD5140">
        <v>286018</v>
      </c>
      <c r="AE5140" t="s">
        <v>78</v>
      </c>
      <c r="AF5140" t="s">
        <v>81</v>
      </c>
      <c r="AG5140" t="s">
        <v>240</v>
      </c>
      <c r="AH5140" t="s">
        <v>144</v>
      </c>
      <c r="AI5140" t="s">
        <v>138</v>
      </c>
      <c r="AJ5140" t="str">
        <f t="shared" si="80"/>
        <v>Oct</v>
      </c>
    </row>
    <row r="5141" spans="1:36" x14ac:dyDescent="0.3">
      <c r="A5141" t="s">
        <v>11604</v>
      </c>
      <c r="B5141" s="33">
        <v>45998</v>
      </c>
      <c r="C5141" t="s">
        <v>98</v>
      </c>
      <c r="D5141" t="s">
        <v>11605</v>
      </c>
      <c r="E5141" t="s">
        <v>174</v>
      </c>
      <c r="F5141" t="s">
        <v>173</v>
      </c>
      <c r="G5141" t="s">
        <v>158</v>
      </c>
      <c r="H5141" t="s">
        <v>161</v>
      </c>
      <c r="I5141">
        <v>1329</v>
      </c>
      <c r="J5141" t="s">
        <v>447</v>
      </c>
      <c r="K5141" t="s">
        <v>2156</v>
      </c>
      <c r="L5141" t="s">
        <v>2925</v>
      </c>
      <c r="M5141" t="s">
        <v>410</v>
      </c>
      <c r="N5141">
        <v>185</v>
      </c>
      <c r="O5141">
        <v>3</v>
      </c>
      <c r="P5141">
        <v>8</v>
      </c>
      <c r="Q5141" t="s">
        <v>73</v>
      </c>
      <c r="R5141" t="s">
        <v>238</v>
      </c>
      <c r="S5141" t="s">
        <v>239</v>
      </c>
      <c r="T5141">
        <v>186</v>
      </c>
      <c r="U5141">
        <v>144</v>
      </c>
      <c r="V5141">
        <v>77.42</v>
      </c>
      <c r="W5141" t="s">
        <v>133</v>
      </c>
      <c r="X5141">
        <v>5691</v>
      </c>
      <c r="Y5141">
        <v>819504</v>
      </c>
      <c r="Z5141">
        <v>61488</v>
      </c>
      <c r="AA5141">
        <v>53280</v>
      </c>
      <c r="AB5141">
        <v>934272</v>
      </c>
      <c r="AC5141">
        <v>726640</v>
      </c>
      <c r="AD5141">
        <v>207632</v>
      </c>
      <c r="AE5141" t="s">
        <v>78</v>
      </c>
      <c r="AF5141" t="s">
        <v>78</v>
      </c>
      <c r="AG5141" t="s">
        <v>240</v>
      </c>
      <c r="AH5141" t="s">
        <v>144</v>
      </c>
      <c r="AI5141" t="s">
        <v>138</v>
      </c>
      <c r="AJ5141" t="str">
        <f t="shared" si="80"/>
        <v>Dec</v>
      </c>
    </row>
    <row r="5142" spans="1:36" x14ac:dyDescent="0.3">
      <c r="A5142" t="s">
        <v>11606</v>
      </c>
      <c r="B5142" s="33">
        <v>45760</v>
      </c>
      <c r="C5142" t="s">
        <v>96</v>
      </c>
      <c r="D5142" t="s">
        <v>11607</v>
      </c>
      <c r="E5142" t="s">
        <v>176</v>
      </c>
      <c r="F5142" t="s">
        <v>175</v>
      </c>
      <c r="G5142" t="s">
        <v>156</v>
      </c>
      <c r="H5142" t="s">
        <v>163</v>
      </c>
      <c r="I5142">
        <v>1769</v>
      </c>
      <c r="J5142" t="s">
        <v>463</v>
      </c>
      <c r="K5142" t="s">
        <v>2065</v>
      </c>
      <c r="L5142" t="s">
        <v>2873</v>
      </c>
      <c r="M5142" t="s">
        <v>2023</v>
      </c>
      <c r="N5142">
        <v>227</v>
      </c>
      <c r="O5142">
        <v>71</v>
      </c>
      <c r="P5142">
        <v>92</v>
      </c>
      <c r="Q5142" t="s">
        <v>76</v>
      </c>
      <c r="R5142" t="s">
        <v>238</v>
      </c>
      <c r="S5142" t="s">
        <v>239</v>
      </c>
      <c r="T5142">
        <v>180</v>
      </c>
      <c r="U5142">
        <v>128</v>
      </c>
      <c r="V5142">
        <v>71.11</v>
      </c>
      <c r="W5142" t="s">
        <v>133</v>
      </c>
      <c r="X5142">
        <v>8129</v>
      </c>
      <c r="Y5142">
        <v>1040512</v>
      </c>
      <c r="Z5142">
        <v>69632</v>
      </c>
      <c r="AA5142">
        <v>98688</v>
      </c>
      <c r="AB5142">
        <v>1208832</v>
      </c>
      <c r="AC5142">
        <v>717835</v>
      </c>
      <c r="AD5142">
        <v>490997</v>
      </c>
      <c r="AE5142" t="s">
        <v>81</v>
      </c>
      <c r="AF5142" t="s">
        <v>75</v>
      </c>
      <c r="AG5142" t="s">
        <v>240</v>
      </c>
      <c r="AH5142" t="s">
        <v>144</v>
      </c>
      <c r="AI5142" t="s">
        <v>140</v>
      </c>
      <c r="AJ5142" t="str">
        <f t="shared" si="80"/>
        <v>Apr</v>
      </c>
    </row>
    <row r="5143" spans="1:36" x14ac:dyDescent="0.3">
      <c r="A5143" t="s">
        <v>11608</v>
      </c>
      <c r="B5143" s="33">
        <v>45871</v>
      </c>
      <c r="C5143" t="s">
        <v>96</v>
      </c>
      <c r="D5143" t="s">
        <v>11609</v>
      </c>
      <c r="E5143" t="s">
        <v>180</v>
      </c>
      <c r="F5143" t="s">
        <v>178</v>
      </c>
      <c r="G5143" t="s">
        <v>160</v>
      </c>
      <c r="H5143" t="s">
        <v>157</v>
      </c>
      <c r="I5143">
        <v>963</v>
      </c>
      <c r="J5143" t="s">
        <v>1510</v>
      </c>
      <c r="K5143" t="s">
        <v>454</v>
      </c>
      <c r="L5143" t="s">
        <v>304</v>
      </c>
      <c r="M5143" t="s">
        <v>454</v>
      </c>
      <c r="N5143">
        <v>138</v>
      </c>
      <c r="O5143">
        <v>0</v>
      </c>
      <c r="P5143">
        <v>-4</v>
      </c>
      <c r="Q5143" t="s">
        <v>70</v>
      </c>
      <c r="R5143" t="s">
        <v>238</v>
      </c>
      <c r="S5143" t="s">
        <v>239</v>
      </c>
      <c r="T5143">
        <v>189</v>
      </c>
      <c r="U5143">
        <v>150</v>
      </c>
      <c r="V5143">
        <v>79.37</v>
      </c>
      <c r="W5143" t="s">
        <v>135</v>
      </c>
      <c r="X5143">
        <v>4314</v>
      </c>
      <c r="Y5143">
        <v>647100</v>
      </c>
      <c r="Z5143">
        <v>34950</v>
      </c>
      <c r="AA5143">
        <v>107400</v>
      </c>
      <c r="AB5143">
        <v>789450</v>
      </c>
      <c r="AC5143">
        <v>526572</v>
      </c>
      <c r="AD5143">
        <v>262878</v>
      </c>
      <c r="AE5143" t="s">
        <v>81</v>
      </c>
      <c r="AF5143" t="s">
        <v>75</v>
      </c>
      <c r="AG5143" t="s">
        <v>240</v>
      </c>
      <c r="AH5143" t="s">
        <v>144</v>
      </c>
      <c r="AI5143" t="s">
        <v>139</v>
      </c>
      <c r="AJ5143" t="str">
        <f t="shared" si="80"/>
        <v>Aug</v>
      </c>
    </row>
    <row r="5144" spans="1:36" x14ac:dyDescent="0.3">
      <c r="A5144" t="s">
        <v>11610</v>
      </c>
      <c r="B5144" s="33">
        <v>45684</v>
      </c>
      <c r="C5144" t="s">
        <v>98</v>
      </c>
      <c r="D5144" t="s">
        <v>11611</v>
      </c>
      <c r="E5144" t="s">
        <v>178</v>
      </c>
      <c r="F5144" t="s">
        <v>174</v>
      </c>
      <c r="G5144" t="s">
        <v>157</v>
      </c>
      <c r="H5144" t="s">
        <v>158</v>
      </c>
      <c r="I5144">
        <v>1430</v>
      </c>
      <c r="J5144" t="s">
        <v>682</v>
      </c>
      <c r="K5144" t="s">
        <v>695</v>
      </c>
      <c r="L5144" t="s">
        <v>3405</v>
      </c>
      <c r="M5144" t="s">
        <v>722</v>
      </c>
      <c r="N5144">
        <v>187</v>
      </c>
      <c r="O5144">
        <v>11</v>
      </c>
      <c r="P5144">
        <v>41</v>
      </c>
      <c r="Q5144" t="s">
        <v>76</v>
      </c>
      <c r="R5144" t="s">
        <v>238</v>
      </c>
      <c r="S5144" t="s">
        <v>239</v>
      </c>
      <c r="T5144">
        <v>150</v>
      </c>
      <c r="U5144">
        <v>105</v>
      </c>
      <c r="V5144">
        <v>70</v>
      </c>
      <c r="W5144" t="s">
        <v>133</v>
      </c>
      <c r="X5144">
        <v>5193</v>
      </c>
      <c r="Y5144">
        <v>545265</v>
      </c>
      <c r="Z5144">
        <v>54390</v>
      </c>
      <c r="AA5144">
        <v>48510</v>
      </c>
      <c r="AB5144">
        <v>648165</v>
      </c>
      <c r="AC5144">
        <v>519910</v>
      </c>
      <c r="AD5144">
        <v>128255</v>
      </c>
      <c r="AE5144" t="s">
        <v>75</v>
      </c>
      <c r="AF5144" t="s">
        <v>78</v>
      </c>
      <c r="AG5144" t="s">
        <v>240</v>
      </c>
      <c r="AH5144" t="s">
        <v>144</v>
      </c>
      <c r="AI5144" t="s">
        <v>138</v>
      </c>
      <c r="AJ5144" t="str">
        <f t="shared" si="80"/>
        <v>Jan</v>
      </c>
    </row>
    <row r="5145" spans="1:36" x14ac:dyDescent="0.3">
      <c r="A5145" t="s">
        <v>11612</v>
      </c>
      <c r="B5145" s="33">
        <v>45917</v>
      </c>
      <c r="C5145" t="s">
        <v>97</v>
      </c>
      <c r="D5145" t="s">
        <v>11613</v>
      </c>
      <c r="E5145" t="s">
        <v>181</v>
      </c>
      <c r="F5145" t="s">
        <v>176</v>
      </c>
      <c r="G5145" t="s">
        <v>159</v>
      </c>
      <c r="H5145" t="s">
        <v>156</v>
      </c>
      <c r="I5145">
        <v>1405</v>
      </c>
      <c r="J5145" t="s">
        <v>615</v>
      </c>
      <c r="K5145" t="s">
        <v>537</v>
      </c>
      <c r="L5145" t="s">
        <v>9440</v>
      </c>
      <c r="M5145" t="s">
        <v>439</v>
      </c>
      <c r="N5145">
        <v>212</v>
      </c>
      <c r="O5145">
        <v>48</v>
      </c>
      <c r="P5145">
        <v>50</v>
      </c>
      <c r="Q5145" t="s">
        <v>76</v>
      </c>
      <c r="R5145" t="s">
        <v>238</v>
      </c>
      <c r="S5145" t="s">
        <v>239</v>
      </c>
      <c r="T5145">
        <v>180</v>
      </c>
      <c r="U5145">
        <v>159</v>
      </c>
      <c r="V5145">
        <v>88.33</v>
      </c>
      <c r="W5145" t="s">
        <v>135</v>
      </c>
      <c r="X5145">
        <v>5550</v>
      </c>
      <c r="Y5145">
        <v>882450</v>
      </c>
      <c r="Z5145">
        <v>62169</v>
      </c>
      <c r="AA5145">
        <v>107325</v>
      </c>
      <c r="AB5145">
        <v>1051944</v>
      </c>
      <c r="AC5145">
        <v>711828</v>
      </c>
      <c r="AD5145">
        <v>340116</v>
      </c>
      <c r="AE5145" t="s">
        <v>81</v>
      </c>
      <c r="AF5145" t="s">
        <v>81</v>
      </c>
      <c r="AG5145" t="s">
        <v>240</v>
      </c>
      <c r="AH5145" t="s">
        <v>145</v>
      </c>
      <c r="AI5145" t="s">
        <v>140</v>
      </c>
      <c r="AJ5145" t="str">
        <f t="shared" si="80"/>
        <v>Sep</v>
      </c>
    </row>
    <row r="5146" spans="1:36" x14ac:dyDescent="0.3">
      <c r="A5146" t="s">
        <v>11614</v>
      </c>
      <c r="B5146" s="33">
        <v>45858</v>
      </c>
      <c r="C5146" t="s">
        <v>93</v>
      </c>
      <c r="D5146" t="s">
        <v>11615</v>
      </c>
      <c r="E5146" t="s">
        <v>178</v>
      </c>
      <c r="F5146" t="s">
        <v>176</v>
      </c>
      <c r="G5146" t="s">
        <v>157</v>
      </c>
      <c r="H5146" t="s">
        <v>156</v>
      </c>
      <c r="I5146">
        <v>1473</v>
      </c>
      <c r="J5146" t="s">
        <v>377</v>
      </c>
      <c r="K5146" t="s">
        <v>885</v>
      </c>
      <c r="L5146" t="s">
        <v>3819</v>
      </c>
      <c r="M5146" t="s">
        <v>369</v>
      </c>
      <c r="N5146">
        <v>227</v>
      </c>
      <c r="O5146">
        <v>51</v>
      </c>
      <c r="P5146">
        <v>79</v>
      </c>
      <c r="Q5146" t="s">
        <v>76</v>
      </c>
      <c r="R5146" t="s">
        <v>238</v>
      </c>
      <c r="S5146" t="s">
        <v>239</v>
      </c>
      <c r="T5146">
        <v>150</v>
      </c>
      <c r="U5146">
        <v>93</v>
      </c>
      <c r="V5146">
        <v>62</v>
      </c>
      <c r="W5146" t="s">
        <v>135</v>
      </c>
      <c r="X5146">
        <v>10861</v>
      </c>
      <c r="Y5146">
        <v>1010073</v>
      </c>
      <c r="Z5146">
        <v>48732</v>
      </c>
      <c r="AA5146">
        <v>47244</v>
      </c>
      <c r="AB5146">
        <v>1106049</v>
      </c>
      <c r="AC5146">
        <v>682731</v>
      </c>
      <c r="AD5146">
        <v>423318</v>
      </c>
      <c r="AE5146" t="s">
        <v>75</v>
      </c>
      <c r="AF5146" t="s">
        <v>81</v>
      </c>
      <c r="AG5146" t="s">
        <v>240</v>
      </c>
      <c r="AH5146" t="s">
        <v>144</v>
      </c>
      <c r="AI5146" t="s">
        <v>139</v>
      </c>
      <c r="AJ5146" t="str">
        <f t="shared" si="80"/>
        <v>Jul</v>
      </c>
    </row>
    <row r="5147" spans="1:36" x14ac:dyDescent="0.3">
      <c r="A5147" t="s">
        <v>11616</v>
      </c>
      <c r="B5147" s="33">
        <v>45757</v>
      </c>
      <c r="C5147" t="s">
        <v>97</v>
      </c>
      <c r="D5147" t="s">
        <v>11617</v>
      </c>
      <c r="E5147" t="s">
        <v>173</v>
      </c>
      <c r="F5147" t="s">
        <v>174</v>
      </c>
      <c r="G5147" t="s">
        <v>161</v>
      </c>
      <c r="H5147" t="s">
        <v>158</v>
      </c>
      <c r="I5147">
        <v>820</v>
      </c>
      <c r="J5147" t="s">
        <v>353</v>
      </c>
      <c r="K5147" t="s">
        <v>1346</v>
      </c>
      <c r="L5147" t="s">
        <v>272</v>
      </c>
      <c r="M5147" t="s">
        <v>1346</v>
      </c>
      <c r="N5147">
        <v>130</v>
      </c>
      <c r="O5147">
        <v>3</v>
      </c>
      <c r="P5147">
        <v>-1</v>
      </c>
      <c r="Q5147" t="s">
        <v>73</v>
      </c>
      <c r="R5147" t="s">
        <v>238</v>
      </c>
      <c r="S5147" t="s">
        <v>239</v>
      </c>
      <c r="T5147">
        <v>180</v>
      </c>
      <c r="U5147">
        <v>157</v>
      </c>
      <c r="V5147">
        <v>87.22</v>
      </c>
      <c r="W5147" t="s">
        <v>135</v>
      </c>
      <c r="X5147">
        <v>3439</v>
      </c>
      <c r="Y5147">
        <v>539923</v>
      </c>
      <c r="Z5147">
        <v>51025</v>
      </c>
      <c r="AA5147">
        <v>109272</v>
      </c>
      <c r="AB5147">
        <v>700220</v>
      </c>
      <c r="AC5147">
        <v>523862</v>
      </c>
      <c r="AD5147">
        <v>176358</v>
      </c>
      <c r="AE5147" t="s">
        <v>78</v>
      </c>
      <c r="AF5147" t="s">
        <v>78</v>
      </c>
      <c r="AG5147" t="s">
        <v>240</v>
      </c>
      <c r="AH5147" t="s">
        <v>147</v>
      </c>
      <c r="AI5147" t="s">
        <v>140</v>
      </c>
      <c r="AJ5147" t="str">
        <f t="shared" si="80"/>
        <v>Apr</v>
      </c>
    </row>
    <row r="5148" spans="1:36" x14ac:dyDescent="0.3">
      <c r="A5148" t="s">
        <v>11618</v>
      </c>
      <c r="B5148" s="33">
        <v>45982</v>
      </c>
      <c r="C5148" t="s">
        <v>96</v>
      </c>
      <c r="D5148" t="s">
        <v>11619</v>
      </c>
      <c r="E5148" t="s">
        <v>174</v>
      </c>
      <c r="F5148" t="s">
        <v>172</v>
      </c>
      <c r="G5148" t="s">
        <v>158</v>
      </c>
      <c r="H5148" t="s">
        <v>155</v>
      </c>
      <c r="I5148">
        <v>927</v>
      </c>
      <c r="J5148" t="s">
        <v>504</v>
      </c>
      <c r="K5148" t="s">
        <v>1856</v>
      </c>
      <c r="L5148" t="s">
        <v>1834</v>
      </c>
      <c r="M5148" t="s">
        <v>1007</v>
      </c>
      <c r="N5148">
        <v>140</v>
      </c>
      <c r="O5148">
        <v>33</v>
      </c>
      <c r="P5148">
        <v>44</v>
      </c>
      <c r="Q5148" t="s">
        <v>76</v>
      </c>
      <c r="R5148" t="s">
        <v>238</v>
      </c>
      <c r="S5148" t="s">
        <v>239</v>
      </c>
      <c r="T5148">
        <v>186</v>
      </c>
      <c r="U5148">
        <v>152</v>
      </c>
      <c r="V5148">
        <v>81.72</v>
      </c>
      <c r="W5148" t="s">
        <v>135</v>
      </c>
      <c r="X5148">
        <v>3433</v>
      </c>
      <c r="Y5148">
        <v>521816</v>
      </c>
      <c r="Z5148">
        <v>34048</v>
      </c>
      <c r="AA5148">
        <v>66576</v>
      </c>
      <c r="AB5148">
        <v>622440</v>
      </c>
      <c r="AC5148">
        <v>526447</v>
      </c>
      <c r="AD5148">
        <v>95993</v>
      </c>
      <c r="AE5148" t="s">
        <v>78</v>
      </c>
      <c r="AF5148" t="s">
        <v>81</v>
      </c>
      <c r="AG5148" t="s">
        <v>240</v>
      </c>
      <c r="AH5148" t="s">
        <v>146</v>
      </c>
      <c r="AI5148" t="s">
        <v>139</v>
      </c>
      <c r="AJ5148" t="str">
        <f t="shared" si="80"/>
        <v>Nov</v>
      </c>
    </row>
    <row r="5149" spans="1:36" x14ac:dyDescent="0.3">
      <c r="A5149" t="s">
        <v>11620</v>
      </c>
      <c r="B5149" s="33">
        <v>46018</v>
      </c>
      <c r="C5149" t="s">
        <v>97</v>
      </c>
      <c r="D5149" t="s">
        <v>11621</v>
      </c>
      <c r="E5149" t="s">
        <v>172</v>
      </c>
      <c r="F5149" t="s">
        <v>173</v>
      </c>
      <c r="G5149" t="s">
        <v>155</v>
      </c>
      <c r="H5149" t="s">
        <v>161</v>
      </c>
      <c r="I5149">
        <v>1782</v>
      </c>
      <c r="J5149" t="s">
        <v>286</v>
      </c>
      <c r="K5149" t="s">
        <v>5243</v>
      </c>
      <c r="L5149" t="s">
        <v>2373</v>
      </c>
      <c r="M5149" t="s">
        <v>1544</v>
      </c>
      <c r="N5149">
        <v>235</v>
      </c>
      <c r="O5149">
        <v>34</v>
      </c>
      <c r="P5149">
        <v>28</v>
      </c>
      <c r="Q5149" t="s">
        <v>73</v>
      </c>
      <c r="R5149" t="s">
        <v>238</v>
      </c>
      <c r="S5149" t="s">
        <v>239</v>
      </c>
      <c r="T5149">
        <v>180</v>
      </c>
      <c r="U5149">
        <v>118</v>
      </c>
      <c r="V5149">
        <v>65.56</v>
      </c>
      <c r="W5149" t="s">
        <v>134</v>
      </c>
      <c r="X5149">
        <v>4631</v>
      </c>
      <c r="Y5149">
        <v>546458</v>
      </c>
      <c r="Z5149">
        <v>24544</v>
      </c>
      <c r="AA5149">
        <v>53690</v>
      </c>
      <c r="AB5149">
        <v>624692</v>
      </c>
      <c r="AC5149">
        <v>516359</v>
      </c>
      <c r="AD5149">
        <v>108333</v>
      </c>
      <c r="AE5149" t="s">
        <v>81</v>
      </c>
      <c r="AF5149" t="s">
        <v>78</v>
      </c>
      <c r="AG5149" t="s">
        <v>240</v>
      </c>
      <c r="AH5149" t="s">
        <v>147</v>
      </c>
      <c r="AI5149" t="s">
        <v>139</v>
      </c>
      <c r="AJ5149" t="str">
        <f t="shared" si="80"/>
        <v>Dec</v>
      </c>
    </row>
    <row r="5150" spans="1:36" x14ac:dyDescent="0.3">
      <c r="A5150" t="s">
        <v>11622</v>
      </c>
      <c r="B5150" s="33">
        <v>45678</v>
      </c>
      <c r="C5150" t="s">
        <v>98</v>
      </c>
      <c r="D5150" t="s">
        <v>11623</v>
      </c>
      <c r="E5150" t="s">
        <v>175</v>
      </c>
      <c r="F5150" t="s">
        <v>178</v>
      </c>
      <c r="G5150" t="s">
        <v>163</v>
      </c>
      <c r="H5150" t="s">
        <v>157</v>
      </c>
      <c r="I5150">
        <v>2104</v>
      </c>
      <c r="J5150" t="s">
        <v>357</v>
      </c>
      <c r="K5150" t="s">
        <v>1393</v>
      </c>
      <c r="L5150" t="s">
        <v>1264</v>
      </c>
      <c r="M5150" t="s">
        <v>5326</v>
      </c>
      <c r="N5150">
        <v>322</v>
      </c>
      <c r="O5150">
        <v>28</v>
      </c>
      <c r="P5150">
        <v>23</v>
      </c>
      <c r="Q5150" t="s">
        <v>73</v>
      </c>
      <c r="R5150" t="s">
        <v>238</v>
      </c>
      <c r="S5150" t="s">
        <v>239</v>
      </c>
      <c r="T5150">
        <v>150</v>
      </c>
      <c r="U5150">
        <v>138</v>
      </c>
      <c r="V5150">
        <v>92</v>
      </c>
      <c r="W5150" t="s">
        <v>133</v>
      </c>
      <c r="X5150">
        <v>4190</v>
      </c>
      <c r="Y5150">
        <v>578220</v>
      </c>
      <c r="Z5150">
        <v>71208</v>
      </c>
      <c r="AA5150">
        <v>51474</v>
      </c>
      <c r="AB5150">
        <v>700902</v>
      </c>
      <c r="AC5150">
        <v>428588</v>
      </c>
      <c r="AD5150">
        <v>272314</v>
      </c>
      <c r="AE5150" t="s">
        <v>75</v>
      </c>
      <c r="AF5150" t="s">
        <v>75</v>
      </c>
      <c r="AG5150" t="s">
        <v>240</v>
      </c>
      <c r="AH5150" t="s">
        <v>146</v>
      </c>
      <c r="AI5150" t="s">
        <v>138</v>
      </c>
      <c r="AJ5150" t="str">
        <f t="shared" si="80"/>
        <v>Jan</v>
      </c>
    </row>
    <row r="5151" spans="1:36" x14ac:dyDescent="0.3">
      <c r="A5151" t="s">
        <v>11624</v>
      </c>
      <c r="B5151" s="33">
        <v>46018</v>
      </c>
      <c r="C5151" t="s">
        <v>96</v>
      </c>
      <c r="D5151" t="s">
        <v>11625</v>
      </c>
      <c r="E5151" t="s">
        <v>178</v>
      </c>
      <c r="F5151" t="s">
        <v>173</v>
      </c>
      <c r="G5151" t="s">
        <v>157</v>
      </c>
      <c r="H5151" t="s">
        <v>161</v>
      </c>
      <c r="I5151">
        <v>1418</v>
      </c>
      <c r="J5151" t="s">
        <v>310</v>
      </c>
      <c r="K5151" t="s">
        <v>1515</v>
      </c>
      <c r="L5151" t="s">
        <v>1202</v>
      </c>
      <c r="M5151" t="s">
        <v>529</v>
      </c>
      <c r="N5151">
        <v>211</v>
      </c>
      <c r="O5151">
        <v>33</v>
      </c>
      <c r="P5151">
        <v>44</v>
      </c>
      <c r="Q5151" t="s">
        <v>76</v>
      </c>
      <c r="R5151" t="s">
        <v>238</v>
      </c>
      <c r="S5151" t="s">
        <v>239</v>
      </c>
      <c r="T5151">
        <v>189</v>
      </c>
      <c r="U5151">
        <v>179</v>
      </c>
      <c r="V5151">
        <v>94.71</v>
      </c>
      <c r="W5151" t="s">
        <v>133</v>
      </c>
      <c r="X5151">
        <v>8311</v>
      </c>
      <c r="Y5151">
        <v>1487669</v>
      </c>
      <c r="Z5151">
        <v>45108</v>
      </c>
      <c r="AA5151">
        <v>98092</v>
      </c>
      <c r="AB5151">
        <v>1630869</v>
      </c>
      <c r="AC5151">
        <v>1228047</v>
      </c>
      <c r="AD5151">
        <v>402822</v>
      </c>
      <c r="AE5151" t="s">
        <v>75</v>
      </c>
      <c r="AF5151" t="s">
        <v>78</v>
      </c>
      <c r="AG5151" t="s">
        <v>240</v>
      </c>
      <c r="AH5151" t="s">
        <v>145</v>
      </c>
      <c r="AI5151" t="s">
        <v>140</v>
      </c>
      <c r="AJ5151" t="str">
        <f t="shared" si="80"/>
        <v>Dec</v>
      </c>
    </row>
    <row r="5152" spans="1:36" x14ac:dyDescent="0.3">
      <c r="A5152" t="s">
        <v>11626</v>
      </c>
      <c r="B5152" s="33">
        <v>45953</v>
      </c>
      <c r="C5152" t="s">
        <v>97</v>
      </c>
      <c r="D5152" t="s">
        <v>11627</v>
      </c>
      <c r="E5152" t="s">
        <v>173</v>
      </c>
      <c r="F5152" t="s">
        <v>176</v>
      </c>
      <c r="G5152" t="s">
        <v>161</v>
      </c>
      <c r="H5152" t="s">
        <v>156</v>
      </c>
      <c r="I5152">
        <v>954</v>
      </c>
      <c r="J5152" t="s">
        <v>362</v>
      </c>
      <c r="K5152" t="s">
        <v>1346</v>
      </c>
      <c r="L5152" t="s">
        <v>961</v>
      </c>
      <c r="M5152" t="s">
        <v>2818</v>
      </c>
      <c r="N5152">
        <v>130</v>
      </c>
      <c r="O5152">
        <v>52</v>
      </c>
      <c r="P5152">
        <v>49</v>
      </c>
      <c r="Q5152" t="s">
        <v>76</v>
      </c>
      <c r="R5152" t="s">
        <v>238</v>
      </c>
      <c r="S5152" t="s">
        <v>239</v>
      </c>
      <c r="T5152">
        <v>220</v>
      </c>
      <c r="U5152">
        <v>184</v>
      </c>
      <c r="V5152">
        <v>83.64</v>
      </c>
      <c r="W5152" t="s">
        <v>133</v>
      </c>
      <c r="X5152">
        <v>7433</v>
      </c>
      <c r="Y5152">
        <v>1367672</v>
      </c>
      <c r="Z5152">
        <v>33120</v>
      </c>
      <c r="AA5152">
        <v>20424</v>
      </c>
      <c r="AB5152">
        <v>1421216</v>
      </c>
      <c r="AC5152">
        <v>1186588</v>
      </c>
      <c r="AD5152">
        <v>234628</v>
      </c>
      <c r="AE5152" t="s">
        <v>78</v>
      </c>
      <c r="AF5152" t="s">
        <v>81</v>
      </c>
      <c r="AG5152" t="s">
        <v>240</v>
      </c>
      <c r="AH5152" t="s">
        <v>146</v>
      </c>
      <c r="AI5152" t="s">
        <v>138</v>
      </c>
      <c r="AJ5152" t="str">
        <f t="shared" si="80"/>
        <v>Oct</v>
      </c>
    </row>
    <row r="5153" spans="1:36" x14ac:dyDescent="0.3">
      <c r="A5153" t="s">
        <v>11628</v>
      </c>
      <c r="B5153" s="33">
        <v>45681</v>
      </c>
      <c r="C5153" t="s">
        <v>95</v>
      </c>
      <c r="D5153" t="s">
        <v>11629</v>
      </c>
      <c r="E5153" t="s">
        <v>175</v>
      </c>
      <c r="F5153" t="s">
        <v>181</v>
      </c>
      <c r="G5153" t="s">
        <v>163</v>
      </c>
      <c r="H5153" t="s">
        <v>159</v>
      </c>
      <c r="I5153">
        <v>1865</v>
      </c>
      <c r="J5153" t="s">
        <v>248</v>
      </c>
      <c r="K5153" t="s">
        <v>3423</v>
      </c>
      <c r="L5153" t="s">
        <v>1766</v>
      </c>
      <c r="M5153" t="s">
        <v>3423</v>
      </c>
      <c r="N5153">
        <v>259</v>
      </c>
      <c r="O5153">
        <v>1</v>
      </c>
      <c r="P5153">
        <v>-4</v>
      </c>
      <c r="Q5153" t="s">
        <v>73</v>
      </c>
      <c r="R5153" t="s">
        <v>238</v>
      </c>
      <c r="S5153" t="s">
        <v>239</v>
      </c>
      <c r="T5153">
        <v>189</v>
      </c>
      <c r="U5153">
        <v>169</v>
      </c>
      <c r="V5153">
        <v>89.42</v>
      </c>
      <c r="W5153" t="s">
        <v>133</v>
      </c>
      <c r="X5153">
        <v>3897</v>
      </c>
      <c r="Y5153">
        <v>658593</v>
      </c>
      <c r="Z5153">
        <v>62023</v>
      </c>
      <c r="AA5153">
        <v>121680</v>
      </c>
      <c r="AB5153">
        <v>842296</v>
      </c>
      <c r="AC5153">
        <v>665449</v>
      </c>
      <c r="AD5153">
        <v>176847</v>
      </c>
      <c r="AE5153" t="s">
        <v>75</v>
      </c>
      <c r="AF5153" t="s">
        <v>81</v>
      </c>
      <c r="AG5153" t="s">
        <v>240</v>
      </c>
      <c r="AH5153" t="s">
        <v>144</v>
      </c>
      <c r="AI5153" t="s">
        <v>138</v>
      </c>
      <c r="AJ5153" t="str">
        <f t="shared" si="80"/>
        <v>Jan</v>
      </c>
    </row>
    <row r="5154" spans="1:36" x14ac:dyDescent="0.3">
      <c r="A5154" t="s">
        <v>11630</v>
      </c>
      <c r="B5154" s="33">
        <v>45693</v>
      </c>
      <c r="C5154" t="s">
        <v>98</v>
      </c>
      <c r="D5154" t="s">
        <v>11631</v>
      </c>
      <c r="E5154" t="s">
        <v>177</v>
      </c>
      <c r="F5154" t="s">
        <v>175</v>
      </c>
      <c r="G5154" t="s">
        <v>162</v>
      </c>
      <c r="H5154" t="s">
        <v>163</v>
      </c>
      <c r="I5154">
        <v>1083</v>
      </c>
      <c r="J5154" t="s">
        <v>731</v>
      </c>
      <c r="K5154" t="s">
        <v>1740</v>
      </c>
      <c r="L5154" t="s">
        <v>626</v>
      </c>
      <c r="M5154" t="s">
        <v>293</v>
      </c>
      <c r="N5154">
        <v>178</v>
      </c>
      <c r="O5154">
        <v>0</v>
      </c>
      <c r="P5154">
        <v>25</v>
      </c>
      <c r="Q5154" t="s">
        <v>73</v>
      </c>
      <c r="R5154" t="s">
        <v>238</v>
      </c>
      <c r="S5154" t="s">
        <v>239</v>
      </c>
      <c r="T5154">
        <v>180</v>
      </c>
      <c r="U5154">
        <v>166</v>
      </c>
      <c r="V5154">
        <v>92.22</v>
      </c>
      <c r="W5154" t="s">
        <v>133</v>
      </c>
      <c r="X5154">
        <v>9346</v>
      </c>
      <c r="Y5154">
        <v>1551436</v>
      </c>
      <c r="Z5154">
        <v>67894</v>
      </c>
      <c r="AA5154">
        <v>92130</v>
      </c>
      <c r="AB5154">
        <v>1711460</v>
      </c>
      <c r="AC5154">
        <v>1001139</v>
      </c>
      <c r="AD5154">
        <v>710321</v>
      </c>
      <c r="AE5154" t="s">
        <v>78</v>
      </c>
      <c r="AF5154" t="s">
        <v>75</v>
      </c>
      <c r="AG5154" t="s">
        <v>240</v>
      </c>
      <c r="AH5154" t="s">
        <v>146</v>
      </c>
      <c r="AI5154" t="s">
        <v>138</v>
      </c>
      <c r="AJ5154" t="str">
        <f t="shared" si="80"/>
        <v>Feb</v>
      </c>
    </row>
    <row r="5155" spans="1:36" x14ac:dyDescent="0.3">
      <c r="A5155" t="s">
        <v>11632</v>
      </c>
      <c r="B5155" s="33">
        <v>45683</v>
      </c>
      <c r="C5155" t="s">
        <v>99</v>
      </c>
      <c r="D5155" t="s">
        <v>11633</v>
      </c>
      <c r="E5155" t="s">
        <v>172</v>
      </c>
      <c r="F5155" t="s">
        <v>174</v>
      </c>
      <c r="G5155" t="s">
        <v>155</v>
      </c>
      <c r="H5155" t="s">
        <v>158</v>
      </c>
      <c r="I5155">
        <v>984</v>
      </c>
      <c r="J5155" t="s">
        <v>560</v>
      </c>
      <c r="K5155" t="s">
        <v>1781</v>
      </c>
      <c r="L5155" t="s">
        <v>2812</v>
      </c>
      <c r="M5155" t="s">
        <v>1447</v>
      </c>
      <c r="N5155">
        <v>133</v>
      </c>
      <c r="O5155">
        <v>12</v>
      </c>
      <c r="P5155">
        <v>7</v>
      </c>
      <c r="Q5155" t="s">
        <v>73</v>
      </c>
      <c r="R5155" t="s">
        <v>238</v>
      </c>
      <c r="S5155" t="s">
        <v>239</v>
      </c>
      <c r="T5155">
        <v>150</v>
      </c>
      <c r="U5155">
        <v>107</v>
      </c>
      <c r="V5155">
        <v>71.33</v>
      </c>
      <c r="W5155" t="s">
        <v>133</v>
      </c>
      <c r="X5155">
        <v>9791</v>
      </c>
      <c r="Y5155">
        <v>1047637</v>
      </c>
      <c r="Z5155">
        <v>47401</v>
      </c>
      <c r="AA5155">
        <v>47187</v>
      </c>
      <c r="AB5155">
        <v>1142225</v>
      </c>
      <c r="AC5155">
        <v>879165</v>
      </c>
      <c r="AD5155">
        <v>263060</v>
      </c>
      <c r="AE5155" t="s">
        <v>81</v>
      </c>
      <c r="AF5155" t="s">
        <v>78</v>
      </c>
      <c r="AG5155" t="s">
        <v>240</v>
      </c>
      <c r="AH5155" t="s">
        <v>146</v>
      </c>
      <c r="AI5155" t="s">
        <v>138</v>
      </c>
      <c r="AJ5155" t="str">
        <f t="shared" si="80"/>
        <v>Jan</v>
      </c>
    </row>
    <row r="5156" spans="1:36" x14ac:dyDescent="0.3">
      <c r="A5156" t="s">
        <v>11634</v>
      </c>
      <c r="B5156" s="33">
        <v>45924</v>
      </c>
      <c r="C5156" t="s">
        <v>93</v>
      </c>
      <c r="D5156" t="s">
        <v>11635</v>
      </c>
      <c r="E5156" t="s">
        <v>172</v>
      </c>
      <c r="F5156" t="s">
        <v>178</v>
      </c>
      <c r="G5156" t="s">
        <v>155</v>
      </c>
      <c r="H5156" t="s">
        <v>157</v>
      </c>
      <c r="I5156">
        <v>1038</v>
      </c>
      <c r="J5156" t="s">
        <v>554</v>
      </c>
      <c r="K5156" t="s">
        <v>4002</v>
      </c>
      <c r="L5156" t="s">
        <v>255</v>
      </c>
      <c r="M5156" t="s">
        <v>1415</v>
      </c>
      <c r="N5156">
        <v>148</v>
      </c>
      <c r="O5156">
        <v>32</v>
      </c>
      <c r="P5156">
        <v>39</v>
      </c>
      <c r="Q5156" t="s">
        <v>76</v>
      </c>
      <c r="R5156" t="s">
        <v>238</v>
      </c>
      <c r="S5156" t="s">
        <v>239</v>
      </c>
      <c r="T5156">
        <v>150</v>
      </c>
      <c r="U5156">
        <v>116</v>
      </c>
      <c r="V5156">
        <v>77.33</v>
      </c>
      <c r="W5156" t="s">
        <v>133</v>
      </c>
      <c r="X5156">
        <v>6771</v>
      </c>
      <c r="Y5156">
        <v>785436</v>
      </c>
      <c r="Z5156">
        <v>55332</v>
      </c>
      <c r="AA5156">
        <v>31436</v>
      </c>
      <c r="AB5156">
        <v>872204</v>
      </c>
      <c r="AC5156">
        <v>568794</v>
      </c>
      <c r="AD5156">
        <v>303410</v>
      </c>
      <c r="AE5156" t="s">
        <v>81</v>
      </c>
      <c r="AF5156" t="s">
        <v>75</v>
      </c>
      <c r="AG5156" t="s">
        <v>240</v>
      </c>
      <c r="AH5156" t="s">
        <v>146</v>
      </c>
      <c r="AI5156" t="s">
        <v>139</v>
      </c>
      <c r="AJ5156" t="str">
        <f t="shared" si="80"/>
        <v>Sep</v>
      </c>
    </row>
    <row r="5157" spans="1:36" x14ac:dyDescent="0.3">
      <c r="A5157" t="s">
        <v>11636</v>
      </c>
      <c r="B5157" s="33">
        <v>45676</v>
      </c>
      <c r="C5157" t="s">
        <v>96</v>
      </c>
      <c r="D5157" t="s">
        <v>10979</v>
      </c>
      <c r="E5157" t="s">
        <v>173</v>
      </c>
      <c r="F5157" t="s">
        <v>180</v>
      </c>
      <c r="G5157" t="s">
        <v>161</v>
      </c>
      <c r="H5157" t="s">
        <v>160</v>
      </c>
      <c r="I5157">
        <v>1231</v>
      </c>
      <c r="J5157" t="s">
        <v>243</v>
      </c>
      <c r="K5157" t="s">
        <v>1265</v>
      </c>
      <c r="L5157" t="s">
        <v>1536</v>
      </c>
      <c r="M5157" t="s">
        <v>1135</v>
      </c>
      <c r="N5157">
        <v>174</v>
      </c>
      <c r="O5157">
        <v>12</v>
      </c>
      <c r="P5157">
        <v>34</v>
      </c>
      <c r="Q5157" t="s">
        <v>76</v>
      </c>
      <c r="R5157" t="s">
        <v>238</v>
      </c>
      <c r="S5157" t="s">
        <v>239</v>
      </c>
      <c r="T5157">
        <v>150</v>
      </c>
      <c r="U5157">
        <v>107</v>
      </c>
      <c r="V5157">
        <v>71.33</v>
      </c>
      <c r="W5157" t="s">
        <v>133</v>
      </c>
      <c r="X5157">
        <v>4118</v>
      </c>
      <c r="Y5157">
        <v>440626</v>
      </c>
      <c r="Z5157">
        <v>16585</v>
      </c>
      <c r="AA5157">
        <v>40446</v>
      </c>
      <c r="AB5157">
        <v>497657</v>
      </c>
      <c r="AC5157">
        <v>430678</v>
      </c>
      <c r="AD5157">
        <v>66979</v>
      </c>
      <c r="AE5157" t="s">
        <v>78</v>
      </c>
      <c r="AF5157" t="s">
        <v>81</v>
      </c>
      <c r="AG5157" t="s">
        <v>240</v>
      </c>
      <c r="AH5157" t="s">
        <v>145</v>
      </c>
      <c r="AI5157" t="s">
        <v>139</v>
      </c>
      <c r="AJ5157" t="str">
        <f t="shared" si="80"/>
        <v>Jan</v>
      </c>
    </row>
    <row r="5158" spans="1:36" x14ac:dyDescent="0.3">
      <c r="A5158" t="s">
        <v>11637</v>
      </c>
      <c r="B5158" s="33">
        <v>45781</v>
      </c>
      <c r="C5158" t="s">
        <v>98</v>
      </c>
      <c r="D5158" t="s">
        <v>11638</v>
      </c>
      <c r="E5158" t="s">
        <v>180</v>
      </c>
      <c r="F5158" t="s">
        <v>176</v>
      </c>
      <c r="G5158" t="s">
        <v>160</v>
      </c>
      <c r="H5158" t="s">
        <v>156</v>
      </c>
      <c r="I5158">
        <v>1944</v>
      </c>
      <c r="J5158" t="s">
        <v>286</v>
      </c>
      <c r="K5158" t="s">
        <v>724</v>
      </c>
      <c r="L5158" t="s">
        <v>1163</v>
      </c>
      <c r="M5158" t="s">
        <v>724</v>
      </c>
      <c r="N5158">
        <v>296</v>
      </c>
      <c r="O5158">
        <v>13</v>
      </c>
      <c r="P5158">
        <v>-10</v>
      </c>
      <c r="Q5158" t="s">
        <v>73</v>
      </c>
      <c r="R5158" t="s">
        <v>238</v>
      </c>
      <c r="S5158" t="s">
        <v>239</v>
      </c>
      <c r="T5158">
        <v>220</v>
      </c>
      <c r="U5158">
        <v>210</v>
      </c>
      <c r="V5158">
        <v>95.45</v>
      </c>
      <c r="W5158" t="s">
        <v>133</v>
      </c>
      <c r="X5158">
        <v>5781</v>
      </c>
      <c r="Y5158">
        <v>1214010</v>
      </c>
      <c r="Z5158">
        <v>37590</v>
      </c>
      <c r="AA5158">
        <v>132930</v>
      </c>
      <c r="AB5158">
        <v>1384530</v>
      </c>
      <c r="AC5158">
        <v>1215745</v>
      </c>
      <c r="AD5158">
        <v>168785</v>
      </c>
      <c r="AE5158" t="s">
        <v>81</v>
      </c>
      <c r="AF5158" t="s">
        <v>81</v>
      </c>
      <c r="AG5158" t="s">
        <v>240</v>
      </c>
      <c r="AH5158" t="s">
        <v>144</v>
      </c>
      <c r="AI5158" t="s">
        <v>139</v>
      </c>
      <c r="AJ5158" t="str">
        <f t="shared" si="80"/>
        <v>May</v>
      </c>
    </row>
    <row r="5159" spans="1:36" x14ac:dyDescent="0.3">
      <c r="A5159" t="s">
        <v>11639</v>
      </c>
      <c r="B5159" s="33">
        <v>45759</v>
      </c>
      <c r="C5159" t="s">
        <v>98</v>
      </c>
      <c r="D5159" t="s">
        <v>11640</v>
      </c>
      <c r="E5159" t="s">
        <v>179</v>
      </c>
      <c r="F5159" t="s">
        <v>173</v>
      </c>
      <c r="G5159" t="s">
        <v>166</v>
      </c>
      <c r="H5159" t="s">
        <v>161</v>
      </c>
      <c r="I5159">
        <v>2382</v>
      </c>
      <c r="J5159" t="s">
        <v>560</v>
      </c>
      <c r="K5159" t="s">
        <v>2853</v>
      </c>
      <c r="L5159" t="s">
        <v>3149</v>
      </c>
      <c r="M5159" t="s">
        <v>2853</v>
      </c>
      <c r="N5159">
        <v>349</v>
      </c>
      <c r="O5159">
        <v>9</v>
      </c>
      <c r="P5159">
        <v>-2</v>
      </c>
      <c r="Q5159" t="s">
        <v>73</v>
      </c>
      <c r="R5159" t="s">
        <v>238</v>
      </c>
      <c r="S5159" t="s">
        <v>239</v>
      </c>
      <c r="T5159">
        <v>180</v>
      </c>
      <c r="U5159">
        <v>139</v>
      </c>
      <c r="V5159">
        <v>77.22</v>
      </c>
      <c r="W5159" t="s">
        <v>135</v>
      </c>
      <c r="X5159">
        <v>7887</v>
      </c>
      <c r="Y5159">
        <v>1096293</v>
      </c>
      <c r="Z5159">
        <v>68805</v>
      </c>
      <c r="AA5159">
        <v>104806</v>
      </c>
      <c r="AB5159">
        <v>1269904</v>
      </c>
      <c r="AC5159">
        <v>808218</v>
      </c>
      <c r="AD5159">
        <v>461686</v>
      </c>
      <c r="AE5159" t="s">
        <v>72</v>
      </c>
      <c r="AF5159" t="s">
        <v>78</v>
      </c>
      <c r="AG5159" t="s">
        <v>240</v>
      </c>
      <c r="AH5159" t="s">
        <v>144</v>
      </c>
      <c r="AI5159" t="s">
        <v>138</v>
      </c>
      <c r="AJ5159" t="str">
        <f t="shared" si="80"/>
        <v>Apr</v>
      </c>
    </row>
    <row r="5160" spans="1:36" x14ac:dyDescent="0.3">
      <c r="A5160" t="s">
        <v>11641</v>
      </c>
      <c r="B5160" s="33">
        <v>45715</v>
      </c>
      <c r="C5160" t="s">
        <v>99</v>
      </c>
      <c r="D5160" t="s">
        <v>11642</v>
      </c>
      <c r="E5160" t="s">
        <v>174</v>
      </c>
      <c r="F5160" t="s">
        <v>179</v>
      </c>
      <c r="G5160" t="s">
        <v>158</v>
      </c>
      <c r="H5160" t="s">
        <v>166</v>
      </c>
      <c r="I5160">
        <v>1284</v>
      </c>
      <c r="J5160" t="s">
        <v>345</v>
      </c>
      <c r="K5160" t="s">
        <v>3168</v>
      </c>
      <c r="L5160" t="s">
        <v>243</v>
      </c>
      <c r="M5160" t="s">
        <v>3813</v>
      </c>
      <c r="N5160">
        <v>204</v>
      </c>
      <c r="O5160">
        <v>30</v>
      </c>
      <c r="P5160">
        <v>42</v>
      </c>
      <c r="Q5160" t="s">
        <v>76</v>
      </c>
      <c r="R5160" t="s">
        <v>238</v>
      </c>
      <c r="S5160" t="s">
        <v>239</v>
      </c>
      <c r="T5160">
        <v>186</v>
      </c>
      <c r="U5160">
        <v>139</v>
      </c>
      <c r="V5160">
        <v>74.73</v>
      </c>
      <c r="W5160" t="s">
        <v>133</v>
      </c>
      <c r="X5160">
        <v>4271</v>
      </c>
      <c r="Y5160">
        <v>593669</v>
      </c>
      <c r="Z5160">
        <v>27105</v>
      </c>
      <c r="AA5160">
        <v>70612</v>
      </c>
      <c r="AB5160">
        <v>691386</v>
      </c>
      <c r="AC5160">
        <v>531170</v>
      </c>
      <c r="AD5160">
        <v>160216</v>
      </c>
      <c r="AE5160" t="s">
        <v>78</v>
      </c>
      <c r="AF5160" t="s">
        <v>72</v>
      </c>
      <c r="AG5160" t="s">
        <v>240</v>
      </c>
      <c r="AH5160" t="s">
        <v>145</v>
      </c>
      <c r="AI5160" t="s">
        <v>139</v>
      </c>
      <c r="AJ5160" t="str">
        <f t="shared" si="80"/>
        <v>Feb</v>
      </c>
    </row>
    <row r="5161" spans="1:36" x14ac:dyDescent="0.3">
      <c r="A5161" t="s">
        <v>11643</v>
      </c>
      <c r="B5161" s="33">
        <v>45940</v>
      </c>
      <c r="C5161" t="s">
        <v>95</v>
      </c>
      <c r="D5161" t="s">
        <v>11644</v>
      </c>
      <c r="E5161" t="s">
        <v>176</v>
      </c>
      <c r="F5161" t="s">
        <v>173</v>
      </c>
      <c r="G5161" t="s">
        <v>156</v>
      </c>
      <c r="H5161" t="s">
        <v>161</v>
      </c>
      <c r="I5161">
        <v>1544</v>
      </c>
      <c r="J5161" t="s">
        <v>345</v>
      </c>
      <c r="K5161" t="s">
        <v>448</v>
      </c>
      <c r="L5161" t="s">
        <v>2144</v>
      </c>
      <c r="M5161" t="s">
        <v>956</v>
      </c>
      <c r="N5161">
        <v>189</v>
      </c>
      <c r="O5161">
        <v>61</v>
      </c>
      <c r="P5161">
        <v>35</v>
      </c>
      <c r="Q5161" t="s">
        <v>76</v>
      </c>
      <c r="R5161" t="s">
        <v>238</v>
      </c>
      <c r="S5161" t="s">
        <v>239</v>
      </c>
      <c r="T5161">
        <v>180</v>
      </c>
      <c r="U5161">
        <v>154</v>
      </c>
      <c r="V5161">
        <v>85.56</v>
      </c>
      <c r="W5161" t="s">
        <v>133</v>
      </c>
      <c r="X5161">
        <v>5425</v>
      </c>
      <c r="Y5161">
        <v>835450</v>
      </c>
      <c r="Z5161">
        <v>66836</v>
      </c>
      <c r="AA5161">
        <v>56826</v>
      </c>
      <c r="AB5161">
        <v>959112</v>
      </c>
      <c r="AC5161">
        <v>825349</v>
      </c>
      <c r="AD5161">
        <v>133763</v>
      </c>
      <c r="AE5161" t="s">
        <v>81</v>
      </c>
      <c r="AF5161" t="s">
        <v>78</v>
      </c>
      <c r="AG5161" t="s">
        <v>240</v>
      </c>
      <c r="AH5161" t="s">
        <v>144</v>
      </c>
      <c r="AI5161" t="s">
        <v>139</v>
      </c>
      <c r="AJ5161" t="str">
        <f t="shared" si="80"/>
        <v>Oct</v>
      </c>
    </row>
    <row r="5162" spans="1:36" x14ac:dyDescent="0.3">
      <c r="A5162" t="s">
        <v>11645</v>
      </c>
      <c r="B5162" s="33">
        <v>46006</v>
      </c>
      <c r="C5162" t="s">
        <v>99</v>
      </c>
      <c r="D5162" t="s">
        <v>11646</v>
      </c>
      <c r="E5162" t="s">
        <v>181</v>
      </c>
      <c r="F5162" t="s">
        <v>174</v>
      </c>
      <c r="G5162" t="s">
        <v>159</v>
      </c>
      <c r="H5162" t="s">
        <v>158</v>
      </c>
      <c r="I5162">
        <v>1202</v>
      </c>
      <c r="J5162" t="s">
        <v>529</v>
      </c>
      <c r="K5162" t="s">
        <v>1227</v>
      </c>
      <c r="N5162">
        <v>190</v>
      </c>
      <c r="O5162">
        <v>0</v>
      </c>
      <c r="P5162">
        <v>0</v>
      </c>
      <c r="Q5162" t="s">
        <v>67</v>
      </c>
      <c r="R5162" t="s">
        <v>245</v>
      </c>
      <c r="S5162" t="s">
        <v>123</v>
      </c>
      <c r="T5162">
        <v>189</v>
      </c>
      <c r="U5162">
        <v>0</v>
      </c>
      <c r="V5162">
        <v>0</v>
      </c>
      <c r="W5162" t="s">
        <v>133</v>
      </c>
      <c r="X5162">
        <v>8026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 t="s">
        <v>81</v>
      </c>
      <c r="AF5162" t="s">
        <v>78</v>
      </c>
      <c r="AG5162" t="s">
        <v>240</v>
      </c>
      <c r="AH5162" t="s">
        <v>144</v>
      </c>
      <c r="AI5162" t="s">
        <v>139</v>
      </c>
      <c r="AJ5162" t="str">
        <f t="shared" si="80"/>
        <v>Dec</v>
      </c>
    </row>
    <row r="5163" spans="1:36" x14ac:dyDescent="0.3">
      <c r="A5163" t="s">
        <v>11647</v>
      </c>
      <c r="B5163" s="33">
        <v>45957</v>
      </c>
      <c r="C5163" t="s">
        <v>98</v>
      </c>
      <c r="D5163" t="s">
        <v>11648</v>
      </c>
      <c r="E5163" t="s">
        <v>175</v>
      </c>
      <c r="F5163" t="s">
        <v>176</v>
      </c>
      <c r="G5163" t="s">
        <v>163</v>
      </c>
      <c r="H5163" t="s">
        <v>156</v>
      </c>
      <c r="I5163">
        <v>1023</v>
      </c>
      <c r="J5163" t="s">
        <v>459</v>
      </c>
      <c r="K5163" t="s">
        <v>2057</v>
      </c>
      <c r="L5163" t="s">
        <v>882</v>
      </c>
      <c r="M5163" t="s">
        <v>1796</v>
      </c>
      <c r="N5163">
        <v>141</v>
      </c>
      <c r="O5163">
        <v>32</v>
      </c>
      <c r="P5163">
        <v>35</v>
      </c>
      <c r="Q5163" t="s">
        <v>76</v>
      </c>
      <c r="R5163" t="s">
        <v>238</v>
      </c>
      <c r="S5163" t="s">
        <v>239</v>
      </c>
      <c r="T5163">
        <v>220</v>
      </c>
      <c r="U5163">
        <v>154</v>
      </c>
      <c r="V5163">
        <v>70</v>
      </c>
      <c r="W5163" t="s">
        <v>133</v>
      </c>
      <c r="X5163">
        <v>3393</v>
      </c>
      <c r="Y5163">
        <v>522522</v>
      </c>
      <c r="Z5163">
        <v>59598</v>
      </c>
      <c r="AA5163">
        <v>112266</v>
      </c>
      <c r="AB5163">
        <v>694386</v>
      </c>
      <c r="AC5163">
        <v>408307</v>
      </c>
      <c r="AD5163">
        <v>286079</v>
      </c>
      <c r="AE5163" t="s">
        <v>75</v>
      </c>
      <c r="AF5163" t="s">
        <v>81</v>
      </c>
      <c r="AG5163" t="s">
        <v>240</v>
      </c>
      <c r="AH5163" t="s">
        <v>144</v>
      </c>
      <c r="AI5163" t="s">
        <v>138</v>
      </c>
      <c r="AJ5163" t="str">
        <f t="shared" si="80"/>
        <v>Oct</v>
      </c>
    </row>
    <row r="5164" spans="1:36" x14ac:dyDescent="0.3">
      <c r="A5164" t="s">
        <v>11649</v>
      </c>
      <c r="B5164" s="33">
        <v>45735</v>
      </c>
      <c r="C5164" t="s">
        <v>93</v>
      </c>
      <c r="D5164" t="s">
        <v>5540</v>
      </c>
      <c r="E5164" t="s">
        <v>181</v>
      </c>
      <c r="F5164" t="s">
        <v>176</v>
      </c>
      <c r="G5164" t="s">
        <v>159</v>
      </c>
      <c r="H5164" t="s">
        <v>156</v>
      </c>
      <c r="I5164">
        <v>1528</v>
      </c>
      <c r="J5164" t="s">
        <v>605</v>
      </c>
      <c r="K5164" t="s">
        <v>1853</v>
      </c>
      <c r="L5164" t="s">
        <v>2944</v>
      </c>
      <c r="M5164" t="s">
        <v>1860</v>
      </c>
      <c r="N5164">
        <v>206</v>
      </c>
      <c r="O5164">
        <v>28</v>
      </c>
      <c r="P5164">
        <v>43</v>
      </c>
      <c r="Q5164" t="s">
        <v>76</v>
      </c>
      <c r="R5164" t="s">
        <v>238</v>
      </c>
      <c r="S5164" t="s">
        <v>239</v>
      </c>
      <c r="T5164">
        <v>220</v>
      </c>
      <c r="U5164">
        <v>180</v>
      </c>
      <c r="V5164">
        <v>81.819999999999993</v>
      </c>
      <c r="W5164" t="s">
        <v>134</v>
      </c>
      <c r="X5164">
        <v>6849</v>
      </c>
      <c r="Y5164">
        <v>1232820</v>
      </c>
      <c r="Z5164">
        <v>82980</v>
      </c>
      <c r="AA5164">
        <v>25560</v>
      </c>
      <c r="AB5164">
        <v>1341360</v>
      </c>
      <c r="AC5164">
        <v>796209</v>
      </c>
      <c r="AD5164">
        <v>545151</v>
      </c>
      <c r="AE5164" t="s">
        <v>81</v>
      </c>
      <c r="AF5164" t="s">
        <v>81</v>
      </c>
      <c r="AG5164" t="s">
        <v>240</v>
      </c>
      <c r="AH5164" t="s">
        <v>145</v>
      </c>
      <c r="AI5164" t="s">
        <v>140</v>
      </c>
      <c r="AJ5164" t="str">
        <f t="shared" si="80"/>
        <v>Mar</v>
      </c>
    </row>
    <row r="5165" spans="1:36" x14ac:dyDescent="0.3">
      <c r="A5165" t="s">
        <v>11650</v>
      </c>
      <c r="B5165" s="33">
        <v>45893</v>
      </c>
      <c r="C5165" t="s">
        <v>95</v>
      </c>
      <c r="D5165" t="s">
        <v>11651</v>
      </c>
      <c r="E5165" t="s">
        <v>180</v>
      </c>
      <c r="F5165" t="s">
        <v>179</v>
      </c>
      <c r="G5165" t="s">
        <v>160</v>
      </c>
      <c r="H5165" t="s">
        <v>166</v>
      </c>
      <c r="I5165">
        <v>1562</v>
      </c>
      <c r="J5165" t="s">
        <v>603</v>
      </c>
      <c r="K5165" t="s">
        <v>1606</v>
      </c>
      <c r="L5165" t="s">
        <v>2815</v>
      </c>
      <c r="M5165" t="s">
        <v>1989</v>
      </c>
      <c r="N5165">
        <v>242</v>
      </c>
      <c r="O5165">
        <v>4</v>
      </c>
      <c r="P5165">
        <v>25</v>
      </c>
      <c r="Q5165" t="s">
        <v>73</v>
      </c>
      <c r="R5165" t="s">
        <v>238</v>
      </c>
      <c r="S5165" t="s">
        <v>239</v>
      </c>
      <c r="T5165">
        <v>220</v>
      </c>
      <c r="U5165">
        <v>126</v>
      </c>
      <c r="V5165">
        <v>57.27</v>
      </c>
      <c r="W5165" t="s">
        <v>133</v>
      </c>
      <c r="X5165">
        <v>9219</v>
      </c>
      <c r="Y5165">
        <v>1161594</v>
      </c>
      <c r="Z5165">
        <v>58338</v>
      </c>
      <c r="AA5165">
        <v>40698</v>
      </c>
      <c r="AB5165">
        <v>1260630</v>
      </c>
      <c r="AC5165">
        <v>973451</v>
      </c>
      <c r="AD5165">
        <v>287179</v>
      </c>
      <c r="AE5165" t="s">
        <v>81</v>
      </c>
      <c r="AF5165" t="s">
        <v>72</v>
      </c>
      <c r="AG5165" t="s">
        <v>240</v>
      </c>
      <c r="AH5165" t="s">
        <v>144</v>
      </c>
      <c r="AI5165" t="s">
        <v>139</v>
      </c>
      <c r="AJ5165" t="str">
        <f t="shared" si="80"/>
        <v>Aug</v>
      </c>
    </row>
    <row r="5166" spans="1:36" x14ac:dyDescent="0.3">
      <c r="A5166" t="s">
        <v>11652</v>
      </c>
      <c r="B5166" s="33">
        <v>45724</v>
      </c>
      <c r="C5166" t="s">
        <v>99</v>
      </c>
      <c r="D5166" t="s">
        <v>11653</v>
      </c>
      <c r="E5166" t="s">
        <v>179</v>
      </c>
      <c r="F5166" t="s">
        <v>177</v>
      </c>
      <c r="G5166" t="s">
        <v>166</v>
      </c>
      <c r="H5166" t="s">
        <v>162</v>
      </c>
      <c r="I5166">
        <v>1992</v>
      </c>
      <c r="J5166" t="s">
        <v>459</v>
      </c>
      <c r="K5166" t="s">
        <v>600</v>
      </c>
      <c r="L5166" t="s">
        <v>459</v>
      </c>
      <c r="M5166" t="s">
        <v>1021</v>
      </c>
      <c r="N5166">
        <v>270</v>
      </c>
      <c r="O5166">
        <v>0</v>
      </c>
      <c r="P5166">
        <v>25</v>
      </c>
      <c r="Q5166" t="s">
        <v>73</v>
      </c>
      <c r="R5166" t="s">
        <v>238</v>
      </c>
      <c r="S5166" t="s">
        <v>239</v>
      </c>
      <c r="T5166">
        <v>220</v>
      </c>
      <c r="U5166">
        <v>207</v>
      </c>
      <c r="V5166">
        <v>94.09</v>
      </c>
      <c r="W5166" t="s">
        <v>133</v>
      </c>
      <c r="X5166">
        <v>10624</v>
      </c>
      <c r="Y5166">
        <v>2199168</v>
      </c>
      <c r="Z5166">
        <v>87975</v>
      </c>
      <c r="AA5166">
        <v>118818</v>
      </c>
      <c r="AB5166">
        <v>2405961</v>
      </c>
      <c r="AC5166">
        <v>1397831</v>
      </c>
      <c r="AD5166">
        <v>1008130</v>
      </c>
      <c r="AE5166" t="s">
        <v>72</v>
      </c>
      <c r="AF5166" t="s">
        <v>78</v>
      </c>
      <c r="AG5166" t="s">
        <v>240</v>
      </c>
      <c r="AH5166" t="s">
        <v>146</v>
      </c>
      <c r="AI5166" t="s">
        <v>139</v>
      </c>
      <c r="AJ5166" t="str">
        <f t="shared" si="80"/>
        <v>Mar</v>
      </c>
    </row>
    <row r="5167" spans="1:36" x14ac:dyDescent="0.3">
      <c r="A5167" t="s">
        <v>11654</v>
      </c>
      <c r="B5167" s="33">
        <v>45908</v>
      </c>
      <c r="C5167" t="s">
        <v>95</v>
      </c>
      <c r="D5167" t="s">
        <v>11655</v>
      </c>
      <c r="E5167" t="s">
        <v>175</v>
      </c>
      <c r="F5167" t="s">
        <v>176</v>
      </c>
      <c r="G5167" t="s">
        <v>163</v>
      </c>
      <c r="H5167" t="s">
        <v>156</v>
      </c>
      <c r="I5167">
        <v>1456</v>
      </c>
      <c r="J5167" t="s">
        <v>342</v>
      </c>
      <c r="K5167" t="s">
        <v>2564</v>
      </c>
      <c r="L5167" t="s">
        <v>849</v>
      </c>
      <c r="M5167" t="s">
        <v>1174</v>
      </c>
      <c r="N5167">
        <v>220</v>
      </c>
      <c r="O5167">
        <v>18</v>
      </c>
      <c r="P5167">
        <v>27</v>
      </c>
      <c r="Q5167" t="s">
        <v>73</v>
      </c>
      <c r="R5167" t="s">
        <v>238</v>
      </c>
      <c r="S5167" t="s">
        <v>239</v>
      </c>
      <c r="T5167">
        <v>189</v>
      </c>
      <c r="U5167">
        <v>127</v>
      </c>
      <c r="V5167">
        <v>67.2</v>
      </c>
      <c r="W5167" t="s">
        <v>133</v>
      </c>
      <c r="X5167">
        <v>9019</v>
      </c>
      <c r="Y5167">
        <v>1145413</v>
      </c>
      <c r="Z5167">
        <v>39878</v>
      </c>
      <c r="AA5167">
        <v>59817</v>
      </c>
      <c r="AB5167">
        <v>1245108</v>
      </c>
      <c r="AC5167">
        <v>1013104</v>
      </c>
      <c r="AD5167">
        <v>232004</v>
      </c>
      <c r="AE5167" t="s">
        <v>75</v>
      </c>
      <c r="AF5167" t="s">
        <v>81</v>
      </c>
      <c r="AG5167" t="s">
        <v>240</v>
      </c>
      <c r="AH5167" t="s">
        <v>144</v>
      </c>
      <c r="AI5167" t="s">
        <v>139</v>
      </c>
      <c r="AJ5167" t="str">
        <f t="shared" si="80"/>
        <v>Sep</v>
      </c>
    </row>
    <row r="5168" spans="1:36" x14ac:dyDescent="0.3">
      <c r="A5168" t="s">
        <v>11656</v>
      </c>
      <c r="B5168" s="33">
        <v>45993</v>
      </c>
      <c r="C5168" t="s">
        <v>97</v>
      </c>
      <c r="D5168" t="s">
        <v>11657</v>
      </c>
      <c r="E5168" t="s">
        <v>180</v>
      </c>
      <c r="F5168" t="s">
        <v>173</v>
      </c>
      <c r="G5168" t="s">
        <v>160</v>
      </c>
      <c r="H5168" t="s">
        <v>161</v>
      </c>
      <c r="I5168">
        <v>698</v>
      </c>
      <c r="J5168" t="s">
        <v>588</v>
      </c>
      <c r="K5168" t="s">
        <v>3154</v>
      </c>
      <c r="L5168" t="s">
        <v>978</v>
      </c>
      <c r="M5168" t="s">
        <v>439</v>
      </c>
      <c r="N5168">
        <v>124</v>
      </c>
      <c r="O5168">
        <v>46</v>
      </c>
      <c r="P5168">
        <v>78</v>
      </c>
      <c r="Q5168" t="s">
        <v>76</v>
      </c>
      <c r="R5168" t="s">
        <v>238</v>
      </c>
      <c r="S5168" t="s">
        <v>239</v>
      </c>
      <c r="T5168">
        <v>186</v>
      </c>
      <c r="U5168">
        <v>162</v>
      </c>
      <c r="V5168">
        <v>87.1</v>
      </c>
      <c r="W5168" t="s">
        <v>133</v>
      </c>
      <c r="X5168">
        <v>8335</v>
      </c>
      <c r="Y5168">
        <v>1350270</v>
      </c>
      <c r="Z5168">
        <v>34668</v>
      </c>
      <c r="AA5168">
        <v>20736</v>
      </c>
      <c r="AB5168">
        <v>1405674</v>
      </c>
      <c r="AC5168">
        <v>1218361</v>
      </c>
      <c r="AD5168">
        <v>187313</v>
      </c>
      <c r="AE5168" t="s">
        <v>81</v>
      </c>
      <c r="AF5168" t="s">
        <v>78</v>
      </c>
      <c r="AG5168" t="s">
        <v>240</v>
      </c>
      <c r="AH5168" t="s">
        <v>147</v>
      </c>
      <c r="AI5168" t="s">
        <v>138</v>
      </c>
      <c r="AJ5168" t="str">
        <f t="shared" si="80"/>
        <v>Dec</v>
      </c>
    </row>
    <row r="5169" spans="1:36" x14ac:dyDescent="0.3">
      <c r="A5169" t="s">
        <v>11658</v>
      </c>
      <c r="B5169" s="33">
        <v>46014</v>
      </c>
      <c r="C5169" t="s">
        <v>93</v>
      </c>
      <c r="D5169" t="s">
        <v>11659</v>
      </c>
      <c r="E5169" t="s">
        <v>175</v>
      </c>
      <c r="F5169" t="s">
        <v>177</v>
      </c>
      <c r="G5169" t="s">
        <v>163</v>
      </c>
      <c r="H5169" t="s">
        <v>162</v>
      </c>
      <c r="I5169">
        <v>576</v>
      </c>
      <c r="J5169" t="s">
        <v>451</v>
      </c>
      <c r="K5169" t="s">
        <v>1420</v>
      </c>
      <c r="L5169" t="s">
        <v>5884</v>
      </c>
      <c r="M5169" t="s">
        <v>545</v>
      </c>
      <c r="N5169">
        <v>89</v>
      </c>
      <c r="O5169">
        <v>35</v>
      </c>
      <c r="P5169">
        <v>43</v>
      </c>
      <c r="Q5169" t="s">
        <v>76</v>
      </c>
      <c r="R5169" t="s">
        <v>238</v>
      </c>
      <c r="S5169" t="s">
        <v>239</v>
      </c>
      <c r="T5169">
        <v>150</v>
      </c>
      <c r="U5169">
        <v>108</v>
      </c>
      <c r="V5169">
        <v>72</v>
      </c>
      <c r="W5169" t="s">
        <v>133</v>
      </c>
      <c r="X5169">
        <v>2864</v>
      </c>
      <c r="Y5169">
        <v>309312</v>
      </c>
      <c r="Z5169">
        <v>38664</v>
      </c>
      <c r="AA5169">
        <v>63504</v>
      </c>
      <c r="AB5169">
        <v>411480</v>
      </c>
      <c r="AC5169">
        <v>323354</v>
      </c>
      <c r="AD5169">
        <v>88126</v>
      </c>
      <c r="AE5169" t="s">
        <v>75</v>
      </c>
      <c r="AF5169" t="s">
        <v>78</v>
      </c>
      <c r="AG5169" t="s">
        <v>240</v>
      </c>
      <c r="AH5169" t="s">
        <v>144</v>
      </c>
      <c r="AI5169" t="s">
        <v>140</v>
      </c>
      <c r="AJ5169" t="str">
        <f t="shared" si="80"/>
        <v>Dec</v>
      </c>
    </row>
    <row r="5170" spans="1:36" x14ac:dyDescent="0.3">
      <c r="A5170" t="s">
        <v>11660</v>
      </c>
      <c r="B5170" s="33">
        <v>45780</v>
      </c>
      <c r="C5170" t="s">
        <v>93</v>
      </c>
      <c r="D5170" t="s">
        <v>11661</v>
      </c>
      <c r="E5170" t="s">
        <v>179</v>
      </c>
      <c r="F5170" t="s">
        <v>180</v>
      </c>
      <c r="G5170" t="s">
        <v>166</v>
      </c>
      <c r="H5170" t="s">
        <v>160</v>
      </c>
      <c r="I5170">
        <v>2188</v>
      </c>
      <c r="J5170" t="s">
        <v>731</v>
      </c>
      <c r="K5170" t="s">
        <v>2083</v>
      </c>
      <c r="N5170">
        <v>275</v>
      </c>
      <c r="O5170">
        <v>0</v>
      </c>
      <c r="P5170">
        <v>0</v>
      </c>
      <c r="Q5170" t="s">
        <v>67</v>
      </c>
      <c r="R5170" t="s">
        <v>245</v>
      </c>
      <c r="S5170" t="s">
        <v>123</v>
      </c>
      <c r="T5170">
        <v>150</v>
      </c>
      <c r="U5170">
        <v>0</v>
      </c>
      <c r="V5170">
        <v>0</v>
      </c>
      <c r="W5170" t="s">
        <v>133</v>
      </c>
      <c r="X5170">
        <v>4807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 t="s">
        <v>72</v>
      </c>
      <c r="AF5170" t="s">
        <v>81</v>
      </c>
      <c r="AG5170" t="s">
        <v>240</v>
      </c>
      <c r="AH5170" t="s">
        <v>145</v>
      </c>
      <c r="AI5170" t="s">
        <v>140</v>
      </c>
      <c r="AJ5170" t="str">
        <f t="shared" si="80"/>
        <v>May</v>
      </c>
    </row>
    <row r="5171" spans="1:36" x14ac:dyDescent="0.3">
      <c r="A5171" t="s">
        <v>11662</v>
      </c>
      <c r="B5171" s="33">
        <v>45952</v>
      </c>
      <c r="C5171" t="s">
        <v>99</v>
      </c>
      <c r="D5171" t="s">
        <v>11663</v>
      </c>
      <c r="E5171" t="s">
        <v>177</v>
      </c>
      <c r="F5171" t="s">
        <v>172</v>
      </c>
      <c r="G5171" t="s">
        <v>162</v>
      </c>
      <c r="H5171" t="s">
        <v>155</v>
      </c>
      <c r="I5171">
        <v>2256</v>
      </c>
      <c r="J5171" t="s">
        <v>626</v>
      </c>
      <c r="K5171" t="s">
        <v>2381</v>
      </c>
      <c r="N5171">
        <v>298</v>
      </c>
      <c r="O5171">
        <v>0</v>
      </c>
      <c r="P5171">
        <v>0</v>
      </c>
      <c r="Q5171" t="s">
        <v>67</v>
      </c>
      <c r="R5171" t="s">
        <v>245</v>
      </c>
      <c r="S5171" t="s">
        <v>120</v>
      </c>
      <c r="T5171">
        <v>150</v>
      </c>
      <c r="U5171">
        <v>0</v>
      </c>
      <c r="V5171">
        <v>0</v>
      </c>
      <c r="W5171" t="s">
        <v>134</v>
      </c>
      <c r="X5171">
        <v>7464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 t="s">
        <v>78</v>
      </c>
      <c r="AF5171" t="s">
        <v>81</v>
      </c>
      <c r="AG5171" t="s">
        <v>240</v>
      </c>
      <c r="AH5171" t="s">
        <v>145</v>
      </c>
      <c r="AI5171" t="s">
        <v>139</v>
      </c>
      <c r="AJ5171" t="str">
        <f t="shared" si="80"/>
        <v>Oct</v>
      </c>
    </row>
    <row r="5172" spans="1:36" x14ac:dyDescent="0.3">
      <c r="A5172" t="s">
        <v>11664</v>
      </c>
      <c r="B5172" s="33">
        <v>45762</v>
      </c>
      <c r="C5172" t="s">
        <v>97</v>
      </c>
      <c r="D5172" t="s">
        <v>11665</v>
      </c>
      <c r="E5172" t="s">
        <v>175</v>
      </c>
      <c r="F5172" t="s">
        <v>179</v>
      </c>
      <c r="G5172" t="s">
        <v>163</v>
      </c>
      <c r="H5172" t="s">
        <v>166</v>
      </c>
      <c r="I5172">
        <v>1979</v>
      </c>
      <c r="J5172" t="s">
        <v>451</v>
      </c>
      <c r="K5172" t="s">
        <v>1834</v>
      </c>
      <c r="L5172" t="s">
        <v>605</v>
      </c>
      <c r="M5172" t="s">
        <v>622</v>
      </c>
      <c r="N5172">
        <v>273</v>
      </c>
      <c r="O5172">
        <v>0</v>
      </c>
      <c r="P5172">
        <v>21</v>
      </c>
      <c r="Q5172" t="s">
        <v>73</v>
      </c>
      <c r="R5172" t="s">
        <v>238</v>
      </c>
      <c r="S5172" t="s">
        <v>239</v>
      </c>
      <c r="T5172">
        <v>189</v>
      </c>
      <c r="U5172">
        <v>115</v>
      </c>
      <c r="V5172">
        <v>60.85</v>
      </c>
      <c r="W5172" t="s">
        <v>133</v>
      </c>
      <c r="X5172">
        <v>3168</v>
      </c>
      <c r="Y5172">
        <v>364320</v>
      </c>
      <c r="Z5172">
        <v>17480</v>
      </c>
      <c r="AA5172">
        <v>44390</v>
      </c>
      <c r="AB5172">
        <v>426190</v>
      </c>
      <c r="AC5172">
        <v>334514</v>
      </c>
      <c r="AD5172">
        <v>91676</v>
      </c>
      <c r="AE5172" t="s">
        <v>75</v>
      </c>
      <c r="AF5172" t="s">
        <v>72</v>
      </c>
      <c r="AG5172" t="s">
        <v>240</v>
      </c>
      <c r="AH5172" t="s">
        <v>144</v>
      </c>
      <c r="AI5172" t="s">
        <v>138</v>
      </c>
      <c r="AJ5172" t="str">
        <f t="shared" si="80"/>
        <v>Apr</v>
      </c>
    </row>
    <row r="5173" spans="1:36" x14ac:dyDescent="0.3">
      <c r="A5173" t="s">
        <v>11666</v>
      </c>
      <c r="B5173" s="33">
        <v>45966</v>
      </c>
      <c r="C5173" t="s">
        <v>99</v>
      </c>
      <c r="D5173" t="s">
        <v>11667</v>
      </c>
      <c r="E5173" t="s">
        <v>176</v>
      </c>
      <c r="F5173" t="s">
        <v>174</v>
      </c>
      <c r="G5173" t="s">
        <v>156</v>
      </c>
      <c r="H5173" t="s">
        <v>158</v>
      </c>
      <c r="I5173">
        <v>1237</v>
      </c>
      <c r="J5173" t="s">
        <v>615</v>
      </c>
      <c r="K5173" t="s">
        <v>4409</v>
      </c>
      <c r="L5173" t="s">
        <v>1195</v>
      </c>
      <c r="M5173" t="s">
        <v>2775</v>
      </c>
      <c r="N5173">
        <v>164</v>
      </c>
      <c r="O5173">
        <v>37</v>
      </c>
      <c r="P5173">
        <v>35</v>
      </c>
      <c r="Q5173" t="s">
        <v>76</v>
      </c>
      <c r="R5173" t="s">
        <v>238</v>
      </c>
      <c r="S5173" t="s">
        <v>239</v>
      </c>
      <c r="T5173">
        <v>180</v>
      </c>
      <c r="U5173">
        <v>150</v>
      </c>
      <c r="V5173">
        <v>83.33</v>
      </c>
      <c r="W5173" t="s">
        <v>135</v>
      </c>
      <c r="X5173">
        <v>9955</v>
      </c>
      <c r="Y5173">
        <v>1493250</v>
      </c>
      <c r="Z5173">
        <v>52050</v>
      </c>
      <c r="AA5173">
        <v>30750</v>
      </c>
      <c r="AB5173">
        <v>1576050</v>
      </c>
      <c r="AC5173">
        <v>1288044</v>
      </c>
      <c r="AD5173">
        <v>288006</v>
      </c>
      <c r="AE5173" t="s">
        <v>81</v>
      </c>
      <c r="AF5173" t="s">
        <v>78</v>
      </c>
      <c r="AG5173" t="s">
        <v>240</v>
      </c>
      <c r="AH5173" t="s">
        <v>144</v>
      </c>
      <c r="AI5173" t="s">
        <v>138</v>
      </c>
      <c r="AJ5173" t="str">
        <f t="shared" si="80"/>
        <v>Nov</v>
      </c>
    </row>
    <row r="5174" spans="1:36" x14ac:dyDescent="0.3">
      <c r="A5174" t="s">
        <v>11668</v>
      </c>
      <c r="B5174" s="33">
        <v>45795</v>
      </c>
      <c r="C5174" t="s">
        <v>97</v>
      </c>
      <c r="D5174" t="s">
        <v>11669</v>
      </c>
      <c r="E5174" t="s">
        <v>178</v>
      </c>
      <c r="F5174" t="s">
        <v>180</v>
      </c>
      <c r="G5174" t="s">
        <v>157</v>
      </c>
      <c r="H5174" t="s">
        <v>160</v>
      </c>
      <c r="I5174">
        <v>1626</v>
      </c>
      <c r="J5174" t="s">
        <v>971</v>
      </c>
      <c r="K5174" t="s">
        <v>2735</v>
      </c>
      <c r="L5174" t="s">
        <v>2161</v>
      </c>
      <c r="M5174" t="s">
        <v>2735</v>
      </c>
      <c r="N5174">
        <v>238</v>
      </c>
      <c r="O5174">
        <v>8</v>
      </c>
      <c r="P5174">
        <v>-10</v>
      </c>
      <c r="Q5174" t="s">
        <v>73</v>
      </c>
      <c r="R5174" t="s">
        <v>238</v>
      </c>
      <c r="S5174" t="s">
        <v>239</v>
      </c>
      <c r="T5174">
        <v>189</v>
      </c>
      <c r="U5174">
        <v>139</v>
      </c>
      <c r="V5174">
        <v>73.540000000000006</v>
      </c>
      <c r="W5174" t="s">
        <v>135</v>
      </c>
      <c r="X5174">
        <v>10096</v>
      </c>
      <c r="Y5174">
        <v>1403344</v>
      </c>
      <c r="Z5174">
        <v>66859</v>
      </c>
      <c r="AA5174">
        <v>14039</v>
      </c>
      <c r="AB5174">
        <v>1484242</v>
      </c>
      <c r="AC5174">
        <v>1089101</v>
      </c>
      <c r="AD5174">
        <v>395141</v>
      </c>
      <c r="AE5174" t="s">
        <v>75</v>
      </c>
      <c r="AF5174" t="s">
        <v>81</v>
      </c>
      <c r="AG5174" t="s">
        <v>240</v>
      </c>
      <c r="AH5174" t="s">
        <v>145</v>
      </c>
      <c r="AI5174" t="s">
        <v>139</v>
      </c>
      <c r="AJ5174" t="str">
        <f t="shared" si="80"/>
        <v>May</v>
      </c>
    </row>
    <row r="5175" spans="1:36" x14ac:dyDescent="0.3">
      <c r="A5175" t="s">
        <v>11670</v>
      </c>
      <c r="B5175" s="33">
        <v>45723</v>
      </c>
      <c r="C5175" t="s">
        <v>99</v>
      </c>
      <c r="D5175" t="s">
        <v>11671</v>
      </c>
      <c r="E5175" t="s">
        <v>177</v>
      </c>
      <c r="F5175" t="s">
        <v>181</v>
      </c>
      <c r="G5175" t="s">
        <v>162</v>
      </c>
      <c r="H5175" t="s">
        <v>159</v>
      </c>
      <c r="I5175">
        <v>1125</v>
      </c>
      <c r="J5175" t="s">
        <v>554</v>
      </c>
      <c r="K5175" t="s">
        <v>492</v>
      </c>
      <c r="L5175" t="s">
        <v>824</v>
      </c>
      <c r="M5175" t="s">
        <v>492</v>
      </c>
      <c r="N5175">
        <v>150</v>
      </c>
      <c r="O5175">
        <v>18</v>
      </c>
      <c r="P5175">
        <v>-1</v>
      </c>
      <c r="Q5175" t="s">
        <v>73</v>
      </c>
      <c r="R5175" t="s">
        <v>238</v>
      </c>
      <c r="S5175" t="s">
        <v>239</v>
      </c>
      <c r="T5175">
        <v>189</v>
      </c>
      <c r="U5175">
        <v>160</v>
      </c>
      <c r="V5175">
        <v>84.66</v>
      </c>
      <c r="W5175" t="s">
        <v>133</v>
      </c>
      <c r="X5175">
        <v>2906</v>
      </c>
      <c r="Y5175">
        <v>464960</v>
      </c>
      <c r="Z5175">
        <v>28960</v>
      </c>
      <c r="AA5175">
        <v>66560</v>
      </c>
      <c r="AB5175">
        <v>560480</v>
      </c>
      <c r="AC5175">
        <v>373681</v>
      </c>
      <c r="AD5175">
        <v>186799</v>
      </c>
      <c r="AE5175" t="s">
        <v>78</v>
      </c>
      <c r="AF5175" t="s">
        <v>81</v>
      </c>
      <c r="AG5175" t="s">
        <v>240</v>
      </c>
      <c r="AH5175" t="s">
        <v>145</v>
      </c>
      <c r="AI5175" t="s">
        <v>140</v>
      </c>
      <c r="AJ5175" t="str">
        <f t="shared" si="80"/>
        <v>Mar</v>
      </c>
    </row>
    <row r="5176" spans="1:36" x14ac:dyDescent="0.3">
      <c r="A5176" t="s">
        <v>11672</v>
      </c>
      <c r="B5176" s="33">
        <v>45948</v>
      </c>
      <c r="C5176" t="s">
        <v>99</v>
      </c>
      <c r="D5176" t="s">
        <v>11673</v>
      </c>
      <c r="E5176" t="s">
        <v>181</v>
      </c>
      <c r="F5176" t="s">
        <v>176</v>
      </c>
      <c r="G5176" t="s">
        <v>159</v>
      </c>
      <c r="H5176" t="s">
        <v>156</v>
      </c>
      <c r="I5176">
        <v>1366</v>
      </c>
      <c r="J5176" t="s">
        <v>474</v>
      </c>
      <c r="K5176" t="s">
        <v>2033</v>
      </c>
      <c r="L5176" t="s">
        <v>2957</v>
      </c>
      <c r="M5176" t="s">
        <v>3201</v>
      </c>
      <c r="N5176">
        <v>194</v>
      </c>
      <c r="O5176">
        <v>23</v>
      </c>
      <c r="P5176">
        <v>37</v>
      </c>
      <c r="Q5176" t="s">
        <v>76</v>
      </c>
      <c r="R5176" t="s">
        <v>238</v>
      </c>
      <c r="S5176" t="s">
        <v>239</v>
      </c>
      <c r="T5176">
        <v>189</v>
      </c>
      <c r="U5176">
        <v>185</v>
      </c>
      <c r="V5176">
        <v>97.88</v>
      </c>
      <c r="W5176" t="s">
        <v>135</v>
      </c>
      <c r="X5176">
        <v>10355</v>
      </c>
      <c r="Y5176">
        <v>1915675</v>
      </c>
      <c r="Z5176">
        <v>92315</v>
      </c>
      <c r="AA5176">
        <v>114515</v>
      </c>
      <c r="AB5176">
        <v>2122505</v>
      </c>
      <c r="AC5176">
        <v>1473055</v>
      </c>
      <c r="AD5176">
        <v>649450</v>
      </c>
      <c r="AE5176" t="s">
        <v>81</v>
      </c>
      <c r="AF5176" t="s">
        <v>81</v>
      </c>
      <c r="AG5176" t="s">
        <v>240</v>
      </c>
      <c r="AH5176" t="s">
        <v>144</v>
      </c>
      <c r="AI5176" t="s">
        <v>140</v>
      </c>
      <c r="AJ5176" t="str">
        <f t="shared" si="80"/>
        <v>Oct</v>
      </c>
    </row>
    <row r="5177" spans="1:36" x14ac:dyDescent="0.3">
      <c r="A5177" t="s">
        <v>11674</v>
      </c>
      <c r="B5177" s="33">
        <v>45801</v>
      </c>
      <c r="C5177" t="s">
        <v>96</v>
      </c>
      <c r="D5177" t="s">
        <v>11675</v>
      </c>
      <c r="E5177" t="s">
        <v>180</v>
      </c>
      <c r="F5177" t="s">
        <v>178</v>
      </c>
      <c r="G5177" t="s">
        <v>160</v>
      </c>
      <c r="H5177" t="s">
        <v>157</v>
      </c>
      <c r="I5177">
        <v>965</v>
      </c>
      <c r="J5177" t="s">
        <v>1045</v>
      </c>
      <c r="K5177" t="s">
        <v>2741</v>
      </c>
      <c r="L5177" t="s">
        <v>2589</v>
      </c>
      <c r="M5177" t="s">
        <v>2033</v>
      </c>
      <c r="N5177">
        <v>129</v>
      </c>
      <c r="O5177">
        <v>1</v>
      </c>
      <c r="P5177">
        <v>5</v>
      </c>
      <c r="Q5177" t="s">
        <v>73</v>
      </c>
      <c r="R5177" t="s">
        <v>238</v>
      </c>
      <c r="S5177" t="s">
        <v>239</v>
      </c>
      <c r="T5177">
        <v>180</v>
      </c>
      <c r="U5177">
        <v>176</v>
      </c>
      <c r="V5177">
        <v>97.78</v>
      </c>
      <c r="W5177" t="s">
        <v>133</v>
      </c>
      <c r="X5177">
        <v>8125</v>
      </c>
      <c r="Y5177">
        <v>1430000</v>
      </c>
      <c r="Z5177">
        <v>42240</v>
      </c>
      <c r="AA5177">
        <v>91872</v>
      </c>
      <c r="AB5177">
        <v>1564112</v>
      </c>
      <c r="AC5177">
        <v>963484</v>
      </c>
      <c r="AD5177">
        <v>600628</v>
      </c>
      <c r="AE5177" t="s">
        <v>81</v>
      </c>
      <c r="AF5177" t="s">
        <v>75</v>
      </c>
      <c r="AG5177" t="s">
        <v>240</v>
      </c>
      <c r="AH5177" t="s">
        <v>144</v>
      </c>
      <c r="AI5177" t="s">
        <v>138</v>
      </c>
      <c r="AJ5177" t="str">
        <f t="shared" si="80"/>
        <v>May</v>
      </c>
    </row>
    <row r="5178" spans="1:36" x14ac:dyDescent="0.3">
      <c r="A5178" t="s">
        <v>11676</v>
      </c>
      <c r="B5178" s="33">
        <v>45830</v>
      </c>
      <c r="C5178" t="s">
        <v>93</v>
      </c>
      <c r="D5178" t="s">
        <v>11677</v>
      </c>
      <c r="E5178" t="s">
        <v>178</v>
      </c>
      <c r="F5178" t="s">
        <v>174</v>
      </c>
      <c r="G5178" t="s">
        <v>157</v>
      </c>
      <c r="H5178" t="s">
        <v>158</v>
      </c>
      <c r="I5178">
        <v>401</v>
      </c>
      <c r="J5178" t="s">
        <v>420</v>
      </c>
      <c r="K5178" t="s">
        <v>777</v>
      </c>
      <c r="L5178" t="s">
        <v>1674</v>
      </c>
      <c r="M5178" t="s">
        <v>2475</v>
      </c>
      <c r="N5178">
        <v>70</v>
      </c>
      <c r="O5178">
        <v>12</v>
      </c>
      <c r="P5178">
        <v>38</v>
      </c>
      <c r="Q5178" t="s">
        <v>76</v>
      </c>
      <c r="R5178" t="s">
        <v>238</v>
      </c>
      <c r="S5178" t="s">
        <v>239</v>
      </c>
      <c r="T5178">
        <v>180</v>
      </c>
      <c r="U5178">
        <v>140</v>
      </c>
      <c r="V5178">
        <v>77.78</v>
      </c>
      <c r="W5178" t="s">
        <v>133</v>
      </c>
      <c r="X5178">
        <v>6116</v>
      </c>
      <c r="Y5178">
        <v>856240</v>
      </c>
      <c r="Z5178">
        <v>53060</v>
      </c>
      <c r="AA5178">
        <v>69020</v>
      </c>
      <c r="AB5178">
        <v>978320</v>
      </c>
      <c r="AC5178">
        <v>780682</v>
      </c>
      <c r="AD5178">
        <v>197638</v>
      </c>
      <c r="AE5178" t="s">
        <v>75</v>
      </c>
      <c r="AF5178" t="s">
        <v>78</v>
      </c>
      <c r="AG5178" t="s">
        <v>240</v>
      </c>
      <c r="AH5178" t="s">
        <v>144</v>
      </c>
      <c r="AI5178" t="s">
        <v>139</v>
      </c>
      <c r="AJ5178" t="str">
        <f t="shared" si="80"/>
        <v>Jun</v>
      </c>
    </row>
    <row r="5179" spans="1:36" x14ac:dyDescent="0.3">
      <c r="A5179" t="s">
        <v>11678</v>
      </c>
      <c r="B5179" s="33">
        <v>45772</v>
      </c>
      <c r="C5179" t="s">
        <v>98</v>
      </c>
      <c r="D5179" t="s">
        <v>11679</v>
      </c>
      <c r="E5179" t="s">
        <v>175</v>
      </c>
      <c r="F5179" t="s">
        <v>177</v>
      </c>
      <c r="G5179" t="s">
        <v>163</v>
      </c>
      <c r="H5179" t="s">
        <v>162</v>
      </c>
      <c r="I5179">
        <v>2001</v>
      </c>
      <c r="J5179" t="s">
        <v>420</v>
      </c>
      <c r="K5179" t="s">
        <v>1187</v>
      </c>
      <c r="L5179" t="s">
        <v>258</v>
      </c>
      <c r="M5179" t="s">
        <v>3500</v>
      </c>
      <c r="N5179">
        <v>253</v>
      </c>
      <c r="O5179">
        <v>0</v>
      </c>
      <c r="P5179">
        <v>9</v>
      </c>
      <c r="Q5179" t="s">
        <v>73</v>
      </c>
      <c r="R5179" t="s">
        <v>238</v>
      </c>
      <c r="S5179" t="s">
        <v>239</v>
      </c>
      <c r="T5179">
        <v>180</v>
      </c>
      <c r="U5179">
        <v>137</v>
      </c>
      <c r="V5179">
        <v>76.11</v>
      </c>
      <c r="W5179" t="s">
        <v>133</v>
      </c>
      <c r="X5179">
        <v>10153</v>
      </c>
      <c r="Y5179">
        <v>1390961</v>
      </c>
      <c r="Z5179">
        <v>46717</v>
      </c>
      <c r="AA5179">
        <v>66582</v>
      </c>
      <c r="AB5179">
        <v>1504260</v>
      </c>
      <c r="AC5179">
        <v>1274032</v>
      </c>
      <c r="AD5179">
        <v>230228</v>
      </c>
      <c r="AE5179" t="s">
        <v>75</v>
      </c>
      <c r="AF5179" t="s">
        <v>78</v>
      </c>
      <c r="AG5179" t="s">
        <v>240</v>
      </c>
      <c r="AH5179" t="s">
        <v>144</v>
      </c>
      <c r="AI5179" t="s">
        <v>139</v>
      </c>
      <c r="AJ5179" t="str">
        <f t="shared" si="80"/>
        <v>Apr</v>
      </c>
    </row>
    <row r="5180" spans="1:36" x14ac:dyDescent="0.3">
      <c r="A5180" t="s">
        <v>11680</v>
      </c>
      <c r="B5180" s="33">
        <v>45700</v>
      </c>
      <c r="C5180" t="s">
        <v>93</v>
      </c>
      <c r="D5180" t="s">
        <v>11681</v>
      </c>
      <c r="E5180" t="s">
        <v>177</v>
      </c>
      <c r="F5180" t="s">
        <v>181</v>
      </c>
      <c r="G5180" t="s">
        <v>162</v>
      </c>
      <c r="H5180" t="s">
        <v>159</v>
      </c>
      <c r="I5180">
        <v>1996</v>
      </c>
      <c r="J5180" t="s">
        <v>514</v>
      </c>
      <c r="K5180" t="s">
        <v>5037</v>
      </c>
      <c r="L5180" t="s">
        <v>556</v>
      </c>
      <c r="M5180" t="s">
        <v>1310</v>
      </c>
      <c r="N5180">
        <v>276</v>
      </c>
      <c r="O5180">
        <v>7</v>
      </c>
      <c r="P5180">
        <v>7</v>
      </c>
      <c r="Q5180" t="s">
        <v>73</v>
      </c>
      <c r="R5180" t="s">
        <v>238</v>
      </c>
      <c r="S5180" t="s">
        <v>239</v>
      </c>
      <c r="T5180">
        <v>180</v>
      </c>
      <c r="U5180">
        <v>109</v>
      </c>
      <c r="V5180">
        <v>60.56</v>
      </c>
      <c r="W5180" t="s">
        <v>134</v>
      </c>
      <c r="X5180">
        <v>3713</v>
      </c>
      <c r="Y5180">
        <v>404717</v>
      </c>
      <c r="Z5180">
        <v>25942</v>
      </c>
      <c r="AA5180">
        <v>84584</v>
      </c>
      <c r="AB5180">
        <v>515243</v>
      </c>
      <c r="AC5180">
        <v>354764</v>
      </c>
      <c r="AD5180">
        <v>160479</v>
      </c>
      <c r="AE5180" t="s">
        <v>78</v>
      </c>
      <c r="AF5180" t="s">
        <v>81</v>
      </c>
      <c r="AG5180" t="s">
        <v>240</v>
      </c>
      <c r="AH5180" t="s">
        <v>146</v>
      </c>
      <c r="AI5180" t="s">
        <v>139</v>
      </c>
      <c r="AJ5180" t="str">
        <f t="shared" si="80"/>
        <v>Feb</v>
      </c>
    </row>
    <row r="5181" spans="1:36" x14ac:dyDescent="0.3">
      <c r="A5181" t="s">
        <v>11682</v>
      </c>
      <c r="B5181" s="33">
        <v>45805</v>
      </c>
      <c r="C5181" t="s">
        <v>95</v>
      </c>
      <c r="D5181" t="s">
        <v>11683</v>
      </c>
      <c r="E5181" t="s">
        <v>176</v>
      </c>
      <c r="F5181" t="s">
        <v>174</v>
      </c>
      <c r="G5181" t="s">
        <v>156</v>
      </c>
      <c r="H5181" t="s">
        <v>158</v>
      </c>
      <c r="I5181">
        <v>686</v>
      </c>
      <c r="J5181" t="s">
        <v>588</v>
      </c>
      <c r="K5181" t="s">
        <v>453</v>
      </c>
      <c r="L5181" t="s">
        <v>2461</v>
      </c>
      <c r="M5181" t="s">
        <v>2804</v>
      </c>
      <c r="N5181">
        <v>99</v>
      </c>
      <c r="O5181">
        <v>23</v>
      </c>
      <c r="P5181">
        <v>47</v>
      </c>
      <c r="Q5181" t="s">
        <v>76</v>
      </c>
      <c r="R5181" t="s">
        <v>238</v>
      </c>
      <c r="S5181" t="s">
        <v>239</v>
      </c>
      <c r="T5181">
        <v>150</v>
      </c>
      <c r="U5181">
        <v>130</v>
      </c>
      <c r="V5181">
        <v>86.67</v>
      </c>
      <c r="W5181" t="s">
        <v>133</v>
      </c>
      <c r="X5181">
        <v>6851</v>
      </c>
      <c r="Y5181">
        <v>890630</v>
      </c>
      <c r="Z5181">
        <v>43420</v>
      </c>
      <c r="AA5181">
        <v>52520</v>
      </c>
      <c r="AB5181">
        <v>986570</v>
      </c>
      <c r="AC5181">
        <v>800395</v>
      </c>
      <c r="AD5181">
        <v>186175</v>
      </c>
      <c r="AE5181" t="s">
        <v>81</v>
      </c>
      <c r="AF5181" t="s">
        <v>78</v>
      </c>
      <c r="AG5181" t="s">
        <v>240</v>
      </c>
      <c r="AH5181" t="s">
        <v>144</v>
      </c>
      <c r="AI5181" t="s">
        <v>139</v>
      </c>
      <c r="AJ5181" t="str">
        <f t="shared" si="80"/>
        <v>May</v>
      </c>
    </row>
    <row r="5182" spans="1:36" x14ac:dyDescent="0.3">
      <c r="A5182" t="s">
        <v>11684</v>
      </c>
      <c r="B5182" s="33">
        <v>45742</v>
      </c>
      <c r="C5182" t="s">
        <v>93</v>
      </c>
      <c r="D5182" t="s">
        <v>5479</v>
      </c>
      <c r="E5182" t="s">
        <v>172</v>
      </c>
      <c r="F5182" t="s">
        <v>175</v>
      </c>
      <c r="G5182" t="s">
        <v>155</v>
      </c>
      <c r="H5182" t="s">
        <v>163</v>
      </c>
      <c r="I5182">
        <v>415</v>
      </c>
      <c r="J5182" t="s">
        <v>560</v>
      </c>
      <c r="K5182" t="s">
        <v>1707</v>
      </c>
      <c r="N5182">
        <v>73</v>
      </c>
      <c r="O5182">
        <v>0</v>
      </c>
      <c r="P5182">
        <v>0</v>
      </c>
      <c r="Q5182" t="s">
        <v>67</v>
      </c>
      <c r="R5182" t="s">
        <v>245</v>
      </c>
      <c r="S5182" t="s">
        <v>124</v>
      </c>
      <c r="T5182">
        <v>180</v>
      </c>
      <c r="U5182">
        <v>0</v>
      </c>
      <c r="V5182">
        <v>0</v>
      </c>
      <c r="W5182" t="s">
        <v>133</v>
      </c>
      <c r="X5182">
        <v>6697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 t="s">
        <v>81</v>
      </c>
      <c r="AF5182" t="s">
        <v>75</v>
      </c>
      <c r="AG5182" t="s">
        <v>240</v>
      </c>
      <c r="AH5182" t="s">
        <v>146</v>
      </c>
      <c r="AI5182" t="s">
        <v>139</v>
      </c>
      <c r="AJ5182" t="str">
        <f t="shared" si="80"/>
        <v>Mar</v>
      </c>
    </row>
    <row r="5183" spans="1:36" x14ac:dyDescent="0.3">
      <c r="A5183" t="s">
        <v>11685</v>
      </c>
      <c r="B5183" s="33">
        <v>46008</v>
      </c>
      <c r="C5183" t="s">
        <v>93</v>
      </c>
      <c r="D5183" t="s">
        <v>11686</v>
      </c>
      <c r="E5183" t="s">
        <v>177</v>
      </c>
      <c r="F5183" t="s">
        <v>178</v>
      </c>
      <c r="G5183" t="s">
        <v>162</v>
      </c>
      <c r="H5183" t="s">
        <v>157</v>
      </c>
      <c r="I5183">
        <v>1583</v>
      </c>
      <c r="J5183" t="s">
        <v>357</v>
      </c>
      <c r="K5183" t="s">
        <v>1309</v>
      </c>
      <c r="L5183" t="s">
        <v>499</v>
      </c>
      <c r="M5183" t="s">
        <v>1648</v>
      </c>
      <c r="N5183">
        <v>224</v>
      </c>
      <c r="O5183">
        <v>35</v>
      </c>
      <c r="P5183">
        <v>47</v>
      </c>
      <c r="Q5183" t="s">
        <v>76</v>
      </c>
      <c r="R5183" t="s">
        <v>238</v>
      </c>
      <c r="S5183" t="s">
        <v>239</v>
      </c>
      <c r="T5183">
        <v>150</v>
      </c>
      <c r="U5183">
        <v>147</v>
      </c>
      <c r="V5183">
        <v>98</v>
      </c>
      <c r="W5183" t="s">
        <v>135</v>
      </c>
      <c r="X5183">
        <v>6269</v>
      </c>
      <c r="Y5183">
        <v>921543</v>
      </c>
      <c r="Z5183">
        <v>27195</v>
      </c>
      <c r="AA5183">
        <v>38514</v>
      </c>
      <c r="AB5183">
        <v>987252</v>
      </c>
      <c r="AC5183">
        <v>756434</v>
      </c>
      <c r="AD5183">
        <v>230818</v>
      </c>
      <c r="AE5183" t="s">
        <v>78</v>
      </c>
      <c r="AF5183" t="s">
        <v>75</v>
      </c>
      <c r="AG5183" t="s">
        <v>240</v>
      </c>
      <c r="AH5183" t="s">
        <v>144</v>
      </c>
      <c r="AI5183" t="s">
        <v>140</v>
      </c>
      <c r="AJ5183" t="str">
        <f t="shared" si="80"/>
        <v>Dec</v>
      </c>
    </row>
    <row r="5184" spans="1:36" x14ac:dyDescent="0.3">
      <c r="A5184" t="s">
        <v>11687</v>
      </c>
      <c r="B5184" s="33">
        <v>45670</v>
      </c>
      <c r="C5184" t="s">
        <v>96</v>
      </c>
      <c r="D5184" t="s">
        <v>11688</v>
      </c>
      <c r="E5184" t="s">
        <v>175</v>
      </c>
      <c r="F5184" t="s">
        <v>178</v>
      </c>
      <c r="G5184" t="s">
        <v>163</v>
      </c>
      <c r="H5184" t="s">
        <v>157</v>
      </c>
      <c r="I5184">
        <v>2375</v>
      </c>
      <c r="J5184" t="s">
        <v>243</v>
      </c>
      <c r="K5184" t="s">
        <v>524</v>
      </c>
      <c r="L5184" t="s">
        <v>377</v>
      </c>
      <c r="M5184" t="s">
        <v>2919</v>
      </c>
      <c r="N5184">
        <v>302</v>
      </c>
      <c r="O5184">
        <v>0</v>
      </c>
      <c r="P5184">
        <v>14</v>
      </c>
      <c r="Q5184" t="s">
        <v>73</v>
      </c>
      <c r="R5184" t="s">
        <v>238</v>
      </c>
      <c r="S5184" t="s">
        <v>239</v>
      </c>
      <c r="T5184">
        <v>150</v>
      </c>
      <c r="U5184">
        <v>83</v>
      </c>
      <c r="V5184">
        <v>55.33</v>
      </c>
      <c r="W5184" t="s">
        <v>133</v>
      </c>
      <c r="X5184">
        <v>10117</v>
      </c>
      <c r="Y5184">
        <v>839711</v>
      </c>
      <c r="Z5184">
        <v>15853</v>
      </c>
      <c r="AA5184">
        <v>13031</v>
      </c>
      <c r="AB5184">
        <v>868595</v>
      </c>
      <c r="AC5184">
        <v>653377</v>
      </c>
      <c r="AD5184">
        <v>215218</v>
      </c>
      <c r="AE5184" t="s">
        <v>75</v>
      </c>
      <c r="AF5184" t="s">
        <v>75</v>
      </c>
      <c r="AG5184" t="s">
        <v>240</v>
      </c>
      <c r="AH5184" t="s">
        <v>144</v>
      </c>
      <c r="AI5184" t="s">
        <v>140</v>
      </c>
      <c r="AJ5184" t="str">
        <f t="shared" si="80"/>
        <v>Jan</v>
      </c>
    </row>
    <row r="5185" spans="1:36" x14ac:dyDescent="0.3">
      <c r="A5185" t="s">
        <v>11689</v>
      </c>
      <c r="B5185" s="33">
        <v>45889</v>
      </c>
      <c r="C5185" t="s">
        <v>95</v>
      </c>
      <c r="D5185" t="s">
        <v>11690</v>
      </c>
      <c r="E5185" t="s">
        <v>174</v>
      </c>
      <c r="F5185" t="s">
        <v>175</v>
      </c>
      <c r="G5185" t="s">
        <v>158</v>
      </c>
      <c r="H5185" t="s">
        <v>163</v>
      </c>
      <c r="I5185">
        <v>1397</v>
      </c>
      <c r="J5185" t="s">
        <v>514</v>
      </c>
      <c r="K5185" t="s">
        <v>2052</v>
      </c>
      <c r="L5185" t="s">
        <v>237</v>
      </c>
      <c r="M5185" t="s">
        <v>768</v>
      </c>
      <c r="N5185">
        <v>209</v>
      </c>
      <c r="O5185">
        <v>17</v>
      </c>
      <c r="P5185">
        <v>6</v>
      </c>
      <c r="Q5185" t="s">
        <v>73</v>
      </c>
      <c r="R5185" t="s">
        <v>238</v>
      </c>
      <c r="S5185" t="s">
        <v>239</v>
      </c>
      <c r="T5185">
        <v>180</v>
      </c>
      <c r="U5185">
        <v>128</v>
      </c>
      <c r="V5185">
        <v>71.11</v>
      </c>
      <c r="W5185" t="s">
        <v>133</v>
      </c>
      <c r="X5185">
        <v>9423</v>
      </c>
      <c r="Y5185">
        <v>1206144</v>
      </c>
      <c r="Z5185">
        <v>36096</v>
      </c>
      <c r="AA5185">
        <v>63872</v>
      </c>
      <c r="AB5185">
        <v>1306112</v>
      </c>
      <c r="AC5185">
        <v>1094871</v>
      </c>
      <c r="AD5185">
        <v>211241</v>
      </c>
      <c r="AE5185" t="s">
        <v>78</v>
      </c>
      <c r="AF5185" t="s">
        <v>75</v>
      </c>
      <c r="AG5185" t="s">
        <v>240</v>
      </c>
      <c r="AH5185" t="s">
        <v>144</v>
      </c>
      <c r="AI5185" t="s">
        <v>138</v>
      </c>
      <c r="AJ5185" t="str">
        <f t="shared" si="80"/>
        <v>Aug</v>
      </c>
    </row>
    <row r="5186" spans="1:36" x14ac:dyDescent="0.3">
      <c r="A5186" t="s">
        <v>11691</v>
      </c>
      <c r="B5186" s="33">
        <v>46011</v>
      </c>
      <c r="C5186" t="s">
        <v>95</v>
      </c>
      <c r="D5186" t="s">
        <v>11692</v>
      </c>
      <c r="E5186" t="s">
        <v>173</v>
      </c>
      <c r="F5186" t="s">
        <v>172</v>
      </c>
      <c r="G5186" t="s">
        <v>161</v>
      </c>
      <c r="H5186" t="s">
        <v>155</v>
      </c>
      <c r="I5186">
        <v>1818</v>
      </c>
      <c r="J5186" t="s">
        <v>314</v>
      </c>
      <c r="K5186" t="s">
        <v>1093</v>
      </c>
      <c r="L5186" t="s">
        <v>581</v>
      </c>
      <c r="M5186" t="s">
        <v>952</v>
      </c>
      <c r="N5186">
        <v>231</v>
      </c>
      <c r="O5186">
        <v>0</v>
      </c>
      <c r="P5186">
        <v>10</v>
      </c>
      <c r="Q5186" t="s">
        <v>73</v>
      </c>
      <c r="R5186" t="s">
        <v>238</v>
      </c>
      <c r="S5186" t="s">
        <v>239</v>
      </c>
      <c r="T5186">
        <v>186</v>
      </c>
      <c r="U5186">
        <v>145</v>
      </c>
      <c r="V5186">
        <v>77.959999999999994</v>
      </c>
      <c r="W5186" t="s">
        <v>135</v>
      </c>
      <c r="X5186">
        <v>9220</v>
      </c>
      <c r="Y5186">
        <v>1336900</v>
      </c>
      <c r="Z5186">
        <v>51910</v>
      </c>
      <c r="AA5186">
        <v>32770</v>
      </c>
      <c r="AB5186">
        <v>1421580</v>
      </c>
      <c r="AC5186">
        <v>878836</v>
      </c>
      <c r="AD5186">
        <v>542744</v>
      </c>
      <c r="AE5186" t="s">
        <v>78</v>
      </c>
      <c r="AF5186" t="s">
        <v>81</v>
      </c>
      <c r="AG5186" t="s">
        <v>240</v>
      </c>
      <c r="AH5186" t="s">
        <v>145</v>
      </c>
      <c r="AI5186" t="s">
        <v>139</v>
      </c>
      <c r="AJ5186" t="str">
        <f t="shared" ref="AJ5186:AJ5249" si="81">TEXT(B5186,"mmm")</f>
        <v>Dec</v>
      </c>
    </row>
    <row r="5187" spans="1:36" x14ac:dyDescent="0.3">
      <c r="A5187" t="s">
        <v>11693</v>
      </c>
      <c r="B5187" s="33">
        <v>46001</v>
      </c>
      <c r="C5187" t="s">
        <v>95</v>
      </c>
      <c r="D5187" t="s">
        <v>11694</v>
      </c>
      <c r="E5187" t="s">
        <v>172</v>
      </c>
      <c r="F5187" t="s">
        <v>174</v>
      </c>
      <c r="G5187" t="s">
        <v>155</v>
      </c>
      <c r="H5187" t="s">
        <v>158</v>
      </c>
      <c r="I5187">
        <v>1390</v>
      </c>
      <c r="J5187" t="s">
        <v>1045</v>
      </c>
      <c r="K5187" t="s">
        <v>1113</v>
      </c>
      <c r="L5187" t="s">
        <v>639</v>
      </c>
      <c r="M5187" t="s">
        <v>1113</v>
      </c>
      <c r="N5187">
        <v>173</v>
      </c>
      <c r="O5187">
        <v>0</v>
      </c>
      <c r="P5187">
        <v>-10</v>
      </c>
      <c r="Q5187" t="s">
        <v>70</v>
      </c>
      <c r="R5187" t="s">
        <v>238</v>
      </c>
      <c r="S5187" t="s">
        <v>239</v>
      </c>
      <c r="T5187">
        <v>180</v>
      </c>
      <c r="U5187">
        <v>134</v>
      </c>
      <c r="V5187">
        <v>74.44</v>
      </c>
      <c r="W5187" t="s">
        <v>133</v>
      </c>
      <c r="X5187">
        <v>4564</v>
      </c>
      <c r="Y5187">
        <v>611576</v>
      </c>
      <c r="Z5187">
        <v>70350</v>
      </c>
      <c r="AA5187">
        <v>34170</v>
      </c>
      <c r="AB5187">
        <v>716096</v>
      </c>
      <c r="AC5187">
        <v>549592</v>
      </c>
      <c r="AD5187">
        <v>166504</v>
      </c>
      <c r="AE5187" t="s">
        <v>81</v>
      </c>
      <c r="AF5187" t="s">
        <v>78</v>
      </c>
      <c r="AG5187" t="s">
        <v>240</v>
      </c>
      <c r="AH5187" t="s">
        <v>144</v>
      </c>
      <c r="AI5187" t="s">
        <v>139</v>
      </c>
      <c r="AJ5187" t="str">
        <f t="shared" si="81"/>
        <v>Dec</v>
      </c>
    </row>
    <row r="5188" spans="1:36" x14ac:dyDescent="0.3">
      <c r="A5188" t="s">
        <v>11695</v>
      </c>
      <c r="B5188" s="33">
        <v>45769</v>
      </c>
      <c r="C5188" t="s">
        <v>97</v>
      </c>
      <c r="D5188" t="s">
        <v>11696</v>
      </c>
      <c r="E5188" t="s">
        <v>174</v>
      </c>
      <c r="F5188" t="s">
        <v>178</v>
      </c>
      <c r="G5188" t="s">
        <v>158</v>
      </c>
      <c r="H5188" t="s">
        <v>157</v>
      </c>
      <c r="I5188">
        <v>1415</v>
      </c>
      <c r="J5188" t="s">
        <v>566</v>
      </c>
      <c r="K5188" t="s">
        <v>1976</v>
      </c>
      <c r="L5188" t="s">
        <v>1064</v>
      </c>
      <c r="M5188" t="s">
        <v>4111</v>
      </c>
      <c r="N5188">
        <v>227</v>
      </c>
      <c r="O5188">
        <v>42</v>
      </c>
      <c r="P5188">
        <v>47</v>
      </c>
      <c r="Q5188" t="s">
        <v>76</v>
      </c>
      <c r="R5188" t="s">
        <v>238</v>
      </c>
      <c r="S5188" t="s">
        <v>239</v>
      </c>
      <c r="T5188">
        <v>186</v>
      </c>
      <c r="U5188">
        <v>160</v>
      </c>
      <c r="V5188">
        <v>86.02</v>
      </c>
      <c r="W5188" t="s">
        <v>133</v>
      </c>
      <c r="X5188">
        <v>5020</v>
      </c>
      <c r="Y5188">
        <v>803200</v>
      </c>
      <c r="Z5188">
        <v>27520</v>
      </c>
      <c r="AA5188">
        <v>30400</v>
      </c>
      <c r="AB5188">
        <v>861120</v>
      </c>
      <c r="AC5188">
        <v>645955</v>
      </c>
      <c r="AD5188">
        <v>215165</v>
      </c>
      <c r="AE5188" t="s">
        <v>78</v>
      </c>
      <c r="AF5188" t="s">
        <v>75</v>
      </c>
      <c r="AG5188" t="s">
        <v>240</v>
      </c>
      <c r="AH5188" t="s">
        <v>146</v>
      </c>
      <c r="AI5188" t="s">
        <v>140</v>
      </c>
      <c r="AJ5188" t="str">
        <f t="shared" si="81"/>
        <v>Apr</v>
      </c>
    </row>
    <row r="5189" spans="1:36" x14ac:dyDescent="0.3">
      <c r="A5189" t="s">
        <v>11697</v>
      </c>
      <c r="B5189" s="33">
        <v>45993</v>
      </c>
      <c r="C5189" t="s">
        <v>95</v>
      </c>
      <c r="D5189" t="s">
        <v>11698</v>
      </c>
      <c r="E5189" t="s">
        <v>179</v>
      </c>
      <c r="F5189" t="s">
        <v>176</v>
      </c>
      <c r="G5189" t="s">
        <v>166</v>
      </c>
      <c r="H5189" t="s">
        <v>156</v>
      </c>
      <c r="I5189">
        <v>1568</v>
      </c>
      <c r="J5189" t="s">
        <v>600</v>
      </c>
      <c r="K5189" t="s">
        <v>4621</v>
      </c>
      <c r="L5189" t="s">
        <v>877</v>
      </c>
      <c r="M5189" t="s">
        <v>1973</v>
      </c>
      <c r="N5189">
        <v>244</v>
      </c>
      <c r="O5189">
        <v>9</v>
      </c>
      <c r="P5189">
        <v>38</v>
      </c>
      <c r="Q5189" t="s">
        <v>76</v>
      </c>
      <c r="R5189" t="s">
        <v>238</v>
      </c>
      <c r="S5189" t="s">
        <v>239</v>
      </c>
      <c r="T5189">
        <v>220</v>
      </c>
      <c r="U5189">
        <v>148</v>
      </c>
      <c r="V5189">
        <v>67.27</v>
      </c>
      <c r="W5189" t="s">
        <v>133</v>
      </c>
      <c r="X5189">
        <v>3665</v>
      </c>
      <c r="Y5189">
        <v>542420</v>
      </c>
      <c r="Z5189">
        <v>64084</v>
      </c>
      <c r="AA5189">
        <v>59644</v>
      </c>
      <c r="AB5189">
        <v>666148</v>
      </c>
      <c r="AC5189">
        <v>490611</v>
      </c>
      <c r="AD5189">
        <v>175537</v>
      </c>
      <c r="AE5189" t="s">
        <v>72</v>
      </c>
      <c r="AF5189" t="s">
        <v>81</v>
      </c>
      <c r="AG5189" t="s">
        <v>240</v>
      </c>
      <c r="AH5189" t="s">
        <v>144</v>
      </c>
      <c r="AI5189" t="s">
        <v>138</v>
      </c>
      <c r="AJ5189" t="str">
        <f t="shared" si="81"/>
        <v>Dec</v>
      </c>
    </row>
    <row r="5190" spans="1:36" x14ac:dyDescent="0.3">
      <c r="A5190" t="s">
        <v>11699</v>
      </c>
      <c r="B5190" s="33">
        <v>45710</v>
      </c>
      <c r="C5190" t="s">
        <v>95</v>
      </c>
      <c r="D5190" t="s">
        <v>11700</v>
      </c>
      <c r="E5190" t="s">
        <v>177</v>
      </c>
      <c r="F5190" t="s">
        <v>180</v>
      </c>
      <c r="G5190" t="s">
        <v>162</v>
      </c>
      <c r="H5190" t="s">
        <v>160</v>
      </c>
      <c r="I5190">
        <v>824</v>
      </c>
      <c r="J5190" t="s">
        <v>626</v>
      </c>
      <c r="K5190" t="s">
        <v>2513</v>
      </c>
      <c r="L5190" t="s">
        <v>11701</v>
      </c>
      <c r="M5190" t="s">
        <v>3946</v>
      </c>
      <c r="N5190">
        <v>136</v>
      </c>
      <c r="O5190">
        <v>51</v>
      </c>
      <c r="P5190">
        <v>75</v>
      </c>
      <c r="Q5190" t="s">
        <v>76</v>
      </c>
      <c r="R5190" t="s">
        <v>238</v>
      </c>
      <c r="S5190" t="s">
        <v>239</v>
      </c>
      <c r="T5190">
        <v>150</v>
      </c>
      <c r="U5190">
        <v>147</v>
      </c>
      <c r="V5190">
        <v>98</v>
      </c>
      <c r="W5190" t="s">
        <v>135</v>
      </c>
      <c r="X5190">
        <v>10417</v>
      </c>
      <c r="Y5190">
        <v>1531299</v>
      </c>
      <c r="Z5190">
        <v>30282</v>
      </c>
      <c r="AA5190">
        <v>109515</v>
      </c>
      <c r="AB5190">
        <v>1671096</v>
      </c>
      <c r="AC5190">
        <v>1316108</v>
      </c>
      <c r="AD5190">
        <v>354988</v>
      </c>
      <c r="AE5190" t="s">
        <v>78</v>
      </c>
      <c r="AF5190" t="s">
        <v>81</v>
      </c>
      <c r="AG5190" t="s">
        <v>240</v>
      </c>
      <c r="AH5190" t="s">
        <v>144</v>
      </c>
      <c r="AI5190" t="s">
        <v>138</v>
      </c>
      <c r="AJ5190" t="str">
        <f t="shared" si="81"/>
        <v>Feb</v>
      </c>
    </row>
    <row r="5191" spans="1:36" x14ac:dyDescent="0.3">
      <c r="A5191" t="s">
        <v>11702</v>
      </c>
      <c r="B5191" s="33">
        <v>45728</v>
      </c>
      <c r="C5191" t="s">
        <v>96</v>
      </c>
      <c r="D5191" t="s">
        <v>11703</v>
      </c>
      <c r="E5191" t="s">
        <v>174</v>
      </c>
      <c r="F5191" t="s">
        <v>180</v>
      </c>
      <c r="G5191" t="s">
        <v>158</v>
      </c>
      <c r="H5191" t="s">
        <v>160</v>
      </c>
      <c r="I5191">
        <v>534</v>
      </c>
      <c r="J5191" t="s">
        <v>286</v>
      </c>
      <c r="K5191" t="s">
        <v>1420</v>
      </c>
      <c r="L5191" t="s">
        <v>605</v>
      </c>
      <c r="M5191" t="s">
        <v>1420</v>
      </c>
      <c r="N5191">
        <v>89</v>
      </c>
      <c r="O5191">
        <v>0</v>
      </c>
      <c r="P5191">
        <v>0</v>
      </c>
      <c r="Q5191" t="s">
        <v>70</v>
      </c>
      <c r="R5191" t="s">
        <v>238</v>
      </c>
      <c r="S5191" t="s">
        <v>239</v>
      </c>
      <c r="T5191">
        <v>180</v>
      </c>
      <c r="U5191">
        <v>137</v>
      </c>
      <c r="V5191">
        <v>76.11</v>
      </c>
      <c r="W5191" t="s">
        <v>133</v>
      </c>
      <c r="X5191">
        <v>9926</v>
      </c>
      <c r="Y5191">
        <v>1359862</v>
      </c>
      <c r="Z5191">
        <v>54937</v>
      </c>
      <c r="AA5191">
        <v>69322</v>
      </c>
      <c r="AB5191">
        <v>1484121</v>
      </c>
      <c r="AC5191">
        <v>1167325</v>
      </c>
      <c r="AD5191">
        <v>316796</v>
      </c>
      <c r="AE5191" t="s">
        <v>78</v>
      </c>
      <c r="AF5191" t="s">
        <v>81</v>
      </c>
      <c r="AG5191" t="s">
        <v>240</v>
      </c>
      <c r="AH5191" t="s">
        <v>146</v>
      </c>
      <c r="AI5191" t="s">
        <v>139</v>
      </c>
      <c r="AJ5191" t="str">
        <f t="shared" si="81"/>
        <v>Mar</v>
      </c>
    </row>
    <row r="5192" spans="1:36" x14ac:dyDescent="0.3">
      <c r="A5192" t="s">
        <v>11704</v>
      </c>
      <c r="B5192" s="33">
        <v>45728</v>
      </c>
      <c r="C5192" t="s">
        <v>97</v>
      </c>
      <c r="D5192" t="s">
        <v>11705</v>
      </c>
      <c r="E5192" t="s">
        <v>179</v>
      </c>
      <c r="F5192" t="s">
        <v>181</v>
      </c>
      <c r="G5192" t="s">
        <v>166</v>
      </c>
      <c r="H5192" t="s">
        <v>159</v>
      </c>
      <c r="I5192">
        <v>647</v>
      </c>
      <c r="J5192" t="s">
        <v>482</v>
      </c>
      <c r="K5192" t="s">
        <v>3453</v>
      </c>
      <c r="L5192" t="s">
        <v>2647</v>
      </c>
      <c r="M5192" t="s">
        <v>322</v>
      </c>
      <c r="N5192">
        <v>117</v>
      </c>
      <c r="O5192">
        <v>2</v>
      </c>
      <c r="P5192">
        <v>6</v>
      </c>
      <c r="Q5192" t="s">
        <v>73</v>
      </c>
      <c r="R5192" t="s">
        <v>238</v>
      </c>
      <c r="S5192" t="s">
        <v>239</v>
      </c>
      <c r="T5192">
        <v>180</v>
      </c>
      <c r="U5192">
        <v>137</v>
      </c>
      <c r="V5192">
        <v>76.11</v>
      </c>
      <c r="W5192" t="s">
        <v>133</v>
      </c>
      <c r="X5192">
        <v>4069</v>
      </c>
      <c r="Y5192">
        <v>557453</v>
      </c>
      <c r="Z5192">
        <v>25893</v>
      </c>
      <c r="AA5192">
        <v>76309</v>
      </c>
      <c r="AB5192">
        <v>659655</v>
      </c>
      <c r="AC5192">
        <v>498645</v>
      </c>
      <c r="AD5192">
        <v>161010</v>
      </c>
      <c r="AE5192" t="s">
        <v>72</v>
      </c>
      <c r="AF5192" t="s">
        <v>81</v>
      </c>
      <c r="AG5192" t="s">
        <v>240</v>
      </c>
      <c r="AH5192" t="s">
        <v>146</v>
      </c>
      <c r="AI5192" t="s">
        <v>139</v>
      </c>
      <c r="AJ5192" t="str">
        <f t="shared" si="81"/>
        <v>Mar</v>
      </c>
    </row>
    <row r="5193" spans="1:36" x14ac:dyDescent="0.3">
      <c r="A5193" t="s">
        <v>11706</v>
      </c>
      <c r="B5193" s="33">
        <v>45893</v>
      </c>
      <c r="C5193" t="s">
        <v>95</v>
      </c>
      <c r="D5193" t="s">
        <v>11707</v>
      </c>
      <c r="E5193" t="s">
        <v>174</v>
      </c>
      <c r="F5193" t="s">
        <v>181</v>
      </c>
      <c r="G5193" t="s">
        <v>158</v>
      </c>
      <c r="H5193" t="s">
        <v>159</v>
      </c>
      <c r="I5193">
        <v>417</v>
      </c>
      <c r="J5193" t="s">
        <v>639</v>
      </c>
      <c r="K5193" t="s">
        <v>1695</v>
      </c>
      <c r="L5193" t="s">
        <v>1719</v>
      </c>
      <c r="M5193" t="s">
        <v>925</v>
      </c>
      <c r="N5193">
        <v>73</v>
      </c>
      <c r="O5193">
        <v>13</v>
      </c>
      <c r="P5193">
        <v>31</v>
      </c>
      <c r="Q5193" t="s">
        <v>76</v>
      </c>
      <c r="R5193" t="s">
        <v>238</v>
      </c>
      <c r="S5193" t="s">
        <v>239</v>
      </c>
      <c r="T5193">
        <v>150</v>
      </c>
      <c r="U5193">
        <v>138</v>
      </c>
      <c r="V5193">
        <v>92</v>
      </c>
      <c r="W5193" t="s">
        <v>133</v>
      </c>
      <c r="X5193">
        <v>3342</v>
      </c>
      <c r="Y5193">
        <v>461196</v>
      </c>
      <c r="Z5193">
        <v>36156</v>
      </c>
      <c r="AA5193">
        <v>85146</v>
      </c>
      <c r="AB5193">
        <v>582498</v>
      </c>
      <c r="AC5193">
        <v>434534</v>
      </c>
      <c r="AD5193">
        <v>147964</v>
      </c>
      <c r="AE5193" t="s">
        <v>78</v>
      </c>
      <c r="AF5193" t="s">
        <v>81</v>
      </c>
      <c r="AG5193" t="s">
        <v>240</v>
      </c>
      <c r="AH5193" t="s">
        <v>144</v>
      </c>
      <c r="AI5193" t="s">
        <v>139</v>
      </c>
      <c r="AJ5193" t="str">
        <f t="shared" si="81"/>
        <v>Aug</v>
      </c>
    </row>
    <row r="5194" spans="1:36" x14ac:dyDescent="0.3">
      <c r="A5194" t="s">
        <v>11708</v>
      </c>
      <c r="B5194" s="33">
        <v>45746</v>
      </c>
      <c r="C5194" t="s">
        <v>96</v>
      </c>
      <c r="D5194" t="s">
        <v>11709</v>
      </c>
      <c r="E5194" t="s">
        <v>176</v>
      </c>
      <c r="F5194" t="s">
        <v>180</v>
      </c>
      <c r="G5194" t="s">
        <v>156</v>
      </c>
      <c r="H5194" t="s">
        <v>160</v>
      </c>
      <c r="I5194">
        <v>961</v>
      </c>
      <c r="J5194" t="s">
        <v>391</v>
      </c>
      <c r="K5194" t="s">
        <v>1292</v>
      </c>
      <c r="L5194" t="s">
        <v>2237</v>
      </c>
      <c r="M5194" t="s">
        <v>295</v>
      </c>
      <c r="N5194">
        <v>132</v>
      </c>
      <c r="O5194">
        <v>34</v>
      </c>
      <c r="P5194">
        <v>44</v>
      </c>
      <c r="Q5194" t="s">
        <v>76</v>
      </c>
      <c r="R5194" t="s">
        <v>238</v>
      </c>
      <c r="S5194" t="s">
        <v>239</v>
      </c>
      <c r="T5194">
        <v>189</v>
      </c>
      <c r="U5194">
        <v>150</v>
      </c>
      <c r="V5194">
        <v>79.37</v>
      </c>
      <c r="W5194" t="s">
        <v>133</v>
      </c>
      <c r="X5194">
        <v>8114</v>
      </c>
      <c r="Y5194">
        <v>1217100</v>
      </c>
      <c r="Z5194">
        <v>65700</v>
      </c>
      <c r="AA5194">
        <v>60450</v>
      </c>
      <c r="AB5194">
        <v>1343250</v>
      </c>
      <c r="AC5194">
        <v>1173713</v>
      </c>
      <c r="AD5194">
        <v>169537</v>
      </c>
      <c r="AE5194" t="s">
        <v>81</v>
      </c>
      <c r="AF5194" t="s">
        <v>81</v>
      </c>
      <c r="AG5194" t="s">
        <v>240</v>
      </c>
      <c r="AH5194" t="s">
        <v>144</v>
      </c>
      <c r="AI5194" t="s">
        <v>138</v>
      </c>
      <c r="AJ5194" t="str">
        <f t="shared" si="81"/>
        <v>Mar</v>
      </c>
    </row>
    <row r="5195" spans="1:36" x14ac:dyDescent="0.3">
      <c r="A5195" t="s">
        <v>11710</v>
      </c>
      <c r="B5195" s="33">
        <v>46022</v>
      </c>
      <c r="C5195" t="s">
        <v>99</v>
      </c>
      <c r="D5195" t="s">
        <v>11711</v>
      </c>
      <c r="E5195" t="s">
        <v>177</v>
      </c>
      <c r="F5195" t="s">
        <v>175</v>
      </c>
      <c r="G5195" t="s">
        <v>162</v>
      </c>
      <c r="H5195" t="s">
        <v>163</v>
      </c>
      <c r="I5195">
        <v>1205</v>
      </c>
      <c r="J5195" t="s">
        <v>603</v>
      </c>
      <c r="K5195" t="s">
        <v>633</v>
      </c>
      <c r="L5195" t="s">
        <v>605</v>
      </c>
      <c r="M5195" t="s">
        <v>633</v>
      </c>
      <c r="N5195">
        <v>180</v>
      </c>
      <c r="O5195">
        <v>0</v>
      </c>
      <c r="P5195">
        <v>-4</v>
      </c>
      <c r="Q5195" t="s">
        <v>70</v>
      </c>
      <c r="R5195" t="s">
        <v>238</v>
      </c>
      <c r="S5195" t="s">
        <v>239</v>
      </c>
      <c r="T5195">
        <v>189</v>
      </c>
      <c r="U5195">
        <v>142</v>
      </c>
      <c r="V5195">
        <v>75.13</v>
      </c>
      <c r="W5195" t="s">
        <v>135</v>
      </c>
      <c r="X5195">
        <v>4078</v>
      </c>
      <c r="Y5195">
        <v>579076</v>
      </c>
      <c r="Z5195">
        <v>61060</v>
      </c>
      <c r="AA5195">
        <v>21584</v>
      </c>
      <c r="AB5195">
        <v>661720</v>
      </c>
      <c r="AC5195">
        <v>427201</v>
      </c>
      <c r="AD5195">
        <v>234519</v>
      </c>
      <c r="AE5195" t="s">
        <v>78</v>
      </c>
      <c r="AF5195" t="s">
        <v>75</v>
      </c>
      <c r="AG5195" t="s">
        <v>240</v>
      </c>
      <c r="AH5195" t="s">
        <v>144</v>
      </c>
      <c r="AI5195" t="s">
        <v>139</v>
      </c>
      <c r="AJ5195" t="str">
        <f t="shared" si="81"/>
        <v>Dec</v>
      </c>
    </row>
    <row r="5196" spans="1:36" x14ac:dyDescent="0.3">
      <c r="A5196" t="s">
        <v>11712</v>
      </c>
      <c r="B5196" s="33">
        <v>45825</v>
      </c>
      <c r="C5196" t="s">
        <v>98</v>
      </c>
      <c r="D5196" t="s">
        <v>11713</v>
      </c>
      <c r="E5196" t="s">
        <v>179</v>
      </c>
      <c r="F5196" t="s">
        <v>178</v>
      </c>
      <c r="G5196" t="s">
        <v>166</v>
      </c>
      <c r="H5196" t="s">
        <v>157</v>
      </c>
      <c r="I5196">
        <v>865</v>
      </c>
      <c r="J5196" t="s">
        <v>615</v>
      </c>
      <c r="K5196" t="s">
        <v>2075</v>
      </c>
      <c r="L5196" t="s">
        <v>2237</v>
      </c>
      <c r="M5196" t="s">
        <v>333</v>
      </c>
      <c r="N5196">
        <v>122</v>
      </c>
      <c r="O5196">
        <v>34</v>
      </c>
      <c r="P5196">
        <v>36</v>
      </c>
      <c r="Q5196" t="s">
        <v>76</v>
      </c>
      <c r="R5196" t="s">
        <v>238</v>
      </c>
      <c r="S5196" t="s">
        <v>239</v>
      </c>
      <c r="T5196">
        <v>220</v>
      </c>
      <c r="U5196">
        <v>197</v>
      </c>
      <c r="V5196">
        <v>89.55</v>
      </c>
      <c r="W5196" t="s">
        <v>133</v>
      </c>
      <c r="X5196">
        <v>7988</v>
      </c>
      <c r="Y5196">
        <v>1573636</v>
      </c>
      <c r="Z5196">
        <v>82543</v>
      </c>
      <c r="AA5196">
        <v>98106</v>
      </c>
      <c r="AB5196">
        <v>1754285</v>
      </c>
      <c r="AC5196">
        <v>1166861</v>
      </c>
      <c r="AD5196">
        <v>587424</v>
      </c>
      <c r="AE5196" t="s">
        <v>72</v>
      </c>
      <c r="AF5196" t="s">
        <v>75</v>
      </c>
      <c r="AG5196" t="s">
        <v>240</v>
      </c>
      <c r="AH5196" t="s">
        <v>145</v>
      </c>
      <c r="AI5196" t="s">
        <v>139</v>
      </c>
      <c r="AJ5196" t="str">
        <f t="shared" si="81"/>
        <v>Jun</v>
      </c>
    </row>
    <row r="5197" spans="1:36" x14ac:dyDescent="0.3">
      <c r="A5197" t="s">
        <v>11714</v>
      </c>
      <c r="B5197" s="33">
        <v>45800</v>
      </c>
      <c r="C5197" t="s">
        <v>97</v>
      </c>
      <c r="D5197" t="s">
        <v>11715</v>
      </c>
      <c r="E5197" t="s">
        <v>173</v>
      </c>
      <c r="F5197" t="s">
        <v>177</v>
      </c>
      <c r="G5197" t="s">
        <v>161</v>
      </c>
      <c r="H5197" t="s">
        <v>162</v>
      </c>
      <c r="I5197">
        <v>1141</v>
      </c>
      <c r="J5197" t="s">
        <v>971</v>
      </c>
      <c r="K5197" t="s">
        <v>2169</v>
      </c>
      <c r="L5197" t="s">
        <v>385</v>
      </c>
      <c r="M5197" t="s">
        <v>1536</v>
      </c>
      <c r="N5197">
        <v>173</v>
      </c>
      <c r="O5197">
        <v>0</v>
      </c>
      <c r="P5197">
        <v>19</v>
      </c>
      <c r="Q5197" t="s">
        <v>73</v>
      </c>
      <c r="R5197" t="s">
        <v>238</v>
      </c>
      <c r="S5197" t="s">
        <v>239</v>
      </c>
      <c r="T5197">
        <v>189</v>
      </c>
      <c r="U5197">
        <v>165</v>
      </c>
      <c r="V5197">
        <v>87.3</v>
      </c>
      <c r="W5197" t="s">
        <v>133</v>
      </c>
      <c r="X5197">
        <v>7329</v>
      </c>
      <c r="Y5197">
        <v>1209285</v>
      </c>
      <c r="Z5197">
        <v>64515</v>
      </c>
      <c r="AA5197">
        <v>131175</v>
      </c>
      <c r="AB5197">
        <v>1404975</v>
      </c>
      <c r="AC5197">
        <v>893701</v>
      </c>
      <c r="AD5197">
        <v>511274</v>
      </c>
      <c r="AE5197" t="s">
        <v>78</v>
      </c>
      <c r="AF5197" t="s">
        <v>78</v>
      </c>
      <c r="AG5197" t="s">
        <v>240</v>
      </c>
      <c r="AH5197" t="s">
        <v>144</v>
      </c>
      <c r="AI5197" t="s">
        <v>139</v>
      </c>
      <c r="AJ5197" t="str">
        <f t="shared" si="81"/>
        <v>May</v>
      </c>
    </row>
    <row r="5198" spans="1:36" x14ac:dyDescent="0.3">
      <c r="A5198" t="s">
        <v>11716</v>
      </c>
      <c r="B5198" s="33">
        <v>45702</v>
      </c>
      <c r="C5198" t="s">
        <v>98</v>
      </c>
      <c r="D5198" t="s">
        <v>11717</v>
      </c>
      <c r="E5198" t="s">
        <v>181</v>
      </c>
      <c r="F5198" t="s">
        <v>177</v>
      </c>
      <c r="G5198" t="s">
        <v>159</v>
      </c>
      <c r="H5198" t="s">
        <v>162</v>
      </c>
      <c r="I5198">
        <v>2297</v>
      </c>
      <c r="J5198" t="s">
        <v>482</v>
      </c>
      <c r="K5198" t="s">
        <v>8252</v>
      </c>
      <c r="L5198" t="s">
        <v>244</v>
      </c>
      <c r="M5198" t="s">
        <v>10766</v>
      </c>
      <c r="N5198">
        <v>280</v>
      </c>
      <c r="O5198">
        <v>19</v>
      </c>
      <c r="P5198">
        <v>4</v>
      </c>
      <c r="Q5198" t="s">
        <v>73</v>
      </c>
      <c r="R5198" t="s">
        <v>238</v>
      </c>
      <c r="S5198" t="s">
        <v>239</v>
      </c>
      <c r="T5198">
        <v>150</v>
      </c>
      <c r="U5198">
        <v>117</v>
      </c>
      <c r="V5198">
        <v>78</v>
      </c>
      <c r="W5198" t="s">
        <v>133</v>
      </c>
      <c r="X5198">
        <v>5416</v>
      </c>
      <c r="Y5198">
        <v>633672</v>
      </c>
      <c r="Z5198">
        <v>30654</v>
      </c>
      <c r="AA5198">
        <v>91962</v>
      </c>
      <c r="AB5198">
        <v>756288</v>
      </c>
      <c r="AC5198">
        <v>597232</v>
      </c>
      <c r="AD5198">
        <v>159056</v>
      </c>
      <c r="AE5198" t="s">
        <v>81</v>
      </c>
      <c r="AF5198" t="s">
        <v>78</v>
      </c>
      <c r="AG5198" t="s">
        <v>240</v>
      </c>
      <c r="AH5198" t="s">
        <v>144</v>
      </c>
      <c r="AI5198" t="s">
        <v>140</v>
      </c>
      <c r="AJ5198" t="str">
        <f t="shared" si="81"/>
        <v>Feb</v>
      </c>
    </row>
    <row r="5199" spans="1:36" x14ac:dyDescent="0.3">
      <c r="A5199" t="s">
        <v>11718</v>
      </c>
      <c r="B5199" s="33">
        <v>45818</v>
      </c>
      <c r="C5199" t="s">
        <v>95</v>
      </c>
      <c r="D5199" t="s">
        <v>11719</v>
      </c>
      <c r="E5199" t="s">
        <v>174</v>
      </c>
      <c r="F5199" t="s">
        <v>179</v>
      </c>
      <c r="G5199" t="s">
        <v>158</v>
      </c>
      <c r="H5199" t="s">
        <v>166</v>
      </c>
      <c r="I5199">
        <v>1191</v>
      </c>
      <c r="J5199" t="s">
        <v>492</v>
      </c>
      <c r="K5199" t="s">
        <v>1014</v>
      </c>
      <c r="L5199" t="s">
        <v>3664</v>
      </c>
      <c r="M5199" t="s">
        <v>618</v>
      </c>
      <c r="N5199">
        <v>192</v>
      </c>
      <c r="O5199">
        <v>38</v>
      </c>
      <c r="P5199">
        <v>57</v>
      </c>
      <c r="Q5199" t="s">
        <v>76</v>
      </c>
      <c r="R5199" t="s">
        <v>238</v>
      </c>
      <c r="S5199" t="s">
        <v>239</v>
      </c>
      <c r="T5199">
        <v>220</v>
      </c>
      <c r="U5199">
        <v>204</v>
      </c>
      <c r="V5199">
        <v>92.73</v>
      </c>
      <c r="W5199" t="s">
        <v>133</v>
      </c>
      <c r="X5199">
        <v>9823</v>
      </c>
      <c r="Y5199">
        <v>2003892</v>
      </c>
      <c r="Z5199">
        <v>97308</v>
      </c>
      <c r="AA5199">
        <v>63648</v>
      </c>
      <c r="AB5199">
        <v>2164848</v>
      </c>
      <c r="AC5199">
        <v>1866893</v>
      </c>
      <c r="AD5199">
        <v>297955</v>
      </c>
      <c r="AE5199" t="s">
        <v>78</v>
      </c>
      <c r="AF5199" t="s">
        <v>72</v>
      </c>
      <c r="AG5199" t="s">
        <v>240</v>
      </c>
      <c r="AH5199" t="s">
        <v>144</v>
      </c>
      <c r="AI5199" t="s">
        <v>138</v>
      </c>
      <c r="AJ5199" t="str">
        <f t="shared" si="81"/>
        <v>Jun</v>
      </c>
    </row>
    <row r="5200" spans="1:36" x14ac:dyDescent="0.3">
      <c r="A5200" t="s">
        <v>11720</v>
      </c>
      <c r="B5200" s="33">
        <v>45984</v>
      </c>
      <c r="C5200" t="s">
        <v>93</v>
      </c>
      <c r="D5200" t="s">
        <v>11721</v>
      </c>
      <c r="E5200" t="s">
        <v>180</v>
      </c>
      <c r="F5200" t="s">
        <v>173</v>
      </c>
      <c r="G5200" t="s">
        <v>160</v>
      </c>
      <c r="H5200" t="s">
        <v>161</v>
      </c>
      <c r="I5200">
        <v>1790</v>
      </c>
      <c r="J5200" t="s">
        <v>280</v>
      </c>
      <c r="K5200" t="s">
        <v>863</v>
      </c>
      <c r="L5200" t="s">
        <v>353</v>
      </c>
      <c r="M5200" t="s">
        <v>1202</v>
      </c>
      <c r="N5200">
        <v>268</v>
      </c>
      <c r="O5200">
        <v>0</v>
      </c>
      <c r="P5200">
        <v>5</v>
      </c>
      <c r="Q5200" t="s">
        <v>70</v>
      </c>
      <c r="R5200" t="s">
        <v>238</v>
      </c>
      <c r="S5200" t="s">
        <v>239</v>
      </c>
      <c r="T5200">
        <v>150</v>
      </c>
      <c r="U5200">
        <v>119</v>
      </c>
      <c r="V5200">
        <v>79.33</v>
      </c>
      <c r="W5200" t="s">
        <v>133</v>
      </c>
      <c r="X5200">
        <v>10961</v>
      </c>
      <c r="Y5200">
        <v>1304359</v>
      </c>
      <c r="Z5200">
        <v>51765</v>
      </c>
      <c r="AA5200">
        <v>62356</v>
      </c>
      <c r="AB5200">
        <v>1418480</v>
      </c>
      <c r="AC5200">
        <v>1016290</v>
      </c>
      <c r="AD5200">
        <v>402190</v>
      </c>
      <c r="AE5200" t="s">
        <v>81</v>
      </c>
      <c r="AF5200" t="s">
        <v>78</v>
      </c>
      <c r="AG5200" t="s">
        <v>240</v>
      </c>
      <c r="AH5200" t="s">
        <v>144</v>
      </c>
      <c r="AI5200" t="s">
        <v>138</v>
      </c>
      <c r="AJ5200" t="str">
        <f t="shared" si="81"/>
        <v>Nov</v>
      </c>
    </row>
    <row r="5201" spans="1:36" x14ac:dyDescent="0.3">
      <c r="A5201" t="s">
        <v>11722</v>
      </c>
      <c r="B5201" s="33">
        <v>46016</v>
      </c>
      <c r="C5201" t="s">
        <v>93</v>
      </c>
      <c r="D5201" t="s">
        <v>4454</v>
      </c>
      <c r="E5201" t="s">
        <v>179</v>
      </c>
      <c r="F5201" t="s">
        <v>181</v>
      </c>
      <c r="G5201" t="s">
        <v>166</v>
      </c>
      <c r="H5201" t="s">
        <v>159</v>
      </c>
      <c r="I5201">
        <v>1591</v>
      </c>
      <c r="J5201" t="s">
        <v>463</v>
      </c>
      <c r="K5201" t="s">
        <v>562</v>
      </c>
      <c r="L5201" t="s">
        <v>463</v>
      </c>
      <c r="M5201" t="s">
        <v>971</v>
      </c>
      <c r="N5201">
        <v>204</v>
      </c>
      <c r="O5201">
        <v>0</v>
      </c>
      <c r="P5201">
        <v>21</v>
      </c>
      <c r="Q5201" t="s">
        <v>73</v>
      </c>
      <c r="R5201" t="s">
        <v>238</v>
      </c>
      <c r="S5201" t="s">
        <v>239</v>
      </c>
      <c r="T5201">
        <v>189</v>
      </c>
      <c r="U5201">
        <v>103</v>
      </c>
      <c r="V5201">
        <v>54.5</v>
      </c>
      <c r="W5201" t="s">
        <v>133</v>
      </c>
      <c r="X5201">
        <v>5315</v>
      </c>
      <c r="Y5201">
        <v>547445</v>
      </c>
      <c r="Z5201">
        <v>23072</v>
      </c>
      <c r="AA5201">
        <v>15450</v>
      </c>
      <c r="AB5201">
        <v>585967</v>
      </c>
      <c r="AC5201">
        <v>436157</v>
      </c>
      <c r="AD5201">
        <v>149810</v>
      </c>
      <c r="AE5201" t="s">
        <v>72</v>
      </c>
      <c r="AF5201" t="s">
        <v>81</v>
      </c>
      <c r="AG5201" t="s">
        <v>240</v>
      </c>
      <c r="AH5201" t="s">
        <v>144</v>
      </c>
      <c r="AI5201" t="s">
        <v>139</v>
      </c>
      <c r="AJ5201" t="str">
        <f t="shared" si="81"/>
        <v>Dec</v>
      </c>
    </row>
    <row r="5202" spans="1:36" x14ac:dyDescent="0.3">
      <c r="A5202" t="s">
        <v>11723</v>
      </c>
      <c r="B5202" s="33">
        <v>45987</v>
      </c>
      <c r="C5202" t="s">
        <v>97</v>
      </c>
      <c r="D5202" t="s">
        <v>11724</v>
      </c>
      <c r="E5202" t="s">
        <v>177</v>
      </c>
      <c r="F5202" t="s">
        <v>175</v>
      </c>
      <c r="G5202" t="s">
        <v>162</v>
      </c>
      <c r="H5202" t="s">
        <v>163</v>
      </c>
      <c r="I5202">
        <v>642</v>
      </c>
      <c r="J5202" t="s">
        <v>377</v>
      </c>
      <c r="K5202" t="s">
        <v>1090</v>
      </c>
      <c r="L5202" t="s">
        <v>3494</v>
      </c>
      <c r="M5202" t="s">
        <v>2986</v>
      </c>
      <c r="N5202">
        <v>100</v>
      </c>
      <c r="O5202">
        <v>42</v>
      </c>
      <c r="P5202">
        <v>40</v>
      </c>
      <c r="Q5202" t="s">
        <v>76</v>
      </c>
      <c r="R5202" t="s">
        <v>238</v>
      </c>
      <c r="S5202" t="s">
        <v>239</v>
      </c>
      <c r="T5202">
        <v>189</v>
      </c>
      <c r="U5202">
        <v>156</v>
      </c>
      <c r="V5202">
        <v>82.54</v>
      </c>
      <c r="W5202" t="s">
        <v>133</v>
      </c>
      <c r="X5202">
        <v>8059</v>
      </c>
      <c r="Y5202">
        <v>1257204</v>
      </c>
      <c r="Z5202">
        <v>46800</v>
      </c>
      <c r="AA5202">
        <v>115440</v>
      </c>
      <c r="AB5202">
        <v>1419444</v>
      </c>
      <c r="AC5202">
        <v>868093</v>
      </c>
      <c r="AD5202">
        <v>551351</v>
      </c>
      <c r="AE5202" t="s">
        <v>78</v>
      </c>
      <c r="AF5202" t="s">
        <v>75</v>
      </c>
      <c r="AG5202" t="s">
        <v>240</v>
      </c>
      <c r="AH5202" t="s">
        <v>145</v>
      </c>
      <c r="AI5202" t="s">
        <v>140</v>
      </c>
      <c r="AJ5202" t="str">
        <f t="shared" si="81"/>
        <v>Nov</v>
      </c>
    </row>
    <row r="5203" spans="1:36" x14ac:dyDescent="0.3">
      <c r="A5203" t="s">
        <v>11725</v>
      </c>
      <c r="B5203" s="33">
        <v>45846</v>
      </c>
      <c r="C5203" t="s">
        <v>96</v>
      </c>
      <c r="D5203" t="s">
        <v>10032</v>
      </c>
      <c r="E5203" t="s">
        <v>178</v>
      </c>
      <c r="F5203" t="s">
        <v>176</v>
      </c>
      <c r="G5203" t="s">
        <v>157</v>
      </c>
      <c r="H5203" t="s">
        <v>156</v>
      </c>
      <c r="I5203">
        <v>1637</v>
      </c>
      <c r="J5203" t="s">
        <v>275</v>
      </c>
      <c r="K5203" t="s">
        <v>3973</v>
      </c>
      <c r="L5203" t="s">
        <v>332</v>
      </c>
      <c r="M5203" t="s">
        <v>4037</v>
      </c>
      <c r="N5203">
        <v>249</v>
      </c>
      <c r="O5203">
        <v>16</v>
      </c>
      <c r="P5203">
        <v>30</v>
      </c>
      <c r="Q5203" t="s">
        <v>73</v>
      </c>
      <c r="R5203" t="s">
        <v>238</v>
      </c>
      <c r="S5203" t="s">
        <v>239</v>
      </c>
      <c r="T5203">
        <v>150</v>
      </c>
      <c r="U5203">
        <v>102</v>
      </c>
      <c r="V5203">
        <v>68</v>
      </c>
      <c r="W5203" t="s">
        <v>134</v>
      </c>
      <c r="X5203">
        <v>8425</v>
      </c>
      <c r="Y5203">
        <v>859350</v>
      </c>
      <c r="Z5203">
        <v>34068</v>
      </c>
      <c r="AA5203">
        <v>68544</v>
      </c>
      <c r="AB5203">
        <v>961962</v>
      </c>
      <c r="AC5203">
        <v>742814</v>
      </c>
      <c r="AD5203">
        <v>219148</v>
      </c>
      <c r="AE5203" t="s">
        <v>75</v>
      </c>
      <c r="AF5203" t="s">
        <v>81</v>
      </c>
      <c r="AG5203" t="s">
        <v>240</v>
      </c>
      <c r="AH5203" t="s">
        <v>145</v>
      </c>
      <c r="AI5203" t="s">
        <v>139</v>
      </c>
      <c r="AJ5203" t="str">
        <f t="shared" si="81"/>
        <v>Jul</v>
      </c>
    </row>
    <row r="5204" spans="1:36" x14ac:dyDescent="0.3">
      <c r="A5204" t="s">
        <v>11726</v>
      </c>
      <c r="B5204" s="33">
        <v>45949</v>
      </c>
      <c r="C5204" t="s">
        <v>93</v>
      </c>
      <c r="D5204" t="s">
        <v>11727</v>
      </c>
      <c r="E5204" t="s">
        <v>174</v>
      </c>
      <c r="F5204" t="s">
        <v>181</v>
      </c>
      <c r="G5204" t="s">
        <v>158</v>
      </c>
      <c r="H5204" t="s">
        <v>159</v>
      </c>
      <c r="I5204">
        <v>427</v>
      </c>
      <c r="J5204" t="s">
        <v>1434</v>
      </c>
      <c r="K5204" t="s">
        <v>2303</v>
      </c>
      <c r="L5204" t="s">
        <v>633</v>
      </c>
      <c r="M5204" t="s">
        <v>2303</v>
      </c>
      <c r="N5204">
        <v>79</v>
      </c>
      <c r="O5204">
        <v>0</v>
      </c>
      <c r="P5204">
        <v>-5</v>
      </c>
      <c r="Q5204" t="s">
        <v>70</v>
      </c>
      <c r="R5204" t="s">
        <v>238</v>
      </c>
      <c r="S5204" t="s">
        <v>239</v>
      </c>
      <c r="T5204">
        <v>186</v>
      </c>
      <c r="U5204">
        <v>148</v>
      </c>
      <c r="V5204">
        <v>79.569999999999993</v>
      </c>
      <c r="W5204" t="s">
        <v>134</v>
      </c>
      <c r="X5204">
        <v>6390</v>
      </c>
      <c r="Y5204">
        <v>945720</v>
      </c>
      <c r="Z5204">
        <v>27084</v>
      </c>
      <c r="AA5204">
        <v>24272</v>
      </c>
      <c r="AB5204">
        <v>997076</v>
      </c>
      <c r="AC5204">
        <v>676619</v>
      </c>
      <c r="AD5204">
        <v>320457</v>
      </c>
      <c r="AE5204" t="s">
        <v>78</v>
      </c>
      <c r="AF5204" t="s">
        <v>81</v>
      </c>
      <c r="AG5204" t="s">
        <v>240</v>
      </c>
      <c r="AH5204" t="s">
        <v>144</v>
      </c>
      <c r="AI5204" t="s">
        <v>139</v>
      </c>
      <c r="AJ5204" t="str">
        <f t="shared" si="81"/>
        <v>Oct</v>
      </c>
    </row>
    <row r="5205" spans="1:36" x14ac:dyDescent="0.3">
      <c r="A5205" t="s">
        <v>11728</v>
      </c>
      <c r="B5205" s="33">
        <v>45776</v>
      </c>
      <c r="C5205" t="s">
        <v>93</v>
      </c>
      <c r="D5205" t="s">
        <v>11484</v>
      </c>
      <c r="E5205" t="s">
        <v>178</v>
      </c>
      <c r="F5205" t="s">
        <v>173</v>
      </c>
      <c r="G5205" t="s">
        <v>157</v>
      </c>
      <c r="H5205" t="s">
        <v>161</v>
      </c>
      <c r="I5205">
        <v>962</v>
      </c>
      <c r="J5205" t="s">
        <v>503</v>
      </c>
      <c r="K5205" t="s">
        <v>1852</v>
      </c>
      <c r="L5205" t="s">
        <v>236</v>
      </c>
      <c r="M5205" t="s">
        <v>1852</v>
      </c>
      <c r="N5205">
        <v>148</v>
      </c>
      <c r="O5205">
        <v>0</v>
      </c>
      <c r="P5205">
        <v>-10</v>
      </c>
      <c r="Q5205" t="s">
        <v>70</v>
      </c>
      <c r="R5205" t="s">
        <v>238</v>
      </c>
      <c r="S5205" t="s">
        <v>239</v>
      </c>
      <c r="T5205">
        <v>189</v>
      </c>
      <c r="U5205">
        <v>185</v>
      </c>
      <c r="V5205">
        <v>97.88</v>
      </c>
      <c r="W5205" t="s">
        <v>133</v>
      </c>
      <c r="X5205">
        <v>7181</v>
      </c>
      <c r="Y5205">
        <v>1328485</v>
      </c>
      <c r="Z5205">
        <v>97125</v>
      </c>
      <c r="AA5205">
        <v>71225</v>
      </c>
      <c r="AB5205">
        <v>1496835</v>
      </c>
      <c r="AC5205">
        <v>1300819</v>
      </c>
      <c r="AD5205">
        <v>196016</v>
      </c>
      <c r="AE5205" t="s">
        <v>75</v>
      </c>
      <c r="AF5205" t="s">
        <v>78</v>
      </c>
      <c r="AG5205" t="s">
        <v>240</v>
      </c>
      <c r="AH5205" t="s">
        <v>144</v>
      </c>
      <c r="AI5205" t="s">
        <v>140</v>
      </c>
      <c r="AJ5205" t="str">
        <f t="shared" si="81"/>
        <v>Apr</v>
      </c>
    </row>
    <row r="5206" spans="1:36" x14ac:dyDescent="0.3">
      <c r="A5206" t="s">
        <v>11729</v>
      </c>
      <c r="B5206" s="33">
        <v>45831</v>
      </c>
      <c r="C5206" t="s">
        <v>99</v>
      </c>
      <c r="D5206" t="s">
        <v>11730</v>
      </c>
      <c r="E5206" t="s">
        <v>176</v>
      </c>
      <c r="F5206" t="s">
        <v>180</v>
      </c>
      <c r="G5206" t="s">
        <v>156</v>
      </c>
      <c r="H5206" t="s">
        <v>160</v>
      </c>
      <c r="I5206">
        <v>683</v>
      </c>
      <c r="J5206" t="s">
        <v>572</v>
      </c>
      <c r="K5206" t="s">
        <v>530</v>
      </c>
      <c r="L5206" t="s">
        <v>1010</v>
      </c>
      <c r="M5206" t="s">
        <v>530</v>
      </c>
      <c r="N5206">
        <v>100</v>
      </c>
      <c r="O5206">
        <v>28</v>
      </c>
      <c r="P5206">
        <v>-10</v>
      </c>
      <c r="Q5206" t="s">
        <v>73</v>
      </c>
      <c r="R5206" t="s">
        <v>238</v>
      </c>
      <c r="S5206" t="s">
        <v>239</v>
      </c>
      <c r="T5206">
        <v>180</v>
      </c>
      <c r="U5206">
        <v>124</v>
      </c>
      <c r="V5206">
        <v>68.89</v>
      </c>
      <c r="W5206" t="s">
        <v>133</v>
      </c>
      <c r="X5206">
        <v>7440</v>
      </c>
      <c r="Y5206">
        <v>922560</v>
      </c>
      <c r="Z5206">
        <v>34844</v>
      </c>
      <c r="AA5206">
        <v>66216</v>
      </c>
      <c r="AB5206">
        <v>1023620</v>
      </c>
      <c r="AC5206">
        <v>732402</v>
      </c>
      <c r="AD5206">
        <v>291218</v>
      </c>
      <c r="AE5206" t="s">
        <v>81</v>
      </c>
      <c r="AF5206" t="s">
        <v>81</v>
      </c>
      <c r="AG5206" t="s">
        <v>240</v>
      </c>
      <c r="AH5206" t="s">
        <v>144</v>
      </c>
      <c r="AI5206" t="s">
        <v>140</v>
      </c>
      <c r="AJ5206" t="str">
        <f t="shared" si="81"/>
        <v>Jun</v>
      </c>
    </row>
    <row r="5207" spans="1:36" x14ac:dyDescent="0.3">
      <c r="A5207" t="s">
        <v>11731</v>
      </c>
      <c r="B5207" s="33">
        <v>45944</v>
      </c>
      <c r="C5207" t="s">
        <v>96</v>
      </c>
      <c r="D5207" t="s">
        <v>871</v>
      </c>
      <c r="E5207" t="s">
        <v>173</v>
      </c>
      <c r="F5207" t="s">
        <v>180</v>
      </c>
      <c r="G5207" t="s">
        <v>161</v>
      </c>
      <c r="H5207" t="s">
        <v>160</v>
      </c>
      <c r="I5207">
        <v>1179</v>
      </c>
      <c r="J5207" t="s">
        <v>286</v>
      </c>
      <c r="K5207" t="s">
        <v>1491</v>
      </c>
      <c r="L5207" t="s">
        <v>605</v>
      </c>
      <c r="M5207" t="s">
        <v>1491</v>
      </c>
      <c r="N5207">
        <v>189</v>
      </c>
      <c r="O5207">
        <v>0</v>
      </c>
      <c r="P5207">
        <v>-10</v>
      </c>
      <c r="Q5207" t="s">
        <v>70</v>
      </c>
      <c r="R5207" t="s">
        <v>238</v>
      </c>
      <c r="S5207" t="s">
        <v>239</v>
      </c>
      <c r="T5207">
        <v>150</v>
      </c>
      <c r="U5207">
        <v>127</v>
      </c>
      <c r="V5207">
        <v>84.67</v>
      </c>
      <c r="W5207" t="s">
        <v>133</v>
      </c>
      <c r="X5207">
        <v>3755</v>
      </c>
      <c r="Y5207">
        <v>476885</v>
      </c>
      <c r="Z5207">
        <v>44704</v>
      </c>
      <c r="AA5207">
        <v>95377</v>
      </c>
      <c r="AB5207">
        <v>616966</v>
      </c>
      <c r="AC5207">
        <v>388973</v>
      </c>
      <c r="AD5207">
        <v>227993</v>
      </c>
      <c r="AE5207" t="s">
        <v>78</v>
      </c>
      <c r="AF5207" t="s">
        <v>81</v>
      </c>
      <c r="AG5207" t="s">
        <v>240</v>
      </c>
      <c r="AH5207" t="s">
        <v>146</v>
      </c>
      <c r="AI5207" t="s">
        <v>139</v>
      </c>
      <c r="AJ5207" t="str">
        <f t="shared" si="81"/>
        <v>Oct</v>
      </c>
    </row>
    <row r="5208" spans="1:36" x14ac:dyDescent="0.3">
      <c r="A5208" t="s">
        <v>11732</v>
      </c>
      <c r="B5208" s="33">
        <v>45678</v>
      </c>
      <c r="C5208" t="s">
        <v>99</v>
      </c>
      <c r="D5208" t="s">
        <v>11733</v>
      </c>
      <c r="E5208" t="s">
        <v>176</v>
      </c>
      <c r="F5208" t="s">
        <v>178</v>
      </c>
      <c r="G5208" t="s">
        <v>156</v>
      </c>
      <c r="H5208" t="s">
        <v>157</v>
      </c>
      <c r="I5208">
        <v>2059</v>
      </c>
      <c r="J5208" t="s">
        <v>971</v>
      </c>
      <c r="K5208" t="s">
        <v>1505</v>
      </c>
      <c r="L5208" t="s">
        <v>385</v>
      </c>
      <c r="M5208" t="s">
        <v>1724</v>
      </c>
      <c r="N5208">
        <v>246</v>
      </c>
      <c r="O5208">
        <v>0</v>
      </c>
      <c r="P5208">
        <v>25</v>
      </c>
      <c r="Q5208" t="s">
        <v>73</v>
      </c>
      <c r="R5208" t="s">
        <v>238</v>
      </c>
      <c r="S5208" t="s">
        <v>239</v>
      </c>
      <c r="T5208">
        <v>180</v>
      </c>
      <c r="U5208">
        <v>121</v>
      </c>
      <c r="V5208">
        <v>67.22</v>
      </c>
      <c r="W5208" t="s">
        <v>133</v>
      </c>
      <c r="X5208">
        <v>7809</v>
      </c>
      <c r="Y5208">
        <v>944889</v>
      </c>
      <c r="Z5208">
        <v>20449</v>
      </c>
      <c r="AA5208">
        <v>52151</v>
      </c>
      <c r="AB5208">
        <v>1017489</v>
      </c>
      <c r="AC5208">
        <v>649056</v>
      </c>
      <c r="AD5208">
        <v>368433</v>
      </c>
      <c r="AE5208" t="s">
        <v>81</v>
      </c>
      <c r="AF5208" t="s">
        <v>75</v>
      </c>
      <c r="AG5208" t="s">
        <v>240</v>
      </c>
      <c r="AH5208" t="s">
        <v>144</v>
      </c>
      <c r="AI5208" t="s">
        <v>139</v>
      </c>
      <c r="AJ5208" t="str">
        <f t="shared" si="81"/>
        <v>Jan</v>
      </c>
    </row>
    <row r="5209" spans="1:36" x14ac:dyDescent="0.3">
      <c r="A5209" t="s">
        <v>11734</v>
      </c>
      <c r="B5209" s="33">
        <v>45912</v>
      </c>
      <c r="C5209" t="s">
        <v>93</v>
      </c>
      <c r="D5209" t="s">
        <v>8632</v>
      </c>
      <c r="E5209" t="s">
        <v>180</v>
      </c>
      <c r="F5209" t="s">
        <v>173</v>
      </c>
      <c r="G5209" t="s">
        <v>160</v>
      </c>
      <c r="H5209" t="s">
        <v>161</v>
      </c>
      <c r="I5209">
        <v>462</v>
      </c>
      <c r="J5209" t="s">
        <v>474</v>
      </c>
      <c r="K5209" t="s">
        <v>3469</v>
      </c>
      <c r="L5209" t="s">
        <v>459</v>
      </c>
      <c r="M5209" t="s">
        <v>426</v>
      </c>
      <c r="N5209">
        <v>81</v>
      </c>
      <c r="O5209">
        <v>0</v>
      </c>
      <c r="P5209">
        <v>23</v>
      </c>
      <c r="Q5209" t="s">
        <v>73</v>
      </c>
      <c r="R5209" t="s">
        <v>238</v>
      </c>
      <c r="S5209" t="s">
        <v>239</v>
      </c>
      <c r="T5209">
        <v>189</v>
      </c>
      <c r="U5209">
        <v>140</v>
      </c>
      <c r="V5209">
        <v>74.069999999999993</v>
      </c>
      <c r="W5209" t="s">
        <v>133</v>
      </c>
      <c r="X5209">
        <v>7297</v>
      </c>
      <c r="Y5209">
        <v>1021580</v>
      </c>
      <c r="Z5209">
        <v>49420</v>
      </c>
      <c r="AA5209">
        <v>88340</v>
      </c>
      <c r="AB5209">
        <v>1159340</v>
      </c>
      <c r="AC5209">
        <v>980381</v>
      </c>
      <c r="AD5209">
        <v>178959</v>
      </c>
      <c r="AE5209" t="s">
        <v>81</v>
      </c>
      <c r="AF5209" t="s">
        <v>78</v>
      </c>
      <c r="AG5209" t="s">
        <v>240</v>
      </c>
      <c r="AH5209" t="s">
        <v>145</v>
      </c>
      <c r="AI5209" t="s">
        <v>139</v>
      </c>
      <c r="AJ5209" t="str">
        <f t="shared" si="81"/>
        <v>Sep</v>
      </c>
    </row>
    <row r="5210" spans="1:36" x14ac:dyDescent="0.3">
      <c r="A5210" t="s">
        <v>11735</v>
      </c>
      <c r="B5210" s="33">
        <v>45907</v>
      </c>
      <c r="C5210" t="s">
        <v>98</v>
      </c>
      <c r="D5210" t="s">
        <v>11736</v>
      </c>
      <c r="E5210" t="s">
        <v>180</v>
      </c>
      <c r="F5210" t="s">
        <v>179</v>
      </c>
      <c r="G5210" t="s">
        <v>160</v>
      </c>
      <c r="H5210" t="s">
        <v>166</v>
      </c>
      <c r="I5210">
        <v>1373</v>
      </c>
      <c r="J5210" t="s">
        <v>457</v>
      </c>
      <c r="K5210" t="s">
        <v>1566</v>
      </c>
      <c r="L5210" t="s">
        <v>1893</v>
      </c>
      <c r="M5210" t="s">
        <v>1035</v>
      </c>
      <c r="N5210">
        <v>205</v>
      </c>
      <c r="O5210">
        <v>46</v>
      </c>
      <c r="P5210">
        <v>72</v>
      </c>
      <c r="Q5210" t="s">
        <v>76</v>
      </c>
      <c r="R5210" t="s">
        <v>238</v>
      </c>
      <c r="S5210" t="s">
        <v>239</v>
      </c>
      <c r="T5210">
        <v>220</v>
      </c>
      <c r="U5210">
        <v>197</v>
      </c>
      <c r="V5210">
        <v>89.55</v>
      </c>
      <c r="W5210" t="s">
        <v>133</v>
      </c>
      <c r="X5210">
        <v>7610</v>
      </c>
      <c r="Y5210">
        <v>1499170</v>
      </c>
      <c r="Z5210">
        <v>64025</v>
      </c>
      <c r="AA5210">
        <v>142037</v>
      </c>
      <c r="AB5210">
        <v>1705232</v>
      </c>
      <c r="AC5210">
        <v>1265540</v>
      </c>
      <c r="AD5210">
        <v>439692</v>
      </c>
      <c r="AE5210" t="s">
        <v>81</v>
      </c>
      <c r="AF5210" t="s">
        <v>72</v>
      </c>
      <c r="AG5210" t="s">
        <v>240</v>
      </c>
      <c r="AH5210" t="s">
        <v>146</v>
      </c>
      <c r="AI5210" t="s">
        <v>139</v>
      </c>
      <c r="AJ5210" t="str">
        <f t="shared" si="81"/>
        <v>Sep</v>
      </c>
    </row>
    <row r="5211" spans="1:36" x14ac:dyDescent="0.3">
      <c r="A5211" t="s">
        <v>11737</v>
      </c>
      <c r="B5211" s="33">
        <v>45661</v>
      </c>
      <c r="C5211" t="s">
        <v>98</v>
      </c>
      <c r="D5211" t="s">
        <v>11738</v>
      </c>
      <c r="E5211" t="s">
        <v>180</v>
      </c>
      <c r="F5211" t="s">
        <v>173</v>
      </c>
      <c r="G5211" t="s">
        <v>160</v>
      </c>
      <c r="H5211" t="s">
        <v>161</v>
      </c>
      <c r="I5211">
        <v>774</v>
      </c>
      <c r="J5211" t="s">
        <v>463</v>
      </c>
      <c r="K5211" t="s">
        <v>639</v>
      </c>
      <c r="L5211" t="s">
        <v>2695</v>
      </c>
      <c r="M5211" t="s">
        <v>687</v>
      </c>
      <c r="N5211">
        <v>120</v>
      </c>
      <c r="O5211">
        <v>46</v>
      </c>
      <c r="P5211">
        <v>27</v>
      </c>
      <c r="Q5211" t="s">
        <v>73</v>
      </c>
      <c r="R5211" t="s">
        <v>238</v>
      </c>
      <c r="S5211" t="s">
        <v>239</v>
      </c>
      <c r="T5211">
        <v>186</v>
      </c>
      <c r="U5211">
        <v>134</v>
      </c>
      <c r="V5211">
        <v>72.040000000000006</v>
      </c>
      <c r="W5211" t="s">
        <v>133</v>
      </c>
      <c r="X5211">
        <v>5145</v>
      </c>
      <c r="Y5211">
        <v>689430</v>
      </c>
      <c r="Z5211">
        <v>64722</v>
      </c>
      <c r="AA5211">
        <v>35108</v>
      </c>
      <c r="AB5211">
        <v>789260</v>
      </c>
      <c r="AC5211">
        <v>460761</v>
      </c>
      <c r="AD5211">
        <v>328499</v>
      </c>
      <c r="AE5211" t="s">
        <v>81</v>
      </c>
      <c r="AF5211" t="s">
        <v>78</v>
      </c>
      <c r="AG5211" t="s">
        <v>240</v>
      </c>
      <c r="AH5211" t="s">
        <v>144</v>
      </c>
      <c r="AI5211" t="s">
        <v>139</v>
      </c>
      <c r="AJ5211" t="str">
        <f t="shared" si="81"/>
        <v>Jan</v>
      </c>
    </row>
    <row r="5212" spans="1:36" x14ac:dyDescent="0.3">
      <c r="A5212" t="s">
        <v>11739</v>
      </c>
      <c r="B5212" s="33">
        <v>45900</v>
      </c>
      <c r="C5212" t="s">
        <v>97</v>
      </c>
      <c r="D5212" t="s">
        <v>11740</v>
      </c>
      <c r="E5212" t="s">
        <v>176</v>
      </c>
      <c r="F5212" t="s">
        <v>180</v>
      </c>
      <c r="G5212" t="s">
        <v>156</v>
      </c>
      <c r="H5212" t="s">
        <v>160</v>
      </c>
      <c r="I5212">
        <v>1156</v>
      </c>
      <c r="J5212" t="s">
        <v>414</v>
      </c>
      <c r="K5212" t="s">
        <v>1972</v>
      </c>
      <c r="L5212" t="s">
        <v>1617</v>
      </c>
      <c r="M5212" t="s">
        <v>3263</v>
      </c>
      <c r="N5212">
        <v>149</v>
      </c>
      <c r="O5212">
        <v>25</v>
      </c>
      <c r="P5212">
        <v>20</v>
      </c>
      <c r="Q5212" t="s">
        <v>73</v>
      </c>
      <c r="R5212" t="s">
        <v>238</v>
      </c>
      <c r="S5212" t="s">
        <v>239</v>
      </c>
      <c r="T5212">
        <v>180</v>
      </c>
      <c r="U5212">
        <v>130</v>
      </c>
      <c r="V5212">
        <v>72.22</v>
      </c>
      <c r="W5212" t="s">
        <v>134</v>
      </c>
      <c r="X5212">
        <v>6785</v>
      </c>
      <c r="Y5212">
        <v>882050</v>
      </c>
      <c r="Z5212">
        <v>48360</v>
      </c>
      <c r="AA5212">
        <v>26000</v>
      </c>
      <c r="AB5212">
        <v>956410</v>
      </c>
      <c r="AC5212">
        <v>624355</v>
      </c>
      <c r="AD5212">
        <v>332055</v>
      </c>
      <c r="AE5212" t="s">
        <v>81</v>
      </c>
      <c r="AF5212" t="s">
        <v>81</v>
      </c>
      <c r="AG5212" t="s">
        <v>240</v>
      </c>
      <c r="AH5212" t="s">
        <v>145</v>
      </c>
      <c r="AI5212" t="s">
        <v>140</v>
      </c>
      <c r="AJ5212" t="str">
        <f t="shared" si="81"/>
        <v>Aug</v>
      </c>
    </row>
    <row r="5213" spans="1:36" x14ac:dyDescent="0.3">
      <c r="A5213" t="s">
        <v>11741</v>
      </c>
      <c r="B5213" s="33">
        <v>45958</v>
      </c>
      <c r="C5213" t="s">
        <v>96</v>
      </c>
      <c r="D5213" t="s">
        <v>11742</v>
      </c>
      <c r="E5213" t="s">
        <v>181</v>
      </c>
      <c r="F5213" t="s">
        <v>180</v>
      </c>
      <c r="G5213" t="s">
        <v>159</v>
      </c>
      <c r="H5213" t="s">
        <v>160</v>
      </c>
      <c r="I5213">
        <v>1374</v>
      </c>
      <c r="J5213" t="s">
        <v>492</v>
      </c>
      <c r="K5213" t="s">
        <v>1820</v>
      </c>
      <c r="L5213" t="s">
        <v>639</v>
      </c>
      <c r="M5213" t="s">
        <v>1820</v>
      </c>
      <c r="N5213">
        <v>198</v>
      </c>
      <c r="O5213">
        <v>0</v>
      </c>
      <c r="P5213">
        <v>-10</v>
      </c>
      <c r="Q5213" t="s">
        <v>70</v>
      </c>
      <c r="R5213" t="s">
        <v>238</v>
      </c>
      <c r="S5213" t="s">
        <v>239</v>
      </c>
      <c r="T5213">
        <v>150</v>
      </c>
      <c r="U5213">
        <v>107</v>
      </c>
      <c r="V5213">
        <v>71.33</v>
      </c>
      <c r="W5213" t="s">
        <v>133</v>
      </c>
      <c r="X5213">
        <v>3208</v>
      </c>
      <c r="Y5213">
        <v>343256</v>
      </c>
      <c r="Z5213">
        <v>53500</v>
      </c>
      <c r="AA5213">
        <v>83567</v>
      </c>
      <c r="AB5213">
        <v>480323</v>
      </c>
      <c r="AC5213">
        <v>319933</v>
      </c>
      <c r="AD5213">
        <v>160390</v>
      </c>
      <c r="AE5213" t="s">
        <v>81</v>
      </c>
      <c r="AF5213" t="s">
        <v>81</v>
      </c>
      <c r="AG5213" t="s">
        <v>240</v>
      </c>
      <c r="AH5213" t="s">
        <v>144</v>
      </c>
      <c r="AI5213" t="s">
        <v>140</v>
      </c>
      <c r="AJ5213" t="str">
        <f t="shared" si="81"/>
        <v>Oct</v>
      </c>
    </row>
    <row r="5214" spans="1:36" x14ac:dyDescent="0.3">
      <c r="A5214" t="s">
        <v>11743</v>
      </c>
      <c r="B5214" s="33">
        <v>45988</v>
      </c>
      <c r="C5214" t="s">
        <v>96</v>
      </c>
      <c r="D5214" t="s">
        <v>11744</v>
      </c>
      <c r="E5214" t="s">
        <v>175</v>
      </c>
      <c r="F5214" t="s">
        <v>172</v>
      </c>
      <c r="G5214" t="s">
        <v>163</v>
      </c>
      <c r="H5214" t="s">
        <v>155</v>
      </c>
      <c r="I5214">
        <v>734</v>
      </c>
      <c r="J5214" t="s">
        <v>362</v>
      </c>
      <c r="K5214" t="s">
        <v>739</v>
      </c>
      <c r="L5214" t="s">
        <v>353</v>
      </c>
      <c r="M5214" t="s">
        <v>1525</v>
      </c>
      <c r="N5214">
        <v>111</v>
      </c>
      <c r="O5214">
        <v>0</v>
      </c>
      <c r="P5214">
        <v>42</v>
      </c>
      <c r="Q5214" t="s">
        <v>76</v>
      </c>
      <c r="R5214" t="s">
        <v>238</v>
      </c>
      <c r="S5214" t="s">
        <v>239</v>
      </c>
      <c r="T5214">
        <v>220</v>
      </c>
      <c r="U5214">
        <v>129</v>
      </c>
      <c r="V5214">
        <v>58.64</v>
      </c>
      <c r="W5214" t="s">
        <v>133</v>
      </c>
      <c r="X5214">
        <v>3213</v>
      </c>
      <c r="Y5214">
        <v>414477</v>
      </c>
      <c r="Z5214">
        <v>62178</v>
      </c>
      <c r="AA5214">
        <v>85527</v>
      </c>
      <c r="AB5214">
        <v>562182</v>
      </c>
      <c r="AC5214">
        <v>339121</v>
      </c>
      <c r="AD5214">
        <v>223061</v>
      </c>
      <c r="AE5214" t="s">
        <v>75</v>
      </c>
      <c r="AF5214" t="s">
        <v>81</v>
      </c>
      <c r="AG5214" t="s">
        <v>240</v>
      </c>
      <c r="AH5214" t="s">
        <v>146</v>
      </c>
      <c r="AI5214" t="s">
        <v>138</v>
      </c>
      <c r="AJ5214" t="str">
        <f t="shared" si="81"/>
        <v>Nov</v>
      </c>
    </row>
    <row r="5215" spans="1:36" x14ac:dyDescent="0.3">
      <c r="A5215" t="s">
        <v>11745</v>
      </c>
      <c r="B5215" s="33">
        <v>45966</v>
      </c>
      <c r="C5215" t="s">
        <v>97</v>
      </c>
      <c r="D5215" t="s">
        <v>11746</v>
      </c>
      <c r="E5215" t="s">
        <v>178</v>
      </c>
      <c r="F5215" t="s">
        <v>173</v>
      </c>
      <c r="G5215" t="s">
        <v>157</v>
      </c>
      <c r="H5215" t="s">
        <v>161</v>
      </c>
      <c r="I5215">
        <v>1722</v>
      </c>
      <c r="J5215" t="s">
        <v>342</v>
      </c>
      <c r="K5215" t="s">
        <v>3181</v>
      </c>
      <c r="L5215" t="s">
        <v>639</v>
      </c>
      <c r="M5215" t="s">
        <v>3181</v>
      </c>
      <c r="N5215">
        <v>224</v>
      </c>
      <c r="O5215">
        <v>0</v>
      </c>
      <c r="P5215">
        <v>-7</v>
      </c>
      <c r="Q5215" t="s">
        <v>70</v>
      </c>
      <c r="R5215" t="s">
        <v>238</v>
      </c>
      <c r="S5215" t="s">
        <v>239</v>
      </c>
      <c r="T5215">
        <v>189</v>
      </c>
      <c r="U5215">
        <v>151</v>
      </c>
      <c r="V5215">
        <v>79.89</v>
      </c>
      <c r="W5215" t="s">
        <v>133</v>
      </c>
      <c r="X5215">
        <v>8030</v>
      </c>
      <c r="Y5215">
        <v>1212530</v>
      </c>
      <c r="Z5215">
        <v>76708</v>
      </c>
      <c r="AA5215">
        <v>44092</v>
      </c>
      <c r="AB5215">
        <v>1333330</v>
      </c>
      <c r="AC5215">
        <v>1173054</v>
      </c>
      <c r="AD5215">
        <v>160276</v>
      </c>
      <c r="AE5215" t="s">
        <v>75</v>
      </c>
      <c r="AF5215" t="s">
        <v>78</v>
      </c>
      <c r="AG5215" t="s">
        <v>240</v>
      </c>
      <c r="AH5215" t="s">
        <v>147</v>
      </c>
      <c r="AI5215" t="s">
        <v>139</v>
      </c>
      <c r="AJ5215" t="str">
        <f t="shared" si="81"/>
        <v>Nov</v>
      </c>
    </row>
    <row r="5216" spans="1:36" x14ac:dyDescent="0.3">
      <c r="A5216" t="s">
        <v>11747</v>
      </c>
      <c r="B5216" s="33">
        <v>45929</v>
      </c>
      <c r="C5216" t="s">
        <v>95</v>
      </c>
      <c r="D5216" t="s">
        <v>11748</v>
      </c>
      <c r="E5216" t="s">
        <v>173</v>
      </c>
      <c r="F5216" t="s">
        <v>178</v>
      </c>
      <c r="G5216" t="s">
        <v>161</v>
      </c>
      <c r="H5216" t="s">
        <v>157</v>
      </c>
      <c r="I5216">
        <v>1395</v>
      </c>
      <c r="J5216" t="s">
        <v>514</v>
      </c>
      <c r="K5216" t="s">
        <v>385</v>
      </c>
      <c r="L5216" t="s">
        <v>2574</v>
      </c>
      <c r="M5216" t="s">
        <v>2337</v>
      </c>
      <c r="N5216">
        <v>180</v>
      </c>
      <c r="O5216">
        <v>24</v>
      </c>
      <c r="P5216">
        <v>40</v>
      </c>
      <c r="Q5216" t="s">
        <v>76</v>
      </c>
      <c r="R5216" t="s">
        <v>238</v>
      </c>
      <c r="S5216" t="s">
        <v>239</v>
      </c>
      <c r="T5216">
        <v>220</v>
      </c>
      <c r="U5216">
        <v>160</v>
      </c>
      <c r="V5216">
        <v>72.73</v>
      </c>
      <c r="W5216" t="s">
        <v>133</v>
      </c>
      <c r="X5216">
        <v>10288</v>
      </c>
      <c r="Y5216">
        <v>1646080</v>
      </c>
      <c r="Z5216">
        <v>43040</v>
      </c>
      <c r="AA5216">
        <v>33120</v>
      </c>
      <c r="AB5216">
        <v>1722240</v>
      </c>
      <c r="AC5216">
        <v>1261613</v>
      </c>
      <c r="AD5216">
        <v>460627</v>
      </c>
      <c r="AE5216" t="s">
        <v>78</v>
      </c>
      <c r="AF5216" t="s">
        <v>75</v>
      </c>
      <c r="AG5216" t="s">
        <v>240</v>
      </c>
      <c r="AH5216" t="s">
        <v>146</v>
      </c>
      <c r="AI5216" t="s">
        <v>138</v>
      </c>
      <c r="AJ5216" t="str">
        <f t="shared" si="81"/>
        <v>Sep</v>
      </c>
    </row>
    <row r="5217" spans="1:36" x14ac:dyDescent="0.3">
      <c r="A5217" t="s">
        <v>11749</v>
      </c>
      <c r="B5217" s="33">
        <v>45826</v>
      </c>
      <c r="C5217" t="s">
        <v>93</v>
      </c>
      <c r="D5217" t="s">
        <v>11750</v>
      </c>
      <c r="E5217" t="s">
        <v>173</v>
      </c>
      <c r="F5217" t="s">
        <v>181</v>
      </c>
      <c r="G5217" t="s">
        <v>161</v>
      </c>
      <c r="H5217" t="s">
        <v>159</v>
      </c>
      <c r="I5217">
        <v>1547</v>
      </c>
      <c r="J5217" t="s">
        <v>744</v>
      </c>
      <c r="K5217" t="s">
        <v>3204</v>
      </c>
      <c r="N5217">
        <v>195</v>
      </c>
      <c r="O5217">
        <v>0</v>
      </c>
      <c r="P5217">
        <v>0</v>
      </c>
      <c r="Q5217" t="s">
        <v>67</v>
      </c>
      <c r="R5217" t="s">
        <v>245</v>
      </c>
      <c r="S5217" t="s">
        <v>121</v>
      </c>
      <c r="T5217">
        <v>150</v>
      </c>
      <c r="U5217">
        <v>0</v>
      </c>
      <c r="V5217">
        <v>0</v>
      </c>
      <c r="W5217" t="s">
        <v>133</v>
      </c>
      <c r="X5217">
        <v>4293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 t="s">
        <v>78</v>
      </c>
      <c r="AF5217" t="s">
        <v>81</v>
      </c>
      <c r="AG5217" t="s">
        <v>240</v>
      </c>
      <c r="AH5217" t="s">
        <v>145</v>
      </c>
      <c r="AI5217" t="s">
        <v>139</v>
      </c>
      <c r="AJ5217" t="str">
        <f t="shared" si="81"/>
        <v>Jun</v>
      </c>
    </row>
    <row r="5218" spans="1:36" x14ac:dyDescent="0.3">
      <c r="A5218" t="s">
        <v>11751</v>
      </c>
      <c r="B5218" s="33">
        <v>45726</v>
      </c>
      <c r="C5218" t="s">
        <v>93</v>
      </c>
      <c r="D5218" t="s">
        <v>5005</v>
      </c>
      <c r="E5218" t="s">
        <v>180</v>
      </c>
      <c r="F5218" t="s">
        <v>175</v>
      </c>
      <c r="G5218" t="s">
        <v>160</v>
      </c>
      <c r="H5218" t="s">
        <v>163</v>
      </c>
      <c r="I5218">
        <v>1217</v>
      </c>
      <c r="J5218" t="s">
        <v>639</v>
      </c>
      <c r="K5218" t="s">
        <v>386</v>
      </c>
      <c r="L5218" t="s">
        <v>3076</v>
      </c>
      <c r="M5218" t="s">
        <v>1213</v>
      </c>
      <c r="N5218">
        <v>196</v>
      </c>
      <c r="O5218">
        <v>9</v>
      </c>
      <c r="P5218">
        <v>11</v>
      </c>
      <c r="Q5218" t="s">
        <v>73</v>
      </c>
      <c r="R5218" t="s">
        <v>238</v>
      </c>
      <c r="S5218" t="s">
        <v>239</v>
      </c>
      <c r="T5218">
        <v>220</v>
      </c>
      <c r="U5218">
        <v>143</v>
      </c>
      <c r="V5218">
        <v>65</v>
      </c>
      <c r="W5218" t="s">
        <v>133</v>
      </c>
      <c r="X5218">
        <v>6941</v>
      </c>
      <c r="Y5218">
        <v>992563</v>
      </c>
      <c r="Z5218">
        <v>36894</v>
      </c>
      <c r="AA5218">
        <v>43615</v>
      </c>
      <c r="AB5218">
        <v>1073072</v>
      </c>
      <c r="AC5218">
        <v>922655</v>
      </c>
      <c r="AD5218">
        <v>150417</v>
      </c>
      <c r="AE5218" t="s">
        <v>81</v>
      </c>
      <c r="AF5218" t="s">
        <v>75</v>
      </c>
      <c r="AG5218" t="s">
        <v>240</v>
      </c>
      <c r="AH5218" t="s">
        <v>146</v>
      </c>
      <c r="AI5218" t="s">
        <v>140</v>
      </c>
      <c r="AJ5218" t="str">
        <f t="shared" si="81"/>
        <v>Mar</v>
      </c>
    </row>
    <row r="5219" spans="1:36" x14ac:dyDescent="0.3">
      <c r="A5219" t="s">
        <v>11752</v>
      </c>
      <c r="B5219" s="33">
        <v>45700</v>
      </c>
      <c r="C5219" t="s">
        <v>93</v>
      </c>
      <c r="D5219" t="s">
        <v>11753</v>
      </c>
      <c r="E5219" t="s">
        <v>181</v>
      </c>
      <c r="F5219" t="s">
        <v>175</v>
      </c>
      <c r="G5219" t="s">
        <v>159</v>
      </c>
      <c r="H5219" t="s">
        <v>163</v>
      </c>
      <c r="I5219">
        <v>2158</v>
      </c>
      <c r="J5219" t="s">
        <v>304</v>
      </c>
      <c r="K5219" t="s">
        <v>691</v>
      </c>
      <c r="L5219" t="s">
        <v>1272</v>
      </c>
      <c r="M5219" t="s">
        <v>2911</v>
      </c>
      <c r="N5219">
        <v>276</v>
      </c>
      <c r="O5219">
        <v>7</v>
      </c>
      <c r="P5219">
        <v>15</v>
      </c>
      <c r="Q5219" t="s">
        <v>73</v>
      </c>
      <c r="R5219" t="s">
        <v>238</v>
      </c>
      <c r="S5219" t="s">
        <v>239</v>
      </c>
      <c r="T5219">
        <v>220</v>
      </c>
      <c r="U5219">
        <v>178</v>
      </c>
      <c r="V5219">
        <v>80.91</v>
      </c>
      <c r="W5219" t="s">
        <v>133</v>
      </c>
      <c r="X5219">
        <v>4547</v>
      </c>
      <c r="Y5219">
        <v>809366</v>
      </c>
      <c r="Z5219">
        <v>70310</v>
      </c>
      <c r="AA5219">
        <v>76006</v>
      </c>
      <c r="AB5219">
        <v>955682</v>
      </c>
      <c r="AC5219">
        <v>565217</v>
      </c>
      <c r="AD5219">
        <v>390465</v>
      </c>
      <c r="AE5219" t="s">
        <v>81</v>
      </c>
      <c r="AF5219" t="s">
        <v>75</v>
      </c>
      <c r="AG5219" t="s">
        <v>240</v>
      </c>
      <c r="AH5219" t="s">
        <v>144</v>
      </c>
      <c r="AI5219" t="s">
        <v>139</v>
      </c>
      <c r="AJ5219" t="str">
        <f t="shared" si="81"/>
        <v>Feb</v>
      </c>
    </row>
    <row r="5220" spans="1:36" x14ac:dyDescent="0.3">
      <c r="A5220" t="s">
        <v>11754</v>
      </c>
      <c r="B5220" s="33">
        <v>45845</v>
      </c>
      <c r="C5220" t="s">
        <v>98</v>
      </c>
      <c r="D5220" t="s">
        <v>11755</v>
      </c>
      <c r="E5220" t="s">
        <v>176</v>
      </c>
      <c r="F5220" t="s">
        <v>178</v>
      </c>
      <c r="G5220" t="s">
        <v>156</v>
      </c>
      <c r="H5220" t="s">
        <v>157</v>
      </c>
      <c r="I5220">
        <v>576</v>
      </c>
      <c r="J5220" t="s">
        <v>447</v>
      </c>
      <c r="K5220" t="s">
        <v>6694</v>
      </c>
      <c r="L5220" t="s">
        <v>1213</v>
      </c>
      <c r="M5220" t="s">
        <v>4331</v>
      </c>
      <c r="N5220">
        <v>104</v>
      </c>
      <c r="O5220">
        <v>27</v>
      </c>
      <c r="P5220">
        <v>44</v>
      </c>
      <c r="Q5220" t="s">
        <v>76</v>
      </c>
      <c r="R5220" t="s">
        <v>238</v>
      </c>
      <c r="S5220" t="s">
        <v>239</v>
      </c>
      <c r="T5220">
        <v>150</v>
      </c>
      <c r="U5220">
        <v>130</v>
      </c>
      <c r="V5220">
        <v>86.67</v>
      </c>
      <c r="W5220" t="s">
        <v>133</v>
      </c>
      <c r="X5220">
        <v>3248</v>
      </c>
      <c r="Y5220">
        <v>422240</v>
      </c>
      <c r="Z5220">
        <v>69030</v>
      </c>
      <c r="AA5220">
        <v>15340</v>
      </c>
      <c r="AB5220">
        <v>506610</v>
      </c>
      <c r="AC5220">
        <v>323430</v>
      </c>
      <c r="AD5220">
        <v>183180</v>
      </c>
      <c r="AE5220" t="s">
        <v>81</v>
      </c>
      <c r="AF5220" t="s">
        <v>75</v>
      </c>
      <c r="AG5220" t="s">
        <v>240</v>
      </c>
      <c r="AH5220" t="s">
        <v>144</v>
      </c>
      <c r="AI5220" t="s">
        <v>139</v>
      </c>
      <c r="AJ5220" t="str">
        <f t="shared" si="81"/>
        <v>Jul</v>
      </c>
    </row>
    <row r="5221" spans="1:36" x14ac:dyDescent="0.3">
      <c r="A5221" t="s">
        <v>11756</v>
      </c>
      <c r="B5221" s="33">
        <v>45832</v>
      </c>
      <c r="C5221" t="s">
        <v>99</v>
      </c>
      <c r="D5221" t="s">
        <v>11757</v>
      </c>
      <c r="E5221" t="s">
        <v>172</v>
      </c>
      <c r="F5221" t="s">
        <v>174</v>
      </c>
      <c r="G5221" t="s">
        <v>155</v>
      </c>
      <c r="H5221" t="s">
        <v>158</v>
      </c>
      <c r="I5221">
        <v>1741</v>
      </c>
      <c r="J5221" t="s">
        <v>731</v>
      </c>
      <c r="K5221" t="s">
        <v>1294</v>
      </c>
      <c r="L5221" t="s">
        <v>626</v>
      </c>
      <c r="M5221" t="s">
        <v>1294</v>
      </c>
      <c r="N5221">
        <v>221</v>
      </c>
      <c r="O5221">
        <v>0</v>
      </c>
      <c r="P5221">
        <v>-10</v>
      </c>
      <c r="Q5221" t="s">
        <v>70</v>
      </c>
      <c r="R5221" t="s">
        <v>238</v>
      </c>
      <c r="S5221" t="s">
        <v>239</v>
      </c>
      <c r="T5221">
        <v>189</v>
      </c>
      <c r="U5221">
        <v>124</v>
      </c>
      <c r="V5221">
        <v>65.61</v>
      </c>
      <c r="W5221" t="s">
        <v>133</v>
      </c>
      <c r="X5221">
        <v>10270</v>
      </c>
      <c r="Y5221">
        <v>1273480</v>
      </c>
      <c r="Z5221">
        <v>66960</v>
      </c>
      <c r="AA5221">
        <v>15128</v>
      </c>
      <c r="AB5221">
        <v>1355568</v>
      </c>
      <c r="AC5221">
        <v>1093493</v>
      </c>
      <c r="AD5221">
        <v>262075</v>
      </c>
      <c r="AE5221" t="s">
        <v>81</v>
      </c>
      <c r="AF5221" t="s">
        <v>78</v>
      </c>
      <c r="AG5221" t="s">
        <v>240</v>
      </c>
      <c r="AH5221" t="s">
        <v>145</v>
      </c>
      <c r="AI5221" t="s">
        <v>138</v>
      </c>
      <c r="AJ5221" t="str">
        <f t="shared" si="81"/>
        <v>Jun</v>
      </c>
    </row>
    <row r="5222" spans="1:36" x14ac:dyDescent="0.3">
      <c r="A5222" t="s">
        <v>11758</v>
      </c>
      <c r="B5222" s="33">
        <v>45688</v>
      </c>
      <c r="C5222" t="s">
        <v>95</v>
      </c>
      <c r="D5222" t="s">
        <v>11759</v>
      </c>
      <c r="E5222" t="s">
        <v>179</v>
      </c>
      <c r="F5222" t="s">
        <v>177</v>
      </c>
      <c r="G5222" t="s">
        <v>166</v>
      </c>
      <c r="H5222" t="s">
        <v>162</v>
      </c>
      <c r="I5222">
        <v>2178</v>
      </c>
      <c r="J5222" t="s">
        <v>474</v>
      </c>
      <c r="K5222" t="s">
        <v>1055</v>
      </c>
      <c r="L5222" t="s">
        <v>459</v>
      </c>
      <c r="M5222" t="s">
        <v>1057</v>
      </c>
      <c r="N5222">
        <v>328</v>
      </c>
      <c r="O5222">
        <v>0</v>
      </c>
      <c r="P5222">
        <v>10</v>
      </c>
      <c r="Q5222" t="s">
        <v>73</v>
      </c>
      <c r="R5222" t="s">
        <v>238</v>
      </c>
      <c r="S5222" t="s">
        <v>239</v>
      </c>
      <c r="T5222">
        <v>180</v>
      </c>
      <c r="U5222">
        <v>136</v>
      </c>
      <c r="V5222">
        <v>75.56</v>
      </c>
      <c r="W5222" t="s">
        <v>133</v>
      </c>
      <c r="X5222">
        <v>2896</v>
      </c>
      <c r="Y5222">
        <v>393856</v>
      </c>
      <c r="Z5222">
        <v>71264</v>
      </c>
      <c r="AA5222">
        <v>108120</v>
      </c>
      <c r="AB5222">
        <v>573240</v>
      </c>
      <c r="AC5222">
        <v>475408</v>
      </c>
      <c r="AD5222">
        <v>97832</v>
      </c>
      <c r="AE5222" t="s">
        <v>72</v>
      </c>
      <c r="AF5222" t="s">
        <v>78</v>
      </c>
      <c r="AG5222" t="s">
        <v>240</v>
      </c>
      <c r="AH5222" t="s">
        <v>146</v>
      </c>
      <c r="AI5222" t="s">
        <v>139</v>
      </c>
      <c r="AJ5222" t="str">
        <f t="shared" si="81"/>
        <v>Jan</v>
      </c>
    </row>
    <row r="5223" spans="1:36" x14ac:dyDescent="0.3">
      <c r="A5223" t="s">
        <v>11760</v>
      </c>
      <c r="B5223" s="33">
        <v>45743</v>
      </c>
      <c r="C5223" t="s">
        <v>96</v>
      </c>
      <c r="D5223" t="s">
        <v>11761</v>
      </c>
      <c r="E5223" t="s">
        <v>181</v>
      </c>
      <c r="F5223" t="s">
        <v>176</v>
      </c>
      <c r="G5223" t="s">
        <v>159</v>
      </c>
      <c r="H5223" t="s">
        <v>156</v>
      </c>
      <c r="I5223">
        <v>830</v>
      </c>
      <c r="J5223" t="s">
        <v>529</v>
      </c>
      <c r="K5223" t="s">
        <v>690</v>
      </c>
      <c r="N5223">
        <v>116</v>
      </c>
      <c r="O5223">
        <v>0</v>
      </c>
      <c r="P5223">
        <v>0</v>
      </c>
      <c r="Q5223" t="s">
        <v>67</v>
      </c>
      <c r="R5223" t="s">
        <v>245</v>
      </c>
      <c r="S5223" t="s">
        <v>121</v>
      </c>
      <c r="T5223">
        <v>180</v>
      </c>
      <c r="U5223">
        <v>0</v>
      </c>
      <c r="V5223">
        <v>0</v>
      </c>
      <c r="W5223" t="s">
        <v>135</v>
      </c>
      <c r="X5223">
        <v>5474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 t="s">
        <v>81</v>
      </c>
      <c r="AF5223" t="s">
        <v>81</v>
      </c>
      <c r="AG5223" t="s">
        <v>240</v>
      </c>
      <c r="AH5223" t="s">
        <v>145</v>
      </c>
      <c r="AI5223" t="s">
        <v>139</v>
      </c>
      <c r="AJ5223" t="str">
        <f t="shared" si="81"/>
        <v>Mar</v>
      </c>
    </row>
    <row r="5224" spans="1:36" x14ac:dyDescent="0.3">
      <c r="A5224" t="s">
        <v>11762</v>
      </c>
      <c r="B5224" s="33">
        <v>45692</v>
      </c>
      <c r="C5224" t="s">
        <v>96</v>
      </c>
      <c r="D5224" t="s">
        <v>11763</v>
      </c>
      <c r="E5224" t="s">
        <v>177</v>
      </c>
      <c r="F5224" t="s">
        <v>176</v>
      </c>
      <c r="G5224" t="s">
        <v>162</v>
      </c>
      <c r="H5224" t="s">
        <v>156</v>
      </c>
      <c r="I5224">
        <v>566</v>
      </c>
      <c r="J5224" t="s">
        <v>286</v>
      </c>
      <c r="K5224" t="s">
        <v>2416</v>
      </c>
      <c r="N5224">
        <v>103</v>
      </c>
      <c r="O5224">
        <v>0</v>
      </c>
      <c r="P5224">
        <v>0</v>
      </c>
      <c r="Q5224" t="s">
        <v>67</v>
      </c>
      <c r="R5224" t="s">
        <v>245</v>
      </c>
      <c r="S5224" t="s">
        <v>121</v>
      </c>
      <c r="T5224">
        <v>180</v>
      </c>
      <c r="U5224">
        <v>0</v>
      </c>
      <c r="V5224">
        <v>0</v>
      </c>
      <c r="W5224" t="s">
        <v>133</v>
      </c>
      <c r="X5224">
        <v>6371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 t="s">
        <v>78</v>
      </c>
      <c r="AF5224" t="s">
        <v>81</v>
      </c>
      <c r="AG5224" t="s">
        <v>240</v>
      </c>
      <c r="AH5224" t="s">
        <v>146</v>
      </c>
      <c r="AI5224" t="s">
        <v>138</v>
      </c>
      <c r="AJ5224" t="str">
        <f t="shared" si="81"/>
        <v>Feb</v>
      </c>
    </row>
    <row r="5225" spans="1:36" x14ac:dyDescent="0.3">
      <c r="A5225" t="s">
        <v>11764</v>
      </c>
      <c r="B5225" s="33">
        <v>45961</v>
      </c>
      <c r="C5225" t="s">
        <v>97</v>
      </c>
      <c r="D5225" t="s">
        <v>11765</v>
      </c>
      <c r="E5225" t="s">
        <v>176</v>
      </c>
      <c r="F5225" t="s">
        <v>181</v>
      </c>
      <c r="G5225" t="s">
        <v>156</v>
      </c>
      <c r="H5225" t="s">
        <v>159</v>
      </c>
      <c r="I5225">
        <v>415</v>
      </c>
      <c r="J5225" t="s">
        <v>357</v>
      </c>
      <c r="K5225" t="s">
        <v>386</v>
      </c>
      <c r="L5225" t="s">
        <v>581</v>
      </c>
      <c r="M5225" t="s">
        <v>2169</v>
      </c>
      <c r="N5225">
        <v>76</v>
      </c>
      <c r="O5225">
        <v>0</v>
      </c>
      <c r="P5225">
        <v>37</v>
      </c>
      <c r="Q5225" t="s">
        <v>76</v>
      </c>
      <c r="R5225" t="s">
        <v>238</v>
      </c>
      <c r="S5225" t="s">
        <v>239</v>
      </c>
      <c r="T5225">
        <v>180</v>
      </c>
      <c r="U5225">
        <v>146</v>
      </c>
      <c r="V5225">
        <v>81.11</v>
      </c>
      <c r="W5225" t="s">
        <v>133</v>
      </c>
      <c r="X5225">
        <v>7234</v>
      </c>
      <c r="Y5225">
        <v>1056164</v>
      </c>
      <c r="Z5225">
        <v>52414</v>
      </c>
      <c r="AA5225">
        <v>23506</v>
      </c>
      <c r="AB5225">
        <v>1132084</v>
      </c>
      <c r="AC5225">
        <v>965128</v>
      </c>
      <c r="AD5225">
        <v>166956</v>
      </c>
      <c r="AE5225" t="s">
        <v>81</v>
      </c>
      <c r="AF5225" t="s">
        <v>81</v>
      </c>
      <c r="AG5225" t="s">
        <v>240</v>
      </c>
      <c r="AH5225" t="s">
        <v>144</v>
      </c>
      <c r="AI5225" t="s">
        <v>138</v>
      </c>
      <c r="AJ5225" t="str">
        <f t="shared" si="81"/>
        <v>Oct</v>
      </c>
    </row>
    <row r="5226" spans="1:36" x14ac:dyDescent="0.3">
      <c r="A5226" t="s">
        <v>11766</v>
      </c>
      <c r="B5226" s="33">
        <v>46016</v>
      </c>
      <c r="C5226" t="s">
        <v>93</v>
      </c>
      <c r="D5226" t="s">
        <v>11767</v>
      </c>
      <c r="E5226" t="s">
        <v>180</v>
      </c>
      <c r="F5226" t="s">
        <v>175</v>
      </c>
      <c r="G5226" t="s">
        <v>160</v>
      </c>
      <c r="H5226" t="s">
        <v>163</v>
      </c>
      <c r="I5226">
        <v>1724</v>
      </c>
      <c r="J5226" t="s">
        <v>731</v>
      </c>
      <c r="K5226" t="s">
        <v>2438</v>
      </c>
      <c r="L5226" t="s">
        <v>1626</v>
      </c>
      <c r="M5226" t="s">
        <v>1919</v>
      </c>
      <c r="N5226">
        <v>263</v>
      </c>
      <c r="O5226">
        <v>40</v>
      </c>
      <c r="P5226">
        <v>62</v>
      </c>
      <c r="Q5226" t="s">
        <v>76</v>
      </c>
      <c r="R5226" t="s">
        <v>238</v>
      </c>
      <c r="S5226" t="s">
        <v>239</v>
      </c>
      <c r="T5226">
        <v>180</v>
      </c>
      <c r="U5226">
        <v>142</v>
      </c>
      <c r="V5226">
        <v>78.89</v>
      </c>
      <c r="W5226" t="s">
        <v>133</v>
      </c>
      <c r="X5226">
        <v>10677</v>
      </c>
      <c r="Y5226">
        <v>1516134</v>
      </c>
      <c r="Z5226">
        <v>76964</v>
      </c>
      <c r="AA5226">
        <v>55096</v>
      </c>
      <c r="AB5226">
        <v>1648194</v>
      </c>
      <c r="AC5226">
        <v>1246691</v>
      </c>
      <c r="AD5226">
        <v>401503</v>
      </c>
      <c r="AE5226" t="s">
        <v>81</v>
      </c>
      <c r="AF5226" t="s">
        <v>75</v>
      </c>
      <c r="AG5226" t="s">
        <v>240</v>
      </c>
      <c r="AH5226" t="s">
        <v>144</v>
      </c>
      <c r="AI5226" t="s">
        <v>139</v>
      </c>
      <c r="AJ5226" t="str">
        <f t="shared" si="81"/>
        <v>Dec</v>
      </c>
    </row>
    <row r="5227" spans="1:36" x14ac:dyDescent="0.3">
      <c r="A5227" t="s">
        <v>11768</v>
      </c>
      <c r="B5227" s="33">
        <v>45952</v>
      </c>
      <c r="C5227" t="s">
        <v>95</v>
      </c>
      <c r="D5227" t="s">
        <v>11769</v>
      </c>
      <c r="E5227" t="s">
        <v>175</v>
      </c>
      <c r="F5227" t="s">
        <v>173</v>
      </c>
      <c r="G5227" t="s">
        <v>163</v>
      </c>
      <c r="H5227" t="s">
        <v>161</v>
      </c>
      <c r="I5227">
        <v>890</v>
      </c>
      <c r="J5227" t="s">
        <v>314</v>
      </c>
      <c r="K5227" t="s">
        <v>716</v>
      </c>
      <c r="L5227" t="s">
        <v>1339</v>
      </c>
      <c r="M5227" t="s">
        <v>716</v>
      </c>
      <c r="N5227">
        <v>146</v>
      </c>
      <c r="O5227">
        <v>7</v>
      </c>
      <c r="P5227">
        <v>-9</v>
      </c>
      <c r="Q5227" t="s">
        <v>73</v>
      </c>
      <c r="R5227" t="s">
        <v>238</v>
      </c>
      <c r="S5227" t="s">
        <v>239</v>
      </c>
      <c r="T5227">
        <v>180</v>
      </c>
      <c r="U5227">
        <v>124</v>
      </c>
      <c r="V5227">
        <v>68.89</v>
      </c>
      <c r="W5227" t="s">
        <v>133</v>
      </c>
      <c r="X5227">
        <v>6057</v>
      </c>
      <c r="Y5227">
        <v>751068</v>
      </c>
      <c r="Z5227">
        <v>67704</v>
      </c>
      <c r="AA5227">
        <v>27404</v>
      </c>
      <c r="AB5227">
        <v>846176</v>
      </c>
      <c r="AC5227">
        <v>644754</v>
      </c>
      <c r="AD5227">
        <v>201422</v>
      </c>
      <c r="AE5227" t="s">
        <v>75</v>
      </c>
      <c r="AF5227" t="s">
        <v>78</v>
      </c>
      <c r="AG5227" t="s">
        <v>240</v>
      </c>
      <c r="AH5227" t="s">
        <v>144</v>
      </c>
      <c r="AI5227" t="s">
        <v>139</v>
      </c>
      <c r="AJ5227" t="str">
        <f t="shared" si="81"/>
        <v>Oct</v>
      </c>
    </row>
    <row r="5228" spans="1:36" x14ac:dyDescent="0.3">
      <c r="A5228" t="s">
        <v>11770</v>
      </c>
      <c r="B5228" s="33">
        <v>45833</v>
      </c>
      <c r="C5228" t="s">
        <v>98</v>
      </c>
      <c r="D5228" t="s">
        <v>11771</v>
      </c>
      <c r="E5228" t="s">
        <v>181</v>
      </c>
      <c r="F5228" t="s">
        <v>176</v>
      </c>
      <c r="G5228" t="s">
        <v>159</v>
      </c>
      <c r="H5228" t="s">
        <v>156</v>
      </c>
      <c r="I5228">
        <v>2115</v>
      </c>
      <c r="J5228" t="s">
        <v>463</v>
      </c>
      <c r="K5228" t="s">
        <v>1766</v>
      </c>
      <c r="L5228" t="s">
        <v>398</v>
      </c>
      <c r="M5228" t="s">
        <v>1659</v>
      </c>
      <c r="N5228">
        <v>301</v>
      </c>
      <c r="O5228">
        <v>43</v>
      </c>
      <c r="P5228">
        <v>24</v>
      </c>
      <c r="Q5228" t="s">
        <v>73</v>
      </c>
      <c r="R5228" t="s">
        <v>238</v>
      </c>
      <c r="S5228" t="s">
        <v>239</v>
      </c>
      <c r="T5228">
        <v>186</v>
      </c>
      <c r="U5228">
        <v>182</v>
      </c>
      <c r="V5228">
        <v>97.85</v>
      </c>
      <c r="W5228" t="s">
        <v>133</v>
      </c>
      <c r="X5228">
        <v>2872</v>
      </c>
      <c r="Y5228">
        <v>522704</v>
      </c>
      <c r="Z5228">
        <v>27846</v>
      </c>
      <c r="AA5228">
        <v>81172</v>
      </c>
      <c r="AB5228">
        <v>631722</v>
      </c>
      <c r="AC5228">
        <v>554564</v>
      </c>
      <c r="AD5228">
        <v>77158</v>
      </c>
      <c r="AE5228" t="s">
        <v>81</v>
      </c>
      <c r="AF5228" t="s">
        <v>81</v>
      </c>
      <c r="AG5228" t="s">
        <v>240</v>
      </c>
      <c r="AH5228" t="s">
        <v>146</v>
      </c>
      <c r="AI5228" t="s">
        <v>138</v>
      </c>
      <c r="AJ5228" t="str">
        <f t="shared" si="81"/>
        <v>Jun</v>
      </c>
    </row>
    <row r="5229" spans="1:36" x14ac:dyDescent="0.3">
      <c r="A5229" t="s">
        <v>11772</v>
      </c>
      <c r="B5229" s="33">
        <v>45846</v>
      </c>
      <c r="C5229" t="s">
        <v>93</v>
      </c>
      <c r="D5229" t="s">
        <v>11773</v>
      </c>
      <c r="E5229" t="s">
        <v>181</v>
      </c>
      <c r="F5229" t="s">
        <v>176</v>
      </c>
      <c r="G5229" t="s">
        <v>159</v>
      </c>
      <c r="H5229" t="s">
        <v>156</v>
      </c>
      <c r="I5229">
        <v>1809</v>
      </c>
      <c r="J5229" t="s">
        <v>275</v>
      </c>
      <c r="K5229" t="s">
        <v>1284</v>
      </c>
      <c r="L5229" t="s">
        <v>626</v>
      </c>
      <c r="M5229" t="s">
        <v>732</v>
      </c>
      <c r="N5229">
        <v>276</v>
      </c>
      <c r="O5229">
        <v>0</v>
      </c>
      <c r="P5229">
        <v>28</v>
      </c>
      <c r="Q5229" t="s">
        <v>73</v>
      </c>
      <c r="R5229" t="s">
        <v>238</v>
      </c>
      <c r="S5229" t="s">
        <v>239</v>
      </c>
      <c r="T5229">
        <v>180</v>
      </c>
      <c r="U5229">
        <v>156</v>
      </c>
      <c r="V5229">
        <v>86.67</v>
      </c>
      <c r="W5229" t="s">
        <v>133</v>
      </c>
      <c r="X5229">
        <v>10915</v>
      </c>
      <c r="Y5229">
        <v>1702740</v>
      </c>
      <c r="Z5229">
        <v>24804</v>
      </c>
      <c r="AA5229">
        <v>100152</v>
      </c>
      <c r="AB5229">
        <v>1827696</v>
      </c>
      <c r="AC5229">
        <v>1496691</v>
      </c>
      <c r="AD5229">
        <v>331005</v>
      </c>
      <c r="AE5229" t="s">
        <v>81</v>
      </c>
      <c r="AF5229" t="s">
        <v>81</v>
      </c>
      <c r="AG5229" t="s">
        <v>240</v>
      </c>
      <c r="AH5229" t="s">
        <v>145</v>
      </c>
      <c r="AI5229" t="s">
        <v>139</v>
      </c>
      <c r="AJ5229" t="str">
        <f t="shared" si="81"/>
        <v>Jul</v>
      </c>
    </row>
    <row r="5230" spans="1:36" x14ac:dyDescent="0.3">
      <c r="A5230" t="s">
        <v>11774</v>
      </c>
      <c r="B5230" s="33">
        <v>45835</v>
      </c>
      <c r="C5230" t="s">
        <v>98</v>
      </c>
      <c r="D5230" t="s">
        <v>11775</v>
      </c>
      <c r="E5230" t="s">
        <v>172</v>
      </c>
      <c r="F5230" t="s">
        <v>178</v>
      </c>
      <c r="G5230" t="s">
        <v>155</v>
      </c>
      <c r="H5230" t="s">
        <v>157</v>
      </c>
      <c r="I5230">
        <v>2362</v>
      </c>
      <c r="J5230" t="s">
        <v>342</v>
      </c>
      <c r="K5230" t="s">
        <v>2542</v>
      </c>
      <c r="L5230" t="s">
        <v>494</v>
      </c>
      <c r="M5230" t="s">
        <v>2156</v>
      </c>
      <c r="N5230">
        <v>333</v>
      </c>
      <c r="O5230">
        <v>33</v>
      </c>
      <c r="P5230">
        <v>32</v>
      </c>
      <c r="Q5230" t="s">
        <v>76</v>
      </c>
      <c r="R5230" t="s">
        <v>238</v>
      </c>
      <c r="S5230" t="s">
        <v>239</v>
      </c>
      <c r="T5230">
        <v>180</v>
      </c>
      <c r="U5230">
        <v>145</v>
      </c>
      <c r="V5230">
        <v>80.56</v>
      </c>
      <c r="W5230" t="s">
        <v>135</v>
      </c>
      <c r="X5230">
        <v>4944</v>
      </c>
      <c r="Y5230">
        <v>716880</v>
      </c>
      <c r="Z5230">
        <v>36250</v>
      </c>
      <c r="AA5230">
        <v>56405</v>
      </c>
      <c r="AB5230">
        <v>809535</v>
      </c>
      <c r="AC5230">
        <v>707909</v>
      </c>
      <c r="AD5230">
        <v>101626</v>
      </c>
      <c r="AE5230" t="s">
        <v>81</v>
      </c>
      <c r="AF5230" t="s">
        <v>75</v>
      </c>
      <c r="AG5230" t="s">
        <v>240</v>
      </c>
      <c r="AH5230" t="s">
        <v>146</v>
      </c>
      <c r="AI5230" t="s">
        <v>139</v>
      </c>
      <c r="AJ5230" t="str">
        <f t="shared" si="81"/>
        <v>Jun</v>
      </c>
    </row>
    <row r="5231" spans="1:36" x14ac:dyDescent="0.3">
      <c r="A5231" t="s">
        <v>11776</v>
      </c>
      <c r="B5231" s="33">
        <v>45718</v>
      </c>
      <c r="C5231" t="s">
        <v>95</v>
      </c>
      <c r="D5231" t="s">
        <v>11777</v>
      </c>
      <c r="E5231" t="s">
        <v>174</v>
      </c>
      <c r="F5231" t="s">
        <v>178</v>
      </c>
      <c r="G5231" t="s">
        <v>158</v>
      </c>
      <c r="H5231" t="s">
        <v>157</v>
      </c>
      <c r="I5231">
        <v>870</v>
      </c>
      <c r="J5231" t="s">
        <v>264</v>
      </c>
      <c r="K5231" t="s">
        <v>2049</v>
      </c>
      <c r="L5231" t="s">
        <v>1201</v>
      </c>
      <c r="M5231" t="s">
        <v>2766</v>
      </c>
      <c r="N5231">
        <v>133</v>
      </c>
      <c r="O5231">
        <v>8</v>
      </c>
      <c r="P5231">
        <v>16</v>
      </c>
      <c r="Q5231" t="s">
        <v>73</v>
      </c>
      <c r="R5231" t="s">
        <v>238</v>
      </c>
      <c r="S5231" t="s">
        <v>239</v>
      </c>
      <c r="T5231">
        <v>180</v>
      </c>
      <c r="U5231">
        <v>153</v>
      </c>
      <c r="V5231">
        <v>85</v>
      </c>
      <c r="W5231" t="s">
        <v>133</v>
      </c>
      <c r="X5231">
        <v>3764</v>
      </c>
      <c r="Y5231">
        <v>575892</v>
      </c>
      <c r="Z5231">
        <v>35190</v>
      </c>
      <c r="AA5231">
        <v>69309</v>
      </c>
      <c r="AB5231">
        <v>680391</v>
      </c>
      <c r="AC5231">
        <v>556240</v>
      </c>
      <c r="AD5231">
        <v>124151</v>
      </c>
      <c r="AE5231" t="s">
        <v>78</v>
      </c>
      <c r="AF5231" t="s">
        <v>75</v>
      </c>
      <c r="AG5231" t="s">
        <v>240</v>
      </c>
      <c r="AH5231" t="s">
        <v>146</v>
      </c>
      <c r="AI5231" t="s">
        <v>139</v>
      </c>
      <c r="AJ5231" t="str">
        <f t="shared" si="81"/>
        <v>Mar</v>
      </c>
    </row>
    <row r="5232" spans="1:36" x14ac:dyDescent="0.3">
      <c r="A5232" t="s">
        <v>11778</v>
      </c>
      <c r="B5232" s="33">
        <v>45812</v>
      </c>
      <c r="C5232" t="s">
        <v>93</v>
      </c>
      <c r="D5232" t="s">
        <v>4569</v>
      </c>
      <c r="E5232" t="s">
        <v>177</v>
      </c>
      <c r="F5232" t="s">
        <v>178</v>
      </c>
      <c r="G5232" t="s">
        <v>162</v>
      </c>
      <c r="H5232" t="s">
        <v>157</v>
      </c>
      <c r="I5232">
        <v>1980</v>
      </c>
      <c r="J5232" t="s">
        <v>270</v>
      </c>
      <c r="K5232" t="s">
        <v>3159</v>
      </c>
      <c r="L5232" t="s">
        <v>11779</v>
      </c>
      <c r="M5232" t="s">
        <v>2381</v>
      </c>
      <c r="N5232">
        <v>235</v>
      </c>
      <c r="O5232">
        <v>4</v>
      </c>
      <c r="P5232">
        <v>3</v>
      </c>
      <c r="Q5232" t="s">
        <v>73</v>
      </c>
      <c r="R5232" t="s">
        <v>238</v>
      </c>
      <c r="S5232" t="s">
        <v>239</v>
      </c>
      <c r="T5232">
        <v>150</v>
      </c>
      <c r="U5232">
        <v>132</v>
      </c>
      <c r="V5232">
        <v>88</v>
      </c>
      <c r="W5232" t="s">
        <v>135</v>
      </c>
      <c r="X5232">
        <v>7219</v>
      </c>
      <c r="Y5232">
        <v>952908</v>
      </c>
      <c r="Z5232">
        <v>63492</v>
      </c>
      <c r="AA5232">
        <v>65076</v>
      </c>
      <c r="AB5232">
        <v>1081476</v>
      </c>
      <c r="AC5232">
        <v>706858</v>
      </c>
      <c r="AD5232">
        <v>374618</v>
      </c>
      <c r="AE5232" t="s">
        <v>78</v>
      </c>
      <c r="AF5232" t="s">
        <v>75</v>
      </c>
      <c r="AG5232" t="s">
        <v>240</v>
      </c>
      <c r="AH5232" t="s">
        <v>144</v>
      </c>
      <c r="AI5232" t="s">
        <v>139</v>
      </c>
      <c r="AJ5232" t="str">
        <f t="shared" si="81"/>
        <v>Jun</v>
      </c>
    </row>
    <row r="5233" spans="1:36" x14ac:dyDescent="0.3">
      <c r="A5233" t="s">
        <v>11780</v>
      </c>
      <c r="B5233" s="33">
        <v>46006</v>
      </c>
      <c r="C5233" t="s">
        <v>93</v>
      </c>
      <c r="D5233" t="s">
        <v>11781</v>
      </c>
      <c r="E5233" t="s">
        <v>172</v>
      </c>
      <c r="F5233" t="s">
        <v>178</v>
      </c>
      <c r="G5233" t="s">
        <v>155</v>
      </c>
      <c r="H5233" t="s">
        <v>157</v>
      </c>
      <c r="I5233">
        <v>1340</v>
      </c>
      <c r="J5233" t="s">
        <v>270</v>
      </c>
      <c r="K5233" t="s">
        <v>860</v>
      </c>
      <c r="L5233" t="s">
        <v>3499</v>
      </c>
      <c r="M5233" t="s">
        <v>860</v>
      </c>
      <c r="N5233">
        <v>171</v>
      </c>
      <c r="O5233">
        <v>1</v>
      </c>
      <c r="P5233">
        <v>-1</v>
      </c>
      <c r="Q5233" t="s">
        <v>73</v>
      </c>
      <c r="R5233" t="s">
        <v>238</v>
      </c>
      <c r="S5233" t="s">
        <v>239</v>
      </c>
      <c r="T5233">
        <v>189</v>
      </c>
      <c r="U5233">
        <v>129</v>
      </c>
      <c r="V5233">
        <v>68.25</v>
      </c>
      <c r="W5233" t="s">
        <v>135</v>
      </c>
      <c r="X5233">
        <v>6188</v>
      </c>
      <c r="Y5233">
        <v>798252</v>
      </c>
      <c r="Z5233">
        <v>52890</v>
      </c>
      <c r="AA5233">
        <v>42570</v>
      </c>
      <c r="AB5233">
        <v>893712</v>
      </c>
      <c r="AC5233">
        <v>549013</v>
      </c>
      <c r="AD5233">
        <v>344699</v>
      </c>
      <c r="AE5233" t="s">
        <v>81</v>
      </c>
      <c r="AF5233" t="s">
        <v>75</v>
      </c>
      <c r="AG5233" t="s">
        <v>240</v>
      </c>
      <c r="AH5233" t="s">
        <v>144</v>
      </c>
      <c r="AI5233" t="s">
        <v>138</v>
      </c>
      <c r="AJ5233" t="str">
        <f t="shared" si="81"/>
        <v>Dec</v>
      </c>
    </row>
    <row r="5234" spans="1:36" x14ac:dyDescent="0.3">
      <c r="A5234" t="s">
        <v>11782</v>
      </c>
      <c r="B5234" s="33">
        <v>45912</v>
      </c>
      <c r="C5234" t="s">
        <v>95</v>
      </c>
      <c r="D5234" t="s">
        <v>11783</v>
      </c>
      <c r="E5234" t="s">
        <v>175</v>
      </c>
      <c r="F5234" t="s">
        <v>174</v>
      </c>
      <c r="G5234" t="s">
        <v>163</v>
      </c>
      <c r="H5234" t="s">
        <v>158</v>
      </c>
      <c r="I5234">
        <v>1325</v>
      </c>
      <c r="J5234" t="s">
        <v>345</v>
      </c>
      <c r="K5234" t="s">
        <v>1219</v>
      </c>
      <c r="L5234" t="s">
        <v>377</v>
      </c>
      <c r="M5234" t="s">
        <v>4621</v>
      </c>
      <c r="N5234">
        <v>166</v>
      </c>
      <c r="O5234">
        <v>0</v>
      </c>
      <c r="P5234">
        <v>18</v>
      </c>
      <c r="Q5234" t="s">
        <v>73</v>
      </c>
      <c r="R5234" t="s">
        <v>238</v>
      </c>
      <c r="S5234" t="s">
        <v>239</v>
      </c>
      <c r="T5234">
        <v>180</v>
      </c>
      <c r="U5234">
        <v>138</v>
      </c>
      <c r="V5234">
        <v>76.67</v>
      </c>
      <c r="W5234" t="s">
        <v>133</v>
      </c>
      <c r="X5234">
        <v>7258</v>
      </c>
      <c r="Y5234">
        <v>1001604</v>
      </c>
      <c r="Z5234">
        <v>42090</v>
      </c>
      <c r="AA5234">
        <v>92598</v>
      </c>
      <c r="AB5234">
        <v>1136292</v>
      </c>
      <c r="AC5234">
        <v>910154</v>
      </c>
      <c r="AD5234">
        <v>226138</v>
      </c>
      <c r="AE5234" t="s">
        <v>75</v>
      </c>
      <c r="AF5234" t="s">
        <v>78</v>
      </c>
      <c r="AG5234" t="s">
        <v>240</v>
      </c>
      <c r="AH5234" t="s">
        <v>145</v>
      </c>
      <c r="AI5234" t="s">
        <v>139</v>
      </c>
      <c r="AJ5234" t="str">
        <f t="shared" si="81"/>
        <v>Sep</v>
      </c>
    </row>
    <row r="5235" spans="1:36" x14ac:dyDescent="0.3">
      <c r="A5235" t="s">
        <v>11784</v>
      </c>
      <c r="B5235" s="33">
        <v>45700</v>
      </c>
      <c r="C5235" t="s">
        <v>98</v>
      </c>
      <c r="D5235" t="s">
        <v>11785</v>
      </c>
      <c r="E5235" t="s">
        <v>178</v>
      </c>
      <c r="F5235" t="s">
        <v>181</v>
      </c>
      <c r="G5235" t="s">
        <v>157</v>
      </c>
      <c r="H5235" t="s">
        <v>159</v>
      </c>
      <c r="I5235">
        <v>423</v>
      </c>
      <c r="J5235" t="s">
        <v>633</v>
      </c>
      <c r="K5235" t="s">
        <v>452</v>
      </c>
      <c r="L5235" t="s">
        <v>1500</v>
      </c>
      <c r="M5235" t="s">
        <v>2992</v>
      </c>
      <c r="N5235">
        <v>70</v>
      </c>
      <c r="O5235">
        <v>39</v>
      </c>
      <c r="P5235">
        <v>25</v>
      </c>
      <c r="Q5235" t="s">
        <v>73</v>
      </c>
      <c r="R5235" t="s">
        <v>238</v>
      </c>
      <c r="S5235" t="s">
        <v>239</v>
      </c>
      <c r="T5235">
        <v>180</v>
      </c>
      <c r="U5235">
        <v>148</v>
      </c>
      <c r="V5235">
        <v>82.22</v>
      </c>
      <c r="W5235" t="s">
        <v>133</v>
      </c>
      <c r="X5235">
        <v>5874</v>
      </c>
      <c r="Y5235">
        <v>869352</v>
      </c>
      <c r="Z5235">
        <v>61124</v>
      </c>
      <c r="AA5235">
        <v>21312</v>
      </c>
      <c r="AB5235">
        <v>951788</v>
      </c>
      <c r="AC5235">
        <v>743135</v>
      </c>
      <c r="AD5235">
        <v>208653</v>
      </c>
      <c r="AE5235" t="s">
        <v>75</v>
      </c>
      <c r="AF5235" t="s">
        <v>81</v>
      </c>
      <c r="AG5235" t="s">
        <v>240</v>
      </c>
      <c r="AH5235" t="s">
        <v>144</v>
      </c>
      <c r="AI5235" t="s">
        <v>139</v>
      </c>
      <c r="AJ5235" t="str">
        <f t="shared" si="81"/>
        <v>Feb</v>
      </c>
    </row>
    <row r="5236" spans="1:36" x14ac:dyDescent="0.3">
      <c r="A5236" t="s">
        <v>11786</v>
      </c>
      <c r="B5236" s="33">
        <v>46018</v>
      </c>
      <c r="C5236" t="s">
        <v>97</v>
      </c>
      <c r="D5236" t="s">
        <v>11787</v>
      </c>
      <c r="E5236" t="s">
        <v>177</v>
      </c>
      <c r="F5236" t="s">
        <v>181</v>
      </c>
      <c r="G5236" t="s">
        <v>162</v>
      </c>
      <c r="H5236" t="s">
        <v>159</v>
      </c>
      <c r="I5236">
        <v>1964</v>
      </c>
      <c r="J5236" t="s">
        <v>298</v>
      </c>
      <c r="K5236" t="s">
        <v>635</v>
      </c>
      <c r="L5236" t="s">
        <v>258</v>
      </c>
      <c r="M5236" t="s">
        <v>635</v>
      </c>
      <c r="N5236">
        <v>263</v>
      </c>
      <c r="O5236">
        <v>0</v>
      </c>
      <c r="P5236">
        <v>-10</v>
      </c>
      <c r="Q5236" t="s">
        <v>70</v>
      </c>
      <c r="R5236" t="s">
        <v>238</v>
      </c>
      <c r="S5236" t="s">
        <v>239</v>
      </c>
      <c r="T5236">
        <v>189</v>
      </c>
      <c r="U5236">
        <v>127</v>
      </c>
      <c r="V5236">
        <v>67.2</v>
      </c>
      <c r="W5236" t="s">
        <v>133</v>
      </c>
      <c r="X5236">
        <v>4980</v>
      </c>
      <c r="Y5236">
        <v>632460</v>
      </c>
      <c r="Z5236">
        <v>27940</v>
      </c>
      <c r="AA5236">
        <v>84582</v>
      </c>
      <c r="AB5236">
        <v>744982</v>
      </c>
      <c r="AC5236">
        <v>461613</v>
      </c>
      <c r="AD5236">
        <v>283369</v>
      </c>
      <c r="AE5236" t="s">
        <v>78</v>
      </c>
      <c r="AF5236" t="s">
        <v>81</v>
      </c>
      <c r="AG5236" t="s">
        <v>240</v>
      </c>
      <c r="AH5236" t="s">
        <v>144</v>
      </c>
      <c r="AI5236" t="s">
        <v>139</v>
      </c>
      <c r="AJ5236" t="str">
        <f t="shared" si="81"/>
        <v>Dec</v>
      </c>
    </row>
    <row r="5237" spans="1:36" x14ac:dyDescent="0.3">
      <c r="A5237" t="s">
        <v>11788</v>
      </c>
      <c r="B5237" s="33">
        <v>45834</v>
      </c>
      <c r="C5237" t="s">
        <v>93</v>
      </c>
      <c r="D5237" t="s">
        <v>11789</v>
      </c>
      <c r="E5237" t="s">
        <v>176</v>
      </c>
      <c r="F5237" t="s">
        <v>174</v>
      </c>
      <c r="G5237" t="s">
        <v>156</v>
      </c>
      <c r="H5237" t="s">
        <v>158</v>
      </c>
      <c r="I5237">
        <v>2251</v>
      </c>
      <c r="J5237" t="s">
        <v>615</v>
      </c>
      <c r="K5237" t="s">
        <v>508</v>
      </c>
      <c r="L5237" t="s">
        <v>11779</v>
      </c>
      <c r="M5237" t="s">
        <v>508</v>
      </c>
      <c r="N5237">
        <v>345</v>
      </c>
      <c r="O5237">
        <v>4</v>
      </c>
      <c r="P5237">
        <v>0</v>
      </c>
      <c r="Q5237" t="s">
        <v>73</v>
      </c>
      <c r="R5237" t="s">
        <v>238</v>
      </c>
      <c r="S5237" t="s">
        <v>239</v>
      </c>
      <c r="T5237">
        <v>180</v>
      </c>
      <c r="U5237">
        <v>135</v>
      </c>
      <c r="V5237">
        <v>75</v>
      </c>
      <c r="W5237" t="s">
        <v>133</v>
      </c>
      <c r="X5237">
        <v>6402</v>
      </c>
      <c r="Y5237">
        <v>864270</v>
      </c>
      <c r="Z5237">
        <v>29565</v>
      </c>
      <c r="AA5237">
        <v>57780</v>
      </c>
      <c r="AB5237">
        <v>951615</v>
      </c>
      <c r="AC5237">
        <v>599504</v>
      </c>
      <c r="AD5237">
        <v>352111</v>
      </c>
      <c r="AE5237" t="s">
        <v>81</v>
      </c>
      <c r="AF5237" t="s">
        <v>78</v>
      </c>
      <c r="AG5237" t="s">
        <v>240</v>
      </c>
      <c r="AH5237" t="s">
        <v>144</v>
      </c>
      <c r="AI5237" t="s">
        <v>139</v>
      </c>
      <c r="AJ5237" t="str">
        <f t="shared" si="81"/>
        <v>Jun</v>
      </c>
    </row>
    <row r="5238" spans="1:36" x14ac:dyDescent="0.3">
      <c r="A5238" t="s">
        <v>11790</v>
      </c>
      <c r="B5238" s="33">
        <v>45804</v>
      </c>
      <c r="C5238" t="s">
        <v>97</v>
      </c>
      <c r="D5238" t="s">
        <v>11791</v>
      </c>
      <c r="E5238" t="s">
        <v>172</v>
      </c>
      <c r="F5238" t="s">
        <v>174</v>
      </c>
      <c r="G5238" t="s">
        <v>155</v>
      </c>
      <c r="H5238" t="s">
        <v>158</v>
      </c>
      <c r="I5238">
        <v>1813</v>
      </c>
      <c r="J5238" t="s">
        <v>280</v>
      </c>
      <c r="K5238" t="s">
        <v>979</v>
      </c>
      <c r="L5238" t="s">
        <v>2490</v>
      </c>
      <c r="M5238" t="s">
        <v>1201</v>
      </c>
      <c r="N5238">
        <v>233</v>
      </c>
      <c r="O5238">
        <v>17</v>
      </c>
      <c r="P5238">
        <v>15</v>
      </c>
      <c r="Q5238" t="s">
        <v>73</v>
      </c>
      <c r="R5238" t="s">
        <v>238</v>
      </c>
      <c r="S5238" t="s">
        <v>239</v>
      </c>
      <c r="T5238">
        <v>150</v>
      </c>
      <c r="U5238">
        <v>117</v>
      </c>
      <c r="V5238">
        <v>78</v>
      </c>
      <c r="W5238" t="s">
        <v>133</v>
      </c>
      <c r="X5238">
        <v>10150</v>
      </c>
      <c r="Y5238">
        <v>1187550</v>
      </c>
      <c r="Z5238">
        <v>33696</v>
      </c>
      <c r="AA5238">
        <v>15444</v>
      </c>
      <c r="AB5238">
        <v>1236690</v>
      </c>
      <c r="AC5238">
        <v>786840</v>
      </c>
      <c r="AD5238">
        <v>449850</v>
      </c>
      <c r="AE5238" t="s">
        <v>81</v>
      </c>
      <c r="AF5238" t="s">
        <v>78</v>
      </c>
      <c r="AG5238" t="s">
        <v>240</v>
      </c>
      <c r="AH5238" t="s">
        <v>144</v>
      </c>
      <c r="AI5238" t="s">
        <v>139</v>
      </c>
      <c r="AJ5238" t="str">
        <f t="shared" si="81"/>
        <v>May</v>
      </c>
    </row>
    <row r="5239" spans="1:36" x14ac:dyDescent="0.3">
      <c r="A5239" t="s">
        <v>11792</v>
      </c>
      <c r="B5239" s="33">
        <v>45924</v>
      </c>
      <c r="C5239" t="s">
        <v>95</v>
      </c>
      <c r="D5239" t="s">
        <v>11793</v>
      </c>
      <c r="E5239" t="s">
        <v>174</v>
      </c>
      <c r="F5239" t="s">
        <v>179</v>
      </c>
      <c r="G5239" t="s">
        <v>158</v>
      </c>
      <c r="H5239" t="s">
        <v>166</v>
      </c>
      <c r="I5239">
        <v>1146</v>
      </c>
      <c r="J5239" t="s">
        <v>1434</v>
      </c>
      <c r="K5239" t="s">
        <v>2089</v>
      </c>
      <c r="L5239" t="s">
        <v>4504</v>
      </c>
      <c r="M5239" t="s">
        <v>1186</v>
      </c>
      <c r="N5239">
        <v>184</v>
      </c>
      <c r="O5239">
        <v>12</v>
      </c>
      <c r="P5239">
        <v>17</v>
      </c>
      <c r="Q5239" t="s">
        <v>73</v>
      </c>
      <c r="R5239" t="s">
        <v>238</v>
      </c>
      <c r="S5239" t="s">
        <v>239</v>
      </c>
      <c r="T5239">
        <v>180</v>
      </c>
      <c r="U5239">
        <v>148</v>
      </c>
      <c r="V5239">
        <v>82.22</v>
      </c>
      <c r="W5239" t="s">
        <v>133</v>
      </c>
      <c r="X5239">
        <v>4853</v>
      </c>
      <c r="Y5239">
        <v>718244</v>
      </c>
      <c r="Z5239">
        <v>52096</v>
      </c>
      <c r="AA5239">
        <v>103600</v>
      </c>
      <c r="AB5239">
        <v>873940</v>
      </c>
      <c r="AC5239">
        <v>765288</v>
      </c>
      <c r="AD5239">
        <v>108652</v>
      </c>
      <c r="AE5239" t="s">
        <v>78</v>
      </c>
      <c r="AF5239" t="s">
        <v>72</v>
      </c>
      <c r="AG5239" t="s">
        <v>240</v>
      </c>
      <c r="AH5239" t="s">
        <v>145</v>
      </c>
      <c r="AI5239" t="s">
        <v>139</v>
      </c>
      <c r="AJ5239" t="str">
        <f t="shared" si="81"/>
        <v>Sep</v>
      </c>
    </row>
    <row r="5240" spans="1:36" x14ac:dyDescent="0.3">
      <c r="A5240" t="s">
        <v>11794</v>
      </c>
      <c r="B5240" s="33">
        <v>45792</v>
      </c>
      <c r="C5240" t="s">
        <v>97</v>
      </c>
      <c r="D5240" t="s">
        <v>11795</v>
      </c>
      <c r="E5240" t="s">
        <v>172</v>
      </c>
      <c r="F5240" t="s">
        <v>181</v>
      </c>
      <c r="G5240" t="s">
        <v>155</v>
      </c>
      <c r="H5240" t="s">
        <v>159</v>
      </c>
      <c r="I5240">
        <v>1050</v>
      </c>
      <c r="J5240" t="s">
        <v>682</v>
      </c>
      <c r="K5240" t="s">
        <v>1720</v>
      </c>
      <c r="L5240" t="s">
        <v>4037</v>
      </c>
      <c r="M5240" t="s">
        <v>1478</v>
      </c>
      <c r="N5240">
        <v>138</v>
      </c>
      <c r="O5240">
        <v>39</v>
      </c>
      <c r="P5240">
        <v>39</v>
      </c>
      <c r="Q5240" t="s">
        <v>76</v>
      </c>
      <c r="R5240" t="s">
        <v>238</v>
      </c>
      <c r="S5240" t="s">
        <v>239</v>
      </c>
      <c r="T5240">
        <v>180</v>
      </c>
      <c r="U5240">
        <v>113</v>
      </c>
      <c r="V5240">
        <v>62.78</v>
      </c>
      <c r="W5240" t="s">
        <v>135</v>
      </c>
      <c r="X5240">
        <v>3900</v>
      </c>
      <c r="Y5240">
        <v>440700</v>
      </c>
      <c r="Z5240">
        <v>53449</v>
      </c>
      <c r="AA5240">
        <v>52771</v>
      </c>
      <c r="AB5240">
        <v>546920</v>
      </c>
      <c r="AC5240">
        <v>467923</v>
      </c>
      <c r="AD5240">
        <v>78997</v>
      </c>
      <c r="AE5240" t="s">
        <v>81</v>
      </c>
      <c r="AF5240" t="s">
        <v>81</v>
      </c>
      <c r="AG5240" t="s">
        <v>240</v>
      </c>
      <c r="AH5240" t="s">
        <v>144</v>
      </c>
      <c r="AI5240" t="s">
        <v>139</v>
      </c>
      <c r="AJ5240" t="str">
        <f t="shared" si="81"/>
        <v>May</v>
      </c>
    </row>
    <row r="5241" spans="1:36" x14ac:dyDescent="0.3">
      <c r="A5241" t="s">
        <v>11796</v>
      </c>
      <c r="B5241" s="33">
        <v>45744</v>
      </c>
      <c r="C5241" t="s">
        <v>98</v>
      </c>
      <c r="D5241" t="s">
        <v>11797</v>
      </c>
      <c r="E5241" t="s">
        <v>175</v>
      </c>
      <c r="F5241" t="s">
        <v>181</v>
      </c>
      <c r="G5241" t="s">
        <v>163</v>
      </c>
      <c r="H5241" t="s">
        <v>159</v>
      </c>
      <c r="I5241">
        <v>598</v>
      </c>
      <c r="J5241" t="s">
        <v>280</v>
      </c>
      <c r="K5241" t="s">
        <v>2217</v>
      </c>
      <c r="L5241" t="s">
        <v>3405</v>
      </c>
      <c r="M5241" t="s">
        <v>2238</v>
      </c>
      <c r="N5241">
        <v>104</v>
      </c>
      <c r="O5241">
        <v>11</v>
      </c>
      <c r="P5241">
        <v>18</v>
      </c>
      <c r="Q5241" t="s">
        <v>73</v>
      </c>
      <c r="R5241" t="s">
        <v>238</v>
      </c>
      <c r="S5241" t="s">
        <v>239</v>
      </c>
      <c r="T5241">
        <v>186</v>
      </c>
      <c r="U5241">
        <v>144</v>
      </c>
      <c r="V5241">
        <v>77.42</v>
      </c>
      <c r="W5241" t="s">
        <v>133</v>
      </c>
      <c r="X5241">
        <v>10569</v>
      </c>
      <c r="Y5241">
        <v>1521936</v>
      </c>
      <c r="Z5241">
        <v>68688</v>
      </c>
      <c r="AA5241">
        <v>101520</v>
      </c>
      <c r="AB5241">
        <v>1692144</v>
      </c>
      <c r="AC5241">
        <v>1006215</v>
      </c>
      <c r="AD5241">
        <v>685929</v>
      </c>
      <c r="AE5241" t="s">
        <v>75</v>
      </c>
      <c r="AF5241" t="s">
        <v>81</v>
      </c>
      <c r="AG5241" t="s">
        <v>240</v>
      </c>
      <c r="AH5241" t="s">
        <v>145</v>
      </c>
      <c r="AI5241" t="s">
        <v>139</v>
      </c>
      <c r="AJ5241" t="str">
        <f t="shared" si="81"/>
        <v>Mar</v>
      </c>
    </row>
    <row r="5242" spans="1:36" x14ac:dyDescent="0.3">
      <c r="A5242" t="s">
        <v>11798</v>
      </c>
      <c r="B5242" s="33">
        <v>45919</v>
      </c>
      <c r="C5242" t="s">
        <v>97</v>
      </c>
      <c r="D5242" t="s">
        <v>11799</v>
      </c>
      <c r="E5242" t="s">
        <v>174</v>
      </c>
      <c r="F5242" t="s">
        <v>173</v>
      </c>
      <c r="G5242" t="s">
        <v>158</v>
      </c>
      <c r="H5242" t="s">
        <v>161</v>
      </c>
      <c r="I5242">
        <v>700</v>
      </c>
      <c r="J5242" t="s">
        <v>275</v>
      </c>
      <c r="K5242" t="s">
        <v>2370</v>
      </c>
      <c r="L5242" t="s">
        <v>802</v>
      </c>
      <c r="M5242" t="s">
        <v>2370</v>
      </c>
      <c r="N5242">
        <v>116</v>
      </c>
      <c r="O5242">
        <v>7</v>
      </c>
      <c r="P5242">
        <v>-7</v>
      </c>
      <c r="Q5242" t="s">
        <v>73</v>
      </c>
      <c r="R5242" t="s">
        <v>238</v>
      </c>
      <c r="S5242" t="s">
        <v>239</v>
      </c>
      <c r="T5242">
        <v>180</v>
      </c>
      <c r="U5242">
        <v>176</v>
      </c>
      <c r="V5242">
        <v>97.78</v>
      </c>
      <c r="W5242" t="s">
        <v>133</v>
      </c>
      <c r="X5242">
        <v>8661</v>
      </c>
      <c r="Y5242">
        <v>1524336</v>
      </c>
      <c r="Z5242">
        <v>26928</v>
      </c>
      <c r="AA5242">
        <v>86240</v>
      </c>
      <c r="AB5242">
        <v>1637504</v>
      </c>
      <c r="AC5242">
        <v>1419633</v>
      </c>
      <c r="AD5242">
        <v>217871</v>
      </c>
      <c r="AE5242" t="s">
        <v>78</v>
      </c>
      <c r="AF5242" t="s">
        <v>78</v>
      </c>
      <c r="AG5242" t="s">
        <v>240</v>
      </c>
      <c r="AH5242" t="s">
        <v>145</v>
      </c>
      <c r="AI5242" t="s">
        <v>139</v>
      </c>
      <c r="AJ5242" t="str">
        <f t="shared" si="81"/>
        <v>Sep</v>
      </c>
    </row>
    <row r="5243" spans="1:36" x14ac:dyDescent="0.3">
      <c r="A5243" t="s">
        <v>11800</v>
      </c>
      <c r="B5243" s="33">
        <v>45793</v>
      </c>
      <c r="C5243" t="s">
        <v>96</v>
      </c>
      <c r="D5243" t="s">
        <v>11801</v>
      </c>
      <c r="E5243" t="s">
        <v>180</v>
      </c>
      <c r="F5243" t="s">
        <v>174</v>
      </c>
      <c r="G5243" t="s">
        <v>160</v>
      </c>
      <c r="H5243" t="s">
        <v>158</v>
      </c>
      <c r="I5243">
        <v>1996</v>
      </c>
      <c r="J5243" t="s">
        <v>626</v>
      </c>
      <c r="K5243" t="s">
        <v>537</v>
      </c>
      <c r="L5243" t="s">
        <v>10992</v>
      </c>
      <c r="M5243" t="s">
        <v>2805</v>
      </c>
      <c r="N5243">
        <v>272</v>
      </c>
      <c r="O5243">
        <v>41</v>
      </c>
      <c r="P5243">
        <v>64</v>
      </c>
      <c r="Q5243" t="s">
        <v>76</v>
      </c>
      <c r="R5243" t="s">
        <v>238</v>
      </c>
      <c r="S5243" t="s">
        <v>239</v>
      </c>
      <c r="T5243">
        <v>189</v>
      </c>
      <c r="U5243">
        <v>132</v>
      </c>
      <c r="V5243">
        <v>69.84</v>
      </c>
      <c r="W5243" t="s">
        <v>133</v>
      </c>
      <c r="X5243">
        <v>5303</v>
      </c>
      <c r="Y5243">
        <v>699996</v>
      </c>
      <c r="Z5243">
        <v>62436</v>
      </c>
      <c r="AA5243">
        <v>52536</v>
      </c>
      <c r="AB5243">
        <v>814968</v>
      </c>
      <c r="AC5243">
        <v>618198</v>
      </c>
      <c r="AD5243">
        <v>196770</v>
      </c>
      <c r="AE5243" t="s">
        <v>81</v>
      </c>
      <c r="AF5243" t="s">
        <v>78</v>
      </c>
      <c r="AG5243" t="s">
        <v>240</v>
      </c>
      <c r="AH5243" t="s">
        <v>145</v>
      </c>
      <c r="AI5243" t="s">
        <v>138</v>
      </c>
      <c r="AJ5243" t="str">
        <f t="shared" si="81"/>
        <v>May</v>
      </c>
    </row>
    <row r="5244" spans="1:36" x14ac:dyDescent="0.3">
      <c r="A5244" t="s">
        <v>11802</v>
      </c>
      <c r="B5244" s="33">
        <v>45890</v>
      </c>
      <c r="C5244" t="s">
        <v>98</v>
      </c>
      <c r="D5244" t="s">
        <v>11803</v>
      </c>
      <c r="E5244" t="s">
        <v>172</v>
      </c>
      <c r="F5244" t="s">
        <v>181</v>
      </c>
      <c r="G5244" t="s">
        <v>155</v>
      </c>
      <c r="H5244" t="s">
        <v>159</v>
      </c>
      <c r="I5244">
        <v>1699</v>
      </c>
      <c r="J5244" t="s">
        <v>482</v>
      </c>
      <c r="K5244" t="s">
        <v>2628</v>
      </c>
      <c r="L5244" t="s">
        <v>654</v>
      </c>
      <c r="M5244" t="s">
        <v>1209</v>
      </c>
      <c r="N5244">
        <v>260</v>
      </c>
      <c r="O5244">
        <v>22</v>
      </c>
      <c r="P5244">
        <v>44</v>
      </c>
      <c r="Q5244" t="s">
        <v>76</v>
      </c>
      <c r="R5244" t="s">
        <v>238</v>
      </c>
      <c r="S5244" t="s">
        <v>239</v>
      </c>
      <c r="T5244">
        <v>180</v>
      </c>
      <c r="U5244">
        <v>138</v>
      </c>
      <c r="V5244">
        <v>76.67</v>
      </c>
      <c r="W5244" t="s">
        <v>135</v>
      </c>
      <c r="X5244">
        <v>6827</v>
      </c>
      <c r="Y5244">
        <v>942126</v>
      </c>
      <c r="Z5244">
        <v>32154</v>
      </c>
      <c r="AA5244">
        <v>93426</v>
      </c>
      <c r="AB5244">
        <v>1067706</v>
      </c>
      <c r="AC5244">
        <v>860134</v>
      </c>
      <c r="AD5244">
        <v>207572</v>
      </c>
      <c r="AE5244" t="s">
        <v>81</v>
      </c>
      <c r="AF5244" t="s">
        <v>81</v>
      </c>
      <c r="AG5244" t="s">
        <v>240</v>
      </c>
      <c r="AH5244" t="s">
        <v>144</v>
      </c>
      <c r="AI5244" t="s">
        <v>138</v>
      </c>
      <c r="AJ5244" t="str">
        <f t="shared" si="81"/>
        <v>Aug</v>
      </c>
    </row>
    <row r="5245" spans="1:36" x14ac:dyDescent="0.3">
      <c r="A5245" t="s">
        <v>11804</v>
      </c>
      <c r="B5245" s="33">
        <v>46015</v>
      </c>
      <c r="C5245" t="s">
        <v>93</v>
      </c>
      <c r="D5245" t="s">
        <v>11805</v>
      </c>
      <c r="E5245" t="s">
        <v>174</v>
      </c>
      <c r="F5245" t="s">
        <v>177</v>
      </c>
      <c r="G5245" t="s">
        <v>158</v>
      </c>
      <c r="H5245" t="s">
        <v>162</v>
      </c>
      <c r="I5245">
        <v>2381</v>
      </c>
      <c r="J5245" t="s">
        <v>368</v>
      </c>
      <c r="K5245" t="s">
        <v>1105</v>
      </c>
      <c r="L5245" t="s">
        <v>408</v>
      </c>
      <c r="M5245" t="s">
        <v>1105</v>
      </c>
      <c r="N5245">
        <v>290</v>
      </c>
      <c r="O5245">
        <v>0</v>
      </c>
      <c r="P5245">
        <v>-10</v>
      </c>
      <c r="Q5245" t="s">
        <v>70</v>
      </c>
      <c r="R5245" t="s">
        <v>238</v>
      </c>
      <c r="S5245" t="s">
        <v>239</v>
      </c>
      <c r="T5245">
        <v>180</v>
      </c>
      <c r="U5245">
        <v>172</v>
      </c>
      <c r="V5245">
        <v>95.56</v>
      </c>
      <c r="W5245" t="s">
        <v>133</v>
      </c>
      <c r="X5245">
        <v>10122</v>
      </c>
      <c r="Y5245">
        <v>1740984</v>
      </c>
      <c r="Z5245">
        <v>39560</v>
      </c>
      <c r="AA5245">
        <v>47988</v>
      </c>
      <c r="AB5245">
        <v>1828532</v>
      </c>
      <c r="AC5245">
        <v>1079906</v>
      </c>
      <c r="AD5245">
        <v>748626</v>
      </c>
      <c r="AE5245" t="s">
        <v>78</v>
      </c>
      <c r="AF5245" t="s">
        <v>78</v>
      </c>
      <c r="AG5245" t="s">
        <v>240</v>
      </c>
      <c r="AH5245" t="s">
        <v>144</v>
      </c>
      <c r="AI5245" t="s">
        <v>139</v>
      </c>
      <c r="AJ5245" t="str">
        <f t="shared" si="81"/>
        <v>Dec</v>
      </c>
    </row>
    <row r="5246" spans="1:36" x14ac:dyDescent="0.3">
      <c r="A5246" t="s">
        <v>11806</v>
      </c>
      <c r="B5246" s="33">
        <v>45860</v>
      </c>
      <c r="C5246" t="s">
        <v>97</v>
      </c>
      <c r="D5246" t="s">
        <v>11807</v>
      </c>
      <c r="E5246" t="s">
        <v>179</v>
      </c>
      <c r="F5246" t="s">
        <v>177</v>
      </c>
      <c r="G5246" t="s">
        <v>166</v>
      </c>
      <c r="H5246" t="s">
        <v>162</v>
      </c>
      <c r="I5246">
        <v>593</v>
      </c>
      <c r="J5246" t="s">
        <v>529</v>
      </c>
      <c r="K5246" t="s">
        <v>1549</v>
      </c>
      <c r="L5246" t="s">
        <v>385</v>
      </c>
      <c r="M5246" t="s">
        <v>1567</v>
      </c>
      <c r="N5246">
        <v>87</v>
      </c>
      <c r="O5246">
        <v>0</v>
      </c>
      <c r="P5246">
        <v>12</v>
      </c>
      <c r="Q5246" t="s">
        <v>73</v>
      </c>
      <c r="R5246" t="s">
        <v>238</v>
      </c>
      <c r="S5246" t="s">
        <v>239</v>
      </c>
      <c r="T5246">
        <v>180</v>
      </c>
      <c r="U5246">
        <v>176</v>
      </c>
      <c r="V5246">
        <v>97.78</v>
      </c>
      <c r="W5246" t="s">
        <v>133</v>
      </c>
      <c r="X5246">
        <v>8480</v>
      </c>
      <c r="Y5246">
        <v>1492480</v>
      </c>
      <c r="Z5246">
        <v>40832</v>
      </c>
      <c r="AA5246">
        <v>114400</v>
      </c>
      <c r="AB5246">
        <v>1647712</v>
      </c>
      <c r="AC5246">
        <v>1262195</v>
      </c>
      <c r="AD5246">
        <v>385517</v>
      </c>
      <c r="AE5246" t="s">
        <v>72</v>
      </c>
      <c r="AF5246" t="s">
        <v>78</v>
      </c>
      <c r="AG5246" t="s">
        <v>240</v>
      </c>
      <c r="AH5246" t="s">
        <v>144</v>
      </c>
      <c r="AI5246" t="s">
        <v>138</v>
      </c>
      <c r="AJ5246" t="str">
        <f t="shared" si="81"/>
        <v>Jul</v>
      </c>
    </row>
    <row r="5247" spans="1:36" x14ac:dyDescent="0.3">
      <c r="A5247" t="s">
        <v>11808</v>
      </c>
      <c r="B5247" s="33">
        <v>45746</v>
      </c>
      <c r="C5247" t="s">
        <v>93</v>
      </c>
      <c r="D5247" t="s">
        <v>11809</v>
      </c>
      <c r="E5247" t="s">
        <v>180</v>
      </c>
      <c r="F5247" t="s">
        <v>175</v>
      </c>
      <c r="G5247" t="s">
        <v>160</v>
      </c>
      <c r="H5247" t="s">
        <v>163</v>
      </c>
      <c r="I5247">
        <v>1413</v>
      </c>
      <c r="J5247" t="s">
        <v>342</v>
      </c>
      <c r="K5247" t="s">
        <v>1035</v>
      </c>
      <c r="L5247" t="s">
        <v>2589</v>
      </c>
      <c r="M5247" t="s">
        <v>1035</v>
      </c>
      <c r="N5247">
        <v>217</v>
      </c>
      <c r="O5247">
        <v>1</v>
      </c>
      <c r="P5247">
        <v>-4</v>
      </c>
      <c r="Q5247" t="s">
        <v>73</v>
      </c>
      <c r="R5247" t="s">
        <v>238</v>
      </c>
      <c r="S5247" t="s">
        <v>239</v>
      </c>
      <c r="T5247">
        <v>189</v>
      </c>
      <c r="U5247">
        <v>144</v>
      </c>
      <c r="V5247">
        <v>76.19</v>
      </c>
      <c r="W5247" t="s">
        <v>133</v>
      </c>
      <c r="X5247">
        <v>10580</v>
      </c>
      <c r="Y5247">
        <v>1523520</v>
      </c>
      <c r="Z5247">
        <v>74736</v>
      </c>
      <c r="AA5247">
        <v>81360</v>
      </c>
      <c r="AB5247">
        <v>1679616</v>
      </c>
      <c r="AC5247">
        <v>1255206</v>
      </c>
      <c r="AD5247">
        <v>424410</v>
      </c>
      <c r="AE5247" t="s">
        <v>81</v>
      </c>
      <c r="AF5247" t="s">
        <v>75</v>
      </c>
      <c r="AG5247" t="s">
        <v>240</v>
      </c>
      <c r="AH5247" t="s">
        <v>144</v>
      </c>
      <c r="AI5247" t="s">
        <v>138</v>
      </c>
      <c r="AJ5247" t="str">
        <f t="shared" si="81"/>
        <v>Mar</v>
      </c>
    </row>
    <row r="5248" spans="1:36" x14ac:dyDescent="0.3">
      <c r="A5248" t="s">
        <v>11810</v>
      </c>
      <c r="B5248" s="33">
        <v>45852</v>
      </c>
      <c r="C5248" t="s">
        <v>97</v>
      </c>
      <c r="D5248" t="s">
        <v>11811</v>
      </c>
      <c r="E5248" t="s">
        <v>181</v>
      </c>
      <c r="F5248" t="s">
        <v>179</v>
      </c>
      <c r="G5248" t="s">
        <v>159</v>
      </c>
      <c r="H5248" t="s">
        <v>166</v>
      </c>
      <c r="I5248">
        <v>804</v>
      </c>
      <c r="J5248" t="s">
        <v>520</v>
      </c>
      <c r="K5248" t="s">
        <v>1368</v>
      </c>
      <c r="L5248" t="s">
        <v>477</v>
      </c>
      <c r="M5248" t="s">
        <v>448</v>
      </c>
      <c r="N5248">
        <v>116</v>
      </c>
      <c r="O5248">
        <v>0</v>
      </c>
      <c r="P5248">
        <v>13</v>
      </c>
      <c r="Q5248" t="s">
        <v>73</v>
      </c>
      <c r="R5248" t="s">
        <v>238</v>
      </c>
      <c r="S5248" t="s">
        <v>239</v>
      </c>
      <c r="T5248">
        <v>150</v>
      </c>
      <c r="U5248">
        <v>96</v>
      </c>
      <c r="V5248">
        <v>64</v>
      </c>
      <c r="W5248" t="s">
        <v>133</v>
      </c>
      <c r="X5248">
        <v>7357</v>
      </c>
      <c r="Y5248">
        <v>706272</v>
      </c>
      <c r="Z5248">
        <v>34176</v>
      </c>
      <c r="AA5248">
        <v>64128</v>
      </c>
      <c r="AB5248">
        <v>804576</v>
      </c>
      <c r="AC5248">
        <v>517015</v>
      </c>
      <c r="AD5248">
        <v>287561</v>
      </c>
      <c r="AE5248" t="s">
        <v>81</v>
      </c>
      <c r="AF5248" t="s">
        <v>72</v>
      </c>
      <c r="AG5248" t="s">
        <v>240</v>
      </c>
      <c r="AH5248" t="s">
        <v>146</v>
      </c>
      <c r="AI5248" t="s">
        <v>140</v>
      </c>
      <c r="AJ5248" t="str">
        <f t="shared" si="81"/>
        <v>Jul</v>
      </c>
    </row>
    <row r="5249" spans="1:36" x14ac:dyDescent="0.3">
      <c r="A5249" t="s">
        <v>11812</v>
      </c>
      <c r="B5249" s="33">
        <v>45756</v>
      </c>
      <c r="C5249" t="s">
        <v>93</v>
      </c>
      <c r="D5249" t="s">
        <v>11813</v>
      </c>
      <c r="E5249" t="s">
        <v>176</v>
      </c>
      <c r="F5249" t="s">
        <v>172</v>
      </c>
      <c r="G5249" t="s">
        <v>156</v>
      </c>
      <c r="H5249" t="s">
        <v>155</v>
      </c>
      <c r="I5249">
        <v>2149</v>
      </c>
      <c r="J5249" t="s">
        <v>270</v>
      </c>
      <c r="K5249" t="s">
        <v>3500</v>
      </c>
      <c r="L5249" t="s">
        <v>3042</v>
      </c>
      <c r="M5249" t="s">
        <v>3603</v>
      </c>
      <c r="N5249">
        <v>322</v>
      </c>
      <c r="O5249">
        <v>28</v>
      </c>
      <c r="P5249">
        <v>18</v>
      </c>
      <c r="Q5249" t="s">
        <v>73</v>
      </c>
      <c r="R5249" t="s">
        <v>238</v>
      </c>
      <c r="S5249" t="s">
        <v>239</v>
      </c>
      <c r="T5249">
        <v>220</v>
      </c>
      <c r="U5249">
        <v>151</v>
      </c>
      <c r="V5249">
        <v>68.64</v>
      </c>
      <c r="W5249" t="s">
        <v>134</v>
      </c>
      <c r="X5249">
        <v>3797</v>
      </c>
      <c r="Y5249">
        <v>573347</v>
      </c>
      <c r="Z5249">
        <v>51944</v>
      </c>
      <c r="AA5249">
        <v>112495</v>
      </c>
      <c r="AB5249">
        <v>737786</v>
      </c>
      <c r="AC5249">
        <v>502424</v>
      </c>
      <c r="AD5249">
        <v>235362</v>
      </c>
      <c r="AE5249" t="s">
        <v>81</v>
      </c>
      <c r="AF5249" t="s">
        <v>81</v>
      </c>
      <c r="AG5249" t="s">
        <v>240</v>
      </c>
      <c r="AH5249" t="s">
        <v>144</v>
      </c>
      <c r="AI5249" t="s">
        <v>139</v>
      </c>
      <c r="AJ5249" t="str">
        <f t="shared" si="81"/>
        <v>Apr</v>
      </c>
    </row>
    <row r="5250" spans="1:36" x14ac:dyDescent="0.3">
      <c r="A5250" t="s">
        <v>11814</v>
      </c>
      <c r="B5250" s="33">
        <v>45768</v>
      </c>
      <c r="C5250" t="s">
        <v>93</v>
      </c>
      <c r="D5250" t="s">
        <v>11815</v>
      </c>
      <c r="E5250" t="s">
        <v>177</v>
      </c>
      <c r="F5250" t="s">
        <v>176</v>
      </c>
      <c r="G5250" t="s">
        <v>162</v>
      </c>
      <c r="H5250" t="s">
        <v>156</v>
      </c>
      <c r="I5250">
        <v>1444</v>
      </c>
      <c r="J5250" t="s">
        <v>457</v>
      </c>
      <c r="K5250" t="s">
        <v>1140</v>
      </c>
      <c r="L5250" t="s">
        <v>2964</v>
      </c>
      <c r="M5250" t="s">
        <v>3293</v>
      </c>
      <c r="N5250">
        <v>217</v>
      </c>
      <c r="O5250">
        <v>26</v>
      </c>
      <c r="P5250">
        <v>27</v>
      </c>
      <c r="Q5250" t="s">
        <v>73</v>
      </c>
      <c r="R5250" t="s">
        <v>238</v>
      </c>
      <c r="S5250" t="s">
        <v>239</v>
      </c>
      <c r="T5250">
        <v>189</v>
      </c>
      <c r="U5250">
        <v>138</v>
      </c>
      <c r="V5250">
        <v>73.02</v>
      </c>
      <c r="W5250" t="s">
        <v>135</v>
      </c>
      <c r="X5250">
        <v>10170</v>
      </c>
      <c r="Y5250">
        <v>1403460</v>
      </c>
      <c r="Z5250">
        <v>30498</v>
      </c>
      <c r="AA5250">
        <v>74796</v>
      </c>
      <c r="AB5250">
        <v>1508754</v>
      </c>
      <c r="AC5250">
        <v>1001766</v>
      </c>
      <c r="AD5250">
        <v>506988</v>
      </c>
      <c r="AE5250" t="s">
        <v>78</v>
      </c>
      <c r="AF5250" t="s">
        <v>81</v>
      </c>
      <c r="AG5250" t="s">
        <v>240</v>
      </c>
      <c r="AH5250" t="s">
        <v>145</v>
      </c>
      <c r="AI5250" t="s">
        <v>139</v>
      </c>
      <c r="AJ5250" t="str">
        <f t="shared" ref="AJ5250:AJ5313" si="82">TEXT(B5250,"mmm")</f>
        <v>Apr</v>
      </c>
    </row>
    <row r="5251" spans="1:36" x14ac:dyDescent="0.3">
      <c r="A5251" t="s">
        <v>11816</v>
      </c>
      <c r="B5251" s="33">
        <v>45681</v>
      </c>
      <c r="C5251" t="s">
        <v>95</v>
      </c>
      <c r="D5251" t="s">
        <v>11817</v>
      </c>
      <c r="E5251" t="s">
        <v>172</v>
      </c>
      <c r="F5251" t="s">
        <v>176</v>
      </c>
      <c r="G5251" t="s">
        <v>155</v>
      </c>
      <c r="H5251" t="s">
        <v>156</v>
      </c>
      <c r="I5251">
        <v>1744</v>
      </c>
      <c r="J5251" t="s">
        <v>336</v>
      </c>
      <c r="K5251" t="s">
        <v>1445</v>
      </c>
      <c r="L5251" t="s">
        <v>442</v>
      </c>
      <c r="M5251" t="s">
        <v>2156</v>
      </c>
      <c r="N5251">
        <v>209</v>
      </c>
      <c r="O5251">
        <v>22</v>
      </c>
      <c r="P5251">
        <v>36</v>
      </c>
      <c r="Q5251" t="s">
        <v>76</v>
      </c>
      <c r="R5251" t="s">
        <v>238</v>
      </c>
      <c r="S5251" t="s">
        <v>239</v>
      </c>
      <c r="T5251">
        <v>186</v>
      </c>
      <c r="U5251">
        <v>172</v>
      </c>
      <c r="V5251">
        <v>92.47</v>
      </c>
      <c r="W5251" t="s">
        <v>135</v>
      </c>
      <c r="X5251">
        <v>8645</v>
      </c>
      <c r="Y5251">
        <v>1486940</v>
      </c>
      <c r="Z5251">
        <v>57448</v>
      </c>
      <c r="AA5251">
        <v>68628</v>
      </c>
      <c r="AB5251">
        <v>1613016</v>
      </c>
      <c r="AC5251">
        <v>1103271</v>
      </c>
      <c r="AD5251">
        <v>509745</v>
      </c>
      <c r="AE5251" t="s">
        <v>81</v>
      </c>
      <c r="AF5251" t="s">
        <v>81</v>
      </c>
      <c r="AG5251" t="s">
        <v>240</v>
      </c>
      <c r="AH5251" t="s">
        <v>147</v>
      </c>
      <c r="AI5251" t="s">
        <v>139</v>
      </c>
      <c r="AJ5251" t="str">
        <f t="shared" si="82"/>
        <v>Jan</v>
      </c>
    </row>
    <row r="5252" spans="1:36" x14ac:dyDescent="0.3">
      <c r="A5252" t="s">
        <v>11818</v>
      </c>
      <c r="B5252" s="33">
        <v>45708</v>
      </c>
      <c r="C5252" t="s">
        <v>99</v>
      </c>
      <c r="D5252" t="s">
        <v>11819</v>
      </c>
      <c r="E5252" t="s">
        <v>172</v>
      </c>
      <c r="F5252" t="s">
        <v>173</v>
      </c>
      <c r="G5252" t="s">
        <v>155</v>
      </c>
      <c r="H5252" t="s">
        <v>161</v>
      </c>
      <c r="I5252">
        <v>1763</v>
      </c>
      <c r="J5252" t="s">
        <v>572</v>
      </c>
      <c r="K5252" t="s">
        <v>1137</v>
      </c>
      <c r="L5252" t="s">
        <v>447</v>
      </c>
      <c r="M5252" t="s">
        <v>793</v>
      </c>
      <c r="N5252">
        <v>270</v>
      </c>
      <c r="O5252">
        <v>0</v>
      </c>
      <c r="P5252">
        <v>23</v>
      </c>
      <c r="Q5252" t="s">
        <v>73</v>
      </c>
      <c r="R5252" t="s">
        <v>238</v>
      </c>
      <c r="S5252" t="s">
        <v>239</v>
      </c>
      <c r="T5252">
        <v>189</v>
      </c>
      <c r="U5252">
        <v>175</v>
      </c>
      <c r="V5252">
        <v>92.59</v>
      </c>
      <c r="W5252" t="s">
        <v>133</v>
      </c>
      <c r="X5252">
        <v>8524</v>
      </c>
      <c r="Y5252">
        <v>1491700</v>
      </c>
      <c r="Z5252">
        <v>79100</v>
      </c>
      <c r="AA5252">
        <v>28350</v>
      </c>
      <c r="AB5252">
        <v>1599150</v>
      </c>
      <c r="AC5252">
        <v>1193006</v>
      </c>
      <c r="AD5252">
        <v>406144</v>
      </c>
      <c r="AE5252" t="s">
        <v>81</v>
      </c>
      <c r="AF5252" t="s">
        <v>78</v>
      </c>
      <c r="AG5252" t="s">
        <v>240</v>
      </c>
      <c r="AH5252" t="s">
        <v>147</v>
      </c>
      <c r="AI5252" t="s">
        <v>140</v>
      </c>
      <c r="AJ5252" t="str">
        <f t="shared" si="82"/>
        <v>Feb</v>
      </c>
    </row>
    <row r="5253" spans="1:36" x14ac:dyDescent="0.3">
      <c r="A5253" t="s">
        <v>11820</v>
      </c>
      <c r="B5253" s="33">
        <v>45768</v>
      </c>
      <c r="C5253" t="s">
        <v>97</v>
      </c>
      <c r="D5253" t="s">
        <v>11821</v>
      </c>
      <c r="E5253" t="s">
        <v>179</v>
      </c>
      <c r="F5253" t="s">
        <v>176</v>
      </c>
      <c r="G5253" t="s">
        <v>166</v>
      </c>
      <c r="H5253" t="s">
        <v>156</v>
      </c>
      <c r="I5253">
        <v>1497</v>
      </c>
      <c r="J5253" t="s">
        <v>397</v>
      </c>
      <c r="K5253" t="s">
        <v>759</v>
      </c>
      <c r="L5253" t="s">
        <v>633</v>
      </c>
      <c r="M5253" t="s">
        <v>759</v>
      </c>
      <c r="N5253">
        <v>186</v>
      </c>
      <c r="O5253">
        <v>0</v>
      </c>
      <c r="P5253">
        <v>-7</v>
      </c>
      <c r="Q5253" t="s">
        <v>70</v>
      </c>
      <c r="R5253" t="s">
        <v>238</v>
      </c>
      <c r="S5253" t="s">
        <v>239</v>
      </c>
      <c r="T5253">
        <v>189</v>
      </c>
      <c r="U5253">
        <v>129</v>
      </c>
      <c r="V5253">
        <v>68.25</v>
      </c>
      <c r="W5253" t="s">
        <v>133</v>
      </c>
      <c r="X5253">
        <v>9101</v>
      </c>
      <c r="Y5253">
        <v>1174029</v>
      </c>
      <c r="Z5253">
        <v>62952</v>
      </c>
      <c r="AA5253">
        <v>55857</v>
      </c>
      <c r="AB5253">
        <v>1292838</v>
      </c>
      <c r="AC5253">
        <v>1063327</v>
      </c>
      <c r="AD5253">
        <v>229511</v>
      </c>
      <c r="AE5253" t="s">
        <v>72</v>
      </c>
      <c r="AF5253" t="s">
        <v>81</v>
      </c>
      <c r="AG5253" t="s">
        <v>240</v>
      </c>
      <c r="AH5253" t="s">
        <v>144</v>
      </c>
      <c r="AI5253" t="s">
        <v>138</v>
      </c>
      <c r="AJ5253" t="str">
        <f t="shared" si="82"/>
        <v>Apr</v>
      </c>
    </row>
    <row r="5254" spans="1:36" x14ac:dyDescent="0.3">
      <c r="A5254" t="s">
        <v>11822</v>
      </c>
      <c r="B5254" s="33">
        <v>45926</v>
      </c>
      <c r="C5254" t="s">
        <v>95</v>
      </c>
      <c r="D5254" t="s">
        <v>11823</v>
      </c>
      <c r="E5254" t="s">
        <v>174</v>
      </c>
      <c r="F5254" t="s">
        <v>178</v>
      </c>
      <c r="G5254" t="s">
        <v>158</v>
      </c>
      <c r="H5254" t="s">
        <v>157</v>
      </c>
      <c r="I5254">
        <v>527</v>
      </c>
      <c r="J5254" t="s">
        <v>520</v>
      </c>
      <c r="K5254" t="s">
        <v>358</v>
      </c>
      <c r="L5254" t="s">
        <v>2410</v>
      </c>
      <c r="M5254" t="s">
        <v>358</v>
      </c>
      <c r="N5254">
        <v>86</v>
      </c>
      <c r="O5254">
        <v>2</v>
      </c>
      <c r="P5254">
        <v>-10</v>
      </c>
      <c r="Q5254" t="s">
        <v>73</v>
      </c>
      <c r="R5254" t="s">
        <v>238</v>
      </c>
      <c r="S5254" t="s">
        <v>239</v>
      </c>
      <c r="T5254">
        <v>180</v>
      </c>
      <c r="U5254">
        <v>139</v>
      </c>
      <c r="V5254">
        <v>77.22</v>
      </c>
      <c r="W5254" t="s">
        <v>133</v>
      </c>
      <c r="X5254">
        <v>6414</v>
      </c>
      <c r="Y5254">
        <v>891546</v>
      </c>
      <c r="Z5254">
        <v>52125</v>
      </c>
      <c r="AA5254">
        <v>61160</v>
      </c>
      <c r="AB5254">
        <v>1004831</v>
      </c>
      <c r="AC5254">
        <v>693089</v>
      </c>
      <c r="AD5254">
        <v>311742</v>
      </c>
      <c r="AE5254" t="s">
        <v>78</v>
      </c>
      <c r="AF5254" t="s">
        <v>75</v>
      </c>
      <c r="AG5254" t="s">
        <v>240</v>
      </c>
      <c r="AH5254" t="s">
        <v>144</v>
      </c>
      <c r="AI5254" t="s">
        <v>139</v>
      </c>
      <c r="AJ5254" t="str">
        <f t="shared" si="82"/>
        <v>Sep</v>
      </c>
    </row>
    <row r="5255" spans="1:36" x14ac:dyDescent="0.3">
      <c r="A5255" t="s">
        <v>11824</v>
      </c>
      <c r="B5255" s="33">
        <v>45732</v>
      </c>
      <c r="C5255" t="s">
        <v>93</v>
      </c>
      <c r="D5255" t="s">
        <v>11825</v>
      </c>
      <c r="E5255" t="s">
        <v>179</v>
      </c>
      <c r="F5255" t="s">
        <v>181</v>
      </c>
      <c r="G5255" t="s">
        <v>166</v>
      </c>
      <c r="H5255" t="s">
        <v>159</v>
      </c>
      <c r="I5255">
        <v>1816</v>
      </c>
      <c r="J5255" t="s">
        <v>310</v>
      </c>
      <c r="K5255" t="s">
        <v>925</v>
      </c>
      <c r="N5255">
        <v>284</v>
      </c>
      <c r="O5255">
        <v>0</v>
      </c>
      <c r="P5255">
        <v>0</v>
      </c>
      <c r="Q5255" t="s">
        <v>67</v>
      </c>
      <c r="R5255" t="s">
        <v>245</v>
      </c>
      <c r="S5255" t="s">
        <v>120</v>
      </c>
      <c r="T5255">
        <v>189</v>
      </c>
      <c r="U5255">
        <v>0</v>
      </c>
      <c r="V5255">
        <v>0</v>
      </c>
      <c r="W5255" t="s">
        <v>133</v>
      </c>
      <c r="X5255">
        <v>9962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 t="s">
        <v>72</v>
      </c>
      <c r="AF5255" t="s">
        <v>81</v>
      </c>
      <c r="AG5255" t="s">
        <v>240</v>
      </c>
      <c r="AH5255" t="s">
        <v>145</v>
      </c>
      <c r="AI5255" t="s">
        <v>139</v>
      </c>
      <c r="AJ5255" t="str">
        <f t="shared" si="82"/>
        <v>Mar</v>
      </c>
    </row>
    <row r="5256" spans="1:36" x14ac:dyDescent="0.3">
      <c r="A5256" t="s">
        <v>11826</v>
      </c>
      <c r="B5256" s="33">
        <v>45907</v>
      </c>
      <c r="C5256" t="s">
        <v>96</v>
      </c>
      <c r="D5256" t="s">
        <v>11827</v>
      </c>
      <c r="E5256" t="s">
        <v>173</v>
      </c>
      <c r="F5256" t="s">
        <v>180</v>
      </c>
      <c r="G5256" t="s">
        <v>161</v>
      </c>
      <c r="H5256" t="s">
        <v>160</v>
      </c>
      <c r="I5256">
        <v>1908</v>
      </c>
      <c r="J5256" t="s">
        <v>529</v>
      </c>
      <c r="K5256" t="s">
        <v>3893</v>
      </c>
      <c r="L5256" t="s">
        <v>385</v>
      </c>
      <c r="M5256" t="s">
        <v>3893</v>
      </c>
      <c r="N5256">
        <v>294</v>
      </c>
      <c r="O5256">
        <v>0</v>
      </c>
      <c r="P5256">
        <v>-10</v>
      </c>
      <c r="Q5256" t="s">
        <v>70</v>
      </c>
      <c r="R5256" t="s">
        <v>238</v>
      </c>
      <c r="S5256" t="s">
        <v>239</v>
      </c>
      <c r="T5256">
        <v>180</v>
      </c>
      <c r="U5256">
        <v>137</v>
      </c>
      <c r="V5256">
        <v>76.11</v>
      </c>
      <c r="W5256" t="s">
        <v>133</v>
      </c>
      <c r="X5256">
        <v>6836</v>
      </c>
      <c r="Y5256">
        <v>936532</v>
      </c>
      <c r="Z5256">
        <v>25208</v>
      </c>
      <c r="AA5256">
        <v>23701</v>
      </c>
      <c r="AB5256">
        <v>985441</v>
      </c>
      <c r="AC5256">
        <v>597556</v>
      </c>
      <c r="AD5256">
        <v>387885</v>
      </c>
      <c r="AE5256" t="s">
        <v>78</v>
      </c>
      <c r="AF5256" t="s">
        <v>81</v>
      </c>
      <c r="AG5256" t="s">
        <v>240</v>
      </c>
      <c r="AH5256" t="s">
        <v>147</v>
      </c>
      <c r="AI5256" t="s">
        <v>139</v>
      </c>
      <c r="AJ5256" t="str">
        <f t="shared" si="82"/>
        <v>Sep</v>
      </c>
    </row>
    <row r="5257" spans="1:36" x14ac:dyDescent="0.3">
      <c r="A5257" t="s">
        <v>11828</v>
      </c>
      <c r="B5257" s="33">
        <v>45864</v>
      </c>
      <c r="C5257" t="s">
        <v>98</v>
      </c>
      <c r="D5257" t="s">
        <v>11829</v>
      </c>
      <c r="E5257" t="s">
        <v>175</v>
      </c>
      <c r="F5257" t="s">
        <v>177</v>
      </c>
      <c r="G5257" t="s">
        <v>163</v>
      </c>
      <c r="H5257" t="s">
        <v>162</v>
      </c>
      <c r="I5257">
        <v>1945</v>
      </c>
      <c r="J5257" t="s">
        <v>336</v>
      </c>
      <c r="K5257" t="s">
        <v>368</v>
      </c>
      <c r="L5257" t="s">
        <v>2741</v>
      </c>
      <c r="M5257" t="s">
        <v>519</v>
      </c>
      <c r="N5257">
        <v>285</v>
      </c>
      <c r="O5257">
        <v>9</v>
      </c>
      <c r="P5257">
        <v>32</v>
      </c>
      <c r="Q5257" t="s">
        <v>76</v>
      </c>
      <c r="R5257" t="s">
        <v>238</v>
      </c>
      <c r="S5257" t="s">
        <v>239</v>
      </c>
      <c r="T5257">
        <v>189</v>
      </c>
      <c r="U5257">
        <v>116</v>
      </c>
      <c r="V5257">
        <v>61.38</v>
      </c>
      <c r="W5257" t="s">
        <v>133</v>
      </c>
      <c r="X5257">
        <v>5025</v>
      </c>
      <c r="Y5257">
        <v>582900</v>
      </c>
      <c r="Z5257">
        <v>34800</v>
      </c>
      <c r="AA5257">
        <v>41876</v>
      </c>
      <c r="AB5257">
        <v>659576</v>
      </c>
      <c r="AC5257">
        <v>550564</v>
      </c>
      <c r="AD5257">
        <v>109012</v>
      </c>
      <c r="AE5257" t="s">
        <v>75</v>
      </c>
      <c r="AF5257" t="s">
        <v>78</v>
      </c>
      <c r="AG5257" t="s">
        <v>240</v>
      </c>
      <c r="AH5257" t="s">
        <v>144</v>
      </c>
      <c r="AI5257" t="s">
        <v>139</v>
      </c>
      <c r="AJ5257" t="str">
        <f t="shared" si="82"/>
        <v>Jul</v>
      </c>
    </row>
    <row r="5258" spans="1:36" x14ac:dyDescent="0.3">
      <c r="A5258" t="s">
        <v>11830</v>
      </c>
      <c r="B5258" s="33">
        <v>45692</v>
      </c>
      <c r="C5258" t="s">
        <v>97</v>
      </c>
      <c r="D5258" t="s">
        <v>11831</v>
      </c>
      <c r="E5258" t="s">
        <v>181</v>
      </c>
      <c r="F5258" t="s">
        <v>179</v>
      </c>
      <c r="G5258" t="s">
        <v>159</v>
      </c>
      <c r="H5258" t="s">
        <v>166</v>
      </c>
      <c r="I5258">
        <v>2392</v>
      </c>
      <c r="J5258" t="s">
        <v>236</v>
      </c>
      <c r="K5258" t="s">
        <v>1039</v>
      </c>
      <c r="L5258" t="s">
        <v>2422</v>
      </c>
      <c r="M5258" t="s">
        <v>1884</v>
      </c>
      <c r="N5258">
        <v>363</v>
      </c>
      <c r="O5258">
        <v>31</v>
      </c>
      <c r="P5258">
        <v>51</v>
      </c>
      <c r="Q5258" t="s">
        <v>76</v>
      </c>
      <c r="R5258" t="s">
        <v>238</v>
      </c>
      <c r="S5258" t="s">
        <v>239</v>
      </c>
      <c r="T5258">
        <v>189</v>
      </c>
      <c r="U5258">
        <v>172</v>
      </c>
      <c r="V5258">
        <v>91.01</v>
      </c>
      <c r="W5258" t="s">
        <v>133</v>
      </c>
      <c r="X5258">
        <v>5476</v>
      </c>
      <c r="Y5258">
        <v>941872</v>
      </c>
      <c r="Z5258">
        <v>60888</v>
      </c>
      <c r="AA5258">
        <v>133644</v>
      </c>
      <c r="AB5258">
        <v>1136404</v>
      </c>
      <c r="AC5258">
        <v>930403</v>
      </c>
      <c r="AD5258">
        <v>206001</v>
      </c>
      <c r="AE5258" t="s">
        <v>81</v>
      </c>
      <c r="AF5258" t="s">
        <v>72</v>
      </c>
      <c r="AG5258" t="s">
        <v>240</v>
      </c>
      <c r="AH5258" t="s">
        <v>147</v>
      </c>
      <c r="AI5258" t="s">
        <v>138</v>
      </c>
      <c r="AJ5258" t="str">
        <f t="shared" si="82"/>
        <v>Feb</v>
      </c>
    </row>
    <row r="5259" spans="1:36" x14ac:dyDescent="0.3">
      <c r="A5259" t="s">
        <v>11832</v>
      </c>
      <c r="B5259" s="33">
        <v>45751</v>
      </c>
      <c r="C5259" t="s">
        <v>95</v>
      </c>
      <c r="D5259" t="s">
        <v>11833</v>
      </c>
      <c r="E5259" t="s">
        <v>178</v>
      </c>
      <c r="F5259" t="s">
        <v>172</v>
      </c>
      <c r="G5259" t="s">
        <v>157</v>
      </c>
      <c r="H5259" t="s">
        <v>155</v>
      </c>
      <c r="I5259">
        <v>1956</v>
      </c>
      <c r="J5259" t="s">
        <v>270</v>
      </c>
      <c r="K5259" t="s">
        <v>961</v>
      </c>
      <c r="L5259" t="s">
        <v>1602</v>
      </c>
      <c r="M5259" t="s">
        <v>1552</v>
      </c>
      <c r="N5259">
        <v>232</v>
      </c>
      <c r="O5259">
        <v>52</v>
      </c>
      <c r="P5259">
        <v>61</v>
      </c>
      <c r="Q5259" t="s">
        <v>76</v>
      </c>
      <c r="R5259" t="s">
        <v>238</v>
      </c>
      <c r="S5259" t="s">
        <v>239</v>
      </c>
      <c r="T5259">
        <v>189</v>
      </c>
      <c r="U5259">
        <v>148</v>
      </c>
      <c r="V5259">
        <v>78.31</v>
      </c>
      <c r="W5259" t="s">
        <v>135</v>
      </c>
      <c r="X5259">
        <v>6603</v>
      </c>
      <c r="Y5259">
        <v>977244</v>
      </c>
      <c r="Z5259">
        <v>61568</v>
      </c>
      <c r="AA5259">
        <v>106116</v>
      </c>
      <c r="AB5259">
        <v>1144928</v>
      </c>
      <c r="AC5259">
        <v>967254</v>
      </c>
      <c r="AD5259">
        <v>177674</v>
      </c>
      <c r="AE5259" t="s">
        <v>75</v>
      </c>
      <c r="AF5259" t="s">
        <v>81</v>
      </c>
      <c r="AG5259" t="s">
        <v>240</v>
      </c>
      <c r="AH5259" t="s">
        <v>145</v>
      </c>
      <c r="AI5259" t="s">
        <v>139</v>
      </c>
      <c r="AJ5259" t="str">
        <f t="shared" si="82"/>
        <v>Apr</v>
      </c>
    </row>
    <row r="5260" spans="1:36" x14ac:dyDescent="0.3">
      <c r="A5260" t="s">
        <v>11834</v>
      </c>
      <c r="B5260" s="33">
        <v>45683</v>
      </c>
      <c r="C5260" t="s">
        <v>97</v>
      </c>
      <c r="D5260" t="s">
        <v>11835</v>
      </c>
      <c r="E5260" t="s">
        <v>176</v>
      </c>
      <c r="F5260" t="s">
        <v>177</v>
      </c>
      <c r="G5260" t="s">
        <v>156</v>
      </c>
      <c r="H5260" t="s">
        <v>162</v>
      </c>
      <c r="I5260">
        <v>2357</v>
      </c>
      <c r="J5260" t="s">
        <v>477</v>
      </c>
      <c r="K5260" t="s">
        <v>595</v>
      </c>
      <c r="L5260" t="s">
        <v>488</v>
      </c>
      <c r="M5260" t="s">
        <v>1248</v>
      </c>
      <c r="N5260">
        <v>319</v>
      </c>
      <c r="O5260">
        <v>24</v>
      </c>
      <c r="P5260">
        <v>8</v>
      </c>
      <c r="Q5260" t="s">
        <v>73</v>
      </c>
      <c r="R5260" t="s">
        <v>238</v>
      </c>
      <c r="S5260" t="s">
        <v>239</v>
      </c>
      <c r="T5260">
        <v>189</v>
      </c>
      <c r="U5260">
        <v>123</v>
      </c>
      <c r="V5260">
        <v>65.08</v>
      </c>
      <c r="W5260" t="s">
        <v>135</v>
      </c>
      <c r="X5260">
        <v>5515</v>
      </c>
      <c r="Y5260">
        <v>678345</v>
      </c>
      <c r="Z5260">
        <v>64821</v>
      </c>
      <c r="AA5260">
        <v>82533</v>
      </c>
      <c r="AB5260">
        <v>825699</v>
      </c>
      <c r="AC5260">
        <v>574368</v>
      </c>
      <c r="AD5260">
        <v>251331</v>
      </c>
      <c r="AE5260" t="s">
        <v>81</v>
      </c>
      <c r="AF5260" t="s">
        <v>78</v>
      </c>
      <c r="AG5260" t="s">
        <v>240</v>
      </c>
      <c r="AH5260" t="s">
        <v>145</v>
      </c>
      <c r="AI5260" t="s">
        <v>138</v>
      </c>
      <c r="AJ5260" t="str">
        <f t="shared" si="82"/>
        <v>Jan</v>
      </c>
    </row>
    <row r="5261" spans="1:36" x14ac:dyDescent="0.3">
      <c r="A5261" t="s">
        <v>11836</v>
      </c>
      <c r="B5261" s="33">
        <v>45978</v>
      </c>
      <c r="C5261" t="s">
        <v>98</v>
      </c>
      <c r="D5261" t="s">
        <v>11837</v>
      </c>
      <c r="E5261" t="s">
        <v>174</v>
      </c>
      <c r="F5261" t="s">
        <v>179</v>
      </c>
      <c r="G5261" t="s">
        <v>158</v>
      </c>
      <c r="H5261" t="s">
        <v>166</v>
      </c>
      <c r="I5261">
        <v>2094</v>
      </c>
      <c r="J5261" t="s">
        <v>605</v>
      </c>
      <c r="K5261" t="s">
        <v>979</v>
      </c>
      <c r="L5261" t="s">
        <v>4974</v>
      </c>
      <c r="M5261" t="s">
        <v>3756</v>
      </c>
      <c r="N5261">
        <v>293</v>
      </c>
      <c r="O5261">
        <v>52</v>
      </c>
      <c r="P5261">
        <v>64</v>
      </c>
      <c r="Q5261" t="s">
        <v>76</v>
      </c>
      <c r="R5261" t="s">
        <v>238</v>
      </c>
      <c r="S5261" t="s">
        <v>239</v>
      </c>
      <c r="T5261">
        <v>220</v>
      </c>
      <c r="U5261">
        <v>139</v>
      </c>
      <c r="V5261">
        <v>63.18</v>
      </c>
      <c r="W5261" t="s">
        <v>135</v>
      </c>
      <c r="X5261">
        <v>4518</v>
      </c>
      <c r="Y5261">
        <v>628002</v>
      </c>
      <c r="Z5261">
        <v>43646</v>
      </c>
      <c r="AA5261">
        <v>91462</v>
      </c>
      <c r="AB5261">
        <v>763110</v>
      </c>
      <c r="AC5261">
        <v>458052</v>
      </c>
      <c r="AD5261">
        <v>305058</v>
      </c>
      <c r="AE5261" t="s">
        <v>78</v>
      </c>
      <c r="AF5261" t="s">
        <v>72</v>
      </c>
      <c r="AG5261" t="s">
        <v>240</v>
      </c>
      <c r="AH5261" t="s">
        <v>145</v>
      </c>
      <c r="AI5261" t="s">
        <v>138</v>
      </c>
      <c r="AJ5261" t="str">
        <f t="shared" si="82"/>
        <v>Nov</v>
      </c>
    </row>
    <row r="5262" spans="1:36" x14ac:dyDescent="0.3">
      <c r="A5262" t="s">
        <v>11838</v>
      </c>
      <c r="B5262" s="33">
        <v>45807</v>
      </c>
      <c r="C5262" t="s">
        <v>95</v>
      </c>
      <c r="D5262" t="s">
        <v>11839</v>
      </c>
      <c r="E5262" t="s">
        <v>180</v>
      </c>
      <c r="F5262" t="s">
        <v>174</v>
      </c>
      <c r="G5262" t="s">
        <v>160</v>
      </c>
      <c r="H5262" t="s">
        <v>158</v>
      </c>
      <c r="I5262">
        <v>1545</v>
      </c>
      <c r="J5262" t="s">
        <v>368</v>
      </c>
      <c r="K5262" t="s">
        <v>2426</v>
      </c>
      <c r="L5262" t="s">
        <v>568</v>
      </c>
      <c r="M5262" t="s">
        <v>5413</v>
      </c>
      <c r="N5262">
        <v>238</v>
      </c>
      <c r="O5262">
        <v>39</v>
      </c>
      <c r="P5262">
        <v>33</v>
      </c>
      <c r="Q5262" t="s">
        <v>76</v>
      </c>
      <c r="R5262" t="s">
        <v>238</v>
      </c>
      <c r="S5262" t="s">
        <v>239</v>
      </c>
      <c r="T5262">
        <v>180</v>
      </c>
      <c r="U5262">
        <v>147</v>
      </c>
      <c r="V5262">
        <v>81.67</v>
      </c>
      <c r="W5262" t="s">
        <v>135</v>
      </c>
      <c r="X5262">
        <v>6410</v>
      </c>
      <c r="Y5262">
        <v>942270</v>
      </c>
      <c r="Z5262">
        <v>63945</v>
      </c>
      <c r="AA5262">
        <v>74676</v>
      </c>
      <c r="AB5262">
        <v>1080891</v>
      </c>
      <c r="AC5262">
        <v>642764</v>
      </c>
      <c r="AD5262">
        <v>438127</v>
      </c>
      <c r="AE5262" t="s">
        <v>81</v>
      </c>
      <c r="AF5262" t="s">
        <v>78</v>
      </c>
      <c r="AG5262" t="s">
        <v>240</v>
      </c>
      <c r="AH5262" t="s">
        <v>145</v>
      </c>
      <c r="AI5262" t="s">
        <v>139</v>
      </c>
      <c r="AJ5262" t="str">
        <f t="shared" si="82"/>
        <v>May</v>
      </c>
    </row>
    <row r="5263" spans="1:36" x14ac:dyDescent="0.3">
      <c r="A5263" t="s">
        <v>11840</v>
      </c>
      <c r="B5263" s="33">
        <v>45776</v>
      </c>
      <c r="C5263" t="s">
        <v>95</v>
      </c>
      <c r="D5263" t="s">
        <v>11841</v>
      </c>
      <c r="E5263" t="s">
        <v>178</v>
      </c>
      <c r="F5263" t="s">
        <v>173</v>
      </c>
      <c r="G5263" t="s">
        <v>157</v>
      </c>
      <c r="H5263" t="s">
        <v>161</v>
      </c>
      <c r="I5263">
        <v>1812</v>
      </c>
      <c r="J5263" t="s">
        <v>447</v>
      </c>
      <c r="K5263" t="s">
        <v>2796</v>
      </c>
      <c r="L5263" t="s">
        <v>1077</v>
      </c>
      <c r="M5263" t="s">
        <v>2030</v>
      </c>
      <c r="N5263">
        <v>243</v>
      </c>
      <c r="O5263">
        <v>10</v>
      </c>
      <c r="P5263">
        <v>11</v>
      </c>
      <c r="Q5263" t="s">
        <v>73</v>
      </c>
      <c r="R5263" t="s">
        <v>238</v>
      </c>
      <c r="S5263" t="s">
        <v>239</v>
      </c>
      <c r="T5263">
        <v>220</v>
      </c>
      <c r="U5263">
        <v>159</v>
      </c>
      <c r="V5263">
        <v>72.27</v>
      </c>
      <c r="W5263" t="s">
        <v>133</v>
      </c>
      <c r="X5263">
        <v>8283</v>
      </c>
      <c r="Y5263">
        <v>1316997</v>
      </c>
      <c r="Z5263">
        <v>72027</v>
      </c>
      <c r="AA5263">
        <v>116865</v>
      </c>
      <c r="AB5263">
        <v>1505889</v>
      </c>
      <c r="AC5263">
        <v>1114150</v>
      </c>
      <c r="AD5263">
        <v>391739</v>
      </c>
      <c r="AE5263" t="s">
        <v>75</v>
      </c>
      <c r="AF5263" t="s">
        <v>78</v>
      </c>
      <c r="AG5263" t="s">
        <v>240</v>
      </c>
      <c r="AH5263" t="s">
        <v>144</v>
      </c>
      <c r="AI5263" t="s">
        <v>139</v>
      </c>
      <c r="AJ5263" t="str">
        <f t="shared" si="82"/>
        <v>Apr</v>
      </c>
    </row>
    <row r="5264" spans="1:36" x14ac:dyDescent="0.3">
      <c r="A5264" t="s">
        <v>11842</v>
      </c>
      <c r="B5264" s="33">
        <v>45743</v>
      </c>
      <c r="C5264" t="s">
        <v>93</v>
      </c>
      <c r="D5264" t="s">
        <v>11843</v>
      </c>
      <c r="E5264" t="s">
        <v>173</v>
      </c>
      <c r="F5264" t="s">
        <v>175</v>
      </c>
      <c r="G5264" t="s">
        <v>161</v>
      </c>
      <c r="H5264" t="s">
        <v>163</v>
      </c>
      <c r="I5264">
        <v>1165</v>
      </c>
      <c r="J5264" t="s">
        <v>325</v>
      </c>
      <c r="K5264" t="s">
        <v>2896</v>
      </c>
      <c r="L5264" t="s">
        <v>465</v>
      </c>
      <c r="M5264" t="s">
        <v>971</v>
      </c>
      <c r="N5264">
        <v>157</v>
      </c>
      <c r="O5264">
        <v>18</v>
      </c>
      <c r="P5264">
        <v>8</v>
      </c>
      <c r="Q5264" t="s">
        <v>73</v>
      </c>
      <c r="R5264" t="s">
        <v>238</v>
      </c>
      <c r="S5264" t="s">
        <v>239</v>
      </c>
      <c r="T5264">
        <v>189</v>
      </c>
      <c r="U5264">
        <v>145</v>
      </c>
      <c r="V5264">
        <v>76.72</v>
      </c>
      <c r="W5264" t="s">
        <v>134</v>
      </c>
      <c r="X5264">
        <v>3907</v>
      </c>
      <c r="Y5264">
        <v>566515</v>
      </c>
      <c r="Z5264">
        <v>77140</v>
      </c>
      <c r="AA5264">
        <v>64525</v>
      </c>
      <c r="AB5264">
        <v>708180</v>
      </c>
      <c r="AC5264">
        <v>461619</v>
      </c>
      <c r="AD5264">
        <v>246561</v>
      </c>
      <c r="AE5264" t="s">
        <v>78</v>
      </c>
      <c r="AF5264" t="s">
        <v>75</v>
      </c>
      <c r="AG5264" t="s">
        <v>240</v>
      </c>
      <c r="AH5264" t="s">
        <v>144</v>
      </c>
      <c r="AI5264" t="s">
        <v>139</v>
      </c>
      <c r="AJ5264" t="str">
        <f t="shared" si="82"/>
        <v>Mar</v>
      </c>
    </row>
    <row r="5265" spans="1:36" x14ac:dyDescent="0.3">
      <c r="A5265" t="s">
        <v>11844</v>
      </c>
      <c r="B5265" s="33">
        <v>45980</v>
      </c>
      <c r="C5265" t="s">
        <v>95</v>
      </c>
      <c r="D5265" t="s">
        <v>11845</v>
      </c>
      <c r="E5265" t="s">
        <v>172</v>
      </c>
      <c r="F5265" t="s">
        <v>176</v>
      </c>
      <c r="G5265" t="s">
        <v>155</v>
      </c>
      <c r="H5265" t="s">
        <v>156</v>
      </c>
      <c r="I5265">
        <v>1595</v>
      </c>
      <c r="J5265" t="s">
        <v>503</v>
      </c>
      <c r="K5265" t="s">
        <v>465</v>
      </c>
      <c r="L5265" t="s">
        <v>646</v>
      </c>
      <c r="M5265" t="s">
        <v>2957</v>
      </c>
      <c r="N5265">
        <v>198</v>
      </c>
      <c r="O5265">
        <v>21</v>
      </c>
      <c r="P5265">
        <v>5</v>
      </c>
      <c r="Q5265" t="s">
        <v>73</v>
      </c>
      <c r="R5265" t="s">
        <v>238</v>
      </c>
      <c r="S5265" t="s">
        <v>239</v>
      </c>
      <c r="T5265">
        <v>220</v>
      </c>
      <c r="U5265">
        <v>185</v>
      </c>
      <c r="V5265">
        <v>84.09</v>
      </c>
      <c r="W5265" t="s">
        <v>133</v>
      </c>
      <c r="X5265">
        <v>10928</v>
      </c>
      <c r="Y5265">
        <v>2021680</v>
      </c>
      <c r="Z5265">
        <v>68820</v>
      </c>
      <c r="AA5265">
        <v>49950</v>
      </c>
      <c r="AB5265">
        <v>2140450</v>
      </c>
      <c r="AC5265">
        <v>1524554</v>
      </c>
      <c r="AD5265">
        <v>615896</v>
      </c>
      <c r="AE5265" t="s">
        <v>81</v>
      </c>
      <c r="AF5265" t="s">
        <v>81</v>
      </c>
      <c r="AG5265" t="s">
        <v>240</v>
      </c>
      <c r="AH5265" t="s">
        <v>144</v>
      </c>
      <c r="AI5265" t="s">
        <v>139</v>
      </c>
      <c r="AJ5265" t="str">
        <f t="shared" si="82"/>
        <v>Nov</v>
      </c>
    </row>
    <row r="5266" spans="1:36" x14ac:dyDescent="0.3">
      <c r="A5266" t="s">
        <v>11846</v>
      </c>
      <c r="B5266" s="33">
        <v>45859</v>
      </c>
      <c r="C5266" t="s">
        <v>95</v>
      </c>
      <c r="D5266" t="s">
        <v>4926</v>
      </c>
      <c r="E5266" t="s">
        <v>178</v>
      </c>
      <c r="F5266" t="s">
        <v>175</v>
      </c>
      <c r="G5266" t="s">
        <v>157</v>
      </c>
      <c r="H5266" t="s">
        <v>163</v>
      </c>
      <c r="I5266">
        <v>1656</v>
      </c>
      <c r="J5266" t="s">
        <v>345</v>
      </c>
      <c r="K5266" t="s">
        <v>1972</v>
      </c>
      <c r="L5266" t="s">
        <v>2183</v>
      </c>
      <c r="M5266" t="s">
        <v>1072</v>
      </c>
      <c r="N5266">
        <v>209</v>
      </c>
      <c r="O5266">
        <v>17</v>
      </c>
      <c r="P5266">
        <v>31</v>
      </c>
      <c r="Q5266" t="s">
        <v>76</v>
      </c>
      <c r="R5266" t="s">
        <v>238</v>
      </c>
      <c r="S5266" t="s">
        <v>239</v>
      </c>
      <c r="T5266">
        <v>180</v>
      </c>
      <c r="U5266">
        <v>124</v>
      </c>
      <c r="V5266">
        <v>68.89</v>
      </c>
      <c r="W5266" t="s">
        <v>135</v>
      </c>
      <c r="X5266">
        <v>4836</v>
      </c>
      <c r="Y5266">
        <v>599664</v>
      </c>
      <c r="Z5266">
        <v>67208</v>
      </c>
      <c r="AA5266">
        <v>66464</v>
      </c>
      <c r="AB5266">
        <v>733336</v>
      </c>
      <c r="AC5266">
        <v>458508</v>
      </c>
      <c r="AD5266">
        <v>274828</v>
      </c>
      <c r="AE5266" t="s">
        <v>75</v>
      </c>
      <c r="AF5266" t="s">
        <v>75</v>
      </c>
      <c r="AG5266" t="s">
        <v>240</v>
      </c>
      <c r="AH5266" t="s">
        <v>144</v>
      </c>
      <c r="AI5266" t="s">
        <v>139</v>
      </c>
      <c r="AJ5266" t="str">
        <f t="shared" si="82"/>
        <v>Jul</v>
      </c>
    </row>
    <row r="5267" spans="1:36" x14ac:dyDescent="0.3">
      <c r="A5267" t="s">
        <v>11847</v>
      </c>
      <c r="B5267" s="33">
        <v>45986</v>
      </c>
      <c r="C5267" t="s">
        <v>95</v>
      </c>
      <c r="D5267" t="s">
        <v>11848</v>
      </c>
      <c r="E5267" t="s">
        <v>176</v>
      </c>
      <c r="F5267" t="s">
        <v>177</v>
      </c>
      <c r="G5267" t="s">
        <v>156</v>
      </c>
      <c r="H5267" t="s">
        <v>162</v>
      </c>
      <c r="I5267">
        <v>2264</v>
      </c>
      <c r="J5267" t="s">
        <v>806</v>
      </c>
      <c r="K5267" t="s">
        <v>2746</v>
      </c>
      <c r="L5267" t="s">
        <v>2498</v>
      </c>
      <c r="M5267" t="s">
        <v>2360</v>
      </c>
      <c r="N5267">
        <v>337</v>
      </c>
      <c r="O5267">
        <v>29</v>
      </c>
      <c r="P5267">
        <v>5</v>
      </c>
      <c r="Q5267" t="s">
        <v>73</v>
      </c>
      <c r="R5267" t="s">
        <v>238</v>
      </c>
      <c r="S5267" t="s">
        <v>239</v>
      </c>
      <c r="T5267">
        <v>220</v>
      </c>
      <c r="U5267">
        <v>115</v>
      </c>
      <c r="V5267">
        <v>52.27</v>
      </c>
      <c r="W5267" t="s">
        <v>133</v>
      </c>
      <c r="X5267">
        <v>10823</v>
      </c>
      <c r="Y5267">
        <v>1244645</v>
      </c>
      <c r="Z5267">
        <v>29210</v>
      </c>
      <c r="AA5267">
        <v>87055</v>
      </c>
      <c r="AB5267">
        <v>1360910</v>
      </c>
      <c r="AC5267">
        <v>1103457</v>
      </c>
      <c r="AD5267">
        <v>257453</v>
      </c>
      <c r="AE5267" t="s">
        <v>81</v>
      </c>
      <c r="AF5267" t="s">
        <v>78</v>
      </c>
      <c r="AG5267" t="s">
        <v>240</v>
      </c>
      <c r="AH5267" t="s">
        <v>144</v>
      </c>
      <c r="AI5267" t="s">
        <v>138</v>
      </c>
      <c r="AJ5267" t="str">
        <f t="shared" si="82"/>
        <v>Nov</v>
      </c>
    </row>
    <row r="5268" spans="1:36" x14ac:dyDescent="0.3">
      <c r="A5268" t="s">
        <v>11849</v>
      </c>
      <c r="B5268" s="33">
        <v>45665</v>
      </c>
      <c r="C5268" t="s">
        <v>93</v>
      </c>
      <c r="D5268" t="s">
        <v>11850</v>
      </c>
      <c r="E5268" t="s">
        <v>173</v>
      </c>
      <c r="F5268" t="s">
        <v>178</v>
      </c>
      <c r="G5268" t="s">
        <v>161</v>
      </c>
      <c r="H5268" t="s">
        <v>157</v>
      </c>
      <c r="I5268">
        <v>1982</v>
      </c>
      <c r="J5268" t="s">
        <v>243</v>
      </c>
      <c r="K5268" t="s">
        <v>1473</v>
      </c>
      <c r="L5268" t="s">
        <v>699</v>
      </c>
      <c r="M5268" t="s">
        <v>3693</v>
      </c>
      <c r="N5268">
        <v>275</v>
      </c>
      <c r="O5268">
        <v>39</v>
      </c>
      <c r="P5268">
        <v>59</v>
      </c>
      <c r="Q5268" t="s">
        <v>76</v>
      </c>
      <c r="R5268" t="s">
        <v>238</v>
      </c>
      <c r="S5268" t="s">
        <v>239</v>
      </c>
      <c r="T5268">
        <v>220</v>
      </c>
      <c r="U5268">
        <v>157</v>
      </c>
      <c r="V5268">
        <v>71.36</v>
      </c>
      <c r="W5268" t="s">
        <v>133</v>
      </c>
      <c r="X5268">
        <v>3469</v>
      </c>
      <c r="Y5268">
        <v>544633</v>
      </c>
      <c r="Z5268">
        <v>36110</v>
      </c>
      <c r="AA5268">
        <v>36581</v>
      </c>
      <c r="AB5268">
        <v>617324</v>
      </c>
      <c r="AC5268">
        <v>537174</v>
      </c>
      <c r="AD5268">
        <v>80150</v>
      </c>
      <c r="AE5268" t="s">
        <v>78</v>
      </c>
      <c r="AF5268" t="s">
        <v>75</v>
      </c>
      <c r="AG5268" t="s">
        <v>240</v>
      </c>
      <c r="AH5268" t="s">
        <v>145</v>
      </c>
      <c r="AI5268" t="s">
        <v>138</v>
      </c>
      <c r="AJ5268" t="str">
        <f t="shared" si="82"/>
        <v>Jan</v>
      </c>
    </row>
    <row r="5269" spans="1:36" x14ac:dyDescent="0.3">
      <c r="A5269" t="s">
        <v>11851</v>
      </c>
      <c r="B5269" s="33">
        <v>45734</v>
      </c>
      <c r="C5269" t="s">
        <v>93</v>
      </c>
      <c r="D5269" t="s">
        <v>11852</v>
      </c>
      <c r="E5269" t="s">
        <v>179</v>
      </c>
      <c r="F5269" t="s">
        <v>174</v>
      </c>
      <c r="G5269" t="s">
        <v>166</v>
      </c>
      <c r="H5269" t="s">
        <v>158</v>
      </c>
      <c r="I5269">
        <v>1685</v>
      </c>
      <c r="J5269" t="s">
        <v>310</v>
      </c>
      <c r="K5269" t="s">
        <v>4002</v>
      </c>
      <c r="N5269">
        <v>208</v>
      </c>
      <c r="O5269">
        <v>0</v>
      </c>
      <c r="P5269">
        <v>0</v>
      </c>
      <c r="Q5269" t="s">
        <v>67</v>
      </c>
      <c r="R5269" t="s">
        <v>245</v>
      </c>
      <c r="S5269" t="s">
        <v>121</v>
      </c>
      <c r="T5269">
        <v>180</v>
      </c>
      <c r="U5269">
        <v>0</v>
      </c>
      <c r="V5269">
        <v>0</v>
      </c>
      <c r="W5269" t="s">
        <v>133</v>
      </c>
      <c r="X5269">
        <v>10136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 t="s">
        <v>72</v>
      </c>
      <c r="AF5269" t="s">
        <v>78</v>
      </c>
      <c r="AG5269" t="s">
        <v>240</v>
      </c>
      <c r="AH5269" t="s">
        <v>146</v>
      </c>
      <c r="AI5269" t="s">
        <v>140</v>
      </c>
      <c r="AJ5269" t="str">
        <f t="shared" si="82"/>
        <v>Mar</v>
      </c>
    </row>
    <row r="5270" spans="1:36" x14ac:dyDescent="0.3">
      <c r="A5270" t="s">
        <v>11853</v>
      </c>
      <c r="B5270" s="33">
        <v>45710</v>
      </c>
      <c r="C5270" t="s">
        <v>96</v>
      </c>
      <c r="D5270" t="s">
        <v>3911</v>
      </c>
      <c r="E5270" t="s">
        <v>177</v>
      </c>
      <c r="F5270" t="s">
        <v>180</v>
      </c>
      <c r="G5270" t="s">
        <v>162</v>
      </c>
      <c r="H5270" t="s">
        <v>160</v>
      </c>
      <c r="I5270">
        <v>1495</v>
      </c>
      <c r="J5270" t="s">
        <v>391</v>
      </c>
      <c r="K5270" t="s">
        <v>819</v>
      </c>
      <c r="L5270" t="s">
        <v>2954</v>
      </c>
      <c r="M5270" t="s">
        <v>2862</v>
      </c>
      <c r="N5270">
        <v>186</v>
      </c>
      <c r="O5270">
        <v>31</v>
      </c>
      <c r="P5270">
        <v>35</v>
      </c>
      <c r="Q5270" t="s">
        <v>76</v>
      </c>
      <c r="R5270" t="s">
        <v>238</v>
      </c>
      <c r="S5270" t="s">
        <v>239</v>
      </c>
      <c r="T5270">
        <v>220</v>
      </c>
      <c r="U5270">
        <v>169</v>
      </c>
      <c r="V5270">
        <v>76.819999999999993</v>
      </c>
      <c r="W5270" t="s">
        <v>133</v>
      </c>
      <c r="X5270">
        <v>10372</v>
      </c>
      <c r="Y5270">
        <v>1752868</v>
      </c>
      <c r="Z5270">
        <v>51207</v>
      </c>
      <c r="AA5270">
        <v>66924</v>
      </c>
      <c r="AB5270">
        <v>1870999</v>
      </c>
      <c r="AC5270">
        <v>1601898</v>
      </c>
      <c r="AD5270">
        <v>269101</v>
      </c>
      <c r="AE5270" t="s">
        <v>78</v>
      </c>
      <c r="AF5270" t="s">
        <v>81</v>
      </c>
      <c r="AG5270" t="s">
        <v>240</v>
      </c>
      <c r="AH5270" t="s">
        <v>145</v>
      </c>
      <c r="AI5270" t="s">
        <v>139</v>
      </c>
      <c r="AJ5270" t="str">
        <f t="shared" si="82"/>
        <v>Feb</v>
      </c>
    </row>
    <row r="5271" spans="1:36" x14ac:dyDescent="0.3">
      <c r="A5271" t="s">
        <v>11854</v>
      </c>
      <c r="B5271" s="33">
        <v>46003</v>
      </c>
      <c r="C5271" t="s">
        <v>97</v>
      </c>
      <c r="D5271" t="s">
        <v>11855</v>
      </c>
      <c r="E5271" t="s">
        <v>175</v>
      </c>
      <c r="F5271" t="s">
        <v>172</v>
      </c>
      <c r="G5271" t="s">
        <v>163</v>
      </c>
      <c r="H5271" t="s">
        <v>155</v>
      </c>
      <c r="I5271">
        <v>1278</v>
      </c>
      <c r="J5271" t="s">
        <v>414</v>
      </c>
      <c r="K5271" t="s">
        <v>551</v>
      </c>
      <c r="L5271" t="s">
        <v>3917</v>
      </c>
      <c r="M5271" t="s">
        <v>2516</v>
      </c>
      <c r="N5271">
        <v>185</v>
      </c>
      <c r="O5271">
        <v>12</v>
      </c>
      <c r="P5271">
        <v>22</v>
      </c>
      <c r="Q5271" t="s">
        <v>73</v>
      </c>
      <c r="R5271" t="s">
        <v>238</v>
      </c>
      <c r="S5271" t="s">
        <v>239</v>
      </c>
      <c r="T5271">
        <v>180</v>
      </c>
      <c r="U5271">
        <v>163</v>
      </c>
      <c r="V5271">
        <v>90.56</v>
      </c>
      <c r="W5271" t="s">
        <v>133</v>
      </c>
      <c r="X5271">
        <v>6233</v>
      </c>
      <c r="Y5271">
        <v>1015979</v>
      </c>
      <c r="Z5271">
        <v>54605</v>
      </c>
      <c r="AA5271">
        <v>88998</v>
      </c>
      <c r="AB5271">
        <v>1159582</v>
      </c>
      <c r="AC5271">
        <v>954668</v>
      </c>
      <c r="AD5271">
        <v>204914</v>
      </c>
      <c r="AE5271" t="s">
        <v>75</v>
      </c>
      <c r="AF5271" t="s">
        <v>81</v>
      </c>
      <c r="AG5271" t="s">
        <v>240</v>
      </c>
      <c r="AH5271" t="s">
        <v>144</v>
      </c>
      <c r="AI5271" t="s">
        <v>139</v>
      </c>
      <c r="AJ5271" t="str">
        <f t="shared" si="82"/>
        <v>Dec</v>
      </c>
    </row>
    <row r="5272" spans="1:36" x14ac:dyDescent="0.3">
      <c r="A5272" t="s">
        <v>11856</v>
      </c>
      <c r="B5272" s="33">
        <v>45832</v>
      </c>
      <c r="C5272" t="s">
        <v>96</v>
      </c>
      <c r="D5272" t="s">
        <v>11857</v>
      </c>
      <c r="E5272" t="s">
        <v>179</v>
      </c>
      <c r="F5272" t="s">
        <v>178</v>
      </c>
      <c r="G5272" t="s">
        <v>166</v>
      </c>
      <c r="H5272" t="s">
        <v>157</v>
      </c>
      <c r="I5272">
        <v>1403</v>
      </c>
      <c r="J5272" t="s">
        <v>682</v>
      </c>
      <c r="K5272" t="s">
        <v>3065</v>
      </c>
      <c r="L5272" t="s">
        <v>362</v>
      </c>
      <c r="M5272" t="s">
        <v>621</v>
      </c>
      <c r="N5272">
        <v>204</v>
      </c>
      <c r="O5272">
        <v>15</v>
      </c>
      <c r="P5272">
        <v>6</v>
      </c>
      <c r="Q5272" t="s">
        <v>73</v>
      </c>
      <c r="R5272" t="s">
        <v>238</v>
      </c>
      <c r="S5272" t="s">
        <v>239</v>
      </c>
      <c r="T5272">
        <v>189</v>
      </c>
      <c r="U5272">
        <v>167</v>
      </c>
      <c r="V5272">
        <v>88.36</v>
      </c>
      <c r="W5272" t="s">
        <v>135</v>
      </c>
      <c r="X5272">
        <v>9158</v>
      </c>
      <c r="Y5272">
        <v>1529386</v>
      </c>
      <c r="Z5272">
        <v>26887</v>
      </c>
      <c r="AA5272">
        <v>87007</v>
      </c>
      <c r="AB5272">
        <v>1643280</v>
      </c>
      <c r="AC5272">
        <v>1071936</v>
      </c>
      <c r="AD5272">
        <v>571344</v>
      </c>
      <c r="AE5272" t="s">
        <v>72</v>
      </c>
      <c r="AF5272" t="s">
        <v>75</v>
      </c>
      <c r="AG5272" t="s">
        <v>240</v>
      </c>
      <c r="AH5272" t="s">
        <v>145</v>
      </c>
      <c r="AI5272" t="s">
        <v>138</v>
      </c>
      <c r="AJ5272" t="str">
        <f t="shared" si="82"/>
        <v>Jun</v>
      </c>
    </row>
    <row r="5273" spans="1:36" x14ac:dyDescent="0.3">
      <c r="A5273" t="s">
        <v>11858</v>
      </c>
      <c r="B5273" s="33">
        <v>45717</v>
      </c>
      <c r="C5273" t="s">
        <v>99</v>
      </c>
      <c r="D5273" t="s">
        <v>11859</v>
      </c>
      <c r="E5273" t="s">
        <v>178</v>
      </c>
      <c r="F5273" t="s">
        <v>173</v>
      </c>
      <c r="G5273" t="s">
        <v>157</v>
      </c>
      <c r="H5273" t="s">
        <v>161</v>
      </c>
      <c r="I5273">
        <v>638</v>
      </c>
      <c r="J5273" t="s">
        <v>518</v>
      </c>
      <c r="K5273" t="s">
        <v>3422</v>
      </c>
      <c r="L5273" t="s">
        <v>1378</v>
      </c>
      <c r="M5273" t="s">
        <v>1522</v>
      </c>
      <c r="N5273">
        <v>112</v>
      </c>
      <c r="O5273">
        <v>64</v>
      </c>
      <c r="P5273">
        <v>85</v>
      </c>
      <c r="Q5273" t="s">
        <v>76</v>
      </c>
      <c r="R5273" t="s">
        <v>238</v>
      </c>
      <c r="S5273" t="s">
        <v>239</v>
      </c>
      <c r="T5273">
        <v>189</v>
      </c>
      <c r="U5273">
        <v>110</v>
      </c>
      <c r="V5273">
        <v>58.2</v>
      </c>
      <c r="W5273" t="s">
        <v>133</v>
      </c>
      <c r="X5273">
        <v>4552</v>
      </c>
      <c r="Y5273">
        <v>500720</v>
      </c>
      <c r="Z5273">
        <v>58850</v>
      </c>
      <c r="AA5273">
        <v>82060</v>
      </c>
      <c r="AB5273">
        <v>641630</v>
      </c>
      <c r="AC5273">
        <v>490571</v>
      </c>
      <c r="AD5273">
        <v>151059</v>
      </c>
      <c r="AE5273" t="s">
        <v>75</v>
      </c>
      <c r="AF5273" t="s">
        <v>78</v>
      </c>
      <c r="AG5273" t="s">
        <v>240</v>
      </c>
      <c r="AH5273" t="s">
        <v>147</v>
      </c>
      <c r="AI5273" t="s">
        <v>139</v>
      </c>
      <c r="AJ5273" t="str">
        <f t="shared" si="82"/>
        <v>Mar</v>
      </c>
    </row>
    <row r="5274" spans="1:36" x14ac:dyDescent="0.3">
      <c r="A5274" t="s">
        <v>11860</v>
      </c>
      <c r="B5274" s="33">
        <v>45870</v>
      </c>
      <c r="C5274" t="s">
        <v>99</v>
      </c>
      <c r="D5274" t="s">
        <v>11861</v>
      </c>
      <c r="E5274" t="s">
        <v>178</v>
      </c>
      <c r="F5274" t="s">
        <v>177</v>
      </c>
      <c r="G5274" t="s">
        <v>157</v>
      </c>
      <c r="H5274" t="s">
        <v>162</v>
      </c>
      <c r="I5274">
        <v>1284</v>
      </c>
      <c r="J5274" t="s">
        <v>581</v>
      </c>
      <c r="K5274" t="s">
        <v>416</v>
      </c>
      <c r="L5274" t="s">
        <v>2072</v>
      </c>
      <c r="M5274" t="s">
        <v>561</v>
      </c>
      <c r="N5274">
        <v>184</v>
      </c>
      <c r="O5274">
        <v>4</v>
      </c>
      <c r="P5274">
        <v>1</v>
      </c>
      <c r="Q5274" t="s">
        <v>73</v>
      </c>
      <c r="R5274" t="s">
        <v>238</v>
      </c>
      <c r="S5274" t="s">
        <v>239</v>
      </c>
      <c r="T5274">
        <v>180</v>
      </c>
      <c r="U5274">
        <v>131</v>
      </c>
      <c r="V5274">
        <v>72.78</v>
      </c>
      <c r="W5274" t="s">
        <v>133</v>
      </c>
      <c r="X5274">
        <v>9916</v>
      </c>
      <c r="Y5274">
        <v>1298996</v>
      </c>
      <c r="Z5274">
        <v>21353</v>
      </c>
      <c r="AA5274">
        <v>40610</v>
      </c>
      <c r="AB5274">
        <v>1360959</v>
      </c>
      <c r="AC5274">
        <v>1150550</v>
      </c>
      <c r="AD5274">
        <v>210409</v>
      </c>
      <c r="AE5274" t="s">
        <v>75</v>
      </c>
      <c r="AF5274" t="s">
        <v>78</v>
      </c>
      <c r="AG5274" t="s">
        <v>240</v>
      </c>
      <c r="AH5274" t="s">
        <v>144</v>
      </c>
      <c r="AI5274" t="s">
        <v>140</v>
      </c>
      <c r="AJ5274" t="str">
        <f t="shared" si="82"/>
        <v>Aug</v>
      </c>
    </row>
    <row r="5275" spans="1:36" x14ac:dyDescent="0.3">
      <c r="A5275" t="s">
        <v>11862</v>
      </c>
      <c r="B5275" s="33">
        <v>45990</v>
      </c>
      <c r="C5275" t="s">
        <v>95</v>
      </c>
      <c r="D5275" t="s">
        <v>11863</v>
      </c>
      <c r="E5275" t="s">
        <v>180</v>
      </c>
      <c r="F5275" t="s">
        <v>178</v>
      </c>
      <c r="G5275" t="s">
        <v>160</v>
      </c>
      <c r="H5275" t="s">
        <v>157</v>
      </c>
      <c r="I5275">
        <v>581</v>
      </c>
      <c r="J5275" t="s">
        <v>469</v>
      </c>
      <c r="K5275" t="s">
        <v>3966</v>
      </c>
      <c r="L5275" t="s">
        <v>1823</v>
      </c>
      <c r="M5275" t="s">
        <v>554</v>
      </c>
      <c r="N5275">
        <v>86</v>
      </c>
      <c r="O5275">
        <v>16</v>
      </c>
      <c r="P5275">
        <v>19</v>
      </c>
      <c r="Q5275" t="s">
        <v>73</v>
      </c>
      <c r="R5275" t="s">
        <v>238</v>
      </c>
      <c r="S5275" t="s">
        <v>239</v>
      </c>
      <c r="T5275">
        <v>180</v>
      </c>
      <c r="U5275">
        <v>129</v>
      </c>
      <c r="V5275">
        <v>71.67</v>
      </c>
      <c r="W5275" t="s">
        <v>133</v>
      </c>
      <c r="X5275">
        <v>10987</v>
      </c>
      <c r="Y5275">
        <v>1417323</v>
      </c>
      <c r="Z5275">
        <v>55986</v>
      </c>
      <c r="AA5275">
        <v>32121</v>
      </c>
      <c r="AB5275">
        <v>1505430</v>
      </c>
      <c r="AC5275">
        <v>906358</v>
      </c>
      <c r="AD5275">
        <v>599072</v>
      </c>
      <c r="AE5275" t="s">
        <v>81</v>
      </c>
      <c r="AF5275" t="s">
        <v>75</v>
      </c>
      <c r="AG5275" t="s">
        <v>240</v>
      </c>
      <c r="AH5275" t="s">
        <v>144</v>
      </c>
      <c r="AI5275" t="s">
        <v>138</v>
      </c>
      <c r="AJ5275" t="str">
        <f t="shared" si="82"/>
        <v>Nov</v>
      </c>
    </row>
    <row r="5276" spans="1:36" x14ac:dyDescent="0.3">
      <c r="A5276" t="s">
        <v>11864</v>
      </c>
      <c r="B5276" s="33">
        <v>45813</v>
      </c>
      <c r="C5276" t="s">
        <v>93</v>
      </c>
      <c r="D5276" t="s">
        <v>11865</v>
      </c>
      <c r="E5276" t="s">
        <v>181</v>
      </c>
      <c r="F5276" t="s">
        <v>177</v>
      </c>
      <c r="G5276" t="s">
        <v>159</v>
      </c>
      <c r="H5276" t="s">
        <v>162</v>
      </c>
      <c r="I5276">
        <v>400</v>
      </c>
      <c r="J5276" t="s">
        <v>447</v>
      </c>
      <c r="K5276" t="s">
        <v>2011</v>
      </c>
      <c r="L5276" t="s">
        <v>1014</v>
      </c>
      <c r="M5276" t="s">
        <v>343</v>
      </c>
      <c r="N5276">
        <v>78</v>
      </c>
      <c r="O5276">
        <v>12</v>
      </c>
      <c r="P5276">
        <v>2</v>
      </c>
      <c r="Q5276" t="s">
        <v>73</v>
      </c>
      <c r="R5276" t="s">
        <v>238</v>
      </c>
      <c r="S5276" t="s">
        <v>239</v>
      </c>
      <c r="T5276">
        <v>180</v>
      </c>
      <c r="U5276">
        <v>118</v>
      </c>
      <c r="V5276">
        <v>65.56</v>
      </c>
      <c r="W5276" t="s">
        <v>133</v>
      </c>
      <c r="X5276">
        <v>9819</v>
      </c>
      <c r="Y5276">
        <v>1158642</v>
      </c>
      <c r="Z5276">
        <v>49088</v>
      </c>
      <c r="AA5276">
        <v>80830</v>
      </c>
      <c r="AB5276">
        <v>1288560</v>
      </c>
      <c r="AC5276">
        <v>942677</v>
      </c>
      <c r="AD5276">
        <v>345883</v>
      </c>
      <c r="AE5276" t="s">
        <v>81</v>
      </c>
      <c r="AF5276" t="s">
        <v>78</v>
      </c>
      <c r="AG5276" t="s">
        <v>240</v>
      </c>
      <c r="AH5276" t="s">
        <v>147</v>
      </c>
      <c r="AI5276" t="s">
        <v>138</v>
      </c>
      <c r="AJ5276" t="str">
        <f t="shared" si="82"/>
        <v>Jun</v>
      </c>
    </row>
    <row r="5277" spans="1:36" x14ac:dyDescent="0.3">
      <c r="A5277" t="s">
        <v>11866</v>
      </c>
      <c r="B5277" s="33">
        <v>45995</v>
      </c>
      <c r="C5277" t="s">
        <v>93</v>
      </c>
      <c r="D5277" t="s">
        <v>11867</v>
      </c>
      <c r="E5277" t="s">
        <v>173</v>
      </c>
      <c r="F5277" t="s">
        <v>181</v>
      </c>
      <c r="G5277" t="s">
        <v>161</v>
      </c>
      <c r="H5277" t="s">
        <v>159</v>
      </c>
      <c r="I5277">
        <v>575</v>
      </c>
      <c r="J5277" t="s">
        <v>243</v>
      </c>
      <c r="K5277" t="s">
        <v>1950</v>
      </c>
      <c r="L5277" t="s">
        <v>377</v>
      </c>
      <c r="M5277" t="s">
        <v>1427</v>
      </c>
      <c r="N5277">
        <v>87</v>
      </c>
      <c r="O5277">
        <v>0</v>
      </c>
      <c r="P5277">
        <v>21</v>
      </c>
      <c r="Q5277" t="s">
        <v>73</v>
      </c>
      <c r="R5277" t="s">
        <v>238</v>
      </c>
      <c r="S5277" t="s">
        <v>239</v>
      </c>
      <c r="T5277">
        <v>186</v>
      </c>
      <c r="U5277">
        <v>136</v>
      </c>
      <c r="V5277">
        <v>73.12</v>
      </c>
      <c r="W5277" t="s">
        <v>133</v>
      </c>
      <c r="X5277">
        <v>10225</v>
      </c>
      <c r="Y5277">
        <v>1390600</v>
      </c>
      <c r="Z5277">
        <v>48144</v>
      </c>
      <c r="AA5277">
        <v>84864</v>
      </c>
      <c r="AB5277">
        <v>1523608</v>
      </c>
      <c r="AC5277">
        <v>913699</v>
      </c>
      <c r="AD5277">
        <v>609909</v>
      </c>
      <c r="AE5277" t="s">
        <v>78</v>
      </c>
      <c r="AF5277" t="s">
        <v>81</v>
      </c>
      <c r="AG5277" t="s">
        <v>240</v>
      </c>
      <c r="AH5277" t="s">
        <v>147</v>
      </c>
      <c r="AI5277" t="s">
        <v>138</v>
      </c>
      <c r="AJ5277" t="str">
        <f t="shared" si="82"/>
        <v>Dec</v>
      </c>
    </row>
    <row r="5278" spans="1:36" x14ac:dyDescent="0.3">
      <c r="A5278" t="s">
        <v>11868</v>
      </c>
      <c r="B5278" s="33">
        <v>45862</v>
      </c>
      <c r="C5278" t="s">
        <v>97</v>
      </c>
      <c r="D5278" t="s">
        <v>11869</v>
      </c>
      <c r="E5278" t="s">
        <v>178</v>
      </c>
      <c r="F5278" t="s">
        <v>179</v>
      </c>
      <c r="G5278" t="s">
        <v>157</v>
      </c>
      <c r="H5278" t="s">
        <v>166</v>
      </c>
      <c r="I5278">
        <v>2362</v>
      </c>
      <c r="J5278" t="s">
        <v>353</v>
      </c>
      <c r="K5278" t="s">
        <v>2433</v>
      </c>
      <c r="L5278" t="s">
        <v>3390</v>
      </c>
      <c r="M5278" t="s">
        <v>325</v>
      </c>
      <c r="N5278">
        <v>339</v>
      </c>
      <c r="O5278">
        <v>54</v>
      </c>
      <c r="P5278">
        <v>66</v>
      </c>
      <c r="Q5278" t="s">
        <v>76</v>
      </c>
      <c r="R5278" t="s">
        <v>238</v>
      </c>
      <c r="S5278" t="s">
        <v>239</v>
      </c>
      <c r="T5278">
        <v>180</v>
      </c>
      <c r="U5278">
        <v>130</v>
      </c>
      <c r="V5278">
        <v>72.22</v>
      </c>
      <c r="W5278" t="s">
        <v>133</v>
      </c>
      <c r="X5278">
        <v>5845</v>
      </c>
      <c r="Y5278">
        <v>759850</v>
      </c>
      <c r="Z5278">
        <v>30420</v>
      </c>
      <c r="AA5278">
        <v>73060</v>
      </c>
      <c r="AB5278">
        <v>863330</v>
      </c>
      <c r="AC5278">
        <v>613268</v>
      </c>
      <c r="AD5278">
        <v>250062</v>
      </c>
      <c r="AE5278" t="s">
        <v>75</v>
      </c>
      <c r="AF5278" t="s">
        <v>72</v>
      </c>
      <c r="AG5278" t="s">
        <v>240</v>
      </c>
      <c r="AH5278" t="s">
        <v>145</v>
      </c>
      <c r="AI5278" t="s">
        <v>140</v>
      </c>
      <c r="AJ5278" t="str">
        <f t="shared" si="82"/>
        <v>Jul</v>
      </c>
    </row>
    <row r="5279" spans="1:36" x14ac:dyDescent="0.3">
      <c r="A5279" t="s">
        <v>11870</v>
      </c>
      <c r="B5279" s="33">
        <v>46017</v>
      </c>
      <c r="C5279" t="s">
        <v>96</v>
      </c>
      <c r="D5279" t="s">
        <v>11871</v>
      </c>
      <c r="E5279" t="s">
        <v>178</v>
      </c>
      <c r="F5279" t="s">
        <v>173</v>
      </c>
      <c r="G5279" t="s">
        <v>157</v>
      </c>
      <c r="H5279" t="s">
        <v>161</v>
      </c>
      <c r="I5279">
        <v>453</v>
      </c>
      <c r="J5279" t="s">
        <v>554</v>
      </c>
      <c r="K5279" t="s">
        <v>4415</v>
      </c>
      <c r="L5279" t="s">
        <v>1003</v>
      </c>
      <c r="M5279" t="s">
        <v>4415</v>
      </c>
      <c r="N5279">
        <v>74</v>
      </c>
      <c r="O5279">
        <v>1</v>
      </c>
      <c r="P5279">
        <v>0</v>
      </c>
      <c r="Q5279" t="s">
        <v>73</v>
      </c>
      <c r="R5279" t="s">
        <v>238</v>
      </c>
      <c r="S5279" t="s">
        <v>239</v>
      </c>
      <c r="T5279">
        <v>180</v>
      </c>
      <c r="U5279">
        <v>167</v>
      </c>
      <c r="V5279">
        <v>92.78</v>
      </c>
      <c r="W5279" t="s">
        <v>133</v>
      </c>
      <c r="X5279">
        <v>8047</v>
      </c>
      <c r="Y5279">
        <v>1343849</v>
      </c>
      <c r="Z5279">
        <v>74482</v>
      </c>
      <c r="AA5279">
        <v>79158</v>
      </c>
      <c r="AB5279">
        <v>1497489</v>
      </c>
      <c r="AC5279">
        <v>1029048</v>
      </c>
      <c r="AD5279">
        <v>468441</v>
      </c>
      <c r="AE5279" t="s">
        <v>75</v>
      </c>
      <c r="AF5279" t="s">
        <v>78</v>
      </c>
      <c r="AG5279" t="s">
        <v>240</v>
      </c>
      <c r="AH5279" t="s">
        <v>147</v>
      </c>
      <c r="AI5279" t="s">
        <v>139</v>
      </c>
      <c r="AJ5279" t="str">
        <f t="shared" si="82"/>
        <v>Dec</v>
      </c>
    </row>
    <row r="5280" spans="1:36" x14ac:dyDescent="0.3">
      <c r="A5280" t="s">
        <v>11872</v>
      </c>
      <c r="B5280" s="33">
        <v>45704</v>
      </c>
      <c r="C5280" t="s">
        <v>97</v>
      </c>
      <c r="D5280" t="s">
        <v>11873</v>
      </c>
      <c r="E5280" t="s">
        <v>173</v>
      </c>
      <c r="F5280" t="s">
        <v>175</v>
      </c>
      <c r="G5280" t="s">
        <v>161</v>
      </c>
      <c r="H5280" t="s">
        <v>163</v>
      </c>
      <c r="I5280">
        <v>1882</v>
      </c>
      <c r="J5280" t="s">
        <v>248</v>
      </c>
      <c r="K5280" t="s">
        <v>5785</v>
      </c>
      <c r="L5280" t="s">
        <v>1659</v>
      </c>
      <c r="M5280" t="s">
        <v>1535</v>
      </c>
      <c r="N5280">
        <v>288</v>
      </c>
      <c r="O5280">
        <v>25</v>
      </c>
      <c r="P5280">
        <v>24</v>
      </c>
      <c r="Q5280" t="s">
        <v>73</v>
      </c>
      <c r="R5280" t="s">
        <v>238</v>
      </c>
      <c r="S5280" t="s">
        <v>239</v>
      </c>
      <c r="T5280">
        <v>186</v>
      </c>
      <c r="U5280">
        <v>112</v>
      </c>
      <c r="V5280">
        <v>60.22</v>
      </c>
      <c r="W5280" t="s">
        <v>133</v>
      </c>
      <c r="X5280">
        <v>7869</v>
      </c>
      <c r="Y5280">
        <v>881328</v>
      </c>
      <c r="Z5280">
        <v>22736</v>
      </c>
      <c r="AA5280">
        <v>38752</v>
      </c>
      <c r="AB5280">
        <v>942816</v>
      </c>
      <c r="AC5280">
        <v>789628</v>
      </c>
      <c r="AD5280">
        <v>153188</v>
      </c>
      <c r="AE5280" t="s">
        <v>78</v>
      </c>
      <c r="AF5280" t="s">
        <v>75</v>
      </c>
      <c r="AG5280" t="s">
        <v>240</v>
      </c>
      <c r="AH5280" t="s">
        <v>144</v>
      </c>
      <c r="AI5280" t="s">
        <v>139</v>
      </c>
      <c r="AJ5280" t="str">
        <f t="shared" si="82"/>
        <v>Feb</v>
      </c>
    </row>
    <row r="5281" spans="1:36" x14ac:dyDescent="0.3">
      <c r="A5281" t="s">
        <v>11874</v>
      </c>
      <c r="B5281" s="33">
        <v>45853</v>
      </c>
      <c r="C5281" t="s">
        <v>95</v>
      </c>
      <c r="D5281" t="s">
        <v>11875</v>
      </c>
      <c r="E5281" t="s">
        <v>172</v>
      </c>
      <c r="F5281" t="s">
        <v>180</v>
      </c>
      <c r="G5281" t="s">
        <v>155</v>
      </c>
      <c r="H5281" t="s">
        <v>160</v>
      </c>
      <c r="I5281">
        <v>764</v>
      </c>
      <c r="J5281" t="s">
        <v>280</v>
      </c>
      <c r="K5281" t="s">
        <v>3070</v>
      </c>
      <c r="L5281" t="s">
        <v>2438</v>
      </c>
      <c r="M5281" t="s">
        <v>382</v>
      </c>
      <c r="N5281">
        <v>117</v>
      </c>
      <c r="O5281">
        <v>23</v>
      </c>
      <c r="P5281">
        <v>39</v>
      </c>
      <c r="Q5281" t="s">
        <v>76</v>
      </c>
      <c r="R5281" t="s">
        <v>238</v>
      </c>
      <c r="S5281" t="s">
        <v>239</v>
      </c>
      <c r="T5281">
        <v>220</v>
      </c>
      <c r="U5281">
        <v>158</v>
      </c>
      <c r="V5281">
        <v>71.819999999999993</v>
      </c>
      <c r="W5281" t="s">
        <v>133</v>
      </c>
      <c r="X5281">
        <v>4768</v>
      </c>
      <c r="Y5281">
        <v>753344</v>
      </c>
      <c r="Z5281">
        <v>63674</v>
      </c>
      <c r="AA5281">
        <v>109178</v>
      </c>
      <c r="AB5281">
        <v>926196</v>
      </c>
      <c r="AC5281">
        <v>730700</v>
      </c>
      <c r="AD5281">
        <v>195496</v>
      </c>
      <c r="AE5281" t="s">
        <v>81</v>
      </c>
      <c r="AF5281" t="s">
        <v>81</v>
      </c>
      <c r="AG5281" t="s">
        <v>240</v>
      </c>
      <c r="AH5281" t="s">
        <v>144</v>
      </c>
      <c r="AI5281" t="s">
        <v>138</v>
      </c>
      <c r="AJ5281" t="str">
        <f t="shared" si="82"/>
        <v>Jul</v>
      </c>
    </row>
    <row r="5282" spans="1:36" x14ac:dyDescent="0.3">
      <c r="A5282" t="s">
        <v>11876</v>
      </c>
      <c r="B5282" s="33">
        <v>45859</v>
      </c>
      <c r="C5282" t="s">
        <v>93</v>
      </c>
      <c r="D5282" t="s">
        <v>11877</v>
      </c>
      <c r="E5282" t="s">
        <v>172</v>
      </c>
      <c r="F5282" t="s">
        <v>177</v>
      </c>
      <c r="G5282" t="s">
        <v>155</v>
      </c>
      <c r="H5282" t="s">
        <v>162</v>
      </c>
      <c r="I5282">
        <v>2012</v>
      </c>
      <c r="J5282" t="s">
        <v>554</v>
      </c>
      <c r="K5282" t="s">
        <v>336</v>
      </c>
      <c r="L5282" t="s">
        <v>845</v>
      </c>
      <c r="M5282" t="s">
        <v>690</v>
      </c>
      <c r="N5282">
        <v>255</v>
      </c>
      <c r="O5282">
        <v>23</v>
      </c>
      <c r="P5282">
        <v>41</v>
      </c>
      <c r="Q5282" t="s">
        <v>76</v>
      </c>
      <c r="R5282" t="s">
        <v>238</v>
      </c>
      <c r="S5282" t="s">
        <v>239</v>
      </c>
      <c r="T5282">
        <v>220</v>
      </c>
      <c r="U5282">
        <v>122</v>
      </c>
      <c r="V5282">
        <v>55.45</v>
      </c>
      <c r="W5282" t="s">
        <v>133</v>
      </c>
      <c r="X5282">
        <v>9585</v>
      </c>
      <c r="Y5282">
        <v>1169370</v>
      </c>
      <c r="Z5282">
        <v>48922</v>
      </c>
      <c r="AA5282">
        <v>28426</v>
      </c>
      <c r="AB5282">
        <v>1246718</v>
      </c>
      <c r="AC5282">
        <v>1055541</v>
      </c>
      <c r="AD5282">
        <v>191177</v>
      </c>
      <c r="AE5282" t="s">
        <v>81</v>
      </c>
      <c r="AF5282" t="s">
        <v>78</v>
      </c>
      <c r="AG5282" t="s">
        <v>240</v>
      </c>
      <c r="AH5282" t="s">
        <v>144</v>
      </c>
      <c r="AI5282" t="s">
        <v>138</v>
      </c>
      <c r="AJ5282" t="str">
        <f t="shared" si="82"/>
        <v>Jul</v>
      </c>
    </row>
    <row r="5283" spans="1:36" x14ac:dyDescent="0.3">
      <c r="A5283" t="s">
        <v>11878</v>
      </c>
      <c r="B5283" s="33">
        <v>45785</v>
      </c>
      <c r="C5283" t="s">
        <v>96</v>
      </c>
      <c r="D5283" t="s">
        <v>11879</v>
      </c>
      <c r="E5283" t="s">
        <v>178</v>
      </c>
      <c r="F5283" t="s">
        <v>179</v>
      </c>
      <c r="G5283" t="s">
        <v>157</v>
      </c>
      <c r="H5283" t="s">
        <v>166</v>
      </c>
      <c r="I5283">
        <v>2139</v>
      </c>
      <c r="J5283" t="s">
        <v>482</v>
      </c>
      <c r="K5283" t="s">
        <v>6305</v>
      </c>
      <c r="L5283" t="s">
        <v>408</v>
      </c>
      <c r="M5283" t="s">
        <v>6305</v>
      </c>
      <c r="N5283">
        <v>251</v>
      </c>
      <c r="O5283">
        <v>0</v>
      </c>
      <c r="P5283">
        <v>-10</v>
      </c>
      <c r="Q5283" t="s">
        <v>70</v>
      </c>
      <c r="R5283" t="s">
        <v>238</v>
      </c>
      <c r="S5283" t="s">
        <v>239</v>
      </c>
      <c r="T5283">
        <v>186</v>
      </c>
      <c r="U5283">
        <v>167</v>
      </c>
      <c r="V5283">
        <v>89.78</v>
      </c>
      <c r="W5283" t="s">
        <v>134</v>
      </c>
      <c r="X5283">
        <v>5353</v>
      </c>
      <c r="Y5283">
        <v>893951</v>
      </c>
      <c r="Z5283">
        <v>90013</v>
      </c>
      <c r="AA5283">
        <v>26386</v>
      </c>
      <c r="AB5283">
        <v>1010350</v>
      </c>
      <c r="AC5283">
        <v>729127</v>
      </c>
      <c r="AD5283">
        <v>281223</v>
      </c>
      <c r="AE5283" t="s">
        <v>75</v>
      </c>
      <c r="AF5283" t="s">
        <v>72</v>
      </c>
      <c r="AG5283" t="s">
        <v>240</v>
      </c>
      <c r="AH5283" t="s">
        <v>146</v>
      </c>
      <c r="AI5283" t="s">
        <v>139</v>
      </c>
      <c r="AJ5283" t="str">
        <f t="shared" si="82"/>
        <v>May</v>
      </c>
    </row>
    <row r="5284" spans="1:36" x14ac:dyDescent="0.3">
      <c r="A5284" t="s">
        <v>11880</v>
      </c>
      <c r="B5284" s="33">
        <v>45846</v>
      </c>
      <c r="C5284" t="s">
        <v>97</v>
      </c>
      <c r="D5284" t="s">
        <v>11881</v>
      </c>
      <c r="E5284" t="s">
        <v>172</v>
      </c>
      <c r="F5284" t="s">
        <v>180</v>
      </c>
      <c r="G5284" t="s">
        <v>155</v>
      </c>
      <c r="H5284" t="s">
        <v>160</v>
      </c>
      <c r="I5284">
        <v>600</v>
      </c>
      <c r="J5284" t="s">
        <v>971</v>
      </c>
      <c r="K5284" t="s">
        <v>1699</v>
      </c>
      <c r="L5284" t="s">
        <v>1011</v>
      </c>
      <c r="M5284" t="s">
        <v>1699</v>
      </c>
      <c r="N5284">
        <v>102</v>
      </c>
      <c r="O5284">
        <v>2</v>
      </c>
      <c r="P5284">
        <v>0</v>
      </c>
      <c r="Q5284" t="s">
        <v>73</v>
      </c>
      <c r="R5284" t="s">
        <v>238</v>
      </c>
      <c r="S5284" t="s">
        <v>239</v>
      </c>
      <c r="T5284">
        <v>220</v>
      </c>
      <c r="U5284">
        <v>138</v>
      </c>
      <c r="V5284">
        <v>62.73</v>
      </c>
      <c r="W5284" t="s">
        <v>133</v>
      </c>
      <c r="X5284">
        <v>7332</v>
      </c>
      <c r="Y5284">
        <v>1011816</v>
      </c>
      <c r="Z5284">
        <v>73968</v>
      </c>
      <c r="AA5284">
        <v>34776</v>
      </c>
      <c r="AB5284">
        <v>1120560</v>
      </c>
      <c r="AC5284">
        <v>683592</v>
      </c>
      <c r="AD5284">
        <v>436968</v>
      </c>
      <c r="AE5284" t="s">
        <v>81</v>
      </c>
      <c r="AF5284" t="s">
        <v>81</v>
      </c>
      <c r="AG5284" t="s">
        <v>240</v>
      </c>
      <c r="AH5284" t="s">
        <v>144</v>
      </c>
      <c r="AI5284" t="s">
        <v>138</v>
      </c>
      <c r="AJ5284" t="str">
        <f t="shared" si="82"/>
        <v>Jul</v>
      </c>
    </row>
    <row r="5285" spans="1:36" x14ac:dyDescent="0.3">
      <c r="A5285" t="s">
        <v>11882</v>
      </c>
      <c r="B5285" s="33">
        <v>46019</v>
      </c>
      <c r="C5285" t="s">
        <v>99</v>
      </c>
      <c r="D5285" t="s">
        <v>11883</v>
      </c>
      <c r="E5285" t="s">
        <v>177</v>
      </c>
      <c r="F5285" t="s">
        <v>176</v>
      </c>
      <c r="G5285" t="s">
        <v>162</v>
      </c>
      <c r="H5285" t="s">
        <v>156</v>
      </c>
      <c r="I5285">
        <v>1863</v>
      </c>
      <c r="J5285" t="s">
        <v>554</v>
      </c>
      <c r="K5285" t="s">
        <v>1047</v>
      </c>
      <c r="N5285">
        <v>258</v>
      </c>
      <c r="O5285">
        <v>0</v>
      </c>
      <c r="P5285">
        <v>0</v>
      </c>
      <c r="Q5285" t="s">
        <v>67</v>
      </c>
      <c r="R5285" t="s">
        <v>245</v>
      </c>
      <c r="S5285" t="s">
        <v>122</v>
      </c>
      <c r="T5285">
        <v>220</v>
      </c>
      <c r="U5285">
        <v>0</v>
      </c>
      <c r="V5285">
        <v>0</v>
      </c>
      <c r="W5285" t="s">
        <v>133</v>
      </c>
      <c r="X5285">
        <v>4875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 t="s">
        <v>78</v>
      </c>
      <c r="AF5285" t="s">
        <v>81</v>
      </c>
      <c r="AG5285" t="s">
        <v>240</v>
      </c>
      <c r="AH5285" t="s">
        <v>144</v>
      </c>
      <c r="AI5285" t="s">
        <v>138</v>
      </c>
      <c r="AJ5285" t="str">
        <f t="shared" si="82"/>
        <v>Dec</v>
      </c>
    </row>
    <row r="5286" spans="1:36" x14ac:dyDescent="0.3">
      <c r="A5286" t="s">
        <v>11884</v>
      </c>
      <c r="B5286" s="33">
        <v>45924</v>
      </c>
      <c r="C5286" t="s">
        <v>99</v>
      </c>
      <c r="D5286" t="s">
        <v>11885</v>
      </c>
      <c r="E5286" t="s">
        <v>180</v>
      </c>
      <c r="F5286" t="s">
        <v>172</v>
      </c>
      <c r="G5286" t="s">
        <v>160</v>
      </c>
      <c r="H5286" t="s">
        <v>155</v>
      </c>
      <c r="I5286">
        <v>1482</v>
      </c>
      <c r="J5286" t="s">
        <v>459</v>
      </c>
      <c r="K5286" t="s">
        <v>769</v>
      </c>
      <c r="L5286" t="s">
        <v>1614</v>
      </c>
      <c r="M5286" t="s">
        <v>679</v>
      </c>
      <c r="N5286">
        <v>212</v>
      </c>
      <c r="O5286">
        <v>36</v>
      </c>
      <c r="P5286">
        <v>71</v>
      </c>
      <c r="Q5286" t="s">
        <v>76</v>
      </c>
      <c r="R5286" t="s">
        <v>238</v>
      </c>
      <c r="S5286" t="s">
        <v>239</v>
      </c>
      <c r="T5286">
        <v>180</v>
      </c>
      <c r="U5286">
        <v>156</v>
      </c>
      <c r="V5286">
        <v>86.67</v>
      </c>
      <c r="W5286" t="s">
        <v>133</v>
      </c>
      <c r="X5286">
        <v>8429</v>
      </c>
      <c r="Y5286">
        <v>1314924</v>
      </c>
      <c r="Z5286">
        <v>64740</v>
      </c>
      <c r="AA5286">
        <v>81588</v>
      </c>
      <c r="AB5286">
        <v>1461252</v>
      </c>
      <c r="AC5286">
        <v>889779</v>
      </c>
      <c r="AD5286">
        <v>571473</v>
      </c>
      <c r="AE5286" t="s">
        <v>81</v>
      </c>
      <c r="AF5286" t="s">
        <v>81</v>
      </c>
      <c r="AG5286" t="s">
        <v>240</v>
      </c>
      <c r="AH5286" t="s">
        <v>145</v>
      </c>
      <c r="AI5286" t="s">
        <v>139</v>
      </c>
      <c r="AJ5286" t="str">
        <f t="shared" si="82"/>
        <v>Sep</v>
      </c>
    </row>
    <row r="5287" spans="1:36" x14ac:dyDescent="0.3">
      <c r="A5287" t="s">
        <v>11886</v>
      </c>
      <c r="B5287" s="33">
        <v>45846</v>
      </c>
      <c r="C5287" t="s">
        <v>97</v>
      </c>
      <c r="D5287" t="s">
        <v>11887</v>
      </c>
      <c r="E5287" t="s">
        <v>181</v>
      </c>
      <c r="F5287" t="s">
        <v>180</v>
      </c>
      <c r="G5287" t="s">
        <v>159</v>
      </c>
      <c r="H5287" t="s">
        <v>160</v>
      </c>
      <c r="I5287">
        <v>2184</v>
      </c>
      <c r="J5287" t="s">
        <v>971</v>
      </c>
      <c r="K5287" t="s">
        <v>1994</v>
      </c>
      <c r="L5287" t="s">
        <v>2193</v>
      </c>
      <c r="M5287" t="s">
        <v>1591</v>
      </c>
      <c r="N5287">
        <v>259</v>
      </c>
      <c r="O5287">
        <v>11</v>
      </c>
      <c r="P5287">
        <v>20</v>
      </c>
      <c r="Q5287" t="s">
        <v>73</v>
      </c>
      <c r="R5287" t="s">
        <v>238</v>
      </c>
      <c r="S5287" t="s">
        <v>239</v>
      </c>
      <c r="T5287">
        <v>180</v>
      </c>
      <c r="U5287">
        <v>115</v>
      </c>
      <c r="V5287">
        <v>63.89</v>
      </c>
      <c r="W5287" t="s">
        <v>134</v>
      </c>
      <c r="X5287">
        <v>5821</v>
      </c>
      <c r="Y5287">
        <v>669415</v>
      </c>
      <c r="Z5287">
        <v>37260</v>
      </c>
      <c r="AA5287">
        <v>80960</v>
      </c>
      <c r="AB5287">
        <v>787635</v>
      </c>
      <c r="AC5287">
        <v>459343</v>
      </c>
      <c r="AD5287">
        <v>328292</v>
      </c>
      <c r="AE5287" t="s">
        <v>81</v>
      </c>
      <c r="AF5287" t="s">
        <v>81</v>
      </c>
      <c r="AG5287" t="s">
        <v>240</v>
      </c>
      <c r="AH5287" t="s">
        <v>146</v>
      </c>
      <c r="AI5287" t="s">
        <v>138</v>
      </c>
      <c r="AJ5287" t="str">
        <f t="shared" si="82"/>
        <v>Jul</v>
      </c>
    </row>
    <row r="5288" spans="1:36" x14ac:dyDescent="0.3">
      <c r="A5288" t="s">
        <v>11888</v>
      </c>
      <c r="B5288" s="33">
        <v>45728</v>
      </c>
      <c r="C5288" t="s">
        <v>96</v>
      </c>
      <c r="D5288" t="s">
        <v>11889</v>
      </c>
      <c r="E5288" t="s">
        <v>178</v>
      </c>
      <c r="F5288" t="s">
        <v>179</v>
      </c>
      <c r="G5288" t="s">
        <v>157</v>
      </c>
      <c r="H5288" t="s">
        <v>166</v>
      </c>
      <c r="I5288">
        <v>1933</v>
      </c>
      <c r="J5288" t="s">
        <v>304</v>
      </c>
      <c r="K5288" t="s">
        <v>2079</v>
      </c>
      <c r="L5288" t="s">
        <v>754</v>
      </c>
      <c r="M5288" t="s">
        <v>827</v>
      </c>
      <c r="N5288">
        <v>284</v>
      </c>
      <c r="O5288">
        <v>13</v>
      </c>
      <c r="P5288">
        <v>22</v>
      </c>
      <c r="Q5288" t="s">
        <v>73</v>
      </c>
      <c r="R5288" t="s">
        <v>238</v>
      </c>
      <c r="S5288" t="s">
        <v>239</v>
      </c>
      <c r="T5288">
        <v>189</v>
      </c>
      <c r="U5288">
        <v>158</v>
      </c>
      <c r="V5288">
        <v>83.6</v>
      </c>
      <c r="W5288" t="s">
        <v>133</v>
      </c>
      <c r="X5288">
        <v>3586</v>
      </c>
      <c r="Y5288">
        <v>566588</v>
      </c>
      <c r="Z5288">
        <v>57038</v>
      </c>
      <c r="AA5288">
        <v>115340</v>
      </c>
      <c r="AB5288">
        <v>738966</v>
      </c>
      <c r="AC5288">
        <v>467039</v>
      </c>
      <c r="AD5288">
        <v>271927</v>
      </c>
      <c r="AE5288" t="s">
        <v>75</v>
      </c>
      <c r="AF5288" t="s">
        <v>72</v>
      </c>
      <c r="AG5288" t="s">
        <v>240</v>
      </c>
      <c r="AH5288" t="s">
        <v>145</v>
      </c>
      <c r="AI5288" t="s">
        <v>140</v>
      </c>
      <c r="AJ5288" t="str">
        <f t="shared" si="82"/>
        <v>Mar</v>
      </c>
    </row>
    <row r="5289" spans="1:36" x14ac:dyDescent="0.3">
      <c r="A5289" t="s">
        <v>11890</v>
      </c>
      <c r="B5289" s="33">
        <v>46002</v>
      </c>
      <c r="C5289" t="s">
        <v>93</v>
      </c>
      <c r="D5289" t="s">
        <v>11891</v>
      </c>
      <c r="E5289" t="s">
        <v>175</v>
      </c>
      <c r="F5289" t="s">
        <v>178</v>
      </c>
      <c r="G5289" t="s">
        <v>163</v>
      </c>
      <c r="H5289" t="s">
        <v>157</v>
      </c>
      <c r="I5289">
        <v>989</v>
      </c>
      <c r="J5289" t="s">
        <v>621</v>
      </c>
      <c r="K5289" t="s">
        <v>255</v>
      </c>
      <c r="N5289">
        <v>152</v>
      </c>
      <c r="O5289">
        <v>0</v>
      </c>
      <c r="P5289">
        <v>0</v>
      </c>
      <c r="Q5289" t="s">
        <v>67</v>
      </c>
      <c r="R5289" t="s">
        <v>245</v>
      </c>
      <c r="S5289" t="s">
        <v>121</v>
      </c>
      <c r="T5289">
        <v>189</v>
      </c>
      <c r="U5289">
        <v>0</v>
      </c>
      <c r="V5289">
        <v>0</v>
      </c>
      <c r="W5289" t="s">
        <v>133</v>
      </c>
      <c r="X5289">
        <v>6415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 t="s">
        <v>75</v>
      </c>
      <c r="AF5289" t="s">
        <v>75</v>
      </c>
      <c r="AG5289" t="s">
        <v>240</v>
      </c>
      <c r="AH5289" t="s">
        <v>146</v>
      </c>
      <c r="AI5289" t="s">
        <v>139</v>
      </c>
      <c r="AJ5289" t="str">
        <f t="shared" si="82"/>
        <v>Dec</v>
      </c>
    </row>
    <row r="5290" spans="1:36" x14ac:dyDescent="0.3">
      <c r="A5290" t="s">
        <v>11892</v>
      </c>
      <c r="B5290" s="33">
        <v>45701</v>
      </c>
      <c r="C5290" t="s">
        <v>96</v>
      </c>
      <c r="D5290" t="s">
        <v>11893</v>
      </c>
      <c r="E5290" t="s">
        <v>178</v>
      </c>
      <c r="F5290" t="s">
        <v>172</v>
      </c>
      <c r="G5290" t="s">
        <v>157</v>
      </c>
      <c r="H5290" t="s">
        <v>155</v>
      </c>
      <c r="I5290">
        <v>1980</v>
      </c>
      <c r="J5290" t="s">
        <v>613</v>
      </c>
      <c r="K5290" t="s">
        <v>381</v>
      </c>
      <c r="L5290" t="s">
        <v>1162</v>
      </c>
      <c r="M5290" t="s">
        <v>1933</v>
      </c>
      <c r="N5290">
        <v>255</v>
      </c>
      <c r="O5290">
        <v>27</v>
      </c>
      <c r="P5290">
        <v>17</v>
      </c>
      <c r="Q5290" t="s">
        <v>73</v>
      </c>
      <c r="R5290" t="s">
        <v>238</v>
      </c>
      <c r="S5290" t="s">
        <v>239</v>
      </c>
      <c r="T5290">
        <v>180</v>
      </c>
      <c r="U5290">
        <v>160</v>
      </c>
      <c r="V5290">
        <v>88.89</v>
      </c>
      <c r="W5290" t="s">
        <v>135</v>
      </c>
      <c r="X5290">
        <v>5479</v>
      </c>
      <c r="Y5290">
        <v>876640</v>
      </c>
      <c r="Z5290">
        <v>71680</v>
      </c>
      <c r="AA5290">
        <v>64800</v>
      </c>
      <c r="AB5290">
        <v>1013120</v>
      </c>
      <c r="AC5290">
        <v>789674</v>
      </c>
      <c r="AD5290">
        <v>223446</v>
      </c>
      <c r="AE5290" t="s">
        <v>75</v>
      </c>
      <c r="AF5290" t="s">
        <v>81</v>
      </c>
      <c r="AG5290" t="s">
        <v>240</v>
      </c>
      <c r="AH5290" t="s">
        <v>146</v>
      </c>
      <c r="AI5290" t="s">
        <v>140</v>
      </c>
      <c r="AJ5290" t="str">
        <f t="shared" si="82"/>
        <v>Feb</v>
      </c>
    </row>
    <row r="5291" spans="1:36" x14ac:dyDescent="0.3">
      <c r="A5291" t="s">
        <v>11894</v>
      </c>
      <c r="B5291" s="33">
        <v>45659</v>
      </c>
      <c r="C5291" t="s">
        <v>95</v>
      </c>
      <c r="D5291" t="s">
        <v>11895</v>
      </c>
      <c r="E5291" t="s">
        <v>176</v>
      </c>
      <c r="F5291" t="s">
        <v>178</v>
      </c>
      <c r="G5291" t="s">
        <v>156</v>
      </c>
      <c r="H5291" t="s">
        <v>157</v>
      </c>
      <c r="I5291">
        <v>2289</v>
      </c>
      <c r="J5291" t="s">
        <v>336</v>
      </c>
      <c r="K5291" t="s">
        <v>484</v>
      </c>
      <c r="L5291" t="s">
        <v>1140</v>
      </c>
      <c r="M5291" t="s">
        <v>1198</v>
      </c>
      <c r="N5291">
        <v>321</v>
      </c>
      <c r="O5291">
        <v>37</v>
      </c>
      <c r="P5291">
        <v>49</v>
      </c>
      <c r="Q5291" t="s">
        <v>76</v>
      </c>
      <c r="R5291" t="s">
        <v>238</v>
      </c>
      <c r="S5291" t="s">
        <v>239</v>
      </c>
      <c r="T5291">
        <v>180</v>
      </c>
      <c r="U5291">
        <v>144</v>
      </c>
      <c r="V5291">
        <v>80</v>
      </c>
      <c r="W5291" t="s">
        <v>133</v>
      </c>
      <c r="X5291">
        <v>2991</v>
      </c>
      <c r="Y5291">
        <v>430704</v>
      </c>
      <c r="Z5291">
        <v>55728</v>
      </c>
      <c r="AA5291">
        <v>94032</v>
      </c>
      <c r="AB5291">
        <v>580464</v>
      </c>
      <c r="AC5291">
        <v>386453</v>
      </c>
      <c r="AD5291">
        <v>194011</v>
      </c>
      <c r="AE5291" t="s">
        <v>81</v>
      </c>
      <c r="AF5291" t="s">
        <v>75</v>
      </c>
      <c r="AG5291" t="s">
        <v>240</v>
      </c>
      <c r="AH5291" t="s">
        <v>147</v>
      </c>
      <c r="AI5291" t="s">
        <v>139</v>
      </c>
      <c r="AJ5291" t="str">
        <f t="shared" si="82"/>
        <v>Jan</v>
      </c>
    </row>
    <row r="5292" spans="1:36" x14ac:dyDescent="0.3">
      <c r="A5292" t="s">
        <v>11896</v>
      </c>
      <c r="B5292" s="33">
        <v>45728</v>
      </c>
      <c r="C5292" t="s">
        <v>99</v>
      </c>
      <c r="D5292" t="s">
        <v>11897</v>
      </c>
      <c r="E5292" t="s">
        <v>180</v>
      </c>
      <c r="F5292" t="s">
        <v>179</v>
      </c>
      <c r="G5292" t="s">
        <v>160</v>
      </c>
      <c r="H5292" t="s">
        <v>166</v>
      </c>
      <c r="I5292">
        <v>2004</v>
      </c>
      <c r="J5292" t="s">
        <v>377</v>
      </c>
      <c r="K5292" t="s">
        <v>3056</v>
      </c>
      <c r="L5292" t="s">
        <v>377</v>
      </c>
      <c r="M5292" t="s">
        <v>3106</v>
      </c>
      <c r="N5292">
        <v>264</v>
      </c>
      <c r="O5292">
        <v>0</v>
      </c>
      <c r="P5292">
        <v>16</v>
      </c>
      <c r="Q5292" t="s">
        <v>73</v>
      </c>
      <c r="R5292" t="s">
        <v>238</v>
      </c>
      <c r="S5292" t="s">
        <v>239</v>
      </c>
      <c r="T5292">
        <v>189</v>
      </c>
      <c r="U5292">
        <v>172</v>
      </c>
      <c r="V5292">
        <v>91.01</v>
      </c>
      <c r="W5292" t="s">
        <v>133</v>
      </c>
      <c r="X5292">
        <v>4058</v>
      </c>
      <c r="Y5292">
        <v>697976</v>
      </c>
      <c r="Z5292">
        <v>44032</v>
      </c>
      <c r="AA5292">
        <v>134332</v>
      </c>
      <c r="AB5292">
        <v>876340</v>
      </c>
      <c r="AC5292">
        <v>512007</v>
      </c>
      <c r="AD5292">
        <v>364333</v>
      </c>
      <c r="AE5292" t="s">
        <v>81</v>
      </c>
      <c r="AF5292" t="s">
        <v>72</v>
      </c>
      <c r="AG5292" t="s">
        <v>240</v>
      </c>
      <c r="AH5292" t="s">
        <v>144</v>
      </c>
      <c r="AI5292" t="s">
        <v>139</v>
      </c>
      <c r="AJ5292" t="str">
        <f t="shared" si="82"/>
        <v>Mar</v>
      </c>
    </row>
    <row r="5293" spans="1:36" x14ac:dyDescent="0.3">
      <c r="A5293" t="s">
        <v>11898</v>
      </c>
      <c r="B5293" s="33">
        <v>45793</v>
      </c>
      <c r="C5293" t="s">
        <v>97</v>
      </c>
      <c r="D5293" t="s">
        <v>11899</v>
      </c>
      <c r="E5293" t="s">
        <v>177</v>
      </c>
      <c r="F5293" t="s">
        <v>172</v>
      </c>
      <c r="G5293" t="s">
        <v>162</v>
      </c>
      <c r="H5293" t="s">
        <v>155</v>
      </c>
      <c r="I5293">
        <v>2181</v>
      </c>
      <c r="J5293" t="s">
        <v>298</v>
      </c>
      <c r="K5293" t="s">
        <v>2313</v>
      </c>
      <c r="L5293" t="s">
        <v>258</v>
      </c>
      <c r="M5293" t="s">
        <v>538</v>
      </c>
      <c r="N5293">
        <v>282</v>
      </c>
      <c r="O5293">
        <v>0</v>
      </c>
      <c r="P5293">
        <v>12</v>
      </c>
      <c r="Q5293" t="s">
        <v>73</v>
      </c>
      <c r="R5293" t="s">
        <v>238</v>
      </c>
      <c r="S5293" t="s">
        <v>239</v>
      </c>
      <c r="T5293">
        <v>186</v>
      </c>
      <c r="U5293">
        <v>182</v>
      </c>
      <c r="V5293">
        <v>97.85</v>
      </c>
      <c r="W5293" t="s">
        <v>133</v>
      </c>
      <c r="X5293">
        <v>4738</v>
      </c>
      <c r="Y5293">
        <v>862316</v>
      </c>
      <c r="Z5293">
        <v>60242</v>
      </c>
      <c r="AA5293">
        <v>125034</v>
      </c>
      <c r="AB5293">
        <v>1047592</v>
      </c>
      <c r="AC5293">
        <v>614324</v>
      </c>
      <c r="AD5293">
        <v>433268</v>
      </c>
      <c r="AE5293" t="s">
        <v>78</v>
      </c>
      <c r="AF5293" t="s">
        <v>81</v>
      </c>
      <c r="AG5293" t="s">
        <v>240</v>
      </c>
      <c r="AH5293" t="s">
        <v>144</v>
      </c>
      <c r="AI5293" t="s">
        <v>140</v>
      </c>
      <c r="AJ5293" t="str">
        <f t="shared" si="82"/>
        <v>May</v>
      </c>
    </row>
    <row r="5294" spans="1:36" x14ac:dyDescent="0.3">
      <c r="A5294" t="s">
        <v>11900</v>
      </c>
      <c r="B5294" s="33">
        <v>45728</v>
      </c>
      <c r="C5294" t="s">
        <v>96</v>
      </c>
      <c r="D5294" t="s">
        <v>11901</v>
      </c>
      <c r="E5294" t="s">
        <v>180</v>
      </c>
      <c r="F5294" t="s">
        <v>177</v>
      </c>
      <c r="G5294" t="s">
        <v>160</v>
      </c>
      <c r="H5294" t="s">
        <v>162</v>
      </c>
      <c r="I5294">
        <v>489</v>
      </c>
      <c r="J5294" t="s">
        <v>275</v>
      </c>
      <c r="K5294" t="s">
        <v>11902</v>
      </c>
      <c r="L5294" t="s">
        <v>332</v>
      </c>
      <c r="M5294" t="s">
        <v>6872</v>
      </c>
      <c r="N5294">
        <v>80</v>
      </c>
      <c r="O5294">
        <v>16</v>
      </c>
      <c r="P5294">
        <v>51</v>
      </c>
      <c r="Q5294" t="s">
        <v>76</v>
      </c>
      <c r="R5294" t="s">
        <v>238</v>
      </c>
      <c r="S5294" t="s">
        <v>239</v>
      </c>
      <c r="T5294">
        <v>180</v>
      </c>
      <c r="U5294">
        <v>174</v>
      </c>
      <c r="V5294">
        <v>96.67</v>
      </c>
      <c r="W5294" t="s">
        <v>133</v>
      </c>
      <c r="X5294">
        <v>10561</v>
      </c>
      <c r="Y5294">
        <v>1837614</v>
      </c>
      <c r="Z5294">
        <v>29928</v>
      </c>
      <c r="AA5294">
        <v>36540</v>
      </c>
      <c r="AB5294">
        <v>1904082</v>
      </c>
      <c r="AC5294">
        <v>1505981</v>
      </c>
      <c r="AD5294">
        <v>398101</v>
      </c>
      <c r="AE5294" t="s">
        <v>81</v>
      </c>
      <c r="AF5294" t="s">
        <v>78</v>
      </c>
      <c r="AG5294" t="s">
        <v>240</v>
      </c>
      <c r="AH5294" t="s">
        <v>146</v>
      </c>
      <c r="AI5294" t="s">
        <v>138</v>
      </c>
      <c r="AJ5294" t="str">
        <f t="shared" si="82"/>
        <v>Mar</v>
      </c>
    </row>
    <row r="5295" spans="1:36" x14ac:dyDescent="0.3">
      <c r="A5295" t="s">
        <v>11903</v>
      </c>
      <c r="B5295" s="33">
        <v>45928</v>
      </c>
      <c r="C5295" t="s">
        <v>96</v>
      </c>
      <c r="D5295" t="s">
        <v>11904</v>
      </c>
      <c r="E5295" t="s">
        <v>179</v>
      </c>
      <c r="F5295" t="s">
        <v>178</v>
      </c>
      <c r="G5295" t="s">
        <v>166</v>
      </c>
      <c r="H5295" t="s">
        <v>157</v>
      </c>
      <c r="I5295">
        <v>724</v>
      </c>
      <c r="J5295" t="s">
        <v>408</v>
      </c>
      <c r="K5295" t="s">
        <v>3453</v>
      </c>
      <c r="L5295" t="s">
        <v>408</v>
      </c>
      <c r="M5295" t="s">
        <v>3813</v>
      </c>
      <c r="N5295">
        <v>117</v>
      </c>
      <c r="O5295">
        <v>0</v>
      </c>
      <c r="P5295">
        <v>9</v>
      </c>
      <c r="Q5295" t="s">
        <v>73</v>
      </c>
      <c r="R5295" t="s">
        <v>238</v>
      </c>
      <c r="S5295" t="s">
        <v>239</v>
      </c>
      <c r="T5295">
        <v>180</v>
      </c>
      <c r="U5295">
        <v>135</v>
      </c>
      <c r="V5295">
        <v>75</v>
      </c>
      <c r="W5295" t="s">
        <v>133</v>
      </c>
      <c r="X5295">
        <v>7376</v>
      </c>
      <c r="Y5295">
        <v>995760</v>
      </c>
      <c r="Z5295">
        <v>52920</v>
      </c>
      <c r="AA5295">
        <v>70470</v>
      </c>
      <c r="AB5295">
        <v>1119150</v>
      </c>
      <c r="AC5295">
        <v>717143</v>
      </c>
      <c r="AD5295">
        <v>402007</v>
      </c>
      <c r="AE5295" t="s">
        <v>72</v>
      </c>
      <c r="AF5295" t="s">
        <v>75</v>
      </c>
      <c r="AG5295" t="s">
        <v>240</v>
      </c>
      <c r="AH5295" t="s">
        <v>145</v>
      </c>
      <c r="AI5295" t="s">
        <v>138</v>
      </c>
      <c r="AJ5295" t="str">
        <f t="shared" si="82"/>
        <v>Sep</v>
      </c>
    </row>
    <row r="5296" spans="1:36" x14ac:dyDescent="0.3">
      <c r="A5296" t="s">
        <v>11905</v>
      </c>
      <c r="B5296" s="33">
        <v>45912</v>
      </c>
      <c r="C5296" t="s">
        <v>93</v>
      </c>
      <c r="D5296" t="s">
        <v>11906</v>
      </c>
      <c r="E5296" t="s">
        <v>179</v>
      </c>
      <c r="F5296" t="s">
        <v>175</v>
      </c>
      <c r="G5296" t="s">
        <v>166</v>
      </c>
      <c r="H5296" t="s">
        <v>163</v>
      </c>
      <c r="I5296">
        <v>667</v>
      </c>
      <c r="J5296" t="s">
        <v>292</v>
      </c>
      <c r="K5296" t="s">
        <v>3366</v>
      </c>
      <c r="L5296" t="s">
        <v>9872</v>
      </c>
      <c r="M5296" t="s">
        <v>2951</v>
      </c>
      <c r="N5296">
        <v>102</v>
      </c>
      <c r="O5296">
        <v>29</v>
      </c>
      <c r="P5296">
        <v>8</v>
      </c>
      <c r="Q5296" t="s">
        <v>73</v>
      </c>
      <c r="R5296" t="s">
        <v>238</v>
      </c>
      <c r="S5296" t="s">
        <v>239</v>
      </c>
      <c r="T5296">
        <v>180</v>
      </c>
      <c r="U5296">
        <v>125</v>
      </c>
      <c r="V5296">
        <v>69.44</v>
      </c>
      <c r="W5296" t="s">
        <v>133</v>
      </c>
      <c r="X5296">
        <v>4117</v>
      </c>
      <c r="Y5296">
        <v>514625</v>
      </c>
      <c r="Z5296">
        <v>42625</v>
      </c>
      <c r="AA5296">
        <v>70375</v>
      </c>
      <c r="AB5296">
        <v>627625</v>
      </c>
      <c r="AC5296">
        <v>492585</v>
      </c>
      <c r="AD5296">
        <v>135040</v>
      </c>
      <c r="AE5296" t="s">
        <v>72</v>
      </c>
      <c r="AF5296" t="s">
        <v>75</v>
      </c>
      <c r="AG5296" t="s">
        <v>240</v>
      </c>
      <c r="AH5296" t="s">
        <v>146</v>
      </c>
      <c r="AI5296" t="s">
        <v>138</v>
      </c>
      <c r="AJ5296" t="str">
        <f t="shared" si="82"/>
        <v>Sep</v>
      </c>
    </row>
    <row r="5297" spans="1:36" x14ac:dyDescent="0.3">
      <c r="A5297" t="s">
        <v>11907</v>
      </c>
      <c r="B5297" s="33">
        <v>45871</v>
      </c>
      <c r="C5297" t="s">
        <v>98</v>
      </c>
      <c r="D5297" t="s">
        <v>3085</v>
      </c>
      <c r="E5297" t="s">
        <v>180</v>
      </c>
      <c r="F5297" t="s">
        <v>179</v>
      </c>
      <c r="G5297" t="s">
        <v>160</v>
      </c>
      <c r="H5297" t="s">
        <v>166</v>
      </c>
      <c r="I5297">
        <v>1634</v>
      </c>
      <c r="J5297" t="s">
        <v>275</v>
      </c>
      <c r="K5297" t="s">
        <v>4409</v>
      </c>
      <c r="L5297" t="s">
        <v>3667</v>
      </c>
      <c r="M5297" t="s">
        <v>989</v>
      </c>
      <c r="N5297">
        <v>224</v>
      </c>
      <c r="O5297">
        <v>18</v>
      </c>
      <c r="P5297">
        <v>44</v>
      </c>
      <c r="Q5297" t="s">
        <v>76</v>
      </c>
      <c r="R5297" t="s">
        <v>238</v>
      </c>
      <c r="S5297" t="s">
        <v>239</v>
      </c>
      <c r="T5297">
        <v>189</v>
      </c>
      <c r="U5297">
        <v>155</v>
      </c>
      <c r="V5297">
        <v>82.01</v>
      </c>
      <c r="W5297" t="s">
        <v>133</v>
      </c>
      <c r="X5297">
        <v>8223</v>
      </c>
      <c r="Y5297">
        <v>1274565</v>
      </c>
      <c r="Z5297">
        <v>27745</v>
      </c>
      <c r="AA5297">
        <v>112530</v>
      </c>
      <c r="AB5297">
        <v>1414840</v>
      </c>
      <c r="AC5297">
        <v>915489</v>
      </c>
      <c r="AD5297">
        <v>499351</v>
      </c>
      <c r="AE5297" t="s">
        <v>81</v>
      </c>
      <c r="AF5297" t="s">
        <v>72</v>
      </c>
      <c r="AG5297" t="s">
        <v>240</v>
      </c>
      <c r="AH5297" t="s">
        <v>146</v>
      </c>
      <c r="AI5297" t="s">
        <v>140</v>
      </c>
      <c r="AJ5297" t="str">
        <f t="shared" si="82"/>
        <v>Aug</v>
      </c>
    </row>
    <row r="5298" spans="1:36" x14ac:dyDescent="0.3">
      <c r="A5298" t="s">
        <v>11908</v>
      </c>
      <c r="B5298" s="33">
        <v>45777</v>
      </c>
      <c r="C5298" t="s">
        <v>93</v>
      </c>
      <c r="D5298" t="s">
        <v>10831</v>
      </c>
      <c r="E5298" t="s">
        <v>175</v>
      </c>
      <c r="F5298" t="s">
        <v>172</v>
      </c>
      <c r="G5298" t="s">
        <v>163</v>
      </c>
      <c r="H5298" t="s">
        <v>155</v>
      </c>
      <c r="I5298">
        <v>1671</v>
      </c>
      <c r="J5298" t="s">
        <v>621</v>
      </c>
      <c r="K5298" t="s">
        <v>1192</v>
      </c>
      <c r="L5298" t="s">
        <v>2905</v>
      </c>
      <c r="M5298" t="s">
        <v>307</v>
      </c>
      <c r="N5298">
        <v>205</v>
      </c>
      <c r="O5298">
        <v>63</v>
      </c>
      <c r="P5298">
        <v>34</v>
      </c>
      <c r="Q5298" t="s">
        <v>76</v>
      </c>
      <c r="R5298" t="s">
        <v>238</v>
      </c>
      <c r="S5298" t="s">
        <v>239</v>
      </c>
      <c r="T5298">
        <v>189</v>
      </c>
      <c r="U5298">
        <v>158</v>
      </c>
      <c r="V5298">
        <v>83.6</v>
      </c>
      <c r="W5298" t="s">
        <v>133</v>
      </c>
      <c r="X5298">
        <v>8543</v>
      </c>
      <c r="Y5298">
        <v>1349794</v>
      </c>
      <c r="Z5298">
        <v>81528</v>
      </c>
      <c r="AA5298">
        <v>79158</v>
      </c>
      <c r="AB5298">
        <v>1510480</v>
      </c>
      <c r="AC5298">
        <v>879469</v>
      </c>
      <c r="AD5298">
        <v>631011</v>
      </c>
      <c r="AE5298" t="s">
        <v>75</v>
      </c>
      <c r="AF5298" t="s">
        <v>81</v>
      </c>
      <c r="AG5298" t="s">
        <v>240</v>
      </c>
      <c r="AH5298" t="s">
        <v>145</v>
      </c>
      <c r="AI5298" t="s">
        <v>139</v>
      </c>
      <c r="AJ5298" t="str">
        <f t="shared" si="82"/>
        <v>Apr</v>
      </c>
    </row>
    <row r="5299" spans="1:36" x14ac:dyDescent="0.3">
      <c r="A5299" t="s">
        <v>11909</v>
      </c>
      <c r="B5299" s="33">
        <v>45821</v>
      </c>
      <c r="C5299" t="s">
        <v>93</v>
      </c>
      <c r="D5299" t="s">
        <v>11910</v>
      </c>
      <c r="E5299" t="s">
        <v>177</v>
      </c>
      <c r="F5299" t="s">
        <v>180</v>
      </c>
      <c r="G5299" t="s">
        <v>162</v>
      </c>
      <c r="H5299" t="s">
        <v>160</v>
      </c>
      <c r="I5299">
        <v>971</v>
      </c>
      <c r="J5299" t="s">
        <v>474</v>
      </c>
      <c r="K5299" t="s">
        <v>751</v>
      </c>
      <c r="L5299" t="s">
        <v>459</v>
      </c>
      <c r="M5299" t="s">
        <v>581</v>
      </c>
      <c r="N5299">
        <v>162</v>
      </c>
      <c r="O5299">
        <v>0</v>
      </c>
      <c r="P5299">
        <v>18</v>
      </c>
      <c r="Q5299" t="s">
        <v>73</v>
      </c>
      <c r="R5299" t="s">
        <v>238</v>
      </c>
      <c r="S5299" t="s">
        <v>239</v>
      </c>
      <c r="T5299">
        <v>186</v>
      </c>
      <c r="U5299">
        <v>108</v>
      </c>
      <c r="V5299">
        <v>58.06</v>
      </c>
      <c r="W5299" t="s">
        <v>133</v>
      </c>
      <c r="X5299">
        <v>3583</v>
      </c>
      <c r="Y5299">
        <v>386964</v>
      </c>
      <c r="Z5299">
        <v>45252</v>
      </c>
      <c r="AA5299">
        <v>22032</v>
      </c>
      <c r="AB5299">
        <v>454248</v>
      </c>
      <c r="AC5299">
        <v>331823</v>
      </c>
      <c r="AD5299">
        <v>122425</v>
      </c>
      <c r="AE5299" t="s">
        <v>78</v>
      </c>
      <c r="AF5299" t="s">
        <v>81</v>
      </c>
      <c r="AG5299" t="s">
        <v>240</v>
      </c>
      <c r="AH5299" t="s">
        <v>146</v>
      </c>
      <c r="AI5299" t="s">
        <v>139</v>
      </c>
      <c r="AJ5299" t="str">
        <f t="shared" si="82"/>
        <v>Jun</v>
      </c>
    </row>
    <row r="5300" spans="1:36" x14ac:dyDescent="0.3">
      <c r="A5300" t="s">
        <v>11911</v>
      </c>
      <c r="B5300" s="33">
        <v>45872</v>
      </c>
      <c r="C5300" t="s">
        <v>93</v>
      </c>
      <c r="D5300" t="s">
        <v>11912</v>
      </c>
      <c r="E5300" t="s">
        <v>181</v>
      </c>
      <c r="F5300" t="s">
        <v>178</v>
      </c>
      <c r="G5300" t="s">
        <v>159</v>
      </c>
      <c r="H5300" t="s">
        <v>157</v>
      </c>
      <c r="I5300">
        <v>411</v>
      </c>
      <c r="J5300" t="s">
        <v>391</v>
      </c>
      <c r="K5300" t="s">
        <v>2444</v>
      </c>
      <c r="L5300" t="s">
        <v>1158</v>
      </c>
      <c r="M5300" t="s">
        <v>2586</v>
      </c>
      <c r="N5300">
        <v>70</v>
      </c>
      <c r="O5300">
        <v>36</v>
      </c>
      <c r="P5300">
        <v>19</v>
      </c>
      <c r="Q5300" t="s">
        <v>73</v>
      </c>
      <c r="R5300" t="s">
        <v>238</v>
      </c>
      <c r="S5300" t="s">
        <v>239</v>
      </c>
      <c r="T5300">
        <v>150</v>
      </c>
      <c r="U5300">
        <v>122</v>
      </c>
      <c r="V5300">
        <v>81.33</v>
      </c>
      <c r="W5300" t="s">
        <v>133</v>
      </c>
      <c r="X5300">
        <v>10011</v>
      </c>
      <c r="Y5300">
        <v>1221342</v>
      </c>
      <c r="Z5300">
        <v>33428</v>
      </c>
      <c r="AA5300">
        <v>96136</v>
      </c>
      <c r="AB5300">
        <v>1350906</v>
      </c>
      <c r="AC5300">
        <v>901343</v>
      </c>
      <c r="AD5300">
        <v>449563</v>
      </c>
      <c r="AE5300" t="s">
        <v>81</v>
      </c>
      <c r="AF5300" t="s">
        <v>75</v>
      </c>
      <c r="AG5300" t="s">
        <v>240</v>
      </c>
      <c r="AH5300" t="s">
        <v>144</v>
      </c>
      <c r="AI5300" t="s">
        <v>138</v>
      </c>
      <c r="AJ5300" t="str">
        <f t="shared" si="82"/>
        <v>Aug</v>
      </c>
    </row>
    <row r="5301" spans="1:36" x14ac:dyDescent="0.3">
      <c r="A5301" t="s">
        <v>11913</v>
      </c>
      <c r="B5301" s="33">
        <v>45836</v>
      </c>
      <c r="C5301" t="s">
        <v>93</v>
      </c>
      <c r="D5301" t="s">
        <v>11914</v>
      </c>
      <c r="E5301" t="s">
        <v>179</v>
      </c>
      <c r="F5301" t="s">
        <v>174</v>
      </c>
      <c r="G5301" t="s">
        <v>166</v>
      </c>
      <c r="H5301" t="s">
        <v>158</v>
      </c>
      <c r="I5301">
        <v>1040</v>
      </c>
      <c r="J5301" t="s">
        <v>353</v>
      </c>
      <c r="K5301" t="s">
        <v>2550</v>
      </c>
      <c r="L5301" t="s">
        <v>819</v>
      </c>
      <c r="M5301" t="s">
        <v>2550</v>
      </c>
      <c r="N5301">
        <v>137</v>
      </c>
      <c r="O5301">
        <v>6</v>
      </c>
      <c r="P5301">
        <v>-10</v>
      </c>
      <c r="Q5301" t="s">
        <v>73</v>
      </c>
      <c r="R5301" t="s">
        <v>238</v>
      </c>
      <c r="S5301" t="s">
        <v>239</v>
      </c>
      <c r="T5301">
        <v>180</v>
      </c>
      <c r="U5301">
        <v>109</v>
      </c>
      <c r="V5301">
        <v>60.56</v>
      </c>
      <c r="W5301" t="s">
        <v>133</v>
      </c>
      <c r="X5301">
        <v>8328</v>
      </c>
      <c r="Y5301">
        <v>907752</v>
      </c>
      <c r="Z5301">
        <v>26923</v>
      </c>
      <c r="AA5301">
        <v>53410</v>
      </c>
      <c r="AB5301">
        <v>988085</v>
      </c>
      <c r="AC5301">
        <v>742592</v>
      </c>
      <c r="AD5301">
        <v>245493</v>
      </c>
      <c r="AE5301" t="s">
        <v>72</v>
      </c>
      <c r="AF5301" t="s">
        <v>78</v>
      </c>
      <c r="AG5301" t="s">
        <v>240</v>
      </c>
      <c r="AH5301" t="s">
        <v>146</v>
      </c>
      <c r="AI5301" t="s">
        <v>138</v>
      </c>
      <c r="AJ5301" t="str">
        <f t="shared" si="82"/>
        <v>Jun</v>
      </c>
    </row>
    <row r="5302" spans="1:36" x14ac:dyDescent="0.3">
      <c r="A5302" t="s">
        <v>11915</v>
      </c>
      <c r="B5302" s="33">
        <v>45962</v>
      </c>
      <c r="C5302" t="s">
        <v>95</v>
      </c>
      <c r="D5302" t="s">
        <v>11916</v>
      </c>
      <c r="E5302" t="s">
        <v>173</v>
      </c>
      <c r="F5302" t="s">
        <v>172</v>
      </c>
      <c r="G5302" t="s">
        <v>161</v>
      </c>
      <c r="H5302" t="s">
        <v>155</v>
      </c>
      <c r="I5302">
        <v>1024</v>
      </c>
      <c r="J5302" t="s">
        <v>1045</v>
      </c>
      <c r="K5302" t="s">
        <v>5037</v>
      </c>
      <c r="L5302" t="s">
        <v>639</v>
      </c>
      <c r="M5302" t="s">
        <v>5037</v>
      </c>
      <c r="N5302">
        <v>156</v>
      </c>
      <c r="O5302">
        <v>0</v>
      </c>
      <c r="P5302">
        <v>-10</v>
      </c>
      <c r="Q5302" t="s">
        <v>70</v>
      </c>
      <c r="R5302" t="s">
        <v>238</v>
      </c>
      <c r="S5302" t="s">
        <v>239</v>
      </c>
      <c r="T5302">
        <v>180</v>
      </c>
      <c r="U5302">
        <v>122</v>
      </c>
      <c r="V5302">
        <v>67.78</v>
      </c>
      <c r="W5302" t="s">
        <v>133</v>
      </c>
      <c r="X5302">
        <v>4910</v>
      </c>
      <c r="Y5302">
        <v>599020</v>
      </c>
      <c r="Z5302">
        <v>31964</v>
      </c>
      <c r="AA5302">
        <v>15860</v>
      </c>
      <c r="AB5302">
        <v>646844</v>
      </c>
      <c r="AC5302">
        <v>517249</v>
      </c>
      <c r="AD5302">
        <v>129595</v>
      </c>
      <c r="AE5302" t="s">
        <v>78</v>
      </c>
      <c r="AF5302" t="s">
        <v>81</v>
      </c>
      <c r="AG5302" t="s">
        <v>240</v>
      </c>
      <c r="AH5302" t="s">
        <v>145</v>
      </c>
      <c r="AI5302" t="s">
        <v>140</v>
      </c>
      <c r="AJ5302" t="str">
        <f t="shared" si="82"/>
        <v>Nov</v>
      </c>
    </row>
    <row r="5303" spans="1:36" x14ac:dyDescent="0.3">
      <c r="A5303" t="s">
        <v>11917</v>
      </c>
      <c r="B5303" s="33">
        <v>45997</v>
      </c>
      <c r="C5303" t="s">
        <v>95</v>
      </c>
      <c r="D5303" t="s">
        <v>11918</v>
      </c>
      <c r="E5303" t="s">
        <v>172</v>
      </c>
      <c r="F5303" t="s">
        <v>173</v>
      </c>
      <c r="G5303" t="s">
        <v>155</v>
      </c>
      <c r="H5303" t="s">
        <v>161</v>
      </c>
      <c r="I5303">
        <v>1333</v>
      </c>
      <c r="J5303" t="s">
        <v>600</v>
      </c>
      <c r="K5303" t="s">
        <v>833</v>
      </c>
      <c r="L5303" t="s">
        <v>1658</v>
      </c>
      <c r="M5303" t="s">
        <v>707</v>
      </c>
      <c r="N5303">
        <v>190</v>
      </c>
      <c r="O5303">
        <v>21</v>
      </c>
      <c r="P5303">
        <v>6</v>
      </c>
      <c r="Q5303" t="s">
        <v>73</v>
      </c>
      <c r="R5303" t="s">
        <v>238</v>
      </c>
      <c r="S5303" t="s">
        <v>239</v>
      </c>
      <c r="T5303">
        <v>189</v>
      </c>
      <c r="U5303">
        <v>145</v>
      </c>
      <c r="V5303">
        <v>76.72</v>
      </c>
      <c r="W5303" t="s">
        <v>133</v>
      </c>
      <c r="X5303">
        <v>7688</v>
      </c>
      <c r="Y5303">
        <v>1114760</v>
      </c>
      <c r="Z5303">
        <v>35960</v>
      </c>
      <c r="AA5303">
        <v>75690</v>
      </c>
      <c r="AB5303">
        <v>1226410</v>
      </c>
      <c r="AC5303">
        <v>1035584</v>
      </c>
      <c r="AD5303">
        <v>190826</v>
      </c>
      <c r="AE5303" t="s">
        <v>81</v>
      </c>
      <c r="AF5303" t="s">
        <v>78</v>
      </c>
      <c r="AG5303" t="s">
        <v>240</v>
      </c>
      <c r="AH5303" t="s">
        <v>144</v>
      </c>
      <c r="AI5303" t="s">
        <v>139</v>
      </c>
      <c r="AJ5303" t="str">
        <f t="shared" si="82"/>
        <v>Dec</v>
      </c>
    </row>
    <row r="5304" spans="1:36" x14ac:dyDescent="0.3">
      <c r="A5304" t="s">
        <v>11919</v>
      </c>
      <c r="B5304" s="33">
        <v>46018</v>
      </c>
      <c r="C5304" t="s">
        <v>99</v>
      </c>
      <c r="D5304" t="s">
        <v>11920</v>
      </c>
      <c r="E5304" t="s">
        <v>173</v>
      </c>
      <c r="F5304" t="s">
        <v>174</v>
      </c>
      <c r="G5304" t="s">
        <v>161</v>
      </c>
      <c r="H5304" t="s">
        <v>158</v>
      </c>
      <c r="I5304">
        <v>983</v>
      </c>
      <c r="J5304" t="s">
        <v>236</v>
      </c>
      <c r="K5304" t="s">
        <v>1186</v>
      </c>
      <c r="L5304" t="s">
        <v>913</v>
      </c>
      <c r="M5304" t="s">
        <v>1186</v>
      </c>
      <c r="N5304">
        <v>141</v>
      </c>
      <c r="O5304">
        <v>12</v>
      </c>
      <c r="P5304">
        <v>-10</v>
      </c>
      <c r="Q5304" t="s">
        <v>73</v>
      </c>
      <c r="R5304" t="s">
        <v>238</v>
      </c>
      <c r="S5304" t="s">
        <v>239</v>
      </c>
      <c r="T5304">
        <v>186</v>
      </c>
      <c r="U5304">
        <v>92</v>
      </c>
      <c r="V5304">
        <v>49.46</v>
      </c>
      <c r="W5304" t="s">
        <v>133</v>
      </c>
      <c r="X5304">
        <v>10077</v>
      </c>
      <c r="Y5304">
        <v>927084</v>
      </c>
      <c r="Z5304">
        <v>33488</v>
      </c>
      <c r="AA5304">
        <v>38456</v>
      </c>
      <c r="AB5304">
        <v>999028</v>
      </c>
      <c r="AC5304">
        <v>863308</v>
      </c>
      <c r="AD5304">
        <v>135720</v>
      </c>
      <c r="AE5304" t="s">
        <v>78</v>
      </c>
      <c r="AF5304" t="s">
        <v>78</v>
      </c>
      <c r="AG5304" t="s">
        <v>240</v>
      </c>
      <c r="AH5304" t="s">
        <v>144</v>
      </c>
      <c r="AI5304" t="s">
        <v>138</v>
      </c>
      <c r="AJ5304" t="str">
        <f t="shared" si="82"/>
        <v>Dec</v>
      </c>
    </row>
    <row r="5305" spans="1:36" x14ac:dyDescent="0.3">
      <c r="A5305" t="s">
        <v>11921</v>
      </c>
      <c r="B5305" s="33">
        <v>45890</v>
      </c>
      <c r="C5305" t="s">
        <v>96</v>
      </c>
      <c r="D5305" t="s">
        <v>11922</v>
      </c>
      <c r="E5305" t="s">
        <v>181</v>
      </c>
      <c r="F5305" t="s">
        <v>178</v>
      </c>
      <c r="G5305" t="s">
        <v>159</v>
      </c>
      <c r="H5305" t="s">
        <v>157</v>
      </c>
      <c r="I5305">
        <v>2158</v>
      </c>
      <c r="J5305" t="s">
        <v>258</v>
      </c>
      <c r="K5305" t="s">
        <v>1853</v>
      </c>
      <c r="L5305" t="s">
        <v>2306</v>
      </c>
      <c r="M5305" t="s">
        <v>1853</v>
      </c>
      <c r="N5305">
        <v>266</v>
      </c>
      <c r="O5305">
        <v>17</v>
      </c>
      <c r="P5305">
        <v>-10</v>
      </c>
      <c r="Q5305" t="s">
        <v>73</v>
      </c>
      <c r="R5305" t="s">
        <v>238</v>
      </c>
      <c r="S5305" t="s">
        <v>239</v>
      </c>
      <c r="T5305">
        <v>189</v>
      </c>
      <c r="U5305">
        <v>183</v>
      </c>
      <c r="V5305">
        <v>96.83</v>
      </c>
      <c r="W5305" t="s">
        <v>133</v>
      </c>
      <c r="X5305">
        <v>10338</v>
      </c>
      <c r="Y5305">
        <v>1891854</v>
      </c>
      <c r="Z5305">
        <v>75030</v>
      </c>
      <c r="AA5305">
        <v>133407</v>
      </c>
      <c r="AB5305">
        <v>2100291</v>
      </c>
      <c r="AC5305">
        <v>1693720</v>
      </c>
      <c r="AD5305">
        <v>406571</v>
      </c>
      <c r="AE5305" t="s">
        <v>81</v>
      </c>
      <c r="AF5305" t="s">
        <v>75</v>
      </c>
      <c r="AG5305" t="s">
        <v>240</v>
      </c>
      <c r="AH5305" t="s">
        <v>146</v>
      </c>
      <c r="AI5305" t="s">
        <v>138</v>
      </c>
      <c r="AJ5305" t="str">
        <f t="shared" si="82"/>
        <v>Aug</v>
      </c>
    </row>
    <row r="5306" spans="1:36" x14ac:dyDescent="0.3">
      <c r="A5306" t="s">
        <v>11923</v>
      </c>
      <c r="B5306" s="33">
        <v>45836</v>
      </c>
      <c r="C5306" t="s">
        <v>98</v>
      </c>
      <c r="D5306" t="s">
        <v>11924</v>
      </c>
      <c r="E5306" t="s">
        <v>174</v>
      </c>
      <c r="F5306" t="s">
        <v>175</v>
      </c>
      <c r="G5306" t="s">
        <v>158</v>
      </c>
      <c r="H5306" t="s">
        <v>163</v>
      </c>
      <c r="I5306">
        <v>612</v>
      </c>
      <c r="J5306" t="s">
        <v>626</v>
      </c>
      <c r="K5306" t="s">
        <v>2954</v>
      </c>
      <c r="L5306" t="s">
        <v>2908</v>
      </c>
      <c r="M5306" t="s">
        <v>1662</v>
      </c>
      <c r="N5306">
        <v>91</v>
      </c>
      <c r="O5306">
        <v>27</v>
      </c>
      <c r="P5306">
        <v>34</v>
      </c>
      <c r="Q5306" t="s">
        <v>76</v>
      </c>
      <c r="R5306" t="s">
        <v>238</v>
      </c>
      <c r="S5306" t="s">
        <v>239</v>
      </c>
      <c r="T5306">
        <v>189</v>
      </c>
      <c r="U5306">
        <v>176</v>
      </c>
      <c r="V5306">
        <v>93.12</v>
      </c>
      <c r="W5306" t="s">
        <v>133</v>
      </c>
      <c r="X5306">
        <v>2869</v>
      </c>
      <c r="Y5306">
        <v>504944</v>
      </c>
      <c r="Z5306">
        <v>87472</v>
      </c>
      <c r="AA5306">
        <v>121088</v>
      </c>
      <c r="AB5306">
        <v>713504</v>
      </c>
      <c r="AC5306">
        <v>551231</v>
      </c>
      <c r="AD5306">
        <v>162273</v>
      </c>
      <c r="AE5306" t="s">
        <v>78</v>
      </c>
      <c r="AF5306" t="s">
        <v>75</v>
      </c>
      <c r="AG5306" t="s">
        <v>240</v>
      </c>
      <c r="AH5306" t="s">
        <v>144</v>
      </c>
      <c r="AI5306" t="s">
        <v>138</v>
      </c>
      <c r="AJ5306" t="str">
        <f t="shared" si="82"/>
        <v>Jun</v>
      </c>
    </row>
    <row r="5307" spans="1:36" x14ac:dyDescent="0.3">
      <c r="A5307" t="s">
        <v>11925</v>
      </c>
      <c r="B5307" s="33">
        <v>45839</v>
      </c>
      <c r="C5307" t="s">
        <v>96</v>
      </c>
      <c r="D5307" t="s">
        <v>579</v>
      </c>
      <c r="E5307" t="s">
        <v>174</v>
      </c>
      <c r="F5307" t="s">
        <v>177</v>
      </c>
      <c r="G5307" t="s">
        <v>158</v>
      </c>
      <c r="H5307" t="s">
        <v>162</v>
      </c>
      <c r="I5307">
        <v>2148</v>
      </c>
      <c r="J5307" t="s">
        <v>626</v>
      </c>
      <c r="K5307" t="s">
        <v>719</v>
      </c>
      <c r="L5307" t="s">
        <v>626</v>
      </c>
      <c r="M5307" t="s">
        <v>1300</v>
      </c>
      <c r="N5307">
        <v>286</v>
      </c>
      <c r="O5307">
        <v>0</v>
      </c>
      <c r="P5307">
        <v>7</v>
      </c>
      <c r="Q5307" t="s">
        <v>73</v>
      </c>
      <c r="R5307" t="s">
        <v>238</v>
      </c>
      <c r="S5307" t="s">
        <v>239</v>
      </c>
      <c r="T5307">
        <v>220</v>
      </c>
      <c r="U5307">
        <v>155</v>
      </c>
      <c r="V5307">
        <v>70.45</v>
      </c>
      <c r="W5307" t="s">
        <v>133</v>
      </c>
      <c r="X5307">
        <v>3682</v>
      </c>
      <c r="Y5307">
        <v>570710</v>
      </c>
      <c r="Z5307">
        <v>63240</v>
      </c>
      <c r="AA5307">
        <v>106795</v>
      </c>
      <c r="AB5307">
        <v>740745</v>
      </c>
      <c r="AC5307">
        <v>564469</v>
      </c>
      <c r="AD5307">
        <v>176276</v>
      </c>
      <c r="AE5307" t="s">
        <v>78</v>
      </c>
      <c r="AF5307" t="s">
        <v>78</v>
      </c>
      <c r="AG5307" t="s">
        <v>240</v>
      </c>
      <c r="AH5307" t="s">
        <v>147</v>
      </c>
      <c r="AI5307" t="s">
        <v>139</v>
      </c>
      <c r="AJ5307" t="str">
        <f t="shared" si="82"/>
        <v>Jul</v>
      </c>
    </row>
    <row r="5308" spans="1:36" x14ac:dyDescent="0.3">
      <c r="A5308" t="s">
        <v>11926</v>
      </c>
      <c r="B5308" s="33">
        <v>45672</v>
      </c>
      <c r="C5308" t="s">
        <v>93</v>
      </c>
      <c r="D5308" t="s">
        <v>11927</v>
      </c>
      <c r="E5308" t="s">
        <v>172</v>
      </c>
      <c r="F5308" t="s">
        <v>178</v>
      </c>
      <c r="G5308" t="s">
        <v>155</v>
      </c>
      <c r="H5308" t="s">
        <v>157</v>
      </c>
      <c r="I5308">
        <v>2083</v>
      </c>
      <c r="J5308" t="s">
        <v>314</v>
      </c>
      <c r="K5308" t="s">
        <v>566</v>
      </c>
      <c r="L5308" t="s">
        <v>581</v>
      </c>
      <c r="M5308" t="s">
        <v>1064</v>
      </c>
      <c r="N5308">
        <v>255</v>
      </c>
      <c r="O5308">
        <v>0</v>
      </c>
      <c r="P5308">
        <v>27</v>
      </c>
      <c r="Q5308" t="s">
        <v>73</v>
      </c>
      <c r="R5308" t="s">
        <v>238</v>
      </c>
      <c r="S5308" t="s">
        <v>239</v>
      </c>
      <c r="T5308">
        <v>189</v>
      </c>
      <c r="U5308">
        <v>163</v>
      </c>
      <c r="V5308">
        <v>86.24</v>
      </c>
      <c r="W5308" t="s">
        <v>133</v>
      </c>
      <c r="X5308">
        <v>10304</v>
      </c>
      <c r="Y5308">
        <v>1679552</v>
      </c>
      <c r="Z5308">
        <v>47759</v>
      </c>
      <c r="AA5308">
        <v>31785</v>
      </c>
      <c r="AB5308">
        <v>1759096</v>
      </c>
      <c r="AC5308">
        <v>1117682</v>
      </c>
      <c r="AD5308">
        <v>641414</v>
      </c>
      <c r="AE5308" t="s">
        <v>81</v>
      </c>
      <c r="AF5308" t="s">
        <v>75</v>
      </c>
      <c r="AG5308" t="s">
        <v>240</v>
      </c>
      <c r="AH5308" t="s">
        <v>144</v>
      </c>
      <c r="AI5308" t="s">
        <v>140</v>
      </c>
      <c r="AJ5308" t="str">
        <f t="shared" si="82"/>
        <v>Jan</v>
      </c>
    </row>
    <row r="5309" spans="1:36" x14ac:dyDescent="0.3">
      <c r="A5309" t="s">
        <v>11928</v>
      </c>
      <c r="B5309" s="33">
        <v>45706</v>
      </c>
      <c r="C5309" t="s">
        <v>93</v>
      </c>
      <c r="D5309" t="s">
        <v>11929</v>
      </c>
      <c r="E5309" t="s">
        <v>174</v>
      </c>
      <c r="F5309" t="s">
        <v>175</v>
      </c>
      <c r="G5309" t="s">
        <v>158</v>
      </c>
      <c r="H5309" t="s">
        <v>163</v>
      </c>
      <c r="I5309">
        <v>1903</v>
      </c>
      <c r="J5309" t="s">
        <v>560</v>
      </c>
      <c r="K5309" t="s">
        <v>2791</v>
      </c>
      <c r="L5309" t="s">
        <v>982</v>
      </c>
      <c r="M5309" t="s">
        <v>2738</v>
      </c>
      <c r="N5309">
        <v>235</v>
      </c>
      <c r="O5309">
        <v>14</v>
      </c>
      <c r="P5309">
        <v>23</v>
      </c>
      <c r="Q5309" t="s">
        <v>73</v>
      </c>
      <c r="R5309" t="s">
        <v>238</v>
      </c>
      <c r="S5309" t="s">
        <v>239</v>
      </c>
      <c r="T5309">
        <v>189</v>
      </c>
      <c r="U5309">
        <v>135</v>
      </c>
      <c r="V5309">
        <v>71.430000000000007</v>
      </c>
      <c r="W5309" t="s">
        <v>133</v>
      </c>
      <c r="X5309">
        <v>4150</v>
      </c>
      <c r="Y5309">
        <v>560250</v>
      </c>
      <c r="Z5309">
        <v>34290</v>
      </c>
      <c r="AA5309">
        <v>43470</v>
      </c>
      <c r="AB5309">
        <v>638010</v>
      </c>
      <c r="AC5309">
        <v>545139</v>
      </c>
      <c r="AD5309">
        <v>92871</v>
      </c>
      <c r="AE5309" t="s">
        <v>78</v>
      </c>
      <c r="AF5309" t="s">
        <v>75</v>
      </c>
      <c r="AG5309" t="s">
        <v>240</v>
      </c>
      <c r="AH5309" t="s">
        <v>146</v>
      </c>
      <c r="AI5309" t="s">
        <v>140</v>
      </c>
      <c r="AJ5309" t="str">
        <f t="shared" si="82"/>
        <v>Feb</v>
      </c>
    </row>
    <row r="5310" spans="1:36" x14ac:dyDescent="0.3">
      <c r="A5310" t="s">
        <v>11930</v>
      </c>
      <c r="B5310" s="33">
        <v>45840</v>
      </c>
      <c r="C5310" t="s">
        <v>93</v>
      </c>
      <c r="D5310" t="s">
        <v>11931</v>
      </c>
      <c r="E5310" t="s">
        <v>177</v>
      </c>
      <c r="F5310" t="s">
        <v>180</v>
      </c>
      <c r="G5310" t="s">
        <v>162</v>
      </c>
      <c r="H5310" t="s">
        <v>160</v>
      </c>
      <c r="I5310">
        <v>545</v>
      </c>
      <c r="J5310" t="s">
        <v>447</v>
      </c>
      <c r="K5310" t="s">
        <v>716</v>
      </c>
      <c r="L5310" t="s">
        <v>2169</v>
      </c>
      <c r="M5310" t="s">
        <v>2144</v>
      </c>
      <c r="N5310">
        <v>86</v>
      </c>
      <c r="O5310">
        <v>53</v>
      </c>
      <c r="P5310">
        <v>35</v>
      </c>
      <c r="Q5310" t="s">
        <v>76</v>
      </c>
      <c r="R5310" t="s">
        <v>238</v>
      </c>
      <c r="S5310" t="s">
        <v>239</v>
      </c>
      <c r="T5310">
        <v>180</v>
      </c>
      <c r="U5310">
        <v>145</v>
      </c>
      <c r="V5310">
        <v>80.56</v>
      </c>
      <c r="W5310" t="s">
        <v>133</v>
      </c>
      <c r="X5310">
        <v>8675</v>
      </c>
      <c r="Y5310">
        <v>1257875</v>
      </c>
      <c r="Z5310">
        <v>40890</v>
      </c>
      <c r="AA5310">
        <v>65685</v>
      </c>
      <c r="AB5310">
        <v>1364450</v>
      </c>
      <c r="AC5310">
        <v>1045845</v>
      </c>
      <c r="AD5310">
        <v>318605</v>
      </c>
      <c r="AE5310" t="s">
        <v>78</v>
      </c>
      <c r="AF5310" t="s">
        <v>81</v>
      </c>
      <c r="AG5310" t="s">
        <v>240</v>
      </c>
      <c r="AH5310" t="s">
        <v>147</v>
      </c>
      <c r="AI5310" t="s">
        <v>138</v>
      </c>
      <c r="AJ5310" t="str">
        <f t="shared" si="82"/>
        <v>Jul</v>
      </c>
    </row>
    <row r="5311" spans="1:36" x14ac:dyDescent="0.3">
      <c r="A5311" t="s">
        <v>11932</v>
      </c>
      <c r="B5311" s="33">
        <v>45904</v>
      </c>
      <c r="C5311" t="s">
        <v>95</v>
      </c>
      <c r="D5311" t="s">
        <v>11933</v>
      </c>
      <c r="E5311" t="s">
        <v>177</v>
      </c>
      <c r="F5311" t="s">
        <v>175</v>
      </c>
      <c r="G5311" t="s">
        <v>162</v>
      </c>
      <c r="H5311" t="s">
        <v>163</v>
      </c>
      <c r="I5311">
        <v>1498</v>
      </c>
      <c r="J5311" t="s">
        <v>529</v>
      </c>
      <c r="K5311" t="s">
        <v>1136</v>
      </c>
      <c r="L5311" t="s">
        <v>751</v>
      </c>
      <c r="M5311" t="s">
        <v>704</v>
      </c>
      <c r="N5311">
        <v>194</v>
      </c>
      <c r="O5311">
        <v>42</v>
      </c>
      <c r="P5311">
        <v>27</v>
      </c>
      <c r="Q5311" t="s">
        <v>73</v>
      </c>
      <c r="R5311" t="s">
        <v>238</v>
      </c>
      <c r="S5311" t="s">
        <v>239</v>
      </c>
      <c r="T5311">
        <v>220</v>
      </c>
      <c r="U5311">
        <v>183</v>
      </c>
      <c r="V5311">
        <v>83.18</v>
      </c>
      <c r="W5311" t="s">
        <v>133</v>
      </c>
      <c r="X5311">
        <v>10011</v>
      </c>
      <c r="Y5311">
        <v>1832013</v>
      </c>
      <c r="Z5311">
        <v>62220</v>
      </c>
      <c r="AA5311">
        <v>92232</v>
      </c>
      <c r="AB5311">
        <v>1986465</v>
      </c>
      <c r="AC5311">
        <v>1418488</v>
      </c>
      <c r="AD5311">
        <v>567977</v>
      </c>
      <c r="AE5311" t="s">
        <v>78</v>
      </c>
      <c r="AF5311" t="s">
        <v>75</v>
      </c>
      <c r="AG5311" t="s">
        <v>240</v>
      </c>
      <c r="AH5311" t="s">
        <v>146</v>
      </c>
      <c r="AI5311" t="s">
        <v>139</v>
      </c>
      <c r="AJ5311" t="str">
        <f t="shared" si="82"/>
        <v>Sep</v>
      </c>
    </row>
    <row r="5312" spans="1:36" x14ac:dyDescent="0.3">
      <c r="A5312" t="s">
        <v>11934</v>
      </c>
      <c r="B5312" s="33">
        <v>45709</v>
      </c>
      <c r="C5312" t="s">
        <v>98</v>
      </c>
      <c r="D5312" t="s">
        <v>11935</v>
      </c>
      <c r="E5312" t="s">
        <v>178</v>
      </c>
      <c r="F5312" t="s">
        <v>179</v>
      </c>
      <c r="G5312" t="s">
        <v>157</v>
      </c>
      <c r="H5312" t="s">
        <v>166</v>
      </c>
      <c r="I5312">
        <v>1725</v>
      </c>
      <c r="J5312" t="s">
        <v>639</v>
      </c>
      <c r="K5312" t="s">
        <v>326</v>
      </c>
      <c r="L5312" t="s">
        <v>2202</v>
      </c>
      <c r="M5312" t="s">
        <v>326</v>
      </c>
      <c r="N5312">
        <v>222</v>
      </c>
      <c r="O5312">
        <v>5</v>
      </c>
      <c r="P5312">
        <v>-1</v>
      </c>
      <c r="Q5312" t="s">
        <v>73</v>
      </c>
      <c r="R5312" t="s">
        <v>238</v>
      </c>
      <c r="S5312" t="s">
        <v>239</v>
      </c>
      <c r="T5312">
        <v>150</v>
      </c>
      <c r="U5312">
        <v>108</v>
      </c>
      <c r="V5312">
        <v>72</v>
      </c>
      <c r="W5312" t="s">
        <v>133</v>
      </c>
      <c r="X5312">
        <v>8406</v>
      </c>
      <c r="Y5312">
        <v>907848</v>
      </c>
      <c r="Z5312">
        <v>19008</v>
      </c>
      <c r="AA5312">
        <v>52488</v>
      </c>
      <c r="AB5312">
        <v>979344</v>
      </c>
      <c r="AC5312">
        <v>584088</v>
      </c>
      <c r="AD5312">
        <v>395256</v>
      </c>
      <c r="AE5312" t="s">
        <v>75</v>
      </c>
      <c r="AF5312" t="s">
        <v>72</v>
      </c>
      <c r="AG5312" t="s">
        <v>240</v>
      </c>
      <c r="AH5312" t="s">
        <v>146</v>
      </c>
      <c r="AI5312" t="s">
        <v>138</v>
      </c>
      <c r="AJ5312" t="str">
        <f t="shared" si="82"/>
        <v>Feb</v>
      </c>
    </row>
    <row r="5313" spans="1:36" x14ac:dyDescent="0.3">
      <c r="A5313" t="s">
        <v>11936</v>
      </c>
      <c r="B5313" s="33">
        <v>45955</v>
      </c>
      <c r="C5313" t="s">
        <v>95</v>
      </c>
      <c r="D5313" t="s">
        <v>11937</v>
      </c>
      <c r="E5313" t="s">
        <v>180</v>
      </c>
      <c r="F5313" t="s">
        <v>181</v>
      </c>
      <c r="G5313" t="s">
        <v>160</v>
      </c>
      <c r="H5313" t="s">
        <v>159</v>
      </c>
      <c r="I5313">
        <v>1967</v>
      </c>
      <c r="J5313" t="s">
        <v>292</v>
      </c>
      <c r="K5313" t="s">
        <v>991</v>
      </c>
      <c r="L5313" t="s">
        <v>626</v>
      </c>
      <c r="M5313" t="s">
        <v>732</v>
      </c>
      <c r="N5313">
        <v>289</v>
      </c>
      <c r="O5313">
        <v>0</v>
      </c>
      <c r="P5313">
        <v>15</v>
      </c>
      <c r="Q5313" t="s">
        <v>73</v>
      </c>
      <c r="R5313" t="s">
        <v>238</v>
      </c>
      <c r="S5313" t="s">
        <v>239</v>
      </c>
      <c r="T5313">
        <v>220</v>
      </c>
      <c r="U5313">
        <v>149</v>
      </c>
      <c r="V5313">
        <v>67.73</v>
      </c>
      <c r="W5313" t="s">
        <v>133</v>
      </c>
      <c r="X5313">
        <v>4305</v>
      </c>
      <c r="Y5313">
        <v>641445</v>
      </c>
      <c r="Z5313">
        <v>34419</v>
      </c>
      <c r="AA5313">
        <v>117114</v>
      </c>
      <c r="AB5313">
        <v>792978</v>
      </c>
      <c r="AC5313">
        <v>540180</v>
      </c>
      <c r="AD5313">
        <v>252798</v>
      </c>
      <c r="AE5313" t="s">
        <v>81</v>
      </c>
      <c r="AF5313" t="s">
        <v>81</v>
      </c>
      <c r="AG5313" t="s">
        <v>240</v>
      </c>
      <c r="AH5313" t="s">
        <v>145</v>
      </c>
      <c r="AI5313" t="s">
        <v>138</v>
      </c>
      <c r="AJ5313" t="str">
        <f t="shared" si="82"/>
        <v>Oct</v>
      </c>
    </row>
    <row r="5314" spans="1:36" x14ac:dyDescent="0.3">
      <c r="A5314" t="s">
        <v>11938</v>
      </c>
      <c r="B5314" s="33">
        <v>45668</v>
      </c>
      <c r="C5314" t="s">
        <v>95</v>
      </c>
      <c r="D5314" t="s">
        <v>11939</v>
      </c>
      <c r="E5314" t="s">
        <v>178</v>
      </c>
      <c r="F5314" t="s">
        <v>181</v>
      </c>
      <c r="G5314" t="s">
        <v>157</v>
      </c>
      <c r="H5314" t="s">
        <v>159</v>
      </c>
      <c r="I5314">
        <v>1650</v>
      </c>
      <c r="J5314" t="s">
        <v>560</v>
      </c>
      <c r="K5314" t="s">
        <v>852</v>
      </c>
      <c r="L5314" t="s">
        <v>560</v>
      </c>
      <c r="M5314" t="s">
        <v>561</v>
      </c>
      <c r="N5314">
        <v>232</v>
      </c>
      <c r="O5314">
        <v>30</v>
      </c>
      <c r="P5314">
        <v>13</v>
      </c>
      <c r="Q5314" t="s">
        <v>73</v>
      </c>
      <c r="R5314" t="s">
        <v>238</v>
      </c>
      <c r="S5314" t="s">
        <v>239</v>
      </c>
      <c r="T5314">
        <v>180</v>
      </c>
      <c r="U5314">
        <v>125</v>
      </c>
      <c r="V5314">
        <v>69.44</v>
      </c>
      <c r="W5314" t="s">
        <v>135</v>
      </c>
      <c r="X5314">
        <v>4111</v>
      </c>
      <c r="Y5314">
        <v>513875</v>
      </c>
      <c r="Z5314">
        <v>25625</v>
      </c>
      <c r="AA5314">
        <v>50250</v>
      </c>
      <c r="AB5314">
        <v>589750</v>
      </c>
      <c r="AC5314">
        <v>396308</v>
      </c>
      <c r="AD5314">
        <v>193442</v>
      </c>
      <c r="AE5314" t="s">
        <v>75</v>
      </c>
      <c r="AF5314" t="s">
        <v>81</v>
      </c>
      <c r="AG5314" t="s">
        <v>240</v>
      </c>
      <c r="AH5314" t="s">
        <v>144</v>
      </c>
      <c r="AI5314" t="s">
        <v>139</v>
      </c>
      <c r="AJ5314" t="str">
        <f t="shared" ref="AJ5314:AJ5377" si="83">TEXT(B5314,"mmm")</f>
        <v>Jan</v>
      </c>
    </row>
    <row r="5315" spans="1:36" x14ac:dyDescent="0.3">
      <c r="A5315" t="s">
        <v>11940</v>
      </c>
      <c r="B5315" s="33">
        <v>45796</v>
      </c>
      <c r="C5315" t="s">
        <v>96</v>
      </c>
      <c r="D5315" t="s">
        <v>11941</v>
      </c>
      <c r="E5315" t="s">
        <v>178</v>
      </c>
      <c r="F5315" t="s">
        <v>174</v>
      </c>
      <c r="G5315" t="s">
        <v>157</v>
      </c>
      <c r="H5315" t="s">
        <v>158</v>
      </c>
      <c r="I5315">
        <v>892</v>
      </c>
      <c r="J5315" t="s">
        <v>243</v>
      </c>
      <c r="K5315" t="s">
        <v>942</v>
      </c>
      <c r="L5315" t="s">
        <v>2207</v>
      </c>
      <c r="M5315" t="s">
        <v>1368</v>
      </c>
      <c r="N5315">
        <v>149</v>
      </c>
      <c r="O5315">
        <v>34</v>
      </c>
      <c r="P5315">
        <v>27</v>
      </c>
      <c r="Q5315" t="s">
        <v>73</v>
      </c>
      <c r="R5315" t="s">
        <v>238</v>
      </c>
      <c r="S5315" t="s">
        <v>239</v>
      </c>
      <c r="T5315">
        <v>186</v>
      </c>
      <c r="U5315">
        <v>163</v>
      </c>
      <c r="V5315">
        <v>87.63</v>
      </c>
      <c r="W5315" t="s">
        <v>135</v>
      </c>
      <c r="X5315">
        <v>6704</v>
      </c>
      <c r="Y5315">
        <v>1092752</v>
      </c>
      <c r="Z5315">
        <v>62592</v>
      </c>
      <c r="AA5315">
        <v>67808</v>
      </c>
      <c r="AB5315">
        <v>1223152</v>
      </c>
      <c r="AC5315">
        <v>773886</v>
      </c>
      <c r="AD5315">
        <v>449266</v>
      </c>
      <c r="AE5315" t="s">
        <v>75</v>
      </c>
      <c r="AF5315" t="s">
        <v>78</v>
      </c>
      <c r="AG5315" t="s">
        <v>240</v>
      </c>
      <c r="AH5315" t="s">
        <v>146</v>
      </c>
      <c r="AI5315" t="s">
        <v>140</v>
      </c>
      <c r="AJ5315" t="str">
        <f t="shared" si="83"/>
        <v>May</v>
      </c>
    </row>
    <row r="5316" spans="1:36" x14ac:dyDescent="0.3">
      <c r="A5316" t="s">
        <v>11942</v>
      </c>
      <c r="B5316" s="33">
        <v>45823</v>
      </c>
      <c r="C5316" t="s">
        <v>95</v>
      </c>
      <c r="D5316" t="s">
        <v>11943</v>
      </c>
      <c r="E5316" t="s">
        <v>179</v>
      </c>
      <c r="F5316" t="s">
        <v>174</v>
      </c>
      <c r="G5316" t="s">
        <v>166</v>
      </c>
      <c r="H5316" t="s">
        <v>158</v>
      </c>
      <c r="I5316">
        <v>1310</v>
      </c>
      <c r="J5316" t="s">
        <v>385</v>
      </c>
      <c r="K5316" t="s">
        <v>1725</v>
      </c>
      <c r="L5316" t="s">
        <v>385</v>
      </c>
      <c r="M5316" t="s">
        <v>1357</v>
      </c>
      <c r="N5316">
        <v>184</v>
      </c>
      <c r="O5316">
        <v>0</v>
      </c>
      <c r="P5316">
        <v>25</v>
      </c>
      <c r="Q5316" t="s">
        <v>73</v>
      </c>
      <c r="R5316" t="s">
        <v>238</v>
      </c>
      <c r="S5316" t="s">
        <v>239</v>
      </c>
      <c r="T5316">
        <v>150</v>
      </c>
      <c r="U5316">
        <v>140</v>
      </c>
      <c r="V5316">
        <v>93.33</v>
      </c>
      <c r="W5316" t="s">
        <v>133</v>
      </c>
      <c r="X5316">
        <v>10799</v>
      </c>
      <c r="Y5316">
        <v>1511860</v>
      </c>
      <c r="Z5316">
        <v>35140</v>
      </c>
      <c r="AA5316">
        <v>84700</v>
      </c>
      <c r="AB5316">
        <v>1631700</v>
      </c>
      <c r="AC5316">
        <v>1423650</v>
      </c>
      <c r="AD5316">
        <v>208050</v>
      </c>
      <c r="AE5316" t="s">
        <v>72</v>
      </c>
      <c r="AF5316" t="s">
        <v>78</v>
      </c>
      <c r="AG5316" t="s">
        <v>240</v>
      </c>
      <c r="AH5316" t="s">
        <v>144</v>
      </c>
      <c r="AI5316" t="s">
        <v>139</v>
      </c>
      <c r="AJ5316" t="str">
        <f t="shared" si="83"/>
        <v>Jun</v>
      </c>
    </row>
    <row r="5317" spans="1:36" x14ac:dyDescent="0.3">
      <c r="A5317" t="s">
        <v>11944</v>
      </c>
      <c r="B5317" s="33">
        <v>45816</v>
      </c>
      <c r="C5317" t="s">
        <v>98</v>
      </c>
      <c r="D5317" t="s">
        <v>11945</v>
      </c>
      <c r="E5317" t="s">
        <v>172</v>
      </c>
      <c r="F5317" t="s">
        <v>177</v>
      </c>
      <c r="G5317" t="s">
        <v>155</v>
      </c>
      <c r="H5317" t="s">
        <v>162</v>
      </c>
      <c r="I5317">
        <v>844</v>
      </c>
      <c r="J5317" t="s">
        <v>414</v>
      </c>
      <c r="K5317" t="s">
        <v>2899</v>
      </c>
      <c r="L5317" t="s">
        <v>1445</v>
      </c>
      <c r="M5317" t="s">
        <v>4692</v>
      </c>
      <c r="N5317">
        <v>122</v>
      </c>
      <c r="O5317">
        <v>29</v>
      </c>
      <c r="P5317">
        <v>60</v>
      </c>
      <c r="Q5317" t="s">
        <v>76</v>
      </c>
      <c r="R5317" t="s">
        <v>238</v>
      </c>
      <c r="S5317" t="s">
        <v>239</v>
      </c>
      <c r="T5317">
        <v>220</v>
      </c>
      <c r="U5317">
        <v>205</v>
      </c>
      <c r="V5317">
        <v>93.18</v>
      </c>
      <c r="W5317" t="s">
        <v>133</v>
      </c>
      <c r="X5317">
        <v>8064</v>
      </c>
      <c r="Y5317">
        <v>1653120</v>
      </c>
      <c r="Z5317">
        <v>100655</v>
      </c>
      <c r="AA5317">
        <v>63960</v>
      </c>
      <c r="AB5317">
        <v>1817735</v>
      </c>
      <c r="AC5317">
        <v>1196576</v>
      </c>
      <c r="AD5317">
        <v>621159</v>
      </c>
      <c r="AE5317" t="s">
        <v>81</v>
      </c>
      <c r="AF5317" t="s">
        <v>78</v>
      </c>
      <c r="AG5317" t="s">
        <v>240</v>
      </c>
      <c r="AH5317" t="s">
        <v>144</v>
      </c>
      <c r="AI5317" t="s">
        <v>139</v>
      </c>
      <c r="AJ5317" t="str">
        <f t="shared" si="83"/>
        <v>Jun</v>
      </c>
    </row>
    <row r="5318" spans="1:36" x14ac:dyDescent="0.3">
      <c r="A5318" t="s">
        <v>11946</v>
      </c>
      <c r="B5318" s="33">
        <v>45729</v>
      </c>
      <c r="C5318" t="s">
        <v>97</v>
      </c>
      <c r="D5318" t="s">
        <v>11947</v>
      </c>
      <c r="E5318" t="s">
        <v>181</v>
      </c>
      <c r="F5318" t="s">
        <v>173</v>
      </c>
      <c r="G5318" t="s">
        <v>159</v>
      </c>
      <c r="H5318" t="s">
        <v>161</v>
      </c>
      <c r="I5318">
        <v>565</v>
      </c>
      <c r="J5318" t="s">
        <v>292</v>
      </c>
      <c r="K5318" t="s">
        <v>4788</v>
      </c>
      <c r="L5318" t="s">
        <v>2390</v>
      </c>
      <c r="M5318" t="s">
        <v>974</v>
      </c>
      <c r="N5318">
        <v>99</v>
      </c>
      <c r="O5318">
        <v>50</v>
      </c>
      <c r="P5318">
        <v>68</v>
      </c>
      <c r="Q5318" t="s">
        <v>76</v>
      </c>
      <c r="R5318" t="s">
        <v>238</v>
      </c>
      <c r="S5318" t="s">
        <v>239</v>
      </c>
      <c r="T5318">
        <v>180</v>
      </c>
      <c r="U5318">
        <v>176</v>
      </c>
      <c r="V5318">
        <v>97.78</v>
      </c>
      <c r="W5318" t="s">
        <v>133</v>
      </c>
      <c r="X5318">
        <v>7015</v>
      </c>
      <c r="Y5318">
        <v>1234640</v>
      </c>
      <c r="Z5318">
        <v>91520</v>
      </c>
      <c r="AA5318">
        <v>92224</v>
      </c>
      <c r="AB5318">
        <v>1418384</v>
      </c>
      <c r="AC5318">
        <v>1054340</v>
      </c>
      <c r="AD5318">
        <v>364044</v>
      </c>
      <c r="AE5318" t="s">
        <v>81</v>
      </c>
      <c r="AF5318" t="s">
        <v>78</v>
      </c>
      <c r="AG5318" t="s">
        <v>240</v>
      </c>
      <c r="AH5318" t="s">
        <v>144</v>
      </c>
      <c r="AI5318" t="s">
        <v>139</v>
      </c>
      <c r="AJ5318" t="str">
        <f t="shared" si="83"/>
        <v>Mar</v>
      </c>
    </row>
    <row r="5319" spans="1:36" x14ac:dyDescent="0.3">
      <c r="A5319" t="s">
        <v>11948</v>
      </c>
      <c r="B5319" s="33">
        <v>45776</v>
      </c>
      <c r="C5319" t="s">
        <v>96</v>
      </c>
      <c r="D5319" t="s">
        <v>11949</v>
      </c>
      <c r="E5319" t="s">
        <v>174</v>
      </c>
      <c r="F5319" t="s">
        <v>176</v>
      </c>
      <c r="G5319" t="s">
        <v>158</v>
      </c>
      <c r="H5319" t="s">
        <v>156</v>
      </c>
      <c r="I5319">
        <v>1733</v>
      </c>
      <c r="J5319" t="s">
        <v>482</v>
      </c>
      <c r="K5319" t="s">
        <v>1790</v>
      </c>
      <c r="L5319" t="s">
        <v>1414</v>
      </c>
      <c r="M5319" t="s">
        <v>6503</v>
      </c>
      <c r="N5319">
        <v>233</v>
      </c>
      <c r="O5319">
        <v>11</v>
      </c>
      <c r="P5319">
        <v>30</v>
      </c>
      <c r="Q5319" t="s">
        <v>73</v>
      </c>
      <c r="R5319" t="s">
        <v>238</v>
      </c>
      <c r="S5319" t="s">
        <v>239</v>
      </c>
      <c r="T5319">
        <v>150</v>
      </c>
      <c r="U5319">
        <v>74</v>
      </c>
      <c r="V5319">
        <v>49.33</v>
      </c>
      <c r="W5319" t="s">
        <v>133</v>
      </c>
      <c r="X5319">
        <v>6126</v>
      </c>
      <c r="Y5319">
        <v>453324</v>
      </c>
      <c r="Z5319">
        <v>40034</v>
      </c>
      <c r="AA5319">
        <v>47434</v>
      </c>
      <c r="AB5319">
        <v>540792</v>
      </c>
      <c r="AC5319">
        <v>377423</v>
      </c>
      <c r="AD5319">
        <v>163369</v>
      </c>
      <c r="AE5319" t="s">
        <v>78</v>
      </c>
      <c r="AF5319" t="s">
        <v>81</v>
      </c>
      <c r="AG5319" t="s">
        <v>240</v>
      </c>
      <c r="AH5319" t="s">
        <v>146</v>
      </c>
      <c r="AI5319" t="s">
        <v>140</v>
      </c>
      <c r="AJ5319" t="str">
        <f t="shared" si="83"/>
        <v>Apr</v>
      </c>
    </row>
    <row r="5320" spans="1:36" x14ac:dyDescent="0.3">
      <c r="A5320" t="s">
        <v>11950</v>
      </c>
      <c r="B5320" s="33">
        <v>45999</v>
      </c>
      <c r="C5320" t="s">
        <v>93</v>
      </c>
      <c r="D5320" t="s">
        <v>11951</v>
      </c>
      <c r="E5320" t="s">
        <v>176</v>
      </c>
      <c r="F5320" t="s">
        <v>172</v>
      </c>
      <c r="G5320" t="s">
        <v>156</v>
      </c>
      <c r="H5320" t="s">
        <v>155</v>
      </c>
      <c r="I5320">
        <v>2151</v>
      </c>
      <c r="J5320" t="s">
        <v>605</v>
      </c>
      <c r="K5320" t="s">
        <v>948</v>
      </c>
      <c r="L5320" t="s">
        <v>1163</v>
      </c>
      <c r="M5320" t="s">
        <v>3587</v>
      </c>
      <c r="N5320">
        <v>292</v>
      </c>
      <c r="O5320">
        <v>13</v>
      </c>
      <c r="P5320">
        <v>34</v>
      </c>
      <c r="Q5320" t="s">
        <v>76</v>
      </c>
      <c r="R5320" t="s">
        <v>238</v>
      </c>
      <c r="S5320" t="s">
        <v>239</v>
      </c>
      <c r="T5320">
        <v>180</v>
      </c>
      <c r="U5320">
        <v>164</v>
      </c>
      <c r="V5320">
        <v>91.11</v>
      </c>
      <c r="W5320" t="s">
        <v>133</v>
      </c>
      <c r="X5320">
        <v>10741</v>
      </c>
      <c r="Y5320">
        <v>1761524</v>
      </c>
      <c r="Z5320">
        <v>57400</v>
      </c>
      <c r="AA5320">
        <v>117096</v>
      </c>
      <c r="AB5320">
        <v>1936020</v>
      </c>
      <c r="AC5320">
        <v>1308705</v>
      </c>
      <c r="AD5320">
        <v>627315</v>
      </c>
      <c r="AE5320" t="s">
        <v>81</v>
      </c>
      <c r="AF5320" t="s">
        <v>81</v>
      </c>
      <c r="AG5320" t="s">
        <v>240</v>
      </c>
      <c r="AH5320" t="s">
        <v>144</v>
      </c>
      <c r="AI5320" t="s">
        <v>140</v>
      </c>
      <c r="AJ5320" t="str">
        <f t="shared" si="83"/>
        <v>Dec</v>
      </c>
    </row>
    <row r="5321" spans="1:36" x14ac:dyDescent="0.3">
      <c r="A5321" t="s">
        <v>11952</v>
      </c>
      <c r="B5321" s="33">
        <v>45835</v>
      </c>
      <c r="C5321" t="s">
        <v>95</v>
      </c>
      <c r="D5321" t="s">
        <v>5811</v>
      </c>
      <c r="E5321" t="s">
        <v>179</v>
      </c>
      <c r="F5321" t="s">
        <v>172</v>
      </c>
      <c r="G5321" t="s">
        <v>166</v>
      </c>
      <c r="H5321" t="s">
        <v>155</v>
      </c>
      <c r="I5321">
        <v>2111</v>
      </c>
      <c r="J5321" t="s">
        <v>572</v>
      </c>
      <c r="K5321" t="s">
        <v>320</v>
      </c>
      <c r="L5321" t="s">
        <v>679</v>
      </c>
      <c r="M5321" t="s">
        <v>4692</v>
      </c>
      <c r="N5321">
        <v>252</v>
      </c>
      <c r="O5321">
        <v>43</v>
      </c>
      <c r="P5321">
        <v>50</v>
      </c>
      <c r="Q5321" t="s">
        <v>76</v>
      </c>
      <c r="R5321" t="s">
        <v>238</v>
      </c>
      <c r="S5321" t="s">
        <v>239</v>
      </c>
      <c r="T5321">
        <v>186</v>
      </c>
      <c r="U5321">
        <v>162</v>
      </c>
      <c r="V5321">
        <v>87.1</v>
      </c>
      <c r="W5321" t="s">
        <v>133</v>
      </c>
      <c r="X5321">
        <v>7781</v>
      </c>
      <c r="Y5321">
        <v>1260522</v>
      </c>
      <c r="Z5321">
        <v>55080</v>
      </c>
      <c r="AA5321">
        <v>30132</v>
      </c>
      <c r="AB5321">
        <v>1345734</v>
      </c>
      <c r="AC5321">
        <v>954644</v>
      </c>
      <c r="AD5321">
        <v>391090</v>
      </c>
      <c r="AE5321" t="s">
        <v>72</v>
      </c>
      <c r="AF5321" t="s">
        <v>81</v>
      </c>
      <c r="AG5321" t="s">
        <v>240</v>
      </c>
      <c r="AH5321" t="s">
        <v>145</v>
      </c>
      <c r="AI5321" t="s">
        <v>139</v>
      </c>
      <c r="AJ5321" t="str">
        <f t="shared" si="83"/>
        <v>Jun</v>
      </c>
    </row>
    <row r="5322" spans="1:36" x14ac:dyDescent="0.3">
      <c r="A5322" t="s">
        <v>11953</v>
      </c>
      <c r="B5322" s="33">
        <v>45925</v>
      </c>
      <c r="C5322" t="s">
        <v>93</v>
      </c>
      <c r="D5322" t="s">
        <v>11954</v>
      </c>
      <c r="E5322" t="s">
        <v>173</v>
      </c>
      <c r="F5322" t="s">
        <v>176</v>
      </c>
      <c r="G5322" t="s">
        <v>161</v>
      </c>
      <c r="H5322" t="s">
        <v>156</v>
      </c>
      <c r="I5322">
        <v>1410</v>
      </c>
      <c r="J5322" t="s">
        <v>463</v>
      </c>
      <c r="K5322" t="s">
        <v>751</v>
      </c>
      <c r="L5322" t="s">
        <v>2089</v>
      </c>
      <c r="M5322" t="s">
        <v>1276</v>
      </c>
      <c r="N5322">
        <v>222</v>
      </c>
      <c r="O5322">
        <v>4</v>
      </c>
      <c r="P5322">
        <v>23</v>
      </c>
      <c r="Q5322" t="s">
        <v>73</v>
      </c>
      <c r="R5322" t="s">
        <v>238</v>
      </c>
      <c r="S5322" t="s">
        <v>239</v>
      </c>
      <c r="T5322">
        <v>180</v>
      </c>
      <c r="U5322">
        <v>157</v>
      </c>
      <c r="V5322">
        <v>87.22</v>
      </c>
      <c r="W5322" t="s">
        <v>133</v>
      </c>
      <c r="X5322">
        <v>7264</v>
      </c>
      <c r="Y5322">
        <v>1140448</v>
      </c>
      <c r="Z5322">
        <v>67039</v>
      </c>
      <c r="AA5322">
        <v>17898</v>
      </c>
      <c r="AB5322">
        <v>1225385</v>
      </c>
      <c r="AC5322">
        <v>765453</v>
      </c>
      <c r="AD5322">
        <v>459932</v>
      </c>
      <c r="AE5322" t="s">
        <v>78</v>
      </c>
      <c r="AF5322" t="s">
        <v>81</v>
      </c>
      <c r="AG5322" t="s">
        <v>240</v>
      </c>
      <c r="AH5322" t="s">
        <v>146</v>
      </c>
      <c r="AI5322" t="s">
        <v>138</v>
      </c>
      <c r="AJ5322" t="str">
        <f t="shared" si="83"/>
        <v>Sep</v>
      </c>
    </row>
    <row r="5323" spans="1:36" x14ac:dyDescent="0.3">
      <c r="A5323" t="s">
        <v>11955</v>
      </c>
      <c r="B5323" s="33">
        <v>45942</v>
      </c>
      <c r="C5323" t="s">
        <v>93</v>
      </c>
      <c r="D5323" t="s">
        <v>11956</v>
      </c>
      <c r="E5323" t="s">
        <v>181</v>
      </c>
      <c r="F5323" t="s">
        <v>178</v>
      </c>
      <c r="G5323" t="s">
        <v>159</v>
      </c>
      <c r="H5323" t="s">
        <v>157</v>
      </c>
      <c r="I5323">
        <v>2052</v>
      </c>
      <c r="J5323" t="s">
        <v>731</v>
      </c>
      <c r="K5323" t="s">
        <v>304</v>
      </c>
      <c r="L5323" t="s">
        <v>3667</v>
      </c>
      <c r="M5323" t="s">
        <v>1126</v>
      </c>
      <c r="N5323">
        <v>300</v>
      </c>
      <c r="O5323">
        <v>18</v>
      </c>
      <c r="P5323">
        <v>31</v>
      </c>
      <c r="Q5323" t="s">
        <v>76</v>
      </c>
      <c r="R5323" t="s">
        <v>238</v>
      </c>
      <c r="S5323" t="s">
        <v>239</v>
      </c>
      <c r="T5323">
        <v>180</v>
      </c>
      <c r="U5323">
        <v>173</v>
      </c>
      <c r="V5323">
        <v>96.11</v>
      </c>
      <c r="W5323" t="s">
        <v>133</v>
      </c>
      <c r="X5323">
        <v>3266</v>
      </c>
      <c r="Y5323">
        <v>565018</v>
      </c>
      <c r="Z5323">
        <v>61934</v>
      </c>
      <c r="AA5323">
        <v>81137</v>
      </c>
      <c r="AB5323">
        <v>708089</v>
      </c>
      <c r="AC5323">
        <v>527243</v>
      </c>
      <c r="AD5323">
        <v>180846</v>
      </c>
      <c r="AE5323" t="s">
        <v>81</v>
      </c>
      <c r="AF5323" t="s">
        <v>75</v>
      </c>
      <c r="AG5323" t="s">
        <v>240</v>
      </c>
      <c r="AH5323" t="s">
        <v>144</v>
      </c>
      <c r="AI5323" t="s">
        <v>140</v>
      </c>
      <c r="AJ5323" t="str">
        <f t="shared" si="83"/>
        <v>Oct</v>
      </c>
    </row>
    <row r="5324" spans="1:36" x14ac:dyDescent="0.3">
      <c r="A5324" t="s">
        <v>11957</v>
      </c>
      <c r="B5324" s="33">
        <v>45821</v>
      </c>
      <c r="C5324" t="s">
        <v>93</v>
      </c>
      <c r="D5324" t="s">
        <v>4113</v>
      </c>
      <c r="E5324" t="s">
        <v>174</v>
      </c>
      <c r="F5324" t="s">
        <v>177</v>
      </c>
      <c r="G5324" t="s">
        <v>158</v>
      </c>
      <c r="H5324" t="s">
        <v>162</v>
      </c>
      <c r="I5324">
        <v>942</v>
      </c>
      <c r="J5324" t="s">
        <v>806</v>
      </c>
      <c r="K5324" t="s">
        <v>695</v>
      </c>
      <c r="L5324" t="s">
        <v>2805</v>
      </c>
      <c r="M5324" t="s">
        <v>994</v>
      </c>
      <c r="N5324">
        <v>127</v>
      </c>
      <c r="O5324">
        <v>36</v>
      </c>
      <c r="P5324">
        <v>15</v>
      </c>
      <c r="Q5324" t="s">
        <v>73</v>
      </c>
      <c r="R5324" t="s">
        <v>238</v>
      </c>
      <c r="S5324" t="s">
        <v>239</v>
      </c>
      <c r="T5324">
        <v>180</v>
      </c>
      <c r="U5324">
        <v>169</v>
      </c>
      <c r="V5324">
        <v>93.89</v>
      </c>
      <c r="W5324" t="s">
        <v>133</v>
      </c>
      <c r="X5324">
        <v>8905</v>
      </c>
      <c r="Y5324">
        <v>1504945</v>
      </c>
      <c r="Z5324">
        <v>57291</v>
      </c>
      <c r="AA5324">
        <v>100724</v>
      </c>
      <c r="AB5324">
        <v>1662960</v>
      </c>
      <c r="AC5324">
        <v>1370366</v>
      </c>
      <c r="AD5324">
        <v>292594</v>
      </c>
      <c r="AE5324" t="s">
        <v>78</v>
      </c>
      <c r="AF5324" t="s">
        <v>78</v>
      </c>
      <c r="AG5324" t="s">
        <v>240</v>
      </c>
      <c r="AH5324" t="s">
        <v>144</v>
      </c>
      <c r="AI5324" t="s">
        <v>139</v>
      </c>
      <c r="AJ5324" t="str">
        <f t="shared" si="83"/>
        <v>Jun</v>
      </c>
    </row>
    <row r="5325" spans="1:36" x14ac:dyDescent="0.3">
      <c r="A5325" t="s">
        <v>11958</v>
      </c>
      <c r="B5325" s="33">
        <v>45990</v>
      </c>
      <c r="C5325" t="s">
        <v>93</v>
      </c>
      <c r="D5325" t="s">
        <v>11959</v>
      </c>
      <c r="E5325" t="s">
        <v>180</v>
      </c>
      <c r="F5325" t="s">
        <v>172</v>
      </c>
      <c r="G5325" t="s">
        <v>160</v>
      </c>
      <c r="H5325" t="s">
        <v>155</v>
      </c>
      <c r="I5325">
        <v>642</v>
      </c>
      <c r="J5325" t="s">
        <v>270</v>
      </c>
      <c r="K5325" t="s">
        <v>6435</v>
      </c>
      <c r="L5325" t="s">
        <v>3828</v>
      </c>
      <c r="M5325" t="s">
        <v>2997</v>
      </c>
      <c r="N5325">
        <v>115</v>
      </c>
      <c r="O5325">
        <v>35</v>
      </c>
      <c r="P5325">
        <v>22</v>
      </c>
      <c r="Q5325" t="s">
        <v>73</v>
      </c>
      <c r="R5325" t="s">
        <v>238</v>
      </c>
      <c r="S5325" t="s">
        <v>239</v>
      </c>
      <c r="T5325">
        <v>180</v>
      </c>
      <c r="U5325">
        <v>176</v>
      </c>
      <c r="V5325">
        <v>97.78</v>
      </c>
      <c r="W5325" t="s">
        <v>133</v>
      </c>
      <c r="X5325">
        <v>6855</v>
      </c>
      <c r="Y5325">
        <v>1206480</v>
      </c>
      <c r="Z5325">
        <v>30800</v>
      </c>
      <c r="AA5325">
        <v>22880</v>
      </c>
      <c r="AB5325">
        <v>1260160</v>
      </c>
      <c r="AC5325">
        <v>1020153</v>
      </c>
      <c r="AD5325">
        <v>240007</v>
      </c>
      <c r="AE5325" t="s">
        <v>81</v>
      </c>
      <c r="AF5325" t="s">
        <v>81</v>
      </c>
      <c r="AG5325" t="s">
        <v>240</v>
      </c>
      <c r="AH5325" t="s">
        <v>146</v>
      </c>
      <c r="AI5325" t="s">
        <v>138</v>
      </c>
      <c r="AJ5325" t="str">
        <f t="shared" si="83"/>
        <v>Nov</v>
      </c>
    </row>
    <row r="5326" spans="1:36" x14ac:dyDescent="0.3">
      <c r="A5326" t="s">
        <v>11960</v>
      </c>
      <c r="B5326" s="33">
        <v>45688</v>
      </c>
      <c r="C5326" t="s">
        <v>97</v>
      </c>
      <c r="D5326" t="s">
        <v>11961</v>
      </c>
      <c r="E5326" t="s">
        <v>178</v>
      </c>
      <c r="F5326" t="s">
        <v>177</v>
      </c>
      <c r="G5326" t="s">
        <v>157</v>
      </c>
      <c r="H5326" t="s">
        <v>162</v>
      </c>
      <c r="I5326">
        <v>2219</v>
      </c>
      <c r="J5326" t="s">
        <v>581</v>
      </c>
      <c r="K5326" t="s">
        <v>4434</v>
      </c>
      <c r="L5326" t="s">
        <v>1047</v>
      </c>
      <c r="M5326" t="s">
        <v>4434</v>
      </c>
      <c r="N5326">
        <v>325</v>
      </c>
      <c r="O5326">
        <v>18</v>
      </c>
      <c r="P5326">
        <v>-10</v>
      </c>
      <c r="Q5326" t="s">
        <v>73</v>
      </c>
      <c r="R5326" t="s">
        <v>238</v>
      </c>
      <c r="S5326" t="s">
        <v>239</v>
      </c>
      <c r="T5326">
        <v>150</v>
      </c>
      <c r="U5326">
        <v>90</v>
      </c>
      <c r="V5326">
        <v>60</v>
      </c>
      <c r="W5326" t="s">
        <v>135</v>
      </c>
      <c r="X5326">
        <v>8824</v>
      </c>
      <c r="Y5326">
        <v>794160</v>
      </c>
      <c r="Z5326">
        <v>45270</v>
      </c>
      <c r="AA5326">
        <v>30510</v>
      </c>
      <c r="AB5326">
        <v>869940</v>
      </c>
      <c r="AC5326">
        <v>631182</v>
      </c>
      <c r="AD5326">
        <v>238758</v>
      </c>
      <c r="AE5326" t="s">
        <v>75</v>
      </c>
      <c r="AF5326" t="s">
        <v>78</v>
      </c>
      <c r="AG5326" t="s">
        <v>240</v>
      </c>
      <c r="AH5326" t="s">
        <v>144</v>
      </c>
      <c r="AI5326" t="s">
        <v>139</v>
      </c>
      <c r="AJ5326" t="str">
        <f t="shared" si="83"/>
        <v>Jan</v>
      </c>
    </row>
    <row r="5327" spans="1:36" x14ac:dyDescent="0.3">
      <c r="A5327" t="s">
        <v>11962</v>
      </c>
      <c r="B5327" s="33">
        <v>45685</v>
      </c>
      <c r="C5327" t="s">
        <v>99</v>
      </c>
      <c r="D5327" t="s">
        <v>11963</v>
      </c>
      <c r="E5327" t="s">
        <v>180</v>
      </c>
      <c r="F5327" t="s">
        <v>177</v>
      </c>
      <c r="G5327" t="s">
        <v>160</v>
      </c>
      <c r="H5327" t="s">
        <v>162</v>
      </c>
      <c r="I5327">
        <v>815</v>
      </c>
      <c r="J5327" t="s">
        <v>1510</v>
      </c>
      <c r="K5327" t="s">
        <v>1080</v>
      </c>
      <c r="L5327" t="s">
        <v>304</v>
      </c>
      <c r="M5327" t="s">
        <v>1463</v>
      </c>
      <c r="N5327">
        <v>134</v>
      </c>
      <c r="O5327">
        <v>0</v>
      </c>
      <c r="P5327">
        <v>14</v>
      </c>
      <c r="Q5327" t="s">
        <v>73</v>
      </c>
      <c r="R5327" t="s">
        <v>238</v>
      </c>
      <c r="S5327" t="s">
        <v>239</v>
      </c>
      <c r="T5327">
        <v>189</v>
      </c>
      <c r="U5327">
        <v>168</v>
      </c>
      <c r="V5327">
        <v>88.89</v>
      </c>
      <c r="W5327" t="s">
        <v>133</v>
      </c>
      <c r="X5327">
        <v>6211</v>
      </c>
      <c r="Y5327">
        <v>1043448</v>
      </c>
      <c r="Z5327">
        <v>74256</v>
      </c>
      <c r="AA5327">
        <v>117936</v>
      </c>
      <c r="AB5327">
        <v>1235640</v>
      </c>
      <c r="AC5327">
        <v>862442</v>
      </c>
      <c r="AD5327">
        <v>373198</v>
      </c>
      <c r="AE5327" t="s">
        <v>81</v>
      </c>
      <c r="AF5327" t="s">
        <v>78</v>
      </c>
      <c r="AG5327" t="s">
        <v>240</v>
      </c>
      <c r="AH5327" t="s">
        <v>145</v>
      </c>
      <c r="AI5327" t="s">
        <v>139</v>
      </c>
      <c r="AJ5327" t="str">
        <f t="shared" si="83"/>
        <v>Jan</v>
      </c>
    </row>
    <row r="5328" spans="1:36" x14ac:dyDescent="0.3">
      <c r="A5328" t="s">
        <v>11964</v>
      </c>
      <c r="B5328" s="33">
        <v>45842</v>
      </c>
      <c r="C5328" t="s">
        <v>95</v>
      </c>
      <c r="D5328" t="s">
        <v>11965</v>
      </c>
      <c r="E5328" t="s">
        <v>177</v>
      </c>
      <c r="F5328" t="s">
        <v>180</v>
      </c>
      <c r="G5328" t="s">
        <v>162</v>
      </c>
      <c r="H5328" t="s">
        <v>160</v>
      </c>
      <c r="I5328">
        <v>1640</v>
      </c>
      <c r="J5328" t="s">
        <v>603</v>
      </c>
      <c r="K5328" t="s">
        <v>604</v>
      </c>
      <c r="L5328" t="s">
        <v>810</v>
      </c>
      <c r="M5328" t="s">
        <v>1500</v>
      </c>
      <c r="N5328">
        <v>208</v>
      </c>
      <c r="O5328">
        <v>7</v>
      </c>
      <c r="P5328">
        <v>11</v>
      </c>
      <c r="Q5328" t="s">
        <v>73</v>
      </c>
      <c r="R5328" t="s">
        <v>238</v>
      </c>
      <c r="S5328" t="s">
        <v>239</v>
      </c>
      <c r="T5328">
        <v>150</v>
      </c>
      <c r="U5328">
        <v>123</v>
      </c>
      <c r="V5328">
        <v>82</v>
      </c>
      <c r="W5328" t="s">
        <v>133</v>
      </c>
      <c r="X5328">
        <v>9167</v>
      </c>
      <c r="Y5328">
        <v>1127541</v>
      </c>
      <c r="Z5328">
        <v>58548</v>
      </c>
      <c r="AA5328">
        <v>86715</v>
      </c>
      <c r="AB5328">
        <v>1272804</v>
      </c>
      <c r="AC5328">
        <v>859623</v>
      </c>
      <c r="AD5328">
        <v>413181</v>
      </c>
      <c r="AE5328" t="s">
        <v>78</v>
      </c>
      <c r="AF5328" t="s">
        <v>81</v>
      </c>
      <c r="AG5328" t="s">
        <v>240</v>
      </c>
      <c r="AH5328" t="s">
        <v>145</v>
      </c>
      <c r="AI5328" t="s">
        <v>138</v>
      </c>
      <c r="AJ5328" t="str">
        <f t="shared" si="83"/>
        <v>Jul</v>
      </c>
    </row>
    <row r="5329" spans="1:36" x14ac:dyDescent="0.3">
      <c r="A5329" t="s">
        <v>11966</v>
      </c>
      <c r="B5329" s="33">
        <v>45878</v>
      </c>
      <c r="C5329" t="s">
        <v>93</v>
      </c>
      <c r="D5329" t="s">
        <v>11967</v>
      </c>
      <c r="E5329" t="s">
        <v>178</v>
      </c>
      <c r="F5329" t="s">
        <v>179</v>
      </c>
      <c r="G5329" t="s">
        <v>157</v>
      </c>
      <c r="H5329" t="s">
        <v>166</v>
      </c>
      <c r="I5329">
        <v>1547</v>
      </c>
      <c r="J5329" t="s">
        <v>508</v>
      </c>
      <c r="K5329" t="s">
        <v>237</v>
      </c>
      <c r="L5329" t="s">
        <v>1720</v>
      </c>
      <c r="M5329" t="s">
        <v>889</v>
      </c>
      <c r="N5329">
        <v>197</v>
      </c>
      <c r="O5329">
        <v>18</v>
      </c>
      <c r="P5329">
        <v>36</v>
      </c>
      <c r="Q5329" t="s">
        <v>76</v>
      </c>
      <c r="R5329" t="s">
        <v>238</v>
      </c>
      <c r="S5329" t="s">
        <v>239</v>
      </c>
      <c r="T5329">
        <v>220</v>
      </c>
      <c r="U5329">
        <v>180</v>
      </c>
      <c r="V5329">
        <v>81.819999999999993</v>
      </c>
      <c r="W5329" t="s">
        <v>133</v>
      </c>
      <c r="X5329">
        <v>5733</v>
      </c>
      <c r="Y5329">
        <v>1031940</v>
      </c>
      <c r="Z5329">
        <v>75420</v>
      </c>
      <c r="AA5329">
        <v>102780</v>
      </c>
      <c r="AB5329">
        <v>1210140</v>
      </c>
      <c r="AC5329">
        <v>845845</v>
      </c>
      <c r="AD5329">
        <v>364295</v>
      </c>
      <c r="AE5329" t="s">
        <v>75</v>
      </c>
      <c r="AF5329" t="s">
        <v>72</v>
      </c>
      <c r="AG5329" t="s">
        <v>240</v>
      </c>
      <c r="AH5329" t="s">
        <v>144</v>
      </c>
      <c r="AI5329" t="s">
        <v>139</v>
      </c>
      <c r="AJ5329" t="str">
        <f t="shared" si="83"/>
        <v>Aug</v>
      </c>
    </row>
    <row r="5330" spans="1:36" x14ac:dyDescent="0.3">
      <c r="A5330" t="s">
        <v>11968</v>
      </c>
      <c r="B5330" s="33">
        <v>45707</v>
      </c>
      <c r="C5330" t="s">
        <v>98</v>
      </c>
      <c r="D5330" t="s">
        <v>11969</v>
      </c>
      <c r="E5330" t="s">
        <v>173</v>
      </c>
      <c r="F5330" t="s">
        <v>174</v>
      </c>
      <c r="G5330" t="s">
        <v>161</v>
      </c>
      <c r="H5330" t="s">
        <v>158</v>
      </c>
      <c r="I5330">
        <v>2304</v>
      </c>
      <c r="J5330" t="s">
        <v>342</v>
      </c>
      <c r="K5330" t="s">
        <v>1357</v>
      </c>
      <c r="L5330" t="s">
        <v>849</v>
      </c>
      <c r="M5330" t="s">
        <v>1357</v>
      </c>
      <c r="N5330">
        <v>269</v>
      </c>
      <c r="O5330">
        <v>18</v>
      </c>
      <c r="P5330">
        <v>-5</v>
      </c>
      <c r="Q5330" t="s">
        <v>73</v>
      </c>
      <c r="R5330" t="s">
        <v>238</v>
      </c>
      <c r="S5330" t="s">
        <v>239</v>
      </c>
      <c r="T5330">
        <v>180</v>
      </c>
      <c r="U5330">
        <v>99</v>
      </c>
      <c r="V5330">
        <v>55</v>
      </c>
      <c r="W5330" t="s">
        <v>135</v>
      </c>
      <c r="X5330">
        <v>4019</v>
      </c>
      <c r="Y5330">
        <v>397881</v>
      </c>
      <c r="Z5330">
        <v>15345</v>
      </c>
      <c r="AA5330">
        <v>42669</v>
      </c>
      <c r="AB5330">
        <v>455895</v>
      </c>
      <c r="AC5330">
        <v>352637</v>
      </c>
      <c r="AD5330">
        <v>103258</v>
      </c>
      <c r="AE5330" t="s">
        <v>78</v>
      </c>
      <c r="AF5330" t="s">
        <v>78</v>
      </c>
      <c r="AG5330" t="s">
        <v>240</v>
      </c>
      <c r="AH5330" t="s">
        <v>144</v>
      </c>
      <c r="AI5330" t="s">
        <v>139</v>
      </c>
      <c r="AJ5330" t="str">
        <f t="shared" si="83"/>
        <v>Feb</v>
      </c>
    </row>
    <row r="5331" spans="1:36" x14ac:dyDescent="0.3">
      <c r="A5331" t="s">
        <v>11970</v>
      </c>
      <c r="B5331" s="33">
        <v>45847</v>
      </c>
      <c r="C5331" t="s">
        <v>93</v>
      </c>
      <c r="D5331" t="s">
        <v>11971</v>
      </c>
      <c r="E5331" t="s">
        <v>173</v>
      </c>
      <c r="F5331" t="s">
        <v>174</v>
      </c>
      <c r="G5331" t="s">
        <v>161</v>
      </c>
      <c r="H5331" t="s">
        <v>158</v>
      </c>
      <c r="I5331">
        <v>722</v>
      </c>
      <c r="J5331" t="s">
        <v>362</v>
      </c>
      <c r="K5331" t="s">
        <v>3776</v>
      </c>
      <c r="L5331" t="s">
        <v>353</v>
      </c>
      <c r="M5331" t="s">
        <v>2550</v>
      </c>
      <c r="N5331">
        <v>114</v>
      </c>
      <c r="O5331">
        <v>0</v>
      </c>
      <c r="P5331">
        <v>23</v>
      </c>
      <c r="Q5331" t="s">
        <v>73</v>
      </c>
      <c r="R5331" t="s">
        <v>238</v>
      </c>
      <c r="S5331" t="s">
        <v>239</v>
      </c>
      <c r="T5331">
        <v>189</v>
      </c>
      <c r="U5331">
        <v>160</v>
      </c>
      <c r="V5331">
        <v>84.66</v>
      </c>
      <c r="W5331" t="s">
        <v>133</v>
      </c>
      <c r="X5331">
        <v>6499</v>
      </c>
      <c r="Y5331">
        <v>1039840</v>
      </c>
      <c r="Z5331">
        <v>57280</v>
      </c>
      <c r="AA5331">
        <v>81120</v>
      </c>
      <c r="AB5331">
        <v>1178240</v>
      </c>
      <c r="AC5331">
        <v>783787</v>
      </c>
      <c r="AD5331">
        <v>394453</v>
      </c>
      <c r="AE5331" t="s">
        <v>78</v>
      </c>
      <c r="AF5331" t="s">
        <v>78</v>
      </c>
      <c r="AG5331" t="s">
        <v>240</v>
      </c>
      <c r="AH5331" t="s">
        <v>146</v>
      </c>
      <c r="AI5331" t="s">
        <v>138</v>
      </c>
      <c r="AJ5331" t="str">
        <f t="shared" si="83"/>
        <v>Jul</v>
      </c>
    </row>
    <row r="5332" spans="1:36" x14ac:dyDescent="0.3">
      <c r="A5332" t="s">
        <v>11972</v>
      </c>
      <c r="B5332" s="33">
        <v>45974</v>
      </c>
      <c r="C5332" t="s">
        <v>93</v>
      </c>
      <c r="D5332" t="s">
        <v>11973</v>
      </c>
      <c r="E5332" t="s">
        <v>180</v>
      </c>
      <c r="F5332" t="s">
        <v>181</v>
      </c>
      <c r="G5332" t="s">
        <v>160</v>
      </c>
      <c r="H5332" t="s">
        <v>159</v>
      </c>
      <c r="I5332">
        <v>816</v>
      </c>
      <c r="J5332" t="s">
        <v>633</v>
      </c>
      <c r="K5332" t="s">
        <v>2180</v>
      </c>
      <c r="L5332" t="s">
        <v>633</v>
      </c>
      <c r="M5332" t="s">
        <v>3587</v>
      </c>
      <c r="N5332">
        <v>125</v>
      </c>
      <c r="O5332">
        <v>0</v>
      </c>
      <c r="P5332">
        <v>21</v>
      </c>
      <c r="Q5332" t="s">
        <v>73</v>
      </c>
      <c r="R5332" t="s">
        <v>238</v>
      </c>
      <c r="S5332" t="s">
        <v>239</v>
      </c>
      <c r="T5332">
        <v>180</v>
      </c>
      <c r="U5332">
        <v>109</v>
      </c>
      <c r="V5332">
        <v>60.56</v>
      </c>
      <c r="W5332" t="s">
        <v>133</v>
      </c>
      <c r="X5332">
        <v>6209</v>
      </c>
      <c r="Y5332">
        <v>676781</v>
      </c>
      <c r="Z5332">
        <v>54064</v>
      </c>
      <c r="AA5332">
        <v>12862</v>
      </c>
      <c r="AB5332">
        <v>743707</v>
      </c>
      <c r="AC5332">
        <v>537828</v>
      </c>
      <c r="AD5332">
        <v>205879</v>
      </c>
      <c r="AE5332" t="s">
        <v>81</v>
      </c>
      <c r="AF5332" t="s">
        <v>81</v>
      </c>
      <c r="AG5332" t="s">
        <v>240</v>
      </c>
      <c r="AH5332" t="s">
        <v>145</v>
      </c>
      <c r="AI5332" t="s">
        <v>140</v>
      </c>
      <c r="AJ5332" t="str">
        <f t="shared" si="83"/>
        <v>Nov</v>
      </c>
    </row>
    <row r="5333" spans="1:36" x14ac:dyDescent="0.3">
      <c r="A5333" t="s">
        <v>11974</v>
      </c>
      <c r="B5333" s="33">
        <v>45831</v>
      </c>
      <c r="C5333" t="s">
        <v>98</v>
      </c>
      <c r="D5333" t="s">
        <v>11975</v>
      </c>
      <c r="E5333" t="s">
        <v>178</v>
      </c>
      <c r="F5333" t="s">
        <v>172</v>
      </c>
      <c r="G5333" t="s">
        <v>157</v>
      </c>
      <c r="H5333" t="s">
        <v>155</v>
      </c>
      <c r="I5333">
        <v>1651</v>
      </c>
      <c r="J5333" t="s">
        <v>314</v>
      </c>
      <c r="K5333" t="s">
        <v>1950</v>
      </c>
      <c r="L5333" t="s">
        <v>1310</v>
      </c>
      <c r="M5333" t="s">
        <v>2441</v>
      </c>
      <c r="N5333">
        <v>207</v>
      </c>
      <c r="O5333">
        <v>43</v>
      </c>
      <c r="P5333">
        <v>51</v>
      </c>
      <c r="Q5333" t="s">
        <v>76</v>
      </c>
      <c r="R5333" t="s">
        <v>238</v>
      </c>
      <c r="S5333" t="s">
        <v>239</v>
      </c>
      <c r="T5333">
        <v>180</v>
      </c>
      <c r="U5333">
        <v>113</v>
      </c>
      <c r="V5333">
        <v>62.78</v>
      </c>
      <c r="W5333" t="s">
        <v>133</v>
      </c>
      <c r="X5333">
        <v>8491</v>
      </c>
      <c r="Y5333">
        <v>959483</v>
      </c>
      <c r="Z5333">
        <v>59890</v>
      </c>
      <c r="AA5333">
        <v>57856</v>
      </c>
      <c r="AB5333">
        <v>1077229</v>
      </c>
      <c r="AC5333">
        <v>646893</v>
      </c>
      <c r="AD5333">
        <v>430336</v>
      </c>
      <c r="AE5333" t="s">
        <v>75</v>
      </c>
      <c r="AF5333" t="s">
        <v>81</v>
      </c>
      <c r="AG5333" t="s">
        <v>240</v>
      </c>
      <c r="AH5333" t="s">
        <v>144</v>
      </c>
      <c r="AI5333" t="s">
        <v>139</v>
      </c>
      <c r="AJ5333" t="str">
        <f t="shared" si="83"/>
        <v>Jun</v>
      </c>
    </row>
    <row r="5334" spans="1:36" x14ac:dyDescent="0.3">
      <c r="A5334" t="s">
        <v>11976</v>
      </c>
      <c r="B5334" s="33">
        <v>45701</v>
      </c>
      <c r="C5334" t="s">
        <v>95</v>
      </c>
      <c r="D5334" t="s">
        <v>11977</v>
      </c>
      <c r="E5334" t="s">
        <v>180</v>
      </c>
      <c r="F5334" t="s">
        <v>178</v>
      </c>
      <c r="G5334" t="s">
        <v>160</v>
      </c>
      <c r="H5334" t="s">
        <v>157</v>
      </c>
      <c r="I5334">
        <v>2010</v>
      </c>
      <c r="J5334" t="s">
        <v>304</v>
      </c>
      <c r="K5334" t="s">
        <v>2574</v>
      </c>
      <c r="L5334" t="s">
        <v>3637</v>
      </c>
      <c r="M5334" t="s">
        <v>4234</v>
      </c>
      <c r="N5334">
        <v>264</v>
      </c>
      <c r="O5334">
        <v>8</v>
      </c>
      <c r="P5334">
        <v>30</v>
      </c>
      <c r="Q5334" t="s">
        <v>73</v>
      </c>
      <c r="R5334" t="s">
        <v>238</v>
      </c>
      <c r="S5334" t="s">
        <v>239</v>
      </c>
      <c r="T5334">
        <v>186</v>
      </c>
      <c r="U5334">
        <v>114</v>
      </c>
      <c r="V5334">
        <v>61.29</v>
      </c>
      <c r="W5334" t="s">
        <v>133</v>
      </c>
      <c r="X5334">
        <v>6578</v>
      </c>
      <c r="Y5334">
        <v>749892</v>
      </c>
      <c r="Z5334">
        <v>26562</v>
      </c>
      <c r="AA5334">
        <v>69882</v>
      </c>
      <c r="AB5334">
        <v>846336</v>
      </c>
      <c r="AC5334">
        <v>734995</v>
      </c>
      <c r="AD5334">
        <v>111341</v>
      </c>
      <c r="AE5334" t="s">
        <v>81</v>
      </c>
      <c r="AF5334" t="s">
        <v>75</v>
      </c>
      <c r="AG5334" t="s">
        <v>240</v>
      </c>
      <c r="AH5334" t="s">
        <v>147</v>
      </c>
      <c r="AI5334" t="s">
        <v>139</v>
      </c>
      <c r="AJ5334" t="str">
        <f t="shared" si="83"/>
        <v>Feb</v>
      </c>
    </row>
    <row r="5335" spans="1:36" x14ac:dyDescent="0.3">
      <c r="A5335" t="s">
        <v>11978</v>
      </c>
      <c r="B5335" s="33">
        <v>45710</v>
      </c>
      <c r="C5335" t="s">
        <v>98</v>
      </c>
      <c r="D5335" t="s">
        <v>11979</v>
      </c>
      <c r="E5335" t="s">
        <v>173</v>
      </c>
      <c r="F5335" t="s">
        <v>177</v>
      </c>
      <c r="G5335" t="s">
        <v>161</v>
      </c>
      <c r="H5335" t="s">
        <v>162</v>
      </c>
      <c r="I5335">
        <v>1986</v>
      </c>
      <c r="J5335" t="s">
        <v>1045</v>
      </c>
      <c r="K5335" t="s">
        <v>6144</v>
      </c>
      <c r="L5335" t="s">
        <v>1415</v>
      </c>
      <c r="M5335" t="s">
        <v>2156</v>
      </c>
      <c r="N5335">
        <v>294</v>
      </c>
      <c r="O5335">
        <v>67</v>
      </c>
      <c r="P5335">
        <v>71</v>
      </c>
      <c r="Q5335" t="s">
        <v>76</v>
      </c>
      <c r="R5335" t="s">
        <v>238</v>
      </c>
      <c r="S5335" t="s">
        <v>239</v>
      </c>
      <c r="T5335">
        <v>180</v>
      </c>
      <c r="U5335">
        <v>135</v>
      </c>
      <c r="V5335">
        <v>75</v>
      </c>
      <c r="W5335" t="s">
        <v>135</v>
      </c>
      <c r="X5335">
        <v>7152</v>
      </c>
      <c r="Y5335">
        <v>965520</v>
      </c>
      <c r="Z5335">
        <v>71685</v>
      </c>
      <c r="AA5335">
        <v>106245</v>
      </c>
      <c r="AB5335">
        <v>1143450</v>
      </c>
      <c r="AC5335">
        <v>751773</v>
      </c>
      <c r="AD5335">
        <v>391677</v>
      </c>
      <c r="AE5335" t="s">
        <v>78</v>
      </c>
      <c r="AF5335" t="s">
        <v>78</v>
      </c>
      <c r="AG5335" t="s">
        <v>240</v>
      </c>
      <c r="AH5335" t="s">
        <v>146</v>
      </c>
      <c r="AI5335" t="s">
        <v>140</v>
      </c>
      <c r="AJ5335" t="str">
        <f t="shared" si="83"/>
        <v>Feb</v>
      </c>
    </row>
    <row r="5336" spans="1:36" x14ac:dyDescent="0.3">
      <c r="A5336" t="s">
        <v>11980</v>
      </c>
      <c r="B5336" s="33">
        <v>45772</v>
      </c>
      <c r="C5336" t="s">
        <v>95</v>
      </c>
      <c r="D5336" t="s">
        <v>11981</v>
      </c>
      <c r="E5336" t="s">
        <v>181</v>
      </c>
      <c r="F5336" t="s">
        <v>172</v>
      </c>
      <c r="G5336" t="s">
        <v>159</v>
      </c>
      <c r="H5336" t="s">
        <v>155</v>
      </c>
      <c r="I5336">
        <v>1560</v>
      </c>
      <c r="J5336" t="s">
        <v>258</v>
      </c>
      <c r="K5336" t="s">
        <v>1381</v>
      </c>
      <c r="L5336" t="s">
        <v>258</v>
      </c>
      <c r="M5336" t="s">
        <v>806</v>
      </c>
      <c r="N5336">
        <v>199</v>
      </c>
      <c r="O5336">
        <v>0</v>
      </c>
      <c r="P5336">
        <v>26</v>
      </c>
      <c r="Q5336" t="s">
        <v>73</v>
      </c>
      <c r="R5336" t="s">
        <v>238</v>
      </c>
      <c r="S5336" t="s">
        <v>239</v>
      </c>
      <c r="T5336">
        <v>180</v>
      </c>
      <c r="U5336">
        <v>139</v>
      </c>
      <c r="V5336">
        <v>77.22</v>
      </c>
      <c r="W5336" t="s">
        <v>133</v>
      </c>
      <c r="X5336">
        <v>10037</v>
      </c>
      <c r="Y5336">
        <v>1395143</v>
      </c>
      <c r="Z5336">
        <v>51430</v>
      </c>
      <c r="AA5336">
        <v>78813</v>
      </c>
      <c r="AB5336">
        <v>1525386</v>
      </c>
      <c r="AC5336">
        <v>1050680</v>
      </c>
      <c r="AD5336">
        <v>474706</v>
      </c>
      <c r="AE5336" t="s">
        <v>81</v>
      </c>
      <c r="AF5336" t="s">
        <v>81</v>
      </c>
      <c r="AG5336" t="s">
        <v>240</v>
      </c>
      <c r="AH5336" t="s">
        <v>146</v>
      </c>
      <c r="AI5336" t="s">
        <v>138</v>
      </c>
      <c r="AJ5336" t="str">
        <f t="shared" si="83"/>
        <v>Apr</v>
      </c>
    </row>
    <row r="5337" spans="1:36" x14ac:dyDescent="0.3">
      <c r="A5337" t="s">
        <v>11982</v>
      </c>
      <c r="B5337" s="33">
        <v>45954</v>
      </c>
      <c r="C5337" t="s">
        <v>93</v>
      </c>
      <c r="D5337" t="s">
        <v>11983</v>
      </c>
      <c r="E5337" t="s">
        <v>175</v>
      </c>
      <c r="F5337" t="s">
        <v>180</v>
      </c>
      <c r="G5337" t="s">
        <v>163</v>
      </c>
      <c r="H5337" t="s">
        <v>160</v>
      </c>
      <c r="I5337">
        <v>950</v>
      </c>
      <c r="J5337" t="s">
        <v>368</v>
      </c>
      <c r="K5337" t="s">
        <v>772</v>
      </c>
      <c r="L5337" t="s">
        <v>410</v>
      </c>
      <c r="M5337" t="s">
        <v>2516</v>
      </c>
      <c r="N5337">
        <v>138</v>
      </c>
      <c r="O5337">
        <v>13</v>
      </c>
      <c r="P5337">
        <v>9</v>
      </c>
      <c r="Q5337" t="s">
        <v>73</v>
      </c>
      <c r="R5337" t="s">
        <v>238</v>
      </c>
      <c r="S5337" t="s">
        <v>239</v>
      </c>
      <c r="T5337">
        <v>220</v>
      </c>
      <c r="U5337">
        <v>120</v>
      </c>
      <c r="V5337">
        <v>54.55</v>
      </c>
      <c r="W5337" t="s">
        <v>133</v>
      </c>
      <c r="X5337">
        <v>4881</v>
      </c>
      <c r="Y5337">
        <v>585720</v>
      </c>
      <c r="Z5337">
        <v>32040</v>
      </c>
      <c r="AA5337">
        <v>12600</v>
      </c>
      <c r="AB5337">
        <v>630360</v>
      </c>
      <c r="AC5337">
        <v>541017</v>
      </c>
      <c r="AD5337">
        <v>89343</v>
      </c>
      <c r="AE5337" t="s">
        <v>75</v>
      </c>
      <c r="AF5337" t="s">
        <v>81</v>
      </c>
      <c r="AG5337" t="s">
        <v>240</v>
      </c>
      <c r="AH5337" t="s">
        <v>144</v>
      </c>
      <c r="AI5337" t="s">
        <v>139</v>
      </c>
      <c r="AJ5337" t="str">
        <f t="shared" si="83"/>
        <v>Oct</v>
      </c>
    </row>
    <row r="5338" spans="1:36" x14ac:dyDescent="0.3">
      <c r="A5338" t="s">
        <v>11984</v>
      </c>
      <c r="B5338" s="33">
        <v>45691</v>
      </c>
      <c r="C5338" t="s">
        <v>98</v>
      </c>
      <c r="D5338" t="s">
        <v>11985</v>
      </c>
      <c r="E5338" t="s">
        <v>175</v>
      </c>
      <c r="F5338" t="s">
        <v>177</v>
      </c>
      <c r="G5338" t="s">
        <v>163</v>
      </c>
      <c r="H5338" t="s">
        <v>162</v>
      </c>
      <c r="I5338">
        <v>909</v>
      </c>
      <c r="J5338" t="s">
        <v>520</v>
      </c>
      <c r="K5338" t="s">
        <v>3168</v>
      </c>
      <c r="L5338" t="s">
        <v>477</v>
      </c>
      <c r="M5338" t="s">
        <v>3168</v>
      </c>
      <c r="N5338">
        <v>144</v>
      </c>
      <c r="O5338">
        <v>0</v>
      </c>
      <c r="P5338">
        <v>-4</v>
      </c>
      <c r="Q5338" t="s">
        <v>70</v>
      </c>
      <c r="R5338" t="s">
        <v>238</v>
      </c>
      <c r="S5338" t="s">
        <v>239</v>
      </c>
      <c r="T5338">
        <v>189</v>
      </c>
      <c r="U5338">
        <v>168</v>
      </c>
      <c r="V5338">
        <v>88.89</v>
      </c>
      <c r="W5338" t="s">
        <v>135</v>
      </c>
      <c r="X5338">
        <v>6561</v>
      </c>
      <c r="Y5338">
        <v>1102248</v>
      </c>
      <c r="Z5338">
        <v>86688</v>
      </c>
      <c r="AA5338">
        <v>123648</v>
      </c>
      <c r="AB5338">
        <v>1312584</v>
      </c>
      <c r="AC5338">
        <v>1075297</v>
      </c>
      <c r="AD5338">
        <v>237287</v>
      </c>
      <c r="AE5338" t="s">
        <v>75</v>
      </c>
      <c r="AF5338" t="s">
        <v>78</v>
      </c>
      <c r="AG5338" t="s">
        <v>240</v>
      </c>
      <c r="AH5338" t="s">
        <v>146</v>
      </c>
      <c r="AI5338" t="s">
        <v>138</v>
      </c>
      <c r="AJ5338" t="str">
        <f t="shared" si="83"/>
        <v>Feb</v>
      </c>
    </row>
    <row r="5339" spans="1:36" x14ac:dyDescent="0.3">
      <c r="A5339" t="s">
        <v>11986</v>
      </c>
      <c r="B5339" s="33">
        <v>45767</v>
      </c>
      <c r="C5339" t="s">
        <v>95</v>
      </c>
      <c r="D5339" t="s">
        <v>11987</v>
      </c>
      <c r="E5339" t="s">
        <v>180</v>
      </c>
      <c r="F5339" t="s">
        <v>178</v>
      </c>
      <c r="G5339" t="s">
        <v>160</v>
      </c>
      <c r="H5339" t="s">
        <v>157</v>
      </c>
      <c r="I5339">
        <v>688</v>
      </c>
      <c r="J5339" t="s">
        <v>280</v>
      </c>
      <c r="K5339" t="s">
        <v>276</v>
      </c>
      <c r="L5339" t="s">
        <v>364</v>
      </c>
      <c r="M5339" t="s">
        <v>510</v>
      </c>
      <c r="N5339">
        <v>101</v>
      </c>
      <c r="O5339">
        <v>22</v>
      </c>
      <c r="P5339">
        <v>33</v>
      </c>
      <c r="Q5339" t="s">
        <v>76</v>
      </c>
      <c r="R5339" t="s">
        <v>238</v>
      </c>
      <c r="S5339" t="s">
        <v>239</v>
      </c>
      <c r="T5339">
        <v>180</v>
      </c>
      <c r="U5339">
        <v>140</v>
      </c>
      <c r="V5339">
        <v>77.78</v>
      </c>
      <c r="W5339" t="s">
        <v>133</v>
      </c>
      <c r="X5339">
        <v>6438</v>
      </c>
      <c r="Y5339">
        <v>901320</v>
      </c>
      <c r="Z5339">
        <v>71540</v>
      </c>
      <c r="AA5339">
        <v>75740</v>
      </c>
      <c r="AB5339">
        <v>1048600</v>
      </c>
      <c r="AC5339">
        <v>795855</v>
      </c>
      <c r="AD5339">
        <v>252745</v>
      </c>
      <c r="AE5339" t="s">
        <v>81</v>
      </c>
      <c r="AF5339" t="s">
        <v>75</v>
      </c>
      <c r="AG5339" t="s">
        <v>240</v>
      </c>
      <c r="AH5339" t="s">
        <v>144</v>
      </c>
      <c r="AI5339" t="s">
        <v>138</v>
      </c>
      <c r="AJ5339" t="str">
        <f t="shared" si="83"/>
        <v>Apr</v>
      </c>
    </row>
    <row r="5340" spans="1:36" x14ac:dyDescent="0.3">
      <c r="A5340" t="s">
        <v>11988</v>
      </c>
      <c r="B5340" s="33">
        <v>45671</v>
      </c>
      <c r="C5340" t="s">
        <v>98</v>
      </c>
      <c r="D5340" t="s">
        <v>11989</v>
      </c>
      <c r="E5340" t="s">
        <v>172</v>
      </c>
      <c r="F5340" t="s">
        <v>175</v>
      </c>
      <c r="G5340" t="s">
        <v>155</v>
      </c>
      <c r="H5340" t="s">
        <v>163</v>
      </c>
      <c r="I5340">
        <v>1164</v>
      </c>
      <c r="J5340" t="s">
        <v>621</v>
      </c>
      <c r="K5340" t="s">
        <v>2078</v>
      </c>
      <c r="N5340">
        <v>161</v>
      </c>
      <c r="O5340">
        <v>0</v>
      </c>
      <c r="P5340">
        <v>0</v>
      </c>
      <c r="Q5340" t="s">
        <v>67</v>
      </c>
      <c r="R5340" t="s">
        <v>245</v>
      </c>
      <c r="S5340" t="s">
        <v>124</v>
      </c>
      <c r="T5340">
        <v>220</v>
      </c>
      <c r="U5340">
        <v>0</v>
      </c>
      <c r="V5340">
        <v>0</v>
      </c>
      <c r="W5340" t="s">
        <v>133</v>
      </c>
      <c r="X5340">
        <v>6581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 t="s">
        <v>81</v>
      </c>
      <c r="AF5340" t="s">
        <v>75</v>
      </c>
      <c r="AG5340" t="s">
        <v>240</v>
      </c>
      <c r="AH5340" t="s">
        <v>146</v>
      </c>
      <c r="AI5340" t="s">
        <v>139</v>
      </c>
      <c r="AJ5340" t="str">
        <f t="shared" si="83"/>
        <v>Jan</v>
      </c>
    </row>
    <row r="5341" spans="1:36" x14ac:dyDescent="0.3">
      <c r="A5341" t="s">
        <v>11990</v>
      </c>
      <c r="B5341" s="33">
        <v>45733</v>
      </c>
      <c r="C5341" t="s">
        <v>93</v>
      </c>
      <c r="D5341" t="s">
        <v>11991</v>
      </c>
      <c r="E5341" t="s">
        <v>176</v>
      </c>
      <c r="F5341" t="s">
        <v>174</v>
      </c>
      <c r="G5341" t="s">
        <v>156</v>
      </c>
      <c r="H5341" t="s">
        <v>158</v>
      </c>
      <c r="I5341">
        <v>355</v>
      </c>
      <c r="J5341" t="s">
        <v>258</v>
      </c>
      <c r="K5341" t="s">
        <v>777</v>
      </c>
      <c r="L5341" t="s">
        <v>300</v>
      </c>
      <c r="M5341" t="s">
        <v>2389</v>
      </c>
      <c r="N5341">
        <v>70</v>
      </c>
      <c r="O5341">
        <v>20</v>
      </c>
      <c r="P5341">
        <v>17</v>
      </c>
      <c r="Q5341" t="s">
        <v>73</v>
      </c>
      <c r="R5341" t="s">
        <v>238</v>
      </c>
      <c r="S5341" t="s">
        <v>239</v>
      </c>
      <c r="T5341">
        <v>189</v>
      </c>
      <c r="U5341">
        <v>146</v>
      </c>
      <c r="V5341">
        <v>77.25</v>
      </c>
      <c r="W5341" t="s">
        <v>133</v>
      </c>
      <c r="X5341">
        <v>7680</v>
      </c>
      <c r="Y5341">
        <v>1121280</v>
      </c>
      <c r="Z5341">
        <v>69350</v>
      </c>
      <c r="AA5341">
        <v>55188</v>
      </c>
      <c r="AB5341">
        <v>1245818</v>
      </c>
      <c r="AC5341">
        <v>1062846</v>
      </c>
      <c r="AD5341">
        <v>182972</v>
      </c>
      <c r="AE5341" t="s">
        <v>81</v>
      </c>
      <c r="AF5341" t="s">
        <v>78</v>
      </c>
      <c r="AG5341" t="s">
        <v>240</v>
      </c>
      <c r="AH5341" t="s">
        <v>144</v>
      </c>
      <c r="AI5341" t="s">
        <v>139</v>
      </c>
      <c r="AJ5341" t="str">
        <f t="shared" si="83"/>
        <v>Mar</v>
      </c>
    </row>
    <row r="5342" spans="1:36" x14ac:dyDescent="0.3">
      <c r="A5342" t="s">
        <v>11992</v>
      </c>
      <c r="B5342" s="33">
        <v>45887</v>
      </c>
      <c r="C5342" t="s">
        <v>95</v>
      </c>
      <c r="D5342" t="s">
        <v>11993</v>
      </c>
      <c r="E5342" t="s">
        <v>181</v>
      </c>
      <c r="F5342" t="s">
        <v>178</v>
      </c>
      <c r="G5342" t="s">
        <v>159</v>
      </c>
      <c r="H5342" t="s">
        <v>157</v>
      </c>
      <c r="I5342">
        <v>1081</v>
      </c>
      <c r="J5342" t="s">
        <v>603</v>
      </c>
      <c r="K5342" t="s">
        <v>421</v>
      </c>
      <c r="L5342" t="s">
        <v>605</v>
      </c>
      <c r="M5342" t="s">
        <v>547</v>
      </c>
      <c r="N5342">
        <v>168</v>
      </c>
      <c r="O5342">
        <v>0</v>
      </c>
      <c r="P5342">
        <v>8</v>
      </c>
      <c r="Q5342" t="s">
        <v>73</v>
      </c>
      <c r="R5342" t="s">
        <v>238</v>
      </c>
      <c r="S5342" t="s">
        <v>239</v>
      </c>
      <c r="T5342">
        <v>220</v>
      </c>
      <c r="U5342">
        <v>147</v>
      </c>
      <c r="V5342">
        <v>66.819999999999993</v>
      </c>
      <c r="W5342" t="s">
        <v>133</v>
      </c>
      <c r="X5342">
        <v>3674</v>
      </c>
      <c r="Y5342">
        <v>540078</v>
      </c>
      <c r="Z5342">
        <v>47040</v>
      </c>
      <c r="AA5342">
        <v>17934</v>
      </c>
      <c r="AB5342">
        <v>605052</v>
      </c>
      <c r="AC5342">
        <v>357934</v>
      </c>
      <c r="AD5342">
        <v>247118</v>
      </c>
      <c r="AE5342" t="s">
        <v>81</v>
      </c>
      <c r="AF5342" t="s">
        <v>75</v>
      </c>
      <c r="AG5342" t="s">
        <v>240</v>
      </c>
      <c r="AH5342" t="s">
        <v>144</v>
      </c>
      <c r="AI5342" t="s">
        <v>138</v>
      </c>
      <c r="AJ5342" t="str">
        <f t="shared" si="83"/>
        <v>Aug</v>
      </c>
    </row>
    <row r="5343" spans="1:36" x14ac:dyDescent="0.3">
      <c r="A5343" t="s">
        <v>11994</v>
      </c>
      <c r="B5343" s="33">
        <v>45868</v>
      </c>
      <c r="C5343" t="s">
        <v>99</v>
      </c>
      <c r="D5343" t="s">
        <v>11995</v>
      </c>
      <c r="E5343" t="s">
        <v>177</v>
      </c>
      <c r="F5343" t="s">
        <v>179</v>
      </c>
      <c r="G5343" t="s">
        <v>162</v>
      </c>
      <c r="H5343" t="s">
        <v>166</v>
      </c>
      <c r="I5343">
        <v>1169</v>
      </c>
      <c r="J5343" t="s">
        <v>581</v>
      </c>
      <c r="K5343" t="s">
        <v>2409</v>
      </c>
      <c r="L5343" t="s">
        <v>2260</v>
      </c>
      <c r="M5343" t="s">
        <v>764</v>
      </c>
      <c r="N5343">
        <v>173</v>
      </c>
      <c r="O5343">
        <v>6</v>
      </c>
      <c r="P5343">
        <v>14</v>
      </c>
      <c r="Q5343" t="s">
        <v>73</v>
      </c>
      <c r="R5343" t="s">
        <v>238</v>
      </c>
      <c r="S5343" t="s">
        <v>239</v>
      </c>
      <c r="T5343">
        <v>186</v>
      </c>
      <c r="U5343">
        <v>114</v>
      </c>
      <c r="V5343">
        <v>61.29</v>
      </c>
      <c r="W5343" t="s">
        <v>133</v>
      </c>
      <c r="X5343">
        <v>5474</v>
      </c>
      <c r="Y5343">
        <v>624036</v>
      </c>
      <c r="Z5343">
        <v>25650</v>
      </c>
      <c r="AA5343">
        <v>29526</v>
      </c>
      <c r="AB5343">
        <v>679212</v>
      </c>
      <c r="AC5343">
        <v>486832</v>
      </c>
      <c r="AD5343">
        <v>192380</v>
      </c>
      <c r="AE5343" t="s">
        <v>78</v>
      </c>
      <c r="AF5343" t="s">
        <v>72</v>
      </c>
      <c r="AG5343" t="s">
        <v>240</v>
      </c>
      <c r="AH5343" t="s">
        <v>144</v>
      </c>
      <c r="AI5343" t="s">
        <v>139</v>
      </c>
      <c r="AJ5343" t="str">
        <f t="shared" si="83"/>
        <v>Jul</v>
      </c>
    </row>
    <row r="5344" spans="1:36" x14ac:dyDescent="0.3">
      <c r="A5344" t="s">
        <v>11996</v>
      </c>
      <c r="B5344" s="33">
        <v>45693</v>
      </c>
      <c r="C5344" t="s">
        <v>97</v>
      </c>
      <c r="D5344" t="s">
        <v>11997</v>
      </c>
      <c r="E5344" t="s">
        <v>178</v>
      </c>
      <c r="F5344" t="s">
        <v>173</v>
      </c>
      <c r="G5344" t="s">
        <v>157</v>
      </c>
      <c r="H5344" t="s">
        <v>161</v>
      </c>
      <c r="I5344">
        <v>600</v>
      </c>
      <c r="J5344" t="s">
        <v>414</v>
      </c>
      <c r="K5344" t="s">
        <v>2853</v>
      </c>
      <c r="L5344" t="s">
        <v>872</v>
      </c>
      <c r="M5344" t="s">
        <v>1065</v>
      </c>
      <c r="N5344">
        <v>109</v>
      </c>
      <c r="O5344">
        <v>10</v>
      </c>
      <c r="P5344">
        <v>6</v>
      </c>
      <c r="Q5344" t="s">
        <v>73</v>
      </c>
      <c r="R5344" t="s">
        <v>238</v>
      </c>
      <c r="S5344" t="s">
        <v>239</v>
      </c>
      <c r="T5344">
        <v>150</v>
      </c>
      <c r="U5344">
        <v>125</v>
      </c>
      <c r="V5344">
        <v>83.33</v>
      </c>
      <c r="W5344" t="s">
        <v>134</v>
      </c>
      <c r="X5344">
        <v>6649</v>
      </c>
      <c r="Y5344">
        <v>831125</v>
      </c>
      <c r="Z5344">
        <v>65875</v>
      </c>
      <c r="AA5344">
        <v>38625</v>
      </c>
      <c r="AB5344">
        <v>935625</v>
      </c>
      <c r="AC5344">
        <v>574495</v>
      </c>
      <c r="AD5344">
        <v>361130</v>
      </c>
      <c r="AE5344" t="s">
        <v>75</v>
      </c>
      <c r="AF5344" t="s">
        <v>78</v>
      </c>
      <c r="AG5344" t="s">
        <v>240</v>
      </c>
      <c r="AH5344" t="s">
        <v>144</v>
      </c>
      <c r="AI5344" t="s">
        <v>140</v>
      </c>
      <c r="AJ5344" t="str">
        <f t="shared" si="83"/>
        <v>Feb</v>
      </c>
    </row>
    <row r="5345" spans="1:36" x14ac:dyDescent="0.3">
      <c r="A5345" t="s">
        <v>11998</v>
      </c>
      <c r="B5345" s="33">
        <v>45749</v>
      </c>
      <c r="C5345" t="s">
        <v>95</v>
      </c>
      <c r="D5345" t="s">
        <v>11999</v>
      </c>
      <c r="E5345" t="s">
        <v>179</v>
      </c>
      <c r="F5345" t="s">
        <v>174</v>
      </c>
      <c r="G5345" t="s">
        <v>166</v>
      </c>
      <c r="H5345" t="s">
        <v>158</v>
      </c>
      <c r="I5345">
        <v>766</v>
      </c>
      <c r="J5345" t="s">
        <v>266</v>
      </c>
      <c r="K5345" t="s">
        <v>283</v>
      </c>
      <c r="L5345" t="s">
        <v>634</v>
      </c>
      <c r="M5345" t="s">
        <v>3590</v>
      </c>
      <c r="N5345">
        <v>112</v>
      </c>
      <c r="O5345">
        <v>31</v>
      </c>
      <c r="P5345">
        <v>20</v>
      </c>
      <c r="Q5345" t="s">
        <v>73</v>
      </c>
      <c r="R5345" t="s">
        <v>238</v>
      </c>
      <c r="S5345" t="s">
        <v>239</v>
      </c>
      <c r="T5345">
        <v>189</v>
      </c>
      <c r="U5345">
        <v>159</v>
      </c>
      <c r="V5345">
        <v>84.13</v>
      </c>
      <c r="W5345" t="s">
        <v>133</v>
      </c>
      <c r="X5345">
        <v>5163</v>
      </c>
      <c r="Y5345">
        <v>820917</v>
      </c>
      <c r="Z5345">
        <v>41022</v>
      </c>
      <c r="AA5345">
        <v>58512</v>
      </c>
      <c r="AB5345">
        <v>920451</v>
      </c>
      <c r="AC5345">
        <v>771959</v>
      </c>
      <c r="AD5345">
        <v>148492</v>
      </c>
      <c r="AE5345" t="s">
        <v>72</v>
      </c>
      <c r="AF5345" t="s">
        <v>78</v>
      </c>
      <c r="AG5345" t="s">
        <v>240</v>
      </c>
      <c r="AH5345" t="s">
        <v>144</v>
      </c>
      <c r="AI5345" t="s">
        <v>138</v>
      </c>
      <c r="AJ5345" t="str">
        <f t="shared" si="83"/>
        <v>Apr</v>
      </c>
    </row>
    <row r="5346" spans="1:36" x14ac:dyDescent="0.3">
      <c r="A5346" t="s">
        <v>12000</v>
      </c>
      <c r="B5346" s="33">
        <v>45773</v>
      </c>
      <c r="C5346" t="s">
        <v>93</v>
      </c>
      <c r="D5346" t="s">
        <v>12001</v>
      </c>
      <c r="E5346" t="s">
        <v>181</v>
      </c>
      <c r="F5346" t="s">
        <v>180</v>
      </c>
      <c r="G5346" t="s">
        <v>159</v>
      </c>
      <c r="H5346" t="s">
        <v>160</v>
      </c>
      <c r="I5346">
        <v>917</v>
      </c>
      <c r="J5346" t="s">
        <v>621</v>
      </c>
      <c r="K5346" t="s">
        <v>255</v>
      </c>
      <c r="L5346" t="s">
        <v>2992</v>
      </c>
      <c r="M5346" t="s">
        <v>882</v>
      </c>
      <c r="N5346">
        <v>152</v>
      </c>
      <c r="O5346">
        <v>35</v>
      </c>
      <c r="P5346">
        <v>60</v>
      </c>
      <c r="Q5346" t="s">
        <v>76</v>
      </c>
      <c r="R5346" t="s">
        <v>238</v>
      </c>
      <c r="S5346" t="s">
        <v>239</v>
      </c>
      <c r="T5346">
        <v>180</v>
      </c>
      <c r="U5346">
        <v>157</v>
      </c>
      <c r="V5346">
        <v>87.22</v>
      </c>
      <c r="W5346" t="s">
        <v>134</v>
      </c>
      <c r="X5346">
        <v>3335</v>
      </c>
      <c r="Y5346">
        <v>523595</v>
      </c>
      <c r="Z5346">
        <v>45687</v>
      </c>
      <c r="AA5346">
        <v>103620</v>
      </c>
      <c r="AB5346">
        <v>672902</v>
      </c>
      <c r="AC5346">
        <v>449685</v>
      </c>
      <c r="AD5346">
        <v>223217</v>
      </c>
      <c r="AE5346" t="s">
        <v>81</v>
      </c>
      <c r="AF5346" t="s">
        <v>81</v>
      </c>
      <c r="AG5346" t="s">
        <v>240</v>
      </c>
      <c r="AH5346" t="s">
        <v>144</v>
      </c>
      <c r="AI5346" t="s">
        <v>139</v>
      </c>
      <c r="AJ5346" t="str">
        <f t="shared" si="83"/>
        <v>Apr</v>
      </c>
    </row>
    <row r="5347" spans="1:36" x14ac:dyDescent="0.3">
      <c r="A5347" t="s">
        <v>12002</v>
      </c>
      <c r="B5347" s="33">
        <v>45878</v>
      </c>
      <c r="C5347" t="s">
        <v>96</v>
      </c>
      <c r="D5347" t="s">
        <v>12003</v>
      </c>
      <c r="E5347" t="s">
        <v>178</v>
      </c>
      <c r="F5347" t="s">
        <v>179</v>
      </c>
      <c r="G5347" t="s">
        <v>157</v>
      </c>
      <c r="H5347" t="s">
        <v>166</v>
      </c>
      <c r="I5347">
        <v>1454</v>
      </c>
      <c r="J5347" t="s">
        <v>357</v>
      </c>
      <c r="K5347" t="s">
        <v>561</v>
      </c>
      <c r="L5347" t="s">
        <v>581</v>
      </c>
      <c r="M5347" t="s">
        <v>328</v>
      </c>
      <c r="N5347">
        <v>185</v>
      </c>
      <c r="O5347">
        <v>0</v>
      </c>
      <c r="P5347">
        <v>18</v>
      </c>
      <c r="Q5347" t="s">
        <v>73</v>
      </c>
      <c r="R5347" t="s">
        <v>238</v>
      </c>
      <c r="S5347" t="s">
        <v>239</v>
      </c>
      <c r="T5347">
        <v>180</v>
      </c>
      <c r="U5347">
        <v>134</v>
      </c>
      <c r="V5347">
        <v>74.44</v>
      </c>
      <c r="W5347" t="s">
        <v>134</v>
      </c>
      <c r="X5347">
        <v>6283</v>
      </c>
      <c r="Y5347">
        <v>841922</v>
      </c>
      <c r="Z5347">
        <v>26130</v>
      </c>
      <c r="AA5347">
        <v>87234</v>
      </c>
      <c r="AB5347">
        <v>955286</v>
      </c>
      <c r="AC5347">
        <v>572611</v>
      </c>
      <c r="AD5347">
        <v>382675</v>
      </c>
      <c r="AE5347" t="s">
        <v>75</v>
      </c>
      <c r="AF5347" t="s">
        <v>72</v>
      </c>
      <c r="AG5347" t="s">
        <v>240</v>
      </c>
      <c r="AH5347" t="s">
        <v>144</v>
      </c>
      <c r="AI5347" t="s">
        <v>139</v>
      </c>
      <c r="AJ5347" t="str">
        <f t="shared" si="83"/>
        <v>Aug</v>
      </c>
    </row>
    <row r="5348" spans="1:36" x14ac:dyDescent="0.3">
      <c r="A5348" t="s">
        <v>12004</v>
      </c>
      <c r="B5348" s="33">
        <v>45860</v>
      </c>
      <c r="C5348" t="s">
        <v>93</v>
      </c>
      <c r="D5348" t="s">
        <v>12005</v>
      </c>
      <c r="E5348" t="s">
        <v>177</v>
      </c>
      <c r="F5348" t="s">
        <v>179</v>
      </c>
      <c r="G5348" t="s">
        <v>162</v>
      </c>
      <c r="H5348" t="s">
        <v>166</v>
      </c>
      <c r="I5348">
        <v>2195</v>
      </c>
      <c r="J5348" t="s">
        <v>451</v>
      </c>
      <c r="K5348" t="s">
        <v>4567</v>
      </c>
      <c r="L5348" t="s">
        <v>4773</v>
      </c>
      <c r="M5348" t="s">
        <v>3489</v>
      </c>
      <c r="N5348">
        <v>256</v>
      </c>
      <c r="O5348">
        <v>37</v>
      </c>
      <c r="P5348">
        <v>64</v>
      </c>
      <c r="Q5348" t="s">
        <v>76</v>
      </c>
      <c r="R5348" t="s">
        <v>238</v>
      </c>
      <c r="S5348" t="s">
        <v>239</v>
      </c>
      <c r="T5348">
        <v>180</v>
      </c>
      <c r="U5348">
        <v>154</v>
      </c>
      <c r="V5348">
        <v>85.56</v>
      </c>
      <c r="W5348" t="s">
        <v>133</v>
      </c>
      <c r="X5348">
        <v>3559</v>
      </c>
      <c r="Y5348">
        <v>548086</v>
      </c>
      <c r="Z5348">
        <v>53130</v>
      </c>
      <c r="AA5348">
        <v>117502</v>
      </c>
      <c r="AB5348">
        <v>718718</v>
      </c>
      <c r="AC5348">
        <v>561644</v>
      </c>
      <c r="AD5348">
        <v>157074</v>
      </c>
      <c r="AE5348" t="s">
        <v>78</v>
      </c>
      <c r="AF5348" t="s">
        <v>72</v>
      </c>
      <c r="AG5348" t="s">
        <v>240</v>
      </c>
      <c r="AH5348" t="s">
        <v>144</v>
      </c>
      <c r="AI5348" t="s">
        <v>139</v>
      </c>
      <c r="AJ5348" t="str">
        <f t="shared" si="83"/>
        <v>Jul</v>
      </c>
    </row>
    <row r="5349" spans="1:36" x14ac:dyDescent="0.3">
      <c r="A5349" t="s">
        <v>12006</v>
      </c>
      <c r="B5349" s="33">
        <v>45906</v>
      </c>
      <c r="C5349" t="s">
        <v>99</v>
      </c>
      <c r="D5349" t="s">
        <v>12007</v>
      </c>
      <c r="E5349" t="s">
        <v>177</v>
      </c>
      <c r="F5349" t="s">
        <v>179</v>
      </c>
      <c r="G5349" t="s">
        <v>162</v>
      </c>
      <c r="H5349" t="s">
        <v>166</v>
      </c>
      <c r="I5349">
        <v>1097</v>
      </c>
      <c r="J5349" t="s">
        <v>280</v>
      </c>
      <c r="K5349" t="s">
        <v>1478</v>
      </c>
      <c r="L5349" t="s">
        <v>1913</v>
      </c>
      <c r="M5349" t="s">
        <v>2166</v>
      </c>
      <c r="N5349">
        <v>177</v>
      </c>
      <c r="O5349">
        <v>2</v>
      </c>
      <c r="P5349">
        <v>14</v>
      </c>
      <c r="Q5349" t="s">
        <v>73</v>
      </c>
      <c r="R5349" t="s">
        <v>238</v>
      </c>
      <c r="S5349" t="s">
        <v>239</v>
      </c>
      <c r="T5349">
        <v>150</v>
      </c>
      <c r="U5349">
        <v>97</v>
      </c>
      <c r="V5349">
        <v>64.67</v>
      </c>
      <c r="W5349" t="s">
        <v>133</v>
      </c>
      <c r="X5349">
        <v>10225</v>
      </c>
      <c r="Y5349">
        <v>991825</v>
      </c>
      <c r="Z5349">
        <v>23862</v>
      </c>
      <c r="AA5349">
        <v>42777</v>
      </c>
      <c r="AB5349">
        <v>1058464</v>
      </c>
      <c r="AC5349">
        <v>658577</v>
      </c>
      <c r="AD5349">
        <v>399887</v>
      </c>
      <c r="AE5349" t="s">
        <v>78</v>
      </c>
      <c r="AF5349" t="s">
        <v>72</v>
      </c>
      <c r="AG5349" t="s">
        <v>240</v>
      </c>
      <c r="AH5349" t="s">
        <v>144</v>
      </c>
      <c r="AI5349" t="s">
        <v>139</v>
      </c>
      <c r="AJ5349" t="str">
        <f t="shared" si="83"/>
        <v>Sep</v>
      </c>
    </row>
    <row r="5350" spans="1:36" x14ac:dyDescent="0.3">
      <c r="A5350" t="s">
        <v>12008</v>
      </c>
      <c r="B5350" s="33">
        <v>45950</v>
      </c>
      <c r="C5350" t="s">
        <v>93</v>
      </c>
      <c r="D5350" t="s">
        <v>12009</v>
      </c>
      <c r="E5350" t="s">
        <v>175</v>
      </c>
      <c r="F5350" t="s">
        <v>172</v>
      </c>
      <c r="G5350" t="s">
        <v>163</v>
      </c>
      <c r="H5350" t="s">
        <v>155</v>
      </c>
      <c r="I5350">
        <v>1255</v>
      </c>
      <c r="J5350" t="s">
        <v>385</v>
      </c>
      <c r="K5350" t="s">
        <v>1227</v>
      </c>
      <c r="L5350" t="s">
        <v>529</v>
      </c>
      <c r="M5350" t="s">
        <v>493</v>
      </c>
      <c r="N5350">
        <v>190</v>
      </c>
      <c r="O5350">
        <v>15</v>
      </c>
      <c r="P5350">
        <v>11</v>
      </c>
      <c r="Q5350" t="s">
        <v>73</v>
      </c>
      <c r="R5350" t="s">
        <v>238</v>
      </c>
      <c r="S5350" t="s">
        <v>239</v>
      </c>
      <c r="T5350">
        <v>220</v>
      </c>
      <c r="U5350">
        <v>198</v>
      </c>
      <c r="V5350">
        <v>90</v>
      </c>
      <c r="W5350" t="s">
        <v>133</v>
      </c>
      <c r="X5350">
        <v>7864</v>
      </c>
      <c r="Y5350">
        <v>1557072</v>
      </c>
      <c r="Z5350">
        <v>63954</v>
      </c>
      <c r="AA5350">
        <v>51084</v>
      </c>
      <c r="AB5350">
        <v>1672110</v>
      </c>
      <c r="AC5350">
        <v>1099561</v>
      </c>
      <c r="AD5350">
        <v>572549</v>
      </c>
      <c r="AE5350" t="s">
        <v>75</v>
      </c>
      <c r="AF5350" t="s">
        <v>81</v>
      </c>
      <c r="AG5350" t="s">
        <v>240</v>
      </c>
      <c r="AH5350" t="s">
        <v>144</v>
      </c>
      <c r="AI5350" t="s">
        <v>138</v>
      </c>
      <c r="AJ5350" t="str">
        <f t="shared" si="83"/>
        <v>Oct</v>
      </c>
    </row>
    <row r="5351" spans="1:36" x14ac:dyDescent="0.3">
      <c r="A5351" t="s">
        <v>12010</v>
      </c>
      <c r="B5351" s="33">
        <v>45965</v>
      </c>
      <c r="C5351" t="s">
        <v>93</v>
      </c>
      <c r="D5351" t="s">
        <v>3326</v>
      </c>
      <c r="E5351" t="s">
        <v>172</v>
      </c>
      <c r="F5351" t="s">
        <v>173</v>
      </c>
      <c r="G5351" t="s">
        <v>155</v>
      </c>
      <c r="H5351" t="s">
        <v>161</v>
      </c>
      <c r="I5351">
        <v>1885</v>
      </c>
      <c r="J5351" t="s">
        <v>286</v>
      </c>
      <c r="K5351" t="s">
        <v>1430</v>
      </c>
      <c r="L5351" t="s">
        <v>605</v>
      </c>
      <c r="M5351" t="s">
        <v>913</v>
      </c>
      <c r="N5351">
        <v>228</v>
      </c>
      <c r="O5351">
        <v>0</v>
      </c>
      <c r="P5351">
        <v>24</v>
      </c>
      <c r="Q5351" t="s">
        <v>73</v>
      </c>
      <c r="R5351" t="s">
        <v>238</v>
      </c>
      <c r="S5351" t="s">
        <v>239</v>
      </c>
      <c r="T5351">
        <v>189</v>
      </c>
      <c r="U5351">
        <v>136</v>
      </c>
      <c r="V5351">
        <v>71.959999999999994</v>
      </c>
      <c r="W5351" t="s">
        <v>133</v>
      </c>
      <c r="X5351">
        <v>10896</v>
      </c>
      <c r="Y5351">
        <v>1481856</v>
      </c>
      <c r="Z5351">
        <v>73440</v>
      </c>
      <c r="AA5351">
        <v>66504</v>
      </c>
      <c r="AB5351">
        <v>1621800</v>
      </c>
      <c r="AC5351">
        <v>1371334</v>
      </c>
      <c r="AD5351">
        <v>250466</v>
      </c>
      <c r="AE5351" t="s">
        <v>81</v>
      </c>
      <c r="AF5351" t="s">
        <v>78</v>
      </c>
      <c r="AG5351" t="s">
        <v>240</v>
      </c>
      <c r="AH5351" t="s">
        <v>145</v>
      </c>
      <c r="AI5351" t="s">
        <v>139</v>
      </c>
      <c r="AJ5351" t="str">
        <f t="shared" si="83"/>
        <v>Nov</v>
      </c>
    </row>
    <row r="5352" spans="1:36" x14ac:dyDescent="0.3">
      <c r="A5352" t="s">
        <v>12011</v>
      </c>
      <c r="B5352" s="33">
        <v>45981</v>
      </c>
      <c r="C5352" t="s">
        <v>95</v>
      </c>
      <c r="D5352" t="s">
        <v>12012</v>
      </c>
      <c r="E5352" t="s">
        <v>173</v>
      </c>
      <c r="F5352" t="s">
        <v>177</v>
      </c>
      <c r="G5352" t="s">
        <v>161</v>
      </c>
      <c r="H5352" t="s">
        <v>162</v>
      </c>
      <c r="I5352">
        <v>2009</v>
      </c>
      <c r="J5352" t="s">
        <v>600</v>
      </c>
      <c r="K5352" t="s">
        <v>2796</v>
      </c>
      <c r="L5352" t="s">
        <v>1820</v>
      </c>
      <c r="M5352" t="s">
        <v>2030</v>
      </c>
      <c r="N5352">
        <v>243</v>
      </c>
      <c r="O5352">
        <v>18</v>
      </c>
      <c r="P5352">
        <v>11</v>
      </c>
      <c r="Q5352" t="s">
        <v>73</v>
      </c>
      <c r="R5352" t="s">
        <v>238</v>
      </c>
      <c r="S5352" t="s">
        <v>239</v>
      </c>
      <c r="T5352">
        <v>220</v>
      </c>
      <c r="U5352">
        <v>207</v>
      </c>
      <c r="V5352">
        <v>94.09</v>
      </c>
      <c r="W5352" t="s">
        <v>133</v>
      </c>
      <c r="X5352">
        <v>6987</v>
      </c>
      <c r="Y5352">
        <v>1446309</v>
      </c>
      <c r="Z5352">
        <v>99774</v>
      </c>
      <c r="AA5352">
        <v>117369</v>
      </c>
      <c r="AB5352">
        <v>1663452</v>
      </c>
      <c r="AC5352">
        <v>1414967</v>
      </c>
      <c r="AD5352">
        <v>248485</v>
      </c>
      <c r="AE5352" t="s">
        <v>78</v>
      </c>
      <c r="AF5352" t="s">
        <v>78</v>
      </c>
      <c r="AG5352" t="s">
        <v>240</v>
      </c>
      <c r="AH5352" t="s">
        <v>145</v>
      </c>
      <c r="AI5352" t="s">
        <v>139</v>
      </c>
      <c r="AJ5352" t="str">
        <f t="shared" si="83"/>
        <v>Nov</v>
      </c>
    </row>
    <row r="5353" spans="1:36" x14ac:dyDescent="0.3">
      <c r="A5353" t="s">
        <v>12013</v>
      </c>
      <c r="B5353" s="33">
        <v>45836</v>
      </c>
      <c r="C5353" t="s">
        <v>93</v>
      </c>
      <c r="D5353" t="s">
        <v>12014</v>
      </c>
      <c r="E5353" t="s">
        <v>178</v>
      </c>
      <c r="F5353" t="s">
        <v>175</v>
      </c>
      <c r="G5353" t="s">
        <v>157</v>
      </c>
      <c r="H5353" t="s">
        <v>163</v>
      </c>
      <c r="I5353">
        <v>1702</v>
      </c>
      <c r="J5353" t="s">
        <v>280</v>
      </c>
      <c r="K5353" t="s">
        <v>2661</v>
      </c>
      <c r="L5353" t="s">
        <v>1494</v>
      </c>
      <c r="M5353" t="s">
        <v>463</v>
      </c>
      <c r="N5353">
        <v>263</v>
      </c>
      <c r="O5353">
        <v>10</v>
      </c>
      <c r="P5353">
        <v>37</v>
      </c>
      <c r="Q5353" t="s">
        <v>76</v>
      </c>
      <c r="R5353" t="s">
        <v>238</v>
      </c>
      <c r="S5353" t="s">
        <v>239</v>
      </c>
      <c r="T5353">
        <v>180</v>
      </c>
      <c r="U5353">
        <v>131</v>
      </c>
      <c r="V5353">
        <v>72.78</v>
      </c>
      <c r="W5353" t="s">
        <v>133</v>
      </c>
      <c r="X5353">
        <v>10283</v>
      </c>
      <c r="Y5353">
        <v>1347073</v>
      </c>
      <c r="Z5353">
        <v>20829</v>
      </c>
      <c r="AA5353">
        <v>18602</v>
      </c>
      <c r="AB5353">
        <v>1386504</v>
      </c>
      <c r="AC5353">
        <v>1116066</v>
      </c>
      <c r="AD5353">
        <v>270438</v>
      </c>
      <c r="AE5353" t="s">
        <v>75</v>
      </c>
      <c r="AF5353" t="s">
        <v>75</v>
      </c>
      <c r="AG5353" t="s">
        <v>240</v>
      </c>
      <c r="AH5353" t="s">
        <v>145</v>
      </c>
      <c r="AI5353" t="s">
        <v>140</v>
      </c>
      <c r="AJ5353" t="str">
        <f t="shared" si="83"/>
        <v>Jun</v>
      </c>
    </row>
    <row r="5354" spans="1:36" x14ac:dyDescent="0.3">
      <c r="A5354" t="s">
        <v>12015</v>
      </c>
      <c r="B5354" s="33">
        <v>45676</v>
      </c>
      <c r="C5354" t="s">
        <v>93</v>
      </c>
      <c r="D5354" t="s">
        <v>12016</v>
      </c>
      <c r="E5354" t="s">
        <v>180</v>
      </c>
      <c r="F5354" t="s">
        <v>174</v>
      </c>
      <c r="G5354" t="s">
        <v>160</v>
      </c>
      <c r="H5354" t="s">
        <v>158</v>
      </c>
      <c r="I5354">
        <v>1452</v>
      </c>
      <c r="J5354" t="s">
        <v>357</v>
      </c>
      <c r="K5354" t="s">
        <v>1349</v>
      </c>
      <c r="L5354" t="s">
        <v>581</v>
      </c>
      <c r="M5354" t="s">
        <v>1634</v>
      </c>
      <c r="N5354">
        <v>227</v>
      </c>
      <c r="O5354">
        <v>0</v>
      </c>
      <c r="P5354">
        <v>3</v>
      </c>
      <c r="Q5354" t="s">
        <v>70</v>
      </c>
      <c r="R5354" t="s">
        <v>238</v>
      </c>
      <c r="S5354" t="s">
        <v>239</v>
      </c>
      <c r="T5354">
        <v>220</v>
      </c>
      <c r="U5354">
        <v>170</v>
      </c>
      <c r="V5354">
        <v>77.27</v>
      </c>
      <c r="W5354" t="s">
        <v>133</v>
      </c>
      <c r="X5354">
        <v>3377</v>
      </c>
      <c r="Y5354">
        <v>574090</v>
      </c>
      <c r="Z5354">
        <v>28050</v>
      </c>
      <c r="AA5354">
        <v>85680</v>
      </c>
      <c r="AB5354">
        <v>687820</v>
      </c>
      <c r="AC5354">
        <v>539174</v>
      </c>
      <c r="AD5354">
        <v>148646</v>
      </c>
      <c r="AE5354" t="s">
        <v>81</v>
      </c>
      <c r="AF5354" t="s">
        <v>78</v>
      </c>
      <c r="AG5354" t="s">
        <v>240</v>
      </c>
      <c r="AH5354" t="s">
        <v>145</v>
      </c>
      <c r="AI5354" t="s">
        <v>139</v>
      </c>
      <c r="AJ5354" t="str">
        <f t="shared" si="83"/>
        <v>Jan</v>
      </c>
    </row>
    <row r="5355" spans="1:36" x14ac:dyDescent="0.3">
      <c r="A5355" t="s">
        <v>12017</v>
      </c>
      <c r="B5355" s="33">
        <v>46008</v>
      </c>
      <c r="C5355" t="s">
        <v>93</v>
      </c>
      <c r="D5355" t="s">
        <v>12018</v>
      </c>
      <c r="E5355" t="s">
        <v>180</v>
      </c>
      <c r="F5355" t="s">
        <v>177</v>
      </c>
      <c r="G5355" t="s">
        <v>160</v>
      </c>
      <c r="H5355" t="s">
        <v>162</v>
      </c>
      <c r="I5355">
        <v>555</v>
      </c>
      <c r="J5355" t="s">
        <v>264</v>
      </c>
      <c r="K5355" t="s">
        <v>2524</v>
      </c>
      <c r="L5355" t="s">
        <v>310</v>
      </c>
      <c r="M5355" t="s">
        <v>459</v>
      </c>
      <c r="N5355">
        <v>102</v>
      </c>
      <c r="O5355">
        <v>0</v>
      </c>
      <c r="P5355">
        <v>18</v>
      </c>
      <c r="Q5355" t="s">
        <v>73</v>
      </c>
      <c r="R5355" t="s">
        <v>238</v>
      </c>
      <c r="S5355" t="s">
        <v>239</v>
      </c>
      <c r="T5355">
        <v>189</v>
      </c>
      <c r="U5355">
        <v>176</v>
      </c>
      <c r="V5355">
        <v>93.12</v>
      </c>
      <c r="W5355" t="s">
        <v>133</v>
      </c>
      <c r="X5355">
        <v>7669</v>
      </c>
      <c r="Y5355">
        <v>1349744</v>
      </c>
      <c r="Z5355">
        <v>92576</v>
      </c>
      <c r="AA5355">
        <v>24112</v>
      </c>
      <c r="AB5355">
        <v>1466432</v>
      </c>
      <c r="AC5355">
        <v>1140124</v>
      </c>
      <c r="AD5355">
        <v>326308</v>
      </c>
      <c r="AE5355" t="s">
        <v>81</v>
      </c>
      <c r="AF5355" t="s">
        <v>78</v>
      </c>
      <c r="AG5355" t="s">
        <v>240</v>
      </c>
      <c r="AH5355" t="s">
        <v>144</v>
      </c>
      <c r="AI5355" t="s">
        <v>138</v>
      </c>
      <c r="AJ5355" t="str">
        <f t="shared" si="83"/>
        <v>Dec</v>
      </c>
    </row>
    <row r="5356" spans="1:36" x14ac:dyDescent="0.3">
      <c r="A5356" t="s">
        <v>12019</v>
      </c>
      <c r="B5356" s="33">
        <v>45763</v>
      </c>
      <c r="C5356" t="s">
        <v>98</v>
      </c>
      <c r="D5356" t="s">
        <v>5462</v>
      </c>
      <c r="E5356" t="s">
        <v>178</v>
      </c>
      <c r="F5356" t="s">
        <v>173</v>
      </c>
      <c r="G5356" t="s">
        <v>157</v>
      </c>
      <c r="H5356" t="s">
        <v>161</v>
      </c>
      <c r="I5356">
        <v>2088</v>
      </c>
      <c r="J5356" t="s">
        <v>463</v>
      </c>
      <c r="K5356" t="s">
        <v>894</v>
      </c>
      <c r="L5356" t="s">
        <v>463</v>
      </c>
      <c r="M5356" t="s">
        <v>1924</v>
      </c>
      <c r="N5356">
        <v>264</v>
      </c>
      <c r="O5356">
        <v>0</v>
      </c>
      <c r="P5356">
        <v>26</v>
      </c>
      <c r="Q5356" t="s">
        <v>73</v>
      </c>
      <c r="R5356" t="s">
        <v>238</v>
      </c>
      <c r="S5356" t="s">
        <v>239</v>
      </c>
      <c r="T5356">
        <v>180</v>
      </c>
      <c r="U5356">
        <v>95</v>
      </c>
      <c r="V5356">
        <v>52.78</v>
      </c>
      <c r="W5356" t="s">
        <v>133</v>
      </c>
      <c r="X5356">
        <v>9596</v>
      </c>
      <c r="Y5356">
        <v>911620</v>
      </c>
      <c r="Z5356">
        <v>46835</v>
      </c>
      <c r="AA5356">
        <v>28025</v>
      </c>
      <c r="AB5356">
        <v>986480</v>
      </c>
      <c r="AC5356">
        <v>702930</v>
      </c>
      <c r="AD5356">
        <v>283550</v>
      </c>
      <c r="AE5356" t="s">
        <v>75</v>
      </c>
      <c r="AF5356" t="s">
        <v>78</v>
      </c>
      <c r="AG5356" t="s">
        <v>240</v>
      </c>
      <c r="AH5356" t="s">
        <v>145</v>
      </c>
      <c r="AI5356" t="s">
        <v>140</v>
      </c>
      <c r="AJ5356" t="str">
        <f t="shared" si="83"/>
        <v>Apr</v>
      </c>
    </row>
    <row r="5357" spans="1:36" x14ac:dyDescent="0.3">
      <c r="A5357" t="s">
        <v>12020</v>
      </c>
      <c r="B5357" s="33">
        <v>45854</v>
      </c>
      <c r="C5357" t="s">
        <v>96</v>
      </c>
      <c r="D5357" t="s">
        <v>12021</v>
      </c>
      <c r="E5357" t="s">
        <v>180</v>
      </c>
      <c r="F5357" t="s">
        <v>177</v>
      </c>
      <c r="G5357" t="s">
        <v>160</v>
      </c>
      <c r="H5357" t="s">
        <v>162</v>
      </c>
      <c r="I5357">
        <v>916</v>
      </c>
      <c r="J5357" t="s">
        <v>560</v>
      </c>
      <c r="K5357" t="s">
        <v>3293</v>
      </c>
      <c r="L5357" t="s">
        <v>909</v>
      </c>
      <c r="M5357" t="s">
        <v>377</v>
      </c>
      <c r="N5357">
        <v>124</v>
      </c>
      <c r="O5357">
        <v>19</v>
      </c>
      <c r="P5357">
        <v>56</v>
      </c>
      <c r="Q5357" t="s">
        <v>76</v>
      </c>
      <c r="R5357" t="s">
        <v>238</v>
      </c>
      <c r="S5357" t="s">
        <v>239</v>
      </c>
      <c r="T5357">
        <v>180</v>
      </c>
      <c r="U5357">
        <v>152</v>
      </c>
      <c r="V5357">
        <v>84.44</v>
      </c>
      <c r="W5357" t="s">
        <v>134</v>
      </c>
      <c r="X5357">
        <v>9322</v>
      </c>
      <c r="Y5357">
        <v>1416944</v>
      </c>
      <c r="Z5357">
        <v>52896</v>
      </c>
      <c r="AA5357">
        <v>39368</v>
      </c>
      <c r="AB5357">
        <v>1509208</v>
      </c>
      <c r="AC5357">
        <v>1100959</v>
      </c>
      <c r="AD5357">
        <v>408249</v>
      </c>
      <c r="AE5357" t="s">
        <v>81</v>
      </c>
      <c r="AF5357" t="s">
        <v>78</v>
      </c>
      <c r="AG5357" t="s">
        <v>240</v>
      </c>
      <c r="AH5357" t="s">
        <v>144</v>
      </c>
      <c r="AI5357" t="s">
        <v>139</v>
      </c>
      <c r="AJ5357" t="str">
        <f t="shared" si="83"/>
        <v>Jul</v>
      </c>
    </row>
    <row r="5358" spans="1:36" x14ac:dyDescent="0.3">
      <c r="A5358" t="s">
        <v>12022</v>
      </c>
      <c r="B5358" s="33">
        <v>45702</v>
      </c>
      <c r="C5358" t="s">
        <v>98</v>
      </c>
      <c r="D5358" t="s">
        <v>12023</v>
      </c>
      <c r="E5358" t="s">
        <v>173</v>
      </c>
      <c r="F5358" t="s">
        <v>178</v>
      </c>
      <c r="G5358" t="s">
        <v>161</v>
      </c>
      <c r="H5358" t="s">
        <v>157</v>
      </c>
      <c r="I5358">
        <v>1504</v>
      </c>
      <c r="J5358" t="s">
        <v>1510</v>
      </c>
      <c r="K5358" t="s">
        <v>1906</v>
      </c>
      <c r="L5358" t="s">
        <v>1381</v>
      </c>
      <c r="M5358" t="s">
        <v>4501</v>
      </c>
      <c r="N5358">
        <v>186</v>
      </c>
      <c r="O5358">
        <v>19</v>
      </c>
      <c r="P5358">
        <v>29</v>
      </c>
      <c r="Q5358" t="s">
        <v>73</v>
      </c>
      <c r="R5358" t="s">
        <v>238</v>
      </c>
      <c r="S5358" t="s">
        <v>239</v>
      </c>
      <c r="T5358">
        <v>180</v>
      </c>
      <c r="U5358">
        <v>176</v>
      </c>
      <c r="V5358">
        <v>97.78</v>
      </c>
      <c r="W5358" t="s">
        <v>135</v>
      </c>
      <c r="X5358">
        <v>4921</v>
      </c>
      <c r="Y5358">
        <v>866096</v>
      </c>
      <c r="Z5358">
        <v>50688</v>
      </c>
      <c r="AA5358">
        <v>98560</v>
      </c>
      <c r="AB5358">
        <v>1015344</v>
      </c>
      <c r="AC5358">
        <v>804671</v>
      </c>
      <c r="AD5358">
        <v>210673</v>
      </c>
      <c r="AE5358" t="s">
        <v>78</v>
      </c>
      <c r="AF5358" t="s">
        <v>75</v>
      </c>
      <c r="AG5358" t="s">
        <v>240</v>
      </c>
      <c r="AH5358" t="s">
        <v>144</v>
      </c>
      <c r="AI5358" t="s">
        <v>140</v>
      </c>
      <c r="AJ5358" t="str">
        <f t="shared" si="83"/>
        <v>Feb</v>
      </c>
    </row>
    <row r="5359" spans="1:36" x14ac:dyDescent="0.3">
      <c r="A5359" t="s">
        <v>12024</v>
      </c>
      <c r="B5359" s="33">
        <v>45870</v>
      </c>
      <c r="C5359" t="s">
        <v>98</v>
      </c>
      <c r="D5359" t="s">
        <v>12025</v>
      </c>
      <c r="E5359" t="s">
        <v>172</v>
      </c>
      <c r="F5359" t="s">
        <v>177</v>
      </c>
      <c r="G5359" t="s">
        <v>155</v>
      </c>
      <c r="H5359" t="s">
        <v>162</v>
      </c>
      <c r="I5359">
        <v>1481</v>
      </c>
      <c r="J5359" t="s">
        <v>385</v>
      </c>
      <c r="K5359" t="s">
        <v>3494</v>
      </c>
      <c r="L5359" t="s">
        <v>2161</v>
      </c>
      <c r="M5359" t="s">
        <v>1088</v>
      </c>
      <c r="N5359">
        <v>222</v>
      </c>
      <c r="O5359">
        <v>8</v>
      </c>
      <c r="P5359">
        <v>7</v>
      </c>
      <c r="Q5359" t="s">
        <v>73</v>
      </c>
      <c r="R5359" t="s">
        <v>238</v>
      </c>
      <c r="S5359" t="s">
        <v>239</v>
      </c>
      <c r="T5359">
        <v>220</v>
      </c>
      <c r="U5359">
        <v>182</v>
      </c>
      <c r="V5359">
        <v>82.73</v>
      </c>
      <c r="W5359" t="s">
        <v>133</v>
      </c>
      <c r="X5359">
        <v>10541</v>
      </c>
      <c r="Y5359">
        <v>1918462</v>
      </c>
      <c r="Z5359">
        <v>47502</v>
      </c>
      <c r="AA5359">
        <v>79898</v>
      </c>
      <c r="AB5359">
        <v>2045862</v>
      </c>
      <c r="AC5359">
        <v>1767760</v>
      </c>
      <c r="AD5359">
        <v>278102</v>
      </c>
      <c r="AE5359" t="s">
        <v>81</v>
      </c>
      <c r="AF5359" t="s">
        <v>78</v>
      </c>
      <c r="AG5359" t="s">
        <v>240</v>
      </c>
      <c r="AH5359" t="s">
        <v>146</v>
      </c>
      <c r="AI5359" t="s">
        <v>138</v>
      </c>
      <c r="AJ5359" t="str">
        <f t="shared" si="83"/>
        <v>Aug</v>
      </c>
    </row>
    <row r="5360" spans="1:36" x14ac:dyDescent="0.3">
      <c r="A5360" t="s">
        <v>12026</v>
      </c>
      <c r="B5360" s="33">
        <v>45835</v>
      </c>
      <c r="C5360" t="s">
        <v>97</v>
      </c>
      <c r="D5360" t="s">
        <v>12027</v>
      </c>
      <c r="E5360" t="s">
        <v>178</v>
      </c>
      <c r="F5360" t="s">
        <v>180</v>
      </c>
      <c r="G5360" t="s">
        <v>157</v>
      </c>
      <c r="H5360" t="s">
        <v>160</v>
      </c>
      <c r="I5360">
        <v>1719</v>
      </c>
      <c r="J5360" t="s">
        <v>572</v>
      </c>
      <c r="K5360" t="s">
        <v>1561</v>
      </c>
      <c r="L5360" t="s">
        <v>1336</v>
      </c>
      <c r="M5360" t="s">
        <v>2796</v>
      </c>
      <c r="N5360">
        <v>239</v>
      </c>
      <c r="O5360">
        <v>6</v>
      </c>
      <c r="P5360">
        <v>4</v>
      </c>
      <c r="Q5360" t="s">
        <v>73</v>
      </c>
      <c r="R5360" t="s">
        <v>238</v>
      </c>
      <c r="S5360" t="s">
        <v>239</v>
      </c>
      <c r="T5360">
        <v>189</v>
      </c>
      <c r="U5360">
        <v>133</v>
      </c>
      <c r="V5360">
        <v>70.37</v>
      </c>
      <c r="W5360" t="s">
        <v>135</v>
      </c>
      <c r="X5360">
        <v>3332</v>
      </c>
      <c r="Y5360">
        <v>443156</v>
      </c>
      <c r="Z5360">
        <v>38703</v>
      </c>
      <c r="AA5360">
        <v>86982</v>
      </c>
      <c r="AB5360">
        <v>568841</v>
      </c>
      <c r="AC5360">
        <v>385208</v>
      </c>
      <c r="AD5360">
        <v>183633</v>
      </c>
      <c r="AE5360" t="s">
        <v>75</v>
      </c>
      <c r="AF5360" t="s">
        <v>81</v>
      </c>
      <c r="AG5360" t="s">
        <v>240</v>
      </c>
      <c r="AH5360" t="s">
        <v>144</v>
      </c>
      <c r="AI5360" t="s">
        <v>139</v>
      </c>
      <c r="AJ5360" t="str">
        <f t="shared" si="83"/>
        <v>Jun</v>
      </c>
    </row>
    <row r="5361" spans="1:36" x14ac:dyDescent="0.3">
      <c r="A5361" t="s">
        <v>12028</v>
      </c>
      <c r="B5361" s="33">
        <v>45847</v>
      </c>
      <c r="C5361" t="s">
        <v>95</v>
      </c>
      <c r="D5361" t="s">
        <v>12029</v>
      </c>
      <c r="E5361" t="s">
        <v>179</v>
      </c>
      <c r="F5361" t="s">
        <v>181</v>
      </c>
      <c r="G5361" t="s">
        <v>166</v>
      </c>
      <c r="H5361" t="s">
        <v>159</v>
      </c>
      <c r="I5361">
        <v>1882</v>
      </c>
      <c r="J5361" t="s">
        <v>514</v>
      </c>
      <c r="K5361" t="s">
        <v>1141</v>
      </c>
      <c r="L5361" t="s">
        <v>463</v>
      </c>
      <c r="M5361" t="s">
        <v>1310</v>
      </c>
      <c r="N5361">
        <v>281</v>
      </c>
      <c r="O5361">
        <v>0</v>
      </c>
      <c r="P5361">
        <v>2</v>
      </c>
      <c r="Q5361" t="s">
        <v>70</v>
      </c>
      <c r="R5361" t="s">
        <v>238</v>
      </c>
      <c r="S5361" t="s">
        <v>239</v>
      </c>
      <c r="T5361">
        <v>220</v>
      </c>
      <c r="U5361">
        <v>155</v>
      </c>
      <c r="V5361">
        <v>70.45</v>
      </c>
      <c r="W5361" t="s">
        <v>133</v>
      </c>
      <c r="X5361">
        <v>7239</v>
      </c>
      <c r="Y5361">
        <v>1122045</v>
      </c>
      <c r="Z5361">
        <v>78740</v>
      </c>
      <c r="AA5361">
        <v>38440</v>
      </c>
      <c r="AB5361">
        <v>1239225</v>
      </c>
      <c r="AC5361">
        <v>938556</v>
      </c>
      <c r="AD5361">
        <v>300669</v>
      </c>
      <c r="AE5361" t="s">
        <v>72</v>
      </c>
      <c r="AF5361" t="s">
        <v>81</v>
      </c>
      <c r="AG5361" t="s">
        <v>240</v>
      </c>
      <c r="AH5361" t="s">
        <v>144</v>
      </c>
      <c r="AI5361" t="s">
        <v>139</v>
      </c>
      <c r="AJ5361" t="str">
        <f t="shared" si="83"/>
        <v>Jul</v>
      </c>
    </row>
    <row r="5362" spans="1:36" x14ac:dyDescent="0.3">
      <c r="A5362" t="s">
        <v>12030</v>
      </c>
      <c r="B5362" s="33">
        <v>45691</v>
      </c>
      <c r="C5362" t="s">
        <v>93</v>
      </c>
      <c r="D5362" t="s">
        <v>9053</v>
      </c>
      <c r="E5362" t="s">
        <v>174</v>
      </c>
      <c r="F5362" t="s">
        <v>181</v>
      </c>
      <c r="G5362" t="s">
        <v>158</v>
      </c>
      <c r="H5362" t="s">
        <v>159</v>
      </c>
      <c r="I5362">
        <v>1444</v>
      </c>
      <c r="J5362" t="s">
        <v>270</v>
      </c>
      <c r="K5362" t="s">
        <v>1655</v>
      </c>
      <c r="L5362" t="s">
        <v>2421</v>
      </c>
      <c r="M5362" t="s">
        <v>939</v>
      </c>
      <c r="N5362">
        <v>196</v>
      </c>
      <c r="O5362">
        <v>24</v>
      </c>
      <c r="P5362">
        <v>22</v>
      </c>
      <c r="Q5362" t="s">
        <v>73</v>
      </c>
      <c r="R5362" t="s">
        <v>238</v>
      </c>
      <c r="S5362" t="s">
        <v>239</v>
      </c>
      <c r="T5362">
        <v>189</v>
      </c>
      <c r="U5362">
        <v>185</v>
      </c>
      <c r="V5362">
        <v>97.88</v>
      </c>
      <c r="W5362" t="s">
        <v>133</v>
      </c>
      <c r="X5362">
        <v>9183</v>
      </c>
      <c r="Y5362">
        <v>1698855</v>
      </c>
      <c r="Z5362">
        <v>70300</v>
      </c>
      <c r="AA5362">
        <v>48470</v>
      </c>
      <c r="AB5362">
        <v>1817625</v>
      </c>
      <c r="AC5362">
        <v>1463513</v>
      </c>
      <c r="AD5362">
        <v>354112</v>
      </c>
      <c r="AE5362" t="s">
        <v>78</v>
      </c>
      <c r="AF5362" t="s">
        <v>81</v>
      </c>
      <c r="AG5362" t="s">
        <v>240</v>
      </c>
      <c r="AH5362" t="s">
        <v>144</v>
      </c>
      <c r="AI5362" t="s">
        <v>138</v>
      </c>
      <c r="AJ5362" t="str">
        <f t="shared" si="83"/>
        <v>Feb</v>
      </c>
    </row>
    <row r="5363" spans="1:36" x14ac:dyDescent="0.3">
      <c r="A5363" t="s">
        <v>12031</v>
      </c>
      <c r="B5363" s="33">
        <v>45855</v>
      </c>
      <c r="C5363" t="s">
        <v>99</v>
      </c>
      <c r="D5363" t="s">
        <v>12032</v>
      </c>
      <c r="E5363" t="s">
        <v>180</v>
      </c>
      <c r="F5363" t="s">
        <v>179</v>
      </c>
      <c r="G5363" t="s">
        <v>160</v>
      </c>
      <c r="H5363" t="s">
        <v>166</v>
      </c>
      <c r="I5363">
        <v>1244</v>
      </c>
      <c r="J5363" t="s">
        <v>613</v>
      </c>
      <c r="K5363" t="s">
        <v>2475</v>
      </c>
      <c r="L5363" t="s">
        <v>393</v>
      </c>
      <c r="M5363" t="s">
        <v>3154</v>
      </c>
      <c r="N5363">
        <v>168</v>
      </c>
      <c r="O5363">
        <v>13</v>
      </c>
      <c r="P5363">
        <v>16</v>
      </c>
      <c r="Q5363" t="s">
        <v>73</v>
      </c>
      <c r="R5363" t="s">
        <v>238</v>
      </c>
      <c r="S5363" t="s">
        <v>239</v>
      </c>
      <c r="T5363">
        <v>186</v>
      </c>
      <c r="U5363">
        <v>169</v>
      </c>
      <c r="V5363">
        <v>90.86</v>
      </c>
      <c r="W5363" t="s">
        <v>135</v>
      </c>
      <c r="X5363">
        <v>9127</v>
      </c>
      <c r="Y5363">
        <v>1542463</v>
      </c>
      <c r="Z5363">
        <v>54925</v>
      </c>
      <c r="AA5363">
        <v>27885</v>
      </c>
      <c r="AB5363">
        <v>1625273</v>
      </c>
      <c r="AC5363">
        <v>1013028</v>
      </c>
      <c r="AD5363">
        <v>612245</v>
      </c>
      <c r="AE5363" t="s">
        <v>81</v>
      </c>
      <c r="AF5363" t="s">
        <v>72</v>
      </c>
      <c r="AG5363" t="s">
        <v>240</v>
      </c>
      <c r="AH5363" t="s">
        <v>144</v>
      </c>
      <c r="AI5363" t="s">
        <v>138</v>
      </c>
      <c r="AJ5363" t="str">
        <f t="shared" si="83"/>
        <v>Jul</v>
      </c>
    </row>
    <row r="5364" spans="1:36" x14ac:dyDescent="0.3">
      <c r="A5364" t="s">
        <v>12033</v>
      </c>
      <c r="B5364" s="33">
        <v>45673</v>
      </c>
      <c r="C5364" t="s">
        <v>93</v>
      </c>
      <c r="D5364" t="s">
        <v>12034</v>
      </c>
      <c r="E5364" t="s">
        <v>181</v>
      </c>
      <c r="F5364" t="s">
        <v>178</v>
      </c>
      <c r="G5364" t="s">
        <v>159</v>
      </c>
      <c r="H5364" t="s">
        <v>157</v>
      </c>
      <c r="I5364">
        <v>1014</v>
      </c>
      <c r="J5364" t="s">
        <v>447</v>
      </c>
      <c r="K5364" t="s">
        <v>1617</v>
      </c>
      <c r="L5364" t="s">
        <v>572</v>
      </c>
      <c r="M5364" t="s">
        <v>3985</v>
      </c>
      <c r="N5364">
        <v>145</v>
      </c>
      <c r="O5364">
        <v>15</v>
      </c>
      <c r="P5364">
        <v>10</v>
      </c>
      <c r="Q5364" t="s">
        <v>73</v>
      </c>
      <c r="R5364" t="s">
        <v>238</v>
      </c>
      <c r="S5364" t="s">
        <v>239</v>
      </c>
      <c r="T5364">
        <v>186</v>
      </c>
      <c r="U5364">
        <v>143</v>
      </c>
      <c r="V5364">
        <v>76.88</v>
      </c>
      <c r="W5364" t="s">
        <v>133</v>
      </c>
      <c r="X5364">
        <v>9319</v>
      </c>
      <c r="Y5364">
        <v>1332617</v>
      </c>
      <c r="Z5364">
        <v>55341</v>
      </c>
      <c r="AA5364">
        <v>86658</v>
      </c>
      <c r="AB5364">
        <v>1474616</v>
      </c>
      <c r="AC5364">
        <v>1072220</v>
      </c>
      <c r="AD5364">
        <v>402396</v>
      </c>
      <c r="AE5364" t="s">
        <v>81</v>
      </c>
      <c r="AF5364" t="s">
        <v>75</v>
      </c>
      <c r="AG5364" t="s">
        <v>240</v>
      </c>
      <c r="AH5364" t="s">
        <v>147</v>
      </c>
      <c r="AI5364" t="s">
        <v>140</v>
      </c>
      <c r="AJ5364" t="str">
        <f t="shared" si="83"/>
        <v>Jan</v>
      </c>
    </row>
    <row r="5365" spans="1:36" x14ac:dyDescent="0.3">
      <c r="A5365" t="s">
        <v>12035</v>
      </c>
      <c r="B5365" s="33">
        <v>45873</v>
      </c>
      <c r="C5365" t="s">
        <v>97</v>
      </c>
      <c r="D5365" t="s">
        <v>12036</v>
      </c>
      <c r="E5365" t="s">
        <v>172</v>
      </c>
      <c r="F5365" t="s">
        <v>180</v>
      </c>
      <c r="G5365" t="s">
        <v>155</v>
      </c>
      <c r="H5365" t="s">
        <v>160</v>
      </c>
      <c r="I5365">
        <v>517</v>
      </c>
      <c r="J5365" t="s">
        <v>529</v>
      </c>
      <c r="K5365" t="s">
        <v>1112</v>
      </c>
      <c r="L5365" t="s">
        <v>1777</v>
      </c>
      <c r="M5365" t="s">
        <v>1811</v>
      </c>
      <c r="N5365">
        <v>83</v>
      </c>
      <c r="O5365">
        <v>10</v>
      </c>
      <c r="P5365">
        <v>26</v>
      </c>
      <c r="Q5365" t="s">
        <v>73</v>
      </c>
      <c r="R5365" t="s">
        <v>238</v>
      </c>
      <c r="S5365" t="s">
        <v>239</v>
      </c>
      <c r="T5365">
        <v>180</v>
      </c>
      <c r="U5365">
        <v>130</v>
      </c>
      <c r="V5365">
        <v>72.22</v>
      </c>
      <c r="W5365" t="s">
        <v>135</v>
      </c>
      <c r="X5365">
        <v>6231</v>
      </c>
      <c r="Y5365">
        <v>810030</v>
      </c>
      <c r="Z5365">
        <v>35880</v>
      </c>
      <c r="AA5365">
        <v>90350</v>
      </c>
      <c r="AB5365">
        <v>936260</v>
      </c>
      <c r="AC5365">
        <v>770455</v>
      </c>
      <c r="AD5365">
        <v>165805</v>
      </c>
      <c r="AE5365" t="s">
        <v>81</v>
      </c>
      <c r="AF5365" t="s">
        <v>81</v>
      </c>
      <c r="AG5365" t="s">
        <v>240</v>
      </c>
      <c r="AH5365" t="s">
        <v>145</v>
      </c>
      <c r="AI5365" t="s">
        <v>139</v>
      </c>
      <c r="AJ5365" t="str">
        <f t="shared" si="83"/>
        <v>Aug</v>
      </c>
    </row>
    <row r="5366" spans="1:36" x14ac:dyDescent="0.3">
      <c r="A5366" t="s">
        <v>12037</v>
      </c>
      <c r="B5366" s="33">
        <v>45683</v>
      </c>
      <c r="C5366" t="s">
        <v>93</v>
      </c>
      <c r="D5366" t="s">
        <v>12038</v>
      </c>
      <c r="E5366" t="s">
        <v>181</v>
      </c>
      <c r="F5366" t="s">
        <v>179</v>
      </c>
      <c r="G5366" t="s">
        <v>159</v>
      </c>
      <c r="H5366" t="s">
        <v>166</v>
      </c>
      <c r="I5366">
        <v>1899</v>
      </c>
      <c r="J5366" t="s">
        <v>275</v>
      </c>
      <c r="K5366" t="s">
        <v>819</v>
      </c>
      <c r="L5366" t="s">
        <v>2097</v>
      </c>
      <c r="M5366" t="s">
        <v>723</v>
      </c>
      <c r="N5366">
        <v>246</v>
      </c>
      <c r="O5366">
        <v>14</v>
      </c>
      <c r="P5366">
        <v>6</v>
      </c>
      <c r="Q5366" t="s">
        <v>73</v>
      </c>
      <c r="R5366" t="s">
        <v>238</v>
      </c>
      <c r="S5366" t="s">
        <v>239</v>
      </c>
      <c r="T5366">
        <v>180</v>
      </c>
      <c r="U5366">
        <v>176</v>
      </c>
      <c r="V5366">
        <v>97.78</v>
      </c>
      <c r="W5366" t="s">
        <v>133</v>
      </c>
      <c r="X5366">
        <v>3538</v>
      </c>
      <c r="Y5366">
        <v>622688</v>
      </c>
      <c r="Z5366">
        <v>46288</v>
      </c>
      <c r="AA5366">
        <v>132704</v>
      </c>
      <c r="AB5366">
        <v>801680</v>
      </c>
      <c r="AC5366">
        <v>638245</v>
      </c>
      <c r="AD5366">
        <v>163435</v>
      </c>
      <c r="AE5366" t="s">
        <v>81</v>
      </c>
      <c r="AF5366" t="s">
        <v>72</v>
      </c>
      <c r="AG5366" t="s">
        <v>240</v>
      </c>
      <c r="AH5366" t="s">
        <v>144</v>
      </c>
      <c r="AI5366" t="s">
        <v>138</v>
      </c>
      <c r="AJ5366" t="str">
        <f t="shared" si="83"/>
        <v>Jan</v>
      </c>
    </row>
    <row r="5367" spans="1:36" x14ac:dyDescent="0.3">
      <c r="A5367" t="s">
        <v>12039</v>
      </c>
      <c r="B5367" s="33">
        <v>45725</v>
      </c>
      <c r="C5367" t="s">
        <v>93</v>
      </c>
      <c r="D5367" t="s">
        <v>12040</v>
      </c>
      <c r="E5367" t="s">
        <v>178</v>
      </c>
      <c r="F5367" t="s">
        <v>177</v>
      </c>
      <c r="G5367" t="s">
        <v>157</v>
      </c>
      <c r="H5367" t="s">
        <v>162</v>
      </c>
      <c r="I5367">
        <v>465</v>
      </c>
      <c r="J5367" t="s">
        <v>554</v>
      </c>
      <c r="K5367" t="s">
        <v>400</v>
      </c>
      <c r="L5367" t="s">
        <v>1007</v>
      </c>
      <c r="M5367" t="s">
        <v>1682</v>
      </c>
      <c r="N5367">
        <v>77</v>
      </c>
      <c r="O5367">
        <v>64</v>
      </c>
      <c r="P5367">
        <v>100</v>
      </c>
      <c r="Q5367" t="s">
        <v>76</v>
      </c>
      <c r="R5367" t="s">
        <v>238</v>
      </c>
      <c r="S5367" t="s">
        <v>239</v>
      </c>
      <c r="T5367">
        <v>150</v>
      </c>
      <c r="U5367">
        <v>124</v>
      </c>
      <c r="V5367">
        <v>82.67</v>
      </c>
      <c r="W5367" t="s">
        <v>135</v>
      </c>
      <c r="X5367">
        <v>9136</v>
      </c>
      <c r="Y5367">
        <v>1132864</v>
      </c>
      <c r="Z5367">
        <v>28272</v>
      </c>
      <c r="AA5367">
        <v>97216</v>
      </c>
      <c r="AB5367">
        <v>1258352</v>
      </c>
      <c r="AC5367">
        <v>1012919</v>
      </c>
      <c r="AD5367">
        <v>245433</v>
      </c>
      <c r="AE5367" t="s">
        <v>75</v>
      </c>
      <c r="AF5367" t="s">
        <v>78</v>
      </c>
      <c r="AG5367" t="s">
        <v>240</v>
      </c>
      <c r="AH5367" t="s">
        <v>144</v>
      </c>
      <c r="AI5367" t="s">
        <v>139</v>
      </c>
      <c r="AJ5367" t="str">
        <f t="shared" si="83"/>
        <v>Mar</v>
      </c>
    </row>
    <row r="5368" spans="1:36" x14ac:dyDescent="0.3">
      <c r="A5368" t="s">
        <v>12041</v>
      </c>
      <c r="B5368" s="33">
        <v>45862</v>
      </c>
      <c r="C5368" t="s">
        <v>96</v>
      </c>
      <c r="D5368" t="s">
        <v>12042</v>
      </c>
      <c r="E5368" t="s">
        <v>181</v>
      </c>
      <c r="F5368" t="s">
        <v>173</v>
      </c>
      <c r="G5368" t="s">
        <v>159</v>
      </c>
      <c r="H5368" t="s">
        <v>161</v>
      </c>
      <c r="I5368">
        <v>1668</v>
      </c>
      <c r="J5368" t="s">
        <v>314</v>
      </c>
      <c r="K5368" t="s">
        <v>410</v>
      </c>
      <c r="L5368" t="s">
        <v>581</v>
      </c>
      <c r="M5368" t="s">
        <v>2441</v>
      </c>
      <c r="N5368">
        <v>253</v>
      </c>
      <c r="O5368">
        <v>0</v>
      </c>
      <c r="P5368">
        <v>5</v>
      </c>
      <c r="Q5368" t="s">
        <v>70</v>
      </c>
      <c r="R5368" t="s">
        <v>238</v>
      </c>
      <c r="S5368" t="s">
        <v>239</v>
      </c>
      <c r="T5368">
        <v>180</v>
      </c>
      <c r="U5368">
        <v>156</v>
      </c>
      <c r="V5368">
        <v>86.67</v>
      </c>
      <c r="W5368" t="s">
        <v>135</v>
      </c>
      <c r="X5368">
        <v>8880</v>
      </c>
      <c r="Y5368">
        <v>1385280</v>
      </c>
      <c r="Z5368">
        <v>58188</v>
      </c>
      <c r="AA5368">
        <v>50388</v>
      </c>
      <c r="AB5368">
        <v>1493856</v>
      </c>
      <c r="AC5368">
        <v>1117183</v>
      </c>
      <c r="AD5368">
        <v>376673</v>
      </c>
      <c r="AE5368" t="s">
        <v>81</v>
      </c>
      <c r="AF5368" t="s">
        <v>78</v>
      </c>
      <c r="AG5368" t="s">
        <v>240</v>
      </c>
      <c r="AH5368" t="s">
        <v>145</v>
      </c>
      <c r="AI5368" t="s">
        <v>140</v>
      </c>
      <c r="AJ5368" t="str">
        <f t="shared" si="83"/>
        <v>Jul</v>
      </c>
    </row>
    <row r="5369" spans="1:36" x14ac:dyDescent="0.3">
      <c r="A5369" t="s">
        <v>12043</v>
      </c>
      <c r="B5369" s="33">
        <v>45786</v>
      </c>
      <c r="C5369" t="s">
        <v>97</v>
      </c>
      <c r="D5369" t="s">
        <v>12044</v>
      </c>
      <c r="E5369" t="s">
        <v>173</v>
      </c>
      <c r="F5369" t="s">
        <v>177</v>
      </c>
      <c r="G5369" t="s">
        <v>161</v>
      </c>
      <c r="H5369" t="s">
        <v>162</v>
      </c>
      <c r="I5369">
        <v>439</v>
      </c>
      <c r="J5369" t="s">
        <v>508</v>
      </c>
      <c r="K5369" t="s">
        <v>3065</v>
      </c>
      <c r="L5369" t="s">
        <v>635</v>
      </c>
      <c r="M5369" t="s">
        <v>2581</v>
      </c>
      <c r="N5369">
        <v>84</v>
      </c>
      <c r="O5369">
        <v>23</v>
      </c>
      <c r="P5369">
        <v>33</v>
      </c>
      <c r="Q5369" t="s">
        <v>76</v>
      </c>
      <c r="R5369" t="s">
        <v>238</v>
      </c>
      <c r="S5369" t="s">
        <v>239</v>
      </c>
      <c r="T5369">
        <v>186</v>
      </c>
      <c r="U5369">
        <v>115</v>
      </c>
      <c r="V5369">
        <v>61.83</v>
      </c>
      <c r="W5369" t="s">
        <v>133</v>
      </c>
      <c r="X5369">
        <v>4994</v>
      </c>
      <c r="Y5369">
        <v>574310</v>
      </c>
      <c r="Z5369">
        <v>54395</v>
      </c>
      <c r="AA5369">
        <v>89010</v>
      </c>
      <c r="AB5369">
        <v>717715</v>
      </c>
      <c r="AC5369">
        <v>417160</v>
      </c>
      <c r="AD5369">
        <v>300555</v>
      </c>
      <c r="AE5369" t="s">
        <v>78</v>
      </c>
      <c r="AF5369" t="s">
        <v>78</v>
      </c>
      <c r="AG5369" t="s">
        <v>240</v>
      </c>
      <c r="AH5369" t="s">
        <v>145</v>
      </c>
      <c r="AI5369" t="s">
        <v>140</v>
      </c>
      <c r="AJ5369" t="str">
        <f t="shared" si="83"/>
        <v>May</v>
      </c>
    </row>
    <row r="5370" spans="1:36" x14ac:dyDescent="0.3">
      <c r="A5370" t="s">
        <v>12045</v>
      </c>
      <c r="B5370" s="33">
        <v>45860</v>
      </c>
      <c r="C5370" t="s">
        <v>98</v>
      </c>
      <c r="D5370" t="s">
        <v>7995</v>
      </c>
      <c r="E5370" t="s">
        <v>178</v>
      </c>
      <c r="F5370" t="s">
        <v>173</v>
      </c>
      <c r="G5370" t="s">
        <v>157</v>
      </c>
      <c r="H5370" t="s">
        <v>161</v>
      </c>
      <c r="I5370">
        <v>1374</v>
      </c>
      <c r="J5370" t="s">
        <v>744</v>
      </c>
      <c r="K5370" t="s">
        <v>1647</v>
      </c>
      <c r="L5370" t="s">
        <v>640</v>
      </c>
      <c r="M5370" t="s">
        <v>5326</v>
      </c>
      <c r="N5370">
        <v>185</v>
      </c>
      <c r="O5370">
        <v>33</v>
      </c>
      <c r="P5370">
        <v>40</v>
      </c>
      <c r="Q5370" t="s">
        <v>76</v>
      </c>
      <c r="R5370" t="s">
        <v>238</v>
      </c>
      <c r="S5370" t="s">
        <v>239</v>
      </c>
      <c r="T5370">
        <v>189</v>
      </c>
      <c r="U5370">
        <v>160</v>
      </c>
      <c r="V5370">
        <v>84.66</v>
      </c>
      <c r="W5370" t="s">
        <v>135</v>
      </c>
      <c r="X5370">
        <v>10492</v>
      </c>
      <c r="Y5370">
        <v>1678720</v>
      </c>
      <c r="Z5370">
        <v>83360</v>
      </c>
      <c r="AA5370">
        <v>24640</v>
      </c>
      <c r="AB5370">
        <v>1786720</v>
      </c>
      <c r="AC5370">
        <v>1394737</v>
      </c>
      <c r="AD5370">
        <v>391983</v>
      </c>
      <c r="AE5370" t="s">
        <v>75</v>
      </c>
      <c r="AF5370" t="s">
        <v>78</v>
      </c>
      <c r="AG5370" t="s">
        <v>240</v>
      </c>
      <c r="AH5370" t="s">
        <v>147</v>
      </c>
      <c r="AI5370" t="s">
        <v>139</v>
      </c>
      <c r="AJ5370" t="str">
        <f t="shared" si="83"/>
        <v>Jul</v>
      </c>
    </row>
    <row r="5371" spans="1:36" x14ac:dyDescent="0.3">
      <c r="A5371" t="s">
        <v>12046</v>
      </c>
      <c r="B5371" s="33">
        <v>45888</v>
      </c>
      <c r="C5371" t="s">
        <v>96</v>
      </c>
      <c r="D5371" t="s">
        <v>12047</v>
      </c>
      <c r="E5371" t="s">
        <v>172</v>
      </c>
      <c r="F5371" t="s">
        <v>181</v>
      </c>
      <c r="G5371" t="s">
        <v>155</v>
      </c>
      <c r="H5371" t="s">
        <v>159</v>
      </c>
      <c r="I5371">
        <v>2285</v>
      </c>
      <c r="J5371" t="s">
        <v>633</v>
      </c>
      <c r="K5371" t="s">
        <v>1020</v>
      </c>
      <c r="L5371" t="s">
        <v>1346</v>
      </c>
      <c r="M5371" t="s">
        <v>529</v>
      </c>
      <c r="N5371">
        <v>347</v>
      </c>
      <c r="O5371">
        <v>10</v>
      </c>
      <c r="P5371">
        <v>28</v>
      </c>
      <c r="Q5371" t="s">
        <v>73</v>
      </c>
      <c r="R5371" t="s">
        <v>238</v>
      </c>
      <c r="S5371" t="s">
        <v>239</v>
      </c>
      <c r="T5371">
        <v>180</v>
      </c>
      <c r="U5371">
        <v>138</v>
      </c>
      <c r="V5371">
        <v>76.67</v>
      </c>
      <c r="W5371" t="s">
        <v>133</v>
      </c>
      <c r="X5371">
        <v>10700</v>
      </c>
      <c r="Y5371">
        <v>1476600</v>
      </c>
      <c r="Z5371">
        <v>67344</v>
      </c>
      <c r="AA5371">
        <v>87768</v>
      </c>
      <c r="AB5371">
        <v>1631712</v>
      </c>
      <c r="AC5371">
        <v>1263958</v>
      </c>
      <c r="AD5371">
        <v>367754</v>
      </c>
      <c r="AE5371" t="s">
        <v>81</v>
      </c>
      <c r="AF5371" t="s">
        <v>81</v>
      </c>
      <c r="AG5371" t="s">
        <v>240</v>
      </c>
      <c r="AH5371" t="s">
        <v>144</v>
      </c>
      <c r="AI5371" t="s">
        <v>139</v>
      </c>
      <c r="AJ5371" t="str">
        <f t="shared" si="83"/>
        <v>Aug</v>
      </c>
    </row>
    <row r="5372" spans="1:36" x14ac:dyDescent="0.3">
      <c r="A5372" t="s">
        <v>12048</v>
      </c>
      <c r="B5372" s="33">
        <v>45658</v>
      </c>
      <c r="C5372" t="s">
        <v>93</v>
      </c>
      <c r="D5372" t="s">
        <v>12049</v>
      </c>
      <c r="E5372" t="s">
        <v>180</v>
      </c>
      <c r="F5372" t="s">
        <v>176</v>
      </c>
      <c r="G5372" t="s">
        <v>160</v>
      </c>
      <c r="H5372" t="s">
        <v>156</v>
      </c>
      <c r="I5372">
        <v>914</v>
      </c>
      <c r="J5372" t="s">
        <v>633</v>
      </c>
      <c r="K5372" t="s">
        <v>2905</v>
      </c>
      <c r="N5372">
        <v>123</v>
      </c>
      <c r="O5372">
        <v>0</v>
      </c>
      <c r="P5372">
        <v>0</v>
      </c>
      <c r="Q5372" t="s">
        <v>67</v>
      </c>
      <c r="R5372" t="s">
        <v>245</v>
      </c>
      <c r="S5372" t="s">
        <v>123</v>
      </c>
      <c r="T5372">
        <v>189</v>
      </c>
      <c r="U5372">
        <v>0</v>
      </c>
      <c r="V5372">
        <v>0</v>
      </c>
      <c r="W5372" t="s">
        <v>133</v>
      </c>
      <c r="X5372">
        <v>3288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 t="s">
        <v>81</v>
      </c>
      <c r="AF5372" t="s">
        <v>81</v>
      </c>
      <c r="AG5372" t="s">
        <v>240</v>
      </c>
      <c r="AH5372" t="s">
        <v>144</v>
      </c>
      <c r="AI5372" t="s">
        <v>140</v>
      </c>
      <c r="AJ5372" t="str">
        <f t="shared" si="83"/>
        <v>Jan</v>
      </c>
    </row>
    <row r="5373" spans="1:36" x14ac:dyDescent="0.3">
      <c r="A5373" t="s">
        <v>12050</v>
      </c>
      <c r="B5373" s="33">
        <v>45712</v>
      </c>
      <c r="C5373" t="s">
        <v>96</v>
      </c>
      <c r="D5373" t="s">
        <v>12051</v>
      </c>
      <c r="E5373" t="s">
        <v>180</v>
      </c>
      <c r="F5373" t="s">
        <v>175</v>
      </c>
      <c r="G5373" t="s">
        <v>160</v>
      </c>
      <c r="H5373" t="s">
        <v>163</v>
      </c>
      <c r="I5373">
        <v>1357</v>
      </c>
      <c r="J5373" t="s">
        <v>806</v>
      </c>
      <c r="K5373" t="s">
        <v>469</v>
      </c>
      <c r="L5373" t="s">
        <v>2451</v>
      </c>
      <c r="M5373" t="s">
        <v>365</v>
      </c>
      <c r="N5373">
        <v>195</v>
      </c>
      <c r="O5373">
        <v>33</v>
      </c>
      <c r="P5373">
        <v>36</v>
      </c>
      <c r="Q5373" t="s">
        <v>76</v>
      </c>
      <c r="R5373" t="s">
        <v>238</v>
      </c>
      <c r="S5373" t="s">
        <v>239</v>
      </c>
      <c r="T5373">
        <v>220</v>
      </c>
      <c r="U5373">
        <v>158</v>
      </c>
      <c r="V5373">
        <v>71.819999999999993</v>
      </c>
      <c r="W5373" t="s">
        <v>134</v>
      </c>
      <c r="X5373">
        <v>5009</v>
      </c>
      <c r="Y5373">
        <v>791422</v>
      </c>
      <c r="Z5373">
        <v>60198</v>
      </c>
      <c r="AA5373">
        <v>31126</v>
      </c>
      <c r="AB5373">
        <v>882746</v>
      </c>
      <c r="AC5373">
        <v>653473</v>
      </c>
      <c r="AD5373">
        <v>229273</v>
      </c>
      <c r="AE5373" t="s">
        <v>81</v>
      </c>
      <c r="AF5373" t="s">
        <v>75</v>
      </c>
      <c r="AG5373" t="s">
        <v>240</v>
      </c>
      <c r="AH5373" t="s">
        <v>145</v>
      </c>
      <c r="AI5373" t="s">
        <v>139</v>
      </c>
      <c r="AJ5373" t="str">
        <f t="shared" si="83"/>
        <v>Feb</v>
      </c>
    </row>
    <row r="5374" spans="1:36" x14ac:dyDescent="0.3">
      <c r="A5374" t="s">
        <v>12052</v>
      </c>
      <c r="B5374" s="33">
        <v>45983</v>
      </c>
      <c r="C5374" t="s">
        <v>93</v>
      </c>
      <c r="D5374" t="s">
        <v>12053</v>
      </c>
      <c r="E5374" t="s">
        <v>179</v>
      </c>
      <c r="F5374" t="s">
        <v>174</v>
      </c>
      <c r="G5374" t="s">
        <v>166</v>
      </c>
      <c r="H5374" t="s">
        <v>158</v>
      </c>
      <c r="I5374">
        <v>1676</v>
      </c>
      <c r="J5374" t="s">
        <v>588</v>
      </c>
      <c r="K5374" t="s">
        <v>3500</v>
      </c>
      <c r="L5374" t="s">
        <v>4425</v>
      </c>
      <c r="M5374" t="s">
        <v>3500</v>
      </c>
      <c r="N5374">
        <v>262</v>
      </c>
      <c r="O5374">
        <v>1</v>
      </c>
      <c r="P5374">
        <v>-4</v>
      </c>
      <c r="Q5374" t="s">
        <v>73</v>
      </c>
      <c r="R5374" t="s">
        <v>238</v>
      </c>
      <c r="S5374" t="s">
        <v>239</v>
      </c>
      <c r="T5374">
        <v>186</v>
      </c>
      <c r="U5374">
        <v>106</v>
      </c>
      <c r="V5374">
        <v>56.99</v>
      </c>
      <c r="W5374" t="s">
        <v>133</v>
      </c>
      <c r="X5374">
        <v>10637</v>
      </c>
      <c r="Y5374">
        <v>1127522</v>
      </c>
      <c r="Z5374">
        <v>17384</v>
      </c>
      <c r="AA5374">
        <v>80030</v>
      </c>
      <c r="AB5374">
        <v>1224936</v>
      </c>
      <c r="AC5374">
        <v>890537</v>
      </c>
      <c r="AD5374">
        <v>334399</v>
      </c>
      <c r="AE5374" t="s">
        <v>72</v>
      </c>
      <c r="AF5374" t="s">
        <v>78</v>
      </c>
      <c r="AG5374" t="s">
        <v>240</v>
      </c>
      <c r="AH5374" t="s">
        <v>144</v>
      </c>
      <c r="AI5374" t="s">
        <v>140</v>
      </c>
      <c r="AJ5374" t="str">
        <f t="shared" si="83"/>
        <v>Nov</v>
      </c>
    </row>
    <row r="5375" spans="1:36" x14ac:dyDescent="0.3">
      <c r="A5375" t="s">
        <v>12054</v>
      </c>
      <c r="B5375" s="33">
        <v>45884</v>
      </c>
      <c r="C5375" t="s">
        <v>99</v>
      </c>
      <c r="D5375" t="s">
        <v>12055</v>
      </c>
      <c r="E5375" t="s">
        <v>174</v>
      </c>
      <c r="F5375" t="s">
        <v>173</v>
      </c>
      <c r="G5375" t="s">
        <v>158</v>
      </c>
      <c r="H5375" t="s">
        <v>161</v>
      </c>
      <c r="I5375">
        <v>1452</v>
      </c>
      <c r="J5375" t="s">
        <v>588</v>
      </c>
      <c r="K5375" t="s">
        <v>807</v>
      </c>
      <c r="L5375" t="s">
        <v>258</v>
      </c>
      <c r="M5375" t="s">
        <v>2690</v>
      </c>
      <c r="N5375">
        <v>185</v>
      </c>
      <c r="O5375">
        <v>0</v>
      </c>
      <c r="P5375">
        <v>12</v>
      </c>
      <c r="Q5375" t="s">
        <v>73</v>
      </c>
      <c r="R5375" t="s">
        <v>238</v>
      </c>
      <c r="S5375" t="s">
        <v>239</v>
      </c>
      <c r="T5375">
        <v>180</v>
      </c>
      <c r="U5375">
        <v>175</v>
      </c>
      <c r="V5375">
        <v>97.22</v>
      </c>
      <c r="W5375" t="s">
        <v>133</v>
      </c>
      <c r="X5375">
        <v>6704</v>
      </c>
      <c r="Y5375">
        <v>1173200</v>
      </c>
      <c r="Z5375">
        <v>67900</v>
      </c>
      <c r="AA5375">
        <v>52325</v>
      </c>
      <c r="AB5375">
        <v>1293425</v>
      </c>
      <c r="AC5375">
        <v>1053656</v>
      </c>
      <c r="AD5375">
        <v>239769</v>
      </c>
      <c r="AE5375" t="s">
        <v>78</v>
      </c>
      <c r="AF5375" t="s">
        <v>78</v>
      </c>
      <c r="AG5375" t="s">
        <v>240</v>
      </c>
      <c r="AH5375" t="s">
        <v>144</v>
      </c>
      <c r="AI5375" t="s">
        <v>139</v>
      </c>
      <c r="AJ5375" t="str">
        <f t="shared" si="83"/>
        <v>Aug</v>
      </c>
    </row>
    <row r="5376" spans="1:36" x14ac:dyDescent="0.3">
      <c r="A5376" t="s">
        <v>12056</v>
      </c>
      <c r="B5376" s="33">
        <v>45904</v>
      </c>
      <c r="C5376" t="s">
        <v>93</v>
      </c>
      <c r="D5376" t="s">
        <v>10686</v>
      </c>
      <c r="E5376" t="s">
        <v>176</v>
      </c>
      <c r="F5376" t="s">
        <v>173</v>
      </c>
      <c r="G5376" t="s">
        <v>156</v>
      </c>
      <c r="H5376" t="s">
        <v>161</v>
      </c>
      <c r="I5376">
        <v>1071</v>
      </c>
      <c r="J5376" t="s">
        <v>474</v>
      </c>
      <c r="K5376" t="s">
        <v>1938</v>
      </c>
      <c r="L5376" t="s">
        <v>459</v>
      </c>
      <c r="M5376" t="s">
        <v>1938</v>
      </c>
      <c r="N5376">
        <v>159</v>
      </c>
      <c r="O5376">
        <v>0</v>
      </c>
      <c r="P5376">
        <v>-10</v>
      </c>
      <c r="Q5376" t="s">
        <v>70</v>
      </c>
      <c r="R5376" t="s">
        <v>238</v>
      </c>
      <c r="S5376" t="s">
        <v>239</v>
      </c>
      <c r="T5376">
        <v>189</v>
      </c>
      <c r="U5376">
        <v>126</v>
      </c>
      <c r="V5376">
        <v>66.67</v>
      </c>
      <c r="W5376" t="s">
        <v>133</v>
      </c>
      <c r="X5376">
        <v>3242</v>
      </c>
      <c r="Y5376">
        <v>408492</v>
      </c>
      <c r="Z5376">
        <v>34902</v>
      </c>
      <c r="AA5376">
        <v>55440</v>
      </c>
      <c r="AB5376">
        <v>498834</v>
      </c>
      <c r="AC5376">
        <v>397449</v>
      </c>
      <c r="AD5376">
        <v>101385</v>
      </c>
      <c r="AE5376" t="s">
        <v>81</v>
      </c>
      <c r="AF5376" t="s">
        <v>78</v>
      </c>
      <c r="AG5376" t="s">
        <v>240</v>
      </c>
      <c r="AH5376" t="s">
        <v>144</v>
      </c>
      <c r="AI5376" t="s">
        <v>140</v>
      </c>
      <c r="AJ5376" t="str">
        <f t="shared" si="83"/>
        <v>Sep</v>
      </c>
    </row>
    <row r="5377" spans="1:36" x14ac:dyDescent="0.3">
      <c r="A5377" t="s">
        <v>12057</v>
      </c>
      <c r="B5377" s="33">
        <v>46011</v>
      </c>
      <c r="C5377" t="s">
        <v>93</v>
      </c>
      <c r="D5377" t="s">
        <v>12058</v>
      </c>
      <c r="E5377" t="s">
        <v>181</v>
      </c>
      <c r="F5377" t="s">
        <v>177</v>
      </c>
      <c r="G5377" t="s">
        <v>159</v>
      </c>
      <c r="H5377" t="s">
        <v>162</v>
      </c>
      <c r="I5377">
        <v>1634</v>
      </c>
      <c r="J5377" t="s">
        <v>682</v>
      </c>
      <c r="K5377" t="s">
        <v>789</v>
      </c>
      <c r="L5377" t="s">
        <v>353</v>
      </c>
      <c r="M5377" t="s">
        <v>403</v>
      </c>
      <c r="N5377">
        <v>242</v>
      </c>
      <c r="O5377">
        <v>0</v>
      </c>
      <c r="P5377">
        <v>16</v>
      </c>
      <c r="Q5377" t="s">
        <v>73</v>
      </c>
      <c r="R5377" t="s">
        <v>238</v>
      </c>
      <c r="S5377" t="s">
        <v>239</v>
      </c>
      <c r="T5377">
        <v>220</v>
      </c>
      <c r="U5377">
        <v>197</v>
      </c>
      <c r="V5377">
        <v>89.55</v>
      </c>
      <c r="W5377" t="s">
        <v>134</v>
      </c>
      <c r="X5377">
        <v>8126</v>
      </c>
      <c r="Y5377">
        <v>1600822</v>
      </c>
      <c r="Z5377">
        <v>64222</v>
      </c>
      <c r="AA5377">
        <v>88256</v>
      </c>
      <c r="AB5377">
        <v>1753300</v>
      </c>
      <c r="AC5377">
        <v>1392255</v>
      </c>
      <c r="AD5377">
        <v>361045</v>
      </c>
      <c r="AE5377" t="s">
        <v>81</v>
      </c>
      <c r="AF5377" t="s">
        <v>78</v>
      </c>
      <c r="AG5377" t="s">
        <v>240</v>
      </c>
      <c r="AH5377" t="s">
        <v>145</v>
      </c>
      <c r="AI5377" t="s">
        <v>139</v>
      </c>
      <c r="AJ5377" t="str">
        <f t="shared" si="83"/>
        <v>Dec</v>
      </c>
    </row>
    <row r="5378" spans="1:36" x14ac:dyDescent="0.3">
      <c r="A5378" t="s">
        <v>12059</v>
      </c>
      <c r="B5378" s="33">
        <v>45796</v>
      </c>
      <c r="C5378" t="s">
        <v>98</v>
      </c>
      <c r="D5378" t="s">
        <v>12060</v>
      </c>
      <c r="E5378" t="s">
        <v>181</v>
      </c>
      <c r="F5378" t="s">
        <v>179</v>
      </c>
      <c r="G5378" t="s">
        <v>159</v>
      </c>
      <c r="H5378" t="s">
        <v>166</v>
      </c>
      <c r="I5378">
        <v>2337</v>
      </c>
      <c r="J5378" t="s">
        <v>391</v>
      </c>
      <c r="K5378" t="s">
        <v>1644</v>
      </c>
      <c r="L5378" t="s">
        <v>9171</v>
      </c>
      <c r="M5378" t="s">
        <v>2794</v>
      </c>
      <c r="N5378">
        <v>292</v>
      </c>
      <c r="O5378">
        <v>47</v>
      </c>
      <c r="P5378">
        <v>43</v>
      </c>
      <c r="Q5378" t="s">
        <v>76</v>
      </c>
      <c r="R5378" t="s">
        <v>238</v>
      </c>
      <c r="S5378" t="s">
        <v>239</v>
      </c>
      <c r="T5378">
        <v>150</v>
      </c>
      <c r="U5378">
        <v>147</v>
      </c>
      <c r="V5378">
        <v>98</v>
      </c>
      <c r="W5378" t="s">
        <v>133</v>
      </c>
      <c r="X5378">
        <v>5007</v>
      </c>
      <c r="Y5378">
        <v>736029</v>
      </c>
      <c r="Z5378">
        <v>45570</v>
      </c>
      <c r="AA5378">
        <v>81144</v>
      </c>
      <c r="AB5378">
        <v>862743</v>
      </c>
      <c r="AC5378">
        <v>607629</v>
      </c>
      <c r="AD5378">
        <v>255114</v>
      </c>
      <c r="AE5378" t="s">
        <v>81</v>
      </c>
      <c r="AF5378" t="s">
        <v>72</v>
      </c>
      <c r="AG5378" t="s">
        <v>240</v>
      </c>
      <c r="AH5378" t="s">
        <v>144</v>
      </c>
      <c r="AI5378" t="s">
        <v>139</v>
      </c>
      <c r="AJ5378" t="str">
        <f t="shared" ref="AJ5378:AJ5441" si="84">TEXT(B5378,"mmm")</f>
        <v>May</v>
      </c>
    </row>
    <row r="5379" spans="1:36" x14ac:dyDescent="0.3">
      <c r="A5379" t="s">
        <v>12061</v>
      </c>
      <c r="B5379" s="33">
        <v>46021</v>
      </c>
      <c r="C5379" t="s">
        <v>93</v>
      </c>
      <c r="D5379" t="s">
        <v>9286</v>
      </c>
      <c r="E5379" t="s">
        <v>181</v>
      </c>
      <c r="F5379" t="s">
        <v>173</v>
      </c>
      <c r="G5379" t="s">
        <v>159</v>
      </c>
      <c r="H5379" t="s">
        <v>161</v>
      </c>
      <c r="I5379">
        <v>1911</v>
      </c>
      <c r="J5379" t="s">
        <v>275</v>
      </c>
      <c r="K5379" t="s">
        <v>4896</v>
      </c>
      <c r="L5379" t="s">
        <v>626</v>
      </c>
      <c r="M5379" t="s">
        <v>282</v>
      </c>
      <c r="N5379">
        <v>237</v>
      </c>
      <c r="O5379">
        <v>0</v>
      </c>
      <c r="P5379">
        <v>43</v>
      </c>
      <c r="Q5379" t="s">
        <v>76</v>
      </c>
      <c r="R5379" t="s">
        <v>238</v>
      </c>
      <c r="S5379" t="s">
        <v>239</v>
      </c>
      <c r="T5379">
        <v>189</v>
      </c>
      <c r="U5379">
        <v>109</v>
      </c>
      <c r="V5379">
        <v>57.67</v>
      </c>
      <c r="W5379" t="s">
        <v>134</v>
      </c>
      <c r="X5379">
        <v>7076</v>
      </c>
      <c r="Y5379">
        <v>771284</v>
      </c>
      <c r="Z5379">
        <v>19402</v>
      </c>
      <c r="AA5379">
        <v>41311</v>
      </c>
      <c r="AB5379">
        <v>831997</v>
      </c>
      <c r="AC5379">
        <v>484791</v>
      </c>
      <c r="AD5379">
        <v>347206</v>
      </c>
      <c r="AE5379" t="s">
        <v>81</v>
      </c>
      <c r="AF5379" t="s">
        <v>78</v>
      </c>
      <c r="AG5379" t="s">
        <v>240</v>
      </c>
      <c r="AH5379" t="s">
        <v>144</v>
      </c>
      <c r="AI5379" t="s">
        <v>139</v>
      </c>
      <c r="AJ5379" t="str">
        <f t="shared" si="84"/>
        <v>Dec</v>
      </c>
    </row>
    <row r="5380" spans="1:36" x14ac:dyDescent="0.3">
      <c r="A5380" t="s">
        <v>12062</v>
      </c>
      <c r="B5380" s="33">
        <v>45757</v>
      </c>
      <c r="C5380" t="s">
        <v>98</v>
      </c>
      <c r="D5380" t="s">
        <v>12063</v>
      </c>
      <c r="E5380" t="s">
        <v>173</v>
      </c>
      <c r="F5380" t="s">
        <v>180</v>
      </c>
      <c r="G5380" t="s">
        <v>161</v>
      </c>
      <c r="H5380" t="s">
        <v>160</v>
      </c>
      <c r="I5380">
        <v>736</v>
      </c>
      <c r="J5380" t="s">
        <v>603</v>
      </c>
      <c r="K5380" t="s">
        <v>280</v>
      </c>
      <c r="L5380" t="s">
        <v>2406</v>
      </c>
      <c r="M5380" t="s">
        <v>2381</v>
      </c>
      <c r="N5380">
        <v>105</v>
      </c>
      <c r="O5380">
        <v>1</v>
      </c>
      <c r="P5380">
        <v>13</v>
      </c>
      <c r="Q5380" t="s">
        <v>73</v>
      </c>
      <c r="R5380" t="s">
        <v>238</v>
      </c>
      <c r="S5380" t="s">
        <v>239</v>
      </c>
      <c r="T5380">
        <v>180</v>
      </c>
      <c r="U5380">
        <v>171</v>
      </c>
      <c r="V5380">
        <v>95</v>
      </c>
      <c r="W5380" t="s">
        <v>135</v>
      </c>
      <c r="X5380">
        <v>8395</v>
      </c>
      <c r="Y5380">
        <v>1435545</v>
      </c>
      <c r="Z5380">
        <v>68571</v>
      </c>
      <c r="AA5380">
        <v>23940</v>
      </c>
      <c r="AB5380">
        <v>1528056</v>
      </c>
      <c r="AC5380">
        <v>1137503</v>
      </c>
      <c r="AD5380">
        <v>390553</v>
      </c>
      <c r="AE5380" t="s">
        <v>78</v>
      </c>
      <c r="AF5380" t="s">
        <v>81</v>
      </c>
      <c r="AG5380" t="s">
        <v>240</v>
      </c>
      <c r="AH5380" t="s">
        <v>147</v>
      </c>
      <c r="AI5380" t="s">
        <v>138</v>
      </c>
      <c r="AJ5380" t="str">
        <f t="shared" si="84"/>
        <v>Apr</v>
      </c>
    </row>
    <row r="5381" spans="1:36" x14ac:dyDescent="0.3">
      <c r="A5381" t="s">
        <v>12064</v>
      </c>
      <c r="B5381" s="33">
        <v>45920</v>
      </c>
      <c r="C5381" t="s">
        <v>93</v>
      </c>
      <c r="D5381" t="s">
        <v>10782</v>
      </c>
      <c r="E5381" t="s">
        <v>176</v>
      </c>
      <c r="F5381" t="s">
        <v>172</v>
      </c>
      <c r="G5381" t="s">
        <v>156</v>
      </c>
      <c r="H5381" t="s">
        <v>155</v>
      </c>
      <c r="I5381">
        <v>1292</v>
      </c>
      <c r="J5381" t="s">
        <v>342</v>
      </c>
      <c r="K5381" t="s">
        <v>813</v>
      </c>
      <c r="L5381" t="s">
        <v>641</v>
      </c>
      <c r="M5381" t="s">
        <v>3261</v>
      </c>
      <c r="N5381">
        <v>179</v>
      </c>
      <c r="O5381">
        <v>26</v>
      </c>
      <c r="P5381">
        <v>27</v>
      </c>
      <c r="Q5381" t="s">
        <v>73</v>
      </c>
      <c r="R5381" t="s">
        <v>238</v>
      </c>
      <c r="S5381" t="s">
        <v>239</v>
      </c>
      <c r="T5381">
        <v>180</v>
      </c>
      <c r="U5381">
        <v>145</v>
      </c>
      <c r="V5381">
        <v>80.56</v>
      </c>
      <c r="W5381" t="s">
        <v>133</v>
      </c>
      <c r="X5381">
        <v>8815</v>
      </c>
      <c r="Y5381">
        <v>1278175</v>
      </c>
      <c r="Z5381">
        <v>53650</v>
      </c>
      <c r="AA5381">
        <v>76560</v>
      </c>
      <c r="AB5381">
        <v>1408385</v>
      </c>
      <c r="AC5381">
        <v>949762</v>
      </c>
      <c r="AD5381">
        <v>458623</v>
      </c>
      <c r="AE5381" t="s">
        <v>81</v>
      </c>
      <c r="AF5381" t="s">
        <v>81</v>
      </c>
      <c r="AG5381" t="s">
        <v>240</v>
      </c>
      <c r="AH5381" t="s">
        <v>144</v>
      </c>
      <c r="AI5381" t="s">
        <v>138</v>
      </c>
      <c r="AJ5381" t="str">
        <f t="shared" si="84"/>
        <v>Sep</v>
      </c>
    </row>
    <row r="5382" spans="1:36" x14ac:dyDescent="0.3">
      <c r="A5382" t="s">
        <v>12065</v>
      </c>
      <c r="B5382" s="33">
        <v>45803</v>
      </c>
      <c r="C5382" t="s">
        <v>96</v>
      </c>
      <c r="D5382" t="s">
        <v>12066</v>
      </c>
      <c r="E5382" t="s">
        <v>180</v>
      </c>
      <c r="F5382" t="s">
        <v>173</v>
      </c>
      <c r="G5382" t="s">
        <v>160</v>
      </c>
      <c r="H5382" t="s">
        <v>161</v>
      </c>
      <c r="I5382">
        <v>1142</v>
      </c>
      <c r="J5382" t="s">
        <v>391</v>
      </c>
      <c r="K5382" t="s">
        <v>3028</v>
      </c>
      <c r="L5382" t="s">
        <v>6263</v>
      </c>
      <c r="M5382" t="s">
        <v>2373</v>
      </c>
      <c r="N5382">
        <v>145</v>
      </c>
      <c r="O5382">
        <v>6</v>
      </c>
      <c r="P5382">
        <v>9</v>
      </c>
      <c r="Q5382" t="s">
        <v>73</v>
      </c>
      <c r="R5382" t="s">
        <v>238</v>
      </c>
      <c r="S5382" t="s">
        <v>239</v>
      </c>
      <c r="T5382">
        <v>180</v>
      </c>
      <c r="U5382">
        <v>119</v>
      </c>
      <c r="V5382">
        <v>66.11</v>
      </c>
      <c r="W5382" t="s">
        <v>133</v>
      </c>
      <c r="X5382">
        <v>9744</v>
      </c>
      <c r="Y5382">
        <v>1159536</v>
      </c>
      <c r="Z5382">
        <v>28441</v>
      </c>
      <c r="AA5382">
        <v>78659</v>
      </c>
      <c r="AB5382">
        <v>1266636</v>
      </c>
      <c r="AC5382">
        <v>1012814</v>
      </c>
      <c r="AD5382">
        <v>253822</v>
      </c>
      <c r="AE5382" t="s">
        <v>81</v>
      </c>
      <c r="AF5382" t="s">
        <v>78</v>
      </c>
      <c r="AG5382" t="s">
        <v>240</v>
      </c>
      <c r="AH5382" t="s">
        <v>144</v>
      </c>
      <c r="AI5382" t="s">
        <v>139</v>
      </c>
      <c r="AJ5382" t="str">
        <f t="shared" si="84"/>
        <v>May</v>
      </c>
    </row>
    <row r="5383" spans="1:36" x14ac:dyDescent="0.3">
      <c r="A5383" t="s">
        <v>12067</v>
      </c>
      <c r="B5383" s="33">
        <v>45981</v>
      </c>
      <c r="C5383" t="s">
        <v>93</v>
      </c>
      <c r="D5383" t="s">
        <v>12068</v>
      </c>
      <c r="E5383" t="s">
        <v>177</v>
      </c>
      <c r="F5383" t="s">
        <v>176</v>
      </c>
      <c r="G5383" t="s">
        <v>162</v>
      </c>
      <c r="H5383" t="s">
        <v>156</v>
      </c>
      <c r="I5383">
        <v>1963</v>
      </c>
      <c r="J5383" t="s">
        <v>280</v>
      </c>
      <c r="K5383" t="s">
        <v>4089</v>
      </c>
      <c r="L5383" t="s">
        <v>3159</v>
      </c>
      <c r="M5383" t="s">
        <v>443</v>
      </c>
      <c r="N5383">
        <v>231</v>
      </c>
      <c r="O5383">
        <v>55</v>
      </c>
      <c r="P5383">
        <v>58</v>
      </c>
      <c r="Q5383" t="s">
        <v>76</v>
      </c>
      <c r="R5383" t="s">
        <v>238</v>
      </c>
      <c r="S5383" t="s">
        <v>239</v>
      </c>
      <c r="T5383">
        <v>189</v>
      </c>
      <c r="U5383">
        <v>120</v>
      </c>
      <c r="V5383">
        <v>63.49</v>
      </c>
      <c r="W5383" t="s">
        <v>133</v>
      </c>
      <c r="X5383">
        <v>5075</v>
      </c>
      <c r="Y5383">
        <v>609000</v>
      </c>
      <c r="Z5383">
        <v>51720</v>
      </c>
      <c r="AA5383">
        <v>73680</v>
      </c>
      <c r="AB5383">
        <v>734400</v>
      </c>
      <c r="AC5383">
        <v>553887</v>
      </c>
      <c r="AD5383">
        <v>180513</v>
      </c>
      <c r="AE5383" t="s">
        <v>78</v>
      </c>
      <c r="AF5383" t="s">
        <v>81</v>
      </c>
      <c r="AG5383" t="s">
        <v>240</v>
      </c>
      <c r="AH5383" t="s">
        <v>144</v>
      </c>
      <c r="AI5383" t="s">
        <v>139</v>
      </c>
      <c r="AJ5383" t="str">
        <f t="shared" si="84"/>
        <v>Nov</v>
      </c>
    </row>
    <row r="5384" spans="1:36" x14ac:dyDescent="0.3">
      <c r="A5384" t="s">
        <v>12069</v>
      </c>
      <c r="B5384" s="33">
        <v>45942</v>
      </c>
      <c r="C5384" t="s">
        <v>95</v>
      </c>
      <c r="D5384" t="s">
        <v>12070</v>
      </c>
      <c r="E5384" t="s">
        <v>172</v>
      </c>
      <c r="F5384" t="s">
        <v>176</v>
      </c>
      <c r="G5384" t="s">
        <v>155</v>
      </c>
      <c r="H5384" t="s">
        <v>156</v>
      </c>
      <c r="I5384">
        <v>1010</v>
      </c>
      <c r="J5384" t="s">
        <v>560</v>
      </c>
      <c r="K5384" t="s">
        <v>2268</v>
      </c>
      <c r="N5384">
        <v>144</v>
      </c>
      <c r="O5384">
        <v>0</v>
      </c>
      <c r="P5384">
        <v>0</v>
      </c>
      <c r="Q5384" t="s">
        <v>67</v>
      </c>
      <c r="R5384" t="s">
        <v>245</v>
      </c>
      <c r="S5384" t="s">
        <v>120</v>
      </c>
      <c r="T5384">
        <v>150</v>
      </c>
      <c r="U5384">
        <v>0</v>
      </c>
      <c r="V5384">
        <v>0</v>
      </c>
      <c r="W5384" t="s">
        <v>134</v>
      </c>
      <c r="X5384">
        <v>7879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 t="s">
        <v>81</v>
      </c>
      <c r="AF5384" t="s">
        <v>81</v>
      </c>
      <c r="AG5384" t="s">
        <v>240</v>
      </c>
      <c r="AH5384" t="s">
        <v>144</v>
      </c>
      <c r="AI5384" t="s">
        <v>139</v>
      </c>
      <c r="AJ5384" t="str">
        <f t="shared" si="84"/>
        <v>Oct</v>
      </c>
    </row>
    <row r="5385" spans="1:36" x14ac:dyDescent="0.3">
      <c r="A5385" t="s">
        <v>12071</v>
      </c>
      <c r="B5385" s="33">
        <v>45958</v>
      </c>
      <c r="C5385" t="s">
        <v>93</v>
      </c>
      <c r="D5385" t="s">
        <v>12072</v>
      </c>
      <c r="E5385" t="s">
        <v>173</v>
      </c>
      <c r="F5385" t="s">
        <v>177</v>
      </c>
      <c r="G5385" t="s">
        <v>161</v>
      </c>
      <c r="H5385" t="s">
        <v>162</v>
      </c>
      <c r="I5385">
        <v>1520</v>
      </c>
      <c r="J5385" t="s">
        <v>744</v>
      </c>
      <c r="K5385" t="s">
        <v>3451</v>
      </c>
      <c r="N5385">
        <v>214</v>
      </c>
      <c r="O5385">
        <v>0</v>
      </c>
      <c r="P5385">
        <v>0</v>
      </c>
      <c r="Q5385" t="s">
        <v>67</v>
      </c>
      <c r="R5385" t="s">
        <v>245</v>
      </c>
      <c r="S5385" t="s">
        <v>124</v>
      </c>
      <c r="T5385">
        <v>150</v>
      </c>
      <c r="U5385">
        <v>0</v>
      </c>
      <c r="V5385">
        <v>0</v>
      </c>
      <c r="W5385" t="s">
        <v>135</v>
      </c>
      <c r="X5385">
        <v>4192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 t="s">
        <v>78</v>
      </c>
      <c r="AF5385" t="s">
        <v>78</v>
      </c>
      <c r="AG5385" t="s">
        <v>240</v>
      </c>
      <c r="AH5385" t="s">
        <v>144</v>
      </c>
      <c r="AI5385" t="s">
        <v>140</v>
      </c>
      <c r="AJ5385" t="str">
        <f t="shared" si="84"/>
        <v>Oct</v>
      </c>
    </row>
    <row r="5386" spans="1:36" x14ac:dyDescent="0.3">
      <c r="A5386" t="s">
        <v>12073</v>
      </c>
      <c r="B5386" s="33">
        <v>45743</v>
      </c>
      <c r="C5386" t="s">
        <v>96</v>
      </c>
      <c r="D5386" t="s">
        <v>12074</v>
      </c>
      <c r="E5386" t="s">
        <v>180</v>
      </c>
      <c r="F5386" t="s">
        <v>181</v>
      </c>
      <c r="G5386" t="s">
        <v>160</v>
      </c>
      <c r="H5386" t="s">
        <v>159</v>
      </c>
      <c r="I5386">
        <v>1326</v>
      </c>
      <c r="J5386" t="s">
        <v>477</v>
      </c>
      <c r="K5386" t="s">
        <v>2516</v>
      </c>
      <c r="L5386" t="s">
        <v>3015</v>
      </c>
      <c r="M5386" t="s">
        <v>2919</v>
      </c>
      <c r="N5386">
        <v>207</v>
      </c>
      <c r="O5386">
        <v>43</v>
      </c>
      <c r="P5386">
        <v>49</v>
      </c>
      <c r="Q5386" t="s">
        <v>76</v>
      </c>
      <c r="R5386" t="s">
        <v>238</v>
      </c>
      <c r="S5386" t="s">
        <v>239</v>
      </c>
      <c r="T5386">
        <v>186</v>
      </c>
      <c r="U5386">
        <v>145</v>
      </c>
      <c r="V5386">
        <v>77.959999999999994</v>
      </c>
      <c r="W5386" t="s">
        <v>133</v>
      </c>
      <c r="X5386">
        <v>10436</v>
      </c>
      <c r="Y5386">
        <v>1513220</v>
      </c>
      <c r="Z5386">
        <v>61625</v>
      </c>
      <c r="AA5386">
        <v>24070</v>
      </c>
      <c r="AB5386">
        <v>1598915</v>
      </c>
      <c r="AC5386">
        <v>1351905</v>
      </c>
      <c r="AD5386">
        <v>247010</v>
      </c>
      <c r="AE5386" t="s">
        <v>81</v>
      </c>
      <c r="AF5386" t="s">
        <v>81</v>
      </c>
      <c r="AG5386" t="s">
        <v>240</v>
      </c>
      <c r="AH5386" t="s">
        <v>146</v>
      </c>
      <c r="AI5386" t="s">
        <v>139</v>
      </c>
      <c r="AJ5386" t="str">
        <f t="shared" si="84"/>
        <v>Mar</v>
      </c>
    </row>
    <row r="5387" spans="1:36" x14ac:dyDescent="0.3">
      <c r="A5387" t="s">
        <v>12075</v>
      </c>
      <c r="B5387" s="33">
        <v>45942</v>
      </c>
      <c r="C5387" t="s">
        <v>93</v>
      </c>
      <c r="D5387" t="s">
        <v>12076</v>
      </c>
      <c r="E5387" t="s">
        <v>177</v>
      </c>
      <c r="F5387" t="s">
        <v>173</v>
      </c>
      <c r="G5387" t="s">
        <v>162</v>
      </c>
      <c r="H5387" t="s">
        <v>161</v>
      </c>
      <c r="I5387">
        <v>1314</v>
      </c>
      <c r="J5387" t="s">
        <v>298</v>
      </c>
      <c r="K5387" t="s">
        <v>1588</v>
      </c>
      <c r="L5387" t="s">
        <v>2513</v>
      </c>
      <c r="M5387" t="s">
        <v>381</v>
      </c>
      <c r="N5387">
        <v>164</v>
      </c>
      <c r="O5387">
        <v>16</v>
      </c>
      <c r="P5387">
        <v>31</v>
      </c>
      <c r="Q5387" t="s">
        <v>76</v>
      </c>
      <c r="R5387" t="s">
        <v>238</v>
      </c>
      <c r="S5387" t="s">
        <v>239</v>
      </c>
      <c r="T5387">
        <v>189</v>
      </c>
      <c r="U5387">
        <v>115</v>
      </c>
      <c r="V5387">
        <v>60.85</v>
      </c>
      <c r="W5387" t="s">
        <v>133</v>
      </c>
      <c r="X5387">
        <v>6143</v>
      </c>
      <c r="Y5387">
        <v>706445</v>
      </c>
      <c r="Z5387">
        <v>21965</v>
      </c>
      <c r="AA5387">
        <v>39445</v>
      </c>
      <c r="AB5387">
        <v>767855</v>
      </c>
      <c r="AC5387">
        <v>509109</v>
      </c>
      <c r="AD5387">
        <v>258746</v>
      </c>
      <c r="AE5387" t="s">
        <v>78</v>
      </c>
      <c r="AF5387" t="s">
        <v>78</v>
      </c>
      <c r="AG5387" t="s">
        <v>240</v>
      </c>
      <c r="AH5387" t="s">
        <v>144</v>
      </c>
      <c r="AI5387" t="s">
        <v>140</v>
      </c>
      <c r="AJ5387" t="str">
        <f t="shared" si="84"/>
        <v>Oct</v>
      </c>
    </row>
    <row r="5388" spans="1:36" x14ac:dyDescent="0.3">
      <c r="A5388" t="s">
        <v>12077</v>
      </c>
      <c r="B5388" s="33">
        <v>45777</v>
      </c>
      <c r="C5388" t="s">
        <v>93</v>
      </c>
      <c r="D5388" t="s">
        <v>12078</v>
      </c>
      <c r="E5388" t="s">
        <v>176</v>
      </c>
      <c r="F5388" t="s">
        <v>181</v>
      </c>
      <c r="G5388" t="s">
        <v>156</v>
      </c>
      <c r="H5388" t="s">
        <v>159</v>
      </c>
      <c r="I5388">
        <v>1049</v>
      </c>
      <c r="J5388" t="s">
        <v>447</v>
      </c>
      <c r="K5388" t="s">
        <v>1427</v>
      </c>
      <c r="N5388">
        <v>168</v>
      </c>
      <c r="O5388">
        <v>0</v>
      </c>
      <c r="P5388">
        <v>0</v>
      </c>
      <c r="Q5388" t="s">
        <v>67</v>
      </c>
      <c r="R5388" t="s">
        <v>245</v>
      </c>
      <c r="S5388" t="s">
        <v>120</v>
      </c>
      <c r="T5388">
        <v>150</v>
      </c>
      <c r="U5388">
        <v>0</v>
      </c>
      <c r="V5388">
        <v>0</v>
      </c>
      <c r="W5388" t="s">
        <v>133</v>
      </c>
      <c r="X5388">
        <v>8989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 t="s">
        <v>81</v>
      </c>
      <c r="AF5388" t="s">
        <v>81</v>
      </c>
      <c r="AG5388" t="s">
        <v>240</v>
      </c>
      <c r="AH5388" t="s">
        <v>144</v>
      </c>
      <c r="AI5388" t="s">
        <v>139</v>
      </c>
      <c r="AJ5388" t="str">
        <f t="shared" si="84"/>
        <v>Apr</v>
      </c>
    </row>
    <row r="5389" spans="1:36" x14ac:dyDescent="0.3">
      <c r="A5389" t="s">
        <v>12079</v>
      </c>
      <c r="B5389" s="33">
        <v>45971</v>
      </c>
      <c r="C5389" t="s">
        <v>93</v>
      </c>
      <c r="D5389" t="s">
        <v>11398</v>
      </c>
      <c r="E5389" t="s">
        <v>180</v>
      </c>
      <c r="F5389" t="s">
        <v>176</v>
      </c>
      <c r="G5389" t="s">
        <v>160</v>
      </c>
      <c r="H5389" t="s">
        <v>156</v>
      </c>
      <c r="I5389">
        <v>370</v>
      </c>
      <c r="J5389" t="s">
        <v>336</v>
      </c>
      <c r="K5389" t="s">
        <v>669</v>
      </c>
      <c r="L5389" t="s">
        <v>442</v>
      </c>
      <c r="M5389" t="s">
        <v>1154</v>
      </c>
      <c r="N5389">
        <v>68</v>
      </c>
      <c r="O5389">
        <v>22</v>
      </c>
      <c r="P5389">
        <v>51</v>
      </c>
      <c r="Q5389" t="s">
        <v>76</v>
      </c>
      <c r="R5389" t="s">
        <v>238</v>
      </c>
      <c r="S5389" t="s">
        <v>239</v>
      </c>
      <c r="T5389">
        <v>150</v>
      </c>
      <c r="U5389">
        <v>108</v>
      </c>
      <c r="V5389">
        <v>72</v>
      </c>
      <c r="W5389" t="s">
        <v>135</v>
      </c>
      <c r="X5389">
        <v>6682</v>
      </c>
      <c r="Y5389">
        <v>721656</v>
      </c>
      <c r="Z5389">
        <v>47304</v>
      </c>
      <c r="AA5389">
        <v>62640</v>
      </c>
      <c r="AB5389">
        <v>831600</v>
      </c>
      <c r="AC5389">
        <v>554495</v>
      </c>
      <c r="AD5389">
        <v>277105</v>
      </c>
      <c r="AE5389" t="s">
        <v>81</v>
      </c>
      <c r="AF5389" t="s">
        <v>81</v>
      </c>
      <c r="AG5389" t="s">
        <v>240</v>
      </c>
      <c r="AH5389" t="s">
        <v>145</v>
      </c>
      <c r="AI5389" t="s">
        <v>138</v>
      </c>
      <c r="AJ5389" t="str">
        <f t="shared" si="84"/>
        <v>Nov</v>
      </c>
    </row>
    <row r="5390" spans="1:36" x14ac:dyDescent="0.3">
      <c r="A5390" t="s">
        <v>12080</v>
      </c>
      <c r="B5390" s="33">
        <v>45720</v>
      </c>
      <c r="C5390" t="s">
        <v>93</v>
      </c>
      <c r="D5390" t="s">
        <v>12081</v>
      </c>
      <c r="E5390" t="s">
        <v>178</v>
      </c>
      <c r="F5390" t="s">
        <v>176</v>
      </c>
      <c r="G5390" t="s">
        <v>157</v>
      </c>
      <c r="H5390" t="s">
        <v>156</v>
      </c>
      <c r="I5390">
        <v>1052</v>
      </c>
      <c r="J5390" t="s">
        <v>420</v>
      </c>
      <c r="K5390" t="s">
        <v>2466</v>
      </c>
      <c r="L5390" t="s">
        <v>546</v>
      </c>
      <c r="M5390" t="s">
        <v>732</v>
      </c>
      <c r="N5390">
        <v>157</v>
      </c>
      <c r="O5390">
        <v>25</v>
      </c>
      <c r="P5390">
        <v>27</v>
      </c>
      <c r="Q5390" t="s">
        <v>73</v>
      </c>
      <c r="R5390" t="s">
        <v>238</v>
      </c>
      <c r="S5390" t="s">
        <v>239</v>
      </c>
      <c r="T5390">
        <v>189</v>
      </c>
      <c r="U5390">
        <v>173</v>
      </c>
      <c r="V5390">
        <v>91.53</v>
      </c>
      <c r="W5390" t="s">
        <v>133</v>
      </c>
      <c r="X5390">
        <v>3969</v>
      </c>
      <c r="Y5390">
        <v>686637</v>
      </c>
      <c r="Z5390">
        <v>44461</v>
      </c>
      <c r="AA5390">
        <v>29756</v>
      </c>
      <c r="AB5390">
        <v>760854</v>
      </c>
      <c r="AC5390">
        <v>528999</v>
      </c>
      <c r="AD5390">
        <v>231855</v>
      </c>
      <c r="AE5390" t="s">
        <v>75</v>
      </c>
      <c r="AF5390" t="s">
        <v>81</v>
      </c>
      <c r="AG5390" t="s">
        <v>240</v>
      </c>
      <c r="AH5390" t="s">
        <v>144</v>
      </c>
      <c r="AI5390" t="s">
        <v>139</v>
      </c>
      <c r="AJ5390" t="str">
        <f t="shared" si="84"/>
        <v>Mar</v>
      </c>
    </row>
    <row r="5391" spans="1:36" x14ac:dyDescent="0.3">
      <c r="A5391" t="s">
        <v>12082</v>
      </c>
      <c r="B5391" s="33">
        <v>45756</v>
      </c>
      <c r="C5391" t="s">
        <v>93</v>
      </c>
      <c r="D5391" t="s">
        <v>12083</v>
      </c>
      <c r="E5391" t="s">
        <v>177</v>
      </c>
      <c r="F5391" t="s">
        <v>180</v>
      </c>
      <c r="G5391" t="s">
        <v>162</v>
      </c>
      <c r="H5391" t="s">
        <v>160</v>
      </c>
      <c r="I5391">
        <v>1002</v>
      </c>
      <c r="J5391" t="s">
        <v>572</v>
      </c>
      <c r="K5391" t="s">
        <v>520</v>
      </c>
      <c r="N5391">
        <v>165</v>
      </c>
      <c r="O5391">
        <v>0</v>
      </c>
      <c r="P5391">
        <v>0</v>
      </c>
      <c r="Q5391" t="s">
        <v>67</v>
      </c>
      <c r="R5391" t="s">
        <v>245</v>
      </c>
      <c r="S5391" t="s">
        <v>124</v>
      </c>
      <c r="T5391">
        <v>150</v>
      </c>
      <c r="U5391">
        <v>0</v>
      </c>
      <c r="V5391">
        <v>0</v>
      </c>
      <c r="W5391" t="s">
        <v>133</v>
      </c>
      <c r="X5391">
        <v>9598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 t="s">
        <v>78</v>
      </c>
      <c r="AF5391" t="s">
        <v>81</v>
      </c>
      <c r="AG5391" t="s">
        <v>240</v>
      </c>
      <c r="AH5391" t="s">
        <v>144</v>
      </c>
      <c r="AI5391" t="s">
        <v>139</v>
      </c>
      <c r="AJ5391" t="str">
        <f t="shared" si="84"/>
        <v>Apr</v>
      </c>
    </row>
    <row r="5392" spans="1:36" x14ac:dyDescent="0.3">
      <c r="A5392" t="s">
        <v>12084</v>
      </c>
      <c r="B5392" s="33">
        <v>45853</v>
      </c>
      <c r="C5392" t="s">
        <v>93</v>
      </c>
      <c r="D5392" t="s">
        <v>12085</v>
      </c>
      <c r="E5392" t="s">
        <v>175</v>
      </c>
      <c r="F5392" t="s">
        <v>178</v>
      </c>
      <c r="G5392" t="s">
        <v>163</v>
      </c>
      <c r="H5392" t="s">
        <v>157</v>
      </c>
      <c r="I5392">
        <v>861</v>
      </c>
      <c r="J5392" t="s">
        <v>520</v>
      </c>
      <c r="K5392" t="s">
        <v>448</v>
      </c>
      <c r="L5392" t="s">
        <v>642</v>
      </c>
      <c r="M5392" t="s">
        <v>448</v>
      </c>
      <c r="N5392">
        <v>129</v>
      </c>
      <c r="O5392">
        <v>14</v>
      </c>
      <c r="P5392">
        <v>-1</v>
      </c>
      <c r="Q5392" t="s">
        <v>73</v>
      </c>
      <c r="R5392" t="s">
        <v>238</v>
      </c>
      <c r="S5392" t="s">
        <v>239</v>
      </c>
      <c r="T5392">
        <v>180</v>
      </c>
      <c r="U5392">
        <v>144</v>
      </c>
      <c r="V5392">
        <v>80</v>
      </c>
      <c r="W5392" t="s">
        <v>133</v>
      </c>
      <c r="X5392">
        <v>8832</v>
      </c>
      <c r="Y5392">
        <v>1271808</v>
      </c>
      <c r="Z5392">
        <v>40176</v>
      </c>
      <c r="AA5392">
        <v>72720</v>
      </c>
      <c r="AB5392">
        <v>1384704</v>
      </c>
      <c r="AC5392">
        <v>1081813</v>
      </c>
      <c r="AD5392">
        <v>302891</v>
      </c>
      <c r="AE5392" t="s">
        <v>75</v>
      </c>
      <c r="AF5392" t="s">
        <v>75</v>
      </c>
      <c r="AG5392" t="s">
        <v>240</v>
      </c>
      <c r="AH5392" t="s">
        <v>144</v>
      </c>
      <c r="AI5392" t="s">
        <v>139</v>
      </c>
      <c r="AJ5392" t="str">
        <f t="shared" si="84"/>
        <v>Jul</v>
      </c>
    </row>
    <row r="5393" spans="1:36" x14ac:dyDescent="0.3">
      <c r="A5393" t="s">
        <v>12086</v>
      </c>
      <c r="B5393" s="33">
        <v>45818</v>
      </c>
      <c r="C5393" t="s">
        <v>97</v>
      </c>
      <c r="D5393" t="s">
        <v>12087</v>
      </c>
      <c r="E5393" t="s">
        <v>172</v>
      </c>
      <c r="F5393" t="s">
        <v>177</v>
      </c>
      <c r="G5393" t="s">
        <v>155</v>
      </c>
      <c r="H5393" t="s">
        <v>162</v>
      </c>
      <c r="I5393">
        <v>1646</v>
      </c>
      <c r="J5393" t="s">
        <v>381</v>
      </c>
      <c r="K5393" t="s">
        <v>1390</v>
      </c>
      <c r="L5393" t="s">
        <v>304</v>
      </c>
      <c r="M5393" t="s">
        <v>363</v>
      </c>
      <c r="N5393">
        <v>199</v>
      </c>
      <c r="O5393">
        <v>0</v>
      </c>
      <c r="P5393">
        <v>5</v>
      </c>
      <c r="Q5393" t="s">
        <v>70</v>
      </c>
      <c r="R5393" t="s">
        <v>238</v>
      </c>
      <c r="S5393" t="s">
        <v>239</v>
      </c>
      <c r="T5393">
        <v>180</v>
      </c>
      <c r="U5393">
        <v>159</v>
      </c>
      <c r="V5393">
        <v>88.33</v>
      </c>
      <c r="W5393" t="s">
        <v>133</v>
      </c>
      <c r="X5393">
        <v>10001</v>
      </c>
      <c r="Y5393">
        <v>1590159</v>
      </c>
      <c r="Z5393">
        <v>45951</v>
      </c>
      <c r="AA5393">
        <v>115911</v>
      </c>
      <c r="AB5393">
        <v>1752021</v>
      </c>
      <c r="AC5393">
        <v>1520761</v>
      </c>
      <c r="AD5393">
        <v>231260</v>
      </c>
      <c r="AE5393" t="s">
        <v>81</v>
      </c>
      <c r="AF5393" t="s">
        <v>78</v>
      </c>
      <c r="AG5393" t="s">
        <v>240</v>
      </c>
      <c r="AH5393" t="s">
        <v>146</v>
      </c>
      <c r="AI5393" t="s">
        <v>139</v>
      </c>
      <c r="AJ5393" t="str">
        <f t="shared" si="84"/>
        <v>Jun</v>
      </c>
    </row>
    <row r="5394" spans="1:36" x14ac:dyDescent="0.3">
      <c r="A5394" t="s">
        <v>12088</v>
      </c>
      <c r="B5394" s="33">
        <v>45906</v>
      </c>
      <c r="C5394" t="s">
        <v>97</v>
      </c>
      <c r="D5394" t="s">
        <v>8595</v>
      </c>
      <c r="E5394" t="s">
        <v>181</v>
      </c>
      <c r="F5394" t="s">
        <v>174</v>
      </c>
      <c r="G5394" t="s">
        <v>159</v>
      </c>
      <c r="H5394" t="s">
        <v>158</v>
      </c>
      <c r="I5394">
        <v>1232</v>
      </c>
      <c r="J5394" t="s">
        <v>310</v>
      </c>
      <c r="K5394" t="s">
        <v>3188</v>
      </c>
      <c r="L5394" t="s">
        <v>863</v>
      </c>
      <c r="M5394" t="s">
        <v>344</v>
      </c>
      <c r="N5394">
        <v>192</v>
      </c>
      <c r="O5394">
        <v>28</v>
      </c>
      <c r="P5394">
        <v>13</v>
      </c>
      <c r="Q5394" t="s">
        <v>73</v>
      </c>
      <c r="R5394" t="s">
        <v>238</v>
      </c>
      <c r="S5394" t="s">
        <v>239</v>
      </c>
      <c r="T5394">
        <v>180</v>
      </c>
      <c r="U5394">
        <v>87</v>
      </c>
      <c r="V5394">
        <v>48.33</v>
      </c>
      <c r="W5394" t="s">
        <v>133</v>
      </c>
      <c r="X5394">
        <v>8726</v>
      </c>
      <c r="Y5394">
        <v>759162</v>
      </c>
      <c r="Z5394">
        <v>21924</v>
      </c>
      <c r="AA5394">
        <v>48546</v>
      </c>
      <c r="AB5394">
        <v>829632</v>
      </c>
      <c r="AC5394">
        <v>662740</v>
      </c>
      <c r="AD5394">
        <v>166892</v>
      </c>
      <c r="AE5394" t="s">
        <v>81</v>
      </c>
      <c r="AF5394" t="s">
        <v>78</v>
      </c>
      <c r="AG5394" t="s">
        <v>240</v>
      </c>
      <c r="AH5394" t="s">
        <v>146</v>
      </c>
      <c r="AI5394" t="s">
        <v>139</v>
      </c>
      <c r="AJ5394" t="str">
        <f t="shared" si="84"/>
        <v>Sep</v>
      </c>
    </row>
    <row r="5395" spans="1:36" x14ac:dyDescent="0.3">
      <c r="A5395" t="s">
        <v>12089</v>
      </c>
      <c r="B5395" s="33">
        <v>45715</v>
      </c>
      <c r="C5395" t="s">
        <v>98</v>
      </c>
      <c r="D5395" t="s">
        <v>12090</v>
      </c>
      <c r="E5395" t="s">
        <v>179</v>
      </c>
      <c r="F5395" t="s">
        <v>174</v>
      </c>
      <c r="G5395" t="s">
        <v>166</v>
      </c>
      <c r="H5395" t="s">
        <v>158</v>
      </c>
      <c r="I5395">
        <v>1896</v>
      </c>
      <c r="J5395" t="s">
        <v>554</v>
      </c>
      <c r="K5395" t="s">
        <v>2260</v>
      </c>
      <c r="L5395" t="s">
        <v>2079</v>
      </c>
      <c r="M5395" t="s">
        <v>1459</v>
      </c>
      <c r="N5395">
        <v>246</v>
      </c>
      <c r="O5395">
        <v>44</v>
      </c>
      <c r="P5395">
        <v>65</v>
      </c>
      <c r="Q5395" t="s">
        <v>76</v>
      </c>
      <c r="R5395" t="s">
        <v>238</v>
      </c>
      <c r="S5395" t="s">
        <v>239</v>
      </c>
      <c r="T5395">
        <v>189</v>
      </c>
      <c r="U5395">
        <v>157</v>
      </c>
      <c r="V5395">
        <v>83.07</v>
      </c>
      <c r="W5395" t="s">
        <v>133</v>
      </c>
      <c r="X5395">
        <v>4551</v>
      </c>
      <c r="Y5395">
        <v>714507</v>
      </c>
      <c r="Z5395">
        <v>84780</v>
      </c>
      <c r="AA5395">
        <v>111156</v>
      </c>
      <c r="AB5395">
        <v>910443</v>
      </c>
      <c r="AC5395">
        <v>603028</v>
      </c>
      <c r="AD5395">
        <v>307415</v>
      </c>
      <c r="AE5395" t="s">
        <v>72</v>
      </c>
      <c r="AF5395" t="s">
        <v>78</v>
      </c>
      <c r="AG5395" t="s">
        <v>240</v>
      </c>
      <c r="AH5395" t="s">
        <v>144</v>
      </c>
      <c r="AI5395" t="s">
        <v>138</v>
      </c>
      <c r="AJ5395" t="str">
        <f t="shared" si="84"/>
        <v>Feb</v>
      </c>
    </row>
    <row r="5396" spans="1:36" x14ac:dyDescent="0.3">
      <c r="A5396" t="s">
        <v>12091</v>
      </c>
      <c r="B5396" s="33">
        <v>45902</v>
      </c>
      <c r="C5396" t="s">
        <v>96</v>
      </c>
      <c r="D5396" t="s">
        <v>12092</v>
      </c>
      <c r="E5396" t="s">
        <v>178</v>
      </c>
      <c r="F5396" t="s">
        <v>181</v>
      </c>
      <c r="G5396" t="s">
        <v>157</v>
      </c>
      <c r="H5396" t="s">
        <v>159</v>
      </c>
      <c r="I5396">
        <v>1313</v>
      </c>
      <c r="J5396" t="s">
        <v>514</v>
      </c>
      <c r="K5396" t="s">
        <v>1682</v>
      </c>
      <c r="L5396" t="s">
        <v>759</v>
      </c>
      <c r="M5396" t="s">
        <v>1682</v>
      </c>
      <c r="N5396">
        <v>177</v>
      </c>
      <c r="O5396">
        <v>6</v>
      </c>
      <c r="P5396">
        <v>0</v>
      </c>
      <c r="Q5396" t="s">
        <v>73</v>
      </c>
      <c r="R5396" t="s">
        <v>238</v>
      </c>
      <c r="S5396" t="s">
        <v>239</v>
      </c>
      <c r="T5396">
        <v>180</v>
      </c>
      <c r="U5396">
        <v>106</v>
      </c>
      <c r="V5396">
        <v>58.89</v>
      </c>
      <c r="W5396" t="s">
        <v>133</v>
      </c>
      <c r="X5396">
        <v>5925</v>
      </c>
      <c r="Y5396">
        <v>628050</v>
      </c>
      <c r="Z5396">
        <v>53000</v>
      </c>
      <c r="AA5396">
        <v>15476</v>
      </c>
      <c r="AB5396">
        <v>696526</v>
      </c>
      <c r="AC5396">
        <v>496426</v>
      </c>
      <c r="AD5396">
        <v>200100</v>
      </c>
      <c r="AE5396" t="s">
        <v>75</v>
      </c>
      <c r="AF5396" t="s">
        <v>81</v>
      </c>
      <c r="AG5396" t="s">
        <v>240</v>
      </c>
      <c r="AH5396" t="s">
        <v>146</v>
      </c>
      <c r="AI5396" t="s">
        <v>138</v>
      </c>
      <c r="AJ5396" t="str">
        <f t="shared" si="84"/>
        <v>Sep</v>
      </c>
    </row>
    <row r="5397" spans="1:36" x14ac:dyDescent="0.3">
      <c r="A5397" t="s">
        <v>12093</v>
      </c>
      <c r="B5397" s="33">
        <v>45932</v>
      </c>
      <c r="C5397" t="s">
        <v>99</v>
      </c>
      <c r="D5397" t="s">
        <v>12094</v>
      </c>
      <c r="E5397" t="s">
        <v>181</v>
      </c>
      <c r="F5397" t="s">
        <v>178</v>
      </c>
      <c r="G5397" t="s">
        <v>159</v>
      </c>
      <c r="H5397" t="s">
        <v>157</v>
      </c>
      <c r="I5397">
        <v>887</v>
      </c>
      <c r="J5397" t="s">
        <v>633</v>
      </c>
      <c r="K5397" t="s">
        <v>2180</v>
      </c>
      <c r="L5397" t="s">
        <v>541</v>
      </c>
      <c r="M5397" t="s">
        <v>354</v>
      </c>
      <c r="N5397">
        <v>125</v>
      </c>
      <c r="O5397">
        <v>21</v>
      </c>
      <c r="P5397">
        <v>6</v>
      </c>
      <c r="Q5397" t="s">
        <v>73</v>
      </c>
      <c r="R5397" t="s">
        <v>238</v>
      </c>
      <c r="S5397" t="s">
        <v>239</v>
      </c>
      <c r="T5397">
        <v>180</v>
      </c>
      <c r="U5397">
        <v>136</v>
      </c>
      <c r="V5397">
        <v>75.56</v>
      </c>
      <c r="W5397" t="s">
        <v>133</v>
      </c>
      <c r="X5397">
        <v>7610</v>
      </c>
      <c r="Y5397">
        <v>1034960</v>
      </c>
      <c r="Z5397">
        <v>33048</v>
      </c>
      <c r="AA5397">
        <v>64192</v>
      </c>
      <c r="AB5397">
        <v>1132200</v>
      </c>
      <c r="AC5397">
        <v>851303</v>
      </c>
      <c r="AD5397">
        <v>280897</v>
      </c>
      <c r="AE5397" t="s">
        <v>81</v>
      </c>
      <c r="AF5397" t="s">
        <v>75</v>
      </c>
      <c r="AG5397" t="s">
        <v>240</v>
      </c>
      <c r="AH5397" t="s">
        <v>144</v>
      </c>
      <c r="AI5397" t="s">
        <v>139</v>
      </c>
      <c r="AJ5397" t="str">
        <f t="shared" si="84"/>
        <v>Oct</v>
      </c>
    </row>
    <row r="5398" spans="1:36" x14ac:dyDescent="0.3">
      <c r="A5398" t="s">
        <v>12095</v>
      </c>
      <c r="B5398" s="33">
        <v>45878</v>
      </c>
      <c r="C5398" t="s">
        <v>96</v>
      </c>
      <c r="D5398" t="s">
        <v>3030</v>
      </c>
      <c r="E5398" t="s">
        <v>180</v>
      </c>
      <c r="F5398" t="s">
        <v>174</v>
      </c>
      <c r="G5398" t="s">
        <v>160</v>
      </c>
      <c r="H5398" t="s">
        <v>158</v>
      </c>
      <c r="I5398">
        <v>370</v>
      </c>
      <c r="J5398" t="s">
        <v>362</v>
      </c>
      <c r="K5398" t="s">
        <v>732</v>
      </c>
      <c r="N5398">
        <v>64</v>
      </c>
      <c r="O5398">
        <v>0</v>
      </c>
      <c r="P5398">
        <v>0</v>
      </c>
      <c r="Q5398" t="s">
        <v>67</v>
      </c>
      <c r="R5398" t="s">
        <v>245</v>
      </c>
      <c r="S5398" t="s">
        <v>122</v>
      </c>
      <c r="T5398">
        <v>180</v>
      </c>
      <c r="U5398">
        <v>0</v>
      </c>
      <c r="V5398">
        <v>0</v>
      </c>
      <c r="W5398" t="s">
        <v>133</v>
      </c>
      <c r="X5398">
        <v>5524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 t="s">
        <v>81</v>
      </c>
      <c r="AF5398" t="s">
        <v>78</v>
      </c>
      <c r="AG5398" t="s">
        <v>240</v>
      </c>
      <c r="AH5398" t="s">
        <v>144</v>
      </c>
      <c r="AI5398" t="s">
        <v>138</v>
      </c>
      <c r="AJ5398" t="str">
        <f t="shared" si="84"/>
        <v>Aug</v>
      </c>
    </row>
    <row r="5399" spans="1:36" x14ac:dyDescent="0.3">
      <c r="A5399" t="s">
        <v>12096</v>
      </c>
      <c r="B5399" s="33">
        <v>45919</v>
      </c>
      <c r="C5399" t="s">
        <v>97</v>
      </c>
      <c r="D5399" t="s">
        <v>12097</v>
      </c>
      <c r="E5399" t="s">
        <v>181</v>
      </c>
      <c r="F5399" t="s">
        <v>179</v>
      </c>
      <c r="G5399" t="s">
        <v>159</v>
      </c>
      <c r="H5399" t="s">
        <v>166</v>
      </c>
      <c r="I5399">
        <v>499</v>
      </c>
      <c r="J5399" t="s">
        <v>621</v>
      </c>
      <c r="K5399" t="s">
        <v>1182</v>
      </c>
      <c r="L5399" t="s">
        <v>2263</v>
      </c>
      <c r="M5399" t="s">
        <v>1390</v>
      </c>
      <c r="N5399">
        <v>77</v>
      </c>
      <c r="O5399">
        <v>5</v>
      </c>
      <c r="P5399">
        <v>2</v>
      </c>
      <c r="Q5399" t="s">
        <v>73</v>
      </c>
      <c r="R5399" t="s">
        <v>238</v>
      </c>
      <c r="S5399" t="s">
        <v>239</v>
      </c>
      <c r="T5399">
        <v>180</v>
      </c>
      <c r="U5399">
        <v>139</v>
      </c>
      <c r="V5399">
        <v>77.22</v>
      </c>
      <c r="W5399" t="s">
        <v>133</v>
      </c>
      <c r="X5399">
        <v>10244</v>
      </c>
      <c r="Y5399">
        <v>1423916</v>
      </c>
      <c r="Z5399">
        <v>50040</v>
      </c>
      <c r="AA5399">
        <v>71863</v>
      </c>
      <c r="AB5399">
        <v>1545819</v>
      </c>
      <c r="AC5399">
        <v>1129467</v>
      </c>
      <c r="AD5399">
        <v>416352</v>
      </c>
      <c r="AE5399" t="s">
        <v>81</v>
      </c>
      <c r="AF5399" t="s">
        <v>72</v>
      </c>
      <c r="AG5399" t="s">
        <v>240</v>
      </c>
      <c r="AH5399" t="s">
        <v>145</v>
      </c>
      <c r="AI5399" t="s">
        <v>139</v>
      </c>
      <c r="AJ5399" t="str">
        <f t="shared" si="84"/>
        <v>Sep</v>
      </c>
    </row>
    <row r="5400" spans="1:36" x14ac:dyDescent="0.3">
      <c r="A5400" t="s">
        <v>12098</v>
      </c>
      <c r="B5400" s="33">
        <v>45945</v>
      </c>
      <c r="C5400" t="s">
        <v>95</v>
      </c>
      <c r="D5400" t="s">
        <v>12099</v>
      </c>
      <c r="E5400" t="s">
        <v>173</v>
      </c>
      <c r="F5400" t="s">
        <v>175</v>
      </c>
      <c r="G5400" t="s">
        <v>161</v>
      </c>
      <c r="H5400" t="s">
        <v>163</v>
      </c>
      <c r="I5400">
        <v>1672</v>
      </c>
      <c r="J5400" t="s">
        <v>385</v>
      </c>
      <c r="K5400" t="s">
        <v>3494</v>
      </c>
      <c r="L5400" t="s">
        <v>768</v>
      </c>
      <c r="M5400" t="s">
        <v>1374</v>
      </c>
      <c r="N5400">
        <v>222</v>
      </c>
      <c r="O5400">
        <v>35</v>
      </c>
      <c r="P5400">
        <v>40</v>
      </c>
      <c r="Q5400" t="s">
        <v>76</v>
      </c>
      <c r="R5400" t="s">
        <v>238</v>
      </c>
      <c r="S5400" t="s">
        <v>239</v>
      </c>
      <c r="T5400">
        <v>189</v>
      </c>
      <c r="U5400">
        <v>165</v>
      </c>
      <c r="V5400">
        <v>87.3</v>
      </c>
      <c r="W5400" t="s">
        <v>133</v>
      </c>
      <c r="X5400">
        <v>10083</v>
      </c>
      <c r="Y5400">
        <v>1663695</v>
      </c>
      <c r="Z5400">
        <v>80850</v>
      </c>
      <c r="AA5400">
        <v>71115</v>
      </c>
      <c r="AB5400">
        <v>1815660</v>
      </c>
      <c r="AC5400">
        <v>1553111</v>
      </c>
      <c r="AD5400">
        <v>262549</v>
      </c>
      <c r="AE5400" t="s">
        <v>78</v>
      </c>
      <c r="AF5400" t="s">
        <v>75</v>
      </c>
      <c r="AG5400" t="s">
        <v>240</v>
      </c>
      <c r="AH5400" t="s">
        <v>144</v>
      </c>
      <c r="AI5400" t="s">
        <v>138</v>
      </c>
      <c r="AJ5400" t="str">
        <f t="shared" si="84"/>
        <v>Oct</v>
      </c>
    </row>
    <row r="5401" spans="1:36" x14ac:dyDescent="0.3">
      <c r="A5401" t="s">
        <v>12100</v>
      </c>
      <c r="B5401" s="33">
        <v>45983</v>
      </c>
      <c r="C5401" t="s">
        <v>93</v>
      </c>
      <c r="D5401" t="s">
        <v>12101</v>
      </c>
      <c r="E5401" t="s">
        <v>178</v>
      </c>
      <c r="F5401" t="s">
        <v>175</v>
      </c>
      <c r="G5401" t="s">
        <v>157</v>
      </c>
      <c r="H5401" t="s">
        <v>163</v>
      </c>
      <c r="I5401">
        <v>743</v>
      </c>
      <c r="J5401" t="s">
        <v>605</v>
      </c>
      <c r="K5401" t="s">
        <v>1588</v>
      </c>
      <c r="N5401">
        <v>104</v>
      </c>
      <c r="O5401">
        <v>0</v>
      </c>
      <c r="P5401">
        <v>0</v>
      </c>
      <c r="Q5401" t="s">
        <v>67</v>
      </c>
      <c r="R5401" t="s">
        <v>245</v>
      </c>
      <c r="S5401" t="s">
        <v>121</v>
      </c>
      <c r="T5401">
        <v>189</v>
      </c>
      <c r="U5401">
        <v>0</v>
      </c>
      <c r="V5401">
        <v>0</v>
      </c>
      <c r="W5401" t="s">
        <v>133</v>
      </c>
      <c r="X5401">
        <v>7245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 t="s">
        <v>75</v>
      </c>
      <c r="AF5401" t="s">
        <v>75</v>
      </c>
      <c r="AG5401" t="s">
        <v>240</v>
      </c>
      <c r="AH5401" t="s">
        <v>144</v>
      </c>
      <c r="AI5401" t="s">
        <v>140</v>
      </c>
      <c r="AJ5401" t="str">
        <f t="shared" si="84"/>
        <v>Nov</v>
      </c>
    </row>
    <row r="5402" spans="1:36" x14ac:dyDescent="0.3">
      <c r="A5402" t="s">
        <v>12102</v>
      </c>
      <c r="B5402" s="33">
        <v>45992</v>
      </c>
      <c r="C5402" t="s">
        <v>97</v>
      </c>
      <c r="D5402" t="s">
        <v>12103</v>
      </c>
      <c r="E5402" t="s">
        <v>179</v>
      </c>
      <c r="F5402" t="s">
        <v>176</v>
      </c>
      <c r="G5402" t="s">
        <v>166</v>
      </c>
      <c r="H5402" t="s">
        <v>156</v>
      </c>
      <c r="I5402">
        <v>1222</v>
      </c>
      <c r="J5402" t="s">
        <v>581</v>
      </c>
      <c r="K5402" t="s">
        <v>345</v>
      </c>
      <c r="L5402" t="s">
        <v>873</v>
      </c>
      <c r="M5402" t="s">
        <v>2144</v>
      </c>
      <c r="N5402">
        <v>165</v>
      </c>
      <c r="O5402">
        <v>17</v>
      </c>
      <c r="P5402">
        <v>16</v>
      </c>
      <c r="Q5402" t="s">
        <v>73</v>
      </c>
      <c r="R5402" t="s">
        <v>238</v>
      </c>
      <c r="S5402" t="s">
        <v>239</v>
      </c>
      <c r="T5402">
        <v>189</v>
      </c>
      <c r="U5402">
        <v>174</v>
      </c>
      <c r="V5402">
        <v>92.06</v>
      </c>
      <c r="W5402" t="s">
        <v>133</v>
      </c>
      <c r="X5402">
        <v>6133</v>
      </c>
      <c r="Y5402">
        <v>1067142</v>
      </c>
      <c r="Z5402">
        <v>70818</v>
      </c>
      <c r="AA5402">
        <v>21228</v>
      </c>
      <c r="AB5402">
        <v>1159188</v>
      </c>
      <c r="AC5402">
        <v>987065</v>
      </c>
      <c r="AD5402">
        <v>172123</v>
      </c>
      <c r="AE5402" t="s">
        <v>72</v>
      </c>
      <c r="AF5402" t="s">
        <v>81</v>
      </c>
      <c r="AG5402" t="s">
        <v>240</v>
      </c>
      <c r="AH5402" t="s">
        <v>144</v>
      </c>
      <c r="AI5402" t="s">
        <v>138</v>
      </c>
      <c r="AJ5402" t="str">
        <f t="shared" si="84"/>
        <v>Dec</v>
      </c>
    </row>
    <row r="5403" spans="1:36" x14ac:dyDescent="0.3">
      <c r="A5403" t="s">
        <v>12104</v>
      </c>
      <c r="B5403" s="33">
        <v>45756</v>
      </c>
      <c r="C5403" t="s">
        <v>93</v>
      </c>
      <c r="D5403" t="s">
        <v>12105</v>
      </c>
      <c r="E5403" t="s">
        <v>180</v>
      </c>
      <c r="F5403" t="s">
        <v>176</v>
      </c>
      <c r="G5403" t="s">
        <v>160</v>
      </c>
      <c r="H5403" t="s">
        <v>156</v>
      </c>
      <c r="I5403">
        <v>2258</v>
      </c>
      <c r="J5403" t="s">
        <v>600</v>
      </c>
      <c r="K5403" t="s">
        <v>1484</v>
      </c>
      <c r="L5403" t="s">
        <v>886</v>
      </c>
      <c r="M5403" t="s">
        <v>674</v>
      </c>
      <c r="N5403">
        <v>286</v>
      </c>
      <c r="O5403">
        <v>38</v>
      </c>
      <c r="P5403">
        <v>53</v>
      </c>
      <c r="Q5403" t="s">
        <v>76</v>
      </c>
      <c r="R5403" t="s">
        <v>238</v>
      </c>
      <c r="S5403" t="s">
        <v>239</v>
      </c>
      <c r="T5403">
        <v>150</v>
      </c>
      <c r="U5403">
        <v>96</v>
      </c>
      <c r="V5403">
        <v>64</v>
      </c>
      <c r="W5403" t="s">
        <v>133</v>
      </c>
      <c r="X5403">
        <v>3848</v>
      </c>
      <c r="Y5403">
        <v>369408</v>
      </c>
      <c r="Z5403">
        <v>45888</v>
      </c>
      <c r="AA5403">
        <v>75168</v>
      </c>
      <c r="AB5403">
        <v>490464</v>
      </c>
      <c r="AC5403">
        <v>381133</v>
      </c>
      <c r="AD5403">
        <v>109331</v>
      </c>
      <c r="AE5403" t="s">
        <v>81</v>
      </c>
      <c r="AF5403" t="s">
        <v>81</v>
      </c>
      <c r="AG5403" t="s">
        <v>240</v>
      </c>
      <c r="AH5403" t="s">
        <v>144</v>
      </c>
      <c r="AI5403" t="s">
        <v>139</v>
      </c>
      <c r="AJ5403" t="str">
        <f t="shared" si="84"/>
        <v>Apr</v>
      </c>
    </row>
    <row r="5404" spans="1:36" x14ac:dyDescent="0.3">
      <c r="A5404" t="s">
        <v>12106</v>
      </c>
      <c r="B5404" s="33">
        <v>45712</v>
      </c>
      <c r="C5404" t="s">
        <v>93</v>
      </c>
      <c r="D5404" t="s">
        <v>12107</v>
      </c>
      <c r="E5404" t="s">
        <v>172</v>
      </c>
      <c r="F5404" t="s">
        <v>175</v>
      </c>
      <c r="G5404" t="s">
        <v>155</v>
      </c>
      <c r="H5404" t="s">
        <v>163</v>
      </c>
      <c r="I5404">
        <v>1374</v>
      </c>
      <c r="J5404" t="s">
        <v>621</v>
      </c>
      <c r="K5404" t="s">
        <v>1716</v>
      </c>
      <c r="L5404" t="s">
        <v>452</v>
      </c>
      <c r="M5404" t="s">
        <v>2964</v>
      </c>
      <c r="N5404">
        <v>185</v>
      </c>
      <c r="O5404">
        <v>10</v>
      </c>
      <c r="P5404">
        <v>21</v>
      </c>
      <c r="Q5404" t="s">
        <v>73</v>
      </c>
      <c r="R5404" t="s">
        <v>238</v>
      </c>
      <c r="S5404" t="s">
        <v>239</v>
      </c>
      <c r="T5404">
        <v>189</v>
      </c>
      <c r="U5404">
        <v>127</v>
      </c>
      <c r="V5404">
        <v>67.2</v>
      </c>
      <c r="W5404" t="s">
        <v>133</v>
      </c>
      <c r="X5404">
        <v>4643</v>
      </c>
      <c r="Y5404">
        <v>589661</v>
      </c>
      <c r="Z5404">
        <v>63119</v>
      </c>
      <c r="AA5404">
        <v>42799</v>
      </c>
      <c r="AB5404">
        <v>695579</v>
      </c>
      <c r="AC5404">
        <v>489888</v>
      </c>
      <c r="AD5404">
        <v>205691</v>
      </c>
      <c r="AE5404" t="s">
        <v>81</v>
      </c>
      <c r="AF5404" t="s">
        <v>75</v>
      </c>
      <c r="AG5404" t="s">
        <v>240</v>
      </c>
      <c r="AH5404" t="s">
        <v>144</v>
      </c>
      <c r="AI5404" t="s">
        <v>138</v>
      </c>
      <c r="AJ5404" t="str">
        <f t="shared" si="84"/>
        <v>Feb</v>
      </c>
    </row>
    <row r="5405" spans="1:36" x14ac:dyDescent="0.3">
      <c r="A5405" t="s">
        <v>12108</v>
      </c>
      <c r="B5405" s="33">
        <v>45855</v>
      </c>
      <c r="C5405" t="s">
        <v>96</v>
      </c>
      <c r="D5405" t="s">
        <v>12109</v>
      </c>
      <c r="E5405" t="s">
        <v>180</v>
      </c>
      <c r="F5405" t="s">
        <v>177</v>
      </c>
      <c r="G5405" t="s">
        <v>160</v>
      </c>
      <c r="H5405" t="s">
        <v>162</v>
      </c>
      <c r="I5405">
        <v>430</v>
      </c>
      <c r="J5405" t="s">
        <v>603</v>
      </c>
      <c r="K5405" t="s">
        <v>2804</v>
      </c>
      <c r="L5405" t="s">
        <v>1833</v>
      </c>
      <c r="M5405" t="s">
        <v>610</v>
      </c>
      <c r="N5405">
        <v>86</v>
      </c>
      <c r="O5405">
        <v>22</v>
      </c>
      <c r="P5405">
        <v>44</v>
      </c>
      <c r="Q5405" t="s">
        <v>76</v>
      </c>
      <c r="R5405" t="s">
        <v>238</v>
      </c>
      <c r="S5405" t="s">
        <v>239</v>
      </c>
      <c r="T5405">
        <v>189</v>
      </c>
      <c r="U5405">
        <v>158</v>
      </c>
      <c r="V5405">
        <v>83.6</v>
      </c>
      <c r="W5405" t="s">
        <v>135</v>
      </c>
      <c r="X5405">
        <v>4520</v>
      </c>
      <c r="Y5405">
        <v>714160</v>
      </c>
      <c r="Z5405">
        <v>41080</v>
      </c>
      <c r="AA5405">
        <v>120238</v>
      </c>
      <c r="AB5405">
        <v>875478</v>
      </c>
      <c r="AC5405">
        <v>581116</v>
      </c>
      <c r="AD5405">
        <v>294362</v>
      </c>
      <c r="AE5405" t="s">
        <v>81</v>
      </c>
      <c r="AF5405" t="s">
        <v>78</v>
      </c>
      <c r="AG5405" t="s">
        <v>240</v>
      </c>
      <c r="AH5405" t="s">
        <v>145</v>
      </c>
      <c r="AI5405" t="s">
        <v>138</v>
      </c>
      <c r="AJ5405" t="str">
        <f t="shared" si="84"/>
        <v>Jul</v>
      </c>
    </row>
    <row r="5406" spans="1:36" x14ac:dyDescent="0.3">
      <c r="A5406" t="s">
        <v>12110</v>
      </c>
      <c r="B5406" s="33">
        <v>45703</v>
      </c>
      <c r="C5406" t="s">
        <v>99</v>
      </c>
      <c r="D5406" t="s">
        <v>12111</v>
      </c>
      <c r="E5406" t="s">
        <v>180</v>
      </c>
      <c r="F5406" t="s">
        <v>176</v>
      </c>
      <c r="G5406" t="s">
        <v>160</v>
      </c>
      <c r="H5406" t="s">
        <v>156</v>
      </c>
      <c r="I5406">
        <v>1901</v>
      </c>
      <c r="J5406" t="s">
        <v>270</v>
      </c>
      <c r="K5406" t="s">
        <v>1126</v>
      </c>
      <c r="L5406" t="s">
        <v>9171</v>
      </c>
      <c r="M5406" t="s">
        <v>1271</v>
      </c>
      <c r="N5406">
        <v>271</v>
      </c>
      <c r="O5406">
        <v>47</v>
      </c>
      <c r="P5406">
        <v>58</v>
      </c>
      <c r="Q5406" t="s">
        <v>76</v>
      </c>
      <c r="R5406" t="s">
        <v>238</v>
      </c>
      <c r="S5406" t="s">
        <v>239</v>
      </c>
      <c r="T5406">
        <v>220</v>
      </c>
      <c r="U5406">
        <v>145</v>
      </c>
      <c r="V5406">
        <v>65.91</v>
      </c>
      <c r="W5406" t="s">
        <v>135</v>
      </c>
      <c r="X5406">
        <v>8026</v>
      </c>
      <c r="Y5406">
        <v>1163770</v>
      </c>
      <c r="Z5406">
        <v>69745</v>
      </c>
      <c r="AA5406">
        <v>107590</v>
      </c>
      <c r="AB5406">
        <v>1341105</v>
      </c>
      <c r="AC5406">
        <v>1165180</v>
      </c>
      <c r="AD5406">
        <v>175925</v>
      </c>
      <c r="AE5406" t="s">
        <v>81</v>
      </c>
      <c r="AF5406" t="s">
        <v>81</v>
      </c>
      <c r="AG5406" t="s">
        <v>240</v>
      </c>
      <c r="AH5406" t="s">
        <v>146</v>
      </c>
      <c r="AI5406" t="s">
        <v>138</v>
      </c>
      <c r="AJ5406" t="str">
        <f t="shared" si="84"/>
        <v>Feb</v>
      </c>
    </row>
    <row r="5407" spans="1:36" x14ac:dyDescent="0.3">
      <c r="A5407" t="s">
        <v>12112</v>
      </c>
      <c r="B5407" s="33">
        <v>45828</v>
      </c>
      <c r="C5407" t="s">
        <v>93</v>
      </c>
      <c r="D5407" t="s">
        <v>12113</v>
      </c>
      <c r="E5407" t="s">
        <v>180</v>
      </c>
      <c r="F5407" t="s">
        <v>177</v>
      </c>
      <c r="G5407" t="s">
        <v>160</v>
      </c>
      <c r="H5407" t="s">
        <v>162</v>
      </c>
      <c r="I5407">
        <v>1292</v>
      </c>
      <c r="J5407" t="s">
        <v>560</v>
      </c>
      <c r="K5407" t="s">
        <v>460</v>
      </c>
      <c r="L5407" t="s">
        <v>1276</v>
      </c>
      <c r="M5407" t="s">
        <v>2410</v>
      </c>
      <c r="N5407">
        <v>202</v>
      </c>
      <c r="O5407">
        <v>65</v>
      </c>
      <c r="P5407">
        <v>40</v>
      </c>
      <c r="Q5407" t="s">
        <v>76</v>
      </c>
      <c r="R5407" t="s">
        <v>238</v>
      </c>
      <c r="S5407" t="s">
        <v>239</v>
      </c>
      <c r="T5407">
        <v>189</v>
      </c>
      <c r="U5407">
        <v>137</v>
      </c>
      <c r="V5407">
        <v>72.489999999999995</v>
      </c>
      <c r="W5407" t="s">
        <v>135</v>
      </c>
      <c r="X5407">
        <v>10505</v>
      </c>
      <c r="Y5407">
        <v>1439185</v>
      </c>
      <c r="Z5407">
        <v>45210</v>
      </c>
      <c r="AA5407">
        <v>42881</v>
      </c>
      <c r="AB5407">
        <v>1527276</v>
      </c>
      <c r="AC5407">
        <v>1121737</v>
      </c>
      <c r="AD5407">
        <v>405539</v>
      </c>
      <c r="AE5407" t="s">
        <v>81</v>
      </c>
      <c r="AF5407" t="s">
        <v>78</v>
      </c>
      <c r="AG5407" t="s">
        <v>240</v>
      </c>
      <c r="AH5407" t="s">
        <v>145</v>
      </c>
      <c r="AI5407" t="s">
        <v>139</v>
      </c>
      <c r="AJ5407" t="str">
        <f t="shared" si="84"/>
        <v>Jun</v>
      </c>
    </row>
    <row r="5408" spans="1:36" x14ac:dyDescent="0.3">
      <c r="A5408" t="s">
        <v>12114</v>
      </c>
      <c r="B5408" s="33">
        <v>45890</v>
      </c>
      <c r="C5408" t="s">
        <v>98</v>
      </c>
      <c r="D5408" t="s">
        <v>12115</v>
      </c>
      <c r="E5408" t="s">
        <v>179</v>
      </c>
      <c r="F5408" t="s">
        <v>175</v>
      </c>
      <c r="G5408" t="s">
        <v>166</v>
      </c>
      <c r="H5408" t="s">
        <v>163</v>
      </c>
      <c r="I5408">
        <v>1991</v>
      </c>
      <c r="J5408" t="s">
        <v>639</v>
      </c>
      <c r="K5408" t="s">
        <v>1400</v>
      </c>
      <c r="L5408" t="s">
        <v>424</v>
      </c>
      <c r="M5408" t="s">
        <v>4472</v>
      </c>
      <c r="N5408">
        <v>242</v>
      </c>
      <c r="O5408">
        <v>39</v>
      </c>
      <c r="P5408">
        <v>44</v>
      </c>
      <c r="Q5408" t="s">
        <v>76</v>
      </c>
      <c r="R5408" t="s">
        <v>238</v>
      </c>
      <c r="S5408" t="s">
        <v>239</v>
      </c>
      <c r="T5408">
        <v>186</v>
      </c>
      <c r="U5408">
        <v>143</v>
      </c>
      <c r="V5408">
        <v>76.88</v>
      </c>
      <c r="W5408" t="s">
        <v>133</v>
      </c>
      <c r="X5408">
        <v>3209</v>
      </c>
      <c r="Y5408">
        <v>458887</v>
      </c>
      <c r="Z5408">
        <v>26884</v>
      </c>
      <c r="AA5408">
        <v>69498</v>
      </c>
      <c r="AB5408">
        <v>555269</v>
      </c>
      <c r="AC5408">
        <v>390156</v>
      </c>
      <c r="AD5408">
        <v>165113</v>
      </c>
      <c r="AE5408" t="s">
        <v>72</v>
      </c>
      <c r="AF5408" t="s">
        <v>75</v>
      </c>
      <c r="AG5408" t="s">
        <v>240</v>
      </c>
      <c r="AH5408" t="s">
        <v>146</v>
      </c>
      <c r="AI5408" t="s">
        <v>138</v>
      </c>
      <c r="AJ5408" t="str">
        <f t="shared" si="84"/>
        <v>Aug</v>
      </c>
    </row>
    <row r="5409" spans="1:36" x14ac:dyDescent="0.3">
      <c r="A5409" t="s">
        <v>12116</v>
      </c>
      <c r="B5409" s="33">
        <v>45933</v>
      </c>
      <c r="C5409" t="s">
        <v>96</v>
      </c>
      <c r="D5409" t="s">
        <v>12117</v>
      </c>
      <c r="E5409" t="s">
        <v>176</v>
      </c>
      <c r="F5409" t="s">
        <v>181</v>
      </c>
      <c r="G5409" t="s">
        <v>156</v>
      </c>
      <c r="H5409" t="s">
        <v>159</v>
      </c>
      <c r="I5409">
        <v>1235</v>
      </c>
      <c r="J5409" t="s">
        <v>368</v>
      </c>
      <c r="K5409" t="s">
        <v>3683</v>
      </c>
      <c r="L5409" t="s">
        <v>408</v>
      </c>
      <c r="M5409" t="s">
        <v>3106</v>
      </c>
      <c r="N5409">
        <v>157</v>
      </c>
      <c r="O5409">
        <v>0</v>
      </c>
      <c r="P5409">
        <v>3</v>
      </c>
      <c r="Q5409" t="s">
        <v>70</v>
      </c>
      <c r="R5409" t="s">
        <v>238</v>
      </c>
      <c r="S5409" t="s">
        <v>239</v>
      </c>
      <c r="T5409">
        <v>189</v>
      </c>
      <c r="U5409">
        <v>183</v>
      </c>
      <c r="V5409">
        <v>96.83</v>
      </c>
      <c r="W5409" t="s">
        <v>133</v>
      </c>
      <c r="X5409">
        <v>4920</v>
      </c>
      <c r="Y5409">
        <v>900360</v>
      </c>
      <c r="Z5409">
        <v>82167</v>
      </c>
      <c r="AA5409">
        <v>115290</v>
      </c>
      <c r="AB5409">
        <v>1097817</v>
      </c>
      <c r="AC5409">
        <v>769162</v>
      </c>
      <c r="AD5409">
        <v>328655</v>
      </c>
      <c r="AE5409" t="s">
        <v>81</v>
      </c>
      <c r="AF5409" t="s">
        <v>81</v>
      </c>
      <c r="AG5409" t="s">
        <v>240</v>
      </c>
      <c r="AH5409" t="s">
        <v>144</v>
      </c>
      <c r="AI5409" t="s">
        <v>139</v>
      </c>
      <c r="AJ5409" t="str">
        <f t="shared" si="84"/>
        <v>Oct</v>
      </c>
    </row>
    <row r="5410" spans="1:36" x14ac:dyDescent="0.3">
      <c r="A5410" t="s">
        <v>12118</v>
      </c>
      <c r="B5410" s="33">
        <v>45745</v>
      </c>
      <c r="C5410" t="s">
        <v>96</v>
      </c>
      <c r="D5410" t="s">
        <v>12119</v>
      </c>
      <c r="E5410" t="s">
        <v>177</v>
      </c>
      <c r="F5410" t="s">
        <v>178</v>
      </c>
      <c r="G5410" t="s">
        <v>162</v>
      </c>
      <c r="H5410" t="s">
        <v>157</v>
      </c>
      <c r="I5410">
        <v>966</v>
      </c>
      <c r="J5410" t="s">
        <v>280</v>
      </c>
      <c r="K5410" t="s">
        <v>635</v>
      </c>
      <c r="L5410" t="s">
        <v>989</v>
      </c>
      <c r="M5410" t="s">
        <v>2130</v>
      </c>
      <c r="N5410">
        <v>143</v>
      </c>
      <c r="O5410">
        <v>28</v>
      </c>
      <c r="P5410">
        <v>21</v>
      </c>
      <c r="Q5410" t="s">
        <v>73</v>
      </c>
      <c r="R5410" t="s">
        <v>238</v>
      </c>
      <c r="S5410" t="s">
        <v>239</v>
      </c>
      <c r="T5410">
        <v>180</v>
      </c>
      <c r="U5410">
        <v>150</v>
      </c>
      <c r="V5410">
        <v>83.33</v>
      </c>
      <c r="W5410" t="s">
        <v>133</v>
      </c>
      <c r="X5410">
        <v>8201</v>
      </c>
      <c r="Y5410">
        <v>1230150</v>
      </c>
      <c r="Z5410">
        <v>23100</v>
      </c>
      <c r="AA5410">
        <v>106950</v>
      </c>
      <c r="AB5410">
        <v>1360200</v>
      </c>
      <c r="AC5410">
        <v>1024840</v>
      </c>
      <c r="AD5410">
        <v>335360</v>
      </c>
      <c r="AE5410" t="s">
        <v>78</v>
      </c>
      <c r="AF5410" t="s">
        <v>75</v>
      </c>
      <c r="AG5410" t="s">
        <v>240</v>
      </c>
      <c r="AH5410" t="s">
        <v>145</v>
      </c>
      <c r="AI5410" t="s">
        <v>139</v>
      </c>
      <c r="AJ5410" t="str">
        <f t="shared" si="84"/>
        <v>Mar</v>
      </c>
    </row>
    <row r="5411" spans="1:36" x14ac:dyDescent="0.3">
      <c r="A5411" t="s">
        <v>12120</v>
      </c>
      <c r="B5411" s="33">
        <v>45815</v>
      </c>
      <c r="C5411" t="s">
        <v>95</v>
      </c>
      <c r="D5411" t="s">
        <v>12121</v>
      </c>
      <c r="E5411" t="s">
        <v>174</v>
      </c>
      <c r="F5411" t="s">
        <v>173</v>
      </c>
      <c r="G5411" t="s">
        <v>158</v>
      </c>
      <c r="H5411" t="s">
        <v>161</v>
      </c>
      <c r="I5411">
        <v>1573</v>
      </c>
      <c r="J5411" t="s">
        <v>459</v>
      </c>
      <c r="K5411" t="s">
        <v>1924</v>
      </c>
      <c r="L5411" t="s">
        <v>2094</v>
      </c>
      <c r="M5411" t="s">
        <v>2925</v>
      </c>
      <c r="N5411">
        <v>230</v>
      </c>
      <c r="O5411">
        <v>16</v>
      </c>
      <c r="P5411">
        <v>13</v>
      </c>
      <c r="Q5411" t="s">
        <v>73</v>
      </c>
      <c r="R5411" t="s">
        <v>238</v>
      </c>
      <c r="S5411" t="s">
        <v>239</v>
      </c>
      <c r="T5411">
        <v>220</v>
      </c>
      <c r="U5411">
        <v>171</v>
      </c>
      <c r="V5411">
        <v>77.73</v>
      </c>
      <c r="W5411" t="s">
        <v>133</v>
      </c>
      <c r="X5411">
        <v>7501</v>
      </c>
      <c r="Y5411">
        <v>1282671</v>
      </c>
      <c r="Z5411">
        <v>67032</v>
      </c>
      <c r="AA5411">
        <v>34200</v>
      </c>
      <c r="AB5411">
        <v>1383903</v>
      </c>
      <c r="AC5411">
        <v>1165324</v>
      </c>
      <c r="AD5411">
        <v>218579</v>
      </c>
      <c r="AE5411" t="s">
        <v>78</v>
      </c>
      <c r="AF5411" t="s">
        <v>78</v>
      </c>
      <c r="AG5411" t="s">
        <v>240</v>
      </c>
      <c r="AH5411" t="s">
        <v>144</v>
      </c>
      <c r="AI5411" t="s">
        <v>139</v>
      </c>
      <c r="AJ5411" t="str">
        <f t="shared" si="84"/>
        <v>Jun</v>
      </c>
    </row>
    <row r="5412" spans="1:36" x14ac:dyDescent="0.3">
      <c r="A5412" t="s">
        <v>12122</v>
      </c>
      <c r="B5412" s="33">
        <v>45817</v>
      </c>
      <c r="C5412" t="s">
        <v>99</v>
      </c>
      <c r="D5412" t="s">
        <v>12123</v>
      </c>
      <c r="E5412" t="s">
        <v>178</v>
      </c>
      <c r="F5412" t="s">
        <v>181</v>
      </c>
      <c r="G5412" t="s">
        <v>157</v>
      </c>
      <c r="H5412" t="s">
        <v>159</v>
      </c>
      <c r="I5412">
        <v>1489</v>
      </c>
      <c r="J5412" t="s">
        <v>605</v>
      </c>
      <c r="K5412" t="s">
        <v>538</v>
      </c>
      <c r="L5412" t="s">
        <v>605</v>
      </c>
      <c r="M5412" t="s">
        <v>1478</v>
      </c>
      <c r="N5412">
        <v>234</v>
      </c>
      <c r="O5412">
        <v>0</v>
      </c>
      <c r="P5412">
        <v>3</v>
      </c>
      <c r="Q5412" t="s">
        <v>70</v>
      </c>
      <c r="R5412" t="s">
        <v>238</v>
      </c>
      <c r="S5412" t="s">
        <v>239</v>
      </c>
      <c r="T5412">
        <v>180</v>
      </c>
      <c r="U5412">
        <v>145</v>
      </c>
      <c r="V5412">
        <v>80.56</v>
      </c>
      <c r="W5412" t="s">
        <v>133</v>
      </c>
      <c r="X5412">
        <v>5366</v>
      </c>
      <c r="Y5412">
        <v>778070</v>
      </c>
      <c r="Z5412">
        <v>47560</v>
      </c>
      <c r="AA5412">
        <v>60320</v>
      </c>
      <c r="AB5412">
        <v>885950</v>
      </c>
      <c r="AC5412">
        <v>778059</v>
      </c>
      <c r="AD5412">
        <v>107891</v>
      </c>
      <c r="AE5412" t="s">
        <v>75</v>
      </c>
      <c r="AF5412" t="s">
        <v>81</v>
      </c>
      <c r="AG5412" t="s">
        <v>240</v>
      </c>
      <c r="AH5412" t="s">
        <v>146</v>
      </c>
      <c r="AI5412" t="s">
        <v>138</v>
      </c>
      <c r="AJ5412" t="str">
        <f t="shared" si="84"/>
        <v>Jun</v>
      </c>
    </row>
    <row r="5413" spans="1:36" x14ac:dyDescent="0.3">
      <c r="A5413" t="s">
        <v>12124</v>
      </c>
      <c r="B5413" s="33">
        <v>45808</v>
      </c>
      <c r="C5413" t="s">
        <v>95</v>
      </c>
      <c r="D5413" t="s">
        <v>12125</v>
      </c>
      <c r="E5413" t="s">
        <v>180</v>
      </c>
      <c r="F5413" t="s">
        <v>174</v>
      </c>
      <c r="G5413" t="s">
        <v>160</v>
      </c>
      <c r="H5413" t="s">
        <v>158</v>
      </c>
      <c r="I5413">
        <v>620</v>
      </c>
      <c r="J5413" t="s">
        <v>1045</v>
      </c>
      <c r="K5413" t="s">
        <v>3083</v>
      </c>
      <c r="L5413" t="s">
        <v>5202</v>
      </c>
      <c r="M5413" t="s">
        <v>5037</v>
      </c>
      <c r="N5413">
        <v>103</v>
      </c>
      <c r="O5413">
        <v>48</v>
      </c>
      <c r="P5413">
        <v>53</v>
      </c>
      <c r="Q5413" t="s">
        <v>76</v>
      </c>
      <c r="R5413" t="s">
        <v>238</v>
      </c>
      <c r="S5413" t="s">
        <v>239</v>
      </c>
      <c r="T5413">
        <v>220</v>
      </c>
      <c r="U5413">
        <v>163</v>
      </c>
      <c r="V5413">
        <v>74.09</v>
      </c>
      <c r="W5413" t="s">
        <v>133</v>
      </c>
      <c r="X5413">
        <v>4678</v>
      </c>
      <c r="Y5413">
        <v>762514</v>
      </c>
      <c r="Z5413">
        <v>82152</v>
      </c>
      <c r="AA5413">
        <v>121598</v>
      </c>
      <c r="AB5413">
        <v>966264</v>
      </c>
      <c r="AC5413">
        <v>688335</v>
      </c>
      <c r="AD5413">
        <v>277929</v>
      </c>
      <c r="AE5413" t="s">
        <v>81</v>
      </c>
      <c r="AF5413" t="s">
        <v>78</v>
      </c>
      <c r="AG5413" t="s">
        <v>240</v>
      </c>
      <c r="AH5413" t="s">
        <v>144</v>
      </c>
      <c r="AI5413" t="s">
        <v>138</v>
      </c>
      <c r="AJ5413" t="str">
        <f t="shared" si="84"/>
        <v>May</v>
      </c>
    </row>
    <row r="5414" spans="1:36" x14ac:dyDescent="0.3">
      <c r="A5414" t="s">
        <v>12126</v>
      </c>
      <c r="B5414" s="33">
        <v>45826</v>
      </c>
      <c r="C5414" t="s">
        <v>99</v>
      </c>
      <c r="D5414" t="s">
        <v>12127</v>
      </c>
      <c r="E5414" t="s">
        <v>173</v>
      </c>
      <c r="F5414" t="s">
        <v>176</v>
      </c>
      <c r="G5414" t="s">
        <v>161</v>
      </c>
      <c r="H5414" t="s">
        <v>156</v>
      </c>
      <c r="I5414">
        <v>455</v>
      </c>
      <c r="J5414" t="s">
        <v>385</v>
      </c>
      <c r="K5414" t="s">
        <v>2033</v>
      </c>
      <c r="L5414" t="s">
        <v>385</v>
      </c>
      <c r="M5414" t="s">
        <v>873</v>
      </c>
      <c r="N5414">
        <v>74</v>
      </c>
      <c r="O5414">
        <v>0</v>
      </c>
      <c r="P5414">
        <v>3</v>
      </c>
      <c r="Q5414" t="s">
        <v>70</v>
      </c>
      <c r="R5414" t="s">
        <v>238</v>
      </c>
      <c r="S5414" t="s">
        <v>239</v>
      </c>
      <c r="T5414">
        <v>180</v>
      </c>
      <c r="U5414">
        <v>125</v>
      </c>
      <c r="V5414">
        <v>69.44</v>
      </c>
      <c r="W5414" t="s">
        <v>133</v>
      </c>
      <c r="X5414">
        <v>8594</v>
      </c>
      <c r="Y5414">
        <v>1074250</v>
      </c>
      <c r="Z5414">
        <v>55500</v>
      </c>
      <c r="AA5414">
        <v>77625</v>
      </c>
      <c r="AB5414">
        <v>1207375</v>
      </c>
      <c r="AC5414">
        <v>970272</v>
      </c>
      <c r="AD5414">
        <v>237103</v>
      </c>
      <c r="AE5414" t="s">
        <v>78</v>
      </c>
      <c r="AF5414" t="s">
        <v>81</v>
      </c>
      <c r="AG5414" t="s">
        <v>240</v>
      </c>
      <c r="AH5414" t="s">
        <v>145</v>
      </c>
      <c r="AI5414" t="s">
        <v>139</v>
      </c>
      <c r="AJ5414" t="str">
        <f t="shared" si="84"/>
        <v>Jun</v>
      </c>
    </row>
    <row r="5415" spans="1:36" x14ac:dyDescent="0.3">
      <c r="A5415" t="s">
        <v>12128</v>
      </c>
      <c r="B5415" s="33">
        <v>45955</v>
      </c>
      <c r="C5415" t="s">
        <v>96</v>
      </c>
      <c r="D5415" t="s">
        <v>12129</v>
      </c>
      <c r="E5415" t="s">
        <v>174</v>
      </c>
      <c r="F5415" t="s">
        <v>179</v>
      </c>
      <c r="G5415" t="s">
        <v>158</v>
      </c>
      <c r="H5415" t="s">
        <v>166</v>
      </c>
      <c r="I5415">
        <v>771</v>
      </c>
      <c r="J5415" t="s">
        <v>381</v>
      </c>
      <c r="K5415" t="s">
        <v>890</v>
      </c>
      <c r="L5415" t="s">
        <v>2805</v>
      </c>
      <c r="M5415" t="s">
        <v>2620</v>
      </c>
      <c r="N5415">
        <v>123</v>
      </c>
      <c r="O5415">
        <v>36</v>
      </c>
      <c r="P5415">
        <v>58</v>
      </c>
      <c r="Q5415" t="s">
        <v>76</v>
      </c>
      <c r="R5415" t="s">
        <v>238</v>
      </c>
      <c r="S5415" t="s">
        <v>239</v>
      </c>
      <c r="T5415">
        <v>150</v>
      </c>
      <c r="U5415">
        <v>101</v>
      </c>
      <c r="V5415">
        <v>67.33</v>
      </c>
      <c r="W5415" t="s">
        <v>133</v>
      </c>
      <c r="X5415">
        <v>4567</v>
      </c>
      <c r="Y5415">
        <v>461267</v>
      </c>
      <c r="Z5415">
        <v>42824</v>
      </c>
      <c r="AA5415">
        <v>59893</v>
      </c>
      <c r="AB5415">
        <v>563984</v>
      </c>
      <c r="AC5415">
        <v>342187</v>
      </c>
      <c r="AD5415">
        <v>221797</v>
      </c>
      <c r="AE5415" t="s">
        <v>78</v>
      </c>
      <c r="AF5415" t="s">
        <v>72</v>
      </c>
      <c r="AG5415" t="s">
        <v>240</v>
      </c>
      <c r="AH5415" t="s">
        <v>144</v>
      </c>
      <c r="AI5415" t="s">
        <v>139</v>
      </c>
      <c r="AJ5415" t="str">
        <f t="shared" si="84"/>
        <v>Oct</v>
      </c>
    </row>
    <row r="5416" spans="1:36" x14ac:dyDescent="0.3">
      <c r="A5416" t="s">
        <v>12130</v>
      </c>
      <c r="B5416" s="33">
        <v>45988</v>
      </c>
      <c r="C5416" t="s">
        <v>93</v>
      </c>
      <c r="D5416" t="s">
        <v>8468</v>
      </c>
      <c r="E5416" t="s">
        <v>176</v>
      </c>
      <c r="F5416" t="s">
        <v>172</v>
      </c>
      <c r="G5416" t="s">
        <v>156</v>
      </c>
      <c r="H5416" t="s">
        <v>155</v>
      </c>
      <c r="I5416">
        <v>1624</v>
      </c>
      <c r="J5416" t="s">
        <v>572</v>
      </c>
      <c r="K5416" t="s">
        <v>479</v>
      </c>
      <c r="L5416" t="s">
        <v>2268</v>
      </c>
      <c r="M5416" t="s">
        <v>2030</v>
      </c>
      <c r="N5416">
        <v>238</v>
      </c>
      <c r="O5416">
        <v>24</v>
      </c>
      <c r="P5416">
        <v>16</v>
      </c>
      <c r="Q5416" t="s">
        <v>73</v>
      </c>
      <c r="R5416" t="s">
        <v>238</v>
      </c>
      <c r="S5416" t="s">
        <v>239</v>
      </c>
      <c r="T5416">
        <v>180</v>
      </c>
      <c r="U5416">
        <v>119</v>
      </c>
      <c r="V5416">
        <v>66.11</v>
      </c>
      <c r="W5416" t="s">
        <v>133</v>
      </c>
      <c r="X5416">
        <v>6726</v>
      </c>
      <c r="Y5416">
        <v>800394</v>
      </c>
      <c r="Z5416">
        <v>55097</v>
      </c>
      <c r="AA5416">
        <v>27370</v>
      </c>
      <c r="AB5416">
        <v>882861</v>
      </c>
      <c r="AC5416">
        <v>537921</v>
      </c>
      <c r="AD5416">
        <v>344940</v>
      </c>
      <c r="AE5416" t="s">
        <v>81</v>
      </c>
      <c r="AF5416" t="s">
        <v>81</v>
      </c>
      <c r="AG5416" t="s">
        <v>240</v>
      </c>
      <c r="AH5416" t="s">
        <v>146</v>
      </c>
      <c r="AI5416" t="s">
        <v>138</v>
      </c>
      <c r="AJ5416" t="str">
        <f t="shared" si="84"/>
        <v>Nov</v>
      </c>
    </row>
    <row r="5417" spans="1:36" x14ac:dyDescent="0.3">
      <c r="A5417" t="s">
        <v>12131</v>
      </c>
      <c r="B5417" s="33">
        <v>45725</v>
      </c>
      <c r="C5417" t="s">
        <v>97</v>
      </c>
      <c r="D5417" t="s">
        <v>12132</v>
      </c>
      <c r="E5417" t="s">
        <v>175</v>
      </c>
      <c r="F5417" t="s">
        <v>172</v>
      </c>
      <c r="G5417" t="s">
        <v>163</v>
      </c>
      <c r="H5417" t="s">
        <v>155</v>
      </c>
      <c r="I5417">
        <v>1967</v>
      </c>
      <c r="J5417" t="s">
        <v>325</v>
      </c>
      <c r="K5417" t="s">
        <v>841</v>
      </c>
      <c r="L5417" t="s">
        <v>1698</v>
      </c>
      <c r="M5417" t="s">
        <v>1820</v>
      </c>
      <c r="N5417">
        <v>235</v>
      </c>
      <c r="O5417">
        <v>22</v>
      </c>
      <c r="P5417">
        <v>23</v>
      </c>
      <c r="Q5417" t="s">
        <v>73</v>
      </c>
      <c r="R5417" t="s">
        <v>238</v>
      </c>
      <c r="S5417" t="s">
        <v>239</v>
      </c>
      <c r="T5417">
        <v>186</v>
      </c>
      <c r="U5417">
        <v>152</v>
      </c>
      <c r="V5417">
        <v>81.72</v>
      </c>
      <c r="W5417" t="s">
        <v>133</v>
      </c>
      <c r="X5417">
        <v>4215</v>
      </c>
      <c r="Y5417">
        <v>640680</v>
      </c>
      <c r="Z5417">
        <v>47120</v>
      </c>
      <c r="AA5417">
        <v>77368</v>
      </c>
      <c r="AB5417">
        <v>765168</v>
      </c>
      <c r="AC5417">
        <v>628217</v>
      </c>
      <c r="AD5417">
        <v>136951</v>
      </c>
      <c r="AE5417" t="s">
        <v>75</v>
      </c>
      <c r="AF5417" t="s">
        <v>81</v>
      </c>
      <c r="AG5417" t="s">
        <v>240</v>
      </c>
      <c r="AH5417" t="s">
        <v>144</v>
      </c>
      <c r="AI5417" t="s">
        <v>139</v>
      </c>
      <c r="AJ5417" t="str">
        <f t="shared" si="84"/>
        <v>Mar</v>
      </c>
    </row>
    <row r="5418" spans="1:36" x14ac:dyDescent="0.3">
      <c r="A5418" t="s">
        <v>12133</v>
      </c>
      <c r="B5418" s="33">
        <v>45952</v>
      </c>
      <c r="C5418" t="s">
        <v>99</v>
      </c>
      <c r="D5418" t="s">
        <v>12134</v>
      </c>
      <c r="E5418" t="s">
        <v>176</v>
      </c>
      <c r="F5418" t="s">
        <v>179</v>
      </c>
      <c r="G5418" t="s">
        <v>156</v>
      </c>
      <c r="H5418" t="s">
        <v>166</v>
      </c>
      <c r="I5418">
        <v>1225</v>
      </c>
      <c r="J5418" t="s">
        <v>457</v>
      </c>
      <c r="K5418" t="s">
        <v>2005</v>
      </c>
      <c r="L5418" t="s">
        <v>4415</v>
      </c>
      <c r="M5418" t="s">
        <v>336</v>
      </c>
      <c r="N5418">
        <v>191</v>
      </c>
      <c r="O5418">
        <v>14</v>
      </c>
      <c r="P5418">
        <v>4</v>
      </c>
      <c r="Q5418" t="s">
        <v>73</v>
      </c>
      <c r="R5418" t="s">
        <v>238</v>
      </c>
      <c r="S5418" t="s">
        <v>239</v>
      </c>
      <c r="T5418">
        <v>189</v>
      </c>
      <c r="U5418">
        <v>144</v>
      </c>
      <c r="V5418">
        <v>76.19</v>
      </c>
      <c r="W5418" t="s">
        <v>133</v>
      </c>
      <c r="X5418">
        <v>7420</v>
      </c>
      <c r="Y5418">
        <v>1068480</v>
      </c>
      <c r="Z5418">
        <v>48096</v>
      </c>
      <c r="AA5418">
        <v>66240</v>
      </c>
      <c r="AB5418">
        <v>1182816</v>
      </c>
      <c r="AC5418">
        <v>719875</v>
      </c>
      <c r="AD5418">
        <v>462941</v>
      </c>
      <c r="AE5418" t="s">
        <v>81</v>
      </c>
      <c r="AF5418" t="s">
        <v>72</v>
      </c>
      <c r="AG5418" t="s">
        <v>240</v>
      </c>
      <c r="AH5418" t="s">
        <v>144</v>
      </c>
      <c r="AI5418" t="s">
        <v>139</v>
      </c>
      <c r="AJ5418" t="str">
        <f t="shared" si="84"/>
        <v>Oct</v>
      </c>
    </row>
    <row r="5419" spans="1:36" x14ac:dyDescent="0.3">
      <c r="A5419" t="s">
        <v>12135</v>
      </c>
      <c r="B5419" s="33">
        <v>45696</v>
      </c>
      <c r="C5419" t="s">
        <v>96</v>
      </c>
      <c r="D5419" t="s">
        <v>12136</v>
      </c>
      <c r="E5419" t="s">
        <v>177</v>
      </c>
      <c r="F5419" t="s">
        <v>175</v>
      </c>
      <c r="G5419" t="s">
        <v>162</v>
      </c>
      <c r="H5419" t="s">
        <v>163</v>
      </c>
      <c r="I5419">
        <v>1019</v>
      </c>
      <c r="J5419" t="s">
        <v>520</v>
      </c>
      <c r="K5419" t="s">
        <v>955</v>
      </c>
      <c r="L5419" t="s">
        <v>1939</v>
      </c>
      <c r="M5419" t="s">
        <v>1171</v>
      </c>
      <c r="N5419">
        <v>160</v>
      </c>
      <c r="O5419">
        <v>57</v>
      </c>
      <c r="P5419">
        <v>51</v>
      </c>
      <c r="Q5419" t="s">
        <v>76</v>
      </c>
      <c r="R5419" t="s">
        <v>238</v>
      </c>
      <c r="S5419" t="s">
        <v>239</v>
      </c>
      <c r="T5419">
        <v>189</v>
      </c>
      <c r="U5419">
        <v>96</v>
      </c>
      <c r="V5419">
        <v>50.79</v>
      </c>
      <c r="W5419" t="s">
        <v>133</v>
      </c>
      <c r="X5419">
        <v>3243</v>
      </c>
      <c r="Y5419">
        <v>311328</v>
      </c>
      <c r="Z5419">
        <v>20832</v>
      </c>
      <c r="AA5419">
        <v>19488</v>
      </c>
      <c r="AB5419">
        <v>351648</v>
      </c>
      <c r="AC5419">
        <v>255811</v>
      </c>
      <c r="AD5419">
        <v>95837</v>
      </c>
      <c r="AE5419" t="s">
        <v>78</v>
      </c>
      <c r="AF5419" t="s">
        <v>75</v>
      </c>
      <c r="AG5419" t="s">
        <v>240</v>
      </c>
      <c r="AH5419" t="s">
        <v>144</v>
      </c>
      <c r="AI5419" t="s">
        <v>139</v>
      </c>
      <c r="AJ5419" t="str">
        <f t="shared" si="84"/>
        <v>Feb</v>
      </c>
    </row>
    <row r="5420" spans="1:36" x14ac:dyDescent="0.3">
      <c r="A5420" t="s">
        <v>12137</v>
      </c>
      <c r="B5420" s="33">
        <v>45924</v>
      </c>
      <c r="C5420" t="s">
        <v>97</v>
      </c>
      <c r="D5420" t="s">
        <v>3014</v>
      </c>
      <c r="E5420" t="s">
        <v>177</v>
      </c>
      <c r="F5420" t="s">
        <v>181</v>
      </c>
      <c r="G5420" t="s">
        <v>162</v>
      </c>
      <c r="H5420" t="s">
        <v>159</v>
      </c>
      <c r="I5420">
        <v>2263</v>
      </c>
      <c r="J5420" t="s">
        <v>451</v>
      </c>
      <c r="K5420" t="s">
        <v>1544</v>
      </c>
      <c r="L5420" t="s">
        <v>451</v>
      </c>
      <c r="M5420" t="s">
        <v>1900</v>
      </c>
      <c r="N5420">
        <v>263</v>
      </c>
      <c r="O5420">
        <v>15</v>
      </c>
      <c r="P5420">
        <v>21</v>
      </c>
      <c r="Q5420" t="s">
        <v>73</v>
      </c>
      <c r="R5420" t="s">
        <v>238</v>
      </c>
      <c r="S5420" t="s">
        <v>239</v>
      </c>
      <c r="T5420">
        <v>180</v>
      </c>
      <c r="U5420">
        <v>122</v>
      </c>
      <c r="V5420">
        <v>67.78</v>
      </c>
      <c r="W5420" t="s">
        <v>133</v>
      </c>
      <c r="X5420">
        <v>6801</v>
      </c>
      <c r="Y5420">
        <v>829722</v>
      </c>
      <c r="Z5420">
        <v>62098</v>
      </c>
      <c r="AA5420">
        <v>97234</v>
      </c>
      <c r="AB5420">
        <v>989054</v>
      </c>
      <c r="AC5420">
        <v>586237</v>
      </c>
      <c r="AD5420">
        <v>402817</v>
      </c>
      <c r="AE5420" t="s">
        <v>78</v>
      </c>
      <c r="AF5420" t="s">
        <v>81</v>
      </c>
      <c r="AG5420" t="s">
        <v>240</v>
      </c>
      <c r="AH5420" t="s">
        <v>146</v>
      </c>
      <c r="AI5420" t="s">
        <v>139</v>
      </c>
      <c r="AJ5420" t="str">
        <f t="shared" si="84"/>
        <v>Sep</v>
      </c>
    </row>
    <row r="5421" spans="1:36" x14ac:dyDescent="0.3">
      <c r="A5421" t="s">
        <v>12138</v>
      </c>
      <c r="B5421" s="33">
        <v>46020</v>
      </c>
      <c r="C5421" t="s">
        <v>95</v>
      </c>
      <c r="D5421" t="s">
        <v>12139</v>
      </c>
      <c r="E5421" t="s">
        <v>181</v>
      </c>
      <c r="F5421" t="s">
        <v>172</v>
      </c>
      <c r="G5421" t="s">
        <v>159</v>
      </c>
      <c r="H5421" t="s">
        <v>155</v>
      </c>
      <c r="I5421">
        <v>604</v>
      </c>
      <c r="J5421" t="s">
        <v>603</v>
      </c>
      <c r="K5421" t="s">
        <v>682</v>
      </c>
      <c r="L5421" t="s">
        <v>2944</v>
      </c>
      <c r="M5421" t="s">
        <v>608</v>
      </c>
      <c r="N5421">
        <v>90</v>
      </c>
      <c r="O5421">
        <v>28</v>
      </c>
      <c r="P5421">
        <v>27</v>
      </c>
      <c r="Q5421" t="s">
        <v>73</v>
      </c>
      <c r="R5421" t="s">
        <v>238</v>
      </c>
      <c r="S5421" t="s">
        <v>239</v>
      </c>
      <c r="T5421">
        <v>180</v>
      </c>
      <c r="U5421">
        <v>126</v>
      </c>
      <c r="V5421">
        <v>70</v>
      </c>
      <c r="W5421" t="s">
        <v>133</v>
      </c>
      <c r="X5421">
        <v>3350</v>
      </c>
      <c r="Y5421">
        <v>422100</v>
      </c>
      <c r="Z5421">
        <v>59976</v>
      </c>
      <c r="AA5421">
        <v>37800</v>
      </c>
      <c r="AB5421">
        <v>519876</v>
      </c>
      <c r="AC5421">
        <v>328661</v>
      </c>
      <c r="AD5421">
        <v>191215</v>
      </c>
      <c r="AE5421" t="s">
        <v>81</v>
      </c>
      <c r="AF5421" t="s">
        <v>81</v>
      </c>
      <c r="AG5421" t="s">
        <v>240</v>
      </c>
      <c r="AH5421" t="s">
        <v>147</v>
      </c>
      <c r="AI5421" t="s">
        <v>138</v>
      </c>
      <c r="AJ5421" t="str">
        <f t="shared" si="84"/>
        <v>Dec</v>
      </c>
    </row>
    <row r="5422" spans="1:36" x14ac:dyDescent="0.3">
      <c r="A5422" t="s">
        <v>12140</v>
      </c>
      <c r="B5422" s="33">
        <v>45683</v>
      </c>
      <c r="C5422" t="s">
        <v>96</v>
      </c>
      <c r="D5422" t="s">
        <v>12141</v>
      </c>
      <c r="E5422" t="s">
        <v>180</v>
      </c>
      <c r="F5422" t="s">
        <v>176</v>
      </c>
      <c r="G5422" t="s">
        <v>160</v>
      </c>
      <c r="H5422" t="s">
        <v>156</v>
      </c>
      <c r="I5422">
        <v>1632</v>
      </c>
      <c r="J5422" t="s">
        <v>492</v>
      </c>
      <c r="K5422" t="s">
        <v>4222</v>
      </c>
      <c r="L5422" t="s">
        <v>639</v>
      </c>
      <c r="M5422" t="s">
        <v>1725</v>
      </c>
      <c r="N5422">
        <v>243</v>
      </c>
      <c r="O5422">
        <v>0</v>
      </c>
      <c r="P5422">
        <v>1</v>
      </c>
      <c r="Q5422" t="s">
        <v>70</v>
      </c>
      <c r="R5422" t="s">
        <v>238</v>
      </c>
      <c r="S5422" t="s">
        <v>239</v>
      </c>
      <c r="T5422">
        <v>220</v>
      </c>
      <c r="U5422">
        <v>161</v>
      </c>
      <c r="V5422">
        <v>73.180000000000007</v>
      </c>
      <c r="W5422" t="s">
        <v>134</v>
      </c>
      <c r="X5422">
        <v>6386</v>
      </c>
      <c r="Y5422">
        <v>1028146</v>
      </c>
      <c r="Z5422">
        <v>35903</v>
      </c>
      <c r="AA5422">
        <v>122360</v>
      </c>
      <c r="AB5422">
        <v>1186409</v>
      </c>
      <c r="AC5422">
        <v>954113</v>
      </c>
      <c r="AD5422">
        <v>232296</v>
      </c>
      <c r="AE5422" t="s">
        <v>81</v>
      </c>
      <c r="AF5422" t="s">
        <v>81</v>
      </c>
      <c r="AG5422" t="s">
        <v>240</v>
      </c>
      <c r="AH5422" t="s">
        <v>146</v>
      </c>
      <c r="AI5422" t="s">
        <v>139</v>
      </c>
      <c r="AJ5422" t="str">
        <f t="shared" si="84"/>
        <v>Jan</v>
      </c>
    </row>
    <row r="5423" spans="1:36" x14ac:dyDescent="0.3">
      <c r="A5423" t="s">
        <v>12142</v>
      </c>
      <c r="B5423" s="33">
        <v>46014</v>
      </c>
      <c r="C5423" t="s">
        <v>93</v>
      </c>
      <c r="D5423" t="s">
        <v>12143</v>
      </c>
      <c r="E5423" t="s">
        <v>176</v>
      </c>
      <c r="F5423" t="s">
        <v>179</v>
      </c>
      <c r="G5423" t="s">
        <v>156</v>
      </c>
      <c r="H5423" t="s">
        <v>166</v>
      </c>
      <c r="I5423">
        <v>1065</v>
      </c>
      <c r="J5423" t="s">
        <v>514</v>
      </c>
      <c r="K5423" t="s">
        <v>1504</v>
      </c>
      <c r="L5423" t="s">
        <v>463</v>
      </c>
      <c r="M5423" t="s">
        <v>2259</v>
      </c>
      <c r="N5423">
        <v>142</v>
      </c>
      <c r="O5423">
        <v>0</v>
      </c>
      <c r="P5423">
        <v>1</v>
      </c>
      <c r="Q5423" t="s">
        <v>70</v>
      </c>
      <c r="R5423" t="s">
        <v>238</v>
      </c>
      <c r="S5423" t="s">
        <v>239</v>
      </c>
      <c r="T5423">
        <v>189</v>
      </c>
      <c r="U5423">
        <v>176</v>
      </c>
      <c r="V5423">
        <v>93.12</v>
      </c>
      <c r="W5423" t="s">
        <v>133</v>
      </c>
      <c r="X5423">
        <v>10244</v>
      </c>
      <c r="Y5423">
        <v>1802944</v>
      </c>
      <c r="Z5423">
        <v>55968</v>
      </c>
      <c r="AA5423">
        <v>106480</v>
      </c>
      <c r="AB5423">
        <v>1965392</v>
      </c>
      <c r="AC5423">
        <v>1464345</v>
      </c>
      <c r="AD5423">
        <v>501047</v>
      </c>
      <c r="AE5423" t="s">
        <v>81</v>
      </c>
      <c r="AF5423" t="s">
        <v>72</v>
      </c>
      <c r="AG5423" t="s">
        <v>240</v>
      </c>
      <c r="AH5423" t="s">
        <v>144</v>
      </c>
      <c r="AI5423" t="s">
        <v>138</v>
      </c>
      <c r="AJ5423" t="str">
        <f t="shared" si="84"/>
        <v>Dec</v>
      </c>
    </row>
    <row r="5424" spans="1:36" x14ac:dyDescent="0.3">
      <c r="A5424" t="s">
        <v>12144</v>
      </c>
      <c r="B5424" s="33">
        <v>45847</v>
      </c>
      <c r="C5424" t="s">
        <v>99</v>
      </c>
      <c r="D5424" t="s">
        <v>12145</v>
      </c>
      <c r="E5424" t="s">
        <v>180</v>
      </c>
      <c r="F5424" t="s">
        <v>174</v>
      </c>
      <c r="G5424" t="s">
        <v>160</v>
      </c>
      <c r="H5424" t="s">
        <v>158</v>
      </c>
      <c r="I5424">
        <v>2078</v>
      </c>
      <c r="J5424" t="s">
        <v>420</v>
      </c>
      <c r="K5424" t="s">
        <v>2550</v>
      </c>
      <c r="N5424">
        <v>257</v>
      </c>
      <c r="O5424">
        <v>0</v>
      </c>
      <c r="P5424">
        <v>0</v>
      </c>
      <c r="Q5424" t="s">
        <v>67</v>
      </c>
      <c r="R5424" t="s">
        <v>245</v>
      </c>
      <c r="S5424" t="s">
        <v>124</v>
      </c>
      <c r="T5424">
        <v>220</v>
      </c>
      <c r="U5424">
        <v>0</v>
      </c>
      <c r="V5424">
        <v>0</v>
      </c>
      <c r="W5424" t="s">
        <v>133</v>
      </c>
      <c r="X5424">
        <v>3670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 t="s">
        <v>81</v>
      </c>
      <c r="AF5424" t="s">
        <v>78</v>
      </c>
      <c r="AG5424" t="s">
        <v>240</v>
      </c>
      <c r="AH5424" t="s">
        <v>144</v>
      </c>
      <c r="AI5424" t="s">
        <v>138</v>
      </c>
      <c r="AJ5424" t="str">
        <f t="shared" si="84"/>
        <v>Jul</v>
      </c>
    </row>
    <row r="5425" spans="1:36" x14ac:dyDescent="0.3">
      <c r="A5425" t="s">
        <v>12146</v>
      </c>
      <c r="B5425" s="33">
        <v>45881</v>
      </c>
      <c r="C5425" t="s">
        <v>93</v>
      </c>
      <c r="D5425" t="s">
        <v>12147</v>
      </c>
      <c r="E5425" t="s">
        <v>178</v>
      </c>
      <c r="F5425" t="s">
        <v>174</v>
      </c>
      <c r="G5425" t="s">
        <v>157</v>
      </c>
      <c r="H5425" t="s">
        <v>158</v>
      </c>
      <c r="I5425">
        <v>758</v>
      </c>
      <c r="J5425" t="s">
        <v>357</v>
      </c>
      <c r="K5425" t="s">
        <v>671</v>
      </c>
      <c r="L5425" t="s">
        <v>499</v>
      </c>
      <c r="M5425" t="s">
        <v>1136</v>
      </c>
      <c r="N5425">
        <v>116</v>
      </c>
      <c r="O5425">
        <v>35</v>
      </c>
      <c r="P5425">
        <v>18</v>
      </c>
      <c r="Q5425" t="s">
        <v>73</v>
      </c>
      <c r="R5425" t="s">
        <v>238</v>
      </c>
      <c r="S5425" t="s">
        <v>239</v>
      </c>
      <c r="T5425">
        <v>189</v>
      </c>
      <c r="U5425">
        <v>158</v>
      </c>
      <c r="V5425">
        <v>83.6</v>
      </c>
      <c r="W5425" t="s">
        <v>135</v>
      </c>
      <c r="X5425">
        <v>4700</v>
      </c>
      <c r="Y5425">
        <v>742600</v>
      </c>
      <c r="Z5425">
        <v>27808</v>
      </c>
      <c r="AA5425">
        <v>87532</v>
      </c>
      <c r="AB5425">
        <v>857940</v>
      </c>
      <c r="AC5425">
        <v>689811</v>
      </c>
      <c r="AD5425">
        <v>168129</v>
      </c>
      <c r="AE5425" t="s">
        <v>75</v>
      </c>
      <c r="AF5425" t="s">
        <v>78</v>
      </c>
      <c r="AG5425" t="s">
        <v>240</v>
      </c>
      <c r="AH5425" t="s">
        <v>146</v>
      </c>
      <c r="AI5425" t="s">
        <v>139</v>
      </c>
      <c r="AJ5425" t="str">
        <f t="shared" si="84"/>
        <v>Aug</v>
      </c>
    </row>
    <row r="5426" spans="1:36" x14ac:dyDescent="0.3">
      <c r="A5426" t="s">
        <v>12148</v>
      </c>
      <c r="B5426" s="33">
        <v>45778</v>
      </c>
      <c r="C5426" t="s">
        <v>96</v>
      </c>
      <c r="D5426" t="s">
        <v>12149</v>
      </c>
      <c r="E5426" t="s">
        <v>174</v>
      </c>
      <c r="F5426" t="s">
        <v>176</v>
      </c>
      <c r="G5426" t="s">
        <v>158</v>
      </c>
      <c r="H5426" t="s">
        <v>156</v>
      </c>
      <c r="I5426">
        <v>663</v>
      </c>
      <c r="J5426" t="s">
        <v>636</v>
      </c>
      <c r="K5426" t="s">
        <v>647</v>
      </c>
      <c r="L5426" t="s">
        <v>463</v>
      </c>
      <c r="M5426" t="s">
        <v>715</v>
      </c>
      <c r="N5426">
        <v>116</v>
      </c>
      <c r="O5426">
        <v>0</v>
      </c>
      <c r="P5426">
        <v>6</v>
      </c>
      <c r="Q5426" t="s">
        <v>73</v>
      </c>
      <c r="R5426" t="s">
        <v>238</v>
      </c>
      <c r="S5426" t="s">
        <v>239</v>
      </c>
      <c r="T5426">
        <v>180</v>
      </c>
      <c r="U5426">
        <v>102</v>
      </c>
      <c r="V5426">
        <v>56.67</v>
      </c>
      <c r="W5426" t="s">
        <v>133</v>
      </c>
      <c r="X5426">
        <v>6676</v>
      </c>
      <c r="Y5426">
        <v>680952</v>
      </c>
      <c r="Z5426">
        <v>49470</v>
      </c>
      <c r="AA5426">
        <v>29886</v>
      </c>
      <c r="AB5426">
        <v>760308</v>
      </c>
      <c r="AC5426">
        <v>658183</v>
      </c>
      <c r="AD5426">
        <v>102125</v>
      </c>
      <c r="AE5426" t="s">
        <v>78</v>
      </c>
      <c r="AF5426" t="s">
        <v>81</v>
      </c>
      <c r="AG5426" t="s">
        <v>240</v>
      </c>
      <c r="AH5426" t="s">
        <v>145</v>
      </c>
      <c r="AI5426" t="s">
        <v>138</v>
      </c>
      <c r="AJ5426" t="str">
        <f t="shared" si="84"/>
        <v>May</v>
      </c>
    </row>
    <row r="5427" spans="1:36" x14ac:dyDescent="0.3">
      <c r="A5427" t="s">
        <v>12150</v>
      </c>
      <c r="B5427" s="33">
        <v>45764</v>
      </c>
      <c r="C5427" t="s">
        <v>99</v>
      </c>
      <c r="D5427" t="s">
        <v>12151</v>
      </c>
      <c r="E5427" t="s">
        <v>175</v>
      </c>
      <c r="F5427" t="s">
        <v>176</v>
      </c>
      <c r="G5427" t="s">
        <v>163</v>
      </c>
      <c r="H5427" t="s">
        <v>156</v>
      </c>
      <c r="I5427">
        <v>1258</v>
      </c>
      <c r="J5427" t="s">
        <v>457</v>
      </c>
      <c r="K5427" t="s">
        <v>1318</v>
      </c>
      <c r="L5427" t="s">
        <v>750</v>
      </c>
      <c r="M5427" t="s">
        <v>5037</v>
      </c>
      <c r="N5427">
        <v>190</v>
      </c>
      <c r="O5427">
        <v>2</v>
      </c>
      <c r="P5427">
        <v>26</v>
      </c>
      <c r="Q5427" t="s">
        <v>73</v>
      </c>
      <c r="R5427" t="s">
        <v>238</v>
      </c>
      <c r="S5427" t="s">
        <v>239</v>
      </c>
      <c r="T5427">
        <v>189</v>
      </c>
      <c r="U5427">
        <v>175</v>
      </c>
      <c r="V5427">
        <v>92.59</v>
      </c>
      <c r="W5427" t="s">
        <v>135</v>
      </c>
      <c r="X5427">
        <v>7593</v>
      </c>
      <c r="Y5427">
        <v>1328775</v>
      </c>
      <c r="Z5427">
        <v>77175</v>
      </c>
      <c r="AA5427">
        <v>123550</v>
      </c>
      <c r="AB5427">
        <v>1529500</v>
      </c>
      <c r="AC5427">
        <v>1080103</v>
      </c>
      <c r="AD5427">
        <v>449397</v>
      </c>
      <c r="AE5427" t="s">
        <v>75</v>
      </c>
      <c r="AF5427" t="s">
        <v>81</v>
      </c>
      <c r="AG5427" t="s">
        <v>240</v>
      </c>
      <c r="AH5427" t="s">
        <v>146</v>
      </c>
      <c r="AI5427" t="s">
        <v>138</v>
      </c>
      <c r="AJ5427" t="str">
        <f t="shared" si="84"/>
        <v>Apr</v>
      </c>
    </row>
    <row r="5428" spans="1:36" x14ac:dyDescent="0.3">
      <c r="A5428" t="s">
        <v>12152</v>
      </c>
      <c r="B5428" s="33">
        <v>45905</v>
      </c>
      <c r="C5428" t="s">
        <v>93</v>
      </c>
      <c r="D5428" t="s">
        <v>12153</v>
      </c>
      <c r="E5428" t="s">
        <v>181</v>
      </c>
      <c r="F5428" t="s">
        <v>174</v>
      </c>
      <c r="G5428" t="s">
        <v>159</v>
      </c>
      <c r="H5428" t="s">
        <v>158</v>
      </c>
      <c r="I5428">
        <v>2295</v>
      </c>
      <c r="J5428" t="s">
        <v>264</v>
      </c>
      <c r="K5428" t="s">
        <v>2072</v>
      </c>
      <c r="L5428" t="s">
        <v>363</v>
      </c>
      <c r="M5428" t="s">
        <v>1141</v>
      </c>
      <c r="N5428">
        <v>304</v>
      </c>
      <c r="O5428">
        <v>24</v>
      </c>
      <c r="P5428">
        <v>37</v>
      </c>
      <c r="Q5428" t="s">
        <v>76</v>
      </c>
      <c r="R5428" t="s">
        <v>238</v>
      </c>
      <c r="S5428" t="s">
        <v>239</v>
      </c>
      <c r="T5428">
        <v>189</v>
      </c>
      <c r="U5428">
        <v>158</v>
      </c>
      <c r="V5428">
        <v>83.6</v>
      </c>
      <c r="W5428" t="s">
        <v>133</v>
      </c>
      <c r="X5428">
        <v>5532</v>
      </c>
      <c r="Y5428">
        <v>874056</v>
      </c>
      <c r="Z5428">
        <v>83108</v>
      </c>
      <c r="AA5428">
        <v>83582</v>
      </c>
      <c r="AB5428">
        <v>1040746</v>
      </c>
      <c r="AC5428">
        <v>855433</v>
      </c>
      <c r="AD5428">
        <v>185313</v>
      </c>
      <c r="AE5428" t="s">
        <v>81</v>
      </c>
      <c r="AF5428" t="s">
        <v>78</v>
      </c>
      <c r="AG5428" t="s">
        <v>240</v>
      </c>
      <c r="AH5428" t="s">
        <v>147</v>
      </c>
      <c r="AI5428" t="s">
        <v>139</v>
      </c>
      <c r="AJ5428" t="str">
        <f t="shared" si="84"/>
        <v>Sep</v>
      </c>
    </row>
    <row r="5429" spans="1:36" x14ac:dyDescent="0.3">
      <c r="A5429" t="s">
        <v>12154</v>
      </c>
      <c r="B5429" s="33">
        <v>45702</v>
      </c>
      <c r="C5429" t="s">
        <v>99</v>
      </c>
      <c r="D5429" t="s">
        <v>12155</v>
      </c>
      <c r="E5429" t="s">
        <v>176</v>
      </c>
      <c r="F5429" t="s">
        <v>179</v>
      </c>
      <c r="G5429" t="s">
        <v>156</v>
      </c>
      <c r="H5429" t="s">
        <v>166</v>
      </c>
      <c r="I5429">
        <v>1568</v>
      </c>
      <c r="J5429" t="s">
        <v>451</v>
      </c>
      <c r="K5429" t="s">
        <v>3500</v>
      </c>
      <c r="L5429" t="s">
        <v>605</v>
      </c>
      <c r="M5429" t="s">
        <v>2794</v>
      </c>
      <c r="N5429">
        <v>202</v>
      </c>
      <c r="O5429">
        <v>0</v>
      </c>
      <c r="P5429">
        <v>13</v>
      </c>
      <c r="Q5429" t="s">
        <v>73</v>
      </c>
      <c r="R5429" t="s">
        <v>238</v>
      </c>
      <c r="S5429" t="s">
        <v>239</v>
      </c>
      <c r="T5429">
        <v>189</v>
      </c>
      <c r="U5429">
        <v>137</v>
      </c>
      <c r="V5429">
        <v>72.489999999999995</v>
      </c>
      <c r="W5429" t="s">
        <v>135</v>
      </c>
      <c r="X5429">
        <v>2930</v>
      </c>
      <c r="Y5429">
        <v>401410</v>
      </c>
      <c r="Z5429">
        <v>66993</v>
      </c>
      <c r="AA5429">
        <v>31784</v>
      </c>
      <c r="AB5429">
        <v>500187</v>
      </c>
      <c r="AC5429">
        <v>302027</v>
      </c>
      <c r="AD5429">
        <v>198160</v>
      </c>
      <c r="AE5429" t="s">
        <v>81</v>
      </c>
      <c r="AF5429" t="s">
        <v>72</v>
      </c>
      <c r="AG5429" t="s">
        <v>240</v>
      </c>
      <c r="AH5429" t="s">
        <v>144</v>
      </c>
      <c r="AI5429" t="s">
        <v>140</v>
      </c>
      <c r="AJ5429" t="str">
        <f t="shared" si="84"/>
        <v>Feb</v>
      </c>
    </row>
    <row r="5430" spans="1:36" x14ac:dyDescent="0.3">
      <c r="A5430" t="s">
        <v>12156</v>
      </c>
      <c r="B5430" s="33">
        <v>45782</v>
      </c>
      <c r="C5430" t="s">
        <v>93</v>
      </c>
      <c r="D5430" t="s">
        <v>12157</v>
      </c>
      <c r="E5430" t="s">
        <v>174</v>
      </c>
      <c r="F5430" t="s">
        <v>177</v>
      </c>
      <c r="G5430" t="s">
        <v>158</v>
      </c>
      <c r="H5430" t="s">
        <v>162</v>
      </c>
      <c r="I5430">
        <v>1208</v>
      </c>
      <c r="J5430" t="s">
        <v>520</v>
      </c>
      <c r="K5430" t="s">
        <v>1484</v>
      </c>
      <c r="L5430" t="s">
        <v>3231</v>
      </c>
      <c r="M5430" t="s">
        <v>551</v>
      </c>
      <c r="N5430">
        <v>166</v>
      </c>
      <c r="O5430">
        <v>21</v>
      </c>
      <c r="P5430">
        <v>19</v>
      </c>
      <c r="Q5430" t="s">
        <v>73</v>
      </c>
      <c r="R5430" t="s">
        <v>238</v>
      </c>
      <c r="S5430" t="s">
        <v>239</v>
      </c>
      <c r="T5430">
        <v>220</v>
      </c>
      <c r="U5430">
        <v>177</v>
      </c>
      <c r="V5430">
        <v>80.45</v>
      </c>
      <c r="W5430" t="s">
        <v>133</v>
      </c>
      <c r="X5430">
        <v>4728</v>
      </c>
      <c r="Y5430">
        <v>836856</v>
      </c>
      <c r="Z5430">
        <v>95580</v>
      </c>
      <c r="AA5430">
        <v>18231</v>
      </c>
      <c r="AB5430">
        <v>950667</v>
      </c>
      <c r="AC5430">
        <v>639405</v>
      </c>
      <c r="AD5430">
        <v>311262</v>
      </c>
      <c r="AE5430" t="s">
        <v>78</v>
      </c>
      <c r="AF5430" t="s">
        <v>78</v>
      </c>
      <c r="AG5430" t="s">
        <v>240</v>
      </c>
      <c r="AH5430" t="s">
        <v>144</v>
      </c>
      <c r="AI5430" t="s">
        <v>138</v>
      </c>
      <c r="AJ5430" t="str">
        <f t="shared" si="84"/>
        <v>May</v>
      </c>
    </row>
    <row r="5431" spans="1:36" x14ac:dyDescent="0.3">
      <c r="A5431" t="s">
        <v>12158</v>
      </c>
      <c r="B5431" s="33">
        <v>45772</v>
      </c>
      <c r="C5431" t="s">
        <v>99</v>
      </c>
      <c r="D5431" t="s">
        <v>12159</v>
      </c>
      <c r="E5431" t="s">
        <v>179</v>
      </c>
      <c r="F5431" t="s">
        <v>174</v>
      </c>
      <c r="G5431" t="s">
        <v>166</v>
      </c>
      <c r="H5431" t="s">
        <v>158</v>
      </c>
      <c r="I5431">
        <v>1767</v>
      </c>
      <c r="J5431" t="s">
        <v>560</v>
      </c>
      <c r="K5431" t="s">
        <v>3917</v>
      </c>
      <c r="L5431" t="s">
        <v>385</v>
      </c>
      <c r="M5431" t="s">
        <v>1617</v>
      </c>
      <c r="N5431">
        <v>252</v>
      </c>
      <c r="O5431">
        <v>0</v>
      </c>
      <c r="P5431">
        <v>13</v>
      </c>
      <c r="Q5431" t="s">
        <v>73</v>
      </c>
      <c r="R5431" t="s">
        <v>238</v>
      </c>
      <c r="S5431" t="s">
        <v>239</v>
      </c>
      <c r="T5431">
        <v>189</v>
      </c>
      <c r="U5431">
        <v>153</v>
      </c>
      <c r="V5431">
        <v>80.95</v>
      </c>
      <c r="W5431" t="s">
        <v>133</v>
      </c>
      <c r="X5431">
        <v>7304</v>
      </c>
      <c r="Y5431">
        <v>1117512</v>
      </c>
      <c r="Z5431">
        <v>81090</v>
      </c>
      <c r="AA5431">
        <v>69921</v>
      </c>
      <c r="AB5431">
        <v>1268523</v>
      </c>
      <c r="AC5431">
        <v>928073</v>
      </c>
      <c r="AD5431">
        <v>340450</v>
      </c>
      <c r="AE5431" t="s">
        <v>72</v>
      </c>
      <c r="AF5431" t="s">
        <v>78</v>
      </c>
      <c r="AG5431" t="s">
        <v>240</v>
      </c>
      <c r="AH5431" t="s">
        <v>145</v>
      </c>
      <c r="AI5431" t="s">
        <v>139</v>
      </c>
      <c r="AJ5431" t="str">
        <f t="shared" si="84"/>
        <v>Apr</v>
      </c>
    </row>
    <row r="5432" spans="1:36" x14ac:dyDescent="0.3">
      <c r="A5432" t="s">
        <v>12160</v>
      </c>
      <c r="B5432" s="33">
        <v>45891</v>
      </c>
      <c r="C5432" t="s">
        <v>96</v>
      </c>
      <c r="D5432" t="s">
        <v>12161</v>
      </c>
      <c r="E5432" t="s">
        <v>179</v>
      </c>
      <c r="F5432" t="s">
        <v>177</v>
      </c>
      <c r="G5432" t="s">
        <v>166</v>
      </c>
      <c r="H5432" t="s">
        <v>162</v>
      </c>
      <c r="I5432">
        <v>1634</v>
      </c>
      <c r="J5432" t="s">
        <v>682</v>
      </c>
      <c r="K5432" t="s">
        <v>2422</v>
      </c>
      <c r="L5432" t="s">
        <v>353</v>
      </c>
      <c r="M5432" t="s">
        <v>823</v>
      </c>
      <c r="N5432">
        <v>211</v>
      </c>
      <c r="O5432">
        <v>0</v>
      </c>
      <c r="P5432">
        <v>9</v>
      </c>
      <c r="Q5432" t="s">
        <v>73</v>
      </c>
      <c r="R5432" t="s">
        <v>238</v>
      </c>
      <c r="S5432" t="s">
        <v>239</v>
      </c>
      <c r="T5432">
        <v>186</v>
      </c>
      <c r="U5432">
        <v>164</v>
      </c>
      <c r="V5432">
        <v>88.17</v>
      </c>
      <c r="W5432" t="s">
        <v>133</v>
      </c>
      <c r="X5432">
        <v>5929</v>
      </c>
      <c r="Y5432">
        <v>972356</v>
      </c>
      <c r="Z5432">
        <v>74456</v>
      </c>
      <c r="AA5432">
        <v>117260</v>
      </c>
      <c r="AB5432">
        <v>1164072</v>
      </c>
      <c r="AC5432">
        <v>928175</v>
      </c>
      <c r="AD5432">
        <v>235897</v>
      </c>
      <c r="AE5432" t="s">
        <v>72</v>
      </c>
      <c r="AF5432" t="s">
        <v>78</v>
      </c>
      <c r="AG5432" t="s">
        <v>240</v>
      </c>
      <c r="AH5432" t="s">
        <v>144</v>
      </c>
      <c r="AI5432" t="s">
        <v>138</v>
      </c>
      <c r="AJ5432" t="str">
        <f t="shared" si="84"/>
        <v>Aug</v>
      </c>
    </row>
    <row r="5433" spans="1:36" x14ac:dyDescent="0.3">
      <c r="A5433" t="s">
        <v>12162</v>
      </c>
      <c r="B5433" s="33">
        <v>45885</v>
      </c>
      <c r="C5433" t="s">
        <v>93</v>
      </c>
      <c r="D5433" t="s">
        <v>12163</v>
      </c>
      <c r="E5433" t="s">
        <v>173</v>
      </c>
      <c r="F5433" t="s">
        <v>174</v>
      </c>
      <c r="G5433" t="s">
        <v>161</v>
      </c>
      <c r="H5433" t="s">
        <v>158</v>
      </c>
      <c r="I5433">
        <v>669</v>
      </c>
      <c r="J5433" t="s">
        <v>368</v>
      </c>
      <c r="K5433" t="s">
        <v>1487</v>
      </c>
      <c r="L5433" t="s">
        <v>1354</v>
      </c>
      <c r="M5433" t="s">
        <v>3106</v>
      </c>
      <c r="N5433">
        <v>111</v>
      </c>
      <c r="O5433">
        <v>51</v>
      </c>
      <c r="P5433">
        <v>49</v>
      </c>
      <c r="Q5433" t="s">
        <v>76</v>
      </c>
      <c r="R5433" t="s">
        <v>238</v>
      </c>
      <c r="S5433" t="s">
        <v>239</v>
      </c>
      <c r="T5433">
        <v>189</v>
      </c>
      <c r="U5433">
        <v>139</v>
      </c>
      <c r="V5433">
        <v>73.540000000000006</v>
      </c>
      <c r="W5433" t="s">
        <v>135</v>
      </c>
      <c r="X5433">
        <v>9626</v>
      </c>
      <c r="Y5433">
        <v>1338014</v>
      </c>
      <c r="Z5433">
        <v>64774</v>
      </c>
      <c r="AA5433">
        <v>36279</v>
      </c>
      <c r="AB5433">
        <v>1439067</v>
      </c>
      <c r="AC5433">
        <v>940241</v>
      </c>
      <c r="AD5433">
        <v>498826</v>
      </c>
      <c r="AE5433" t="s">
        <v>78</v>
      </c>
      <c r="AF5433" t="s">
        <v>78</v>
      </c>
      <c r="AG5433" t="s">
        <v>240</v>
      </c>
      <c r="AH5433" t="s">
        <v>144</v>
      </c>
      <c r="AI5433" t="s">
        <v>139</v>
      </c>
      <c r="AJ5433" t="str">
        <f t="shared" si="84"/>
        <v>Aug</v>
      </c>
    </row>
    <row r="5434" spans="1:36" x14ac:dyDescent="0.3">
      <c r="A5434" t="s">
        <v>12164</v>
      </c>
      <c r="B5434" s="33">
        <v>45741</v>
      </c>
      <c r="C5434" t="s">
        <v>97</v>
      </c>
      <c r="D5434" t="s">
        <v>12165</v>
      </c>
      <c r="E5434" t="s">
        <v>172</v>
      </c>
      <c r="F5434" t="s">
        <v>174</v>
      </c>
      <c r="G5434" t="s">
        <v>155</v>
      </c>
      <c r="H5434" t="s">
        <v>158</v>
      </c>
      <c r="I5434">
        <v>464</v>
      </c>
      <c r="J5434" t="s">
        <v>682</v>
      </c>
      <c r="K5434" t="s">
        <v>2690</v>
      </c>
      <c r="L5434" t="s">
        <v>404</v>
      </c>
      <c r="M5434" t="s">
        <v>2345</v>
      </c>
      <c r="N5434">
        <v>77</v>
      </c>
      <c r="O5434">
        <v>13</v>
      </c>
      <c r="P5434">
        <v>18</v>
      </c>
      <c r="Q5434" t="s">
        <v>73</v>
      </c>
      <c r="R5434" t="s">
        <v>238</v>
      </c>
      <c r="S5434" t="s">
        <v>239</v>
      </c>
      <c r="T5434">
        <v>180</v>
      </c>
      <c r="U5434">
        <v>148</v>
      </c>
      <c r="V5434">
        <v>82.22</v>
      </c>
      <c r="W5434" t="s">
        <v>133</v>
      </c>
      <c r="X5434">
        <v>5806</v>
      </c>
      <c r="Y5434">
        <v>859288</v>
      </c>
      <c r="Z5434">
        <v>52244</v>
      </c>
      <c r="AA5434">
        <v>63936</v>
      </c>
      <c r="AB5434">
        <v>975468</v>
      </c>
      <c r="AC5434">
        <v>802171</v>
      </c>
      <c r="AD5434">
        <v>173297</v>
      </c>
      <c r="AE5434" t="s">
        <v>81</v>
      </c>
      <c r="AF5434" t="s">
        <v>78</v>
      </c>
      <c r="AG5434" t="s">
        <v>240</v>
      </c>
      <c r="AH5434" t="s">
        <v>144</v>
      </c>
      <c r="AI5434" t="s">
        <v>139</v>
      </c>
      <c r="AJ5434" t="str">
        <f t="shared" si="84"/>
        <v>Mar</v>
      </c>
    </row>
    <row r="5435" spans="1:36" x14ac:dyDescent="0.3">
      <c r="A5435" t="s">
        <v>12166</v>
      </c>
      <c r="B5435" s="33">
        <v>45964</v>
      </c>
      <c r="C5435" t="s">
        <v>96</v>
      </c>
      <c r="D5435" t="s">
        <v>12167</v>
      </c>
      <c r="E5435" t="s">
        <v>173</v>
      </c>
      <c r="F5435" t="s">
        <v>180</v>
      </c>
      <c r="G5435" t="s">
        <v>161</v>
      </c>
      <c r="H5435" t="s">
        <v>160</v>
      </c>
      <c r="I5435">
        <v>1774</v>
      </c>
      <c r="J5435" t="s">
        <v>270</v>
      </c>
      <c r="K5435" t="s">
        <v>3159</v>
      </c>
      <c r="L5435" t="s">
        <v>1158</v>
      </c>
      <c r="M5435" t="s">
        <v>2217</v>
      </c>
      <c r="N5435">
        <v>235</v>
      </c>
      <c r="O5435">
        <v>36</v>
      </c>
      <c r="P5435">
        <v>49</v>
      </c>
      <c r="Q5435" t="s">
        <v>76</v>
      </c>
      <c r="R5435" t="s">
        <v>238</v>
      </c>
      <c r="S5435" t="s">
        <v>239</v>
      </c>
      <c r="T5435">
        <v>180</v>
      </c>
      <c r="U5435">
        <v>163</v>
      </c>
      <c r="V5435">
        <v>90.56</v>
      </c>
      <c r="W5435" t="s">
        <v>133</v>
      </c>
      <c r="X5435">
        <v>8445</v>
      </c>
      <c r="Y5435">
        <v>1376535</v>
      </c>
      <c r="Z5435">
        <v>48574</v>
      </c>
      <c r="AA5435">
        <v>91117</v>
      </c>
      <c r="AB5435">
        <v>1516226</v>
      </c>
      <c r="AC5435">
        <v>1020852</v>
      </c>
      <c r="AD5435">
        <v>495374</v>
      </c>
      <c r="AE5435" t="s">
        <v>78</v>
      </c>
      <c r="AF5435" t="s">
        <v>81</v>
      </c>
      <c r="AG5435" t="s">
        <v>240</v>
      </c>
      <c r="AH5435" t="s">
        <v>144</v>
      </c>
      <c r="AI5435" t="s">
        <v>138</v>
      </c>
      <c r="AJ5435" t="str">
        <f t="shared" si="84"/>
        <v>Nov</v>
      </c>
    </row>
    <row r="5436" spans="1:36" x14ac:dyDescent="0.3">
      <c r="A5436" t="s">
        <v>12168</v>
      </c>
      <c r="B5436" s="33">
        <v>45808</v>
      </c>
      <c r="C5436" t="s">
        <v>95</v>
      </c>
      <c r="D5436" t="s">
        <v>12169</v>
      </c>
      <c r="E5436" t="s">
        <v>181</v>
      </c>
      <c r="F5436" t="s">
        <v>175</v>
      </c>
      <c r="G5436" t="s">
        <v>159</v>
      </c>
      <c r="H5436" t="s">
        <v>163</v>
      </c>
      <c r="I5436">
        <v>1876</v>
      </c>
      <c r="J5436" t="s">
        <v>474</v>
      </c>
      <c r="K5436" t="s">
        <v>1960</v>
      </c>
      <c r="L5436" t="s">
        <v>1151</v>
      </c>
      <c r="M5436" t="s">
        <v>856</v>
      </c>
      <c r="N5436">
        <v>276</v>
      </c>
      <c r="O5436">
        <v>10</v>
      </c>
      <c r="P5436">
        <v>25</v>
      </c>
      <c r="Q5436" t="s">
        <v>73</v>
      </c>
      <c r="R5436" t="s">
        <v>238</v>
      </c>
      <c r="S5436" t="s">
        <v>239</v>
      </c>
      <c r="T5436">
        <v>220</v>
      </c>
      <c r="U5436">
        <v>177</v>
      </c>
      <c r="V5436">
        <v>80.45</v>
      </c>
      <c r="W5436" t="s">
        <v>133</v>
      </c>
      <c r="X5436">
        <v>3336</v>
      </c>
      <c r="Y5436">
        <v>590472</v>
      </c>
      <c r="Z5436">
        <v>76641</v>
      </c>
      <c r="AA5436">
        <v>51507</v>
      </c>
      <c r="AB5436">
        <v>718620</v>
      </c>
      <c r="AC5436">
        <v>593710</v>
      </c>
      <c r="AD5436">
        <v>124910</v>
      </c>
      <c r="AE5436" t="s">
        <v>81</v>
      </c>
      <c r="AF5436" t="s">
        <v>75</v>
      </c>
      <c r="AG5436" t="s">
        <v>240</v>
      </c>
      <c r="AH5436" t="s">
        <v>145</v>
      </c>
      <c r="AI5436" t="s">
        <v>139</v>
      </c>
      <c r="AJ5436" t="str">
        <f t="shared" si="84"/>
        <v>May</v>
      </c>
    </row>
    <row r="5437" spans="1:36" x14ac:dyDescent="0.3">
      <c r="A5437" t="s">
        <v>12170</v>
      </c>
      <c r="B5437" s="33">
        <v>45905</v>
      </c>
      <c r="C5437" t="s">
        <v>97</v>
      </c>
      <c r="D5437" t="s">
        <v>12171</v>
      </c>
      <c r="E5437" t="s">
        <v>173</v>
      </c>
      <c r="F5437" t="s">
        <v>178</v>
      </c>
      <c r="G5437" t="s">
        <v>161</v>
      </c>
      <c r="H5437" t="s">
        <v>157</v>
      </c>
      <c r="I5437">
        <v>1877</v>
      </c>
      <c r="J5437" t="s">
        <v>639</v>
      </c>
      <c r="K5437" t="s">
        <v>585</v>
      </c>
      <c r="L5437" t="s">
        <v>639</v>
      </c>
      <c r="M5437" t="s">
        <v>337</v>
      </c>
      <c r="N5437">
        <v>234</v>
      </c>
      <c r="O5437">
        <v>0</v>
      </c>
      <c r="P5437">
        <v>25</v>
      </c>
      <c r="Q5437" t="s">
        <v>73</v>
      </c>
      <c r="R5437" t="s">
        <v>238</v>
      </c>
      <c r="S5437" t="s">
        <v>239</v>
      </c>
      <c r="T5437">
        <v>150</v>
      </c>
      <c r="U5437">
        <v>82</v>
      </c>
      <c r="V5437">
        <v>54.67</v>
      </c>
      <c r="W5437" t="s">
        <v>133</v>
      </c>
      <c r="X5437">
        <v>8534</v>
      </c>
      <c r="Y5437">
        <v>699788</v>
      </c>
      <c r="Z5437">
        <v>12546</v>
      </c>
      <c r="AA5437">
        <v>40754</v>
      </c>
      <c r="AB5437">
        <v>753088</v>
      </c>
      <c r="AC5437">
        <v>518807</v>
      </c>
      <c r="AD5437">
        <v>234281</v>
      </c>
      <c r="AE5437" t="s">
        <v>78</v>
      </c>
      <c r="AF5437" t="s">
        <v>75</v>
      </c>
      <c r="AG5437" t="s">
        <v>240</v>
      </c>
      <c r="AH5437" t="s">
        <v>144</v>
      </c>
      <c r="AI5437" t="s">
        <v>140</v>
      </c>
      <c r="AJ5437" t="str">
        <f t="shared" si="84"/>
        <v>Sep</v>
      </c>
    </row>
    <row r="5438" spans="1:36" x14ac:dyDescent="0.3">
      <c r="A5438" t="s">
        <v>12172</v>
      </c>
      <c r="B5438" s="33">
        <v>45814</v>
      </c>
      <c r="C5438" t="s">
        <v>93</v>
      </c>
      <c r="D5438" t="s">
        <v>12173</v>
      </c>
      <c r="E5438" t="s">
        <v>176</v>
      </c>
      <c r="F5438" t="s">
        <v>180</v>
      </c>
      <c r="G5438" t="s">
        <v>156</v>
      </c>
      <c r="H5438" t="s">
        <v>160</v>
      </c>
      <c r="I5438">
        <v>2273</v>
      </c>
      <c r="J5438" t="s">
        <v>345</v>
      </c>
      <c r="K5438" t="s">
        <v>1252</v>
      </c>
      <c r="L5438" t="s">
        <v>1357</v>
      </c>
      <c r="M5438" t="s">
        <v>12174</v>
      </c>
      <c r="N5438">
        <v>274</v>
      </c>
      <c r="O5438">
        <v>29</v>
      </c>
      <c r="P5438">
        <v>41</v>
      </c>
      <c r="Q5438" t="s">
        <v>76</v>
      </c>
      <c r="R5438" t="s">
        <v>238</v>
      </c>
      <c r="S5438" t="s">
        <v>239</v>
      </c>
      <c r="T5438">
        <v>150</v>
      </c>
      <c r="U5438">
        <v>90</v>
      </c>
      <c r="V5438">
        <v>60</v>
      </c>
      <c r="W5438" t="s">
        <v>133</v>
      </c>
      <c r="X5438">
        <v>8390</v>
      </c>
      <c r="Y5438">
        <v>755100</v>
      </c>
      <c r="Z5438">
        <v>27540</v>
      </c>
      <c r="AA5438">
        <v>28980</v>
      </c>
      <c r="AB5438">
        <v>811620</v>
      </c>
      <c r="AC5438">
        <v>612623</v>
      </c>
      <c r="AD5438">
        <v>198997</v>
      </c>
      <c r="AE5438" t="s">
        <v>81</v>
      </c>
      <c r="AF5438" t="s">
        <v>81</v>
      </c>
      <c r="AG5438" t="s">
        <v>240</v>
      </c>
      <c r="AH5438" t="s">
        <v>147</v>
      </c>
      <c r="AI5438" t="s">
        <v>139</v>
      </c>
      <c r="AJ5438" t="str">
        <f t="shared" si="84"/>
        <v>Jun</v>
      </c>
    </row>
    <row r="5439" spans="1:36" x14ac:dyDescent="0.3">
      <c r="A5439" t="s">
        <v>12175</v>
      </c>
      <c r="B5439" s="33">
        <v>45827</v>
      </c>
      <c r="C5439" t="s">
        <v>96</v>
      </c>
      <c r="D5439" t="s">
        <v>12176</v>
      </c>
      <c r="E5439" t="s">
        <v>178</v>
      </c>
      <c r="F5439" t="s">
        <v>174</v>
      </c>
      <c r="G5439" t="s">
        <v>157</v>
      </c>
      <c r="H5439" t="s">
        <v>158</v>
      </c>
      <c r="I5439">
        <v>1077</v>
      </c>
      <c r="J5439" t="s">
        <v>572</v>
      </c>
      <c r="K5439" t="s">
        <v>1445</v>
      </c>
      <c r="L5439" t="s">
        <v>2268</v>
      </c>
      <c r="M5439" t="s">
        <v>520</v>
      </c>
      <c r="N5439">
        <v>149</v>
      </c>
      <c r="O5439">
        <v>24</v>
      </c>
      <c r="P5439">
        <v>16</v>
      </c>
      <c r="Q5439" t="s">
        <v>73</v>
      </c>
      <c r="R5439" t="s">
        <v>238</v>
      </c>
      <c r="S5439" t="s">
        <v>239</v>
      </c>
      <c r="T5439">
        <v>220</v>
      </c>
      <c r="U5439">
        <v>148</v>
      </c>
      <c r="V5439">
        <v>67.27</v>
      </c>
      <c r="W5439" t="s">
        <v>133</v>
      </c>
      <c r="X5439">
        <v>6500</v>
      </c>
      <c r="Y5439">
        <v>962000</v>
      </c>
      <c r="Z5439">
        <v>53576</v>
      </c>
      <c r="AA5439">
        <v>30784</v>
      </c>
      <c r="AB5439">
        <v>1046360</v>
      </c>
      <c r="AC5439">
        <v>808434</v>
      </c>
      <c r="AD5439">
        <v>237926</v>
      </c>
      <c r="AE5439" t="s">
        <v>75</v>
      </c>
      <c r="AF5439" t="s">
        <v>78</v>
      </c>
      <c r="AG5439" t="s">
        <v>240</v>
      </c>
      <c r="AH5439" t="s">
        <v>146</v>
      </c>
      <c r="AI5439" t="s">
        <v>138</v>
      </c>
      <c r="AJ5439" t="str">
        <f t="shared" si="84"/>
        <v>Jun</v>
      </c>
    </row>
    <row r="5440" spans="1:36" x14ac:dyDescent="0.3">
      <c r="A5440" t="s">
        <v>12177</v>
      </c>
      <c r="B5440" s="33">
        <v>45860</v>
      </c>
      <c r="C5440" t="s">
        <v>97</v>
      </c>
      <c r="D5440" t="s">
        <v>12178</v>
      </c>
      <c r="E5440" t="s">
        <v>178</v>
      </c>
      <c r="F5440" t="s">
        <v>176</v>
      </c>
      <c r="G5440" t="s">
        <v>157</v>
      </c>
      <c r="H5440" t="s">
        <v>156</v>
      </c>
      <c r="I5440">
        <v>484</v>
      </c>
      <c r="J5440" t="s">
        <v>603</v>
      </c>
      <c r="K5440" t="s">
        <v>682</v>
      </c>
      <c r="L5440" t="s">
        <v>990</v>
      </c>
      <c r="M5440" t="s">
        <v>437</v>
      </c>
      <c r="N5440">
        <v>90</v>
      </c>
      <c r="O5440">
        <v>18</v>
      </c>
      <c r="P5440">
        <v>41</v>
      </c>
      <c r="Q5440" t="s">
        <v>76</v>
      </c>
      <c r="R5440" t="s">
        <v>238</v>
      </c>
      <c r="S5440" t="s">
        <v>239</v>
      </c>
      <c r="T5440">
        <v>150</v>
      </c>
      <c r="U5440">
        <v>108</v>
      </c>
      <c r="V5440">
        <v>72</v>
      </c>
      <c r="W5440" t="s">
        <v>135</v>
      </c>
      <c r="X5440">
        <v>8180</v>
      </c>
      <c r="Y5440">
        <v>883440</v>
      </c>
      <c r="Z5440">
        <v>56484</v>
      </c>
      <c r="AA5440">
        <v>81972</v>
      </c>
      <c r="AB5440">
        <v>1021896</v>
      </c>
      <c r="AC5440">
        <v>833063</v>
      </c>
      <c r="AD5440">
        <v>188833</v>
      </c>
      <c r="AE5440" t="s">
        <v>75</v>
      </c>
      <c r="AF5440" t="s">
        <v>81</v>
      </c>
      <c r="AG5440" t="s">
        <v>240</v>
      </c>
      <c r="AH5440" t="s">
        <v>147</v>
      </c>
      <c r="AI5440" t="s">
        <v>139</v>
      </c>
      <c r="AJ5440" t="str">
        <f t="shared" si="84"/>
        <v>Jul</v>
      </c>
    </row>
    <row r="5441" spans="1:36" x14ac:dyDescent="0.3">
      <c r="A5441" t="s">
        <v>12179</v>
      </c>
      <c r="B5441" s="33">
        <v>45992</v>
      </c>
      <c r="C5441" t="s">
        <v>93</v>
      </c>
      <c r="D5441" t="s">
        <v>12180</v>
      </c>
      <c r="E5441" t="s">
        <v>173</v>
      </c>
      <c r="F5441" t="s">
        <v>178</v>
      </c>
      <c r="G5441" t="s">
        <v>161</v>
      </c>
      <c r="H5441" t="s">
        <v>157</v>
      </c>
      <c r="I5441">
        <v>1188</v>
      </c>
      <c r="J5441" t="s">
        <v>529</v>
      </c>
      <c r="K5441" t="s">
        <v>3595</v>
      </c>
      <c r="L5441" t="s">
        <v>599</v>
      </c>
      <c r="M5441" t="s">
        <v>1021</v>
      </c>
      <c r="N5441">
        <v>168</v>
      </c>
      <c r="O5441">
        <v>6</v>
      </c>
      <c r="P5441">
        <v>7</v>
      </c>
      <c r="Q5441" t="s">
        <v>73</v>
      </c>
      <c r="R5441" t="s">
        <v>238</v>
      </c>
      <c r="S5441" t="s">
        <v>239</v>
      </c>
      <c r="T5441">
        <v>150</v>
      </c>
      <c r="U5441">
        <v>108</v>
      </c>
      <c r="V5441">
        <v>72</v>
      </c>
      <c r="W5441" t="s">
        <v>133</v>
      </c>
      <c r="X5441">
        <v>4469</v>
      </c>
      <c r="Y5441">
        <v>482652</v>
      </c>
      <c r="Z5441">
        <v>44388</v>
      </c>
      <c r="AA5441">
        <v>39744</v>
      </c>
      <c r="AB5441">
        <v>566784</v>
      </c>
      <c r="AC5441">
        <v>452211</v>
      </c>
      <c r="AD5441">
        <v>114573</v>
      </c>
      <c r="AE5441" t="s">
        <v>78</v>
      </c>
      <c r="AF5441" t="s">
        <v>75</v>
      </c>
      <c r="AG5441" t="s">
        <v>240</v>
      </c>
      <c r="AH5441" t="s">
        <v>144</v>
      </c>
      <c r="AI5441" t="s">
        <v>139</v>
      </c>
      <c r="AJ5441" t="str">
        <f t="shared" si="84"/>
        <v>Dec</v>
      </c>
    </row>
    <row r="5442" spans="1:36" x14ac:dyDescent="0.3">
      <c r="A5442" t="s">
        <v>12181</v>
      </c>
      <c r="B5442" s="33">
        <v>45987</v>
      </c>
      <c r="C5442" t="s">
        <v>95</v>
      </c>
      <c r="D5442" t="s">
        <v>12182</v>
      </c>
      <c r="E5442" t="s">
        <v>178</v>
      </c>
      <c r="F5442" t="s">
        <v>175</v>
      </c>
      <c r="G5442" t="s">
        <v>157</v>
      </c>
      <c r="H5442" t="s">
        <v>163</v>
      </c>
      <c r="I5442">
        <v>506</v>
      </c>
      <c r="J5442" t="s">
        <v>605</v>
      </c>
      <c r="K5442" t="s">
        <v>2537</v>
      </c>
      <c r="L5442" t="s">
        <v>286</v>
      </c>
      <c r="M5442" t="s">
        <v>3957</v>
      </c>
      <c r="N5442">
        <v>93</v>
      </c>
      <c r="O5442">
        <v>30</v>
      </c>
      <c r="P5442">
        <v>30</v>
      </c>
      <c r="Q5442" t="s">
        <v>73</v>
      </c>
      <c r="R5442" t="s">
        <v>238</v>
      </c>
      <c r="S5442" t="s">
        <v>239</v>
      </c>
      <c r="T5442">
        <v>180</v>
      </c>
      <c r="U5442">
        <v>139</v>
      </c>
      <c r="V5442">
        <v>77.22</v>
      </c>
      <c r="W5442" t="s">
        <v>135</v>
      </c>
      <c r="X5442">
        <v>3163</v>
      </c>
      <c r="Y5442">
        <v>439657</v>
      </c>
      <c r="Z5442">
        <v>54210</v>
      </c>
      <c r="AA5442">
        <v>25576</v>
      </c>
      <c r="AB5442">
        <v>519443</v>
      </c>
      <c r="AC5442">
        <v>388808</v>
      </c>
      <c r="AD5442">
        <v>130635</v>
      </c>
      <c r="AE5442" t="s">
        <v>75</v>
      </c>
      <c r="AF5442" t="s">
        <v>75</v>
      </c>
      <c r="AG5442" t="s">
        <v>240</v>
      </c>
      <c r="AH5442" t="s">
        <v>144</v>
      </c>
      <c r="AI5442" t="s">
        <v>139</v>
      </c>
      <c r="AJ5442" t="str">
        <f t="shared" ref="AJ5442:AJ5505" si="85">TEXT(B5442,"mmm")</f>
        <v>Nov</v>
      </c>
    </row>
    <row r="5443" spans="1:36" x14ac:dyDescent="0.3">
      <c r="A5443" t="s">
        <v>12183</v>
      </c>
      <c r="B5443" s="33">
        <v>45920</v>
      </c>
      <c r="C5443" t="s">
        <v>98</v>
      </c>
      <c r="D5443" t="s">
        <v>12184</v>
      </c>
      <c r="E5443" t="s">
        <v>177</v>
      </c>
      <c r="F5443" t="s">
        <v>181</v>
      </c>
      <c r="G5443" t="s">
        <v>162</v>
      </c>
      <c r="H5443" t="s">
        <v>159</v>
      </c>
      <c r="I5443">
        <v>1389</v>
      </c>
      <c r="J5443" t="s">
        <v>554</v>
      </c>
      <c r="K5443" t="s">
        <v>1306</v>
      </c>
      <c r="L5443" t="s">
        <v>2048</v>
      </c>
      <c r="M5443" t="s">
        <v>1365</v>
      </c>
      <c r="N5443">
        <v>203</v>
      </c>
      <c r="O5443">
        <v>47</v>
      </c>
      <c r="P5443">
        <v>18</v>
      </c>
      <c r="Q5443" t="s">
        <v>73</v>
      </c>
      <c r="R5443" t="s">
        <v>238</v>
      </c>
      <c r="S5443" t="s">
        <v>239</v>
      </c>
      <c r="T5443">
        <v>180</v>
      </c>
      <c r="U5443">
        <v>119</v>
      </c>
      <c r="V5443">
        <v>66.11</v>
      </c>
      <c r="W5443" t="s">
        <v>133</v>
      </c>
      <c r="X5443">
        <v>5431</v>
      </c>
      <c r="Y5443">
        <v>646289</v>
      </c>
      <c r="Z5443">
        <v>43435</v>
      </c>
      <c r="AA5443">
        <v>28084</v>
      </c>
      <c r="AB5443">
        <v>717808</v>
      </c>
      <c r="AC5443">
        <v>586150</v>
      </c>
      <c r="AD5443">
        <v>131658</v>
      </c>
      <c r="AE5443" t="s">
        <v>78</v>
      </c>
      <c r="AF5443" t="s">
        <v>81</v>
      </c>
      <c r="AG5443" t="s">
        <v>240</v>
      </c>
      <c r="AH5443" t="s">
        <v>146</v>
      </c>
      <c r="AI5443" t="s">
        <v>139</v>
      </c>
      <c r="AJ5443" t="str">
        <f t="shared" si="85"/>
        <v>Sep</v>
      </c>
    </row>
    <row r="5444" spans="1:36" x14ac:dyDescent="0.3">
      <c r="A5444" t="s">
        <v>12185</v>
      </c>
      <c r="B5444" s="33">
        <v>45685</v>
      </c>
      <c r="C5444" t="s">
        <v>98</v>
      </c>
      <c r="D5444" t="s">
        <v>12186</v>
      </c>
      <c r="E5444" t="s">
        <v>178</v>
      </c>
      <c r="F5444" t="s">
        <v>172</v>
      </c>
      <c r="G5444" t="s">
        <v>157</v>
      </c>
      <c r="H5444" t="s">
        <v>155</v>
      </c>
      <c r="I5444">
        <v>1023</v>
      </c>
      <c r="J5444" t="s">
        <v>270</v>
      </c>
      <c r="K5444" t="s">
        <v>2551</v>
      </c>
      <c r="L5444" t="s">
        <v>615</v>
      </c>
      <c r="M5444" t="s">
        <v>603</v>
      </c>
      <c r="N5444">
        <v>160</v>
      </c>
      <c r="O5444">
        <v>0</v>
      </c>
      <c r="P5444">
        <v>5</v>
      </c>
      <c r="Q5444" t="s">
        <v>70</v>
      </c>
      <c r="R5444" t="s">
        <v>238</v>
      </c>
      <c r="S5444" t="s">
        <v>239</v>
      </c>
      <c r="T5444">
        <v>180</v>
      </c>
      <c r="U5444">
        <v>129</v>
      </c>
      <c r="V5444">
        <v>71.67</v>
      </c>
      <c r="W5444" t="s">
        <v>133</v>
      </c>
      <c r="X5444">
        <v>7396</v>
      </c>
      <c r="Y5444">
        <v>954084</v>
      </c>
      <c r="Z5444">
        <v>60243</v>
      </c>
      <c r="AA5444">
        <v>95718</v>
      </c>
      <c r="AB5444">
        <v>1110045</v>
      </c>
      <c r="AC5444">
        <v>814644</v>
      </c>
      <c r="AD5444">
        <v>295401</v>
      </c>
      <c r="AE5444" t="s">
        <v>75</v>
      </c>
      <c r="AF5444" t="s">
        <v>81</v>
      </c>
      <c r="AG5444" t="s">
        <v>240</v>
      </c>
      <c r="AH5444" t="s">
        <v>144</v>
      </c>
      <c r="AI5444" t="s">
        <v>139</v>
      </c>
      <c r="AJ5444" t="str">
        <f t="shared" si="85"/>
        <v>Jan</v>
      </c>
    </row>
    <row r="5445" spans="1:36" x14ac:dyDescent="0.3">
      <c r="A5445" t="s">
        <v>12187</v>
      </c>
      <c r="B5445" s="33">
        <v>45791</v>
      </c>
      <c r="C5445" t="s">
        <v>93</v>
      </c>
      <c r="D5445" t="s">
        <v>3899</v>
      </c>
      <c r="E5445" t="s">
        <v>179</v>
      </c>
      <c r="F5445" t="s">
        <v>174</v>
      </c>
      <c r="G5445" t="s">
        <v>166</v>
      </c>
      <c r="H5445" t="s">
        <v>158</v>
      </c>
      <c r="I5445">
        <v>1214</v>
      </c>
      <c r="J5445" t="s">
        <v>508</v>
      </c>
      <c r="K5445" t="s">
        <v>425</v>
      </c>
      <c r="L5445" t="s">
        <v>2550</v>
      </c>
      <c r="M5445" t="s">
        <v>443</v>
      </c>
      <c r="N5445">
        <v>154</v>
      </c>
      <c r="O5445">
        <v>17</v>
      </c>
      <c r="P5445">
        <v>15</v>
      </c>
      <c r="Q5445" t="s">
        <v>73</v>
      </c>
      <c r="R5445" t="s">
        <v>238</v>
      </c>
      <c r="S5445" t="s">
        <v>239</v>
      </c>
      <c r="T5445">
        <v>220</v>
      </c>
      <c r="U5445">
        <v>166</v>
      </c>
      <c r="V5445">
        <v>75.45</v>
      </c>
      <c r="W5445" t="s">
        <v>134</v>
      </c>
      <c r="X5445">
        <v>3284</v>
      </c>
      <c r="Y5445">
        <v>545144</v>
      </c>
      <c r="Z5445">
        <v>75530</v>
      </c>
      <c r="AA5445">
        <v>112382</v>
      </c>
      <c r="AB5445">
        <v>733056</v>
      </c>
      <c r="AC5445">
        <v>498807</v>
      </c>
      <c r="AD5445">
        <v>234249</v>
      </c>
      <c r="AE5445" t="s">
        <v>72</v>
      </c>
      <c r="AF5445" t="s">
        <v>78</v>
      </c>
      <c r="AG5445" t="s">
        <v>240</v>
      </c>
      <c r="AH5445" t="s">
        <v>145</v>
      </c>
      <c r="AI5445" t="s">
        <v>138</v>
      </c>
      <c r="AJ5445" t="str">
        <f t="shared" si="85"/>
        <v>May</v>
      </c>
    </row>
    <row r="5446" spans="1:36" x14ac:dyDescent="0.3">
      <c r="A5446" t="s">
        <v>12188</v>
      </c>
      <c r="B5446" s="33">
        <v>45942</v>
      </c>
      <c r="C5446" t="s">
        <v>93</v>
      </c>
      <c r="D5446" t="s">
        <v>12189</v>
      </c>
      <c r="E5446" t="s">
        <v>172</v>
      </c>
      <c r="F5446" t="s">
        <v>180</v>
      </c>
      <c r="G5446" t="s">
        <v>155</v>
      </c>
      <c r="H5446" t="s">
        <v>160</v>
      </c>
      <c r="I5446">
        <v>1561</v>
      </c>
      <c r="J5446" t="s">
        <v>621</v>
      </c>
      <c r="K5446" t="s">
        <v>712</v>
      </c>
      <c r="L5446" t="s">
        <v>1080</v>
      </c>
      <c r="M5446" t="s">
        <v>1060</v>
      </c>
      <c r="N5446">
        <v>204</v>
      </c>
      <c r="O5446">
        <v>14</v>
      </c>
      <c r="P5446">
        <v>17</v>
      </c>
      <c r="Q5446" t="s">
        <v>73</v>
      </c>
      <c r="R5446" t="s">
        <v>238</v>
      </c>
      <c r="S5446" t="s">
        <v>239</v>
      </c>
      <c r="T5446">
        <v>180</v>
      </c>
      <c r="U5446">
        <v>162</v>
      </c>
      <c r="V5446">
        <v>90</v>
      </c>
      <c r="W5446" t="s">
        <v>133</v>
      </c>
      <c r="X5446">
        <v>3921</v>
      </c>
      <c r="Y5446">
        <v>635202</v>
      </c>
      <c r="Z5446">
        <v>82944</v>
      </c>
      <c r="AA5446">
        <v>20088</v>
      </c>
      <c r="AB5446">
        <v>738234</v>
      </c>
      <c r="AC5446">
        <v>593691</v>
      </c>
      <c r="AD5446">
        <v>144543</v>
      </c>
      <c r="AE5446" t="s">
        <v>81</v>
      </c>
      <c r="AF5446" t="s">
        <v>81</v>
      </c>
      <c r="AG5446" t="s">
        <v>240</v>
      </c>
      <c r="AH5446" t="s">
        <v>144</v>
      </c>
      <c r="AI5446" t="s">
        <v>138</v>
      </c>
      <c r="AJ5446" t="str">
        <f t="shared" si="85"/>
        <v>Oct</v>
      </c>
    </row>
    <row r="5447" spans="1:36" x14ac:dyDescent="0.3">
      <c r="A5447" t="s">
        <v>12190</v>
      </c>
      <c r="B5447" s="33">
        <v>45738</v>
      </c>
      <c r="C5447" t="s">
        <v>97</v>
      </c>
      <c r="D5447" t="s">
        <v>8023</v>
      </c>
      <c r="E5447" t="s">
        <v>176</v>
      </c>
      <c r="F5447" t="s">
        <v>178</v>
      </c>
      <c r="G5447" t="s">
        <v>156</v>
      </c>
      <c r="H5447" t="s">
        <v>157</v>
      </c>
      <c r="I5447">
        <v>465</v>
      </c>
      <c r="J5447" t="s">
        <v>280</v>
      </c>
      <c r="K5447" t="s">
        <v>1919</v>
      </c>
      <c r="L5447" t="s">
        <v>938</v>
      </c>
      <c r="M5447" t="s">
        <v>666</v>
      </c>
      <c r="N5447">
        <v>85</v>
      </c>
      <c r="O5447">
        <v>25</v>
      </c>
      <c r="P5447">
        <v>14</v>
      </c>
      <c r="Q5447" t="s">
        <v>73</v>
      </c>
      <c r="R5447" t="s">
        <v>238</v>
      </c>
      <c r="S5447" t="s">
        <v>239</v>
      </c>
      <c r="T5447">
        <v>180</v>
      </c>
      <c r="U5447">
        <v>149</v>
      </c>
      <c r="V5447">
        <v>82.78</v>
      </c>
      <c r="W5447" t="s">
        <v>133</v>
      </c>
      <c r="X5447">
        <v>3650</v>
      </c>
      <c r="Y5447">
        <v>543850</v>
      </c>
      <c r="Z5447">
        <v>32929</v>
      </c>
      <c r="AA5447">
        <v>17433</v>
      </c>
      <c r="AB5447">
        <v>594212</v>
      </c>
      <c r="AC5447">
        <v>399774</v>
      </c>
      <c r="AD5447">
        <v>194438</v>
      </c>
      <c r="AE5447" t="s">
        <v>81</v>
      </c>
      <c r="AF5447" t="s">
        <v>75</v>
      </c>
      <c r="AG5447" t="s">
        <v>240</v>
      </c>
      <c r="AH5447" t="s">
        <v>144</v>
      </c>
      <c r="AI5447" t="s">
        <v>138</v>
      </c>
      <c r="AJ5447" t="str">
        <f t="shared" si="85"/>
        <v>Mar</v>
      </c>
    </row>
    <row r="5448" spans="1:36" x14ac:dyDescent="0.3">
      <c r="A5448" t="s">
        <v>12191</v>
      </c>
      <c r="B5448" s="33">
        <v>45769</v>
      </c>
      <c r="C5448" t="s">
        <v>93</v>
      </c>
      <c r="D5448" t="s">
        <v>12192</v>
      </c>
      <c r="E5448" t="s">
        <v>177</v>
      </c>
      <c r="F5448" t="s">
        <v>172</v>
      </c>
      <c r="G5448" t="s">
        <v>162</v>
      </c>
      <c r="H5448" t="s">
        <v>155</v>
      </c>
      <c r="I5448">
        <v>2097</v>
      </c>
      <c r="J5448" t="s">
        <v>270</v>
      </c>
      <c r="K5448" t="s">
        <v>3228</v>
      </c>
      <c r="L5448" t="s">
        <v>5088</v>
      </c>
      <c r="M5448" t="s">
        <v>510</v>
      </c>
      <c r="N5448">
        <v>308</v>
      </c>
      <c r="O5448">
        <v>10</v>
      </c>
      <c r="P5448">
        <v>6</v>
      </c>
      <c r="Q5448" t="s">
        <v>73</v>
      </c>
      <c r="R5448" t="s">
        <v>238</v>
      </c>
      <c r="S5448" t="s">
        <v>239</v>
      </c>
      <c r="T5448">
        <v>186</v>
      </c>
      <c r="U5448">
        <v>153</v>
      </c>
      <c r="V5448">
        <v>82.26</v>
      </c>
      <c r="W5448" t="s">
        <v>133</v>
      </c>
      <c r="X5448">
        <v>4581</v>
      </c>
      <c r="Y5448">
        <v>700893</v>
      </c>
      <c r="Z5448">
        <v>41769</v>
      </c>
      <c r="AA5448">
        <v>81549</v>
      </c>
      <c r="AB5448">
        <v>824211</v>
      </c>
      <c r="AC5448">
        <v>589588</v>
      </c>
      <c r="AD5448">
        <v>234623</v>
      </c>
      <c r="AE5448" t="s">
        <v>78</v>
      </c>
      <c r="AF5448" t="s">
        <v>81</v>
      </c>
      <c r="AG5448" t="s">
        <v>240</v>
      </c>
      <c r="AH5448" t="s">
        <v>145</v>
      </c>
      <c r="AI5448" t="s">
        <v>139</v>
      </c>
      <c r="AJ5448" t="str">
        <f t="shared" si="85"/>
        <v>Apr</v>
      </c>
    </row>
    <row r="5449" spans="1:36" x14ac:dyDescent="0.3">
      <c r="A5449" t="s">
        <v>12193</v>
      </c>
      <c r="B5449" s="33">
        <v>45973</v>
      </c>
      <c r="C5449" t="s">
        <v>93</v>
      </c>
      <c r="D5449" t="s">
        <v>12194</v>
      </c>
      <c r="E5449" t="s">
        <v>181</v>
      </c>
      <c r="F5449" t="s">
        <v>175</v>
      </c>
      <c r="G5449" t="s">
        <v>159</v>
      </c>
      <c r="H5449" t="s">
        <v>163</v>
      </c>
      <c r="I5449">
        <v>1871</v>
      </c>
      <c r="J5449" t="s">
        <v>248</v>
      </c>
      <c r="K5449" t="s">
        <v>1484</v>
      </c>
      <c r="L5449" t="s">
        <v>447</v>
      </c>
      <c r="M5449" t="s">
        <v>1532</v>
      </c>
      <c r="N5449">
        <v>286</v>
      </c>
      <c r="O5449">
        <v>0</v>
      </c>
      <c r="P5449">
        <v>23</v>
      </c>
      <c r="Q5449" t="s">
        <v>73</v>
      </c>
      <c r="R5449" t="s">
        <v>238</v>
      </c>
      <c r="S5449" t="s">
        <v>239</v>
      </c>
      <c r="T5449">
        <v>150</v>
      </c>
      <c r="U5449">
        <v>109</v>
      </c>
      <c r="V5449">
        <v>72.67</v>
      </c>
      <c r="W5449" t="s">
        <v>133</v>
      </c>
      <c r="X5449">
        <v>3824</v>
      </c>
      <c r="Y5449">
        <v>416816</v>
      </c>
      <c r="Z5449">
        <v>41311</v>
      </c>
      <c r="AA5449">
        <v>63656</v>
      </c>
      <c r="AB5449">
        <v>521783</v>
      </c>
      <c r="AC5449">
        <v>414684</v>
      </c>
      <c r="AD5449">
        <v>107099</v>
      </c>
      <c r="AE5449" t="s">
        <v>81</v>
      </c>
      <c r="AF5449" t="s">
        <v>75</v>
      </c>
      <c r="AG5449" t="s">
        <v>240</v>
      </c>
      <c r="AH5449" t="s">
        <v>144</v>
      </c>
      <c r="AI5449" t="s">
        <v>139</v>
      </c>
      <c r="AJ5449" t="str">
        <f t="shared" si="85"/>
        <v>Nov</v>
      </c>
    </row>
    <row r="5450" spans="1:36" x14ac:dyDescent="0.3">
      <c r="A5450" t="s">
        <v>12195</v>
      </c>
      <c r="B5450" s="33">
        <v>45992</v>
      </c>
      <c r="C5450" t="s">
        <v>98</v>
      </c>
      <c r="D5450" t="s">
        <v>12196</v>
      </c>
      <c r="E5450" t="s">
        <v>177</v>
      </c>
      <c r="F5450" t="s">
        <v>181</v>
      </c>
      <c r="G5450" t="s">
        <v>162</v>
      </c>
      <c r="H5450" t="s">
        <v>159</v>
      </c>
      <c r="I5450">
        <v>1128</v>
      </c>
      <c r="J5450" t="s">
        <v>336</v>
      </c>
      <c r="K5450" t="s">
        <v>699</v>
      </c>
      <c r="L5450" t="s">
        <v>6074</v>
      </c>
      <c r="M5450" t="s">
        <v>1724</v>
      </c>
      <c r="N5450">
        <v>159</v>
      </c>
      <c r="O5450">
        <v>47</v>
      </c>
      <c r="P5450">
        <v>52</v>
      </c>
      <c r="Q5450" t="s">
        <v>76</v>
      </c>
      <c r="R5450" t="s">
        <v>238</v>
      </c>
      <c r="S5450" t="s">
        <v>239</v>
      </c>
      <c r="T5450">
        <v>150</v>
      </c>
      <c r="U5450">
        <v>115</v>
      </c>
      <c r="V5450">
        <v>76.67</v>
      </c>
      <c r="W5450" t="s">
        <v>133</v>
      </c>
      <c r="X5450">
        <v>9046</v>
      </c>
      <c r="Y5450">
        <v>1040290</v>
      </c>
      <c r="Z5450">
        <v>44160</v>
      </c>
      <c r="AA5450">
        <v>41975</v>
      </c>
      <c r="AB5450">
        <v>1126425</v>
      </c>
      <c r="AC5450">
        <v>761616</v>
      </c>
      <c r="AD5450">
        <v>364809</v>
      </c>
      <c r="AE5450" t="s">
        <v>78</v>
      </c>
      <c r="AF5450" t="s">
        <v>81</v>
      </c>
      <c r="AG5450" t="s">
        <v>240</v>
      </c>
      <c r="AH5450" t="s">
        <v>145</v>
      </c>
      <c r="AI5450" t="s">
        <v>139</v>
      </c>
      <c r="AJ5450" t="str">
        <f t="shared" si="85"/>
        <v>Dec</v>
      </c>
    </row>
    <row r="5451" spans="1:36" x14ac:dyDescent="0.3">
      <c r="A5451" t="s">
        <v>12197</v>
      </c>
      <c r="B5451" s="33">
        <v>45691</v>
      </c>
      <c r="C5451" t="s">
        <v>98</v>
      </c>
      <c r="D5451" t="s">
        <v>12198</v>
      </c>
      <c r="E5451" t="s">
        <v>172</v>
      </c>
      <c r="F5451" t="s">
        <v>173</v>
      </c>
      <c r="G5451" t="s">
        <v>155</v>
      </c>
      <c r="H5451" t="s">
        <v>161</v>
      </c>
      <c r="I5451">
        <v>1970</v>
      </c>
      <c r="J5451" t="s">
        <v>639</v>
      </c>
      <c r="K5451" t="s">
        <v>477</v>
      </c>
      <c r="L5451" t="s">
        <v>1032</v>
      </c>
      <c r="M5451" t="s">
        <v>2738</v>
      </c>
      <c r="N5451">
        <v>300</v>
      </c>
      <c r="O5451">
        <v>24</v>
      </c>
      <c r="P5451">
        <v>18</v>
      </c>
      <c r="Q5451" t="s">
        <v>73</v>
      </c>
      <c r="R5451" t="s">
        <v>238</v>
      </c>
      <c r="S5451" t="s">
        <v>239</v>
      </c>
      <c r="T5451">
        <v>186</v>
      </c>
      <c r="U5451">
        <v>182</v>
      </c>
      <c r="V5451">
        <v>97.85</v>
      </c>
      <c r="W5451" t="s">
        <v>133</v>
      </c>
      <c r="X5451">
        <v>6782</v>
      </c>
      <c r="Y5451">
        <v>1234324</v>
      </c>
      <c r="Z5451">
        <v>40586</v>
      </c>
      <c r="AA5451">
        <v>124124</v>
      </c>
      <c r="AB5451">
        <v>1399034</v>
      </c>
      <c r="AC5451">
        <v>997800</v>
      </c>
      <c r="AD5451">
        <v>401234</v>
      </c>
      <c r="AE5451" t="s">
        <v>81</v>
      </c>
      <c r="AF5451" t="s">
        <v>78</v>
      </c>
      <c r="AG5451" t="s">
        <v>240</v>
      </c>
      <c r="AH5451" t="s">
        <v>147</v>
      </c>
      <c r="AI5451" t="s">
        <v>138</v>
      </c>
      <c r="AJ5451" t="str">
        <f t="shared" si="85"/>
        <v>Feb</v>
      </c>
    </row>
    <row r="5452" spans="1:36" x14ac:dyDescent="0.3">
      <c r="A5452" t="s">
        <v>12199</v>
      </c>
      <c r="B5452" s="33">
        <v>45983</v>
      </c>
      <c r="C5452" t="s">
        <v>93</v>
      </c>
      <c r="D5452" t="s">
        <v>12200</v>
      </c>
      <c r="E5452" t="s">
        <v>181</v>
      </c>
      <c r="F5452" t="s">
        <v>178</v>
      </c>
      <c r="G5452" t="s">
        <v>159</v>
      </c>
      <c r="H5452" t="s">
        <v>157</v>
      </c>
      <c r="I5452">
        <v>2346</v>
      </c>
      <c r="J5452" t="s">
        <v>377</v>
      </c>
      <c r="K5452" t="s">
        <v>3831</v>
      </c>
      <c r="N5452">
        <v>272</v>
      </c>
      <c r="O5452">
        <v>0</v>
      </c>
      <c r="P5452">
        <v>0</v>
      </c>
      <c r="Q5452" t="s">
        <v>67</v>
      </c>
      <c r="R5452" t="s">
        <v>245</v>
      </c>
      <c r="S5452" t="s">
        <v>120</v>
      </c>
      <c r="T5452">
        <v>180</v>
      </c>
      <c r="U5452">
        <v>0</v>
      </c>
      <c r="V5452">
        <v>0</v>
      </c>
      <c r="W5452" t="s">
        <v>133</v>
      </c>
      <c r="X5452">
        <v>3666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 t="s">
        <v>81</v>
      </c>
      <c r="AF5452" t="s">
        <v>75</v>
      </c>
      <c r="AG5452" t="s">
        <v>240</v>
      </c>
      <c r="AH5452" t="s">
        <v>144</v>
      </c>
      <c r="AI5452" t="s">
        <v>139</v>
      </c>
      <c r="AJ5452" t="str">
        <f t="shared" si="85"/>
        <v>Nov</v>
      </c>
    </row>
    <row r="5453" spans="1:36" x14ac:dyDescent="0.3">
      <c r="A5453" t="s">
        <v>12201</v>
      </c>
      <c r="B5453" s="33">
        <v>45811</v>
      </c>
      <c r="C5453" t="s">
        <v>93</v>
      </c>
      <c r="D5453" t="s">
        <v>1257</v>
      </c>
      <c r="E5453" t="s">
        <v>173</v>
      </c>
      <c r="F5453" t="s">
        <v>178</v>
      </c>
      <c r="G5453" t="s">
        <v>161</v>
      </c>
      <c r="H5453" t="s">
        <v>157</v>
      </c>
      <c r="I5453">
        <v>752</v>
      </c>
      <c r="J5453" t="s">
        <v>482</v>
      </c>
      <c r="K5453" t="s">
        <v>3047</v>
      </c>
      <c r="L5453" t="s">
        <v>1622</v>
      </c>
      <c r="M5453" t="s">
        <v>1198</v>
      </c>
      <c r="N5453">
        <v>115</v>
      </c>
      <c r="O5453">
        <v>21</v>
      </c>
      <c r="P5453">
        <v>15</v>
      </c>
      <c r="Q5453" t="s">
        <v>73</v>
      </c>
      <c r="R5453" t="s">
        <v>238</v>
      </c>
      <c r="S5453" t="s">
        <v>239</v>
      </c>
      <c r="T5453">
        <v>150</v>
      </c>
      <c r="U5453">
        <v>106</v>
      </c>
      <c r="V5453">
        <v>70.67</v>
      </c>
      <c r="W5453" t="s">
        <v>133</v>
      </c>
      <c r="X5453">
        <v>2955</v>
      </c>
      <c r="Y5453">
        <v>313230</v>
      </c>
      <c r="Z5453">
        <v>31800</v>
      </c>
      <c r="AA5453">
        <v>83634</v>
      </c>
      <c r="AB5453">
        <v>428664</v>
      </c>
      <c r="AC5453">
        <v>268184</v>
      </c>
      <c r="AD5453">
        <v>160480</v>
      </c>
      <c r="AE5453" t="s">
        <v>78</v>
      </c>
      <c r="AF5453" t="s">
        <v>75</v>
      </c>
      <c r="AG5453" t="s">
        <v>240</v>
      </c>
      <c r="AH5453" t="s">
        <v>144</v>
      </c>
      <c r="AI5453" t="s">
        <v>138</v>
      </c>
      <c r="AJ5453" t="str">
        <f t="shared" si="85"/>
        <v>Jun</v>
      </c>
    </row>
    <row r="5454" spans="1:36" x14ac:dyDescent="0.3">
      <c r="A5454" t="s">
        <v>12202</v>
      </c>
      <c r="B5454" s="33">
        <v>45978</v>
      </c>
      <c r="C5454" t="s">
        <v>93</v>
      </c>
      <c r="D5454" t="s">
        <v>9349</v>
      </c>
      <c r="E5454" t="s">
        <v>179</v>
      </c>
      <c r="F5454" t="s">
        <v>173</v>
      </c>
      <c r="G5454" t="s">
        <v>166</v>
      </c>
      <c r="H5454" t="s">
        <v>161</v>
      </c>
      <c r="I5454">
        <v>535</v>
      </c>
      <c r="J5454" t="s">
        <v>414</v>
      </c>
      <c r="K5454" t="s">
        <v>1085</v>
      </c>
      <c r="L5454" t="s">
        <v>727</v>
      </c>
      <c r="M5454" t="s">
        <v>1265</v>
      </c>
      <c r="N5454">
        <v>93</v>
      </c>
      <c r="O5454">
        <v>8</v>
      </c>
      <c r="P5454">
        <v>21</v>
      </c>
      <c r="Q5454" t="s">
        <v>73</v>
      </c>
      <c r="R5454" t="s">
        <v>238</v>
      </c>
      <c r="S5454" t="s">
        <v>239</v>
      </c>
      <c r="T5454">
        <v>180</v>
      </c>
      <c r="U5454">
        <v>135</v>
      </c>
      <c r="V5454">
        <v>75</v>
      </c>
      <c r="W5454" t="s">
        <v>133</v>
      </c>
      <c r="X5454">
        <v>10291</v>
      </c>
      <c r="Y5454">
        <v>1389285</v>
      </c>
      <c r="Z5454">
        <v>71955</v>
      </c>
      <c r="AA5454">
        <v>50490</v>
      </c>
      <c r="AB5454">
        <v>1511730</v>
      </c>
      <c r="AC5454">
        <v>1005830</v>
      </c>
      <c r="AD5454">
        <v>505900</v>
      </c>
      <c r="AE5454" t="s">
        <v>72</v>
      </c>
      <c r="AF5454" t="s">
        <v>78</v>
      </c>
      <c r="AG5454" t="s">
        <v>240</v>
      </c>
      <c r="AH5454" t="s">
        <v>145</v>
      </c>
      <c r="AI5454" t="s">
        <v>139</v>
      </c>
      <c r="AJ5454" t="str">
        <f t="shared" si="85"/>
        <v>Nov</v>
      </c>
    </row>
    <row r="5455" spans="1:36" x14ac:dyDescent="0.3">
      <c r="A5455" t="s">
        <v>12203</v>
      </c>
      <c r="B5455" s="33">
        <v>45790</v>
      </c>
      <c r="C5455" t="s">
        <v>95</v>
      </c>
      <c r="D5455" t="s">
        <v>12204</v>
      </c>
      <c r="E5455" t="s">
        <v>180</v>
      </c>
      <c r="F5455" t="s">
        <v>179</v>
      </c>
      <c r="G5455" t="s">
        <v>160</v>
      </c>
      <c r="H5455" t="s">
        <v>166</v>
      </c>
      <c r="I5455">
        <v>1783</v>
      </c>
      <c r="J5455" t="s">
        <v>459</v>
      </c>
      <c r="K5455" t="s">
        <v>1699</v>
      </c>
      <c r="L5455" t="s">
        <v>459</v>
      </c>
      <c r="M5455" t="s">
        <v>447</v>
      </c>
      <c r="N5455">
        <v>222</v>
      </c>
      <c r="O5455">
        <v>0</v>
      </c>
      <c r="P5455">
        <v>18</v>
      </c>
      <c r="Q5455" t="s">
        <v>73</v>
      </c>
      <c r="R5455" t="s">
        <v>238</v>
      </c>
      <c r="S5455" t="s">
        <v>239</v>
      </c>
      <c r="T5455">
        <v>150</v>
      </c>
      <c r="U5455">
        <v>142</v>
      </c>
      <c r="V5455">
        <v>94.67</v>
      </c>
      <c r="W5455" t="s">
        <v>133</v>
      </c>
      <c r="X5455">
        <v>3892</v>
      </c>
      <c r="Y5455">
        <v>552664</v>
      </c>
      <c r="Z5455">
        <v>37630</v>
      </c>
      <c r="AA5455">
        <v>58362</v>
      </c>
      <c r="AB5455">
        <v>648656</v>
      </c>
      <c r="AC5455">
        <v>536759</v>
      </c>
      <c r="AD5455">
        <v>111897</v>
      </c>
      <c r="AE5455" t="s">
        <v>81</v>
      </c>
      <c r="AF5455" t="s">
        <v>72</v>
      </c>
      <c r="AG5455" t="s">
        <v>240</v>
      </c>
      <c r="AH5455" t="s">
        <v>144</v>
      </c>
      <c r="AI5455" t="s">
        <v>140</v>
      </c>
      <c r="AJ5455" t="str">
        <f t="shared" si="85"/>
        <v>May</v>
      </c>
    </row>
    <row r="5456" spans="1:36" x14ac:dyDescent="0.3">
      <c r="A5456" t="s">
        <v>12205</v>
      </c>
      <c r="B5456" s="33">
        <v>45813</v>
      </c>
      <c r="C5456" t="s">
        <v>93</v>
      </c>
      <c r="D5456" t="s">
        <v>12206</v>
      </c>
      <c r="E5456" t="s">
        <v>179</v>
      </c>
      <c r="F5456" t="s">
        <v>175</v>
      </c>
      <c r="G5456" t="s">
        <v>166</v>
      </c>
      <c r="H5456" t="s">
        <v>163</v>
      </c>
      <c r="I5456">
        <v>2022</v>
      </c>
      <c r="J5456" t="s">
        <v>971</v>
      </c>
      <c r="K5456" t="s">
        <v>2673</v>
      </c>
      <c r="L5456" t="s">
        <v>560</v>
      </c>
      <c r="M5456" t="s">
        <v>1275</v>
      </c>
      <c r="N5456">
        <v>239</v>
      </c>
      <c r="O5456">
        <v>30</v>
      </c>
      <c r="P5456">
        <v>33</v>
      </c>
      <c r="Q5456" t="s">
        <v>76</v>
      </c>
      <c r="R5456" t="s">
        <v>238</v>
      </c>
      <c r="S5456" t="s">
        <v>239</v>
      </c>
      <c r="T5456">
        <v>180</v>
      </c>
      <c r="U5456">
        <v>142</v>
      </c>
      <c r="V5456">
        <v>78.89</v>
      </c>
      <c r="W5456" t="s">
        <v>135</v>
      </c>
      <c r="X5456">
        <v>7141</v>
      </c>
      <c r="Y5456">
        <v>1014022</v>
      </c>
      <c r="Z5456">
        <v>24992</v>
      </c>
      <c r="AA5456">
        <v>45582</v>
      </c>
      <c r="AB5456">
        <v>1084596</v>
      </c>
      <c r="AC5456">
        <v>847575</v>
      </c>
      <c r="AD5456">
        <v>237021</v>
      </c>
      <c r="AE5456" t="s">
        <v>72</v>
      </c>
      <c r="AF5456" t="s">
        <v>75</v>
      </c>
      <c r="AG5456" t="s">
        <v>240</v>
      </c>
      <c r="AH5456" t="s">
        <v>146</v>
      </c>
      <c r="AI5456" t="s">
        <v>139</v>
      </c>
      <c r="AJ5456" t="str">
        <f t="shared" si="85"/>
        <v>Jun</v>
      </c>
    </row>
    <row r="5457" spans="1:36" x14ac:dyDescent="0.3">
      <c r="A5457" t="s">
        <v>12207</v>
      </c>
      <c r="B5457" s="33">
        <v>45763</v>
      </c>
      <c r="C5457" t="s">
        <v>93</v>
      </c>
      <c r="D5457" t="s">
        <v>12208</v>
      </c>
      <c r="E5457" t="s">
        <v>177</v>
      </c>
      <c r="F5457" t="s">
        <v>179</v>
      </c>
      <c r="G5457" t="s">
        <v>162</v>
      </c>
      <c r="H5457" t="s">
        <v>166</v>
      </c>
      <c r="I5457">
        <v>502</v>
      </c>
      <c r="J5457" t="s">
        <v>560</v>
      </c>
      <c r="K5457" t="s">
        <v>357</v>
      </c>
      <c r="L5457" t="s">
        <v>385</v>
      </c>
      <c r="M5457" t="s">
        <v>357</v>
      </c>
      <c r="N5457">
        <v>90</v>
      </c>
      <c r="O5457">
        <v>0</v>
      </c>
      <c r="P5457">
        <v>-8</v>
      </c>
      <c r="Q5457" t="s">
        <v>70</v>
      </c>
      <c r="R5457" t="s">
        <v>238</v>
      </c>
      <c r="S5457" t="s">
        <v>239</v>
      </c>
      <c r="T5457">
        <v>150</v>
      </c>
      <c r="U5457">
        <v>127</v>
      </c>
      <c r="V5457">
        <v>84.67</v>
      </c>
      <c r="W5457" t="s">
        <v>133</v>
      </c>
      <c r="X5457">
        <v>4152</v>
      </c>
      <c r="Y5457">
        <v>527304</v>
      </c>
      <c r="Z5457">
        <v>67437</v>
      </c>
      <c r="AA5457">
        <v>19431</v>
      </c>
      <c r="AB5457">
        <v>614172</v>
      </c>
      <c r="AC5457">
        <v>375453</v>
      </c>
      <c r="AD5457">
        <v>238719</v>
      </c>
      <c r="AE5457" t="s">
        <v>78</v>
      </c>
      <c r="AF5457" t="s">
        <v>72</v>
      </c>
      <c r="AG5457" t="s">
        <v>240</v>
      </c>
      <c r="AH5457" t="s">
        <v>144</v>
      </c>
      <c r="AI5457" t="s">
        <v>140</v>
      </c>
      <c r="AJ5457" t="str">
        <f t="shared" si="85"/>
        <v>Apr</v>
      </c>
    </row>
    <row r="5458" spans="1:36" x14ac:dyDescent="0.3">
      <c r="A5458" t="s">
        <v>12209</v>
      </c>
      <c r="B5458" s="33">
        <v>45943</v>
      </c>
      <c r="C5458" t="s">
        <v>99</v>
      </c>
      <c r="D5458" t="s">
        <v>12210</v>
      </c>
      <c r="E5458" t="s">
        <v>179</v>
      </c>
      <c r="F5458" t="s">
        <v>173</v>
      </c>
      <c r="G5458" t="s">
        <v>166</v>
      </c>
      <c r="H5458" t="s">
        <v>161</v>
      </c>
      <c r="I5458">
        <v>1722</v>
      </c>
      <c r="J5458" t="s">
        <v>451</v>
      </c>
      <c r="K5458" t="s">
        <v>818</v>
      </c>
      <c r="L5458" t="s">
        <v>1553</v>
      </c>
      <c r="M5458" t="s">
        <v>818</v>
      </c>
      <c r="N5458">
        <v>229</v>
      </c>
      <c r="O5458">
        <v>26</v>
      </c>
      <c r="P5458">
        <v>-10</v>
      </c>
      <c r="Q5458" t="s">
        <v>73</v>
      </c>
      <c r="R5458" t="s">
        <v>238</v>
      </c>
      <c r="S5458" t="s">
        <v>239</v>
      </c>
      <c r="T5458">
        <v>150</v>
      </c>
      <c r="U5458">
        <v>101</v>
      </c>
      <c r="V5458">
        <v>67.33</v>
      </c>
      <c r="W5458" t="s">
        <v>133</v>
      </c>
      <c r="X5458">
        <v>8765</v>
      </c>
      <c r="Y5458">
        <v>885265</v>
      </c>
      <c r="Z5458">
        <v>26058</v>
      </c>
      <c r="AA5458">
        <v>24038</v>
      </c>
      <c r="AB5458">
        <v>935361</v>
      </c>
      <c r="AC5458">
        <v>765401</v>
      </c>
      <c r="AD5458">
        <v>169960</v>
      </c>
      <c r="AE5458" t="s">
        <v>72</v>
      </c>
      <c r="AF5458" t="s">
        <v>78</v>
      </c>
      <c r="AG5458" t="s">
        <v>240</v>
      </c>
      <c r="AH5458" t="s">
        <v>144</v>
      </c>
      <c r="AI5458" t="s">
        <v>138</v>
      </c>
      <c r="AJ5458" t="str">
        <f t="shared" si="85"/>
        <v>Oct</v>
      </c>
    </row>
    <row r="5459" spans="1:36" x14ac:dyDescent="0.3">
      <c r="A5459" t="s">
        <v>12211</v>
      </c>
      <c r="B5459" s="33">
        <v>45927</v>
      </c>
      <c r="C5459" t="s">
        <v>93</v>
      </c>
      <c r="D5459" t="s">
        <v>12212</v>
      </c>
      <c r="E5459" t="s">
        <v>179</v>
      </c>
      <c r="F5459" t="s">
        <v>172</v>
      </c>
      <c r="G5459" t="s">
        <v>166</v>
      </c>
      <c r="H5459" t="s">
        <v>155</v>
      </c>
      <c r="I5459">
        <v>1212</v>
      </c>
      <c r="J5459" t="s">
        <v>345</v>
      </c>
      <c r="K5459" t="s">
        <v>568</v>
      </c>
      <c r="L5459" t="s">
        <v>4574</v>
      </c>
      <c r="M5459" t="s">
        <v>568</v>
      </c>
      <c r="N5459">
        <v>159</v>
      </c>
      <c r="O5459">
        <v>11</v>
      </c>
      <c r="P5459">
        <v>-10</v>
      </c>
      <c r="Q5459" t="s">
        <v>73</v>
      </c>
      <c r="R5459" t="s">
        <v>238</v>
      </c>
      <c r="S5459" t="s">
        <v>239</v>
      </c>
      <c r="T5459">
        <v>150</v>
      </c>
      <c r="U5459">
        <v>117</v>
      </c>
      <c r="V5459">
        <v>78</v>
      </c>
      <c r="W5459" t="s">
        <v>133</v>
      </c>
      <c r="X5459">
        <v>9023</v>
      </c>
      <c r="Y5459">
        <v>1055691</v>
      </c>
      <c r="Z5459">
        <v>39195</v>
      </c>
      <c r="AA5459">
        <v>85761</v>
      </c>
      <c r="AB5459">
        <v>1180647</v>
      </c>
      <c r="AC5459">
        <v>1009490</v>
      </c>
      <c r="AD5459">
        <v>171157</v>
      </c>
      <c r="AE5459" t="s">
        <v>72</v>
      </c>
      <c r="AF5459" t="s">
        <v>81</v>
      </c>
      <c r="AG5459" t="s">
        <v>240</v>
      </c>
      <c r="AH5459" t="s">
        <v>146</v>
      </c>
      <c r="AI5459" t="s">
        <v>139</v>
      </c>
      <c r="AJ5459" t="str">
        <f t="shared" si="85"/>
        <v>Sep</v>
      </c>
    </row>
    <row r="5460" spans="1:36" x14ac:dyDescent="0.3">
      <c r="A5460" t="s">
        <v>12213</v>
      </c>
      <c r="B5460" s="33">
        <v>45929</v>
      </c>
      <c r="C5460" t="s">
        <v>97</v>
      </c>
      <c r="D5460" t="s">
        <v>12214</v>
      </c>
      <c r="E5460" t="s">
        <v>176</v>
      </c>
      <c r="F5460" t="s">
        <v>177</v>
      </c>
      <c r="G5460" t="s">
        <v>156</v>
      </c>
      <c r="H5460" t="s">
        <v>162</v>
      </c>
      <c r="I5460">
        <v>1186</v>
      </c>
      <c r="J5460" t="s">
        <v>474</v>
      </c>
      <c r="K5460" t="s">
        <v>2254</v>
      </c>
      <c r="N5460">
        <v>168</v>
      </c>
      <c r="O5460">
        <v>0</v>
      </c>
      <c r="P5460">
        <v>0</v>
      </c>
      <c r="Q5460" t="s">
        <v>67</v>
      </c>
      <c r="R5460" t="s">
        <v>245</v>
      </c>
      <c r="S5460" t="s">
        <v>124</v>
      </c>
      <c r="T5460">
        <v>220</v>
      </c>
      <c r="U5460">
        <v>0</v>
      </c>
      <c r="V5460">
        <v>0</v>
      </c>
      <c r="W5460" t="s">
        <v>135</v>
      </c>
      <c r="X5460">
        <v>3200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 t="s">
        <v>81</v>
      </c>
      <c r="AF5460" t="s">
        <v>78</v>
      </c>
      <c r="AG5460" t="s">
        <v>240</v>
      </c>
      <c r="AH5460" t="s">
        <v>145</v>
      </c>
      <c r="AI5460" t="s">
        <v>139</v>
      </c>
      <c r="AJ5460" t="str">
        <f t="shared" si="85"/>
        <v>Sep</v>
      </c>
    </row>
    <row r="5461" spans="1:36" x14ac:dyDescent="0.3">
      <c r="A5461" t="s">
        <v>12215</v>
      </c>
      <c r="B5461" s="33">
        <v>45796</v>
      </c>
      <c r="C5461" t="s">
        <v>93</v>
      </c>
      <c r="D5461" t="s">
        <v>12216</v>
      </c>
      <c r="E5461" t="s">
        <v>180</v>
      </c>
      <c r="F5461" t="s">
        <v>179</v>
      </c>
      <c r="G5461" t="s">
        <v>160</v>
      </c>
      <c r="H5461" t="s">
        <v>166</v>
      </c>
      <c r="I5461">
        <v>1078</v>
      </c>
      <c r="J5461" t="s">
        <v>626</v>
      </c>
      <c r="K5461" t="s">
        <v>1499</v>
      </c>
      <c r="L5461" t="s">
        <v>626</v>
      </c>
      <c r="M5461" t="s">
        <v>1326</v>
      </c>
      <c r="N5461">
        <v>147</v>
      </c>
      <c r="O5461">
        <v>0</v>
      </c>
      <c r="P5461">
        <v>8</v>
      </c>
      <c r="Q5461" t="s">
        <v>73</v>
      </c>
      <c r="R5461" t="s">
        <v>238</v>
      </c>
      <c r="S5461" t="s">
        <v>239</v>
      </c>
      <c r="T5461">
        <v>189</v>
      </c>
      <c r="U5461">
        <v>146</v>
      </c>
      <c r="V5461">
        <v>77.25</v>
      </c>
      <c r="W5461" t="s">
        <v>133</v>
      </c>
      <c r="X5461">
        <v>6825</v>
      </c>
      <c r="Y5461">
        <v>996450</v>
      </c>
      <c r="Z5461">
        <v>75920</v>
      </c>
      <c r="AA5461">
        <v>89790</v>
      </c>
      <c r="AB5461">
        <v>1162160</v>
      </c>
      <c r="AC5461">
        <v>902773</v>
      </c>
      <c r="AD5461">
        <v>259387</v>
      </c>
      <c r="AE5461" t="s">
        <v>81</v>
      </c>
      <c r="AF5461" t="s">
        <v>72</v>
      </c>
      <c r="AG5461" t="s">
        <v>240</v>
      </c>
      <c r="AH5461" t="s">
        <v>146</v>
      </c>
      <c r="AI5461" t="s">
        <v>140</v>
      </c>
      <c r="AJ5461" t="str">
        <f t="shared" si="85"/>
        <v>May</v>
      </c>
    </row>
    <row r="5462" spans="1:36" x14ac:dyDescent="0.3">
      <c r="A5462" t="s">
        <v>12217</v>
      </c>
      <c r="B5462" s="33">
        <v>45752</v>
      </c>
      <c r="C5462" t="s">
        <v>99</v>
      </c>
      <c r="D5462" t="s">
        <v>12218</v>
      </c>
      <c r="E5462" t="s">
        <v>179</v>
      </c>
      <c r="F5462" t="s">
        <v>175</v>
      </c>
      <c r="G5462" t="s">
        <v>166</v>
      </c>
      <c r="H5462" t="s">
        <v>163</v>
      </c>
      <c r="I5462">
        <v>1317</v>
      </c>
      <c r="J5462" t="s">
        <v>474</v>
      </c>
      <c r="K5462" t="s">
        <v>2260</v>
      </c>
      <c r="L5462" t="s">
        <v>459</v>
      </c>
      <c r="M5462" t="s">
        <v>2260</v>
      </c>
      <c r="N5462">
        <v>186</v>
      </c>
      <c r="O5462">
        <v>0</v>
      </c>
      <c r="P5462">
        <v>-10</v>
      </c>
      <c r="Q5462" t="s">
        <v>70</v>
      </c>
      <c r="R5462" t="s">
        <v>238</v>
      </c>
      <c r="S5462" t="s">
        <v>239</v>
      </c>
      <c r="T5462">
        <v>220</v>
      </c>
      <c r="U5462">
        <v>151</v>
      </c>
      <c r="V5462">
        <v>68.64</v>
      </c>
      <c r="W5462" t="s">
        <v>133</v>
      </c>
      <c r="X5462">
        <v>4619</v>
      </c>
      <c r="Y5462">
        <v>697469</v>
      </c>
      <c r="Z5462">
        <v>30653</v>
      </c>
      <c r="AA5462">
        <v>46357</v>
      </c>
      <c r="AB5462">
        <v>774479</v>
      </c>
      <c r="AC5462">
        <v>510654</v>
      </c>
      <c r="AD5462">
        <v>263825</v>
      </c>
      <c r="AE5462" t="s">
        <v>72</v>
      </c>
      <c r="AF5462" t="s">
        <v>75</v>
      </c>
      <c r="AG5462" t="s">
        <v>240</v>
      </c>
      <c r="AH5462" t="s">
        <v>144</v>
      </c>
      <c r="AI5462" t="s">
        <v>139</v>
      </c>
      <c r="AJ5462" t="str">
        <f t="shared" si="85"/>
        <v>Apr</v>
      </c>
    </row>
    <row r="5463" spans="1:36" x14ac:dyDescent="0.3">
      <c r="A5463" t="s">
        <v>12219</v>
      </c>
      <c r="B5463" s="33">
        <v>45792</v>
      </c>
      <c r="C5463" t="s">
        <v>95</v>
      </c>
      <c r="D5463" t="s">
        <v>12220</v>
      </c>
      <c r="E5463" t="s">
        <v>175</v>
      </c>
      <c r="F5463" t="s">
        <v>179</v>
      </c>
      <c r="G5463" t="s">
        <v>163</v>
      </c>
      <c r="H5463" t="s">
        <v>166</v>
      </c>
      <c r="I5463">
        <v>1503</v>
      </c>
      <c r="J5463" t="s">
        <v>529</v>
      </c>
      <c r="K5463" t="s">
        <v>2183</v>
      </c>
      <c r="L5463" t="s">
        <v>385</v>
      </c>
      <c r="M5463" t="s">
        <v>2183</v>
      </c>
      <c r="N5463">
        <v>197</v>
      </c>
      <c r="O5463">
        <v>0</v>
      </c>
      <c r="P5463">
        <v>0</v>
      </c>
      <c r="Q5463" t="s">
        <v>70</v>
      </c>
      <c r="R5463" t="s">
        <v>238</v>
      </c>
      <c r="S5463" t="s">
        <v>239</v>
      </c>
      <c r="T5463">
        <v>180</v>
      </c>
      <c r="U5463">
        <v>130</v>
      </c>
      <c r="V5463">
        <v>72.22</v>
      </c>
      <c r="W5463" t="s">
        <v>133</v>
      </c>
      <c r="X5463">
        <v>10178</v>
      </c>
      <c r="Y5463">
        <v>1323140</v>
      </c>
      <c r="Z5463">
        <v>66170</v>
      </c>
      <c r="AA5463">
        <v>72670</v>
      </c>
      <c r="AB5463">
        <v>1461980</v>
      </c>
      <c r="AC5463">
        <v>893180</v>
      </c>
      <c r="AD5463">
        <v>568800</v>
      </c>
      <c r="AE5463" t="s">
        <v>75</v>
      </c>
      <c r="AF5463" t="s">
        <v>72</v>
      </c>
      <c r="AG5463" t="s">
        <v>240</v>
      </c>
      <c r="AH5463" t="s">
        <v>144</v>
      </c>
      <c r="AI5463" t="s">
        <v>139</v>
      </c>
      <c r="AJ5463" t="str">
        <f t="shared" si="85"/>
        <v>May</v>
      </c>
    </row>
    <row r="5464" spans="1:36" x14ac:dyDescent="0.3">
      <c r="A5464" t="s">
        <v>12221</v>
      </c>
      <c r="B5464" s="33">
        <v>45666</v>
      </c>
      <c r="C5464" t="s">
        <v>93</v>
      </c>
      <c r="D5464" t="s">
        <v>12222</v>
      </c>
      <c r="E5464" t="s">
        <v>179</v>
      </c>
      <c r="F5464" t="s">
        <v>172</v>
      </c>
      <c r="G5464" t="s">
        <v>166</v>
      </c>
      <c r="H5464" t="s">
        <v>155</v>
      </c>
      <c r="I5464">
        <v>564</v>
      </c>
      <c r="J5464" t="s">
        <v>258</v>
      </c>
      <c r="K5464" t="s">
        <v>1294</v>
      </c>
      <c r="L5464" t="s">
        <v>258</v>
      </c>
      <c r="M5464" t="s">
        <v>1294</v>
      </c>
      <c r="N5464">
        <v>101</v>
      </c>
      <c r="O5464">
        <v>0</v>
      </c>
      <c r="P5464">
        <v>0</v>
      </c>
      <c r="Q5464" t="s">
        <v>70</v>
      </c>
      <c r="R5464" t="s">
        <v>238</v>
      </c>
      <c r="S5464" t="s">
        <v>239</v>
      </c>
      <c r="T5464">
        <v>220</v>
      </c>
      <c r="U5464">
        <v>164</v>
      </c>
      <c r="V5464">
        <v>74.55</v>
      </c>
      <c r="W5464" t="s">
        <v>133</v>
      </c>
      <c r="X5464">
        <v>8827</v>
      </c>
      <c r="Y5464">
        <v>1447628</v>
      </c>
      <c r="Z5464">
        <v>66092</v>
      </c>
      <c r="AA5464">
        <v>53136</v>
      </c>
      <c r="AB5464">
        <v>1566856</v>
      </c>
      <c r="AC5464">
        <v>994566</v>
      </c>
      <c r="AD5464">
        <v>572290</v>
      </c>
      <c r="AE5464" t="s">
        <v>72</v>
      </c>
      <c r="AF5464" t="s">
        <v>81</v>
      </c>
      <c r="AG5464" t="s">
        <v>240</v>
      </c>
      <c r="AH5464" t="s">
        <v>144</v>
      </c>
      <c r="AI5464" t="s">
        <v>139</v>
      </c>
      <c r="AJ5464" t="str">
        <f t="shared" si="85"/>
        <v>Jan</v>
      </c>
    </row>
    <row r="5465" spans="1:36" x14ac:dyDescent="0.3">
      <c r="A5465" t="s">
        <v>12223</v>
      </c>
      <c r="B5465" s="33">
        <v>45933</v>
      </c>
      <c r="C5465" t="s">
        <v>93</v>
      </c>
      <c r="D5465" t="s">
        <v>12224</v>
      </c>
      <c r="E5465" t="s">
        <v>176</v>
      </c>
      <c r="F5465" t="s">
        <v>180</v>
      </c>
      <c r="G5465" t="s">
        <v>156</v>
      </c>
      <c r="H5465" t="s">
        <v>160</v>
      </c>
      <c r="I5465">
        <v>438</v>
      </c>
      <c r="J5465" t="s">
        <v>353</v>
      </c>
      <c r="K5465" t="s">
        <v>1518</v>
      </c>
      <c r="L5465" t="s">
        <v>650</v>
      </c>
      <c r="M5465" t="s">
        <v>2451</v>
      </c>
      <c r="N5465">
        <v>80</v>
      </c>
      <c r="O5465">
        <v>24</v>
      </c>
      <c r="P5465">
        <v>13</v>
      </c>
      <c r="Q5465" t="s">
        <v>73</v>
      </c>
      <c r="R5465" t="s">
        <v>238</v>
      </c>
      <c r="S5465" t="s">
        <v>239</v>
      </c>
      <c r="T5465">
        <v>180</v>
      </c>
      <c r="U5465">
        <v>113</v>
      </c>
      <c r="V5465">
        <v>62.78</v>
      </c>
      <c r="W5465" t="s">
        <v>133</v>
      </c>
      <c r="X5465">
        <v>4601</v>
      </c>
      <c r="Y5465">
        <v>519913</v>
      </c>
      <c r="Z5465">
        <v>48703</v>
      </c>
      <c r="AA5465">
        <v>64862</v>
      </c>
      <c r="AB5465">
        <v>633478</v>
      </c>
      <c r="AC5465">
        <v>546917</v>
      </c>
      <c r="AD5465">
        <v>86561</v>
      </c>
      <c r="AE5465" t="s">
        <v>81</v>
      </c>
      <c r="AF5465" t="s">
        <v>81</v>
      </c>
      <c r="AG5465" t="s">
        <v>240</v>
      </c>
      <c r="AH5465" t="s">
        <v>147</v>
      </c>
      <c r="AI5465" t="s">
        <v>139</v>
      </c>
      <c r="AJ5465" t="str">
        <f t="shared" si="85"/>
        <v>Oct</v>
      </c>
    </row>
    <row r="5466" spans="1:36" x14ac:dyDescent="0.3">
      <c r="A5466" t="s">
        <v>12225</v>
      </c>
      <c r="B5466" s="33">
        <v>45880</v>
      </c>
      <c r="C5466" t="s">
        <v>93</v>
      </c>
      <c r="D5466" t="s">
        <v>5028</v>
      </c>
      <c r="E5466" t="s">
        <v>173</v>
      </c>
      <c r="F5466" t="s">
        <v>179</v>
      </c>
      <c r="G5466" t="s">
        <v>161</v>
      </c>
      <c r="H5466" t="s">
        <v>166</v>
      </c>
      <c r="I5466">
        <v>1506</v>
      </c>
      <c r="J5466" t="s">
        <v>603</v>
      </c>
      <c r="K5466" t="s">
        <v>1932</v>
      </c>
      <c r="L5466" t="s">
        <v>2406</v>
      </c>
      <c r="M5466" t="s">
        <v>1387</v>
      </c>
      <c r="N5466">
        <v>212</v>
      </c>
      <c r="O5466">
        <v>1</v>
      </c>
      <c r="P5466">
        <v>24</v>
      </c>
      <c r="Q5466" t="s">
        <v>73</v>
      </c>
      <c r="R5466" t="s">
        <v>238</v>
      </c>
      <c r="S5466" t="s">
        <v>239</v>
      </c>
      <c r="T5466">
        <v>150</v>
      </c>
      <c r="U5466">
        <v>133</v>
      </c>
      <c r="V5466">
        <v>88.67</v>
      </c>
      <c r="W5466" t="s">
        <v>135</v>
      </c>
      <c r="X5466">
        <v>6123</v>
      </c>
      <c r="Y5466">
        <v>814359</v>
      </c>
      <c r="Z5466">
        <v>53200</v>
      </c>
      <c r="AA5466">
        <v>21147</v>
      </c>
      <c r="AB5466">
        <v>888706</v>
      </c>
      <c r="AC5466">
        <v>718888</v>
      </c>
      <c r="AD5466">
        <v>169818</v>
      </c>
      <c r="AE5466" t="s">
        <v>78</v>
      </c>
      <c r="AF5466" t="s">
        <v>72</v>
      </c>
      <c r="AG5466" t="s">
        <v>240</v>
      </c>
      <c r="AH5466" t="s">
        <v>146</v>
      </c>
      <c r="AI5466" t="s">
        <v>138</v>
      </c>
      <c r="AJ5466" t="str">
        <f t="shared" si="85"/>
        <v>Aug</v>
      </c>
    </row>
    <row r="5467" spans="1:36" x14ac:dyDescent="0.3">
      <c r="A5467" t="s">
        <v>12226</v>
      </c>
      <c r="B5467" s="33">
        <v>45931</v>
      </c>
      <c r="C5467" t="s">
        <v>99</v>
      </c>
      <c r="D5467" t="s">
        <v>12227</v>
      </c>
      <c r="E5467" t="s">
        <v>176</v>
      </c>
      <c r="F5467" t="s">
        <v>180</v>
      </c>
      <c r="G5467" t="s">
        <v>156</v>
      </c>
      <c r="H5467" t="s">
        <v>160</v>
      </c>
      <c r="I5467">
        <v>671</v>
      </c>
      <c r="J5467" t="s">
        <v>342</v>
      </c>
      <c r="K5467" t="s">
        <v>1167</v>
      </c>
      <c r="L5467" t="s">
        <v>849</v>
      </c>
      <c r="M5467" t="s">
        <v>1799</v>
      </c>
      <c r="N5467">
        <v>96</v>
      </c>
      <c r="O5467">
        <v>18</v>
      </c>
      <c r="P5467">
        <v>14</v>
      </c>
      <c r="Q5467" t="s">
        <v>73</v>
      </c>
      <c r="R5467" t="s">
        <v>238</v>
      </c>
      <c r="S5467" t="s">
        <v>239</v>
      </c>
      <c r="T5467">
        <v>220</v>
      </c>
      <c r="U5467">
        <v>164</v>
      </c>
      <c r="V5467">
        <v>74.55</v>
      </c>
      <c r="W5467" t="s">
        <v>133</v>
      </c>
      <c r="X5467">
        <v>7575</v>
      </c>
      <c r="Y5467">
        <v>1242300</v>
      </c>
      <c r="Z5467">
        <v>29848</v>
      </c>
      <c r="AA5467">
        <v>31652</v>
      </c>
      <c r="AB5467">
        <v>1303800</v>
      </c>
      <c r="AC5467">
        <v>968750</v>
      </c>
      <c r="AD5467">
        <v>335050</v>
      </c>
      <c r="AE5467" t="s">
        <v>81</v>
      </c>
      <c r="AF5467" t="s">
        <v>81</v>
      </c>
      <c r="AG5467" t="s">
        <v>240</v>
      </c>
      <c r="AH5467" t="s">
        <v>145</v>
      </c>
      <c r="AI5467" t="s">
        <v>138</v>
      </c>
      <c r="AJ5467" t="str">
        <f t="shared" si="85"/>
        <v>Oct</v>
      </c>
    </row>
    <row r="5468" spans="1:36" x14ac:dyDescent="0.3">
      <c r="A5468" t="s">
        <v>12228</v>
      </c>
      <c r="B5468" s="33">
        <v>45850</v>
      </c>
      <c r="C5468" t="s">
        <v>95</v>
      </c>
      <c r="D5468" t="s">
        <v>12229</v>
      </c>
      <c r="E5468" t="s">
        <v>179</v>
      </c>
      <c r="F5468" t="s">
        <v>177</v>
      </c>
      <c r="G5468" t="s">
        <v>166</v>
      </c>
      <c r="H5468" t="s">
        <v>162</v>
      </c>
      <c r="I5468">
        <v>765</v>
      </c>
      <c r="J5468" t="s">
        <v>1510</v>
      </c>
      <c r="K5468" t="s">
        <v>1205</v>
      </c>
      <c r="L5468" t="s">
        <v>807</v>
      </c>
      <c r="M5468" t="s">
        <v>1205</v>
      </c>
      <c r="N5468">
        <v>112</v>
      </c>
      <c r="O5468">
        <v>5</v>
      </c>
      <c r="P5468">
        <v>0</v>
      </c>
      <c r="Q5468" t="s">
        <v>73</v>
      </c>
      <c r="R5468" t="s">
        <v>238</v>
      </c>
      <c r="S5468" t="s">
        <v>239</v>
      </c>
      <c r="T5468">
        <v>180</v>
      </c>
      <c r="U5468">
        <v>166</v>
      </c>
      <c r="V5468">
        <v>92.22</v>
      </c>
      <c r="W5468" t="s">
        <v>133</v>
      </c>
      <c r="X5468">
        <v>8650</v>
      </c>
      <c r="Y5468">
        <v>1435900</v>
      </c>
      <c r="Z5468">
        <v>75198</v>
      </c>
      <c r="AA5468">
        <v>25896</v>
      </c>
      <c r="AB5468">
        <v>1536994</v>
      </c>
      <c r="AC5468">
        <v>1212364</v>
      </c>
      <c r="AD5468">
        <v>324630</v>
      </c>
      <c r="AE5468" t="s">
        <v>72</v>
      </c>
      <c r="AF5468" t="s">
        <v>78</v>
      </c>
      <c r="AG5468" t="s">
        <v>240</v>
      </c>
      <c r="AH5468" t="s">
        <v>144</v>
      </c>
      <c r="AI5468" t="s">
        <v>138</v>
      </c>
      <c r="AJ5468" t="str">
        <f t="shared" si="85"/>
        <v>Jul</v>
      </c>
    </row>
    <row r="5469" spans="1:36" x14ac:dyDescent="0.3">
      <c r="A5469" t="s">
        <v>12230</v>
      </c>
      <c r="B5469" s="33">
        <v>45974</v>
      </c>
      <c r="C5469" t="s">
        <v>97</v>
      </c>
      <c r="D5469" t="s">
        <v>12231</v>
      </c>
      <c r="E5469" t="s">
        <v>177</v>
      </c>
      <c r="F5469" t="s">
        <v>176</v>
      </c>
      <c r="G5469" t="s">
        <v>162</v>
      </c>
      <c r="H5469" t="s">
        <v>156</v>
      </c>
      <c r="I5469">
        <v>2021</v>
      </c>
      <c r="J5469" t="s">
        <v>298</v>
      </c>
      <c r="K5469" t="s">
        <v>633</v>
      </c>
      <c r="L5469" t="s">
        <v>260</v>
      </c>
      <c r="M5469" t="s">
        <v>1383</v>
      </c>
      <c r="N5469">
        <v>240</v>
      </c>
      <c r="O5469">
        <v>7</v>
      </c>
      <c r="P5469">
        <v>4</v>
      </c>
      <c r="Q5469" t="s">
        <v>73</v>
      </c>
      <c r="R5469" t="s">
        <v>238</v>
      </c>
      <c r="S5469" t="s">
        <v>239</v>
      </c>
      <c r="T5469">
        <v>186</v>
      </c>
      <c r="U5469">
        <v>115</v>
      </c>
      <c r="V5469">
        <v>61.83</v>
      </c>
      <c r="W5469" t="s">
        <v>133</v>
      </c>
      <c r="X5469">
        <v>4122</v>
      </c>
      <c r="Y5469">
        <v>474030</v>
      </c>
      <c r="Z5469">
        <v>34155</v>
      </c>
      <c r="AA5469">
        <v>38525</v>
      </c>
      <c r="AB5469">
        <v>546710</v>
      </c>
      <c r="AC5469">
        <v>398303</v>
      </c>
      <c r="AD5469">
        <v>148407</v>
      </c>
      <c r="AE5469" t="s">
        <v>78</v>
      </c>
      <c r="AF5469" t="s">
        <v>81</v>
      </c>
      <c r="AG5469" t="s">
        <v>240</v>
      </c>
      <c r="AH5469" t="s">
        <v>147</v>
      </c>
      <c r="AI5469" t="s">
        <v>139</v>
      </c>
      <c r="AJ5469" t="str">
        <f t="shared" si="85"/>
        <v>Nov</v>
      </c>
    </row>
    <row r="5470" spans="1:36" x14ac:dyDescent="0.3">
      <c r="A5470" t="s">
        <v>12232</v>
      </c>
      <c r="B5470" s="33">
        <v>45852</v>
      </c>
      <c r="C5470" t="s">
        <v>93</v>
      </c>
      <c r="D5470" t="s">
        <v>12233</v>
      </c>
      <c r="E5470" t="s">
        <v>172</v>
      </c>
      <c r="F5470" t="s">
        <v>174</v>
      </c>
      <c r="G5470" t="s">
        <v>155</v>
      </c>
      <c r="H5470" t="s">
        <v>158</v>
      </c>
      <c r="I5470">
        <v>1711</v>
      </c>
      <c r="J5470" t="s">
        <v>264</v>
      </c>
      <c r="K5470" t="s">
        <v>4002</v>
      </c>
      <c r="L5470" t="s">
        <v>310</v>
      </c>
      <c r="M5470" t="s">
        <v>4002</v>
      </c>
      <c r="N5470">
        <v>208</v>
      </c>
      <c r="O5470">
        <v>0</v>
      </c>
      <c r="P5470">
        <v>-7</v>
      </c>
      <c r="Q5470" t="s">
        <v>70</v>
      </c>
      <c r="R5470" t="s">
        <v>238</v>
      </c>
      <c r="S5470" t="s">
        <v>239</v>
      </c>
      <c r="T5470">
        <v>186</v>
      </c>
      <c r="U5470">
        <v>125</v>
      </c>
      <c r="V5470">
        <v>67.2</v>
      </c>
      <c r="W5470" t="s">
        <v>133</v>
      </c>
      <c r="X5470">
        <v>5519</v>
      </c>
      <c r="Y5470">
        <v>689875</v>
      </c>
      <c r="Z5470">
        <v>24625</v>
      </c>
      <c r="AA5470">
        <v>13625</v>
      </c>
      <c r="AB5470">
        <v>728125</v>
      </c>
      <c r="AC5470">
        <v>635175</v>
      </c>
      <c r="AD5470">
        <v>92950</v>
      </c>
      <c r="AE5470" t="s">
        <v>81</v>
      </c>
      <c r="AF5470" t="s">
        <v>78</v>
      </c>
      <c r="AG5470" t="s">
        <v>240</v>
      </c>
      <c r="AH5470" t="s">
        <v>144</v>
      </c>
      <c r="AI5470" t="s">
        <v>140</v>
      </c>
      <c r="AJ5470" t="str">
        <f t="shared" si="85"/>
        <v>Jul</v>
      </c>
    </row>
    <row r="5471" spans="1:36" x14ac:dyDescent="0.3">
      <c r="A5471" t="s">
        <v>12234</v>
      </c>
      <c r="B5471" s="33">
        <v>45831</v>
      </c>
      <c r="C5471" t="s">
        <v>95</v>
      </c>
      <c r="D5471" t="s">
        <v>12235</v>
      </c>
      <c r="E5471" t="s">
        <v>181</v>
      </c>
      <c r="F5471" t="s">
        <v>174</v>
      </c>
      <c r="G5471" t="s">
        <v>159</v>
      </c>
      <c r="H5471" t="s">
        <v>158</v>
      </c>
      <c r="I5471">
        <v>2137</v>
      </c>
      <c r="J5471" t="s">
        <v>633</v>
      </c>
      <c r="K5471" t="s">
        <v>1050</v>
      </c>
      <c r="L5471" t="s">
        <v>3228</v>
      </c>
      <c r="M5471" t="s">
        <v>1050</v>
      </c>
      <c r="N5471">
        <v>275</v>
      </c>
      <c r="O5471">
        <v>8</v>
      </c>
      <c r="P5471">
        <v>-10</v>
      </c>
      <c r="Q5471" t="s">
        <v>73</v>
      </c>
      <c r="R5471" t="s">
        <v>238</v>
      </c>
      <c r="S5471" t="s">
        <v>239</v>
      </c>
      <c r="T5471">
        <v>180</v>
      </c>
      <c r="U5471">
        <v>153</v>
      </c>
      <c r="V5471">
        <v>85</v>
      </c>
      <c r="W5471" t="s">
        <v>134</v>
      </c>
      <c r="X5471">
        <v>5057</v>
      </c>
      <c r="Y5471">
        <v>773721</v>
      </c>
      <c r="Z5471">
        <v>59364</v>
      </c>
      <c r="AA5471">
        <v>63648</v>
      </c>
      <c r="AB5471">
        <v>896733</v>
      </c>
      <c r="AC5471">
        <v>722518</v>
      </c>
      <c r="AD5471">
        <v>174215</v>
      </c>
      <c r="AE5471" t="s">
        <v>81</v>
      </c>
      <c r="AF5471" t="s">
        <v>78</v>
      </c>
      <c r="AG5471" t="s">
        <v>240</v>
      </c>
      <c r="AH5471" t="s">
        <v>146</v>
      </c>
      <c r="AI5471" t="s">
        <v>139</v>
      </c>
      <c r="AJ5471" t="str">
        <f t="shared" si="85"/>
        <v>Jun</v>
      </c>
    </row>
    <row r="5472" spans="1:36" x14ac:dyDescent="0.3">
      <c r="A5472" t="s">
        <v>12236</v>
      </c>
      <c r="B5472" s="33">
        <v>45853</v>
      </c>
      <c r="C5472" t="s">
        <v>97</v>
      </c>
      <c r="D5472" t="s">
        <v>12237</v>
      </c>
      <c r="E5472" t="s">
        <v>173</v>
      </c>
      <c r="F5472" t="s">
        <v>175</v>
      </c>
      <c r="G5472" t="s">
        <v>161</v>
      </c>
      <c r="H5472" t="s">
        <v>163</v>
      </c>
      <c r="I5472">
        <v>1602</v>
      </c>
      <c r="J5472" t="s">
        <v>362</v>
      </c>
      <c r="K5472" t="s">
        <v>2139</v>
      </c>
      <c r="L5472" t="s">
        <v>991</v>
      </c>
      <c r="M5472" t="s">
        <v>1202</v>
      </c>
      <c r="N5472">
        <v>216</v>
      </c>
      <c r="O5472">
        <v>49</v>
      </c>
      <c r="P5472">
        <v>57</v>
      </c>
      <c r="Q5472" t="s">
        <v>76</v>
      </c>
      <c r="R5472" t="s">
        <v>238</v>
      </c>
      <c r="S5472" t="s">
        <v>239</v>
      </c>
      <c r="T5472">
        <v>189</v>
      </c>
      <c r="U5472">
        <v>134</v>
      </c>
      <c r="V5472">
        <v>70.900000000000006</v>
      </c>
      <c r="W5472" t="s">
        <v>133</v>
      </c>
      <c r="X5472">
        <v>4845</v>
      </c>
      <c r="Y5472">
        <v>649230</v>
      </c>
      <c r="Z5472">
        <v>45828</v>
      </c>
      <c r="AA5472">
        <v>34036</v>
      </c>
      <c r="AB5472">
        <v>729094</v>
      </c>
      <c r="AC5472">
        <v>623208</v>
      </c>
      <c r="AD5472">
        <v>105886</v>
      </c>
      <c r="AE5472" t="s">
        <v>78</v>
      </c>
      <c r="AF5472" t="s">
        <v>75</v>
      </c>
      <c r="AG5472" t="s">
        <v>240</v>
      </c>
      <c r="AH5472" t="s">
        <v>146</v>
      </c>
      <c r="AI5472" t="s">
        <v>139</v>
      </c>
      <c r="AJ5472" t="str">
        <f t="shared" si="85"/>
        <v>Jul</v>
      </c>
    </row>
    <row r="5473" spans="1:36" x14ac:dyDescent="0.3">
      <c r="A5473" t="s">
        <v>12238</v>
      </c>
      <c r="B5473" s="33">
        <v>45764</v>
      </c>
      <c r="C5473" t="s">
        <v>96</v>
      </c>
      <c r="D5473" t="s">
        <v>10152</v>
      </c>
      <c r="E5473" t="s">
        <v>178</v>
      </c>
      <c r="F5473" t="s">
        <v>175</v>
      </c>
      <c r="G5473" t="s">
        <v>157</v>
      </c>
      <c r="H5473" t="s">
        <v>163</v>
      </c>
      <c r="I5473">
        <v>1380</v>
      </c>
      <c r="J5473" t="s">
        <v>600</v>
      </c>
      <c r="K5473" t="s">
        <v>1635</v>
      </c>
      <c r="L5473" t="s">
        <v>1781</v>
      </c>
      <c r="M5473" t="s">
        <v>1560</v>
      </c>
      <c r="N5473">
        <v>207</v>
      </c>
      <c r="O5473">
        <v>13</v>
      </c>
      <c r="P5473">
        <v>20</v>
      </c>
      <c r="Q5473" t="s">
        <v>73</v>
      </c>
      <c r="R5473" t="s">
        <v>238</v>
      </c>
      <c r="S5473" t="s">
        <v>239</v>
      </c>
      <c r="T5473">
        <v>180</v>
      </c>
      <c r="U5473">
        <v>112</v>
      </c>
      <c r="V5473">
        <v>62.22</v>
      </c>
      <c r="W5473" t="s">
        <v>133</v>
      </c>
      <c r="X5473">
        <v>4299</v>
      </c>
      <c r="Y5473">
        <v>481488</v>
      </c>
      <c r="Z5473">
        <v>51520</v>
      </c>
      <c r="AA5473">
        <v>55888</v>
      </c>
      <c r="AB5473">
        <v>588896</v>
      </c>
      <c r="AC5473">
        <v>413393</v>
      </c>
      <c r="AD5473">
        <v>175503</v>
      </c>
      <c r="AE5473" t="s">
        <v>75</v>
      </c>
      <c r="AF5473" t="s">
        <v>75</v>
      </c>
      <c r="AG5473" t="s">
        <v>240</v>
      </c>
      <c r="AH5473" t="s">
        <v>144</v>
      </c>
      <c r="AI5473" t="s">
        <v>139</v>
      </c>
      <c r="AJ5473" t="str">
        <f t="shared" si="85"/>
        <v>Apr</v>
      </c>
    </row>
    <row r="5474" spans="1:36" x14ac:dyDescent="0.3">
      <c r="A5474" t="s">
        <v>12239</v>
      </c>
      <c r="B5474" s="33">
        <v>45759</v>
      </c>
      <c r="C5474" t="s">
        <v>98</v>
      </c>
      <c r="D5474" t="s">
        <v>12240</v>
      </c>
      <c r="E5474" t="s">
        <v>173</v>
      </c>
      <c r="F5474" t="s">
        <v>174</v>
      </c>
      <c r="G5474" t="s">
        <v>161</v>
      </c>
      <c r="H5474" t="s">
        <v>158</v>
      </c>
      <c r="I5474">
        <v>1238</v>
      </c>
      <c r="J5474" t="s">
        <v>508</v>
      </c>
      <c r="K5474" t="s">
        <v>1315</v>
      </c>
      <c r="L5474" t="s">
        <v>633</v>
      </c>
      <c r="M5474" t="s">
        <v>864</v>
      </c>
      <c r="N5474">
        <v>182</v>
      </c>
      <c r="O5474">
        <v>0</v>
      </c>
      <c r="P5474">
        <v>1</v>
      </c>
      <c r="Q5474" t="s">
        <v>70</v>
      </c>
      <c r="R5474" t="s">
        <v>238</v>
      </c>
      <c r="S5474" t="s">
        <v>239</v>
      </c>
      <c r="T5474">
        <v>180</v>
      </c>
      <c r="U5474">
        <v>148</v>
      </c>
      <c r="V5474">
        <v>82.22</v>
      </c>
      <c r="W5474" t="s">
        <v>133</v>
      </c>
      <c r="X5474">
        <v>6281</v>
      </c>
      <c r="Y5474">
        <v>929588</v>
      </c>
      <c r="Z5474">
        <v>27084</v>
      </c>
      <c r="AA5474">
        <v>116180</v>
      </c>
      <c r="AB5474">
        <v>1072852</v>
      </c>
      <c r="AC5474">
        <v>777294</v>
      </c>
      <c r="AD5474">
        <v>295558</v>
      </c>
      <c r="AE5474" t="s">
        <v>78</v>
      </c>
      <c r="AF5474" t="s">
        <v>78</v>
      </c>
      <c r="AG5474" t="s">
        <v>240</v>
      </c>
      <c r="AH5474" t="s">
        <v>144</v>
      </c>
      <c r="AI5474" t="s">
        <v>139</v>
      </c>
      <c r="AJ5474" t="str">
        <f t="shared" si="85"/>
        <v>Apr</v>
      </c>
    </row>
    <row r="5475" spans="1:36" x14ac:dyDescent="0.3">
      <c r="A5475" t="s">
        <v>12241</v>
      </c>
      <c r="B5475" s="33">
        <v>45846</v>
      </c>
      <c r="C5475" t="s">
        <v>96</v>
      </c>
      <c r="D5475" t="s">
        <v>12242</v>
      </c>
      <c r="E5475" t="s">
        <v>181</v>
      </c>
      <c r="F5475" t="s">
        <v>177</v>
      </c>
      <c r="G5475" t="s">
        <v>159</v>
      </c>
      <c r="H5475" t="s">
        <v>162</v>
      </c>
      <c r="I5475">
        <v>1651</v>
      </c>
      <c r="J5475" t="s">
        <v>477</v>
      </c>
      <c r="K5475" t="s">
        <v>3107</v>
      </c>
      <c r="L5475" t="s">
        <v>477</v>
      </c>
      <c r="M5475" t="s">
        <v>3107</v>
      </c>
      <c r="N5475">
        <v>224</v>
      </c>
      <c r="O5475">
        <v>0</v>
      </c>
      <c r="P5475">
        <v>-10</v>
      </c>
      <c r="Q5475" t="s">
        <v>70</v>
      </c>
      <c r="R5475" t="s">
        <v>238</v>
      </c>
      <c r="S5475" t="s">
        <v>239</v>
      </c>
      <c r="T5475">
        <v>180</v>
      </c>
      <c r="U5475">
        <v>159</v>
      </c>
      <c r="V5475">
        <v>88.33</v>
      </c>
      <c r="W5475" t="s">
        <v>134</v>
      </c>
      <c r="X5475">
        <v>3570</v>
      </c>
      <c r="Y5475">
        <v>567630</v>
      </c>
      <c r="Z5475">
        <v>48495</v>
      </c>
      <c r="AA5475">
        <v>30210</v>
      </c>
      <c r="AB5475">
        <v>646335</v>
      </c>
      <c r="AC5475">
        <v>450137</v>
      </c>
      <c r="AD5475">
        <v>196198</v>
      </c>
      <c r="AE5475" t="s">
        <v>81</v>
      </c>
      <c r="AF5475" t="s">
        <v>78</v>
      </c>
      <c r="AG5475" t="s">
        <v>240</v>
      </c>
      <c r="AH5475" t="s">
        <v>144</v>
      </c>
      <c r="AI5475" t="s">
        <v>140</v>
      </c>
      <c r="AJ5475" t="str">
        <f t="shared" si="85"/>
        <v>Jul</v>
      </c>
    </row>
    <row r="5476" spans="1:36" x14ac:dyDescent="0.3">
      <c r="A5476" t="s">
        <v>12243</v>
      </c>
      <c r="B5476" s="33">
        <v>45796</v>
      </c>
      <c r="C5476" t="s">
        <v>93</v>
      </c>
      <c r="D5476" t="s">
        <v>12244</v>
      </c>
      <c r="E5476" t="s">
        <v>174</v>
      </c>
      <c r="F5476" t="s">
        <v>173</v>
      </c>
      <c r="G5476" t="s">
        <v>158</v>
      </c>
      <c r="H5476" t="s">
        <v>161</v>
      </c>
      <c r="I5476">
        <v>562</v>
      </c>
      <c r="J5476" t="s">
        <v>325</v>
      </c>
      <c r="K5476" t="s">
        <v>641</v>
      </c>
      <c r="L5476" t="s">
        <v>457</v>
      </c>
      <c r="M5476" t="s">
        <v>599</v>
      </c>
      <c r="N5476">
        <v>86</v>
      </c>
      <c r="O5476">
        <v>30</v>
      </c>
      <c r="P5476">
        <v>40</v>
      </c>
      <c r="Q5476" t="s">
        <v>76</v>
      </c>
      <c r="R5476" t="s">
        <v>238</v>
      </c>
      <c r="S5476" t="s">
        <v>239</v>
      </c>
      <c r="T5476">
        <v>180</v>
      </c>
      <c r="U5476">
        <v>176</v>
      </c>
      <c r="V5476">
        <v>97.78</v>
      </c>
      <c r="W5476" t="s">
        <v>133</v>
      </c>
      <c r="X5476">
        <v>4278</v>
      </c>
      <c r="Y5476">
        <v>752928</v>
      </c>
      <c r="Z5476">
        <v>77792</v>
      </c>
      <c r="AA5476">
        <v>57904</v>
      </c>
      <c r="AB5476">
        <v>888624</v>
      </c>
      <c r="AC5476">
        <v>716618</v>
      </c>
      <c r="AD5476">
        <v>172006</v>
      </c>
      <c r="AE5476" t="s">
        <v>78</v>
      </c>
      <c r="AF5476" t="s">
        <v>78</v>
      </c>
      <c r="AG5476" t="s">
        <v>240</v>
      </c>
      <c r="AH5476" t="s">
        <v>144</v>
      </c>
      <c r="AI5476" t="s">
        <v>139</v>
      </c>
      <c r="AJ5476" t="str">
        <f t="shared" si="85"/>
        <v>May</v>
      </c>
    </row>
    <row r="5477" spans="1:36" x14ac:dyDescent="0.3">
      <c r="A5477" t="s">
        <v>12245</v>
      </c>
      <c r="B5477" s="33">
        <v>45825</v>
      </c>
      <c r="C5477" t="s">
        <v>98</v>
      </c>
      <c r="D5477" t="s">
        <v>12246</v>
      </c>
      <c r="E5477" t="s">
        <v>174</v>
      </c>
      <c r="F5477" t="s">
        <v>173</v>
      </c>
      <c r="G5477" t="s">
        <v>158</v>
      </c>
      <c r="H5477" t="s">
        <v>161</v>
      </c>
      <c r="I5477">
        <v>854</v>
      </c>
      <c r="J5477" t="s">
        <v>457</v>
      </c>
      <c r="K5477" t="s">
        <v>3193</v>
      </c>
      <c r="L5477" t="s">
        <v>1050</v>
      </c>
      <c r="M5477" t="s">
        <v>2669</v>
      </c>
      <c r="N5477">
        <v>119</v>
      </c>
      <c r="O5477">
        <v>35</v>
      </c>
      <c r="P5477">
        <v>52</v>
      </c>
      <c r="Q5477" t="s">
        <v>76</v>
      </c>
      <c r="R5477" t="s">
        <v>238</v>
      </c>
      <c r="S5477" t="s">
        <v>239</v>
      </c>
      <c r="T5477">
        <v>189</v>
      </c>
      <c r="U5477">
        <v>151</v>
      </c>
      <c r="V5477">
        <v>79.89</v>
      </c>
      <c r="W5477" t="s">
        <v>135</v>
      </c>
      <c r="X5477">
        <v>3019</v>
      </c>
      <c r="Y5477">
        <v>455869</v>
      </c>
      <c r="Z5477">
        <v>72631</v>
      </c>
      <c r="AA5477">
        <v>43790</v>
      </c>
      <c r="AB5477">
        <v>572290</v>
      </c>
      <c r="AC5477">
        <v>482704</v>
      </c>
      <c r="AD5477">
        <v>89586</v>
      </c>
      <c r="AE5477" t="s">
        <v>78</v>
      </c>
      <c r="AF5477" t="s">
        <v>78</v>
      </c>
      <c r="AG5477" t="s">
        <v>240</v>
      </c>
      <c r="AH5477" t="s">
        <v>145</v>
      </c>
      <c r="AI5477" t="s">
        <v>138</v>
      </c>
      <c r="AJ5477" t="str">
        <f t="shared" si="85"/>
        <v>Jun</v>
      </c>
    </row>
    <row r="5478" spans="1:36" x14ac:dyDescent="0.3">
      <c r="A5478" t="s">
        <v>12247</v>
      </c>
      <c r="B5478" s="33">
        <v>45816</v>
      </c>
      <c r="C5478" t="s">
        <v>98</v>
      </c>
      <c r="D5478" t="s">
        <v>12248</v>
      </c>
      <c r="E5478" t="s">
        <v>175</v>
      </c>
      <c r="F5478" t="s">
        <v>176</v>
      </c>
      <c r="G5478" t="s">
        <v>163</v>
      </c>
      <c r="H5478" t="s">
        <v>156</v>
      </c>
      <c r="I5478">
        <v>959</v>
      </c>
      <c r="J5478" t="s">
        <v>292</v>
      </c>
      <c r="K5478" t="s">
        <v>3945</v>
      </c>
      <c r="L5478" t="s">
        <v>12249</v>
      </c>
      <c r="M5478" t="s">
        <v>451</v>
      </c>
      <c r="N5478">
        <v>134</v>
      </c>
      <c r="O5478">
        <v>57</v>
      </c>
      <c r="P5478">
        <v>61</v>
      </c>
      <c r="Q5478" t="s">
        <v>76</v>
      </c>
      <c r="R5478" t="s">
        <v>238</v>
      </c>
      <c r="S5478" t="s">
        <v>239</v>
      </c>
      <c r="T5478">
        <v>180</v>
      </c>
      <c r="U5478">
        <v>176</v>
      </c>
      <c r="V5478">
        <v>97.78</v>
      </c>
      <c r="W5478" t="s">
        <v>135</v>
      </c>
      <c r="X5478">
        <v>8675</v>
      </c>
      <c r="Y5478">
        <v>1526800</v>
      </c>
      <c r="Z5478">
        <v>26400</v>
      </c>
      <c r="AA5478">
        <v>49808</v>
      </c>
      <c r="AB5478">
        <v>1603008</v>
      </c>
      <c r="AC5478">
        <v>1225601</v>
      </c>
      <c r="AD5478">
        <v>377407</v>
      </c>
      <c r="AE5478" t="s">
        <v>75</v>
      </c>
      <c r="AF5478" t="s">
        <v>81</v>
      </c>
      <c r="AG5478" t="s">
        <v>240</v>
      </c>
      <c r="AH5478" t="s">
        <v>144</v>
      </c>
      <c r="AI5478" t="s">
        <v>140</v>
      </c>
      <c r="AJ5478" t="str">
        <f t="shared" si="85"/>
        <v>Jun</v>
      </c>
    </row>
    <row r="5479" spans="1:36" x14ac:dyDescent="0.3">
      <c r="A5479" t="s">
        <v>12250</v>
      </c>
      <c r="B5479" s="33">
        <v>45708</v>
      </c>
      <c r="C5479" t="s">
        <v>99</v>
      </c>
      <c r="D5479" t="s">
        <v>12251</v>
      </c>
      <c r="E5479" t="s">
        <v>172</v>
      </c>
      <c r="F5479" t="s">
        <v>175</v>
      </c>
      <c r="G5479" t="s">
        <v>155</v>
      </c>
      <c r="H5479" t="s">
        <v>163</v>
      </c>
      <c r="I5479">
        <v>1020</v>
      </c>
      <c r="J5479" t="s">
        <v>248</v>
      </c>
      <c r="K5479" t="s">
        <v>1575</v>
      </c>
      <c r="L5479" t="s">
        <v>3293</v>
      </c>
      <c r="M5479" t="s">
        <v>2530</v>
      </c>
      <c r="N5479">
        <v>137</v>
      </c>
      <c r="O5479">
        <v>4</v>
      </c>
      <c r="P5479">
        <v>36</v>
      </c>
      <c r="Q5479" t="s">
        <v>76</v>
      </c>
      <c r="R5479" t="s">
        <v>238</v>
      </c>
      <c r="S5479" t="s">
        <v>239</v>
      </c>
      <c r="T5479">
        <v>180</v>
      </c>
      <c r="U5479">
        <v>116</v>
      </c>
      <c r="V5479">
        <v>64.44</v>
      </c>
      <c r="W5479" t="s">
        <v>133</v>
      </c>
      <c r="X5479">
        <v>4541</v>
      </c>
      <c r="Y5479">
        <v>526756</v>
      </c>
      <c r="Z5479">
        <v>47096</v>
      </c>
      <c r="AA5479">
        <v>50344</v>
      </c>
      <c r="AB5479">
        <v>624196</v>
      </c>
      <c r="AC5479">
        <v>466531</v>
      </c>
      <c r="AD5479">
        <v>157665</v>
      </c>
      <c r="AE5479" t="s">
        <v>81</v>
      </c>
      <c r="AF5479" t="s">
        <v>75</v>
      </c>
      <c r="AG5479" t="s">
        <v>240</v>
      </c>
      <c r="AH5479" t="s">
        <v>144</v>
      </c>
      <c r="AI5479" t="s">
        <v>140</v>
      </c>
      <c r="AJ5479" t="str">
        <f t="shared" si="85"/>
        <v>Feb</v>
      </c>
    </row>
    <row r="5480" spans="1:36" x14ac:dyDescent="0.3">
      <c r="A5480" t="s">
        <v>12252</v>
      </c>
      <c r="B5480" s="33">
        <v>45968</v>
      </c>
      <c r="C5480" t="s">
        <v>98</v>
      </c>
      <c r="D5480" t="s">
        <v>12253</v>
      </c>
      <c r="E5480" t="s">
        <v>180</v>
      </c>
      <c r="F5480" t="s">
        <v>172</v>
      </c>
      <c r="G5480" t="s">
        <v>160</v>
      </c>
      <c r="H5480" t="s">
        <v>155</v>
      </c>
      <c r="I5480">
        <v>497</v>
      </c>
      <c r="J5480" t="s">
        <v>391</v>
      </c>
      <c r="K5480" t="s">
        <v>1477</v>
      </c>
      <c r="L5480" t="s">
        <v>615</v>
      </c>
      <c r="M5480" t="s">
        <v>1477</v>
      </c>
      <c r="N5480">
        <v>78</v>
      </c>
      <c r="O5480">
        <v>0</v>
      </c>
      <c r="P5480">
        <v>-10</v>
      </c>
      <c r="Q5480" t="s">
        <v>70</v>
      </c>
      <c r="R5480" t="s">
        <v>238</v>
      </c>
      <c r="S5480" t="s">
        <v>239</v>
      </c>
      <c r="T5480">
        <v>220</v>
      </c>
      <c r="U5480">
        <v>173</v>
      </c>
      <c r="V5480">
        <v>78.64</v>
      </c>
      <c r="W5480" t="s">
        <v>133</v>
      </c>
      <c r="X5480">
        <v>10539</v>
      </c>
      <c r="Y5480">
        <v>1823247</v>
      </c>
      <c r="Z5480">
        <v>38925</v>
      </c>
      <c r="AA5480">
        <v>80618</v>
      </c>
      <c r="AB5480">
        <v>1942790</v>
      </c>
      <c r="AC5480">
        <v>1426249</v>
      </c>
      <c r="AD5480">
        <v>516541</v>
      </c>
      <c r="AE5480" t="s">
        <v>81</v>
      </c>
      <c r="AF5480" t="s">
        <v>81</v>
      </c>
      <c r="AG5480" t="s">
        <v>240</v>
      </c>
      <c r="AH5480" t="s">
        <v>144</v>
      </c>
      <c r="AI5480" t="s">
        <v>138</v>
      </c>
      <c r="AJ5480" t="str">
        <f t="shared" si="85"/>
        <v>Nov</v>
      </c>
    </row>
    <row r="5481" spans="1:36" x14ac:dyDescent="0.3">
      <c r="A5481" t="s">
        <v>12254</v>
      </c>
      <c r="B5481" s="33">
        <v>45855</v>
      </c>
      <c r="C5481" t="s">
        <v>95</v>
      </c>
      <c r="D5481" t="s">
        <v>12255</v>
      </c>
      <c r="E5481" t="s">
        <v>174</v>
      </c>
      <c r="F5481" t="s">
        <v>178</v>
      </c>
      <c r="G5481" t="s">
        <v>158</v>
      </c>
      <c r="H5481" t="s">
        <v>157</v>
      </c>
      <c r="I5481">
        <v>1319</v>
      </c>
      <c r="J5481" t="s">
        <v>381</v>
      </c>
      <c r="K5481" t="s">
        <v>724</v>
      </c>
      <c r="L5481" t="s">
        <v>2805</v>
      </c>
      <c r="M5481" t="s">
        <v>1823</v>
      </c>
      <c r="N5481">
        <v>176</v>
      </c>
      <c r="O5481">
        <v>36</v>
      </c>
      <c r="P5481">
        <v>20</v>
      </c>
      <c r="Q5481" t="s">
        <v>73</v>
      </c>
      <c r="R5481" t="s">
        <v>238</v>
      </c>
      <c r="S5481" t="s">
        <v>239</v>
      </c>
      <c r="T5481">
        <v>150</v>
      </c>
      <c r="U5481">
        <v>103</v>
      </c>
      <c r="V5481">
        <v>68.67</v>
      </c>
      <c r="W5481" t="s">
        <v>133</v>
      </c>
      <c r="X5481">
        <v>6619</v>
      </c>
      <c r="Y5481">
        <v>681757</v>
      </c>
      <c r="Z5481">
        <v>25853</v>
      </c>
      <c r="AA5481">
        <v>31209</v>
      </c>
      <c r="AB5481">
        <v>738819</v>
      </c>
      <c r="AC5481">
        <v>615408</v>
      </c>
      <c r="AD5481">
        <v>123411</v>
      </c>
      <c r="AE5481" t="s">
        <v>78</v>
      </c>
      <c r="AF5481" t="s">
        <v>75</v>
      </c>
      <c r="AG5481" t="s">
        <v>240</v>
      </c>
      <c r="AH5481" t="s">
        <v>145</v>
      </c>
      <c r="AI5481" t="s">
        <v>138</v>
      </c>
      <c r="AJ5481" t="str">
        <f t="shared" si="85"/>
        <v>Jul</v>
      </c>
    </row>
    <row r="5482" spans="1:36" x14ac:dyDescent="0.3">
      <c r="A5482" t="s">
        <v>12256</v>
      </c>
      <c r="B5482" s="33">
        <v>45863</v>
      </c>
      <c r="C5482" t="s">
        <v>93</v>
      </c>
      <c r="D5482" t="s">
        <v>12257</v>
      </c>
      <c r="E5482" t="s">
        <v>172</v>
      </c>
      <c r="F5482" t="s">
        <v>173</v>
      </c>
      <c r="G5482" t="s">
        <v>155</v>
      </c>
      <c r="H5482" t="s">
        <v>161</v>
      </c>
      <c r="I5482">
        <v>1136</v>
      </c>
      <c r="J5482" t="s">
        <v>731</v>
      </c>
      <c r="K5482" t="s">
        <v>1326</v>
      </c>
      <c r="N5482">
        <v>155</v>
      </c>
      <c r="O5482">
        <v>0</v>
      </c>
      <c r="P5482">
        <v>0</v>
      </c>
      <c r="Q5482" t="s">
        <v>67</v>
      </c>
      <c r="R5482" t="s">
        <v>245</v>
      </c>
      <c r="S5482" t="s">
        <v>122</v>
      </c>
      <c r="T5482">
        <v>220</v>
      </c>
      <c r="U5482">
        <v>0</v>
      </c>
      <c r="V5482">
        <v>0</v>
      </c>
      <c r="W5482" t="s">
        <v>134</v>
      </c>
      <c r="X5482">
        <v>10699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 t="s">
        <v>81</v>
      </c>
      <c r="AF5482" t="s">
        <v>78</v>
      </c>
      <c r="AG5482" t="s">
        <v>240</v>
      </c>
      <c r="AH5482" t="s">
        <v>144</v>
      </c>
      <c r="AI5482" t="s">
        <v>138</v>
      </c>
      <c r="AJ5482" t="str">
        <f t="shared" si="85"/>
        <v>Jul</v>
      </c>
    </row>
    <row r="5483" spans="1:36" x14ac:dyDescent="0.3">
      <c r="A5483" t="s">
        <v>12258</v>
      </c>
      <c r="B5483" s="33">
        <v>45794</v>
      </c>
      <c r="C5483" t="s">
        <v>93</v>
      </c>
      <c r="D5483" t="s">
        <v>12259</v>
      </c>
      <c r="E5483" t="s">
        <v>176</v>
      </c>
      <c r="F5483" t="s">
        <v>175</v>
      </c>
      <c r="G5483" t="s">
        <v>156</v>
      </c>
      <c r="H5483" t="s">
        <v>163</v>
      </c>
      <c r="I5483">
        <v>1590</v>
      </c>
      <c r="J5483" t="s">
        <v>508</v>
      </c>
      <c r="K5483" t="s">
        <v>1051</v>
      </c>
      <c r="L5483" t="s">
        <v>397</v>
      </c>
      <c r="M5483" t="s">
        <v>986</v>
      </c>
      <c r="N5483">
        <v>229</v>
      </c>
      <c r="O5483">
        <v>15</v>
      </c>
      <c r="P5483">
        <v>30</v>
      </c>
      <c r="Q5483" t="s">
        <v>73</v>
      </c>
      <c r="R5483" t="s">
        <v>238</v>
      </c>
      <c r="S5483" t="s">
        <v>239</v>
      </c>
      <c r="T5483">
        <v>150</v>
      </c>
      <c r="U5483">
        <v>123</v>
      </c>
      <c r="V5483">
        <v>82</v>
      </c>
      <c r="W5483" t="s">
        <v>135</v>
      </c>
      <c r="X5483">
        <v>6331</v>
      </c>
      <c r="Y5483">
        <v>778713</v>
      </c>
      <c r="Z5483">
        <v>65067</v>
      </c>
      <c r="AA5483">
        <v>24231</v>
      </c>
      <c r="AB5483">
        <v>868011</v>
      </c>
      <c r="AC5483">
        <v>678802</v>
      </c>
      <c r="AD5483">
        <v>189209</v>
      </c>
      <c r="AE5483" t="s">
        <v>81</v>
      </c>
      <c r="AF5483" t="s">
        <v>75</v>
      </c>
      <c r="AG5483" t="s">
        <v>240</v>
      </c>
      <c r="AH5483" t="s">
        <v>145</v>
      </c>
      <c r="AI5483" t="s">
        <v>139</v>
      </c>
      <c r="AJ5483" t="str">
        <f t="shared" si="85"/>
        <v>May</v>
      </c>
    </row>
    <row r="5484" spans="1:36" x14ac:dyDescent="0.3">
      <c r="A5484" t="s">
        <v>12260</v>
      </c>
      <c r="B5484" s="33">
        <v>45811</v>
      </c>
      <c r="C5484" t="s">
        <v>95</v>
      </c>
      <c r="D5484" t="s">
        <v>12261</v>
      </c>
      <c r="E5484" t="s">
        <v>181</v>
      </c>
      <c r="F5484" t="s">
        <v>177</v>
      </c>
      <c r="G5484" t="s">
        <v>159</v>
      </c>
      <c r="H5484" t="s">
        <v>162</v>
      </c>
      <c r="I5484">
        <v>1385</v>
      </c>
      <c r="J5484" t="s">
        <v>520</v>
      </c>
      <c r="K5484" t="s">
        <v>1522</v>
      </c>
      <c r="L5484" t="s">
        <v>1634</v>
      </c>
      <c r="M5484" t="s">
        <v>8961</v>
      </c>
      <c r="N5484">
        <v>197</v>
      </c>
      <c r="O5484">
        <v>50</v>
      </c>
      <c r="P5484">
        <v>42</v>
      </c>
      <c r="Q5484" t="s">
        <v>76</v>
      </c>
      <c r="R5484" t="s">
        <v>238</v>
      </c>
      <c r="S5484" t="s">
        <v>239</v>
      </c>
      <c r="T5484">
        <v>180</v>
      </c>
      <c r="U5484">
        <v>176</v>
      </c>
      <c r="V5484">
        <v>97.78</v>
      </c>
      <c r="W5484" t="s">
        <v>133</v>
      </c>
      <c r="X5484">
        <v>5389</v>
      </c>
      <c r="Y5484">
        <v>948464</v>
      </c>
      <c r="Z5484">
        <v>60192</v>
      </c>
      <c r="AA5484">
        <v>81488</v>
      </c>
      <c r="AB5484">
        <v>1090144</v>
      </c>
      <c r="AC5484">
        <v>817343</v>
      </c>
      <c r="AD5484">
        <v>272801</v>
      </c>
      <c r="AE5484" t="s">
        <v>81</v>
      </c>
      <c r="AF5484" t="s">
        <v>78</v>
      </c>
      <c r="AG5484" t="s">
        <v>240</v>
      </c>
      <c r="AH5484" t="s">
        <v>144</v>
      </c>
      <c r="AI5484" t="s">
        <v>139</v>
      </c>
      <c r="AJ5484" t="str">
        <f t="shared" si="85"/>
        <v>Jun</v>
      </c>
    </row>
    <row r="5485" spans="1:36" x14ac:dyDescent="0.3">
      <c r="A5485" t="s">
        <v>12262</v>
      </c>
      <c r="B5485" s="33">
        <v>45859</v>
      </c>
      <c r="C5485" t="s">
        <v>93</v>
      </c>
      <c r="D5485" t="s">
        <v>12263</v>
      </c>
      <c r="E5485" t="s">
        <v>175</v>
      </c>
      <c r="F5485" t="s">
        <v>181</v>
      </c>
      <c r="G5485" t="s">
        <v>163</v>
      </c>
      <c r="H5485" t="s">
        <v>159</v>
      </c>
      <c r="I5485">
        <v>2078</v>
      </c>
      <c r="J5485" t="s">
        <v>243</v>
      </c>
      <c r="K5485" t="s">
        <v>1481</v>
      </c>
      <c r="L5485" t="s">
        <v>2409</v>
      </c>
      <c r="M5485" t="s">
        <v>1178</v>
      </c>
      <c r="N5485">
        <v>269</v>
      </c>
      <c r="O5485">
        <v>53</v>
      </c>
      <c r="P5485">
        <v>42</v>
      </c>
      <c r="Q5485" t="s">
        <v>76</v>
      </c>
      <c r="R5485" t="s">
        <v>238</v>
      </c>
      <c r="S5485" t="s">
        <v>239</v>
      </c>
      <c r="T5485">
        <v>180</v>
      </c>
      <c r="U5485">
        <v>156</v>
      </c>
      <c r="V5485">
        <v>86.67</v>
      </c>
      <c r="W5485" t="s">
        <v>133</v>
      </c>
      <c r="X5485">
        <v>5359</v>
      </c>
      <c r="Y5485">
        <v>836004</v>
      </c>
      <c r="Z5485">
        <v>31200</v>
      </c>
      <c r="AA5485">
        <v>88296</v>
      </c>
      <c r="AB5485">
        <v>955500</v>
      </c>
      <c r="AC5485">
        <v>567556</v>
      </c>
      <c r="AD5485">
        <v>387944</v>
      </c>
      <c r="AE5485" t="s">
        <v>75</v>
      </c>
      <c r="AF5485" t="s">
        <v>81</v>
      </c>
      <c r="AG5485" t="s">
        <v>240</v>
      </c>
      <c r="AH5485" t="s">
        <v>144</v>
      </c>
      <c r="AI5485" t="s">
        <v>139</v>
      </c>
      <c r="AJ5485" t="str">
        <f t="shared" si="85"/>
        <v>Jul</v>
      </c>
    </row>
    <row r="5486" spans="1:36" x14ac:dyDescent="0.3">
      <c r="A5486" t="s">
        <v>12264</v>
      </c>
      <c r="B5486" s="33">
        <v>45721</v>
      </c>
      <c r="C5486" t="s">
        <v>93</v>
      </c>
      <c r="D5486" t="s">
        <v>12265</v>
      </c>
      <c r="E5486" t="s">
        <v>178</v>
      </c>
      <c r="F5486" t="s">
        <v>177</v>
      </c>
      <c r="G5486" t="s">
        <v>157</v>
      </c>
      <c r="H5486" t="s">
        <v>162</v>
      </c>
      <c r="I5486">
        <v>1249</v>
      </c>
      <c r="J5486" t="s">
        <v>731</v>
      </c>
      <c r="K5486" t="s">
        <v>3690</v>
      </c>
      <c r="L5486" t="s">
        <v>3090</v>
      </c>
      <c r="M5486" t="s">
        <v>2728</v>
      </c>
      <c r="N5486">
        <v>172</v>
      </c>
      <c r="O5486">
        <v>2</v>
      </c>
      <c r="P5486">
        <v>11</v>
      </c>
      <c r="Q5486" t="s">
        <v>73</v>
      </c>
      <c r="R5486" t="s">
        <v>238</v>
      </c>
      <c r="S5486" t="s">
        <v>239</v>
      </c>
      <c r="T5486">
        <v>180</v>
      </c>
      <c r="U5486">
        <v>162</v>
      </c>
      <c r="V5486">
        <v>90</v>
      </c>
      <c r="W5486" t="s">
        <v>133</v>
      </c>
      <c r="X5486">
        <v>9530</v>
      </c>
      <c r="Y5486">
        <v>1543860</v>
      </c>
      <c r="Z5486">
        <v>24462</v>
      </c>
      <c r="AA5486">
        <v>121500</v>
      </c>
      <c r="AB5486">
        <v>1689822</v>
      </c>
      <c r="AC5486">
        <v>1039214</v>
      </c>
      <c r="AD5486">
        <v>650608</v>
      </c>
      <c r="AE5486" t="s">
        <v>75</v>
      </c>
      <c r="AF5486" t="s">
        <v>78</v>
      </c>
      <c r="AG5486" t="s">
        <v>240</v>
      </c>
      <c r="AH5486" t="s">
        <v>144</v>
      </c>
      <c r="AI5486" t="s">
        <v>138</v>
      </c>
      <c r="AJ5486" t="str">
        <f t="shared" si="85"/>
        <v>Mar</v>
      </c>
    </row>
    <row r="5487" spans="1:36" x14ac:dyDescent="0.3">
      <c r="A5487" t="s">
        <v>12266</v>
      </c>
      <c r="B5487" s="33">
        <v>45679</v>
      </c>
      <c r="C5487" t="s">
        <v>99</v>
      </c>
      <c r="D5487" t="s">
        <v>12267</v>
      </c>
      <c r="E5487" t="s">
        <v>172</v>
      </c>
      <c r="F5487" t="s">
        <v>173</v>
      </c>
      <c r="G5487" t="s">
        <v>155</v>
      </c>
      <c r="H5487" t="s">
        <v>161</v>
      </c>
      <c r="I5487">
        <v>1432</v>
      </c>
      <c r="J5487" t="s">
        <v>554</v>
      </c>
      <c r="K5487" t="s">
        <v>2161</v>
      </c>
      <c r="L5487" t="s">
        <v>514</v>
      </c>
      <c r="M5487" t="s">
        <v>1102</v>
      </c>
      <c r="N5487">
        <v>188</v>
      </c>
      <c r="O5487">
        <v>15</v>
      </c>
      <c r="P5487">
        <v>9</v>
      </c>
      <c r="Q5487" t="s">
        <v>73</v>
      </c>
      <c r="R5487" t="s">
        <v>238</v>
      </c>
      <c r="S5487" t="s">
        <v>239</v>
      </c>
      <c r="T5487">
        <v>150</v>
      </c>
      <c r="U5487">
        <v>117</v>
      </c>
      <c r="V5487">
        <v>78</v>
      </c>
      <c r="W5487" t="s">
        <v>133</v>
      </c>
      <c r="X5487">
        <v>5203</v>
      </c>
      <c r="Y5487">
        <v>608751</v>
      </c>
      <c r="Z5487">
        <v>51948</v>
      </c>
      <c r="AA5487">
        <v>31473</v>
      </c>
      <c r="AB5487">
        <v>692172</v>
      </c>
      <c r="AC5487">
        <v>542260</v>
      </c>
      <c r="AD5487">
        <v>149912</v>
      </c>
      <c r="AE5487" t="s">
        <v>81</v>
      </c>
      <c r="AF5487" t="s">
        <v>78</v>
      </c>
      <c r="AG5487" t="s">
        <v>240</v>
      </c>
      <c r="AH5487" t="s">
        <v>144</v>
      </c>
      <c r="AI5487" t="s">
        <v>140</v>
      </c>
      <c r="AJ5487" t="str">
        <f t="shared" si="85"/>
        <v>Jan</v>
      </c>
    </row>
    <row r="5488" spans="1:36" x14ac:dyDescent="0.3">
      <c r="A5488" t="s">
        <v>12268</v>
      </c>
      <c r="B5488" s="33">
        <v>45776</v>
      </c>
      <c r="C5488" t="s">
        <v>96</v>
      </c>
      <c r="D5488" t="s">
        <v>12269</v>
      </c>
      <c r="E5488" t="s">
        <v>177</v>
      </c>
      <c r="F5488" t="s">
        <v>173</v>
      </c>
      <c r="G5488" t="s">
        <v>162</v>
      </c>
      <c r="H5488" t="s">
        <v>161</v>
      </c>
      <c r="I5488">
        <v>357</v>
      </c>
      <c r="J5488" t="s">
        <v>731</v>
      </c>
      <c r="K5488" t="s">
        <v>589</v>
      </c>
      <c r="L5488" t="s">
        <v>626</v>
      </c>
      <c r="M5488" t="s">
        <v>270</v>
      </c>
      <c r="N5488">
        <v>71</v>
      </c>
      <c r="O5488">
        <v>0</v>
      </c>
      <c r="P5488">
        <v>4</v>
      </c>
      <c r="Q5488" t="s">
        <v>70</v>
      </c>
      <c r="R5488" t="s">
        <v>238</v>
      </c>
      <c r="S5488" t="s">
        <v>239</v>
      </c>
      <c r="T5488">
        <v>186</v>
      </c>
      <c r="U5488">
        <v>143</v>
      </c>
      <c r="V5488">
        <v>76.88</v>
      </c>
      <c r="W5488" t="s">
        <v>133</v>
      </c>
      <c r="X5488">
        <v>8315</v>
      </c>
      <c r="Y5488">
        <v>1189045</v>
      </c>
      <c r="Z5488">
        <v>63778</v>
      </c>
      <c r="AA5488">
        <v>45331</v>
      </c>
      <c r="AB5488">
        <v>1298154</v>
      </c>
      <c r="AC5488">
        <v>927080</v>
      </c>
      <c r="AD5488">
        <v>371074</v>
      </c>
      <c r="AE5488" t="s">
        <v>78</v>
      </c>
      <c r="AF5488" t="s">
        <v>78</v>
      </c>
      <c r="AG5488" t="s">
        <v>240</v>
      </c>
      <c r="AH5488" t="s">
        <v>146</v>
      </c>
      <c r="AI5488" t="s">
        <v>138</v>
      </c>
      <c r="AJ5488" t="str">
        <f t="shared" si="85"/>
        <v>Apr</v>
      </c>
    </row>
    <row r="5489" spans="1:36" x14ac:dyDescent="0.3">
      <c r="A5489" t="s">
        <v>12270</v>
      </c>
      <c r="B5489" s="33">
        <v>45713</v>
      </c>
      <c r="C5489" t="s">
        <v>93</v>
      </c>
      <c r="D5489" t="s">
        <v>12271</v>
      </c>
      <c r="E5489" t="s">
        <v>181</v>
      </c>
      <c r="F5489" t="s">
        <v>174</v>
      </c>
      <c r="G5489" t="s">
        <v>159</v>
      </c>
      <c r="H5489" t="s">
        <v>158</v>
      </c>
      <c r="I5489">
        <v>962</v>
      </c>
      <c r="J5489" t="s">
        <v>588</v>
      </c>
      <c r="K5489" t="s">
        <v>2490</v>
      </c>
      <c r="L5489" t="s">
        <v>258</v>
      </c>
      <c r="M5489" t="s">
        <v>2490</v>
      </c>
      <c r="N5489">
        <v>137</v>
      </c>
      <c r="O5489">
        <v>0</v>
      </c>
      <c r="P5489">
        <v>-10</v>
      </c>
      <c r="Q5489" t="s">
        <v>70</v>
      </c>
      <c r="R5489" t="s">
        <v>238</v>
      </c>
      <c r="S5489" t="s">
        <v>239</v>
      </c>
      <c r="T5489">
        <v>186</v>
      </c>
      <c r="U5489">
        <v>148</v>
      </c>
      <c r="V5489">
        <v>79.569999999999993</v>
      </c>
      <c r="W5489" t="s">
        <v>133</v>
      </c>
      <c r="X5489">
        <v>7816</v>
      </c>
      <c r="Y5489">
        <v>1156768</v>
      </c>
      <c r="Z5489">
        <v>22940</v>
      </c>
      <c r="AA5489">
        <v>114996</v>
      </c>
      <c r="AB5489">
        <v>1294704</v>
      </c>
      <c r="AC5489">
        <v>882742</v>
      </c>
      <c r="AD5489">
        <v>411962</v>
      </c>
      <c r="AE5489" t="s">
        <v>81</v>
      </c>
      <c r="AF5489" t="s">
        <v>78</v>
      </c>
      <c r="AG5489" t="s">
        <v>240</v>
      </c>
      <c r="AH5489" t="s">
        <v>144</v>
      </c>
      <c r="AI5489" t="s">
        <v>139</v>
      </c>
      <c r="AJ5489" t="str">
        <f t="shared" si="85"/>
        <v>Feb</v>
      </c>
    </row>
    <row r="5490" spans="1:36" x14ac:dyDescent="0.3">
      <c r="A5490" t="s">
        <v>12272</v>
      </c>
      <c r="B5490" s="33">
        <v>45992</v>
      </c>
      <c r="C5490" t="s">
        <v>96</v>
      </c>
      <c r="D5490" t="s">
        <v>11021</v>
      </c>
      <c r="E5490" t="s">
        <v>175</v>
      </c>
      <c r="F5490" t="s">
        <v>173</v>
      </c>
      <c r="G5490" t="s">
        <v>163</v>
      </c>
      <c r="H5490" t="s">
        <v>161</v>
      </c>
      <c r="I5490">
        <v>725</v>
      </c>
      <c r="J5490" t="s">
        <v>639</v>
      </c>
      <c r="K5490" t="s">
        <v>1365</v>
      </c>
      <c r="L5490" t="s">
        <v>3076</v>
      </c>
      <c r="M5490" t="s">
        <v>925</v>
      </c>
      <c r="N5490">
        <v>101</v>
      </c>
      <c r="O5490">
        <v>9</v>
      </c>
      <c r="P5490">
        <v>3</v>
      </c>
      <c r="Q5490" t="s">
        <v>73</v>
      </c>
      <c r="R5490" t="s">
        <v>238</v>
      </c>
      <c r="S5490" t="s">
        <v>239</v>
      </c>
      <c r="T5490">
        <v>180</v>
      </c>
      <c r="U5490">
        <v>170</v>
      </c>
      <c r="V5490">
        <v>94.44</v>
      </c>
      <c r="W5490" t="s">
        <v>133</v>
      </c>
      <c r="X5490">
        <v>10054</v>
      </c>
      <c r="Y5490">
        <v>1709180</v>
      </c>
      <c r="Z5490">
        <v>89080</v>
      </c>
      <c r="AA5490">
        <v>62900</v>
      </c>
      <c r="AB5490">
        <v>1861160</v>
      </c>
      <c r="AC5490">
        <v>1300130</v>
      </c>
      <c r="AD5490">
        <v>561030</v>
      </c>
      <c r="AE5490" t="s">
        <v>75</v>
      </c>
      <c r="AF5490" t="s">
        <v>78</v>
      </c>
      <c r="AG5490" t="s">
        <v>240</v>
      </c>
      <c r="AH5490" t="s">
        <v>145</v>
      </c>
      <c r="AI5490" t="s">
        <v>139</v>
      </c>
      <c r="AJ5490" t="str">
        <f t="shared" si="85"/>
        <v>Dec</v>
      </c>
    </row>
    <row r="5491" spans="1:36" x14ac:dyDescent="0.3">
      <c r="A5491" t="s">
        <v>12273</v>
      </c>
      <c r="B5491" s="33">
        <v>45958</v>
      </c>
      <c r="C5491" t="s">
        <v>99</v>
      </c>
      <c r="D5491" t="s">
        <v>12274</v>
      </c>
      <c r="E5491" t="s">
        <v>173</v>
      </c>
      <c r="F5491" t="s">
        <v>176</v>
      </c>
      <c r="G5491" t="s">
        <v>161</v>
      </c>
      <c r="H5491" t="s">
        <v>156</v>
      </c>
      <c r="I5491">
        <v>1143</v>
      </c>
      <c r="J5491" t="s">
        <v>258</v>
      </c>
      <c r="K5491" t="s">
        <v>2861</v>
      </c>
      <c r="L5491" t="s">
        <v>258</v>
      </c>
      <c r="M5491" t="s">
        <v>989</v>
      </c>
      <c r="N5491">
        <v>147</v>
      </c>
      <c r="O5491">
        <v>0</v>
      </c>
      <c r="P5491">
        <v>1</v>
      </c>
      <c r="Q5491" t="s">
        <v>70</v>
      </c>
      <c r="R5491" t="s">
        <v>238</v>
      </c>
      <c r="S5491" t="s">
        <v>239</v>
      </c>
      <c r="T5491">
        <v>189</v>
      </c>
      <c r="U5491">
        <v>141</v>
      </c>
      <c r="V5491">
        <v>74.599999999999994</v>
      </c>
      <c r="W5491" t="s">
        <v>133</v>
      </c>
      <c r="X5491">
        <v>7759</v>
      </c>
      <c r="Y5491">
        <v>1094019</v>
      </c>
      <c r="Z5491">
        <v>24252</v>
      </c>
      <c r="AA5491">
        <v>58797</v>
      </c>
      <c r="AB5491">
        <v>1177068</v>
      </c>
      <c r="AC5491">
        <v>905465</v>
      </c>
      <c r="AD5491">
        <v>271603</v>
      </c>
      <c r="AE5491" t="s">
        <v>78</v>
      </c>
      <c r="AF5491" t="s">
        <v>81</v>
      </c>
      <c r="AG5491" t="s">
        <v>240</v>
      </c>
      <c r="AH5491" t="s">
        <v>144</v>
      </c>
      <c r="AI5491" t="s">
        <v>139</v>
      </c>
      <c r="AJ5491" t="str">
        <f t="shared" si="85"/>
        <v>Oct</v>
      </c>
    </row>
    <row r="5492" spans="1:36" x14ac:dyDescent="0.3">
      <c r="A5492" t="s">
        <v>12275</v>
      </c>
      <c r="B5492" s="33">
        <v>45990</v>
      </c>
      <c r="C5492" t="s">
        <v>99</v>
      </c>
      <c r="D5492" t="s">
        <v>5071</v>
      </c>
      <c r="E5492" t="s">
        <v>174</v>
      </c>
      <c r="F5492" t="s">
        <v>179</v>
      </c>
      <c r="G5492" t="s">
        <v>158</v>
      </c>
      <c r="H5492" t="s">
        <v>166</v>
      </c>
      <c r="I5492">
        <v>2273</v>
      </c>
      <c r="J5492" t="s">
        <v>554</v>
      </c>
      <c r="K5492" t="s">
        <v>1264</v>
      </c>
      <c r="L5492" t="s">
        <v>1852</v>
      </c>
      <c r="M5492" t="s">
        <v>2403</v>
      </c>
      <c r="N5492">
        <v>268</v>
      </c>
      <c r="O5492">
        <v>28</v>
      </c>
      <c r="P5492">
        <v>16</v>
      </c>
      <c r="Q5492" t="s">
        <v>73</v>
      </c>
      <c r="R5492" t="s">
        <v>238</v>
      </c>
      <c r="S5492" t="s">
        <v>239</v>
      </c>
      <c r="T5492">
        <v>186</v>
      </c>
      <c r="U5492">
        <v>106</v>
      </c>
      <c r="V5492">
        <v>56.99</v>
      </c>
      <c r="W5492" t="s">
        <v>133</v>
      </c>
      <c r="X5492">
        <v>8686</v>
      </c>
      <c r="Y5492">
        <v>920716</v>
      </c>
      <c r="Z5492">
        <v>49184</v>
      </c>
      <c r="AA5492">
        <v>70914</v>
      </c>
      <c r="AB5492">
        <v>1040814</v>
      </c>
      <c r="AC5492">
        <v>845028</v>
      </c>
      <c r="AD5492">
        <v>195786</v>
      </c>
      <c r="AE5492" t="s">
        <v>78</v>
      </c>
      <c r="AF5492" t="s">
        <v>72</v>
      </c>
      <c r="AG5492" t="s">
        <v>240</v>
      </c>
      <c r="AH5492" t="s">
        <v>147</v>
      </c>
      <c r="AI5492" t="s">
        <v>139</v>
      </c>
      <c r="AJ5492" t="str">
        <f t="shared" si="85"/>
        <v>Nov</v>
      </c>
    </row>
    <row r="5493" spans="1:36" x14ac:dyDescent="0.3">
      <c r="A5493" t="s">
        <v>12276</v>
      </c>
      <c r="B5493" s="33">
        <v>45784</v>
      </c>
      <c r="C5493" t="s">
        <v>95</v>
      </c>
      <c r="D5493" t="s">
        <v>12277</v>
      </c>
      <c r="E5493" t="s">
        <v>175</v>
      </c>
      <c r="F5493" t="s">
        <v>177</v>
      </c>
      <c r="G5493" t="s">
        <v>163</v>
      </c>
      <c r="H5493" t="s">
        <v>162</v>
      </c>
      <c r="I5493">
        <v>1481</v>
      </c>
      <c r="J5493" t="s">
        <v>566</v>
      </c>
      <c r="K5493" t="s">
        <v>1109</v>
      </c>
      <c r="L5493" t="s">
        <v>408</v>
      </c>
      <c r="M5493" t="s">
        <v>1109</v>
      </c>
      <c r="N5493">
        <v>192</v>
      </c>
      <c r="O5493">
        <v>0</v>
      </c>
      <c r="P5493">
        <v>-10</v>
      </c>
      <c r="Q5493" t="s">
        <v>70</v>
      </c>
      <c r="R5493" t="s">
        <v>238</v>
      </c>
      <c r="S5493" t="s">
        <v>239</v>
      </c>
      <c r="T5493">
        <v>180</v>
      </c>
      <c r="U5493">
        <v>140</v>
      </c>
      <c r="V5493">
        <v>77.78</v>
      </c>
      <c r="W5493" t="s">
        <v>133</v>
      </c>
      <c r="X5493">
        <v>10086</v>
      </c>
      <c r="Y5493">
        <v>1412040</v>
      </c>
      <c r="Z5493">
        <v>72380</v>
      </c>
      <c r="AA5493">
        <v>49560</v>
      </c>
      <c r="AB5493">
        <v>1533980</v>
      </c>
      <c r="AC5493">
        <v>1334018</v>
      </c>
      <c r="AD5493">
        <v>199962</v>
      </c>
      <c r="AE5493" t="s">
        <v>75</v>
      </c>
      <c r="AF5493" t="s">
        <v>78</v>
      </c>
      <c r="AG5493" t="s">
        <v>240</v>
      </c>
      <c r="AH5493" t="s">
        <v>144</v>
      </c>
      <c r="AI5493" t="s">
        <v>138</v>
      </c>
      <c r="AJ5493" t="str">
        <f t="shared" si="85"/>
        <v>May</v>
      </c>
    </row>
    <row r="5494" spans="1:36" x14ac:dyDescent="0.3">
      <c r="A5494" t="s">
        <v>12278</v>
      </c>
      <c r="B5494" s="33">
        <v>45929</v>
      </c>
      <c r="C5494" t="s">
        <v>99</v>
      </c>
      <c r="D5494" t="s">
        <v>12279</v>
      </c>
      <c r="E5494" t="s">
        <v>177</v>
      </c>
      <c r="F5494" t="s">
        <v>181</v>
      </c>
      <c r="G5494" t="s">
        <v>162</v>
      </c>
      <c r="H5494" t="s">
        <v>159</v>
      </c>
      <c r="I5494">
        <v>1411</v>
      </c>
      <c r="J5494" t="s">
        <v>615</v>
      </c>
      <c r="K5494" t="s">
        <v>2804</v>
      </c>
      <c r="L5494" t="s">
        <v>615</v>
      </c>
      <c r="M5494" t="s">
        <v>2273</v>
      </c>
      <c r="N5494">
        <v>206</v>
      </c>
      <c r="O5494">
        <v>0</v>
      </c>
      <c r="P5494">
        <v>5</v>
      </c>
      <c r="Q5494" t="s">
        <v>70</v>
      </c>
      <c r="R5494" t="s">
        <v>238</v>
      </c>
      <c r="S5494" t="s">
        <v>239</v>
      </c>
      <c r="T5494">
        <v>189</v>
      </c>
      <c r="U5494">
        <v>140</v>
      </c>
      <c r="V5494">
        <v>74.069999999999993</v>
      </c>
      <c r="W5494" t="s">
        <v>133</v>
      </c>
      <c r="X5494">
        <v>5552</v>
      </c>
      <c r="Y5494">
        <v>777280</v>
      </c>
      <c r="Z5494">
        <v>30940</v>
      </c>
      <c r="AA5494">
        <v>106540</v>
      </c>
      <c r="AB5494">
        <v>914760</v>
      </c>
      <c r="AC5494">
        <v>602198</v>
      </c>
      <c r="AD5494">
        <v>312562</v>
      </c>
      <c r="AE5494" t="s">
        <v>78</v>
      </c>
      <c r="AF5494" t="s">
        <v>81</v>
      </c>
      <c r="AG5494" t="s">
        <v>240</v>
      </c>
      <c r="AH5494" t="s">
        <v>146</v>
      </c>
      <c r="AI5494" t="s">
        <v>140</v>
      </c>
      <c r="AJ5494" t="str">
        <f t="shared" si="85"/>
        <v>Sep</v>
      </c>
    </row>
    <row r="5495" spans="1:36" x14ac:dyDescent="0.3">
      <c r="A5495" t="s">
        <v>12280</v>
      </c>
      <c r="B5495" s="33">
        <v>45690</v>
      </c>
      <c r="C5495" t="s">
        <v>97</v>
      </c>
      <c r="D5495" t="s">
        <v>12281</v>
      </c>
      <c r="E5495" t="s">
        <v>178</v>
      </c>
      <c r="F5495" t="s">
        <v>175</v>
      </c>
      <c r="G5495" t="s">
        <v>157</v>
      </c>
      <c r="H5495" t="s">
        <v>163</v>
      </c>
      <c r="I5495">
        <v>395</v>
      </c>
      <c r="J5495" t="s">
        <v>342</v>
      </c>
      <c r="K5495" t="s">
        <v>1777</v>
      </c>
      <c r="L5495" t="s">
        <v>1504</v>
      </c>
      <c r="M5495" t="s">
        <v>1777</v>
      </c>
      <c r="N5495">
        <v>70</v>
      </c>
      <c r="O5495">
        <v>22</v>
      </c>
      <c r="P5495">
        <v>-8</v>
      </c>
      <c r="Q5495" t="s">
        <v>73</v>
      </c>
      <c r="R5495" t="s">
        <v>238</v>
      </c>
      <c r="S5495" t="s">
        <v>239</v>
      </c>
      <c r="T5495">
        <v>150</v>
      </c>
      <c r="U5495">
        <v>95</v>
      </c>
      <c r="V5495">
        <v>63.33</v>
      </c>
      <c r="W5495" t="s">
        <v>133</v>
      </c>
      <c r="X5495">
        <v>8868</v>
      </c>
      <c r="Y5495">
        <v>842460</v>
      </c>
      <c r="Z5495">
        <v>49210</v>
      </c>
      <c r="AA5495">
        <v>24890</v>
      </c>
      <c r="AB5495">
        <v>916560</v>
      </c>
      <c r="AC5495">
        <v>662250</v>
      </c>
      <c r="AD5495">
        <v>254310</v>
      </c>
      <c r="AE5495" t="s">
        <v>75</v>
      </c>
      <c r="AF5495" t="s">
        <v>75</v>
      </c>
      <c r="AG5495" t="s">
        <v>240</v>
      </c>
      <c r="AH5495" t="s">
        <v>147</v>
      </c>
      <c r="AI5495" t="s">
        <v>139</v>
      </c>
      <c r="AJ5495" t="str">
        <f t="shared" si="85"/>
        <v>Feb</v>
      </c>
    </row>
    <row r="5496" spans="1:36" x14ac:dyDescent="0.3">
      <c r="A5496" t="s">
        <v>12282</v>
      </c>
      <c r="B5496" s="33">
        <v>45899</v>
      </c>
      <c r="C5496" t="s">
        <v>97</v>
      </c>
      <c r="D5496" t="s">
        <v>12283</v>
      </c>
      <c r="E5496" t="s">
        <v>179</v>
      </c>
      <c r="F5496" t="s">
        <v>174</v>
      </c>
      <c r="G5496" t="s">
        <v>166</v>
      </c>
      <c r="H5496" t="s">
        <v>158</v>
      </c>
      <c r="I5496">
        <v>571</v>
      </c>
      <c r="J5496" t="s">
        <v>518</v>
      </c>
      <c r="K5496" t="s">
        <v>942</v>
      </c>
      <c r="L5496" t="s">
        <v>328</v>
      </c>
      <c r="M5496" t="s">
        <v>448</v>
      </c>
      <c r="N5496">
        <v>89</v>
      </c>
      <c r="O5496">
        <v>23</v>
      </c>
      <c r="P5496">
        <v>40</v>
      </c>
      <c r="Q5496" t="s">
        <v>76</v>
      </c>
      <c r="R5496" t="s">
        <v>238</v>
      </c>
      <c r="S5496" t="s">
        <v>239</v>
      </c>
      <c r="T5496">
        <v>189</v>
      </c>
      <c r="U5496">
        <v>146</v>
      </c>
      <c r="V5496">
        <v>77.25</v>
      </c>
      <c r="W5496" t="s">
        <v>133</v>
      </c>
      <c r="X5496">
        <v>4312</v>
      </c>
      <c r="Y5496">
        <v>629552</v>
      </c>
      <c r="Z5496">
        <v>39420</v>
      </c>
      <c r="AA5496">
        <v>57378</v>
      </c>
      <c r="AB5496">
        <v>726350</v>
      </c>
      <c r="AC5496">
        <v>445391</v>
      </c>
      <c r="AD5496">
        <v>280959</v>
      </c>
      <c r="AE5496" t="s">
        <v>72</v>
      </c>
      <c r="AF5496" t="s">
        <v>78</v>
      </c>
      <c r="AG5496" t="s">
        <v>240</v>
      </c>
      <c r="AH5496" t="s">
        <v>144</v>
      </c>
      <c r="AI5496" t="s">
        <v>138</v>
      </c>
      <c r="AJ5496" t="str">
        <f t="shared" si="85"/>
        <v>Aug</v>
      </c>
    </row>
    <row r="5497" spans="1:36" x14ac:dyDescent="0.3">
      <c r="A5497" t="s">
        <v>12284</v>
      </c>
      <c r="B5497" s="33">
        <v>45847</v>
      </c>
      <c r="C5497" t="s">
        <v>95</v>
      </c>
      <c r="D5497" t="s">
        <v>12285</v>
      </c>
      <c r="E5497" t="s">
        <v>173</v>
      </c>
      <c r="F5497" t="s">
        <v>181</v>
      </c>
      <c r="G5497" t="s">
        <v>161</v>
      </c>
      <c r="H5497" t="s">
        <v>159</v>
      </c>
      <c r="I5497">
        <v>1881</v>
      </c>
      <c r="J5497" t="s">
        <v>520</v>
      </c>
      <c r="K5497" t="s">
        <v>4159</v>
      </c>
      <c r="L5497" t="s">
        <v>477</v>
      </c>
      <c r="M5497" t="s">
        <v>4159</v>
      </c>
      <c r="N5497">
        <v>248</v>
      </c>
      <c r="O5497">
        <v>0</v>
      </c>
      <c r="P5497">
        <v>-10</v>
      </c>
      <c r="Q5497" t="s">
        <v>70</v>
      </c>
      <c r="R5497" t="s">
        <v>238</v>
      </c>
      <c r="S5497" t="s">
        <v>239</v>
      </c>
      <c r="T5497">
        <v>220</v>
      </c>
      <c r="U5497">
        <v>200</v>
      </c>
      <c r="V5497">
        <v>90.91</v>
      </c>
      <c r="W5497" t="s">
        <v>135</v>
      </c>
      <c r="X5497">
        <v>9161</v>
      </c>
      <c r="Y5497">
        <v>1832200</v>
      </c>
      <c r="Z5497">
        <v>77400</v>
      </c>
      <c r="AA5497">
        <v>58600</v>
      </c>
      <c r="AB5497">
        <v>1968200</v>
      </c>
      <c r="AC5497">
        <v>1438742</v>
      </c>
      <c r="AD5497">
        <v>529458</v>
      </c>
      <c r="AE5497" t="s">
        <v>78</v>
      </c>
      <c r="AF5497" t="s">
        <v>81</v>
      </c>
      <c r="AG5497" t="s">
        <v>240</v>
      </c>
      <c r="AH5497" t="s">
        <v>146</v>
      </c>
      <c r="AI5497" t="s">
        <v>139</v>
      </c>
      <c r="AJ5497" t="str">
        <f t="shared" si="85"/>
        <v>Jul</v>
      </c>
    </row>
    <row r="5498" spans="1:36" x14ac:dyDescent="0.3">
      <c r="A5498" t="s">
        <v>12286</v>
      </c>
      <c r="B5498" s="33">
        <v>45971</v>
      </c>
      <c r="C5498" t="s">
        <v>98</v>
      </c>
      <c r="D5498" t="s">
        <v>12287</v>
      </c>
      <c r="E5498" t="s">
        <v>175</v>
      </c>
      <c r="F5498" t="s">
        <v>181</v>
      </c>
      <c r="G5498" t="s">
        <v>163</v>
      </c>
      <c r="H5498" t="s">
        <v>159</v>
      </c>
      <c r="I5498">
        <v>979</v>
      </c>
      <c r="J5498" t="s">
        <v>731</v>
      </c>
      <c r="K5498" t="s">
        <v>588</v>
      </c>
      <c r="L5498" t="s">
        <v>9886</v>
      </c>
      <c r="M5498" t="s">
        <v>5366</v>
      </c>
      <c r="N5498">
        <v>135</v>
      </c>
      <c r="O5498">
        <v>33</v>
      </c>
      <c r="P5498">
        <v>36</v>
      </c>
      <c r="Q5498" t="s">
        <v>76</v>
      </c>
      <c r="R5498" t="s">
        <v>238</v>
      </c>
      <c r="S5498" t="s">
        <v>239</v>
      </c>
      <c r="T5498">
        <v>180</v>
      </c>
      <c r="U5498">
        <v>113</v>
      </c>
      <c r="V5498">
        <v>62.78</v>
      </c>
      <c r="W5498" t="s">
        <v>134</v>
      </c>
      <c r="X5498">
        <v>5981</v>
      </c>
      <c r="Y5498">
        <v>675853</v>
      </c>
      <c r="Z5498">
        <v>17402</v>
      </c>
      <c r="AA5498">
        <v>85654</v>
      </c>
      <c r="AB5498">
        <v>778909</v>
      </c>
      <c r="AC5498">
        <v>541915</v>
      </c>
      <c r="AD5498">
        <v>236994</v>
      </c>
      <c r="AE5498" t="s">
        <v>75</v>
      </c>
      <c r="AF5498" t="s">
        <v>81</v>
      </c>
      <c r="AG5498" t="s">
        <v>240</v>
      </c>
      <c r="AH5498" t="s">
        <v>145</v>
      </c>
      <c r="AI5498" t="s">
        <v>138</v>
      </c>
      <c r="AJ5498" t="str">
        <f t="shared" si="85"/>
        <v>Nov</v>
      </c>
    </row>
    <row r="5499" spans="1:36" x14ac:dyDescent="0.3">
      <c r="A5499" t="s">
        <v>12288</v>
      </c>
      <c r="B5499" s="33">
        <v>45671</v>
      </c>
      <c r="C5499" t="s">
        <v>93</v>
      </c>
      <c r="D5499" t="s">
        <v>12289</v>
      </c>
      <c r="E5499" t="s">
        <v>181</v>
      </c>
      <c r="F5499" t="s">
        <v>180</v>
      </c>
      <c r="G5499" t="s">
        <v>159</v>
      </c>
      <c r="H5499" t="s">
        <v>160</v>
      </c>
      <c r="I5499">
        <v>454</v>
      </c>
      <c r="J5499" t="s">
        <v>633</v>
      </c>
      <c r="K5499" t="s">
        <v>1544</v>
      </c>
      <c r="L5499" t="s">
        <v>633</v>
      </c>
      <c r="M5499" t="s">
        <v>1544</v>
      </c>
      <c r="N5499">
        <v>83</v>
      </c>
      <c r="O5499">
        <v>0</v>
      </c>
      <c r="P5499">
        <v>-10</v>
      </c>
      <c r="Q5499" t="s">
        <v>70</v>
      </c>
      <c r="R5499" t="s">
        <v>238</v>
      </c>
      <c r="S5499" t="s">
        <v>239</v>
      </c>
      <c r="T5499">
        <v>220</v>
      </c>
      <c r="U5499">
        <v>157</v>
      </c>
      <c r="V5499">
        <v>71.36</v>
      </c>
      <c r="W5499" t="s">
        <v>133</v>
      </c>
      <c r="X5499">
        <v>7067</v>
      </c>
      <c r="Y5499">
        <v>1109519</v>
      </c>
      <c r="Z5499">
        <v>83210</v>
      </c>
      <c r="AA5499">
        <v>101579</v>
      </c>
      <c r="AB5499">
        <v>1294308</v>
      </c>
      <c r="AC5499">
        <v>971929</v>
      </c>
      <c r="AD5499">
        <v>322379</v>
      </c>
      <c r="AE5499" t="s">
        <v>81</v>
      </c>
      <c r="AF5499" t="s">
        <v>81</v>
      </c>
      <c r="AG5499" t="s">
        <v>240</v>
      </c>
      <c r="AH5499" t="s">
        <v>144</v>
      </c>
      <c r="AI5499" t="s">
        <v>139</v>
      </c>
      <c r="AJ5499" t="str">
        <f t="shared" si="85"/>
        <v>Jan</v>
      </c>
    </row>
    <row r="5500" spans="1:36" x14ac:dyDescent="0.3">
      <c r="A5500" t="s">
        <v>12290</v>
      </c>
      <c r="B5500" s="33">
        <v>45701</v>
      </c>
      <c r="C5500" t="s">
        <v>93</v>
      </c>
      <c r="D5500" t="s">
        <v>12291</v>
      </c>
      <c r="E5500" t="s">
        <v>176</v>
      </c>
      <c r="F5500" t="s">
        <v>178</v>
      </c>
      <c r="G5500" t="s">
        <v>156</v>
      </c>
      <c r="H5500" t="s">
        <v>157</v>
      </c>
      <c r="I5500">
        <v>2344</v>
      </c>
      <c r="J5500" t="s">
        <v>469</v>
      </c>
      <c r="K5500" t="s">
        <v>2033</v>
      </c>
      <c r="L5500" t="s">
        <v>1910</v>
      </c>
      <c r="M5500" t="s">
        <v>357</v>
      </c>
      <c r="N5500">
        <v>314</v>
      </c>
      <c r="O5500">
        <v>12</v>
      </c>
      <c r="P5500">
        <v>16</v>
      </c>
      <c r="Q5500" t="s">
        <v>73</v>
      </c>
      <c r="R5500" t="s">
        <v>238</v>
      </c>
      <c r="S5500" t="s">
        <v>239</v>
      </c>
      <c r="T5500">
        <v>150</v>
      </c>
      <c r="U5500">
        <v>92</v>
      </c>
      <c r="V5500">
        <v>61.33</v>
      </c>
      <c r="W5500" t="s">
        <v>133</v>
      </c>
      <c r="X5500">
        <v>8179</v>
      </c>
      <c r="Y5500">
        <v>752468</v>
      </c>
      <c r="Z5500">
        <v>46644</v>
      </c>
      <c r="AA5500">
        <v>54188</v>
      </c>
      <c r="AB5500">
        <v>853300</v>
      </c>
      <c r="AC5500">
        <v>497446</v>
      </c>
      <c r="AD5500">
        <v>355854</v>
      </c>
      <c r="AE5500" t="s">
        <v>81</v>
      </c>
      <c r="AF5500" t="s">
        <v>75</v>
      </c>
      <c r="AG5500" t="s">
        <v>240</v>
      </c>
      <c r="AH5500" t="s">
        <v>146</v>
      </c>
      <c r="AI5500" t="s">
        <v>139</v>
      </c>
      <c r="AJ5500" t="str">
        <f t="shared" si="85"/>
        <v>Feb</v>
      </c>
    </row>
    <row r="5501" spans="1:36" x14ac:dyDescent="0.3">
      <c r="A5501" t="s">
        <v>12292</v>
      </c>
      <c r="B5501" s="33">
        <v>45899</v>
      </c>
      <c r="C5501" t="s">
        <v>93</v>
      </c>
      <c r="D5501" t="s">
        <v>3867</v>
      </c>
      <c r="E5501" t="s">
        <v>176</v>
      </c>
      <c r="F5501" t="s">
        <v>180</v>
      </c>
      <c r="G5501" t="s">
        <v>156</v>
      </c>
      <c r="H5501" t="s">
        <v>160</v>
      </c>
      <c r="I5501">
        <v>2051</v>
      </c>
      <c r="J5501" t="s">
        <v>280</v>
      </c>
      <c r="K5501" t="s">
        <v>3410</v>
      </c>
      <c r="L5501" t="s">
        <v>3196</v>
      </c>
      <c r="M5501" t="s">
        <v>2593</v>
      </c>
      <c r="N5501">
        <v>267</v>
      </c>
      <c r="O5501">
        <v>20</v>
      </c>
      <c r="P5501">
        <v>32</v>
      </c>
      <c r="Q5501" t="s">
        <v>76</v>
      </c>
      <c r="R5501" t="s">
        <v>238</v>
      </c>
      <c r="S5501" t="s">
        <v>239</v>
      </c>
      <c r="T5501">
        <v>189</v>
      </c>
      <c r="U5501">
        <v>160</v>
      </c>
      <c r="V5501">
        <v>84.66</v>
      </c>
      <c r="W5501" t="s">
        <v>133</v>
      </c>
      <c r="X5501">
        <v>9366</v>
      </c>
      <c r="Y5501">
        <v>1498560</v>
      </c>
      <c r="Z5501">
        <v>34080</v>
      </c>
      <c r="AA5501">
        <v>98400</v>
      </c>
      <c r="AB5501">
        <v>1631040</v>
      </c>
      <c r="AC5501">
        <v>1176529</v>
      </c>
      <c r="AD5501">
        <v>454511</v>
      </c>
      <c r="AE5501" t="s">
        <v>81</v>
      </c>
      <c r="AF5501" t="s">
        <v>81</v>
      </c>
      <c r="AG5501" t="s">
        <v>240</v>
      </c>
      <c r="AH5501" t="s">
        <v>147</v>
      </c>
      <c r="AI5501" t="s">
        <v>139</v>
      </c>
      <c r="AJ5501" t="str">
        <f t="shared" si="85"/>
        <v>Aug</v>
      </c>
    </row>
    <row r="5502" spans="1:36" x14ac:dyDescent="0.3">
      <c r="A5502" t="s">
        <v>12293</v>
      </c>
      <c r="B5502" s="33">
        <v>45817</v>
      </c>
      <c r="C5502" t="s">
        <v>95</v>
      </c>
      <c r="D5502" t="s">
        <v>12294</v>
      </c>
      <c r="E5502" t="s">
        <v>174</v>
      </c>
      <c r="F5502" t="s">
        <v>179</v>
      </c>
      <c r="G5502" t="s">
        <v>158</v>
      </c>
      <c r="H5502" t="s">
        <v>166</v>
      </c>
      <c r="I5502">
        <v>1985</v>
      </c>
      <c r="J5502" t="s">
        <v>744</v>
      </c>
      <c r="K5502" t="s">
        <v>1303</v>
      </c>
      <c r="L5502" t="s">
        <v>377</v>
      </c>
      <c r="M5502" t="s">
        <v>746</v>
      </c>
      <c r="N5502">
        <v>256</v>
      </c>
      <c r="O5502">
        <v>0</v>
      </c>
      <c r="P5502">
        <v>3</v>
      </c>
      <c r="Q5502" t="s">
        <v>70</v>
      </c>
      <c r="R5502" t="s">
        <v>238</v>
      </c>
      <c r="S5502" t="s">
        <v>239</v>
      </c>
      <c r="T5502">
        <v>180</v>
      </c>
      <c r="U5502">
        <v>131</v>
      </c>
      <c r="V5502">
        <v>72.78</v>
      </c>
      <c r="W5502" t="s">
        <v>133</v>
      </c>
      <c r="X5502">
        <v>3348</v>
      </c>
      <c r="Y5502">
        <v>438588</v>
      </c>
      <c r="Z5502">
        <v>48077</v>
      </c>
      <c r="AA5502">
        <v>101525</v>
      </c>
      <c r="AB5502">
        <v>588190</v>
      </c>
      <c r="AC5502">
        <v>485980</v>
      </c>
      <c r="AD5502">
        <v>102210</v>
      </c>
      <c r="AE5502" t="s">
        <v>78</v>
      </c>
      <c r="AF5502" t="s">
        <v>72</v>
      </c>
      <c r="AG5502" t="s">
        <v>240</v>
      </c>
      <c r="AH5502" t="s">
        <v>144</v>
      </c>
      <c r="AI5502" t="s">
        <v>139</v>
      </c>
      <c r="AJ5502" t="str">
        <f t="shared" si="85"/>
        <v>Jun</v>
      </c>
    </row>
    <row r="5503" spans="1:36" x14ac:dyDescent="0.3">
      <c r="A5503" t="s">
        <v>12295</v>
      </c>
      <c r="B5503" s="33">
        <v>45952</v>
      </c>
      <c r="C5503" t="s">
        <v>93</v>
      </c>
      <c r="D5503" t="s">
        <v>9367</v>
      </c>
      <c r="E5503" t="s">
        <v>180</v>
      </c>
      <c r="F5503" t="s">
        <v>176</v>
      </c>
      <c r="G5503" t="s">
        <v>160</v>
      </c>
      <c r="H5503" t="s">
        <v>156</v>
      </c>
      <c r="I5503">
        <v>1698</v>
      </c>
      <c r="J5503" t="s">
        <v>508</v>
      </c>
      <c r="K5503" t="s">
        <v>1321</v>
      </c>
      <c r="L5503" t="s">
        <v>1828</v>
      </c>
      <c r="M5503" t="s">
        <v>4234</v>
      </c>
      <c r="N5503">
        <v>211</v>
      </c>
      <c r="O5503">
        <v>11</v>
      </c>
      <c r="P5503">
        <v>23</v>
      </c>
      <c r="Q5503" t="s">
        <v>73</v>
      </c>
      <c r="R5503" t="s">
        <v>238</v>
      </c>
      <c r="S5503" t="s">
        <v>239</v>
      </c>
      <c r="T5503">
        <v>189</v>
      </c>
      <c r="U5503">
        <v>144</v>
      </c>
      <c r="V5503">
        <v>76.19</v>
      </c>
      <c r="W5503" t="s">
        <v>135</v>
      </c>
      <c r="X5503">
        <v>8093</v>
      </c>
      <c r="Y5503">
        <v>1165392</v>
      </c>
      <c r="Z5503">
        <v>69696</v>
      </c>
      <c r="AA5503">
        <v>105408</v>
      </c>
      <c r="AB5503">
        <v>1340496</v>
      </c>
      <c r="AC5503">
        <v>951507</v>
      </c>
      <c r="AD5503">
        <v>388989</v>
      </c>
      <c r="AE5503" t="s">
        <v>81</v>
      </c>
      <c r="AF5503" t="s">
        <v>81</v>
      </c>
      <c r="AG5503" t="s">
        <v>240</v>
      </c>
      <c r="AH5503" t="s">
        <v>144</v>
      </c>
      <c r="AI5503" t="s">
        <v>140</v>
      </c>
      <c r="AJ5503" t="str">
        <f t="shared" si="85"/>
        <v>Oct</v>
      </c>
    </row>
    <row r="5504" spans="1:36" x14ac:dyDescent="0.3">
      <c r="A5504" t="s">
        <v>12296</v>
      </c>
      <c r="B5504" s="33">
        <v>45671</v>
      </c>
      <c r="C5504" t="s">
        <v>97</v>
      </c>
      <c r="D5504" t="s">
        <v>12297</v>
      </c>
      <c r="E5504" t="s">
        <v>177</v>
      </c>
      <c r="F5504" t="s">
        <v>178</v>
      </c>
      <c r="G5504" t="s">
        <v>162</v>
      </c>
      <c r="H5504" t="s">
        <v>157</v>
      </c>
      <c r="I5504">
        <v>516</v>
      </c>
      <c r="J5504" t="s">
        <v>682</v>
      </c>
      <c r="K5504" t="s">
        <v>1422</v>
      </c>
      <c r="L5504" t="s">
        <v>1655</v>
      </c>
      <c r="M5504" t="s">
        <v>3070</v>
      </c>
      <c r="N5504">
        <v>81</v>
      </c>
      <c r="O5504">
        <v>16</v>
      </c>
      <c r="P5504">
        <v>36</v>
      </c>
      <c r="Q5504" t="s">
        <v>76</v>
      </c>
      <c r="R5504" t="s">
        <v>238</v>
      </c>
      <c r="S5504" t="s">
        <v>239</v>
      </c>
      <c r="T5504">
        <v>189</v>
      </c>
      <c r="U5504">
        <v>164</v>
      </c>
      <c r="V5504">
        <v>86.77</v>
      </c>
      <c r="W5504" t="s">
        <v>133</v>
      </c>
      <c r="X5504">
        <v>6628</v>
      </c>
      <c r="Y5504">
        <v>1086992</v>
      </c>
      <c r="Z5504">
        <v>38540</v>
      </c>
      <c r="AA5504">
        <v>130872</v>
      </c>
      <c r="AB5504">
        <v>1256404</v>
      </c>
      <c r="AC5504">
        <v>977822</v>
      </c>
      <c r="AD5504">
        <v>278582</v>
      </c>
      <c r="AE5504" t="s">
        <v>78</v>
      </c>
      <c r="AF5504" t="s">
        <v>75</v>
      </c>
      <c r="AG5504" t="s">
        <v>240</v>
      </c>
      <c r="AH5504" t="s">
        <v>144</v>
      </c>
      <c r="AI5504" t="s">
        <v>138</v>
      </c>
      <c r="AJ5504" t="str">
        <f t="shared" si="85"/>
        <v>Jan</v>
      </c>
    </row>
    <row r="5505" spans="1:36" x14ac:dyDescent="0.3">
      <c r="A5505" t="s">
        <v>12298</v>
      </c>
      <c r="B5505" s="33">
        <v>45727</v>
      </c>
      <c r="C5505" t="s">
        <v>93</v>
      </c>
      <c r="D5505" t="s">
        <v>12299</v>
      </c>
      <c r="E5505" t="s">
        <v>177</v>
      </c>
      <c r="F5505" t="s">
        <v>181</v>
      </c>
      <c r="G5505" t="s">
        <v>162</v>
      </c>
      <c r="H5505" t="s">
        <v>159</v>
      </c>
      <c r="I5505">
        <v>1007</v>
      </c>
      <c r="J5505" t="s">
        <v>457</v>
      </c>
      <c r="K5505" t="s">
        <v>1365</v>
      </c>
      <c r="L5505" t="s">
        <v>459</v>
      </c>
      <c r="M5505" t="s">
        <v>751</v>
      </c>
      <c r="N5505">
        <v>161</v>
      </c>
      <c r="O5505">
        <v>0</v>
      </c>
      <c r="P5505">
        <v>1</v>
      </c>
      <c r="Q5505" t="s">
        <v>70</v>
      </c>
      <c r="R5505" t="s">
        <v>238</v>
      </c>
      <c r="S5505" t="s">
        <v>239</v>
      </c>
      <c r="T5505">
        <v>180</v>
      </c>
      <c r="U5505">
        <v>132</v>
      </c>
      <c r="V5505">
        <v>73.33</v>
      </c>
      <c r="W5505" t="s">
        <v>133</v>
      </c>
      <c r="X5505">
        <v>4041</v>
      </c>
      <c r="Y5505">
        <v>533412</v>
      </c>
      <c r="Z5505">
        <v>25872</v>
      </c>
      <c r="AA5505">
        <v>84744</v>
      </c>
      <c r="AB5505">
        <v>644028</v>
      </c>
      <c r="AC5505">
        <v>374324</v>
      </c>
      <c r="AD5505">
        <v>269704</v>
      </c>
      <c r="AE5505" t="s">
        <v>78</v>
      </c>
      <c r="AF5505" t="s">
        <v>81</v>
      </c>
      <c r="AG5505" t="s">
        <v>240</v>
      </c>
      <c r="AH5505" t="s">
        <v>144</v>
      </c>
      <c r="AI5505" t="s">
        <v>139</v>
      </c>
      <c r="AJ5505" t="str">
        <f t="shared" si="85"/>
        <v>Mar</v>
      </c>
    </row>
    <row r="5506" spans="1:36" x14ac:dyDescent="0.3">
      <c r="A5506" t="s">
        <v>12300</v>
      </c>
      <c r="B5506" s="33">
        <v>45809</v>
      </c>
      <c r="C5506" t="s">
        <v>93</v>
      </c>
      <c r="D5506" t="s">
        <v>12301</v>
      </c>
      <c r="E5506" t="s">
        <v>175</v>
      </c>
      <c r="F5506" t="s">
        <v>176</v>
      </c>
      <c r="G5506" t="s">
        <v>163</v>
      </c>
      <c r="H5506" t="s">
        <v>156</v>
      </c>
      <c r="I5506">
        <v>1224</v>
      </c>
      <c r="J5506" t="s">
        <v>280</v>
      </c>
      <c r="K5506" t="s">
        <v>1652</v>
      </c>
      <c r="L5506" t="s">
        <v>353</v>
      </c>
      <c r="M5506" t="s">
        <v>1511</v>
      </c>
      <c r="N5506">
        <v>197</v>
      </c>
      <c r="O5506">
        <v>0</v>
      </c>
      <c r="P5506">
        <v>3</v>
      </c>
      <c r="Q5506" t="s">
        <v>70</v>
      </c>
      <c r="R5506" t="s">
        <v>238</v>
      </c>
      <c r="S5506" t="s">
        <v>239</v>
      </c>
      <c r="T5506">
        <v>180</v>
      </c>
      <c r="U5506">
        <v>100</v>
      </c>
      <c r="V5506">
        <v>55.56</v>
      </c>
      <c r="W5506" t="s">
        <v>135</v>
      </c>
      <c r="X5506">
        <v>4152</v>
      </c>
      <c r="Y5506">
        <v>415200</v>
      </c>
      <c r="Z5506">
        <v>50900</v>
      </c>
      <c r="AA5506">
        <v>20800</v>
      </c>
      <c r="AB5506">
        <v>486900</v>
      </c>
      <c r="AC5506">
        <v>296538</v>
      </c>
      <c r="AD5506">
        <v>190362</v>
      </c>
      <c r="AE5506" t="s">
        <v>75</v>
      </c>
      <c r="AF5506" t="s">
        <v>81</v>
      </c>
      <c r="AG5506" t="s">
        <v>240</v>
      </c>
      <c r="AH5506" t="s">
        <v>144</v>
      </c>
      <c r="AI5506" t="s">
        <v>139</v>
      </c>
      <c r="AJ5506" t="str">
        <f t="shared" ref="AJ5506:AJ5569" si="86">TEXT(B5506,"mmm")</f>
        <v>Jun</v>
      </c>
    </row>
    <row r="5507" spans="1:36" x14ac:dyDescent="0.3">
      <c r="A5507" t="s">
        <v>12302</v>
      </c>
      <c r="B5507" s="33">
        <v>45706</v>
      </c>
      <c r="C5507" t="s">
        <v>98</v>
      </c>
      <c r="D5507" t="s">
        <v>12303</v>
      </c>
      <c r="E5507" t="s">
        <v>175</v>
      </c>
      <c r="F5507" t="s">
        <v>178</v>
      </c>
      <c r="G5507" t="s">
        <v>163</v>
      </c>
      <c r="H5507" t="s">
        <v>157</v>
      </c>
      <c r="I5507">
        <v>496</v>
      </c>
      <c r="J5507" t="s">
        <v>280</v>
      </c>
      <c r="K5507" t="s">
        <v>5222</v>
      </c>
      <c r="L5507" t="s">
        <v>364</v>
      </c>
      <c r="M5507" t="s">
        <v>1601</v>
      </c>
      <c r="N5507">
        <v>78</v>
      </c>
      <c r="O5507">
        <v>22</v>
      </c>
      <c r="P5507">
        <v>19</v>
      </c>
      <c r="Q5507" t="s">
        <v>73</v>
      </c>
      <c r="R5507" t="s">
        <v>238</v>
      </c>
      <c r="S5507" t="s">
        <v>239</v>
      </c>
      <c r="T5507">
        <v>150</v>
      </c>
      <c r="U5507">
        <v>124</v>
      </c>
      <c r="V5507">
        <v>82.67</v>
      </c>
      <c r="W5507" t="s">
        <v>135</v>
      </c>
      <c r="X5507">
        <v>4188</v>
      </c>
      <c r="Y5507">
        <v>519312</v>
      </c>
      <c r="Z5507">
        <v>31868</v>
      </c>
      <c r="AA5507">
        <v>46996</v>
      </c>
      <c r="AB5507">
        <v>598176</v>
      </c>
      <c r="AC5507">
        <v>513993</v>
      </c>
      <c r="AD5507">
        <v>84183</v>
      </c>
      <c r="AE5507" t="s">
        <v>75</v>
      </c>
      <c r="AF5507" t="s">
        <v>75</v>
      </c>
      <c r="AG5507" t="s">
        <v>240</v>
      </c>
      <c r="AH5507" t="s">
        <v>144</v>
      </c>
      <c r="AI5507" t="s">
        <v>138</v>
      </c>
      <c r="AJ5507" t="str">
        <f t="shared" si="86"/>
        <v>Feb</v>
      </c>
    </row>
    <row r="5508" spans="1:36" x14ac:dyDescent="0.3">
      <c r="A5508" t="s">
        <v>12304</v>
      </c>
      <c r="B5508" s="33">
        <v>45866</v>
      </c>
      <c r="C5508" t="s">
        <v>96</v>
      </c>
      <c r="D5508" t="s">
        <v>12305</v>
      </c>
      <c r="E5508" t="s">
        <v>176</v>
      </c>
      <c r="F5508" t="s">
        <v>174</v>
      </c>
      <c r="G5508" t="s">
        <v>156</v>
      </c>
      <c r="H5508" t="s">
        <v>158</v>
      </c>
      <c r="I5508">
        <v>1975</v>
      </c>
      <c r="J5508" t="s">
        <v>286</v>
      </c>
      <c r="K5508" t="s">
        <v>2166</v>
      </c>
      <c r="L5508" t="s">
        <v>3288</v>
      </c>
      <c r="M5508" t="s">
        <v>2166</v>
      </c>
      <c r="N5508">
        <v>251</v>
      </c>
      <c r="O5508">
        <v>6</v>
      </c>
      <c r="P5508">
        <v>-10</v>
      </c>
      <c r="Q5508" t="s">
        <v>73</v>
      </c>
      <c r="R5508" t="s">
        <v>238</v>
      </c>
      <c r="S5508" t="s">
        <v>239</v>
      </c>
      <c r="T5508">
        <v>150</v>
      </c>
      <c r="U5508">
        <v>96</v>
      </c>
      <c r="V5508">
        <v>64</v>
      </c>
      <c r="W5508" t="s">
        <v>133</v>
      </c>
      <c r="X5508">
        <v>7928</v>
      </c>
      <c r="Y5508">
        <v>761088</v>
      </c>
      <c r="Z5508">
        <v>36672</v>
      </c>
      <c r="AA5508">
        <v>22080</v>
      </c>
      <c r="AB5508">
        <v>819840</v>
      </c>
      <c r="AC5508">
        <v>627006</v>
      </c>
      <c r="AD5508">
        <v>192834</v>
      </c>
      <c r="AE5508" t="s">
        <v>81</v>
      </c>
      <c r="AF5508" t="s">
        <v>78</v>
      </c>
      <c r="AG5508" t="s">
        <v>240</v>
      </c>
      <c r="AH5508" t="s">
        <v>144</v>
      </c>
      <c r="AI5508" t="s">
        <v>139</v>
      </c>
      <c r="AJ5508" t="str">
        <f t="shared" si="86"/>
        <v>Jul</v>
      </c>
    </row>
    <row r="5509" spans="1:36" x14ac:dyDescent="0.3">
      <c r="A5509" t="s">
        <v>12306</v>
      </c>
      <c r="B5509" s="33">
        <v>45834</v>
      </c>
      <c r="C5509" t="s">
        <v>98</v>
      </c>
      <c r="D5509" t="s">
        <v>12307</v>
      </c>
      <c r="E5509" t="s">
        <v>180</v>
      </c>
      <c r="F5509" t="s">
        <v>173</v>
      </c>
      <c r="G5509" t="s">
        <v>160</v>
      </c>
      <c r="H5509" t="s">
        <v>161</v>
      </c>
      <c r="I5509">
        <v>1632</v>
      </c>
      <c r="J5509" t="s">
        <v>264</v>
      </c>
      <c r="K5509" t="s">
        <v>3118</v>
      </c>
      <c r="L5509" t="s">
        <v>964</v>
      </c>
      <c r="M5509" t="s">
        <v>1415</v>
      </c>
      <c r="N5509">
        <v>243</v>
      </c>
      <c r="O5509">
        <v>14</v>
      </c>
      <c r="P5509">
        <v>4</v>
      </c>
      <c r="Q5509" t="s">
        <v>73</v>
      </c>
      <c r="R5509" t="s">
        <v>238</v>
      </c>
      <c r="S5509" t="s">
        <v>239</v>
      </c>
      <c r="T5509">
        <v>150</v>
      </c>
      <c r="U5509">
        <v>115</v>
      </c>
      <c r="V5509">
        <v>76.67</v>
      </c>
      <c r="W5509" t="s">
        <v>133</v>
      </c>
      <c r="X5509">
        <v>7511</v>
      </c>
      <c r="Y5509">
        <v>863765</v>
      </c>
      <c r="Z5509">
        <v>50485</v>
      </c>
      <c r="AA5509">
        <v>22425</v>
      </c>
      <c r="AB5509">
        <v>936675</v>
      </c>
      <c r="AC5509">
        <v>785638</v>
      </c>
      <c r="AD5509">
        <v>151037</v>
      </c>
      <c r="AE5509" t="s">
        <v>81</v>
      </c>
      <c r="AF5509" t="s">
        <v>78</v>
      </c>
      <c r="AG5509" t="s">
        <v>240</v>
      </c>
      <c r="AH5509" t="s">
        <v>144</v>
      </c>
      <c r="AI5509" t="s">
        <v>138</v>
      </c>
      <c r="AJ5509" t="str">
        <f t="shared" si="86"/>
        <v>Jun</v>
      </c>
    </row>
    <row r="5510" spans="1:36" x14ac:dyDescent="0.3">
      <c r="A5510" t="s">
        <v>12308</v>
      </c>
      <c r="B5510" s="33">
        <v>45814</v>
      </c>
      <c r="C5510" t="s">
        <v>96</v>
      </c>
      <c r="D5510" t="s">
        <v>12309</v>
      </c>
      <c r="E5510" t="s">
        <v>175</v>
      </c>
      <c r="F5510" t="s">
        <v>180</v>
      </c>
      <c r="G5510" t="s">
        <v>163</v>
      </c>
      <c r="H5510" t="s">
        <v>160</v>
      </c>
      <c r="I5510">
        <v>551</v>
      </c>
      <c r="J5510" t="s">
        <v>314</v>
      </c>
      <c r="K5510" t="s">
        <v>692</v>
      </c>
      <c r="L5510" t="s">
        <v>442</v>
      </c>
      <c r="M5510" t="s">
        <v>4247</v>
      </c>
      <c r="N5510">
        <v>94</v>
      </c>
      <c r="O5510">
        <v>22</v>
      </c>
      <c r="P5510">
        <v>1</v>
      </c>
      <c r="Q5510" t="s">
        <v>73</v>
      </c>
      <c r="R5510" t="s">
        <v>238</v>
      </c>
      <c r="S5510" t="s">
        <v>239</v>
      </c>
      <c r="T5510">
        <v>189</v>
      </c>
      <c r="U5510">
        <v>137</v>
      </c>
      <c r="V5510">
        <v>72.489999999999995</v>
      </c>
      <c r="W5510" t="s">
        <v>133</v>
      </c>
      <c r="X5510">
        <v>9958</v>
      </c>
      <c r="Y5510">
        <v>1364246</v>
      </c>
      <c r="Z5510">
        <v>61102</v>
      </c>
      <c r="AA5510">
        <v>15070</v>
      </c>
      <c r="AB5510">
        <v>1440418</v>
      </c>
      <c r="AC5510">
        <v>837367</v>
      </c>
      <c r="AD5510">
        <v>603051</v>
      </c>
      <c r="AE5510" t="s">
        <v>75</v>
      </c>
      <c r="AF5510" t="s">
        <v>81</v>
      </c>
      <c r="AG5510" t="s">
        <v>240</v>
      </c>
      <c r="AH5510" t="s">
        <v>146</v>
      </c>
      <c r="AI5510" t="s">
        <v>138</v>
      </c>
      <c r="AJ5510" t="str">
        <f t="shared" si="86"/>
        <v>Jun</v>
      </c>
    </row>
    <row r="5511" spans="1:36" x14ac:dyDescent="0.3">
      <c r="A5511" t="s">
        <v>12310</v>
      </c>
      <c r="B5511" s="33">
        <v>45746</v>
      </c>
      <c r="C5511" t="s">
        <v>97</v>
      </c>
      <c r="D5511" t="s">
        <v>12311</v>
      </c>
      <c r="E5511" t="s">
        <v>176</v>
      </c>
      <c r="F5511" t="s">
        <v>175</v>
      </c>
      <c r="G5511" t="s">
        <v>156</v>
      </c>
      <c r="H5511" t="s">
        <v>163</v>
      </c>
      <c r="I5511">
        <v>615</v>
      </c>
      <c r="J5511" t="s">
        <v>633</v>
      </c>
      <c r="K5511" t="s">
        <v>287</v>
      </c>
      <c r="L5511" t="s">
        <v>1498</v>
      </c>
      <c r="M5511" t="s">
        <v>287</v>
      </c>
      <c r="N5511">
        <v>103</v>
      </c>
      <c r="O5511">
        <v>7</v>
      </c>
      <c r="P5511">
        <v>-9</v>
      </c>
      <c r="Q5511" t="s">
        <v>73</v>
      </c>
      <c r="R5511" t="s">
        <v>238</v>
      </c>
      <c r="S5511" t="s">
        <v>239</v>
      </c>
      <c r="T5511">
        <v>189</v>
      </c>
      <c r="U5511">
        <v>185</v>
      </c>
      <c r="V5511">
        <v>97.88</v>
      </c>
      <c r="W5511" t="s">
        <v>133</v>
      </c>
      <c r="X5511">
        <v>10791</v>
      </c>
      <c r="Y5511">
        <v>1996335</v>
      </c>
      <c r="Z5511">
        <v>42365</v>
      </c>
      <c r="AA5511">
        <v>95830</v>
      </c>
      <c r="AB5511">
        <v>2134530</v>
      </c>
      <c r="AC5511">
        <v>1286290</v>
      </c>
      <c r="AD5511">
        <v>848240</v>
      </c>
      <c r="AE5511" t="s">
        <v>81</v>
      </c>
      <c r="AF5511" t="s">
        <v>75</v>
      </c>
      <c r="AG5511" t="s">
        <v>240</v>
      </c>
      <c r="AH5511" t="s">
        <v>144</v>
      </c>
      <c r="AI5511" t="s">
        <v>139</v>
      </c>
      <c r="AJ5511" t="str">
        <f t="shared" si="86"/>
        <v>Mar</v>
      </c>
    </row>
    <row r="5512" spans="1:36" x14ac:dyDescent="0.3">
      <c r="A5512" t="s">
        <v>12312</v>
      </c>
      <c r="B5512" s="33">
        <v>45731</v>
      </c>
      <c r="C5512" t="s">
        <v>93</v>
      </c>
      <c r="D5512" t="s">
        <v>12313</v>
      </c>
      <c r="E5512" t="s">
        <v>180</v>
      </c>
      <c r="F5512" t="s">
        <v>177</v>
      </c>
      <c r="G5512" t="s">
        <v>160</v>
      </c>
      <c r="H5512" t="s">
        <v>162</v>
      </c>
      <c r="I5512">
        <v>2091</v>
      </c>
      <c r="J5512" t="s">
        <v>554</v>
      </c>
      <c r="K5512" t="s">
        <v>321</v>
      </c>
      <c r="L5512" t="s">
        <v>463</v>
      </c>
      <c r="M5512" t="s">
        <v>321</v>
      </c>
      <c r="N5512">
        <v>286</v>
      </c>
      <c r="O5512">
        <v>0</v>
      </c>
      <c r="P5512">
        <v>-2</v>
      </c>
      <c r="Q5512" t="s">
        <v>70</v>
      </c>
      <c r="R5512" t="s">
        <v>238</v>
      </c>
      <c r="S5512" t="s">
        <v>239</v>
      </c>
      <c r="T5512">
        <v>150</v>
      </c>
      <c r="U5512">
        <v>115</v>
      </c>
      <c r="V5512">
        <v>76.67</v>
      </c>
      <c r="W5512" t="s">
        <v>133</v>
      </c>
      <c r="X5512">
        <v>3530</v>
      </c>
      <c r="Y5512">
        <v>405950</v>
      </c>
      <c r="Z5512">
        <v>21045</v>
      </c>
      <c r="AA5512">
        <v>35880</v>
      </c>
      <c r="AB5512">
        <v>462875</v>
      </c>
      <c r="AC5512">
        <v>373410</v>
      </c>
      <c r="AD5512">
        <v>89465</v>
      </c>
      <c r="AE5512" t="s">
        <v>81</v>
      </c>
      <c r="AF5512" t="s">
        <v>78</v>
      </c>
      <c r="AG5512" t="s">
        <v>240</v>
      </c>
      <c r="AH5512" t="s">
        <v>146</v>
      </c>
      <c r="AI5512" t="s">
        <v>140</v>
      </c>
      <c r="AJ5512" t="str">
        <f t="shared" si="86"/>
        <v>Mar</v>
      </c>
    </row>
    <row r="5513" spans="1:36" x14ac:dyDescent="0.3">
      <c r="A5513" t="s">
        <v>12314</v>
      </c>
      <c r="B5513" s="33">
        <v>45840</v>
      </c>
      <c r="C5513" t="s">
        <v>93</v>
      </c>
      <c r="D5513" t="s">
        <v>12315</v>
      </c>
      <c r="E5513" t="s">
        <v>181</v>
      </c>
      <c r="F5513" t="s">
        <v>172</v>
      </c>
      <c r="G5513" t="s">
        <v>159</v>
      </c>
      <c r="H5513" t="s">
        <v>155</v>
      </c>
      <c r="I5513">
        <v>1776</v>
      </c>
      <c r="J5513" t="s">
        <v>447</v>
      </c>
      <c r="K5513" t="s">
        <v>573</v>
      </c>
      <c r="L5513" t="s">
        <v>447</v>
      </c>
      <c r="M5513" t="s">
        <v>1770</v>
      </c>
      <c r="N5513">
        <v>233</v>
      </c>
      <c r="O5513">
        <v>0</v>
      </c>
      <c r="P5513">
        <v>13</v>
      </c>
      <c r="Q5513" t="s">
        <v>73</v>
      </c>
      <c r="R5513" t="s">
        <v>238</v>
      </c>
      <c r="S5513" t="s">
        <v>239</v>
      </c>
      <c r="T5513">
        <v>189</v>
      </c>
      <c r="U5513">
        <v>175</v>
      </c>
      <c r="V5513">
        <v>92.59</v>
      </c>
      <c r="W5513" t="s">
        <v>133</v>
      </c>
      <c r="X5513">
        <v>6175</v>
      </c>
      <c r="Y5513">
        <v>1080625</v>
      </c>
      <c r="Z5513">
        <v>84875</v>
      </c>
      <c r="AA5513">
        <v>24500</v>
      </c>
      <c r="AB5513">
        <v>1190000</v>
      </c>
      <c r="AC5513">
        <v>747136</v>
      </c>
      <c r="AD5513">
        <v>442864</v>
      </c>
      <c r="AE5513" t="s">
        <v>81</v>
      </c>
      <c r="AF5513" t="s">
        <v>81</v>
      </c>
      <c r="AG5513" t="s">
        <v>240</v>
      </c>
      <c r="AH5513" t="s">
        <v>144</v>
      </c>
      <c r="AI5513" t="s">
        <v>138</v>
      </c>
      <c r="AJ5513" t="str">
        <f t="shared" si="86"/>
        <v>Jul</v>
      </c>
    </row>
    <row r="5514" spans="1:36" x14ac:dyDescent="0.3">
      <c r="A5514" t="s">
        <v>12316</v>
      </c>
      <c r="B5514" s="33">
        <v>45867</v>
      </c>
      <c r="C5514" t="s">
        <v>98</v>
      </c>
      <c r="D5514" t="s">
        <v>12317</v>
      </c>
      <c r="E5514" t="s">
        <v>181</v>
      </c>
      <c r="F5514" t="s">
        <v>177</v>
      </c>
      <c r="G5514" t="s">
        <v>159</v>
      </c>
      <c r="H5514" t="s">
        <v>162</v>
      </c>
      <c r="I5514">
        <v>1846</v>
      </c>
      <c r="J5514" t="s">
        <v>385</v>
      </c>
      <c r="K5514" t="s">
        <v>1724</v>
      </c>
      <c r="L5514" t="s">
        <v>385</v>
      </c>
      <c r="M5514" t="s">
        <v>1724</v>
      </c>
      <c r="N5514">
        <v>271</v>
      </c>
      <c r="O5514">
        <v>0</v>
      </c>
      <c r="P5514">
        <v>-2</v>
      </c>
      <c r="Q5514" t="s">
        <v>70</v>
      </c>
      <c r="R5514" t="s">
        <v>238</v>
      </c>
      <c r="S5514" t="s">
        <v>239</v>
      </c>
      <c r="T5514">
        <v>180</v>
      </c>
      <c r="U5514">
        <v>149</v>
      </c>
      <c r="V5514">
        <v>82.78</v>
      </c>
      <c r="W5514" t="s">
        <v>133</v>
      </c>
      <c r="X5514">
        <v>9704</v>
      </c>
      <c r="Y5514">
        <v>1445896</v>
      </c>
      <c r="Z5514">
        <v>57365</v>
      </c>
      <c r="AA5514">
        <v>73606</v>
      </c>
      <c r="AB5514">
        <v>1576867</v>
      </c>
      <c r="AC5514">
        <v>1033733</v>
      </c>
      <c r="AD5514">
        <v>543134</v>
      </c>
      <c r="AE5514" t="s">
        <v>81</v>
      </c>
      <c r="AF5514" t="s">
        <v>78</v>
      </c>
      <c r="AG5514" t="s">
        <v>240</v>
      </c>
      <c r="AH5514" t="s">
        <v>144</v>
      </c>
      <c r="AI5514" t="s">
        <v>139</v>
      </c>
      <c r="AJ5514" t="str">
        <f t="shared" si="86"/>
        <v>Jul</v>
      </c>
    </row>
    <row r="5515" spans="1:36" x14ac:dyDescent="0.3">
      <c r="A5515" t="s">
        <v>12318</v>
      </c>
      <c r="B5515" s="33">
        <v>45817</v>
      </c>
      <c r="C5515" t="s">
        <v>96</v>
      </c>
      <c r="D5515" t="s">
        <v>6687</v>
      </c>
      <c r="E5515" t="s">
        <v>175</v>
      </c>
      <c r="F5515" t="s">
        <v>176</v>
      </c>
      <c r="G5515" t="s">
        <v>163</v>
      </c>
      <c r="H5515" t="s">
        <v>156</v>
      </c>
      <c r="I5515">
        <v>2137</v>
      </c>
      <c r="J5515" t="s">
        <v>682</v>
      </c>
      <c r="K5515" t="s">
        <v>964</v>
      </c>
      <c r="L5515" t="s">
        <v>1420</v>
      </c>
      <c r="M5515" t="s">
        <v>289</v>
      </c>
      <c r="N5515">
        <v>254</v>
      </c>
      <c r="O5515">
        <v>29</v>
      </c>
      <c r="P5515">
        <v>24</v>
      </c>
      <c r="Q5515" t="s">
        <v>73</v>
      </c>
      <c r="R5515" t="s">
        <v>238</v>
      </c>
      <c r="S5515" t="s">
        <v>239</v>
      </c>
      <c r="T5515">
        <v>189</v>
      </c>
      <c r="U5515">
        <v>155</v>
      </c>
      <c r="V5515">
        <v>82.01</v>
      </c>
      <c r="W5515" t="s">
        <v>133</v>
      </c>
      <c r="X5515">
        <v>4090</v>
      </c>
      <c r="Y5515">
        <v>633950</v>
      </c>
      <c r="Z5515">
        <v>44640</v>
      </c>
      <c r="AA5515">
        <v>44330</v>
      </c>
      <c r="AB5515">
        <v>722920</v>
      </c>
      <c r="AC5515">
        <v>493131</v>
      </c>
      <c r="AD5515">
        <v>229789</v>
      </c>
      <c r="AE5515" t="s">
        <v>75</v>
      </c>
      <c r="AF5515" t="s">
        <v>81</v>
      </c>
      <c r="AG5515" t="s">
        <v>240</v>
      </c>
      <c r="AH5515" t="s">
        <v>144</v>
      </c>
      <c r="AI5515" t="s">
        <v>138</v>
      </c>
      <c r="AJ5515" t="str">
        <f t="shared" si="86"/>
        <v>Jun</v>
      </c>
    </row>
    <row r="5516" spans="1:36" x14ac:dyDescent="0.3">
      <c r="A5516" t="s">
        <v>12319</v>
      </c>
      <c r="B5516" s="33">
        <v>45910</v>
      </c>
      <c r="C5516" t="s">
        <v>93</v>
      </c>
      <c r="D5516" t="s">
        <v>279</v>
      </c>
      <c r="E5516" t="s">
        <v>178</v>
      </c>
      <c r="F5516" t="s">
        <v>175</v>
      </c>
      <c r="G5516" t="s">
        <v>157</v>
      </c>
      <c r="H5516" t="s">
        <v>163</v>
      </c>
      <c r="I5516">
        <v>2083</v>
      </c>
      <c r="J5516" t="s">
        <v>482</v>
      </c>
      <c r="K5516" t="s">
        <v>2318</v>
      </c>
      <c r="L5516" t="s">
        <v>1247</v>
      </c>
      <c r="M5516" t="s">
        <v>6202</v>
      </c>
      <c r="N5516">
        <v>278</v>
      </c>
      <c r="O5516">
        <v>8</v>
      </c>
      <c r="P5516">
        <v>8</v>
      </c>
      <c r="Q5516" t="s">
        <v>73</v>
      </c>
      <c r="R5516" t="s">
        <v>238</v>
      </c>
      <c r="S5516" t="s">
        <v>239</v>
      </c>
      <c r="T5516">
        <v>150</v>
      </c>
      <c r="U5516">
        <v>76</v>
      </c>
      <c r="V5516">
        <v>50.67</v>
      </c>
      <c r="W5516" t="s">
        <v>133</v>
      </c>
      <c r="X5516">
        <v>5589</v>
      </c>
      <c r="Y5516">
        <v>424764</v>
      </c>
      <c r="Z5516">
        <v>13148</v>
      </c>
      <c r="AA5516">
        <v>33440</v>
      </c>
      <c r="AB5516">
        <v>471352</v>
      </c>
      <c r="AC5516">
        <v>273955</v>
      </c>
      <c r="AD5516">
        <v>197397</v>
      </c>
      <c r="AE5516" t="s">
        <v>75</v>
      </c>
      <c r="AF5516" t="s">
        <v>75</v>
      </c>
      <c r="AG5516" t="s">
        <v>240</v>
      </c>
      <c r="AH5516" t="s">
        <v>144</v>
      </c>
      <c r="AI5516" t="s">
        <v>140</v>
      </c>
      <c r="AJ5516" t="str">
        <f t="shared" si="86"/>
        <v>Sep</v>
      </c>
    </row>
    <row r="5517" spans="1:36" x14ac:dyDescent="0.3">
      <c r="A5517" t="s">
        <v>12320</v>
      </c>
      <c r="B5517" s="33">
        <v>45670</v>
      </c>
      <c r="C5517" t="s">
        <v>96</v>
      </c>
      <c r="D5517" t="s">
        <v>7168</v>
      </c>
      <c r="E5517" t="s">
        <v>180</v>
      </c>
      <c r="F5517" t="s">
        <v>173</v>
      </c>
      <c r="G5517" t="s">
        <v>160</v>
      </c>
      <c r="H5517" t="s">
        <v>161</v>
      </c>
      <c r="I5517">
        <v>1740</v>
      </c>
      <c r="J5517" t="s">
        <v>1434</v>
      </c>
      <c r="K5517" t="s">
        <v>827</v>
      </c>
      <c r="L5517" t="s">
        <v>633</v>
      </c>
      <c r="M5517" t="s">
        <v>465</v>
      </c>
      <c r="N5517">
        <v>246</v>
      </c>
      <c r="O5517">
        <v>0</v>
      </c>
      <c r="P5517">
        <v>12</v>
      </c>
      <c r="Q5517" t="s">
        <v>73</v>
      </c>
      <c r="R5517" t="s">
        <v>238</v>
      </c>
      <c r="S5517" t="s">
        <v>239</v>
      </c>
      <c r="T5517">
        <v>150</v>
      </c>
      <c r="U5517">
        <v>118</v>
      </c>
      <c r="V5517">
        <v>78.67</v>
      </c>
      <c r="W5517" t="s">
        <v>135</v>
      </c>
      <c r="X5517">
        <v>5340</v>
      </c>
      <c r="Y5517">
        <v>630120</v>
      </c>
      <c r="Z5517">
        <v>27258</v>
      </c>
      <c r="AA5517">
        <v>47790</v>
      </c>
      <c r="AB5517">
        <v>705168</v>
      </c>
      <c r="AC5517">
        <v>514323</v>
      </c>
      <c r="AD5517">
        <v>190845</v>
      </c>
      <c r="AE5517" t="s">
        <v>81</v>
      </c>
      <c r="AF5517" t="s">
        <v>78</v>
      </c>
      <c r="AG5517" t="s">
        <v>240</v>
      </c>
      <c r="AH5517" t="s">
        <v>144</v>
      </c>
      <c r="AI5517" t="s">
        <v>138</v>
      </c>
      <c r="AJ5517" t="str">
        <f t="shared" si="86"/>
        <v>Jan</v>
      </c>
    </row>
    <row r="5518" spans="1:36" x14ac:dyDescent="0.3">
      <c r="A5518" t="s">
        <v>12321</v>
      </c>
      <c r="B5518" s="33">
        <v>45805</v>
      </c>
      <c r="C5518" t="s">
        <v>95</v>
      </c>
      <c r="D5518" t="s">
        <v>12322</v>
      </c>
      <c r="E5518" t="s">
        <v>178</v>
      </c>
      <c r="F5518" t="s">
        <v>181</v>
      </c>
      <c r="G5518" t="s">
        <v>157</v>
      </c>
      <c r="H5518" t="s">
        <v>159</v>
      </c>
      <c r="I5518">
        <v>1098</v>
      </c>
      <c r="J5518" t="s">
        <v>447</v>
      </c>
      <c r="K5518" t="s">
        <v>478</v>
      </c>
      <c r="L5518" t="s">
        <v>447</v>
      </c>
      <c r="M5518" t="s">
        <v>1939</v>
      </c>
      <c r="N5518">
        <v>157</v>
      </c>
      <c r="O5518">
        <v>0</v>
      </c>
      <c r="P5518">
        <v>20</v>
      </c>
      <c r="Q5518" t="s">
        <v>73</v>
      </c>
      <c r="R5518" t="s">
        <v>238</v>
      </c>
      <c r="S5518" t="s">
        <v>239</v>
      </c>
      <c r="T5518">
        <v>189</v>
      </c>
      <c r="U5518">
        <v>147</v>
      </c>
      <c r="V5518">
        <v>77.78</v>
      </c>
      <c r="W5518" t="s">
        <v>135</v>
      </c>
      <c r="X5518">
        <v>7209</v>
      </c>
      <c r="Y5518">
        <v>1059723</v>
      </c>
      <c r="Z5518">
        <v>31899</v>
      </c>
      <c r="AA5518">
        <v>32193</v>
      </c>
      <c r="AB5518">
        <v>1123815</v>
      </c>
      <c r="AC5518">
        <v>917911</v>
      </c>
      <c r="AD5518">
        <v>205904</v>
      </c>
      <c r="AE5518" t="s">
        <v>75</v>
      </c>
      <c r="AF5518" t="s">
        <v>81</v>
      </c>
      <c r="AG5518" t="s">
        <v>240</v>
      </c>
      <c r="AH5518" t="s">
        <v>145</v>
      </c>
      <c r="AI5518" t="s">
        <v>138</v>
      </c>
      <c r="AJ5518" t="str">
        <f t="shared" si="86"/>
        <v>May</v>
      </c>
    </row>
    <row r="5519" spans="1:36" x14ac:dyDescent="0.3">
      <c r="A5519" t="s">
        <v>12323</v>
      </c>
      <c r="B5519" s="33">
        <v>46007</v>
      </c>
      <c r="C5519" t="s">
        <v>98</v>
      </c>
      <c r="D5519" t="s">
        <v>12324</v>
      </c>
      <c r="E5519" t="s">
        <v>176</v>
      </c>
      <c r="F5519" t="s">
        <v>180</v>
      </c>
      <c r="G5519" t="s">
        <v>156</v>
      </c>
      <c r="H5519" t="s">
        <v>160</v>
      </c>
      <c r="I5519">
        <v>510</v>
      </c>
      <c r="J5519" t="s">
        <v>633</v>
      </c>
      <c r="K5519" t="s">
        <v>2992</v>
      </c>
      <c r="L5519" t="s">
        <v>1525</v>
      </c>
      <c r="M5519" t="s">
        <v>1364</v>
      </c>
      <c r="N5519">
        <v>95</v>
      </c>
      <c r="O5519">
        <v>33</v>
      </c>
      <c r="P5519">
        <v>23</v>
      </c>
      <c r="Q5519" t="s">
        <v>73</v>
      </c>
      <c r="R5519" t="s">
        <v>238</v>
      </c>
      <c r="S5519" t="s">
        <v>239</v>
      </c>
      <c r="T5519">
        <v>180</v>
      </c>
      <c r="U5519">
        <v>146</v>
      </c>
      <c r="V5519">
        <v>81.11</v>
      </c>
      <c r="W5519" t="s">
        <v>133</v>
      </c>
      <c r="X5519">
        <v>7987</v>
      </c>
      <c r="Y5519">
        <v>1166102</v>
      </c>
      <c r="Z5519">
        <v>45114</v>
      </c>
      <c r="AA5519">
        <v>58692</v>
      </c>
      <c r="AB5519">
        <v>1269908</v>
      </c>
      <c r="AC5519">
        <v>774236</v>
      </c>
      <c r="AD5519">
        <v>495672</v>
      </c>
      <c r="AE5519" t="s">
        <v>81</v>
      </c>
      <c r="AF5519" t="s">
        <v>81</v>
      </c>
      <c r="AG5519" t="s">
        <v>240</v>
      </c>
      <c r="AH5519" t="s">
        <v>145</v>
      </c>
      <c r="AI5519" t="s">
        <v>139</v>
      </c>
      <c r="AJ5519" t="str">
        <f t="shared" si="86"/>
        <v>Dec</v>
      </c>
    </row>
    <row r="5520" spans="1:36" x14ac:dyDescent="0.3">
      <c r="A5520" t="s">
        <v>12325</v>
      </c>
      <c r="B5520" s="33">
        <v>45791</v>
      </c>
      <c r="C5520" t="s">
        <v>96</v>
      </c>
      <c r="D5520" t="s">
        <v>12326</v>
      </c>
      <c r="E5520" t="s">
        <v>181</v>
      </c>
      <c r="F5520" t="s">
        <v>178</v>
      </c>
      <c r="G5520" t="s">
        <v>159</v>
      </c>
      <c r="H5520" t="s">
        <v>157</v>
      </c>
      <c r="I5520">
        <v>1878</v>
      </c>
      <c r="J5520" t="s">
        <v>474</v>
      </c>
      <c r="K5520" t="s">
        <v>584</v>
      </c>
      <c r="N5520">
        <v>292</v>
      </c>
      <c r="O5520">
        <v>0</v>
      </c>
      <c r="P5520">
        <v>0</v>
      </c>
      <c r="Q5520" t="s">
        <v>67</v>
      </c>
      <c r="R5520" t="s">
        <v>245</v>
      </c>
      <c r="S5520" t="s">
        <v>123</v>
      </c>
      <c r="T5520">
        <v>180</v>
      </c>
      <c r="U5520">
        <v>0</v>
      </c>
      <c r="V5520">
        <v>0</v>
      </c>
      <c r="W5520" t="s">
        <v>133</v>
      </c>
      <c r="X5520">
        <v>4487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 t="s">
        <v>81</v>
      </c>
      <c r="AF5520" t="s">
        <v>75</v>
      </c>
      <c r="AG5520" t="s">
        <v>240</v>
      </c>
      <c r="AH5520" t="s">
        <v>145</v>
      </c>
      <c r="AI5520" t="s">
        <v>138</v>
      </c>
      <c r="AJ5520" t="str">
        <f t="shared" si="86"/>
        <v>May</v>
      </c>
    </row>
    <row r="5521" spans="1:36" x14ac:dyDescent="0.3">
      <c r="A5521" t="s">
        <v>12327</v>
      </c>
      <c r="B5521" s="33">
        <v>45753</v>
      </c>
      <c r="C5521" t="s">
        <v>98</v>
      </c>
      <c r="D5521" t="s">
        <v>12328</v>
      </c>
      <c r="E5521" t="s">
        <v>176</v>
      </c>
      <c r="F5521" t="s">
        <v>175</v>
      </c>
      <c r="G5521" t="s">
        <v>156</v>
      </c>
      <c r="H5521" t="s">
        <v>163</v>
      </c>
      <c r="I5521">
        <v>1987</v>
      </c>
      <c r="J5521" t="s">
        <v>554</v>
      </c>
      <c r="K5521" t="s">
        <v>5037</v>
      </c>
      <c r="N5521">
        <v>276</v>
      </c>
      <c r="O5521">
        <v>0</v>
      </c>
      <c r="P5521">
        <v>0</v>
      </c>
      <c r="Q5521" t="s">
        <v>67</v>
      </c>
      <c r="R5521" t="s">
        <v>245</v>
      </c>
      <c r="S5521" t="s">
        <v>122</v>
      </c>
      <c r="T5521">
        <v>180</v>
      </c>
      <c r="U5521">
        <v>0</v>
      </c>
      <c r="V5521">
        <v>0</v>
      </c>
      <c r="W5521" t="s">
        <v>133</v>
      </c>
      <c r="X5521">
        <v>4156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 t="s">
        <v>81</v>
      </c>
      <c r="AF5521" t="s">
        <v>75</v>
      </c>
      <c r="AG5521" t="s">
        <v>240</v>
      </c>
      <c r="AH5521" t="s">
        <v>145</v>
      </c>
      <c r="AI5521" t="s">
        <v>138</v>
      </c>
      <c r="AJ5521" t="str">
        <f t="shared" si="86"/>
        <v>Apr</v>
      </c>
    </row>
    <row r="5522" spans="1:36" x14ac:dyDescent="0.3">
      <c r="A5522" t="s">
        <v>12329</v>
      </c>
      <c r="B5522" s="33">
        <v>45789</v>
      </c>
      <c r="C5522" t="s">
        <v>97</v>
      </c>
      <c r="D5522" t="s">
        <v>12330</v>
      </c>
      <c r="E5522" t="s">
        <v>175</v>
      </c>
      <c r="F5522" t="s">
        <v>179</v>
      </c>
      <c r="G5522" t="s">
        <v>163</v>
      </c>
      <c r="H5522" t="s">
        <v>166</v>
      </c>
      <c r="I5522">
        <v>1580</v>
      </c>
      <c r="J5522" t="s">
        <v>613</v>
      </c>
      <c r="K5522" t="s">
        <v>723</v>
      </c>
      <c r="L5522" t="s">
        <v>1584</v>
      </c>
      <c r="M5522" t="s">
        <v>801</v>
      </c>
      <c r="N5522">
        <v>192</v>
      </c>
      <c r="O5522">
        <v>23</v>
      </c>
      <c r="P5522">
        <v>35</v>
      </c>
      <c r="Q5522" t="s">
        <v>76</v>
      </c>
      <c r="R5522" t="s">
        <v>238</v>
      </c>
      <c r="S5522" t="s">
        <v>239</v>
      </c>
      <c r="T5522">
        <v>220</v>
      </c>
      <c r="U5522">
        <v>151</v>
      </c>
      <c r="V5522">
        <v>68.64</v>
      </c>
      <c r="W5522" t="s">
        <v>133</v>
      </c>
      <c r="X5522">
        <v>9001</v>
      </c>
      <c r="Y5522">
        <v>1359151</v>
      </c>
      <c r="Z5522">
        <v>30502</v>
      </c>
      <c r="AA5522">
        <v>47716</v>
      </c>
      <c r="AB5522">
        <v>1437369</v>
      </c>
      <c r="AC5522">
        <v>970678</v>
      </c>
      <c r="AD5522">
        <v>466691</v>
      </c>
      <c r="AE5522" t="s">
        <v>75</v>
      </c>
      <c r="AF5522" t="s">
        <v>72</v>
      </c>
      <c r="AG5522" t="s">
        <v>240</v>
      </c>
      <c r="AH5522" t="s">
        <v>144</v>
      </c>
      <c r="AI5522" t="s">
        <v>139</v>
      </c>
      <c r="AJ5522" t="str">
        <f t="shared" si="86"/>
        <v>May</v>
      </c>
    </row>
    <row r="5523" spans="1:36" x14ac:dyDescent="0.3">
      <c r="A5523" t="s">
        <v>12331</v>
      </c>
      <c r="B5523" s="33">
        <v>45711</v>
      </c>
      <c r="C5523" t="s">
        <v>97</v>
      </c>
      <c r="D5523" t="s">
        <v>12332</v>
      </c>
      <c r="E5523" t="s">
        <v>172</v>
      </c>
      <c r="F5523" t="s">
        <v>176</v>
      </c>
      <c r="G5523" t="s">
        <v>155</v>
      </c>
      <c r="H5523" t="s">
        <v>156</v>
      </c>
      <c r="I5523">
        <v>1821</v>
      </c>
      <c r="J5523" t="s">
        <v>362</v>
      </c>
      <c r="K5523" t="s">
        <v>1910</v>
      </c>
      <c r="L5523" t="s">
        <v>353</v>
      </c>
      <c r="M5523" t="s">
        <v>1182</v>
      </c>
      <c r="N5523">
        <v>252</v>
      </c>
      <c r="O5523">
        <v>0</v>
      </c>
      <c r="P5523">
        <v>5</v>
      </c>
      <c r="Q5523" t="s">
        <v>70</v>
      </c>
      <c r="R5523" t="s">
        <v>238</v>
      </c>
      <c r="S5523" t="s">
        <v>239</v>
      </c>
      <c r="T5523">
        <v>189</v>
      </c>
      <c r="U5523">
        <v>161</v>
      </c>
      <c r="V5523">
        <v>85.19</v>
      </c>
      <c r="W5523" t="s">
        <v>135</v>
      </c>
      <c r="X5523">
        <v>8232</v>
      </c>
      <c r="Y5523">
        <v>1325352</v>
      </c>
      <c r="Z5523">
        <v>48622</v>
      </c>
      <c r="AA5523">
        <v>54901</v>
      </c>
      <c r="AB5523">
        <v>1428875</v>
      </c>
      <c r="AC5523">
        <v>1172388</v>
      </c>
      <c r="AD5523">
        <v>256487</v>
      </c>
      <c r="AE5523" t="s">
        <v>81</v>
      </c>
      <c r="AF5523" t="s">
        <v>81</v>
      </c>
      <c r="AG5523" t="s">
        <v>240</v>
      </c>
      <c r="AH5523" t="s">
        <v>146</v>
      </c>
      <c r="AI5523" t="s">
        <v>138</v>
      </c>
      <c r="AJ5523" t="str">
        <f t="shared" si="86"/>
        <v>Feb</v>
      </c>
    </row>
    <row r="5524" spans="1:36" x14ac:dyDescent="0.3">
      <c r="A5524" t="s">
        <v>12333</v>
      </c>
      <c r="B5524" s="33">
        <v>45888</v>
      </c>
      <c r="C5524" t="s">
        <v>93</v>
      </c>
      <c r="D5524" t="s">
        <v>4312</v>
      </c>
      <c r="E5524" t="s">
        <v>180</v>
      </c>
      <c r="F5524" t="s">
        <v>177</v>
      </c>
      <c r="G5524" t="s">
        <v>160</v>
      </c>
      <c r="H5524" t="s">
        <v>162</v>
      </c>
      <c r="I5524">
        <v>1225</v>
      </c>
      <c r="J5524" t="s">
        <v>266</v>
      </c>
      <c r="K5524" t="s">
        <v>2360</v>
      </c>
      <c r="L5524" t="s">
        <v>310</v>
      </c>
      <c r="M5524" t="s">
        <v>2234</v>
      </c>
      <c r="N5524">
        <v>162</v>
      </c>
      <c r="O5524">
        <v>0</v>
      </c>
      <c r="P5524">
        <v>12</v>
      </c>
      <c r="Q5524" t="s">
        <v>73</v>
      </c>
      <c r="R5524" t="s">
        <v>238</v>
      </c>
      <c r="S5524" t="s">
        <v>239</v>
      </c>
      <c r="T5524">
        <v>220</v>
      </c>
      <c r="U5524">
        <v>213</v>
      </c>
      <c r="V5524">
        <v>96.82</v>
      </c>
      <c r="W5524" t="s">
        <v>135</v>
      </c>
      <c r="X5524">
        <v>4052</v>
      </c>
      <c r="Y5524">
        <v>863076</v>
      </c>
      <c r="Z5524">
        <v>42600</v>
      </c>
      <c r="AA5524">
        <v>110973</v>
      </c>
      <c r="AB5524">
        <v>1016649</v>
      </c>
      <c r="AC5524">
        <v>725192</v>
      </c>
      <c r="AD5524">
        <v>291457</v>
      </c>
      <c r="AE5524" t="s">
        <v>81</v>
      </c>
      <c r="AF5524" t="s">
        <v>78</v>
      </c>
      <c r="AG5524" t="s">
        <v>240</v>
      </c>
      <c r="AH5524" t="s">
        <v>144</v>
      </c>
      <c r="AI5524" t="s">
        <v>139</v>
      </c>
      <c r="AJ5524" t="str">
        <f t="shared" si="86"/>
        <v>Aug</v>
      </c>
    </row>
    <row r="5525" spans="1:36" x14ac:dyDescent="0.3">
      <c r="A5525" t="s">
        <v>12334</v>
      </c>
      <c r="B5525" s="33">
        <v>45866</v>
      </c>
      <c r="C5525" t="s">
        <v>93</v>
      </c>
      <c r="D5525" t="s">
        <v>12335</v>
      </c>
      <c r="E5525" t="s">
        <v>178</v>
      </c>
      <c r="F5525" t="s">
        <v>173</v>
      </c>
      <c r="G5525" t="s">
        <v>157</v>
      </c>
      <c r="H5525" t="s">
        <v>161</v>
      </c>
      <c r="I5525">
        <v>1369</v>
      </c>
      <c r="J5525" t="s">
        <v>286</v>
      </c>
      <c r="K5525" t="s">
        <v>536</v>
      </c>
      <c r="L5525" t="s">
        <v>605</v>
      </c>
      <c r="M5525" t="s">
        <v>2489</v>
      </c>
      <c r="N5525">
        <v>196</v>
      </c>
      <c r="O5525">
        <v>0</v>
      </c>
      <c r="P5525">
        <v>35</v>
      </c>
      <c r="Q5525" t="s">
        <v>76</v>
      </c>
      <c r="R5525" t="s">
        <v>238</v>
      </c>
      <c r="S5525" t="s">
        <v>239</v>
      </c>
      <c r="T5525">
        <v>220</v>
      </c>
      <c r="U5525">
        <v>194</v>
      </c>
      <c r="V5525">
        <v>88.18</v>
      </c>
      <c r="W5525" t="s">
        <v>135</v>
      </c>
      <c r="X5525">
        <v>9216</v>
      </c>
      <c r="Y5525">
        <v>1787904</v>
      </c>
      <c r="Z5525">
        <v>74690</v>
      </c>
      <c r="AA5525">
        <v>70810</v>
      </c>
      <c r="AB5525">
        <v>1933404</v>
      </c>
      <c r="AC5525">
        <v>1486018</v>
      </c>
      <c r="AD5525">
        <v>447386</v>
      </c>
      <c r="AE5525" t="s">
        <v>75</v>
      </c>
      <c r="AF5525" t="s">
        <v>78</v>
      </c>
      <c r="AG5525" t="s">
        <v>240</v>
      </c>
      <c r="AH5525" t="s">
        <v>145</v>
      </c>
      <c r="AI5525" t="s">
        <v>138</v>
      </c>
      <c r="AJ5525" t="str">
        <f t="shared" si="86"/>
        <v>Jul</v>
      </c>
    </row>
    <row r="5526" spans="1:36" x14ac:dyDescent="0.3">
      <c r="A5526" t="s">
        <v>12336</v>
      </c>
      <c r="B5526" s="33">
        <v>45878</v>
      </c>
      <c r="C5526" t="s">
        <v>93</v>
      </c>
      <c r="D5526" t="s">
        <v>12337</v>
      </c>
      <c r="E5526" t="s">
        <v>181</v>
      </c>
      <c r="F5526" t="s">
        <v>176</v>
      </c>
      <c r="G5526" t="s">
        <v>159</v>
      </c>
      <c r="H5526" t="s">
        <v>156</v>
      </c>
      <c r="I5526">
        <v>493</v>
      </c>
      <c r="J5526" t="s">
        <v>353</v>
      </c>
      <c r="K5526" t="s">
        <v>1510</v>
      </c>
      <c r="L5526" t="s">
        <v>3154</v>
      </c>
      <c r="M5526" t="s">
        <v>1510</v>
      </c>
      <c r="N5526">
        <v>90</v>
      </c>
      <c r="O5526">
        <v>4</v>
      </c>
      <c r="P5526">
        <v>-10</v>
      </c>
      <c r="Q5526" t="s">
        <v>73</v>
      </c>
      <c r="R5526" t="s">
        <v>238</v>
      </c>
      <c r="S5526" t="s">
        <v>239</v>
      </c>
      <c r="T5526">
        <v>220</v>
      </c>
      <c r="U5526">
        <v>203</v>
      </c>
      <c r="V5526">
        <v>92.27</v>
      </c>
      <c r="W5526" t="s">
        <v>133</v>
      </c>
      <c r="X5526">
        <v>6288</v>
      </c>
      <c r="Y5526">
        <v>1276464</v>
      </c>
      <c r="Z5526">
        <v>82621</v>
      </c>
      <c r="AA5526">
        <v>136822</v>
      </c>
      <c r="AB5526">
        <v>1495907</v>
      </c>
      <c r="AC5526">
        <v>1100278</v>
      </c>
      <c r="AD5526">
        <v>395629</v>
      </c>
      <c r="AE5526" t="s">
        <v>81</v>
      </c>
      <c r="AF5526" t="s">
        <v>81</v>
      </c>
      <c r="AG5526" t="s">
        <v>240</v>
      </c>
      <c r="AH5526" t="s">
        <v>145</v>
      </c>
      <c r="AI5526" t="s">
        <v>138</v>
      </c>
      <c r="AJ5526" t="str">
        <f t="shared" si="86"/>
        <v>Aug</v>
      </c>
    </row>
    <row r="5527" spans="1:36" x14ac:dyDescent="0.3">
      <c r="A5527" t="s">
        <v>12338</v>
      </c>
      <c r="B5527" s="33">
        <v>45853</v>
      </c>
      <c r="C5527" t="s">
        <v>98</v>
      </c>
      <c r="D5527" t="s">
        <v>12339</v>
      </c>
      <c r="E5527" t="s">
        <v>180</v>
      </c>
      <c r="F5527" t="s">
        <v>173</v>
      </c>
      <c r="G5527" t="s">
        <v>160</v>
      </c>
      <c r="H5527" t="s">
        <v>161</v>
      </c>
      <c r="I5527">
        <v>1135</v>
      </c>
      <c r="J5527" t="s">
        <v>469</v>
      </c>
      <c r="K5527" t="s">
        <v>1061</v>
      </c>
      <c r="L5527" t="s">
        <v>2661</v>
      </c>
      <c r="M5527" t="s">
        <v>2259</v>
      </c>
      <c r="N5527">
        <v>163</v>
      </c>
      <c r="O5527">
        <v>23</v>
      </c>
      <c r="P5527">
        <v>40</v>
      </c>
      <c r="Q5527" t="s">
        <v>76</v>
      </c>
      <c r="R5527" t="s">
        <v>238</v>
      </c>
      <c r="S5527" t="s">
        <v>239</v>
      </c>
      <c r="T5527">
        <v>150</v>
      </c>
      <c r="U5527">
        <v>110</v>
      </c>
      <c r="V5527">
        <v>73.33</v>
      </c>
      <c r="W5527" t="s">
        <v>135</v>
      </c>
      <c r="X5527">
        <v>5424</v>
      </c>
      <c r="Y5527">
        <v>596640</v>
      </c>
      <c r="Z5527">
        <v>54120</v>
      </c>
      <c r="AA5527">
        <v>43120</v>
      </c>
      <c r="AB5527">
        <v>693880</v>
      </c>
      <c r="AC5527">
        <v>545573</v>
      </c>
      <c r="AD5527">
        <v>148307</v>
      </c>
      <c r="AE5527" t="s">
        <v>81</v>
      </c>
      <c r="AF5527" t="s">
        <v>78</v>
      </c>
      <c r="AG5527" t="s">
        <v>240</v>
      </c>
      <c r="AH5527" t="s">
        <v>145</v>
      </c>
      <c r="AI5527" t="s">
        <v>139</v>
      </c>
      <c r="AJ5527" t="str">
        <f t="shared" si="86"/>
        <v>Jul</v>
      </c>
    </row>
    <row r="5528" spans="1:36" x14ac:dyDescent="0.3">
      <c r="A5528" t="s">
        <v>12340</v>
      </c>
      <c r="B5528" s="33">
        <v>45966</v>
      </c>
      <c r="C5528" t="s">
        <v>98</v>
      </c>
      <c r="D5528" t="s">
        <v>12341</v>
      </c>
      <c r="E5528" t="s">
        <v>174</v>
      </c>
      <c r="F5528" t="s">
        <v>180</v>
      </c>
      <c r="G5528" t="s">
        <v>158</v>
      </c>
      <c r="H5528" t="s">
        <v>160</v>
      </c>
      <c r="I5528">
        <v>1862</v>
      </c>
      <c r="J5528" t="s">
        <v>377</v>
      </c>
      <c r="K5528" t="s">
        <v>772</v>
      </c>
      <c r="L5528" t="s">
        <v>345</v>
      </c>
      <c r="M5528" t="s">
        <v>3683</v>
      </c>
      <c r="N5528">
        <v>258</v>
      </c>
      <c r="O5528">
        <v>45</v>
      </c>
      <c r="P5528">
        <v>19</v>
      </c>
      <c r="Q5528" t="s">
        <v>73</v>
      </c>
      <c r="R5528" t="s">
        <v>238</v>
      </c>
      <c r="S5528" t="s">
        <v>239</v>
      </c>
      <c r="T5528">
        <v>220</v>
      </c>
      <c r="U5528">
        <v>172</v>
      </c>
      <c r="V5528">
        <v>78.180000000000007</v>
      </c>
      <c r="W5528" t="s">
        <v>133</v>
      </c>
      <c r="X5528">
        <v>5722</v>
      </c>
      <c r="Y5528">
        <v>984184</v>
      </c>
      <c r="Z5528">
        <v>27004</v>
      </c>
      <c r="AA5528">
        <v>17372</v>
      </c>
      <c r="AB5528">
        <v>1028560</v>
      </c>
      <c r="AC5528">
        <v>703801</v>
      </c>
      <c r="AD5528">
        <v>324759</v>
      </c>
      <c r="AE5528" t="s">
        <v>78</v>
      </c>
      <c r="AF5528" t="s">
        <v>81</v>
      </c>
      <c r="AG5528" t="s">
        <v>240</v>
      </c>
      <c r="AH5528" t="s">
        <v>144</v>
      </c>
      <c r="AI5528" t="s">
        <v>139</v>
      </c>
      <c r="AJ5528" t="str">
        <f t="shared" si="86"/>
        <v>Nov</v>
      </c>
    </row>
    <row r="5529" spans="1:36" x14ac:dyDescent="0.3">
      <c r="A5529" t="s">
        <v>12342</v>
      </c>
      <c r="B5529" s="33">
        <v>45757</v>
      </c>
      <c r="C5529" t="s">
        <v>95</v>
      </c>
      <c r="D5529" t="s">
        <v>12343</v>
      </c>
      <c r="E5529" t="s">
        <v>175</v>
      </c>
      <c r="F5529" t="s">
        <v>172</v>
      </c>
      <c r="G5529" t="s">
        <v>163</v>
      </c>
      <c r="H5529" t="s">
        <v>155</v>
      </c>
      <c r="I5529">
        <v>1855</v>
      </c>
      <c r="J5529" t="s">
        <v>731</v>
      </c>
      <c r="K5529" t="s">
        <v>933</v>
      </c>
      <c r="L5529" t="s">
        <v>12344</v>
      </c>
      <c r="M5529" t="s">
        <v>2438</v>
      </c>
      <c r="N5529">
        <v>223</v>
      </c>
      <c r="O5529">
        <v>56</v>
      </c>
      <c r="P5529">
        <v>40</v>
      </c>
      <c r="Q5529" t="s">
        <v>76</v>
      </c>
      <c r="R5529" t="s">
        <v>238</v>
      </c>
      <c r="S5529" t="s">
        <v>239</v>
      </c>
      <c r="T5529">
        <v>189</v>
      </c>
      <c r="U5529">
        <v>177</v>
      </c>
      <c r="V5529">
        <v>93.65</v>
      </c>
      <c r="W5529" t="s">
        <v>133</v>
      </c>
      <c r="X5529">
        <v>3420</v>
      </c>
      <c r="Y5529">
        <v>605340</v>
      </c>
      <c r="Z5529">
        <v>35577</v>
      </c>
      <c r="AA5529">
        <v>73809</v>
      </c>
      <c r="AB5529">
        <v>714726</v>
      </c>
      <c r="AC5529">
        <v>470109</v>
      </c>
      <c r="AD5529">
        <v>244617</v>
      </c>
      <c r="AE5529" t="s">
        <v>75</v>
      </c>
      <c r="AF5529" t="s">
        <v>81</v>
      </c>
      <c r="AG5529" t="s">
        <v>240</v>
      </c>
      <c r="AH5529" t="s">
        <v>145</v>
      </c>
      <c r="AI5529" t="s">
        <v>139</v>
      </c>
      <c r="AJ5529" t="str">
        <f t="shared" si="86"/>
        <v>Apr</v>
      </c>
    </row>
    <row r="5530" spans="1:36" x14ac:dyDescent="0.3">
      <c r="A5530" t="s">
        <v>12345</v>
      </c>
      <c r="B5530" s="33">
        <v>45946</v>
      </c>
      <c r="C5530" t="s">
        <v>95</v>
      </c>
      <c r="D5530" t="s">
        <v>12346</v>
      </c>
      <c r="E5530" t="s">
        <v>181</v>
      </c>
      <c r="F5530" t="s">
        <v>173</v>
      </c>
      <c r="G5530" t="s">
        <v>159</v>
      </c>
      <c r="H5530" t="s">
        <v>161</v>
      </c>
      <c r="I5530">
        <v>636</v>
      </c>
      <c r="J5530" t="s">
        <v>508</v>
      </c>
      <c r="K5530" t="s">
        <v>2788</v>
      </c>
      <c r="L5530" t="s">
        <v>2001</v>
      </c>
      <c r="M5530" t="s">
        <v>3678</v>
      </c>
      <c r="N5530">
        <v>109</v>
      </c>
      <c r="O5530">
        <v>19</v>
      </c>
      <c r="P5530">
        <v>15</v>
      </c>
      <c r="Q5530" t="s">
        <v>73</v>
      </c>
      <c r="R5530" t="s">
        <v>238</v>
      </c>
      <c r="S5530" t="s">
        <v>239</v>
      </c>
      <c r="T5530">
        <v>189</v>
      </c>
      <c r="U5530">
        <v>166</v>
      </c>
      <c r="V5530">
        <v>87.83</v>
      </c>
      <c r="W5530" t="s">
        <v>133</v>
      </c>
      <c r="X5530">
        <v>8772</v>
      </c>
      <c r="Y5530">
        <v>1456152</v>
      </c>
      <c r="Z5530">
        <v>53950</v>
      </c>
      <c r="AA5530">
        <v>120184</v>
      </c>
      <c r="AB5530">
        <v>1630286</v>
      </c>
      <c r="AC5530">
        <v>1110570</v>
      </c>
      <c r="AD5530">
        <v>519716</v>
      </c>
      <c r="AE5530" t="s">
        <v>81</v>
      </c>
      <c r="AF5530" t="s">
        <v>78</v>
      </c>
      <c r="AG5530" t="s">
        <v>240</v>
      </c>
      <c r="AH5530" t="s">
        <v>144</v>
      </c>
      <c r="AI5530" t="s">
        <v>139</v>
      </c>
      <c r="AJ5530" t="str">
        <f t="shared" si="86"/>
        <v>Oct</v>
      </c>
    </row>
    <row r="5531" spans="1:36" x14ac:dyDescent="0.3">
      <c r="A5531" t="s">
        <v>12347</v>
      </c>
      <c r="B5531" s="33">
        <v>45795</v>
      </c>
      <c r="C5531" t="s">
        <v>95</v>
      </c>
      <c r="D5531" t="s">
        <v>12348</v>
      </c>
      <c r="E5531" t="s">
        <v>181</v>
      </c>
      <c r="F5531" t="s">
        <v>180</v>
      </c>
      <c r="G5531" t="s">
        <v>159</v>
      </c>
      <c r="H5531" t="s">
        <v>160</v>
      </c>
      <c r="I5531">
        <v>2391</v>
      </c>
      <c r="J5531" t="s">
        <v>336</v>
      </c>
      <c r="K5531" t="s">
        <v>956</v>
      </c>
      <c r="L5531" t="s">
        <v>316</v>
      </c>
      <c r="M5531" t="s">
        <v>1487</v>
      </c>
      <c r="N5531">
        <v>344</v>
      </c>
      <c r="O5531">
        <v>20</v>
      </c>
      <c r="P5531">
        <v>7</v>
      </c>
      <c r="Q5531" t="s">
        <v>73</v>
      </c>
      <c r="R5531" t="s">
        <v>238</v>
      </c>
      <c r="S5531" t="s">
        <v>239</v>
      </c>
      <c r="T5531">
        <v>180</v>
      </c>
      <c r="U5531">
        <v>167</v>
      </c>
      <c r="V5531">
        <v>92.78</v>
      </c>
      <c r="W5531" t="s">
        <v>133</v>
      </c>
      <c r="X5531">
        <v>9355</v>
      </c>
      <c r="Y5531">
        <v>1562285</v>
      </c>
      <c r="Z5531">
        <v>57782</v>
      </c>
      <c r="AA5531">
        <v>123413</v>
      </c>
      <c r="AB5531">
        <v>1743480</v>
      </c>
      <c r="AC5531">
        <v>1303790</v>
      </c>
      <c r="AD5531">
        <v>439690</v>
      </c>
      <c r="AE5531" t="s">
        <v>81</v>
      </c>
      <c r="AF5531" t="s">
        <v>81</v>
      </c>
      <c r="AG5531" t="s">
        <v>240</v>
      </c>
      <c r="AH5531" t="s">
        <v>144</v>
      </c>
      <c r="AI5531" t="s">
        <v>139</v>
      </c>
      <c r="AJ5531" t="str">
        <f t="shared" si="86"/>
        <v>May</v>
      </c>
    </row>
    <row r="5532" spans="1:36" x14ac:dyDescent="0.3">
      <c r="A5532" t="s">
        <v>12349</v>
      </c>
      <c r="B5532" s="33">
        <v>45912</v>
      </c>
      <c r="C5532" t="s">
        <v>99</v>
      </c>
      <c r="D5532" t="s">
        <v>12350</v>
      </c>
      <c r="E5532" t="s">
        <v>177</v>
      </c>
      <c r="F5532" t="s">
        <v>174</v>
      </c>
      <c r="G5532" t="s">
        <v>162</v>
      </c>
      <c r="H5532" t="s">
        <v>158</v>
      </c>
      <c r="I5532">
        <v>2290</v>
      </c>
      <c r="J5532" t="s">
        <v>581</v>
      </c>
      <c r="K5532" t="s">
        <v>580</v>
      </c>
      <c r="L5532" t="s">
        <v>2881</v>
      </c>
      <c r="M5532" t="s">
        <v>1373</v>
      </c>
      <c r="N5532">
        <v>276</v>
      </c>
      <c r="O5532">
        <v>33</v>
      </c>
      <c r="P5532">
        <v>34</v>
      </c>
      <c r="Q5532" t="s">
        <v>76</v>
      </c>
      <c r="R5532" t="s">
        <v>238</v>
      </c>
      <c r="S5532" t="s">
        <v>239</v>
      </c>
      <c r="T5532">
        <v>180</v>
      </c>
      <c r="U5532">
        <v>133</v>
      </c>
      <c r="V5532">
        <v>73.89</v>
      </c>
      <c r="W5532" t="s">
        <v>135</v>
      </c>
      <c r="X5532">
        <v>6836</v>
      </c>
      <c r="Y5532">
        <v>909188</v>
      </c>
      <c r="Z5532">
        <v>22211</v>
      </c>
      <c r="AA5532">
        <v>66766</v>
      </c>
      <c r="AB5532">
        <v>998165</v>
      </c>
      <c r="AC5532">
        <v>721289</v>
      </c>
      <c r="AD5532">
        <v>276876</v>
      </c>
      <c r="AE5532" t="s">
        <v>78</v>
      </c>
      <c r="AF5532" t="s">
        <v>78</v>
      </c>
      <c r="AG5532" t="s">
        <v>240</v>
      </c>
      <c r="AH5532" t="s">
        <v>144</v>
      </c>
      <c r="AI5532" t="s">
        <v>139</v>
      </c>
      <c r="AJ5532" t="str">
        <f t="shared" si="86"/>
        <v>Sep</v>
      </c>
    </row>
    <row r="5533" spans="1:36" x14ac:dyDescent="0.3">
      <c r="A5533" t="s">
        <v>12351</v>
      </c>
      <c r="B5533" s="33">
        <v>45934</v>
      </c>
      <c r="C5533" t="s">
        <v>95</v>
      </c>
      <c r="D5533" t="s">
        <v>12352</v>
      </c>
      <c r="E5533" t="s">
        <v>178</v>
      </c>
      <c r="F5533" t="s">
        <v>176</v>
      </c>
      <c r="G5533" t="s">
        <v>157</v>
      </c>
      <c r="H5533" t="s">
        <v>156</v>
      </c>
      <c r="I5533">
        <v>1840</v>
      </c>
      <c r="J5533" t="s">
        <v>626</v>
      </c>
      <c r="K5533" t="s">
        <v>801</v>
      </c>
      <c r="L5533" t="s">
        <v>626</v>
      </c>
      <c r="M5533" t="s">
        <v>801</v>
      </c>
      <c r="N5533">
        <v>287</v>
      </c>
      <c r="O5533">
        <v>0</v>
      </c>
      <c r="P5533">
        <v>-5</v>
      </c>
      <c r="Q5533" t="s">
        <v>70</v>
      </c>
      <c r="R5533" t="s">
        <v>238</v>
      </c>
      <c r="S5533" t="s">
        <v>239</v>
      </c>
      <c r="T5533">
        <v>189</v>
      </c>
      <c r="U5533">
        <v>123</v>
      </c>
      <c r="V5533">
        <v>65.08</v>
      </c>
      <c r="W5533" t="s">
        <v>133</v>
      </c>
      <c r="X5533">
        <v>4519</v>
      </c>
      <c r="Y5533">
        <v>555837</v>
      </c>
      <c r="Z5533">
        <v>65928</v>
      </c>
      <c r="AA5533">
        <v>93603</v>
      </c>
      <c r="AB5533">
        <v>715368</v>
      </c>
      <c r="AC5533">
        <v>596482</v>
      </c>
      <c r="AD5533">
        <v>118886</v>
      </c>
      <c r="AE5533" t="s">
        <v>75</v>
      </c>
      <c r="AF5533" t="s">
        <v>81</v>
      </c>
      <c r="AG5533" t="s">
        <v>240</v>
      </c>
      <c r="AH5533" t="s">
        <v>147</v>
      </c>
      <c r="AI5533" t="s">
        <v>139</v>
      </c>
      <c r="AJ5533" t="str">
        <f t="shared" si="86"/>
        <v>Oct</v>
      </c>
    </row>
    <row r="5534" spans="1:36" x14ac:dyDescent="0.3">
      <c r="A5534" t="s">
        <v>12353</v>
      </c>
      <c r="B5534" s="33">
        <v>45735</v>
      </c>
      <c r="C5534" t="s">
        <v>93</v>
      </c>
      <c r="D5534" t="s">
        <v>12354</v>
      </c>
      <c r="E5534" t="s">
        <v>181</v>
      </c>
      <c r="F5534" t="s">
        <v>179</v>
      </c>
      <c r="G5534" t="s">
        <v>159</v>
      </c>
      <c r="H5534" t="s">
        <v>166</v>
      </c>
      <c r="I5534">
        <v>2373</v>
      </c>
      <c r="J5534" t="s">
        <v>492</v>
      </c>
      <c r="K5534" t="s">
        <v>1503</v>
      </c>
      <c r="L5534" t="s">
        <v>639</v>
      </c>
      <c r="M5534" t="s">
        <v>1503</v>
      </c>
      <c r="N5534">
        <v>290</v>
      </c>
      <c r="O5534">
        <v>0</v>
      </c>
      <c r="P5534">
        <v>-10</v>
      </c>
      <c r="Q5534" t="s">
        <v>70</v>
      </c>
      <c r="R5534" t="s">
        <v>238</v>
      </c>
      <c r="S5534" t="s">
        <v>239</v>
      </c>
      <c r="T5534">
        <v>180</v>
      </c>
      <c r="U5534">
        <v>155</v>
      </c>
      <c r="V5534">
        <v>86.11</v>
      </c>
      <c r="W5534" t="s">
        <v>133</v>
      </c>
      <c r="X5534">
        <v>10375</v>
      </c>
      <c r="Y5534">
        <v>1608125</v>
      </c>
      <c r="Z5534">
        <v>31775</v>
      </c>
      <c r="AA5534">
        <v>26040</v>
      </c>
      <c r="AB5534">
        <v>1665940</v>
      </c>
      <c r="AC5534">
        <v>1068357</v>
      </c>
      <c r="AD5534">
        <v>597583</v>
      </c>
      <c r="AE5534" t="s">
        <v>81</v>
      </c>
      <c r="AF5534" t="s">
        <v>72</v>
      </c>
      <c r="AG5534" t="s">
        <v>240</v>
      </c>
      <c r="AH5534" t="s">
        <v>146</v>
      </c>
      <c r="AI5534" t="s">
        <v>140</v>
      </c>
      <c r="AJ5534" t="str">
        <f t="shared" si="86"/>
        <v>Mar</v>
      </c>
    </row>
    <row r="5535" spans="1:36" x14ac:dyDescent="0.3">
      <c r="A5535" t="s">
        <v>12355</v>
      </c>
      <c r="B5535" s="33">
        <v>45725</v>
      </c>
      <c r="C5535" t="s">
        <v>98</v>
      </c>
      <c r="D5535" t="s">
        <v>12356</v>
      </c>
      <c r="E5535" t="s">
        <v>181</v>
      </c>
      <c r="F5535" t="s">
        <v>175</v>
      </c>
      <c r="G5535" t="s">
        <v>159</v>
      </c>
      <c r="H5535" t="s">
        <v>163</v>
      </c>
      <c r="I5535">
        <v>1883</v>
      </c>
      <c r="J5535" t="s">
        <v>1510</v>
      </c>
      <c r="K5535" t="s">
        <v>1817</v>
      </c>
      <c r="L5535" t="s">
        <v>304</v>
      </c>
      <c r="M5535" t="s">
        <v>3708</v>
      </c>
      <c r="N5535">
        <v>252</v>
      </c>
      <c r="O5535">
        <v>0</v>
      </c>
      <c r="P5535">
        <v>28</v>
      </c>
      <c r="Q5535" t="s">
        <v>73</v>
      </c>
      <c r="R5535" t="s">
        <v>238</v>
      </c>
      <c r="S5535" t="s">
        <v>239</v>
      </c>
      <c r="T5535">
        <v>180</v>
      </c>
      <c r="U5535">
        <v>151</v>
      </c>
      <c r="V5535">
        <v>83.89</v>
      </c>
      <c r="W5535" t="s">
        <v>133</v>
      </c>
      <c r="X5535">
        <v>9347</v>
      </c>
      <c r="Y5535">
        <v>1411397</v>
      </c>
      <c r="Z5535">
        <v>36391</v>
      </c>
      <c r="AA5535">
        <v>112344</v>
      </c>
      <c r="AB5535">
        <v>1560132</v>
      </c>
      <c r="AC5535">
        <v>1271307</v>
      </c>
      <c r="AD5535">
        <v>288825</v>
      </c>
      <c r="AE5535" t="s">
        <v>81</v>
      </c>
      <c r="AF5535" t="s">
        <v>75</v>
      </c>
      <c r="AG5535" t="s">
        <v>240</v>
      </c>
      <c r="AH5535" t="s">
        <v>144</v>
      </c>
      <c r="AI5535" t="s">
        <v>138</v>
      </c>
      <c r="AJ5535" t="str">
        <f t="shared" si="86"/>
        <v>Mar</v>
      </c>
    </row>
    <row r="5536" spans="1:36" x14ac:dyDescent="0.3">
      <c r="A5536" t="s">
        <v>12357</v>
      </c>
      <c r="B5536" s="33">
        <v>46016</v>
      </c>
      <c r="C5536" t="s">
        <v>99</v>
      </c>
      <c r="D5536" t="s">
        <v>12358</v>
      </c>
      <c r="E5536" t="s">
        <v>173</v>
      </c>
      <c r="F5536" t="s">
        <v>175</v>
      </c>
      <c r="G5536" t="s">
        <v>161</v>
      </c>
      <c r="H5536" t="s">
        <v>163</v>
      </c>
      <c r="I5536">
        <v>2150</v>
      </c>
      <c r="J5536" t="s">
        <v>520</v>
      </c>
      <c r="K5536" t="s">
        <v>371</v>
      </c>
      <c r="N5536">
        <v>284</v>
      </c>
      <c r="O5536">
        <v>0</v>
      </c>
      <c r="P5536">
        <v>0</v>
      </c>
      <c r="Q5536" t="s">
        <v>67</v>
      </c>
      <c r="R5536" t="s">
        <v>245</v>
      </c>
      <c r="S5536" t="s">
        <v>121</v>
      </c>
      <c r="T5536">
        <v>220</v>
      </c>
      <c r="U5536">
        <v>0</v>
      </c>
      <c r="V5536">
        <v>0</v>
      </c>
      <c r="W5536" t="s">
        <v>135</v>
      </c>
      <c r="X5536">
        <v>5369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 t="s">
        <v>78</v>
      </c>
      <c r="AF5536" t="s">
        <v>75</v>
      </c>
      <c r="AG5536" t="s">
        <v>240</v>
      </c>
      <c r="AH5536" t="s">
        <v>147</v>
      </c>
      <c r="AI5536" t="s">
        <v>139</v>
      </c>
      <c r="AJ5536" t="str">
        <f t="shared" si="86"/>
        <v>Dec</v>
      </c>
    </row>
    <row r="5537" spans="1:36" x14ac:dyDescent="0.3">
      <c r="A5537" t="s">
        <v>12359</v>
      </c>
      <c r="B5537" s="33">
        <v>45952</v>
      </c>
      <c r="C5537" t="s">
        <v>96</v>
      </c>
      <c r="D5537" t="s">
        <v>12360</v>
      </c>
      <c r="E5537" t="s">
        <v>180</v>
      </c>
      <c r="F5537" t="s">
        <v>178</v>
      </c>
      <c r="G5537" t="s">
        <v>160</v>
      </c>
      <c r="H5537" t="s">
        <v>157</v>
      </c>
      <c r="I5537">
        <v>1986</v>
      </c>
      <c r="J5537" t="s">
        <v>600</v>
      </c>
      <c r="K5537" t="s">
        <v>479</v>
      </c>
      <c r="L5537" t="s">
        <v>1459</v>
      </c>
      <c r="M5537" t="s">
        <v>1972</v>
      </c>
      <c r="N5537">
        <v>238</v>
      </c>
      <c r="O5537">
        <v>11</v>
      </c>
      <c r="P5537">
        <v>31</v>
      </c>
      <c r="Q5537" t="s">
        <v>76</v>
      </c>
      <c r="R5537" t="s">
        <v>238</v>
      </c>
      <c r="S5537" t="s">
        <v>239</v>
      </c>
      <c r="T5537">
        <v>180</v>
      </c>
      <c r="U5537">
        <v>121</v>
      </c>
      <c r="V5537">
        <v>67.22</v>
      </c>
      <c r="W5537" t="s">
        <v>135</v>
      </c>
      <c r="X5537">
        <v>6557</v>
      </c>
      <c r="Y5537">
        <v>793397</v>
      </c>
      <c r="Z5537">
        <v>54087</v>
      </c>
      <c r="AA5537">
        <v>53845</v>
      </c>
      <c r="AB5537">
        <v>901329</v>
      </c>
      <c r="AC5537">
        <v>623055</v>
      </c>
      <c r="AD5537">
        <v>278274</v>
      </c>
      <c r="AE5537" t="s">
        <v>81</v>
      </c>
      <c r="AF5537" t="s">
        <v>75</v>
      </c>
      <c r="AG5537" t="s">
        <v>240</v>
      </c>
      <c r="AH5537" t="s">
        <v>144</v>
      </c>
      <c r="AI5537" t="s">
        <v>139</v>
      </c>
      <c r="AJ5537" t="str">
        <f t="shared" si="86"/>
        <v>Oct</v>
      </c>
    </row>
    <row r="5538" spans="1:36" x14ac:dyDescent="0.3">
      <c r="A5538" t="s">
        <v>12361</v>
      </c>
      <c r="B5538" s="33">
        <v>45820</v>
      </c>
      <c r="C5538" t="s">
        <v>93</v>
      </c>
      <c r="D5538" t="s">
        <v>12362</v>
      </c>
      <c r="E5538" t="s">
        <v>179</v>
      </c>
      <c r="F5538" t="s">
        <v>178</v>
      </c>
      <c r="G5538" t="s">
        <v>166</v>
      </c>
      <c r="H5538" t="s">
        <v>157</v>
      </c>
      <c r="I5538">
        <v>2116</v>
      </c>
      <c r="J5538" t="s">
        <v>264</v>
      </c>
      <c r="K5538" t="s">
        <v>1799</v>
      </c>
      <c r="L5538" t="s">
        <v>310</v>
      </c>
      <c r="M5538" t="s">
        <v>848</v>
      </c>
      <c r="N5538">
        <v>290</v>
      </c>
      <c r="O5538">
        <v>0</v>
      </c>
      <c r="P5538">
        <v>22</v>
      </c>
      <c r="Q5538" t="s">
        <v>73</v>
      </c>
      <c r="R5538" t="s">
        <v>238</v>
      </c>
      <c r="S5538" t="s">
        <v>239</v>
      </c>
      <c r="T5538">
        <v>189</v>
      </c>
      <c r="U5538">
        <v>118</v>
      </c>
      <c r="V5538">
        <v>62.43</v>
      </c>
      <c r="W5538" t="s">
        <v>133</v>
      </c>
      <c r="X5538">
        <v>9531</v>
      </c>
      <c r="Y5538">
        <v>1124658</v>
      </c>
      <c r="Z5538">
        <v>39530</v>
      </c>
      <c r="AA5538">
        <v>42834</v>
      </c>
      <c r="AB5538">
        <v>1207022</v>
      </c>
      <c r="AC5538">
        <v>963056</v>
      </c>
      <c r="AD5538">
        <v>243966</v>
      </c>
      <c r="AE5538" t="s">
        <v>72</v>
      </c>
      <c r="AF5538" t="s">
        <v>75</v>
      </c>
      <c r="AG5538" t="s">
        <v>240</v>
      </c>
      <c r="AH5538" t="s">
        <v>144</v>
      </c>
      <c r="AI5538" t="s">
        <v>139</v>
      </c>
      <c r="AJ5538" t="str">
        <f t="shared" si="86"/>
        <v>Jun</v>
      </c>
    </row>
    <row r="5539" spans="1:36" x14ac:dyDescent="0.3">
      <c r="A5539" t="s">
        <v>12363</v>
      </c>
      <c r="B5539" s="33">
        <v>45944</v>
      </c>
      <c r="C5539" t="s">
        <v>95</v>
      </c>
      <c r="D5539" t="s">
        <v>12364</v>
      </c>
      <c r="E5539" t="s">
        <v>180</v>
      </c>
      <c r="F5539" t="s">
        <v>174</v>
      </c>
      <c r="G5539" t="s">
        <v>160</v>
      </c>
      <c r="H5539" t="s">
        <v>158</v>
      </c>
      <c r="I5539">
        <v>2319</v>
      </c>
      <c r="J5539" t="s">
        <v>731</v>
      </c>
      <c r="K5539" t="s">
        <v>1462</v>
      </c>
      <c r="L5539" t="s">
        <v>2908</v>
      </c>
      <c r="M5539" t="s">
        <v>1462</v>
      </c>
      <c r="N5539">
        <v>302</v>
      </c>
      <c r="O5539">
        <v>27</v>
      </c>
      <c r="P5539">
        <v>0</v>
      </c>
      <c r="Q5539" t="s">
        <v>73</v>
      </c>
      <c r="R5539" t="s">
        <v>238</v>
      </c>
      <c r="S5539" t="s">
        <v>239</v>
      </c>
      <c r="T5539">
        <v>189</v>
      </c>
      <c r="U5539">
        <v>120</v>
      </c>
      <c r="V5539">
        <v>63.49</v>
      </c>
      <c r="W5539" t="s">
        <v>133</v>
      </c>
      <c r="X5539">
        <v>2871</v>
      </c>
      <c r="Y5539">
        <v>344520</v>
      </c>
      <c r="Z5539">
        <v>56280</v>
      </c>
      <c r="AA5539">
        <v>41640</v>
      </c>
      <c r="AB5539">
        <v>442440</v>
      </c>
      <c r="AC5539">
        <v>315625</v>
      </c>
      <c r="AD5539">
        <v>126815</v>
      </c>
      <c r="AE5539" t="s">
        <v>81</v>
      </c>
      <c r="AF5539" t="s">
        <v>78</v>
      </c>
      <c r="AG5539" t="s">
        <v>240</v>
      </c>
      <c r="AH5539" t="s">
        <v>147</v>
      </c>
      <c r="AI5539" t="s">
        <v>138</v>
      </c>
      <c r="AJ5539" t="str">
        <f t="shared" si="86"/>
        <v>Oct</v>
      </c>
    </row>
    <row r="5540" spans="1:36" x14ac:dyDescent="0.3">
      <c r="A5540" t="s">
        <v>12365</v>
      </c>
      <c r="B5540" s="33">
        <v>45775</v>
      </c>
      <c r="C5540" t="s">
        <v>96</v>
      </c>
      <c r="D5540" t="s">
        <v>12366</v>
      </c>
      <c r="E5540" t="s">
        <v>178</v>
      </c>
      <c r="F5540" t="s">
        <v>180</v>
      </c>
      <c r="G5540" t="s">
        <v>157</v>
      </c>
      <c r="H5540" t="s">
        <v>160</v>
      </c>
      <c r="I5540">
        <v>684</v>
      </c>
      <c r="J5540" t="s">
        <v>613</v>
      </c>
      <c r="K5540" t="s">
        <v>974</v>
      </c>
      <c r="L5540" t="s">
        <v>798</v>
      </c>
      <c r="M5540" t="s">
        <v>2870</v>
      </c>
      <c r="N5540">
        <v>107</v>
      </c>
      <c r="O5540">
        <v>57</v>
      </c>
      <c r="P5540">
        <v>66</v>
      </c>
      <c r="Q5540" t="s">
        <v>76</v>
      </c>
      <c r="R5540" t="s">
        <v>238</v>
      </c>
      <c r="S5540" t="s">
        <v>239</v>
      </c>
      <c r="T5540">
        <v>220</v>
      </c>
      <c r="U5540">
        <v>138</v>
      </c>
      <c r="V5540">
        <v>62.73</v>
      </c>
      <c r="W5540" t="s">
        <v>133</v>
      </c>
      <c r="X5540">
        <v>3679</v>
      </c>
      <c r="Y5540">
        <v>507702</v>
      </c>
      <c r="Z5540">
        <v>47334</v>
      </c>
      <c r="AA5540">
        <v>101706</v>
      </c>
      <c r="AB5540">
        <v>656742</v>
      </c>
      <c r="AC5540">
        <v>524749</v>
      </c>
      <c r="AD5540">
        <v>131993</v>
      </c>
      <c r="AE5540" t="s">
        <v>75</v>
      </c>
      <c r="AF5540" t="s">
        <v>81</v>
      </c>
      <c r="AG5540" t="s">
        <v>240</v>
      </c>
      <c r="AH5540" t="s">
        <v>145</v>
      </c>
      <c r="AI5540" t="s">
        <v>139</v>
      </c>
      <c r="AJ5540" t="str">
        <f t="shared" si="86"/>
        <v>Apr</v>
      </c>
    </row>
    <row r="5541" spans="1:36" x14ac:dyDescent="0.3">
      <c r="A5541" t="s">
        <v>12367</v>
      </c>
      <c r="B5541" s="33">
        <v>45890</v>
      </c>
      <c r="C5541" t="s">
        <v>97</v>
      </c>
      <c r="D5541" t="s">
        <v>12368</v>
      </c>
      <c r="E5541" t="s">
        <v>174</v>
      </c>
      <c r="F5541" t="s">
        <v>177</v>
      </c>
      <c r="G5541" t="s">
        <v>158</v>
      </c>
      <c r="H5541" t="s">
        <v>162</v>
      </c>
      <c r="I5541">
        <v>509</v>
      </c>
      <c r="J5541" t="s">
        <v>744</v>
      </c>
      <c r="K5541" t="s">
        <v>4331</v>
      </c>
      <c r="L5541" t="s">
        <v>377</v>
      </c>
      <c r="M5541" t="s">
        <v>1724</v>
      </c>
      <c r="N5541">
        <v>88</v>
      </c>
      <c r="O5541">
        <v>0</v>
      </c>
      <c r="P5541">
        <v>3</v>
      </c>
      <c r="Q5541" t="s">
        <v>70</v>
      </c>
      <c r="R5541" t="s">
        <v>238</v>
      </c>
      <c r="S5541" t="s">
        <v>239</v>
      </c>
      <c r="T5541">
        <v>150</v>
      </c>
      <c r="U5541">
        <v>109</v>
      </c>
      <c r="V5541">
        <v>72.67</v>
      </c>
      <c r="W5541" t="s">
        <v>133</v>
      </c>
      <c r="X5541">
        <v>3914</v>
      </c>
      <c r="Y5541">
        <v>426626</v>
      </c>
      <c r="Z5541">
        <v>49922</v>
      </c>
      <c r="AA5541">
        <v>23762</v>
      </c>
      <c r="AB5541">
        <v>500310</v>
      </c>
      <c r="AC5541">
        <v>426389</v>
      </c>
      <c r="AD5541">
        <v>73921</v>
      </c>
      <c r="AE5541" t="s">
        <v>78</v>
      </c>
      <c r="AF5541" t="s">
        <v>78</v>
      </c>
      <c r="AG5541" t="s">
        <v>240</v>
      </c>
      <c r="AH5541" t="s">
        <v>147</v>
      </c>
      <c r="AI5541" t="s">
        <v>138</v>
      </c>
      <c r="AJ5541" t="str">
        <f t="shared" si="86"/>
        <v>Aug</v>
      </c>
    </row>
    <row r="5542" spans="1:36" x14ac:dyDescent="0.3">
      <c r="A5542" t="s">
        <v>12369</v>
      </c>
      <c r="B5542" s="33">
        <v>45825</v>
      </c>
      <c r="C5542" t="s">
        <v>99</v>
      </c>
      <c r="D5542" t="s">
        <v>12370</v>
      </c>
      <c r="E5542" t="s">
        <v>178</v>
      </c>
      <c r="F5542" t="s">
        <v>181</v>
      </c>
      <c r="G5542" t="s">
        <v>157</v>
      </c>
      <c r="H5542" t="s">
        <v>159</v>
      </c>
      <c r="I5542">
        <v>2130</v>
      </c>
      <c r="J5542" t="s">
        <v>236</v>
      </c>
      <c r="K5542" t="s">
        <v>2057</v>
      </c>
      <c r="N5542">
        <v>321</v>
      </c>
      <c r="O5542">
        <v>0</v>
      </c>
      <c r="P5542">
        <v>0</v>
      </c>
      <c r="Q5542" t="s">
        <v>67</v>
      </c>
      <c r="R5542" t="s">
        <v>245</v>
      </c>
      <c r="S5542" t="s">
        <v>122</v>
      </c>
      <c r="T5542">
        <v>180</v>
      </c>
      <c r="U5542">
        <v>0</v>
      </c>
      <c r="V5542">
        <v>0</v>
      </c>
      <c r="W5542" t="s">
        <v>135</v>
      </c>
      <c r="X5542">
        <v>4909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 t="s">
        <v>75</v>
      </c>
      <c r="AF5542" t="s">
        <v>81</v>
      </c>
      <c r="AG5542" t="s">
        <v>240</v>
      </c>
      <c r="AH5542" t="s">
        <v>145</v>
      </c>
      <c r="AI5542" t="s">
        <v>139</v>
      </c>
      <c r="AJ5542" t="str">
        <f t="shared" si="86"/>
        <v>Jun</v>
      </c>
    </row>
    <row r="5543" spans="1:36" x14ac:dyDescent="0.3">
      <c r="A5543" t="s">
        <v>12371</v>
      </c>
      <c r="B5543" s="33">
        <v>45781</v>
      </c>
      <c r="C5543" t="s">
        <v>98</v>
      </c>
      <c r="D5543" t="s">
        <v>8419</v>
      </c>
      <c r="E5543" t="s">
        <v>175</v>
      </c>
      <c r="F5543" t="s">
        <v>172</v>
      </c>
      <c r="G5543" t="s">
        <v>163</v>
      </c>
      <c r="H5543" t="s">
        <v>155</v>
      </c>
      <c r="I5543">
        <v>686</v>
      </c>
      <c r="J5543" t="s">
        <v>304</v>
      </c>
      <c r="K5543" t="s">
        <v>1500</v>
      </c>
      <c r="L5543" t="s">
        <v>304</v>
      </c>
      <c r="M5543" t="s">
        <v>542</v>
      </c>
      <c r="N5543">
        <v>99</v>
      </c>
      <c r="O5543">
        <v>0</v>
      </c>
      <c r="P5543">
        <v>19</v>
      </c>
      <c r="Q5543" t="s">
        <v>73</v>
      </c>
      <c r="R5543" t="s">
        <v>238</v>
      </c>
      <c r="S5543" t="s">
        <v>239</v>
      </c>
      <c r="T5543">
        <v>150</v>
      </c>
      <c r="U5543">
        <v>92</v>
      </c>
      <c r="V5543">
        <v>61.33</v>
      </c>
      <c r="W5543" t="s">
        <v>133</v>
      </c>
      <c r="X5543">
        <v>10879</v>
      </c>
      <c r="Y5543">
        <v>1000868</v>
      </c>
      <c r="Z5543">
        <v>49588</v>
      </c>
      <c r="AA5543">
        <v>20884</v>
      </c>
      <c r="AB5543">
        <v>1071340</v>
      </c>
      <c r="AC5543">
        <v>867617</v>
      </c>
      <c r="AD5543">
        <v>203723</v>
      </c>
      <c r="AE5543" t="s">
        <v>75</v>
      </c>
      <c r="AF5543" t="s">
        <v>81</v>
      </c>
      <c r="AG5543" t="s">
        <v>240</v>
      </c>
      <c r="AH5543" t="s">
        <v>147</v>
      </c>
      <c r="AI5543" t="s">
        <v>139</v>
      </c>
      <c r="AJ5543" t="str">
        <f t="shared" si="86"/>
        <v>May</v>
      </c>
    </row>
    <row r="5544" spans="1:36" x14ac:dyDescent="0.3">
      <c r="A5544" t="s">
        <v>12372</v>
      </c>
      <c r="B5544" s="33">
        <v>46018</v>
      </c>
      <c r="C5544" t="s">
        <v>95</v>
      </c>
      <c r="D5544" t="s">
        <v>12373</v>
      </c>
      <c r="E5544" t="s">
        <v>177</v>
      </c>
      <c r="F5544" t="s">
        <v>180</v>
      </c>
      <c r="G5544" t="s">
        <v>162</v>
      </c>
      <c r="H5544" t="s">
        <v>160</v>
      </c>
      <c r="I5544">
        <v>694</v>
      </c>
      <c r="J5544" t="s">
        <v>385</v>
      </c>
      <c r="K5544" t="s">
        <v>758</v>
      </c>
      <c r="L5544" t="s">
        <v>385</v>
      </c>
      <c r="M5544" t="s">
        <v>758</v>
      </c>
      <c r="N5544">
        <v>112</v>
      </c>
      <c r="O5544">
        <v>0</v>
      </c>
      <c r="P5544">
        <v>-8</v>
      </c>
      <c r="Q5544" t="s">
        <v>70</v>
      </c>
      <c r="R5544" t="s">
        <v>238</v>
      </c>
      <c r="S5544" t="s">
        <v>239</v>
      </c>
      <c r="T5544">
        <v>189</v>
      </c>
      <c r="U5544">
        <v>158</v>
      </c>
      <c r="V5544">
        <v>83.6</v>
      </c>
      <c r="W5544" t="s">
        <v>133</v>
      </c>
      <c r="X5544">
        <v>8745</v>
      </c>
      <c r="Y5544">
        <v>1381710</v>
      </c>
      <c r="Z5544">
        <v>52930</v>
      </c>
      <c r="AA5544">
        <v>47874</v>
      </c>
      <c r="AB5544">
        <v>1482514</v>
      </c>
      <c r="AC5544">
        <v>1147132</v>
      </c>
      <c r="AD5544">
        <v>335382</v>
      </c>
      <c r="AE5544" t="s">
        <v>78</v>
      </c>
      <c r="AF5544" t="s">
        <v>81</v>
      </c>
      <c r="AG5544" t="s">
        <v>240</v>
      </c>
      <c r="AH5544" t="s">
        <v>144</v>
      </c>
      <c r="AI5544" t="s">
        <v>139</v>
      </c>
      <c r="AJ5544" t="str">
        <f t="shared" si="86"/>
        <v>Dec</v>
      </c>
    </row>
    <row r="5545" spans="1:36" x14ac:dyDescent="0.3">
      <c r="A5545" t="s">
        <v>12374</v>
      </c>
      <c r="B5545" s="33">
        <v>45716</v>
      </c>
      <c r="C5545" t="s">
        <v>93</v>
      </c>
      <c r="D5545" t="s">
        <v>12375</v>
      </c>
      <c r="E5545" t="s">
        <v>178</v>
      </c>
      <c r="F5545" t="s">
        <v>176</v>
      </c>
      <c r="G5545" t="s">
        <v>157</v>
      </c>
      <c r="H5545" t="s">
        <v>156</v>
      </c>
      <c r="I5545">
        <v>2242</v>
      </c>
      <c r="J5545" t="s">
        <v>639</v>
      </c>
      <c r="K5545" t="s">
        <v>727</v>
      </c>
      <c r="L5545" t="s">
        <v>2672</v>
      </c>
      <c r="M5545" t="s">
        <v>3015</v>
      </c>
      <c r="N5545">
        <v>308</v>
      </c>
      <c r="O5545">
        <v>17</v>
      </c>
      <c r="P5545">
        <v>35</v>
      </c>
      <c r="Q5545" t="s">
        <v>76</v>
      </c>
      <c r="R5545" t="s">
        <v>238</v>
      </c>
      <c r="S5545" t="s">
        <v>239</v>
      </c>
      <c r="T5545">
        <v>189</v>
      </c>
      <c r="U5545">
        <v>136</v>
      </c>
      <c r="V5545">
        <v>71.959999999999994</v>
      </c>
      <c r="W5545" t="s">
        <v>135</v>
      </c>
      <c r="X5545">
        <v>7919</v>
      </c>
      <c r="Y5545">
        <v>1076984</v>
      </c>
      <c r="Z5545">
        <v>42024</v>
      </c>
      <c r="AA5545">
        <v>39576</v>
      </c>
      <c r="AB5545">
        <v>1158584</v>
      </c>
      <c r="AC5545">
        <v>678596</v>
      </c>
      <c r="AD5545">
        <v>479988</v>
      </c>
      <c r="AE5545" t="s">
        <v>75</v>
      </c>
      <c r="AF5545" t="s">
        <v>81</v>
      </c>
      <c r="AG5545" t="s">
        <v>240</v>
      </c>
      <c r="AH5545" t="s">
        <v>145</v>
      </c>
      <c r="AI5545" t="s">
        <v>139</v>
      </c>
      <c r="AJ5545" t="str">
        <f t="shared" si="86"/>
        <v>Feb</v>
      </c>
    </row>
    <row r="5546" spans="1:36" x14ac:dyDescent="0.3">
      <c r="A5546" t="s">
        <v>12376</v>
      </c>
      <c r="B5546" s="33">
        <v>45910</v>
      </c>
      <c r="C5546" t="s">
        <v>98</v>
      </c>
      <c r="D5546" t="s">
        <v>12377</v>
      </c>
      <c r="E5546" t="s">
        <v>173</v>
      </c>
      <c r="F5546" t="s">
        <v>181</v>
      </c>
      <c r="G5546" t="s">
        <v>161</v>
      </c>
      <c r="H5546" t="s">
        <v>159</v>
      </c>
      <c r="I5546">
        <v>377</v>
      </c>
      <c r="J5546" t="s">
        <v>459</v>
      </c>
      <c r="K5546" t="s">
        <v>2202</v>
      </c>
      <c r="L5546" t="s">
        <v>1151</v>
      </c>
      <c r="M5546" t="s">
        <v>1504</v>
      </c>
      <c r="N5546">
        <v>65</v>
      </c>
      <c r="O5546">
        <v>10</v>
      </c>
      <c r="P5546">
        <v>17</v>
      </c>
      <c r="Q5546" t="s">
        <v>73</v>
      </c>
      <c r="R5546" t="s">
        <v>238</v>
      </c>
      <c r="S5546" t="s">
        <v>239</v>
      </c>
      <c r="T5546">
        <v>220</v>
      </c>
      <c r="U5546">
        <v>151</v>
      </c>
      <c r="V5546">
        <v>68.64</v>
      </c>
      <c r="W5546" t="s">
        <v>133</v>
      </c>
      <c r="X5546">
        <v>9694</v>
      </c>
      <c r="Y5546">
        <v>1463794</v>
      </c>
      <c r="Z5546">
        <v>39411</v>
      </c>
      <c r="AA5546">
        <v>15704</v>
      </c>
      <c r="AB5546">
        <v>1518909</v>
      </c>
      <c r="AC5546">
        <v>1062025</v>
      </c>
      <c r="AD5546">
        <v>456884</v>
      </c>
      <c r="AE5546" t="s">
        <v>78</v>
      </c>
      <c r="AF5546" t="s">
        <v>81</v>
      </c>
      <c r="AG5546" t="s">
        <v>240</v>
      </c>
      <c r="AH5546" t="s">
        <v>147</v>
      </c>
      <c r="AI5546" t="s">
        <v>139</v>
      </c>
      <c r="AJ5546" t="str">
        <f t="shared" si="86"/>
        <v>Sep</v>
      </c>
    </row>
    <row r="5547" spans="1:36" x14ac:dyDescent="0.3">
      <c r="A5547" t="s">
        <v>12378</v>
      </c>
      <c r="B5547" s="33">
        <v>45681</v>
      </c>
      <c r="C5547" t="s">
        <v>93</v>
      </c>
      <c r="D5547" t="s">
        <v>8266</v>
      </c>
      <c r="E5547" t="s">
        <v>178</v>
      </c>
      <c r="F5547" t="s">
        <v>180</v>
      </c>
      <c r="G5547" t="s">
        <v>157</v>
      </c>
      <c r="H5547" t="s">
        <v>160</v>
      </c>
      <c r="I5547">
        <v>785</v>
      </c>
      <c r="J5547" t="s">
        <v>806</v>
      </c>
      <c r="K5547" t="s">
        <v>452</v>
      </c>
      <c r="L5547" t="s">
        <v>2805</v>
      </c>
      <c r="M5547" t="s">
        <v>3460</v>
      </c>
      <c r="N5547">
        <v>130</v>
      </c>
      <c r="O5547">
        <v>36</v>
      </c>
      <c r="P5547">
        <v>22</v>
      </c>
      <c r="Q5547" t="s">
        <v>73</v>
      </c>
      <c r="R5547" t="s">
        <v>238</v>
      </c>
      <c r="S5547" t="s">
        <v>239</v>
      </c>
      <c r="T5547">
        <v>189</v>
      </c>
      <c r="U5547">
        <v>131</v>
      </c>
      <c r="V5547">
        <v>69.31</v>
      </c>
      <c r="W5547" t="s">
        <v>133</v>
      </c>
      <c r="X5547">
        <v>5488</v>
      </c>
      <c r="Y5547">
        <v>718928</v>
      </c>
      <c r="Z5547">
        <v>22532</v>
      </c>
      <c r="AA5547">
        <v>85805</v>
      </c>
      <c r="AB5547">
        <v>827265</v>
      </c>
      <c r="AC5547">
        <v>575289</v>
      </c>
      <c r="AD5547">
        <v>251976</v>
      </c>
      <c r="AE5547" t="s">
        <v>75</v>
      </c>
      <c r="AF5547" t="s">
        <v>81</v>
      </c>
      <c r="AG5547" t="s">
        <v>240</v>
      </c>
      <c r="AH5547" t="s">
        <v>144</v>
      </c>
      <c r="AI5547" t="s">
        <v>139</v>
      </c>
      <c r="AJ5547" t="str">
        <f t="shared" si="86"/>
        <v>Jan</v>
      </c>
    </row>
    <row r="5548" spans="1:36" x14ac:dyDescent="0.3">
      <c r="A5548" t="s">
        <v>12379</v>
      </c>
      <c r="B5548" s="33">
        <v>45805</v>
      </c>
      <c r="C5548" t="s">
        <v>95</v>
      </c>
      <c r="D5548" t="s">
        <v>12380</v>
      </c>
      <c r="E5548" t="s">
        <v>177</v>
      </c>
      <c r="F5548" t="s">
        <v>175</v>
      </c>
      <c r="G5548" t="s">
        <v>162</v>
      </c>
      <c r="H5548" t="s">
        <v>163</v>
      </c>
      <c r="I5548">
        <v>2073</v>
      </c>
      <c r="J5548" t="s">
        <v>345</v>
      </c>
      <c r="K5548" t="s">
        <v>4496</v>
      </c>
      <c r="L5548" t="s">
        <v>377</v>
      </c>
      <c r="M5548" t="s">
        <v>1074</v>
      </c>
      <c r="N5548">
        <v>309</v>
      </c>
      <c r="O5548">
        <v>0</v>
      </c>
      <c r="P5548">
        <v>16</v>
      </c>
      <c r="Q5548" t="s">
        <v>73</v>
      </c>
      <c r="R5548" t="s">
        <v>238</v>
      </c>
      <c r="S5548" t="s">
        <v>239</v>
      </c>
      <c r="T5548">
        <v>189</v>
      </c>
      <c r="U5548">
        <v>167</v>
      </c>
      <c r="V5548">
        <v>88.36</v>
      </c>
      <c r="W5548" t="s">
        <v>133</v>
      </c>
      <c r="X5548">
        <v>10227</v>
      </c>
      <c r="Y5548">
        <v>1707909</v>
      </c>
      <c r="Z5548">
        <v>64295</v>
      </c>
      <c r="AA5548">
        <v>85671</v>
      </c>
      <c r="AB5548">
        <v>1857875</v>
      </c>
      <c r="AC5548">
        <v>1086887</v>
      </c>
      <c r="AD5548">
        <v>770988</v>
      </c>
      <c r="AE5548" t="s">
        <v>78</v>
      </c>
      <c r="AF5548" t="s">
        <v>75</v>
      </c>
      <c r="AG5548" t="s">
        <v>240</v>
      </c>
      <c r="AH5548" t="s">
        <v>145</v>
      </c>
      <c r="AI5548" t="s">
        <v>139</v>
      </c>
      <c r="AJ5548" t="str">
        <f t="shared" si="86"/>
        <v>May</v>
      </c>
    </row>
    <row r="5549" spans="1:36" x14ac:dyDescent="0.3">
      <c r="A5549" t="s">
        <v>12381</v>
      </c>
      <c r="B5549" s="33">
        <v>46002</v>
      </c>
      <c r="C5549" t="s">
        <v>99</v>
      </c>
      <c r="D5549" t="s">
        <v>12382</v>
      </c>
      <c r="E5549" t="s">
        <v>175</v>
      </c>
      <c r="F5549" t="s">
        <v>177</v>
      </c>
      <c r="G5549" t="s">
        <v>163</v>
      </c>
      <c r="H5549" t="s">
        <v>162</v>
      </c>
      <c r="I5549">
        <v>2145</v>
      </c>
      <c r="J5549" t="s">
        <v>600</v>
      </c>
      <c r="K5549" t="s">
        <v>521</v>
      </c>
      <c r="L5549" t="s">
        <v>447</v>
      </c>
      <c r="M5549" t="s">
        <v>521</v>
      </c>
      <c r="N5549">
        <v>320</v>
      </c>
      <c r="O5549">
        <v>0</v>
      </c>
      <c r="P5549">
        <v>0</v>
      </c>
      <c r="Q5549" t="s">
        <v>70</v>
      </c>
      <c r="R5549" t="s">
        <v>238</v>
      </c>
      <c r="S5549" t="s">
        <v>239</v>
      </c>
      <c r="T5549">
        <v>150</v>
      </c>
      <c r="U5549">
        <v>113</v>
      </c>
      <c r="V5549">
        <v>75.33</v>
      </c>
      <c r="W5549" t="s">
        <v>133</v>
      </c>
      <c r="X5549">
        <v>5164</v>
      </c>
      <c r="Y5549">
        <v>583532</v>
      </c>
      <c r="Z5549">
        <v>52432</v>
      </c>
      <c r="AA5549">
        <v>19323</v>
      </c>
      <c r="AB5549">
        <v>655287</v>
      </c>
      <c r="AC5549">
        <v>523789</v>
      </c>
      <c r="AD5549">
        <v>131498</v>
      </c>
      <c r="AE5549" t="s">
        <v>75</v>
      </c>
      <c r="AF5549" t="s">
        <v>78</v>
      </c>
      <c r="AG5549" t="s">
        <v>240</v>
      </c>
      <c r="AH5549" t="s">
        <v>144</v>
      </c>
      <c r="AI5549" t="s">
        <v>140</v>
      </c>
      <c r="AJ5549" t="str">
        <f t="shared" si="86"/>
        <v>Dec</v>
      </c>
    </row>
    <row r="5550" spans="1:36" x14ac:dyDescent="0.3">
      <c r="A5550" t="s">
        <v>12383</v>
      </c>
      <c r="B5550" s="33">
        <v>45893</v>
      </c>
      <c r="C5550" t="s">
        <v>99</v>
      </c>
      <c r="D5550" t="s">
        <v>12384</v>
      </c>
      <c r="E5550" t="s">
        <v>177</v>
      </c>
      <c r="F5550" t="s">
        <v>172</v>
      </c>
      <c r="G5550" t="s">
        <v>162</v>
      </c>
      <c r="H5550" t="s">
        <v>155</v>
      </c>
      <c r="I5550">
        <v>793</v>
      </c>
      <c r="J5550" t="s">
        <v>731</v>
      </c>
      <c r="K5550" t="s">
        <v>3617</v>
      </c>
      <c r="L5550" t="s">
        <v>797</v>
      </c>
      <c r="M5550" t="s">
        <v>2635</v>
      </c>
      <c r="N5550">
        <v>118</v>
      </c>
      <c r="O5550">
        <v>22</v>
      </c>
      <c r="P5550">
        <v>38</v>
      </c>
      <c r="Q5550" t="s">
        <v>76</v>
      </c>
      <c r="R5550" t="s">
        <v>238</v>
      </c>
      <c r="S5550" t="s">
        <v>239</v>
      </c>
      <c r="T5550">
        <v>180</v>
      </c>
      <c r="U5550">
        <v>176</v>
      </c>
      <c r="V5550">
        <v>97.78</v>
      </c>
      <c r="W5550" t="s">
        <v>133</v>
      </c>
      <c r="X5550">
        <v>5346</v>
      </c>
      <c r="Y5550">
        <v>940896</v>
      </c>
      <c r="Z5550">
        <v>72336</v>
      </c>
      <c r="AA5550">
        <v>94864</v>
      </c>
      <c r="AB5550">
        <v>1108096</v>
      </c>
      <c r="AC5550">
        <v>652143</v>
      </c>
      <c r="AD5550">
        <v>455953</v>
      </c>
      <c r="AE5550" t="s">
        <v>78</v>
      </c>
      <c r="AF5550" t="s">
        <v>81</v>
      </c>
      <c r="AG5550" t="s">
        <v>240</v>
      </c>
      <c r="AH5550" t="s">
        <v>144</v>
      </c>
      <c r="AI5550" t="s">
        <v>139</v>
      </c>
      <c r="AJ5550" t="str">
        <f t="shared" si="86"/>
        <v>Aug</v>
      </c>
    </row>
    <row r="5551" spans="1:36" x14ac:dyDescent="0.3">
      <c r="A5551" t="s">
        <v>12385</v>
      </c>
      <c r="B5551" s="33">
        <v>45966</v>
      </c>
      <c r="C5551" t="s">
        <v>93</v>
      </c>
      <c r="D5551" t="s">
        <v>12386</v>
      </c>
      <c r="E5551" t="s">
        <v>181</v>
      </c>
      <c r="F5551" t="s">
        <v>176</v>
      </c>
      <c r="G5551" t="s">
        <v>159</v>
      </c>
      <c r="H5551" t="s">
        <v>156</v>
      </c>
      <c r="I5551">
        <v>801</v>
      </c>
      <c r="J5551" t="s">
        <v>971</v>
      </c>
      <c r="K5551" t="s">
        <v>760</v>
      </c>
      <c r="L5551" t="s">
        <v>385</v>
      </c>
      <c r="M5551" t="s">
        <v>444</v>
      </c>
      <c r="N5551">
        <v>122</v>
      </c>
      <c r="O5551">
        <v>0</v>
      </c>
      <c r="P5551">
        <v>20</v>
      </c>
      <c r="Q5551" t="s">
        <v>73</v>
      </c>
      <c r="R5551" t="s">
        <v>238</v>
      </c>
      <c r="S5551" t="s">
        <v>239</v>
      </c>
      <c r="T5551">
        <v>180</v>
      </c>
      <c r="U5551">
        <v>151</v>
      </c>
      <c r="V5551">
        <v>83.89</v>
      </c>
      <c r="W5551" t="s">
        <v>135</v>
      </c>
      <c r="X5551">
        <v>5044</v>
      </c>
      <c r="Y5551">
        <v>761644</v>
      </c>
      <c r="Z5551">
        <v>80483</v>
      </c>
      <c r="AA5551">
        <v>94073</v>
      </c>
      <c r="AB5551">
        <v>936200</v>
      </c>
      <c r="AC5551">
        <v>633147</v>
      </c>
      <c r="AD5551">
        <v>303053</v>
      </c>
      <c r="AE5551" t="s">
        <v>81</v>
      </c>
      <c r="AF5551" t="s">
        <v>81</v>
      </c>
      <c r="AG5551" t="s">
        <v>240</v>
      </c>
      <c r="AH5551" t="s">
        <v>146</v>
      </c>
      <c r="AI5551" t="s">
        <v>138</v>
      </c>
      <c r="AJ5551" t="str">
        <f t="shared" si="86"/>
        <v>Nov</v>
      </c>
    </row>
    <row r="5552" spans="1:36" x14ac:dyDescent="0.3">
      <c r="A5552" t="s">
        <v>12387</v>
      </c>
      <c r="B5552" s="33">
        <v>45723</v>
      </c>
      <c r="C5552" t="s">
        <v>93</v>
      </c>
      <c r="D5552" t="s">
        <v>4713</v>
      </c>
      <c r="E5552" t="s">
        <v>180</v>
      </c>
      <c r="F5552" t="s">
        <v>173</v>
      </c>
      <c r="G5552" t="s">
        <v>160</v>
      </c>
      <c r="H5552" t="s">
        <v>161</v>
      </c>
      <c r="I5552">
        <v>1622</v>
      </c>
      <c r="J5552" t="s">
        <v>275</v>
      </c>
      <c r="K5552" t="s">
        <v>2000</v>
      </c>
      <c r="L5552" t="s">
        <v>4612</v>
      </c>
      <c r="M5552" t="s">
        <v>1913</v>
      </c>
      <c r="N5552">
        <v>234</v>
      </c>
      <c r="O5552">
        <v>13</v>
      </c>
      <c r="P5552">
        <v>8</v>
      </c>
      <c r="Q5552" t="s">
        <v>73</v>
      </c>
      <c r="R5552" t="s">
        <v>238</v>
      </c>
      <c r="S5552" t="s">
        <v>239</v>
      </c>
      <c r="T5552">
        <v>150</v>
      </c>
      <c r="U5552">
        <v>145</v>
      </c>
      <c r="V5552">
        <v>96.67</v>
      </c>
      <c r="W5552" t="s">
        <v>133</v>
      </c>
      <c r="X5552">
        <v>3067</v>
      </c>
      <c r="Y5552">
        <v>444715</v>
      </c>
      <c r="Z5552">
        <v>43645</v>
      </c>
      <c r="AA5552">
        <v>107300</v>
      </c>
      <c r="AB5552">
        <v>595660</v>
      </c>
      <c r="AC5552">
        <v>462995</v>
      </c>
      <c r="AD5552">
        <v>132665</v>
      </c>
      <c r="AE5552" t="s">
        <v>81</v>
      </c>
      <c r="AF5552" t="s">
        <v>78</v>
      </c>
      <c r="AG5552" t="s">
        <v>240</v>
      </c>
      <c r="AH5552" t="s">
        <v>145</v>
      </c>
      <c r="AI5552" t="s">
        <v>139</v>
      </c>
      <c r="AJ5552" t="str">
        <f t="shared" si="86"/>
        <v>Mar</v>
      </c>
    </row>
    <row r="5553" spans="1:36" x14ac:dyDescent="0.3">
      <c r="A5553" t="s">
        <v>12388</v>
      </c>
      <c r="B5553" s="33">
        <v>45772</v>
      </c>
      <c r="C5553" t="s">
        <v>93</v>
      </c>
      <c r="D5553" t="s">
        <v>12389</v>
      </c>
      <c r="E5553" t="s">
        <v>181</v>
      </c>
      <c r="F5553" t="s">
        <v>174</v>
      </c>
      <c r="G5553" t="s">
        <v>159</v>
      </c>
      <c r="H5553" t="s">
        <v>158</v>
      </c>
      <c r="I5553">
        <v>1997</v>
      </c>
      <c r="J5553" t="s">
        <v>357</v>
      </c>
      <c r="K5553" t="s">
        <v>533</v>
      </c>
      <c r="N5553">
        <v>246</v>
      </c>
      <c r="O5553">
        <v>0</v>
      </c>
      <c r="P5553">
        <v>0</v>
      </c>
      <c r="Q5553" t="s">
        <v>67</v>
      </c>
      <c r="R5553" t="s">
        <v>245</v>
      </c>
      <c r="S5553" t="s">
        <v>122</v>
      </c>
      <c r="T5553">
        <v>189</v>
      </c>
      <c r="U5553">
        <v>0</v>
      </c>
      <c r="V5553">
        <v>0</v>
      </c>
      <c r="W5553" t="s">
        <v>133</v>
      </c>
      <c r="X5553">
        <v>8218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 t="s">
        <v>81</v>
      </c>
      <c r="AF5553" t="s">
        <v>78</v>
      </c>
      <c r="AG5553" t="s">
        <v>240</v>
      </c>
      <c r="AH5553" t="s">
        <v>146</v>
      </c>
      <c r="AI5553" t="s">
        <v>138</v>
      </c>
      <c r="AJ5553" t="str">
        <f t="shared" si="86"/>
        <v>Apr</v>
      </c>
    </row>
    <row r="5554" spans="1:36" x14ac:dyDescent="0.3">
      <c r="A5554" t="s">
        <v>12390</v>
      </c>
      <c r="B5554" s="33">
        <v>45851</v>
      </c>
      <c r="C5554" t="s">
        <v>98</v>
      </c>
      <c r="D5554" t="s">
        <v>12391</v>
      </c>
      <c r="E5554" t="s">
        <v>173</v>
      </c>
      <c r="F5554" t="s">
        <v>176</v>
      </c>
      <c r="G5554" t="s">
        <v>161</v>
      </c>
      <c r="H5554" t="s">
        <v>156</v>
      </c>
      <c r="I5554">
        <v>454</v>
      </c>
      <c r="J5554" t="s">
        <v>806</v>
      </c>
      <c r="K5554" t="s">
        <v>1720</v>
      </c>
      <c r="L5554" t="s">
        <v>2805</v>
      </c>
      <c r="M5554" t="s">
        <v>508</v>
      </c>
      <c r="N5554">
        <v>78</v>
      </c>
      <c r="O5554">
        <v>36</v>
      </c>
      <c r="P5554">
        <v>27</v>
      </c>
      <c r="Q5554" t="s">
        <v>73</v>
      </c>
      <c r="R5554" t="s">
        <v>238</v>
      </c>
      <c r="S5554" t="s">
        <v>239</v>
      </c>
      <c r="T5554">
        <v>186</v>
      </c>
      <c r="U5554">
        <v>163</v>
      </c>
      <c r="V5554">
        <v>87.63</v>
      </c>
      <c r="W5554" t="s">
        <v>133</v>
      </c>
      <c r="X5554">
        <v>4322</v>
      </c>
      <c r="Y5554">
        <v>704486</v>
      </c>
      <c r="Z5554">
        <v>36349</v>
      </c>
      <c r="AA5554">
        <v>77262</v>
      </c>
      <c r="AB5554">
        <v>818097</v>
      </c>
      <c r="AC5554">
        <v>713331</v>
      </c>
      <c r="AD5554">
        <v>104766</v>
      </c>
      <c r="AE5554" t="s">
        <v>78</v>
      </c>
      <c r="AF5554" t="s">
        <v>81</v>
      </c>
      <c r="AG5554" t="s">
        <v>240</v>
      </c>
      <c r="AH5554" t="s">
        <v>145</v>
      </c>
      <c r="AI5554" t="s">
        <v>139</v>
      </c>
      <c r="AJ5554" t="str">
        <f t="shared" si="86"/>
        <v>Jul</v>
      </c>
    </row>
    <row r="5555" spans="1:36" x14ac:dyDescent="0.3">
      <c r="A5555" t="s">
        <v>12392</v>
      </c>
      <c r="B5555" s="33">
        <v>45871</v>
      </c>
      <c r="C5555" t="s">
        <v>97</v>
      </c>
      <c r="D5555" t="s">
        <v>12393</v>
      </c>
      <c r="E5555" t="s">
        <v>175</v>
      </c>
      <c r="F5555" t="s">
        <v>173</v>
      </c>
      <c r="G5555" t="s">
        <v>163</v>
      </c>
      <c r="H5555" t="s">
        <v>161</v>
      </c>
      <c r="I5555">
        <v>1946</v>
      </c>
      <c r="J5555" t="s">
        <v>408</v>
      </c>
      <c r="K5555" t="s">
        <v>4997</v>
      </c>
      <c r="L5555" t="s">
        <v>408</v>
      </c>
      <c r="M5555" t="s">
        <v>4111</v>
      </c>
      <c r="N5555">
        <v>242</v>
      </c>
      <c r="O5555">
        <v>0</v>
      </c>
      <c r="P5555">
        <v>32</v>
      </c>
      <c r="Q5555" t="s">
        <v>76</v>
      </c>
      <c r="R5555" t="s">
        <v>238</v>
      </c>
      <c r="S5555" t="s">
        <v>239</v>
      </c>
      <c r="T5555">
        <v>189</v>
      </c>
      <c r="U5555">
        <v>150</v>
      </c>
      <c r="V5555">
        <v>79.37</v>
      </c>
      <c r="W5555" t="s">
        <v>133</v>
      </c>
      <c r="X5555">
        <v>2906</v>
      </c>
      <c r="Y5555">
        <v>435900</v>
      </c>
      <c r="Z5555">
        <v>73650</v>
      </c>
      <c r="AA5555">
        <v>90450</v>
      </c>
      <c r="AB5555">
        <v>600000</v>
      </c>
      <c r="AC5555">
        <v>443616</v>
      </c>
      <c r="AD5555">
        <v>156384</v>
      </c>
      <c r="AE5555" t="s">
        <v>75</v>
      </c>
      <c r="AF5555" t="s">
        <v>78</v>
      </c>
      <c r="AG5555" t="s">
        <v>240</v>
      </c>
      <c r="AH5555" t="s">
        <v>144</v>
      </c>
      <c r="AI5555" t="s">
        <v>140</v>
      </c>
      <c r="AJ5555" t="str">
        <f t="shared" si="86"/>
        <v>Aug</v>
      </c>
    </row>
    <row r="5556" spans="1:36" x14ac:dyDescent="0.3">
      <c r="A5556" t="s">
        <v>12394</v>
      </c>
      <c r="B5556" s="33">
        <v>45756</v>
      </c>
      <c r="C5556" t="s">
        <v>93</v>
      </c>
      <c r="D5556" t="s">
        <v>12395</v>
      </c>
      <c r="E5556" t="s">
        <v>178</v>
      </c>
      <c r="F5556" t="s">
        <v>173</v>
      </c>
      <c r="G5556" t="s">
        <v>157</v>
      </c>
      <c r="H5556" t="s">
        <v>161</v>
      </c>
      <c r="I5556">
        <v>557</v>
      </c>
      <c r="J5556" t="s">
        <v>731</v>
      </c>
      <c r="K5556" t="s">
        <v>3110</v>
      </c>
      <c r="L5556" t="s">
        <v>626</v>
      </c>
      <c r="M5556" t="s">
        <v>1625</v>
      </c>
      <c r="N5556">
        <v>86</v>
      </c>
      <c r="O5556">
        <v>0</v>
      </c>
      <c r="P5556">
        <v>33</v>
      </c>
      <c r="Q5556" t="s">
        <v>76</v>
      </c>
      <c r="R5556" t="s">
        <v>238</v>
      </c>
      <c r="S5556" t="s">
        <v>239</v>
      </c>
      <c r="T5556">
        <v>189</v>
      </c>
      <c r="U5556">
        <v>185</v>
      </c>
      <c r="V5556">
        <v>97.88</v>
      </c>
      <c r="W5556" t="s">
        <v>133</v>
      </c>
      <c r="X5556">
        <v>6276</v>
      </c>
      <c r="Y5556">
        <v>1161060</v>
      </c>
      <c r="Z5556">
        <v>34965</v>
      </c>
      <c r="AA5556">
        <v>127095</v>
      </c>
      <c r="AB5556">
        <v>1323120</v>
      </c>
      <c r="AC5556">
        <v>1125883</v>
      </c>
      <c r="AD5556">
        <v>197237</v>
      </c>
      <c r="AE5556" t="s">
        <v>75</v>
      </c>
      <c r="AF5556" t="s">
        <v>78</v>
      </c>
      <c r="AG5556" t="s">
        <v>240</v>
      </c>
      <c r="AH5556" t="s">
        <v>144</v>
      </c>
      <c r="AI5556" t="s">
        <v>138</v>
      </c>
      <c r="AJ5556" t="str">
        <f t="shared" si="86"/>
        <v>Apr</v>
      </c>
    </row>
    <row r="5557" spans="1:36" x14ac:dyDescent="0.3">
      <c r="A5557" t="s">
        <v>12396</v>
      </c>
      <c r="B5557" s="33">
        <v>45727</v>
      </c>
      <c r="C5557" t="s">
        <v>96</v>
      </c>
      <c r="D5557" t="s">
        <v>12397</v>
      </c>
      <c r="E5557" t="s">
        <v>174</v>
      </c>
      <c r="F5557" t="s">
        <v>176</v>
      </c>
      <c r="G5557" t="s">
        <v>158</v>
      </c>
      <c r="H5557" t="s">
        <v>156</v>
      </c>
      <c r="I5557">
        <v>1988</v>
      </c>
      <c r="J5557" t="s">
        <v>243</v>
      </c>
      <c r="K5557" t="s">
        <v>2173</v>
      </c>
      <c r="L5557" t="s">
        <v>377</v>
      </c>
      <c r="M5557" t="s">
        <v>4487</v>
      </c>
      <c r="N5557">
        <v>289</v>
      </c>
      <c r="O5557">
        <v>0</v>
      </c>
      <c r="P5557">
        <v>12</v>
      </c>
      <c r="Q5557" t="s">
        <v>73</v>
      </c>
      <c r="R5557" t="s">
        <v>238</v>
      </c>
      <c r="S5557" t="s">
        <v>239</v>
      </c>
      <c r="T5557">
        <v>189</v>
      </c>
      <c r="U5557">
        <v>95</v>
      </c>
      <c r="V5557">
        <v>50.26</v>
      </c>
      <c r="W5557" t="s">
        <v>133</v>
      </c>
      <c r="X5557">
        <v>9790</v>
      </c>
      <c r="Y5557">
        <v>930050</v>
      </c>
      <c r="Z5557">
        <v>47120</v>
      </c>
      <c r="AA5557">
        <v>15390</v>
      </c>
      <c r="AB5557">
        <v>992560</v>
      </c>
      <c r="AC5557">
        <v>710012</v>
      </c>
      <c r="AD5557">
        <v>282548</v>
      </c>
      <c r="AE5557" t="s">
        <v>78</v>
      </c>
      <c r="AF5557" t="s">
        <v>81</v>
      </c>
      <c r="AG5557" t="s">
        <v>240</v>
      </c>
      <c r="AH5557" t="s">
        <v>147</v>
      </c>
      <c r="AI5557" t="s">
        <v>139</v>
      </c>
      <c r="AJ5557" t="str">
        <f t="shared" si="86"/>
        <v>Mar</v>
      </c>
    </row>
    <row r="5558" spans="1:36" x14ac:dyDescent="0.3">
      <c r="A5558" t="s">
        <v>12398</v>
      </c>
      <c r="B5558" s="33">
        <v>45947</v>
      </c>
      <c r="C5558" t="s">
        <v>97</v>
      </c>
      <c r="D5558" t="s">
        <v>12399</v>
      </c>
      <c r="E5558" t="s">
        <v>173</v>
      </c>
      <c r="F5558" t="s">
        <v>178</v>
      </c>
      <c r="G5558" t="s">
        <v>161</v>
      </c>
      <c r="H5558" t="s">
        <v>157</v>
      </c>
      <c r="I5558">
        <v>2204</v>
      </c>
      <c r="J5558" t="s">
        <v>588</v>
      </c>
      <c r="K5558" t="s">
        <v>2386</v>
      </c>
      <c r="L5558" t="s">
        <v>2459</v>
      </c>
      <c r="M5558" t="s">
        <v>1080</v>
      </c>
      <c r="N5558">
        <v>308</v>
      </c>
      <c r="O5558">
        <v>3</v>
      </c>
      <c r="P5558">
        <v>6</v>
      </c>
      <c r="Q5558" t="s">
        <v>73</v>
      </c>
      <c r="R5558" t="s">
        <v>238</v>
      </c>
      <c r="S5558" t="s">
        <v>239</v>
      </c>
      <c r="T5558">
        <v>189</v>
      </c>
      <c r="U5558">
        <v>161</v>
      </c>
      <c r="V5558">
        <v>85.19</v>
      </c>
      <c r="W5558" t="s">
        <v>133</v>
      </c>
      <c r="X5558">
        <v>7638</v>
      </c>
      <c r="Y5558">
        <v>1229718</v>
      </c>
      <c r="Z5558">
        <v>34776</v>
      </c>
      <c r="AA5558">
        <v>102879</v>
      </c>
      <c r="AB5558">
        <v>1367373</v>
      </c>
      <c r="AC5558">
        <v>1138361</v>
      </c>
      <c r="AD5558">
        <v>229012</v>
      </c>
      <c r="AE5558" t="s">
        <v>78</v>
      </c>
      <c r="AF5558" t="s">
        <v>75</v>
      </c>
      <c r="AG5558" t="s">
        <v>240</v>
      </c>
      <c r="AH5558" t="s">
        <v>145</v>
      </c>
      <c r="AI5558" t="s">
        <v>138</v>
      </c>
      <c r="AJ5558" t="str">
        <f t="shared" si="86"/>
        <v>Oct</v>
      </c>
    </row>
    <row r="5559" spans="1:36" x14ac:dyDescent="0.3">
      <c r="A5559" t="s">
        <v>12400</v>
      </c>
      <c r="B5559" s="33">
        <v>45879</v>
      </c>
      <c r="C5559" t="s">
        <v>93</v>
      </c>
      <c r="D5559" t="s">
        <v>12401</v>
      </c>
      <c r="E5559" t="s">
        <v>175</v>
      </c>
      <c r="F5559" t="s">
        <v>179</v>
      </c>
      <c r="G5559" t="s">
        <v>163</v>
      </c>
      <c r="H5559" t="s">
        <v>166</v>
      </c>
      <c r="I5559">
        <v>413</v>
      </c>
      <c r="J5559" t="s">
        <v>266</v>
      </c>
      <c r="K5559" t="s">
        <v>2147</v>
      </c>
      <c r="L5559" t="s">
        <v>405</v>
      </c>
      <c r="M5559" t="s">
        <v>459</v>
      </c>
      <c r="N5559">
        <v>74</v>
      </c>
      <c r="O5559">
        <v>32</v>
      </c>
      <c r="P5559">
        <v>46</v>
      </c>
      <c r="Q5559" t="s">
        <v>76</v>
      </c>
      <c r="R5559" t="s">
        <v>238</v>
      </c>
      <c r="S5559" t="s">
        <v>239</v>
      </c>
      <c r="T5559">
        <v>189</v>
      </c>
      <c r="U5559">
        <v>150</v>
      </c>
      <c r="V5559">
        <v>79.37</v>
      </c>
      <c r="W5559" t="s">
        <v>133</v>
      </c>
      <c r="X5559">
        <v>10783</v>
      </c>
      <c r="Y5559">
        <v>1617450</v>
      </c>
      <c r="Z5559">
        <v>76200</v>
      </c>
      <c r="AA5559">
        <v>72300</v>
      </c>
      <c r="AB5559">
        <v>1765950</v>
      </c>
      <c r="AC5559">
        <v>1199880</v>
      </c>
      <c r="AD5559">
        <v>566070</v>
      </c>
      <c r="AE5559" t="s">
        <v>75</v>
      </c>
      <c r="AF5559" t="s">
        <v>72</v>
      </c>
      <c r="AG5559" t="s">
        <v>240</v>
      </c>
      <c r="AH5559" t="s">
        <v>144</v>
      </c>
      <c r="AI5559" t="s">
        <v>140</v>
      </c>
      <c r="AJ5559" t="str">
        <f t="shared" si="86"/>
        <v>Aug</v>
      </c>
    </row>
    <row r="5560" spans="1:36" x14ac:dyDescent="0.3">
      <c r="A5560" t="s">
        <v>12402</v>
      </c>
      <c r="B5560" s="33">
        <v>45724</v>
      </c>
      <c r="C5560" t="s">
        <v>93</v>
      </c>
      <c r="D5560" t="s">
        <v>5829</v>
      </c>
      <c r="E5560" t="s">
        <v>174</v>
      </c>
      <c r="F5560" t="s">
        <v>173</v>
      </c>
      <c r="G5560" t="s">
        <v>158</v>
      </c>
      <c r="H5560" t="s">
        <v>161</v>
      </c>
      <c r="I5560">
        <v>1011</v>
      </c>
      <c r="J5560" t="s">
        <v>1510</v>
      </c>
      <c r="K5560" t="s">
        <v>1834</v>
      </c>
      <c r="L5560" t="s">
        <v>547</v>
      </c>
      <c r="M5560" t="s">
        <v>363</v>
      </c>
      <c r="N5560">
        <v>153</v>
      </c>
      <c r="O5560">
        <v>56</v>
      </c>
      <c r="P5560">
        <v>51</v>
      </c>
      <c r="Q5560" t="s">
        <v>76</v>
      </c>
      <c r="R5560" t="s">
        <v>238</v>
      </c>
      <c r="S5560" t="s">
        <v>239</v>
      </c>
      <c r="T5560">
        <v>189</v>
      </c>
      <c r="U5560">
        <v>135</v>
      </c>
      <c r="V5560">
        <v>71.430000000000007</v>
      </c>
      <c r="W5560" t="s">
        <v>133</v>
      </c>
      <c r="X5560">
        <v>9999</v>
      </c>
      <c r="Y5560">
        <v>1349865</v>
      </c>
      <c r="Z5560">
        <v>58050</v>
      </c>
      <c r="AA5560">
        <v>45225</v>
      </c>
      <c r="AB5560">
        <v>1453140</v>
      </c>
      <c r="AC5560">
        <v>871399</v>
      </c>
      <c r="AD5560">
        <v>581741</v>
      </c>
      <c r="AE5560" t="s">
        <v>78</v>
      </c>
      <c r="AF5560" t="s">
        <v>78</v>
      </c>
      <c r="AG5560" t="s">
        <v>240</v>
      </c>
      <c r="AH5560" t="s">
        <v>144</v>
      </c>
      <c r="AI5560" t="s">
        <v>138</v>
      </c>
      <c r="AJ5560" t="str">
        <f t="shared" si="86"/>
        <v>Mar</v>
      </c>
    </row>
    <row r="5561" spans="1:36" x14ac:dyDescent="0.3">
      <c r="A5561" t="s">
        <v>12403</v>
      </c>
      <c r="B5561" s="33">
        <v>45898</v>
      </c>
      <c r="C5561" t="s">
        <v>96</v>
      </c>
      <c r="D5561" t="s">
        <v>12404</v>
      </c>
      <c r="E5561" t="s">
        <v>174</v>
      </c>
      <c r="F5561" t="s">
        <v>180</v>
      </c>
      <c r="G5561" t="s">
        <v>158</v>
      </c>
      <c r="H5561" t="s">
        <v>160</v>
      </c>
      <c r="I5561">
        <v>1398</v>
      </c>
      <c r="J5561" t="s">
        <v>451</v>
      </c>
      <c r="K5561" t="s">
        <v>868</v>
      </c>
      <c r="N5561">
        <v>207</v>
      </c>
      <c r="O5561">
        <v>0</v>
      </c>
      <c r="P5561">
        <v>0</v>
      </c>
      <c r="Q5561" t="s">
        <v>67</v>
      </c>
      <c r="R5561" t="s">
        <v>245</v>
      </c>
      <c r="S5561" t="s">
        <v>123</v>
      </c>
      <c r="T5561">
        <v>220</v>
      </c>
      <c r="U5561">
        <v>0</v>
      </c>
      <c r="V5561">
        <v>0</v>
      </c>
      <c r="W5561" t="s">
        <v>133</v>
      </c>
      <c r="X5561">
        <v>6392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 t="s">
        <v>78</v>
      </c>
      <c r="AF5561" t="s">
        <v>81</v>
      </c>
      <c r="AG5561" t="s">
        <v>240</v>
      </c>
      <c r="AH5561" t="s">
        <v>144</v>
      </c>
      <c r="AI5561" t="s">
        <v>138</v>
      </c>
      <c r="AJ5561" t="str">
        <f t="shared" si="86"/>
        <v>Aug</v>
      </c>
    </row>
    <row r="5562" spans="1:36" x14ac:dyDescent="0.3">
      <c r="A5562" t="s">
        <v>12405</v>
      </c>
      <c r="B5562" s="33">
        <v>45803</v>
      </c>
      <c r="C5562" t="s">
        <v>93</v>
      </c>
      <c r="D5562" t="s">
        <v>12406</v>
      </c>
      <c r="E5562" t="s">
        <v>180</v>
      </c>
      <c r="F5562" t="s">
        <v>179</v>
      </c>
      <c r="G5562" t="s">
        <v>160</v>
      </c>
      <c r="H5562" t="s">
        <v>166</v>
      </c>
      <c r="I5562">
        <v>370</v>
      </c>
      <c r="J5562" t="s">
        <v>514</v>
      </c>
      <c r="K5562" t="s">
        <v>827</v>
      </c>
      <c r="L5562" t="s">
        <v>398</v>
      </c>
      <c r="M5562" t="s">
        <v>1061</v>
      </c>
      <c r="N5562">
        <v>66</v>
      </c>
      <c r="O5562">
        <v>43</v>
      </c>
      <c r="P5562">
        <v>37</v>
      </c>
      <c r="Q5562" t="s">
        <v>76</v>
      </c>
      <c r="R5562" t="s">
        <v>238</v>
      </c>
      <c r="S5562" t="s">
        <v>239</v>
      </c>
      <c r="T5562">
        <v>189</v>
      </c>
      <c r="U5562">
        <v>137</v>
      </c>
      <c r="V5562">
        <v>72.489999999999995</v>
      </c>
      <c r="W5562" t="s">
        <v>133</v>
      </c>
      <c r="X5562">
        <v>3348</v>
      </c>
      <c r="Y5562">
        <v>458676</v>
      </c>
      <c r="Z5562">
        <v>57814</v>
      </c>
      <c r="AA5562">
        <v>29318</v>
      </c>
      <c r="AB5562">
        <v>545808</v>
      </c>
      <c r="AC5562">
        <v>340887</v>
      </c>
      <c r="AD5562">
        <v>204921</v>
      </c>
      <c r="AE5562" t="s">
        <v>81</v>
      </c>
      <c r="AF5562" t="s">
        <v>72</v>
      </c>
      <c r="AG5562" t="s">
        <v>240</v>
      </c>
      <c r="AH5562" t="s">
        <v>146</v>
      </c>
      <c r="AI5562" t="s">
        <v>139</v>
      </c>
      <c r="AJ5562" t="str">
        <f t="shared" si="86"/>
        <v>May</v>
      </c>
    </row>
    <row r="5563" spans="1:36" x14ac:dyDescent="0.3">
      <c r="A5563" t="s">
        <v>12407</v>
      </c>
      <c r="B5563" s="33">
        <v>45985</v>
      </c>
      <c r="C5563" t="s">
        <v>93</v>
      </c>
      <c r="D5563" t="s">
        <v>12408</v>
      </c>
      <c r="E5563" t="s">
        <v>172</v>
      </c>
      <c r="F5563" t="s">
        <v>181</v>
      </c>
      <c r="G5563" t="s">
        <v>155</v>
      </c>
      <c r="H5563" t="s">
        <v>159</v>
      </c>
      <c r="I5563">
        <v>743</v>
      </c>
      <c r="J5563" t="s">
        <v>600</v>
      </c>
      <c r="K5563" t="s">
        <v>2036</v>
      </c>
      <c r="L5563" t="s">
        <v>1089</v>
      </c>
      <c r="M5563" t="s">
        <v>3015</v>
      </c>
      <c r="N5563">
        <v>123</v>
      </c>
      <c r="O5563">
        <v>31</v>
      </c>
      <c r="P5563">
        <v>40</v>
      </c>
      <c r="Q5563" t="s">
        <v>76</v>
      </c>
      <c r="R5563" t="s">
        <v>238</v>
      </c>
      <c r="S5563" t="s">
        <v>239</v>
      </c>
      <c r="T5563">
        <v>189</v>
      </c>
      <c r="U5563">
        <v>175</v>
      </c>
      <c r="V5563">
        <v>92.59</v>
      </c>
      <c r="W5563" t="s">
        <v>135</v>
      </c>
      <c r="X5563">
        <v>4931</v>
      </c>
      <c r="Y5563">
        <v>862925</v>
      </c>
      <c r="Z5563">
        <v>73675</v>
      </c>
      <c r="AA5563">
        <v>52325</v>
      </c>
      <c r="AB5563">
        <v>988925</v>
      </c>
      <c r="AC5563">
        <v>637970</v>
      </c>
      <c r="AD5563">
        <v>350955</v>
      </c>
      <c r="AE5563" t="s">
        <v>81</v>
      </c>
      <c r="AF5563" t="s">
        <v>81</v>
      </c>
      <c r="AG5563" t="s">
        <v>240</v>
      </c>
      <c r="AH5563" t="s">
        <v>144</v>
      </c>
      <c r="AI5563" t="s">
        <v>138</v>
      </c>
      <c r="AJ5563" t="str">
        <f t="shared" si="86"/>
        <v>Nov</v>
      </c>
    </row>
    <row r="5564" spans="1:36" x14ac:dyDescent="0.3">
      <c r="A5564" t="s">
        <v>12409</v>
      </c>
      <c r="B5564" s="33">
        <v>45667</v>
      </c>
      <c r="C5564" t="s">
        <v>95</v>
      </c>
      <c r="D5564" t="s">
        <v>12410</v>
      </c>
      <c r="E5564" t="s">
        <v>175</v>
      </c>
      <c r="F5564" t="s">
        <v>174</v>
      </c>
      <c r="G5564" t="s">
        <v>163</v>
      </c>
      <c r="H5564" t="s">
        <v>158</v>
      </c>
      <c r="I5564">
        <v>1177</v>
      </c>
      <c r="J5564" t="s">
        <v>314</v>
      </c>
      <c r="K5564" t="s">
        <v>345</v>
      </c>
      <c r="L5564" t="s">
        <v>581</v>
      </c>
      <c r="M5564" t="s">
        <v>345</v>
      </c>
      <c r="N5564">
        <v>165</v>
      </c>
      <c r="O5564">
        <v>0</v>
      </c>
      <c r="P5564">
        <v>0</v>
      </c>
      <c r="Q5564" t="s">
        <v>70</v>
      </c>
      <c r="R5564" t="s">
        <v>238</v>
      </c>
      <c r="S5564" t="s">
        <v>239</v>
      </c>
      <c r="T5564">
        <v>186</v>
      </c>
      <c r="U5564">
        <v>149</v>
      </c>
      <c r="V5564">
        <v>80.11</v>
      </c>
      <c r="W5564" t="s">
        <v>133</v>
      </c>
      <c r="X5564">
        <v>7817</v>
      </c>
      <c r="Y5564">
        <v>1164733</v>
      </c>
      <c r="Z5564">
        <v>24138</v>
      </c>
      <c r="AA5564">
        <v>59302</v>
      </c>
      <c r="AB5564">
        <v>1248173</v>
      </c>
      <c r="AC5564">
        <v>812625</v>
      </c>
      <c r="AD5564">
        <v>435548</v>
      </c>
      <c r="AE5564" t="s">
        <v>75</v>
      </c>
      <c r="AF5564" t="s">
        <v>78</v>
      </c>
      <c r="AG5564" t="s">
        <v>240</v>
      </c>
      <c r="AH5564" t="s">
        <v>145</v>
      </c>
      <c r="AI5564" t="s">
        <v>139</v>
      </c>
      <c r="AJ5564" t="str">
        <f t="shared" si="86"/>
        <v>Jan</v>
      </c>
    </row>
    <row r="5565" spans="1:36" x14ac:dyDescent="0.3">
      <c r="A5565" t="s">
        <v>12411</v>
      </c>
      <c r="B5565" s="33">
        <v>45820</v>
      </c>
      <c r="C5565" t="s">
        <v>95</v>
      </c>
      <c r="D5565" t="s">
        <v>12412</v>
      </c>
      <c r="E5565" t="s">
        <v>180</v>
      </c>
      <c r="F5565" t="s">
        <v>172</v>
      </c>
      <c r="G5565" t="s">
        <v>160</v>
      </c>
      <c r="H5565" t="s">
        <v>155</v>
      </c>
      <c r="I5565">
        <v>1619</v>
      </c>
      <c r="J5565" t="s">
        <v>508</v>
      </c>
      <c r="K5565" t="s">
        <v>2094</v>
      </c>
      <c r="L5565" t="s">
        <v>633</v>
      </c>
      <c r="M5565" t="s">
        <v>2094</v>
      </c>
      <c r="N5565">
        <v>256</v>
      </c>
      <c r="O5565">
        <v>0</v>
      </c>
      <c r="P5565">
        <v>-8</v>
      </c>
      <c r="Q5565" t="s">
        <v>70</v>
      </c>
      <c r="R5565" t="s">
        <v>238</v>
      </c>
      <c r="S5565" t="s">
        <v>239</v>
      </c>
      <c r="T5565">
        <v>180</v>
      </c>
      <c r="U5565">
        <v>110</v>
      </c>
      <c r="V5565">
        <v>61.11</v>
      </c>
      <c r="W5565" t="s">
        <v>133</v>
      </c>
      <c r="X5565">
        <v>4608</v>
      </c>
      <c r="Y5565">
        <v>506880</v>
      </c>
      <c r="Z5565">
        <v>43120</v>
      </c>
      <c r="AA5565">
        <v>37510</v>
      </c>
      <c r="AB5565">
        <v>587510</v>
      </c>
      <c r="AC5565">
        <v>427636</v>
      </c>
      <c r="AD5565">
        <v>159874</v>
      </c>
      <c r="AE5565" t="s">
        <v>81</v>
      </c>
      <c r="AF5565" t="s">
        <v>81</v>
      </c>
      <c r="AG5565" t="s">
        <v>240</v>
      </c>
      <c r="AH5565" t="s">
        <v>146</v>
      </c>
      <c r="AI5565" t="s">
        <v>140</v>
      </c>
      <c r="AJ5565" t="str">
        <f t="shared" si="86"/>
        <v>Jun</v>
      </c>
    </row>
    <row r="5566" spans="1:36" x14ac:dyDescent="0.3">
      <c r="A5566" t="s">
        <v>12413</v>
      </c>
      <c r="B5566" s="33">
        <v>45907</v>
      </c>
      <c r="C5566" t="s">
        <v>93</v>
      </c>
      <c r="D5566" t="s">
        <v>12414</v>
      </c>
      <c r="E5566" t="s">
        <v>176</v>
      </c>
      <c r="F5566" t="s">
        <v>172</v>
      </c>
      <c r="G5566" t="s">
        <v>156</v>
      </c>
      <c r="H5566" t="s">
        <v>155</v>
      </c>
      <c r="I5566">
        <v>588</v>
      </c>
      <c r="J5566" t="s">
        <v>639</v>
      </c>
      <c r="K5566" t="s">
        <v>2896</v>
      </c>
      <c r="L5566" t="s">
        <v>639</v>
      </c>
      <c r="M5566" t="s">
        <v>2254</v>
      </c>
      <c r="N5566">
        <v>97</v>
      </c>
      <c r="O5566">
        <v>0</v>
      </c>
      <c r="P5566">
        <v>11</v>
      </c>
      <c r="Q5566" t="s">
        <v>73</v>
      </c>
      <c r="R5566" t="s">
        <v>238</v>
      </c>
      <c r="S5566" t="s">
        <v>239</v>
      </c>
      <c r="T5566">
        <v>180</v>
      </c>
      <c r="U5566">
        <v>151</v>
      </c>
      <c r="V5566">
        <v>83.89</v>
      </c>
      <c r="W5566" t="s">
        <v>133</v>
      </c>
      <c r="X5566">
        <v>5380</v>
      </c>
      <c r="Y5566">
        <v>812380</v>
      </c>
      <c r="Z5566">
        <v>31408</v>
      </c>
      <c r="AA5566">
        <v>106455</v>
      </c>
      <c r="AB5566">
        <v>950243</v>
      </c>
      <c r="AC5566">
        <v>734275</v>
      </c>
      <c r="AD5566">
        <v>215968</v>
      </c>
      <c r="AE5566" t="s">
        <v>81</v>
      </c>
      <c r="AF5566" t="s">
        <v>81</v>
      </c>
      <c r="AG5566" t="s">
        <v>240</v>
      </c>
      <c r="AH5566" t="s">
        <v>145</v>
      </c>
      <c r="AI5566" t="s">
        <v>140</v>
      </c>
      <c r="AJ5566" t="str">
        <f t="shared" si="86"/>
        <v>Sep</v>
      </c>
    </row>
    <row r="5567" spans="1:36" x14ac:dyDescent="0.3">
      <c r="A5567" t="s">
        <v>12415</v>
      </c>
      <c r="B5567" s="33">
        <v>45987</v>
      </c>
      <c r="C5567" t="s">
        <v>98</v>
      </c>
      <c r="D5567" t="s">
        <v>12416</v>
      </c>
      <c r="E5567" t="s">
        <v>181</v>
      </c>
      <c r="F5567" t="s">
        <v>178</v>
      </c>
      <c r="G5567" t="s">
        <v>159</v>
      </c>
      <c r="H5567" t="s">
        <v>157</v>
      </c>
      <c r="I5567">
        <v>1346</v>
      </c>
      <c r="J5567" t="s">
        <v>474</v>
      </c>
      <c r="K5567" t="s">
        <v>2656</v>
      </c>
      <c r="L5567" t="s">
        <v>459</v>
      </c>
      <c r="M5567" t="s">
        <v>2656</v>
      </c>
      <c r="N5567">
        <v>178</v>
      </c>
      <c r="O5567">
        <v>0</v>
      </c>
      <c r="P5567">
        <v>-2</v>
      </c>
      <c r="Q5567" t="s">
        <v>70</v>
      </c>
      <c r="R5567" t="s">
        <v>238</v>
      </c>
      <c r="S5567" t="s">
        <v>239</v>
      </c>
      <c r="T5567">
        <v>180</v>
      </c>
      <c r="U5567">
        <v>156</v>
      </c>
      <c r="V5567">
        <v>86.67</v>
      </c>
      <c r="W5567" t="s">
        <v>133</v>
      </c>
      <c r="X5567">
        <v>6789</v>
      </c>
      <c r="Y5567">
        <v>1059084</v>
      </c>
      <c r="Z5567">
        <v>59124</v>
      </c>
      <c r="AA5567">
        <v>68328</v>
      </c>
      <c r="AB5567">
        <v>1186536</v>
      </c>
      <c r="AC5567">
        <v>964955</v>
      </c>
      <c r="AD5567">
        <v>221581</v>
      </c>
      <c r="AE5567" t="s">
        <v>81</v>
      </c>
      <c r="AF5567" t="s">
        <v>75</v>
      </c>
      <c r="AG5567" t="s">
        <v>240</v>
      </c>
      <c r="AH5567" t="s">
        <v>144</v>
      </c>
      <c r="AI5567" t="s">
        <v>138</v>
      </c>
      <c r="AJ5567" t="str">
        <f t="shared" si="86"/>
        <v>Nov</v>
      </c>
    </row>
    <row r="5568" spans="1:36" x14ac:dyDescent="0.3">
      <c r="A5568" t="s">
        <v>12417</v>
      </c>
      <c r="B5568" s="33">
        <v>46003</v>
      </c>
      <c r="C5568" t="s">
        <v>98</v>
      </c>
      <c r="D5568" t="s">
        <v>12418</v>
      </c>
      <c r="E5568" t="s">
        <v>181</v>
      </c>
      <c r="F5568" t="s">
        <v>179</v>
      </c>
      <c r="G5568" t="s">
        <v>159</v>
      </c>
      <c r="H5568" t="s">
        <v>166</v>
      </c>
      <c r="I5568">
        <v>1541</v>
      </c>
      <c r="J5568" t="s">
        <v>572</v>
      </c>
      <c r="K5568" t="s">
        <v>376</v>
      </c>
      <c r="L5568" t="s">
        <v>2268</v>
      </c>
      <c r="M5568" t="s">
        <v>1561</v>
      </c>
      <c r="N5568">
        <v>214</v>
      </c>
      <c r="O5568">
        <v>24</v>
      </c>
      <c r="P5568">
        <v>25</v>
      </c>
      <c r="Q5568" t="s">
        <v>73</v>
      </c>
      <c r="R5568" t="s">
        <v>238</v>
      </c>
      <c r="S5568" t="s">
        <v>239</v>
      </c>
      <c r="T5568">
        <v>186</v>
      </c>
      <c r="U5568">
        <v>158</v>
      </c>
      <c r="V5568">
        <v>84.95</v>
      </c>
      <c r="W5568" t="s">
        <v>133</v>
      </c>
      <c r="X5568">
        <v>9519</v>
      </c>
      <c r="Y5568">
        <v>1504002</v>
      </c>
      <c r="Z5568">
        <v>36182</v>
      </c>
      <c r="AA5568">
        <v>50086</v>
      </c>
      <c r="AB5568">
        <v>1590270</v>
      </c>
      <c r="AC5568">
        <v>1310730</v>
      </c>
      <c r="AD5568">
        <v>279540</v>
      </c>
      <c r="AE5568" t="s">
        <v>81</v>
      </c>
      <c r="AF5568" t="s">
        <v>72</v>
      </c>
      <c r="AG5568" t="s">
        <v>240</v>
      </c>
      <c r="AH5568" t="s">
        <v>144</v>
      </c>
      <c r="AI5568" t="s">
        <v>139</v>
      </c>
      <c r="AJ5568" t="str">
        <f t="shared" si="86"/>
        <v>Dec</v>
      </c>
    </row>
    <row r="5569" spans="1:36" x14ac:dyDescent="0.3">
      <c r="A5569" t="s">
        <v>12419</v>
      </c>
      <c r="B5569" s="33">
        <v>45734</v>
      </c>
      <c r="C5569" t="s">
        <v>93</v>
      </c>
      <c r="D5569" t="s">
        <v>6004</v>
      </c>
      <c r="E5569" t="s">
        <v>181</v>
      </c>
      <c r="F5569" t="s">
        <v>178</v>
      </c>
      <c r="G5569" t="s">
        <v>159</v>
      </c>
      <c r="H5569" t="s">
        <v>157</v>
      </c>
      <c r="I5569">
        <v>1700</v>
      </c>
      <c r="J5569" t="s">
        <v>615</v>
      </c>
      <c r="K5569" t="s">
        <v>2690</v>
      </c>
      <c r="L5569" t="s">
        <v>615</v>
      </c>
      <c r="M5569" t="s">
        <v>1843</v>
      </c>
      <c r="N5569">
        <v>257</v>
      </c>
      <c r="O5569">
        <v>0</v>
      </c>
      <c r="P5569">
        <v>10</v>
      </c>
      <c r="Q5569" t="s">
        <v>73</v>
      </c>
      <c r="R5569" t="s">
        <v>238</v>
      </c>
      <c r="S5569" t="s">
        <v>239</v>
      </c>
      <c r="T5569">
        <v>189</v>
      </c>
      <c r="U5569">
        <v>149</v>
      </c>
      <c r="V5569">
        <v>78.84</v>
      </c>
      <c r="W5569" t="s">
        <v>134</v>
      </c>
      <c r="X5569">
        <v>6223</v>
      </c>
      <c r="Y5569">
        <v>927227</v>
      </c>
      <c r="Z5569">
        <v>49468</v>
      </c>
      <c r="AA5569">
        <v>63176</v>
      </c>
      <c r="AB5569">
        <v>1039871</v>
      </c>
      <c r="AC5569">
        <v>814670</v>
      </c>
      <c r="AD5569">
        <v>225201</v>
      </c>
      <c r="AE5569" t="s">
        <v>81</v>
      </c>
      <c r="AF5569" t="s">
        <v>75</v>
      </c>
      <c r="AG5569" t="s">
        <v>240</v>
      </c>
      <c r="AH5569" t="s">
        <v>145</v>
      </c>
      <c r="AI5569" t="s">
        <v>138</v>
      </c>
      <c r="AJ5569" t="str">
        <f t="shared" si="86"/>
        <v>Mar</v>
      </c>
    </row>
    <row r="5570" spans="1:36" x14ac:dyDescent="0.3">
      <c r="A5570" t="s">
        <v>12420</v>
      </c>
      <c r="B5570" s="33">
        <v>45818</v>
      </c>
      <c r="C5570" t="s">
        <v>95</v>
      </c>
      <c r="D5570" t="s">
        <v>12421</v>
      </c>
      <c r="E5570" t="s">
        <v>177</v>
      </c>
      <c r="F5570" t="s">
        <v>174</v>
      </c>
      <c r="G5570" t="s">
        <v>162</v>
      </c>
      <c r="H5570" t="s">
        <v>158</v>
      </c>
      <c r="I5570">
        <v>588</v>
      </c>
      <c r="J5570" t="s">
        <v>731</v>
      </c>
      <c r="K5570" t="s">
        <v>1673</v>
      </c>
      <c r="L5570" t="s">
        <v>626</v>
      </c>
      <c r="M5570" t="s">
        <v>8650</v>
      </c>
      <c r="N5570">
        <v>100</v>
      </c>
      <c r="O5570">
        <v>0</v>
      </c>
      <c r="P5570">
        <v>9</v>
      </c>
      <c r="Q5570" t="s">
        <v>73</v>
      </c>
      <c r="R5570" t="s">
        <v>238</v>
      </c>
      <c r="S5570" t="s">
        <v>239</v>
      </c>
      <c r="T5570">
        <v>180</v>
      </c>
      <c r="U5570">
        <v>147</v>
      </c>
      <c r="V5570">
        <v>81.67</v>
      </c>
      <c r="W5570" t="s">
        <v>135</v>
      </c>
      <c r="X5570">
        <v>9879</v>
      </c>
      <c r="Y5570">
        <v>1452213</v>
      </c>
      <c r="Z5570">
        <v>53214</v>
      </c>
      <c r="AA5570">
        <v>57918</v>
      </c>
      <c r="AB5570">
        <v>1563345</v>
      </c>
      <c r="AC5570">
        <v>1375627</v>
      </c>
      <c r="AD5570">
        <v>187718</v>
      </c>
      <c r="AE5570" t="s">
        <v>78</v>
      </c>
      <c r="AF5570" t="s">
        <v>78</v>
      </c>
      <c r="AG5570" t="s">
        <v>240</v>
      </c>
      <c r="AH5570" t="s">
        <v>144</v>
      </c>
      <c r="AI5570" t="s">
        <v>140</v>
      </c>
      <c r="AJ5570" t="str">
        <f t="shared" ref="AJ5570:AJ5633" si="87">TEXT(B5570,"mmm")</f>
        <v>Jun</v>
      </c>
    </row>
    <row r="5571" spans="1:36" x14ac:dyDescent="0.3">
      <c r="A5571" t="s">
        <v>12422</v>
      </c>
      <c r="B5571" s="33">
        <v>45867</v>
      </c>
      <c r="C5571" t="s">
        <v>97</v>
      </c>
      <c r="D5571" t="s">
        <v>12423</v>
      </c>
      <c r="E5571" t="s">
        <v>172</v>
      </c>
      <c r="F5571" t="s">
        <v>179</v>
      </c>
      <c r="G5571" t="s">
        <v>155</v>
      </c>
      <c r="H5571" t="s">
        <v>166</v>
      </c>
      <c r="I5571">
        <v>369</v>
      </c>
      <c r="J5571" t="s">
        <v>469</v>
      </c>
      <c r="K5571" t="s">
        <v>2086</v>
      </c>
      <c r="L5571" t="s">
        <v>1003</v>
      </c>
      <c r="M5571" t="s">
        <v>1183</v>
      </c>
      <c r="N5571">
        <v>70</v>
      </c>
      <c r="O5571">
        <v>61</v>
      </c>
      <c r="P5571">
        <v>88</v>
      </c>
      <c r="Q5571" t="s">
        <v>76</v>
      </c>
      <c r="R5571" t="s">
        <v>238</v>
      </c>
      <c r="S5571" t="s">
        <v>239</v>
      </c>
      <c r="T5571">
        <v>220</v>
      </c>
      <c r="U5571">
        <v>163</v>
      </c>
      <c r="V5571">
        <v>74.09</v>
      </c>
      <c r="W5571" t="s">
        <v>133</v>
      </c>
      <c r="X5571">
        <v>6645</v>
      </c>
      <c r="Y5571">
        <v>1083135</v>
      </c>
      <c r="Z5571">
        <v>73676</v>
      </c>
      <c r="AA5571">
        <v>107906</v>
      </c>
      <c r="AB5571">
        <v>1264717</v>
      </c>
      <c r="AC5571">
        <v>824185</v>
      </c>
      <c r="AD5571">
        <v>440532</v>
      </c>
      <c r="AE5571" t="s">
        <v>81</v>
      </c>
      <c r="AF5571" t="s">
        <v>72</v>
      </c>
      <c r="AG5571" t="s">
        <v>240</v>
      </c>
      <c r="AH5571" t="s">
        <v>144</v>
      </c>
      <c r="AI5571" t="s">
        <v>139</v>
      </c>
      <c r="AJ5571" t="str">
        <f t="shared" si="87"/>
        <v>Jul</v>
      </c>
    </row>
    <row r="5572" spans="1:36" x14ac:dyDescent="0.3">
      <c r="A5572" t="s">
        <v>12424</v>
      </c>
      <c r="B5572" s="33">
        <v>45695</v>
      </c>
      <c r="C5572" t="s">
        <v>96</v>
      </c>
      <c r="D5572" t="s">
        <v>12425</v>
      </c>
      <c r="E5572" t="s">
        <v>180</v>
      </c>
      <c r="F5572" t="s">
        <v>172</v>
      </c>
      <c r="G5572" t="s">
        <v>160</v>
      </c>
      <c r="H5572" t="s">
        <v>155</v>
      </c>
      <c r="I5572">
        <v>1765</v>
      </c>
      <c r="J5572" t="s">
        <v>243</v>
      </c>
      <c r="K5572" t="s">
        <v>2037</v>
      </c>
      <c r="L5572" t="s">
        <v>1174</v>
      </c>
      <c r="M5572" t="s">
        <v>359</v>
      </c>
      <c r="N5572">
        <v>219</v>
      </c>
      <c r="O5572">
        <v>7</v>
      </c>
      <c r="P5572">
        <v>2</v>
      </c>
      <c r="Q5572" t="s">
        <v>73</v>
      </c>
      <c r="R5572" t="s">
        <v>238</v>
      </c>
      <c r="S5572" t="s">
        <v>239</v>
      </c>
      <c r="T5572">
        <v>150</v>
      </c>
      <c r="U5572">
        <v>140</v>
      </c>
      <c r="V5572">
        <v>93.33</v>
      </c>
      <c r="W5572" t="s">
        <v>133</v>
      </c>
      <c r="X5572">
        <v>4934</v>
      </c>
      <c r="Y5572">
        <v>690760</v>
      </c>
      <c r="Z5572">
        <v>61180</v>
      </c>
      <c r="AA5572">
        <v>44380</v>
      </c>
      <c r="AB5572">
        <v>796320</v>
      </c>
      <c r="AC5572">
        <v>617610</v>
      </c>
      <c r="AD5572">
        <v>178710</v>
      </c>
      <c r="AE5572" t="s">
        <v>81</v>
      </c>
      <c r="AF5572" t="s">
        <v>81</v>
      </c>
      <c r="AG5572" t="s">
        <v>240</v>
      </c>
      <c r="AH5572" t="s">
        <v>144</v>
      </c>
      <c r="AI5572" t="s">
        <v>138</v>
      </c>
      <c r="AJ5572" t="str">
        <f t="shared" si="87"/>
        <v>Feb</v>
      </c>
    </row>
    <row r="5573" spans="1:36" x14ac:dyDescent="0.3">
      <c r="A5573" t="s">
        <v>12426</v>
      </c>
      <c r="B5573" s="33">
        <v>45850</v>
      </c>
      <c r="C5573" t="s">
        <v>97</v>
      </c>
      <c r="D5573" t="s">
        <v>12427</v>
      </c>
      <c r="E5573" t="s">
        <v>175</v>
      </c>
      <c r="F5573" t="s">
        <v>173</v>
      </c>
      <c r="G5573" t="s">
        <v>163</v>
      </c>
      <c r="H5573" t="s">
        <v>161</v>
      </c>
      <c r="I5573">
        <v>1670</v>
      </c>
      <c r="J5573" t="s">
        <v>447</v>
      </c>
      <c r="K5573" t="s">
        <v>5325</v>
      </c>
      <c r="L5573" t="s">
        <v>1459</v>
      </c>
      <c r="M5573" t="s">
        <v>793</v>
      </c>
      <c r="N5573">
        <v>256</v>
      </c>
      <c r="O5573">
        <v>11</v>
      </c>
      <c r="P5573">
        <v>37</v>
      </c>
      <c r="Q5573" t="s">
        <v>76</v>
      </c>
      <c r="R5573" t="s">
        <v>238</v>
      </c>
      <c r="S5573" t="s">
        <v>239</v>
      </c>
      <c r="T5573">
        <v>180</v>
      </c>
      <c r="U5573">
        <v>141</v>
      </c>
      <c r="V5573">
        <v>78.33</v>
      </c>
      <c r="W5573" t="s">
        <v>133</v>
      </c>
      <c r="X5573">
        <v>6958</v>
      </c>
      <c r="Y5573">
        <v>981078</v>
      </c>
      <c r="Z5573">
        <v>68244</v>
      </c>
      <c r="AA5573">
        <v>65988</v>
      </c>
      <c r="AB5573">
        <v>1115310</v>
      </c>
      <c r="AC5573">
        <v>711018</v>
      </c>
      <c r="AD5573">
        <v>404292</v>
      </c>
      <c r="AE5573" t="s">
        <v>75</v>
      </c>
      <c r="AF5573" t="s">
        <v>78</v>
      </c>
      <c r="AG5573" t="s">
        <v>240</v>
      </c>
      <c r="AH5573" t="s">
        <v>144</v>
      </c>
      <c r="AI5573" t="s">
        <v>139</v>
      </c>
      <c r="AJ5573" t="str">
        <f t="shared" si="87"/>
        <v>Jul</v>
      </c>
    </row>
    <row r="5574" spans="1:36" x14ac:dyDescent="0.3">
      <c r="A5574" t="s">
        <v>12428</v>
      </c>
      <c r="B5574" s="33">
        <v>45865</v>
      </c>
      <c r="C5574" t="s">
        <v>93</v>
      </c>
      <c r="D5574" t="s">
        <v>12429</v>
      </c>
      <c r="E5574" t="s">
        <v>172</v>
      </c>
      <c r="F5574" t="s">
        <v>178</v>
      </c>
      <c r="G5574" t="s">
        <v>155</v>
      </c>
      <c r="H5574" t="s">
        <v>157</v>
      </c>
      <c r="I5574">
        <v>679</v>
      </c>
      <c r="J5574" t="s">
        <v>1045</v>
      </c>
      <c r="K5574" t="s">
        <v>3375</v>
      </c>
      <c r="L5574" t="s">
        <v>2590</v>
      </c>
      <c r="M5574" t="s">
        <v>3375</v>
      </c>
      <c r="N5574">
        <v>109</v>
      </c>
      <c r="O5574">
        <v>14</v>
      </c>
      <c r="P5574">
        <v>-7</v>
      </c>
      <c r="Q5574" t="s">
        <v>73</v>
      </c>
      <c r="R5574" t="s">
        <v>238</v>
      </c>
      <c r="S5574" t="s">
        <v>239</v>
      </c>
      <c r="T5574">
        <v>189</v>
      </c>
      <c r="U5574">
        <v>148</v>
      </c>
      <c r="V5574">
        <v>78.31</v>
      </c>
      <c r="W5574" t="s">
        <v>133</v>
      </c>
      <c r="X5574">
        <v>3872</v>
      </c>
      <c r="Y5574">
        <v>573056</v>
      </c>
      <c r="Z5574">
        <v>71040</v>
      </c>
      <c r="AA5574">
        <v>104192</v>
      </c>
      <c r="AB5574">
        <v>748288</v>
      </c>
      <c r="AC5574">
        <v>456756</v>
      </c>
      <c r="AD5574">
        <v>291532</v>
      </c>
      <c r="AE5574" t="s">
        <v>81</v>
      </c>
      <c r="AF5574" t="s">
        <v>75</v>
      </c>
      <c r="AG5574" t="s">
        <v>240</v>
      </c>
      <c r="AH5574" t="s">
        <v>144</v>
      </c>
      <c r="AI5574" t="s">
        <v>140</v>
      </c>
      <c r="AJ5574" t="str">
        <f t="shared" si="87"/>
        <v>Jul</v>
      </c>
    </row>
    <row r="5575" spans="1:36" x14ac:dyDescent="0.3">
      <c r="A5575" t="s">
        <v>12430</v>
      </c>
      <c r="B5575" s="33">
        <v>45673</v>
      </c>
      <c r="C5575" t="s">
        <v>93</v>
      </c>
      <c r="D5575" t="s">
        <v>12431</v>
      </c>
      <c r="E5575" t="s">
        <v>177</v>
      </c>
      <c r="F5575" t="s">
        <v>172</v>
      </c>
      <c r="G5575" t="s">
        <v>162</v>
      </c>
      <c r="H5575" t="s">
        <v>155</v>
      </c>
      <c r="I5575">
        <v>2059</v>
      </c>
      <c r="J5575" t="s">
        <v>1510</v>
      </c>
      <c r="K5575" t="s">
        <v>1321</v>
      </c>
      <c r="L5575" t="s">
        <v>739</v>
      </c>
      <c r="M5575" t="s">
        <v>1007</v>
      </c>
      <c r="N5575">
        <v>271</v>
      </c>
      <c r="O5575">
        <v>51</v>
      </c>
      <c r="P5575">
        <v>33</v>
      </c>
      <c r="Q5575" t="s">
        <v>76</v>
      </c>
      <c r="R5575" t="s">
        <v>238</v>
      </c>
      <c r="S5575" t="s">
        <v>239</v>
      </c>
      <c r="T5575">
        <v>189</v>
      </c>
      <c r="U5575">
        <v>145</v>
      </c>
      <c r="V5575">
        <v>76.72</v>
      </c>
      <c r="W5575" t="s">
        <v>133</v>
      </c>
      <c r="X5575">
        <v>4380</v>
      </c>
      <c r="Y5575">
        <v>635100</v>
      </c>
      <c r="Z5575">
        <v>47560</v>
      </c>
      <c r="AA5575">
        <v>25810</v>
      </c>
      <c r="AB5575">
        <v>708470</v>
      </c>
      <c r="AC5575">
        <v>610014</v>
      </c>
      <c r="AD5575">
        <v>98456</v>
      </c>
      <c r="AE5575" t="s">
        <v>78</v>
      </c>
      <c r="AF5575" t="s">
        <v>81</v>
      </c>
      <c r="AG5575" t="s">
        <v>240</v>
      </c>
      <c r="AH5575" t="s">
        <v>145</v>
      </c>
      <c r="AI5575" t="s">
        <v>138</v>
      </c>
      <c r="AJ5575" t="str">
        <f t="shared" si="87"/>
        <v>Jan</v>
      </c>
    </row>
    <row r="5576" spans="1:36" x14ac:dyDescent="0.3">
      <c r="A5576" t="s">
        <v>12432</v>
      </c>
      <c r="B5576" s="33">
        <v>45808</v>
      </c>
      <c r="C5576" t="s">
        <v>95</v>
      </c>
      <c r="D5576" t="s">
        <v>12433</v>
      </c>
      <c r="E5576" t="s">
        <v>175</v>
      </c>
      <c r="F5576" t="s">
        <v>181</v>
      </c>
      <c r="G5576" t="s">
        <v>163</v>
      </c>
      <c r="H5576" t="s">
        <v>159</v>
      </c>
      <c r="I5576">
        <v>743</v>
      </c>
      <c r="J5576" t="s">
        <v>408</v>
      </c>
      <c r="K5576" t="s">
        <v>2478</v>
      </c>
      <c r="L5576" t="s">
        <v>1414</v>
      </c>
      <c r="M5576" t="s">
        <v>2569</v>
      </c>
      <c r="N5576">
        <v>124</v>
      </c>
      <c r="O5576">
        <v>11</v>
      </c>
      <c r="P5576">
        <v>11</v>
      </c>
      <c r="Q5576" t="s">
        <v>73</v>
      </c>
      <c r="R5576" t="s">
        <v>238</v>
      </c>
      <c r="S5576" t="s">
        <v>239</v>
      </c>
      <c r="T5576">
        <v>180</v>
      </c>
      <c r="U5576">
        <v>121</v>
      </c>
      <c r="V5576">
        <v>67.22</v>
      </c>
      <c r="W5576" t="s">
        <v>133</v>
      </c>
      <c r="X5576">
        <v>6880</v>
      </c>
      <c r="Y5576">
        <v>832480</v>
      </c>
      <c r="Z5576">
        <v>26257</v>
      </c>
      <c r="AA5576">
        <v>36421</v>
      </c>
      <c r="AB5576">
        <v>895158</v>
      </c>
      <c r="AC5576">
        <v>740706</v>
      </c>
      <c r="AD5576">
        <v>154452</v>
      </c>
      <c r="AE5576" t="s">
        <v>75</v>
      </c>
      <c r="AF5576" t="s">
        <v>81</v>
      </c>
      <c r="AG5576" t="s">
        <v>240</v>
      </c>
      <c r="AH5576" t="s">
        <v>145</v>
      </c>
      <c r="AI5576" t="s">
        <v>138</v>
      </c>
      <c r="AJ5576" t="str">
        <f t="shared" si="87"/>
        <v>May</v>
      </c>
    </row>
    <row r="5577" spans="1:36" x14ac:dyDescent="0.3">
      <c r="A5577" t="s">
        <v>12434</v>
      </c>
      <c r="B5577" s="33">
        <v>45834</v>
      </c>
      <c r="C5577" t="s">
        <v>99</v>
      </c>
      <c r="D5577" t="s">
        <v>11225</v>
      </c>
      <c r="E5577" t="s">
        <v>174</v>
      </c>
      <c r="F5577" t="s">
        <v>181</v>
      </c>
      <c r="G5577" t="s">
        <v>158</v>
      </c>
      <c r="H5577" t="s">
        <v>159</v>
      </c>
      <c r="I5577">
        <v>1538</v>
      </c>
      <c r="J5577" t="s">
        <v>377</v>
      </c>
      <c r="K5577" t="s">
        <v>2018</v>
      </c>
      <c r="L5577" t="s">
        <v>377</v>
      </c>
      <c r="M5577" t="s">
        <v>2478</v>
      </c>
      <c r="N5577">
        <v>217</v>
      </c>
      <c r="O5577">
        <v>0</v>
      </c>
      <c r="P5577">
        <v>27</v>
      </c>
      <c r="Q5577" t="s">
        <v>73</v>
      </c>
      <c r="R5577" t="s">
        <v>238</v>
      </c>
      <c r="S5577" t="s">
        <v>239</v>
      </c>
      <c r="T5577">
        <v>150</v>
      </c>
      <c r="U5577">
        <v>117</v>
      </c>
      <c r="V5577">
        <v>78</v>
      </c>
      <c r="W5577" t="s">
        <v>133</v>
      </c>
      <c r="X5577">
        <v>8339</v>
      </c>
      <c r="Y5577">
        <v>975663</v>
      </c>
      <c r="Z5577">
        <v>43524</v>
      </c>
      <c r="AA5577">
        <v>15210</v>
      </c>
      <c r="AB5577">
        <v>1034397</v>
      </c>
      <c r="AC5577">
        <v>828685</v>
      </c>
      <c r="AD5577">
        <v>205712</v>
      </c>
      <c r="AE5577" t="s">
        <v>78</v>
      </c>
      <c r="AF5577" t="s">
        <v>81</v>
      </c>
      <c r="AG5577" t="s">
        <v>240</v>
      </c>
      <c r="AH5577" t="s">
        <v>146</v>
      </c>
      <c r="AI5577" t="s">
        <v>139</v>
      </c>
      <c r="AJ5577" t="str">
        <f t="shared" si="87"/>
        <v>Jun</v>
      </c>
    </row>
    <row r="5578" spans="1:36" x14ac:dyDescent="0.3">
      <c r="A5578" t="s">
        <v>12435</v>
      </c>
      <c r="B5578" s="33">
        <v>45788</v>
      </c>
      <c r="C5578" t="s">
        <v>98</v>
      </c>
      <c r="D5578" t="s">
        <v>12436</v>
      </c>
      <c r="E5578" t="s">
        <v>172</v>
      </c>
      <c r="F5578" t="s">
        <v>178</v>
      </c>
      <c r="G5578" t="s">
        <v>155</v>
      </c>
      <c r="H5578" t="s">
        <v>157</v>
      </c>
      <c r="I5578">
        <v>1318</v>
      </c>
      <c r="J5578" t="s">
        <v>529</v>
      </c>
      <c r="K5578" t="s">
        <v>1725</v>
      </c>
      <c r="N5578">
        <v>184</v>
      </c>
      <c r="O5578">
        <v>0</v>
      </c>
      <c r="P5578">
        <v>0</v>
      </c>
      <c r="Q5578" t="s">
        <v>67</v>
      </c>
      <c r="R5578" t="s">
        <v>245</v>
      </c>
      <c r="S5578" t="s">
        <v>123</v>
      </c>
      <c r="T5578">
        <v>189</v>
      </c>
      <c r="U5578">
        <v>0</v>
      </c>
      <c r="V5578">
        <v>0</v>
      </c>
      <c r="W5578" t="s">
        <v>135</v>
      </c>
      <c r="X5578">
        <v>10224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 t="s">
        <v>81</v>
      </c>
      <c r="AF5578" t="s">
        <v>75</v>
      </c>
      <c r="AG5578" t="s">
        <v>240</v>
      </c>
      <c r="AH5578" t="s">
        <v>144</v>
      </c>
      <c r="AI5578" t="s">
        <v>139</v>
      </c>
      <c r="AJ5578" t="str">
        <f t="shared" si="87"/>
        <v>May</v>
      </c>
    </row>
    <row r="5579" spans="1:36" x14ac:dyDescent="0.3">
      <c r="A5579" t="s">
        <v>12437</v>
      </c>
      <c r="B5579" s="33">
        <v>45662</v>
      </c>
      <c r="C5579" t="s">
        <v>93</v>
      </c>
      <c r="D5579" t="s">
        <v>12438</v>
      </c>
      <c r="E5579" t="s">
        <v>172</v>
      </c>
      <c r="F5579" t="s">
        <v>173</v>
      </c>
      <c r="G5579" t="s">
        <v>155</v>
      </c>
      <c r="H5579" t="s">
        <v>161</v>
      </c>
      <c r="I5579">
        <v>1540</v>
      </c>
      <c r="J5579" t="s">
        <v>806</v>
      </c>
      <c r="K5579" t="s">
        <v>4384</v>
      </c>
      <c r="L5579" t="s">
        <v>304</v>
      </c>
      <c r="M5579" t="s">
        <v>1817</v>
      </c>
      <c r="N5579">
        <v>235</v>
      </c>
      <c r="O5579">
        <v>0</v>
      </c>
      <c r="P5579">
        <v>17</v>
      </c>
      <c r="Q5579" t="s">
        <v>73</v>
      </c>
      <c r="R5579" t="s">
        <v>238</v>
      </c>
      <c r="S5579" t="s">
        <v>239</v>
      </c>
      <c r="T5579">
        <v>186</v>
      </c>
      <c r="U5579">
        <v>105</v>
      </c>
      <c r="V5579">
        <v>56.45</v>
      </c>
      <c r="W5579" t="s">
        <v>133</v>
      </c>
      <c r="X5579">
        <v>4023</v>
      </c>
      <c r="Y5579">
        <v>422415</v>
      </c>
      <c r="Z5579">
        <v>54285</v>
      </c>
      <c r="AA5579">
        <v>70350</v>
      </c>
      <c r="AB5579">
        <v>547050</v>
      </c>
      <c r="AC5579">
        <v>369459</v>
      </c>
      <c r="AD5579">
        <v>177591</v>
      </c>
      <c r="AE5579" t="s">
        <v>81</v>
      </c>
      <c r="AF5579" t="s">
        <v>78</v>
      </c>
      <c r="AG5579" t="s">
        <v>240</v>
      </c>
      <c r="AH5579" t="s">
        <v>144</v>
      </c>
      <c r="AI5579" t="s">
        <v>139</v>
      </c>
      <c r="AJ5579" t="str">
        <f t="shared" si="87"/>
        <v>Jan</v>
      </c>
    </row>
    <row r="5580" spans="1:36" x14ac:dyDescent="0.3">
      <c r="A5580" t="s">
        <v>12439</v>
      </c>
      <c r="B5580" s="33">
        <v>45963</v>
      </c>
      <c r="C5580" t="s">
        <v>99</v>
      </c>
      <c r="D5580" t="s">
        <v>12440</v>
      </c>
      <c r="E5580" t="s">
        <v>177</v>
      </c>
      <c r="F5580" t="s">
        <v>175</v>
      </c>
      <c r="G5580" t="s">
        <v>162</v>
      </c>
      <c r="H5580" t="s">
        <v>163</v>
      </c>
      <c r="I5580">
        <v>1614</v>
      </c>
      <c r="J5580" t="s">
        <v>1045</v>
      </c>
      <c r="K5580" t="s">
        <v>886</v>
      </c>
      <c r="L5580" t="s">
        <v>639</v>
      </c>
      <c r="M5580" t="s">
        <v>458</v>
      </c>
      <c r="N5580">
        <v>218</v>
      </c>
      <c r="O5580">
        <v>0</v>
      </c>
      <c r="P5580">
        <v>19</v>
      </c>
      <c r="Q5580" t="s">
        <v>73</v>
      </c>
      <c r="R5580" t="s">
        <v>238</v>
      </c>
      <c r="S5580" t="s">
        <v>239</v>
      </c>
      <c r="T5580">
        <v>220</v>
      </c>
      <c r="U5580">
        <v>179</v>
      </c>
      <c r="V5580">
        <v>81.36</v>
      </c>
      <c r="W5580" t="s">
        <v>133</v>
      </c>
      <c r="X5580">
        <v>8696</v>
      </c>
      <c r="Y5580">
        <v>1556584</v>
      </c>
      <c r="Z5580">
        <v>39738</v>
      </c>
      <c r="AA5580">
        <v>97734</v>
      </c>
      <c r="AB5580">
        <v>1694056</v>
      </c>
      <c r="AC5580">
        <v>1476178</v>
      </c>
      <c r="AD5580">
        <v>217878</v>
      </c>
      <c r="AE5580" t="s">
        <v>78</v>
      </c>
      <c r="AF5580" t="s">
        <v>75</v>
      </c>
      <c r="AG5580" t="s">
        <v>240</v>
      </c>
      <c r="AH5580" t="s">
        <v>145</v>
      </c>
      <c r="AI5580" t="s">
        <v>138</v>
      </c>
      <c r="AJ5580" t="str">
        <f t="shared" si="87"/>
        <v>Nov</v>
      </c>
    </row>
    <row r="5581" spans="1:36" x14ac:dyDescent="0.3">
      <c r="A5581" t="s">
        <v>12441</v>
      </c>
      <c r="B5581" s="33">
        <v>45881</v>
      </c>
      <c r="C5581" t="s">
        <v>97</v>
      </c>
      <c r="D5581" t="s">
        <v>12442</v>
      </c>
      <c r="E5581" t="s">
        <v>177</v>
      </c>
      <c r="F5581" t="s">
        <v>181</v>
      </c>
      <c r="G5581" t="s">
        <v>162</v>
      </c>
      <c r="H5581" t="s">
        <v>159</v>
      </c>
      <c r="I5581">
        <v>877</v>
      </c>
      <c r="J5581" t="s">
        <v>325</v>
      </c>
      <c r="K5581" t="s">
        <v>1056</v>
      </c>
      <c r="L5581" t="s">
        <v>459</v>
      </c>
      <c r="M5581" t="s">
        <v>1056</v>
      </c>
      <c r="N5581">
        <v>124</v>
      </c>
      <c r="O5581">
        <v>0</v>
      </c>
      <c r="P5581">
        <v>0</v>
      </c>
      <c r="Q5581" t="s">
        <v>70</v>
      </c>
      <c r="R5581" t="s">
        <v>238</v>
      </c>
      <c r="S5581" t="s">
        <v>239</v>
      </c>
      <c r="T5581">
        <v>150</v>
      </c>
      <c r="U5581">
        <v>135</v>
      </c>
      <c r="V5581">
        <v>90</v>
      </c>
      <c r="W5581" t="s">
        <v>134</v>
      </c>
      <c r="X5581">
        <v>7023</v>
      </c>
      <c r="Y5581">
        <v>948105</v>
      </c>
      <c r="Z5581">
        <v>49005</v>
      </c>
      <c r="AA5581">
        <v>88020</v>
      </c>
      <c r="AB5581">
        <v>1085130</v>
      </c>
      <c r="AC5581">
        <v>791787</v>
      </c>
      <c r="AD5581">
        <v>293343</v>
      </c>
      <c r="AE5581" t="s">
        <v>78</v>
      </c>
      <c r="AF5581" t="s">
        <v>81</v>
      </c>
      <c r="AG5581" t="s">
        <v>240</v>
      </c>
      <c r="AH5581" t="s">
        <v>144</v>
      </c>
      <c r="AI5581" t="s">
        <v>138</v>
      </c>
      <c r="AJ5581" t="str">
        <f t="shared" si="87"/>
        <v>Aug</v>
      </c>
    </row>
    <row r="5582" spans="1:36" x14ac:dyDescent="0.3">
      <c r="A5582" t="s">
        <v>12443</v>
      </c>
      <c r="B5582" s="33">
        <v>45994</v>
      </c>
      <c r="C5582" t="s">
        <v>95</v>
      </c>
      <c r="D5582" t="s">
        <v>12444</v>
      </c>
      <c r="E5582" t="s">
        <v>179</v>
      </c>
      <c r="F5582" t="s">
        <v>174</v>
      </c>
      <c r="G5582" t="s">
        <v>166</v>
      </c>
      <c r="H5582" t="s">
        <v>158</v>
      </c>
      <c r="I5582">
        <v>652</v>
      </c>
      <c r="J5582" t="s">
        <v>633</v>
      </c>
      <c r="K5582" t="s">
        <v>1129</v>
      </c>
      <c r="L5582" t="s">
        <v>1853</v>
      </c>
      <c r="M5582" t="s">
        <v>1823</v>
      </c>
      <c r="N5582">
        <v>98</v>
      </c>
      <c r="O5582">
        <v>26</v>
      </c>
      <c r="P5582">
        <v>38</v>
      </c>
      <c r="Q5582" t="s">
        <v>76</v>
      </c>
      <c r="R5582" t="s">
        <v>238</v>
      </c>
      <c r="S5582" t="s">
        <v>239</v>
      </c>
      <c r="T5582">
        <v>189</v>
      </c>
      <c r="U5582">
        <v>134</v>
      </c>
      <c r="V5582">
        <v>70.900000000000006</v>
      </c>
      <c r="W5582" t="s">
        <v>133</v>
      </c>
      <c r="X5582">
        <v>8304</v>
      </c>
      <c r="Y5582">
        <v>1112736</v>
      </c>
      <c r="Z5582">
        <v>69546</v>
      </c>
      <c r="AA5582">
        <v>64990</v>
      </c>
      <c r="AB5582">
        <v>1247272</v>
      </c>
      <c r="AC5582">
        <v>764699</v>
      </c>
      <c r="AD5582">
        <v>482573</v>
      </c>
      <c r="AE5582" t="s">
        <v>72</v>
      </c>
      <c r="AF5582" t="s">
        <v>78</v>
      </c>
      <c r="AG5582" t="s">
        <v>240</v>
      </c>
      <c r="AH5582" t="s">
        <v>146</v>
      </c>
      <c r="AI5582" t="s">
        <v>139</v>
      </c>
      <c r="AJ5582" t="str">
        <f t="shared" si="87"/>
        <v>Dec</v>
      </c>
    </row>
    <row r="5583" spans="1:36" x14ac:dyDescent="0.3">
      <c r="A5583" t="s">
        <v>12445</v>
      </c>
      <c r="B5583" s="33">
        <v>45813</v>
      </c>
      <c r="C5583" t="s">
        <v>95</v>
      </c>
      <c r="D5583" t="s">
        <v>12446</v>
      </c>
      <c r="E5583" t="s">
        <v>178</v>
      </c>
      <c r="F5583" t="s">
        <v>179</v>
      </c>
      <c r="G5583" t="s">
        <v>157</v>
      </c>
      <c r="H5583" t="s">
        <v>166</v>
      </c>
      <c r="I5583">
        <v>1764</v>
      </c>
      <c r="J5583" t="s">
        <v>275</v>
      </c>
      <c r="K5583" t="s">
        <v>3154</v>
      </c>
      <c r="L5583" t="s">
        <v>626</v>
      </c>
      <c r="M5583" t="s">
        <v>3154</v>
      </c>
      <c r="N5583">
        <v>244</v>
      </c>
      <c r="O5583">
        <v>0</v>
      </c>
      <c r="P5583">
        <v>-6</v>
      </c>
      <c r="Q5583" t="s">
        <v>70</v>
      </c>
      <c r="R5583" t="s">
        <v>238</v>
      </c>
      <c r="S5583" t="s">
        <v>239</v>
      </c>
      <c r="T5583">
        <v>180</v>
      </c>
      <c r="U5583">
        <v>147</v>
      </c>
      <c r="V5583">
        <v>81.67</v>
      </c>
      <c r="W5583" t="s">
        <v>133</v>
      </c>
      <c r="X5583">
        <v>10649</v>
      </c>
      <c r="Y5583">
        <v>1565403</v>
      </c>
      <c r="Z5583">
        <v>78939</v>
      </c>
      <c r="AA5583">
        <v>15435</v>
      </c>
      <c r="AB5583">
        <v>1659777</v>
      </c>
      <c r="AC5583">
        <v>1107953</v>
      </c>
      <c r="AD5583">
        <v>551824</v>
      </c>
      <c r="AE5583" t="s">
        <v>75</v>
      </c>
      <c r="AF5583" t="s">
        <v>72</v>
      </c>
      <c r="AG5583" t="s">
        <v>240</v>
      </c>
      <c r="AH5583" t="s">
        <v>146</v>
      </c>
      <c r="AI5583" t="s">
        <v>140</v>
      </c>
      <c r="AJ5583" t="str">
        <f t="shared" si="87"/>
        <v>Jun</v>
      </c>
    </row>
    <row r="5584" spans="1:36" x14ac:dyDescent="0.3">
      <c r="A5584" t="s">
        <v>12447</v>
      </c>
      <c r="B5584" s="33">
        <v>45801</v>
      </c>
      <c r="C5584" t="s">
        <v>95</v>
      </c>
      <c r="D5584" t="s">
        <v>2402</v>
      </c>
      <c r="E5584" t="s">
        <v>177</v>
      </c>
      <c r="F5584" t="s">
        <v>180</v>
      </c>
      <c r="G5584" t="s">
        <v>162</v>
      </c>
      <c r="H5584" t="s">
        <v>160</v>
      </c>
      <c r="I5584">
        <v>911</v>
      </c>
      <c r="J5584" t="s">
        <v>385</v>
      </c>
      <c r="K5584" t="s">
        <v>1767</v>
      </c>
      <c r="L5584" t="s">
        <v>2116</v>
      </c>
      <c r="M5584" t="s">
        <v>2268</v>
      </c>
      <c r="N5584">
        <v>125</v>
      </c>
      <c r="O5584">
        <v>5</v>
      </c>
      <c r="P5584">
        <v>19</v>
      </c>
      <c r="Q5584" t="s">
        <v>73</v>
      </c>
      <c r="R5584" t="s">
        <v>238</v>
      </c>
      <c r="S5584" t="s">
        <v>239</v>
      </c>
      <c r="T5584">
        <v>180</v>
      </c>
      <c r="U5584">
        <v>176</v>
      </c>
      <c r="V5584">
        <v>97.78</v>
      </c>
      <c r="W5584" t="s">
        <v>133</v>
      </c>
      <c r="X5584">
        <v>3922</v>
      </c>
      <c r="Y5584">
        <v>690272</v>
      </c>
      <c r="Z5584">
        <v>43296</v>
      </c>
      <c r="AA5584">
        <v>75152</v>
      </c>
      <c r="AB5584">
        <v>808720</v>
      </c>
      <c r="AC5584">
        <v>515044</v>
      </c>
      <c r="AD5584">
        <v>293676</v>
      </c>
      <c r="AE5584" t="s">
        <v>78</v>
      </c>
      <c r="AF5584" t="s">
        <v>81</v>
      </c>
      <c r="AG5584" t="s">
        <v>240</v>
      </c>
      <c r="AH5584" t="s">
        <v>146</v>
      </c>
      <c r="AI5584" t="s">
        <v>139</v>
      </c>
      <c r="AJ5584" t="str">
        <f t="shared" si="87"/>
        <v>May</v>
      </c>
    </row>
    <row r="5585" spans="1:36" x14ac:dyDescent="0.3">
      <c r="A5585" t="s">
        <v>12448</v>
      </c>
      <c r="B5585" s="33">
        <v>45666</v>
      </c>
      <c r="C5585" t="s">
        <v>98</v>
      </c>
      <c r="D5585" t="s">
        <v>12449</v>
      </c>
      <c r="E5585" t="s">
        <v>173</v>
      </c>
      <c r="F5585" t="s">
        <v>172</v>
      </c>
      <c r="G5585" t="s">
        <v>161</v>
      </c>
      <c r="H5585" t="s">
        <v>155</v>
      </c>
      <c r="I5585">
        <v>1929</v>
      </c>
      <c r="J5585" t="s">
        <v>615</v>
      </c>
      <c r="K5585" t="s">
        <v>2381</v>
      </c>
      <c r="L5585" t="s">
        <v>665</v>
      </c>
      <c r="M5585" t="s">
        <v>2381</v>
      </c>
      <c r="N5585">
        <v>238</v>
      </c>
      <c r="O5585">
        <v>25</v>
      </c>
      <c r="P5585">
        <v>0</v>
      </c>
      <c r="Q5585" t="s">
        <v>73</v>
      </c>
      <c r="R5585" t="s">
        <v>238</v>
      </c>
      <c r="S5585" t="s">
        <v>239</v>
      </c>
      <c r="T5585">
        <v>189</v>
      </c>
      <c r="U5585">
        <v>157</v>
      </c>
      <c r="V5585">
        <v>83.07</v>
      </c>
      <c r="W5585" t="s">
        <v>133</v>
      </c>
      <c r="X5585">
        <v>3836</v>
      </c>
      <c r="Y5585">
        <v>602252</v>
      </c>
      <c r="Z5585">
        <v>25591</v>
      </c>
      <c r="AA5585">
        <v>107388</v>
      </c>
      <c r="AB5585">
        <v>735231</v>
      </c>
      <c r="AC5585">
        <v>508276</v>
      </c>
      <c r="AD5585">
        <v>226955</v>
      </c>
      <c r="AE5585" t="s">
        <v>78</v>
      </c>
      <c r="AF5585" t="s">
        <v>81</v>
      </c>
      <c r="AG5585" t="s">
        <v>240</v>
      </c>
      <c r="AH5585" t="s">
        <v>146</v>
      </c>
      <c r="AI5585" t="s">
        <v>139</v>
      </c>
      <c r="AJ5585" t="str">
        <f t="shared" si="87"/>
        <v>Jan</v>
      </c>
    </row>
    <row r="5586" spans="1:36" x14ac:dyDescent="0.3">
      <c r="A5586" t="s">
        <v>12450</v>
      </c>
      <c r="B5586" s="33">
        <v>45837</v>
      </c>
      <c r="C5586" t="s">
        <v>93</v>
      </c>
      <c r="D5586" t="s">
        <v>12451</v>
      </c>
      <c r="E5586" t="s">
        <v>180</v>
      </c>
      <c r="F5586" t="s">
        <v>181</v>
      </c>
      <c r="G5586" t="s">
        <v>160</v>
      </c>
      <c r="H5586" t="s">
        <v>159</v>
      </c>
      <c r="I5586">
        <v>1390</v>
      </c>
      <c r="J5586" t="s">
        <v>603</v>
      </c>
      <c r="K5586" t="s">
        <v>2550</v>
      </c>
      <c r="L5586" t="s">
        <v>331</v>
      </c>
      <c r="M5586" t="s">
        <v>1606</v>
      </c>
      <c r="N5586">
        <v>197</v>
      </c>
      <c r="O5586">
        <v>14</v>
      </c>
      <c r="P5586">
        <v>45</v>
      </c>
      <c r="Q5586" t="s">
        <v>76</v>
      </c>
      <c r="R5586" t="s">
        <v>238</v>
      </c>
      <c r="S5586" t="s">
        <v>239</v>
      </c>
      <c r="T5586">
        <v>189</v>
      </c>
      <c r="U5586">
        <v>162</v>
      </c>
      <c r="V5586">
        <v>85.71</v>
      </c>
      <c r="W5586" t="s">
        <v>133</v>
      </c>
      <c r="X5586">
        <v>10797</v>
      </c>
      <c r="Y5586">
        <v>1749114</v>
      </c>
      <c r="Z5586">
        <v>74034</v>
      </c>
      <c r="AA5586">
        <v>67878</v>
      </c>
      <c r="AB5586">
        <v>1891026</v>
      </c>
      <c r="AC5586">
        <v>1289202</v>
      </c>
      <c r="AD5586">
        <v>601824</v>
      </c>
      <c r="AE5586" t="s">
        <v>81</v>
      </c>
      <c r="AF5586" t="s">
        <v>81</v>
      </c>
      <c r="AG5586" t="s">
        <v>240</v>
      </c>
      <c r="AH5586" t="s">
        <v>144</v>
      </c>
      <c r="AI5586" t="s">
        <v>140</v>
      </c>
      <c r="AJ5586" t="str">
        <f t="shared" si="87"/>
        <v>Jun</v>
      </c>
    </row>
    <row r="5587" spans="1:36" x14ac:dyDescent="0.3">
      <c r="A5587" t="s">
        <v>12452</v>
      </c>
      <c r="B5587" s="33">
        <v>45934</v>
      </c>
      <c r="C5587" t="s">
        <v>93</v>
      </c>
      <c r="D5587" t="s">
        <v>7714</v>
      </c>
      <c r="E5587" t="s">
        <v>176</v>
      </c>
      <c r="F5587" t="s">
        <v>175</v>
      </c>
      <c r="G5587" t="s">
        <v>156</v>
      </c>
      <c r="H5587" t="s">
        <v>163</v>
      </c>
      <c r="I5587">
        <v>1210</v>
      </c>
      <c r="J5587" t="s">
        <v>457</v>
      </c>
      <c r="K5587" t="s">
        <v>1639</v>
      </c>
      <c r="L5587" t="s">
        <v>1992</v>
      </c>
      <c r="M5587" t="s">
        <v>1089</v>
      </c>
      <c r="N5587">
        <v>188</v>
      </c>
      <c r="O5587">
        <v>57</v>
      </c>
      <c r="P5587">
        <v>83</v>
      </c>
      <c r="Q5587" t="s">
        <v>76</v>
      </c>
      <c r="R5587" t="s">
        <v>238</v>
      </c>
      <c r="S5587" t="s">
        <v>239</v>
      </c>
      <c r="T5587">
        <v>189</v>
      </c>
      <c r="U5587">
        <v>173</v>
      </c>
      <c r="V5587">
        <v>91.53</v>
      </c>
      <c r="W5587" t="s">
        <v>135</v>
      </c>
      <c r="X5587">
        <v>8944</v>
      </c>
      <c r="Y5587">
        <v>1547312</v>
      </c>
      <c r="Z5587">
        <v>30621</v>
      </c>
      <c r="AA5587">
        <v>97399</v>
      </c>
      <c r="AB5587">
        <v>1675332</v>
      </c>
      <c r="AC5587">
        <v>1365807</v>
      </c>
      <c r="AD5587">
        <v>309525</v>
      </c>
      <c r="AE5587" t="s">
        <v>81</v>
      </c>
      <c r="AF5587" t="s">
        <v>75</v>
      </c>
      <c r="AG5587" t="s">
        <v>240</v>
      </c>
      <c r="AH5587" t="s">
        <v>144</v>
      </c>
      <c r="AI5587" t="s">
        <v>139</v>
      </c>
      <c r="AJ5587" t="str">
        <f t="shared" si="87"/>
        <v>Oct</v>
      </c>
    </row>
    <row r="5588" spans="1:36" x14ac:dyDescent="0.3">
      <c r="A5588" t="s">
        <v>12453</v>
      </c>
      <c r="B5588" s="33">
        <v>45723</v>
      </c>
      <c r="C5588" t="s">
        <v>97</v>
      </c>
      <c r="D5588" t="s">
        <v>12454</v>
      </c>
      <c r="E5588" t="s">
        <v>173</v>
      </c>
      <c r="F5588" t="s">
        <v>180</v>
      </c>
      <c r="G5588" t="s">
        <v>161</v>
      </c>
      <c r="H5588" t="s">
        <v>160</v>
      </c>
      <c r="I5588">
        <v>1750</v>
      </c>
      <c r="J5588" t="s">
        <v>408</v>
      </c>
      <c r="K5588" t="s">
        <v>7946</v>
      </c>
      <c r="L5588" t="s">
        <v>1953</v>
      </c>
      <c r="M5588" t="s">
        <v>1331</v>
      </c>
      <c r="N5588">
        <v>235</v>
      </c>
      <c r="O5588">
        <v>35</v>
      </c>
      <c r="P5588">
        <v>33</v>
      </c>
      <c r="Q5588" t="s">
        <v>76</v>
      </c>
      <c r="R5588" t="s">
        <v>238</v>
      </c>
      <c r="S5588" t="s">
        <v>239</v>
      </c>
      <c r="T5588">
        <v>180</v>
      </c>
      <c r="U5588">
        <v>83</v>
      </c>
      <c r="V5588">
        <v>46.11</v>
      </c>
      <c r="W5588" t="s">
        <v>134</v>
      </c>
      <c r="X5588">
        <v>7956</v>
      </c>
      <c r="Y5588">
        <v>660348</v>
      </c>
      <c r="Z5588">
        <v>36022</v>
      </c>
      <c r="AA5588">
        <v>63993</v>
      </c>
      <c r="AB5588">
        <v>760363</v>
      </c>
      <c r="AC5588">
        <v>493452</v>
      </c>
      <c r="AD5588">
        <v>266911</v>
      </c>
      <c r="AE5588" t="s">
        <v>78</v>
      </c>
      <c r="AF5588" t="s">
        <v>81</v>
      </c>
      <c r="AG5588" t="s">
        <v>240</v>
      </c>
      <c r="AH5588" t="s">
        <v>147</v>
      </c>
      <c r="AI5588" t="s">
        <v>138</v>
      </c>
      <c r="AJ5588" t="str">
        <f t="shared" si="87"/>
        <v>Mar</v>
      </c>
    </row>
    <row r="5589" spans="1:36" x14ac:dyDescent="0.3">
      <c r="A5589" t="s">
        <v>12455</v>
      </c>
      <c r="B5589" s="33">
        <v>45867</v>
      </c>
      <c r="C5589" t="s">
        <v>97</v>
      </c>
      <c r="D5589" t="s">
        <v>12456</v>
      </c>
      <c r="E5589" t="s">
        <v>173</v>
      </c>
      <c r="F5589" t="s">
        <v>172</v>
      </c>
      <c r="G5589" t="s">
        <v>161</v>
      </c>
      <c r="H5589" t="s">
        <v>155</v>
      </c>
      <c r="I5589">
        <v>2324</v>
      </c>
      <c r="J5589" t="s">
        <v>621</v>
      </c>
      <c r="K5589" t="s">
        <v>1365</v>
      </c>
      <c r="L5589" t="s">
        <v>236</v>
      </c>
      <c r="M5589" t="s">
        <v>751</v>
      </c>
      <c r="N5589">
        <v>341</v>
      </c>
      <c r="O5589">
        <v>0</v>
      </c>
      <c r="P5589">
        <v>1</v>
      </c>
      <c r="Q5589" t="s">
        <v>70</v>
      </c>
      <c r="R5589" t="s">
        <v>238</v>
      </c>
      <c r="S5589" t="s">
        <v>239</v>
      </c>
      <c r="T5589">
        <v>189</v>
      </c>
      <c r="U5589">
        <v>159</v>
      </c>
      <c r="V5589">
        <v>84.13</v>
      </c>
      <c r="W5589" t="s">
        <v>133</v>
      </c>
      <c r="X5589">
        <v>9038</v>
      </c>
      <c r="Y5589">
        <v>1437042</v>
      </c>
      <c r="Z5589">
        <v>70278</v>
      </c>
      <c r="AA5589">
        <v>49290</v>
      </c>
      <c r="AB5589">
        <v>1556610</v>
      </c>
      <c r="AC5589">
        <v>1345439</v>
      </c>
      <c r="AD5589">
        <v>211171</v>
      </c>
      <c r="AE5589" t="s">
        <v>78</v>
      </c>
      <c r="AF5589" t="s">
        <v>81</v>
      </c>
      <c r="AG5589" t="s">
        <v>240</v>
      </c>
      <c r="AH5589" t="s">
        <v>144</v>
      </c>
      <c r="AI5589" t="s">
        <v>139</v>
      </c>
      <c r="AJ5589" t="str">
        <f t="shared" si="87"/>
        <v>Jul</v>
      </c>
    </row>
    <row r="5590" spans="1:36" x14ac:dyDescent="0.3">
      <c r="A5590" t="s">
        <v>12457</v>
      </c>
      <c r="B5590" s="33">
        <v>45912</v>
      </c>
      <c r="C5590" t="s">
        <v>93</v>
      </c>
      <c r="D5590" t="s">
        <v>12458</v>
      </c>
      <c r="E5590" t="s">
        <v>178</v>
      </c>
      <c r="F5590" t="s">
        <v>175</v>
      </c>
      <c r="G5590" t="s">
        <v>157</v>
      </c>
      <c r="H5590" t="s">
        <v>163</v>
      </c>
      <c r="I5590">
        <v>558</v>
      </c>
      <c r="J5590" t="s">
        <v>482</v>
      </c>
      <c r="K5590" t="s">
        <v>317</v>
      </c>
      <c r="L5590" t="s">
        <v>244</v>
      </c>
      <c r="M5590" t="s">
        <v>5326</v>
      </c>
      <c r="N5590">
        <v>92</v>
      </c>
      <c r="O5590">
        <v>19</v>
      </c>
      <c r="P5590">
        <v>13</v>
      </c>
      <c r="Q5590" t="s">
        <v>73</v>
      </c>
      <c r="R5590" t="s">
        <v>238</v>
      </c>
      <c r="S5590" t="s">
        <v>239</v>
      </c>
      <c r="T5590">
        <v>180</v>
      </c>
      <c r="U5590">
        <v>166</v>
      </c>
      <c r="V5590">
        <v>92.22</v>
      </c>
      <c r="W5590" t="s">
        <v>133</v>
      </c>
      <c r="X5590">
        <v>10225</v>
      </c>
      <c r="Y5590">
        <v>1697350</v>
      </c>
      <c r="Z5590">
        <v>64242</v>
      </c>
      <c r="AA5590">
        <v>22576</v>
      </c>
      <c r="AB5590">
        <v>1784168</v>
      </c>
      <c r="AC5590">
        <v>1261079</v>
      </c>
      <c r="AD5590">
        <v>523089</v>
      </c>
      <c r="AE5590" t="s">
        <v>75</v>
      </c>
      <c r="AF5590" t="s">
        <v>75</v>
      </c>
      <c r="AG5590" t="s">
        <v>240</v>
      </c>
      <c r="AH5590" t="s">
        <v>144</v>
      </c>
      <c r="AI5590" t="s">
        <v>138</v>
      </c>
      <c r="AJ5590" t="str">
        <f t="shared" si="87"/>
        <v>Sep</v>
      </c>
    </row>
    <row r="5591" spans="1:36" x14ac:dyDescent="0.3">
      <c r="A5591" t="s">
        <v>12459</v>
      </c>
      <c r="B5591" s="33">
        <v>45907</v>
      </c>
      <c r="C5591" t="s">
        <v>95</v>
      </c>
      <c r="D5591" t="s">
        <v>12460</v>
      </c>
      <c r="E5591" t="s">
        <v>181</v>
      </c>
      <c r="F5591" t="s">
        <v>172</v>
      </c>
      <c r="G5591" t="s">
        <v>159</v>
      </c>
      <c r="H5591" t="s">
        <v>155</v>
      </c>
      <c r="I5591">
        <v>793</v>
      </c>
      <c r="J5591" t="s">
        <v>477</v>
      </c>
      <c r="K5591" t="s">
        <v>2853</v>
      </c>
      <c r="L5591" t="s">
        <v>518</v>
      </c>
      <c r="M5591" t="s">
        <v>3423</v>
      </c>
      <c r="N5591">
        <v>109</v>
      </c>
      <c r="O5591">
        <v>30</v>
      </c>
      <c r="P5591">
        <v>30</v>
      </c>
      <c r="Q5591" t="s">
        <v>73</v>
      </c>
      <c r="R5591" t="s">
        <v>238</v>
      </c>
      <c r="S5591" t="s">
        <v>239</v>
      </c>
      <c r="T5591">
        <v>189</v>
      </c>
      <c r="U5591">
        <v>114</v>
      </c>
      <c r="V5591">
        <v>60.32</v>
      </c>
      <c r="W5591" t="s">
        <v>135</v>
      </c>
      <c r="X5591">
        <v>3824</v>
      </c>
      <c r="Y5591">
        <v>435936</v>
      </c>
      <c r="Z5591">
        <v>22686</v>
      </c>
      <c r="AA5591">
        <v>67944</v>
      </c>
      <c r="AB5591">
        <v>526566</v>
      </c>
      <c r="AC5591">
        <v>402131</v>
      </c>
      <c r="AD5591">
        <v>124435</v>
      </c>
      <c r="AE5591" t="s">
        <v>81</v>
      </c>
      <c r="AF5591" t="s">
        <v>81</v>
      </c>
      <c r="AG5591" t="s">
        <v>240</v>
      </c>
      <c r="AH5591" t="s">
        <v>144</v>
      </c>
      <c r="AI5591" t="s">
        <v>140</v>
      </c>
      <c r="AJ5591" t="str">
        <f t="shared" si="87"/>
        <v>Sep</v>
      </c>
    </row>
    <row r="5592" spans="1:36" x14ac:dyDescent="0.3">
      <c r="A5592" t="s">
        <v>12461</v>
      </c>
      <c r="B5592" s="33">
        <v>45701</v>
      </c>
      <c r="C5592" t="s">
        <v>96</v>
      </c>
      <c r="D5592" t="s">
        <v>12462</v>
      </c>
      <c r="E5592" t="s">
        <v>181</v>
      </c>
      <c r="F5592" t="s">
        <v>175</v>
      </c>
      <c r="G5592" t="s">
        <v>159</v>
      </c>
      <c r="H5592" t="s">
        <v>163</v>
      </c>
      <c r="I5592">
        <v>642</v>
      </c>
      <c r="J5592" t="s">
        <v>459</v>
      </c>
      <c r="K5592" t="s">
        <v>426</v>
      </c>
      <c r="L5592" t="s">
        <v>827</v>
      </c>
      <c r="M5592" t="s">
        <v>971</v>
      </c>
      <c r="N5592">
        <v>104</v>
      </c>
      <c r="O5592">
        <v>6</v>
      </c>
      <c r="P5592">
        <v>61</v>
      </c>
      <c r="Q5592" t="s">
        <v>76</v>
      </c>
      <c r="R5592" t="s">
        <v>238</v>
      </c>
      <c r="S5592" t="s">
        <v>239</v>
      </c>
      <c r="T5592">
        <v>150</v>
      </c>
      <c r="U5592">
        <v>122</v>
      </c>
      <c r="V5592">
        <v>81.33</v>
      </c>
      <c r="W5592" t="s">
        <v>133</v>
      </c>
      <c r="X5592">
        <v>5415</v>
      </c>
      <c r="Y5592">
        <v>660630</v>
      </c>
      <c r="Z5592">
        <v>27694</v>
      </c>
      <c r="AA5592">
        <v>22814</v>
      </c>
      <c r="AB5592">
        <v>711138</v>
      </c>
      <c r="AC5592">
        <v>508505</v>
      </c>
      <c r="AD5592">
        <v>202633</v>
      </c>
      <c r="AE5592" t="s">
        <v>81</v>
      </c>
      <c r="AF5592" t="s">
        <v>75</v>
      </c>
      <c r="AG5592" t="s">
        <v>240</v>
      </c>
      <c r="AH5592" t="s">
        <v>144</v>
      </c>
      <c r="AI5592" t="s">
        <v>138</v>
      </c>
      <c r="AJ5592" t="str">
        <f t="shared" si="87"/>
        <v>Feb</v>
      </c>
    </row>
    <row r="5593" spans="1:36" x14ac:dyDescent="0.3">
      <c r="A5593" t="s">
        <v>12463</v>
      </c>
      <c r="B5593" s="33">
        <v>45802</v>
      </c>
      <c r="C5593" t="s">
        <v>99</v>
      </c>
      <c r="D5593" t="s">
        <v>12464</v>
      </c>
      <c r="E5593" t="s">
        <v>173</v>
      </c>
      <c r="F5593" t="s">
        <v>175</v>
      </c>
      <c r="G5593" t="s">
        <v>161</v>
      </c>
      <c r="H5593" t="s">
        <v>163</v>
      </c>
      <c r="I5593">
        <v>1720</v>
      </c>
      <c r="J5593" t="s">
        <v>345</v>
      </c>
      <c r="K5593" t="s">
        <v>3324</v>
      </c>
      <c r="L5593" t="s">
        <v>3494</v>
      </c>
      <c r="M5593" t="s">
        <v>1108</v>
      </c>
      <c r="N5593">
        <v>262</v>
      </c>
      <c r="O5593">
        <v>42</v>
      </c>
      <c r="P5593">
        <v>31</v>
      </c>
      <c r="Q5593" t="s">
        <v>76</v>
      </c>
      <c r="R5593" t="s">
        <v>238</v>
      </c>
      <c r="S5593" t="s">
        <v>239</v>
      </c>
      <c r="T5593">
        <v>186</v>
      </c>
      <c r="U5593">
        <v>154</v>
      </c>
      <c r="V5593">
        <v>82.8</v>
      </c>
      <c r="W5593" t="s">
        <v>133</v>
      </c>
      <c r="X5593">
        <v>4298</v>
      </c>
      <c r="Y5593">
        <v>661892</v>
      </c>
      <c r="Z5593">
        <v>55748</v>
      </c>
      <c r="AA5593">
        <v>79618</v>
      </c>
      <c r="AB5593">
        <v>797258</v>
      </c>
      <c r="AC5593">
        <v>667735</v>
      </c>
      <c r="AD5593">
        <v>129523</v>
      </c>
      <c r="AE5593" t="s">
        <v>78</v>
      </c>
      <c r="AF5593" t="s">
        <v>75</v>
      </c>
      <c r="AG5593" t="s">
        <v>240</v>
      </c>
      <c r="AH5593" t="s">
        <v>144</v>
      </c>
      <c r="AI5593" t="s">
        <v>139</v>
      </c>
      <c r="AJ5593" t="str">
        <f t="shared" si="87"/>
        <v>May</v>
      </c>
    </row>
    <row r="5594" spans="1:36" x14ac:dyDescent="0.3">
      <c r="A5594" t="s">
        <v>12465</v>
      </c>
      <c r="B5594" s="33">
        <v>45732</v>
      </c>
      <c r="C5594" t="s">
        <v>98</v>
      </c>
      <c r="D5594" t="s">
        <v>12466</v>
      </c>
      <c r="E5594" t="s">
        <v>173</v>
      </c>
      <c r="F5594" t="s">
        <v>175</v>
      </c>
      <c r="G5594" t="s">
        <v>161</v>
      </c>
      <c r="H5594" t="s">
        <v>163</v>
      </c>
      <c r="I5594">
        <v>1233</v>
      </c>
      <c r="J5594" t="s">
        <v>520</v>
      </c>
      <c r="K5594" t="s">
        <v>1488</v>
      </c>
      <c r="L5594" t="s">
        <v>1255</v>
      </c>
      <c r="M5594" t="s">
        <v>1394</v>
      </c>
      <c r="N5594">
        <v>174</v>
      </c>
      <c r="O5594">
        <v>16</v>
      </c>
      <c r="P5594">
        <v>7</v>
      </c>
      <c r="Q5594" t="s">
        <v>73</v>
      </c>
      <c r="R5594" t="s">
        <v>238</v>
      </c>
      <c r="S5594" t="s">
        <v>239</v>
      </c>
      <c r="T5594">
        <v>150</v>
      </c>
      <c r="U5594">
        <v>147</v>
      </c>
      <c r="V5594">
        <v>98</v>
      </c>
      <c r="W5594" t="s">
        <v>133</v>
      </c>
      <c r="X5594">
        <v>8503</v>
      </c>
      <c r="Y5594">
        <v>1249941</v>
      </c>
      <c r="Z5594">
        <v>59388</v>
      </c>
      <c r="AA5594">
        <v>93639</v>
      </c>
      <c r="AB5594">
        <v>1402968</v>
      </c>
      <c r="AC5594">
        <v>1206450</v>
      </c>
      <c r="AD5594">
        <v>196518</v>
      </c>
      <c r="AE5594" t="s">
        <v>78</v>
      </c>
      <c r="AF5594" t="s">
        <v>75</v>
      </c>
      <c r="AG5594" t="s">
        <v>240</v>
      </c>
      <c r="AH5594" t="s">
        <v>146</v>
      </c>
      <c r="AI5594" t="s">
        <v>138</v>
      </c>
      <c r="AJ5594" t="str">
        <f t="shared" si="87"/>
        <v>Mar</v>
      </c>
    </row>
    <row r="5595" spans="1:36" x14ac:dyDescent="0.3">
      <c r="A5595" t="s">
        <v>12467</v>
      </c>
      <c r="B5595" s="33">
        <v>45857</v>
      </c>
      <c r="C5595" t="s">
        <v>97</v>
      </c>
      <c r="D5595" t="s">
        <v>12468</v>
      </c>
      <c r="E5595" t="s">
        <v>181</v>
      </c>
      <c r="F5595" t="s">
        <v>176</v>
      </c>
      <c r="G5595" t="s">
        <v>159</v>
      </c>
      <c r="H5595" t="s">
        <v>156</v>
      </c>
      <c r="I5595">
        <v>562</v>
      </c>
      <c r="J5595" t="s">
        <v>636</v>
      </c>
      <c r="K5595" t="s">
        <v>882</v>
      </c>
      <c r="L5595" t="s">
        <v>2523</v>
      </c>
      <c r="M5595" t="s">
        <v>429</v>
      </c>
      <c r="N5595">
        <v>92</v>
      </c>
      <c r="O5595">
        <v>8</v>
      </c>
      <c r="P5595">
        <v>34</v>
      </c>
      <c r="Q5595" t="s">
        <v>76</v>
      </c>
      <c r="R5595" t="s">
        <v>238</v>
      </c>
      <c r="S5595" t="s">
        <v>239</v>
      </c>
      <c r="T5595">
        <v>189</v>
      </c>
      <c r="U5595">
        <v>146</v>
      </c>
      <c r="V5595">
        <v>77.25</v>
      </c>
      <c r="W5595" t="s">
        <v>133</v>
      </c>
      <c r="X5595">
        <v>5616</v>
      </c>
      <c r="Y5595">
        <v>819936</v>
      </c>
      <c r="Z5595">
        <v>65262</v>
      </c>
      <c r="AA5595">
        <v>98842</v>
      </c>
      <c r="AB5595">
        <v>984040</v>
      </c>
      <c r="AC5595">
        <v>798775</v>
      </c>
      <c r="AD5595">
        <v>185265</v>
      </c>
      <c r="AE5595" t="s">
        <v>81</v>
      </c>
      <c r="AF5595" t="s">
        <v>81</v>
      </c>
      <c r="AG5595" t="s">
        <v>240</v>
      </c>
      <c r="AH5595" t="s">
        <v>147</v>
      </c>
      <c r="AI5595" t="s">
        <v>138</v>
      </c>
      <c r="AJ5595" t="str">
        <f t="shared" si="87"/>
        <v>Jul</v>
      </c>
    </row>
    <row r="5596" spans="1:36" x14ac:dyDescent="0.3">
      <c r="A5596" t="s">
        <v>12469</v>
      </c>
      <c r="B5596" s="33">
        <v>45874</v>
      </c>
      <c r="C5596" t="s">
        <v>93</v>
      </c>
      <c r="D5596" t="s">
        <v>12470</v>
      </c>
      <c r="E5596" t="s">
        <v>176</v>
      </c>
      <c r="F5596" t="s">
        <v>175</v>
      </c>
      <c r="G5596" t="s">
        <v>156</v>
      </c>
      <c r="H5596" t="s">
        <v>163</v>
      </c>
      <c r="I5596">
        <v>357</v>
      </c>
      <c r="J5596" t="s">
        <v>264</v>
      </c>
      <c r="K5596" t="s">
        <v>1028</v>
      </c>
      <c r="L5596" t="s">
        <v>789</v>
      </c>
      <c r="M5596" t="s">
        <v>1028</v>
      </c>
      <c r="N5596">
        <v>73</v>
      </c>
      <c r="O5596">
        <v>2</v>
      </c>
      <c r="P5596">
        <v>-10</v>
      </c>
      <c r="Q5596" t="s">
        <v>73</v>
      </c>
      <c r="R5596" t="s">
        <v>238</v>
      </c>
      <c r="S5596" t="s">
        <v>239</v>
      </c>
      <c r="T5596">
        <v>186</v>
      </c>
      <c r="U5596">
        <v>162</v>
      </c>
      <c r="V5596">
        <v>87.1</v>
      </c>
      <c r="W5596" t="s">
        <v>133</v>
      </c>
      <c r="X5596">
        <v>5249</v>
      </c>
      <c r="Y5596">
        <v>850338</v>
      </c>
      <c r="Z5596">
        <v>58968</v>
      </c>
      <c r="AA5596">
        <v>46494</v>
      </c>
      <c r="AB5596">
        <v>955800</v>
      </c>
      <c r="AC5596">
        <v>650187</v>
      </c>
      <c r="AD5596">
        <v>305613</v>
      </c>
      <c r="AE5596" t="s">
        <v>81</v>
      </c>
      <c r="AF5596" t="s">
        <v>75</v>
      </c>
      <c r="AG5596" t="s">
        <v>240</v>
      </c>
      <c r="AH5596" t="s">
        <v>144</v>
      </c>
      <c r="AI5596" t="s">
        <v>139</v>
      </c>
      <c r="AJ5596" t="str">
        <f t="shared" si="87"/>
        <v>Aug</v>
      </c>
    </row>
    <row r="5597" spans="1:36" x14ac:dyDescent="0.3">
      <c r="A5597" t="s">
        <v>12471</v>
      </c>
      <c r="B5597" s="33">
        <v>45840</v>
      </c>
      <c r="C5597" t="s">
        <v>99</v>
      </c>
      <c r="D5597" t="s">
        <v>12472</v>
      </c>
      <c r="E5597" t="s">
        <v>175</v>
      </c>
      <c r="F5597" t="s">
        <v>179</v>
      </c>
      <c r="G5597" t="s">
        <v>163</v>
      </c>
      <c r="H5597" t="s">
        <v>166</v>
      </c>
      <c r="I5597">
        <v>495</v>
      </c>
      <c r="J5597" t="s">
        <v>682</v>
      </c>
      <c r="K5597" t="s">
        <v>1422</v>
      </c>
      <c r="L5597" t="s">
        <v>1279</v>
      </c>
      <c r="M5597" t="s">
        <v>3776</v>
      </c>
      <c r="N5597">
        <v>81</v>
      </c>
      <c r="O5597">
        <v>21</v>
      </c>
      <c r="P5597">
        <v>33</v>
      </c>
      <c r="Q5597" t="s">
        <v>76</v>
      </c>
      <c r="R5597" t="s">
        <v>238</v>
      </c>
      <c r="S5597" t="s">
        <v>239</v>
      </c>
      <c r="T5597">
        <v>180</v>
      </c>
      <c r="U5597">
        <v>171</v>
      </c>
      <c r="V5597">
        <v>95</v>
      </c>
      <c r="W5597" t="s">
        <v>133</v>
      </c>
      <c r="X5597">
        <v>5004</v>
      </c>
      <c r="Y5597">
        <v>855684</v>
      </c>
      <c r="Z5597">
        <v>69426</v>
      </c>
      <c r="AA5597">
        <v>98838</v>
      </c>
      <c r="AB5597">
        <v>1023948</v>
      </c>
      <c r="AC5597">
        <v>625864</v>
      </c>
      <c r="AD5597">
        <v>398084</v>
      </c>
      <c r="AE5597" t="s">
        <v>75</v>
      </c>
      <c r="AF5597" t="s">
        <v>72</v>
      </c>
      <c r="AG5597" t="s">
        <v>240</v>
      </c>
      <c r="AH5597" t="s">
        <v>145</v>
      </c>
      <c r="AI5597" t="s">
        <v>138</v>
      </c>
      <c r="AJ5597" t="str">
        <f t="shared" si="87"/>
        <v>Jul</v>
      </c>
    </row>
    <row r="5598" spans="1:36" x14ac:dyDescent="0.3">
      <c r="A5598" t="s">
        <v>12473</v>
      </c>
      <c r="B5598" s="33">
        <v>45921</v>
      </c>
      <c r="C5598" t="s">
        <v>95</v>
      </c>
      <c r="D5598" t="s">
        <v>12474</v>
      </c>
      <c r="E5598" t="s">
        <v>180</v>
      </c>
      <c r="F5598" t="s">
        <v>178</v>
      </c>
      <c r="G5598" t="s">
        <v>160</v>
      </c>
      <c r="H5598" t="s">
        <v>157</v>
      </c>
      <c r="I5598">
        <v>2035</v>
      </c>
      <c r="J5598" t="s">
        <v>236</v>
      </c>
      <c r="K5598" t="s">
        <v>307</v>
      </c>
      <c r="L5598" t="s">
        <v>236</v>
      </c>
      <c r="M5598" t="s">
        <v>715</v>
      </c>
      <c r="N5598">
        <v>239</v>
      </c>
      <c r="O5598">
        <v>0</v>
      </c>
      <c r="P5598">
        <v>3</v>
      </c>
      <c r="Q5598" t="s">
        <v>70</v>
      </c>
      <c r="R5598" t="s">
        <v>238</v>
      </c>
      <c r="S5598" t="s">
        <v>239</v>
      </c>
      <c r="T5598">
        <v>189</v>
      </c>
      <c r="U5598">
        <v>150</v>
      </c>
      <c r="V5598">
        <v>79.37</v>
      </c>
      <c r="W5598" t="s">
        <v>133</v>
      </c>
      <c r="X5598">
        <v>3810</v>
      </c>
      <c r="Y5598">
        <v>571500</v>
      </c>
      <c r="Z5598">
        <v>33750</v>
      </c>
      <c r="AA5598">
        <v>58050</v>
      </c>
      <c r="AB5598">
        <v>663300</v>
      </c>
      <c r="AC5598">
        <v>444351</v>
      </c>
      <c r="AD5598">
        <v>218949</v>
      </c>
      <c r="AE5598" t="s">
        <v>81</v>
      </c>
      <c r="AF5598" t="s">
        <v>75</v>
      </c>
      <c r="AG5598" t="s">
        <v>240</v>
      </c>
      <c r="AH5598" t="s">
        <v>144</v>
      </c>
      <c r="AI5598" t="s">
        <v>138</v>
      </c>
      <c r="AJ5598" t="str">
        <f t="shared" si="87"/>
        <v>Sep</v>
      </c>
    </row>
    <row r="5599" spans="1:36" x14ac:dyDescent="0.3">
      <c r="A5599" t="s">
        <v>12475</v>
      </c>
      <c r="B5599" s="33">
        <v>45971</v>
      </c>
      <c r="C5599" t="s">
        <v>93</v>
      </c>
      <c r="D5599" t="s">
        <v>12476</v>
      </c>
      <c r="E5599" t="s">
        <v>172</v>
      </c>
      <c r="F5599" t="s">
        <v>175</v>
      </c>
      <c r="G5599" t="s">
        <v>155</v>
      </c>
      <c r="H5599" t="s">
        <v>163</v>
      </c>
      <c r="I5599">
        <v>1934</v>
      </c>
      <c r="J5599" t="s">
        <v>554</v>
      </c>
      <c r="K5599" t="s">
        <v>3163</v>
      </c>
      <c r="L5599" t="s">
        <v>463</v>
      </c>
      <c r="M5599" t="s">
        <v>3163</v>
      </c>
      <c r="N5599">
        <v>261</v>
      </c>
      <c r="O5599">
        <v>0</v>
      </c>
      <c r="P5599">
        <v>-9</v>
      </c>
      <c r="Q5599" t="s">
        <v>70</v>
      </c>
      <c r="R5599" t="s">
        <v>238</v>
      </c>
      <c r="S5599" t="s">
        <v>239</v>
      </c>
      <c r="T5599">
        <v>189</v>
      </c>
      <c r="U5599">
        <v>114</v>
      </c>
      <c r="V5599">
        <v>60.32</v>
      </c>
      <c r="W5599" t="s">
        <v>135</v>
      </c>
      <c r="X5599">
        <v>10557</v>
      </c>
      <c r="Y5599">
        <v>1203498</v>
      </c>
      <c r="Z5599">
        <v>47310</v>
      </c>
      <c r="AA5599">
        <v>62928</v>
      </c>
      <c r="AB5599">
        <v>1313736</v>
      </c>
      <c r="AC5599">
        <v>1082300</v>
      </c>
      <c r="AD5599">
        <v>231436</v>
      </c>
      <c r="AE5599" t="s">
        <v>81</v>
      </c>
      <c r="AF5599" t="s">
        <v>75</v>
      </c>
      <c r="AG5599" t="s">
        <v>240</v>
      </c>
      <c r="AH5599" t="s">
        <v>144</v>
      </c>
      <c r="AI5599" t="s">
        <v>138</v>
      </c>
      <c r="AJ5599" t="str">
        <f t="shared" si="87"/>
        <v>Nov</v>
      </c>
    </row>
    <row r="5600" spans="1:36" x14ac:dyDescent="0.3">
      <c r="A5600" t="s">
        <v>12477</v>
      </c>
      <c r="B5600" s="33">
        <v>45784</v>
      </c>
      <c r="C5600" t="s">
        <v>93</v>
      </c>
      <c r="D5600" t="s">
        <v>12478</v>
      </c>
      <c r="E5600" t="s">
        <v>178</v>
      </c>
      <c r="F5600" t="s">
        <v>179</v>
      </c>
      <c r="G5600" t="s">
        <v>157</v>
      </c>
      <c r="H5600" t="s">
        <v>166</v>
      </c>
      <c r="I5600">
        <v>615</v>
      </c>
      <c r="J5600" t="s">
        <v>600</v>
      </c>
      <c r="K5600" t="s">
        <v>918</v>
      </c>
      <c r="L5600" t="s">
        <v>386</v>
      </c>
      <c r="M5600" t="s">
        <v>852</v>
      </c>
      <c r="N5600">
        <v>95</v>
      </c>
      <c r="O5600">
        <v>16</v>
      </c>
      <c r="P5600">
        <v>17</v>
      </c>
      <c r="Q5600" t="s">
        <v>73</v>
      </c>
      <c r="R5600" t="s">
        <v>238</v>
      </c>
      <c r="S5600" t="s">
        <v>239</v>
      </c>
      <c r="T5600">
        <v>150</v>
      </c>
      <c r="U5600">
        <v>121</v>
      </c>
      <c r="V5600">
        <v>80.67</v>
      </c>
      <c r="W5600" t="s">
        <v>133</v>
      </c>
      <c r="X5600">
        <v>4380</v>
      </c>
      <c r="Y5600">
        <v>529980</v>
      </c>
      <c r="Z5600">
        <v>46222</v>
      </c>
      <c r="AA5600">
        <v>38720</v>
      </c>
      <c r="AB5600">
        <v>614922</v>
      </c>
      <c r="AC5600">
        <v>388438</v>
      </c>
      <c r="AD5600">
        <v>226484</v>
      </c>
      <c r="AE5600" t="s">
        <v>75</v>
      </c>
      <c r="AF5600" t="s">
        <v>72</v>
      </c>
      <c r="AG5600" t="s">
        <v>240</v>
      </c>
      <c r="AH5600" t="s">
        <v>144</v>
      </c>
      <c r="AI5600" t="s">
        <v>138</v>
      </c>
      <c r="AJ5600" t="str">
        <f t="shared" si="87"/>
        <v>May</v>
      </c>
    </row>
    <row r="5601" spans="1:36" x14ac:dyDescent="0.3">
      <c r="A5601" t="s">
        <v>12479</v>
      </c>
      <c r="B5601" s="33">
        <v>46020</v>
      </c>
      <c r="C5601" t="s">
        <v>96</v>
      </c>
      <c r="D5601" t="s">
        <v>12480</v>
      </c>
      <c r="E5601" t="s">
        <v>175</v>
      </c>
      <c r="F5601" t="s">
        <v>176</v>
      </c>
      <c r="G5601" t="s">
        <v>163</v>
      </c>
      <c r="H5601" t="s">
        <v>156</v>
      </c>
      <c r="I5601">
        <v>1118</v>
      </c>
      <c r="J5601" t="s">
        <v>397</v>
      </c>
      <c r="K5601" t="s">
        <v>443</v>
      </c>
      <c r="L5601" t="s">
        <v>2313</v>
      </c>
      <c r="M5601" t="s">
        <v>1852</v>
      </c>
      <c r="N5601">
        <v>169</v>
      </c>
      <c r="O5601">
        <v>42</v>
      </c>
      <c r="P5601">
        <v>39</v>
      </c>
      <c r="Q5601" t="s">
        <v>76</v>
      </c>
      <c r="R5601" t="s">
        <v>238</v>
      </c>
      <c r="S5601" t="s">
        <v>239</v>
      </c>
      <c r="T5601">
        <v>189</v>
      </c>
      <c r="U5601">
        <v>177</v>
      </c>
      <c r="V5601">
        <v>93.65</v>
      </c>
      <c r="W5601" t="s">
        <v>133</v>
      </c>
      <c r="X5601">
        <v>8187</v>
      </c>
      <c r="Y5601">
        <v>1449099</v>
      </c>
      <c r="Z5601">
        <v>74340</v>
      </c>
      <c r="AA5601">
        <v>29205</v>
      </c>
      <c r="AB5601">
        <v>1552644</v>
      </c>
      <c r="AC5601">
        <v>972377</v>
      </c>
      <c r="AD5601">
        <v>580267</v>
      </c>
      <c r="AE5601" t="s">
        <v>75</v>
      </c>
      <c r="AF5601" t="s">
        <v>81</v>
      </c>
      <c r="AG5601" t="s">
        <v>240</v>
      </c>
      <c r="AH5601" t="s">
        <v>144</v>
      </c>
      <c r="AI5601" t="s">
        <v>138</v>
      </c>
      <c r="AJ5601" t="str">
        <f t="shared" si="87"/>
        <v>Dec</v>
      </c>
    </row>
    <row r="5602" spans="1:36" x14ac:dyDescent="0.3">
      <c r="A5602" t="s">
        <v>12481</v>
      </c>
      <c r="B5602" s="33">
        <v>45843</v>
      </c>
      <c r="C5602" t="s">
        <v>97</v>
      </c>
      <c r="D5602" t="s">
        <v>12482</v>
      </c>
      <c r="E5602" t="s">
        <v>175</v>
      </c>
      <c r="F5602" t="s">
        <v>181</v>
      </c>
      <c r="G5602" t="s">
        <v>163</v>
      </c>
      <c r="H5602" t="s">
        <v>159</v>
      </c>
      <c r="I5602">
        <v>1057</v>
      </c>
      <c r="J5602" t="s">
        <v>518</v>
      </c>
      <c r="K5602" t="s">
        <v>550</v>
      </c>
      <c r="L5602" t="s">
        <v>2542</v>
      </c>
      <c r="M5602" t="s">
        <v>1394</v>
      </c>
      <c r="N5602">
        <v>163</v>
      </c>
      <c r="O5602">
        <v>33</v>
      </c>
      <c r="P5602">
        <v>18</v>
      </c>
      <c r="Q5602" t="s">
        <v>73</v>
      </c>
      <c r="R5602" t="s">
        <v>238</v>
      </c>
      <c r="S5602" t="s">
        <v>239</v>
      </c>
      <c r="T5602">
        <v>150</v>
      </c>
      <c r="U5602">
        <v>145</v>
      </c>
      <c r="V5602">
        <v>96.67</v>
      </c>
      <c r="W5602" t="s">
        <v>133</v>
      </c>
      <c r="X5602">
        <v>9658</v>
      </c>
      <c r="Y5602">
        <v>1400410</v>
      </c>
      <c r="Z5602">
        <v>76125</v>
      </c>
      <c r="AA5602">
        <v>34365</v>
      </c>
      <c r="AB5602">
        <v>1510900</v>
      </c>
      <c r="AC5602">
        <v>924884</v>
      </c>
      <c r="AD5602">
        <v>586016</v>
      </c>
      <c r="AE5602" t="s">
        <v>75</v>
      </c>
      <c r="AF5602" t="s">
        <v>81</v>
      </c>
      <c r="AG5602" t="s">
        <v>240</v>
      </c>
      <c r="AH5602" t="s">
        <v>144</v>
      </c>
      <c r="AI5602" t="s">
        <v>139</v>
      </c>
      <c r="AJ5602" t="str">
        <f t="shared" si="87"/>
        <v>Jul</v>
      </c>
    </row>
    <row r="5603" spans="1:36" x14ac:dyDescent="0.3">
      <c r="A5603" t="s">
        <v>12483</v>
      </c>
      <c r="B5603" s="33">
        <v>45722</v>
      </c>
      <c r="C5603" t="s">
        <v>98</v>
      </c>
      <c r="D5603" t="s">
        <v>12484</v>
      </c>
      <c r="E5603" t="s">
        <v>174</v>
      </c>
      <c r="F5603" t="s">
        <v>177</v>
      </c>
      <c r="G5603" t="s">
        <v>158</v>
      </c>
      <c r="H5603" t="s">
        <v>162</v>
      </c>
      <c r="I5603">
        <v>1868</v>
      </c>
      <c r="J5603" t="s">
        <v>314</v>
      </c>
      <c r="K5603" t="s">
        <v>1354</v>
      </c>
      <c r="L5603" t="s">
        <v>1566</v>
      </c>
      <c r="M5603" t="s">
        <v>1393</v>
      </c>
      <c r="N5603">
        <v>291</v>
      </c>
      <c r="O5603">
        <v>25</v>
      </c>
      <c r="P5603">
        <v>31</v>
      </c>
      <c r="Q5603" t="s">
        <v>76</v>
      </c>
      <c r="R5603" t="s">
        <v>238</v>
      </c>
      <c r="S5603" t="s">
        <v>239</v>
      </c>
      <c r="T5603">
        <v>220</v>
      </c>
      <c r="U5603">
        <v>215</v>
      </c>
      <c r="V5603">
        <v>97.73</v>
      </c>
      <c r="W5603" t="s">
        <v>133</v>
      </c>
      <c r="X5603">
        <v>3128</v>
      </c>
      <c r="Y5603">
        <v>672520</v>
      </c>
      <c r="Z5603">
        <v>115240</v>
      </c>
      <c r="AA5603">
        <v>58480</v>
      </c>
      <c r="AB5603">
        <v>846240</v>
      </c>
      <c r="AC5603">
        <v>653274</v>
      </c>
      <c r="AD5603">
        <v>192966</v>
      </c>
      <c r="AE5603" t="s">
        <v>78</v>
      </c>
      <c r="AF5603" t="s">
        <v>78</v>
      </c>
      <c r="AG5603" t="s">
        <v>240</v>
      </c>
      <c r="AH5603" t="s">
        <v>144</v>
      </c>
      <c r="AI5603" t="s">
        <v>140</v>
      </c>
      <c r="AJ5603" t="str">
        <f t="shared" si="87"/>
        <v>Mar</v>
      </c>
    </row>
    <row r="5604" spans="1:36" x14ac:dyDescent="0.3">
      <c r="A5604" t="s">
        <v>12485</v>
      </c>
      <c r="B5604" s="33">
        <v>45943</v>
      </c>
      <c r="C5604" t="s">
        <v>95</v>
      </c>
      <c r="D5604" t="s">
        <v>12486</v>
      </c>
      <c r="E5604" t="s">
        <v>175</v>
      </c>
      <c r="F5604" t="s">
        <v>176</v>
      </c>
      <c r="G5604" t="s">
        <v>163</v>
      </c>
      <c r="H5604" t="s">
        <v>156</v>
      </c>
      <c r="I5604">
        <v>1834</v>
      </c>
      <c r="J5604" t="s">
        <v>420</v>
      </c>
      <c r="K5604" t="s">
        <v>510</v>
      </c>
      <c r="L5604" t="s">
        <v>3945</v>
      </c>
      <c r="M5604" t="s">
        <v>2794</v>
      </c>
      <c r="N5604">
        <v>254</v>
      </c>
      <c r="O5604">
        <v>14</v>
      </c>
      <c r="P5604">
        <v>21</v>
      </c>
      <c r="Q5604" t="s">
        <v>73</v>
      </c>
      <c r="R5604" t="s">
        <v>238</v>
      </c>
      <c r="S5604" t="s">
        <v>239</v>
      </c>
      <c r="T5604">
        <v>180</v>
      </c>
      <c r="U5604">
        <v>126</v>
      </c>
      <c r="V5604">
        <v>70</v>
      </c>
      <c r="W5604" t="s">
        <v>134</v>
      </c>
      <c r="X5604">
        <v>10224</v>
      </c>
      <c r="Y5604">
        <v>1288224</v>
      </c>
      <c r="Z5604">
        <v>28980</v>
      </c>
      <c r="AA5604">
        <v>21168</v>
      </c>
      <c r="AB5604">
        <v>1338372</v>
      </c>
      <c r="AC5604">
        <v>1089384</v>
      </c>
      <c r="AD5604">
        <v>248988</v>
      </c>
      <c r="AE5604" t="s">
        <v>75</v>
      </c>
      <c r="AF5604" t="s">
        <v>81</v>
      </c>
      <c r="AG5604" t="s">
        <v>240</v>
      </c>
      <c r="AH5604" t="s">
        <v>144</v>
      </c>
      <c r="AI5604" t="s">
        <v>140</v>
      </c>
      <c r="AJ5604" t="str">
        <f t="shared" si="87"/>
        <v>Oct</v>
      </c>
    </row>
    <row r="5605" spans="1:36" x14ac:dyDescent="0.3">
      <c r="A5605" t="s">
        <v>12487</v>
      </c>
      <c r="B5605" s="33">
        <v>45920</v>
      </c>
      <c r="C5605" t="s">
        <v>99</v>
      </c>
      <c r="D5605" t="s">
        <v>12488</v>
      </c>
      <c r="E5605" t="s">
        <v>175</v>
      </c>
      <c r="F5605" t="s">
        <v>172</v>
      </c>
      <c r="G5605" t="s">
        <v>163</v>
      </c>
      <c r="H5605" t="s">
        <v>155</v>
      </c>
      <c r="I5605">
        <v>2223</v>
      </c>
      <c r="J5605" t="s">
        <v>325</v>
      </c>
      <c r="K5605" t="s">
        <v>4247</v>
      </c>
      <c r="L5605" t="s">
        <v>2756</v>
      </c>
      <c r="M5605" t="s">
        <v>500</v>
      </c>
      <c r="N5605">
        <v>275</v>
      </c>
      <c r="O5605">
        <v>33</v>
      </c>
      <c r="P5605">
        <v>61</v>
      </c>
      <c r="Q5605" t="s">
        <v>76</v>
      </c>
      <c r="R5605" t="s">
        <v>238</v>
      </c>
      <c r="S5605" t="s">
        <v>239</v>
      </c>
      <c r="T5605">
        <v>220</v>
      </c>
      <c r="U5605">
        <v>215</v>
      </c>
      <c r="V5605">
        <v>97.73</v>
      </c>
      <c r="W5605" t="s">
        <v>133</v>
      </c>
      <c r="X5605">
        <v>5499</v>
      </c>
      <c r="Y5605">
        <v>1182285</v>
      </c>
      <c r="Z5605">
        <v>72025</v>
      </c>
      <c r="AA5605">
        <v>53965</v>
      </c>
      <c r="AB5605">
        <v>1308275</v>
      </c>
      <c r="AC5605">
        <v>1136641</v>
      </c>
      <c r="AD5605">
        <v>171634</v>
      </c>
      <c r="AE5605" t="s">
        <v>75</v>
      </c>
      <c r="AF5605" t="s">
        <v>81</v>
      </c>
      <c r="AG5605" t="s">
        <v>240</v>
      </c>
      <c r="AH5605" t="s">
        <v>145</v>
      </c>
      <c r="AI5605" t="s">
        <v>139</v>
      </c>
      <c r="AJ5605" t="str">
        <f t="shared" si="87"/>
        <v>Sep</v>
      </c>
    </row>
    <row r="5606" spans="1:36" x14ac:dyDescent="0.3">
      <c r="A5606" t="s">
        <v>12489</v>
      </c>
      <c r="B5606" s="33">
        <v>45924</v>
      </c>
      <c r="C5606" t="s">
        <v>97</v>
      </c>
      <c r="D5606" t="s">
        <v>12490</v>
      </c>
      <c r="E5606" t="s">
        <v>173</v>
      </c>
      <c r="F5606" t="s">
        <v>175</v>
      </c>
      <c r="G5606" t="s">
        <v>161</v>
      </c>
      <c r="H5606" t="s">
        <v>163</v>
      </c>
      <c r="I5606">
        <v>1237</v>
      </c>
      <c r="J5606" t="s">
        <v>615</v>
      </c>
      <c r="K5606" t="s">
        <v>780</v>
      </c>
      <c r="L5606" t="s">
        <v>615</v>
      </c>
      <c r="M5606" t="s">
        <v>1494</v>
      </c>
      <c r="N5606">
        <v>187</v>
      </c>
      <c r="O5606">
        <v>0</v>
      </c>
      <c r="P5606">
        <v>3</v>
      </c>
      <c r="Q5606" t="s">
        <v>70</v>
      </c>
      <c r="R5606" t="s">
        <v>238</v>
      </c>
      <c r="S5606" t="s">
        <v>239</v>
      </c>
      <c r="T5606">
        <v>189</v>
      </c>
      <c r="U5606">
        <v>166</v>
      </c>
      <c r="V5606">
        <v>87.83</v>
      </c>
      <c r="W5606" t="s">
        <v>133</v>
      </c>
      <c r="X5606">
        <v>6201</v>
      </c>
      <c r="Y5606">
        <v>1029366</v>
      </c>
      <c r="Z5606">
        <v>51626</v>
      </c>
      <c r="AA5606">
        <v>111552</v>
      </c>
      <c r="AB5606">
        <v>1192544</v>
      </c>
      <c r="AC5606">
        <v>927686</v>
      </c>
      <c r="AD5606">
        <v>264858</v>
      </c>
      <c r="AE5606" t="s">
        <v>78</v>
      </c>
      <c r="AF5606" t="s">
        <v>75</v>
      </c>
      <c r="AG5606" t="s">
        <v>240</v>
      </c>
      <c r="AH5606" t="s">
        <v>146</v>
      </c>
      <c r="AI5606" t="s">
        <v>138</v>
      </c>
      <c r="AJ5606" t="str">
        <f t="shared" si="87"/>
        <v>Sep</v>
      </c>
    </row>
    <row r="5607" spans="1:36" x14ac:dyDescent="0.3">
      <c r="A5607" t="s">
        <v>12491</v>
      </c>
      <c r="B5607" s="33">
        <v>45706</v>
      </c>
      <c r="C5607" t="s">
        <v>97</v>
      </c>
      <c r="D5607" t="s">
        <v>12492</v>
      </c>
      <c r="E5607" t="s">
        <v>174</v>
      </c>
      <c r="F5607" t="s">
        <v>181</v>
      </c>
      <c r="G5607" t="s">
        <v>158</v>
      </c>
      <c r="H5607" t="s">
        <v>159</v>
      </c>
      <c r="I5607">
        <v>1337</v>
      </c>
      <c r="J5607" t="s">
        <v>414</v>
      </c>
      <c r="K5607" t="s">
        <v>792</v>
      </c>
      <c r="L5607" t="s">
        <v>477</v>
      </c>
      <c r="M5607" t="s">
        <v>483</v>
      </c>
      <c r="N5607">
        <v>170</v>
      </c>
      <c r="O5607">
        <v>0</v>
      </c>
      <c r="P5607">
        <v>2</v>
      </c>
      <c r="Q5607" t="s">
        <v>70</v>
      </c>
      <c r="R5607" t="s">
        <v>238</v>
      </c>
      <c r="S5607" t="s">
        <v>239</v>
      </c>
      <c r="T5607">
        <v>220</v>
      </c>
      <c r="U5607">
        <v>196</v>
      </c>
      <c r="V5607">
        <v>89.09</v>
      </c>
      <c r="W5607" t="s">
        <v>133</v>
      </c>
      <c r="X5607">
        <v>10528</v>
      </c>
      <c r="Y5607">
        <v>2063488</v>
      </c>
      <c r="Z5607">
        <v>44296</v>
      </c>
      <c r="AA5607">
        <v>42140</v>
      </c>
      <c r="AB5607">
        <v>2149924</v>
      </c>
      <c r="AC5607">
        <v>1616077</v>
      </c>
      <c r="AD5607">
        <v>533847</v>
      </c>
      <c r="AE5607" t="s">
        <v>78</v>
      </c>
      <c r="AF5607" t="s">
        <v>81</v>
      </c>
      <c r="AG5607" t="s">
        <v>240</v>
      </c>
      <c r="AH5607" t="s">
        <v>144</v>
      </c>
      <c r="AI5607" t="s">
        <v>139</v>
      </c>
      <c r="AJ5607" t="str">
        <f t="shared" si="87"/>
        <v>Feb</v>
      </c>
    </row>
    <row r="5608" spans="1:36" x14ac:dyDescent="0.3">
      <c r="A5608" t="s">
        <v>12493</v>
      </c>
      <c r="B5608" s="33">
        <v>45985</v>
      </c>
      <c r="C5608" t="s">
        <v>98</v>
      </c>
      <c r="D5608" t="s">
        <v>12494</v>
      </c>
      <c r="E5608" t="s">
        <v>173</v>
      </c>
      <c r="F5608" t="s">
        <v>175</v>
      </c>
      <c r="G5608" t="s">
        <v>161</v>
      </c>
      <c r="H5608" t="s">
        <v>163</v>
      </c>
      <c r="I5608">
        <v>739</v>
      </c>
      <c r="J5608" t="s">
        <v>345</v>
      </c>
      <c r="K5608" t="s">
        <v>1247</v>
      </c>
      <c r="L5608" t="s">
        <v>1174</v>
      </c>
      <c r="M5608" t="s">
        <v>1648</v>
      </c>
      <c r="N5608">
        <v>128</v>
      </c>
      <c r="O5608">
        <v>7</v>
      </c>
      <c r="P5608">
        <v>23</v>
      </c>
      <c r="Q5608" t="s">
        <v>73</v>
      </c>
      <c r="R5608" t="s">
        <v>238</v>
      </c>
      <c r="S5608" t="s">
        <v>239</v>
      </c>
      <c r="T5608">
        <v>186</v>
      </c>
      <c r="U5608">
        <v>164</v>
      </c>
      <c r="V5608">
        <v>88.17</v>
      </c>
      <c r="W5608" t="s">
        <v>133</v>
      </c>
      <c r="X5608">
        <v>5717</v>
      </c>
      <c r="Y5608">
        <v>937588</v>
      </c>
      <c r="Z5608">
        <v>61336</v>
      </c>
      <c r="AA5608">
        <v>104140</v>
      </c>
      <c r="AB5608">
        <v>1103064</v>
      </c>
      <c r="AC5608">
        <v>946029</v>
      </c>
      <c r="AD5608">
        <v>157035</v>
      </c>
      <c r="AE5608" t="s">
        <v>78</v>
      </c>
      <c r="AF5608" t="s">
        <v>75</v>
      </c>
      <c r="AG5608" t="s">
        <v>240</v>
      </c>
      <c r="AH5608" t="s">
        <v>144</v>
      </c>
      <c r="AI5608" t="s">
        <v>139</v>
      </c>
      <c r="AJ5608" t="str">
        <f t="shared" si="87"/>
        <v>Nov</v>
      </c>
    </row>
    <row r="5609" spans="1:36" x14ac:dyDescent="0.3">
      <c r="A5609" t="s">
        <v>12495</v>
      </c>
      <c r="B5609" s="33">
        <v>45832</v>
      </c>
      <c r="C5609" t="s">
        <v>95</v>
      </c>
      <c r="D5609" t="s">
        <v>12496</v>
      </c>
      <c r="E5609" t="s">
        <v>176</v>
      </c>
      <c r="F5609" t="s">
        <v>172</v>
      </c>
      <c r="G5609" t="s">
        <v>156</v>
      </c>
      <c r="H5609" t="s">
        <v>155</v>
      </c>
      <c r="I5609">
        <v>1593</v>
      </c>
      <c r="J5609" t="s">
        <v>603</v>
      </c>
      <c r="K5609" t="s">
        <v>541</v>
      </c>
      <c r="L5609" t="s">
        <v>2799</v>
      </c>
      <c r="M5609" t="s">
        <v>3277</v>
      </c>
      <c r="N5609">
        <v>201</v>
      </c>
      <c r="O5609">
        <v>9</v>
      </c>
      <c r="P5609">
        <v>22</v>
      </c>
      <c r="Q5609" t="s">
        <v>73</v>
      </c>
      <c r="R5609" t="s">
        <v>238</v>
      </c>
      <c r="S5609" t="s">
        <v>239</v>
      </c>
      <c r="T5609">
        <v>150</v>
      </c>
      <c r="U5609">
        <v>118</v>
      </c>
      <c r="V5609">
        <v>78.67</v>
      </c>
      <c r="W5609" t="s">
        <v>133</v>
      </c>
      <c r="X5609">
        <v>3475</v>
      </c>
      <c r="Y5609">
        <v>410050</v>
      </c>
      <c r="Z5609">
        <v>35990</v>
      </c>
      <c r="AA5609">
        <v>73160</v>
      </c>
      <c r="AB5609">
        <v>519200</v>
      </c>
      <c r="AC5609">
        <v>416252</v>
      </c>
      <c r="AD5609">
        <v>102948</v>
      </c>
      <c r="AE5609" t="s">
        <v>81</v>
      </c>
      <c r="AF5609" t="s">
        <v>81</v>
      </c>
      <c r="AG5609" t="s">
        <v>240</v>
      </c>
      <c r="AH5609" t="s">
        <v>144</v>
      </c>
      <c r="AI5609" t="s">
        <v>140</v>
      </c>
      <c r="AJ5609" t="str">
        <f t="shared" si="87"/>
        <v>Jun</v>
      </c>
    </row>
    <row r="5610" spans="1:36" x14ac:dyDescent="0.3">
      <c r="A5610" t="s">
        <v>12497</v>
      </c>
      <c r="B5610" s="33">
        <v>45869</v>
      </c>
      <c r="C5610" t="s">
        <v>97</v>
      </c>
      <c r="D5610" t="s">
        <v>12498</v>
      </c>
      <c r="E5610" t="s">
        <v>180</v>
      </c>
      <c r="F5610" t="s">
        <v>177</v>
      </c>
      <c r="G5610" t="s">
        <v>160</v>
      </c>
      <c r="H5610" t="s">
        <v>162</v>
      </c>
      <c r="I5610">
        <v>2082</v>
      </c>
      <c r="J5610" t="s">
        <v>336</v>
      </c>
      <c r="K5610" t="s">
        <v>1065</v>
      </c>
      <c r="L5610" t="s">
        <v>444</v>
      </c>
      <c r="M5610" t="s">
        <v>3056</v>
      </c>
      <c r="N5610">
        <v>295</v>
      </c>
      <c r="O5610">
        <v>82</v>
      </c>
      <c r="P5610">
        <v>89</v>
      </c>
      <c r="Q5610" t="s">
        <v>76</v>
      </c>
      <c r="R5610" t="s">
        <v>238</v>
      </c>
      <c r="S5610" t="s">
        <v>239</v>
      </c>
      <c r="T5610">
        <v>180</v>
      </c>
      <c r="U5610">
        <v>173</v>
      </c>
      <c r="V5610">
        <v>96.11</v>
      </c>
      <c r="W5610" t="s">
        <v>133</v>
      </c>
      <c r="X5610">
        <v>8763</v>
      </c>
      <c r="Y5610">
        <v>1515999</v>
      </c>
      <c r="Z5610">
        <v>38925</v>
      </c>
      <c r="AA5610">
        <v>22836</v>
      </c>
      <c r="AB5610">
        <v>1577760</v>
      </c>
      <c r="AC5610">
        <v>1236129</v>
      </c>
      <c r="AD5610">
        <v>341631</v>
      </c>
      <c r="AE5610" t="s">
        <v>81</v>
      </c>
      <c r="AF5610" t="s">
        <v>78</v>
      </c>
      <c r="AG5610" t="s">
        <v>240</v>
      </c>
      <c r="AH5610" t="s">
        <v>147</v>
      </c>
      <c r="AI5610" t="s">
        <v>138</v>
      </c>
      <c r="AJ5610" t="str">
        <f t="shared" si="87"/>
        <v>Jul</v>
      </c>
    </row>
    <row r="5611" spans="1:36" x14ac:dyDescent="0.3">
      <c r="A5611" t="s">
        <v>12499</v>
      </c>
      <c r="B5611" s="33">
        <v>45748</v>
      </c>
      <c r="C5611" t="s">
        <v>96</v>
      </c>
      <c r="D5611" t="s">
        <v>11348</v>
      </c>
      <c r="E5611" t="s">
        <v>174</v>
      </c>
      <c r="F5611" t="s">
        <v>177</v>
      </c>
      <c r="G5611" t="s">
        <v>158</v>
      </c>
      <c r="H5611" t="s">
        <v>162</v>
      </c>
      <c r="I5611">
        <v>1034</v>
      </c>
      <c r="J5611" t="s">
        <v>615</v>
      </c>
      <c r="K5611" t="s">
        <v>2389</v>
      </c>
      <c r="L5611" t="s">
        <v>3689</v>
      </c>
      <c r="M5611" t="s">
        <v>2373</v>
      </c>
      <c r="N5611">
        <v>147</v>
      </c>
      <c r="O5611">
        <v>16</v>
      </c>
      <c r="P5611">
        <v>7</v>
      </c>
      <c r="Q5611" t="s">
        <v>73</v>
      </c>
      <c r="R5611" t="s">
        <v>238</v>
      </c>
      <c r="S5611" t="s">
        <v>239</v>
      </c>
      <c r="T5611">
        <v>186</v>
      </c>
      <c r="U5611">
        <v>130</v>
      </c>
      <c r="V5611">
        <v>69.89</v>
      </c>
      <c r="W5611" t="s">
        <v>133</v>
      </c>
      <c r="X5611">
        <v>6851</v>
      </c>
      <c r="Y5611">
        <v>890630</v>
      </c>
      <c r="Z5611">
        <v>51090</v>
      </c>
      <c r="AA5611">
        <v>50830</v>
      </c>
      <c r="AB5611">
        <v>992550</v>
      </c>
      <c r="AC5611">
        <v>847975</v>
      </c>
      <c r="AD5611">
        <v>144575</v>
      </c>
      <c r="AE5611" t="s">
        <v>78</v>
      </c>
      <c r="AF5611" t="s">
        <v>78</v>
      </c>
      <c r="AG5611" t="s">
        <v>240</v>
      </c>
      <c r="AH5611" t="s">
        <v>146</v>
      </c>
      <c r="AI5611" t="s">
        <v>138</v>
      </c>
      <c r="AJ5611" t="str">
        <f t="shared" si="87"/>
        <v>Apr</v>
      </c>
    </row>
    <row r="5612" spans="1:36" x14ac:dyDescent="0.3">
      <c r="A5612" t="s">
        <v>12500</v>
      </c>
      <c r="B5612" s="33">
        <v>45846</v>
      </c>
      <c r="C5612" t="s">
        <v>93</v>
      </c>
      <c r="D5612" t="s">
        <v>12501</v>
      </c>
      <c r="E5612" t="s">
        <v>177</v>
      </c>
      <c r="F5612" t="s">
        <v>179</v>
      </c>
      <c r="G5612" t="s">
        <v>162</v>
      </c>
      <c r="H5612" t="s">
        <v>166</v>
      </c>
      <c r="I5612">
        <v>451</v>
      </c>
      <c r="J5612" t="s">
        <v>621</v>
      </c>
      <c r="K5612" t="s">
        <v>3410</v>
      </c>
      <c r="L5612" t="s">
        <v>1652</v>
      </c>
      <c r="M5612" t="s">
        <v>3608</v>
      </c>
      <c r="N5612">
        <v>87</v>
      </c>
      <c r="O5612">
        <v>17</v>
      </c>
      <c r="P5612">
        <v>10</v>
      </c>
      <c r="Q5612" t="s">
        <v>73</v>
      </c>
      <c r="R5612" t="s">
        <v>238</v>
      </c>
      <c r="S5612" t="s">
        <v>239</v>
      </c>
      <c r="T5612">
        <v>150</v>
      </c>
      <c r="U5612">
        <v>81</v>
      </c>
      <c r="V5612">
        <v>54</v>
      </c>
      <c r="W5612" t="s">
        <v>133</v>
      </c>
      <c r="X5612">
        <v>8665</v>
      </c>
      <c r="Y5612">
        <v>701865</v>
      </c>
      <c r="Z5612">
        <v>39123</v>
      </c>
      <c r="AA5612">
        <v>45117</v>
      </c>
      <c r="AB5612">
        <v>786105</v>
      </c>
      <c r="AC5612">
        <v>481217</v>
      </c>
      <c r="AD5612">
        <v>304888</v>
      </c>
      <c r="AE5612" t="s">
        <v>78</v>
      </c>
      <c r="AF5612" t="s">
        <v>72</v>
      </c>
      <c r="AG5612" t="s">
        <v>240</v>
      </c>
      <c r="AH5612" t="s">
        <v>146</v>
      </c>
      <c r="AI5612" t="s">
        <v>138</v>
      </c>
      <c r="AJ5612" t="str">
        <f t="shared" si="87"/>
        <v>Jul</v>
      </c>
    </row>
    <row r="5613" spans="1:36" x14ac:dyDescent="0.3">
      <c r="A5613" t="s">
        <v>12502</v>
      </c>
      <c r="B5613" s="33">
        <v>45841</v>
      </c>
      <c r="C5613" t="s">
        <v>93</v>
      </c>
      <c r="D5613" t="s">
        <v>12503</v>
      </c>
      <c r="E5613" t="s">
        <v>174</v>
      </c>
      <c r="F5613" t="s">
        <v>175</v>
      </c>
      <c r="G5613" t="s">
        <v>158</v>
      </c>
      <c r="H5613" t="s">
        <v>163</v>
      </c>
      <c r="I5613">
        <v>1067</v>
      </c>
      <c r="J5613" t="s">
        <v>1434</v>
      </c>
      <c r="K5613" t="s">
        <v>2120</v>
      </c>
      <c r="L5613" t="s">
        <v>633</v>
      </c>
      <c r="M5613" t="s">
        <v>2503</v>
      </c>
      <c r="N5613">
        <v>141</v>
      </c>
      <c r="O5613">
        <v>0</v>
      </c>
      <c r="P5613">
        <v>4</v>
      </c>
      <c r="Q5613" t="s">
        <v>70</v>
      </c>
      <c r="R5613" t="s">
        <v>238</v>
      </c>
      <c r="S5613" t="s">
        <v>239</v>
      </c>
      <c r="T5613">
        <v>220</v>
      </c>
      <c r="U5613">
        <v>149</v>
      </c>
      <c r="V5613">
        <v>67.73</v>
      </c>
      <c r="W5613" t="s">
        <v>133</v>
      </c>
      <c r="X5613">
        <v>7997</v>
      </c>
      <c r="Y5613">
        <v>1191553</v>
      </c>
      <c r="Z5613">
        <v>77480</v>
      </c>
      <c r="AA5613">
        <v>113985</v>
      </c>
      <c r="AB5613">
        <v>1383018</v>
      </c>
      <c r="AC5613">
        <v>833034</v>
      </c>
      <c r="AD5613">
        <v>549984</v>
      </c>
      <c r="AE5613" t="s">
        <v>78</v>
      </c>
      <c r="AF5613" t="s">
        <v>75</v>
      </c>
      <c r="AG5613" t="s">
        <v>240</v>
      </c>
      <c r="AH5613" t="s">
        <v>147</v>
      </c>
      <c r="AI5613" t="s">
        <v>139</v>
      </c>
      <c r="AJ5613" t="str">
        <f t="shared" si="87"/>
        <v>Jul</v>
      </c>
    </row>
    <row r="5614" spans="1:36" x14ac:dyDescent="0.3">
      <c r="A5614" t="s">
        <v>12504</v>
      </c>
      <c r="B5614" s="33">
        <v>45746</v>
      </c>
      <c r="C5614" t="s">
        <v>93</v>
      </c>
      <c r="D5614" t="s">
        <v>12505</v>
      </c>
      <c r="E5614" t="s">
        <v>176</v>
      </c>
      <c r="F5614" t="s">
        <v>172</v>
      </c>
      <c r="G5614" t="s">
        <v>156</v>
      </c>
      <c r="H5614" t="s">
        <v>155</v>
      </c>
      <c r="I5614">
        <v>2077</v>
      </c>
      <c r="J5614" t="s">
        <v>457</v>
      </c>
      <c r="K5614" t="s">
        <v>659</v>
      </c>
      <c r="L5614" t="s">
        <v>2049</v>
      </c>
      <c r="M5614" t="s">
        <v>659</v>
      </c>
      <c r="N5614">
        <v>306</v>
      </c>
      <c r="O5614">
        <v>13</v>
      </c>
      <c r="P5614">
        <v>0</v>
      </c>
      <c r="Q5614" t="s">
        <v>73</v>
      </c>
      <c r="R5614" t="s">
        <v>238</v>
      </c>
      <c r="S5614" t="s">
        <v>239</v>
      </c>
      <c r="T5614">
        <v>220</v>
      </c>
      <c r="U5614">
        <v>187</v>
      </c>
      <c r="V5614">
        <v>85</v>
      </c>
      <c r="W5614" t="s">
        <v>135</v>
      </c>
      <c r="X5614">
        <v>7665</v>
      </c>
      <c r="Y5614">
        <v>1433355</v>
      </c>
      <c r="Z5614">
        <v>84711</v>
      </c>
      <c r="AA5614">
        <v>118932</v>
      </c>
      <c r="AB5614">
        <v>1636998</v>
      </c>
      <c r="AC5614">
        <v>1026896</v>
      </c>
      <c r="AD5614">
        <v>610102</v>
      </c>
      <c r="AE5614" t="s">
        <v>81</v>
      </c>
      <c r="AF5614" t="s">
        <v>81</v>
      </c>
      <c r="AG5614" t="s">
        <v>240</v>
      </c>
      <c r="AH5614" t="s">
        <v>144</v>
      </c>
      <c r="AI5614" t="s">
        <v>139</v>
      </c>
      <c r="AJ5614" t="str">
        <f t="shared" si="87"/>
        <v>Mar</v>
      </c>
    </row>
    <row r="5615" spans="1:36" x14ac:dyDescent="0.3">
      <c r="A5615" t="s">
        <v>12506</v>
      </c>
      <c r="B5615" s="33">
        <v>45814</v>
      </c>
      <c r="C5615" t="s">
        <v>96</v>
      </c>
      <c r="D5615" t="s">
        <v>12507</v>
      </c>
      <c r="E5615" t="s">
        <v>180</v>
      </c>
      <c r="F5615" t="s">
        <v>177</v>
      </c>
      <c r="G5615" t="s">
        <v>160</v>
      </c>
      <c r="H5615" t="s">
        <v>162</v>
      </c>
      <c r="I5615">
        <v>1154</v>
      </c>
      <c r="J5615" t="s">
        <v>633</v>
      </c>
      <c r="K5615" t="s">
        <v>822</v>
      </c>
      <c r="L5615" t="s">
        <v>3500</v>
      </c>
      <c r="M5615" t="s">
        <v>822</v>
      </c>
      <c r="N5615">
        <v>164</v>
      </c>
      <c r="O5615">
        <v>22</v>
      </c>
      <c r="P5615">
        <v>-10</v>
      </c>
      <c r="Q5615" t="s">
        <v>73</v>
      </c>
      <c r="R5615" t="s">
        <v>238</v>
      </c>
      <c r="S5615" t="s">
        <v>239</v>
      </c>
      <c r="T5615">
        <v>186</v>
      </c>
      <c r="U5615">
        <v>110</v>
      </c>
      <c r="V5615">
        <v>59.14</v>
      </c>
      <c r="W5615" t="s">
        <v>133</v>
      </c>
      <c r="X5615">
        <v>6457</v>
      </c>
      <c r="Y5615">
        <v>710270</v>
      </c>
      <c r="Z5615">
        <v>55330</v>
      </c>
      <c r="AA5615">
        <v>65450</v>
      </c>
      <c r="AB5615">
        <v>831050</v>
      </c>
      <c r="AC5615">
        <v>661049</v>
      </c>
      <c r="AD5615">
        <v>170001</v>
      </c>
      <c r="AE5615" t="s">
        <v>81</v>
      </c>
      <c r="AF5615" t="s">
        <v>78</v>
      </c>
      <c r="AG5615" t="s">
        <v>240</v>
      </c>
      <c r="AH5615" t="s">
        <v>144</v>
      </c>
      <c r="AI5615" t="s">
        <v>138</v>
      </c>
      <c r="AJ5615" t="str">
        <f t="shared" si="87"/>
        <v>Jun</v>
      </c>
    </row>
    <row r="5616" spans="1:36" x14ac:dyDescent="0.3">
      <c r="A5616" t="s">
        <v>12508</v>
      </c>
      <c r="B5616" s="33">
        <v>45948</v>
      </c>
      <c r="C5616" t="s">
        <v>93</v>
      </c>
      <c r="D5616" t="s">
        <v>12509</v>
      </c>
      <c r="E5616" t="s">
        <v>180</v>
      </c>
      <c r="F5616" t="s">
        <v>175</v>
      </c>
      <c r="G5616" t="s">
        <v>160</v>
      </c>
      <c r="H5616" t="s">
        <v>163</v>
      </c>
      <c r="I5616">
        <v>414</v>
      </c>
      <c r="J5616" t="s">
        <v>243</v>
      </c>
      <c r="K5616" t="s">
        <v>1255</v>
      </c>
      <c r="L5616" t="s">
        <v>918</v>
      </c>
      <c r="M5616" t="s">
        <v>952</v>
      </c>
      <c r="N5616">
        <v>76</v>
      </c>
      <c r="O5616">
        <v>35</v>
      </c>
      <c r="P5616">
        <v>45</v>
      </c>
      <c r="Q5616" t="s">
        <v>76</v>
      </c>
      <c r="R5616" t="s">
        <v>238</v>
      </c>
      <c r="S5616" t="s">
        <v>239</v>
      </c>
      <c r="T5616">
        <v>220</v>
      </c>
      <c r="U5616">
        <v>215</v>
      </c>
      <c r="V5616">
        <v>97.73</v>
      </c>
      <c r="W5616" t="s">
        <v>133</v>
      </c>
      <c r="X5616">
        <v>7514</v>
      </c>
      <c r="Y5616">
        <v>1615510</v>
      </c>
      <c r="Z5616">
        <v>104275</v>
      </c>
      <c r="AA5616">
        <v>73960</v>
      </c>
      <c r="AB5616">
        <v>1793745</v>
      </c>
      <c r="AC5616">
        <v>1333097</v>
      </c>
      <c r="AD5616">
        <v>460648</v>
      </c>
      <c r="AE5616" t="s">
        <v>81</v>
      </c>
      <c r="AF5616" t="s">
        <v>75</v>
      </c>
      <c r="AG5616" t="s">
        <v>240</v>
      </c>
      <c r="AH5616" t="s">
        <v>144</v>
      </c>
      <c r="AI5616" t="s">
        <v>140</v>
      </c>
      <c r="AJ5616" t="str">
        <f t="shared" si="87"/>
        <v>Oct</v>
      </c>
    </row>
    <row r="5617" spans="1:36" x14ac:dyDescent="0.3">
      <c r="A5617" t="s">
        <v>12510</v>
      </c>
      <c r="B5617" s="33">
        <v>45920</v>
      </c>
      <c r="C5617" t="s">
        <v>95</v>
      </c>
      <c r="D5617" t="s">
        <v>12511</v>
      </c>
      <c r="E5617" t="s">
        <v>173</v>
      </c>
      <c r="F5617" t="s">
        <v>172</v>
      </c>
      <c r="G5617" t="s">
        <v>161</v>
      </c>
      <c r="H5617" t="s">
        <v>155</v>
      </c>
      <c r="I5617">
        <v>1852</v>
      </c>
      <c r="J5617" t="s">
        <v>408</v>
      </c>
      <c r="K5617" t="s">
        <v>1248</v>
      </c>
      <c r="L5617" t="s">
        <v>1263</v>
      </c>
      <c r="M5617" t="s">
        <v>2231</v>
      </c>
      <c r="N5617">
        <v>267</v>
      </c>
      <c r="O5617">
        <v>32</v>
      </c>
      <c r="P5617">
        <v>40</v>
      </c>
      <c r="Q5617" t="s">
        <v>76</v>
      </c>
      <c r="R5617" t="s">
        <v>238</v>
      </c>
      <c r="S5617" t="s">
        <v>239</v>
      </c>
      <c r="T5617">
        <v>186</v>
      </c>
      <c r="U5617">
        <v>154</v>
      </c>
      <c r="V5617">
        <v>82.8</v>
      </c>
      <c r="W5617" t="s">
        <v>135</v>
      </c>
      <c r="X5617">
        <v>4152</v>
      </c>
      <c r="Y5617">
        <v>639408</v>
      </c>
      <c r="Z5617">
        <v>23716</v>
      </c>
      <c r="AA5617">
        <v>83006</v>
      </c>
      <c r="AB5617">
        <v>746130</v>
      </c>
      <c r="AC5617">
        <v>620257</v>
      </c>
      <c r="AD5617">
        <v>125873</v>
      </c>
      <c r="AE5617" t="s">
        <v>78</v>
      </c>
      <c r="AF5617" t="s">
        <v>81</v>
      </c>
      <c r="AG5617" t="s">
        <v>240</v>
      </c>
      <c r="AH5617" t="s">
        <v>144</v>
      </c>
      <c r="AI5617" t="s">
        <v>139</v>
      </c>
      <c r="AJ5617" t="str">
        <f t="shared" si="87"/>
        <v>Sep</v>
      </c>
    </row>
    <row r="5618" spans="1:36" x14ac:dyDescent="0.3">
      <c r="A5618" t="s">
        <v>12512</v>
      </c>
      <c r="B5618" s="33">
        <v>45764</v>
      </c>
      <c r="C5618" t="s">
        <v>95</v>
      </c>
      <c r="D5618" t="s">
        <v>12513</v>
      </c>
      <c r="E5618" t="s">
        <v>172</v>
      </c>
      <c r="F5618" t="s">
        <v>176</v>
      </c>
      <c r="G5618" t="s">
        <v>155</v>
      </c>
      <c r="H5618" t="s">
        <v>156</v>
      </c>
      <c r="I5618">
        <v>1898</v>
      </c>
      <c r="J5618" t="s">
        <v>639</v>
      </c>
      <c r="K5618" t="s">
        <v>659</v>
      </c>
      <c r="L5618" t="s">
        <v>1031</v>
      </c>
      <c r="M5618" t="s">
        <v>337</v>
      </c>
      <c r="N5618">
        <v>246</v>
      </c>
      <c r="O5618">
        <v>16</v>
      </c>
      <c r="P5618">
        <v>13</v>
      </c>
      <c r="Q5618" t="s">
        <v>73</v>
      </c>
      <c r="R5618" t="s">
        <v>238</v>
      </c>
      <c r="S5618" t="s">
        <v>239</v>
      </c>
      <c r="T5618">
        <v>189</v>
      </c>
      <c r="U5618">
        <v>127</v>
      </c>
      <c r="V5618">
        <v>67.2</v>
      </c>
      <c r="W5618" t="s">
        <v>133</v>
      </c>
      <c r="X5618">
        <v>3861</v>
      </c>
      <c r="Y5618">
        <v>490347</v>
      </c>
      <c r="Z5618">
        <v>58166</v>
      </c>
      <c r="AA5618">
        <v>80518</v>
      </c>
      <c r="AB5618">
        <v>629031</v>
      </c>
      <c r="AC5618">
        <v>383529</v>
      </c>
      <c r="AD5618">
        <v>245502</v>
      </c>
      <c r="AE5618" t="s">
        <v>81</v>
      </c>
      <c r="AF5618" t="s">
        <v>81</v>
      </c>
      <c r="AG5618" t="s">
        <v>240</v>
      </c>
      <c r="AH5618" t="s">
        <v>144</v>
      </c>
      <c r="AI5618" t="s">
        <v>138</v>
      </c>
      <c r="AJ5618" t="str">
        <f t="shared" si="87"/>
        <v>Apr</v>
      </c>
    </row>
    <row r="5619" spans="1:36" x14ac:dyDescent="0.3">
      <c r="A5619" t="s">
        <v>12514</v>
      </c>
      <c r="B5619" s="33">
        <v>45734</v>
      </c>
      <c r="C5619" t="s">
        <v>97</v>
      </c>
      <c r="D5619" t="s">
        <v>7520</v>
      </c>
      <c r="E5619" t="s">
        <v>180</v>
      </c>
      <c r="F5619" t="s">
        <v>175</v>
      </c>
      <c r="G5619" t="s">
        <v>160</v>
      </c>
      <c r="H5619" t="s">
        <v>163</v>
      </c>
      <c r="I5619">
        <v>1782</v>
      </c>
      <c r="J5619" t="s">
        <v>636</v>
      </c>
      <c r="K5619" t="s">
        <v>338</v>
      </c>
      <c r="L5619" t="s">
        <v>1028</v>
      </c>
      <c r="M5619" t="s">
        <v>338</v>
      </c>
      <c r="N5619">
        <v>241</v>
      </c>
      <c r="O5619">
        <v>13</v>
      </c>
      <c r="P5619">
        <v>-5</v>
      </c>
      <c r="Q5619" t="s">
        <v>73</v>
      </c>
      <c r="R5619" t="s">
        <v>238</v>
      </c>
      <c r="S5619" t="s">
        <v>239</v>
      </c>
      <c r="T5619">
        <v>189</v>
      </c>
      <c r="U5619">
        <v>168</v>
      </c>
      <c r="V5619">
        <v>88.89</v>
      </c>
      <c r="W5619" t="s">
        <v>134</v>
      </c>
      <c r="X5619">
        <v>6025</v>
      </c>
      <c r="Y5619">
        <v>1012200</v>
      </c>
      <c r="Z5619">
        <v>28560</v>
      </c>
      <c r="AA5619">
        <v>68376</v>
      </c>
      <c r="AB5619">
        <v>1109136</v>
      </c>
      <c r="AC5619">
        <v>863231</v>
      </c>
      <c r="AD5619">
        <v>245905</v>
      </c>
      <c r="AE5619" t="s">
        <v>81</v>
      </c>
      <c r="AF5619" t="s">
        <v>75</v>
      </c>
      <c r="AG5619" t="s">
        <v>240</v>
      </c>
      <c r="AH5619" t="s">
        <v>144</v>
      </c>
      <c r="AI5619" t="s">
        <v>139</v>
      </c>
      <c r="AJ5619" t="str">
        <f t="shared" si="87"/>
        <v>Mar</v>
      </c>
    </row>
    <row r="5620" spans="1:36" x14ac:dyDescent="0.3">
      <c r="A5620" t="s">
        <v>12515</v>
      </c>
      <c r="B5620" s="33">
        <v>45801</v>
      </c>
      <c r="C5620" t="s">
        <v>96</v>
      </c>
      <c r="D5620" t="s">
        <v>12516</v>
      </c>
      <c r="E5620" t="s">
        <v>179</v>
      </c>
      <c r="F5620" t="s">
        <v>181</v>
      </c>
      <c r="G5620" t="s">
        <v>166</v>
      </c>
      <c r="H5620" t="s">
        <v>159</v>
      </c>
      <c r="I5620">
        <v>1218</v>
      </c>
      <c r="J5620" t="s">
        <v>266</v>
      </c>
      <c r="K5620" t="s">
        <v>686</v>
      </c>
      <c r="L5620" t="s">
        <v>4501</v>
      </c>
      <c r="M5620" t="s">
        <v>5202</v>
      </c>
      <c r="N5620">
        <v>190</v>
      </c>
      <c r="O5620">
        <v>35</v>
      </c>
      <c r="P5620">
        <v>38</v>
      </c>
      <c r="Q5620" t="s">
        <v>76</v>
      </c>
      <c r="R5620" t="s">
        <v>238</v>
      </c>
      <c r="S5620" t="s">
        <v>239</v>
      </c>
      <c r="T5620">
        <v>220</v>
      </c>
      <c r="U5620">
        <v>127</v>
      </c>
      <c r="V5620">
        <v>57.73</v>
      </c>
      <c r="W5620" t="s">
        <v>134</v>
      </c>
      <c r="X5620">
        <v>10558</v>
      </c>
      <c r="Y5620">
        <v>1340866</v>
      </c>
      <c r="Z5620">
        <v>29591</v>
      </c>
      <c r="AA5620">
        <v>61722</v>
      </c>
      <c r="AB5620">
        <v>1432179</v>
      </c>
      <c r="AC5620">
        <v>882049</v>
      </c>
      <c r="AD5620">
        <v>550130</v>
      </c>
      <c r="AE5620" t="s">
        <v>72</v>
      </c>
      <c r="AF5620" t="s">
        <v>81</v>
      </c>
      <c r="AG5620" t="s">
        <v>240</v>
      </c>
      <c r="AH5620" t="s">
        <v>146</v>
      </c>
      <c r="AI5620" t="s">
        <v>139</v>
      </c>
      <c r="AJ5620" t="str">
        <f t="shared" si="87"/>
        <v>May</v>
      </c>
    </row>
    <row r="5621" spans="1:36" x14ac:dyDescent="0.3">
      <c r="A5621" t="s">
        <v>12517</v>
      </c>
      <c r="B5621" s="33">
        <v>45905</v>
      </c>
      <c r="C5621" t="s">
        <v>93</v>
      </c>
      <c r="D5621" t="s">
        <v>12518</v>
      </c>
      <c r="E5621" t="s">
        <v>172</v>
      </c>
      <c r="F5621" t="s">
        <v>176</v>
      </c>
      <c r="G5621" t="s">
        <v>155</v>
      </c>
      <c r="H5621" t="s">
        <v>156</v>
      </c>
      <c r="I5621">
        <v>1832</v>
      </c>
      <c r="J5621" t="s">
        <v>266</v>
      </c>
      <c r="K5621" t="s">
        <v>562</v>
      </c>
      <c r="L5621" t="s">
        <v>1201</v>
      </c>
      <c r="M5621" t="s">
        <v>2337</v>
      </c>
      <c r="N5621">
        <v>264</v>
      </c>
      <c r="O5621">
        <v>8</v>
      </c>
      <c r="P5621">
        <v>16</v>
      </c>
      <c r="Q5621" t="s">
        <v>73</v>
      </c>
      <c r="R5621" t="s">
        <v>238</v>
      </c>
      <c r="S5621" t="s">
        <v>239</v>
      </c>
      <c r="T5621">
        <v>180</v>
      </c>
      <c r="U5621">
        <v>134</v>
      </c>
      <c r="V5621">
        <v>74.44</v>
      </c>
      <c r="W5621" t="s">
        <v>134</v>
      </c>
      <c r="X5621">
        <v>8454</v>
      </c>
      <c r="Y5621">
        <v>1132836</v>
      </c>
      <c r="Z5621">
        <v>64052</v>
      </c>
      <c r="AA5621">
        <v>31490</v>
      </c>
      <c r="AB5621">
        <v>1228378</v>
      </c>
      <c r="AC5621">
        <v>900657</v>
      </c>
      <c r="AD5621">
        <v>327721</v>
      </c>
      <c r="AE5621" t="s">
        <v>81</v>
      </c>
      <c r="AF5621" t="s">
        <v>81</v>
      </c>
      <c r="AG5621" t="s">
        <v>240</v>
      </c>
      <c r="AH5621" t="s">
        <v>144</v>
      </c>
      <c r="AI5621" t="s">
        <v>140</v>
      </c>
      <c r="AJ5621" t="str">
        <f t="shared" si="87"/>
        <v>Sep</v>
      </c>
    </row>
    <row r="5622" spans="1:36" x14ac:dyDescent="0.3">
      <c r="A5622" t="s">
        <v>12519</v>
      </c>
      <c r="B5622" s="33">
        <v>45983</v>
      </c>
      <c r="C5622" t="s">
        <v>93</v>
      </c>
      <c r="D5622" t="s">
        <v>12520</v>
      </c>
      <c r="E5622" t="s">
        <v>173</v>
      </c>
      <c r="F5622" t="s">
        <v>180</v>
      </c>
      <c r="G5622" t="s">
        <v>161</v>
      </c>
      <c r="H5622" t="s">
        <v>160</v>
      </c>
      <c r="I5622">
        <v>2192</v>
      </c>
      <c r="J5622" t="s">
        <v>258</v>
      </c>
      <c r="K5622" t="s">
        <v>913</v>
      </c>
      <c r="N5622">
        <v>312</v>
      </c>
      <c r="O5622">
        <v>0</v>
      </c>
      <c r="P5622">
        <v>0</v>
      </c>
      <c r="Q5622" t="s">
        <v>67</v>
      </c>
      <c r="R5622" t="s">
        <v>245</v>
      </c>
      <c r="S5622" t="s">
        <v>120</v>
      </c>
      <c r="T5622">
        <v>150</v>
      </c>
      <c r="U5622">
        <v>0</v>
      </c>
      <c r="V5622">
        <v>0</v>
      </c>
      <c r="W5622" t="s">
        <v>135</v>
      </c>
      <c r="X5622">
        <v>4637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 t="s">
        <v>78</v>
      </c>
      <c r="AF5622" t="s">
        <v>81</v>
      </c>
      <c r="AG5622" t="s">
        <v>240</v>
      </c>
      <c r="AH5622" t="s">
        <v>144</v>
      </c>
      <c r="AI5622" t="s">
        <v>138</v>
      </c>
      <c r="AJ5622" t="str">
        <f t="shared" si="87"/>
        <v>Nov</v>
      </c>
    </row>
    <row r="5623" spans="1:36" x14ac:dyDescent="0.3">
      <c r="A5623" t="s">
        <v>12521</v>
      </c>
      <c r="B5623" s="33">
        <v>45952</v>
      </c>
      <c r="C5623" t="s">
        <v>96</v>
      </c>
      <c r="D5623" t="s">
        <v>12522</v>
      </c>
      <c r="E5623" t="s">
        <v>175</v>
      </c>
      <c r="F5623" t="s">
        <v>179</v>
      </c>
      <c r="G5623" t="s">
        <v>163</v>
      </c>
      <c r="H5623" t="s">
        <v>166</v>
      </c>
      <c r="I5623">
        <v>1788</v>
      </c>
      <c r="J5623" t="s">
        <v>560</v>
      </c>
      <c r="K5623" t="s">
        <v>1505</v>
      </c>
      <c r="L5623" t="s">
        <v>2161</v>
      </c>
      <c r="M5623" t="s">
        <v>478</v>
      </c>
      <c r="N5623">
        <v>246</v>
      </c>
      <c r="O5623">
        <v>8</v>
      </c>
      <c r="P5623">
        <v>31</v>
      </c>
      <c r="Q5623" t="s">
        <v>76</v>
      </c>
      <c r="R5623" t="s">
        <v>238</v>
      </c>
      <c r="S5623" t="s">
        <v>239</v>
      </c>
      <c r="T5623">
        <v>180</v>
      </c>
      <c r="U5623">
        <v>145</v>
      </c>
      <c r="V5623">
        <v>80.56</v>
      </c>
      <c r="W5623" t="s">
        <v>133</v>
      </c>
      <c r="X5623">
        <v>10785</v>
      </c>
      <c r="Y5623">
        <v>1563825</v>
      </c>
      <c r="Z5623">
        <v>65830</v>
      </c>
      <c r="AA5623">
        <v>96715</v>
      </c>
      <c r="AB5623">
        <v>1726370</v>
      </c>
      <c r="AC5623">
        <v>1060220</v>
      </c>
      <c r="AD5623">
        <v>666150</v>
      </c>
      <c r="AE5623" t="s">
        <v>75</v>
      </c>
      <c r="AF5623" t="s">
        <v>72</v>
      </c>
      <c r="AG5623" t="s">
        <v>240</v>
      </c>
      <c r="AH5623" t="s">
        <v>147</v>
      </c>
      <c r="AI5623" t="s">
        <v>139</v>
      </c>
      <c r="AJ5623" t="str">
        <f t="shared" si="87"/>
        <v>Oct</v>
      </c>
    </row>
    <row r="5624" spans="1:36" x14ac:dyDescent="0.3">
      <c r="A5624" t="s">
        <v>12523</v>
      </c>
      <c r="B5624" s="33">
        <v>45881</v>
      </c>
      <c r="C5624" t="s">
        <v>98</v>
      </c>
      <c r="D5624" t="s">
        <v>12524</v>
      </c>
      <c r="E5624" t="s">
        <v>180</v>
      </c>
      <c r="F5624" t="s">
        <v>181</v>
      </c>
      <c r="G5624" t="s">
        <v>160</v>
      </c>
      <c r="H5624" t="s">
        <v>159</v>
      </c>
      <c r="I5624">
        <v>1196</v>
      </c>
      <c r="J5624" t="s">
        <v>447</v>
      </c>
      <c r="K5624" t="s">
        <v>3077</v>
      </c>
      <c r="L5624" t="s">
        <v>908</v>
      </c>
      <c r="M5624" t="s">
        <v>1085</v>
      </c>
      <c r="N5624">
        <v>161</v>
      </c>
      <c r="O5624">
        <v>51</v>
      </c>
      <c r="P5624">
        <v>52</v>
      </c>
      <c r="Q5624" t="s">
        <v>76</v>
      </c>
      <c r="R5624" t="s">
        <v>238</v>
      </c>
      <c r="S5624" t="s">
        <v>239</v>
      </c>
      <c r="T5624">
        <v>220</v>
      </c>
      <c r="U5624">
        <v>204</v>
      </c>
      <c r="V5624">
        <v>92.73</v>
      </c>
      <c r="W5624" t="s">
        <v>133</v>
      </c>
      <c r="X5624">
        <v>8909</v>
      </c>
      <c r="Y5624">
        <v>1817436</v>
      </c>
      <c r="Z5624">
        <v>45288</v>
      </c>
      <c r="AA5624">
        <v>52224</v>
      </c>
      <c r="AB5624">
        <v>1914948</v>
      </c>
      <c r="AC5624">
        <v>1364497</v>
      </c>
      <c r="AD5624">
        <v>550451</v>
      </c>
      <c r="AE5624" t="s">
        <v>81</v>
      </c>
      <c r="AF5624" t="s">
        <v>81</v>
      </c>
      <c r="AG5624" t="s">
        <v>240</v>
      </c>
      <c r="AH5624" t="s">
        <v>144</v>
      </c>
      <c r="AI5624" t="s">
        <v>140</v>
      </c>
      <c r="AJ5624" t="str">
        <f t="shared" si="87"/>
        <v>Aug</v>
      </c>
    </row>
    <row r="5625" spans="1:36" x14ac:dyDescent="0.3">
      <c r="A5625" t="s">
        <v>12525</v>
      </c>
      <c r="B5625" s="33">
        <v>45939</v>
      </c>
      <c r="C5625" t="s">
        <v>96</v>
      </c>
      <c r="D5625" t="s">
        <v>12526</v>
      </c>
      <c r="E5625" t="s">
        <v>172</v>
      </c>
      <c r="F5625" t="s">
        <v>177</v>
      </c>
      <c r="G5625" t="s">
        <v>155</v>
      </c>
      <c r="H5625" t="s">
        <v>162</v>
      </c>
      <c r="I5625">
        <v>399</v>
      </c>
      <c r="J5625" t="s">
        <v>518</v>
      </c>
      <c r="K5625" t="s">
        <v>410</v>
      </c>
      <c r="L5625" t="s">
        <v>1505</v>
      </c>
      <c r="M5625" t="s">
        <v>1635</v>
      </c>
      <c r="N5625">
        <v>73</v>
      </c>
      <c r="O5625">
        <v>6</v>
      </c>
      <c r="P5625">
        <v>14</v>
      </c>
      <c r="Q5625" t="s">
        <v>73</v>
      </c>
      <c r="R5625" t="s">
        <v>238</v>
      </c>
      <c r="S5625" t="s">
        <v>239</v>
      </c>
      <c r="T5625">
        <v>189</v>
      </c>
      <c r="U5625">
        <v>137</v>
      </c>
      <c r="V5625">
        <v>72.489999999999995</v>
      </c>
      <c r="W5625" t="s">
        <v>133</v>
      </c>
      <c r="X5625">
        <v>8452</v>
      </c>
      <c r="Y5625">
        <v>1157924</v>
      </c>
      <c r="Z5625">
        <v>58362</v>
      </c>
      <c r="AA5625">
        <v>102613</v>
      </c>
      <c r="AB5625">
        <v>1318899</v>
      </c>
      <c r="AC5625">
        <v>877257</v>
      </c>
      <c r="AD5625">
        <v>441642</v>
      </c>
      <c r="AE5625" t="s">
        <v>81</v>
      </c>
      <c r="AF5625" t="s">
        <v>78</v>
      </c>
      <c r="AG5625" t="s">
        <v>240</v>
      </c>
      <c r="AH5625" t="s">
        <v>145</v>
      </c>
      <c r="AI5625" t="s">
        <v>139</v>
      </c>
      <c r="AJ5625" t="str">
        <f t="shared" si="87"/>
        <v>Oct</v>
      </c>
    </row>
    <row r="5626" spans="1:36" x14ac:dyDescent="0.3">
      <c r="A5626" t="s">
        <v>12527</v>
      </c>
      <c r="B5626" s="33">
        <v>45893</v>
      </c>
      <c r="C5626" t="s">
        <v>93</v>
      </c>
      <c r="D5626" t="s">
        <v>12528</v>
      </c>
      <c r="E5626" t="s">
        <v>172</v>
      </c>
      <c r="F5626" t="s">
        <v>179</v>
      </c>
      <c r="G5626" t="s">
        <v>155</v>
      </c>
      <c r="H5626" t="s">
        <v>166</v>
      </c>
      <c r="I5626">
        <v>1856</v>
      </c>
      <c r="J5626" t="s">
        <v>508</v>
      </c>
      <c r="K5626" t="s">
        <v>1893</v>
      </c>
      <c r="L5626" t="s">
        <v>1554</v>
      </c>
      <c r="M5626" t="s">
        <v>687</v>
      </c>
      <c r="N5626">
        <v>286</v>
      </c>
      <c r="O5626">
        <v>37</v>
      </c>
      <c r="P5626">
        <v>41</v>
      </c>
      <c r="Q5626" t="s">
        <v>76</v>
      </c>
      <c r="R5626" t="s">
        <v>238</v>
      </c>
      <c r="S5626" t="s">
        <v>239</v>
      </c>
      <c r="T5626">
        <v>189</v>
      </c>
      <c r="U5626">
        <v>154</v>
      </c>
      <c r="V5626">
        <v>81.48</v>
      </c>
      <c r="W5626" t="s">
        <v>133</v>
      </c>
      <c r="X5626">
        <v>3857</v>
      </c>
      <c r="Y5626">
        <v>593978</v>
      </c>
      <c r="Z5626">
        <v>43736</v>
      </c>
      <c r="AA5626">
        <v>60368</v>
      </c>
      <c r="AB5626">
        <v>698082</v>
      </c>
      <c r="AC5626">
        <v>561042</v>
      </c>
      <c r="AD5626">
        <v>137040</v>
      </c>
      <c r="AE5626" t="s">
        <v>81</v>
      </c>
      <c r="AF5626" t="s">
        <v>72</v>
      </c>
      <c r="AG5626" t="s">
        <v>240</v>
      </c>
      <c r="AH5626" t="s">
        <v>144</v>
      </c>
      <c r="AI5626" t="s">
        <v>139</v>
      </c>
      <c r="AJ5626" t="str">
        <f t="shared" si="87"/>
        <v>Aug</v>
      </c>
    </row>
    <row r="5627" spans="1:36" x14ac:dyDescent="0.3">
      <c r="A5627" t="s">
        <v>12529</v>
      </c>
      <c r="B5627" s="33">
        <v>45970</v>
      </c>
      <c r="C5627" t="s">
        <v>98</v>
      </c>
      <c r="D5627" t="s">
        <v>12530</v>
      </c>
      <c r="E5627" t="s">
        <v>175</v>
      </c>
      <c r="F5627" t="s">
        <v>179</v>
      </c>
      <c r="G5627" t="s">
        <v>163</v>
      </c>
      <c r="H5627" t="s">
        <v>166</v>
      </c>
      <c r="I5627">
        <v>2116</v>
      </c>
      <c r="J5627" t="s">
        <v>248</v>
      </c>
      <c r="K5627" t="s">
        <v>772</v>
      </c>
      <c r="L5627" t="s">
        <v>3293</v>
      </c>
      <c r="M5627" t="s">
        <v>773</v>
      </c>
      <c r="N5627">
        <v>318</v>
      </c>
      <c r="O5627">
        <v>4</v>
      </c>
      <c r="P5627">
        <v>20</v>
      </c>
      <c r="Q5627" t="s">
        <v>73</v>
      </c>
      <c r="R5627" t="s">
        <v>238</v>
      </c>
      <c r="S5627" t="s">
        <v>239</v>
      </c>
      <c r="T5627">
        <v>220</v>
      </c>
      <c r="U5627">
        <v>159</v>
      </c>
      <c r="V5627">
        <v>72.27</v>
      </c>
      <c r="W5627" t="s">
        <v>134</v>
      </c>
      <c r="X5627">
        <v>6773</v>
      </c>
      <c r="Y5627">
        <v>1076907</v>
      </c>
      <c r="Z5627">
        <v>24009</v>
      </c>
      <c r="AA5627">
        <v>86496</v>
      </c>
      <c r="AB5627">
        <v>1187412</v>
      </c>
      <c r="AC5627">
        <v>965168</v>
      </c>
      <c r="AD5627">
        <v>222244</v>
      </c>
      <c r="AE5627" t="s">
        <v>75</v>
      </c>
      <c r="AF5627" t="s">
        <v>72</v>
      </c>
      <c r="AG5627" t="s">
        <v>240</v>
      </c>
      <c r="AH5627" t="s">
        <v>144</v>
      </c>
      <c r="AI5627" t="s">
        <v>138</v>
      </c>
      <c r="AJ5627" t="str">
        <f t="shared" si="87"/>
        <v>Nov</v>
      </c>
    </row>
    <row r="5628" spans="1:36" x14ac:dyDescent="0.3">
      <c r="A5628" t="s">
        <v>12531</v>
      </c>
      <c r="B5628" s="33">
        <v>46012</v>
      </c>
      <c r="C5628" t="s">
        <v>98</v>
      </c>
      <c r="D5628" t="s">
        <v>8027</v>
      </c>
      <c r="E5628" t="s">
        <v>176</v>
      </c>
      <c r="F5628" t="s">
        <v>173</v>
      </c>
      <c r="G5628" t="s">
        <v>156</v>
      </c>
      <c r="H5628" t="s">
        <v>161</v>
      </c>
      <c r="I5628">
        <v>2065</v>
      </c>
      <c r="J5628" t="s">
        <v>503</v>
      </c>
      <c r="K5628" t="s">
        <v>2672</v>
      </c>
      <c r="L5628" t="s">
        <v>890</v>
      </c>
      <c r="M5628" t="s">
        <v>1032</v>
      </c>
      <c r="N5628">
        <v>257</v>
      </c>
      <c r="O5628">
        <v>3</v>
      </c>
      <c r="P5628">
        <v>7</v>
      </c>
      <c r="Q5628" t="s">
        <v>73</v>
      </c>
      <c r="R5628" t="s">
        <v>238</v>
      </c>
      <c r="S5628" t="s">
        <v>239</v>
      </c>
      <c r="T5628">
        <v>189</v>
      </c>
      <c r="U5628">
        <v>140</v>
      </c>
      <c r="V5628">
        <v>74.069999999999993</v>
      </c>
      <c r="W5628" t="s">
        <v>135</v>
      </c>
      <c r="X5628">
        <v>8914</v>
      </c>
      <c r="Y5628">
        <v>1247960</v>
      </c>
      <c r="Z5628">
        <v>62300</v>
      </c>
      <c r="AA5628">
        <v>24640</v>
      </c>
      <c r="AB5628">
        <v>1334900</v>
      </c>
      <c r="AC5628">
        <v>909201</v>
      </c>
      <c r="AD5628">
        <v>425699</v>
      </c>
      <c r="AE5628" t="s">
        <v>81</v>
      </c>
      <c r="AF5628" t="s">
        <v>78</v>
      </c>
      <c r="AG5628" t="s">
        <v>240</v>
      </c>
      <c r="AH5628" t="s">
        <v>145</v>
      </c>
      <c r="AI5628" t="s">
        <v>138</v>
      </c>
      <c r="AJ5628" t="str">
        <f t="shared" si="87"/>
        <v>Dec</v>
      </c>
    </row>
    <row r="5629" spans="1:36" x14ac:dyDescent="0.3">
      <c r="A5629" t="s">
        <v>12532</v>
      </c>
      <c r="B5629" s="33">
        <v>45746</v>
      </c>
      <c r="C5629" t="s">
        <v>93</v>
      </c>
      <c r="D5629" t="s">
        <v>12533</v>
      </c>
      <c r="E5629" t="s">
        <v>172</v>
      </c>
      <c r="F5629" t="s">
        <v>174</v>
      </c>
      <c r="G5629" t="s">
        <v>155</v>
      </c>
      <c r="H5629" t="s">
        <v>158</v>
      </c>
      <c r="I5629">
        <v>1319</v>
      </c>
      <c r="J5629" t="s">
        <v>518</v>
      </c>
      <c r="K5629" t="s">
        <v>521</v>
      </c>
      <c r="L5629" t="s">
        <v>495</v>
      </c>
      <c r="M5629" t="s">
        <v>1226</v>
      </c>
      <c r="N5629">
        <v>200</v>
      </c>
      <c r="O5629">
        <v>11</v>
      </c>
      <c r="P5629">
        <v>22</v>
      </c>
      <c r="Q5629" t="s">
        <v>73</v>
      </c>
      <c r="R5629" t="s">
        <v>238</v>
      </c>
      <c r="S5629" t="s">
        <v>239</v>
      </c>
      <c r="T5629">
        <v>220</v>
      </c>
      <c r="U5629">
        <v>201</v>
      </c>
      <c r="V5629">
        <v>91.36</v>
      </c>
      <c r="W5629" t="s">
        <v>133</v>
      </c>
      <c r="X5629">
        <v>10863</v>
      </c>
      <c r="Y5629">
        <v>2183463</v>
      </c>
      <c r="Z5629">
        <v>47034</v>
      </c>
      <c r="AA5629">
        <v>87636</v>
      </c>
      <c r="AB5629">
        <v>2318133</v>
      </c>
      <c r="AC5629">
        <v>1499481</v>
      </c>
      <c r="AD5629">
        <v>818652</v>
      </c>
      <c r="AE5629" t="s">
        <v>81</v>
      </c>
      <c r="AF5629" t="s">
        <v>78</v>
      </c>
      <c r="AG5629" t="s">
        <v>240</v>
      </c>
      <c r="AH5629" t="s">
        <v>144</v>
      </c>
      <c r="AI5629" t="s">
        <v>139</v>
      </c>
      <c r="AJ5629" t="str">
        <f t="shared" si="87"/>
        <v>Mar</v>
      </c>
    </row>
    <row r="5630" spans="1:36" x14ac:dyDescent="0.3">
      <c r="A5630" t="s">
        <v>12534</v>
      </c>
      <c r="B5630" s="33">
        <v>45939</v>
      </c>
      <c r="C5630" t="s">
        <v>97</v>
      </c>
      <c r="D5630" t="s">
        <v>12535</v>
      </c>
      <c r="E5630" t="s">
        <v>179</v>
      </c>
      <c r="F5630" t="s">
        <v>180</v>
      </c>
      <c r="G5630" t="s">
        <v>166</v>
      </c>
      <c r="H5630" t="s">
        <v>160</v>
      </c>
      <c r="I5630">
        <v>731</v>
      </c>
      <c r="J5630" t="s">
        <v>636</v>
      </c>
      <c r="K5630" t="s">
        <v>2361</v>
      </c>
      <c r="L5630" t="s">
        <v>554</v>
      </c>
      <c r="M5630" t="s">
        <v>1243</v>
      </c>
      <c r="N5630">
        <v>123</v>
      </c>
      <c r="O5630">
        <v>45</v>
      </c>
      <c r="P5630">
        <v>85</v>
      </c>
      <c r="Q5630" t="s">
        <v>76</v>
      </c>
      <c r="R5630" t="s">
        <v>238</v>
      </c>
      <c r="S5630" t="s">
        <v>239</v>
      </c>
      <c r="T5630">
        <v>189</v>
      </c>
      <c r="U5630">
        <v>156</v>
      </c>
      <c r="V5630">
        <v>82.54</v>
      </c>
      <c r="W5630" t="s">
        <v>135</v>
      </c>
      <c r="X5630">
        <v>4543</v>
      </c>
      <c r="Y5630">
        <v>708708</v>
      </c>
      <c r="Z5630">
        <v>27612</v>
      </c>
      <c r="AA5630">
        <v>65520</v>
      </c>
      <c r="AB5630">
        <v>801840</v>
      </c>
      <c r="AC5630">
        <v>617501</v>
      </c>
      <c r="AD5630">
        <v>184339</v>
      </c>
      <c r="AE5630" t="s">
        <v>72</v>
      </c>
      <c r="AF5630" t="s">
        <v>81</v>
      </c>
      <c r="AG5630" t="s">
        <v>240</v>
      </c>
      <c r="AH5630" t="s">
        <v>145</v>
      </c>
      <c r="AI5630" t="s">
        <v>140</v>
      </c>
      <c r="AJ5630" t="str">
        <f t="shared" si="87"/>
        <v>Oct</v>
      </c>
    </row>
    <row r="5631" spans="1:36" x14ac:dyDescent="0.3">
      <c r="A5631" t="s">
        <v>12536</v>
      </c>
      <c r="B5631" s="33">
        <v>45886</v>
      </c>
      <c r="C5631" t="s">
        <v>93</v>
      </c>
      <c r="D5631" t="s">
        <v>12537</v>
      </c>
      <c r="E5631" t="s">
        <v>177</v>
      </c>
      <c r="F5631" t="s">
        <v>178</v>
      </c>
      <c r="G5631" t="s">
        <v>162</v>
      </c>
      <c r="H5631" t="s">
        <v>157</v>
      </c>
      <c r="I5631">
        <v>1656</v>
      </c>
      <c r="J5631" t="s">
        <v>336</v>
      </c>
      <c r="K5631" t="s">
        <v>2647</v>
      </c>
      <c r="L5631" t="s">
        <v>581</v>
      </c>
      <c r="M5631" t="s">
        <v>2647</v>
      </c>
      <c r="N5631">
        <v>242</v>
      </c>
      <c r="O5631">
        <v>0</v>
      </c>
      <c r="P5631">
        <v>-10</v>
      </c>
      <c r="Q5631" t="s">
        <v>70</v>
      </c>
      <c r="R5631" t="s">
        <v>238</v>
      </c>
      <c r="S5631" t="s">
        <v>239</v>
      </c>
      <c r="T5631">
        <v>186</v>
      </c>
      <c r="U5631">
        <v>130</v>
      </c>
      <c r="V5631">
        <v>69.89</v>
      </c>
      <c r="W5631" t="s">
        <v>134</v>
      </c>
      <c r="X5631">
        <v>4624</v>
      </c>
      <c r="Y5631">
        <v>601120</v>
      </c>
      <c r="Z5631">
        <v>48620</v>
      </c>
      <c r="AA5631">
        <v>79560</v>
      </c>
      <c r="AB5631">
        <v>729300</v>
      </c>
      <c r="AC5631">
        <v>564280</v>
      </c>
      <c r="AD5631">
        <v>165020</v>
      </c>
      <c r="AE5631" t="s">
        <v>78</v>
      </c>
      <c r="AF5631" t="s">
        <v>75</v>
      </c>
      <c r="AG5631" t="s">
        <v>240</v>
      </c>
      <c r="AH5631" t="s">
        <v>146</v>
      </c>
      <c r="AI5631" t="s">
        <v>139</v>
      </c>
      <c r="AJ5631" t="str">
        <f t="shared" si="87"/>
        <v>Aug</v>
      </c>
    </row>
    <row r="5632" spans="1:36" x14ac:dyDescent="0.3">
      <c r="A5632" t="s">
        <v>12538</v>
      </c>
      <c r="B5632" s="33">
        <v>46009</v>
      </c>
      <c r="C5632" t="s">
        <v>96</v>
      </c>
      <c r="D5632" t="s">
        <v>12539</v>
      </c>
      <c r="E5632" t="s">
        <v>179</v>
      </c>
      <c r="F5632" t="s">
        <v>174</v>
      </c>
      <c r="G5632" t="s">
        <v>166</v>
      </c>
      <c r="H5632" t="s">
        <v>158</v>
      </c>
      <c r="I5632">
        <v>592</v>
      </c>
      <c r="J5632" t="s">
        <v>474</v>
      </c>
      <c r="K5632" t="s">
        <v>878</v>
      </c>
      <c r="L5632" t="s">
        <v>4415</v>
      </c>
      <c r="M5632" t="s">
        <v>1020</v>
      </c>
      <c r="N5632">
        <v>92</v>
      </c>
      <c r="O5632">
        <v>14</v>
      </c>
      <c r="P5632">
        <v>15</v>
      </c>
      <c r="Q5632" t="s">
        <v>73</v>
      </c>
      <c r="R5632" t="s">
        <v>238</v>
      </c>
      <c r="S5632" t="s">
        <v>239</v>
      </c>
      <c r="T5632">
        <v>189</v>
      </c>
      <c r="U5632">
        <v>147</v>
      </c>
      <c r="V5632">
        <v>77.78</v>
      </c>
      <c r="W5632" t="s">
        <v>134</v>
      </c>
      <c r="X5632">
        <v>9379</v>
      </c>
      <c r="Y5632">
        <v>1378713</v>
      </c>
      <c r="Z5632">
        <v>71589</v>
      </c>
      <c r="AA5632">
        <v>107310</v>
      </c>
      <c r="AB5632">
        <v>1557612</v>
      </c>
      <c r="AC5632">
        <v>912769</v>
      </c>
      <c r="AD5632">
        <v>644843</v>
      </c>
      <c r="AE5632" t="s">
        <v>72</v>
      </c>
      <c r="AF5632" t="s">
        <v>78</v>
      </c>
      <c r="AG5632" t="s">
        <v>240</v>
      </c>
      <c r="AH5632" t="s">
        <v>146</v>
      </c>
      <c r="AI5632" t="s">
        <v>138</v>
      </c>
      <c r="AJ5632" t="str">
        <f t="shared" si="87"/>
        <v>Dec</v>
      </c>
    </row>
    <row r="5633" spans="1:36" x14ac:dyDescent="0.3">
      <c r="A5633" t="s">
        <v>12540</v>
      </c>
      <c r="B5633" s="33">
        <v>45999</v>
      </c>
      <c r="C5633" t="s">
        <v>93</v>
      </c>
      <c r="D5633" t="s">
        <v>12541</v>
      </c>
      <c r="E5633" t="s">
        <v>175</v>
      </c>
      <c r="F5633" t="s">
        <v>177</v>
      </c>
      <c r="G5633" t="s">
        <v>163</v>
      </c>
      <c r="H5633" t="s">
        <v>162</v>
      </c>
      <c r="I5633">
        <v>450</v>
      </c>
      <c r="J5633" t="s">
        <v>391</v>
      </c>
      <c r="K5633" t="s">
        <v>1477</v>
      </c>
      <c r="L5633" t="s">
        <v>615</v>
      </c>
      <c r="M5633" t="s">
        <v>6341</v>
      </c>
      <c r="N5633">
        <v>78</v>
      </c>
      <c r="O5633">
        <v>0</v>
      </c>
      <c r="P5633">
        <v>19</v>
      </c>
      <c r="Q5633" t="s">
        <v>73</v>
      </c>
      <c r="R5633" t="s">
        <v>238</v>
      </c>
      <c r="S5633" t="s">
        <v>239</v>
      </c>
      <c r="T5633">
        <v>189</v>
      </c>
      <c r="U5633">
        <v>141</v>
      </c>
      <c r="V5633">
        <v>74.599999999999994</v>
      </c>
      <c r="W5633" t="s">
        <v>133</v>
      </c>
      <c r="X5633">
        <v>3959</v>
      </c>
      <c r="Y5633">
        <v>558219</v>
      </c>
      <c r="Z5633">
        <v>76704</v>
      </c>
      <c r="AA5633">
        <v>18612</v>
      </c>
      <c r="AB5633">
        <v>653535</v>
      </c>
      <c r="AC5633">
        <v>496331</v>
      </c>
      <c r="AD5633">
        <v>157204</v>
      </c>
      <c r="AE5633" t="s">
        <v>75</v>
      </c>
      <c r="AF5633" t="s">
        <v>78</v>
      </c>
      <c r="AG5633" t="s">
        <v>240</v>
      </c>
      <c r="AH5633" t="s">
        <v>144</v>
      </c>
      <c r="AI5633" t="s">
        <v>138</v>
      </c>
      <c r="AJ5633" t="str">
        <f t="shared" si="87"/>
        <v>Dec</v>
      </c>
    </row>
    <row r="5634" spans="1:36" x14ac:dyDescent="0.3">
      <c r="A5634" t="s">
        <v>12542</v>
      </c>
      <c r="B5634" s="33">
        <v>45753</v>
      </c>
      <c r="C5634" t="s">
        <v>93</v>
      </c>
      <c r="D5634" t="s">
        <v>12543</v>
      </c>
      <c r="E5634" t="s">
        <v>176</v>
      </c>
      <c r="F5634" t="s">
        <v>178</v>
      </c>
      <c r="G5634" t="s">
        <v>156</v>
      </c>
      <c r="H5634" t="s">
        <v>157</v>
      </c>
      <c r="I5634">
        <v>2352</v>
      </c>
      <c r="J5634" t="s">
        <v>248</v>
      </c>
      <c r="K5634" t="s">
        <v>1198</v>
      </c>
      <c r="L5634" t="s">
        <v>1658</v>
      </c>
      <c r="M5634" t="s">
        <v>3831</v>
      </c>
      <c r="N5634">
        <v>310</v>
      </c>
      <c r="O5634">
        <v>21</v>
      </c>
      <c r="P5634">
        <v>22</v>
      </c>
      <c r="Q5634" t="s">
        <v>73</v>
      </c>
      <c r="R5634" t="s">
        <v>238</v>
      </c>
      <c r="S5634" t="s">
        <v>239</v>
      </c>
      <c r="T5634">
        <v>150</v>
      </c>
      <c r="U5634">
        <v>106</v>
      </c>
      <c r="V5634">
        <v>70.67</v>
      </c>
      <c r="W5634" t="s">
        <v>133</v>
      </c>
      <c r="X5634">
        <v>10247</v>
      </c>
      <c r="Y5634">
        <v>1086182</v>
      </c>
      <c r="Z5634">
        <v>48124</v>
      </c>
      <c r="AA5634">
        <v>68264</v>
      </c>
      <c r="AB5634">
        <v>1202570</v>
      </c>
      <c r="AC5634">
        <v>970085</v>
      </c>
      <c r="AD5634">
        <v>232485</v>
      </c>
      <c r="AE5634" t="s">
        <v>81</v>
      </c>
      <c r="AF5634" t="s">
        <v>75</v>
      </c>
      <c r="AG5634" t="s">
        <v>240</v>
      </c>
      <c r="AH5634" t="s">
        <v>144</v>
      </c>
      <c r="AI5634" t="s">
        <v>139</v>
      </c>
      <c r="AJ5634" t="str">
        <f t="shared" ref="AJ5634:AJ5697" si="88">TEXT(B5634,"mmm")</f>
        <v>Apr</v>
      </c>
    </row>
    <row r="5635" spans="1:36" x14ac:dyDescent="0.3">
      <c r="A5635" t="s">
        <v>12544</v>
      </c>
      <c r="B5635" s="33">
        <v>45989</v>
      </c>
      <c r="C5635" t="s">
        <v>99</v>
      </c>
      <c r="D5635" t="s">
        <v>12545</v>
      </c>
      <c r="E5635" t="s">
        <v>176</v>
      </c>
      <c r="F5635" t="s">
        <v>172</v>
      </c>
      <c r="G5635" t="s">
        <v>156</v>
      </c>
      <c r="H5635" t="s">
        <v>155</v>
      </c>
      <c r="I5635">
        <v>1777</v>
      </c>
      <c r="J5635" t="s">
        <v>1434</v>
      </c>
      <c r="K5635" t="s">
        <v>691</v>
      </c>
      <c r="L5635" t="s">
        <v>2238</v>
      </c>
      <c r="M5635" t="s">
        <v>691</v>
      </c>
      <c r="N5635">
        <v>216</v>
      </c>
      <c r="O5635">
        <v>2</v>
      </c>
      <c r="P5635">
        <v>-10</v>
      </c>
      <c r="Q5635" t="s">
        <v>73</v>
      </c>
      <c r="R5635" t="s">
        <v>238</v>
      </c>
      <c r="S5635" t="s">
        <v>239</v>
      </c>
      <c r="T5635">
        <v>150</v>
      </c>
      <c r="U5635">
        <v>114</v>
      </c>
      <c r="V5635">
        <v>76</v>
      </c>
      <c r="W5635" t="s">
        <v>133</v>
      </c>
      <c r="X5635">
        <v>4671</v>
      </c>
      <c r="Y5635">
        <v>532494</v>
      </c>
      <c r="Z5635">
        <v>40926</v>
      </c>
      <c r="AA5635">
        <v>32718</v>
      </c>
      <c r="AB5635">
        <v>606138</v>
      </c>
      <c r="AC5635">
        <v>441233</v>
      </c>
      <c r="AD5635">
        <v>164905</v>
      </c>
      <c r="AE5635" t="s">
        <v>81</v>
      </c>
      <c r="AF5635" t="s">
        <v>81</v>
      </c>
      <c r="AG5635" t="s">
        <v>240</v>
      </c>
      <c r="AH5635" t="s">
        <v>144</v>
      </c>
      <c r="AI5635" t="s">
        <v>138</v>
      </c>
      <c r="AJ5635" t="str">
        <f t="shared" si="88"/>
        <v>Nov</v>
      </c>
    </row>
    <row r="5636" spans="1:36" x14ac:dyDescent="0.3">
      <c r="A5636" t="s">
        <v>12546</v>
      </c>
      <c r="B5636" s="33">
        <v>45977</v>
      </c>
      <c r="C5636" t="s">
        <v>93</v>
      </c>
      <c r="D5636" t="s">
        <v>12547</v>
      </c>
      <c r="E5636" t="s">
        <v>180</v>
      </c>
      <c r="F5636" t="s">
        <v>175</v>
      </c>
      <c r="G5636" t="s">
        <v>160</v>
      </c>
      <c r="H5636" t="s">
        <v>163</v>
      </c>
      <c r="I5636">
        <v>570</v>
      </c>
      <c r="J5636" t="s">
        <v>560</v>
      </c>
      <c r="K5636" t="s">
        <v>1212</v>
      </c>
      <c r="L5636" t="s">
        <v>1415</v>
      </c>
      <c r="M5636" t="s">
        <v>1212</v>
      </c>
      <c r="N5636">
        <v>91</v>
      </c>
      <c r="O5636">
        <v>7</v>
      </c>
      <c r="P5636">
        <v>-6</v>
      </c>
      <c r="Q5636" t="s">
        <v>73</v>
      </c>
      <c r="R5636" t="s">
        <v>238</v>
      </c>
      <c r="S5636" t="s">
        <v>239</v>
      </c>
      <c r="T5636">
        <v>180</v>
      </c>
      <c r="U5636">
        <v>81</v>
      </c>
      <c r="V5636">
        <v>45</v>
      </c>
      <c r="W5636" t="s">
        <v>133</v>
      </c>
      <c r="X5636">
        <v>4022</v>
      </c>
      <c r="Y5636">
        <v>325782</v>
      </c>
      <c r="Z5636">
        <v>35883</v>
      </c>
      <c r="AA5636">
        <v>33372</v>
      </c>
      <c r="AB5636">
        <v>395037</v>
      </c>
      <c r="AC5636">
        <v>233041</v>
      </c>
      <c r="AD5636">
        <v>161996</v>
      </c>
      <c r="AE5636" t="s">
        <v>81</v>
      </c>
      <c r="AF5636" t="s">
        <v>75</v>
      </c>
      <c r="AG5636" t="s">
        <v>240</v>
      </c>
      <c r="AH5636" t="s">
        <v>145</v>
      </c>
      <c r="AI5636" t="s">
        <v>140</v>
      </c>
      <c r="AJ5636" t="str">
        <f t="shared" si="88"/>
        <v>Nov</v>
      </c>
    </row>
    <row r="5637" spans="1:36" x14ac:dyDescent="0.3">
      <c r="A5637" t="s">
        <v>12548</v>
      </c>
      <c r="B5637" s="33">
        <v>45752</v>
      </c>
      <c r="C5637" t="s">
        <v>93</v>
      </c>
      <c r="D5637" t="s">
        <v>12549</v>
      </c>
      <c r="E5637" t="s">
        <v>181</v>
      </c>
      <c r="F5637" t="s">
        <v>176</v>
      </c>
      <c r="G5637" t="s">
        <v>159</v>
      </c>
      <c r="H5637" t="s">
        <v>156</v>
      </c>
      <c r="I5637">
        <v>1251</v>
      </c>
      <c r="J5637" t="s">
        <v>451</v>
      </c>
      <c r="K5637" t="s">
        <v>1541</v>
      </c>
      <c r="L5637" t="s">
        <v>605</v>
      </c>
      <c r="M5637" t="s">
        <v>3500</v>
      </c>
      <c r="N5637">
        <v>183</v>
      </c>
      <c r="O5637">
        <v>0</v>
      </c>
      <c r="P5637">
        <v>19</v>
      </c>
      <c r="Q5637" t="s">
        <v>73</v>
      </c>
      <c r="R5637" t="s">
        <v>238</v>
      </c>
      <c r="S5637" t="s">
        <v>239</v>
      </c>
      <c r="T5637">
        <v>186</v>
      </c>
      <c r="U5637">
        <v>141</v>
      </c>
      <c r="V5637">
        <v>75.81</v>
      </c>
      <c r="W5637" t="s">
        <v>133</v>
      </c>
      <c r="X5637">
        <v>7975</v>
      </c>
      <c r="Y5637">
        <v>1124475</v>
      </c>
      <c r="Z5637">
        <v>59643</v>
      </c>
      <c r="AA5637">
        <v>29046</v>
      </c>
      <c r="AB5637">
        <v>1213164</v>
      </c>
      <c r="AC5637">
        <v>1024111</v>
      </c>
      <c r="AD5637">
        <v>189053</v>
      </c>
      <c r="AE5637" t="s">
        <v>81</v>
      </c>
      <c r="AF5637" t="s">
        <v>81</v>
      </c>
      <c r="AG5637" t="s">
        <v>240</v>
      </c>
      <c r="AH5637" t="s">
        <v>144</v>
      </c>
      <c r="AI5637" t="s">
        <v>138</v>
      </c>
      <c r="AJ5637" t="str">
        <f t="shared" si="88"/>
        <v>Apr</v>
      </c>
    </row>
    <row r="5638" spans="1:36" x14ac:dyDescent="0.3">
      <c r="A5638" t="s">
        <v>12550</v>
      </c>
      <c r="B5638" s="33">
        <v>45846</v>
      </c>
      <c r="C5638" t="s">
        <v>96</v>
      </c>
      <c r="D5638" t="s">
        <v>12551</v>
      </c>
      <c r="E5638" t="s">
        <v>178</v>
      </c>
      <c r="F5638" t="s">
        <v>172</v>
      </c>
      <c r="G5638" t="s">
        <v>157</v>
      </c>
      <c r="H5638" t="s">
        <v>155</v>
      </c>
      <c r="I5638">
        <v>2235</v>
      </c>
      <c r="J5638" t="s">
        <v>477</v>
      </c>
      <c r="K5638" t="s">
        <v>4997</v>
      </c>
      <c r="L5638" t="s">
        <v>477</v>
      </c>
      <c r="M5638" t="s">
        <v>4176</v>
      </c>
      <c r="N5638">
        <v>302</v>
      </c>
      <c r="O5638">
        <v>0</v>
      </c>
      <c r="P5638">
        <v>50</v>
      </c>
      <c r="Q5638" t="s">
        <v>76</v>
      </c>
      <c r="R5638" t="s">
        <v>238</v>
      </c>
      <c r="S5638" t="s">
        <v>239</v>
      </c>
      <c r="T5638">
        <v>180</v>
      </c>
      <c r="U5638">
        <v>145</v>
      </c>
      <c r="V5638">
        <v>80.56</v>
      </c>
      <c r="W5638" t="s">
        <v>133</v>
      </c>
      <c r="X5638">
        <v>9908</v>
      </c>
      <c r="Y5638">
        <v>1436660</v>
      </c>
      <c r="Z5638">
        <v>54520</v>
      </c>
      <c r="AA5638">
        <v>40020</v>
      </c>
      <c r="AB5638">
        <v>1531200</v>
      </c>
      <c r="AC5638">
        <v>943723</v>
      </c>
      <c r="AD5638">
        <v>587477</v>
      </c>
      <c r="AE5638" t="s">
        <v>75</v>
      </c>
      <c r="AF5638" t="s">
        <v>81</v>
      </c>
      <c r="AG5638" t="s">
        <v>240</v>
      </c>
      <c r="AH5638" t="s">
        <v>144</v>
      </c>
      <c r="AI5638" t="s">
        <v>139</v>
      </c>
      <c r="AJ5638" t="str">
        <f t="shared" si="88"/>
        <v>Jul</v>
      </c>
    </row>
    <row r="5639" spans="1:36" x14ac:dyDescent="0.3">
      <c r="A5639" t="s">
        <v>12552</v>
      </c>
      <c r="B5639" s="33">
        <v>45723</v>
      </c>
      <c r="C5639" t="s">
        <v>98</v>
      </c>
      <c r="D5639" t="s">
        <v>10676</v>
      </c>
      <c r="E5639" t="s">
        <v>174</v>
      </c>
      <c r="F5639" t="s">
        <v>180</v>
      </c>
      <c r="G5639" t="s">
        <v>158</v>
      </c>
      <c r="H5639" t="s">
        <v>160</v>
      </c>
      <c r="I5639">
        <v>1472</v>
      </c>
      <c r="J5639" t="s">
        <v>520</v>
      </c>
      <c r="K5639" t="s">
        <v>521</v>
      </c>
      <c r="L5639" t="s">
        <v>1946</v>
      </c>
      <c r="M5639" t="s">
        <v>2150</v>
      </c>
      <c r="N5639">
        <v>200</v>
      </c>
      <c r="O5639">
        <v>26</v>
      </c>
      <c r="P5639">
        <v>26</v>
      </c>
      <c r="Q5639" t="s">
        <v>73</v>
      </c>
      <c r="R5639" t="s">
        <v>238</v>
      </c>
      <c r="S5639" t="s">
        <v>239</v>
      </c>
      <c r="T5639">
        <v>180</v>
      </c>
      <c r="U5639">
        <v>156</v>
      </c>
      <c r="V5639">
        <v>86.67</v>
      </c>
      <c r="W5639" t="s">
        <v>133</v>
      </c>
      <c r="X5639">
        <v>8326</v>
      </c>
      <c r="Y5639">
        <v>1298856</v>
      </c>
      <c r="Z5639">
        <v>82212</v>
      </c>
      <c r="AA5639">
        <v>51012</v>
      </c>
      <c r="AB5639">
        <v>1432080</v>
      </c>
      <c r="AC5639">
        <v>881718</v>
      </c>
      <c r="AD5639">
        <v>550362</v>
      </c>
      <c r="AE5639" t="s">
        <v>78</v>
      </c>
      <c r="AF5639" t="s">
        <v>81</v>
      </c>
      <c r="AG5639" t="s">
        <v>240</v>
      </c>
      <c r="AH5639" t="s">
        <v>145</v>
      </c>
      <c r="AI5639" t="s">
        <v>139</v>
      </c>
      <c r="AJ5639" t="str">
        <f t="shared" si="88"/>
        <v>Mar</v>
      </c>
    </row>
    <row r="5640" spans="1:36" x14ac:dyDescent="0.3">
      <c r="A5640" t="s">
        <v>12553</v>
      </c>
      <c r="B5640" s="33">
        <v>45983</v>
      </c>
      <c r="C5640" t="s">
        <v>95</v>
      </c>
      <c r="D5640" t="s">
        <v>12554</v>
      </c>
      <c r="E5640" t="s">
        <v>178</v>
      </c>
      <c r="F5640" t="s">
        <v>181</v>
      </c>
      <c r="G5640" t="s">
        <v>157</v>
      </c>
      <c r="H5640" t="s">
        <v>159</v>
      </c>
      <c r="I5640">
        <v>1300</v>
      </c>
      <c r="J5640" t="s">
        <v>514</v>
      </c>
      <c r="K5640" t="s">
        <v>1102</v>
      </c>
      <c r="L5640" t="s">
        <v>691</v>
      </c>
      <c r="M5640" t="s">
        <v>336</v>
      </c>
      <c r="N5640">
        <v>197</v>
      </c>
      <c r="O5640">
        <v>36</v>
      </c>
      <c r="P5640">
        <v>58</v>
      </c>
      <c r="Q5640" t="s">
        <v>76</v>
      </c>
      <c r="R5640" t="s">
        <v>238</v>
      </c>
      <c r="S5640" t="s">
        <v>239</v>
      </c>
      <c r="T5640">
        <v>150</v>
      </c>
      <c r="U5640">
        <v>122</v>
      </c>
      <c r="V5640">
        <v>81.33</v>
      </c>
      <c r="W5640" t="s">
        <v>133</v>
      </c>
      <c r="X5640">
        <v>4221</v>
      </c>
      <c r="Y5640">
        <v>514962</v>
      </c>
      <c r="Z5640">
        <v>47824</v>
      </c>
      <c r="AA5640">
        <v>24888</v>
      </c>
      <c r="AB5640">
        <v>587674</v>
      </c>
      <c r="AC5640">
        <v>497671</v>
      </c>
      <c r="AD5640">
        <v>90003</v>
      </c>
      <c r="AE5640" t="s">
        <v>75</v>
      </c>
      <c r="AF5640" t="s">
        <v>81</v>
      </c>
      <c r="AG5640" t="s">
        <v>240</v>
      </c>
      <c r="AH5640" t="s">
        <v>146</v>
      </c>
      <c r="AI5640" t="s">
        <v>139</v>
      </c>
      <c r="AJ5640" t="str">
        <f t="shared" si="88"/>
        <v>Nov</v>
      </c>
    </row>
    <row r="5641" spans="1:36" x14ac:dyDescent="0.3">
      <c r="A5641" t="s">
        <v>12555</v>
      </c>
      <c r="B5641" s="33">
        <v>45848</v>
      </c>
      <c r="C5641" t="s">
        <v>97</v>
      </c>
      <c r="D5641" t="s">
        <v>12556</v>
      </c>
      <c r="E5641" t="s">
        <v>180</v>
      </c>
      <c r="F5641" t="s">
        <v>172</v>
      </c>
      <c r="G5641" t="s">
        <v>160</v>
      </c>
      <c r="H5641" t="s">
        <v>155</v>
      </c>
      <c r="I5641">
        <v>2311</v>
      </c>
      <c r="J5641" t="s">
        <v>381</v>
      </c>
      <c r="K5641" t="s">
        <v>2048</v>
      </c>
      <c r="L5641" t="s">
        <v>536</v>
      </c>
      <c r="M5641" t="s">
        <v>2850</v>
      </c>
      <c r="N5641">
        <v>287</v>
      </c>
      <c r="O5641">
        <v>76</v>
      </c>
      <c r="P5641">
        <v>71</v>
      </c>
      <c r="Q5641" t="s">
        <v>76</v>
      </c>
      <c r="R5641" t="s">
        <v>238</v>
      </c>
      <c r="S5641" t="s">
        <v>239</v>
      </c>
      <c r="T5641">
        <v>186</v>
      </c>
      <c r="U5641">
        <v>132</v>
      </c>
      <c r="V5641">
        <v>70.97</v>
      </c>
      <c r="W5641" t="s">
        <v>133</v>
      </c>
      <c r="X5641">
        <v>9134</v>
      </c>
      <c r="Y5641">
        <v>1205688</v>
      </c>
      <c r="Z5641">
        <v>63888</v>
      </c>
      <c r="AA5641">
        <v>59136</v>
      </c>
      <c r="AB5641">
        <v>1328712</v>
      </c>
      <c r="AC5641">
        <v>823227</v>
      </c>
      <c r="AD5641">
        <v>505485</v>
      </c>
      <c r="AE5641" t="s">
        <v>81</v>
      </c>
      <c r="AF5641" t="s">
        <v>81</v>
      </c>
      <c r="AG5641" t="s">
        <v>240</v>
      </c>
      <c r="AH5641" t="s">
        <v>145</v>
      </c>
      <c r="AI5641" t="s">
        <v>138</v>
      </c>
      <c r="AJ5641" t="str">
        <f t="shared" si="88"/>
        <v>Jul</v>
      </c>
    </row>
    <row r="5642" spans="1:36" x14ac:dyDescent="0.3">
      <c r="A5642" t="s">
        <v>12557</v>
      </c>
      <c r="B5642" s="33">
        <v>45735</v>
      </c>
      <c r="C5642" t="s">
        <v>93</v>
      </c>
      <c r="D5642" t="s">
        <v>12558</v>
      </c>
      <c r="E5642" t="s">
        <v>177</v>
      </c>
      <c r="F5642" t="s">
        <v>180</v>
      </c>
      <c r="G5642" t="s">
        <v>162</v>
      </c>
      <c r="H5642" t="s">
        <v>160</v>
      </c>
      <c r="I5642">
        <v>1366</v>
      </c>
      <c r="J5642" t="s">
        <v>1510</v>
      </c>
      <c r="K5642" t="s">
        <v>3410</v>
      </c>
      <c r="L5642" t="s">
        <v>5222</v>
      </c>
      <c r="M5642" t="s">
        <v>2523</v>
      </c>
      <c r="N5642">
        <v>207</v>
      </c>
      <c r="O5642">
        <v>18</v>
      </c>
      <c r="P5642">
        <v>41</v>
      </c>
      <c r="Q5642" t="s">
        <v>76</v>
      </c>
      <c r="R5642" t="s">
        <v>238</v>
      </c>
      <c r="S5642" t="s">
        <v>239</v>
      </c>
      <c r="T5642">
        <v>189</v>
      </c>
      <c r="U5642">
        <v>124</v>
      </c>
      <c r="V5642">
        <v>65.61</v>
      </c>
      <c r="W5642" t="s">
        <v>133</v>
      </c>
      <c r="X5642">
        <v>4664</v>
      </c>
      <c r="Y5642">
        <v>578336</v>
      </c>
      <c r="Z5642">
        <v>56668</v>
      </c>
      <c r="AA5642">
        <v>43772</v>
      </c>
      <c r="AB5642">
        <v>678776</v>
      </c>
      <c r="AC5642">
        <v>481749</v>
      </c>
      <c r="AD5642">
        <v>197027</v>
      </c>
      <c r="AE5642" t="s">
        <v>78</v>
      </c>
      <c r="AF5642" t="s">
        <v>81</v>
      </c>
      <c r="AG5642" t="s">
        <v>240</v>
      </c>
      <c r="AH5642" t="s">
        <v>144</v>
      </c>
      <c r="AI5642" t="s">
        <v>138</v>
      </c>
      <c r="AJ5642" t="str">
        <f t="shared" si="88"/>
        <v>Mar</v>
      </c>
    </row>
    <row r="5643" spans="1:36" x14ac:dyDescent="0.3">
      <c r="A5643" t="s">
        <v>12559</v>
      </c>
      <c r="B5643" s="33">
        <v>45806</v>
      </c>
      <c r="C5643" t="s">
        <v>99</v>
      </c>
      <c r="D5643" t="s">
        <v>4694</v>
      </c>
      <c r="E5643" t="s">
        <v>175</v>
      </c>
      <c r="F5643" t="s">
        <v>174</v>
      </c>
      <c r="G5643" t="s">
        <v>163</v>
      </c>
      <c r="H5643" t="s">
        <v>158</v>
      </c>
      <c r="I5643">
        <v>1629</v>
      </c>
      <c r="J5643" t="s">
        <v>298</v>
      </c>
      <c r="K5643" t="s">
        <v>1381</v>
      </c>
      <c r="L5643" t="s">
        <v>434</v>
      </c>
      <c r="M5643" t="s">
        <v>1346</v>
      </c>
      <c r="N5643">
        <v>199</v>
      </c>
      <c r="O5643">
        <v>34</v>
      </c>
      <c r="P5643">
        <v>51</v>
      </c>
      <c r="Q5643" t="s">
        <v>76</v>
      </c>
      <c r="R5643" t="s">
        <v>238</v>
      </c>
      <c r="S5643" t="s">
        <v>239</v>
      </c>
      <c r="T5643">
        <v>220</v>
      </c>
      <c r="U5643">
        <v>195</v>
      </c>
      <c r="V5643">
        <v>88.64</v>
      </c>
      <c r="W5643" t="s">
        <v>135</v>
      </c>
      <c r="X5643">
        <v>4538</v>
      </c>
      <c r="Y5643">
        <v>884910</v>
      </c>
      <c r="Z5643">
        <v>48945</v>
      </c>
      <c r="AA5643">
        <v>53625</v>
      </c>
      <c r="AB5643">
        <v>987480</v>
      </c>
      <c r="AC5643">
        <v>815183</v>
      </c>
      <c r="AD5643">
        <v>172297</v>
      </c>
      <c r="AE5643" t="s">
        <v>75</v>
      </c>
      <c r="AF5643" t="s">
        <v>78</v>
      </c>
      <c r="AG5643" t="s">
        <v>240</v>
      </c>
      <c r="AH5643" t="s">
        <v>145</v>
      </c>
      <c r="AI5643" t="s">
        <v>138</v>
      </c>
      <c r="AJ5643" t="str">
        <f t="shared" si="88"/>
        <v>May</v>
      </c>
    </row>
    <row r="5644" spans="1:36" x14ac:dyDescent="0.3">
      <c r="A5644" t="s">
        <v>12560</v>
      </c>
      <c r="B5644" s="33">
        <v>45735</v>
      </c>
      <c r="C5644" t="s">
        <v>95</v>
      </c>
      <c r="D5644" t="s">
        <v>12561</v>
      </c>
      <c r="E5644" t="s">
        <v>179</v>
      </c>
      <c r="F5644" t="s">
        <v>175</v>
      </c>
      <c r="G5644" t="s">
        <v>166</v>
      </c>
      <c r="H5644" t="s">
        <v>163</v>
      </c>
      <c r="I5644">
        <v>1400</v>
      </c>
      <c r="J5644" t="s">
        <v>377</v>
      </c>
      <c r="K5644" t="s">
        <v>448</v>
      </c>
      <c r="L5644" t="s">
        <v>337</v>
      </c>
      <c r="M5644" t="s">
        <v>956</v>
      </c>
      <c r="N5644">
        <v>189</v>
      </c>
      <c r="O5644">
        <v>19</v>
      </c>
      <c r="P5644">
        <v>35</v>
      </c>
      <c r="Q5644" t="s">
        <v>76</v>
      </c>
      <c r="R5644" t="s">
        <v>238</v>
      </c>
      <c r="S5644" t="s">
        <v>239</v>
      </c>
      <c r="T5644">
        <v>180</v>
      </c>
      <c r="U5644">
        <v>151</v>
      </c>
      <c r="V5644">
        <v>83.89</v>
      </c>
      <c r="W5644" t="s">
        <v>133</v>
      </c>
      <c r="X5644">
        <v>4770</v>
      </c>
      <c r="Y5644">
        <v>720270</v>
      </c>
      <c r="Z5644">
        <v>37750</v>
      </c>
      <c r="AA5644">
        <v>88486</v>
      </c>
      <c r="AB5644">
        <v>846506</v>
      </c>
      <c r="AC5644">
        <v>668859</v>
      </c>
      <c r="AD5644">
        <v>177647</v>
      </c>
      <c r="AE5644" t="s">
        <v>72</v>
      </c>
      <c r="AF5644" t="s">
        <v>75</v>
      </c>
      <c r="AG5644" t="s">
        <v>240</v>
      </c>
      <c r="AH5644" t="s">
        <v>145</v>
      </c>
      <c r="AI5644" t="s">
        <v>140</v>
      </c>
      <c r="AJ5644" t="str">
        <f t="shared" si="88"/>
        <v>Mar</v>
      </c>
    </row>
    <row r="5645" spans="1:36" x14ac:dyDescent="0.3">
      <c r="A5645" t="s">
        <v>12562</v>
      </c>
      <c r="B5645" s="33">
        <v>45822</v>
      </c>
      <c r="C5645" t="s">
        <v>98</v>
      </c>
      <c r="D5645" t="s">
        <v>12563</v>
      </c>
      <c r="E5645" t="s">
        <v>173</v>
      </c>
      <c r="F5645" t="s">
        <v>181</v>
      </c>
      <c r="G5645" t="s">
        <v>161</v>
      </c>
      <c r="H5645" t="s">
        <v>159</v>
      </c>
      <c r="I5645">
        <v>1637</v>
      </c>
      <c r="J5645" t="s">
        <v>325</v>
      </c>
      <c r="K5645" t="s">
        <v>894</v>
      </c>
      <c r="L5645" t="s">
        <v>1007</v>
      </c>
      <c r="M5645" t="s">
        <v>894</v>
      </c>
      <c r="N5645">
        <v>204</v>
      </c>
      <c r="O5645">
        <v>4</v>
      </c>
      <c r="P5645">
        <v>0</v>
      </c>
      <c r="Q5645" t="s">
        <v>73</v>
      </c>
      <c r="R5645" t="s">
        <v>238</v>
      </c>
      <c r="S5645" t="s">
        <v>239</v>
      </c>
      <c r="T5645">
        <v>180</v>
      </c>
      <c r="U5645">
        <v>111</v>
      </c>
      <c r="V5645">
        <v>61.67</v>
      </c>
      <c r="W5645" t="s">
        <v>135</v>
      </c>
      <c r="X5645">
        <v>2986</v>
      </c>
      <c r="Y5645">
        <v>331446</v>
      </c>
      <c r="Z5645">
        <v>20535</v>
      </c>
      <c r="AA5645">
        <v>13320</v>
      </c>
      <c r="AB5645">
        <v>365301</v>
      </c>
      <c r="AC5645">
        <v>254639</v>
      </c>
      <c r="AD5645">
        <v>110662</v>
      </c>
      <c r="AE5645" t="s">
        <v>78</v>
      </c>
      <c r="AF5645" t="s">
        <v>81</v>
      </c>
      <c r="AG5645" t="s">
        <v>240</v>
      </c>
      <c r="AH5645" t="s">
        <v>144</v>
      </c>
      <c r="AI5645" t="s">
        <v>138</v>
      </c>
      <c r="AJ5645" t="str">
        <f t="shared" si="88"/>
        <v>Jun</v>
      </c>
    </row>
    <row r="5646" spans="1:36" x14ac:dyDescent="0.3">
      <c r="A5646" t="s">
        <v>12564</v>
      </c>
      <c r="B5646" s="33">
        <v>45666</v>
      </c>
      <c r="C5646" t="s">
        <v>93</v>
      </c>
      <c r="D5646" t="s">
        <v>12565</v>
      </c>
      <c r="E5646" t="s">
        <v>176</v>
      </c>
      <c r="F5646" t="s">
        <v>174</v>
      </c>
      <c r="G5646" t="s">
        <v>156</v>
      </c>
      <c r="H5646" t="s">
        <v>158</v>
      </c>
      <c r="I5646">
        <v>909</v>
      </c>
      <c r="J5646" t="s">
        <v>248</v>
      </c>
      <c r="K5646" t="s">
        <v>1445</v>
      </c>
      <c r="L5646" t="s">
        <v>447</v>
      </c>
      <c r="M5646" t="s">
        <v>1093</v>
      </c>
      <c r="N5646">
        <v>149</v>
      </c>
      <c r="O5646">
        <v>0</v>
      </c>
      <c r="P5646">
        <v>22</v>
      </c>
      <c r="Q5646" t="s">
        <v>73</v>
      </c>
      <c r="R5646" t="s">
        <v>238</v>
      </c>
      <c r="S5646" t="s">
        <v>239</v>
      </c>
      <c r="T5646">
        <v>180</v>
      </c>
      <c r="U5646">
        <v>102</v>
      </c>
      <c r="V5646">
        <v>56.67</v>
      </c>
      <c r="W5646" t="s">
        <v>133</v>
      </c>
      <c r="X5646">
        <v>5433</v>
      </c>
      <c r="Y5646">
        <v>554166</v>
      </c>
      <c r="Z5646">
        <v>15606</v>
      </c>
      <c r="AA5646">
        <v>81396</v>
      </c>
      <c r="AB5646">
        <v>651168</v>
      </c>
      <c r="AC5646">
        <v>550546</v>
      </c>
      <c r="AD5646">
        <v>100622</v>
      </c>
      <c r="AE5646" t="s">
        <v>81</v>
      </c>
      <c r="AF5646" t="s">
        <v>78</v>
      </c>
      <c r="AG5646" t="s">
        <v>240</v>
      </c>
      <c r="AH5646" t="s">
        <v>144</v>
      </c>
      <c r="AI5646" t="s">
        <v>139</v>
      </c>
      <c r="AJ5646" t="str">
        <f t="shared" si="88"/>
        <v>Jan</v>
      </c>
    </row>
    <row r="5647" spans="1:36" x14ac:dyDescent="0.3">
      <c r="A5647" t="s">
        <v>12566</v>
      </c>
      <c r="B5647" s="33">
        <v>45950</v>
      </c>
      <c r="C5647" t="s">
        <v>93</v>
      </c>
      <c r="D5647" t="s">
        <v>12567</v>
      </c>
      <c r="E5647" t="s">
        <v>176</v>
      </c>
      <c r="F5647" t="s">
        <v>175</v>
      </c>
      <c r="G5647" t="s">
        <v>156</v>
      </c>
      <c r="H5647" t="s">
        <v>163</v>
      </c>
      <c r="I5647">
        <v>1973</v>
      </c>
      <c r="J5647" t="s">
        <v>566</v>
      </c>
      <c r="K5647" t="s">
        <v>415</v>
      </c>
      <c r="L5647" t="s">
        <v>1263</v>
      </c>
      <c r="M5647" t="s">
        <v>10772</v>
      </c>
      <c r="N5647">
        <v>239</v>
      </c>
      <c r="O5647">
        <v>32</v>
      </c>
      <c r="P5647">
        <v>46</v>
      </c>
      <c r="Q5647" t="s">
        <v>76</v>
      </c>
      <c r="R5647" t="s">
        <v>238</v>
      </c>
      <c r="S5647" t="s">
        <v>239</v>
      </c>
      <c r="T5647">
        <v>186</v>
      </c>
      <c r="U5647">
        <v>159</v>
      </c>
      <c r="V5647">
        <v>85.48</v>
      </c>
      <c r="W5647" t="s">
        <v>133</v>
      </c>
      <c r="X5647">
        <v>3030</v>
      </c>
      <c r="Y5647">
        <v>481770</v>
      </c>
      <c r="Z5647">
        <v>25917</v>
      </c>
      <c r="AA5647">
        <v>68688</v>
      </c>
      <c r="AB5647">
        <v>576375</v>
      </c>
      <c r="AC5647">
        <v>451477</v>
      </c>
      <c r="AD5647">
        <v>124898</v>
      </c>
      <c r="AE5647" t="s">
        <v>81</v>
      </c>
      <c r="AF5647" t="s">
        <v>75</v>
      </c>
      <c r="AG5647" t="s">
        <v>240</v>
      </c>
      <c r="AH5647" t="s">
        <v>144</v>
      </c>
      <c r="AI5647" t="s">
        <v>139</v>
      </c>
      <c r="AJ5647" t="str">
        <f t="shared" si="88"/>
        <v>Oct</v>
      </c>
    </row>
    <row r="5648" spans="1:36" x14ac:dyDescent="0.3">
      <c r="A5648" t="s">
        <v>12568</v>
      </c>
      <c r="B5648" s="33">
        <v>46003</v>
      </c>
      <c r="C5648" t="s">
        <v>95</v>
      </c>
      <c r="D5648" t="s">
        <v>12569</v>
      </c>
      <c r="E5648" t="s">
        <v>181</v>
      </c>
      <c r="F5648" t="s">
        <v>180</v>
      </c>
      <c r="G5648" t="s">
        <v>159</v>
      </c>
      <c r="H5648" t="s">
        <v>160</v>
      </c>
      <c r="I5648">
        <v>1760</v>
      </c>
      <c r="J5648" t="s">
        <v>603</v>
      </c>
      <c r="K5648" t="s">
        <v>1387</v>
      </c>
      <c r="N5648">
        <v>236</v>
      </c>
      <c r="O5648">
        <v>0</v>
      </c>
      <c r="P5648">
        <v>0</v>
      </c>
      <c r="Q5648" t="s">
        <v>67</v>
      </c>
      <c r="R5648" t="s">
        <v>245</v>
      </c>
      <c r="S5648" t="s">
        <v>120</v>
      </c>
      <c r="T5648">
        <v>220</v>
      </c>
      <c r="U5648">
        <v>0</v>
      </c>
      <c r="V5648">
        <v>0</v>
      </c>
      <c r="W5648" t="s">
        <v>133</v>
      </c>
      <c r="X5648">
        <v>10716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 t="s">
        <v>81</v>
      </c>
      <c r="AF5648" t="s">
        <v>81</v>
      </c>
      <c r="AG5648" t="s">
        <v>240</v>
      </c>
      <c r="AH5648" t="s">
        <v>147</v>
      </c>
      <c r="AI5648" t="s">
        <v>138</v>
      </c>
      <c r="AJ5648" t="str">
        <f t="shared" si="88"/>
        <v>Dec</v>
      </c>
    </row>
    <row r="5649" spans="1:36" x14ac:dyDescent="0.3">
      <c r="A5649" t="s">
        <v>12570</v>
      </c>
      <c r="B5649" s="33">
        <v>45916</v>
      </c>
      <c r="C5649" t="s">
        <v>93</v>
      </c>
      <c r="D5649" t="s">
        <v>12571</v>
      </c>
      <c r="E5649" t="s">
        <v>178</v>
      </c>
      <c r="F5649" t="s">
        <v>176</v>
      </c>
      <c r="G5649" t="s">
        <v>157</v>
      </c>
      <c r="H5649" t="s">
        <v>156</v>
      </c>
      <c r="I5649">
        <v>1769</v>
      </c>
      <c r="J5649" t="s">
        <v>626</v>
      </c>
      <c r="K5649" t="s">
        <v>1420</v>
      </c>
      <c r="L5649" t="s">
        <v>626</v>
      </c>
      <c r="M5649" t="s">
        <v>1420</v>
      </c>
      <c r="N5649">
        <v>269</v>
      </c>
      <c r="O5649">
        <v>0</v>
      </c>
      <c r="P5649">
        <v>-2</v>
      </c>
      <c r="Q5649" t="s">
        <v>70</v>
      </c>
      <c r="R5649" t="s">
        <v>238</v>
      </c>
      <c r="S5649" t="s">
        <v>239</v>
      </c>
      <c r="T5649">
        <v>180</v>
      </c>
      <c r="U5649">
        <v>148</v>
      </c>
      <c r="V5649">
        <v>82.22</v>
      </c>
      <c r="W5649" t="s">
        <v>133</v>
      </c>
      <c r="X5649">
        <v>9866</v>
      </c>
      <c r="Y5649">
        <v>1460168</v>
      </c>
      <c r="Z5649">
        <v>37592</v>
      </c>
      <c r="AA5649">
        <v>33300</v>
      </c>
      <c r="AB5649">
        <v>1531060</v>
      </c>
      <c r="AC5649">
        <v>994967</v>
      </c>
      <c r="AD5649">
        <v>536093</v>
      </c>
      <c r="AE5649" t="s">
        <v>75</v>
      </c>
      <c r="AF5649" t="s">
        <v>81</v>
      </c>
      <c r="AG5649" t="s">
        <v>240</v>
      </c>
      <c r="AH5649" t="s">
        <v>144</v>
      </c>
      <c r="AI5649" t="s">
        <v>139</v>
      </c>
      <c r="AJ5649" t="str">
        <f t="shared" si="88"/>
        <v>Sep</v>
      </c>
    </row>
    <row r="5650" spans="1:36" x14ac:dyDescent="0.3">
      <c r="A5650" t="s">
        <v>12572</v>
      </c>
      <c r="B5650" s="33">
        <v>45976</v>
      </c>
      <c r="C5650" t="s">
        <v>95</v>
      </c>
      <c r="D5650" t="s">
        <v>12573</v>
      </c>
      <c r="E5650" t="s">
        <v>179</v>
      </c>
      <c r="F5650" t="s">
        <v>177</v>
      </c>
      <c r="G5650" t="s">
        <v>166</v>
      </c>
      <c r="H5650" t="s">
        <v>162</v>
      </c>
      <c r="I5650">
        <v>351</v>
      </c>
      <c r="J5650" t="s">
        <v>682</v>
      </c>
      <c r="K5650" t="s">
        <v>1272</v>
      </c>
      <c r="L5650" t="s">
        <v>353</v>
      </c>
      <c r="M5650" t="s">
        <v>394</v>
      </c>
      <c r="N5650">
        <v>67</v>
      </c>
      <c r="O5650">
        <v>0</v>
      </c>
      <c r="P5650">
        <v>16</v>
      </c>
      <c r="Q5650" t="s">
        <v>73</v>
      </c>
      <c r="R5650" t="s">
        <v>238</v>
      </c>
      <c r="S5650" t="s">
        <v>239</v>
      </c>
      <c r="T5650">
        <v>189</v>
      </c>
      <c r="U5650">
        <v>165</v>
      </c>
      <c r="V5650">
        <v>87.3</v>
      </c>
      <c r="W5650" t="s">
        <v>135</v>
      </c>
      <c r="X5650">
        <v>5130</v>
      </c>
      <c r="Y5650">
        <v>846450</v>
      </c>
      <c r="Z5650">
        <v>55110</v>
      </c>
      <c r="AA5650">
        <v>19470</v>
      </c>
      <c r="AB5650">
        <v>921030</v>
      </c>
      <c r="AC5650">
        <v>565621</v>
      </c>
      <c r="AD5650">
        <v>355409</v>
      </c>
      <c r="AE5650" t="s">
        <v>72</v>
      </c>
      <c r="AF5650" t="s">
        <v>78</v>
      </c>
      <c r="AG5650" t="s">
        <v>240</v>
      </c>
      <c r="AH5650" t="s">
        <v>145</v>
      </c>
      <c r="AI5650" t="s">
        <v>139</v>
      </c>
      <c r="AJ5650" t="str">
        <f t="shared" si="88"/>
        <v>Nov</v>
      </c>
    </row>
    <row r="5651" spans="1:36" x14ac:dyDescent="0.3">
      <c r="A5651" t="s">
        <v>12574</v>
      </c>
      <c r="B5651" s="33">
        <v>45671</v>
      </c>
      <c r="C5651" t="s">
        <v>93</v>
      </c>
      <c r="D5651" t="s">
        <v>12575</v>
      </c>
      <c r="E5651" t="s">
        <v>173</v>
      </c>
      <c r="F5651" t="s">
        <v>179</v>
      </c>
      <c r="G5651" t="s">
        <v>161</v>
      </c>
      <c r="H5651" t="s">
        <v>166</v>
      </c>
      <c r="I5651">
        <v>1307</v>
      </c>
      <c r="J5651" t="s">
        <v>377</v>
      </c>
      <c r="K5651" t="s">
        <v>4019</v>
      </c>
      <c r="L5651" t="s">
        <v>377</v>
      </c>
      <c r="M5651" t="s">
        <v>4434</v>
      </c>
      <c r="N5651">
        <v>203</v>
      </c>
      <c r="O5651">
        <v>0</v>
      </c>
      <c r="P5651">
        <v>2</v>
      </c>
      <c r="Q5651" t="s">
        <v>70</v>
      </c>
      <c r="R5651" t="s">
        <v>238</v>
      </c>
      <c r="S5651" t="s">
        <v>239</v>
      </c>
      <c r="T5651">
        <v>180</v>
      </c>
      <c r="U5651">
        <v>132</v>
      </c>
      <c r="V5651">
        <v>73.33</v>
      </c>
      <c r="W5651" t="s">
        <v>133</v>
      </c>
      <c r="X5651">
        <v>5280</v>
      </c>
      <c r="Y5651">
        <v>696960</v>
      </c>
      <c r="Z5651">
        <v>26664</v>
      </c>
      <c r="AA5651">
        <v>98736</v>
      </c>
      <c r="AB5651">
        <v>822360</v>
      </c>
      <c r="AC5651">
        <v>650298</v>
      </c>
      <c r="AD5651">
        <v>172062</v>
      </c>
      <c r="AE5651" t="s">
        <v>78</v>
      </c>
      <c r="AF5651" t="s">
        <v>72</v>
      </c>
      <c r="AG5651" t="s">
        <v>240</v>
      </c>
      <c r="AH5651" t="s">
        <v>146</v>
      </c>
      <c r="AI5651" t="s">
        <v>138</v>
      </c>
      <c r="AJ5651" t="str">
        <f t="shared" si="88"/>
        <v>Jan</v>
      </c>
    </row>
    <row r="5652" spans="1:36" x14ac:dyDescent="0.3">
      <c r="A5652" t="s">
        <v>12576</v>
      </c>
      <c r="B5652" s="33">
        <v>45931</v>
      </c>
      <c r="C5652" t="s">
        <v>96</v>
      </c>
      <c r="D5652" t="s">
        <v>12577</v>
      </c>
      <c r="E5652" t="s">
        <v>174</v>
      </c>
      <c r="F5652" t="s">
        <v>175</v>
      </c>
      <c r="G5652" t="s">
        <v>158</v>
      </c>
      <c r="H5652" t="s">
        <v>163</v>
      </c>
      <c r="I5652">
        <v>918</v>
      </c>
      <c r="J5652" t="s">
        <v>397</v>
      </c>
      <c r="K5652" t="s">
        <v>1342</v>
      </c>
      <c r="L5652" t="s">
        <v>1498</v>
      </c>
      <c r="M5652" t="s">
        <v>1342</v>
      </c>
      <c r="N5652">
        <v>142</v>
      </c>
      <c r="O5652">
        <v>7</v>
      </c>
      <c r="P5652">
        <v>-10</v>
      </c>
      <c r="Q5652" t="s">
        <v>73</v>
      </c>
      <c r="R5652" t="s">
        <v>238</v>
      </c>
      <c r="S5652" t="s">
        <v>239</v>
      </c>
      <c r="T5652">
        <v>189</v>
      </c>
      <c r="U5652">
        <v>130</v>
      </c>
      <c r="V5652">
        <v>68.78</v>
      </c>
      <c r="W5652" t="s">
        <v>133</v>
      </c>
      <c r="X5652">
        <v>7173</v>
      </c>
      <c r="Y5652">
        <v>932490</v>
      </c>
      <c r="Z5652">
        <v>26000</v>
      </c>
      <c r="AA5652">
        <v>62530</v>
      </c>
      <c r="AB5652">
        <v>1021020</v>
      </c>
      <c r="AC5652">
        <v>754382</v>
      </c>
      <c r="AD5652">
        <v>266638</v>
      </c>
      <c r="AE5652" t="s">
        <v>78</v>
      </c>
      <c r="AF5652" t="s">
        <v>75</v>
      </c>
      <c r="AG5652" t="s">
        <v>240</v>
      </c>
      <c r="AH5652" t="s">
        <v>144</v>
      </c>
      <c r="AI5652" t="s">
        <v>139</v>
      </c>
      <c r="AJ5652" t="str">
        <f t="shared" si="88"/>
        <v>Oct</v>
      </c>
    </row>
    <row r="5653" spans="1:36" x14ac:dyDescent="0.3">
      <c r="A5653" t="s">
        <v>12578</v>
      </c>
      <c r="B5653" s="33">
        <v>45736</v>
      </c>
      <c r="C5653" t="s">
        <v>93</v>
      </c>
      <c r="D5653" t="s">
        <v>12579</v>
      </c>
      <c r="E5653" t="s">
        <v>172</v>
      </c>
      <c r="F5653" t="s">
        <v>175</v>
      </c>
      <c r="G5653" t="s">
        <v>155</v>
      </c>
      <c r="H5653" t="s">
        <v>163</v>
      </c>
      <c r="I5653">
        <v>1900</v>
      </c>
      <c r="J5653" t="s">
        <v>258</v>
      </c>
      <c r="K5653" t="s">
        <v>2545</v>
      </c>
      <c r="L5653" t="s">
        <v>3298</v>
      </c>
      <c r="M5653" t="s">
        <v>236</v>
      </c>
      <c r="N5653">
        <v>238</v>
      </c>
      <c r="O5653">
        <v>50</v>
      </c>
      <c r="P5653">
        <v>62</v>
      </c>
      <c r="Q5653" t="s">
        <v>76</v>
      </c>
      <c r="R5653" t="s">
        <v>238</v>
      </c>
      <c r="S5653" t="s">
        <v>239</v>
      </c>
      <c r="T5653">
        <v>189</v>
      </c>
      <c r="U5653">
        <v>132</v>
      </c>
      <c r="V5653">
        <v>69.84</v>
      </c>
      <c r="W5653" t="s">
        <v>133</v>
      </c>
      <c r="X5653">
        <v>4936</v>
      </c>
      <c r="Y5653">
        <v>651552</v>
      </c>
      <c r="Z5653">
        <v>51348</v>
      </c>
      <c r="AA5653">
        <v>44220</v>
      </c>
      <c r="AB5653">
        <v>747120</v>
      </c>
      <c r="AC5653">
        <v>494614</v>
      </c>
      <c r="AD5653">
        <v>252506</v>
      </c>
      <c r="AE5653" t="s">
        <v>81</v>
      </c>
      <c r="AF5653" t="s">
        <v>75</v>
      </c>
      <c r="AG5653" t="s">
        <v>240</v>
      </c>
      <c r="AH5653" t="s">
        <v>144</v>
      </c>
      <c r="AI5653" t="s">
        <v>140</v>
      </c>
      <c r="AJ5653" t="str">
        <f t="shared" si="88"/>
        <v>Mar</v>
      </c>
    </row>
    <row r="5654" spans="1:36" x14ac:dyDescent="0.3">
      <c r="A5654" t="s">
        <v>12580</v>
      </c>
      <c r="B5654" s="33">
        <v>45902</v>
      </c>
      <c r="C5654" t="s">
        <v>93</v>
      </c>
      <c r="D5654" t="s">
        <v>12581</v>
      </c>
      <c r="E5654" t="s">
        <v>176</v>
      </c>
      <c r="F5654" t="s">
        <v>180</v>
      </c>
      <c r="G5654" t="s">
        <v>156</v>
      </c>
      <c r="H5654" t="s">
        <v>160</v>
      </c>
      <c r="I5654">
        <v>2150</v>
      </c>
      <c r="J5654" t="s">
        <v>581</v>
      </c>
      <c r="K5654" t="s">
        <v>525</v>
      </c>
      <c r="L5654" t="s">
        <v>581</v>
      </c>
      <c r="M5654" t="s">
        <v>525</v>
      </c>
      <c r="N5654">
        <v>254</v>
      </c>
      <c r="O5654">
        <v>0</v>
      </c>
      <c r="P5654">
        <v>-10</v>
      </c>
      <c r="Q5654" t="s">
        <v>70</v>
      </c>
      <c r="R5654" t="s">
        <v>238</v>
      </c>
      <c r="S5654" t="s">
        <v>239</v>
      </c>
      <c r="T5654">
        <v>189</v>
      </c>
      <c r="U5654">
        <v>133</v>
      </c>
      <c r="V5654">
        <v>70.37</v>
      </c>
      <c r="W5654" t="s">
        <v>135</v>
      </c>
      <c r="X5654">
        <v>10506</v>
      </c>
      <c r="Y5654">
        <v>1397298</v>
      </c>
      <c r="Z5654">
        <v>45353</v>
      </c>
      <c r="AA5654">
        <v>80332</v>
      </c>
      <c r="AB5654">
        <v>1522983</v>
      </c>
      <c r="AC5654">
        <v>893807</v>
      </c>
      <c r="AD5654">
        <v>629176</v>
      </c>
      <c r="AE5654" t="s">
        <v>81</v>
      </c>
      <c r="AF5654" t="s">
        <v>81</v>
      </c>
      <c r="AG5654" t="s">
        <v>240</v>
      </c>
      <c r="AH5654" t="s">
        <v>144</v>
      </c>
      <c r="AI5654" t="s">
        <v>138</v>
      </c>
      <c r="AJ5654" t="str">
        <f t="shared" si="88"/>
        <v>Sep</v>
      </c>
    </row>
    <row r="5655" spans="1:36" x14ac:dyDescent="0.3">
      <c r="A5655" t="s">
        <v>12582</v>
      </c>
      <c r="B5655" s="33">
        <v>45729</v>
      </c>
      <c r="C5655" t="s">
        <v>95</v>
      </c>
      <c r="D5655" t="s">
        <v>12583</v>
      </c>
      <c r="E5655" t="s">
        <v>179</v>
      </c>
      <c r="F5655" t="s">
        <v>181</v>
      </c>
      <c r="G5655" t="s">
        <v>166</v>
      </c>
      <c r="H5655" t="s">
        <v>159</v>
      </c>
      <c r="I5655">
        <v>1715</v>
      </c>
      <c r="J5655" t="s">
        <v>482</v>
      </c>
      <c r="K5655" t="s">
        <v>3693</v>
      </c>
      <c r="L5655" t="s">
        <v>1953</v>
      </c>
      <c r="M5655" t="s">
        <v>1790</v>
      </c>
      <c r="N5655">
        <v>214</v>
      </c>
      <c r="O5655">
        <v>35</v>
      </c>
      <c r="P5655">
        <v>19</v>
      </c>
      <c r="Q5655" t="s">
        <v>73</v>
      </c>
      <c r="R5655" t="s">
        <v>238</v>
      </c>
      <c r="S5655" t="s">
        <v>239</v>
      </c>
      <c r="T5655">
        <v>150</v>
      </c>
      <c r="U5655">
        <v>119</v>
      </c>
      <c r="V5655">
        <v>79.33</v>
      </c>
      <c r="W5655" t="s">
        <v>133</v>
      </c>
      <c r="X5655">
        <v>9780</v>
      </c>
      <c r="Y5655">
        <v>1163820</v>
      </c>
      <c r="Z5655">
        <v>63784</v>
      </c>
      <c r="AA5655">
        <v>27013</v>
      </c>
      <c r="AB5655">
        <v>1254617</v>
      </c>
      <c r="AC5655">
        <v>922472</v>
      </c>
      <c r="AD5655">
        <v>332145</v>
      </c>
      <c r="AE5655" t="s">
        <v>72</v>
      </c>
      <c r="AF5655" t="s">
        <v>81</v>
      </c>
      <c r="AG5655" t="s">
        <v>240</v>
      </c>
      <c r="AH5655" t="s">
        <v>144</v>
      </c>
      <c r="AI5655" t="s">
        <v>139</v>
      </c>
      <c r="AJ5655" t="str">
        <f t="shared" si="88"/>
        <v>Mar</v>
      </c>
    </row>
    <row r="5656" spans="1:36" x14ac:dyDescent="0.3">
      <c r="A5656" t="s">
        <v>12584</v>
      </c>
      <c r="B5656" s="33">
        <v>45898</v>
      </c>
      <c r="C5656" t="s">
        <v>97</v>
      </c>
      <c r="D5656" t="s">
        <v>12585</v>
      </c>
      <c r="E5656" t="s">
        <v>180</v>
      </c>
      <c r="F5656" t="s">
        <v>177</v>
      </c>
      <c r="G5656" t="s">
        <v>160</v>
      </c>
      <c r="H5656" t="s">
        <v>162</v>
      </c>
      <c r="I5656">
        <v>809</v>
      </c>
      <c r="J5656" t="s">
        <v>520</v>
      </c>
      <c r="K5656" t="s">
        <v>1065</v>
      </c>
      <c r="L5656" t="s">
        <v>1997</v>
      </c>
      <c r="M5656" t="s">
        <v>3423</v>
      </c>
      <c r="N5656">
        <v>115</v>
      </c>
      <c r="O5656">
        <v>9</v>
      </c>
      <c r="P5656">
        <v>24</v>
      </c>
      <c r="Q5656" t="s">
        <v>73</v>
      </c>
      <c r="R5656" t="s">
        <v>238</v>
      </c>
      <c r="S5656" t="s">
        <v>239</v>
      </c>
      <c r="T5656">
        <v>189</v>
      </c>
      <c r="U5656">
        <v>115</v>
      </c>
      <c r="V5656">
        <v>60.85</v>
      </c>
      <c r="W5656" t="s">
        <v>133</v>
      </c>
      <c r="X5656">
        <v>8783</v>
      </c>
      <c r="Y5656">
        <v>1010045</v>
      </c>
      <c r="Z5656">
        <v>37375</v>
      </c>
      <c r="AA5656">
        <v>90735</v>
      </c>
      <c r="AB5656">
        <v>1138155</v>
      </c>
      <c r="AC5656">
        <v>855546</v>
      </c>
      <c r="AD5656">
        <v>282609</v>
      </c>
      <c r="AE5656" t="s">
        <v>81</v>
      </c>
      <c r="AF5656" t="s">
        <v>78</v>
      </c>
      <c r="AG5656" t="s">
        <v>240</v>
      </c>
      <c r="AH5656" t="s">
        <v>144</v>
      </c>
      <c r="AI5656" t="s">
        <v>139</v>
      </c>
      <c r="AJ5656" t="str">
        <f t="shared" si="88"/>
        <v>Aug</v>
      </c>
    </row>
    <row r="5657" spans="1:36" x14ac:dyDescent="0.3">
      <c r="A5657" t="s">
        <v>12586</v>
      </c>
      <c r="B5657" s="33">
        <v>45925</v>
      </c>
      <c r="C5657" t="s">
        <v>97</v>
      </c>
      <c r="D5657" t="s">
        <v>12587</v>
      </c>
      <c r="E5657" t="s">
        <v>177</v>
      </c>
      <c r="F5657" t="s">
        <v>172</v>
      </c>
      <c r="G5657" t="s">
        <v>162</v>
      </c>
      <c r="H5657" t="s">
        <v>155</v>
      </c>
      <c r="I5657">
        <v>1459</v>
      </c>
      <c r="J5657" t="s">
        <v>414</v>
      </c>
      <c r="K5657" t="s">
        <v>551</v>
      </c>
      <c r="L5657" t="s">
        <v>477</v>
      </c>
      <c r="M5657" t="s">
        <v>3813</v>
      </c>
      <c r="N5657">
        <v>185</v>
      </c>
      <c r="O5657">
        <v>0</v>
      </c>
      <c r="P5657">
        <v>1</v>
      </c>
      <c r="Q5657" t="s">
        <v>70</v>
      </c>
      <c r="R5657" t="s">
        <v>238</v>
      </c>
      <c r="S5657" t="s">
        <v>239</v>
      </c>
      <c r="T5657">
        <v>150</v>
      </c>
      <c r="U5657">
        <v>96</v>
      </c>
      <c r="V5657">
        <v>64</v>
      </c>
      <c r="W5657" t="s">
        <v>135</v>
      </c>
      <c r="X5657">
        <v>3155</v>
      </c>
      <c r="Y5657">
        <v>302880</v>
      </c>
      <c r="Z5657">
        <v>36864</v>
      </c>
      <c r="AA5657">
        <v>70656</v>
      </c>
      <c r="AB5657">
        <v>410400</v>
      </c>
      <c r="AC5657">
        <v>315854</v>
      </c>
      <c r="AD5657">
        <v>94546</v>
      </c>
      <c r="AE5657" t="s">
        <v>78</v>
      </c>
      <c r="AF5657" t="s">
        <v>81</v>
      </c>
      <c r="AG5657" t="s">
        <v>240</v>
      </c>
      <c r="AH5657" t="s">
        <v>146</v>
      </c>
      <c r="AI5657" t="s">
        <v>139</v>
      </c>
      <c r="AJ5657" t="str">
        <f t="shared" si="88"/>
        <v>Sep</v>
      </c>
    </row>
    <row r="5658" spans="1:36" x14ac:dyDescent="0.3">
      <c r="A5658" t="s">
        <v>12588</v>
      </c>
      <c r="B5658" s="33">
        <v>45816</v>
      </c>
      <c r="C5658" t="s">
        <v>98</v>
      </c>
      <c r="D5658" t="s">
        <v>12589</v>
      </c>
      <c r="E5658" t="s">
        <v>180</v>
      </c>
      <c r="F5658" t="s">
        <v>177</v>
      </c>
      <c r="G5658" t="s">
        <v>160</v>
      </c>
      <c r="H5658" t="s">
        <v>162</v>
      </c>
      <c r="I5658">
        <v>590</v>
      </c>
      <c r="J5658" t="s">
        <v>345</v>
      </c>
      <c r="K5658" t="s">
        <v>1950</v>
      </c>
      <c r="L5658" t="s">
        <v>466</v>
      </c>
      <c r="M5658" t="s">
        <v>874</v>
      </c>
      <c r="N5658">
        <v>87</v>
      </c>
      <c r="O5658">
        <v>13</v>
      </c>
      <c r="P5658">
        <v>9</v>
      </c>
      <c r="Q5658" t="s">
        <v>73</v>
      </c>
      <c r="R5658" t="s">
        <v>238</v>
      </c>
      <c r="S5658" t="s">
        <v>239</v>
      </c>
      <c r="T5658">
        <v>180</v>
      </c>
      <c r="U5658">
        <v>92</v>
      </c>
      <c r="V5658">
        <v>51.11</v>
      </c>
      <c r="W5658" t="s">
        <v>133</v>
      </c>
      <c r="X5658">
        <v>10336</v>
      </c>
      <c r="Y5658">
        <v>950912</v>
      </c>
      <c r="Z5658">
        <v>43332</v>
      </c>
      <c r="AA5658">
        <v>49588</v>
      </c>
      <c r="AB5658">
        <v>1043832</v>
      </c>
      <c r="AC5658">
        <v>766533</v>
      </c>
      <c r="AD5658">
        <v>277299</v>
      </c>
      <c r="AE5658" t="s">
        <v>81</v>
      </c>
      <c r="AF5658" t="s">
        <v>78</v>
      </c>
      <c r="AG5658" t="s">
        <v>240</v>
      </c>
      <c r="AH5658" t="s">
        <v>146</v>
      </c>
      <c r="AI5658" t="s">
        <v>139</v>
      </c>
      <c r="AJ5658" t="str">
        <f t="shared" si="88"/>
        <v>Jun</v>
      </c>
    </row>
    <row r="5659" spans="1:36" x14ac:dyDescent="0.3">
      <c r="A5659" t="s">
        <v>12590</v>
      </c>
      <c r="B5659" s="33">
        <v>45960</v>
      </c>
      <c r="C5659" t="s">
        <v>93</v>
      </c>
      <c r="D5659" t="s">
        <v>12591</v>
      </c>
      <c r="E5659" t="s">
        <v>173</v>
      </c>
      <c r="F5659" t="s">
        <v>178</v>
      </c>
      <c r="G5659" t="s">
        <v>161</v>
      </c>
      <c r="H5659" t="s">
        <v>157</v>
      </c>
      <c r="I5659">
        <v>1400</v>
      </c>
      <c r="J5659" t="s">
        <v>345</v>
      </c>
      <c r="K5659" t="s">
        <v>1393</v>
      </c>
      <c r="L5659" t="s">
        <v>377</v>
      </c>
      <c r="M5659" t="s">
        <v>4692</v>
      </c>
      <c r="N5659">
        <v>202</v>
      </c>
      <c r="O5659">
        <v>0</v>
      </c>
      <c r="P5659">
        <v>40</v>
      </c>
      <c r="Q5659" t="s">
        <v>76</v>
      </c>
      <c r="R5659" t="s">
        <v>238</v>
      </c>
      <c r="S5659" t="s">
        <v>239</v>
      </c>
      <c r="T5659">
        <v>220</v>
      </c>
      <c r="U5659">
        <v>157</v>
      </c>
      <c r="V5659">
        <v>71.36</v>
      </c>
      <c r="W5659" t="s">
        <v>134</v>
      </c>
      <c r="X5659">
        <v>8077</v>
      </c>
      <c r="Y5659">
        <v>1268089</v>
      </c>
      <c r="Z5659">
        <v>31871</v>
      </c>
      <c r="AA5659">
        <v>75046</v>
      </c>
      <c r="AB5659">
        <v>1375006</v>
      </c>
      <c r="AC5659">
        <v>951605</v>
      </c>
      <c r="AD5659">
        <v>423401</v>
      </c>
      <c r="AE5659" t="s">
        <v>78</v>
      </c>
      <c r="AF5659" t="s">
        <v>75</v>
      </c>
      <c r="AG5659" t="s">
        <v>240</v>
      </c>
      <c r="AH5659" t="s">
        <v>144</v>
      </c>
      <c r="AI5659" t="s">
        <v>139</v>
      </c>
      <c r="AJ5659" t="str">
        <f t="shared" si="88"/>
        <v>Oct</v>
      </c>
    </row>
    <row r="5660" spans="1:36" x14ac:dyDescent="0.3">
      <c r="A5660" t="s">
        <v>12592</v>
      </c>
      <c r="B5660" s="33">
        <v>45845</v>
      </c>
      <c r="C5660" t="s">
        <v>93</v>
      </c>
      <c r="D5660" t="s">
        <v>12593</v>
      </c>
      <c r="E5660" t="s">
        <v>173</v>
      </c>
      <c r="F5660" t="s">
        <v>177</v>
      </c>
      <c r="G5660" t="s">
        <v>161</v>
      </c>
      <c r="H5660" t="s">
        <v>162</v>
      </c>
      <c r="I5660">
        <v>489</v>
      </c>
      <c r="J5660" t="s">
        <v>504</v>
      </c>
      <c r="K5660" t="s">
        <v>3489</v>
      </c>
      <c r="L5660" t="s">
        <v>2841</v>
      </c>
      <c r="M5660" t="s">
        <v>1321</v>
      </c>
      <c r="N5660">
        <v>80</v>
      </c>
      <c r="O5660">
        <v>50</v>
      </c>
      <c r="P5660">
        <v>71</v>
      </c>
      <c r="Q5660" t="s">
        <v>76</v>
      </c>
      <c r="R5660" t="s">
        <v>238</v>
      </c>
      <c r="S5660" t="s">
        <v>239</v>
      </c>
      <c r="T5660">
        <v>189</v>
      </c>
      <c r="U5660">
        <v>154</v>
      </c>
      <c r="V5660">
        <v>81.48</v>
      </c>
      <c r="W5660" t="s">
        <v>133</v>
      </c>
      <c r="X5660">
        <v>8340</v>
      </c>
      <c r="Y5660">
        <v>1284360</v>
      </c>
      <c r="Z5660">
        <v>47740</v>
      </c>
      <c r="AA5660">
        <v>111958</v>
      </c>
      <c r="AB5660">
        <v>1444058</v>
      </c>
      <c r="AC5660">
        <v>852927</v>
      </c>
      <c r="AD5660">
        <v>591131</v>
      </c>
      <c r="AE5660" t="s">
        <v>78</v>
      </c>
      <c r="AF5660" t="s">
        <v>78</v>
      </c>
      <c r="AG5660" t="s">
        <v>240</v>
      </c>
      <c r="AH5660" t="s">
        <v>146</v>
      </c>
      <c r="AI5660" t="s">
        <v>138</v>
      </c>
      <c r="AJ5660" t="str">
        <f t="shared" si="88"/>
        <v>Jul</v>
      </c>
    </row>
    <row r="5661" spans="1:36" x14ac:dyDescent="0.3">
      <c r="A5661" t="s">
        <v>12594</v>
      </c>
      <c r="B5661" s="33">
        <v>45817</v>
      </c>
      <c r="C5661" t="s">
        <v>93</v>
      </c>
      <c r="D5661" t="s">
        <v>12595</v>
      </c>
      <c r="E5661" t="s">
        <v>179</v>
      </c>
      <c r="F5661" t="s">
        <v>172</v>
      </c>
      <c r="G5661" t="s">
        <v>166</v>
      </c>
      <c r="H5661" t="s">
        <v>155</v>
      </c>
      <c r="I5661">
        <v>1163</v>
      </c>
      <c r="J5661" t="s">
        <v>514</v>
      </c>
      <c r="K5661" t="s">
        <v>555</v>
      </c>
      <c r="L5661" t="s">
        <v>636</v>
      </c>
      <c r="M5661" t="s">
        <v>387</v>
      </c>
      <c r="N5661">
        <v>166</v>
      </c>
      <c r="O5661">
        <v>30</v>
      </c>
      <c r="P5661">
        <v>32</v>
      </c>
      <c r="Q5661" t="s">
        <v>76</v>
      </c>
      <c r="R5661" t="s">
        <v>238</v>
      </c>
      <c r="S5661" t="s">
        <v>239</v>
      </c>
      <c r="T5661">
        <v>186</v>
      </c>
      <c r="U5661">
        <v>84</v>
      </c>
      <c r="V5661">
        <v>45.16</v>
      </c>
      <c r="W5661" t="s">
        <v>133</v>
      </c>
      <c r="X5661">
        <v>10247</v>
      </c>
      <c r="Y5661">
        <v>860748</v>
      </c>
      <c r="Z5661">
        <v>14952</v>
      </c>
      <c r="AA5661">
        <v>64680</v>
      </c>
      <c r="AB5661">
        <v>940380</v>
      </c>
      <c r="AC5661">
        <v>700679</v>
      </c>
      <c r="AD5661">
        <v>239701</v>
      </c>
      <c r="AE5661" t="s">
        <v>72</v>
      </c>
      <c r="AF5661" t="s">
        <v>81</v>
      </c>
      <c r="AG5661" t="s">
        <v>240</v>
      </c>
      <c r="AH5661" t="s">
        <v>144</v>
      </c>
      <c r="AI5661" t="s">
        <v>139</v>
      </c>
      <c r="AJ5661" t="str">
        <f t="shared" si="88"/>
        <v>Jun</v>
      </c>
    </row>
    <row r="5662" spans="1:36" x14ac:dyDescent="0.3">
      <c r="A5662" t="s">
        <v>12596</v>
      </c>
      <c r="B5662" s="33">
        <v>45932</v>
      </c>
      <c r="C5662" t="s">
        <v>96</v>
      </c>
      <c r="D5662" t="s">
        <v>12360</v>
      </c>
      <c r="E5662" t="s">
        <v>179</v>
      </c>
      <c r="F5662" t="s">
        <v>175</v>
      </c>
      <c r="G5662" t="s">
        <v>166</v>
      </c>
      <c r="H5662" t="s">
        <v>163</v>
      </c>
      <c r="I5662">
        <v>648</v>
      </c>
      <c r="J5662" t="s">
        <v>397</v>
      </c>
      <c r="K5662" t="s">
        <v>1512</v>
      </c>
      <c r="L5662" t="s">
        <v>2001</v>
      </c>
      <c r="M5662" t="s">
        <v>979</v>
      </c>
      <c r="N5662">
        <v>107</v>
      </c>
      <c r="O5662">
        <v>19</v>
      </c>
      <c r="P5662">
        <v>6</v>
      </c>
      <c r="Q5662" t="s">
        <v>73</v>
      </c>
      <c r="R5662" t="s">
        <v>238</v>
      </c>
      <c r="S5662" t="s">
        <v>239</v>
      </c>
      <c r="T5662">
        <v>150</v>
      </c>
      <c r="U5662">
        <v>72</v>
      </c>
      <c r="V5662">
        <v>48</v>
      </c>
      <c r="W5662" t="s">
        <v>135</v>
      </c>
      <c r="X5662">
        <v>7918</v>
      </c>
      <c r="Y5662">
        <v>570096</v>
      </c>
      <c r="Z5662">
        <v>32472</v>
      </c>
      <c r="AA5662">
        <v>31248</v>
      </c>
      <c r="AB5662">
        <v>633816</v>
      </c>
      <c r="AC5662">
        <v>390077</v>
      </c>
      <c r="AD5662">
        <v>243739</v>
      </c>
      <c r="AE5662" t="s">
        <v>72</v>
      </c>
      <c r="AF5662" t="s">
        <v>75</v>
      </c>
      <c r="AG5662" t="s">
        <v>240</v>
      </c>
      <c r="AH5662" t="s">
        <v>145</v>
      </c>
      <c r="AI5662" t="s">
        <v>139</v>
      </c>
      <c r="AJ5662" t="str">
        <f t="shared" si="88"/>
        <v>Oct</v>
      </c>
    </row>
    <row r="5663" spans="1:36" x14ac:dyDescent="0.3">
      <c r="A5663" t="s">
        <v>12597</v>
      </c>
      <c r="B5663" s="33">
        <v>45874</v>
      </c>
      <c r="C5663" t="s">
        <v>99</v>
      </c>
      <c r="D5663" t="s">
        <v>12598</v>
      </c>
      <c r="E5663" t="s">
        <v>173</v>
      </c>
      <c r="F5663" t="s">
        <v>172</v>
      </c>
      <c r="G5663" t="s">
        <v>161</v>
      </c>
      <c r="H5663" t="s">
        <v>155</v>
      </c>
      <c r="I5663">
        <v>2351</v>
      </c>
      <c r="J5663" t="s">
        <v>518</v>
      </c>
      <c r="K5663" t="s">
        <v>1869</v>
      </c>
      <c r="L5663" t="s">
        <v>3917</v>
      </c>
      <c r="M5663" t="s">
        <v>1869</v>
      </c>
      <c r="N5663">
        <v>314</v>
      </c>
      <c r="O5663">
        <v>12</v>
      </c>
      <c r="P5663">
        <v>0</v>
      </c>
      <c r="Q5663" t="s">
        <v>73</v>
      </c>
      <c r="R5663" t="s">
        <v>238</v>
      </c>
      <c r="S5663" t="s">
        <v>239</v>
      </c>
      <c r="T5663">
        <v>189</v>
      </c>
      <c r="U5663">
        <v>123</v>
      </c>
      <c r="V5663">
        <v>65.08</v>
      </c>
      <c r="W5663" t="s">
        <v>134</v>
      </c>
      <c r="X5663">
        <v>6128</v>
      </c>
      <c r="Y5663">
        <v>753744</v>
      </c>
      <c r="Z5663">
        <v>29643</v>
      </c>
      <c r="AA5663">
        <v>20418</v>
      </c>
      <c r="AB5663">
        <v>803805</v>
      </c>
      <c r="AC5663">
        <v>554685</v>
      </c>
      <c r="AD5663">
        <v>249120</v>
      </c>
      <c r="AE5663" t="s">
        <v>78</v>
      </c>
      <c r="AF5663" t="s">
        <v>81</v>
      </c>
      <c r="AG5663" t="s">
        <v>240</v>
      </c>
      <c r="AH5663" t="s">
        <v>144</v>
      </c>
      <c r="AI5663" t="s">
        <v>139</v>
      </c>
      <c r="AJ5663" t="str">
        <f t="shared" si="88"/>
        <v>Aug</v>
      </c>
    </row>
    <row r="5664" spans="1:36" x14ac:dyDescent="0.3">
      <c r="A5664" t="s">
        <v>12599</v>
      </c>
      <c r="B5664" s="33">
        <v>45920</v>
      </c>
      <c r="C5664" t="s">
        <v>93</v>
      </c>
      <c r="D5664" t="s">
        <v>12600</v>
      </c>
      <c r="E5664" t="s">
        <v>172</v>
      </c>
      <c r="F5664" t="s">
        <v>176</v>
      </c>
      <c r="G5664" t="s">
        <v>155</v>
      </c>
      <c r="H5664" t="s">
        <v>156</v>
      </c>
      <c r="I5664">
        <v>1999</v>
      </c>
      <c r="J5664" t="s">
        <v>336</v>
      </c>
      <c r="K5664" t="s">
        <v>6432</v>
      </c>
      <c r="L5664" t="s">
        <v>1549</v>
      </c>
      <c r="M5664" t="s">
        <v>3422</v>
      </c>
      <c r="N5664">
        <v>238</v>
      </c>
      <c r="O5664">
        <v>27</v>
      </c>
      <c r="P5664">
        <v>54</v>
      </c>
      <c r="Q5664" t="s">
        <v>76</v>
      </c>
      <c r="R5664" t="s">
        <v>238</v>
      </c>
      <c r="S5664" t="s">
        <v>239</v>
      </c>
      <c r="T5664">
        <v>189</v>
      </c>
      <c r="U5664">
        <v>140</v>
      </c>
      <c r="V5664">
        <v>74.069999999999993</v>
      </c>
      <c r="W5664" t="s">
        <v>133</v>
      </c>
      <c r="X5664">
        <v>6582</v>
      </c>
      <c r="Y5664">
        <v>921480</v>
      </c>
      <c r="Z5664">
        <v>22260</v>
      </c>
      <c r="AA5664">
        <v>61180</v>
      </c>
      <c r="AB5664">
        <v>1004920</v>
      </c>
      <c r="AC5664">
        <v>831188</v>
      </c>
      <c r="AD5664">
        <v>173732</v>
      </c>
      <c r="AE5664" t="s">
        <v>81</v>
      </c>
      <c r="AF5664" t="s">
        <v>81</v>
      </c>
      <c r="AG5664" t="s">
        <v>240</v>
      </c>
      <c r="AH5664" t="s">
        <v>144</v>
      </c>
      <c r="AI5664" t="s">
        <v>139</v>
      </c>
      <c r="AJ5664" t="str">
        <f t="shared" si="88"/>
        <v>Sep</v>
      </c>
    </row>
    <row r="5665" spans="1:36" x14ac:dyDescent="0.3">
      <c r="A5665" t="s">
        <v>12601</v>
      </c>
      <c r="B5665" s="33">
        <v>46002</v>
      </c>
      <c r="C5665" t="s">
        <v>96</v>
      </c>
      <c r="D5665" t="s">
        <v>12602</v>
      </c>
      <c r="E5665" t="s">
        <v>180</v>
      </c>
      <c r="F5665" t="s">
        <v>181</v>
      </c>
      <c r="G5665" t="s">
        <v>160</v>
      </c>
      <c r="H5665" t="s">
        <v>159</v>
      </c>
      <c r="I5665">
        <v>2156</v>
      </c>
      <c r="J5665" t="s">
        <v>477</v>
      </c>
      <c r="K5665" t="s">
        <v>4537</v>
      </c>
      <c r="L5665" t="s">
        <v>1997</v>
      </c>
      <c r="M5665" t="s">
        <v>4537</v>
      </c>
      <c r="N5665">
        <v>297</v>
      </c>
      <c r="O5665">
        <v>9</v>
      </c>
      <c r="P5665">
        <v>-2</v>
      </c>
      <c r="Q5665" t="s">
        <v>73</v>
      </c>
      <c r="R5665" t="s">
        <v>238</v>
      </c>
      <c r="S5665" t="s">
        <v>239</v>
      </c>
      <c r="T5665">
        <v>189</v>
      </c>
      <c r="U5665">
        <v>173</v>
      </c>
      <c r="V5665">
        <v>91.53</v>
      </c>
      <c r="W5665" t="s">
        <v>133</v>
      </c>
      <c r="X5665">
        <v>9370</v>
      </c>
      <c r="Y5665">
        <v>1621010</v>
      </c>
      <c r="Z5665">
        <v>94631</v>
      </c>
      <c r="AA5665">
        <v>39617</v>
      </c>
      <c r="AB5665">
        <v>1755258</v>
      </c>
      <c r="AC5665">
        <v>1211464</v>
      </c>
      <c r="AD5665">
        <v>543794</v>
      </c>
      <c r="AE5665" t="s">
        <v>81</v>
      </c>
      <c r="AF5665" t="s">
        <v>81</v>
      </c>
      <c r="AG5665" t="s">
        <v>240</v>
      </c>
      <c r="AH5665" t="s">
        <v>145</v>
      </c>
      <c r="AI5665" t="s">
        <v>139</v>
      </c>
      <c r="AJ5665" t="str">
        <f t="shared" si="88"/>
        <v>Dec</v>
      </c>
    </row>
    <row r="5666" spans="1:36" x14ac:dyDescent="0.3">
      <c r="A5666" t="s">
        <v>12603</v>
      </c>
      <c r="B5666" s="33">
        <v>45987</v>
      </c>
      <c r="C5666" t="s">
        <v>96</v>
      </c>
      <c r="D5666" t="s">
        <v>12604</v>
      </c>
      <c r="E5666" t="s">
        <v>178</v>
      </c>
      <c r="F5666" t="s">
        <v>173</v>
      </c>
      <c r="G5666" t="s">
        <v>157</v>
      </c>
      <c r="H5666" t="s">
        <v>161</v>
      </c>
      <c r="I5666">
        <v>1016</v>
      </c>
      <c r="J5666" t="s">
        <v>298</v>
      </c>
      <c r="K5666" t="s">
        <v>2537</v>
      </c>
      <c r="N5666">
        <v>153</v>
      </c>
      <c r="O5666">
        <v>0</v>
      </c>
      <c r="P5666">
        <v>0</v>
      </c>
      <c r="Q5666" t="s">
        <v>67</v>
      </c>
      <c r="R5666" t="s">
        <v>245</v>
      </c>
      <c r="S5666" t="s">
        <v>123</v>
      </c>
      <c r="T5666">
        <v>220</v>
      </c>
      <c r="U5666">
        <v>0</v>
      </c>
      <c r="V5666">
        <v>0</v>
      </c>
      <c r="W5666" t="s">
        <v>133</v>
      </c>
      <c r="X5666">
        <v>4664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 t="s">
        <v>75</v>
      </c>
      <c r="AF5666" t="s">
        <v>78</v>
      </c>
      <c r="AG5666" t="s">
        <v>240</v>
      </c>
      <c r="AH5666" t="s">
        <v>144</v>
      </c>
      <c r="AI5666" t="s">
        <v>140</v>
      </c>
      <c r="AJ5666" t="str">
        <f t="shared" si="88"/>
        <v>Nov</v>
      </c>
    </row>
    <row r="5667" spans="1:36" x14ac:dyDescent="0.3">
      <c r="A5667" t="s">
        <v>12605</v>
      </c>
      <c r="B5667" s="33">
        <v>45809</v>
      </c>
      <c r="C5667" t="s">
        <v>93</v>
      </c>
      <c r="D5667" t="s">
        <v>12606</v>
      </c>
      <c r="E5667" t="s">
        <v>179</v>
      </c>
      <c r="F5667" t="s">
        <v>176</v>
      </c>
      <c r="G5667" t="s">
        <v>166</v>
      </c>
      <c r="H5667" t="s">
        <v>156</v>
      </c>
      <c r="I5667">
        <v>2202</v>
      </c>
      <c r="J5667" t="s">
        <v>566</v>
      </c>
      <c r="K5667" t="s">
        <v>8252</v>
      </c>
      <c r="L5667" t="s">
        <v>1635</v>
      </c>
      <c r="M5667" t="s">
        <v>8252</v>
      </c>
      <c r="N5667">
        <v>280</v>
      </c>
      <c r="O5667">
        <v>27</v>
      </c>
      <c r="P5667">
        <v>-3</v>
      </c>
      <c r="Q5667" t="s">
        <v>73</v>
      </c>
      <c r="R5667" t="s">
        <v>238</v>
      </c>
      <c r="S5667" t="s">
        <v>239</v>
      </c>
      <c r="T5667">
        <v>220</v>
      </c>
      <c r="U5667">
        <v>150</v>
      </c>
      <c r="V5667">
        <v>68.180000000000007</v>
      </c>
      <c r="W5667" t="s">
        <v>135</v>
      </c>
      <c r="X5667">
        <v>4986</v>
      </c>
      <c r="Y5667">
        <v>747900</v>
      </c>
      <c r="Z5667">
        <v>29700</v>
      </c>
      <c r="AA5667">
        <v>78450</v>
      </c>
      <c r="AB5667">
        <v>856050</v>
      </c>
      <c r="AC5667">
        <v>595324</v>
      </c>
      <c r="AD5667">
        <v>260726</v>
      </c>
      <c r="AE5667" t="s">
        <v>72</v>
      </c>
      <c r="AF5667" t="s">
        <v>81</v>
      </c>
      <c r="AG5667" t="s">
        <v>240</v>
      </c>
      <c r="AH5667" t="s">
        <v>144</v>
      </c>
      <c r="AI5667" t="s">
        <v>140</v>
      </c>
      <c r="AJ5667" t="str">
        <f t="shared" si="88"/>
        <v>Jun</v>
      </c>
    </row>
    <row r="5668" spans="1:36" x14ac:dyDescent="0.3">
      <c r="A5668" t="s">
        <v>12607</v>
      </c>
      <c r="B5668" s="33">
        <v>46018</v>
      </c>
      <c r="C5668" t="s">
        <v>98</v>
      </c>
      <c r="D5668" t="s">
        <v>12608</v>
      </c>
      <c r="E5668" t="s">
        <v>174</v>
      </c>
      <c r="F5668" t="s">
        <v>180</v>
      </c>
      <c r="G5668" t="s">
        <v>158</v>
      </c>
      <c r="H5668" t="s">
        <v>160</v>
      </c>
      <c r="I5668">
        <v>977</v>
      </c>
      <c r="J5668" t="s">
        <v>477</v>
      </c>
      <c r="K5668" t="s">
        <v>968</v>
      </c>
      <c r="L5668" t="s">
        <v>1445</v>
      </c>
      <c r="M5668" t="s">
        <v>1959</v>
      </c>
      <c r="N5668">
        <v>155</v>
      </c>
      <c r="O5668">
        <v>29</v>
      </c>
      <c r="P5668">
        <v>33</v>
      </c>
      <c r="Q5668" t="s">
        <v>76</v>
      </c>
      <c r="R5668" t="s">
        <v>238</v>
      </c>
      <c r="S5668" t="s">
        <v>239</v>
      </c>
      <c r="T5668">
        <v>180</v>
      </c>
      <c r="U5668">
        <v>151</v>
      </c>
      <c r="V5668">
        <v>83.89</v>
      </c>
      <c r="W5668" t="s">
        <v>134</v>
      </c>
      <c r="X5668">
        <v>3097</v>
      </c>
      <c r="Y5668">
        <v>467647</v>
      </c>
      <c r="Z5668">
        <v>74292</v>
      </c>
      <c r="AA5668">
        <v>30351</v>
      </c>
      <c r="AB5668">
        <v>572290</v>
      </c>
      <c r="AC5668">
        <v>443973</v>
      </c>
      <c r="AD5668">
        <v>128317</v>
      </c>
      <c r="AE5668" t="s">
        <v>78</v>
      </c>
      <c r="AF5668" t="s">
        <v>81</v>
      </c>
      <c r="AG5668" t="s">
        <v>240</v>
      </c>
      <c r="AH5668" t="s">
        <v>145</v>
      </c>
      <c r="AI5668" t="s">
        <v>139</v>
      </c>
      <c r="AJ5668" t="str">
        <f t="shared" si="88"/>
        <v>Dec</v>
      </c>
    </row>
    <row r="5669" spans="1:36" x14ac:dyDescent="0.3">
      <c r="A5669" t="s">
        <v>12609</v>
      </c>
      <c r="B5669" s="33">
        <v>45766</v>
      </c>
      <c r="C5669" t="s">
        <v>97</v>
      </c>
      <c r="D5669" t="s">
        <v>12610</v>
      </c>
      <c r="E5669" t="s">
        <v>177</v>
      </c>
      <c r="F5669" t="s">
        <v>173</v>
      </c>
      <c r="G5669" t="s">
        <v>162</v>
      </c>
      <c r="H5669" t="s">
        <v>161</v>
      </c>
      <c r="I5669">
        <v>1694</v>
      </c>
      <c r="J5669" t="s">
        <v>514</v>
      </c>
      <c r="K5669" t="s">
        <v>2376</v>
      </c>
      <c r="L5669" t="s">
        <v>556</v>
      </c>
      <c r="M5669" t="s">
        <v>925</v>
      </c>
      <c r="N5669">
        <v>211</v>
      </c>
      <c r="O5669">
        <v>7</v>
      </c>
      <c r="P5669">
        <v>13</v>
      </c>
      <c r="Q5669" t="s">
        <v>73</v>
      </c>
      <c r="R5669" t="s">
        <v>238</v>
      </c>
      <c r="S5669" t="s">
        <v>239</v>
      </c>
      <c r="T5669">
        <v>150</v>
      </c>
      <c r="U5669">
        <v>127</v>
      </c>
      <c r="V5669">
        <v>84.67</v>
      </c>
      <c r="W5669" t="s">
        <v>133</v>
      </c>
      <c r="X5669">
        <v>4956</v>
      </c>
      <c r="Y5669">
        <v>629412</v>
      </c>
      <c r="Z5669">
        <v>23368</v>
      </c>
      <c r="AA5669">
        <v>16129</v>
      </c>
      <c r="AB5669">
        <v>668909</v>
      </c>
      <c r="AC5669">
        <v>520993</v>
      </c>
      <c r="AD5669">
        <v>147916</v>
      </c>
      <c r="AE5669" t="s">
        <v>78</v>
      </c>
      <c r="AF5669" t="s">
        <v>78</v>
      </c>
      <c r="AG5669" t="s">
        <v>240</v>
      </c>
      <c r="AH5669" t="s">
        <v>147</v>
      </c>
      <c r="AI5669" t="s">
        <v>139</v>
      </c>
      <c r="AJ5669" t="str">
        <f t="shared" si="88"/>
        <v>Apr</v>
      </c>
    </row>
    <row r="5670" spans="1:36" x14ac:dyDescent="0.3">
      <c r="A5670" t="s">
        <v>12611</v>
      </c>
      <c r="B5670" s="33">
        <v>45778</v>
      </c>
      <c r="C5670" t="s">
        <v>93</v>
      </c>
      <c r="D5670" t="s">
        <v>10555</v>
      </c>
      <c r="E5670" t="s">
        <v>178</v>
      </c>
      <c r="F5670" t="s">
        <v>179</v>
      </c>
      <c r="G5670" t="s">
        <v>157</v>
      </c>
      <c r="H5670" t="s">
        <v>166</v>
      </c>
      <c r="I5670">
        <v>726</v>
      </c>
      <c r="J5670" t="s">
        <v>492</v>
      </c>
      <c r="K5670" t="s">
        <v>3375</v>
      </c>
      <c r="L5670" t="s">
        <v>639</v>
      </c>
      <c r="M5670" t="s">
        <v>3375</v>
      </c>
      <c r="N5670">
        <v>109</v>
      </c>
      <c r="O5670">
        <v>0</v>
      </c>
      <c r="P5670">
        <v>-7</v>
      </c>
      <c r="Q5670" t="s">
        <v>70</v>
      </c>
      <c r="R5670" t="s">
        <v>238</v>
      </c>
      <c r="S5670" t="s">
        <v>239</v>
      </c>
      <c r="T5670">
        <v>220</v>
      </c>
      <c r="U5670">
        <v>194</v>
      </c>
      <c r="V5670">
        <v>88.18</v>
      </c>
      <c r="W5670" t="s">
        <v>133</v>
      </c>
      <c r="X5670">
        <v>8503</v>
      </c>
      <c r="Y5670">
        <v>1649582</v>
      </c>
      <c r="Z5670">
        <v>79540</v>
      </c>
      <c r="AA5670">
        <v>33950</v>
      </c>
      <c r="AB5670">
        <v>1763072</v>
      </c>
      <c r="AC5670">
        <v>1359068</v>
      </c>
      <c r="AD5670">
        <v>404004</v>
      </c>
      <c r="AE5670" t="s">
        <v>75</v>
      </c>
      <c r="AF5670" t="s">
        <v>72</v>
      </c>
      <c r="AG5670" t="s">
        <v>240</v>
      </c>
      <c r="AH5670" t="s">
        <v>144</v>
      </c>
      <c r="AI5670" t="s">
        <v>140</v>
      </c>
      <c r="AJ5670" t="str">
        <f t="shared" si="88"/>
        <v>May</v>
      </c>
    </row>
    <row r="5671" spans="1:36" x14ac:dyDescent="0.3">
      <c r="A5671" t="s">
        <v>12612</v>
      </c>
      <c r="B5671" s="33">
        <v>45857</v>
      </c>
      <c r="C5671" t="s">
        <v>97</v>
      </c>
      <c r="D5671" t="s">
        <v>12613</v>
      </c>
      <c r="E5671" t="s">
        <v>181</v>
      </c>
      <c r="F5671" t="s">
        <v>177</v>
      </c>
      <c r="G5671" t="s">
        <v>159</v>
      </c>
      <c r="H5671" t="s">
        <v>162</v>
      </c>
      <c r="I5671">
        <v>460</v>
      </c>
      <c r="J5671" t="s">
        <v>270</v>
      </c>
      <c r="K5671" t="s">
        <v>588</v>
      </c>
      <c r="L5671" t="s">
        <v>615</v>
      </c>
      <c r="M5671" t="s">
        <v>588</v>
      </c>
      <c r="N5671">
        <v>75</v>
      </c>
      <c r="O5671">
        <v>0</v>
      </c>
      <c r="P5671">
        <v>-10</v>
      </c>
      <c r="Q5671" t="s">
        <v>70</v>
      </c>
      <c r="R5671" t="s">
        <v>238</v>
      </c>
      <c r="S5671" t="s">
        <v>239</v>
      </c>
      <c r="T5671">
        <v>186</v>
      </c>
      <c r="U5671">
        <v>157</v>
      </c>
      <c r="V5671">
        <v>84.41</v>
      </c>
      <c r="W5671" t="s">
        <v>135</v>
      </c>
      <c r="X5671">
        <v>6916</v>
      </c>
      <c r="Y5671">
        <v>1085812</v>
      </c>
      <c r="Z5671">
        <v>83995</v>
      </c>
      <c r="AA5671">
        <v>36738</v>
      </c>
      <c r="AB5671">
        <v>1206545</v>
      </c>
      <c r="AC5671">
        <v>796397</v>
      </c>
      <c r="AD5671">
        <v>410148</v>
      </c>
      <c r="AE5671" t="s">
        <v>81</v>
      </c>
      <c r="AF5671" t="s">
        <v>78</v>
      </c>
      <c r="AG5671" t="s">
        <v>240</v>
      </c>
      <c r="AH5671" t="s">
        <v>145</v>
      </c>
      <c r="AI5671" t="s">
        <v>139</v>
      </c>
      <c r="AJ5671" t="str">
        <f t="shared" si="88"/>
        <v>Jul</v>
      </c>
    </row>
    <row r="5672" spans="1:36" x14ac:dyDescent="0.3">
      <c r="A5672" t="s">
        <v>12614</v>
      </c>
      <c r="B5672" s="33">
        <v>45935</v>
      </c>
      <c r="C5672" t="s">
        <v>98</v>
      </c>
      <c r="D5672" t="s">
        <v>12615</v>
      </c>
      <c r="E5672" t="s">
        <v>175</v>
      </c>
      <c r="F5672" t="s">
        <v>173</v>
      </c>
      <c r="G5672" t="s">
        <v>163</v>
      </c>
      <c r="H5672" t="s">
        <v>161</v>
      </c>
      <c r="I5672">
        <v>1653</v>
      </c>
      <c r="J5672" t="s">
        <v>357</v>
      </c>
      <c r="K5672" t="s">
        <v>952</v>
      </c>
      <c r="L5672" t="s">
        <v>357</v>
      </c>
      <c r="M5672" t="s">
        <v>3423</v>
      </c>
      <c r="N5672">
        <v>241</v>
      </c>
      <c r="O5672">
        <v>30</v>
      </c>
      <c r="P5672">
        <v>78</v>
      </c>
      <c r="Q5672" t="s">
        <v>76</v>
      </c>
      <c r="R5672" t="s">
        <v>238</v>
      </c>
      <c r="S5672" t="s">
        <v>239</v>
      </c>
      <c r="T5672">
        <v>180</v>
      </c>
      <c r="U5672">
        <v>133</v>
      </c>
      <c r="V5672">
        <v>73.89</v>
      </c>
      <c r="W5672" t="s">
        <v>133</v>
      </c>
      <c r="X5672">
        <v>3847</v>
      </c>
      <c r="Y5672">
        <v>511651</v>
      </c>
      <c r="Z5672">
        <v>66500</v>
      </c>
      <c r="AA5672">
        <v>47747</v>
      </c>
      <c r="AB5672">
        <v>625898</v>
      </c>
      <c r="AC5672">
        <v>494013</v>
      </c>
      <c r="AD5672">
        <v>131885</v>
      </c>
      <c r="AE5672" t="s">
        <v>75</v>
      </c>
      <c r="AF5672" t="s">
        <v>78</v>
      </c>
      <c r="AG5672" t="s">
        <v>240</v>
      </c>
      <c r="AH5672" t="s">
        <v>144</v>
      </c>
      <c r="AI5672" t="s">
        <v>139</v>
      </c>
      <c r="AJ5672" t="str">
        <f t="shared" si="88"/>
        <v>Oct</v>
      </c>
    </row>
    <row r="5673" spans="1:36" x14ac:dyDescent="0.3">
      <c r="A5673" t="s">
        <v>12616</v>
      </c>
      <c r="B5673" s="33">
        <v>45684</v>
      </c>
      <c r="C5673" t="s">
        <v>98</v>
      </c>
      <c r="D5673" t="s">
        <v>12617</v>
      </c>
      <c r="E5673" t="s">
        <v>175</v>
      </c>
      <c r="F5673" t="s">
        <v>181</v>
      </c>
      <c r="G5673" t="s">
        <v>163</v>
      </c>
      <c r="H5673" t="s">
        <v>159</v>
      </c>
      <c r="I5673">
        <v>782</v>
      </c>
      <c r="J5673" t="s">
        <v>314</v>
      </c>
      <c r="K5673" t="s">
        <v>1021</v>
      </c>
      <c r="L5673" t="s">
        <v>338</v>
      </c>
      <c r="M5673" t="s">
        <v>4222</v>
      </c>
      <c r="N5673">
        <v>115</v>
      </c>
      <c r="O5673">
        <v>1</v>
      </c>
      <c r="P5673">
        <v>8</v>
      </c>
      <c r="Q5673" t="s">
        <v>73</v>
      </c>
      <c r="R5673" t="s">
        <v>238</v>
      </c>
      <c r="S5673" t="s">
        <v>239</v>
      </c>
      <c r="T5673">
        <v>220</v>
      </c>
      <c r="U5673">
        <v>155</v>
      </c>
      <c r="V5673">
        <v>70.45</v>
      </c>
      <c r="W5673" t="s">
        <v>133</v>
      </c>
      <c r="X5673">
        <v>9893</v>
      </c>
      <c r="Y5673">
        <v>1533415</v>
      </c>
      <c r="Z5673">
        <v>29140</v>
      </c>
      <c r="AA5673">
        <v>96255</v>
      </c>
      <c r="AB5673">
        <v>1658810</v>
      </c>
      <c r="AC5673">
        <v>1455902</v>
      </c>
      <c r="AD5673">
        <v>202908</v>
      </c>
      <c r="AE5673" t="s">
        <v>75</v>
      </c>
      <c r="AF5673" t="s">
        <v>81</v>
      </c>
      <c r="AG5673" t="s">
        <v>240</v>
      </c>
      <c r="AH5673" t="s">
        <v>147</v>
      </c>
      <c r="AI5673" t="s">
        <v>139</v>
      </c>
      <c r="AJ5673" t="str">
        <f t="shared" si="88"/>
        <v>Jan</v>
      </c>
    </row>
    <row r="5674" spans="1:36" x14ac:dyDescent="0.3">
      <c r="A5674" t="s">
        <v>12618</v>
      </c>
      <c r="B5674" s="33">
        <v>45897</v>
      </c>
      <c r="C5674" t="s">
        <v>99</v>
      </c>
      <c r="D5674" t="s">
        <v>12619</v>
      </c>
      <c r="E5674" t="s">
        <v>181</v>
      </c>
      <c r="F5674" t="s">
        <v>174</v>
      </c>
      <c r="G5674" t="s">
        <v>159</v>
      </c>
      <c r="H5674" t="s">
        <v>158</v>
      </c>
      <c r="I5674">
        <v>1056</v>
      </c>
      <c r="J5674" t="s">
        <v>447</v>
      </c>
      <c r="K5674" t="s">
        <v>1445</v>
      </c>
      <c r="L5674" t="s">
        <v>3261</v>
      </c>
      <c r="M5674" t="s">
        <v>563</v>
      </c>
      <c r="N5674">
        <v>149</v>
      </c>
      <c r="O5674">
        <v>26</v>
      </c>
      <c r="P5674">
        <v>20</v>
      </c>
      <c r="Q5674" t="s">
        <v>73</v>
      </c>
      <c r="R5674" t="s">
        <v>238</v>
      </c>
      <c r="S5674" t="s">
        <v>239</v>
      </c>
      <c r="T5674">
        <v>220</v>
      </c>
      <c r="U5674">
        <v>174</v>
      </c>
      <c r="V5674">
        <v>79.09</v>
      </c>
      <c r="W5674" t="s">
        <v>133</v>
      </c>
      <c r="X5674">
        <v>10461</v>
      </c>
      <c r="Y5674">
        <v>1820214</v>
      </c>
      <c r="Z5674">
        <v>29058</v>
      </c>
      <c r="AA5674">
        <v>134154</v>
      </c>
      <c r="AB5674">
        <v>1983426</v>
      </c>
      <c r="AC5674">
        <v>1172905</v>
      </c>
      <c r="AD5674">
        <v>810521</v>
      </c>
      <c r="AE5674" t="s">
        <v>81</v>
      </c>
      <c r="AF5674" t="s">
        <v>78</v>
      </c>
      <c r="AG5674" t="s">
        <v>240</v>
      </c>
      <c r="AH5674" t="s">
        <v>144</v>
      </c>
      <c r="AI5674" t="s">
        <v>140</v>
      </c>
      <c r="AJ5674" t="str">
        <f t="shared" si="88"/>
        <v>Aug</v>
      </c>
    </row>
    <row r="5675" spans="1:36" x14ac:dyDescent="0.3">
      <c r="A5675" t="s">
        <v>12620</v>
      </c>
      <c r="B5675" s="33">
        <v>45809</v>
      </c>
      <c r="C5675" t="s">
        <v>96</v>
      </c>
      <c r="D5675" t="s">
        <v>12621</v>
      </c>
      <c r="E5675" t="s">
        <v>174</v>
      </c>
      <c r="F5675" t="s">
        <v>177</v>
      </c>
      <c r="G5675" t="s">
        <v>158</v>
      </c>
      <c r="H5675" t="s">
        <v>162</v>
      </c>
      <c r="I5675">
        <v>555</v>
      </c>
      <c r="J5675" t="s">
        <v>286</v>
      </c>
      <c r="K5675" t="s">
        <v>682</v>
      </c>
      <c r="L5675" t="s">
        <v>1294</v>
      </c>
      <c r="M5675" t="s">
        <v>5222</v>
      </c>
      <c r="N5675">
        <v>90</v>
      </c>
      <c r="O5675">
        <v>41</v>
      </c>
      <c r="P5675">
        <v>48</v>
      </c>
      <c r="Q5675" t="s">
        <v>76</v>
      </c>
      <c r="R5675" t="s">
        <v>238</v>
      </c>
      <c r="S5675" t="s">
        <v>239</v>
      </c>
      <c r="T5675">
        <v>180</v>
      </c>
      <c r="U5675">
        <v>106</v>
      </c>
      <c r="V5675">
        <v>58.89</v>
      </c>
      <c r="W5675" t="s">
        <v>133</v>
      </c>
      <c r="X5675">
        <v>10201</v>
      </c>
      <c r="Y5675">
        <v>1081306</v>
      </c>
      <c r="Z5675">
        <v>31164</v>
      </c>
      <c r="AA5675">
        <v>62222</v>
      </c>
      <c r="AB5675">
        <v>1174692</v>
      </c>
      <c r="AC5675">
        <v>914505</v>
      </c>
      <c r="AD5675">
        <v>260187</v>
      </c>
      <c r="AE5675" t="s">
        <v>78</v>
      </c>
      <c r="AF5675" t="s">
        <v>78</v>
      </c>
      <c r="AG5675" t="s">
        <v>240</v>
      </c>
      <c r="AH5675" t="s">
        <v>146</v>
      </c>
      <c r="AI5675" t="s">
        <v>140</v>
      </c>
      <c r="AJ5675" t="str">
        <f t="shared" si="88"/>
        <v>Jun</v>
      </c>
    </row>
    <row r="5676" spans="1:36" x14ac:dyDescent="0.3">
      <c r="A5676" t="s">
        <v>12622</v>
      </c>
      <c r="B5676" s="33">
        <v>45877</v>
      </c>
      <c r="C5676" t="s">
        <v>95</v>
      </c>
      <c r="D5676" t="s">
        <v>12623</v>
      </c>
      <c r="E5676" t="s">
        <v>181</v>
      </c>
      <c r="F5676" t="s">
        <v>173</v>
      </c>
      <c r="G5676" t="s">
        <v>159</v>
      </c>
      <c r="H5676" t="s">
        <v>161</v>
      </c>
      <c r="I5676">
        <v>578</v>
      </c>
      <c r="J5676" t="s">
        <v>731</v>
      </c>
      <c r="K5676" t="s">
        <v>1162</v>
      </c>
      <c r="L5676" t="s">
        <v>626</v>
      </c>
      <c r="M5676" t="s">
        <v>1162</v>
      </c>
      <c r="N5676">
        <v>87</v>
      </c>
      <c r="O5676">
        <v>0</v>
      </c>
      <c r="P5676">
        <v>-10</v>
      </c>
      <c r="Q5676" t="s">
        <v>70</v>
      </c>
      <c r="R5676" t="s">
        <v>238</v>
      </c>
      <c r="S5676" t="s">
        <v>239</v>
      </c>
      <c r="T5676">
        <v>180</v>
      </c>
      <c r="U5676">
        <v>152</v>
      </c>
      <c r="V5676">
        <v>84.44</v>
      </c>
      <c r="W5676" t="s">
        <v>135</v>
      </c>
      <c r="X5676">
        <v>5414</v>
      </c>
      <c r="Y5676">
        <v>822928</v>
      </c>
      <c r="Z5676">
        <v>32984</v>
      </c>
      <c r="AA5676">
        <v>79496</v>
      </c>
      <c r="AB5676">
        <v>935408</v>
      </c>
      <c r="AC5676">
        <v>681355</v>
      </c>
      <c r="AD5676">
        <v>254053</v>
      </c>
      <c r="AE5676" t="s">
        <v>81</v>
      </c>
      <c r="AF5676" t="s">
        <v>78</v>
      </c>
      <c r="AG5676" t="s">
        <v>240</v>
      </c>
      <c r="AH5676" t="s">
        <v>144</v>
      </c>
      <c r="AI5676" t="s">
        <v>140</v>
      </c>
      <c r="AJ5676" t="str">
        <f t="shared" si="88"/>
        <v>Aug</v>
      </c>
    </row>
    <row r="5677" spans="1:36" x14ac:dyDescent="0.3">
      <c r="A5677" t="s">
        <v>12624</v>
      </c>
      <c r="B5677" s="33">
        <v>45677</v>
      </c>
      <c r="C5677" t="s">
        <v>96</v>
      </c>
      <c r="D5677" t="s">
        <v>12625</v>
      </c>
      <c r="E5677" t="s">
        <v>173</v>
      </c>
      <c r="F5677" t="s">
        <v>181</v>
      </c>
      <c r="G5677" t="s">
        <v>161</v>
      </c>
      <c r="H5677" t="s">
        <v>159</v>
      </c>
      <c r="I5677">
        <v>1111</v>
      </c>
      <c r="J5677" t="s">
        <v>682</v>
      </c>
      <c r="K5677" t="s">
        <v>868</v>
      </c>
      <c r="L5677" t="s">
        <v>1300</v>
      </c>
      <c r="M5677" t="s">
        <v>452</v>
      </c>
      <c r="N5677">
        <v>147</v>
      </c>
      <c r="O5677">
        <v>53</v>
      </c>
      <c r="P5677">
        <v>43</v>
      </c>
      <c r="Q5677" t="s">
        <v>76</v>
      </c>
      <c r="R5677" t="s">
        <v>238</v>
      </c>
      <c r="S5677" t="s">
        <v>239</v>
      </c>
      <c r="T5677">
        <v>180</v>
      </c>
      <c r="U5677">
        <v>159</v>
      </c>
      <c r="V5677">
        <v>88.33</v>
      </c>
      <c r="W5677" t="s">
        <v>133</v>
      </c>
      <c r="X5677">
        <v>7797</v>
      </c>
      <c r="Y5677">
        <v>1239723</v>
      </c>
      <c r="Z5677">
        <v>68529</v>
      </c>
      <c r="AA5677">
        <v>82203</v>
      </c>
      <c r="AB5677">
        <v>1390455</v>
      </c>
      <c r="AC5677">
        <v>1143919</v>
      </c>
      <c r="AD5677">
        <v>246536</v>
      </c>
      <c r="AE5677" t="s">
        <v>78</v>
      </c>
      <c r="AF5677" t="s">
        <v>81</v>
      </c>
      <c r="AG5677" t="s">
        <v>240</v>
      </c>
      <c r="AH5677" t="s">
        <v>145</v>
      </c>
      <c r="AI5677" t="s">
        <v>139</v>
      </c>
      <c r="AJ5677" t="str">
        <f t="shared" si="88"/>
        <v>Jan</v>
      </c>
    </row>
    <row r="5678" spans="1:36" x14ac:dyDescent="0.3">
      <c r="A5678" t="s">
        <v>12626</v>
      </c>
      <c r="B5678" s="33">
        <v>45873</v>
      </c>
      <c r="C5678" t="s">
        <v>96</v>
      </c>
      <c r="D5678" t="s">
        <v>12627</v>
      </c>
      <c r="E5678" t="s">
        <v>178</v>
      </c>
      <c r="F5678" t="s">
        <v>174</v>
      </c>
      <c r="G5678" t="s">
        <v>157</v>
      </c>
      <c r="H5678" t="s">
        <v>158</v>
      </c>
      <c r="I5678">
        <v>769</v>
      </c>
      <c r="J5678" t="s">
        <v>508</v>
      </c>
      <c r="K5678" t="s">
        <v>724</v>
      </c>
      <c r="L5678" t="s">
        <v>542</v>
      </c>
      <c r="M5678" t="s">
        <v>237</v>
      </c>
      <c r="N5678">
        <v>116</v>
      </c>
      <c r="O5678">
        <v>58</v>
      </c>
      <c r="P5678">
        <v>81</v>
      </c>
      <c r="Q5678" t="s">
        <v>76</v>
      </c>
      <c r="R5678" t="s">
        <v>238</v>
      </c>
      <c r="S5678" t="s">
        <v>239</v>
      </c>
      <c r="T5678">
        <v>189</v>
      </c>
      <c r="U5678">
        <v>131</v>
      </c>
      <c r="V5678">
        <v>69.31</v>
      </c>
      <c r="W5678" t="s">
        <v>133</v>
      </c>
      <c r="X5678">
        <v>6591</v>
      </c>
      <c r="Y5678">
        <v>863421</v>
      </c>
      <c r="Z5678">
        <v>57116</v>
      </c>
      <c r="AA5678">
        <v>15851</v>
      </c>
      <c r="AB5678">
        <v>936388</v>
      </c>
      <c r="AC5678">
        <v>655737</v>
      </c>
      <c r="AD5678">
        <v>280651</v>
      </c>
      <c r="AE5678" t="s">
        <v>75</v>
      </c>
      <c r="AF5678" t="s">
        <v>78</v>
      </c>
      <c r="AG5678" t="s">
        <v>240</v>
      </c>
      <c r="AH5678" t="s">
        <v>144</v>
      </c>
      <c r="AI5678" t="s">
        <v>139</v>
      </c>
      <c r="AJ5678" t="str">
        <f t="shared" si="88"/>
        <v>Aug</v>
      </c>
    </row>
    <row r="5679" spans="1:36" x14ac:dyDescent="0.3">
      <c r="A5679" t="s">
        <v>12628</v>
      </c>
      <c r="B5679" s="33">
        <v>45947</v>
      </c>
      <c r="C5679" t="s">
        <v>93</v>
      </c>
      <c r="D5679" t="s">
        <v>12629</v>
      </c>
      <c r="E5679" t="s">
        <v>179</v>
      </c>
      <c r="F5679" t="s">
        <v>175</v>
      </c>
      <c r="G5679" t="s">
        <v>166</v>
      </c>
      <c r="H5679" t="s">
        <v>163</v>
      </c>
      <c r="I5679">
        <v>2109</v>
      </c>
      <c r="J5679" t="s">
        <v>731</v>
      </c>
      <c r="K5679" t="s">
        <v>5222</v>
      </c>
      <c r="L5679" t="s">
        <v>626</v>
      </c>
      <c r="M5679" t="s">
        <v>5222</v>
      </c>
      <c r="N5679">
        <v>318</v>
      </c>
      <c r="O5679">
        <v>0</v>
      </c>
      <c r="P5679">
        <v>0</v>
      </c>
      <c r="Q5679" t="s">
        <v>70</v>
      </c>
      <c r="R5679" t="s">
        <v>238</v>
      </c>
      <c r="S5679" t="s">
        <v>239</v>
      </c>
      <c r="T5679">
        <v>150</v>
      </c>
      <c r="U5679">
        <v>111</v>
      </c>
      <c r="V5679">
        <v>74</v>
      </c>
      <c r="W5679" t="s">
        <v>135</v>
      </c>
      <c r="X5679">
        <v>3202</v>
      </c>
      <c r="Y5679">
        <v>355422</v>
      </c>
      <c r="Z5679">
        <v>55611</v>
      </c>
      <c r="AA5679">
        <v>61827</v>
      </c>
      <c r="AB5679">
        <v>472860</v>
      </c>
      <c r="AC5679">
        <v>288739</v>
      </c>
      <c r="AD5679">
        <v>184121</v>
      </c>
      <c r="AE5679" t="s">
        <v>72</v>
      </c>
      <c r="AF5679" t="s">
        <v>75</v>
      </c>
      <c r="AG5679" t="s">
        <v>240</v>
      </c>
      <c r="AH5679" t="s">
        <v>144</v>
      </c>
      <c r="AI5679" t="s">
        <v>140</v>
      </c>
      <c r="AJ5679" t="str">
        <f t="shared" si="88"/>
        <v>Oct</v>
      </c>
    </row>
    <row r="5680" spans="1:36" x14ac:dyDescent="0.3">
      <c r="A5680" t="s">
        <v>12630</v>
      </c>
      <c r="B5680" s="33">
        <v>46012</v>
      </c>
      <c r="C5680" t="s">
        <v>93</v>
      </c>
      <c r="D5680" t="s">
        <v>5632</v>
      </c>
      <c r="E5680" t="s">
        <v>180</v>
      </c>
      <c r="F5680" t="s">
        <v>178</v>
      </c>
      <c r="G5680" t="s">
        <v>160</v>
      </c>
      <c r="H5680" t="s">
        <v>157</v>
      </c>
      <c r="I5680">
        <v>1001</v>
      </c>
      <c r="J5680" t="s">
        <v>408</v>
      </c>
      <c r="K5680" t="s">
        <v>3683</v>
      </c>
      <c r="N5680">
        <v>157</v>
      </c>
      <c r="O5680">
        <v>0</v>
      </c>
      <c r="P5680">
        <v>0</v>
      </c>
      <c r="Q5680" t="s">
        <v>67</v>
      </c>
      <c r="R5680" t="s">
        <v>245</v>
      </c>
      <c r="S5680" t="s">
        <v>122</v>
      </c>
      <c r="T5680">
        <v>150</v>
      </c>
      <c r="U5680">
        <v>0</v>
      </c>
      <c r="V5680">
        <v>0</v>
      </c>
      <c r="W5680" t="s">
        <v>133</v>
      </c>
      <c r="X5680">
        <v>3265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 t="s">
        <v>81</v>
      </c>
      <c r="AF5680" t="s">
        <v>75</v>
      </c>
      <c r="AG5680" t="s">
        <v>240</v>
      </c>
      <c r="AH5680" t="s">
        <v>146</v>
      </c>
      <c r="AI5680" t="s">
        <v>139</v>
      </c>
      <c r="AJ5680" t="str">
        <f t="shared" si="88"/>
        <v>Dec</v>
      </c>
    </row>
    <row r="5681" spans="1:36" x14ac:dyDescent="0.3">
      <c r="A5681" t="s">
        <v>12631</v>
      </c>
      <c r="B5681" s="33">
        <v>46000</v>
      </c>
      <c r="C5681" t="s">
        <v>93</v>
      </c>
      <c r="D5681" t="s">
        <v>12632</v>
      </c>
      <c r="E5681" t="s">
        <v>175</v>
      </c>
      <c r="F5681" t="s">
        <v>174</v>
      </c>
      <c r="G5681" t="s">
        <v>163</v>
      </c>
      <c r="H5681" t="s">
        <v>158</v>
      </c>
      <c r="I5681">
        <v>915</v>
      </c>
      <c r="J5681" t="s">
        <v>385</v>
      </c>
      <c r="K5681" t="s">
        <v>1077</v>
      </c>
      <c r="L5681" t="s">
        <v>700</v>
      </c>
      <c r="M5681" t="s">
        <v>1089</v>
      </c>
      <c r="N5681">
        <v>130</v>
      </c>
      <c r="O5681">
        <v>1</v>
      </c>
      <c r="P5681">
        <v>21</v>
      </c>
      <c r="Q5681" t="s">
        <v>73</v>
      </c>
      <c r="R5681" t="s">
        <v>238</v>
      </c>
      <c r="S5681" t="s">
        <v>239</v>
      </c>
      <c r="T5681">
        <v>150</v>
      </c>
      <c r="U5681">
        <v>94</v>
      </c>
      <c r="V5681">
        <v>62.67</v>
      </c>
      <c r="W5681" t="s">
        <v>133</v>
      </c>
      <c r="X5681">
        <v>7005</v>
      </c>
      <c r="Y5681">
        <v>658470</v>
      </c>
      <c r="Z5681">
        <v>50196</v>
      </c>
      <c r="AA5681">
        <v>37506</v>
      </c>
      <c r="AB5681">
        <v>746172</v>
      </c>
      <c r="AC5681">
        <v>576226</v>
      </c>
      <c r="AD5681">
        <v>169946</v>
      </c>
      <c r="AE5681" t="s">
        <v>75</v>
      </c>
      <c r="AF5681" t="s">
        <v>78</v>
      </c>
      <c r="AG5681" t="s">
        <v>240</v>
      </c>
      <c r="AH5681" t="s">
        <v>144</v>
      </c>
      <c r="AI5681" t="s">
        <v>139</v>
      </c>
      <c r="AJ5681" t="str">
        <f t="shared" si="88"/>
        <v>Dec</v>
      </c>
    </row>
    <row r="5682" spans="1:36" x14ac:dyDescent="0.3">
      <c r="A5682" t="s">
        <v>12633</v>
      </c>
      <c r="B5682" s="33">
        <v>45992</v>
      </c>
      <c r="C5682" t="s">
        <v>95</v>
      </c>
      <c r="D5682" t="s">
        <v>12634</v>
      </c>
      <c r="E5682" t="s">
        <v>180</v>
      </c>
      <c r="F5682" t="s">
        <v>172</v>
      </c>
      <c r="G5682" t="s">
        <v>160</v>
      </c>
      <c r="H5682" t="s">
        <v>155</v>
      </c>
      <c r="I5682">
        <v>521</v>
      </c>
      <c r="J5682" t="s">
        <v>457</v>
      </c>
      <c r="K5682" t="s">
        <v>1572</v>
      </c>
      <c r="L5682" t="s">
        <v>459</v>
      </c>
      <c r="M5682" t="s">
        <v>1020</v>
      </c>
      <c r="N5682">
        <v>89</v>
      </c>
      <c r="O5682">
        <v>0</v>
      </c>
      <c r="P5682">
        <v>18</v>
      </c>
      <c r="Q5682" t="s">
        <v>73</v>
      </c>
      <c r="R5682" t="s">
        <v>238</v>
      </c>
      <c r="S5682" t="s">
        <v>239</v>
      </c>
      <c r="T5682">
        <v>189</v>
      </c>
      <c r="U5682">
        <v>133</v>
      </c>
      <c r="V5682">
        <v>70.37</v>
      </c>
      <c r="W5682" t="s">
        <v>135</v>
      </c>
      <c r="X5682">
        <v>3876</v>
      </c>
      <c r="Y5682">
        <v>515508</v>
      </c>
      <c r="Z5682">
        <v>41629</v>
      </c>
      <c r="AA5682">
        <v>24339</v>
      </c>
      <c r="AB5682">
        <v>581476</v>
      </c>
      <c r="AC5682">
        <v>483064</v>
      </c>
      <c r="AD5682">
        <v>98412</v>
      </c>
      <c r="AE5682" t="s">
        <v>81</v>
      </c>
      <c r="AF5682" t="s">
        <v>81</v>
      </c>
      <c r="AG5682" t="s">
        <v>240</v>
      </c>
      <c r="AH5682" t="s">
        <v>144</v>
      </c>
      <c r="AI5682" t="s">
        <v>139</v>
      </c>
      <c r="AJ5682" t="str">
        <f t="shared" si="88"/>
        <v>Dec</v>
      </c>
    </row>
    <row r="5683" spans="1:36" x14ac:dyDescent="0.3">
      <c r="A5683" t="s">
        <v>12635</v>
      </c>
      <c r="B5683" s="33">
        <v>45946</v>
      </c>
      <c r="C5683" t="s">
        <v>95</v>
      </c>
      <c r="D5683" t="s">
        <v>12636</v>
      </c>
      <c r="E5683" t="s">
        <v>178</v>
      </c>
      <c r="F5683" t="s">
        <v>173</v>
      </c>
      <c r="G5683" t="s">
        <v>157</v>
      </c>
      <c r="H5683" t="s">
        <v>161</v>
      </c>
      <c r="I5683">
        <v>501</v>
      </c>
      <c r="J5683" t="s">
        <v>248</v>
      </c>
      <c r="K5683" t="s">
        <v>1357</v>
      </c>
      <c r="L5683" t="s">
        <v>1725</v>
      </c>
      <c r="M5683" t="s">
        <v>1617</v>
      </c>
      <c r="N5683">
        <v>89</v>
      </c>
      <c r="O5683">
        <v>64</v>
      </c>
      <c r="P5683">
        <v>56</v>
      </c>
      <c r="Q5683" t="s">
        <v>76</v>
      </c>
      <c r="R5683" t="s">
        <v>238</v>
      </c>
      <c r="S5683" t="s">
        <v>239</v>
      </c>
      <c r="T5683">
        <v>186</v>
      </c>
      <c r="U5683">
        <v>83</v>
      </c>
      <c r="V5683">
        <v>44.62</v>
      </c>
      <c r="W5683" t="s">
        <v>134</v>
      </c>
      <c r="X5683">
        <v>9040</v>
      </c>
      <c r="Y5683">
        <v>750320</v>
      </c>
      <c r="Z5683">
        <v>45152</v>
      </c>
      <c r="AA5683">
        <v>48887</v>
      </c>
      <c r="AB5683">
        <v>844359</v>
      </c>
      <c r="AC5683">
        <v>687673</v>
      </c>
      <c r="AD5683">
        <v>156686</v>
      </c>
      <c r="AE5683" t="s">
        <v>75</v>
      </c>
      <c r="AF5683" t="s">
        <v>78</v>
      </c>
      <c r="AG5683" t="s">
        <v>240</v>
      </c>
      <c r="AH5683" t="s">
        <v>144</v>
      </c>
      <c r="AI5683" t="s">
        <v>139</v>
      </c>
      <c r="AJ5683" t="str">
        <f t="shared" si="88"/>
        <v>Oct</v>
      </c>
    </row>
    <row r="5684" spans="1:36" x14ac:dyDescent="0.3">
      <c r="A5684" t="s">
        <v>12637</v>
      </c>
      <c r="B5684" s="33">
        <v>45830</v>
      </c>
      <c r="C5684" t="s">
        <v>93</v>
      </c>
      <c r="D5684" t="s">
        <v>6129</v>
      </c>
      <c r="E5684" t="s">
        <v>178</v>
      </c>
      <c r="F5684" t="s">
        <v>176</v>
      </c>
      <c r="G5684" t="s">
        <v>157</v>
      </c>
      <c r="H5684" t="s">
        <v>156</v>
      </c>
      <c r="I5684">
        <v>626</v>
      </c>
      <c r="J5684" t="s">
        <v>731</v>
      </c>
      <c r="K5684" t="s">
        <v>391</v>
      </c>
      <c r="L5684" t="s">
        <v>2044</v>
      </c>
      <c r="M5684" t="s">
        <v>590</v>
      </c>
      <c r="N5684">
        <v>105</v>
      </c>
      <c r="O5684">
        <v>34</v>
      </c>
      <c r="P5684">
        <v>36</v>
      </c>
      <c r="Q5684" t="s">
        <v>76</v>
      </c>
      <c r="R5684" t="s">
        <v>238</v>
      </c>
      <c r="S5684" t="s">
        <v>239</v>
      </c>
      <c r="T5684">
        <v>220</v>
      </c>
      <c r="U5684">
        <v>167</v>
      </c>
      <c r="V5684">
        <v>75.91</v>
      </c>
      <c r="W5684" t="s">
        <v>133</v>
      </c>
      <c r="X5684">
        <v>6212</v>
      </c>
      <c r="Y5684">
        <v>1037404</v>
      </c>
      <c r="Z5684">
        <v>69472</v>
      </c>
      <c r="AA5684">
        <v>131930</v>
      </c>
      <c r="AB5684">
        <v>1238806</v>
      </c>
      <c r="AC5684">
        <v>839263</v>
      </c>
      <c r="AD5684">
        <v>399543</v>
      </c>
      <c r="AE5684" t="s">
        <v>75</v>
      </c>
      <c r="AF5684" t="s">
        <v>81</v>
      </c>
      <c r="AG5684" t="s">
        <v>240</v>
      </c>
      <c r="AH5684" t="s">
        <v>146</v>
      </c>
      <c r="AI5684" t="s">
        <v>140</v>
      </c>
      <c r="AJ5684" t="str">
        <f t="shared" si="88"/>
        <v>Jun</v>
      </c>
    </row>
    <row r="5685" spans="1:36" x14ac:dyDescent="0.3">
      <c r="A5685" t="s">
        <v>12638</v>
      </c>
      <c r="B5685" s="33">
        <v>45898</v>
      </c>
      <c r="C5685" t="s">
        <v>97</v>
      </c>
      <c r="D5685" t="s">
        <v>12639</v>
      </c>
      <c r="E5685" t="s">
        <v>176</v>
      </c>
      <c r="F5685" t="s">
        <v>177</v>
      </c>
      <c r="G5685" t="s">
        <v>156</v>
      </c>
      <c r="H5685" t="s">
        <v>162</v>
      </c>
      <c r="I5685">
        <v>2394</v>
      </c>
      <c r="J5685" t="s">
        <v>292</v>
      </c>
      <c r="K5685" t="s">
        <v>3159</v>
      </c>
      <c r="L5685" t="s">
        <v>3111</v>
      </c>
      <c r="M5685" t="s">
        <v>1381</v>
      </c>
      <c r="N5685">
        <v>295</v>
      </c>
      <c r="O5685">
        <v>8</v>
      </c>
      <c r="P5685">
        <v>24</v>
      </c>
      <c r="Q5685" t="s">
        <v>73</v>
      </c>
      <c r="R5685" t="s">
        <v>238</v>
      </c>
      <c r="S5685" t="s">
        <v>239</v>
      </c>
      <c r="T5685">
        <v>220</v>
      </c>
      <c r="U5685">
        <v>153</v>
      </c>
      <c r="V5685">
        <v>69.55</v>
      </c>
      <c r="W5685" t="s">
        <v>133</v>
      </c>
      <c r="X5685">
        <v>5294</v>
      </c>
      <c r="Y5685">
        <v>809982</v>
      </c>
      <c r="Z5685">
        <v>26775</v>
      </c>
      <c r="AA5685">
        <v>58446</v>
      </c>
      <c r="AB5685">
        <v>895203</v>
      </c>
      <c r="AC5685">
        <v>727352</v>
      </c>
      <c r="AD5685">
        <v>167851</v>
      </c>
      <c r="AE5685" t="s">
        <v>81</v>
      </c>
      <c r="AF5685" t="s">
        <v>78</v>
      </c>
      <c r="AG5685" t="s">
        <v>240</v>
      </c>
      <c r="AH5685" t="s">
        <v>147</v>
      </c>
      <c r="AI5685" t="s">
        <v>138</v>
      </c>
      <c r="AJ5685" t="str">
        <f t="shared" si="88"/>
        <v>Aug</v>
      </c>
    </row>
    <row r="5686" spans="1:36" x14ac:dyDescent="0.3">
      <c r="A5686" t="s">
        <v>12640</v>
      </c>
      <c r="B5686" s="33">
        <v>45658</v>
      </c>
      <c r="C5686" t="s">
        <v>93</v>
      </c>
      <c r="D5686" t="s">
        <v>12641</v>
      </c>
      <c r="E5686" t="s">
        <v>177</v>
      </c>
      <c r="F5686" t="s">
        <v>178</v>
      </c>
      <c r="G5686" t="s">
        <v>162</v>
      </c>
      <c r="H5686" t="s">
        <v>157</v>
      </c>
      <c r="I5686">
        <v>1283</v>
      </c>
      <c r="J5686" t="s">
        <v>236</v>
      </c>
      <c r="K5686" t="s">
        <v>400</v>
      </c>
      <c r="L5686" t="s">
        <v>236</v>
      </c>
      <c r="M5686" t="s">
        <v>400</v>
      </c>
      <c r="N5686">
        <v>197</v>
      </c>
      <c r="O5686">
        <v>0</v>
      </c>
      <c r="P5686">
        <v>-10</v>
      </c>
      <c r="Q5686" t="s">
        <v>70</v>
      </c>
      <c r="R5686" t="s">
        <v>238</v>
      </c>
      <c r="S5686" t="s">
        <v>239</v>
      </c>
      <c r="T5686">
        <v>150</v>
      </c>
      <c r="U5686">
        <v>134</v>
      </c>
      <c r="V5686">
        <v>89.33</v>
      </c>
      <c r="W5686" t="s">
        <v>133</v>
      </c>
      <c r="X5686">
        <v>10662</v>
      </c>
      <c r="Y5686">
        <v>1428708</v>
      </c>
      <c r="Z5686">
        <v>69814</v>
      </c>
      <c r="AA5686">
        <v>100634</v>
      </c>
      <c r="AB5686">
        <v>1599156</v>
      </c>
      <c r="AC5686">
        <v>1234537</v>
      </c>
      <c r="AD5686">
        <v>364619</v>
      </c>
      <c r="AE5686" t="s">
        <v>78</v>
      </c>
      <c r="AF5686" t="s">
        <v>75</v>
      </c>
      <c r="AG5686" t="s">
        <v>240</v>
      </c>
      <c r="AH5686" t="s">
        <v>146</v>
      </c>
      <c r="AI5686" t="s">
        <v>139</v>
      </c>
      <c r="AJ5686" t="str">
        <f t="shared" si="88"/>
        <v>Jan</v>
      </c>
    </row>
    <row r="5687" spans="1:36" x14ac:dyDescent="0.3">
      <c r="A5687" t="s">
        <v>12642</v>
      </c>
      <c r="B5687" s="33">
        <v>45926</v>
      </c>
      <c r="C5687" t="s">
        <v>97</v>
      </c>
      <c r="D5687" t="s">
        <v>12643</v>
      </c>
      <c r="E5687" t="s">
        <v>174</v>
      </c>
      <c r="F5687" t="s">
        <v>175</v>
      </c>
      <c r="G5687" t="s">
        <v>158</v>
      </c>
      <c r="H5687" t="s">
        <v>163</v>
      </c>
      <c r="I5687">
        <v>2160</v>
      </c>
      <c r="J5687" t="s">
        <v>477</v>
      </c>
      <c r="K5687" t="s">
        <v>1407</v>
      </c>
      <c r="L5687" t="s">
        <v>1445</v>
      </c>
      <c r="M5687" t="s">
        <v>3763</v>
      </c>
      <c r="N5687">
        <v>291</v>
      </c>
      <c r="O5687">
        <v>29</v>
      </c>
      <c r="P5687">
        <v>33</v>
      </c>
      <c r="Q5687" t="s">
        <v>76</v>
      </c>
      <c r="R5687" t="s">
        <v>238</v>
      </c>
      <c r="S5687" t="s">
        <v>239</v>
      </c>
      <c r="T5687">
        <v>180</v>
      </c>
      <c r="U5687">
        <v>156</v>
      </c>
      <c r="V5687">
        <v>86.67</v>
      </c>
      <c r="W5687" t="s">
        <v>135</v>
      </c>
      <c r="X5687">
        <v>6303</v>
      </c>
      <c r="Y5687">
        <v>983268</v>
      </c>
      <c r="Z5687">
        <v>81744</v>
      </c>
      <c r="AA5687">
        <v>98904</v>
      </c>
      <c r="AB5687">
        <v>1163916</v>
      </c>
      <c r="AC5687">
        <v>755160</v>
      </c>
      <c r="AD5687">
        <v>408756</v>
      </c>
      <c r="AE5687" t="s">
        <v>78</v>
      </c>
      <c r="AF5687" t="s">
        <v>75</v>
      </c>
      <c r="AG5687" t="s">
        <v>240</v>
      </c>
      <c r="AH5687" t="s">
        <v>146</v>
      </c>
      <c r="AI5687" t="s">
        <v>138</v>
      </c>
      <c r="AJ5687" t="str">
        <f t="shared" si="88"/>
        <v>Sep</v>
      </c>
    </row>
    <row r="5688" spans="1:36" x14ac:dyDescent="0.3">
      <c r="A5688" t="s">
        <v>12644</v>
      </c>
      <c r="B5688" s="33">
        <v>45839</v>
      </c>
      <c r="C5688" t="s">
        <v>93</v>
      </c>
      <c r="D5688" t="s">
        <v>10118</v>
      </c>
      <c r="E5688" t="s">
        <v>173</v>
      </c>
      <c r="F5688" t="s">
        <v>179</v>
      </c>
      <c r="G5688" t="s">
        <v>161</v>
      </c>
      <c r="H5688" t="s">
        <v>166</v>
      </c>
      <c r="I5688">
        <v>2035</v>
      </c>
      <c r="J5688" t="s">
        <v>560</v>
      </c>
      <c r="K5688" t="s">
        <v>1427</v>
      </c>
      <c r="L5688" t="s">
        <v>2057</v>
      </c>
      <c r="M5688" t="s">
        <v>1353</v>
      </c>
      <c r="N5688">
        <v>288</v>
      </c>
      <c r="O5688">
        <v>21</v>
      </c>
      <c r="P5688">
        <v>35</v>
      </c>
      <c r="Q5688" t="s">
        <v>76</v>
      </c>
      <c r="R5688" t="s">
        <v>238</v>
      </c>
      <c r="S5688" t="s">
        <v>239</v>
      </c>
      <c r="T5688">
        <v>180</v>
      </c>
      <c r="U5688">
        <v>176</v>
      </c>
      <c r="V5688">
        <v>97.78</v>
      </c>
      <c r="W5688" t="s">
        <v>134</v>
      </c>
      <c r="X5688">
        <v>4189</v>
      </c>
      <c r="Y5688">
        <v>737264</v>
      </c>
      <c r="Z5688">
        <v>84480</v>
      </c>
      <c r="AA5688">
        <v>131648</v>
      </c>
      <c r="AB5688">
        <v>953392</v>
      </c>
      <c r="AC5688">
        <v>569216</v>
      </c>
      <c r="AD5688">
        <v>384176</v>
      </c>
      <c r="AE5688" t="s">
        <v>78</v>
      </c>
      <c r="AF5688" t="s">
        <v>72</v>
      </c>
      <c r="AG5688" t="s">
        <v>240</v>
      </c>
      <c r="AH5688" t="s">
        <v>144</v>
      </c>
      <c r="AI5688" t="s">
        <v>140</v>
      </c>
      <c r="AJ5688" t="str">
        <f t="shared" si="88"/>
        <v>Jul</v>
      </c>
    </row>
    <row r="5689" spans="1:36" x14ac:dyDescent="0.3">
      <c r="A5689" t="s">
        <v>12645</v>
      </c>
      <c r="B5689" s="33">
        <v>45782</v>
      </c>
      <c r="C5689" t="s">
        <v>96</v>
      </c>
      <c r="D5689" t="s">
        <v>12646</v>
      </c>
      <c r="E5689" t="s">
        <v>180</v>
      </c>
      <c r="F5689" t="s">
        <v>172</v>
      </c>
      <c r="G5689" t="s">
        <v>160</v>
      </c>
      <c r="H5689" t="s">
        <v>155</v>
      </c>
      <c r="I5689">
        <v>829</v>
      </c>
      <c r="J5689" t="s">
        <v>353</v>
      </c>
      <c r="K5689" t="s">
        <v>3776</v>
      </c>
      <c r="L5689" t="s">
        <v>353</v>
      </c>
      <c r="M5689" t="s">
        <v>3776</v>
      </c>
      <c r="N5689">
        <v>114</v>
      </c>
      <c r="O5689">
        <v>0</v>
      </c>
      <c r="P5689">
        <v>-3</v>
      </c>
      <c r="Q5689" t="s">
        <v>70</v>
      </c>
      <c r="R5689" t="s">
        <v>238</v>
      </c>
      <c r="S5689" t="s">
        <v>239</v>
      </c>
      <c r="T5689">
        <v>189</v>
      </c>
      <c r="U5689">
        <v>135</v>
      </c>
      <c r="V5689">
        <v>71.430000000000007</v>
      </c>
      <c r="W5689" t="s">
        <v>133</v>
      </c>
      <c r="X5689">
        <v>5487</v>
      </c>
      <c r="Y5689">
        <v>740745</v>
      </c>
      <c r="Z5689">
        <v>33075</v>
      </c>
      <c r="AA5689">
        <v>98280</v>
      </c>
      <c r="AB5689">
        <v>872100</v>
      </c>
      <c r="AC5689">
        <v>542401</v>
      </c>
      <c r="AD5689">
        <v>329699</v>
      </c>
      <c r="AE5689" t="s">
        <v>81</v>
      </c>
      <c r="AF5689" t="s">
        <v>81</v>
      </c>
      <c r="AG5689" t="s">
        <v>240</v>
      </c>
      <c r="AH5689" t="s">
        <v>144</v>
      </c>
      <c r="AI5689" t="s">
        <v>140</v>
      </c>
      <c r="AJ5689" t="str">
        <f t="shared" si="88"/>
        <v>May</v>
      </c>
    </row>
    <row r="5690" spans="1:36" x14ac:dyDescent="0.3">
      <c r="A5690" t="s">
        <v>12647</v>
      </c>
      <c r="B5690" s="33">
        <v>45923</v>
      </c>
      <c r="C5690" t="s">
        <v>96</v>
      </c>
      <c r="D5690" t="s">
        <v>12648</v>
      </c>
      <c r="E5690" t="s">
        <v>181</v>
      </c>
      <c r="F5690" t="s">
        <v>174</v>
      </c>
      <c r="G5690" t="s">
        <v>159</v>
      </c>
      <c r="H5690" t="s">
        <v>158</v>
      </c>
      <c r="I5690">
        <v>1479</v>
      </c>
      <c r="J5690" t="s">
        <v>270</v>
      </c>
      <c r="K5690" t="s">
        <v>2273</v>
      </c>
      <c r="L5690" t="s">
        <v>615</v>
      </c>
      <c r="M5690" t="s">
        <v>2273</v>
      </c>
      <c r="N5690">
        <v>211</v>
      </c>
      <c r="O5690">
        <v>0</v>
      </c>
      <c r="P5690">
        <v>-10</v>
      </c>
      <c r="Q5690" t="s">
        <v>70</v>
      </c>
      <c r="R5690" t="s">
        <v>238</v>
      </c>
      <c r="S5690" t="s">
        <v>239</v>
      </c>
      <c r="T5690">
        <v>220</v>
      </c>
      <c r="U5690">
        <v>194</v>
      </c>
      <c r="V5690">
        <v>88.18</v>
      </c>
      <c r="W5690" t="s">
        <v>133</v>
      </c>
      <c r="X5690">
        <v>3292</v>
      </c>
      <c r="Y5690">
        <v>638648</v>
      </c>
      <c r="Z5690">
        <v>106506</v>
      </c>
      <c r="AA5690">
        <v>87882</v>
      </c>
      <c r="AB5690">
        <v>833036</v>
      </c>
      <c r="AC5690">
        <v>544528</v>
      </c>
      <c r="AD5690">
        <v>288508</v>
      </c>
      <c r="AE5690" t="s">
        <v>81</v>
      </c>
      <c r="AF5690" t="s">
        <v>78</v>
      </c>
      <c r="AG5690" t="s">
        <v>240</v>
      </c>
      <c r="AH5690" t="s">
        <v>146</v>
      </c>
      <c r="AI5690" t="s">
        <v>138</v>
      </c>
      <c r="AJ5690" t="str">
        <f t="shared" si="88"/>
        <v>Sep</v>
      </c>
    </row>
    <row r="5691" spans="1:36" x14ac:dyDescent="0.3">
      <c r="A5691" t="s">
        <v>12649</v>
      </c>
      <c r="B5691" s="33">
        <v>45847</v>
      </c>
      <c r="C5691" t="s">
        <v>96</v>
      </c>
      <c r="D5691" t="s">
        <v>12650</v>
      </c>
      <c r="E5691" t="s">
        <v>174</v>
      </c>
      <c r="F5691" t="s">
        <v>178</v>
      </c>
      <c r="G5691" t="s">
        <v>158</v>
      </c>
      <c r="H5691" t="s">
        <v>157</v>
      </c>
      <c r="I5691">
        <v>1972</v>
      </c>
      <c r="J5691" t="s">
        <v>310</v>
      </c>
      <c r="K5691" t="s">
        <v>385</v>
      </c>
      <c r="L5691" t="s">
        <v>1068</v>
      </c>
      <c r="M5691" t="s">
        <v>3149</v>
      </c>
      <c r="N5691">
        <v>240</v>
      </c>
      <c r="O5691">
        <v>13</v>
      </c>
      <c r="P5691">
        <v>9</v>
      </c>
      <c r="Q5691" t="s">
        <v>73</v>
      </c>
      <c r="R5691" t="s">
        <v>238</v>
      </c>
      <c r="S5691" t="s">
        <v>239</v>
      </c>
      <c r="T5691">
        <v>189</v>
      </c>
      <c r="U5691">
        <v>161</v>
      </c>
      <c r="V5691">
        <v>85.19</v>
      </c>
      <c r="W5691" t="s">
        <v>135</v>
      </c>
      <c r="X5691">
        <v>9813</v>
      </c>
      <c r="Y5691">
        <v>1579893</v>
      </c>
      <c r="Z5691">
        <v>32361</v>
      </c>
      <c r="AA5691">
        <v>36225</v>
      </c>
      <c r="AB5691">
        <v>1648479</v>
      </c>
      <c r="AC5691">
        <v>1403650</v>
      </c>
      <c r="AD5691">
        <v>244829</v>
      </c>
      <c r="AE5691" t="s">
        <v>78</v>
      </c>
      <c r="AF5691" t="s">
        <v>75</v>
      </c>
      <c r="AG5691" t="s">
        <v>240</v>
      </c>
      <c r="AH5691" t="s">
        <v>145</v>
      </c>
      <c r="AI5691" t="s">
        <v>139</v>
      </c>
      <c r="AJ5691" t="str">
        <f t="shared" si="88"/>
        <v>Jul</v>
      </c>
    </row>
    <row r="5692" spans="1:36" x14ac:dyDescent="0.3">
      <c r="A5692" t="s">
        <v>12651</v>
      </c>
      <c r="B5692" s="33">
        <v>46018</v>
      </c>
      <c r="C5692" t="s">
        <v>93</v>
      </c>
      <c r="D5692" t="s">
        <v>12652</v>
      </c>
      <c r="E5692" t="s">
        <v>174</v>
      </c>
      <c r="F5692" t="s">
        <v>172</v>
      </c>
      <c r="G5692" t="s">
        <v>158</v>
      </c>
      <c r="H5692" t="s">
        <v>155</v>
      </c>
      <c r="I5692">
        <v>1623</v>
      </c>
      <c r="J5692" t="s">
        <v>292</v>
      </c>
      <c r="K5692" t="s">
        <v>2551</v>
      </c>
      <c r="L5692" t="s">
        <v>9886</v>
      </c>
      <c r="M5692" t="s">
        <v>3154</v>
      </c>
      <c r="N5692">
        <v>220</v>
      </c>
      <c r="O5692">
        <v>33</v>
      </c>
      <c r="P5692">
        <v>24</v>
      </c>
      <c r="Q5692" t="s">
        <v>73</v>
      </c>
      <c r="R5692" t="s">
        <v>238</v>
      </c>
      <c r="S5692" t="s">
        <v>239</v>
      </c>
      <c r="T5692">
        <v>220</v>
      </c>
      <c r="U5692">
        <v>185</v>
      </c>
      <c r="V5692">
        <v>84.09</v>
      </c>
      <c r="W5692" t="s">
        <v>133</v>
      </c>
      <c r="X5692">
        <v>3393</v>
      </c>
      <c r="Y5692">
        <v>627705</v>
      </c>
      <c r="Z5692">
        <v>52725</v>
      </c>
      <c r="AA5692">
        <v>56240</v>
      </c>
      <c r="AB5692">
        <v>736670</v>
      </c>
      <c r="AC5692">
        <v>525465</v>
      </c>
      <c r="AD5692">
        <v>211205</v>
      </c>
      <c r="AE5692" t="s">
        <v>78</v>
      </c>
      <c r="AF5692" t="s">
        <v>81</v>
      </c>
      <c r="AG5692" t="s">
        <v>240</v>
      </c>
      <c r="AH5692" t="s">
        <v>144</v>
      </c>
      <c r="AI5692" t="s">
        <v>138</v>
      </c>
      <c r="AJ5692" t="str">
        <f t="shared" si="88"/>
        <v>Dec</v>
      </c>
    </row>
    <row r="5693" spans="1:36" x14ac:dyDescent="0.3">
      <c r="A5693" t="s">
        <v>12653</v>
      </c>
      <c r="B5693" s="33">
        <v>45822</v>
      </c>
      <c r="C5693" t="s">
        <v>97</v>
      </c>
      <c r="D5693" t="s">
        <v>12654</v>
      </c>
      <c r="E5693" t="s">
        <v>176</v>
      </c>
      <c r="F5693" t="s">
        <v>180</v>
      </c>
      <c r="G5693" t="s">
        <v>156</v>
      </c>
      <c r="H5693" t="s">
        <v>160</v>
      </c>
      <c r="I5693">
        <v>1416</v>
      </c>
      <c r="J5693" t="s">
        <v>248</v>
      </c>
      <c r="K5693" t="s">
        <v>1939</v>
      </c>
      <c r="L5693" t="s">
        <v>1035</v>
      </c>
      <c r="M5693" t="s">
        <v>2986</v>
      </c>
      <c r="N5693">
        <v>177</v>
      </c>
      <c r="O5693">
        <v>37</v>
      </c>
      <c r="P5693">
        <v>23</v>
      </c>
      <c r="Q5693" t="s">
        <v>73</v>
      </c>
      <c r="R5693" t="s">
        <v>238</v>
      </c>
      <c r="S5693" t="s">
        <v>239</v>
      </c>
      <c r="T5693">
        <v>180</v>
      </c>
      <c r="U5693">
        <v>111</v>
      </c>
      <c r="V5693">
        <v>61.67</v>
      </c>
      <c r="W5693" t="s">
        <v>133</v>
      </c>
      <c r="X5693">
        <v>3693</v>
      </c>
      <c r="Y5693">
        <v>409923</v>
      </c>
      <c r="Z5693">
        <v>22866</v>
      </c>
      <c r="AA5693">
        <v>50505</v>
      </c>
      <c r="AB5693">
        <v>483294</v>
      </c>
      <c r="AC5693">
        <v>325261</v>
      </c>
      <c r="AD5693">
        <v>158033</v>
      </c>
      <c r="AE5693" t="s">
        <v>81</v>
      </c>
      <c r="AF5693" t="s">
        <v>81</v>
      </c>
      <c r="AG5693" t="s">
        <v>240</v>
      </c>
      <c r="AH5693" t="s">
        <v>146</v>
      </c>
      <c r="AI5693" t="s">
        <v>140</v>
      </c>
      <c r="AJ5693" t="str">
        <f t="shared" si="88"/>
        <v>Jun</v>
      </c>
    </row>
    <row r="5694" spans="1:36" x14ac:dyDescent="0.3">
      <c r="A5694" t="s">
        <v>12655</v>
      </c>
      <c r="B5694" s="33">
        <v>45843</v>
      </c>
      <c r="C5694" t="s">
        <v>98</v>
      </c>
      <c r="D5694" t="s">
        <v>12656</v>
      </c>
      <c r="E5694" t="s">
        <v>179</v>
      </c>
      <c r="F5694" t="s">
        <v>173</v>
      </c>
      <c r="G5694" t="s">
        <v>166</v>
      </c>
      <c r="H5694" t="s">
        <v>161</v>
      </c>
      <c r="I5694">
        <v>840</v>
      </c>
      <c r="J5694" t="s">
        <v>633</v>
      </c>
      <c r="K5694" t="s">
        <v>979</v>
      </c>
      <c r="L5694" t="s">
        <v>508</v>
      </c>
      <c r="M5694" t="s">
        <v>363</v>
      </c>
      <c r="N5694">
        <v>113</v>
      </c>
      <c r="O5694">
        <v>45</v>
      </c>
      <c r="P5694">
        <v>31</v>
      </c>
      <c r="Q5694" t="s">
        <v>76</v>
      </c>
      <c r="R5694" t="s">
        <v>238</v>
      </c>
      <c r="S5694" t="s">
        <v>239</v>
      </c>
      <c r="T5694">
        <v>180</v>
      </c>
      <c r="U5694">
        <v>153</v>
      </c>
      <c r="V5694">
        <v>85</v>
      </c>
      <c r="W5694" t="s">
        <v>133</v>
      </c>
      <c r="X5694">
        <v>3011</v>
      </c>
      <c r="Y5694">
        <v>460683</v>
      </c>
      <c r="Z5694">
        <v>83844</v>
      </c>
      <c r="AA5694">
        <v>117810</v>
      </c>
      <c r="AB5694">
        <v>662337</v>
      </c>
      <c r="AC5694">
        <v>497086</v>
      </c>
      <c r="AD5694">
        <v>165251</v>
      </c>
      <c r="AE5694" t="s">
        <v>72</v>
      </c>
      <c r="AF5694" t="s">
        <v>78</v>
      </c>
      <c r="AG5694" t="s">
        <v>240</v>
      </c>
      <c r="AH5694" t="s">
        <v>144</v>
      </c>
      <c r="AI5694" t="s">
        <v>139</v>
      </c>
      <c r="AJ5694" t="str">
        <f t="shared" si="88"/>
        <v>Jul</v>
      </c>
    </row>
    <row r="5695" spans="1:36" x14ac:dyDescent="0.3">
      <c r="A5695" t="s">
        <v>12657</v>
      </c>
      <c r="B5695" s="33">
        <v>46002</v>
      </c>
      <c r="C5695" t="s">
        <v>96</v>
      </c>
      <c r="D5695" t="s">
        <v>5753</v>
      </c>
      <c r="E5695" t="s">
        <v>176</v>
      </c>
      <c r="F5695" t="s">
        <v>179</v>
      </c>
      <c r="G5695" t="s">
        <v>156</v>
      </c>
      <c r="H5695" t="s">
        <v>166</v>
      </c>
      <c r="I5695">
        <v>2200</v>
      </c>
      <c r="J5695" t="s">
        <v>304</v>
      </c>
      <c r="K5695" t="s">
        <v>891</v>
      </c>
      <c r="L5695" t="s">
        <v>754</v>
      </c>
      <c r="M5695" t="s">
        <v>3076</v>
      </c>
      <c r="N5695">
        <v>328</v>
      </c>
      <c r="O5695">
        <v>13</v>
      </c>
      <c r="P5695">
        <v>41</v>
      </c>
      <c r="Q5695" t="s">
        <v>76</v>
      </c>
      <c r="R5695" t="s">
        <v>238</v>
      </c>
      <c r="S5695" t="s">
        <v>239</v>
      </c>
      <c r="T5695">
        <v>180</v>
      </c>
      <c r="U5695">
        <v>160</v>
      </c>
      <c r="V5695">
        <v>88.89</v>
      </c>
      <c r="W5695" t="s">
        <v>135</v>
      </c>
      <c r="X5695">
        <v>6957</v>
      </c>
      <c r="Y5695">
        <v>1113120</v>
      </c>
      <c r="Z5695">
        <v>26400</v>
      </c>
      <c r="AA5695">
        <v>55040</v>
      </c>
      <c r="AB5695">
        <v>1194560</v>
      </c>
      <c r="AC5695">
        <v>1003180</v>
      </c>
      <c r="AD5695">
        <v>191380</v>
      </c>
      <c r="AE5695" t="s">
        <v>81</v>
      </c>
      <c r="AF5695" t="s">
        <v>72</v>
      </c>
      <c r="AG5695" t="s">
        <v>240</v>
      </c>
      <c r="AH5695" t="s">
        <v>144</v>
      </c>
      <c r="AI5695" t="s">
        <v>138</v>
      </c>
      <c r="AJ5695" t="str">
        <f t="shared" si="88"/>
        <v>Dec</v>
      </c>
    </row>
    <row r="5696" spans="1:36" x14ac:dyDescent="0.3">
      <c r="A5696" t="s">
        <v>12658</v>
      </c>
      <c r="B5696" s="33">
        <v>45747</v>
      </c>
      <c r="C5696" t="s">
        <v>95</v>
      </c>
      <c r="D5696" t="s">
        <v>12659</v>
      </c>
      <c r="E5696" t="s">
        <v>175</v>
      </c>
      <c r="F5696" t="s">
        <v>180</v>
      </c>
      <c r="G5696" t="s">
        <v>163</v>
      </c>
      <c r="H5696" t="s">
        <v>160</v>
      </c>
      <c r="I5696">
        <v>1517</v>
      </c>
      <c r="J5696" t="s">
        <v>451</v>
      </c>
      <c r="K5696" t="s">
        <v>541</v>
      </c>
      <c r="L5696" t="s">
        <v>2815</v>
      </c>
      <c r="M5696" t="s">
        <v>3277</v>
      </c>
      <c r="N5696">
        <v>201</v>
      </c>
      <c r="O5696">
        <v>4</v>
      </c>
      <c r="P5696">
        <v>22</v>
      </c>
      <c r="Q5696" t="s">
        <v>73</v>
      </c>
      <c r="R5696" t="s">
        <v>238</v>
      </c>
      <c r="S5696" t="s">
        <v>239</v>
      </c>
      <c r="T5696">
        <v>189</v>
      </c>
      <c r="U5696">
        <v>140</v>
      </c>
      <c r="V5696">
        <v>74.069999999999993</v>
      </c>
      <c r="W5696" t="s">
        <v>135</v>
      </c>
      <c r="X5696">
        <v>9851</v>
      </c>
      <c r="Y5696">
        <v>1379140</v>
      </c>
      <c r="Z5696">
        <v>63840</v>
      </c>
      <c r="AA5696">
        <v>53060</v>
      </c>
      <c r="AB5696">
        <v>1496040</v>
      </c>
      <c r="AC5696">
        <v>1027997</v>
      </c>
      <c r="AD5696">
        <v>468043</v>
      </c>
      <c r="AE5696" t="s">
        <v>75</v>
      </c>
      <c r="AF5696" t="s">
        <v>81</v>
      </c>
      <c r="AG5696" t="s">
        <v>240</v>
      </c>
      <c r="AH5696" t="s">
        <v>145</v>
      </c>
      <c r="AI5696" t="s">
        <v>139</v>
      </c>
      <c r="AJ5696" t="str">
        <f t="shared" si="88"/>
        <v>Mar</v>
      </c>
    </row>
    <row r="5697" spans="1:36" x14ac:dyDescent="0.3">
      <c r="A5697" t="s">
        <v>12660</v>
      </c>
      <c r="B5697" s="33">
        <v>45953</v>
      </c>
      <c r="C5697" t="s">
        <v>93</v>
      </c>
      <c r="D5697" t="s">
        <v>12661</v>
      </c>
      <c r="E5697" t="s">
        <v>181</v>
      </c>
      <c r="F5697" t="s">
        <v>174</v>
      </c>
      <c r="G5697" t="s">
        <v>159</v>
      </c>
      <c r="H5697" t="s">
        <v>158</v>
      </c>
      <c r="I5697">
        <v>1182</v>
      </c>
      <c r="J5697" t="s">
        <v>408</v>
      </c>
      <c r="K5697" t="s">
        <v>1177</v>
      </c>
      <c r="L5697" t="s">
        <v>408</v>
      </c>
      <c r="M5697" t="s">
        <v>3684</v>
      </c>
      <c r="N5697">
        <v>171</v>
      </c>
      <c r="O5697">
        <v>0</v>
      </c>
      <c r="P5697">
        <v>12</v>
      </c>
      <c r="Q5697" t="s">
        <v>73</v>
      </c>
      <c r="R5697" t="s">
        <v>238</v>
      </c>
      <c r="S5697" t="s">
        <v>239</v>
      </c>
      <c r="T5697">
        <v>189</v>
      </c>
      <c r="U5697">
        <v>137</v>
      </c>
      <c r="V5697">
        <v>72.489999999999995</v>
      </c>
      <c r="W5697" t="s">
        <v>133</v>
      </c>
      <c r="X5697">
        <v>4552</v>
      </c>
      <c r="Y5697">
        <v>623624</v>
      </c>
      <c r="Z5697">
        <v>59732</v>
      </c>
      <c r="AA5697">
        <v>97270</v>
      </c>
      <c r="AB5697">
        <v>780626</v>
      </c>
      <c r="AC5697">
        <v>471853</v>
      </c>
      <c r="AD5697">
        <v>308773</v>
      </c>
      <c r="AE5697" t="s">
        <v>81</v>
      </c>
      <c r="AF5697" t="s">
        <v>78</v>
      </c>
      <c r="AG5697" t="s">
        <v>240</v>
      </c>
      <c r="AH5697" t="s">
        <v>146</v>
      </c>
      <c r="AI5697" t="s">
        <v>138</v>
      </c>
      <c r="AJ5697" t="str">
        <f t="shared" si="88"/>
        <v>Oct</v>
      </c>
    </row>
    <row r="5698" spans="1:36" x14ac:dyDescent="0.3">
      <c r="A5698" t="s">
        <v>12662</v>
      </c>
      <c r="B5698" s="33">
        <v>45906</v>
      </c>
      <c r="C5698" t="s">
        <v>93</v>
      </c>
      <c r="D5698" t="s">
        <v>5928</v>
      </c>
      <c r="E5698" t="s">
        <v>174</v>
      </c>
      <c r="F5698" t="s">
        <v>179</v>
      </c>
      <c r="G5698" t="s">
        <v>158</v>
      </c>
      <c r="H5698" t="s">
        <v>166</v>
      </c>
      <c r="I5698">
        <v>1566</v>
      </c>
      <c r="J5698" t="s">
        <v>572</v>
      </c>
      <c r="K5698" t="s">
        <v>315</v>
      </c>
      <c r="N5698">
        <v>241</v>
      </c>
      <c r="O5698">
        <v>0</v>
      </c>
      <c r="P5698">
        <v>0</v>
      </c>
      <c r="Q5698" t="s">
        <v>67</v>
      </c>
      <c r="R5698" t="s">
        <v>245</v>
      </c>
      <c r="S5698" t="s">
        <v>121</v>
      </c>
      <c r="T5698">
        <v>180</v>
      </c>
      <c r="U5698">
        <v>0</v>
      </c>
      <c r="V5698">
        <v>0</v>
      </c>
      <c r="W5698" t="s">
        <v>135</v>
      </c>
      <c r="X5698">
        <v>7136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 t="s">
        <v>78</v>
      </c>
      <c r="AF5698" t="s">
        <v>72</v>
      </c>
      <c r="AG5698" t="s">
        <v>240</v>
      </c>
      <c r="AH5698" t="s">
        <v>144</v>
      </c>
      <c r="AI5698" t="s">
        <v>139</v>
      </c>
      <c r="AJ5698" t="str">
        <f t="shared" ref="AJ5698:AJ5761" si="89">TEXT(B5698,"mmm")</f>
        <v>Sep</v>
      </c>
    </row>
    <row r="5699" spans="1:36" x14ac:dyDescent="0.3">
      <c r="A5699" t="s">
        <v>12663</v>
      </c>
      <c r="B5699" s="33">
        <v>45755</v>
      </c>
      <c r="C5699" t="s">
        <v>96</v>
      </c>
      <c r="D5699" t="s">
        <v>12664</v>
      </c>
      <c r="E5699" t="s">
        <v>176</v>
      </c>
      <c r="F5699" t="s">
        <v>178</v>
      </c>
      <c r="G5699" t="s">
        <v>156</v>
      </c>
      <c r="H5699" t="s">
        <v>157</v>
      </c>
      <c r="I5699">
        <v>1860</v>
      </c>
      <c r="J5699" t="s">
        <v>275</v>
      </c>
      <c r="K5699" t="s">
        <v>288</v>
      </c>
      <c r="L5699" t="s">
        <v>626</v>
      </c>
      <c r="M5699" t="s">
        <v>288</v>
      </c>
      <c r="N5699">
        <v>226</v>
      </c>
      <c r="O5699">
        <v>0</v>
      </c>
      <c r="P5699">
        <v>-10</v>
      </c>
      <c r="Q5699" t="s">
        <v>70</v>
      </c>
      <c r="R5699" t="s">
        <v>238</v>
      </c>
      <c r="S5699" t="s">
        <v>239</v>
      </c>
      <c r="T5699">
        <v>220</v>
      </c>
      <c r="U5699">
        <v>179</v>
      </c>
      <c r="V5699">
        <v>81.36</v>
      </c>
      <c r="W5699" t="s">
        <v>133</v>
      </c>
      <c r="X5699">
        <v>9482</v>
      </c>
      <c r="Y5699">
        <v>1697278</v>
      </c>
      <c r="Z5699">
        <v>36695</v>
      </c>
      <c r="AA5699">
        <v>94333</v>
      </c>
      <c r="AB5699">
        <v>1828306</v>
      </c>
      <c r="AC5699">
        <v>1591597</v>
      </c>
      <c r="AD5699">
        <v>236709</v>
      </c>
      <c r="AE5699" t="s">
        <v>81</v>
      </c>
      <c r="AF5699" t="s">
        <v>75</v>
      </c>
      <c r="AG5699" t="s">
        <v>240</v>
      </c>
      <c r="AH5699" t="s">
        <v>144</v>
      </c>
      <c r="AI5699" t="s">
        <v>139</v>
      </c>
      <c r="AJ5699" t="str">
        <f t="shared" si="89"/>
        <v>Apr</v>
      </c>
    </row>
    <row r="5700" spans="1:36" x14ac:dyDescent="0.3">
      <c r="A5700" t="s">
        <v>12665</v>
      </c>
      <c r="B5700" s="33">
        <v>45884</v>
      </c>
      <c r="C5700" t="s">
        <v>93</v>
      </c>
      <c r="D5700" t="s">
        <v>12666</v>
      </c>
      <c r="E5700" t="s">
        <v>177</v>
      </c>
      <c r="F5700" t="s">
        <v>172</v>
      </c>
      <c r="G5700" t="s">
        <v>162</v>
      </c>
      <c r="H5700" t="s">
        <v>155</v>
      </c>
      <c r="I5700">
        <v>573</v>
      </c>
      <c r="J5700" t="s">
        <v>474</v>
      </c>
      <c r="K5700" t="s">
        <v>1572</v>
      </c>
      <c r="L5700" t="s">
        <v>459</v>
      </c>
      <c r="M5700" t="s">
        <v>1572</v>
      </c>
      <c r="N5700">
        <v>89</v>
      </c>
      <c r="O5700">
        <v>0</v>
      </c>
      <c r="P5700">
        <v>-3</v>
      </c>
      <c r="Q5700" t="s">
        <v>70</v>
      </c>
      <c r="R5700" t="s">
        <v>238</v>
      </c>
      <c r="S5700" t="s">
        <v>239</v>
      </c>
      <c r="T5700">
        <v>189</v>
      </c>
      <c r="U5700">
        <v>175</v>
      </c>
      <c r="V5700">
        <v>92.59</v>
      </c>
      <c r="W5700" t="s">
        <v>135</v>
      </c>
      <c r="X5700">
        <v>5109</v>
      </c>
      <c r="Y5700">
        <v>894075</v>
      </c>
      <c r="Z5700">
        <v>80500</v>
      </c>
      <c r="AA5700">
        <v>117600</v>
      </c>
      <c r="AB5700">
        <v>1092175</v>
      </c>
      <c r="AC5700">
        <v>943422</v>
      </c>
      <c r="AD5700">
        <v>148753</v>
      </c>
      <c r="AE5700" t="s">
        <v>78</v>
      </c>
      <c r="AF5700" t="s">
        <v>81</v>
      </c>
      <c r="AG5700" t="s">
        <v>240</v>
      </c>
      <c r="AH5700" t="s">
        <v>144</v>
      </c>
      <c r="AI5700" t="s">
        <v>139</v>
      </c>
      <c r="AJ5700" t="str">
        <f t="shared" si="89"/>
        <v>Aug</v>
      </c>
    </row>
    <row r="5701" spans="1:36" x14ac:dyDescent="0.3">
      <c r="A5701" t="s">
        <v>12667</v>
      </c>
      <c r="B5701" s="33">
        <v>45958</v>
      </c>
      <c r="C5701" t="s">
        <v>98</v>
      </c>
      <c r="D5701" t="s">
        <v>12668</v>
      </c>
      <c r="E5701" t="s">
        <v>180</v>
      </c>
      <c r="F5701" t="s">
        <v>175</v>
      </c>
      <c r="G5701" t="s">
        <v>160</v>
      </c>
      <c r="H5701" t="s">
        <v>163</v>
      </c>
      <c r="I5701">
        <v>1641</v>
      </c>
      <c r="J5701" t="s">
        <v>518</v>
      </c>
      <c r="K5701" t="s">
        <v>3521</v>
      </c>
      <c r="L5701" t="s">
        <v>1505</v>
      </c>
      <c r="M5701" t="s">
        <v>3912</v>
      </c>
      <c r="N5701">
        <v>213</v>
      </c>
      <c r="O5701">
        <v>6</v>
      </c>
      <c r="P5701">
        <v>27</v>
      </c>
      <c r="Q5701" t="s">
        <v>73</v>
      </c>
      <c r="R5701" t="s">
        <v>238</v>
      </c>
      <c r="S5701" t="s">
        <v>239</v>
      </c>
      <c r="T5701">
        <v>150</v>
      </c>
      <c r="U5701">
        <v>129</v>
      </c>
      <c r="V5701">
        <v>86</v>
      </c>
      <c r="W5701" t="s">
        <v>133</v>
      </c>
      <c r="X5701">
        <v>4320</v>
      </c>
      <c r="Y5701">
        <v>557280</v>
      </c>
      <c r="Z5701">
        <v>54180</v>
      </c>
      <c r="AA5701">
        <v>21930</v>
      </c>
      <c r="AB5701">
        <v>633390</v>
      </c>
      <c r="AC5701">
        <v>438688</v>
      </c>
      <c r="AD5701">
        <v>194702</v>
      </c>
      <c r="AE5701" t="s">
        <v>81</v>
      </c>
      <c r="AF5701" t="s">
        <v>75</v>
      </c>
      <c r="AG5701" t="s">
        <v>240</v>
      </c>
      <c r="AH5701" t="s">
        <v>147</v>
      </c>
      <c r="AI5701" t="s">
        <v>139</v>
      </c>
      <c r="AJ5701" t="str">
        <f t="shared" si="89"/>
        <v>Oct</v>
      </c>
    </row>
    <row r="5702" spans="1:36" x14ac:dyDescent="0.3">
      <c r="A5702" t="s">
        <v>12669</v>
      </c>
      <c r="B5702" s="33">
        <v>45843</v>
      </c>
      <c r="C5702" t="s">
        <v>93</v>
      </c>
      <c r="D5702" t="s">
        <v>12670</v>
      </c>
      <c r="E5702" t="s">
        <v>177</v>
      </c>
      <c r="F5702" t="s">
        <v>172</v>
      </c>
      <c r="G5702" t="s">
        <v>162</v>
      </c>
      <c r="H5702" t="s">
        <v>155</v>
      </c>
      <c r="I5702">
        <v>2388</v>
      </c>
      <c r="J5702" t="s">
        <v>621</v>
      </c>
      <c r="K5702" t="s">
        <v>555</v>
      </c>
      <c r="L5702" t="s">
        <v>236</v>
      </c>
      <c r="M5702" t="s">
        <v>555</v>
      </c>
      <c r="N5702">
        <v>286</v>
      </c>
      <c r="O5702">
        <v>0</v>
      </c>
      <c r="P5702">
        <v>-7</v>
      </c>
      <c r="Q5702" t="s">
        <v>70</v>
      </c>
      <c r="R5702" t="s">
        <v>238</v>
      </c>
      <c r="S5702" t="s">
        <v>239</v>
      </c>
      <c r="T5702">
        <v>150</v>
      </c>
      <c r="U5702">
        <v>72</v>
      </c>
      <c r="V5702">
        <v>48</v>
      </c>
      <c r="W5702" t="s">
        <v>133</v>
      </c>
      <c r="X5702">
        <v>7365</v>
      </c>
      <c r="Y5702">
        <v>530280</v>
      </c>
      <c r="Z5702">
        <v>25704</v>
      </c>
      <c r="AA5702">
        <v>51264</v>
      </c>
      <c r="AB5702">
        <v>607248</v>
      </c>
      <c r="AC5702">
        <v>370620</v>
      </c>
      <c r="AD5702">
        <v>236628</v>
      </c>
      <c r="AE5702" t="s">
        <v>78</v>
      </c>
      <c r="AF5702" t="s">
        <v>81</v>
      </c>
      <c r="AG5702" t="s">
        <v>240</v>
      </c>
      <c r="AH5702" t="s">
        <v>144</v>
      </c>
      <c r="AI5702" t="s">
        <v>140</v>
      </c>
      <c r="AJ5702" t="str">
        <f t="shared" si="89"/>
        <v>Jul</v>
      </c>
    </row>
    <row r="5703" spans="1:36" x14ac:dyDescent="0.3">
      <c r="A5703" t="s">
        <v>12671</v>
      </c>
      <c r="B5703" s="33">
        <v>45758</v>
      </c>
      <c r="C5703" t="s">
        <v>93</v>
      </c>
      <c r="D5703" t="s">
        <v>12672</v>
      </c>
      <c r="E5703" t="s">
        <v>181</v>
      </c>
      <c r="F5703" t="s">
        <v>178</v>
      </c>
      <c r="G5703" t="s">
        <v>159</v>
      </c>
      <c r="H5703" t="s">
        <v>157</v>
      </c>
      <c r="I5703">
        <v>1490</v>
      </c>
      <c r="J5703" t="s">
        <v>362</v>
      </c>
      <c r="K5703" t="s">
        <v>994</v>
      </c>
      <c r="L5703" t="s">
        <v>650</v>
      </c>
      <c r="M5703" t="s">
        <v>722</v>
      </c>
      <c r="N5703">
        <v>202</v>
      </c>
      <c r="O5703">
        <v>24</v>
      </c>
      <c r="P5703">
        <v>26</v>
      </c>
      <c r="Q5703" t="s">
        <v>73</v>
      </c>
      <c r="R5703" t="s">
        <v>238</v>
      </c>
      <c r="S5703" t="s">
        <v>239</v>
      </c>
      <c r="T5703">
        <v>150</v>
      </c>
      <c r="U5703">
        <v>147</v>
      </c>
      <c r="V5703">
        <v>98</v>
      </c>
      <c r="W5703" t="s">
        <v>134</v>
      </c>
      <c r="X5703">
        <v>10847</v>
      </c>
      <c r="Y5703">
        <v>1594509</v>
      </c>
      <c r="Z5703">
        <v>29106</v>
      </c>
      <c r="AA5703">
        <v>37044</v>
      </c>
      <c r="AB5703">
        <v>1660659</v>
      </c>
      <c r="AC5703">
        <v>1338758</v>
      </c>
      <c r="AD5703">
        <v>321901</v>
      </c>
      <c r="AE5703" t="s">
        <v>81</v>
      </c>
      <c r="AF5703" t="s">
        <v>75</v>
      </c>
      <c r="AG5703" t="s">
        <v>240</v>
      </c>
      <c r="AH5703" t="s">
        <v>144</v>
      </c>
      <c r="AI5703" t="s">
        <v>139</v>
      </c>
      <c r="AJ5703" t="str">
        <f t="shared" si="89"/>
        <v>Apr</v>
      </c>
    </row>
    <row r="5704" spans="1:36" x14ac:dyDescent="0.3">
      <c r="A5704" t="s">
        <v>12673</v>
      </c>
      <c r="B5704" s="33">
        <v>45935</v>
      </c>
      <c r="C5704" t="s">
        <v>93</v>
      </c>
      <c r="D5704" t="s">
        <v>12674</v>
      </c>
      <c r="E5704" t="s">
        <v>177</v>
      </c>
      <c r="F5704" t="s">
        <v>174</v>
      </c>
      <c r="G5704" t="s">
        <v>162</v>
      </c>
      <c r="H5704" t="s">
        <v>158</v>
      </c>
      <c r="I5704">
        <v>1256</v>
      </c>
      <c r="J5704" t="s">
        <v>381</v>
      </c>
      <c r="K5704" t="s">
        <v>789</v>
      </c>
      <c r="L5704" t="s">
        <v>1281</v>
      </c>
      <c r="M5704" t="s">
        <v>1182</v>
      </c>
      <c r="N5704">
        <v>182</v>
      </c>
      <c r="O5704">
        <v>1</v>
      </c>
      <c r="P5704">
        <v>15</v>
      </c>
      <c r="Q5704" t="s">
        <v>73</v>
      </c>
      <c r="R5704" t="s">
        <v>238</v>
      </c>
      <c r="S5704" t="s">
        <v>239</v>
      </c>
      <c r="T5704">
        <v>180</v>
      </c>
      <c r="U5704">
        <v>176</v>
      </c>
      <c r="V5704">
        <v>97.78</v>
      </c>
      <c r="W5704" t="s">
        <v>135</v>
      </c>
      <c r="X5704">
        <v>7005</v>
      </c>
      <c r="Y5704">
        <v>1232880</v>
      </c>
      <c r="Z5704">
        <v>43472</v>
      </c>
      <c r="AA5704">
        <v>89408</v>
      </c>
      <c r="AB5704">
        <v>1365760</v>
      </c>
      <c r="AC5704">
        <v>1026207</v>
      </c>
      <c r="AD5704">
        <v>339553</v>
      </c>
      <c r="AE5704" t="s">
        <v>78</v>
      </c>
      <c r="AF5704" t="s">
        <v>78</v>
      </c>
      <c r="AG5704" t="s">
        <v>240</v>
      </c>
      <c r="AH5704" t="s">
        <v>147</v>
      </c>
      <c r="AI5704" t="s">
        <v>139</v>
      </c>
      <c r="AJ5704" t="str">
        <f t="shared" si="89"/>
        <v>Oct</v>
      </c>
    </row>
    <row r="5705" spans="1:36" x14ac:dyDescent="0.3">
      <c r="A5705" t="s">
        <v>12675</v>
      </c>
      <c r="B5705" s="33">
        <v>45717</v>
      </c>
      <c r="C5705" t="s">
        <v>93</v>
      </c>
      <c r="D5705" t="s">
        <v>12676</v>
      </c>
      <c r="E5705" t="s">
        <v>175</v>
      </c>
      <c r="F5705" t="s">
        <v>174</v>
      </c>
      <c r="G5705" t="s">
        <v>163</v>
      </c>
      <c r="H5705" t="s">
        <v>158</v>
      </c>
      <c r="I5705">
        <v>1181</v>
      </c>
      <c r="J5705" t="s">
        <v>385</v>
      </c>
      <c r="K5705" t="s">
        <v>692</v>
      </c>
      <c r="L5705" t="s">
        <v>385</v>
      </c>
      <c r="M5705" t="s">
        <v>1960</v>
      </c>
      <c r="N5705">
        <v>154</v>
      </c>
      <c r="O5705">
        <v>0</v>
      </c>
      <c r="P5705">
        <v>2</v>
      </c>
      <c r="Q5705" t="s">
        <v>70</v>
      </c>
      <c r="R5705" t="s">
        <v>238</v>
      </c>
      <c r="S5705" t="s">
        <v>239</v>
      </c>
      <c r="T5705">
        <v>180</v>
      </c>
      <c r="U5705">
        <v>176</v>
      </c>
      <c r="V5705">
        <v>97.78</v>
      </c>
      <c r="W5705" t="s">
        <v>133</v>
      </c>
      <c r="X5705">
        <v>7494</v>
      </c>
      <c r="Y5705">
        <v>1318944</v>
      </c>
      <c r="Z5705">
        <v>38368</v>
      </c>
      <c r="AA5705">
        <v>80432</v>
      </c>
      <c r="AB5705">
        <v>1437744</v>
      </c>
      <c r="AC5705">
        <v>944829</v>
      </c>
      <c r="AD5705">
        <v>492915</v>
      </c>
      <c r="AE5705" t="s">
        <v>75</v>
      </c>
      <c r="AF5705" t="s">
        <v>78</v>
      </c>
      <c r="AG5705" t="s">
        <v>240</v>
      </c>
      <c r="AH5705" t="s">
        <v>147</v>
      </c>
      <c r="AI5705" t="s">
        <v>138</v>
      </c>
      <c r="AJ5705" t="str">
        <f t="shared" si="89"/>
        <v>Mar</v>
      </c>
    </row>
    <row r="5706" spans="1:36" x14ac:dyDescent="0.3">
      <c r="A5706" t="s">
        <v>12677</v>
      </c>
      <c r="B5706" s="33">
        <v>45890</v>
      </c>
      <c r="C5706" t="s">
        <v>99</v>
      </c>
      <c r="D5706" t="s">
        <v>12678</v>
      </c>
      <c r="E5706" t="s">
        <v>179</v>
      </c>
      <c r="F5706" t="s">
        <v>178</v>
      </c>
      <c r="G5706" t="s">
        <v>166</v>
      </c>
      <c r="H5706" t="s">
        <v>157</v>
      </c>
      <c r="I5706">
        <v>2237</v>
      </c>
      <c r="J5706" t="s">
        <v>270</v>
      </c>
      <c r="K5706" t="s">
        <v>1383</v>
      </c>
      <c r="L5706" t="s">
        <v>615</v>
      </c>
      <c r="M5706" t="s">
        <v>2550</v>
      </c>
      <c r="N5706">
        <v>304</v>
      </c>
      <c r="O5706">
        <v>0</v>
      </c>
      <c r="P5706">
        <v>13</v>
      </c>
      <c r="Q5706" t="s">
        <v>73</v>
      </c>
      <c r="R5706" t="s">
        <v>238</v>
      </c>
      <c r="S5706" t="s">
        <v>239</v>
      </c>
      <c r="T5706">
        <v>189</v>
      </c>
      <c r="U5706">
        <v>156</v>
      </c>
      <c r="V5706">
        <v>82.54</v>
      </c>
      <c r="W5706" t="s">
        <v>133</v>
      </c>
      <c r="X5706">
        <v>8983</v>
      </c>
      <c r="Y5706">
        <v>1401348</v>
      </c>
      <c r="Z5706">
        <v>57564</v>
      </c>
      <c r="AA5706">
        <v>63804</v>
      </c>
      <c r="AB5706">
        <v>1522716</v>
      </c>
      <c r="AC5706">
        <v>1263374</v>
      </c>
      <c r="AD5706">
        <v>259342</v>
      </c>
      <c r="AE5706" t="s">
        <v>72</v>
      </c>
      <c r="AF5706" t="s">
        <v>75</v>
      </c>
      <c r="AG5706" t="s">
        <v>240</v>
      </c>
      <c r="AH5706" t="s">
        <v>144</v>
      </c>
      <c r="AI5706" t="s">
        <v>138</v>
      </c>
      <c r="AJ5706" t="str">
        <f t="shared" si="89"/>
        <v>Aug</v>
      </c>
    </row>
    <row r="5707" spans="1:36" x14ac:dyDescent="0.3">
      <c r="A5707" t="s">
        <v>12679</v>
      </c>
      <c r="B5707" s="33">
        <v>45770</v>
      </c>
      <c r="C5707" t="s">
        <v>96</v>
      </c>
      <c r="D5707" t="s">
        <v>12680</v>
      </c>
      <c r="E5707" t="s">
        <v>172</v>
      </c>
      <c r="F5707" t="s">
        <v>181</v>
      </c>
      <c r="G5707" t="s">
        <v>155</v>
      </c>
      <c r="H5707" t="s">
        <v>159</v>
      </c>
      <c r="I5707">
        <v>1063</v>
      </c>
      <c r="J5707" t="s">
        <v>345</v>
      </c>
      <c r="K5707" t="s">
        <v>1251</v>
      </c>
      <c r="L5707" t="s">
        <v>466</v>
      </c>
      <c r="M5707" t="s">
        <v>378</v>
      </c>
      <c r="N5707">
        <v>144</v>
      </c>
      <c r="O5707">
        <v>13</v>
      </c>
      <c r="P5707">
        <v>36</v>
      </c>
      <c r="Q5707" t="s">
        <v>76</v>
      </c>
      <c r="R5707" t="s">
        <v>238</v>
      </c>
      <c r="S5707" t="s">
        <v>239</v>
      </c>
      <c r="T5707">
        <v>180</v>
      </c>
      <c r="U5707">
        <v>153</v>
      </c>
      <c r="V5707">
        <v>85</v>
      </c>
      <c r="W5707" t="s">
        <v>134</v>
      </c>
      <c r="X5707">
        <v>10975</v>
      </c>
      <c r="Y5707">
        <v>1679175</v>
      </c>
      <c r="Z5707">
        <v>26163</v>
      </c>
      <c r="AA5707">
        <v>76959</v>
      </c>
      <c r="AB5707">
        <v>1782297</v>
      </c>
      <c r="AC5707">
        <v>1060844</v>
      </c>
      <c r="AD5707">
        <v>721453</v>
      </c>
      <c r="AE5707" t="s">
        <v>81</v>
      </c>
      <c r="AF5707" t="s">
        <v>81</v>
      </c>
      <c r="AG5707" t="s">
        <v>240</v>
      </c>
      <c r="AH5707" t="s">
        <v>146</v>
      </c>
      <c r="AI5707" t="s">
        <v>140</v>
      </c>
      <c r="AJ5707" t="str">
        <f t="shared" si="89"/>
        <v>Apr</v>
      </c>
    </row>
    <row r="5708" spans="1:36" x14ac:dyDescent="0.3">
      <c r="A5708" t="s">
        <v>12681</v>
      </c>
      <c r="B5708" s="33">
        <v>45785</v>
      </c>
      <c r="C5708" t="s">
        <v>97</v>
      </c>
      <c r="D5708" t="s">
        <v>12682</v>
      </c>
      <c r="E5708" t="s">
        <v>178</v>
      </c>
      <c r="F5708" t="s">
        <v>180</v>
      </c>
      <c r="G5708" t="s">
        <v>157</v>
      </c>
      <c r="H5708" t="s">
        <v>160</v>
      </c>
      <c r="I5708">
        <v>1455</v>
      </c>
      <c r="J5708" t="s">
        <v>518</v>
      </c>
      <c r="K5708" t="s">
        <v>3831</v>
      </c>
      <c r="L5708" t="s">
        <v>2036</v>
      </c>
      <c r="M5708" t="s">
        <v>3831</v>
      </c>
      <c r="N5708">
        <v>212</v>
      </c>
      <c r="O5708">
        <v>3</v>
      </c>
      <c r="P5708">
        <v>0</v>
      </c>
      <c r="Q5708" t="s">
        <v>73</v>
      </c>
      <c r="R5708" t="s">
        <v>238</v>
      </c>
      <c r="S5708" t="s">
        <v>239</v>
      </c>
      <c r="T5708">
        <v>180</v>
      </c>
      <c r="U5708">
        <v>135</v>
      </c>
      <c r="V5708">
        <v>75</v>
      </c>
      <c r="W5708" t="s">
        <v>133</v>
      </c>
      <c r="X5708">
        <v>7184</v>
      </c>
      <c r="Y5708">
        <v>969840</v>
      </c>
      <c r="Z5708">
        <v>37530</v>
      </c>
      <c r="AA5708">
        <v>47250</v>
      </c>
      <c r="AB5708">
        <v>1054620</v>
      </c>
      <c r="AC5708">
        <v>771087</v>
      </c>
      <c r="AD5708">
        <v>283533</v>
      </c>
      <c r="AE5708" t="s">
        <v>75</v>
      </c>
      <c r="AF5708" t="s">
        <v>81</v>
      </c>
      <c r="AG5708" t="s">
        <v>240</v>
      </c>
      <c r="AH5708" t="s">
        <v>144</v>
      </c>
      <c r="AI5708" t="s">
        <v>139</v>
      </c>
      <c r="AJ5708" t="str">
        <f t="shared" si="89"/>
        <v>May</v>
      </c>
    </row>
    <row r="5709" spans="1:36" x14ac:dyDescent="0.3">
      <c r="A5709" t="s">
        <v>12683</v>
      </c>
      <c r="B5709" s="33">
        <v>45679</v>
      </c>
      <c r="C5709" t="s">
        <v>96</v>
      </c>
      <c r="D5709" t="s">
        <v>12684</v>
      </c>
      <c r="E5709" t="s">
        <v>180</v>
      </c>
      <c r="F5709" t="s">
        <v>178</v>
      </c>
      <c r="G5709" t="s">
        <v>160</v>
      </c>
      <c r="H5709" t="s">
        <v>157</v>
      </c>
      <c r="I5709">
        <v>1123</v>
      </c>
      <c r="J5709" t="s">
        <v>639</v>
      </c>
      <c r="K5709" t="s">
        <v>1549</v>
      </c>
      <c r="L5709" t="s">
        <v>2493</v>
      </c>
      <c r="M5709" t="s">
        <v>2925</v>
      </c>
      <c r="N5709">
        <v>147</v>
      </c>
      <c r="O5709">
        <v>35</v>
      </c>
      <c r="P5709">
        <v>36</v>
      </c>
      <c r="Q5709" t="s">
        <v>76</v>
      </c>
      <c r="R5709" t="s">
        <v>238</v>
      </c>
      <c r="S5709" t="s">
        <v>239</v>
      </c>
      <c r="T5709">
        <v>186</v>
      </c>
      <c r="U5709">
        <v>182</v>
      </c>
      <c r="V5709">
        <v>97.85</v>
      </c>
      <c r="W5709" t="s">
        <v>133</v>
      </c>
      <c r="X5709">
        <v>9006</v>
      </c>
      <c r="Y5709">
        <v>1639092</v>
      </c>
      <c r="Z5709">
        <v>48594</v>
      </c>
      <c r="AA5709">
        <v>119574</v>
      </c>
      <c r="AB5709">
        <v>1807260</v>
      </c>
      <c r="AC5709">
        <v>1358270</v>
      </c>
      <c r="AD5709">
        <v>448990</v>
      </c>
      <c r="AE5709" t="s">
        <v>81</v>
      </c>
      <c r="AF5709" t="s">
        <v>75</v>
      </c>
      <c r="AG5709" t="s">
        <v>240</v>
      </c>
      <c r="AH5709" t="s">
        <v>145</v>
      </c>
      <c r="AI5709" t="s">
        <v>139</v>
      </c>
      <c r="AJ5709" t="str">
        <f t="shared" si="89"/>
        <v>Jan</v>
      </c>
    </row>
    <row r="5710" spans="1:36" x14ac:dyDescent="0.3">
      <c r="A5710" t="s">
        <v>12685</v>
      </c>
      <c r="B5710" s="33">
        <v>45954</v>
      </c>
      <c r="C5710" t="s">
        <v>96</v>
      </c>
      <c r="D5710" t="s">
        <v>12686</v>
      </c>
      <c r="E5710" t="s">
        <v>179</v>
      </c>
      <c r="F5710" t="s">
        <v>176</v>
      </c>
      <c r="G5710" t="s">
        <v>166</v>
      </c>
      <c r="H5710" t="s">
        <v>156</v>
      </c>
      <c r="I5710">
        <v>2077</v>
      </c>
      <c r="J5710" t="s">
        <v>325</v>
      </c>
      <c r="K5710" t="s">
        <v>1213</v>
      </c>
      <c r="L5710" t="s">
        <v>459</v>
      </c>
      <c r="M5710" t="s">
        <v>388</v>
      </c>
      <c r="N5710">
        <v>267</v>
      </c>
      <c r="O5710">
        <v>0</v>
      </c>
      <c r="P5710">
        <v>14</v>
      </c>
      <c r="Q5710" t="s">
        <v>73</v>
      </c>
      <c r="R5710" t="s">
        <v>238</v>
      </c>
      <c r="S5710" t="s">
        <v>239</v>
      </c>
      <c r="T5710">
        <v>150</v>
      </c>
      <c r="U5710">
        <v>131</v>
      </c>
      <c r="V5710">
        <v>87.33</v>
      </c>
      <c r="W5710" t="s">
        <v>133</v>
      </c>
      <c r="X5710">
        <v>10593</v>
      </c>
      <c r="Y5710">
        <v>1387683</v>
      </c>
      <c r="Z5710">
        <v>49125</v>
      </c>
      <c r="AA5710">
        <v>85150</v>
      </c>
      <c r="AB5710">
        <v>1521958</v>
      </c>
      <c r="AC5710">
        <v>1250311</v>
      </c>
      <c r="AD5710">
        <v>271647</v>
      </c>
      <c r="AE5710" t="s">
        <v>72</v>
      </c>
      <c r="AF5710" t="s">
        <v>81</v>
      </c>
      <c r="AG5710" t="s">
        <v>240</v>
      </c>
      <c r="AH5710" t="s">
        <v>145</v>
      </c>
      <c r="AI5710" t="s">
        <v>140</v>
      </c>
      <c r="AJ5710" t="str">
        <f t="shared" si="89"/>
        <v>Oct</v>
      </c>
    </row>
    <row r="5711" spans="1:36" x14ac:dyDescent="0.3">
      <c r="A5711" t="s">
        <v>12687</v>
      </c>
      <c r="B5711" s="33">
        <v>45709</v>
      </c>
      <c r="C5711" t="s">
        <v>98</v>
      </c>
      <c r="D5711" t="s">
        <v>12688</v>
      </c>
      <c r="E5711" t="s">
        <v>173</v>
      </c>
      <c r="F5711" t="s">
        <v>178</v>
      </c>
      <c r="G5711" t="s">
        <v>161</v>
      </c>
      <c r="H5711" t="s">
        <v>157</v>
      </c>
      <c r="I5711">
        <v>1021</v>
      </c>
      <c r="J5711" t="s">
        <v>682</v>
      </c>
      <c r="K5711" t="s">
        <v>604</v>
      </c>
      <c r="L5711" t="s">
        <v>2753</v>
      </c>
      <c r="M5711" t="s">
        <v>604</v>
      </c>
      <c r="N5711">
        <v>148</v>
      </c>
      <c r="O5711">
        <v>8</v>
      </c>
      <c r="P5711">
        <v>-2</v>
      </c>
      <c r="Q5711" t="s">
        <v>73</v>
      </c>
      <c r="R5711" t="s">
        <v>238</v>
      </c>
      <c r="S5711" t="s">
        <v>239</v>
      </c>
      <c r="T5711">
        <v>189</v>
      </c>
      <c r="U5711">
        <v>150</v>
      </c>
      <c r="V5711">
        <v>79.37</v>
      </c>
      <c r="W5711" t="s">
        <v>133</v>
      </c>
      <c r="X5711">
        <v>5167</v>
      </c>
      <c r="Y5711">
        <v>775050</v>
      </c>
      <c r="Z5711">
        <v>81750</v>
      </c>
      <c r="AA5711">
        <v>74250</v>
      </c>
      <c r="AB5711">
        <v>931050</v>
      </c>
      <c r="AC5711">
        <v>731481</v>
      </c>
      <c r="AD5711">
        <v>199569</v>
      </c>
      <c r="AE5711" t="s">
        <v>78</v>
      </c>
      <c r="AF5711" t="s">
        <v>75</v>
      </c>
      <c r="AG5711" t="s">
        <v>240</v>
      </c>
      <c r="AH5711" t="s">
        <v>145</v>
      </c>
      <c r="AI5711" t="s">
        <v>139</v>
      </c>
      <c r="AJ5711" t="str">
        <f t="shared" si="89"/>
        <v>Feb</v>
      </c>
    </row>
    <row r="5712" spans="1:36" x14ac:dyDescent="0.3">
      <c r="A5712" t="s">
        <v>12689</v>
      </c>
      <c r="B5712" s="33">
        <v>45697</v>
      </c>
      <c r="C5712" t="s">
        <v>93</v>
      </c>
      <c r="D5712" t="s">
        <v>12690</v>
      </c>
      <c r="E5712" t="s">
        <v>172</v>
      </c>
      <c r="F5712" t="s">
        <v>181</v>
      </c>
      <c r="G5712" t="s">
        <v>155</v>
      </c>
      <c r="H5712" t="s">
        <v>159</v>
      </c>
      <c r="I5712">
        <v>470</v>
      </c>
      <c r="J5712" t="s">
        <v>560</v>
      </c>
      <c r="K5712" t="s">
        <v>489</v>
      </c>
      <c r="L5712" t="s">
        <v>385</v>
      </c>
      <c r="M5712" t="s">
        <v>489</v>
      </c>
      <c r="N5712">
        <v>89</v>
      </c>
      <c r="O5712">
        <v>0</v>
      </c>
      <c r="P5712">
        <v>-10</v>
      </c>
      <c r="Q5712" t="s">
        <v>70</v>
      </c>
      <c r="R5712" t="s">
        <v>238</v>
      </c>
      <c r="S5712" t="s">
        <v>239</v>
      </c>
      <c r="T5712">
        <v>180</v>
      </c>
      <c r="U5712">
        <v>106</v>
      </c>
      <c r="V5712">
        <v>58.89</v>
      </c>
      <c r="W5712" t="s">
        <v>135</v>
      </c>
      <c r="X5712">
        <v>10409</v>
      </c>
      <c r="Y5712">
        <v>1103354</v>
      </c>
      <c r="Z5712">
        <v>22260</v>
      </c>
      <c r="AA5712">
        <v>29574</v>
      </c>
      <c r="AB5712">
        <v>1155188</v>
      </c>
      <c r="AC5712">
        <v>736803</v>
      </c>
      <c r="AD5712">
        <v>418385</v>
      </c>
      <c r="AE5712" t="s">
        <v>81</v>
      </c>
      <c r="AF5712" t="s">
        <v>81</v>
      </c>
      <c r="AG5712" t="s">
        <v>240</v>
      </c>
      <c r="AH5712" t="s">
        <v>144</v>
      </c>
      <c r="AI5712" t="s">
        <v>140</v>
      </c>
      <c r="AJ5712" t="str">
        <f t="shared" si="89"/>
        <v>Feb</v>
      </c>
    </row>
    <row r="5713" spans="1:36" x14ac:dyDescent="0.3">
      <c r="A5713" t="s">
        <v>12691</v>
      </c>
      <c r="B5713" s="33">
        <v>45776</v>
      </c>
      <c r="C5713" t="s">
        <v>98</v>
      </c>
      <c r="D5713" t="s">
        <v>12692</v>
      </c>
      <c r="E5713" t="s">
        <v>177</v>
      </c>
      <c r="F5713" t="s">
        <v>178</v>
      </c>
      <c r="G5713" t="s">
        <v>162</v>
      </c>
      <c r="H5713" t="s">
        <v>157</v>
      </c>
      <c r="I5713">
        <v>1844</v>
      </c>
      <c r="J5713" t="s">
        <v>325</v>
      </c>
      <c r="K5713" t="s">
        <v>1035</v>
      </c>
      <c r="N5713">
        <v>277</v>
      </c>
      <c r="O5713">
        <v>0</v>
      </c>
      <c r="P5713">
        <v>0</v>
      </c>
      <c r="Q5713" t="s">
        <v>67</v>
      </c>
      <c r="R5713" t="s">
        <v>245</v>
      </c>
      <c r="S5713" t="s">
        <v>123</v>
      </c>
      <c r="T5713">
        <v>180</v>
      </c>
      <c r="U5713">
        <v>0</v>
      </c>
      <c r="V5713">
        <v>0</v>
      </c>
      <c r="W5713" t="s">
        <v>134</v>
      </c>
      <c r="X5713">
        <v>6534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 t="s">
        <v>78</v>
      </c>
      <c r="AF5713" t="s">
        <v>75</v>
      </c>
      <c r="AG5713" t="s">
        <v>240</v>
      </c>
      <c r="AH5713" t="s">
        <v>144</v>
      </c>
      <c r="AI5713" t="s">
        <v>139</v>
      </c>
      <c r="AJ5713" t="str">
        <f t="shared" si="89"/>
        <v>Apr</v>
      </c>
    </row>
    <row r="5714" spans="1:36" x14ac:dyDescent="0.3">
      <c r="A5714" t="s">
        <v>12693</v>
      </c>
      <c r="B5714" s="33">
        <v>45869</v>
      </c>
      <c r="C5714" t="s">
        <v>95</v>
      </c>
      <c r="D5714" t="s">
        <v>12694</v>
      </c>
      <c r="E5714" t="s">
        <v>180</v>
      </c>
      <c r="F5714" t="s">
        <v>173</v>
      </c>
      <c r="G5714" t="s">
        <v>160</v>
      </c>
      <c r="H5714" t="s">
        <v>161</v>
      </c>
      <c r="I5714">
        <v>854</v>
      </c>
      <c r="J5714" t="s">
        <v>451</v>
      </c>
      <c r="K5714" t="s">
        <v>2690</v>
      </c>
      <c r="L5714" t="s">
        <v>933</v>
      </c>
      <c r="M5714" t="s">
        <v>2238</v>
      </c>
      <c r="N5714">
        <v>137</v>
      </c>
      <c r="O5714">
        <v>43</v>
      </c>
      <c r="P5714">
        <v>45</v>
      </c>
      <c r="Q5714" t="s">
        <v>76</v>
      </c>
      <c r="R5714" t="s">
        <v>238</v>
      </c>
      <c r="S5714" t="s">
        <v>239</v>
      </c>
      <c r="T5714">
        <v>180</v>
      </c>
      <c r="U5714">
        <v>176</v>
      </c>
      <c r="V5714">
        <v>97.78</v>
      </c>
      <c r="W5714" t="s">
        <v>133</v>
      </c>
      <c r="X5714">
        <v>10567</v>
      </c>
      <c r="Y5714">
        <v>1859792</v>
      </c>
      <c r="Z5714">
        <v>35376</v>
      </c>
      <c r="AA5714">
        <v>57552</v>
      </c>
      <c r="AB5714">
        <v>1952720</v>
      </c>
      <c r="AC5714">
        <v>1525084</v>
      </c>
      <c r="AD5714">
        <v>427636</v>
      </c>
      <c r="AE5714" t="s">
        <v>81</v>
      </c>
      <c r="AF5714" t="s">
        <v>78</v>
      </c>
      <c r="AG5714" t="s">
        <v>240</v>
      </c>
      <c r="AH5714" t="s">
        <v>144</v>
      </c>
      <c r="AI5714" t="s">
        <v>140</v>
      </c>
      <c r="AJ5714" t="str">
        <f t="shared" si="89"/>
        <v>Jul</v>
      </c>
    </row>
    <row r="5715" spans="1:36" x14ac:dyDescent="0.3">
      <c r="A5715" t="s">
        <v>12695</v>
      </c>
      <c r="B5715" s="33">
        <v>45893</v>
      </c>
      <c r="C5715" t="s">
        <v>97</v>
      </c>
      <c r="D5715" t="s">
        <v>12696</v>
      </c>
      <c r="E5715" t="s">
        <v>177</v>
      </c>
      <c r="F5715" t="s">
        <v>172</v>
      </c>
      <c r="G5715" t="s">
        <v>162</v>
      </c>
      <c r="H5715" t="s">
        <v>155</v>
      </c>
      <c r="I5715">
        <v>1243</v>
      </c>
      <c r="J5715" t="s">
        <v>243</v>
      </c>
      <c r="K5715" t="s">
        <v>4119</v>
      </c>
      <c r="L5715" t="s">
        <v>699</v>
      </c>
      <c r="M5715" t="s">
        <v>1959</v>
      </c>
      <c r="N5715">
        <v>191</v>
      </c>
      <c r="O5715">
        <v>39</v>
      </c>
      <c r="P5715">
        <v>57</v>
      </c>
      <c r="Q5715" t="s">
        <v>76</v>
      </c>
      <c r="R5715" t="s">
        <v>238</v>
      </c>
      <c r="S5715" t="s">
        <v>239</v>
      </c>
      <c r="T5715">
        <v>189</v>
      </c>
      <c r="U5715">
        <v>118</v>
      </c>
      <c r="V5715">
        <v>62.43</v>
      </c>
      <c r="W5715" t="s">
        <v>135</v>
      </c>
      <c r="X5715">
        <v>7384</v>
      </c>
      <c r="Y5715">
        <v>871312</v>
      </c>
      <c r="Z5715">
        <v>27848</v>
      </c>
      <c r="AA5715">
        <v>24308</v>
      </c>
      <c r="AB5715">
        <v>923468</v>
      </c>
      <c r="AC5715">
        <v>669605</v>
      </c>
      <c r="AD5715">
        <v>253863</v>
      </c>
      <c r="AE5715" t="s">
        <v>78</v>
      </c>
      <c r="AF5715" t="s">
        <v>81</v>
      </c>
      <c r="AG5715" t="s">
        <v>240</v>
      </c>
      <c r="AH5715" t="s">
        <v>144</v>
      </c>
      <c r="AI5715" t="s">
        <v>140</v>
      </c>
      <c r="AJ5715" t="str">
        <f t="shared" si="89"/>
        <v>Aug</v>
      </c>
    </row>
    <row r="5716" spans="1:36" x14ac:dyDescent="0.3">
      <c r="A5716" t="s">
        <v>12697</v>
      </c>
      <c r="B5716" s="33">
        <v>46004</v>
      </c>
      <c r="C5716" t="s">
        <v>99</v>
      </c>
      <c r="D5716" t="s">
        <v>12698</v>
      </c>
      <c r="E5716" t="s">
        <v>177</v>
      </c>
      <c r="F5716" t="s">
        <v>172</v>
      </c>
      <c r="G5716" t="s">
        <v>162</v>
      </c>
      <c r="H5716" t="s">
        <v>155</v>
      </c>
      <c r="I5716">
        <v>1033</v>
      </c>
      <c r="J5716" t="s">
        <v>420</v>
      </c>
      <c r="K5716" t="s">
        <v>2454</v>
      </c>
      <c r="L5716" t="s">
        <v>258</v>
      </c>
      <c r="M5716" t="s">
        <v>576</v>
      </c>
      <c r="N5716">
        <v>138</v>
      </c>
      <c r="O5716">
        <v>0</v>
      </c>
      <c r="P5716">
        <v>16</v>
      </c>
      <c r="Q5716" t="s">
        <v>73</v>
      </c>
      <c r="R5716" t="s">
        <v>238</v>
      </c>
      <c r="S5716" t="s">
        <v>239</v>
      </c>
      <c r="T5716">
        <v>180</v>
      </c>
      <c r="U5716">
        <v>121</v>
      </c>
      <c r="V5716">
        <v>67.22</v>
      </c>
      <c r="W5716" t="s">
        <v>133</v>
      </c>
      <c r="X5716">
        <v>5842</v>
      </c>
      <c r="Y5716">
        <v>706882</v>
      </c>
      <c r="Z5716">
        <v>51788</v>
      </c>
      <c r="AA5716">
        <v>86152</v>
      </c>
      <c r="AB5716">
        <v>844822</v>
      </c>
      <c r="AC5716">
        <v>735068</v>
      </c>
      <c r="AD5716">
        <v>109754</v>
      </c>
      <c r="AE5716" t="s">
        <v>78</v>
      </c>
      <c r="AF5716" t="s">
        <v>81</v>
      </c>
      <c r="AG5716" t="s">
        <v>240</v>
      </c>
      <c r="AH5716" t="s">
        <v>144</v>
      </c>
      <c r="AI5716" t="s">
        <v>140</v>
      </c>
      <c r="AJ5716" t="str">
        <f t="shared" si="89"/>
        <v>Dec</v>
      </c>
    </row>
    <row r="5717" spans="1:36" x14ac:dyDescent="0.3">
      <c r="A5717" t="s">
        <v>12699</v>
      </c>
      <c r="B5717" s="33">
        <v>45798</v>
      </c>
      <c r="C5717" t="s">
        <v>93</v>
      </c>
      <c r="D5717" t="s">
        <v>12700</v>
      </c>
      <c r="E5717" t="s">
        <v>179</v>
      </c>
      <c r="F5717" t="s">
        <v>173</v>
      </c>
      <c r="G5717" t="s">
        <v>166</v>
      </c>
      <c r="H5717" t="s">
        <v>161</v>
      </c>
      <c r="I5717">
        <v>2306</v>
      </c>
      <c r="J5717" t="s">
        <v>581</v>
      </c>
      <c r="K5717" t="s">
        <v>315</v>
      </c>
      <c r="L5717" t="s">
        <v>581</v>
      </c>
      <c r="M5717" t="s">
        <v>315</v>
      </c>
      <c r="N5717">
        <v>301</v>
      </c>
      <c r="O5717">
        <v>0</v>
      </c>
      <c r="P5717">
        <v>-10</v>
      </c>
      <c r="Q5717" t="s">
        <v>70</v>
      </c>
      <c r="R5717" t="s">
        <v>238</v>
      </c>
      <c r="S5717" t="s">
        <v>239</v>
      </c>
      <c r="T5717">
        <v>186</v>
      </c>
      <c r="U5717">
        <v>182</v>
      </c>
      <c r="V5717">
        <v>97.85</v>
      </c>
      <c r="W5717" t="s">
        <v>133</v>
      </c>
      <c r="X5717">
        <v>8508</v>
      </c>
      <c r="Y5717">
        <v>1548456</v>
      </c>
      <c r="Z5717">
        <v>53690</v>
      </c>
      <c r="AA5717">
        <v>74256</v>
      </c>
      <c r="AB5717">
        <v>1676402</v>
      </c>
      <c r="AC5717">
        <v>1453540</v>
      </c>
      <c r="AD5717">
        <v>222862</v>
      </c>
      <c r="AE5717" t="s">
        <v>72</v>
      </c>
      <c r="AF5717" t="s">
        <v>78</v>
      </c>
      <c r="AG5717" t="s">
        <v>240</v>
      </c>
      <c r="AH5717" t="s">
        <v>145</v>
      </c>
      <c r="AI5717" t="s">
        <v>139</v>
      </c>
      <c r="AJ5717" t="str">
        <f t="shared" si="89"/>
        <v>May</v>
      </c>
    </row>
    <row r="5718" spans="1:36" x14ac:dyDescent="0.3">
      <c r="A5718" t="s">
        <v>12701</v>
      </c>
      <c r="B5718" s="33">
        <v>45932</v>
      </c>
      <c r="C5718" t="s">
        <v>93</v>
      </c>
      <c r="D5718" t="s">
        <v>12702</v>
      </c>
      <c r="E5718" t="s">
        <v>177</v>
      </c>
      <c r="F5718" t="s">
        <v>179</v>
      </c>
      <c r="G5718" t="s">
        <v>162</v>
      </c>
      <c r="H5718" t="s">
        <v>166</v>
      </c>
      <c r="I5718">
        <v>1477</v>
      </c>
      <c r="J5718" t="s">
        <v>508</v>
      </c>
      <c r="K5718" t="s">
        <v>2695</v>
      </c>
      <c r="L5718" t="s">
        <v>382</v>
      </c>
      <c r="M5718" t="s">
        <v>1060</v>
      </c>
      <c r="N5718">
        <v>226</v>
      </c>
      <c r="O5718">
        <v>36</v>
      </c>
      <c r="P5718">
        <v>55</v>
      </c>
      <c r="Q5718" t="s">
        <v>76</v>
      </c>
      <c r="R5718" t="s">
        <v>238</v>
      </c>
      <c r="S5718" t="s">
        <v>239</v>
      </c>
      <c r="T5718">
        <v>220</v>
      </c>
      <c r="U5718">
        <v>168</v>
      </c>
      <c r="V5718">
        <v>76.36</v>
      </c>
      <c r="W5718" t="s">
        <v>133</v>
      </c>
      <c r="X5718">
        <v>6340</v>
      </c>
      <c r="Y5718">
        <v>1065120</v>
      </c>
      <c r="Z5718">
        <v>28728</v>
      </c>
      <c r="AA5718">
        <v>43680</v>
      </c>
      <c r="AB5718">
        <v>1137528</v>
      </c>
      <c r="AC5718">
        <v>936004</v>
      </c>
      <c r="AD5718">
        <v>201524</v>
      </c>
      <c r="AE5718" t="s">
        <v>78</v>
      </c>
      <c r="AF5718" t="s">
        <v>72</v>
      </c>
      <c r="AG5718" t="s">
        <v>240</v>
      </c>
      <c r="AH5718" t="s">
        <v>144</v>
      </c>
      <c r="AI5718" t="s">
        <v>138</v>
      </c>
      <c r="AJ5718" t="str">
        <f t="shared" si="89"/>
        <v>Oct</v>
      </c>
    </row>
    <row r="5719" spans="1:36" x14ac:dyDescent="0.3">
      <c r="A5719" t="s">
        <v>12703</v>
      </c>
      <c r="B5719" s="33">
        <v>45925</v>
      </c>
      <c r="C5719" t="s">
        <v>97</v>
      </c>
      <c r="D5719" t="s">
        <v>3436</v>
      </c>
      <c r="E5719" t="s">
        <v>176</v>
      </c>
      <c r="F5719" t="s">
        <v>173</v>
      </c>
      <c r="G5719" t="s">
        <v>156</v>
      </c>
      <c r="H5719" t="s">
        <v>161</v>
      </c>
      <c r="I5719">
        <v>1620</v>
      </c>
      <c r="J5719" t="s">
        <v>806</v>
      </c>
      <c r="K5719" t="s">
        <v>2661</v>
      </c>
      <c r="L5719" t="s">
        <v>304</v>
      </c>
      <c r="M5719" t="s">
        <v>1002</v>
      </c>
      <c r="N5719">
        <v>203</v>
      </c>
      <c r="O5719">
        <v>0</v>
      </c>
      <c r="P5719">
        <v>19</v>
      </c>
      <c r="Q5719" t="s">
        <v>73</v>
      </c>
      <c r="R5719" t="s">
        <v>238</v>
      </c>
      <c r="S5719" t="s">
        <v>239</v>
      </c>
      <c r="T5719">
        <v>180</v>
      </c>
      <c r="U5719">
        <v>126</v>
      </c>
      <c r="V5719">
        <v>70</v>
      </c>
      <c r="W5719" t="s">
        <v>135</v>
      </c>
      <c r="X5719">
        <v>8899</v>
      </c>
      <c r="Y5719">
        <v>1121274</v>
      </c>
      <c r="Z5719">
        <v>40572</v>
      </c>
      <c r="AA5719">
        <v>22050</v>
      </c>
      <c r="AB5719">
        <v>1183896</v>
      </c>
      <c r="AC5719">
        <v>841469</v>
      </c>
      <c r="AD5719">
        <v>342427</v>
      </c>
      <c r="AE5719" t="s">
        <v>81</v>
      </c>
      <c r="AF5719" t="s">
        <v>78</v>
      </c>
      <c r="AG5719" t="s">
        <v>240</v>
      </c>
      <c r="AH5719" t="s">
        <v>144</v>
      </c>
      <c r="AI5719" t="s">
        <v>139</v>
      </c>
      <c r="AJ5719" t="str">
        <f t="shared" si="89"/>
        <v>Sep</v>
      </c>
    </row>
    <row r="5720" spans="1:36" x14ac:dyDescent="0.3">
      <c r="A5720" t="s">
        <v>12704</v>
      </c>
      <c r="B5720" s="33">
        <v>45694</v>
      </c>
      <c r="C5720" t="s">
        <v>97</v>
      </c>
      <c r="D5720" t="s">
        <v>12705</v>
      </c>
      <c r="E5720" t="s">
        <v>175</v>
      </c>
      <c r="F5720" t="s">
        <v>180</v>
      </c>
      <c r="G5720" t="s">
        <v>163</v>
      </c>
      <c r="H5720" t="s">
        <v>160</v>
      </c>
      <c r="I5720">
        <v>2336</v>
      </c>
      <c r="J5720" t="s">
        <v>314</v>
      </c>
      <c r="K5720" t="s">
        <v>317</v>
      </c>
      <c r="N5720">
        <v>332</v>
      </c>
      <c r="O5720">
        <v>0</v>
      </c>
      <c r="P5720">
        <v>0</v>
      </c>
      <c r="Q5720" t="s">
        <v>67</v>
      </c>
      <c r="R5720" t="s">
        <v>245</v>
      </c>
      <c r="S5720" t="s">
        <v>121</v>
      </c>
      <c r="T5720">
        <v>180</v>
      </c>
      <c r="U5720">
        <v>0</v>
      </c>
      <c r="V5720">
        <v>0</v>
      </c>
      <c r="W5720" t="s">
        <v>135</v>
      </c>
      <c r="X5720">
        <v>10383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 t="s">
        <v>75</v>
      </c>
      <c r="AF5720" t="s">
        <v>81</v>
      </c>
      <c r="AG5720" t="s">
        <v>240</v>
      </c>
      <c r="AH5720" t="s">
        <v>145</v>
      </c>
      <c r="AI5720" t="s">
        <v>138</v>
      </c>
      <c r="AJ5720" t="str">
        <f t="shared" si="89"/>
        <v>Feb</v>
      </c>
    </row>
    <row r="5721" spans="1:36" x14ac:dyDescent="0.3">
      <c r="A5721" t="s">
        <v>12706</v>
      </c>
      <c r="B5721" s="33">
        <v>45818</v>
      </c>
      <c r="C5721" t="s">
        <v>98</v>
      </c>
      <c r="D5721" t="s">
        <v>12707</v>
      </c>
      <c r="E5721" t="s">
        <v>172</v>
      </c>
      <c r="F5721" t="s">
        <v>178</v>
      </c>
      <c r="G5721" t="s">
        <v>155</v>
      </c>
      <c r="H5721" t="s">
        <v>157</v>
      </c>
      <c r="I5721">
        <v>1616</v>
      </c>
      <c r="J5721" t="s">
        <v>325</v>
      </c>
      <c r="K5721" t="s">
        <v>6074</v>
      </c>
      <c r="L5721" t="s">
        <v>788</v>
      </c>
      <c r="M5721" t="s">
        <v>879</v>
      </c>
      <c r="N5721">
        <v>227</v>
      </c>
      <c r="O5721">
        <v>34</v>
      </c>
      <c r="P5721">
        <v>59</v>
      </c>
      <c r="Q5721" t="s">
        <v>76</v>
      </c>
      <c r="R5721" t="s">
        <v>238</v>
      </c>
      <c r="S5721" t="s">
        <v>239</v>
      </c>
      <c r="T5721">
        <v>180</v>
      </c>
      <c r="U5721">
        <v>161</v>
      </c>
      <c r="V5721">
        <v>89.44</v>
      </c>
      <c r="W5721" t="s">
        <v>133</v>
      </c>
      <c r="X5721">
        <v>10881</v>
      </c>
      <c r="Y5721">
        <v>1751841</v>
      </c>
      <c r="Z5721">
        <v>83559</v>
      </c>
      <c r="AA5721">
        <v>49427</v>
      </c>
      <c r="AB5721">
        <v>1884827</v>
      </c>
      <c r="AC5721">
        <v>1439733</v>
      </c>
      <c r="AD5721">
        <v>445094</v>
      </c>
      <c r="AE5721" t="s">
        <v>81</v>
      </c>
      <c r="AF5721" t="s">
        <v>75</v>
      </c>
      <c r="AG5721" t="s">
        <v>240</v>
      </c>
      <c r="AH5721" t="s">
        <v>144</v>
      </c>
      <c r="AI5721" t="s">
        <v>139</v>
      </c>
      <c r="AJ5721" t="str">
        <f t="shared" si="89"/>
        <v>Jun</v>
      </c>
    </row>
    <row r="5722" spans="1:36" x14ac:dyDescent="0.3">
      <c r="A5722" t="s">
        <v>12708</v>
      </c>
      <c r="B5722" s="33">
        <v>46002</v>
      </c>
      <c r="C5722" t="s">
        <v>98</v>
      </c>
      <c r="D5722" t="s">
        <v>11031</v>
      </c>
      <c r="E5722" t="s">
        <v>178</v>
      </c>
      <c r="F5722" t="s">
        <v>173</v>
      </c>
      <c r="G5722" t="s">
        <v>157</v>
      </c>
      <c r="H5722" t="s">
        <v>161</v>
      </c>
      <c r="I5722">
        <v>384</v>
      </c>
      <c r="J5722" t="s">
        <v>280</v>
      </c>
      <c r="K5722" t="s">
        <v>914</v>
      </c>
      <c r="L5722" t="s">
        <v>2438</v>
      </c>
      <c r="M5722" t="s">
        <v>3843</v>
      </c>
      <c r="N5722">
        <v>76</v>
      </c>
      <c r="O5722">
        <v>23</v>
      </c>
      <c r="P5722">
        <v>27</v>
      </c>
      <c r="Q5722" t="s">
        <v>73</v>
      </c>
      <c r="R5722" t="s">
        <v>238</v>
      </c>
      <c r="S5722" t="s">
        <v>239</v>
      </c>
      <c r="T5722">
        <v>180</v>
      </c>
      <c r="U5722">
        <v>137</v>
      </c>
      <c r="V5722">
        <v>76.11</v>
      </c>
      <c r="W5722" t="s">
        <v>133</v>
      </c>
      <c r="X5722">
        <v>10497</v>
      </c>
      <c r="Y5722">
        <v>1438089</v>
      </c>
      <c r="Z5722">
        <v>56307</v>
      </c>
      <c r="AA5722">
        <v>35346</v>
      </c>
      <c r="AB5722">
        <v>1529742</v>
      </c>
      <c r="AC5722">
        <v>963446</v>
      </c>
      <c r="AD5722">
        <v>566296</v>
      </c>
      <c r="AE5722" t="s">
        <v>75</v>
      </c>
      <c r="AF5722" t="s">
        <v>78</v>
      </c>
      <c r="AG5722" t="s">
        <v>240</v>
      </c>
      <c r="AH5722" t="s">
        <v>146</v>
      </c>
      <c r="AI5722" t="s">
        <v>138</v>
      </c>
      <c r="AJ5722" t="str">
        <f t="shared" si="89"/>
        <v>Dec</v>
      </c>
    </row>
    <row r="5723" spans="1:36" x14ac:dyDescent="0.3">
      <c r="A5723" t="s">
        <v>12709</v>
      </c>
      <c r="B5723" s="33">
        <v>45766</v>
      </c>
      <c r="C5723" t="s">
        <v>93</v>
      </c>
      <c r="D5723" t="s">
        <v>12710</v>
      </c>
      <c r="E5723" t="s">
        <v>172</v>
      </c>
      <c r="F5723" t="s">
        <v>174</v>
      </c>
      <c r="G5723" t="s">
        <v>155</v>
      </c>
      <c r="H5723" t="s">
        <v>158</v>
      </c>
      <c r="I5723">
        <v>452</v>
      </c>
      <c r="J5723" t="s">
        <v>492</v>
      </c>
      <c r="K5723" t="s">
        <v>529</v>
      </c>
      <c r="L5723" t="s">
        <v>1045</v>
      </c>
      <c r="M5723" t="s">
        <v>894</v>
      </c>
      <c r="N5723">
        <v>75</v>
      </c>
      <c r="O5723">
        <v>45</v>
      </c>
      <c r="P5723">
        <v>69</v>
      </c>
      <c r="Q5723" t="s">
        <v>76</v>
      </c>
      <c r="R5723" t="s">
        <v>238</v>
      </c>
      <c r="S5723" t="s">
        <v>239</v>
      </c>
      <c r="T5723">
        <v>180</v>
      </c>
      <c r="U5723">
        <v>148</v>
      </c>
      <c r="V5723">
        <v>82.22</v>
      </c>
      <c r="W5723" t="s">
        <v>133</v>
      </c>
      <c r="X5723">
        <v>9808</v>
      </c>
      <c r="Y5723">
        <v>1451584</v>
      </c>
      <c r="Z5723">
        <v>42032</v>
      </c>
      <c r="AA5723">
        <v>66748</v>
      </c>
      <c r="AB5723">
        <v>1560364</v>
      </c>
      <c r="AC5723">
        <v>1014583</v>
      </c>
      <c r="AD5723">
        <v>545781</v>
      </c>
      <c r="AE5723" t="s">
        <v>81</v>
      </c>
      <c r="AF5723" t="s">
        <v>78</v>
      </c>
      <c r="AG5723" t="s">
        <v>240</v>
      </c>
      <c r="AH5723" t="s">
        <v>145</v>
      </c>
      <c r="AI5723" t="s">
        <v>139</v>
      </c>
      <c r="AJ5723" t="str">
        <f t="shared" si="89"/>
        <v>Apr</v>
      </c>
    </row>
    <row r="5724" spans="1:36" x14ac:dyDescent="0.3">
      <c r="A5724" t="s">
        <v>12711</v>
      </c>
      <c r="B5724" s="33">
        <v>45687</v>
      </c>
      <c r="C5724" t="s">
        <v>95</v>
      </c>
      <c r="D5724" t="s">
        <v>12712</v>
      </c>
      <c r="E5724" t="s">
        <v>178</v>
      </c>
      <c r="F5724" t="s">
        <v>175</v>
      </c>
      <c r="G5724" t="s">
        <v>157</v>
      </c>
      <c r="H5724" t="s">
        <v>163</v>
      </c>
      <c r="I5724">
        <v>1179</v>
      </c>
      <c r="J5724" t="s">
        <v>381</v>
      </c>
      <c r="K5724" t="s">
        <v>4689</v>
      </c>
      <c r="L5724" t="s">
        <v>304</v>
      </c>
      <c r="M5724" t="s">
        <v>1929</v>
      </c>
      <c r="N5724">
        <v>190</v>
      </c>
      <c r="O5724">
        <v>0</v>
      </c>
      <c r="P5724">
        <v>26</v>
      </c>
      <c r="Q5724" t="s">
        <v>73</v>
      </c>
      <c r="R5724" t="s">
        <v>238</v>
      </c>
      <c r="S5724" t="s">
        <v>239</v>
      </c>
      <c r="T5724">
        <v>186</v>
      </c>
      <c r="U5724">
        <v>153</v>
      </c>
      <c r="V5724">
        <v>82.26</v>
      </c>
      <c r="W5724" t="s">
        <v>133</v>
      </c>
      <c r="X5724">
        <v>10278</v>
      </c>
      <c r="Y5724">
        <v>1572534</v>
      </c>
      <c r="Z5724">
        <v>59823</v>
      </c>
      <c r="AA5724">
        <v>108324</v>
      </c>
      <c r="AB5724">
        <v>1740681</v>
      </c>
      <c r="AC5724">
        <v>1150707</v>
      </c>
      <c r="AD5724">
        <v>589974</v>
      </c>
      <c r="AE5724" t="s">
        <v>75</v>
      </c>
      <c r="AF5724" t="s">
        <v>75</v>
      </c>
      <c r="AG5724" t="s">
        <v>240</v>
      </c>
      <c r="AH5724" t="s">
        <v>147</v>
      </c>
      <c r="AI5724" t="s">
        <v>138</v>
      </c>
      <c r="AJ5724" t="str">
        <f t="shared" si="89"/>
        <v>Jan</v>
      </c>
    </row>
    <row r="5725" spans="1:36" x14ac:dyDescent="0.3">
      <c r="A5725" t="s">
        <v>12713</v>
      </c>
      <c r="B5725" s="33">
        <v>45958</v>
      </c>
      <c r="C5725" t="s">
        <v>98</v>
      </c>
      <c r="D5725" t="s">
        <v>12714</v>
      </c>
      <c r="E5725" t="s">
        <v>172</v>
      </c>
      <c r="F5725" t="s">
        <v>175</v>
      </c>
      <c r="G5725" t="s">
        <v>155</v>
      </c>
      <c r="H5725" t="s">
        <v>163</v>
      </c>
      <c r="I5725">
        <v>1846</v>
      </c>
      <c r="J5725" t="s">
        <v>385</v>
      </c>
      <c r="K5725" t="s">
        <v>6144</v>
      </c>
      <c r="L5725" t="s">
        <v>385</v>
      </c>
      <c r="M5725" t="s">
        <v>328</v>
      </c>
      <c r="N5725">
        <v>234</v>
      </c>
      <c r="O5725">
        <v>0</v>
      </c>
      <c r="P5725">
        <v>29</v>
      </c>
      <c r="Q5725" t="s">
        <v>73</v>
      </c>
      <c r="R5725" t="s">
        <v>238</v>
      </c>
      <c r="S5725" t="s">
        <v>239</v>
      </c>
      <c r="T5725">
        <v>180</v>
      </c>
      <c r="U5725">
        <v>176</v>
      </c>
      <c r="V5725">
        <v>97.78</v>
      </c>
      <c r="W5725" t="s">
        <v>134</v>
      </c>
      <c r="X5725">
        <v>9378</v>
      </c>
      <c r="Y5725">
        <v>1650528</v>
      </c>
      <c r="Z5725">
        <v>82896</v>
      </c>
      <c r="AA5725">
        <v>120384</v>
      </c>
      <c r="AB5725">
        <v>1853808</v>
      </c>
      <c r="AC5725">
        <v>1423470</v>
      </c>
      <c r="AD5725">
        <v>430338</v>
      </c>
      <c r="AE5725" t="s">
        <v>81</v>
      </c>
      <c r="AF5725" t="s">
        <v>75</v>
      </c>
      <c r="AG5725" t="s">
        <v>240</v>
      </c>
      <c r="AH5725" t="s">
        <v>145</v>
      </c>
      <c r="AI5725" t="s">
        <v>139</v>
      </c>
      <c r="AJ5725" t="str">
        <f t="shared" si="89"/>
        <v>Oct</v>
      </c>
    </row>
    <row r="5726" spans="1:36" x14ac:dyDescent="0.3">
      <c r="A5726" t="s">
        <v>12715</v>
      </c>
      <c r="B5726" s="33">
        <v>45794</v>
      </c>
      <c r="C5726" t="s">
        <v>93</v>
      </c>
      <c r="D5726" t="s">
        <v>12716</v>
      </c>
      <c r="E5726" t="s">
        <v>177</v>
      </c>
      <c r="F5726" t="s">
        <v>179</v>
      </c>
      <c r="G5726" t="s">
        <v>162</v>
      </c>
      <c r="H5726" t="s">
        <v>166</v>
      </c>
      <c r="I5726">
        <v>2365</v>
      </c>
      <c r="J5726" t="s">
        <v>477</v>
      </c>
      <c r="K5726" t="s">
        <v>3763</v>
      </c>
      <c r="L5726" t="s">
        <v>2144</v>
      </c>
      <c r="M5726" t="s">
        <v>3763</v>
      </c>
      <c r="N5726">
        <v>324</v>
      </c>
      <c r="O5726">
        <v>1</v>
      </c>
      <c r="P5726">
        <v>-5</v>
      </c>
      <c r="Q5726" t="s">
        <v>73</v>
      </c>
      <c r="R5726" t="s">
        <v>238</v>
      </c>
      <c r="S5726" t="s">
        <v>239</v>
      </c>
      <c r="T5726">
        <v>150</v>
      </c>
      <c r="U5726">
        <v>116</v>
      </c>
      <c r="V5726">
        <v>77.33</v>
      </c>
      <c r="W5726" t="s">
        <v>133</v>
      </c>
      <c r="X5726">
        <v>5502</v>
      </c>
      <c r="Y5726">
        <v>638232</v>
      </c>
      <c r="Z5726">
        <v>48372</v>
      </c>
      <c r="AA5726">
        <v>20764</v>
      </c>
      <c r="AB5726">
        <v>707368</v>
      </c>
      <c r="AC5726">
        <v>411828</v>
      </c>
      <c r="AD5726">
        <v>295540</v>
      </c>
      <c r="AE5726" t="s">
        <v>78</v>
      </c>
      <c r="AF5726" t="s">
        <v>72</v>
      </c>
      <c r="AG5726" t="s">
        <v>240</v>
      </c>
      <c r="AH5726" t="s">
        <v>144</v>
      </c>
      <c r="AI5726" t="s">
        <v>140</v>
      </c>
      <c r="AJ5726" t="str">
        <f t="shared" si="89"/>
        <v>May</v>
      </c>
    </row>
    <row r="5727" spans="1:36" x14ac:dyDescent="0.3">
      <c r="A5727" t="s">
        <v>12717</v>
      </c>
      <c r="B5727" s="33">
        <v>45878</v>
      </c>
      <c r="C5727" t="s">
        <v>93</v>
      </c>
      <c r="D5727" t="s">
        <v>12718</v>
      </c>
      <c r="E5727" t="s">
        <v>176</v>
      </c>
      <c r="F5727" t="s">
        <v>173</v>
      </c>
      <c r="G5727" t="s">
        <v>156</v>
      </c>
      <c r="H5727" t="s">
        <v>161</v>
      </c>
      <c r="I5727">
        <v>1657</v>
      </c>
      <c r="J5727" t="s">
        <v>408</v>
      </c>
      <c r="K5727" t="s">
        <v>4268</v>
      </c>
      <c r="L5727" t="s">
        <v>2899</v>
      </c>
      <c r="M5727" t="s">
        <v>6748</v>
      </c>
      <c r="N5727">
        <v>241</v>
      </c>
      <c r="O5727">
        <v>62</v>
      </c>
      <c r="P5727">
        <v>55</v>
      </c>
      <c r="Q5727" t="s">
        <v>76</v>
      </c>
      <c r="R5727" t="s">
        <v>238</v>
      </c>
      <c r="S5727" t="s">
        <v>239</v>
      </c>
      <c r="T5727">
        <v>189</v>
      </c>
      <c r="U5727">
        <v>85</v>
      </c>
      <c r="V5727">
        <v>44.97</v>
      </c>
      <c r="W5727" t="s">
        <v>133</v>
      </c>
      <c r="X5727">
        <v>10248</v>
      </c>
      <c r="Y5727">
        <v>871080</v>
      </c>
      <c r="Z5727">
        <v>39355</v>
      </c>
      <c r="AA5727">
        <v>27115</v>
      </c>
      <c r="AB5727">
        <v>937550</v>
      </c>
      <c r="AC5727">
        <v>570427</v>
      </c>
      <c r="AD5727">
        <v>367123</v>
      </c>
      <c r="AE5727" t="s">
        <v>81</v>
      </c>
      <c r="AF5727" t="s">
        <v>78</v>
      </c>
      <c r="AG5727" t="s">
        <v>240</v>
      </c>
      <c r="AH5727" t="s">
        <v>144</v>
      </c>
      <c r="AI5727" t="s">
        <v>139</v>
      </c>
      <c r="AJ5727" t="str">
        <f t="shared" si="89"/>
        <v>Aug</v>
      </c>
    </row>
    <row r="5728" spans="1:36" x14ac:dyDescent="0.3">
      <c r="A5728" t="s">
        <v>12719</v>
      </c>
      <c r="B5728" s="33">
        <v>45919</v>
      </c>
      <c r="C5728" t="s">
        <v>97</v>
      </c>
      <c r="D5728" t="s">
        <v>12720</v>
      </c>
      <c r="E5728" t="s">
        <v>176</v>
      </c>
      <c r="F5728" t="s">
        <v>172</v>
      </c>
      <c r="G5728" t="s">
        <v>156</v>
      </c>
      <c r="H5728" t="s">
        <v>155</v>
      </c>
      <c r="I5728">
        <v>1355</v>
      </c>
      <c r="J5728" t="s">
        <v>381</v>
      </c>
      <c r="K5728" t="s">
        <v>289</v>
      </c>
      <c r="L5728" t="s">
        <v>547</v>
      </c>
      <c r="M5728" t="s">
        <v>311</v>
      </c>
      <c r="N5728">
        <v>218</v>
      </c>
      <c r="O5728">
        <v>56</v>
      </c>
      <c r="P5728">
        <v>56</v>
      </c>
      <c r="Q5728" t="s">
        <v>76</v>
      </c>
      <c r="R5728" t="s">
        <v>238</v>
      </c>
      <c r="S5728" t="s">
        <v>239</v>
      </c>
      <c r="T5728">
        <v>186</v>
      </c>
      <c r="U5728">
        <v>182</v>
      </c>
      <c r="V5728">
        <v>97.85</v>
      </c>
      <c r="W5728" t="s">
        <v>133</v>
      </c>
      <c r="X5728">
        <v>9894</v>
      </c>
      <c r="Y5728">
        <v>1800708</v>
      </c>
      <c r="Z5728">
        <v>59878</v>
      </c>
      <c r="AA5728">
        <v>51506</v>
      </c>
      <c r="AB5728">
        <v>1912092</v>
      </c>
      <c r="AC5728">
        <v>1486376</v>
      </c>
      <c r="AD5728">
        <v>425716</v>
      </c>
      <c r="AE5728" t="s">
        <v>81</v>
      </c>
      <c r="AF5728" t="s">
        <v>81</v>
      </c>
      <c r="AG5728" t="s">
        <v>240</v>
      </c>
      <c r="AH5728" t="s">
        <v>144</v>
      </c>
      <c r="AI5728" t="s">
        <v>139</v>
      </c>
      <c r="AJ5728" t="str">
        <f t="shared" si="89"/>
        <v>Sep</v>
      </c>
    </row>
    <row r="5729" spans="1:36" x14ac:dyDescent="0.3">
      <c r="A5729" t="s">
        <v>12721</v>
      </c>
      <c r="B5729" s="33">
        <v>45940</v>
      </c>
      <c r="C5729" t="s">
        <v>98</v>
      </c>
      <c r="D5729" t="s">
        <v>12722</v>
      </c>
      <c r="E5729" t="s">
        <v>175</v>
      </c>
      <c r="F5729" t="s">
        <v>174</v>
      </c>
      <c r="G5729" t="s">
        <v>163</v>
      </c>
      <c r="H5729" t="s">
        <v>158</v>
      </c>
      <c r="I5729">
        <v>1896</v>
      </c>
      <c r="J5729" t="s">
        <v>492</v>
      </c>
      <c r="K5729" t="s">
        <v>671</v>
      </c>
      <c r="L5729" t="s">
        <v>342</v>
      </c>
      <c r="M5729" t="s">
        <v>1536</v>
      </c>
      <c r="N5729">
        <v>236</v>
      </c>
      <c r="O5729">
        <v>15</v>
      </c>
      <c r="P5729">
        <v>16</v>
      </c>
      <c r="Q5729" t="s">
        <v>73</v>
      </c>
      <c r="R5729" t="s">
        <v>238</v>
      </c>
      <c r="S5729" t="s">
        <v>239</v>
      </c>
      <c r="T5729">
        <v>180</v>
      </c>
      <c r="U5729">
        <v>147</v>
      </c>
      <c r="V5729">
        <v>81.67</v>
      </c>
      <c r="W5729" t="s">
        <v>135</v>
      </c>
      <c r="X5729">
        <v>7535</v>
      </c>
      <c r="Y5729">
        <v>1107645</v>
      </c>
      <c r="Z5729">
        <v>59241</v>
      </c>
      <c r="AA5729">
        <v>78645</v>
      </c>
      <c r="AB5729">
        <v>1245531</v>
      </c>
      <c r="AC5729">
        <v>825809</v>
      </c>
      <c r="AD5729">
        <v>419722</v>
      </c>
      <c r="AE5729" t="s">
        <v>75</v>
      </c>
      <c r="AF5729" t="s">
        <v>78</v>
      </c>
      <c r="AG5729" t="s">
        <v>240</v>
      </c>
      <c r="AH5729" t="s">
        <v>147</v>
      </c>
      <c r="AI5729" t="s">
        <v>140</v>
      </c>
      <c r="AJ5729" t="str">
        <f t="shared" si="89"/>
        <v>Oct</v>
      </c>
    </row>
    <row r="5730" spans="1:36" x14ac:dyDescent="0.3">
      <c r="A5730" t="s">
        <v>12723</v>
      </c>
      <c r="B5730" s="33">
        <v>45805</v>
      </c>
      <c r="C5730" t="s">
        <v>93</v>
      </c>
      <c r="D5730" t="s">
        <v>12724</v>
      </c>
      <c r="E5730" t="s">
        <v>180</v>
      </c>
      <c r="F5730" t="s">
        <v>173</v>
      </c>
      <c r="G5730" t="s">
        <v>160</v>
      </c>
      <c r="H5730" t="s">
        <v>161</v>
      </c>
      <c r="I5730">
        <v>1172</v>
      </c>
      <c r="J5730" t="s">
        <v>414</v>
      </c>
      <c r="K5730" t="s">
        <v>956</v>
      </c>
      <c r="N5730">
        <v>164</v>
      </c>
      <c r="O5730">
        <v>0</v>
      </c>
      <c r="P5730">
        <v>0</v>
      </c>
      <c r="Q5730" t="s">
        <v>67</v>
      </c>
      <c r="R5730" t="s">
        <v>245</v>
      </c>
      <c r="S5730" t="s">
        <v>120</v>
      </c>
      <c r="T5730">
        <v>220</v>
      </c>
      <c r="U5730">
        <v>0</v>
      </c>
      <c r="V5730">
        <v>0</v>
      </c>
      <c r="W5730" t="s">
        <v>133</v>
      </c>
      <c r="X5730">
        <v>10695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 t="s">
        <v>81</v>
      </c>
      <c r="AF5730" t="s">
        <v>78</v>
      </c>
      <c r="AG5730" t="s">
        <v>240</v>
      </c>
      <c r="AH5730" t="s">
        <v>147</v>
      </c>
      <c r="AI5730" t="s">
        <v>139</v>
      </c>
      <c r="AJ5730" t="str">
        <f t="shared" si="89"/>
        <v>May</v>
      </c>
    </row>
    <row r="5731" spans="1:36" x14ac:dyDescent="0.3">
      <c r="A5731" t="s">
        <v>12725</v>
      </c>
      <c r="B5731" s="33">
        <v>45766</v>
      </c>
      <c r="C5731" t="s">
        <v>96</v>
      </c>
      <c r="D5731" t="s">
        <v>12726</v>
      </c>
      <c r="E5731" t="s">
        <v>180</v>
      </c>
      <c r="F5731" t="s">
        <v>173</v>
      </c>
      <c r="G5731" t="s">
        <v>160</v>
      </c>
      <c r="H5731" t="s">
        <v>161</v>
      </c>
      <c r="I5731">
        <v>1728</v>
      </c>
      <c r="J5731" t="s">
        <v>248</v>
      </c>
      <c r="K5731" t="s">
        <v>1393</v>
      </c>
      <c r="L5731" t="s">
        <v>760</v>
      </c>
      <c r="M5731" t="s">
        <v>3263</v>
      </c>
      <c r="N5731">
        <v>262</v>
      </c>
      <c r="O5731">
        <v>2</v>
      </c>
      <c r="P5731">
        <v>27</v>
      </c>
      <c r="Q5731" t="s">
        <v>73</v>
      </c>
      <c r="R5731" t="s">
        <v>238</v>
      </c>
      <c r="S5731" t="s">
        <v>239</v>
      </c>
      <c r="T5731">
        <v>150</v>
      </c>
      <c r="U5731">
        <v>119</v>
      </c>
      <c r="V5731">
        <v>79.33</v>
      </c>
      <c r="W5731" t="s">
        <v>135</v>
      </c>
      <c r="X5731">
        <v>9553</v>
      </c>
      <c r="Y5731">
        <v>1136807</v>
      </c>
      <c r="Z5731">
        <v>26775</v>
      </c>
      <c r="AA5731">
        <v>13566</v>
      </c>
      <c r="AB5731">
        <v>1177148</v>
      </c>
      <c r="AC5731">
        <v>986319</v>
      </c>
      <c r="AD5731">
        <v>190829</v>
      </c>
      <c r="AE5731" t="s">
        <v>81</v>
      </c>
      <c r="AF5731" t="s">
        <v>78</v>
      </c>
      <c r="AG5731" t="s">
        <v>240</v>
      </c>
      <c r="AH5731" t="s">
        <v>147</v>
      </c>
      <c r="AI5731" t="s">
        <v>140</v>
      </c>
      <c r="AJ5731" t="str">
        <f t="shared" si="89"/>
        <v>Apr</v>
      </c>
    </row>
    <row r="5732" spans="1:36" x14ac:dyDescent="0.3">
      <c r="A5732" t="s">
        <v>12727</v>
      </c>
      <c r="B5732" s="33">
        <v>45805</v>
      </c>
      <c r="C5732" t="s">
        <v>96</v>
      </c>
      <c r="D5732" t="s">
        <v>12728</v>
      </c>
      <c r="E5732" t="s">
        <v>173</v>
      </c>
      <c r="F5732" t="s">
        <v>177</v>
      </c>
      <c r="G5732" t="s">
        <v>161</v>
      </c>
      <c r="H5732" t="s">
        <v>162</v>
      </c>
      <c r="I5732">
        <v>1494</v>
      </c>
      <c r="J5732" t="s">
        <v>362</v>
      </c>
      <c r="K5732" t="s">
        <v>913</v>
      </c>
      <c r="L5732" t="s">
        <v>2804</v>
      </c>
      <c r="M5732" t="s">
        <v>948</v>
      </c>
      <c r="N5732">
        <v>192</v>
      </c>
      <c r="O5732">
        <v>26</v>
      </c>
      <c r="P5732">
        <v>40</v>
      </c>
      <c r="Q5732" t="s">
        <v>76</v>
      </c>
      <c r="R5732" t="s">
        <v>238</v>
      </c>
      <c r="S5732" t="s">
        <v>239</v>
      </c>
      <c r="T5732">
        <v>180</v>
      </c>
      <c r="U5732">
        <v>176</v>
      </c>
      <c r="V5732">
        <v>97.78</v>
      </c>
      <c r="W5732" t="s">
        <v>133</v>
      </c>
      <c r="X5732">
        <v>6220</v>
      </c>
      <c r="Y5732">
        <v>1094720</v>
      </c>
      <c r="Z5732">
        <v>93456</v>
      </c>
      <c r="AA5732">
        <v>37840</v>
      </c>
      <c r="AB5732">
        <v>1226016</v>
      </c>
      <c r="AC5732">
        <v>773857</v>
      </c>
      <c r="AD5732">
        <v>452159</v>
      </c>
      <c r="AE5732" t="s">
        <v>78</v>
      </c>
      <c r="AF5732" t="s">
        <v>78</v>
      </c>
      <c r="AG5732" t="s">
        <v>240</v>
      </c>
      <c r="AH5732" t="s">
        <v>145</v>
      </c>
      <c r="AI5732" t="s">
        <v>138</v>
      </c>
      <c r="AJ5732" t="str">
        <f t="shared" si="89"/>
        <v>May</v>
      </c>
    </row>
    <row r="5733" spans="1:36" x14ac:dyDescent="0.3">
      <c r="A5733" t="s">
        <v>12729</v>
      </c>
      <c r="B5733" s="33">
        <v>45763</v>
      </c>
      <c r="C5733" t="s">
        <v>96</v>
      </c>
      <c r="D5733" t="s">
        <v>12730</v>
      </c>
      <c r="E5733" t="s">
        <v>174</v>
      </c>
      <c r="F5733" t="s">
        <v>173</v>
      </c>
      <c r="G5733" t="s">
        <v>158</v>
      </c>
      <c r="H5733" t="s">
        <v>161</v>
      </c>
      <c r="I5733">
        <v>980</v>
      </c>
      <c r="J5733" t="s">
        <v>368</v>
      </c>
      <c r="K5733" t="s">
        <v>2516</v>
      </c>
      <c r="L5733" t="s">
        <v>1332</v>
      </c>
      <c r="M5733" t="s">
        <v>3684</v>
      </c>
      <c r="N5733">
        <v>147</v>
      </c>
      <c r="O5733">
        <v>17</v>
      </c>
      <c r="P5733">
        <v>36</v>
      </c>
      <c r="Q5733" t="s">
        <v>76</v>
      </c>
      <c r="R5733" t="s">
        <v>238</v>
      </c>
      <c r="S5733" t="s">
        <v>239</v>
      </c>
      <c r="T5733">
        <v>150</v>
      </c>
      <c r="U5733">
        <v>117</v>
      </c>
      <c r="V5733">
        <v>78</v>
      </c>
      <c r="W5733" t="s">
        <v>133</v>
      </c>
      <c r="X5733">
        <v>6397</v>
      </c>
      <c r="Y5733">
        <v>748449</v>
      </c>
      <c r="Z5733">
        <v>18603</v>
      </c>
      <c r="AA5733">
        <v>50193</v>
      </c>
      <c r="AB5733">
        <v>817245</v>
      </c>
      <c r="AC5733">
        <v>541688</v>
      </c>
      <c r="AD5733">
        <v>275557</v>
      </c>
      <c r="AE5733" t="s">
        <v>78</v>
      </c>
      <c r="AF5733" t="s">
        <v>78</v>
      </c>
      <c r="AG5733" t="s">
        <v>240</v>
      </c>
      <c r="AH5733" t="s">
        <v>146</v>
      </c>
      <c r="AI5733" t="s">
        <v>138</v>
      </c>
      <c r="AJ5733" t="str">
        <f t="shared" si="89"/>
        <v>Apr</v>
      </c>
    </row>
    <row r="5734" spans="1:36" x14ac:dyDescent="0.3">
      <c r="A5734" t="s">
        <v>12731</v>
      </c>
      <c r="B5734" s="33">
        <v>45775</v>
      </c>
      <c r="C5734" t="s">
        <v>96</v>
      </c>
      <c r="D5734" t="s">
        <v>9582</v>
      </c>
      <c r="E5734" t="s">
        <v>177</v>
      </c>
      <c r="F5734" t="s">
        <v>173</v>
      </c>
      <c r="G5734" t="s">
        <v>162</v>
      </c>
      <c r="H5734" t="s">
        <v>161</v>
      </c>
      <c r="I5734">
        <v>2354</v>
      </c>
      <c r="J5734" t="s">
        <v>636</v>
      </c>
      <c r="K5734" t="s">
        <v>499</v>
      </c>
      <c r="N5734">
        <v>275</v>
      </c>
      <c r="O5734">
        <v>0</v>
      </c>
      <c r="P5734">
        <v>0</v>
      </c>
      <c r="Q5734" t="s">
        <v>67</v>
      </c>
      <c r="R5734" t="s">
        <v>245</v>
      </c>
      <c r="S5734" t="s">
        <v>120</v>
      </c>
      <c r="T5734">
        <v>180</v>
      </c>
      <c r="U5734">
        <v>0</v>
      </c>
      <c r="V5734">
        <v>0</v>
      </c>
      <c r="W5734" t="s">
        <v>133</v>
      </c>
      <c r="X5734">
        <v>10830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 t="s">
        <v>78</v>
      </c>
      <c r="AF5734" t="s">
        <v>78</v>
      </c>
      <c r="AG5734" t="s">
        <v>240</v>
      </c>
      <c r="AH5734" t="s">
        <v>144</v>
      </c>
      <c r="AI5734" t="s">
        <v>139</v>
      </c>
      <c r="AJ5734" t="str">
        <f t="shared" si="89"/>
        <v>Apr</v>
      </c>
    </row>
    <row r="5735" spans="1:36" x14ac:dyDescent="0.3">
      <c r="A5735" t="s">
        <v>12732</v>
      </c>
      <c r="B5735" s="33">
        <v>45854</v>
      </c>
      <c r="C5735" t="s">
        <v>95</v>
      </c>
      <c r="D5735" t="s">
        <v>12733</v>
      </c>
      <c r="E5735" t="s">
        <v>176</v>
      </c>
      <c r="F5735" t="s">
        <v>180</v>
      </c>
      <c r="G5735" t="s">
        <v>156</v>
      </c>
      <c r="H5735" t="s">
        <v>160</v>
      </c>
      <c r="I5735">
        <v>428</v>
      </c>
      <c r="J5735" t="s">
        <v>336</v>
      </c>
      <c r="K5735" t="s">
        <v>2878</v>
      </c>
      <c r="L5735" t="s">
        <v>1113</v>
      </c>
      <c r="M5735" t="s">
        <v>2183</v>
      </c>
      <c r="N5735">
        <v>83</v>
      </c>
      <c r="O5735">
        <v>53</v>
      </c>
      <c r="P5735">
        <v>54</v>
      </c>
      <c r="Q5735" t="s">
        <v>76</v>
      </c>
      <c r="R5735" t="s">
        <v>238</v>
      </c>
      <c r="S5735" t="s">
        <v>239</v>
      </c>
      <c r="T5735">
        <v>189</v>
      </c>
      <c r="U5735">
        <v>149</v>
      </c>
      <c r="V5735">
        <v>78.84</v>
      </c>
      <c r="W5735" t="s">
        <v>133</v>
      </c>
      <c r="X5735">
        <v>10689</v>
      </c>
      <c r="Y5735">
        <v>1592661</v>
      </c>
      <c r="Z5735">
        <v>58259</v>
      </c>
      <c r="AA5735">
        <v>29949</v>
      </c>
      <c r="AB5735">
        <v>1680869</v>
      </c>
      <c r="AC5735">
        <v>1315169</v>
      </c>
      <c r="AD5735">
        <v>365700</v>
      </c>
      <c r="AE5735" t="s">
        <v>81</v>
      </c>
      <c r="AF5735" t="s">
        <v>81</v>
      </c>
      <c r="AG5735" t="s">
        <v>240</v>
      </c>
      <c r="AH5735" t="s">
        <v>144</v>
      </c>
      <c r="AI5735" t="s">
        <v>140</v>
      </c>
      <c r="AJ5735" t="str">
        <f t="shared" si="89"/>
        <v>Jul</v>
      </c>
    </row>
    <row r="5736" spans="1:36" x14ac:dyDescent="0.3">
      <c r="A5736" t="s">
        <v>12734</v>
      </c>
      <c r="B5736" s="33">
        <v>45780</v>
      </c>
      <c r="C5736" t="s">
        <v>93</v>
      </c>
      <c r="D5736" t="s">
        <v>4952</v>
      </c>
      <c r="E5736" t="s">
        <v>179</v>
      </c>
      <c r="F5736" t="s">
        <v>175</v>
      </c>
      <c r="G5736" t="s">
        <v>166</v>
      </c>
      <c r="H5736" t="s">
        <v>163</v>
      </c>
      <c r="I5736">
        <v>1910</v>
      </c>
      <c r="J5736" t="s">
        <v>514</v>
      </c>
      <c r="K5736" t="s">
        <v>2669</v>
      </c>
      <c r="L5736" t="s">
        <v>2089</v>
      </c>
      <c r="M5736" t="s">
        <v>848</v>
      </c>
      <c r="N5736">
        <v>231</v>
      </c>
      <c r="O5736">
        <v>4</v>
      </c>
      <c r="P5736">
        <v>21</v>
      </c>
      <c r="Q5736" t="s">
        <v>73</v>
      </c>
      <c r="R5736" t="s">
        <v>238</v>
      </c>
      <c r="S5736" t="s">
        <v>239</v>
      </c>
      <c r="T5736">
        <v>150</v>
      </c>
      <c r="U5736">
        <v>88</v>
      </c>
      <c r="V5736">
        <v>58.67</v>
      </c>
      <c r="W5736" t="s">
        <v>133</v>
      </c>
      <c r="X5736">
        <v>9001</v>
      </c>
      <c r="Y5736">
        <v>792088</v>
      </c>
      <c r="Z5736">
        <v>30712</v>
      </c>
      <c r="AA5736">
        <v>26576</v>
      </c>
      <c r="AB5736">
        <v>849376</v>
      </c>
      <c r="AC5736">
        <v>660076</v>
      </c>
      <c r="AD5736">
        <v>189300</v>
      </c>
      <c r="AE5736" t="s">
        <v>72</v>
      </c>
      <c r="AF5736" t="s">
        <v>75</v>
      </c>
      <c r="AG5736" t="s">
        <v>240</v>
      </c>
      <c r="AH5736" t="s">
        <v>144</v>
      </c>
      <c r="AI5736" t="s">
        <v>139</v>
      </c>
      <c r="AJ5736" t="str">
        <f t="shared" si="89"/>
        <v>May</v>
      </c>
    </row>
    <row r="5737" spans="1:36" x14ac:dyDescent="0.3">
      <c r="A5737" t="s">
        <v>12735</v>
      </c>
      <c r="B5737" s="33">
        <v>45925</v>
      </c>
      <c r="C5737" t="s">
        <v>93</v>
      </c>
      <c r="D5737" t="s">
        <v>12736</v>
      </c>
      <c r="E5737" t="s">
        <v>176</v>
      </c>
      <c r="F5737" t="s">
        <v>177</v>
      </c>
      <c r="G5737" t="s">
        <v>156</v>
      </c>
      <c r="H5737" t="s">
        <v>162</v>
      </c>
      <c r="I5737">
        <v>2082</v>
      </c>
      <c r="J5737" t="s">
        <v>264</v>
      </c>
      <c r="K5737" t="s">
        <v>562</v>
      </c>
      <c r="L5737" t="s">
        <v>266</v>
      </c>
      <c r="M5737" t="s">
        <v>894</v>
      </c>
      <c r="N5737">
        <v>264</v>
      </c>
      <c r="O5737">
        <v>45</v>
      </c>
      <c r="P5737">
        <v>60</v>
      </c>
      <c r="Q5737" t="s">
        <v>76</v>
      </c>
      <c r="R5737" t="s">
        <v>238</v>
      </c>
      <c r="S5737" t="s">
        <v>239</v>
      </c>
      <c r="T5737">
        <v>189</v>
      </c>
      <c r="U5737">
        <v>182</v>
      </c>
      <c r="V5737">
        <v>96.3</v>
      </c>
      <c r="W5737" t="s">
        <v>133</v>
      </c>
      <c r="X5737">
        <v>3983</v>
      </c>
      <c r="Y5737">
        <v>724906</v>
      </c>
      <c r="Z5737">
        <v>46410</v>
      </c>
      <c r="AA5737">
        <v>39494</v>
      </c>
      <c r="AB5737">
        <v>810810</v>
      </c>
      <c r="AC5737">
        <v>688240</v>
      </c>
      <c r="AD5737">
        <v>122570</v>
      </c>
      <c r="AE5737" t="s">
        <v>81</v>
      </c>
      <c r="AF5737" t="s">
        <v>78</v>
      </c>
      <c r="AG5737" t="s">
        <v>240</v>
      </c>
      <c r="AH5737" t="s">
        <v>144</v>
      </c>
      <c r="AI5737" t="s">
        <v>140</v>
      </c>
      <c r="AJ5737" t="str">
        <f t="shared" si="89"/>
        <v>Sep</v>
      </c>
    </row>
    <row r="5738" spans="1:36" x14ac:dyDescent="0.3">
      <c r="A5738" t="s">
        <v>12737</v>
      </c>
      <c r="B5738" s="33">
        <v>46021</v>
      </c>
      <c r="C5738" t="s">
        <v>99</v>
      </c>
      <c r="D5738" t="s">
        <v>12738</v>
      </c>
      <c r="E5738" t="s">
        <v>180</v>
      </c>
      <c r="F5738" t="s">
        <v>178</v>
      </c>
      <c r="G5738" t="s">
        <v>160</v>
      </c>
      <c r="H5738" t="s">
        <v>157</v>
      </c>
      <c r="I5738">
        <v>1093</v>
      </c>
      <c r="J5738" t="s">
        <v>636</v>
      </c>
      <c r="K5738" t="s">
        <v>557</v>
      </c>
      <c r="L5738" t="s">
        <v>463</v>
      </c>
      <c r="M5738" t="s">
        <v>1056</v>
      </c>
      <c r="N5738">
        <v>178</v>
      </c>
      <c r="O5738">
        <v>0</v>
      </c>
      <c r="P5738">
        <v>6</v>
      </c>
      <c r="Q5738" t="s">
        <v>73</v>
      </c>
      <c r="R5738" t="s">
        <v>238</v>
      </c>
      <c r="S5738" t="s">
        <v>239</v>
      </c>
      <c r="T5738">
        <v>150</v>
      </c>
      <c r="U5738">
        <v>109</v>
      </c>
      <c r="V5738">
        <v>72.67</v>
      </c>
      <c r="W5738" t="s">
        <v>133</v>
      </c>
      <c r="X5738">
        <v>9956</v>
      </c>
      <c r="Y5738">
        <v>1085204</v>
      </c>
      <c r="Z5738">
        <v>29103</v>
      </c>
      <c r="AA5738">
        <v>19620</v>
      </c>
      <c r="AB5738">
        <v>1133927</v>
      </c>
      <c r="AC5738">
        <v>951249</v>
      </c>
      <c r="AD5738">
        <v>182678</v>
      </c>
      <c r="AE5738" t="s">
        <v>81</v>
      </c>
      <c r="AF5738" t="s">
        <v>75</v>
      </c>
      <c r="AG5738" t="s">
        <v>240</v>
      </c>
      <c r="AH5738" t="s">
        <v>144</v>
      </c>
      <c r="AI5738" t="s">
        <v>139</v>
      </c>
      <c r="AJ5738" t="str">
        <f t="shared" si="89"/>
        <v>Dec</v>
      </c>
    </row>
    <row r="5739" spans="1:36" x14ac:dyDescent="0.3">
      <c r="A5739" t="s">
        <v>12739</v>
      </c>
      <c r="B5739" s="33">
        <v>45984</v>
      </c>
      <c r="C5739" t="s">
        <v>99</v>
      </c>
      <c r="D5739" t="s">
        <v>5067</v>
      </c>
      <c r="E5739" t="s">
        <v>174</v>
      </c>
      <c r="F5739" t="s">
        <v>177</v>
      </c>
      <c r="G5739" t="s">
        <v>158</v>
      </c>
      <c r="H5739" t="s">
        <v>162</v>
      </c>
      <c r="I5739">
        <v>408</v>
      </c>
      <c r="J5739" t="s">
        <v>508</v>
      </c>
      <c r="K5739" t="s">
        <v>646</v>
      </c>
      <c r="L5739" t="s">
        <v>633</v>
      </c>
      <c r="M5739" t="s">
        <v>646</v>
      </c>
      <c r="N5739">
        <v>81</v>
      </c>
      <c r="O5739">
        <v>0</v>
      </c>
      <c r="P5739">
        <v>-1</v>
      </c>
      <c r="Q5739" t="s">
        <v>70</v>
      </c>
      <c r="R5739" t="s">
        <v>238</v>
      </c>
      <c r="S5739" t="s">
        <v>239</v>
      </c>
      <c r="T5739">
        <v>150</v>
      </c>
      <c r="U5739">
        <v>114</v>
      </c>
      <c r="V5739">
        <v>76</v>
      </c>
      <c r="W5739" t="s">
        <v>135</v>
      </c>
      <c r="X5739">
        <v>10649</v>
      </c>
      <c r="Y5739">
        <v>1213986</v>
      </c>
      <c r="Z5739">
        <v>31920</v>
      </c>
      <c r="AA5739">
        <v>84132</v>
      </c>
      <c r="AB5739">
        <v>1330038</v>
      </c>
      <c r="AC5739">
        <v>1096561</v>
      </c>
      <c r="AD5739">
        <v>233477</v>
      </c>
      <c r="AE5739" t="s">
        <v>78</v>
      </c>
      <c r="AF5739" t="s">
        <v>78</v>
      </c>
      <c r="AG5739" t="s">
        <v>240</v>
      </c>
      <c r="AH5739" t="s">
        <v>144</v>
      </c>
      <c r="AI5739" t="s">
        <v>138</v>
      </c>
      <c r="AJ5739" t="str">
        <f t="shared" si="89"/>
        <v>Nov</v>
      </c>
    </row>
    <row r="5740" spans="1:36" x14ac:dyDescent="0.3">
      <c r="A5740" t="s">
        <v>12740</v>
      </c>
      <c r="B5740" s="33">
        <v>45676</v>
      </c>
      <c r="C5740" t="s">
        <v>93</v>
      </c>
      <c r="D5740" t="s">
        <v>12741</v>
      </c>
      <c r="E5740" t="s">
        <v>180</v>
      </c>
      <c r="F5740" t="s">
        <v>176</v>
      </c>
      <c r="G5740" t="s">
        <v>160</v>
      </c>
      <c r="H5740" t="s">
        <v>156</v>
      </c>
      <c r="I5740">
        <v>1684</v>
      </c>
      <c r="J5740" t="s">
        <v>600</v>
      </c>
      <c r="K5740" t="s">
        <v>1147</v>
      </c>
      <c r="L5740" t="s">
        <v>2023</v>
      </c>
      <c r="M5740" t="s">
        <v>956</v>
      </c>
      <c r="N5740">
        <v>253</v>
      </c>
      <c r="O5740">
        <v>19</v>
      </c>
      <c r="P5740">
        <v>31</v>
      </c>
      <c r="Q5740" t="s">
        <v>76</v>
      </c>
      <c r="R5740" t="s">
        <v>238</v>
      </c>
      <c r="S5740" t="s">
        <v>239</v>
      </c>
      <c r="T5740">
        <v>180</v>
      </c>
      <c r="U5740">
        <v>105</v>
      </c>
      <c r="V5740">
        <v>58.33</v>
      </c>
      <c r="W5740" t="s">
        <v>135</v>
      </c>
      <c r="X5740">
        <v>3600</v>
      </c>
      <c r="Y5740">
        <v>378000</v>
      </c>
      <c r="Z5740">
        <v>32235</v>
      </c>
      <c r="AA5740">
        <v>74025</v>
      </c>
      <c r="AB5740">
        <v>484260</v>
      </c>
      <c r="AC5740">
        <v>420112</v>
      </c>
      <c r="AD5740">
        <v>64148</v>
      </c>
      <c r="AE5740" t="s">
        <v>81</v>
      </c>
      <c r="AF5740" t="s">
        <v>81</v>
      </c>
      <c r="AG5740" t="s">
        <v>240</v>
      </c>
      <c r="AH5740" t="s">
        <v>146</v>
      </c>
      <c r="AI5740" t="s">
        <v>138</v>
      </c>
      <c r="AJ5740" t="str">
        <f t="shared" si="89"/>
        <v>Jan</v>
      </c>
    </row>
    <row r="5741" spans="1:36" x14ac:dyDescent="0.3">
      <c r="A5741" t="s">
        <v>12742</v>
      </c>
      <c r="B5741" s="33">
        <v>45982</v>
      </c>
      <c r="C5741" t="s">
        <v>95</v>
      </c>
      <c r="D5741" t="s">
        <v>12743</v>
      </c>
      <c r="E5741" t="s">
        <v>174</v>
      </c>
      <c r="F5741" t="s">
        <v>173</v>
      </c>
      <c r="G5741" t="s">
        <v>158</v>
      </c>
      <c r="H5741" t="s">
        <v>161</v>
      </c>
      <c r="I5741">
        <v>469</v>
      </c>
      <c r="J5741" t="s">
        <v>581</v>
      </c>
      <c r="K5741" t="s">
        <v>2878</v>
      </c>
      <c r="L5741" t="s">
        <v>1264</v>
      </c>
      <c r="M5741" t="s">
        <v>1536</v>
      </c>
      <c r="N5741">
        <v>83</v>
      </c>
      <c r="O5741">
        <v>28</v>
      </c>
      <c r="P5741">
        <v>49</v>
      </c>
      <c r="Q5741" t="s">
        <v>76</v>
      </c>
      <c r="R5741" t="s">
        <v>238</v>
      </c>
      <c r="S5741" t="s">
        <v>239</v>
      </c>
      <c r="T5741">
        <v>180</v>
      </c>
      <c r="U5741">
        <v>148</v>
      </c>
      <c r="V5741">
        <v>82.22</v>
      </c>
      <c r="W5741" t="s">
        <v>133</v>
      </c>
      <c r="X5741">
        <v>6508</v>
      </c>
      <c r="Y5741">
        <v>963184</v>
      </c>
      <c r="Z5741">
        <v>59644</v>
      </c>
      <c r="AA5741">
        <v>21312</v>
      </c>
      <c r="AB5741">
        <v>1044140</v>
      </c>
      <c r="AC5741">
        <v>901148</v>
      </c>
      <c r="AD5741">
        <v>142992</v>
      </c>
      <c r="AE5741" t="s">
        <v>78</v>
      </c>
      <c r="AF5741" t="s">
        <v>78</v>
      </c>
      <c r="AG5741" t="s">
        <v>240</v>
      </c>
      <c r="AH5741" t="s">
        <v>144</v>
      </c>
      <c r="AI5741" t="s">
        <v>140</v>
      </c>
      <c r="AJ5741" t="str">
        <f t="shared" si="89"/>
        <v>Nov</v>
      </c>
    </row>
    <row r="5742" spans="1:36" x14ac:dyDescent="0.3">
      <c r="A5742" t="s">
        <v>12744</v>
      </c>
      <c r="B5742" s="33">
        <v>45964</v>
      </c>
      <c r="C5742" t="s">
        <v>97</v>
      </c>
      <c r="D5742" t="s">
        <v>12745</v>
      </c>
      <c r="E5742" t="s">
        <v>181</v>
      </c>
      <c r="F5742" t="s">
        <v>176</v>
      </c>
      <c r="G5742" t="s">
        <v>159</v>
      </c>
      <c r="H5742" t="s">
        <v>156</v>
      </c>
      <c r="I5742">
        <v>1916</v>
      </c>
      <c r="J5742" t="s">
        <v>353</v>
      </c>
      <c r="K5742" t="s">
        <v>1910</v>
      </c>
      <c r="L5742" t="s">
        <v>801</v>
      </c>
      <c r="M5742" t="s">
        <v>1315</v>
      </c>
      <c r="N5742">
        <v>252</v>
      </c>
      <c r="O5742">
        <v>47</v>
      </c>
      <c r="P5742">
        <v>50</v>
      </c>
      <c r="Q5742" t="s">
        <v>76</v>
      </c>
      <c r="R5742" t="s">
        <v>238</v>
      </c>
      <c r="S5742" t="s">
        <v>239</v>
      </c>
      <c r="T5742">
        <v>180</v>
      </c>
      <c r="U5742">
        <v>134</v>
      </c>
      <c r="V5742">
        <v>74.44</v>
      </c>
      <c r="W5742" t="s">
        <v>135</v>
      </c>
      <c r="X5742">
        <v>4014</v>
      </c>
      <c r="Y5742">
        <v>537876</v>
      </c>
      <c r="Z5742">
        <v>52528</v>
      </c>
      <c r="AA5742">
        <v>104252</v>
      </c>
      <c r="AB5742">
        <v>694656</v>
      </c>
      <c r="AC5742">
        <v>525693</v>
      </c>
      <c r="AD5742">
        <v>168963</v>
      </c>
      <c r="AE5742" t="s">
        <v>81</v>
      </c>
      <c r="AF5742" t="s">
        <v>81</v>
      </c>
      <c r="AG5742" t="s">
        <v>240</v>
      </c>
      <c r="AH5742" t="s">
        <v>147</v>
      </c>
      <c r="AI5742" t="s">
        <v>139</v>
      </c>
      <c r="AJ5742" t="str">
        <f t="shared" si="89"/>
        <v>Nov</v>
      </c>
    </row>
    <row r="5743" spans="1:36" x14ac:dyDescent="0.3">
      <c r="A5743" t="s">
        <v>12746</v>
      </c>
      <c r="B5743" s="33">
        <v>45696</v>
      </c>
      <c r="C5743" t="s">
        <v>99</v>
      </c>
      <c r="D5743" t="s">
        <v>12747</v>
      </c>
      <c r="E5743" t="s">
        <v>181</v>
      </c>
      <c r="F5743" t="s">
        <v>178</v>
      </c>
      <c r="G5743" t="s">
        <v>159</v>
      </c>
      <c r="H5743" t="s">
        <v>157</v>
      </c>
      <c r="I5743">
        <v>2029</v>
      </c>
      <c r="J5743" t="s">
        <v>368</v>
      </c>
      <c r="K5743" t="s">
        <v>8252</v>
      </c>
      <c r="L5743" t="s">
        <v>1635</v>
      </c>
      <c r="M5743" t="s">
        <v>12748</v>
      </c>
      <c r="N5743">
        <v>280</v>
      </c>
      <c r="O5743">
        <v>27</v>
      </c>
      <c r="P5743">
        <v>31</v>
      </c>
      <c r="Q5743" t="s">
        <v>76</v>
      </c>
      <c r="R5743" t="s">
        <v>238</v>
      </c>
      <c r="S5743" t="s">
        <v>239</v>
      </c>
      <c r="T5743">
        <v>150</v>
      </c>
      <c r="U5743">
        <v>143</v>
      </c>
      <c r="V5743">
        <v>95.33</v>
      </c>
      <c r="W5743" t="s">
        <v>133</v>
      </c>
      <c r="X5743">
        <v>9044</v>
      </c>
      <c r="Y5743">
        <v>1293292</v>
      </c>
      <c r="Z5743">
        <v>70928</v>
      </c>
      <c r="AA5743">
        <v>17017</v>
      </c>
      <c r="AB5743">
        <v>1381237</v>
      </c>
      <c r="AC5743">
        <v>1064967</v>
      </c>
      <c r="AD5743">
        <v>316270</v>
      </c>
      <c r="AE5743" t="s">
        <v>81</v>
      </c>
      <c r="AF5743" t="s">
        <v>75</v>
      </c>
      <c r="AG5743" t="s">
        <v>240</v>
      </c>
      <c r="AH5743" t="s">
        <v>144</v>
      </c>
      <c r="AI5743" t="s">
        <v>139</v>
      </c>
      <c r="AJ5743" t="str">
        <f t="shared" si="89"/>
        <v>Feb</v>
      </c>
    </row>
    <row r="5744" spans="1:36" x14ac:dyDescent="0.3">
      <c r="A5744" t="s">
        <v>12749</v>
      </c>
      <c r="B5744" s="33">
        <v>45939</v>
      </c>
      <c r="C5744" t="s">
        <v>95</v>
      </c>
      <c r="D5744" t="s">
        <v>12750</v>
      </c>
      <c r="E5744" t="s">
        <v>178</v>
      </c>
      <c r="F5744" t="s">
        <v>174</v>
      </c>
      <c r="G5744" t="s">
        <v>157</v>
      </c>
      <c r="H5744" t="s">
        <v>158</v>
      </c>
      <c r="I5744">
        <v>1369</v>
      </c>
      <c r="J5744" t="s">
        <v>368</v>
      </c>
      <c r="K5744" t="s">
        <v>593</v>
      </c>
      <c r="L5744" t="s">
        <v>573</v>
      </c>
      <c r="M5744" t="s">
        <v>3505</v>
      </c>
      <c r="N5744">
        <v>210</v>
      </c>
      <c r="O5744">
        <v>53</v>
      </c>
      <c r="P5744">
        <v>55</v>
      </c>
      <c r="Q5744" t="s">
        <v>76</v>
      </c>
      <c r="R5744" t="s">
        <v>238</v>
      </c>
      <c r="S5744" t="s">
        <v>239</v>
      </c>
      <c r="T5744">
        <v>186</v>
      </c>
      <c r="U5744">
        <v>147</v>
      </c>
      <c r="V5744">
        <v>79.03</v>
      </c>
      <c r="W5744" t="s">
        <v>133</v>
      </c>
      <c r="X5744">
        <v>8223</v>
      </c>
      <c r="Y5744">
        <v>1208781</v>
      </c>
      <c r="Z5744">
        <v>45570</v>
      </c>
      <c r="AA5744">
        <v>75117</v>
      </c>
      <c r="AB5744">
        <v>1329468</v>
      </c>
      <c r="AC5744">
        <v>1119391</v>
      </c>
      <c r="AD5744">
        <v>210077</v>
      </c>
      <c r="AE5744" t="s">
        <v>75</v>
      </c>
      <c r="AF5744" t="s">
        <v>78</v>
      </c>
      <c r="AG5744" t="s">
        <v>240</v>
      </c>
      <c r="AH5744" t="s">
        <v>144</v>
      </c>
      <c r="AI5744" t="s">
        <v>140</v>
      </c>
      <c r="AJ5744" t="str">
        <f t="shared" si="89"/>
        <v>Oct</v>
      </c>
    </row>
    <row r="5745" spans="1:36" x14ac:dyDescent="0.3">
      <c r="A5745" t="s">
        <v>12751</v>
      </c>
      <c r="B5745" s="33">
        <v>45911</v>
      </c>
      <c r="C5745" t="s">
        <v>99</v>
      </c>
      <c r="D5745" t="s">
        <v>12752</v>
      </c>
      <c r="E5745" t="s">
        <v>173</v>
      </c>
      <c r="F5745" t="s">
        <v>181</v>
      </c>
      <c r="G5745" t="s">
        <v>161</v>
      </c>
      <c r="H5745" t="s">
        <v>159</v>
      </c>
      <c r="I5745">
        <v>1458</v>
      </c>
      <c r="J5745" t="s">
        <v>682</v>
      </c>
      <c r="K5745" t="s">
        <v>287</v>
      </c>
      <c r="L5745" t="s">
        <v>4037</v>
      </c>
      <c r="M5745" t="s">
        <v>2503</v>
      </c>
      <c r="N5745">
        <v>223</v>
      </c>
      <c r="O5745">
        <v>39</v>
      </c>
      <c r="P5745">
        <v>42</v>
      </c>
      <c r="Q5745" t="s">
        <v>76</v>
      </c>
      <c r="R5745" t="s">
        <v>238</v>
      </c>
      <c r="S5745" t="s">
        <v>239</v>
      </c>
      <c r="T5745">
        <v>189</v>
      </c>
      <c r="U5745">
        <v>148</v>
      </c>
      <c r="V5745">
        <v>78.31</v>
      </c>
      <c r="W5745" t="s">
        <v>133</v>
      </c>
      <c r="X5745">
        <v>4721</v>
      </c>
      <c r="Y5745">
        <v>698708</v>
      </c>
      <c r="Z5745">
        <v>22940</v>
      </c>
      <c r="AA5745">
        <v>90872</v>
      </c>
      <c r="AB5745">
        <v>812520</v>
      </c>
      <c r="AC5745">
        <v>668981</v>
      </c>
      <c r="AD5745">
        <v>143539</v>
      </c>
      <c r="AE5745" t="s">
        <v>78</v>
      </c>
      <c r="AF5745" t="s">
        <v>81</v>
      </c>
      <c r="AG5745" t="s">
        <v>240</v>
      </c>
      <c r="AH5745" t="s">
        <v>144</v>
      </c>
      <c r="AI5745" t="s">
        <v>138</v>
      </c>
      <c r="AJ5745" t="str">
        <f t="shared" si="89"/>
        <v>Sep</v>
      </c>
    </row>
    <row r="5746" spans="1:36" x14ac:dyDescent="0.3">
      <c r="A5746" t="s">
        <v>12753</v>
      </c>
      <c r="B5746" s="33">
        <v>45798</v>
      </c>
      <c r="C5746" t="s">
        <v>95</v>
      </c>
      <c r="D5746" t="s">
        <v>12754</v>
      </c>
      <c r="E5746" t="s">
        <v>173</v>
      </c>
      <c r="F5746" t="s">
        <v>172</v>
      </c>
      <c r="G5746" t="s">
        <v>161</v>
      </c>
      <c r="H5746" t="s">
        <v>155</v>
      </c>
      <c r="I5746">
        <v>1656</v>
      </c>
      <c r="J5746" t="s">
        <v>447</v>
      </c>
      <c r="K5746" t="s">
        <v>2853</v>
      </c>
      <c r="L5746" t="s">
        <v>447</v>
      </c>
      <c r="M5746" t="s">
        <v>2853</v>
      </c>
      <c r="N5746">
        <v>229</v>
      </c>
      <c r="O5746">
        <v>0</v>
      </c>
      <c r="P5746">
        <v>-5</v>
      </c>
      <c r="Q5746" t="s">
        <v>70</v>
      </c>
      <c r="R5746" t="s">
        <v>238</v>
      </c>
      <c r="S5746" t="s">
        <v>239</v>
      </c>
      <c r="T5746">
        <v>180</v>
      </c>
      <c r="U5746">
        <v>127</v>
      </c>
      <c r="V5746">
        <v>70.56</v>
      </c>
      <c r="W5746" t="s">
        <v>133</v>
      </c>
      <c r="X5746">
        <v>6600</v>
      </c>
      <c r="Y5746">
        <v>838200</v>
      </c>
      <c r="Z5746">
        <v>20828</v>
      </c>
      <c r="AA5746">
        <v>30353</v>
      </c>
      <c r="AB5746">
        <v>889381</v>
      </c>
      <c r="AC5746">
        <v>539022</v>
      </c>
      <c r="AD5746">
        <v>350359</v>
      </c>
      <c r="AE5746" t="s">
        <v>78</v>
      </c>
      <c r="AF5746" t="s">
        <v>81</v>
      </c>
      <c r="AG5746" t="s">
        <v>240</v>
      </c>
      <c r="AH5746" t="s">
        <v>147</v>
      </c>
      <c r="AI5746" t="s">
        <v>138</v>
      </c>
      <c r="AJ5746" t="str">
        <f t="shared" si="89"/>
        <v>May</v>
      </c>
    </row>
    <row r="5747" spans="1:36" x14ac:dyDescent="0.3">
      <c r="A5747" t="s">
        <v>12755</v>
      </c>
      <c r="B5747" s="33">
        <v>45827</v>
      </c>
      <c r="C5747" t="s">
        <v>93</v>
      </c>
      <c r="D5747" t="s">
        <v>12756</v>
      </c>
      <c r="E5747" t="s">
        <v>177</v>
      </c>
      <c r="F5747" t="s">
        <v>180</v>
      </c>
      <c r="G5747" t="s">
        <v>162</v>
      </c>
      <c r="H5747" t="s">
        <v>160</v>
      </c>
      <c r="I5747">
        <v>1612</v>
      </c>
      <c r="J5747" t="s">
        <v>621</v>
      </c>
      <c r="K5747" t="s">
        <v>2964</v>
      </c>
      <c r="L5747" t="s">
        <v>236</v>
      </c>
      <c r="M5747" t="s">
        <v>2964</v>
      </c>
      <c r="N5747">
        <v>206</v>
      </c>
      <c r="O5747">
        <v>0</v>
      </c>
      <c r="P5747">
        <v>0</v>
      </c>
      <c r="Q5747" t="s">
        <v>70</v>
      </c>
      <c r="R5747" t="s">
        <v>238</v>
      </c>
      <c r="S5747" t="s">
        <v>239</v>
      </c>
      <c r="T5747">
        <v>189</v>
      </c>
      <c r="U5747">
        <v>116</v>
      </c>
      <c r="V5747">
        <v>61.38</v>
      </c>
      <c r="W5747" t="s">
        <v>133</v>
      </c>
      <c r="X5747">
        <v>2867</v>
      </c>
      <c r="Y5747">
        <v>332572</v>
      </c>
      <c r="Z5747">
        <v>47676</v>
      </c>
      <c r="AA5747">
        <v>46632</v>
      </c>
      <c r="AB5747">
        <v>426880</v>
      </c>
      <c r="AC5747">
        <v>264970</v>
      </c>
      <c r="AD5747">
        <v>161910</v>
      </c>
      <c r="AE5747" t="s">
        <v>78</v>
      </c>
      <c r="AF5747" t="s">
        <v>81</v>
      </c>
      <c r="AG5747" t="s">
        <v>240</v>
      </c>
      <c r="AH5747" t="s">
        <v>144</v>
      </c>
      <c r="AI5747" t="s">
        <v>140</v>
      </c>
      <c r="AJ5747" t="str">
        <f t="shared" si="89"/>
        <v>Jun</v>
      </c>
    </row>
    <row r="5748" spans="1:36" x14ac:dyDescent="0.3">
      <c r="A5748" t="s">
        <v>12757</v>
      </c>
      <c r="B5748" s="33">
        <v>45773</v>
      </c>
      <c r="C5748" t="s">
        <v>99</v>
      </c>
      <c r="D5748" t="s">
        <v>8474</v>
      </c>
      <c r="E5748" t="s">
        <v>181</v>
      </c>
      <c r="F5748" t="s">
        <v>177</v>
      </c>
      <c r="G5748" t="s">
        <v>159</v>
      </c>
      <c r="H5748" t="s">
        <v>162</v>
      </c>
      <c r="I5748">
        <v>1969</v>
      </c>
      <c r="J5748" t="s">
        <v>572</v>
      </c>
      <c r="K5748" t="s">
        <v>3423</v>
      </c>
      <c r="L5748" t="s">
        <v>447</v>
      </c>
      <c r="M5748" t="s">
        <v>3168</v>
      </c>
      <c r="N5748">
        <v>259</v>
      </c>
      <c r="O5748">
        <v>0</v>
      </c>
      <c r="P5748">
        <v>5</v>
      </c>
      <c r="Q5748" t="s">
        <v>70</v>
      </c>
      <c r="R5748" t="s">
        <v>238</v>
      </c>
      <c r="S5748" t="s">
        <v>239</v>
      </c>
      <c r="T5748">
        <v>220</v>
      </c>
      <c r="U5748">
        <v>203</v>
      </c>
      <c r="V5748">
        <v>92.27</v>
      </c>
      <c r="W5748" t="s">
        <v>135</v>
      </c>
      <c r="X5748">
        <v>6840</v>
      </c>
      <c r="Y5748">
        <v>1388520</v>
      </c>
      <c r="Z5748">
        <v>63133</v>
      </c>
      <c r="AA5748">
        <v>68817</v>
      </c>
      <c r="AB5748">
        <v>1520470</v>
      </c>
      <c r="AC5748">
        <v>1241959</v>
      </c>
      <c r="AD5748">
        <v>278511</v>
      </c>
      <c r="AE5748" t="s">
        <v>81</v>
      </c>
      <c r="AF5748" t="s">
        <v>78</v>
      </c>
      <c r="AG5748" t="s">
        <v>240</v>
      </c>
      <c r="AH5748" t="s">
        <v>146</v>
      </c>
      <c r="AI5748" t="s">
        <v>139</v>
      </c>
      <c r="AJ5748" t="str">
        <f t="shared" si="89"/>
        <v>Apr</v>
      </c>
    </row>
    <row r="5749" spans="1:36" x14ac:dyDescent="0.3">
      <c r="A5749" t="s">
        <v>12758</v>
      </c>
      <c r="B5749" s="33">
        <v>45908</v>
      </c>
      <c r="C5749" t="s">
        <v>93</v>
      </c>
      <c r="D5749" t="s">
        <v>12759</v>
      </c>
      <c r="E5749" t="s">
        <v>175</v>
      </c>
      <c r="F5749" t="s">
        <v>176</v>
      </c>
      <c r="G5749" t="s">
        <v>163</v>
      </c>
      <c r="H5749" t="s">
        <v>156</v>
      </c>
      <c r="I5749">
        <v>1382</v>
      </c>
      <c r="J5749" t="s">
        <v>236</v>
      </c>
      <c r="K5749" t="s">
        <v>4415</v>
      </c>
      <c r="L5749" t="s">
        <v>3460</v>
      </c>
      <c r="M5749" t="s">
        <v>647</v>
      </c>
      <c r="N5749">
        <v>194</v>
      </c>
      <c r="O5749">
        <v>32</v>
      </c>
      <c r="P5749">
        <v>42</v>
      </c>
      <c r="Q5749" t="s">
        <v>76</v>
      </c>
      <c r="R5749" t="s">
        <v>238</v>
      </c>
      <c r="S5749" t="s">
        <v>239</v>
      </c>
      <c r="T5749">
        <v>189</v>
      </c>
      <c r="U5749">
        <v>154</v>
      </c>
      <c r="V5749">
        <v>81.48</v>
      </c>
      <c r="W5749" t="s">
        <v>135</v>
      </c>
      <c r="X5749">
        <v>5346</v>
      </c>
      <c r="Y5749">
        <v>823284</v>
      </c>
      <c r="Z5749">
        <v>34342</v>
      </c>
      <c r="AA5749">
        <v>25410</v>
      </c>
      <c r="AB5749">
        <v>883036</v>
      </c>
      <c r="AC5749">
        <v>537790</v>
      </c>
      <c r="AD5749">
        <v>345246</v>
      </c>
      <c r="AE5749" t="s">
        <v>75</v>
      </c>
      <c r="AF5749" t="s">
        <v>81</v>
      </c>
      <c r="AG5749" t="s">
        <v>240</v>
      </c>
      <c r="AH5749" t="s">
        <v>146</v>
      </c>
      <c r="AI5749" t="s">
        <v>139</v>
      </c>
      <c r="AJ5749" t="str">
        <f t="shared" si="89"/>
        <v>Sep</v>
      </c>
    </row>
    <row r="5750" spans="1:36" x14ac:dyDescent="0.3">
      <c r="A5750" t="s">
        <v>12760</v>
      </c>
      <c r="B5750" s="33">
        <v>45962</v>
      </c>
      <c r="C5750" t="s">
        <v>97</v>
      </c>
      <c r="D5750" t="s">
        <v>12761</v>
      </c>
      <c r="E5750" t="s">
        <v>179</v>
      </c>
      <c r="F5750" t="s">
        <v>176</v>
      </c>
      <c r="G5750" t="s">
        <v>166</v>
      </c>
      <c r="H5750" t="s">
        <v>156</v>
      </c>
      <c r="I5750">
        <v>2303</v>
      </c>
      <c r="J5750" t="s">
        <v>615</v>
      </c>
      <c r="K5750" t="s">
        <v>2238</v>
      </c>
      <c r="L5750" t="s">
        <v>3327</v>
      </c>
      <c r="M5750" t="s">
        <v>3277</v>
      </c>
      <c r="N5750">
        <v>302</v>
      </c>
      <c r="O5750">
        <v>12</v>
      </c>
      <c r="P5750">
        <v>41</v>
      </c>
      <c r="Q5750" t="s">
        <v>76</v>
      </c>
      <c r="R5750" t="s">
        <v>238</v>
      </c>
      <c r="S5750" t="s">
        <v>239</v>
      </c>
      <c r="T5750">
        <v>180</v>
      </c>
      <c r="U5750">
        <v>158</v>
      </c>
      <c r="V5750">
        <v>87.78</v>
      </c>
      <c r="W5750" t="s">
        <v>133</v>
      </c>
      <c r="X5750">
        <v>6782</v>
      </c>
      <c r="Y5750">
        <v>1071556</v>
      </c>
      <c r="Z5750">
        <v>35866</v>
      </c>
      <c r="AA5750">
        <v>79316</v>
      </c>
      <c r="AB5750">
        <v>1186738</v>
      </c>
      <c r="AC5750">
        <v>730298</v>
      </c>
      <c r="AD5750">
        <v>456440</v>
      </c>
      <c r="AE5750" t="s">
        <v>72</v>
      </c>
      <c r="AF5750" t="s">
        <v>81</v>
      </c>
      <c r="AG5750" t="s">
        <v>240</v>
      </c>
      <c r="AH5750" t="s">
        <v>144</v>
      </c>
      <c r="AI5750" t="s">
        <v>138</v>
      </c>
      <c r="AJ5750" t="str">
        <f t="shared" si="89"/>
        <v>Nov</v>
      </c>
    </row>
    <row r="5751" spans="1:36" x14ac:dyDescent="0.3">
      <c r="A5751" t="s">
        <v>12762</v>
      </c>
      <c r="B5751" s="33">
        <v>45703</v>
      </c>
      <c r="C5751" t="s">
        <v>93</v>
      </c>
      <c r="D5751" t="s">
        <v>12763</v>
      </c>
      <c r="E5751" t="s">
        <v>176</v>
      </c>
      <c r="F5751" t="s">
        <v>173</v>
      </c>
      <c r="G5751" t="s">
        <v>156</v>
      </c>
      <c r="H5751" t="s">
        <v>161</v>
      </c>
      <c r="I5751">
        <v>756</v>
      </c>
      <c r="J5751" t="s">
        <v>1434</v>
      </c>
      <c r="K5751" t="s">
        <v>3678</v>
      </c>
      <c r="L5751" t="s">
        <v>633</v>
      </c>
      <c r="M5751" t="s">
        <v>3678</v>
      </c>
      <c r="N5751">
        <v>124</v>
      </c>
      <c r="O5751">
        <v>0</v>
      </c>
      <c r="P5751">
        <v>-9</v>
      </c>
      <c r="Q5751" t="s">
        <v>70</v>
      </c>
      <c r="R5751" t="s">
        <v>238</v>
      </c>
      <c r="S5751" t="s">
        <v>239</v>
      </c>
      <c r="T5751">
        <v>189</v>
      </c>
      <c r="U5751">
        <v>154</v>
      </c>
      <c r="V5751">
        <v>81.48</v>
      </c>
      <c r="W5751" t="s">
        <v>135</v>
      </c>
      <c r="X5751">
        <v>4908</v>
      </c>
      <c r="Y5751">
        <v>755832</v>
      </c>
      <c r="Z5751">
        <v>33418</v>
      </c>
      <c r="AA5751">
        <v>87626</v>
      </c>
      <c r="AB5751">
        <v>876876</v>
      </c>
      <c r="AC5751">
        <v>682383</v>
      </c>
      <c r="AD5751">
        <v>194493</v>
      </c>
      <c r="AE5751" t="s">
        <v>81</v>
      </c>
      <c r="AF5751" t="s">
        <v>78</v>
      </c>
      <c r="AG5751" t="s">
        <v>240</v>
      </c>
      <c r="AH5751" t="s">
        <v>145</v>
      </c>
      <c r="AI5751" t="s">
        <v>138</v>
      </c>
      <c r="AJ5751" t="str">
        <f t="shared" si="89"/>
        <v>Feb</v>
      </c>
    </row>
    <row r="5752" spans="1:36" x14ac:dyDescent="0.3">
      <c r="A5752" t="s">
        <v>12764</v>
      </c>
      <c r="B5752" s="33">
        <v>45824</v>
      </c>
      <c r="C5752" t="s">
        <v>97</v>
      </c>
      <c r="D5752" t="s">
        <v>12765</v>
      </c>
      <c r="E5752" t="s">
        <v>172</v>
      </c>
      <c r="F5752" t="s">
        <v>180</v>
      </c>
      <c r="G5752" t="s">
        <v>155</v>
      </c>
      <c r="H5752" t="s">
        <v>160</v>
      </c>
      <c r="I5752">
        <v>1415</v>
      </c>
      <c r="J5752" t="s">
        <v>264</v>
      </c>
      <c r="K5752" t="s">
        <v>2202</v>
      </c>
      <c r="L5752" t="s">
        <v>1390</v>
      </c>
      <c r="M5752" t="s">
        <v>686</v>
      </c>
      <c r="N5752">
        <v>185</v>
      </c>
      <c r="O5752">
        <v>19</v>
      </c>
      <c r="P5752">
        <v>5</v>
      </c>
      <c r="Q5752" t="s">
        <v>73</v>
      </c>
      <c r="R5752" t="s">
        <v>238</v>
      </c>
      <c r="S5752" t="s">
        <v>239</v>
      </c>
      <c r="T5752">
        <v>186</v>
      </c>
      <c r="U5752">
        <v>170</v>
      </c>
      <c r="V5752">
        <v>91.4</v>
      </c>
      <c r="W5752" t="s">
        <v>133</v>
      </c>
      <c r="X5752">
        <v>8224</v>
      </c>
      <c r="Y5752">
        <v>1398080</v>
      </c>
      <c r="Z5752">
        <v>73440</v>
      </c>
      <c r="AA5752">
        <v>56610</v>
      </c>
      <c r="AB5752">
        <v>1528130</v>
      </c>
      <c r="AC5752">
        <v>1270759</v>
      </c>
      <c r="AD5752">
        <v>257371</v>
      </c>
      <c r="AE5752" t="s">
        <v>81</v>
      </c>
      <c r="AF5752" t="s">
        <v>81</v>
      </c>
      <c r="AG5752" t="s">
        <v>240</v>
      </c>
      <c r="AH5752" t="s">
        <v>144</v>
      </c>
      <c r="AI5752" t="s">
        <v>138</v>
      </c>
      <c r="AJ5752" t="str">
        <f t="shared" si="89"/>
        <v>Jun</v>
      </c>
    </row>
    <row r="5753" spans="1:36" x14ac:dyDescent="0.3">
      <c r="A5753" t="s">
        <v>12766</v>
      </c>
      <c r="B5753" s="33">
        <v>45829</v>
      </c>
      <c r="C5753" t="s">
        <v>99</v>
      </c>
      <c r="D5753" t="s">
        <v>12767</v>
      </c>
      <c r="E5753" t="s">
        <v>173</v>
      </c>
      <c r="F5753" t="s">
        <v>175</v>
      </c>
      <c r="G5753" t="s">
        <v>161</v>
      </c>
      <c r="H5753" t="s">
        <v>163</v>
      </c>
      <c r="I5753">
        <v>996</v>
      </c>
      <c r="J5753" t="s">
        <v>474</v>
      </c>
      <c r="K5753" t="s">
        <v>2093</v>
      </c>
      <c r="L5753" t="s">
        <v>703</v>
      </c>
      <c r="M5753" t="s">
        <v>2113</v>
      </c>
      <c r="N5753">
        <v>146</v>
      </c>
      <c r="O5753">
        <v>27</v>
      </c>
      <c r="P5753">
        <v>28</v>
      </c>
      <c r="Q5753" t="s">
        <v>73</v>
      </c>
      <c r="R5753" t="s">
        <v>238</v>
      </c>
      <c r="S5753" t="s">
        <v>239</v>
      </c>
      <c r="T5753">
        <v>189</v>
      </c>
      <c r="U5753">
        <v>121</v>
      </c>
      <c r="V5753">
        <v>64.02</v>
      </c>
      <c r="W5753" t="s">
        <v>133</v>
      </c>
      <c r="X5753">
        <v>10613</v>
      </c>
      <c r="Y5753">
        <v>1284173</v>
      </c>
      <c r="Z5753">
        <v>20691</v>
      </c>
      <c r="AA5753">
        <v>25168</v>
      </c>
      <c r="AB5753">
        <v>1330032</v>
      </c>
      <c r="AC5753">
        <v>1119817</v>
      </c>
      <c r="AD5753">
        <v>210215</v>
      </c>
      <c r="AE5753" t="s">
        <v>78</v>
      </c>
      <c r="AF5753" t="s">
        <v>75</v>
      </c>
      <c r="AG5753" t="s">
        <v>240</v>
      </c>
      <c r="AH5753" t="s">
        <v>146</v>
      </c>
      <c r="AI5753" t="s">
        <v>138</v>
      </c>
      <c r="AJ5753" t="str">
        <f t="shared" si="89"/>
        <v>Jun</v>
      </c>
    </row>
    <row r="5754" spans="1:36" x14ac:dyDescent="0.3">
      <c r="A5754" t="s">
        <v>12768</v>
      </c>
      <c r="B5754" s="33">
        <v>46021</v>
      </c>
      <c r="C5754" t="s">
        <v>95</v>
      </c>
      <c r="D5754" t="s">
        <v>11134</v>
      </c>
      <c r="E5754" t="s">
        <v>175</v>
      </c>
      <c r="F5754" t="s">
        <v>179</v>
      </c>
      <c r="G5754" t="s">
        <v>163</v>
      </c>
      <c r="H5754" t="s">
        <v>166</v>
      </c>
      <c r="I5754">
        <v>1124</v>
      </c>
      <c r="J5754" t="s">
        <v>420</v>
      </c>
      <c r="K5754" t="s">
        <v>719</v>
      </c>
      <c r="L5754" t="s">
        <v>588</v>
      </c>
      <c r="M5754" t="s">
        <v>304</v>
      </c>
      <c r="N5754">
        <v>166</v>
      </c>
      <c r="O5754">
        <v>15</v>
      </c>
      <c r="P5754">
        <v>14</v>
      </c>
      <c r="Q5754" t="s">
        <v>73</v>
      </c>
      <c r="R5754" t="s">
        <v>238</v>
      </c>
      <c r="S5754" t="s">
        <v>239</v>
      </c>
      <c r="T5754">
        <v>186</v>
      </c>
      <c r="U5754">
        <v>126</v>
      </c>
      <c r="V5754">
        <v>67.739999999999995</v>
      </c>
      <c r="W5754" t="s">
        <v>133</v>
      </c>
      <c r="X5754">
        <v>10209</v>
      </c>
      <c r="Y5754">
        <v>1286334</v>
      </c>
      <c r="Z5754">
        <v>54432</v>
      </c>
      <c r="AA5754">
        <v>44226</v>
      </c>
      <c r="AB5754">
        <v>1384992</v>
      </c>
      <c r="AC5754">
        <v>843664</v>
      </c>
      <c r="AD5754">
        <v>541328</v>
      </c>
      <c r="AE5754" t="s">
        <v>75</v>
      </c>
      <c r="AF5754" t="s">
        <v>72</v>
      </c>
      <c r="AG5754" t="s">
        <v>240</v>
      </c>
      <c r="AH5754" t="s">
        <v>144</v>
      </c>
      <c r="AI5754" t="s">
        <v>139</v>
      </c>
      <c r="AJ5754" t="str">
        <f t="shared" si="89"/>
        <v>Dec</v>
      </c>
    </row>
    <row r="5755" spans="1:36" x14ac:dyDescent="0.3">
      <c r="A5755" t="s">
        <v>12769</v>
      </c>
      <c r="B5755" s="33">
        <v>45931</v>
      </c>
      <c r="C5755" t="s">
        <v>99</v>
      </c>
      <c r="D5755" t="s">
        <v>12770</v>
      </c>
      <c r="E5755" t="s">
        <v>178</v>
      </c>
      <c r="F5755" t="s">
        <v>181</v>
      </c>
      <c r="G5755" t="s">
        <v>157</v>
      </c>
      <c r="H5755" t="s">
        <v>159</v>
      </c>
      <c r="I5755">
        <v>448</v>
      </c>
      <c r="J5755" t="s">
        <v>469</v>
      </c>
      <c r="K5755" t="s">
        <v>349</v>
      </c>
      <c r="L5755" t="s">
        <v>310</v>
      </c>
      <c r="M5755" t="s">
        <v>349</v>
      </c>
      <c r="N5755">
        <v>87</v>
      </c>
      <c r="O5755">
        <v>0</v>
      </c>
      <c r="P5755">
        <v>-5</v>
      </c>
      <c r="Q5755" t="s">
        <v>70</v>
      </c>
      <c r="R5755" t="s">
        <v>238</v>
      </c>
      <c r="S5755" t="s">
        <v>239</v>
      </c>
      <c r="T5755">
        <v>150</v>
      </c>
      <c r="U5755">
        <v>133</v>
      </c>
      <c r="V5755">
        <v>88.67</v>
      </c>
      <c r="W5755" t="s">
        <v>135</v>
      </c>
      <c r="X5755">
        <v>5491</v>
      </c>
      <c r="Y5755">
        <v>730303</v>
      </c>
      <c r="Z5755">
        <v>19950</v>
      </c>
      <c r="AA5755">
        <v>15960</v>
      </c>
      <c r="AB5755">
        <v>766213</v>
      </c>
      <c r="AC5755">
        <v>561344</v>
      </c>
      <c r="AD5755">
        <v>204869</v>
      </c>
      <c r="AE5755" t="s">
        <v>75</v>
      </c>
      <c r="AF5755" t="s">
        <v>81</v>
      </c>
      <c r="AG5755" t="s">
        <v>240</v>
      </c>
      <c r="AH5755" t="s">
        <v>147</v>
      </c>
      <c r="AI5755" t="s">
        <v>138</v>
      </c>
      <c r="AJ5755" t="str">
        <f t="shared" si="89"/>
        <v>Oct</v>
      </c>
    </row>
    <row r="5756" spans="1:36" x14ac:dyDescent="0.3">
      <c r="A5756" t="s">
        <v>12771</v>
      </c>
      <c r="B5756" s="33">
        <v>45721</v>
      </c>
      <c r="C5756" t="s">
        <v>96</v>
      </c>
      <c r="D5756" t="s">
        <v>12772</v>
      </c>
      <c r="E5756" t="s">
        <v>172</v>
      </c>
      <c r="F5756" t="s">
        <v>178</v>
      </c>
      <c r="G5756" t="s">
        <v>155</v>
      </c>
      <c r="H5756" t="s">
        <v>157</v>
      </c>
      <c r="I5756">
        <v>2201</v>
      </c>
      <c r="J5756" t="s">
        <v>236</v>
      </c>
      <c r="K5756" t="s">
        <v>3711</v>
      </c>
      <c r="L5756" t="s">
        <v>236</v>
      </c>
      <c r="M5756" t="s">
        <v>599</v>
      </c>
      <c r="N5756">
        <v>289</v>
      </c>
      <c r="O5756">
        <v>0</v>
      </c>
      <c r="P5756">
        <v>17</v>
      </c>
      <c r="Q5756" t="s">
        <v>73</v>
      </c>
      <c r="R5756" t="s">
        <v>238</v>
      </c>
      <c r="S5756" t="s">
        <v>239</v>
      </c>
      <c r="T5756">
        <v>220</v>
      </c>
      <c r="U5756">
        <v>162</v>
      </c>
      <c r="V5756">
        <v>73.64</v>
      </c>
      <c r="W5756" t="s">
        <v>133</v>
      </c>
      <c r="X5756">
        <v>10017</v>
      </c>
      <c r="Y5756">
        <v>1622754</v>
      </c>
      <c r="Z5756">
        <v>31752</v>
      </c>
      <c r="AA5756">
        <v>90720</v>
      </c>
      <c r="AB5756">
        <v>1745226</v>
      </c>
      <c r="AC5756">
        <v>1534558</v>
      </c>
      <c r="AD5756">
        <v>210668</v>
      </c>
      <c r="AE5756" t="s">
        <v>81</v>
      </c>
      <c r="AF5756" t="s">
        <v>75</v>
      </c>
      <c r="AG5756" t="s">
        <v>240</v>
      </c>
      <c r="AH5756" t="s">
        <v>144</v>
      </c>
      <c r="AI5756" t="s">
        <v>138</v>
      </c>
      <c r="AJ5756" t="str">
        <f t="shared" si="89"/>
        <v>Mar</v>
      </c>
    </row>
    <row r="5757" spans="1:36" x14ac:dyDescent="0.3">
      <c r="A5757" t="s">
        <v>12773</v>
      </c>
      <c r="B5757" s="33">
        <v>45882</v>
      </c>
      <c r="C5757" t="s">
        <v>93</v>
      </c>
      <c r="D5757" t="s">
        <v>12774</v>
      </c>
      <c r="E5757" t="s">
        <v>179</v>
      </c>
      <c r="F5757" t="s">
        <v>175</v>
      </c>
      <c r="G5757" t="s">
        <v>166</v>
      </c>
      <c r="H5757" t="s">
        <v>163</v>
      </c>
      <c r="I5757">
        <v>1083</v>
      </c>
      <c r="J5757" t="s">
        <v>264</v>
      </c>
      <c r="K5757" t="s">
        <v>647</v>
      </c>
      <c r="N5757">
        <v>176</v>
      </c>
      <c r="O5757">
        <v>0</v>
      </c>
      <c r="P5757">
        <v>0</v>
      </c>
      <c r="Q5757" t="s">
        <v>67</v>
      </c>
      <c r="R5757" t="s">
        <v>245</v>
      </c>
      <c r="S5757" t="s">
        <v>120</v>
      </c>
      <c r="T5757">
        <v>220</v>
      </c>
      <c r="U5757">
        <v>0</v>
      </c>
      <c r="V5757">
        <v>0</v>
      </c>
      <c r="W5757" t="s">
        <v>133</v>
      </c>
      <c r="X5757">
        <v>3111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 t="s">
        <v>72</v>
      </c>
      <c r="AF5757" t="s">
        <v>75</v>
      </c>
      <c r="AG5757" t="s">
        <v>240</v>
      </c>
      <c r="AH5757" t="s">
        <v>144</v>
      </c>
      <c r="AI5757" t="s">
        <v>138</v>
      </c>
      <c r="AJ5757" t="str">
        <f t="shared" si="89"/>
        <v>Aug</v>
      </c>
    </row>
    <row r="5758" spans="1:36" x14ac:dyDescent="0.3">
      <c r="A5758" t="s">
        <v>12775</v>
      </c>
      <c r="B5758" s="33">
        <v>45951</v>
      </c>
      <c r="C5758" t="s">
        <v>93</v>
      </c>
      <c r="D5758" t="s">
        <v>12776</v>
      </c>
      <c r="E5758" t="s">
        <v>178</v>
      </c>
      <c r="F5758" t="s">
        <v>176</v>
      </c>
      <c r="G5758" t="s">
        <v>157</v>
      </c>
      <c r="H5758" t="s">
        <v>156</v>
      </c>
      <c r="I5758">
        <v>1176</v>
      </c>
      <c r="J5758" t="s">
        <v>420</v>
      </c>
      <c r="K5758" t="s">
        <v>1420</v>
      </c>
      <c r="N5758">
        <v>149</v>
      </c>
      <c r="O5758">
        <v>0</v>
      </c>
      <c r="P5758">
        <v>0</v>
      </c>
      <c r="Q5758" t="s">
        <v>67</v>
      </c>
      <c r="R5758" t="s">
        <v>245</v>
      </c>
      <c r="S5758" t="s">
        <v>124</v>
      </c>
      <c r="T5758">
        <v>186</v>
      </c>
      <c r="U5758">
        <v>0</v>
      </c>
      <c r="V5758">
        <v>0</v>
      </c>
      <c r="W5758" t="s">
        <v>133</v>
      </c>
      <c r="X5758">
        <v>9905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 t="s">
        <v>75</v>
      </c>
      <c r="AF5758" t="s">
        <v>81</v>
      </c>
      <c r="AG5758" t="s">
        <v>240</v>
      </c>
      <c r="AH5758" t="s">
        <v>146</v>
      </c>
      <c r="AI5758" t="s">
        <v>139</v>
      </c>
      <c r="AJ5758" t="str">
        <f t="shared" si="89"/>
        <v>Oct</v>
      </c>
    </row>
    <row r="5759" spans="1:36" x14ac:dyDescent="0.3">
      <c r="A5759" t="s">
        <v>12777</v>
      </c>
      <c r="B5759" s="33">
        <v>45872</v>
      </c>
      <c r="C5759" t="s">
        <v>95</v>
      </c>
      <c r="D5759" t="s">
        <v>12778</v>
      </c>
      <c r="E5759" t="s">
        <v>175</v>
      </c>
      <c r="F5759" t="s">
        <v>173</v>
      </c>
      <c r="G5759" t="s">
        <v>163</v>
      </c>
      <c r="H5759" t="s">
        <v>161</v>
      </c>
      <c r="I5759">
        <v>1380</v>
      </c>
      <c r="J5759" t="s">
        <v>560</v>
      </c>
      <c r="K5759" t="s">
        <v>3221</v>
      </c>
      <c r="L5759" t="s">
        <v>385</v>
      </c>
      <c r="M5759" t="s">
        <v>500</v>
      </c>
      <c r="N5759">
        <v>207</v>
      </c>
      <c r="O5759">
        <v>0</v>
      </c>
      <c r="P5759">
        <v>9</v>
      </c>
      <c r="Q5759" t="s">
        <v>73</v>
      </c>
      <c r="R5759" t="s">
        <v>238</v>
      </c>
      <c r="S5759" t="s">
        <v>239</v>
      </c>
      <c r="T5759">
        <v>150</v>
      </c>
      <c r="U5759">
        <v>106</v>
      </c>
      <c r="V5759">
        <v>70.67</v>
      </c>
      <c r="W5759" t="s">
        <v>135</v>
      </c>
      <c r="X5759">
        <v>6851</v>
      </c>
      <c r="Y5759">
        <v>726206</v>
      </c>
      <c r="Z5759">
        <v>24910</v>
      </c>
      <c r="AA5759">
        <v>71550</v>
      </c>
      <c r="AB5759">
        <v>822666</v>
      </c>
      <c r="AC5759">
        <v>601282</v>
      </c>
      <c r="AD5759">
        <v>221384</v>
      </c>
      <c r="AE5759" t="s">
        <v>75</v>
      </c>
      <c r="AF5759" t="s">
        <v>78</v>
      </c>
      <c r="AG5759" t="s">
        <v>240</v>
      </c>
      <c r="AH5759" t="s">
        <v>146</v>
      </c>
      <c r="AI5759" t="s">
        <v>138</v>
      </c>
      <c r="AJ5759" t="str">
        <f t="shared" si="89"/>
        <v>Aug</v>
      </c>
    </row>
    <row r="5760" spans="1:36" x14ac:dyDescent="0.3">
      <c r="A5760" t="s">
        <v>12779</v>
      </c>
      <c r="B5760" s="33">
        <v>45973</v>
      </c>
      <c r="C5760" t="s">
        <v>93</v>
      </c>
      <c r="D5760" t="s">
        <v>12780</v>
      </c>
      <c r="E5760" t="s">
        <v>177</v>
      </c>
      <c r="F5760" t="s">
        <v>174</v>
      </c>
      <c r="G5760" t="s">
        <v>162</v>
      </c>
      <c r="H5760" t="s">
        <v>158</v>
      </c>
      <c r="I5760">
        <v>2264</v>
      </c>
      <c r="J5760" t="s">
        <v>615</v>
      </c>
      <c r="K5760" t="s">
        <v>1919</v>
      </c>
      <c r="L5760" t="s">
        <v>3696</v>
      </c>
      <c r="M5760" t="s">
        <v>3776</v>
      </c>
      <c r="N5760">
        <v>265</v>
      </c>
      <c r="O5760">
        <v>17</v>
      </c>
      <c r="P5760">
        <v>29</v>
      </c>
      <c r="Q5760" t="s">
        <v>73</v>
      </c>
      <c r="R5760" t="s">
        <v>238</v>
      </c>
      <c r="S5760" t="s">
        <v>239</v>
      </c>
      <c r="T5760">
        <v>150</v>
      </c>
      <c r="U5760">
        <v>103</v>
      </c>
      <c r="V5760">
        <v>68.67</v>
      </c>
      <c r="W5760" t="s">
        <v>133</v>
      </c>
      <c r="X5760">
        <v>5353</v>
      </c>
      <c r="Y5760">
        <v>551359</v>
      </c>
      <c r="Z5760">
        <v>41200</v>
      </c>
      <c r="AA5760">
        <v>76632</v>
      </c>
      <c r="AB5760">
        <v>669191</v>
      </c>
      <c r="AC5760">
        <v>396713</v>
      </c>
      <c r="AD5760">
        <v>272478</v>
      </c>
      <c r="AE5760" t="s">
        <v>78</v>
      </c>
      <c r="AF5760" t="s">
        <v>78</v>
      </c>
      <c r="AG5760" t="s">
        <v>240</v>
      </c>
      <c r="AH5760" t="s">
        <v>145</v>
      </c>
      <c r="AI5760" t="s">
        <v>139</v>
      </c>
      <c r="AJ5760" t="str">
        <f t="shared" si="89"/>
        <v>Nov</v>
      </c>
    </row>
    <row r="5761" spans="1:36" x14ac:dyDescent="0.3">
      <c r="A5761" t="s">
        <v>12781</v>
      </c>
      <c r="B5761" s="33">
        <v>45707</v>
      </c>
      <c r="C5761" t="s">
        <v>93</v>
      </c>
      <c r="D5761" t="s">
        <v>12782</v>
      </c>
      <c r="E5761" t="s">
        <v>172</v>
      </c>
      <c r="F5761" t="s">
        <v>176</v>
      </c>
      <c r="G5761" t="s">
        <v>155</v>
      </c>
      <c r="H5761" t="s">
        <v>156</v>
      </c>
      <c r="I5761">
        <v>1777</v>
      </c>
      <c r="J5761" t="s">
        <v>357</v>
      </c>
      <c r="K5761" t="s">
        <v>952</v>
      </c>
      <c r="L5761" t="s">
        <v>848</v>
      </c>
      <c r="M5761" t="s">
        <v>376</v>
      </c>
      <c r="N5761">
        <v>241</v>
      </c>
      <c r="O5761">
        <v>12</v>
      </c>
      <c r="P5761">
        <v>33</v>
      </c>
      <c r="Q5761" t="s">
        <v>76</v>
      </c>
      <c r="R5761" t="s">
        <v>238</v>
      </c>
      <c r="S5761" t="s">
        <v>239</v>
      </c>
      <c r="T5761">
        <v>220</v>
      </c>
      <c r="U5761">
        <v>210</v>
      </c>
      <c r="V5761">
        <v>95.45</v>
      </c>
      <c r="W5761" t="s">
        <v>133</v>
      </c>
      <c r="X5761">
        <v>4215</v>
      </c>
      <c r="Y5761">
        <v>885150</v>
      </c>
      <c r="Z5761">
        <v>103320</v>
      </c>
      <c r="AA5761">
        <v>165270</v>
      </c>
      <c r="AB5761">
        <v>1153740</v>
      </c>
      <c r="AC5761">
        <v>901896</v>
      </c>
      <c r="AD5761">
        <v>251844</v>
      </c>
      <c r="AE5761" t="s">
        <v>81</v>
      </c>
      <c r="AF5761" t="s">
        <v>81</v>
      </c>
      <c r="AG5761" t="s">
        <v>240</v>
      </c>
      <c r="AH5761" t="s">
        <v>144</v>
      </c>
      <c r="AI5761" t="s">
        <v>139</v>
      </c>
      <c r="AJ5761" t="str">
        <f t="shared" si="89"/>
        <v>Feb</v>
      </c>
    </row>
    <row r="5762" spans="1:36" x14ac:dyDescent="0.3">
      <c r="A5762" t="s">
        <v>12783</v>
      </c>
      <c r="B5762" s="33">
        <v>46021</v>
      </c>
      <c r="C5762" t="s">
        <v>93</v>
      </c>
      <c r="D5762" t="s">
        <v>12784</v>
      </c>
      <c r="E5762" t="s">
        <v>178</v>
      </c>
      <c r="F5762" t="s">
        <v>177</v>
      </c>
      <c r="G5762" t="s">
        <v>157</v>
      </c>
      <c r="H5762" t="s">
        <v>162</v>
      </c>
      <c r="I5762">
        <v>432</v>
      </c>
      <c r="J5762" t="s">
        <v>554</v>
      </c>
      <c r="K5762" t="s">
        <v>400</v>
      </c>
      <c r="L5762" t="s">
        <v>3268</v>
      </c>
      <c r="M5762" t="s">
        <v>400</v>
      </c>
      <c r="N5762">
        <v>77</v>
      </c>
      <c r="O5762">
        <v>11</v>
      </c>
      <c r="P5762">
        <v>-10</v>
      </c>
      <c r="Q5762" t="s">
        <v>73</v>
      </c>
      <c r="R5762" t="s">
        <v>238</v>
      </c>
      <c r="S5762" t="s">
        <v>239</v>
      </c>
      <c r="T5762">
        <v>180</v>
      </c>
      <c r="U5762">
        <v>144</v>
      </c>
      <c r="V5762">
        <v>80</v>
      </c>
      <c r="W5762" t="s">
        <v>133</v>
      </c>
      <c r="X5762">
        <v>9556</v>
      </c>
      <c r="Y5762">
        <v>1376064</v>
      </c>
      <c r="Z5762">
        <v>64656</v>
      </c>
      <c r="AA5762">
        <v>93888</v>
      </c>
      <c r="AB5762">
        <v>1534608</v>
      </c>
      <c r="AC5762">
        <v>1319076</v>
      </c>
      <c r="AD5762">
        <v>215532</v>
      </c>
      <c r="AE5762" t="s">
        <v>75</v>
      </c>
      <c r="AF5762" t="s">
        <v>78</v>
      </c>
      <c r="AG5762" t="s">
        <v>240</v>
      </c>
      <c r="AH5762" t="s">
        <v>144</v>
      </c>
      <c r="AI5762" t="s">
        <v>139</v>
      </c>
      <c r="AJ5762" t="str">
        <f t="shared" ref="AJ5762:AJ5825" si="90">TEXT(B5762,"mmm")</f>
        <v>Dec</v>
      </c>
    </row>
    <row r="5763" spans="1:36" x14ac:dyDescent="0.3">
      <c r="A5763" t="s">
        <v>12785</v>
      </c>
      <c r="B5763" s="33">
        <v>45784</v>
      </c>
      <c r="C5763" t="s">
        <v>93</v>
      </c>
      <c r="D5763" t="s">
        <v>12786</v>
      </c>
      <c r="E5763" t="s">
        <v>177</v>
      </c>
      <c r="F5763" t="s">
        <v>172</v>
      </c>
      <c r="G5763" t="s">
        <v>162</v>
      </c>
      <c r="H5763" t="s">
        <v>155</v>
      </c>
      <c r="I5763">
        <v>1196</v>
      </c>
      <c r="J5763" t="s">
        <v>508</v>
      </c>
      <c r="K5763" t="s">
        <v>822</v>
      </c>
      <c r="L5763" t="s">
        <v>399</v>
      </c>
      <c r="M5763" t="s">
        <v>237</v>
      </c>
      <c r="N5763">
        <v>164</v>
      </c>
      <c r="O5763">
        <v>34</v>
      </c>
      <c r="P5763">
        <v>33</v>
      </c>
      <c r="Q5763" t="s">
        <v>76</v>
      </c>
      <c r="R5763" t="s">
        <v>238</v>
      </c>
      <c r="S5763" t="s">
        <v>239</v>
      </c>
      <c r="T5763">
        <v>180</v>
      </c>
      <c r="U5763">
        <v>135</v>
      </c>
      <c r="V5763">
        <v>75</v>
      </c>
      <c r="W5763" t="s">
        <v>135</v>
      </c>
      <c r="X5763">
        <v>5055</v>
      </c>
      <c r="Y5763">
        <v>682425</v>
      </c>
      <c r="Z5763">
        <v>33210</v>
      </c>
      <c r="AA5763">
        <v>29430</v>
      </c>
      <c r="AB5763">
        <v>745065</v>
      </c>
      <c r="AC5763">
        <v>490687</v>
      </c>
      <c r="AD5763">
        <v>254378</v>
      </c>
      <c r="AE5763" t="s">
        <v>78</v>
      </c>
      <c r="AF5763" t="s">
        <v>81</v>
      </c>
      <c r="AG5763" t="s">
        <v>240</v>
      </c>
      <c r="AH5763" t="s">
        <v>146</v>
      </c>
      <c r="AI5763" t="s">
        <v>140</v>
      </c>
      <c r="AJ5763" t="str">
        <f t="shared" si="90"/>
        <v>May</v>
      </c>
    </row>
    <row r="5764" spans="1:36" x14ac:dyDescent="0.3">
      <c r="A5764" t="s">
        <v>12787</v>
      </c>
      <c r="B5764" s="33">
        <v>45821</v>
      </c>
      <c r="C5764" t="s">
        <v>93</v>
      </c>
      <c r="D5764" t="s">
        <v>6941</v>
      </c>
      <c r="E5764" t="s">
        <v>178</v>
      </c>
      <c r="F5764" t="s">
        <v>179</v>
      </c>
      <c r="G5764" t="s">
        <v>157</v>
      </c>
      <c r="H5764" t="s">
        <v>166</v>
      </c>
      <c r="I5764">
        <v>1968</v>
      </c>
      <c r="J5764" t="s">
        <v>682</v>
      </c>
      <c r="K5764" t="s">
        <v>622</v>
      </c>
      <c r="L5764" t="s">
        <v>781</v>
      </c>
      <c r="M5764" t="s">
        <v>3489</v>
      </c>
      <c r="N5764">
        <v>234</v>
      </c>
      <c r="O5764">
        <v>14</v>
      </c>
      <c r="P5764">
        <v>26</v>
      </c>
      <c r="Q5764" t="s">
        <v>73</v>
      </c>
      <c r="R5764" t="s">
        <v>238</v>
      </c>
      <c r="S5764" t="s">
        <v>239</v>
      </c>
      <c r="T5764">
        <v>189</v>
      </c>
      <c r="U5764">
        <v>140</v>
      </c>
      <c r="V5764">
        <v>74.069999999999993</v>
      </c>
      <c r="W5764" t="s">
        <v>134</v>
      </c>
      <c r="X5764">
        <v>8581</v>
      </c>
      <c r="Y5764">
        <v>1201340</v>
      </c>
      <c r="Z5764">
        <v>40880</v>
      </c>
      <c r="AA5764">
        <v>99120</v>
      </c>
      <c r="AB5764">
        <v>1341340</v>
      </c>
      <c r="AC5764">
        <v>808377</v>
      </c>
      <c r="AD5764">
        <v>532963</v>
      </c>
      <c r="AE5764" t="s">
        <v>75</v>
      </c>
      <c r="AF5764" t="s">
        <v>72</v>
      </c>
      <c r="AG5764" t="s">
        <v>240</v>
      </c>
      <c r="AH5764" t="s">
        <v>145</v>
      </c>
      <c r="AI5764" t="s">
        <v>139</v>
      </c>
      <c r="AJ5764" t="str">
        <f t="shared" si="90"/>
        <v>Jun</v>
      </c>
    </row>
    <row r="5765" spans="1:36" x14ac:dyDescent="0.3">
      <c r="A5765" t="s">
        <v>12788</v>
      </c>
      <c r="B5765" s="33">
        <v>46001</v>
      </c>
      <c r="C5765" t="s">
        <v>93</v>
      </c>
      <c r="D5765" t="s">
        <v>5479</v>
      </c>
      <c r="E5765" t="s">
        <v>178</v>
      </c>
      <c r="F5765" t="s">
        <v>176</v>
      </c>
      <c r="G5765" t="s">
        <v>157</v>
      </c>
      <c r="H5765" t="s">
        <v>156</v>
      </c>
      <c r="I5765">
        <v>907</v>
      </c>
      <c r="J5765" t="s">
        <v>275</v>
      </c>
      <c r="K5765" t="s">
        <v>300</v>
      </c>
      <c r="L5765" t="s">
        <v>3111</v>
      </c>
      <c r="M5765" t="s">
        <v>978</v>
      </c>
      <c r="N5765">
        <v>140</v>
      </c>
      <c r="O5765">
        <v>8</v>
      </c>
      <c r="P5765">
        <v>26</v>
      </c>
      <c r="Q5765" t="s">
        <v>73</v>
      </c>
      <c r="R5765" t="s">
        <v>238</v>
      </c>
      <c r="S5765" t="s">
        <v>239</v>
      </c>
      <c r="T5765">
        <v>189</v>
      </c>
      <c r="U5765">
        <v>169</v>
      </c>
      <c r="V5765">
        <v>89.42</v>
      </c>
      <c r="W5765" t="s">
        <v>133</v>
      </c>
      <c r="X5765">
        <v>4136</v>
      </c>
      <c r="Y5765">
        <v>698984</v>
      </c>
      <c r="Z5765">
        <v>74022</v>
      </c>
      <c r="AA5765">
        <v>24167</v>
      </c>
      <c r="AB5765">
        <v>797173</v>
      </c>
      <c r="AC5765">
        <v>608766</v>
      </c>
      <c r="AD5765">
        <v>188407</v>
      </c>
      <c r="AE5765" t="s">
        <v>75</v>
      </c>
      <c r="AF5765" t="s">
        <v>81</v>
      </c>
      <c r="AG5765" t="s">
        <v>240</v>
      </c>
      <c r="AH5765" t="s">
        <v>144</v>
      </c>
      <c r="AI5765" t="s">
        <v>138</v>
      </c>
      <c r="AJ5765" t="str">
        <f t="shared" si="90"/>
        <v>Dec</v>
      </c>
    </row>
    <row r="5766" spans="1:36" x14ac:dyDescent="0.3">
      <c r="A5766" t="s">
        <v>12789</v>
      </c>
      <c r="B5766" s="33">
        <v>45872</v>
      </c>
      <c r="C5766" t="s">
        <v>97</v>
      </c>
      <c r="D5766" t="s">
        <v>12790</v>
      </c>
      <c r="E5766" t="s">
        <v>179</v>
      </c>
      <c r="F5766" t="s">
        <v>177</v>
      </c>
      <c r="G5766" t="s">
        <v>166</v>
      </c>
      <c r="H5766" t="s">
        <v>162</v>
      </c>
      <c r="I5766">
        <v>1355</v>
      </c>
      <c r="J5766" t="s">
        <v>270</v>
      </c>
      <c r="K5766" t="s">
        <v>5361</v>
      </c>
      <c r="L5766" t="s">
        <v>613</v>
      </c>
      <c r="M5766" t="s">
        <v>1655</v>
      </c>
      <c r="N5766">
        <v>170</v>
      </c>
      <c r="O5766">
        <v>30</v>
      </c>
      <c r="P5766">
        <v>26</v>
      </c>
      <c r="Q5766" t="s">
        <v>73</v>
      </c>
      <c r="R5766" t="s">
        <v>238</v>
      </c>
      <c r="S5766" t="s">
        <v>239</v>
      </c>
      <c r="T5766">
        <v>220</v>
      </c>
      <c r="U5766">
        <v>167</v>
      </c>
      <c r="V5766">
        <v>75.91</v>
      </c>
      <c r="W5766" t="s">
        <v>133</v>
      </c>
      <c r="X5766">
        <v>4732</v>
      </c>
      <c r="Y5766">
        <v>790244</v>
      </c>
      <c r="Z5766">
        <v>66800</v>
      </c>
      <c r="AA5766">
        <v>123246</v>
      </c>
      <c r="AB5766">
        <v>980290</v>
      </c>
      <c r="AC5766">
        <v>707614</v>
      </c>
      <c r="AD5766">
        <v>272676</v>
      </c>
      <c r="AE5766" t="s">
        <v>72</v>
      </c>
      <c r="AF5766" t="s">
        <v>78</v>
      </c>
      <c r="AG5766" t="s">
        <v>240</v>
      </c>
      <c r="AH5766" t="s">
        <v>145</v>
      </c>
      <c r="AI5766" t="s">
        <v>139</v>
      </c>
      <c r="AJ5766" t="str">
        <f t="shared" si="90"/>
        <v>Aug</v>
      </c>
    </row>
    <row r="5767" spans="1:36" x14ac:dyDescent="0.3">
      <c r="A5767" t="s">
        <v>12791</v>
      </c>
      <c r="B5767" s="33">
        <v>45788</v>
      </c>
      <c r="C5767" t="s">
        <v>96</v>
      </c>
      <c r="D5767" t="s">
        <v>12792</v>
      </c>
      <c r="E5767" t="s">
        <v>173</v>
      </c>
      <c r="F5767" t="s">
        <v>174</v>
      </c>
      <c r="G5767" t="s">
        <v>161</v>
      </c>
      <c r="H5767" t="s">
        <v>158</v>
      </c>
      <c r="I5767">
        <v>1503</v>
      </c>
      <c r="J5767" t="s">
        <v>504</v>
      </c>
      <c r="K5767" t="s">
        <v>827</v>
      </c>
      <c r="L5767" t="s">
        <v>994</v>
      </c>
      <c r="M5767" t="s">
        <v>1192</v>
      </c>
      <c r="N5767">
        <v>186</v>
      </c>
      <c r="O5767">
        <v>22</v>
      </c>
      <c r="P5767">
        <v>19</v>
      </c>
      <c r="Q5767" t="s">
        <v>73</v>
      </c>
      <c r="R5767" t="s">
        <v>238</v>
      </c>
      <c r="S5767" t="s">
        <v>239</v>
      </c>
      <c r="T5767">
        <v>189</v>
      </c>
      <c r="U5767">
        <v>185</v>
      </c>
      <c r="V5767">
        <v>97.88</v>
      </c>
      <c r="W5767" t="s">
        <v>133</v>
      </c>
      <c r="X5767">
        <v>5590</v>
      </c>
      <c r="Y5767">
        <v>1034150</v>
      </c>
      <c r="Z5767">
        <v>98420</v>
      </c>
      <c r="AA5767">
        <v>35705</v>
      </c>
      <c r="AB5767">
        <v>1168275</v>
      </c>
      <c r="AC5767">
        <v>908548</v>
      </c>
      <c r="AD5767">
        <v>259727</v>
      </c>
      <c r="AE5767" t="s">
        <v>78</v>
      </c>
      <c r="AF5767" t="s">
        <v>78</v>
      </c>
      <c r="AG5767" t="s">
        <v>240</v>
      </c>
      <c r="AH5767" t="s">
        <v>144</v>
      </c>
      <c r="AI5767" t="s">
        <v>139</v>
      </c>
      <c r="AJ5767" t="str">
        <f t="shared" si="90"/>
        <v>May</v>
      </c>
    </row>
    <row r="5768" spans="1:36" x14ac:dyDescent="0.3">
      <c r="A5768" t="s">
        <v>12793</v>
      </c>
      <c r="B5768" s="33">
        <v>45703</v>
      </c>
      <c r="C5768" t="s">
        <v>95</v>
      </c>
      <c r="D5768" t="s">
        <v>12794</v>
      </c>
      <c r="E5768" t="s">
        <v>180</v>
      </c>
      <c r="F5768" t="s">
        <v>172</v>
      </c>
      <c r="G5768" t="s">
        <v>160</v>
      </c>
      <c r="H5768" t="s">
        <v>155</v>
      </c>
      <c r="I5768">
        <v>1025</v>
      </c>
      <c r="J5768" t="s">
        <v>621</v>
      </c>
      <c r="K5768" t="s">
        <v>1417</v>
      </c>
      <c r="L5768" t="s">
        <v>454</v>
      </c>
      <c r="M5768" t="s">
        <v>2696</v>
      </c>
      <c r="N5768">
        <v>142</v>
      </c>
      <c r="O5768">
        <v>18</v>
      </c>
      <c r="P5768">
        <v>26</v>
      </c>
      <c r="Q5768" t="s">
        <v>73</v>
      </c>
      <c r="R5768" t="s">
        <v>238</v>
      </c>
      <c r="S5768" t="s">
        <v>239</v>
      </c>
      <c r="T5768">
        <v>180</v>
      </c>
      <c r="U5768">
        <v>161</v>
      </c>
      <c r="V5768">
        <v>89.44</v>
      </c>
      <c r="W5768" t="s">
        <v>135</v>
      </c>
      <c r="X5768">
        <v>7566</v>
      </c>
      <c r="Y5768">
        <v>1218126</v>
      </c>
      <c r="Z5768">
        <v>59570</v>
      </c>
      <c r="AA5768">
        <v>40089</v>
      </c>
      <c r="AB5768">
        <v>1317785</v>
      </c>
      <c r="AC5768">
        <v>816446</v>
      </c>
      <c r="AD5768">
        <v>501339</v>
      </c>
      <c r="AE5768" t="s">
        <v>81</v>
      </c>
      <c r="AF5768" t="s">
        <v>81</v>
      </c>
      <c r="AG5768" t="s">
        <v>240</v>
      </c>
      <c r="AH5768" t="s">
        <v>146</v>
      </c>
      <c r="AI5768" t="s">
        <v>139</v>
      </c>
      <c r="AJ5768" t="str">
        <f t="shared" si="90"/>
        <v>Feb</v>
      </c>
    </row>
    <row r="5769" spans="1:36" x14ac:dyDescent="0.3">
      <c r="A5769" t="s">
        <v>12795</v>
      </c>
      <c r="B5769" s="33">
        <v>45770</v>
      </c>
      <c r="C5769" t="s">
        <v>98</v>
      </c>
      <c r="D5769" t="s">
        <v>12796</v>
      </c>
      <c r="E5769" t="s">
        <v>172</v>
      </c>
      <c r="F5769" t="s">
        <v>180</v>
      </c>
      <c r="G5769" t="s">
        <v>155</v>
      </c>
      <c r="H5769" t="s">
        <v>160</v>
      </c>
      <c r="I5769">
        <v>2325</v>
      </c>
      <c r="J5769" t="s">
        <v>270</v>
      </c>
      <c r="K5769" t="s">
        <v>4504</v>
      </c>
      <c r="N5769">
        <v>312</v>
      </c>
      <c r="O5769">
        <v>0</v>
      </c>
      <c r="P5769">
        <v>0</v>
      </c>
      <c r="Q5769" t="s">
        <v>67</v>
      </c>
      <c r="R5769" t="s">
        <v>245</v>
      </c>
      <c r="S5769" t="s">
        <v>120</v>
      </c>
      <c r="T5769">
        <v>150</v>
      </c>
      <c r="U5769">
        <v>0</v>
      </c>
      <c r="V5769">
        <v>0</v>
      </c>
      <c r="W5769" t="s">
        <v>133</v>
      </c>
      <c r="X5769">
        <v>6767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 t="s">
        <v>81</v>
      </c>
      <c r="AF5769" t="s">
        <v>81</v>
      </c>
      <c r="AG5769" t="s">
        <v>240</v>
      </c>
      <c r="AH5769" t="s">
        <v>145</v>
      </c>
      <c r="AI5769" t="s">
        <v>138</v>
      </c>
      <c r="AJ5769" t="str">
        <f t="shared" si="90"/>
        <v>Apr</v>
      </c>
    </row>
    <row r="5770" spans="1:36" x14ac:dyDescent="0.3">
      <c r="A5770" t="s">
        <v>12797</v>
      </c>
      <c r="B5770" s="33">
        <v>45682</v>
      </c>
      <c r="C5770" t="s">
        <v>98</v>
      </c>
      <c r="D5770" t="s">
        <v>6465</v>
      </c>
      <c r="E5770" t="s">
        <v>181</v>
      </c>
      <c r="F5770" t="s">
        <v>177</v>
      </c>
      <c r="G5770" t="s">
        <v>159</v>
      </c>
      <c r="H5770" t="s">
        <v>162</v>
      </c>
      <c r="I5770">
        <v>2321</v>
      </c>
      <c r="J5770" t="s">
        <v>345</v>
      </c>
      <c r="K5770" t="s">
        <v>4546</v>
      </c>
      <c r="L5770" t="s">
        <v>377</v>
      </c>
      <c r="M5770" t="s">
        <v>569</v>
      </c>
      <c r="N5770">
        <v>314</v>
      </c>
      <c r="O5770">
        <v>0</v>
      </c>
      <c r="P5770">
        <v>19</v>
      </c>
      <c r="Q5770" t="s">
        <v>73</v>
      </c>
      <c r="R5770" t="s">
        <v>238</v>
      </c>
      <c r="S5770" t="s">
        <v>239</v>
      </c>
      <c r="T5770">
        <v>180</v>
      </c>
      <c r="U5770">
        <v>136</v>
      </c>
      <c r="V5770">
        <v>75.56</v>
      </c>
      <c r="W5770" t="s">
        <v>135</v>
      </c>
      <c r="X5770">
        <v>5082</v>
      </c>
      <c r="Y5770">
        <v>691152</v>
      </c>
      <c r="Z5770">
        <v>57800</v>
      </c>
      <c r="AA5770">
        <v>29376</v>
      </c>
      <c r="AB5770">
        <v>778328</v>
      </c>
      <c r="AC5770">
        <v>675936</v>
      </c>
      <c r="AD5770">
        <v>102392</v>
      </c>
      <c r="AE5770" t="s">
        <v>81</v>
      </c>
      <c r="AF5770" t="s">
        <v>78</v>
      </c>
      <c r="AG5770" t="s">
        <v>240</v>
      </c>
      <c r="AH5770" t="s">
        <v>144</v>
      </c>
      <c r="AI5770" t="s">
        <v>139</v>
      </c>
      <c r="AJ5770" t="str">
        <f t="shared" si="90"/>
        <v>Jan</v>
      </c>
    </row>
    <row r="5771" spans="1:36" x14ac:dyDescent="0.3">
      <c r="A5771" t="s">
        <v>12798</v>
      </c>
      <c r="B5771" s="33">
        <v>45812</v>
      </c>
      <c r="C5771" t="s">
        <v>98</v>
      </c>
      <c r="D5771" t="s">
        <v>12799</v>
      </c>
      <c r="E5771" t="s">
        <v>177</v>
      </c>
      <c r="F5771" t="s">
        <v>173</v>
      </c>
      <c r="G5771" t="s">
        <v>162</v>
      </c>
      <c r="H5771" t="s">
        <v>161</v>
      </c>
      <c r="I5771">
        <v>1674</v>
      </c>
      <c r="J5771" t="s">
        <v>572</v>
      </c>
      <c r="K5771" t="s">
        <v>1353</v>
      </c>
      <c r="L5771" t="s">
        <v>1014</v>
      </c>
      <c r="M5771" t="s">
        <v>3422</v>
      </c>
      <c r="N5771">
        <v>203</v>
      </c>
      <c r="O5771">
        <v>12</v>
      </c>
      <c r="P5771">
        <v>29</v>
      </c>
      <c r="Q5771" t="s">
        <v>73</v>
      </c>
      <c r="R5771" t="s">
        <v>238</v>
      </c>
      <c r="S5771" t="s">
        <v>239</v>
      </c>
      <c r="T5771">
        <v>189</v>
      </c>
      <c r="U5771">
        <v>159</v>
      </c>
      <c r="V5771">
        <v>84.13</v>
      </c>
      <c r="W5771" t="s">
        <v>133</v>
      </c>
      <c r="X5771">
        <v>7248</v>
      </c>
      <c r="Y5771">
        <v>1152432</v>
      </c>
      <c r="Z5771">
        <v>62169</v>
      </c>
      <c r="AA5771">
        <v>27984</v>
      </c>
      <c r="AB5771">
        <v>1242585</v>
      </c>
      <c r="AC5771">
        <v>1047842</v>
      </c>
      <c r="AD5771">
        <v>194743</v>
      </c>
      <c r="AE5771" t="s">
        <v>78</v>
      </c>
      <c r="AF5771" t="s">
        <v>78</v>
      </c>
      <c r="AG5771" t="s">
        <v>240</v>
      </c>
      <c r="AH5771" t="s">
        <v>144</v>
      </c>
      <c r="AI5771" t="s">
        <v>139</v>
      </c>
      <c r="AJ5771" t="str">
        <f t="shared" si="90"/>
        <v>Jun</v>
      </c>
    </row>
    <row r="5772" spans="1:36" x14ac:dyDescent="0.3">
      <c r="A5772" t="s">
        <v>12800</v>
      </c>
      <c r="B5772" s="33">
        <v>45823</v>
      </c>
      <c r="C5772" t="s">
        <v>95</v>
      </c>
      <c r="D5772" t="s">
        <v>12801</v>
      </c>
      <c r="E5772" t="s">
        <v>172</v>
      </c>
      <c r="F5772" t="s">
        <v>177</v>
      </c>
      <c r="G5772" t="s">
        <v>155</v>
      </c>
      <c r="H5772" t="s">
        <v>162</v>
      </c>
      <c r="I5772">
        <v>1765</v>
      </c>
      <c r="J5772" t="s">
        <v>459</v>
      </c>
      <c r="K5772" t="s">
        <v>836</v>
      </c>
      <c r="L5772" t="s">
        <v>505</v>
      </c>
      <c r="M5772" t="s">
        <v>836</v>
      </c>
      <c r="N5772">
        <v>228</v>
      </c>
      <c r="O5772">
        <v>9</v>
      </c>
      <c r="P5772">
        <v>-2</v>
      </c>
      <c r="Q5772" t="s">
        <v>73</v>
      </c>
      <c r="R5772" t="s">
        <v>238</v>
      </c>
      <c r="S5772" t="s">
        <v>239</v>
      </c>
      <c r="T5772">
        <v>189</v>
      </c>
      <c r="U5772">
        <v>149</v>
      </c>
      <c r="V5772">
        <v>78.84</v>
      </c>
      <c r="W5772" t="s">
        <v>133</v>
      </c>
      <c r="X5772">
        <v>5458</v>
      </c>
      <c r="Y5772">
        <v>813242</v>
      </c>
      <c r="Z5772">
        <v>78523</v>
      </c>
      <c r="AA5772">
        <v>41124</v>
      </c>
      <c r="AB5772">
        <v>932889</v>
      </c>
      <c r="AC5772">
        <v>708464</v>
      </c>
      <c r="AD5772">
        <v>224425</v>
      </c>
      <c r="AE5772" t="s">
        <v>81</v>
      </c>
      <c r="AF5772" t="s">
        <v>78</v>
      </c>
      <c r="AG5772" t="s">
        <v>240</v>
      </c>
      <c r="AH5772" t="s">
        <v>144</v>
      </c>
      <c r="AI5772" t="s">
        <v>140</v>
      </c>
      <c r="AJ5772" t="str">
        <f t="shared" si="90"/>
        <v>Jun</v>
      </c>
    </row>
    <row r="5773" spans="1:36" x14ac:dyDescent="0.3">
      <c r="A5773" t="s">
        <v>12802</v>
      </c>
      <c r="B5773" s="33">
        <v>45944</v>
      </c>
      <c r="C5773" t="s">
        <v>96</v>
      </c>
      <c r="D5773" t="s">
        <v>12803</v>
      </c>
      <c r="E5773" t="s">
        <v>173</v>
      </c>
      <c r="F5773" t="s">
        <v>174</v>
      </c>
      <c r="G5773" t="s">
        <v>161</v>
      </c>
      <c r="H5773" t="s">
        <v>158</v>
      </c>
      <c r="I5773">
        <v>1021</v>
      </c>
      <c r="J5773" t="s">
        <v>336</v>
      </c>
      <c r="K5773" t="s">
        <v>3221</v>
      </c>
      <c r="L5773" t="s">
        <v>1140</v>
      </c>
      <c r="M5773" t="s">
        <v>1997</v>
      </c>
      <c r="N5773">
        <v>147</v>
      </c>
      <c r="O5773">
        <v>37</v>
      </c>
      <c r="P5773">
        <v>42</v>
      </c>
      <c r="Q5773" t="s">
        <v>76</v>
      </c>
      <c r="R5773" t="s">
        <v>238</v>
      </c>
      <c r="S5773" t="s">
        <v>239</v>
      </c>
      <c r="T5773">
        <v>180</v>
      </c>
      <c r="U5773">
        <v>111</v>
      </c>
      <c r="V5773">
        <v>61.67</v>
      </c>
      <c r="W5773" t="s">
        <v>133</v>
      </c>
      <c r="X5773">
        <v>3640</v>
      </c>
      <c r="Y5773">
        <v>404040</v>
      </c>
      <c r="Z5773">
        <v>29748</v>
      </c>
      <c r="AA5773">
        <v>54723</v>
      </c>
      <c r="AB5773">
        <v>488511</v>
      </c>
      <c r="AC5773">
        <v>418136</v>
      </c>
      <c r="AD5773">
        <v>70375</v>
      </c>
      <c r="AE5773" t="s">
        <v>78</v>
      </c>
      <c r="AF5773" t="s">
        <v>78</v>
      </c>
      <c r="AG5773" t="s">
        <v>240</v>
      </c>
      <c r="AH5773" t="s">
        <v>144</v>
      </c>
      <c r="AI5773" t="s">
        <v>139</v>
      </c>
      <c r="AJ5773" t="str">
        <f t="shared" si="90"/>
        <v>Oct</v>
      </c>
    </row>
    <row r="5774" spans="1:36" x14ac:dyDescent="0.3">
      <c r="A5774" t="s">
        <v>12804</v>
      </c>
      <c r="B5774" s="33">
        <v>45863</v>
      </c>
      <c r="C5774" t="s">
        <v>99</v>
      </c>
      <c r="D5774" t="s">
        <v>12805</v>
      </c>
      <c r="E5774" t="s">
        <v>174</v>
      </c>
      <c r="F5774" t="s">
        <v>179</v>
      </c>
      <c r="G5774" t="s">
        <v>158</v>
      </c>
      <c r="H5774" t="s">
        <v>166</v>
      </c>
      <c r="I5774">
        <v>1836</v>
      </c>
      <c r="J5774" t="s">
        <v>600</v>
      </c>
      <c r="K5774" t="s">
        <v>1770</v>
      </c>
      <c r="L5774" t="s">
        <v>447</v>
      </c>
      <c r="M5774" t="s">
        <v>1770</v>
      </c>
      <c r="N5774">
        <v>246</v>
      </c>
      <c r="O5774">
        <v>0</v>
      </c>
      <c r="P5774">
        <v>-1</v>
      </c>
      <c r="Q5774" t="s">
        <v>70</v>
      </c>
      <c r="R5774" t="s">
        <v>238</v>
      </c>
      <c r="S5774" t="s">
        <v>239</v>
      </c>
      <c r="T5774">
        <v>189</v>
      </c>
      <c r="U5774">
        <v>185</v>
      </c>
      <c r="V5774">
        <v>97.88</v>
      </c>
      <c r="W5774" t="s">
        <v>133</v>
      </c>
      <c r="X5774">
        <v>10622</v>
      </c>
      <c r="Y5774">
        <v>1965070</v>
      </c>
      <c r="Z5774">
        <v>71225</v>
      </c>
      <c r="AA5774">
        <v>138750</v>
      </c>
      <c r="AB5774">
        <v>2175045</v>
      </c>
      <c r="AC5774">
        <v>1365936</v>
      </c>
      <c r="AD5774">
        <v>809109</v>
      </c>
      <c r="AE5774" t="s">
        <v>78</v>
      </c>
      <c r="AF5774" t="s">
        <v>72</v>
      </c>
      <c r="AG5774" t="s">
        <v>240</v>
      </c>
      <c r="AH5774" t="s">
        <v>144</v>
      </c>
      <c r="AI5774" t="s">
        <v>140</v>
      </c>
      <c r="AJ5774" t="str">
        <f t="shared" si="90"/>
        <v>Jul</v>
      </c>
    </row>
    <row r="5775" spans="1:36" x14ac:dyDescent="0.3">
      <c r="A5775" t="s">
        <v>12806</v>
      </c>
      <c r="B5775" s="33">
        <v>45837</v>
      </c>
      <c r="C5775" t="s">
        <v>95</v>
      </c>
      <c r="D5775" t="s">
        <v>12807</v>
      </c>
      <c r="E5775" t="s">
        <v>178</v>
      </c>
      <c r="F5775" t="s">
        <v>174</v>
      </c>
      <c r="G5775" t="s">
        <v>157</v>
      </c>
      <c r="H5775" t="s">
        <v>158</v>
      </c>
      <c r="I5775">
        <v>1199</v>
      </c>
      <c r="J5775" t="s">
        <v>270</v>
      </c>
      <c r="K5775" t="s">
        <v>4558</v>
      </c>
      <c r="L5775" t="s">
        <v>8062</v>
      </c>
      <c r="M5775" t="s">
        <v>723</v>
      </c>
      <c r="N5775">
        <v>179</v>
      </c>
      <c r="O5775">
        <v>8</v>
      </c>
      <c r="P5775">
        <v>13</v>
      </c>
      <c r="Q5775" t="s">
        <v>73</v>
      </c>
      <c r="R5775" t="s">
        <v>238</v>
      </c>
      <c r="S5775" t="s">
        <v>239</v>
      </c>
      <c r="T5775">
        <v>189</v>
      </c>
      <c r="U5775">
        <v>128</v>
      </c>
      <c r="V5775">
        <v>67.72</v>
      </c>
      <c r="W5775" t="s">
        <v>133</v>
      </c>
      <c r="X5775">
        <v>8278</v>
      </c>
      <c r="Y5775">
        <v>1059584</v>
      </c>
      <c r="Z5775">
        <v>22912</v>
      </c>
      <c r="AA5775">
        <v>34560</v>
      </c>
      <c r="AB5775">
        <v>1117056</v>
      </c>
      <c r="AC5775">
        <v>733403</v>
      </c>
      <c r="AD5775">
        <v>383653</v>
      </c>
      <c r="AE5775" t="s">
        <v>75</v>
      </c>
      <c r="AF5775" t="s">
        <v>78</v>
      </c>
      <c r="AG5775" t="s">
        <v>240</v>
      </c>
      <c r="AH5775" t="s">
        <v>147</v>
      </c>
      <c r="AI5775" t="s">
        <v>139</v>
      </c>
      <c r="AJ5775" t="str">
        <f t="shared" si="90"/>
        <v>Jun</v>
      </c>
    </row>
    <row r="5776" spans="1:36" x14ac:dyDescent="0.3">
      <c r="A5776" t="s">
        <v>12808</v>
      </c>
      <c r="B5776" s="33">
        <v>45756</v>
      </c>
      <c r="C5776" t="s">
        <v>98</v>
      </c>
      <c r="D5776" t="s">
        <v>12809</v>
      </c>
      <c r="E5776" t="s">
        <v>178</v>
      </c>
      <c r="F5776" t="s">
        <v>175</v>
      </c>
      <c r="G5776" t="s">
        <v>157</v>
      </c>
      <c r="H5776" t="s">
        <v>163</v>
      </c>
      <c r="I5776">
        <v>1722</v>
      </c>
      <c r="J5776" t="s">
        <v>566</v>
      </c>
      <c r="K5776" t="s">
        <v>1407</v>
      </c>
      <c r="L5776" t="s">
        <v>1648</v>
      </c>
      <c r="M5776" t="s">
        <v>1669</v>
      </c>
      <c r="N5776">
        <v>231</v>
      </c>
      <c r="O5776">
        <v>31</v>
      </c>
      <c r="P5776">
        <v>79</v>
      </c>
      <c r="Q5776" t="s">
        <v>76</v>
      </c>
      <c r="R5776" t="s">
        <v>238</v>
      </c>
      <c r="S5776" t="s">
        <v>239</v>
      </c>
      <c r="T5776">
        <v>180</v>
      </c>
      <c r="U5776">
        <v>129</v>
      </c>
      <c r="V5776">
        <v>71.67</v>
      </c>
      <c r="W5776" t="s">
        <v>133</v>
      </c>
      <c r="X5776">
        <v>10120</v>
      </c>
      <c r="Y5776">
        <v>1305480</v>
      </c>
      <c r="Z5776">
        <v>42312</v>
      </c>
      <c r="AA5776">
        <v>53535</v>
      </c>
      <c r="AB5776">
        <v>1401327</v>
      </c>
      <c r="AC5776">
        <v>965317</v>
      </c>
      <c r="AD5776">
        <v>436010</v>
      </c>
      <c r="AE5776" t="s">
        <v>75</v>
      </c>
      <c r="AF5776" t="s">
        <v>75</v>
      </c>
      <c r="AG5776" t="s">
        <v>240</v>
      </c>
      <c r="AH5776" t="s">
        <v>147</v>
      </c>
      <c r="AI5776" t="s">
        <v>139</v>
      </c>
      <c r="AJ5776" t="str">
        <f t="shared" si="90"/>
        <v>Apr</v>
      </c>
    </row>
    <row r="5777" spans="1:36" x14ac:dyDescent="0.3">
      <c r="A5777" t="s">
        <v>12810</v>
      </c>
      <c r="B5777" s="33">
        <v>45717</v>
      </c>
      <c r="C5777" t="s">
        <v>96</v>
      </c>
      <c r="D5777" t="s">
        <v>12811</v>
      </c>
      <c r="E5777" t="s">
        <v>173</v>
      </c>
      <c r="F5777" t="s">
        <v>172</v>
      </c>
      <c r="G5777" t="s">
        <v>161</v>
      </c>
      <c r="H5777" t="s">
        <v>155</v>
      </c>
      <c r="I5777">
        <v>2323</v>
      </c>
      <c r="J5777" t="s">
        <v>1510</v>
      </c>
      <c r="K5777" t="s">
        <v>2695</v>
      </c>
      <c r="L5777" t="s">
        <v>2238</v>
      </c>
      <c r="M5777" t="s">
        <v>829</v>
      </c>
      <c r="N5777">
        <v>286</v>
      </c>
      <c r="O5777">
        <v>62</v>
      </c>
      <c r="P5777">
        <v>78</v>
      </c>
      <c r="Q5777" t="s">
        <v>76</v>
      </c>
      <c r="R5777" t="s">
        <v>238</v>
      </c>
      <c r="S5777" t="s">
        <v>239</v>
      </c>
      <c r="T5777">
        <v>189</v>
      </c>
      <c r="U5777">
        <v>105</v>
      </c>
      <c r="V5777">
        <v>55.56</v>
      </c>
      <c r="W5777" t="s">
        <v>133</v>
      </c>
      <c r="X5777">
        <v>3792</v>
      </c>
      <c r="Y5777">
        <v>398160</v>
      </c>
      <c r="Z5777">
        <v>47565</v>
      </c>
      <c r="AA5777">
        <v>19005</v>
      </c>
      <c r="AB5777">
        <v>464730</v>
      </c>
      <c r="AC5777">
        <v>290083</v>
      </c>
      <c r="AD5777">
        <v>174647</v>
      </c>
      <c r="AE5777" t="s">
        <v>78</v>
      </c>
      <c r="AF5777" t="s">
        <v>81</v>
      </c>
      <c r="AG5777" t="s">
        <v>240</v>
      </c>
      <c r="AH5777" t="s">
        <v>144</v>
      </c>
      <c r="AI5777" t="s">
        <v>138</v>
      </c>
      <c r="AJ5777" t="str">
        <f t="shared" si="90"/>
        <v>Mar</v>
      </c>
    </row>
    <row r="5778" spans="1:36" x14ac:dyDescent="0.3">
      <c r="A5778" t="s">
        <v>12812</v>
      </c>
      <c r="B5778" s="33">
        <v>45922</v>
      </c>
      <c r="C5778" t="s">
        <v>95</v>
      </c>
      <c r="D5778" t="s">
        <v>12813</v>
      </c>
      <c r="E5778" t="s">
        <v>172</v>
      </c>
      <c r="F5778" t="s">
        <v>176</v>
      </c>
      <c r="G5778" t="s">
        <v>155</v>
      </c>
      <c r="H5778" t="s">
        <v>156</v>
      </c>
      <c r="I5778">
        <v>1153</v>
      </c>
      <c r="J5778" t="s">
        <v>345</v>
      </c>
      <c r="K5778" t="s">
        <v>1219</v>
      </c>
      <c r="L5778" t="s">
        <v>2791</v>
      </c>
      <c r="M5778" t="s">
        <v>4209</v>
      </c>
      <c r="N5778">
        <v>166</v>
      </c>
      <c r="O5778">
        <v>55</v>
      </c>
      <c r="P5778">
        <v>50</v>
      </c>
      <c r="Q5778" t="s">
        <v>76</v>
      </c>
      <c r="R5778" t="s">
        <v>238</v>
      </c>
      <c r="S5778" t="s">
        <v>239</v>
      </c>
      <c r="T5778">
        <v>180</v>
      </c>
      <c r="U5778">
        <v>121</v>
      </c>
      <c r="V5778">
        <v>67.22</v>
      </c>
      <c r="W5778" t="s">
        <v>135</v>
      </c>
      <c r="X5778">
        <v>5525</v>
      </c>
      <c r="Y5778">
        <v>668525</v>
      </c>
      <c r="Z5778">
        <v>60863</v>
      </c>
      <c r="AA5778">
        <v>40777</v>
      </c>
      <c r="AB5778">
        <v>770165</v>
      </c>
      <c r="AC5778">
        <v>607279</v>
      </c>
      <c r="AD5778">
        <v>162886</v>
      </c>
      <c r="AE5778" t="s">
        <v>81</v>
      </c>
      <c r="AF5778" t="s">
        <v>81</v>
      </c>
      <c r="AG5778" t="s">
        <v>240</v>
      </c>
      <c r="AH5778" t="s">
        <v>145</v>
      </c>
      <c r="AI5778" t="s">
        <v>139</v>
      </c>
      <c r="AJ5778" t="str">
        <f t="shared" si="90"/>
        <v>Sep</v>
      </c>
    </row>
    <row r="5779" spans="1:36" x14ac:dyDescent="0.3">
      <c r="A5779" t="s">
        <v>12814</v>
      </c>
      <c r="B5779" s="33">
        <v>46014</v>
      </c>
      <c r="C5779" t="s">
        <v>93</v>
      </c>
      <c r="D5779" t="s">
        <v>12815</v>
      </c>
      <c r="E5779" t="s">
        <v>181</v>
      </c>
      <c r="F5779" t="s">
        <v>172</v>
      </c>
      <c r="G5779" t="s">
        <v>159</v>
      </c>
      <c r="H5779" t="s">
        <v>155</v>
      </c>
      <c r="I5779">
        <v>901</v>
      </c>
      <c r="J5779" t="s">
        <v>1510</v>
      </c>
      <c r="K5779" t="s">
        <v>646</v>
      </c>
      <c r="L5779" t="s">
        <v>2805</v>
      </c>
      <c r="M5779" t="s">
        <v>2581</v>
      </c>
      <c r="N5779">
        <v>141</v>
      </c>
      <c r="O5779">
        <v>36</v>
      </c>
      <c r="P5779">
        <v>36</v>
      </c>
      <c r="Q5779" t="s">
        <v>76</v>
      </c>
      <c r="R5779" t="s">
        <v>238</v>
      </c>
      <c r="S5779" t="s">
        <v>239</v>
      </c>
      <c r="T5779">
        <v>186</v>
      </c>
      <c r="U5779">
        <v>169</v>
      </c>
      <c r="V5779">
        <v>90.86</v>
      </c>
      <c r="W5779" t="s">
        <v>133</v>
      </c>
      <c r="X5779">
        <v>5632</v>
      </c>
      <c r="Y5779">
        <v>951808</v>
      </c>
      <c r="Z5779">
        <v>78247</v>
      </c>
      <c r="AA5779">
        <v>46813</v>
      </c>
      <c r="AB5779">
        <v>1076868</v>
      </c>
      <c r="AC5779">
        <v>774826</v>
      </c>
      <c r="AD5779">
        <v>302042</v>
      </c>
      <c r="AE5779" t="s">
        <v>81</v>
      </c>
      <c r="AF5779" t="s">
        <v>81</v>
      </c>
      <c r="AG5779" t="s">
        <v>240</v>
      </c>
      <c r="AH5779" t="s">
        <v>144</v>
      </c>
      <c r="AI5779" t="s">
        <v>138</v>
      </c>
      <c r="AJ5779" t="str">
        <f t="shared" si="90"/>
        <v>Dec</v>
      </c>
    </row>
    <row r="5780" spans="1:36" x14ac:dyDescent="0.3">
      <c r="A5780" t="s">
        <v>12816</v>
      </c>
      <c r="B5780" s="33">
        <v>45787</v>
      </c>
      <c r="C5780" t="s">
        <v>98</v>
      </c>
      <c r="D5780" t="s">
        <v>12817</v>
      </c>
      <c r="E5780" t="s">
        <v>177</v>
      </c>
      <c r="F5780" t="s">
        <v>175</v>
      </c>
      <c r="G5780" t="s">
        <v>162</v>
      </c>
      <c r="H5780" t="s">
        <v>163</v>
      </c>
      <c r="I5780">
        <v>1272</v>
      </c>
      <c r="J5780" t="s">
        <v>613</v>
      </c>
      <c r="K5780" t="s">
        <v>2551</v>
      </c>
      <c r="L5780" t="s">
        <v>1839</v>
      </c>
      <c r="M5780" t="s">
        <v>353</v>
      </c>
      <c r="N5780">
        <v>160</v>
      </c>
      <c r="O5780">
        <v>41</v>
      </c>
      <c r="P5780">
        <v>20</v>
      </c>
      <c r="Q5780" t="s">
        <v>73</v>
      </c>
      <c r="R5780" t="s">
        <v>238</v>
      </c>
      <c r="S5780" t="s">
        <v>239</v>
      </c>
      <c r="T5780">
        <v>180</v>
      </c>
      <c r="U5780">
        <v>112</v>
      </c>
      <c r="V5780">
        <v>62.22</v>
      </c>
      <c r="W5780" t="s">
        <v>133</v>
      </c>
      <c r="X5780">
        <v>3044</v>
      </c>
      <c r="Y5780">
        <v>340928</v>
      </c>
      <c r="Z5780">
        <v>30240</v>
      </c>
      <c r="AA5780">
        <v>25984</v>
      </c>
      <c r="AB5780">
        <v>397152</v>
      </c>
      <c r="AC5780">
        <v>299503</v>
      </c>
      <c r="AD5780">
        <v>97649</v>
      </c>
      <c r="AE5780" t="s">
        <v>78</v>
      </c>
      <c r="AF5780" t="s">
        <v>75</v>
      </c>
      <c r="AG5780" t="s">
        <v>240</v>
      </c>
      <c r="AH5780" t="s">
        <v>147</v>
      </c>
      <c r="AI5780" t="s">
        <v>139</v>
      </c>
      <c r="AJ5780" t="str">
        <f t="shared" si="90"/>
        <v>May</v>
      </c>
    </row>
    <row r="5781" spans="1:36" x14ac:dyDescent="0.3">
      <c r="A5781" t="s">
        <v>12818</v>
      </c>
      <c r="B5781" s="33">
        <v>45815</v>
      </c>
      <c r="C5781" t="s">
        <v>93</v>
      </c>
      <c r="D5781" t="s">
        <v>9135</v>
      </c>
      <c r="E5781" t="s">
        <v>173</v>
      </c>
      <c r="F5781" t="s">
        <v>175</v>
      </c>
      <c r="G5781" t="s">
        <v>161</v>
      </c>
      <c r="H5781" t="s">
        <v>163</v>
      </c>
      <c r="I5781">
        <v>1489</v>
      </c>
      <c r="J5781" t="s">
        <v>1434</v>
      </c>
      <c r="K5781" t="s">
        <v>824</v>
      </c>
      <c r="L5781" t="s">
        <v>633</v>
      </c>
      <c r="M5781" t="s">
        <v>1417</v>
      </c>
      <c r="N5781">
        <v>198</v>
      </c>
      <c r="O5781">
        <v>0</v>
      </c>
      <c r="P5781">
        <v>4</v>
      </c>
      <c r="Q5781" t="s">
        <v>70</v>
      </c>
      <c r="R5781" t="s">
        <v>238</v>
      </c>
      <c r="S5781" t="s">
        <v>239</v>
      </c>
      <c r="T5781">
        <v>186</v>
      </c>
      <c r="U5781">
        <v>180</v>
      </c>
      <c r="V5781">
        <v>96.77</v>
      </c>
      <c r="W5781" t="s">
        <v>133</v>
      </c>
      <c r="X5781">
        <v>7049</v>
      </c>
      <c r="Y5781">
        <v>1268820</v>
      </c>
      <c r="Z5781">
        <v>40680</v>
      </c>
      <c r="AA5781">
        <v>99360</v>
      </c>
      <c r="AB5781">
        <v>1408860</v>
      </c>
      <c r="AC5781">
        <v>845543</v>
      </c>
      <c r="AD5781">
        <v>563317</v>
      </c>
      <c r="AE5781" t="s">
        <v>78</v>
      </c>
      <c r="AF5781" t="s">
        <v>75</v>
      </c>
      <c r="AG5781" t="s">
        <v>240</v>
      </c>
      <c r="AH5781" t="s">
        <v>145</v>
      </c>
      <c r="AI5781" t="s">
        <v>138</v>
      </c>
      <c r="AJ5781" t="str">
        <f t="shared" si="90"/>
        <v>Jun</v>
      </c>
    </row>
    <row r="5782" spans="1:36" x14ac:dyDescent="0.3">
      <c r="A5782" t="s">
        <v>12819</v>
      </c>
      <c r="B5782" s="33">
        <v>45684</v>
      </c>
      <c r="C5782" t="s">
        <v>93</v>
      </c>
      <c r="D5782" t="s">
        <v>12820</v>
      </c>
      <c r="E5782" t="s">
        <v>175</v>
      </c>
      <c r="F5782" t="s">
        <v>177</v>
      </c>
      <c r="G5782" t="s">
        <v>163</v>
      </c>
      <c r="H5782" t="s">
        <v>162</v>
      </c>
      <c r="I5782">
        <v>1018</v>
      </c>
      <c r="J5782" t="s">
        <v>310</v>
      </c>
      <c r="K5782" t="s">
        <v>882</v>
      </c>
      <c r="N5782">
        <v>152</v>
      </c>
      <c r="O5782">
        <v>0</v>
      </c>
      <c r="P5782">
        <v>0</v>
      </c>
      <c r="Q5782" t="s">
        <v>67</v>
      </c>
      <c r="R5782" t="s">
        <v>245</v>
      </c>
      <c r="S5782" t="s">
        <v>121</v>
      </c>
      <c r="T5782">
        <v>180</v>
      </c>
      <c r="U5782">
        <v>0</v>
      </c>
      <c r="V5782">
        <v>0</v>
      </c>
      <c r="W5782" t="s">
        <v>133</v>
      </c>
      <c r="X5782">
        <v>7787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 t="s">
        <v>75</v>
      </c>
      <c r="AF5782" t="s">
        <v>78</v>
      </c>
      <c r="AG5782" t="s">
        <v>240</v>
      </c>
      <c r="AH5782" t="s">
        <v>144</v>
      </c>
      <c r="AI5782" t="s">
        <v>138</v>
      </c>
      <c r="AJ5782" t="str">
        <f t="shared" si="90"/>
        <v>Jan</v>
      </c>
    </row>
    <row r="5783" spans="1:36" x14ac:dyDescent="0.3">
      <c r="A5783" t="s">
        <v>12821</v>
      </c>
      <c r="B5783" s="33">
        <v>45745</v>
      </c>
      <c r="C5783" t="s">
        <v>96</v>
      </c>
      <c r="D5783" t="s">
        <v>12822</v>
      </c>
      <c r="E5783" t="s">
        <v>174</v>
      </c>
      <c r="F5783" t="s">
        <v>176</v>
      </c>
      <c r="G5783" t="s">
        <v>158</v>
      </c>
      <c r="H5783" t="s">
        <v>156</v>
      </c>
      <c r="I5783">
        <v>954</v>
      </c>
      <c r="J5783" t="s">
        <v>1510</v>
      </c>
      <c r="K5783" t="s">
        <v>1431</v>
      </c>
      <c r="L5783" t="s">
        <v>1467</v>
      </c>
      <c r="M5783" t="s">
        <v>646</v>
      </c>
      <c r="N5783">
        <v>133</v>
      </c>
      <c r="O5783">
        <v>28</v>
      </c>
      <c r="P5783">
        <v>8</v>
      </c>
      <c r="Q5783" t="s">
        <v>73</v>
      </c>
      <c r="R5783" t="s">
        <v>238</v>
      </c>
      <c r="S5783" t="s">
        <v>239</v>
      </c>
      <c r="T5783">
        <v>150</v>
      </c>
      <c r="U5783">
        <v>116</v>
      </c>
      <c r="V5783">
        <v>77.33</v>
      </c>
      <c r="W5783" t="s">
        <v>135</v>
      </c>
      <c r="X5783">
        <v>8216</v>
      </c>
      <c r="Y5783">
        <v>953056</v>
      </c>
      <c r="Z5783">
        <v>26680</v>
      </c>
      <c r="AA5783">
        <v>29348</v>
      </c>
      <c r="AB5783">
        <v>1009084</v>
      </c>
      <c r="AC5783">
        <v>622544</v>
      </c>
      <c r="AD5783">
        <v>386540</v>
      </c>
      <c r="AE5783" t="s">
        <v>78</v>
      </c>
      <c r="AF5783" t="s">
        <v>81</v>
      </c>
      <c r="AG5783" t="s">
        <v>240</v>
      </c>
      <c r="AH5783" t="s">
        <v>144</v>
      </c>
      <c r="AI5783" t="s">
        <v>139</v>
      </c>
      <c r="AJ5783" t="str">
        <f t="shared" si="90"/>
        <v>Mar</v>
      </c>
    </row>
    <row r="5784" spans="1:36" x14ac:dyDescent="0.3">
      <c r="A5784" t="s">
        <v>12823</v>
      </c>
      <c r="B5784" s="33">
        <v>45758</v>
      </c>
      <c r="C5784" t="s">
        <v>97</v>
      </c>
      <c r="D5784" t="s">
        <v>12824</v>
      </c>
      <c r="E5784" t="s">
        <v>175</v>
      </c>
      <c r="F5784" t="s">
        <v>178</v>
      </c>
      <c r="G5784" t="s">
        <v>163</v>
      </c>
      <c r="H5784" t="s">
        <v>157</v>
      </c>
      <c r="I5784">
        <v>675</v>
      </c>
      <c r="J5784" t="s">
        <v>243</v>
      </c>
      <c r="K5784" t="s">
        <v>6432</v>
      </c>
      <c r="L5784" t="s">
        <v>377</v>
      </c>
      <c r="M5784" t="s">
        <v>533</v>
      </c>
      <c r="N5784">
        <v>118</v>
      </c>
      <c r="O5784">
        <v>0</v>
      </c>
      <c r="P5784">
        <v>8</v>
      </c>
      <c r="Q5784" t="s">
        <v>73</v>
      </c>
      <c r="R5784" t="s">
        <v>238</v>
      </c>
      <c r="S5784" t="s">
        <v>239</v>
      </c>
      <c r="T5784">
        <v>180</v>
      </c>
      <c r="U5784">
        <v>137</v>
      </c>
      <c r="V5784">
        <v>76.11</v>
      </c>
      <c r="W5784" t="s">
        <v>133</v>
      </c>
      <c r="X5784">
        <v>8174</v>
      </c>
      <c r="Y5784">
        <v>1119838</v>
      </c>
      <c r="Z5784">
        <v>38497</v>
      </c>
      <c r="AA5784">
        <v>22879</v>
      </c>
      <c r="AB5784">
        <v>1181214</v>
      </c>
      <c r="AC5784">
        <v>850339</v>
      </c>
      <c r="AD5784">
        <v>330875</v>
      </c>
      <c r="AE5784" t="s">
        <v>75</v>
      </c>
      <c r="AF5784" t="s">
        <v>75</v>
      </c>
      <c r="AG5784" t="s">
        <v>240</v>
      </c>
      <c r="AH5784" t="s">
        <v>146</v>
      </c>
      <c r="AI5784" t="s">
        <v>138</v>
      </c>
      <c r="AJ5784" t="str">
        <f t="shared" si="90"/>
        <v>Apr</v>
      </c>
    </row>
    <row r="5785" spans="1:36" x14ac:dyDescent="0.3">
      <c r="A5785" t="s">
        <v>12825</v>
      </c>
      <c r="B5785" s="33">
        <v>45894</v>
      </c>
      <c r="C5785" t="s">
        <v>93</v>
      </c>
      <c r="D5785" t="s">
        <v>12826</v>
      </c>
      <c r="E5785" t="s">
        <v>172</v>
      </c>
      <c r="F5785" t="s">
        <v>181</v>
      </c>
      <c r="G5785" t="s">
        <v>155</v>
      </c>
      <c r="H5785" t="s">
        <v>159</v>
      </c>
      <c r="I5785">
        <v>2077</v>
      </c>
      <c r="J5785" t="s">
        <v>408</v>
      </c>
      <c r="K5785" t="s">
        <v>6452</v>
      </c>
      <c r="L5785" t="s">
        <v>244</v>
      </c>
      <c r="M5785" t="s">
        <v>10766</v>
      </c>
      <c r="N5785">
        <v>245</v>
      </c>
      <c r="O5785">
        <v>19</v>
      </c>
      <c r="P5785">
        <v>39</v>
      </c>
      <c r="Q5785" t="s">
        <v>76</v>
      </c>
      <c r="R5785" t="s">
        <v>238</v>
      </c>
      <c r="S5785" t="s">
        <v>239</v>
      </c>
      <c r="T5785">
        <v>180</v>
      </c>
      <c r="U5785">
        <v>112</v>
      </c>
      <c r="V5785">
        <v>62.22</v>
      </c>
      <c r="W5785" t="s">
        <v>133</v>
      </c>
      <c r="X5785">
        <v>8150</v>
      </c>
      <c r="Y5785">
        <v>912800</v>
      </c>
      <c r="Z5785">
        <v>51968</v>
      </c>
      <c r="AA5785">
        <v>33264</v>
      </c>
      <c r="AB5785">
        <v>998032</v>
      </c>
      <c r="AC5785">
        <v>714112</v>
      </c>
      <c r="AD5785">
        <v>283920</v>
      </c>
      <c r="AE5785" t="s">
        <v>81</v>
      </c>
      <c r="AF5785" t="s">
        <v>81</v>
      </c>
      <c r="AG5785" t="s">
        <v>240</v>
      </c>
      <c r="AH5785" t="s">
        <v>147</v>
      </c>
      <c r="AI5785" t="s">
        <v>138</v>
      </c>
      <c r="AJ5785" t="str">
        <f t="shared" si="90"/>
        <v>Aug</v>
      </c>
    </row>
    <row r="5786" spans="1:36" x14ac:dyDescent="0.3">
      <c r="A5786" t="s">
        <v>12827</v>
      </c>
      <c r="B5786" s="33">
        <v>45910</v>
      </c>
      <c r="C5786" t="s">
        <v>95</v>
      </c>
      <c r="D5786" t="s">
        <v>12828</v>
      </c>
      <c r="E5786" t="s">
        <v>173</v>
      </c>
      <c r="F5786" t="s">
        <v>177</v>
      </c>
      <c r="G5786" t="s">
        <v>161</v>
      </c>
      <c r="H5786" t="s">
        <v>162</v>
      </c>
      <c r="I5786">
        <v>1992</v>
      </c>
      <c r="J5786" t="s">
        <v>342</v>
      </c>
      <c r="K5786" t="s">
        <v>1055</v>
      </c>
      <c r="L5786" t="s">
        <v>639</v>
      </c>
      <c r="M5786" t="s">
        <v>918</v>
      </c>
      <c r="N5786">
        <v>268</v>
      </c>
      <c r="O5786">
        <v>0</v>
      </c>
      <c r="P5786">
        <v>7</v>
      </c>
      <c r="Q5786" t="s">
        <v>73</v>
      </c>
      <c r="R5786" t="s">
        <v>238</v>
      </c>
      <c r="S5786" t="s">
        <v>239</v>
      </c>
      <c r="T5786">
        <v>180</v>
      </c>
      <c r="U5786">
        <v>144</v>
      </c>
      <c r="V5786">
        <v>80</v>
      </c>
      <c r="W5786" t="s">
        <v>133</v>
      </c>
      <c r="X5786">
        <v>3479</v>
      </c>
      <c r="Y5786">
        <v>500976</v>
      </c>
      <c r="Z5786">
        <v>42336</v>
      </c>
      <c r="AA5786">
        <v>62064</v>
      </c>
      <c r="AB5786">
        <v>605376</v>
      </c>
      <c r="AC5786">
        <v>424255</v>
      </c>
      <c r="AD5786">
        <v>181121</v>
      </c>
      <c r="AE5786" t="s">
        <v>78</v>
      </c>
      <c r="AF5786" t="s">
        <v>78</v>
      </c>
      <c r="AG5786" t="s">
        <v>240</v>
      </c>
      <c r="AH5786" t="s">
        <v>145</v>
      </c>
      <c r="AI5786" t="s">
        <v>139</v>
      </c>
      <c r="AJ5786" t="str">
        <f t="shared" si="90"/>
        <v>Sep</v>
      </c>
    </row>
    <row r="5787" spans="1:36" x14ac:dyDescent="0.3">
      <c r="A5787" t="s">
        <v>12829</v>
      </c>
      <c r="B5787" s="33">
        <v>45810</v>
      </c>
      <c r="C5787" t="s">
        <v>93</v>
      </c>
      <c r="D5787" t="s">
        <v>12830</v>
      </c>
      <c r="E5787" t="s">
        <v>177</v>
      </c>
      <c r="F5787" t="s">
        <v>181</v>
      </c>
      <c r="G5787" t="s">
        <v>162</v>
      </c>
      <c r="H5787" t="s">
        <v>159</v>
      </c>
      <c r="I5787">
        <v>565</v>
      </c>
      <c r="J5787" t="s">
        <v>385</v>
      </c>
      <c r="K5787" t="s">
        <v>1699</v>
      </c>
      <c r="L5787" t="s">
        <v>1778</v>
      </c>
      <c r="M5787" t="s">
        <v>669</v>
      </c>
      <c r="N5787">
        <v>102</v>
      </c>
      <c r="O5787">
        <v>25</v>
      </c>
      <c r="P5787">
        <v>26</v>
      </c>
      <c r="Q5787" t="s">
        <v>73</v>
      </c>
      <c r="R5787" t="s">
        <v>238</v>
      </c>
      <c r="S5787" t="s">
        <v>239</v>
      </c>
      <c r="T5787">
        <v>189</v>
      </c>
      <c r="U5787">
        <v>170</v>
      </c>
      <c r="V5787">
        <v>89.95</v>
      </c>
      <c r="W5787" t="s">
        <v>133</v>
      </c>
      <c r="X5787">
        <v>4893</v>
      </c>
      <c r="Y5787">
        <v>831810</v>
      </c>
      <c r="Z5787">
        <v>72930</v>
      </c>
      <c r="AA5787">
        <v>87890</v>
      </c>
      <c r="AB5787">
        <v>992630</v>
      </c>
      <c r="AC5787">
        <v>714338</v>
      </c>
      <c r="AD5787">
        <v>278292</v>
      </c>
      <c r="AE5787" t="s">
        <v>78</v>
      </c>
      <c r="AF5787" t="s">
        <v>81</v>
      </c>
      <c r="AG5787" t="s">
        <v>240</v>
      </c>
      <c r="AH5787" t="s">
        <v>144</v>
      </c>
      <c r="AI5787" t="s">
        <v>139</v>
      </c>
      <c r="AJ5787" t="str">
        <f t="shared" si="90"/>
        <v>Jun</v>
      </c>
    </row>
    <row r="5788" spans="1:36" x14ac:dyDescent="0.3">
      <c r="A5788" t="s">
        <v>12831</v>
      </c>
      <c r="B5788" s="33">
        <v>45967</v>
      </c>
      <c r="C5788" t="s">
        <v>95</v>
      </c>
      <c r="D5788" t="s">
        <v>12832</v>
      </c>
      <c r="E5788" t="s">
        <v>176</v>
      </c>
      <c r="F5788" t="s">
        <v>177</v>
      </c>
      <c r="G5788" t="s">
        <v>156</v>
      </c>
      <c r="H5788" t="s">
        <v>162</v>
      </c>
      <c r="I5788">
        <v>2332</v>
      </c>
      <c r="J5788" t="s">
        <v>342</v>
      </c>
      <c r="K5788" t="s">
        <v>1275</v>
      </c>
      <c r="L5788" t="s">
        <v>639</v>
      </c>
      <c r="M5788" t="s">
        <v>1247</v>
      </c>
      <c r="N5788">
        <v>332</v>
      </c>
      <c r="O5788">
        <v>0</v>
      </c>
      <c r="P5788">
        <v>36</v>
      </c>
      <c r="Q5788" t="s">
        <v>76</v>
      </c>
      <c r="R5788" t="s">
        <v>238</v>
      </c>
      <c r="S5788" t="s">
        <v>239</v>
      </c>
      <c r="T5788">
        <v>189</v>
      </c>
      <c r="U5788">
        <v>132</v>
      </c>
      <c r="V5788">
        <v>69.84</v>
      </c>
      <c r="W5788" t="s">
        <v>133</v>
      </c>
      <c r="X5788">
        <v>6949</v>
      </c>
      <c r="Y5788">
        <v>917268</v>
      </c>
      <c r="Z5788">
        <v>38412</v>
      </c>
      <c r="AA5788">
        <v>36168</v>
      </c>
      <c r="AB5788">
        <v>991848</v>
      </c>
      <c r="AC5788">
        <v>858069</v>
      </c>
      <c r="AD5788">
        <v>133779</v>
      </c>
      <c r="AE5788" t="s">
        <v>81</v>
      </c>
      <c r="AF5788" t="s">
        <v>78</v>
      </c>
      <c r="AG5788" t="s">
        <v>240</v>
      </c>
      <c r="AH5788" t="s">
        <v>144</v>
      </c>
      <c r="AI5788" t="s">
        <v>140</v>
      </c>
      <c r="AJ5788" t="str">
        <f t="shared" si="90"/>
        <v>Nov</v>
      </c>
    </row>
    <row r="5789" spans="1:36" x14ac:dyDescent="0.3">
      <c r="A5789" t="s">
        <v>12833</v>
      </c>
      <c r="B5789" s="33">
        <v>45968</v>
      </c>
      <c r="C5789" t="s">
        <v>95</v>
      </c>
      <c r="D5789" t="s">
        <v>9690</v>
      </c>
      <c r="E5789" t="s">
        <v>178</v>
      </c>
      <c r="F5789" t="s">
        <v>180</v>
      </c>
      <c r="G5789" t="s">
        <v>157</v>
      </c>
      <c r="H5789" t="s">
        <v>160</v>
      </c>
      <c r="I5789">
        <v>1904</v>
      </c>
      <c r="J5789" t="s">
        <v>264</v>
      </c>
      <c r="K5789" t="s">
        <v>3149</v>
      </c>
      <c r="L5789" t="s">
        <v>310</v>
      </c>
      <c r="M5789" t="s">
        <v>982</v>
      </c>
      <c r="N5789">
        <v>249</v>
      </c>
      <c r="O5789">
        <v>0</v>
      </c>
      <c r="P5789">
        <v>5</v>
      </c>
      <c r="Q5789" t="s">
        <v>70</v>
      </c>
      <c r="R5789" t="s">
        <v>238</v>
      </c>
      <c r="S5789" t="s">
        <v>239</v>
      </c>
      <c r="T5789">
        <v>150</v>
      </c>
      <c r="U5789">
        <v>112</v>
      </c>
      <c r="V5789">
        <v>74.67</v>
      </c>
      <c r="W5789" t="s">
        <v>133</v>
      </c>
      <c r="X5789">
        <v>7100</v>
      </c>
      <c r="Y5789">
        <v>795200</v>
      </c>
      <c r="Z5789">
        <v>51520</v>
      </c>
      <c r="AA5789">
        <v>56896</v>
      </c>
      <c r="AB5789">
        <v>903616</v>
      </c>
      <c r="AC5789">
        <v>645282</v>
      </c>
      <c r="AD5789">
        <v>258334</v>
      </c>
      <c r="AE5789" t="s">
        <v>75</v>
      </c>
      <c r="AF5789" t="s">
        <v>81</v>
      </c>
      <c r="AG5789" t="s">
        <v>240</v>
      </c>
      <c r="AH5789" t="s">
        <v>145</v>
      </c>
      <c r="AI5789" t="s">
        <v>140</v>
      </c>
      <c r="AJ5789" t="str">
        <f t="shared" si="90"/>
        <v>Nov</v>
      </c>
    </row>
    <row r="5790" spans="1:36" x14ac:dyDescent="0.3">
      <c r="A5790" t="s">
        <v>12834</v>
      </c>
      <c r="B5790" s="33">
        <v>46012</v>
      </c>
      <c r="C5790" t="s">
        <v>95</v>
      </c>
      <c r="D5790" t="s">
        <v>12835</v>
      </c>
      <c r="E5790" t="s">
        <v>180</v>
      </c>
      <c r="F5790" t="s">
        <v>175</v>
      </c>
      <c r="G5790" t="s">
        <v>160</v>
      </c>
      <c r="H5790" t="s">
        <v>163</v>
      </c>
      <c r="I5790">
        <v>833</v>
      </c>
      <c r="J5790" t="s">
        <v>353</v>
      </c>
      <c r="K5790" t="s">
        <v>635</v>
      </c>
      <c r="L5790" t="s">
        <v>1279</v>
      </c>
      <c r="M5790" t="s">
        <v>635</v>
      </c>
      <c r="N5790">
        <v>143</v>
      </c>
      <c r="O5790">
        <v>21</v>
      </c>
      <c r="P5790">
        <v>0</v>
      </c>
      <c r="Q5790" t="s">
        <v>73</v>
      </c>
      <c r="R5790" t="s">
        <v>238</v>
      </c>
      <c r="S5790" t="s">
        <v>239</v>
      </c>
      <c r="T5790">
        <v>180</v>
      </c>
      <c r="U5790">
        <v>142</v>
      </c>
      <c r="V5790">
        <v>78.89</v>
      </c>
      <c r="W5790" t="s">
        <v>133</v>
      </c>
      <c r="X5790">
        <v>4245</v>
      </c>
      <c r="Y5790">
        <v>602790</v>
      </c>
      <c r="Z5790">
        <v>59072</v>
      </c>
      <c r="AA5790">
        <v>16188</v>
      </c>
      <c r="AB5790">
        <v>678050</v>
      </c>
      <c r="AC5790">
        <v>573209</v>
      </c>
      <c r="AD5790">
        <v>104841</v>
      </c>
      <c r="AE5790" t="s">
        <v>81</v>
      </c>
      <c r="AF5790" t="s">
        <v>75</v>
      </c>
      <c r="AG5790" t="s">
        <v>240</v>
      </c>
      <c r="AH5790" t="s">
        <v>145</v>
      </c>
      <c r="AI5790" t="s">
        <v>138</v>
      </c>
      <c r="AJ5790" t="str">
        <f t="shared" si="90"/>
        <v>Dec</v>
      </c>
    </row>
    <row r="5791" spans="1:36" x14ac:dyDescent="0.3">
      <c r="A5791" t="s">
        <v>12836</v>
      </c>
      <c r="B5791" s="33">
        <v>46010</v>
      </c>
      <c r="C5791" t="s">
        <v>98</v>
      </c>
      <c r="D5791" t="s">
        <v>12837</v>
      </c>
      <c r="E5791" t="s">
        <v>177</v>
      </c>
      <c r="F5791" t="s">
        <v>173</v>
      </c>
      <c r="G5791" t="s">
        <v>162</v>
      </c>
      <c r="H5791" t="s">
        <v>161</v>
      </c>
      <c r="I5791">
        <v>609</v>
      </c>
      <c r="J5791" t="s">
        <v>633</v>
      </c>
      <c r="K5791" t="s">
        <v>2992</v>
      </c>
      <c r="L5791" t="s">
        <v>633</v>
      </c>
      <c r="M5791" t="s">
        <v>2992</v>
      </c>
      <c r="N5791">
        <v>95</v>
      </c>
      <c r="O5791">
        <v>0</v>
      </c>
      <c r="P5791">
        <v>-1</v>
      </c>
      <c r="Q5791" t="s">
        <v>70</v>
      </c>
      <c r="R5791" t="s">
        <v>238</v>
      </c>
      <c r="S5791" t="s">
        <v>239</v>
      </c>
      <c r="T5791">
        <v>189</v>
      </c>
      <c r="U5791">
        <v>115</v>
      </c>
      <c r="V5791">
        <v>60.85</v>
      </c>
      <c r="W5791" t="s">
        <v>133</v>
      </c>
      <c r="X5791">
        <v>8667</v>
      </c>
      <c r="Y5791">
        <v>996705</v>
      </c>
      <c r="Z5791">
        <v>53935</v>
      </c>
      <c r="AA5791">
        <v>73830</v>
      </c>
      <c r="AB5791">
        <v>1124470</v>
      </c>
      <c r="AC5791">
        <v>736895</v>
      </c>
      <c r="AD5791">
        <v>387575</v>
      </c>
      <c r="AE5791" t="s">
        <v>78</v>
      </c>
      <c r="AF5791" t="s">
        <v>78</v>
      </c>
      <c r="AG5791" t="s">
        <v>240</v>
      </c>
      <c r="AH5791" t="s">
        <v>144</v>
      </c>
      <c r="AI5791" t="s">
        <v>140</v>
      </c>
      <c r="AJ5791" t="str">
        <f t="shared" si="90"/>
        <v>Dec</v>
      </c>
    </row>
    <row r="5792" spans="1:36" x14ac:dyDescent="0.3">
      <c r="A5792" t="s">
        <v>12838</v>
      </c>
      <c r="B5792" s="33">
        <v>45813</v>
      </c>
      <c r="C5792" t="s">
        <v>96</v>
      </c>
      <c r="D5792" t="s">
        <v>12839</v>
      </c>
      <c r="E5792" t="s">
        <v>177</v>
      </c>
      <c r="F5792" t="s">
        <v>176</v>
      </c>
      <c r="G5792" t="s">
        <v>162</v>
      </c>
      <c r="H5792" t="s">
        <v>156</v>
      </c>
      <c r="I5792">
        <v>2277</v>
      </c>
      <c r="J5792" t="s">
        <v>474</v>
      </c>
      <c r="K5792" t="s">
        <v>250</v>
      </c>
      <c r="L5792" t="s">
        <v>3590</v>
      </c>
      <c r="M5792" t="s">
        <v>248</v>
      </c>
      <c r="N5792">
        <v>272</v>
      </c>
      <c r="O5792">
        <v>12</v>
      </c>
      <c r="P5792">
        <v>13</v>
      </c>
      <c r="Q5792" t="s">
        <v>73</v>
      </c>
      <c r="R5792" t="s">
        <v>238</v>
      </c>
      <c r="S5792" t="s">
        <v>239</v>
      </c>
      <c r="T5792">
        <v>189</v>
      </c>
      <c r="U5792">
        <v>149</v>
      </c>
      <c r="V5792">
        <v>78.84</v>
      </c>
      <c r="W5792" t="s">
        <v>133</v>
      </c>
      <c r="X5792">
        <v>8239</v>
      </c>
      <c r="Y5792">
        <v>1227611</v>
      </c>
      <c r="Z5792">
        <v>73457</v>
      </c>
      <c r="AA5792">
        <v>105939</v>
      </c>
      <c r="AB5792">
        <v>1407007</v>
      </c>
      <c r="AC5792">
        <v>1013891</v>
      </c>
      <c r="AD5792">
        <v>393116</v>
      </c>
      <c r="AE5792" t="s">
        <v>78</v>
      </c>
      <c r="AF5792" t="s">
        <v>81</v>
      </c>
      <c r="AG5792" t="s">
        <v>240</v>
      </c>
      <c r="AH5792" t="s">
        <v>144</v>
      </c>
      <c r="AI5792" t="s">
        <v>139</v>
      </c>
      <c r="AJ5792" t="str">
        <f t="shared" si="90"/>
        <v>Jun</v>
      </c>
    </row>
    <row r="5793" spans="1:36" x14ac:dyDescent="0.3">
      <c r="A5793" t="s">
        <v>12840</v>
      </c>
      <c r="B5793" s="33">
        <v>45771</v>
      </c>
      <c r="C5793" t="s">
        <v>96</v>
      </c>
      <c r="D5793" t="s">
        <v>12841</v>
      </c>
      <c r="E5793" t="s">
        <v>176</v>
      </c>
      <c r="F5793" t="s">
        <v>178</v>
      </c>
      <c r="G5793" t="s">
        <v>156</v>
      </c>
      <c r="H5793" t="s">
        <v>157</v>
      </c>
      <c r="I5793">
        <v>2309</v>
      </c>
      <c r="J5793" t="s">
        <v>581</v>
      </c>
      <c r="K5793" t="s">
        <v>1265</v>
      </c>
      <c r="L5793" t="s">
        <v>769</v>
      </c>
      <c r="M5793" t="s">
        <v>997</v>
      </c>
      <c r="N5793">
        <v>294</v>
      </c>
      <c r="O5793">
        <v>32</v>
      </c>
      <c r="P5793">
        <v>24</v>
      </c>
      <c r="Q5793" t="s">
        <v>73</v>
      </c>
      <c r="R5793" t="s">
        <v>238</v>
      </c>
      <c r="S5793" t="s">
        <v>239</v>
      </c>
      <c r="T5793">
        <v>180</v>
      </c>
      <c r="U5793">
        <v>149</v>
      </c>
      <c r="V5793">
        <v>82.78</v>
      </c>
      <c r="W5793" t="s">
        <v>134</v>
      </c>
      <c r="X5793">
        <v>7660</v>
      </c>
      <c r="Y5793">
        <v>1141340</v>
      </c>
      <c r="Z5793">
        <v>62580</v>
      </c>
      <c r="AA5793">
        <v>66752</v>
      </c>
      <c r="AB5793">
        <v>1270672</v>
      </c>
      <c r="AC5793">
        <v>966537</v>
      </c>
      <c r="AD5793">
        <v>304135</v>
      </c>
      <c r="AE5793" t="s">
        <v>81</v>
      </c>
      <c r="AF5793" t="s">
        <v>75</v>
      </c>
      <c r="AG5793" t="s">
        <v>240</v>
      </c>
      <c r="AH5793" t="s">
        <v>144</v>
      </c>
      <c r="AI5793" t="s">
        <v>140</v>
      </c>
      <c r="AJ5793" t="str">
        <f t="shared" si="90"/>
        <v>Apr</v>
      </c>
    </row>
    <row r="5794" spans="1:36" x14ac:dyDescent="0.3">
      <c r="A5794" t="s">
        <v>12842</v>
      </c>
      <c r="B5794" s="33">
        <v>45862</v>
      </c>
      <c r="C5794" t="s">
        <v>95</v>
      </c>
      <c r="D5794" t="s">
        <v>12843</v>
      </c>
      <c r="E5794" t="s">
        <v>176</v>
      </c>
      <c r="F5794" t="s">
        <v>181</v>
      </c>
      <c r="G5794" t="s">
        <v>156</v>
      </c>
      <c r="H5794" t="s">
        <v>159</v>
      </c>
      <c r="I5794">
        <v>2156</v>
      </c>
      <c r="J5794" t="s">
        <v>636</v>
      </c>
      <c r="K5794" t="s">
        <v>836</v>
      </c>
      <c r="L5794" t="s">
        <v>2695</v>
      </c>
      <c r="M5794" t="s">
        <v>2878</v>
      </c>
      <c r="N5794">
        <v>288</v>
      </c>
      <c r="O5794">
        <v>46</v>
      </c>
      <c r="P5794">
        <v>35</v>
      </c>
      <c r="Q5794" t="s">
        <v>76</v>
      </c>
      <c r="R5794" t="s">
        <v>238</v>
      </c>
      <c r="S5794" t="s">
        <v>239</v>
      </c>
      <c r="T5794">
        <v>189</v>
      </c>
      <c r="U5794">
        <v>181</v>
      </c>
      <c r="V5794">
        <v>95.77</v>
      </c>
      <c r="W5794" t="s">
        <v>133</v>
      </c>
      <c r="X5794">
        <v>9893</v>
      </c>
      <c r="Y5794">
        <v>1790633</v>
      </c>
      <c r="Z5794">
        <v>98283</v>
      </c>
      <c r="AA5794">
        <v>23711</v>
      </c>
      <c r="AB5794">
        <v>1912627</v>
      </c>
      <c r="AC5794">
        <v>1360038</v>
      </c>
      <c r="AD5794">
        <v>552589</v>
      </c>
      <c r="AE5794" t="s">
        <v>81</v>
      </c>
      <c r="AF5794" t="s">
        <v>81</v>
      </c>
      <c r="AG5794" t="s">
        <v>240</v>
      </c>
      <c r="AH5794" t="s">
        <v>144</v>
      </c>
      <c r="AI5794" t="s">
        <v>139</v>
      </c>
      <c r="AJ5794" t="str">
        <f t="shared" si="90"/>
        <v>Jul</v>
      </c>
    </row>
    <row r="5795" spans="1:36" x14ac:dyDescent="0.3">
      <c r="A5795" t="s">
        <v>12844</v>
      </c>
      <c r="B5795" s="33">
        <v>45679</v>
      </c>
      <c r="C5795" t="s">
        <v>95</v>
      </c>
      <c r="D5795" t="s">
        <v>12845</v>
      </c>
      <c r="E5795" t="s">
        <v>173</v>
      </c>
      <c r="F5795" t="s">
        <v>175</v>
      </c>
      <c r="G5795" t="s">
        <v>161</v>
      </c>
      <c r="H5795" t="s">
        <v>163</v>
      </c>
      <c r="I5795">
        <v>934</v>
      </c>
      <c r="J5795" t="s">
        <v>264</v>
      </c>
      <c r="K5795" t="s">
        <v>505</v>
      </c>
      <c r="L5795" t="s">
        <v>2503</v>
      </c>
      <c r="M5795" t="s">
        <v>465</v>
      </c>
      <c r="N5795">
        <v>129</v>
      </c>
      <c r="O5795">
        <v>25</v>
      </c>
      <c r="P5795">
        <v>9</v>
      </c>
      <c r="Q5795" t="s">
        <v>73</v>
      </c>
      <c r="R5795" t="s">
        <v>238</v>
      </c>
      <c r="S5795" t="s">
        <v>239</v>
      </c>
      <c r="T5795">
        <v>150</v>
      </c>
      <c r="U5795">
        <v>106</v>
      </c>
      <c r="V5795">
        <v>70.67</v>
      </c>
      <c r="W5795" t="s">
        <v>135</v>
      </c>
      <c r="X5795">
        <v>5485</v>
      </c>
      <c r="Y5795">
        <v>581410</v>
      </c>
      <c r="Z5795">
        <v>24380</v>
      </c>
      <c r="AA5795">
        <v>10706</v>
      </c>
      <c r="AB5795">
        <v>616496</v>
      </c>
      <c r="AC5795">
        <v>489531</v>
      </c>
      <c r="AD5795">
        <v>126965</v>
      </c>
      <c r="AE5795" t="s">
        <v>78</v>
      </c>
      <c r="AF5795" t="s">
        <v>75</v>
      </c>
      <c r="AG5795" t="s">
        <v>240</v>
      </c>
      <c r="AH5795" t="s">
        <v>144</v>
      </c>
      <c r="AI5795" t="s">
        <v>139</v>
      </c>
      <c r="AJ5795" t="str">
        <f t="shared" si="90"/>
        <v>Jan</v>
      </c>
    </row>
    <row r="5796" spans="1:36" x14ac:dyDescent="0.3">
      <c r="A5796" t="s">
        <v>12846</v>
      </c>
      <c r="B5796" s="33">
        <v>46018</v>
      </c>
      <c r="C5796" t="s">
        <v>98</v>
      </c>
      <c r="D5796" t="s">
        <v>12847</v>
      </c>
      <c r="E5796" t="s">
        <v>180</v>
      </c>
      <c r="F5796" t="s">
        <v>178</v>
      </c>
      <c r="G5796" t="s">
        <v>160</v>
      </c>
      <c r="H5796" t="s">
        <v>157</v>
      </c>
      <c r="I5796">
        <v>1112</v>
      </c>
      <c r="J5796" t="s">
        <v>243</v>
      </c>
      <c r="K5796" t="s">
        <v>594</v>
      </c>
      <c r="L5796" t="s">
        <v>377</v>
      </c>
      <c r="M5796" t="s">
        <v>594</v>
      </c>
      <c r="N5796">
        <v>164</v>
      </c>
      <c r="O5796">
        <v>0</v>
      </c>
      <c r="P5796">
        <v>-10</v>
      </c>
      <c r="Q5796" t="s">
        <v>70</v>
      </c>
      <c r="R5796" t="s">
        <v>238</v>
      </c>
      <c r="S5796" t="s">
        <v>239</v>
      </c>
      <c r="T5796">
        <v>189</v>
      </c>
      <c r="U5796">
        <v>116</v>
      </c>
      <c r="V5796">
        <v>61.38</v>
      </c>
      <c r="W5796" t="s">
        <v>133</v>
      </c>
      <c r="X5796">
        <v>7669</v>
      </c>
      <c r="Y5796">
        <v>889604</v>
      </c>
      <c r="Z5796">
        <v>46748</v>
      </c>
      <c r="AA5796">
        <v>87464</v>
      </c>
      <c r="AB5796">
        <v>1023816</v>
      </c>
      <c r="AC5796">
        <v>774988</v>
      </c>
      <c r="AD5796">
        <v>248828</v>
      </c>
      <c r="AE5796" t="s">
        <v>81</v>
      </c>
      <c r="AF5796" t="s">
        <v>75</v>
      </c>
      <c r="AG5796" t="s">
        <v>240</v>
      </c>
      <c r="AH5796" t="s">
        <v>144</v>
      </c>
      <c r="AI5796" t="s">
        <v>139</v>
      </c>
      <c r="AJ5796" t="str">
        <f t="shared" si="90"/>
        <v>Dec</v>
      </c>
    </row>
    <row r="5797" spans="1:36" x14ac:dyDescent="0.3">
      <c r="A5797" t="s">
        <v>12848</v>
      </c>
      <c r="B5797" s="33">
        <v>45982</v>
      </c>
      <c r="C5797" t="s">
        <v>93</v>
      </c>
      <c r="D5797" t="s">
        <v>11245</v>
      </c>
      <c r="E5797" t="s">
        <v>177</v>
      </c>
      <c r="F5797" t="s">
        <v>180</v>
      </c>
      <c r="G5797" t="s">
        <v>162</v>
      </c>
      <c r="H5797" t="s">
        <v>160</v>
      </c>
      <c r="I5797">
        <v>1607</v>
      </c>
      <c r="J5797" t="s">
        <v>280</v>
      </c>
      <c r="K5797" t="s">
        <v>2303</v>
      </c>
      <c r="N5797">
        <v>199</v>
      </c>
      <c r="O5797">
        <v>0</v>
      </c>
      <c r="P5797">
        <v>0</v>
      </c>
      <c r="Q5797" t="s">
        <v>67</v>
      </c>
      <c r="R5797" t="s">
        <v>245</v>
      </c>
      <c r="S5797" t="s">
        <v>122</v>
      </c>
      <c r="T5797">
        <v>220</v>
      </c>
      <c r="U5797">
        <v>0</v>
      </c>
      <c r="V5797">
        <v>0</v>
      </c>
      <c r="W5797" t="s">
        <v>133</v>
      </c>
      <c r="X5797">
        <v>5714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 t="s">
        <v>78</v>
      </c>
      <c r="AF5797" t="s">
        <v>81</v>
      </c>
      <c r="AG5797" t="s">
        <v>240</v>
      </c>
      <c r="AH5797" t="s">
        <v>145</v>
      </c>
      <c r="AI5797" t="s">
        <v>139</v>
      </c>
      <c r="AJ5797" t="str">
        <f t="shared" si="90"/>
        <v>Nov</v>
      </c>
    </row>
    <row r="5798" spans="1:36" x14ac:dyDescent="0.3">
      <c r="A5798" t="s">
        <v>12849</v>
      </c>
      <c r="B5798" s="33">
        <v>45928</v>
      </c>
      <c r="C5798" t="s">
        <v>98</v>
      </c>
      <c r="D5798" t="s">
        <v>12850</v>
      </c>
      <c r="E5798" t="s">
        <v>172</v>
      </c>
      <c r="F5798" t="s">
        <v>178</v>
      </c>
      <c r="G5798" t="s">
        <v>155</v>
      </c>
      <c r="H5798" t="s">
        <v>157</v>
      </c>
      <c r="I5798">
        <v>989</v>
      </c>
      <c r="J5798" t="s">
        <v>304</v>
      </c>
      <c r="K5798" t="s">
        <v>503</v>
      </c>
      <c r="L5798" t="s">
        <v>3957</v>
      </c>
      <c r="M5798" t="s">
        <v>2288</v>
      </c>
      <c r="N5798">
        <v>135</v>
      </c>
      <c r="O5798">
        <v>3</v>
      </c>
      <c r="P5798">
        <v>19</v>
      </c>
      <c r="Q5798" t="s">
        <v>73</v>
      </c>
      <c r="R5798" t="s">
        <v>238</v>
      </c>
      <c r="S5798" t="s">
        <v>239</v>
      </c>
      <c r="T5798">
        <v>180</v>
      </c>
      <c r="U5798">
        <v>81</v>
      </c>
      <c r="V5798">
        <v>45</v>
      </c>
      <c r="W5798" t="s">
        <v>133</v>
      </c>
      <c r="X5798">
        <v>6347</v>
      </c>
      <c r="Y5798">
        <v>514107</v>
      </c>
      <c r="Z5798">
        <v>26325</v>
      </c>
      <c r="AA5798">
        <v>52245</v>
      </c>
      <c r="AB5798">
        <v>592677</v>
      </c>
      <c r="AC5798">
        <v>425350</v>
      </c>
      <c r="AD5798">
        <v>167327</v>
      </c>
      <c r="AE5798" t="s">
        <v>81</v>
      </c>
      <c r="AF5798" t="s">
        <v>75</v>
      </c>
      <c r="AG5798" t="s">
        <v>240</v>
      </c>
      <c r="AH5798" t="s">
        <v>145</v>
      </c>
      <c r="AI5798" t="s">
        <v>138</v>
      </c>
      <c r="AJ5798" t="str">
        <f t="shared" si="90"/>
        <v>Sep</v>
      </c>
    </row>
    <row r="5799" spans="1:36" x14ac:dyDescent="0.3">
      <c r="A5799" t="s">
        <v>12851</v>
      </c>
      <c r="B5799" s="33">
        <v>45878</v>
      </c>
      <c r="C5799" t="s">
        <v>93</v>
      </c>
      <c r="D5799" t="s">
        <v>12852</v>
      </c>
      <c r="E5799" t="s">
        <v>178</v>
      </c>
      <c r="F5799" t="s">
        <v>173</v>
      </c>
      <c r="G5799" t="s">
        <v>157</v>
      </c>
      <c r="H5799" t="s">
        <v>161</v>
      </c>
      <c r="I5799">
        <v>1150</v>
      </c>
      <c r="J5799" t="s">
        <v>353</v>
      </c>
      <c r="K5799" t="s">
        <v>890</v>
      </c>
      <c r="L5799" t="s">
        <v>1279</v>
      </c>
      <c r="M5799" t="s">
        <v>994</v>
      </c>
      <c r="N5799">
        <v>183</v>
      </c>
      <c r="O5799">
        <v>21</v>
      </c>
      <c r="P5799">
        <v>19</v>
      </c>
      <c r="Q5799" t="s">
        <v>73</v>
      </c>
      <c r="R5799" t="s">
        <v>238</v>
      </c>
      <c r="S5799" t="s">
        <v>239</v>
      </c>
      <c r="T5799">
        <v>180</v>
      </c>
      <c r="U5799">
        <v>101</v>
      </c>
      <c r="V5799">
        <v>56.11</v>
      </c>
      <c r="W5799" t="s">
        <v>133</v>
      </c>
      <c r="X5799">
        <v>10761</v>
      </c>
      <c r="Y5799">
        <v>1086861</v>
      </c>
      <c r="Z5799">
        <v>25755</v>
      </c>
      <c r="AA5799">
        <v>71508</v>
      </c>
      <c r="AB5799">
        <v>1184124</v>
      </c>
      <c r="AC5799">
        <v>939678</v>
      </c>
      <c r="AD5799">
        <v>244446</v>
      </c>
      <c r="AE5799" t="s">
        <v>75</v>
      </c>
      <c r="AF5799" t="s">
        <v>78</v>
      </c>
      <c r="AG5799" t="s">
        <v>240</v>
      </c>
      <c r="AH5799" t="s">
        <v>145</v>
      </c>
      <c r="AI5799" t="s">
        <v>139</v>
      </c>
      <c r="AJ5799" t="str">
        <f t="shared" si="90"/>
        <v>Aug</v>
      </c>
    </row>
    <row r="5800" spans="1:36" x14ac:dyDescent="0.3">
      <c r="A5800" t="s">
        <v>12853</v>
      </c>
      <c r="B5800" s="33">
        <v>45993</v>
      </c>
      <c r="C5800" t="s">
        <v>98</v>
      </c>
      <c r="D5800" t="s">
        <v>12854</v>
      </c>
      <c r="E5800" t="s">
        <v>174</v>
      </c>
      <c r="F5800" t="s">
        <v>173</v>
      </c>
      <c r="G5800" t="s">
        <v>158</v>
      </c>
      <c r="H5800" t="s">
        <v>161</v>
      </c>
      <c r="I5800">
        <v>1826</v>
      </c>
      <c r="J5800" t="s">
        <v>636</v>
      </c>
      <c r="K5800" t="s">
        <v>2065</v>
      </c>
      <c r="L5800" t="s">
        <v>1321</v>
      </c>
      <c r="M5800" t="s">
        <v>316</v>
      </c>
      <c r="N5800">
        <v>227</v>
      </c>
      <c r="O5800">
        <v>31</v>
      </c>
      <c r="P5800">
        <v>33</v>
      </c>
      <c r="Q5800" t="s">
        <v>76</v>
      </c>
      <c r="R5800" t="s">
        <v>238</v>
      </c>
      <c r="S5800" t="s">
        <v>239</v>
      </c>
      <c r="T5800">
        <v>220</v>
      </c>
      <c r="U5800">
        <v>209</v>
      </c>
      <c r="V5800">
        <v>95</v>
      </c>
      <c r="W5800" t="s">
        <v>133</v>
      </c>
      <c r="X5800">
        <v>6320</v>
      </c>
      <c r="Y5800">
        <v>1320880</v>
      </c>
      <c r="Z5800">
        <v>114532</v>
      </c>
      <c r="AA5800">
        <v>22154</v>
      </c>
      <c r="AB5800">
        <v>1457566</v>
      </c>
      <c r="AC5800">
        <v>1228636</v>
      </c>
      <c r="AD5800">
        <v>228930</v>
      </c>
      <c r="AE5800" t="s">
        <v>78</v>
      </c>
      <c r="AF5800" t="s">
        <v>78</v>
      </c>
      <c r="AG5800" t="s">
        <v>240</v>
      </c>
      <c r="AH5800" t="s">
        <v>145</v>
      </c>
      <c r="AI5800" t="s">
        <v>138</v>
      </c>
      <c r="AJ5800" t="str">
        <f t="shared" si="90"/>
        <v>Dec</v>
      </c>
    </row>
    <row r="5801" spans="1:36" x14ac:dyDescent="0.3">
      <c r="A5801" t="s">
        <v>12855</v>
      </c>
      <c r="B5801" s="33">
        <v>45982</v>
      </c>
      <c r="C5801" t="s">
        <v>97</v>
      </c>
      <c r="D5801" t="s">
        <v>12856</v>
      </c>
      <c r="E5801" t="s">
        <v>173</v>
      </c>
      <c r="F5801" t="s">
        <v>175</v>
      </c>
      <c r="G5801" t="s">
        <v>161</v>
      </c>
      <c r="H5801" t="s">
        <v>163</v>
      </c>
      <c r="I5801">
        <v>1506</v>
      </c>
      <c r="J5801" t="s">
        <v>357</v>
      </c>
      <c r="K5801" t="s">
        <v>2520</v>
      </c>
      <c r="L5801" t="s">
        <v>6074</v>
      </c>
      <c r="M5801" t="s">
        <v>315</v>
      </c>
      <c r="N5801">
        <v>239</v>
      </c>
      <c r="O5801">
        <v>47</v>
      </c>
      <c r="P5801">
        <v>62</v>
      </c>
      <c r="Q5801" t="s">
        <v>76</v>
      </c>
      <c r="R5801" t="s">
        <v>238</v>
      </c>
      <c r="S5801" t="s">
        <v>239</v>
      </c>
      <c r="T5801">
        <v>220</v>
      </c>
      <c r="U5801">
        <v>168</v>
      </c>
      <c r="V5801">
        <v>76.36</v>
      </c>
      <c r="W5801" t="s">
        <v>133</v>
      </c>
      <c r="X5801">
        <v>2874</v>
      </c>
      <c r="Y5801">
        <v>482832</v>
      </c>
      <c r="Z5801">
        <v>56448</v>
      </c>
      <c r="AA5801">
        <v>105000</v>
      </c>
      <c r="AB5801">
        <v>644280</v>
      </c>
      <c r="AC5801">
        <v>469683</v>
      </c>
      <c r="AD5801">
        <v>174597</v>
      </c>
      <c r="AE5801" t="s">
        <v>78</v>
      </c>
      <c r="AF5801" t="s">
        <v>75</v>
      </c>
      <c r="AG5801" t="s">
        <v>240</v>
      </c>
      <c r="AH5801" t="s">
        <v>144</v>
      </c>
      <c r="AI5801" t="s">
        <v>140</v>
      </c>
      <c r="AJ5801" t="str">
        <f t="shared" si="90"/>
        <v>Nov</v>
      </c>
    </row>
    <row r="5802" spans="1:36" x14ac:dyDescent="0.3">
      <c r="A5802" t="s">
        <v>12857</v>
      </c>
      <c r="B5802" s="33">
        <v>45756</v>
      </c>
      <c r="C5802" t="s">
        <v>93</v>
      </c>
      <c r="D5802" t="s">
        <v>10080</v>
      </c>
      <c r="E5802" t="s">
        <v>172</v>
      </c>
      <c r="F5802" t="s">
        <v>173</v>
      </c>
      <c r="G5802" t="s">
        <v>155</v>
      </c>
      <c r="H5802" t="s">
        <v>161</v>
      </c>
      <c r="I5802">
        <v>1853</v>
      </c>
      <c r="J5802" t="s">
        <v>492</v>
      </c>
      <c r="K5802" t="s">
        <v>326</v>
      </c>
      <c r="L5802" t="s">
        <v>639</v>
      </c>
      <c r="M5802" t="s">
        <v>679</v>
      </c>
      <c r="N5802">
        <v>222</v>
      </c>
      <c r="O5802">
        <v>0</v>
      </c>
      <c r="P5802">
        <v>1</v>
      </c>
      <c r="Q5802" t="s">
        <v>70</v>
      </c>
      <c r="R5802" t="s">
        <v>238</v>
      </c>
      <c r="S5802" t="s">
        <v>239</v>
      </c>
      <c r="T5802">
        <v>180</v>
      </c>
      <c r="U5802">
        <v>176</v>
      </c>
      <c r="V5802">
        <v>97.78</v>
      </c>
      <c r="W5802" t="s">
        <v>135</v>
      </c>
      <c r="X5802">
        <v>4375</v>
      </c>
      <c r="Y5802">
        <v>770000</v>
      </c>
      <c r="Z5802">
        <v>84656</v>
      </c>
      <c r="AA5802">
        <v>126896</v>
      </c>
      <c r="AB5802">
        <v>981552</v>
      </c>
      <c r="AC5802">
        <v>826644</v>
      </c>
      <c r="AD5802">
        <v>154908</v>
      </c>
      <c r="AE5802" t="s">
        <v>81</v>
      </c>
      <c r="AF5802" t="s">
        <v>78</v>
      </c>
      <c r="AG5802" t="s">
        <v>240</v>
      </c>
      <c r="AH5802" t="s">
        <v>146</v>
      </c>
      <c r="AI5802" t="s">
        <v>139</v>
      </c>
      <c r="AJ5802" t="str">
        <f t="shared" si="90"/>
        <v>Apr</v>
      </c>
    </row>
    <row r="5803" spans="1:36" x14ac:dyDescent="0.3">
      <c r="A5803" t="s">
        <v>12858</v>
      </c>
      <c r="B5803" s="33">
        <v>45862</v>
      </c>
      <c r="C5803" t="s">
        <v>99</v>
      </c>
      <c r="D5803" t="s">
        <v>4593</v>
      </c>
      <c r="E5803" t="s">
        <v>181</v>
      </c>
      <c r="F5803" t="s">
        <v>177</v>
      </c>
      <c r="G5803" t="s">
        <v>159</v>
      </c>
      <c r="H5803" t="s">
        <v>162</v>
      </c>
      <c r="I5803">
        <v>2043</v>
      </c>
      <c r="J5803" t="s">
        <v>613</v>
      </c>
      <c r="K5803" t="s">
        <v>732</v>
      </c>
      <c r="N5803">
        <v>244</v>
      </c>
      <c r="O5803">
        <v>0</v>
      </c>
      <c r="P5803">
        <v>0</v>
      </c>
      <c r="Q5803" t="s">
        <v>67</v>
      </c>
      <c r="R5803" t="s">
        <v>245</v>
      </c>
      <c r="S5803" t="s">
        <v>122</v>
      </c>
      <c r="T5803">
        <v>150</v>
      </c>
      <c r="U5803">
        <v>0</v>
      </c>
      <c r="V5803">
        <v>0</v>
      </c>
      <c r="W5803" t="s">
        <v>133</v>
      </c>
      <c r="X5803">
        <v>4385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 t="s">
        <v>81</v>
      </c>
      <c r="AF5803" t="s">
        <v>78</v>
      </c>
      <c r="AG5803" t="s">
        <v>240</v>
      </c>
      <c r="AH5803" t="s">
        <v>144</v>
      </c>
      <c r="AI5803" t="s">
        <v>139</v>
      </c>
      <c r="AJ5803" t="str">
        <f t="shared" si="90"/>
        <v>Jul</v>
      </c>
    </row>
    <row r="5804" spans="1:36" x14ac:dyDescent="0.3">
      <c r="A5804" t="s">
        <v>12859</v>
      </c>
      <c r="B5804" s="33">
        <v>45789</v>
      </c>
      <c r="C5804" t="s">
        <v>93</v>
      </c>
      <c r="D5804" t="s">
        <v>5425</v>
      </c>
      <c r="E5804" t="s">
        <v>179</v>
      </c>
      <c r="F5804" t="s">
        <v>173</v>
      </c>
      <c r="G5804" t="s">
        <v>166</v>
      </c>
      <c r="H5804" t="s">
        <v>161</v>
      </c>
      <c r="I5804">
        <v>1729</v>
      </c>
      <c r="J5804" t="s">
        <v>477</v>
      </c>
      <c r="K5804" t="s">
        <v>2516</v>
      </c>
      <c r="L5804" t="s">
        <v>2144</v>
      </c>
      <c r="M5804" t="s">
        <v>3831</v>
      </c>
      <c r="N5804">
        <v>207</v>
      </c>
      <c r="O5804">
        <v>1</v>
      </c>
      <c r="P5804">
        <v>5</v>
      </c>
      <c r="Q5804" t="s">
        <v>73</v>
      </c>
      <c r="R5804" t="s">
        <v>238</v>
      </c>
      <c r="S5804" t="s">
        <v>239</v>
      </c>
      <c r="T5804">
        <v>150</v>
      </c>
      <c r="U5804">
        <v>83</v>
      </c>
      <c r="V5804">
        <v>55.33</v>
      </c>
      <c r="W5804" t="s">
        <v>135</v>
      </c>
      <c r="X5804">
        <v>4240</v>
      </c>
      <c r="Y5804">
        <v>351920</v>
      </c>
      <c r="Z5804">
        <v>37350</v>
      </c>
      <c r="AA5804">
        <v>65985</v>
      </c>
      <c r="AB5804">
        <v>455255</v>
      </c>
      <c r="AC5804">
        <v>294150</v>
      </c>
      <c r="AD5804">
        <v>161105</v>
      </c>
      <c r="AE5804" t="s">
        <v>72</v>
      </c>
      <c r="AF5804" t="s">
        <v>78</v>
      </c>
      <c r="AG5804" t="s">
        <v>240</v>
      </c>
      <c r="AH5804" t="s">
        <v>144</v>
      </c>
      <c r="AI5804" t="s">
        <v>140</v>
      </c>
      <c r="AJ5804" t="str">
        <f t="shared" si="90"/>
        <v>May</v>
      </c>
    </row>
    <row r="5805" spans="1:36" x14ac:dyDescent="0.3">
      <c r="A5805" t="s">
        <v>12860</v>
      </c>
      <c r="B5805" s="33">
        <v>45867</v>
      </c>
      <c r="C5805" t="s">
        <v>93</v>
      </c>
      <c r="D5805" t="s">
        <v>12861</v>
      </c>
      <c r="E5805" t="s">
        <v>180</v>
      </c>
      <c r="F5805" t="s">
        <v>174</v>
      </c>
      <c r="G5805" t="s">
        <v>160</v>
      </c>
      <c r="H5805" t="s">
        <v>158</v>
      </c>
      <c r="I5805">
        <v>419</v>
      </c>
      <c r="J5805" t="s">
        <v>236</v>
      </c>
      <c r="K5805" t="s">
        <v>354</v>
      </c>
      <c r="L5805" t="s">
        <v>994</v>
      </c>
      <c r="M5805" t="s">
        <v>1342</v>
      </c>
      <c r="N5805">
        <v>71</v>
      </c>
      <c r="O5805">
        <v>22</v>
      </c>
      <c r="P5805">
        <v>11</v>
      </c>
      <c r="Q5805" t="s">
        <v>73</v>
      </c>
      <c r="R5805" t="s">
        <v>238</v>
      </c>
      <c r="S5805" t="s">
        <v>239</v>
      </c>
      <c r="T5805">
        <v>180</v>
      </c>
      <c r="U5805">
        <v>176</v>
      </c>
      <c r="V5805">
        <v>97.78</v>
      </c>
      <c r="W5805" t="s">
        <v>135</v>
      </c>
      <c r="X5805">
        <v>4023</v>
      </c>
      <c r="Y5805">
        <v>708048</v>
      </c>
      <c r="Z5805">
        <v>74448</v>
      </c>
      <c r="AA5805">
        <v>136928</v>
      </c>
      <c r="AB5805">
        <v>919424</v>
      </c>
      <c r="AC5805">
        <v>747991</v>
      </c>
      <c r="AD5805">
        <v>171433</v>
      </c>
      <c r="AE5805" t="s">
        <v>81</v>
      </c>
      <c r="AF5805" t="s">
        <v>78</v>
      </c>
      <c r="AG5805" t="s">
        <v>240</v>
      </c>
      <c r="AH5805" t="s">
        <v>145</v>
      </c>
      <c r="AI5805" t="s">
        <v>140</v>
      </c>
      <c r="AJ5805" t="str">
        <f t="shared" si="90"/>
        <v>Jul</v>
      </c>
    </row>
    <row r="5806" spans="1:36" x14ac:dyDescent="0.3">
      <c r="A5806" t="s">
        <v>12862</v>
      </c>
      <c r="B5806" s="33">
        <v>45869</v>
      </c>
      <c r="C5806" t="s">
        <v>93</v>
      </c>
      <c r="D5806" t="s">
        <v>12863</v>
      </c>
      <c r="E5806" t="s">
        <v>178</v>
      </c>
      <c r="F5806" t="s">
        <v>177</v>
      </c>
      <c r="G5806" t="s">
        <v>157</v>
      </c>
      <c r="H5806" t="s">
        <v>162</v>
      </c>
      <c r="I5806">
        <v>1374</v>
      </c>
      <c r="J5806" t="s">
        <v>518</v>
      </c>
      <c r="K5806" t="s">
        <v>3169</v>
      </c>
      <c r="L5806" t="s">
        <v>1445</v>
      </c>
      <c r="M5806" t="s">
        <v>2150</v>
      </c>
      <c r="N5806">
        <v>194</v>
      </c>
      <c r="O5806">
        <v>29</v>
      </c>
      <c r="P5806">
        <v>32</v>
      </c>
      <c r="Q5806" t="s">
        <v>76</v>
      </c>
      <c r="R5806" t="s">
        <v>238</v>
      </c>
      <c r="S5806" t="s">
        <v>239</v>
      </c>
      <c r="T5806">
        <v>150</v>
      </c>
      <c r="U5806">
        <v>137</v>
      </c>
      <c r="V5806">
        <v>91.33</v>
      </c>
      <c r="W5806" t="s">
        <v>133</v>
      </c>
      <c r="X5806">
        <v>7439</v>
      </c>
      <c r="Y5806">
        <v>1019143</v>
      </c>
      <c r="Z5806">
        <v>70966</v>
      </c>
      <c r="AA5806">
        <v>101106</v>
      </c>
      <c r="AB5806">
        <v>1191215</v>
      </c>
      <c r="AC5806">
        <v>820382</v>
      </c>
      <c r="AD5806">
        <v>370833</v>
      </c>
      <c r="AE5806" t="s">
        <v>75</v>
      </c>
      <c r="AF5806" t="s">
        <v>78</v>
      </c>
      <c r="AG5806" t="s">
        <v>240</v>
      </c>
      <c r="AH5806" t="s">
        <v>144</v>
      </c>
      <c r="AI5806" t="s">
        <v>139</v>
      </c>
      <c r="AJ5806" t="str">
        <f t="shared" si="90"/>
        <v>Jul</v>
      </c>
    </row>
    <row r="5807" spans="1:36" x14ac:dyDescent="0.3">
      <c r="A5807" t="s">
        <v>12864</v>
      </c>
      <c r="B5807" s="33">
        <v>45856</v>
      </c>
      <c r="C5807" t="s">
        <v>99</v>
      </c>
      <c r="D5807" t="s">
        <v>12865</v>
      </c>
      <c r="E5807" t="s">
        <v>181</v>
      </c>
      <c r="F5807" t="s">
        <v>173</v>
      </c>
      <c r="G5807" t="s">
        <v>159</v>
      </c>
      <c r="H5807" t="s">
        <v>161</v>
      </c>
      <c r="I5807">
        <v>1200</v>
      </c>
      <c r="J5807" t="s">
        <v>615</v>
      </c>
      <c r="K5807" t="s">
        <v>933</v>
      </c>
      <c r="L5807" t="s">
        <v>11155</v>
      </c>
      <c r="M5807" t="s">
        <v>295</v>
      </c>
      <c r="N5807">
        <v>163</v>
      </c>
      <c r="O5807">
        <v>44</v>
      </c>
      <c r="P5807">
        <v>13</v>
      </c>
      <c r="Q5807" t="s">
        <v>73</v>
      </c>
      <c r="R5807" t="s">
        <v>238</v>
      </c>
      <c r="S5807" t="s">
        <v>239</v>
      </c>
      <c r="T5807">
        <v>150</v>
      </c>
      <c r="U5807">
        <v>112</v>
      </c>
      <c r="V5807">
        <v>74.67</v>
      </c>
      <c r="W5807" t="s">
        <v>133</v>
      </c>
      <c r="X5807">
        <v>9757</v>
      </c>
      <c r="Y5807">
        <v>1092784</v>
      </c>
      <c r="Z5807">
        <v>25760</v>
      </c>
      <c r="AA5807">
        <v>83664</v>
      </c>
      <c r="AB5807">
        <v>1202208</v>
      </c>
      <c r="AC5807">
        <v>919106</v>
      </c>
      <c r="AD5807">
        <v>283102</v>
      </c>
      <c r="AE5807" t="s">
        <v>81</v>
      </c>
      <c r="AF5807" t="s">
        <v>78</v>
      </c>
      <c r="AG5807" t="s">
        <v>240</v>
      </c>
      <c r="AH5807" t="s">
        <v>147</v>
      </c>
      <c r="AI5807" t="s">
        <v>139</v>
      </c>
      <c r="AJ5807" t="str">
        <f t="shared" si="90"/>
        <v>Jul</v>
      </c>
    </row>
    <row r="5808" spans="1:36" x14ac:dyDescent="0.3">
      <c r="A5808" t="s">
        <v>12866</v>
      </c>
      <c r="B5808" s="33">
        <v>46017</v>
      </c>
      <c r="C5808" t="s">
        <v>97</v>
      </c>
      <c r="D5808" t="s">
        <v>12867</v>
      </c>
      <c r="E5808" t="s">
        <v>177</v>
      </c>
      <c r="F5808" t="s">
        <v>175</v>
      </c>
      <c r="G5808" t="s">
        <v>162</v>
      </c>
      <c r="H5808" t="s">
        <v>163</v>
      </c>
      <c r="I5808">
        <v>1354</v>
      </c>
      <c r="J5808" t="s">
        <v>292</v>
      </c>
      <c r="K5808" t="s">
        <v>777</v>
      </c>
      <c r="L5808" t="s">
        <v>626</v>
      </c>
      <c r="M5808" t="s">
        <v>777</v>
      </c>
      <c r="N5808">
        <v>190</v>
      </c>
      <c r="O5808">
        <v>0</v>
      </c>
      <c r="P5808">
        <v>0</v>
      </c>
      <c r="Q5808" t="s">
        <v>70</v>
      </c>
      <c r="R5808" t="s">
        <v>238</v>
      </c>
      <c r="S5808" t="s">
        <v>239</v>
      </c>
      <c r="T5808">
        <v>189</v>
      </c>
      <c r="U5808">
        <v>184</v>
      </c>
      <c r="V5808">
        <v>97.35</v>
      </c>
      <c r="W5808" t="s">
        <v>134</v>
      </c>
      <c r="X5808">
        <v>8595</v>
      </c>
      <c r="Y5808">
        <v>1581480</v>
      </c>
      <c r="Z5808">
        <v>70472</v>
      </c>
      <c r="AA5808">
        <v>124752</v>
      </c>
      <c r="AB5808">
        <v>1776704</v>
      </c>
      <c r="AC5808">
        <v>1535608</v>
      </c>
      <c r="AD5808">
        <v>241096</v>
      </c>
      <c r="AE5808" t="s">
        <v>78</v>
      </c>
      <c r="AF5808" t="s">
        <v>75</v>
      </c>
      <c r="AG5808" t="s">
        <v>240</v>
      </c>
      <c r="AH5808" t="s">
        <v>144</v>
      </c>
      <c r="AI5808" t="s">
        <v>138</v>
      </c>
      <c r="AJ5808" t="str">
        <f t="shared" si="90"/>
        <v>Dec</v>
      </c>
    </row>
    <row r="5809" spans="1:36" x14ac:dyDescent="0.3">
      <c r="A5809" t="s">
        <v>12868</v>
      </c>
      <c r="B5809" s="33">
        <v>46005</v>
      </c>
      <c r="C5809" t="s">
        <v>96</v>
      </c>
      <c r="D5809" t="s">
        <v>12869</v>
      </c>
      <c r="E5809" t="s">
        <v>174</v>
      </c>
      <c r="F5809" t="s">
        <v>176</v>
      </c>
      <c r="G5809" t="s">
        <v>158</v>
      </c>
      <c r="H5809" t="s">
        <v>156</v>
      </c>
      <c r="I5809">
        <v>1260</v>
      </c>
      <c r="J5809" t="s">
        <v>520</v>
      </c>
      <c r="K5809" t="s">
        <v>3263</v>
      </c>
      <c r="L5809" t="s">
        <v>874</v>
      </c>
      <c r="M5809" t="s">
        <v>3831</v>
      </c>
      <c r="N5809">
        <v>169</v>
      </c>
      <c r="O5809">
        <v>36</v>
      </c>
      <c r="P5809">
        <v>43</v>
      </c>
      <c r="Q5809" t="s">
        <v>76</v>
      </c>
      <c r="R5809" t="s">
        <v>238</v>
      </c>
      <c r="S5809" t="s">
        <v>239</v>
      </c>
      <c r="T5809">
        <v>189</v>
      </c>
      <c r="U5809">
        <v>153</v>
      </c>
      <c r="V5809">
        <v>80.95</v>
      </c>
      <c r="W5809" t="s">
        <v>133</v>
      </c>
      <c r="X5809">
        <v>9555</v>
      </c>
      <c r="Y5809">
        <v>1461915</v>
      </c>
      <c r="Z5809">
        <v>59670</v>
      </c>
      <c r="AA5809">
        <v>48501</v>
      </c>
      <c r="AB5809">
        <v>1570086</v>
      </c>
      <c r="AC5809">
        <v>1272512</v>
      </c>
      <c r="AD5809">
        <v>297574</v>
      </c>
      <c r="AE5809" t="s">
        <v>78</v>
      </c>
      <c r="AF5809" t="s">
        <v>81</v>
      </c>
      <c r="AG5809" t="s">
        <v>240</v>
      </c>
      <c r="AH5809" t="s">
        <v>144</v>
      </c>
      <c r="AI5809" t="s">
        <v>139</v>
      </c>
      <c r="AJ5809" t="str">
        <f t="shared" si="90"/>
        <v>Dec</v>
      </c>
    </row>
    <row r="5810" spans="1:36" x14ac:dyDescent="0.3">
      <c r="A5810" t="s">
        <v>12870</v>
      </c>
      <c r="B5810" s="33">
        <v>46005</v>
      </c>
      <c r="C5810" t="s">
        <v>96</v>
      </c>
      <c r="D5810" t="s">
        <v>12871</v>
      </c>
      <c r="E5810" t="s">
        <v>181</v>
      </c>
      <c r="F5810" t="s">
        <v>174</v>
      </c>
      <c r="G5810" t="s">
        <v>159</v>
      </c>
      <c r="H5810" t="s">
        <v>158</v>
      </c>
      <c r="I5810">
        <v>2046</v>
      </c>
      <c r="J5810" t="s">
        <v>248</v>
      </c>
      <c r="K5810" t="s">
        <v>378</v>
      </c>
      <c r="L5810" t="s">
        <v>447</v>
      </c>
      <c r="M5810" t="s">
        <v>378</v>
      </c>
      <c r="N5810">
        <v>240</v>
      </c>
      <c r="O5810">
        <v>0</v>
      </c>
      <c r="P5810">
        <v>-10</v>
      </c>
      <c r="Q5810" t="s">
        <v>70</v>
      </c>
      <c r="R5810" t="s">
        <v>238</v>
      </c>
      <c r="S5810" t="s">
        <v>239</v>
      </c>
      <c r="T5810">
        <v>189</v>
      </c>
      <c r="U5810">
        <v>126</v>
      </c>
      <c r="V5810">
        <v>66.67</v>
      </c>
      <c r="W5810" t="s">
        <v>133</v>
      </c>
      <c r="X5810">
        <v>7892</v>
      </c>
      <c r="Y5810">
        <v>994392</v>
      </c>
      <c r="Z5810">
        <v>39816</v>
      </c>
      <c r="AA5810">
        <v>89334</v>
      </c>
      <c r="AB5810">
        <v>1123542</v>
      </c>
      <c r="AC5810">
        <v>835385</v>
      </c>
      <c r="AD5810">
        <v>288157</v>
      </c>
      <c r="AE5810" t="s">
        <v>81</v>
      </c>
      <c r="AF5810" t="s">
        <v>78</v>
      </c>
      <c r="AG5810" t="s">
        <v>240</v>
      </c>
      <c r="AH5810" t="s">
        <v>145</v>
      </c>
      <c r="AI5810" t="s">
        <v>140</v>
      </c>
      <c r="AJ5810" t="str">
        <f t="shared" si="90"/>
        <v>Dec</v>
      </c>
    </row>
    <row r="5811" spans="1:36" x14ac:dyDescent="0.3">
      <c r="A5811" t="s">
        <v>12872</v>
      </c>
      <c r="B5811" s="33">
        <v>45911</v>
      </c>
      <c r="C5811" t="s">
        <v>96</v>
      </c>
      <c r="D5811" t="s">
        <v>12873</v>
      </c>
      <c r="E5811" t="s">
        <v>172</v>
      </c>
      <c r="F5811" t="s">
        <v>174</v>
      </c>
      <c r="G5811" t="s">
        <v>155</v>
      </c>
      <c r="H5811" t="s">
        <v>158</v>
      </c>
      <c r="I5811">
        <v>1457</v>
      </c>
      <c r="J5811" t="s">
        <v>474</v>
      </c>
      <c r="K5811" t="s">
        <v>1811</v>
      </c>
      <c r="L5811" t="s">
        <v>459</v>
      </c>
      <c r="M5811" t="s">
        <v>464</v>
      </c>
      <c r="N5811">
        <v>229</v>
      </c>
      <c r="O5811">
        <v>0</v>
      </c>
      <c r="P5811">
        <v>18</v>
      </c>
      <c r="Q5811" t="s">
        <v>73</v>
      </c>
      <c r="R5811" t="s">
        <v>238</v>
      </c>
      <c r="S5811" t="s">
        <v>239</v>
      </c>
      <c r="T5811">
        <v>189</v>
      </c>
      <c r="U5811">
        <v>162</v>
      </c>
      <c r="V5811">
        <v>85.71</v>
      </c>
      <c r="W5811" t="s">
        <v>133</v>
      </c>
      <c r="X5811">
        <v>9408</v>
      </c>
      <c r="Y5811">
        <v>1524096</v>
      </c>
      <c r="Z5811">
        <v>54108</v>
      </c>
      <c r="AA5811">
        <v>62856</v>
      </c>
      <c r="AB5811">
        <v>1641060</v>
      </c>
      <c r="AC5811">
        <v>1378290</v>
      </c>
      <c r="AD5811">
        <v>262770</v>
      </c>
      <c r="AE5811" t="s">
        <v>81</v>
      </c>
      <c r="AF5811" t="s">
        <v>78</v>
      </c>
      <c r="AG5811" t="s">
        <v>240</v>
      </c>
      <c r="AH5811" t="s">
        <v>144</v>
      </c>
      <c r="AI5811" t="s">
        <v>140</v>
      </c>
      <c r="AJ5811" t="str">
        <f t="shared" si="90"/>
        <v>Sep</v>
      </c>
    </row>
    <row r="5812" spans="1:36" x14ac:dyDescent="0.3">
      <c r="A5812" t="s">
        <v>12874</v>
      </c>
      <c r="B5812" s="33">
        <v>45856</v>
      </c>
      <c r="C5812" t="s">
        <v>93</v>
      </c>
      <c r="D5812" t="s">
        <v>12875</v>
      </c>
      <c r="E5812" t="s">
        <v>180</v>
      </c>
      <c r="F5812" t="s">
        <v>177</v>
      </c>
      <c r="G5812" t="s">
        <v>160</v>
      </c>
      <c r="H5812" t="s">
        <v>162</v>
      </c>
      <c r="I5812">
        <v>1128</v>
      </c>
      <c r="J5812" t="s">
        <v>353</v>
      </c>
      <c r="K5812" t="s">
        <v>1859</v>
      </c>
      <c r="L5812" t="s">
        <v>1494</v>
      </c>
      <c r="M5812" t="s">
        <v>1989</v>
      </c>
      <c r="N5812">
        <v>170</v>
      </c>
      <c r="O5812">
        <v>10</v>
      </c>
      <c r="P5812">
        <v>37</v>
      </c>
      <c r="Q5812" t="s">
        <v>76</v>
      </c>
      <c r="R5812" t="s">
        <v>238</v>
      </c>
      <c r="S5812" t="s">
        <v>239</v>
      </c>
      <c r="T5812">
        <v>150</v>
      </c>
      <c r="U5812">
        <v>100</v>
      </c>
      <c r="V5812">
        <v>66.67</v>
      </c>
      <c r="W5812" t="s">
        <v>133</v>
      </c>
      <c r="X5812">
        <v>7343</v>
      </c>
      <c r="Y5812">
        <v>734300</v>
      </c>
      <c r="Z5812">
        <v>51900</v>
      </c>
      <c r="AA5812">
        <v>64700</v>
      </c>
      <c r="AB5812">
        <v>850900</v>
      </c>
      <c r="AC5812">
        <v>666866</v>
      </c>
      <c r="AD5812">
        <v>184034</v>
      </c>
      <c r="AE5812" t="s">
        <v>81</v>
      </c>
      <c r="AF5812" t="s">
        <v>78</v>
      </c>
      <c r="AG5812" t="s">
        <v>240</v>
      </c>
      <c r="AH5812" t="s">
        <v>145</v>
      </c>
      <c r="AI5812" t="s">
        <v>138</v>
      </c>
      <c r="AJ5812" t="str">
        <f t="shared" si="90"/>
        <v>Jul</v>
      </c>
    </row>
    <row r="5813" spans="1:36" x14ac:dyDescent="0.3">
      <c r="A5813" t="s">
        <v>12876</v>
      </c>
      <c r="B5813" s="33">
        <v>45719</v>
      </c>
      <c r="C5813" t="s">
        <v>96</v>
      </c>
      <c r="D5813" t="s">
        <v>12877</v>
      </c>
      <c r="E5813" t="s">
        <v>177</v>
      </c>
      <c r="F5813" t="s">
        <v>178</v>
      </c>
      <c r="G5813" t="s">
        <v>162</v>
      </c>
      <c r="H5813" t="s">
        <v>157</v>
      </c>
      <c r="I5813">
        <v>1742</v>
      </c>
      <c r="J5813" t="s">
        <v>482</v>
      </c>
      <c r="K5813" t="s">
        <v>2614</v>
      </c>
      <c r="L5813" t="s">
        <v>951</v>
      </c>
      <c r="M5813" t="s">
        <v>1729</v>
      </c>
      <c r="N5813">
        <v>236</v>
      </c>
      <c r="O5813">
        <v>67</v>
      </c>
      <c r="P5813">
        <v>80</v>
      </c>
      <c r="Q5813" t="s">
        <v>76</v>
      </c>
      <c r="R5813" t="s">
        <v>238</v>
      </c>
      <c r="S5813" t="s">
        <v>239</v>
      </c>
      <c r="T5813">
        <v>189</v>
      </c>
      <c r="U5813">
        <v>143</v>
      </c>
      <c r="V5813">
        <v>75.66</v>
      </c>
      <c r="W5813" t="s">
        <v>135</v>
      </c>
      <c r="X5813">
        <v>4341</v>
      </c>
      <c r="Y5813">
        <v>620763</v>
      </c>
      <c r="Z5813">
        <v>58058</v>
      </c>
      <c r="AA5813">
        <v>106821</v>
      </c>
      <c r="AB5813">
        <v>785642</v>
      </c>
      <c r="AC5813">
        <v>519267</v>
      </c>
      <c r="AD5813">
        <v>266375</v>
      </c>
      <c r="AE5813" t="s">
        <v>78</v>
      </c>
      <c r="AF5813" t="s">
        <v>75</v>
      </c>
      <c r="AG5813" t="s">
        <v>240</v>
      </c>
      <c r="AH5813" t="s">
        <v>144</v>
      </c>
      <c r="AI5813" t="s">
        <v>139</v>
      </c>
      <c r="AJ5813" t="str">
        <f t="shared" si="90"/>
        <v>Mar</v>
      </c>
    </row>
    <row r="5814" spans="1:36" x14ac:dyDescent="0.3">
      <c r="A5814" t="s">
        <v>12878</v>
      </c>
      <c r="B5814" s="33">
        <v>45674</v>
      </c>
      <c r="C5814" t="s">
        <v>95</v>
      </c>
      <c r="D5814" t="s">
        <v>12879</v>
      </c>
      <c r="E5814" t="s">
        <v>172</v>
      </c>
      <c r="F5814" t="s">
        <v>179</v>
      </c>
      <c r="G5814" t="s">
        <v>155</v>
      </c>
      <c r="H5814" t="s">
        <v>166</v>
      </c>
      <c r="I5814">
        <v>1694</v>
      </c>
      <c r="J5814" t="s">
        <v>408</v>
      </c>
      <c r="K5814" t="s">
        <v>2627</v>
      </c>
      <c r="L5814" t="s">
        <v>1219</v>
      </c>
      <c r="M5814" t="s">
        <v>7408</v>
      </c>
      <c r="N5814">
        <v>232</v>
      </c>
      <c r="O5814">
        <v>46</v>
      </c>
      <c r="P5814">
        <v>43</v>
      </c>
      <c r="Q5814" t="s">
        <v>76</v>
      </c>
      <c r="R5814" t="s">
        <v>238</v>
      </c>
      <c r="S5814" t="s">
        <v>239</v>
      </c>
      <c r="T5814">
        <v>150</v>
      </c>
      <c r="U5814">
        <v>139</v>
      </c>
      <c r="V5814">
        <v>92.67</v>
      </c>
      <c r="W5814" t="s">
        <v>133</v>
      </c>
      <c r="X5814">
        <v>6939</v>
      </c>
      <c r="Y5814">
        <v>964521</v>
      </c>
      <c r="Z5814">
        <v>49484</v>
      </c>
      <c r="AA5814">
        <v>31275</v>
      </c>
      <c r="AB5814">
        <v>1045280</v>
      </c>
      <c r="AC5814">
        <v>716099</v>
      </c>
      <c r="AD5814">
        <v>329181</v>
      </c>
      <c r="AE5814" t="s">
        <v>81</v>
      </c>
      <c r="AF5814" t="s">
        <v>72</v>
      </c>
      <c r="AG5814" t="s">
        <v>240</v>
      </c>
      <c r="AH5814" t="s">
        <v>144</v>
      </c>
      <c r="AI5814" t="s">
        <v>138</v>
      </c>
      <c r="AJ5814" t="str">
        <f t="shared" si="90"/>
        <v>Jan</v>
      </c>
    </row>
    <row r="5815" spans="1:36" x14ac:dyDescent="0.3">
      <c r="A5815" t="s">
        <v>12880</v>
      </c>
      <c r="B5815" s="33">
        <v>45772</v>
      </c>
      <c r="C5815" t="s">
        <v>95</v>
      </c>
      <c r="D5815" t="s">
        <v>12881</v>
      </c>
      <c r="E5815" t="s">
        <v>172</v>
      </c>
      <c r="F5815" t="s">
        <v>179</v>
      </c>
      <c r="G5815" t="s">
        <v>155</v>
      </c>
      <c r="H5815" t="s">
        <v>166</v>
      </c>
      <c r="I5815">
        <v>491</v>
      </c>
      <c r="J5815" t="s">
        <v>377</v>
      </c>
      <c r="K5815" t="s">
        <v>1255</v>
      </c>
      <c r="L5815" t="s">
        <v>377</v>
      </c>
      <c r="M5815" t="s">
        <v>1255</v>
      </c>
      <c r="N5815">
        <v>76</v>
      </c>
      <c r="O5815">
        <v>0</v>
      </c>
      <c r="P5815">
        <v>-10</v>
      </c>
      <c r="Q5815" t="s">
        <v>70</v>
      </c>
      <c r="R5815" t="s">
        <v>238</v>
      </c>
      <c r="S5815" t="s">
        <v>239</v>
      </c>
      <c r="T5815">
        <v>189</v>
      </c>
      <c r="U5815">
        <v>150</v>
      </c>
      <c r="V5815">
        <v>79.37</v>
      </c>
      <c r="W5815" t="s">
        <v>133</v>
      </c>
      <c r="X5815">
        <v>5676</v>
      </c>
      <c r="Y5815">
        <v>851400</v>
      </c>
      <c r="Z5815">
        <v>44100</v>
      </c>
      <c r="AA5815">
        <v>48600</v>
      </c>
      <c r="AB5815">
        <v>944100</v>
      </c>
      <c r="AC5815">
        <v>568986</v>
      </c>
      <c r="AD5815">
        <v>375114</v>
      </c>
      <c r="AE5815" t="s">
        <v>81</v>
      </c>
      <c r="AF5815" t="s">
        <v>72</v>
      </c>
      <c r="AG5815" t="s">
        <v>240</v>
      </c>
      <c r="AH5815" t="s">
        <v>144</v>
      </c>
      <c r="AI5815" t="s">
        <v>138</v>
      </c>
      <c r="AJ5815" t="str">
        <f t="shared" si="90"/>
        <v>Apr</v>
      </c>
    </row>
    <row r="5816" spans="1:36" x14ac:dyDescent="0.3">
      <c r="A5816" t="s">
        <v>12882</v>
      </c>
      <c r="B5816" s="33">
        <v>45927</v>
      </c>
      <c r="C5816" t="s">
        <v>97</v>
      </c>
      <c r="D5816" t="s">
        <v>12883</v>
      </c>
      <c r="E5816" t="s">
        <v>177</v>
      </c>
      <c r="F5816" t="s">
        <v>174</v>
      </c>
      <c r="G5816" t="s">
        <v>162</v>
      </c>
      <c r="H5816" t="s">
        <v>158</v>
      </c>
      <c r="I5816">
        <v>1890</v>
      </c>
      <c r="J5816" t="s">
        <v>451</v>
      </c>
      <c r="K5816" t="s">
        <v>508</v>
      </c>
      <c r="L5816" t="s">
        <v>1096</v>
      </c>
      <c r="M5816" t="s">
        <v>2841</v>
      </c>
      <c r="N5816">
        <v>225</v>
      </c>
      <c r="O5816">
        <v>65</v>
      </c>
      <c r="P5816">
        <v>65</v>
      </c>
      <c r="Q5816" t="s">
        <v>76</v>
      </c>
      <c r="R5816" t="s">
        <v>238</v>
      </c>
      <c r="S5816" t="s">
        <v>239</v>
      </c>
      <c r="T5816">
        <v>180</v>
      </c>
      <c r="U5816">
        <v>151</v>
      </c>
      <c r="V5816">
        <v>83.89</v>
      </c>
      <c r="W5816" t="s">
        <v>133</v>
      </c>
      <c r="X5816">
        <v>10153</v>
      </c>
      <c r="Y5816">
        <v>1533103</v>
      </c>
      <c r="Z5816">
        <v>60249</v>
      </c>
      <c r="AA5816">
        <v>69309</v>
      </c>
      <c r="AB5816">
        <v>1662661</v>
      </c>
      <c r="AC5816">
        <v>1303622</v>
      </c>
      <c r="AD5816">
        <v>359039</v>
      </c>
      <c r="AE5816" t="s">
        <v>78</v>
      </c>
      <c r="AF5816" t="s">
        <v>78</v>
      </c>
      <c r="AG5816" t="s">
        <v>240</v>
      </c>
      <c r="AH5816" t="s">
        <v>144</v>
      </c>
      <c r="AI5816" t="s">
        <v>138</v>
      </c>
      <c r="AJ5816" t="str">
        <f t="shared" si="90"/>
        <v>Sep</v>
      </c>
    </row>
    <row r="5817" spans="1:36" x14ac:dyDescent="0.3">
      <c r="A5817" t="s">
        <v>12884</v>
      </c>
      <c r="B5817" s="33">
        <v>45687</v>
      </c>
      <c r="C5817" t="s">
        <v>95</v>
      </c>
      <c r="D5817" t="s">
        <v>12885</v>
      </c>
      <c r="E5817" t="s">
        <v>180</v>
      </c>
      <c r="F5817" t="s">
        <v>178</v>
      </c>
      <c r="G5817" t="s">
        <v>160</v>
      </c>
      <c r="H5817" t="s">
        <v>157</v>
      </c>
      <c r="I5817">
        <v>1634</v>
      </c>
      <c r="J5817" t="s">
        <v>554</v>
      </c>
      <c r="K5817" t="s">
        <v>2033</v>
      </c>
      <c r="L5817" t="s">
        <v>1417</v>
      </c>
      <c r="M5817" t="s">
        <v>3858</v>
      </c>
      <c r="N5817">
        <v>254</v>
      </c>
      <c r="O5817">
        <v>22</v>
      </c>
      <c r="P5817">
        <v>5</v>
      </c>
      <c r="Q5817" t="s">
        <v>73</v>
      </c>
      <c r="R5817" t="s">
        <v>238</v>
      </c>
      <c r="S5817" t="s">
        <v>239</v>
      </c>
      <c r="T5817">
        <v>150</v>
      </c>
      <c r="U5817">
        <v>107</v>
      </c>
      <c r="V5817">
        <v>71.33</v>
      </c>
      <c r="W5817" t="s">
        <v>134</v>
      </c>
      <c r="X5817">
        <v>10009</v>
      </c>
      <c r="Y5817">
        <v>1070963</v>
      </c>
      <c r="Z5817">
        <v>35417</v>
      </c>
      <c r="AA5817">
        <v>14659</v>
      </c>
      <c r="AB5817">
        <v>1121039</v>
      </c>
      <c r="AC5817">
        <v>954827</v>
      </c>
      <c r="AD5817">
        <v>166212</v>
      </c>
      <c r="AE5817" t="s">
        <v>81</v>
      </c>
      <c r="AF5817" t="s">
        <v>75</v>
      </c>
      <c r="AG5817" t="s">
        <v>240</v>
      </c>
      <c r="AH5817" t="s">
        <v>144</v>
      </c>
      <c r="AI5817" t="s">
        <v>139</v>
      </c>
      <c r="AJ5817" t="str">
        <f t="shared" si="90"/>
        <v>Jan</v>
      </c>
    </row>
    <row r="5818" spans="1:36" x14ac:dyDescent="0.3">
      <c r="A5818" t="s">
        <v>12886</v>
      </c>
      <c r="B5818" s="33">
        <v>45705</v>
      </c>
      <c r="C5818" t="s">
        <v>99</v>
      </c>
      <c r="D5818" t="s">
        <v>12887</v>
      </c>
      <c r="E5818" t="s">
        <v>175</v>
      </c>
      <c r="F5818" t="s">
        <v>178</v>
      </c>
      <c r="G5818" t="s">
        <v>163</v>
      </c>
      <c r="H5818" t="s">
        <v>157</v>
      </c>
      <c r="I5818">
        <v>2168</v>
      </c>
      <c r="J5818" t="s">
        <v>482</v>
      </c>
      <c r="K5818" t="s">
        <v>1331</v>
      </c>
      <c r="L5818" t="s">
        <v>408</v>
      </c>
      <c r="M5818" t="s">
        <v>4176</v>
      </c>
      <c r="N5818">
        <v>268</v>
      </c>
      <c r="O5818">
        <v>0</v>
      </c>
      <c r="P5818">
        <v>24</v>
      </c>
      <c r="Q5818" t="s">
        <v>73</v>
      </c>
      <c r="R5818" t="s">
        <v>238</v>
      </c>
      <c r="S5818" t="s">
        <v>239</v>
      </c>
      <c r="T5818">
        <v>186</v>
      </c>
      <c r="U5818">
        <v>129</v>
      </c>
      <c r="V5818">
        <v>69.349999999999994</v>
      </c>
      <c r="W5818" t="s">
        <v>133</v>
      </c>
      <c r="X5818">
        <v>6405</v>
      </c>
      <c r="Y5818">
        <v>826245</v>
      </c>
      <c r="Z5818">
        <v>52890</v>
      </c>
      <c r="AA5818">
        <v>80754</v>
      </c>
      <c r="AB5818">
        <v>959889</v>
      </c>
      <c r="AC5818">
        <v>723742</v>
      </c>
      <c r="AD5818">
        <v>236147</v>
      </c>
      <c r="AE5818" t="s">
        <v>75</v>
      </c>
      <c r="AF5818" t="s">
        <v>75</v>
      </c>
      <c r="AG5818" t="s">
        <v>240</v>
      </c>
      <c r="AH5818" t="s">
        <v>144</v>
      </c>
      <c r="AI5818" t="s">
        <v>139</v>
      </c>
      <c r="AJ5818" t="str">
        <f t="shared" si="90"/>
        <v>Feb</v>
      </c>
    </row>
    <row r="5819" spans="1:36" x14ac:dyDescent="0.3">
      <c r="A5819" t="s">
        <v>12888</v>
      </c>
      <c r="B5819" s="33">
        <v>46000</v>
      </c>
      <c r="C5819" t="s">
        <v>95</v>
      </c>
      <c r="D5819" t="s">
        <v>12889</v>
      </c>
      <c r="E5819" t="s">
        <v>172</v>
      </c>
      <c r="F5819" t="s">
        <v>173</v>
      </c>
      <c r="G5819" t="s">
        <v>155</v>
      </c>
      <c r="H5819" t="s">
        <v>161</v>
      </c>
      <c r="I5819">
        <v>1758</v>
      </c>
      <c r="J5819" t="s">
        <v>477</v>
      </c>
      <c r="K5819" t="s">
        <v>3514</v>
      </c>
      <c r="L5819" t="s">
        <v>1994</v>
      </c>
      <c r="M5819" t="s">
        <v>4496</v>
      </c>
      <c r="N5819">
        <v>236</v>
      </c>
      <c r="O5819">
        <v>19</v>
      </c>
      <c r="P5819">
        <v>13</v>
      </c>
      <c r="Q5819" t="s">
        <v>73</v>
      </c>
      <c r="R5819" t="s">
        <v>238</v>
      </c>
      <c r="S5819" t="s">
        <v>239</v>
      </c>
      <c r="T5819">
        <v>220</v>
      </c>
      <c r="U5819">
        <v>184</v>
      </c>
      <c r="V5819">
        <v>83.64</v>
      </c>
      <c r="W5819" t="s">
        <v>133</v>
      </c>
      <c r="X5819">
        <v>7528</v>
      </c>
      <c r="Y5819">
        <v>1385152</v>
      </c>
      <c r="Z5819">
        <v>29256</v>
      </c>
      <c r="AA5819">
        <v>120888</v>
      </c>
      <c r="AB5819">
        <v>1535296</v>
      </c>
      <c r="AC5819">
        <v>998464</v>
      </c>
      <c r="AD5819">
        <v>536832</v>
      </c>
      <c r="AE5819" t="s">
        <v>81</v>
      </c>
      <c r="AF5819" t="s">
        <v>78</v>
      </c>
      <c r="AG5819" t="s">
        <v>240</v>
      </c>
      <c r="AH5819" t="s">
        <v>144</v>
      </c>
      <c r="AI5819" t="s">
        <v>140</v>
      </c>
      <c r="AJ5819" t="str">
        <f t="shared" si="90"/>
        <v>Dec</v>
      </c>
    </row>
    <row r="5820" spans="1:36" x14ac:dyDescent="0.3">
      <c r="A5820" t="s">
        <v>12890</v>
      </c>
      <c r="B5820" s="33">
        <v>45803</v>
      </c>
      <c r="C5820" t="s">
        <v>93</v>
      </c>
      <c r="D5820" t="s">
        <v>12891</v>
      </c>
      <c r="E5820" t="s">
        <v>173</v>
      </c>
      <c r="F5820" t="s">
        <v>175</v>
      </c>
      <c r="G5820" t="s">
        <v>161</v>
      </c>
      <c r="H5820" t="s">
        <v>163</v>
      </c>
      <c r="I5820">
        <v>434</v>
      </c>
      <c r="J5820" t="s">
        <v>520</v>
      </c>
      <c r="K5820" t="s">
        <v>1414</v>
      </c>
      <c r="L5820" t="s">
        <v>477</v>
      </c>
      <c r="M5820" t="s">
        <v>1332</v>
      </c>
      <c r="N5820">
        <v>71</v>
      </c>
      <c r="O5820">
        <v>0</v>
      </c>
      <c r="P5820">
        <v>6</v>
      </c>
      <c r="Q5820" t="s">
        <v>73</v>
      </c>
      <c r="R5820" t="s">
        <v>238</v>
      </c>
      <c r="S5820" t="s">
        <v>239</v>
      </c>
      <c r="T5820">
        <v>180</v>
      </c>
      <c r="U5820">
        <v>117</v>
      </c>
      <c r="V5820">
        <v>65</v>
      </c>
      <c r="W5820" t="s">
        <v>133</v>
      </c>
      <c r="X5820">
        <v>4597</v>
      </c>
      <c r="Y5820">
        <v>537849</v>
      </c>
      <c r="Z5820">
        <v>31941</v>
      </c>
      <c r="AA5820">
        <v>54639</v>
      </c>
      <c r="AB5820">
        <v>624429</v>
      </c>
      <c r="AC5820">
        <v>429521</v>
      </c>
      <c r="AD5820">
        <v>194908</v>
      </c>
      <c r="AE5820" t="s">
        <v>78</v>
      </c>
      <c r="AF5820" t="s">
        <v>75</v>
      </c>
      <c r="AG5820" t="s">
        <v>240</v>
      </c>
      <c r="AH5820" t="s">
        <v>144</v>
      </c>
      <c r="AI5820" t="s">
        <v>138</v>
      </c>
      <c r="AJ5820" t="str">
        <f t="shared" si="90"/>
        <v>May</v>
      </c>
    </row>
    <row r="5821" spans="1:36" x14ac:dyDescent="0.3">
      <c r="A5821" t="s">
        <v>12892</v>
      </c>
      <c r="B5821" s="33">
        <v>45979</v>
      </c>
      <c r="C5821" t="s">
        <v>95</v>
      </c>
      <c r="D5821" t="s">
        <v>12893</v>
      </c>
      <c r="E5821" t="s">
        <v>174</v>
      </c>
      <c r="F5821" t="s">
        <v>177</v>
      </c>
      <c r="G5821" t="s">
        <v>158</v>
      </c>
      <c r="H5821" t="s">
        <v>162</v>
      </c>
      <c r="I5821">
        <v>749</v>
      </c>
      <c r="J5821" t="s">
        <v>605</v>
      </c>
      <c r="K5821" t="s">
        <v>304</v>
      </c>
      <c r="L5821" t="s">
        <v>2752</v>
      </c>
      <c r="M5821" t="s">
        <v>437</v>
      </c>
      <c r="N5821">
        <v>120</v>
      </c>
      <c r="O5821">
        <v>36</v>
      </c>
      <c r="P5821">
        <v>11</v>
      </c>
      <c r="Q5821" t="s">
        <v>73</v>
      </c>
      <c r="R5821" t="s">
        <v>238</v>
      </c>
      <c r="S5821" t="s">
        <v>239</v>
      </c>
      <c r="T5821">
        <v>150</v>
      </c>
      <c r="U5821">
        <v>108</v>
      </c>
      <c r="V5821">
        <v>72</v>
      </c>
      <c r="W5821" t="s">
        <v>135</v>
      </c>
      <c r="X5821">
        <v>2901</v>
      </c>
      <c r="Y5821">
        <v>313308</v>
      </c>
      <c r="Z5821">
        <v>38556</v>
      </c>
      <c r="AA5821">
        <v>79488</v>
      </c>
      <c r="AB5821">
        <v>431352</v>
      </c>
      <c r="AC5821">
        <v>353791</v>
      </c>
      <c r="AD5821">
        <v>77561</v>
      </c>
      <c r="AE5821" t="s">
        <v>78</v>
      </c>
      <c r="AF5821" t="s">
        <v>78</v>
      </c>
      <c r="AG5821" t="s">
        <v>240</v>
      </c>
      <c r="AH5821" t="s">
        <v>147</v>
      </c>
      <c r="AI5821" t="s">
        <v>138</v>
      </c>
      <c r="AJ5821" t="str">
        <f t="shared" si="90"/>
        <v>Nov</v>
      </c>
    </row>
    <row r="5822" spans="1:36" x14ac:dyDescent="0.3">
      <c r="A5822" t="s">
        <v>12894</v>
      </c>
      <c r="B5822" s="33">
        <v>45955</v>
      </c>
      <c r="C5822" t="s">
        <v>95</v>
      </c>
      <c r="D5822" t="s">
        <v>12895</v>
      </c>
      <c r="E5822" t="s">
        <v>175</v>
      </c>
      <c r="F5822" t="s">
        <v>173</v>
      </c>
      <c r="G5822" t="s">
        <v>163</v>
      </c>
      <c r="H5822" t="s">
        <v>161</v>
      </c>
      <c r="I5822">
        <v>741</v>
      </c>
      <c r="J5822" t="s">
        <v>391</v>
      </c>
      <c r="K5822" t="s">
        <v>3298</v>
      </c>
      <c r="L5822" t="s">
        <v>6352</v>
      </c>
      <c r="M5822" t="s">
        <v>810</v>
      </c>
      <c r="N5822">
        <v>110</v>
      </c>
      <c r="O5822">
        <v>7</v>
      </c>
      <c r="P5822">
        <v>17</v>
      </c>
      <c r="Q5822" t="s">
        <v>73</v>
      </c>
      <c r="R5822" t="s">
        <v>238</v>
      </c>
      <c r="S5822" t="s">
        <v>239</v>
      </c>
      <c r="T5822">
        <v>220</v>
      </c>
      <c r="U5822">
        <v>145</v>
      </c>
      <c r="V5822">
        <v>65.91</v>
      </c>
      <c r="W5822" t="s">
        <v>133</v>
      </c>
      <c r="X5822">
        <v>4485</v>
      </c>
      <c r="Y5822">
        <v>650325</v>
      </c>
      <c r="Z5822">
        <v>29435</v>
      </c>
      <c r="AA5822">
        <v>27840</v>
      </c>
      <c r="AB5822">
        <v>707600</v>
      </c>
      <c r="AC5822">
        <v>537341</v>
      </c>
      <c r="AD5822">
        <v>170259</v>
      </c>
      <c r="AE5822" t="s">
        <v>75</v>
      </c>
      <c r="AF5822" t="s">
        <v>78</v>
      </c>
      <c r="AG5822" t="s">
        <v>240</v>
      </c>
      <c r="AH5822" t="s">
        <v>145</v>
      </c>
      <c r="AI5822" t="s">
        <v>139</v>
      </c>
      <c r="AJ5822" t="str">
        <f t="shared" si="90"/>
        <v>Oct</v>
      </c>
    </row>
    <row r="5823" spans="1:36" x14ac:dyDescent="0.3">
      <c r="A5823" t="s">
        <v>12896</v>
      </c>
      <c r="B5823" s="33">
        <v>45754</v>
      </c>
      <c r="C5823" t="s">
        <v>98</v>
      </c>
      <c r="D5823" t="s">
        <v>12897</v>
      </c>
      <c r="E5823" t="s">
        <v>178</v>
      </c>
      <c r="F5823" t="s">
        <v>179</v>
      </c>
      <c r="G5823" t="s">
        <v>157</v>
      </c>
      <c r="H5823" t="s">
        <v>166</v>
      </c>
      <c r="I5823">
        <v>880</v>
      </c>
      <c r="J5823" t="s">
        <v>381</v>
      </c>
      <c r="K5823" t="s">
        <v>454</v>
      </c>
      <c r="L5823" t="s">
        <v>1281</v>
      </c>
      <c r="M5823" t="s">
        <v>454</v>
      </c>
      <c r="N5823">
        <v>138</v>
      </c>
      <c r="O5823">
        <v>1</v>
      </c>
      <c r="P5823">
        <v>0</v>
      </c>
      <c r="Q5823" t="s">
        <v>73</v>
      </c>
      <c r="R5823" t="s">
        <v>238</v>
      </c>
      <c r="S5823" t="s">
        <v>239</v>
      </c>
      <c r="T5823">
        <v>180</v>
      </c>
      <c r="U5823">
        <v>171</v>
      </c>
      <c r="V5823">
        <v>95</v>
      </c>
      <c r="W5823" t="s">
        <v>133</v>
      </c>
      <c r="X5823">
        <v>4856</v>
      </c>
      <c r="Y5823">
        <v>830376</v>
      </c>
      <c r="Z5823">
        <v>25821</v>
      </c>
      <c r="AA5823">
        <v>39672</v>
      </c>
      <c r="AB5823">
        <v>895869</v>
      </c>
      <c r="AC5823">
        <v>682686</v>
      </c>
      <c r="AD5823">
        <v>213183</v>
      </c>
      <c r="AE5823" t="s">
        <v>75</v>
      </c>
      <c r="AF5823" t="s">
        <v>72</v>
      </c>
      <c r="AG5823" t="s">
        <v>240</v>
      </c>
      <c r="AH5823" t="s">
        <v>144</v>
      </c>
      <c r="AI5823" t="s">
        <v>140</v>
      </c>
      <c r="AJ5823" t="str">
        <f t="shared" si="90"/>
        <v>Apr</v>
      </c>
    </row>
    <row r="5824" spans="1:36" x14ac:dyDescent="0.3">
      <c r="A5824" t="s">
        <v>12898</v>
      </c>
      <c r="B5824" s="33">
        <v>45857</v>
      </c>
      <c r="C5824" t="s">
        <v>98</v>
      </c>
      <c r="D5824" t="s">
        <v>12899</v>
      </c>
      <c r="E5824" t="s">
        <v>179</v>
      </c>
      <c r="F5824" t="s">
        <v>174</v>
      </c>
      <c r="G5824" t="s">
        <v>166</v>
      </c>
      <c r="H5824" t="s">
        <v>158</v>
      </c>
      <c r="I5824">
        <v>1977</v>
      </c>
      <c r="J5824" t="s">
        <v>636</v>
      </c>
      <c r="K5824" t="s">
        <v>1042</v>
      </c>
      <c r="L5824" t="s">
        <v>1186</v>
      </c>
      <c r="M5824" t="s">
        <v>728</v>
      </c>
      <c r="N5824">
        <v>298</v>
      </c>
      <c r="O5824">
        <v>21</v>
      </c>
      <c r="P5824">
        <v>16</v>
      </c>
      <c r="Q5824" t="s">
        <v>73</v>
      </c>
      <c r="R5824" t="s">
        <v>238</v>
      </c>
      <c r="S5824" t="s">
        <v>239</v>
      </c>
      <c r="T5824">
        <v>189</v>
      </c>
      <c r="U5824">
        <v>141</v>
      </c>
      <c r="V5824">
        <v>74.599999999999994</v>
      </c>
      <c r="W5824" t="s">
        <v>133</v>
      </c>
      <c r="X5824">
        <v>8484</v>
      </c>
      <c r="Y5824">
        <v>1196244</v>
      </c>
      <c r="Z5824">
        <v>39057</v>
      </c>
      <c r="AA5824">
        <v>104904</v>
      </c>
      <c r="AB5824">
        <v>1340205</v>
      </c>
      <c r="AC5824">
        <v>1060051</v>
      </c>
      <c r="AD5824">
        <v>280154</v>
      </c>
      <c r="AE5824" t="s">
        <v>72</v>
      </c>
      <c r="AF5824" t="s">
        <v>78</v>
      </c>
      <c r="AG5824" t="s">
        <v>240</v>
      </c>
      <c r="AH5824" t="s">
        <v>144</v>
      </c>
      <c r="AI5824" t="s">
        <v>139</v>
      </c>
      <c r="AJ5824" t="str">
        <f t="shared" si="90"/>
        <v>Jul</v>
      </c>
    </row>
    <row r="5825" spans="1:36" x14ac:dyDescent="0.3">
      <c r="A5825" t="s">
        <v>12900</v>
      </c>
      <c r="B5825" s="33">
        <v>45691</v>
      </c>
      <c r="C5825" t="s">
        <v>93</v>
      </c>
      <c r="D5825" t="s">
        <v>8697</v>
      </c>
      <c r="E5825" t="s">
        <v>173</v>
      </c>
      <c r="F5825" t="s">
        <v>172</v>
      </c>
      <c r="G5825" t="s">
        <v>161</v>
      </c>
      <c r="H5825" t="s">
        <v>155</v>
      </c>
      <c r="I5825">
        <v>883</v>
      </c>
      <c r="J5825" t="s">
        <v>248</v>
      </c>
      <c r="K5825" t="s">
        <v>1994</v>
      </c>
      <c r="L5825" t="s">
        <v>1659</v>
      </c>
      <c r="M5825" t="s">
        <v>520</v>
      </c>
      <c r="N5825">
        <v>139</v>
      </c>
      <c r="O5825">
        <v>25</v>
      </c>
      <c r="P5825">
        <v>26</v>
      </c>
      <c r="Q5825" t="s">
        <v>73</v>
      </c>
      <c r="R5825" t="s">
        <v>238</v>
      </c>
      <c r="S5825" t="s">
        <v>239</v>
      </c>
      <c r="T5825">
        <v>189</v>
      </c>
      <c r="U5825">
        <v>140</v>
      </c>
      <c r="V5825">
        <v>74.069999999999993</v>
      </c>
      <c r="W5825" t="s">
        <v>133</v>
      </c>
      <c r="X5825">
        <v>3705</v>
      </c>
      <c r="Y5825">
        <v>518700</v>
      </c>
      <c r="Z5825">
        <v>73220</v>
      </c>
      <c r="AA5825">
        <v>31780</v>
      </c>
      <c r="AB5825">
        <v>623700</v>
      </c>
      <c r="AC5825">
        <v>478198</v>
      </c>
      <c r="AD5825">
        <v>145502</v>
      </c>
      <c r="AE5825" t="s">
        <v>78</v>
      </c>
      <c r="AF5825" t="s">
        <v>81</v>
      </c>
      <c r="AG5825" t="s">
        <v>240</v>
      </c>
      <c r="AH5825" t="s">
        <v>144</v>
      </c>
      <c r="AI5825" t="s">
        <v>138</v>
      </c>
      <c r="AJ5825" t="str">
        <f t="shared" si="90"/>
        <v>Feb</v>
      </c>
    </row>
    <row r="5826" spans="1:36" x14ac:dyDescent="0.3">
      <c r="A5826" t="s">
        <v>12901</v>
      </c>
      <c r="B5826" s="33">
        <v>45683</v>
      </c>
      <c r="C5826" t="s">
        <v>95</v>
      </c>
      <c r="D5826" t="s">
        <v>9105</v>
      </c>
      <c r="E5826" t="s">
        <v>174</v>
      </c>
      <c r="F5826" t="s">
        <v>180</v>
      </c>
      <c r="G5826" t="s">
        <v>158</v>
      </c>
      <c r="H5826" t="s">
        <v>160</v>
      </c>
      <c r="I5826">
        <v>373</v>
      </c>
      <c r="J5826" t="s">
        <v>345</v>
      </c>
      <c r="K5826" t="s">
        <v>1575</v>
      </c>
      <c r="L5826" t="s">
        <v>1073</v>
      </c>
      <c r="M5826" t="s">
        <v>1144</v>
      </c>
      <c r="N5826">
        <v>77</v>
      </c>
      <c r="O5826">
        <v>24</v>
      </c>
      <c r="P5826">
        <v>21</v>
      </c>
      <c r="Q5826" t="s">
        <v>73</v>
      </c>
      <c r="R5826" t="s">
        <v>238</v>
      </c>
      <c r="S5826" t="s">
        <v>239</v>
      </c>
      <c r="T5826">
        <v>180</v>
      </c>
      <c r="U5826">
        <v>137</v>
      </c>
      <c r="V5826">
        <v>76.11</v>
      </c>
      <c r="W5826" t="s">
        <v>135</v>
      </c>
      <c r="X5826">
        <v>6733</v>
      </c>
      <c r="Y5826">
        <v>922421</v>
      </c>
      <c r="Z5826">
        <v>50964</v>
      </c>
      <c r="AA5826">
        <v>76857</v>
      </c>
      <c r="AB5826">
        <v>1050242</v>
      </c>
      <c r="AC5826">
        <v>613242</v>
      </c>
      <c r="AD5826">
        <v>437000</v>
      </c>
      <c r="AE5826" t="s">
        <v>78</v>
      </c>
      <c r="AF5826" t="s">
        <v>81</v>
      </c>
      <c r="AG5826" t="s">
        <v>240</v>
      </c>
      <c r="AH5826" t="s">
        <v>146</v>
      </c>
      <c r="AI5826" t="s">
        <v>138</v>
      </c>
      <c r="AJ5826" t="str">
        <f t="shared" ref="AJ5826:AJ5889" si="91">TEXT(B5826,"mmm")</f>
        <v>Jan</v>
      </c>
    </row>
    <row r="5827" spans="1:36" x14ac:dyDescent="0.3">
      <c r="A5827" t="s">
        <v>12902</v>
      </c>
      <c r="B5827" s="33">
        <v>45753</v>
      </c>
      <c r="C5827" t="s">
        <v>99</v>
      </c>
      <c r="D5827" t="s">
        <v>12903</v>
      </c>
      <c r="E5827" t="s">
        <v>180</v>
      </c>
      <c r="F5827" t="s">
        <v>177</v>
      </c>
      <c r="G5827" t="s">
        <v>160</v>
      </c>
      <c r="H5827" t="s">
        <v>162</v>
      </c>
      <c r="I5827">
        <v>1079</v>
      </c>
      <c r="J5827" t="s">
        <v>459</v>
      </c>
      <c r="K5827" t="s">
        <v>909</v>
      </c>
      <c r="L5827" t="s">
        <v>400</v>
      </c>
      <c r="M5827" t="s">
        <v>2669</v>
      </c>
      <c r="N5827">
        <v>139</v>
      </c>
      <c r="O5827">
        <v>17</v>
      </c>
      <c r="P5827">
        <v>32</v>
      </c>
      <c r="Q5827" t="s">
        <v>76</v>
      </c>
      <c r="R5827" t="s">
        <v>238</v>
      </c>
      <c r="S5827" t="s">
        <v>239</v>
      </c>
      <c r="T5827">
        <v>189</v>
      </c>
      <c r="U5827">
        <v>127</v>
      </c>
      <c r="V5827">
        <v>67.2</v>
      </c>
      <c r="W5827" t="s">
        <v>133</v>
      </c>
      <c r="X5827">
        <v>4496</v>
      </c>
      <c r="Y5827">
        <v>570992</v>
      </c>
      <c r="Z5827">
        <v>24130</v>
      </c>
      <c r="AA5827">
        <v>42545</v>
      </c>
      <c r="AB5827">
        <v>637667</v>
      </c>
      <c r="AC5827">
        <v>510296</v>
      </c>
      <c r="AD5827">
        <v>127371</v>
      </c>
      <c r="AE5827" t="s">
        <v>81</v>
      </c>
      <c r="AF5827" t="s">
        <v>78</v>
      </c>
      <c r="AG5827" t="s">
        <v>240</v>
      </c>
      <c r="AH5827" t="s">
        <v>145</v>
      </c>
      <c r="AI5827" t="s">
        <v>139</v>
      </c>
      <c r="AJ5827" t="str">
        <f t="shared" si="91"/>
        <v>Apr</v>
      </c>
    </row>
    <row r="5828" spans="1:36" x14ac:dyDescent="0.3">
      <c r="A5828" t="s">
        <v>12904</v>
      </c>
      <c r="B5828" s="33">
        <v>45935</v>
      </c>
      <c r="C5828" t="s">
        <v>97</v>
      </c>
      <c r="D5828" t="s">
        <v>8539</v>
      </c>
      <c r="E5828" t="s">
        <v>177</v>
      </c>
      <c r="F5828" t="s">
        <v>174</v>
      </c>
      <c r="G5828" t="s">
        <v>162</v>
      </c>
      <c r="H5828" t="s">
        <v>158</v>
      </c>
      <c r="I5828">
        <v>1559</v>
      </c>
      <c r="J5828" t="s">
        <v>581</v>
      </c>
      <c r="K5828" t="s">
        <v>495</v>
      </c>
      <c r="L5828" t="s">
        <v>2072</v>
      </c>
      <c r="M5828" t="s">
        <v>1374</v>
      </c>
      <c r="N5828">
        <v>191</v>
      </c>
      <c r="O5828">
        <v>4</v>
      </c>
      <c r="P5828">
        <v>11</v>
      </c>
      <c r="Q5828" t="s">
        <v>73</v>
      </c>
      <c r="R5828" t="s">
        <v>238</v>
      </c>
      <c r="S5828" t="s">
        <v>239</v>
      </c>
      <c r="T5828">
        <v>189</v>
      </c>
      <c r="U5828">
        <v>178</v>
      </c>
      <c r="V5828">
        <v>94.18</v>
      </c>
      <c r="W5828" t="s">
        <v>133</v>
      </c>
      <c r="X5828">
        <v>5667</v>
      </c>
      <c r="Y5828">
        <v>1008726</v>
      </c>
      <c r="Z5828">
        <v>27234</v>
      </c>
      <c r="AA5828">
        <v>137772</v>
      </c>
      <c r="AB5828">
        <v>1173732</v>
      </c>
      <c r="AC5828">
        <v>802105</v>
      </c>
      <c r="AD5828">
        <v>371627</v>
      </c>
      <c r="AE5828" t="s">
        <v>78</v>
      </c>
      <c r="AF5828" t="s">
        <v>78</v>
      </c>
      <c r="AG5828" t="s">
        <v>240</v>
      </c>
      <c r="AH5828" t="s">
        <v>147</v>
      </c>
      <c r="AI5828" t="s">
        <v>138</v>
      </c>
      <c r="AJ5828" t="str">
        <f t="shared" si="91"/>
        <v>Oct</v>
      </c>
    </row>
    <row r="5829" spans="1:36" x14ac:dyDescent="0.3">
      <c r="A5829" t="s">
        <v>12905</v>
      </c>
      <c r="B5829" s="33">
        <v>45697</v>
      </c>
      <c r="C5829" t="s">
        <v>93</v>
      </c>
      <c r="D5829" t="s">
        <v>12906</v>
      </c>
      <c r="E5829" t="s">
        <v>177</v>
      </c>
      <c r="F5829" t="s">
        <v>181</v>
      </c>
      <c r="G5829" t="s">
        <v>162</v>
      </c>
      <c r="H5829" t="s">
        <v>159</v>
      </c>
      <c r="I5829">
        <v>430</v>
      </c>
      <c r="J5829" t="s">
        <v>459</v>
      </c>
      <c r="K5829" t="s">
        <v>1031</v>
      </c>
      <c r="L5829" t="s">
        <v>457</v>
      </c>
      <c r="M5829" t="s">
        <v>1045</v>
      </c>
      <c r="N5829">
        <v>76</v>
      </c>
      <c r="O5829">
        <v>30</v>
      </c>
      <c r="P5829">
        <v>29</v>
      </c>
      <c r="Q5829" t="s">
        <v>73</v>
      </c>
      <c r="R5829" t="s">
        <v>238</v>
      </c>
      <c r="S5829" t="s">
        <v>239</v>
      </c>
      <c r="T5829">
        <v>180</v>
      </c>
      <c r="U5829">
        <v>152</v>
      </c>
      <c r="V5829">
        <v>84.44</v>
      </c>
      <c r="W5829" t="s">
        <v>133</v>
      </c>
      <c r="X5829">
        <v>7804</v>
      </c>
      <c r="Y5829">
        <v>1186208</v>
      </c>
      <c r="Z5829">
        <v>80712</v>
      </c>
      <c r="AA5829">
        <v>71136</v>
      </c>
      <c r="AB5829">
        <v>1338056</v>
      </c>
      <c r="AC5829">
        <v>1124418</v>
      </c>
      <c r="AD5829">
        <v>213638</v>
      </c>
      <c r="AE5829" t="s">
        <v>78</v>
      </c>
      <c r="AF5829" t="s">
        <v>81</v>
      </c>
      <c r="AG5829" t="s">
        <v>240</v>
      </c>
      <c r="AH5829" t="s">
        <v>146</v>
      </c>
      <c r="AI5829" t="s">
        <v>139</v>
      </c>
      <c r="AJ5829" t="str">
        <f t="shared" si="91"/>
        <v>Feb</v>
      </c>
    </row>
    <row r="5830" spans="1:36" x14ac:dyDescent="0.3">
      <c r="A5830" t="s">
        <v>12907</v>
      </c>
      <c r="B5830" s="33">
        <v>45805</v>
      </c>
      <c r="C5830" t="s">
        <v>97</v>
      </c>
      <c r="D5830" t="s">
        <v>12908</v>
      </c>
      <c r="E5830" t="s">
        <v>181</v>
      </c>
      <c r="F5830" t="s">
        <v>176</v>
      </c>
      <c r="G5830" t="s">
        <v>159</v>
      </c>
      <c r="H5830" t="s">
        <v>156</v>
      </c>
      <c r="I5830">
        <v>1299</v>
      </c>
      <c r="J5830" t="s">
        <v>357</v>
      </c>
      <c r="K5830" t="s">
        <v>3819</v>
      </c>
      <c r="L5830" t="s">
        <v>316</v>
      </c>
      <c r="M5830" t="s">
        <v>1724</v>
      </c>
      <c r="N5830">
        <v>171</v>
      </c>
      <c r="O5830">
        <v>20</v>
      </c>
      <c r="P5830">
        <v>40</v>
      </c>
      <c r="Q5830" t="s">
        <v>76</v>
      </c>
      <c r="R5830" t="s">
        <v>238</v>
      </c>
      <c r="S5830" t="s">
        <v>239</v>
      </c>
      <c r="T5830">
        <v>180</v>
      </c>
      <c r="U5830">
        <v>147</v>
      </c>
      <c r="V5830">
        <v>81.67</v>
      </c>
      <c r="W5830" t="s">
        <v>135</v>
      </c>
      <c r="X5830">
        <v>10003</v>
      </c>
      <c r="Y5830">
        <v>1470441</v>
      </c>
      <c r="Z5830">
        <v>72324</v>
      </c>
      <c r="AA5830">
        <v>41454</v>
      </c>
      <c r="AB5830">
        <v>1584219</v>
      </c>
      <c r="AC5830">
        <v>1115002</v>
      </c>
      <c r="AD5830">
        <v>469217</v>
      </c>
      <c r="AE5830" t="s">
        <v>81</v>
      </c>
      <c r="AF5830" t="s">
        <v>81</v>
      </c>
      <c r="AG5830" t="s">
        <v>240</v>
      </c>
      <c r="AH5830" t="s">
        <v>144</v>
      </c>
      <c r="AI5830" t="s">
        <v>139</v>
      </c>
      <c r="AJ5830" t="str">
        <f t="shared" si="91"/>
        <v>May</v>
      </c>
    </row>
    <row r="5831" spans="1:36" x14ac:dyDescent="0.3">
      <c r="A5831" t="s">
        <v>12909</v>
      </c>
      <c r="B5831" s="33">
        <v>45876</v>
      </c>
      <c r="C5831" t="s">
        <v>96</v>
      </c>
      <c r="D5831" t="s">
        <v>12910</v>
      </c>
      <c r="E5831" t="s">
        <v>181</v>
      </c>
      <c r="F5831" t="s">
        <v>178</v>
      </c>
      <c r="G5831" t="s">
        <v>159</v>
      </c>
      <c r="H5831" t="s">
        <v>157</v>
      </c>
      <c r="I5831">
        <v>678</v>
      </c>
      <c r="J5831" t="s">
        <v>270</v>
      </c>
      <c r="K5831" t="s">
        <v>899</v>
      </c>
      <c r="L5831" t="s">
        <v>4258</v>
      </c>
      <c r="M5831" t="s">
        <v>1299</v>
      </c>
      <c r="N5831">
        <v>99</v>
      </c>
      <c r="O5831">
        <v>2</v>
      </c>
      <c r="P5831">
        <v>10</v>
      </c>
      <c r="Q5831" t="s">
        <v>73</v>
      </c>
      <c r="R5831" t="s">
        <v>238</v>
      </c>
      <c r="S5831" t="s">
        <v>239</v>
      </c>
      <c r="T5831">
        <v>189</v>
      </c>
      <c r="U5831">
        <v>136</v>
      </c>
      <c r="V5831">
        <v>71.959999999999994</v>
      </c>
      <c r="W5831" t="s">
        <v>133</v>
      </c>
      <c r="X5831">
        <v>4455</v>
      </c>
      <c r="Y5831">
        <v>605880</v>
      </c>
      <c r="Z5831">
        <v>45152</v>
      </c>
      <c r="AA5831">
        <v>105400</v>
      </c>
      <c r="AB5831">
        <v>756432</v>
      </c>
      <c r="AC5831">
        <v>498482</v>
      </c>
      <c r="AD5831">
        <v>257950</v>
      </c>
      <c r="AE5831" t="s">
        <v>81</v>
      </c>
      <c r="AF5831" t="s">
        <v>75</v>
      </c>
      <c r="AG5831" t="s">
        <v>240</v>
      </c>
      <c r="AH5831" t="s">
        <v>146</v>
      </c>
      <c r="AI5831" t="s">
        <v>139</v>
      </c>
      <c r="AJ5831" t="str">
        <f t="shared" si="91"/>
        <v>Aug</v>
      </c>
    </row>
    <row r="5832" spans="1:36" x14ac:dyDescent="0.3">
      <c r="A5832" t="s">
        <v>12911</v>
      </c>
      <c r="B5832" s="33">
        <v>45774</v>
      </c>
      <c r="C5832" t="s">
        <v>93</v>
      </c>
      <c r="D5832" t="s">
        <v>12912</v>
      </c>
      <c r="E5832" t="s">
        <v>175</v>
      </c>
      <c r="F5832" t="s">
        <v>178</v>
      </c>
      <c r="G5832" t="s">
        <v>163</v>
      </c>
      <c r="H5832" t="s">
        <v>157</v>
      </c>
      <c r="I5832">
        <v>2370</v>
      </c>
      <c r="J5832" t="s">
        <v>310</v>
      </c>
      <c r="K5832" t="s">
        <v>1318</v>
      </c>
      <c r="L5832" t="s">
        <v>2503</v>
      </c>
      <c r="M5832" t="s">
        <v>1310</v>
      </c>
      <c r="N5832">
        <v>310</v>
      </c>
      <c r="O5832">
        <v>25</v>
      </c>
      <c r="P5832">
        <v>33</v>
      </c>
      <c r="Q5832" t="s">
        <v>76</v>
      </c>
      <c r="R5832" t="s">
        <v>238</v>
      </c>
      <c r="S5832" t="s">
        <v>239</v>
      </c>
      <c r="T5832">
        <v>180</v>
      </c>
      <c r="U5832">
        <v>164</v>
      </c>
      <c r="V5832">
        <v>91.11</v>
      </c>
      <c r="W5832" t="s">
        <v>133</v>
      </c>
      <c r="X5832">
        <v>6844</v>
      </c>
      <c r="Y5832">
        <v>1122416</v>
      </c>
      <c r="Z5832">
        <v>50184</v>
      </c>
      <c r="AA5832">
        <v>129068</v>
      </c>
      <c r="AB5832">
        <v>1301668</v>
      </c>
      <c r="AC5832">
        <v>1055600</v>
      </c>
      <c r="AD5832">
        <v>246068</v>
      </c>
      <c r="AE5832" t="s">
        <v>75</v>
      </c>
      <c r="AF5832" t="s">
        <v>75</v>
      </c>
      <c r="AG5832" t="s">
        <v>240</v>
      </c>
      <c r="AH5832" t="s">
        <v>144</v>
      </c>
      <c r="AI5832" t="s">
        <v>138</v>
      </c>
      <c r="AJ5832" t="str">
        <f t="shared" si="91"/>
        <v>Apr</v>
      </c>
    </row>
    <row r="5833" spans="1:36" x14ac:dyDescent="0.3">
      <c r="A5833" t="s">
        <v>12913</v>
      </c>
      <c r="B5833" s="33">
        <v>45916</v>
      </c>
      <c r="C5833" t="s">
        <v>99</v>
      </c>
      <c r="D5833" t="s">
        <v>12914</v>
      </c>
      <c r="E5833" t="s">
        <v>181</v>
      </c>
      <c r="F5833" t="s">
        <v>173</v>
      </c>
      <c r="G5833" t="s">
        <v>159</v>
      </c>
      <c r="H5833" t="s">
        <v>161</v>
      </c>
      <c r="I5833">
        <v>1843</v>
      </c>
      <c r="J5833" t="s">
        <v>560</v>
      </c>
      <c r="K5833" t="s">
        <v>1997</v>
      </c>
      <c r="L5833" t="s">
        <v>2812</v>
      </c>
      <c r="M5833" t="s">
        <v>1997</v>
      </c>
      <c r="N5833">
        <v>249</v>
      </c>
      <c r="O5833">
        <v>12</v>
      </c>
      <c r="P5833">
        <v>-10</v>
      </c>
      <c r="Q5833" t="s">
        <v>73</v>
      </c>
      <c r="R5833" t="s">
        <v>238</v>
      </c>
      <c r="S5833" t="s">
        <v>239</v>
      </c>
      <c r="T5833">
        <v>189</v>
      </c>
      <c r="U5833">
        <v>149</v>
      </c>
      <c r="V5833">
        <v>78.84</v>
      </c>
      <c r="W5833" t="s">
        <v>133</v>
      </c>
      <c r="X5833">
        <v>8282</v>
      </c>
      <c r="Y5833">
        <v>1234018</v>
      </c>
      <c r="Z5833">
        <v>44551</v>
      </c>
      <c r="AA5833">
        <v>113389</v>
      </c>
      <c r="AB5833">
        <v>1391958</v>
      </c>
      <c r="AC5833">
        <v>948918</v>
      </c>
      <c r="AD5833">
        <v>443040</v>
      </c>
      <c r="AE5833" t="s">
        <v>81</v>
      </c>
      <c r="AF5833" t="s">
        <v>78</v>
      </c>
      <c r="AG5833" t="s">
        <v>240</v>
      </c>
      <c r="AH5833" t="s">
        <v>144</v>
      </c>
      <c r="AI5833" t="s">
        <v>138</v>
      </c>
      <c r="AJ5833" t="str">
        <f t="shared" si="91"/>
        <v>Sep</v>
      </c>
    </row>
    <row r="5834" spans="1:36" x14ac:dyDescent="0.3">
      <c r="A5834" t="s">
        <v>12915</v>
      </c>
      <c r="B5834" s="33">
        <v>45975</v>
      </c>
      <c r="C5834" t="s">
        <v>95</v>
      </c>
      <c r="D5834" t="s">
        <v>9144</v>
      </c>
      <c r="E5834" t="s">
        <v>178</v>
      </c>
      <c r="F5834" t="s">
        <v>180</v>
      </c>
      <c r="G5834" t="s">
        <v>157</v>
      </c>
      <c r="H5834" t="s">
        <v>160</v>
      </c>
      <c r="I5834">
        <v>1873</v>
      </c>
      <c r="J5834" t="s">
        <v>463</v>
      </c>
      <c r="K5834" t="s">
        <v>338</v>
      </c>
      <c r="L5834" t="s">
        <v>2695</v>
      </c>
      <c r="M5834" t="s">
        <v>1042</v>
      </c>
      <c r="N5834">
        <v>241</v>
      </c>
      <c r="O5834">
        <v>46</v>
      </c>
      <c r="P5834">
        <v>57</v>
      </c>
      <c r="Q5834" t="s">
        <v>76</v>
      </c>
      <c r="R5834" t="s">
        <v>238</v>
      </c>
      <c r="S5834" t="s">
        <v>239</v>
      </c>
      <c r="T5834">
        <v>189</v>
      </c>
      <c r="U5834">
        <v>136</v>
      </c>
      <c r="V5834">
        <v>71.959999999999994</v>
      </c>
      <c r="W5834" t="s">
        <v>133</v>
      </c>
      <c r="X5834">
        <v>6677</v>
      </c>
      <c r="Y5834">
        <v>908072</v>
      </c>
      <c r="Z5834">
        <v>31416</v>
      </c>
      <c r="AA5834">
        <v>91528</v>
      </c>
      <c r="AB5834">
        <v>1031016</v>
      </c>
      <c r="AC5834">
        <v>783651</v>
      </c>
      <c r="AD5834">
        <v>247365</v>
      </c>
      <c r="AE5834" t="s">
        <v>75</v>
      </c>
      <c r="AF5834" t="s">
        <v>81</v>
      </c>
      <c r="AG5834" t="s">
        <v>240</v>
      </c>
      <c r="AH5834" t="s">
        <v>144</v>
      </c>
      <c r="AI5834" t="s">
        <v>139</v>
      </c>
      <c r="AJ5834" t="str">
        <f t="shared" si="91"/>
        <v>Nov</v>
      </c>
    </row>
    <row r="5835" spans="1:36" x14ac:dyDescent="0.3">
      <c r="A5835" t="s">
        <v>12916</v>
      </c>
      <c r="B5835" s="33">
        <v>45897</v>
      </c>
      <c r="C5835" t="s">
        <v>97</v>
      </c>
      <c r="D5835" t="s">
        <v>12917</v>
      </c>
      <c r="E5835" t="s">
        <v>177</v>
      </c>
      <c r="F5835" t="s">
        <v>178</v>
      </c>
      <c r="G5835" t="s">
        <v>162</v>
      </c>
      <c r="H5835" t="s">
        <v>157</v>
      </c>
      <c r="I5835">
        <v>939</v>
      </c>
      <c r="J5835" t="s">
        <v>362</v>
      </c>
      <c r="K5835" t="s">
        <v>1932</v>
      </c>
      <c r="L5835" t="s">
        <v>353</v>
      </c>
      <c r="M5835" t="s">
        <v>2794</v>
      </c>
      <c r="N5835">
        <v>152</v>
      </c>
      <c r="O5835">
        <v>0</v>
      </c>
      <c r="P5835">
        <v>3</v>
      </c>
      <c r="Q5835" t="s">
        <v>70</v>
      </c>
      <c r="R5835" t="s">
        <v>238</v>
      </c>
      <c r="S5835" t="s">
        <v>239</v>
      </c>
      <c r="T5835">
        <v>180</v>
      </c>
      <c r="U5835">
        <v>164</v>
      </c>
      <c r="V5835">
        <v>91.11</v>
      </c>
      <c r="W5835" t="s">
        <v>133</v>
      </c>
      <c r="X5835">
        <v>6660</v>
      </c>
      <c r="Y5835">
        <v>1092240</v>
      </c>
      <c r="Z5835">
        <v>88232</v>
      </c>
      <c r="AA5835">
        <v>85936</v>
      </c>
      <c r="AB5835">
        <v>1266408</v>
      </c>
      <c r="AC5835">
        <v>1077685</v>
      </c>
      <c r="AD5835">
        <v>188723</v>
      </c>
      <c r="AE5835" t="s">
        <v>78</v>
      </c>
      <c r="AF5835" t="s">
        <v>75</v>
      </c>
      <c r="AG5835" t="s">
        <v>240</v>
      </c>
      <c r="AH5835" t="s">
        <v>144</v>
      </c>
      <c r="AI5835" t="s">
        <v>139</v>
      </c>
      <c r="AJ5835" t="str">
        <f t="shared" si="91"/>
        <v>Aug</v>
      </c>
    </row>
    <row r="5836" spans="1:36" x14ac:dyDescent="0.3">
      <c r="A5836" t="s">
        <v>12918</v>
      </c>
      <c r="B5836" s="33">
        <v>46002</v>
      </c>
      <c r="C5836" t="s">
        <v>93</v>
      </c>
      <c r="D5836" t="s">
        <v>12919</v>
      </c>
      <c r="E5836" t="s">
        <v>178</v>
      </c>
      <c r="F5836" t="s">
        <v>181</v>
      </c>
      <c r="G5836" t="s">
        <v>157</v>
      </c>
      <c r="H5836" t="s">
        <v>159</v>
      </c>
      <c r="I5836">
        <v>1524</v>
      </c>
      <c r="J5836" t="s">
        <v>325</v>
      </c>
      <c r="K5836" t="s">
        <v>760</v>
      </c>
      <c r="N5836">
        <v>242</v>
      </c>
      <c r="O5836">
        <v>0</v>
      </c>
      <c r="P5836">
        <v>0</v>
      </c>
      <c r="Q5836" t="s">
        <v>67</v>
      </c>
      <c r="R5836" t="s">
        <v>245</v>
      </c>
      <c r="S5836" t="s">
        <v>121</v>
      </c>
      <c r="T5836">
        <v>186</v>
      </c>
      <c r="U5836">
        <v>0</v>
      </c>
      <c r="V5836">
        <v>0</v>
      </c>
      <c r="W5836" t="s">
        <v>134</v>
      </c>
      <c r="X5836">
        <v>6863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 t="s">
        <v>75</v>
      </c>
      <c r="AF5836" t="s">
        <v>81</v>
      </c>
      <c r="AG5836" t="s">
        <v>240</v>
      </c>
      <c r="AH5836" t="s">
        <v>144</v>
      </c>
      <c r="AI5836" t="s">
        <v>138</v>
      </c>
      <c r="AJ5836" t="str">
        <f t="shared" si="91"/>
        <v>Dec</v>
      </c>
    </row>
    <row r="5837" spans="1:36" x14ac:dyDescent="0.3">
      <c r="A5837" t="s">
        <v>12920</v>
      </c>
      <c r="B5837" s="33">
        <v>45894</v>
      </c>
      <c r="C5837" t="s">
        <v>97</v>
      </c>
      <c r="D5837" t="s">
        <v>12921</v>
      </c>
      <c r="E5837" t="s">
        <v>181</v>
      </c>
      <c r="F5837" t="s">
        <v>180</v>
      </c>
      <c r="G5837" t="s">
        <v>159</v>
      </c>
      <c r="H5837" t="s">
        <v>160</v>
      </c>
      <c r="I5837">
        <v>1306</v>
      </c>
      <c r="J5837" t="s">
        <v>381</v>
      </c>
      <c r="K5837" t="s">
        <v>2503</v>
      </c>
      <c r="L5837" t="s">
        <v>545</v>
      </c>
      <c r="M5837" t="s">
        <v>443</v>
      </c>
      <c r="N5837">
        <v>205</v>
      </c>
      <c r="O5837">
        <v>12</v>
      </c>
      <c r="P5837">
        <v>24</v>
      </c>
      <c r="Q5837" t="s">
        <v>73</v>
      </c>
      <c r="R5837" t="s">
        <v>238</v>
      </c>
      <c r="S5837" t="s">
        <v>239</v>
      </c>
      <c r="T5837">
        <v>150</v>
      </c>
      <c r="U5837">
        <v>95</v>
      </c>
      <c r="V5837">
        <v>63.33</v>
      </c>
      <c r="W5837" t="s">
        <v>135</v>
      </c>
      <c r="X5837">
        <v>3027</v>
      </c>
      <c r="Y5837">
        <v>287565</v>
      </c>
      <c r="Z5837">
        <v>30685</v>
      </c>
      <c r="AA5837">
        <v>19665</v>
      </c>
      <c r="AB5837">
        <v>337915</v>
      </c>
      <c r="AC5837">
        <v>283152</v>
      </c>
      <c r="AD5837">
        <v>54763</v>
      </c>
      <c r="AE5837" t="s">
        <v>81</v>
      </c>
      <c r="AF5837" t="s">
        <v>81</v>
      </c>
      <c r="AG5837" t="s">
        <v>240</v>
      </c>
      <c r="AH5837" t="s">
        <v>146</v>
      </c>
      <c r="AI5837" t="s">
        <v>138</v>
      </c>
      <c r="AJ5837" t="str">
        <f t="shared" si="91"/>
        <v>Aug</v>
      </c>
    </row>
    <row r="5838" spans="1:36" x14ac:dyDescent="0.3">
      <c r="A5838" t="s">
        <v>12922</v>
      </c>
      <c r="B5838" s="33">
        <v>45715</v>
      </c>
      <c r="C5838" t="s">
        <v>93</v>
      </c>
      <c r="D5838" t="s">
        <v>12923</v>
      </c>
      <c r="E5838" t="s">
        <v>177</v>
      </c>
      <c r="F5838" t="s">
        <v>178</v>
      </c>
      <c r="G5838" t="s">
        <v>162</v>
      </c>
      <c r="H5838" t="s">
        <v>157</v>
      </c>
      <c r="I5838">
        <v>761</v>
      </c>
      <c r="J5838" t="s">
        <v>1510</v>
      </c>
      <c r="K5838" t="s">
        <v>2263</v>
      </c>
      <c r="N5838">
        <v>125</v>
      </c>
      <c r="O5838">
        <v>0</v>
      </c>
      <c r="P5838">
        <v>0</v>
      </c>
      <c r="Q5838" t="s">
        <v>67</v>
      </c>
      <c r="R5838" t="s">
        <v>245</v>
      </c>
      <c r="S5838" t="s">
        <v>123</v>
      </c>
      <c r="T5838">
        <v>186</v>
      </c>
      <c r="U5838">
        <v>0</v>
      </c>
      <c r="V5838">
        <v>0</v>
      </c>
      <c r="W5838" t="s">
        <v>135</v>
      </c>
      <c r="X5838">
        <v>8622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 t="s">
        <v>78</v>
      </c>
      <c r="AF5838" t="s">
        <v>75</v>
      </c>
      <c r="AG5838" t="s">
        <v>240</v>
      </c>
      <c r="AH5838" t="s">
        <v>144</v>
      </c>
      <c r="AI5838" t="s">
        <v>139</v>
      </c>
      <c r="AJ5838" t="str">
        <f t="shared" si="91"/>
        <v>Feb</v>
      </c>
    </row>
    <row r="5839" spans="1:36" x14ac:dyDescent="0.3">
      <c r="A5839" t="s">
        <v>12924</v>
      </c>
      <c r="B5839" s="33">
        <v>45993</v>
      </c>
      <c r="C5839" t="s">
        <v>97</v>
      </c>
      <c r="D5839" t="s">
        <v>12925</v>
      </c>
      <c r="E5839" t="s">
        <v>179</v>
      </c>
      <c r="F5839" t="s">
        <v>173</v>
      </c>
      <c r="G5839" t="s">
        <v>166</v>
      </c>
      <c r="H5839" t="s">
        <v>161</v>
      </c>
      <c r="I5839">
        <v>1752</v>
      </c>
      <c r="J5839" t="s">
        <v>314</v>
      </c>
      <c r="K5839" t="s">
        <v>478</v>
      </c>
      <c r="L5839" t="s">
        <v>338</v>
      </c>
      <c r="M5839" t="s">
        <v>478</v>
      </c>
      <c r="N5839">
        <v>217</v>
      </c>
      <c r="O5839">
        <v>1</v>
      </c>
      <c r="P5839">
        <v>-1</v>
      </c>
      <c r="Q5839" t="s">
        <v>73</v>
      </c>
      <c r="R5839" t="s">
        <v>238</v>
      </c>
      <c r="S5839" t="s">
        <v>239</v>
      </c>
      <c r="T5839">
        <v>189</v>
      </c>
      <c r="U5839">
        <v>158</v>
      </c>
      <c r="V5839">
        <v>83.6</v>
      </c>
      <c r="W5839" t="s">
        <v>133</v>
      </c>
      <c r="X5839">
        <v>9748</v>
      </c>
      <c r="Y5839">
        <v>1540184</v>
      </c>
      <c r="Z5839">
        <v>64780</v>
      </c>
      <c r="AA5839">
        <v>43134</v>
      </c>
      <c r="AB5839">
        <v>1648098</v>
      </c>
      <c r="AC5839">
        <v>1378275</v>
      </c>
      <c r="AD5839">
        <v>269823</v>
      </c>
      <c r="AE5839" t="s">
        <v>72</v>
      </c>
      <c r="AF5839" t="s">
        <v>78</v>
      </c>
      <c r="AG5839" t="s">
        <v>240</v>
      </c>
      <c r="AH5839" t="s">
        <v>146</v>
      </c>
      <c r="AI5839" t="s">
        <v>138</v>
      </c>
      <c r="AJ5839" t="str">
        <f t="shared" si="91"/>
        <v>Dec</v>
      </c>
    </row>
    <row r="5840" spans="1:36" x14ac:dyDescent="0.3">
      <c r="A5840" t="s">
        <v>12926</v>
      </c>
      <c r="B5840" s="33">
        <v>45966</v>
      </c>
      <c r="C5840" t="s">
        <v>93</v>
      </c>
      <c r="D5840" t="s">
        <v>12927</v>
      </c>
      <c r="E5840" t="s">
        <v>181</v>
      </c>
      <c r="F5840" t="s">
        <v>172</v>
      </c>
      <c r="G5840" t="s">
        <v>159</v>
      </c>
      <c r="H5840" t="s">
        <v>155</v>
      </c>
      <c r="I5840">
        <v>812</v>
      </c>
      <c r="J5840" t="s">
        <v>514</v>
      </c>
      <c r="K5840" t="s">
        <v>1956</v>
      </c>
      <c r="L5840" t="s">
        <v>463</v>
      </c>
      <c r="M5840" t="s">
        <v>1020</v>
      </c>
      <c r="N5840">
        <v>139</v>
      </c>
      <c r="O5840">
        <v>0</v>
      </c>
      <c r="P5840">
        <v>28</v>
      </c>
      <c r="Q5840" t="s">
        <v>73</v>
      </c>
      <c r="R5840" t="s">
        <v>238</v>
      </c>
      <c r="S5840" t="s">
        <v>239</v>
      </c>
      <c r="T5840">
        <v>189</v>
      </c>
      <c r="U5840">
        <v>171</v>
      </c>
      <c r="V5840">
        <v>90.48</v>
      </c>
      <c r="W5840" t="s">
        <v>133</v>
      </c>
      <c r="X5840">
        <v>3501</v>
      </c>
      <c r="Y5840">
        <v>598671</v>
      </c>
      <c r="Z5840">
        <v>90801</v>
      </c>
      <c r="AA5840">
        <v>33003</v>
      </c>
      <c r="AB5840">
        <v>722475</v>
      </c>
      <c r="AC5840">
        <v>623733</v>
      </c>
      <c r="AD5840">
        <v>98742</v>
      </c>
      <c r="AE5840" t="s">
        <v>81</v>
      </c>
      <c r="AF5840" t="s">
        <v>81</v>
      </c>
      <c r="AG5840" t="s">
        <v>240</v>
      </c>
      <c r="AH5840" t="s">
        <v>144</v>
      </c>
      <c r="AI5840" t="s">
        <v>138</v>
      </c>
      <c r="AJ5840" t="str">
        <f t="shared" si="91"/>
        <v>Nov</v>
      </c>
    </row>
    <row r="5841" spans="1:36" x14ac:dyDescent="0.3">
      <c r="A5841" t="s">
        <v>12928</v>
      </c>
      <c r="B5841" s="33">
        <v>45861</v>
      </c>
      <c r="C5841" t="s">
        <v>96</v>
      </c>
      <c r="D5841" t="s">
        <v>12929</v>
      </c>
      <c r="E5841" t="s">
        <v>175</v>
      </c>
      <c r="F5841" t="s">
        <v>176</v>
      </c>
      <c r="G5841" t="s">
        <v>163</v>
      </c>
      <c r="H5841" t="s">
        <v>156</v>
      </c>
      <c r="I5841">
        <v>2308</v>
      </c>
      <c r="J5841" t="s">
        <v>420</v>
      </c>
      <c r="K5841" t="s">
        <v>2992</v>
      </c>
      <c r="L5841" t="s">
        <v>2717</v>
      </c>
      <c r="M5841" t="s">
        <v>2992</v>
      </c>
      <c r="N5841">
        <v>335</v>
      </c>
      <c r="O5841">
        <v>9</v>
      </c>
      <c r="P5841">
        <v>-9</v>
      </c>
      <c r="Q5841" t="s">
        <v>73</v>
      </c>
      <c r="R5841" t="s">
        <v>238</v>
      </c>
      <c r="S5841" t="s">
        <v>239</v>
      </c>
      <c r="T5841">
        <v>189</v>
      </c>
      <c r="U5841">
        <v>147</v>
      </c>
      <c r="V5841">
        <v>77.78</v>
      </c>
      <c r="W5841" t="s">
        <v>135</v>
      </c>
      <c r="X5841">
        <v>7908</v>
      </c>
      <c r="Y5841">
        <v>1162476</v>
      </c>
      <c r="Z5841">
        <v>71736</v>
      </c>
      <c r="AA5841">
        <v>101136</v>
      </c>
      <c r="AB5841">
        <v>1335348</v>
      </c>
      <c r="AC5841">
        <v>854559</v>
      </c>
      <c r="AD5841">
        <v>480789</v>
      </c>
      <c r="AE5841" t="s">
        <v>75</v>
      </c>
      <c r="AF5841" t="s">
        <v>81</v>
      </c>
      <c r="AG5841" t="s">
        <v>240</v>
      </c>
      <c r="AH5841" t="s">
        <v>144</v>
      </c>
      <c r="AI5841" t="s">
        <v>140</v>
      </c>
      <c r="AJ5841" t="str">
        <f t="shared" si="91"/>
        <v>Jul</v>
      </c>
    </row>
    <row r="5842" spans="1:36" x14ac:dyDescent="0.3">
      <c r="A5842" t="s">
        <v>12930</v>
      </c>
      <c r="B5842" s="33">
        <v>45924</v>
      </c>
      <c r="C5842" t="s">
        <v>99</v>
      </c>
      <c r="D5842" t="s">
        <v>12931</v>
      </c>
      <c r="E5842" t="s">
        <v>175</v>
      </c>
      <c r="F5842" t="s">
        <v>173</v>
      </c>
      <c r="G5842" t="s">
        <v>163</v>
      </c>
      <c r="H5842" t="s">
        <v>161</v>
      </c>
      <c r="I5842">
        <v>863</v>
      </c>
      <c r="J5842" t="s">
        <v>744</v>
      </c>
      <c r="K5842" t="s">
        <v>3701</v>
      </c>
      <c r="L5842" t="s">
        <v>2922</v>
      </c>
      <c r="M5842" t="s">
        <v>594</v>
      </c>
      <c r="N5842">
        <v>116</v>
      </c>
      <c r="O5842">
        <v>47</v>
      </c>
      <c r="P5842">
        <v>48</v>
      </c>
      <c r="Q5842" t="s">
        <v>76</v>
      </c>
      <c r="R5842" t="s">
        <v>238</v>
      </c>
      <c r="S5842" t="s">
        <v>239</v>
      </c>
      <c r="T5842">
        <v>189</v>
      </c>
      <c r="U5842">
        <v>140</v>
      </c>
      <c r="V5842">
        <v>74.069999999999993</v>
      </c>
      <c r="W5842" t="s">
        <v>133</v>
      </c>
      <c r="X5842">
        <v>7517</v>
      </c>
      <c r="Y5842">
        <v>1052380</v>
      </c>
      <c r="Z5842">
        <v>67200</v>
      </c>
      <c r="AA5842">
        <v>17780</v>
      </c>
      <c r="AB5842">
        <v>1137360</v>
      </c>
      <c r="AC5842">
        <v>970350</v>
      </c>
      <c r="AD5842">
        <v>167010</v>
      </c>
      <c r="AE5842" t="s">
        <v>75</v>
      </c>
      <c r="AF5842" t="s">
        <v>78</v>
      </c>
      <c r="AG5842" t="s">
        <v>240</v>
      </c>
      <c r="AH5842" t="s">
        <v>144</v>
      </c>
      <c r="AI5842" t="s">
        <v>140</v>
      </c>
      <c r="AJ5842" t="str">
        <f t="shared" si="91"/>
        <v>Sep</v>
      </c>
    </row>
    <row r="5843" spans="1:36" x14ac:dyDescent="0.3">
      <c r="A5843" t="s">
        <v>12932</v>
      </c>
      <c r="B5843" s="33">
        <v>45704</v>
      </c>
      <c r="C5843" t="s">
        <v>99</v>
      </c>
      <c r="D5843" t="s">
        <v>12933</v>
      </c>
      <c r="E5843" t="s">
        <v>178</v>
      </c>
      <c r="F5843" t="s">
        <v>179</v>
      </c>
      <c r="G5843" t="s">
        <v>157</v>
      </c>
      <c r="H5843" t="s">
        <v>166</v>
      </c>
      <c r="I5843">
        <v>1924</v>
      </c>
      <c r="J5843" t="s">
        <v>457</v>
      </c>
      <c r="K5843" t="s">
        <v>758</v>
      </c>
      <c r="L5843" t="s">
        <v>1151</v>
      </c>
      <c r="M5843" t="s">
        <v>2527</v>
      </c>
      <c r="N5843">
        <v>232</v>
      </c>
      <c r="O5843">
        <v>10</v>
      </c>
      <c r="P5843">
        <v>5</v>
      </c>
      <c r="Q5843" t="s">
        <v>73</v>
      </c>
      <c r="R5843" t="s">
        <v>238</v>
      </c>
      <c r="S5843" t="s">
        <v>239</v>
      </c>
      <c r="T5843">
        <v>189</v>
      </c>
      <c r="U5843">
        <v>125</v>
      </c>
      <c r="V5843">
        <v>66.14</v>
      </c>
      <c r="W5843" t="s">
        <v>133</v>
      </c>
      <c r="X5843">
        <v>3393</v>
      </c>
      <c r="Y5843">
        <v>424125</v>
      </c>
      <c r="Z5843">
        <v>66000</v>
      </c>
      <c r="AA5843">
        <v>82125</v>
      </c>
      <c r="AB5843">
        <v>572250</v>
      </c>
      <c r="AC5843">
        <v>443698</v>
      </c>
      <c r="AD5843">
        <v>128552</v>
      </c>
      <c r="AE5843" t="s">
        <v>75</v>
      </c>
      <c r="AF5843" t="s">
        <v>72</v>
      </c>
      <c r="AG5843" t="s">
        <v>240</v>
      </c>
      <c r="AH5843" t="s">
        <v>144</v>
      </c>
      <c r="AI5843" t="s">
        <v>139</v>
      </c>
      <c r="AJ5843" t="str">
        <f t="shared" si="91"/>
        <v>Feb</v>
      </c>
    </row>
    <row r="5844" spans="1:36" x14ac:dyDescent="0.3">
      <c r="A5844" t="s">
        <v>12934</v>
      </c>
      <c r="B5844" s="33">
        <v>45939</v>
      </c>
      <c r="C5844" t="s">
        <v>96</v>
      </c>
      <c r="D5844" t="s">
        <v>12935</v>
      </c>
      <c r="E5844" t="s">
        <v>180</v>
      </c>
      <c r="F5844" t="s">
        <v>173</v>
      </c>
      <c r="G5844" t="s">
        <v>160</v>
      </c>
      <c r="H5844" t="s">
        <v>161</v>
      </c>
      <c r="I5844">
        <v>2061</v>
      </c>
      <c r="J5844" t="s">
        <v>266</v>
      </c>
      <c r="K5844" t="s">
        <v>3375</v>
      </c>
      <c r="L5844" t="s">
        <v>310</v>
      </c>
      <c r="M5844" t="s">
        <v>3375</v>
      </c>
      <c r="N5844">
        <v>289</v>
      </c>
      <c r="O5844">
        <v>0</v>
      </c>
      <c r="P5844">
        <v>-9</v>
      </c>
      <c r="Q5844" t="s">
        <v>70</v>
      </c>
      <c r="R5844" t="s">
        <v>238</v>
      </c>
      <c r="S5844" t="s">
        <v>239</v>
      </c>
      <c r="T5844">
        <v>180</v>
      </c>
      <c r="U5844">
        <v>156</v>
      </c>
      <c r="V5844">
        <v>86.67</v>
      </c>
      <c r="W5844" t="s">
        <v>135</v>
      </c>
      <c r="X5844">
        <v>8241</v>
      </c>
      <c r="Y5844">
        <v>1285596</v>
      </c>
      <c r="Z5844">
        <v>53508</v>
      </c>
      <c r="AA5844">
        <v>63492</v>
      </c>
      <c r="AB5844">
        <v>1402596</v>
      </c>
      <c r="AC5844">
        <v>1135484</v>
      </c>
      <c r="AD5844">
        <v>267112</v>
      </c>
      <c r="AE5844" t="s">
        <v>81</v>
      </c>
      <c r="AF5844" t="s">
        <v>78</v>
      </c>
      <c r="AG5844" t="s">
        <v>240</v>
      </c>
      <c r="AH5844" t="s">
        <v>144</v>
      </c>
      <c r="AI5844" t="s">
        <v>139</v>
      </c>
      <c r="AJ5844" t="str">
        <f t="shared" si="91"/>
        <v>Oct</v>
      </c>
    </row>
    <row r="5845" spans="1:36" x14ac:dyDescent="0.3">
      <c r="A5845" t="s">
        <v>12936</v>
      </c>
      <c r="B5845" s="33">
        <v>45909</v>
      </c>
      <c r="C5845" t="s">
        <v>97</v>
      </c>
      <c r="D5845" t="s">
        <v>12937</v>
      </c>
      <c r="E5845" t="s">
        <v>176</v>
      </c>
      <c r="F5845" t="s">
        <v>181</v>
      </c>
      <c r="G5845" t="s">
        <v>156</v>
      </c>
      <c r="H5845" t="s">
        <v>159</v>
      </c>
      <c r="I5845">
        <v>816</v>
      </c>
      <c r="J5845" t="s">
        <v>581</v>
      </c>
      <c r="K5845" t="s">
        <v>1154</v>
      </c>
      <c r="N5845">
        <v>119</v>
      </c>
      <c r="O5845">
        <v>0</v>
      </c>
      <c r="P5845">
        <v>0</v>
      </c>
      <c r="Q5845" t="s">
        <v>67</v>
      </c>
      <c r="R5845" t="s">
        <v>245</v>
      </c>
      <c r="S5845" t="s">
        <v>121</v>
      </c>
      <c r="T5845">
        <v>180</v>
      </c>
      <c r="U5845">
        <v>0</v>
      </c>
      <c r="V5845">
        <v>0</v>
      </c>
      <c r="W5845" t="s">
        <v>135</v>
      </c>
      <c r="X5845">
        <v>6766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 t="s">
        <v>81</v>
      </c>
      <c r="AF5845" t="s">
        <v>81</v>
      </c>
      <c r="AG5845" t="s">
        <v>240</v>
      </c>
      <c r="AH5845" t="s">
        <v>145</v>
      </c>
      <c r="AI5845" t="s">
        <v>139</v>
      </c>
      <c r="AJ5845" t="str">
        <f t="shared" si="91"/>
        <v>Sep</v>
      </c>
    </row>
    <row r="5846" spans="1:36" x14ac:dyDescent="0.3">
      <c r="A5846" t="s">
        <v>12938</v>
      </c>
      <c r="B5846" s="33">
        <v>45709</v>
      </c>
      <c r="C5846" t="s">
        <v>95</v>
      </c>
      <c r="D5846" t="s">
        <v>12939</v>
      </c>
      <c r="E5846" t="s">
        <v>179</v>
      </c>
      <c r="F5846" t="s">
        <v>175</v>
      </c>
      <c r="G5846" t="s">
        <v>166</v>
      </c>
      <c r="H5846" t="s">
        <v>163</v>
      </c>
      <c r="I5846">
        <v>1236</v>
      </c>
      <c r="J5846" t="s">
        <v>345</v>
      </c>
      <c r="K5846" t="s">
        <v>1065</v>
      </c>
      <c r="N5846">
        <v>175</v>
      </c>
      <c r="O5846">
        <v>0</v>
      </c>
      <c r="P5846">
        <v>0</v>
      </c>
      <c r="Q5846" t="s">
        <v>67</v>
      </c>
      <c r="R5846" t="s">
        <v>245</v>
      </c>
      <c r="S5846" t="s">
        <v>120</v>
      </c>
      <c r="T5846">
        <v>220</v>
      </c>
      <c r="U5846">
        <v>0</v>
      </c>
      <c r="V5846">
        <v>0</v>
      </c>
      <c r="W5846" t="s">
        <v>133</v>
      </c>
      <c r="X5846">
        <v>9610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 t="s">
        <v>72</v>
      </c>
      <c r="AF5846" t="s">
        <v>75</v>
      </c>
      <c r="AG5846" t="s">
        <v>240</v>
      </c>
      <c r="AH5846" t="s">
        <v>144</v>
      </c>
      <c r="AI5846" t="s">
        <v>139</v>
      </c>
      <c r="AJ5846" t="str">
        <f t="shared" si="91"/>
        <v>Feb</v>
      </c>
    </row>
    <row r="5847" spans="1:36" x14ac:dyDescent="0.3">
      <c r="A5847" t="s">
        <v>12940</v>
      </c>
      <c r="B5847" s="33">
        <v>45750</v>
      </c>
      <c r="C5847" t="s">
        <v>93</v>
      </c>
      <c r="D5847" t="s">
        <v>12941</v>
      </c>
      <c r="E5847" t="s">
        <v>173</v>
      </c>
      <c r="F5847" t="s">
        <v>177</v>
      </c>
      <c r="G5847" t="s">
        <v>161</v>
      </c>
      <c r="H5847" t="s">
        <v>162</v>
      </c>
      <c r="I5847">
        <v>1553</v>
      </c>
      <c r="J5847" t="s">
        <v>482</v>
      </c>
      <c r="K5847" t="s">
        <v>7109</v>
      </c>
      <c r="L5847" t="s">
        <v>408</v>
      </c>
      <c r="M5847" t="s">
        <v>7109</v>
      </c>
      <c r="N5847">
        <v>240</v>
      </c>
      <c r="O5847">
        <v>0</v>
      </c>
      <c r="P5847">
        <v>0</v>
      </c>
      <c r="Q5847" t="s">
        <v>70</v>
      </c>
      <c r="R5847" t="s">
        <v>238</v>
      </c>
      <c r="S5847" t="s">
        <v>239</v>
      </c>
      <c r="T5847">
        <v>189</v>
      </c>
      <c r="U5847">
        <v>137</v>
      </c>
      <c r="V5847">
        <v>72.489999999999995</v>
      </c>
      <c r="W5847" t="s">
        <v>133</v>
      </c>
      <c r="X5847">
        <v>7036</v>
      </c>
      <c r="Y5847">
        <v>963932</v>
      </c>
      <c r="Z5847">
        <v>25893</v>
      </c>
      <c r="AA5847">
        <v>23016</v>
      </c>
      <c r="AB5847">
        <v>1012841</v>
      </c>
      <c r="AC5847">
        <v>664986</v>
      </c>
      <c r="AD5847">
        <v>347855</v>
      </c>
      <c r="AE5847" t="s">
        <v>78</v>
      </c>
      <c r="AF5847" t="s">
        <v>78</v>
      </c>
      <c r="AG5847" t="s">
        <v>240</v>
      </c>
      <c r="AH5847" t="s">
        <v>144</v>
      </c>
      <c r="AI5847" t="s">
        <v>139</v>
      </c>
      <c r="AJ5847" t="str">
        <f t="shared" si="91"/>
        <v>Apr</v>
      </c>
    </row>
    <row r="5848" spans="1:36" x14ac:dyDescent="0.3">
      <c r="A5848" t="s">
        <v>12942</v>
      </c>
      <c r="B5848" s="33">
        <v>45973</v>
      </c>
      <c r="C5848" t="s">
        <v>93</v>
      </c>
      <c r="D5848" t="s">
        <v>12943</v>
      </c>
      <c r="E5848" t="s">
        <v>176</v>
      </c>
      <c r="F5848" t="s">
        <v>173</v>
      </c>
      <c r="G5848" t="s">
        <v>156</v>
      </c>
      <c r="H5848" t="s">
        <v>161</v>
      </c>
      <c r="I5848">
        <v>1760</v>
      </c>
      <c r="J5848" t="s">
        <v>514</v>
      </c>
      <c r="K5848" t="s">
        <v>499</v>
      </c>
      <c r="L5848" t="s">
        <v>1003</v>
      </c>
      <c r="M5848" t="s">
        <v>1140</v>
      </c>
      <c r="N5848">
        <v>275</v>
      </c>
      <c r="O5848">
        <v>1</v>
      </c>
      <c r="P5848">
        <v>2</v>
      </c>
      <c r="Q5848" t="s">
        <v>73</v>
      </c>
      <c r="R5848" t="s">
        <v>238</v>
      </c>
      <c r="S5848" t="s">
        <v>239</v>
      </c>
      <c r="T5848">
        <v>220</v>
      </c>
      <c r="U5848">
        <v>189</v>
      </c>
      <c r="V5848">
        <v>85.91</v>
      </c>
      <c r="W5848" t="s">
        <v>133</v>
      </c>
      <c r="X5848">
        <v>8737</v>
      </c>
      <c r="Y5848">
        <v>1651293</v>
      </c>
      <c r="Z5848">
        <v>67473</v>
      </c>
      <c r="AA5848">
        <v>145719</v>
      </c>
      <c r="AB5848">
        <v>1864485</v>
      </c>
      <c r="AC5848">
        <v>1156531</v>
      </c>
      <c r="AD5848">
        <v>707954</v>
      </c>
      <c r="AE5848" t="s">
        <v>81</v>
      </c>
      <c r="AF5848" t="s">
        <v>78</v>
      </c>
      <c r="AG5848" t="s">
        <v>240</v>
      </c>
      <c r="AH5848" t="s">
        <v>144</v>
      </c>
      <c r="AI5848" t="s">
        <v>139</v>
      </c>
      <c r="AJ5848" t="str">
        <f t="shared" si="91"/>
        <v>Nov</v>
      </c>
    </row>
    <row r="5849" spans="1:36" x14ac:dyDescent="0.3">
      <c r="A5849" t="s">
        <v>12944</v>
      </c>
      <c r="B5849" s="33">
        <v>45955</v>
      </c>
      <c r="C5849" t="s">
        <v>93</v>
      </c>
      <c r="D5849" t="s">
        <v>12945</v>
      </c>
      <c r="E5849" t="s">
        <v>172</v>
      </c>
      <c r="F5849" t="s">
        <v>175</v>
      </c>
      <c r="G5849" t="s">
        <v>155</v>
      </c>
      <c r="H5849" t="s">
        <v>163</v>
      </c>
      <c r="I5849">
        <v>1123</v>
      </c>
      <c r="J5849" t="s">
        <v>385</v>
      </c>
      <c r="K5849" t="s">
        <v>692</v>
      </c>
      <c r="L5849" t="s">
        <v>387</v>
      </c>
      <c r="M5849" t="s">
        <v>879</v>
      </c>
      <c r="N5849">
        <v>154</v>
      </c>
      <c r="O5849">
        <v>18</v>
      </c>
      <c r="P5849">
        <v>12</v>
      </c>
      <c r="Q5849" t="s">
        <v>73</v>
      </c>
      <c r="R5849" t="s">
        <v>238</v>
      </c>
      <c r="S5849" t="s">
        <v>239</v>
      </c>
      <c r="T5849">
        <v>220</v>
      </c>
      <c r="U5849">
        <v>215</v>
      </c>
      <c r="V5849">
        <v>97.73</v>
      </c>
      <c r="W5849" t="s">
        <v>133</v>
      </c>
      <c r="X5849">
        <v>3680</v>
      </c>
      <c r="Y5849">
        <v>791200</v>
      </c>
      <c r="Z5849">
        <v>112230</v>
      </c>
      <c r="AA5849">
        <v>43215</v>
      </c>
      <c r="AB5849">
        <v>946645</v>
      </c>
      <c r="AC5849">
        <v>788149</v>
      </c>
      <c r="AD5849">
        <v>158496</v>
      </c>
      <c r="AE5849" t="s">
        <v>81</v>
      </c>
      <c r="AF5849" t="s">
        <v>75</v>
      </c>
      <c r="AG5849" t="s">
        <v>240</v>
      </c>
      <c r="AH5849" t="s">
        <v>145</v>
      </c>
      <c r="AI5849" t="s">
        <v>138</v>
      </c>
      <c r="AJ5849" t="str">
        <f t="shared" si="91"/>
        <v>Oct</v>
      </c>
    </row>
    <row r="5850" spans="1:36" x14ac:dyDescent="0.3">
      <c r="A5850" t="s">
        <v>12946</v>
      </c>
      <c r="B5850" s="33">
        <v>45702</v>
      </c>
      <c r="C5850" t="s">
        <v>97</v>
      </c>
      <c r="D5850" t="s">
        <v>12947</v>
      </c>
      <c r="E5850" t="s">
        <v>178</v>
      </c>
      <c r="F5850" t="s">
        <v>173</v>
      </c>
      <c r="G5850" t="s">
        <v>157</v>
      </c>
      <c r="H5850" t="s">
        <v>161</v>
      </c>
      <c r="I5850">
        <v>2259</v>
      </c>
      <c r="J5850" t="s">
        <v>639</v>
      </c>
      <c r="K5850" t="s">
        <v>872</v>
      </c>
      <c r="L5850" t="s">
        <v>342</v>
      </c>
      <c r="M5850" t="s">
        <v>518</v>
      </c>
      <c r="N5850">
        <v>310</v>
      </c>
      <c r="O5850">
        <v>15</v>
      </c>
      <c r="P5850">
        <v>20</v>
      </c>
      <c r="Q5850" t="s">
        <v>73</v>
      </c>
      <c r="R5850" t="s">
        <v>238</v>
      </c>
      <c r="S5850" t="s">
        <v>239</v>
      </c>
      <c r="T5850">
        <v>180</v>
      </c>
      <c r="U5850">
        <v>173</v>
      </c>
      <c r="V5850">
        <v>96.11</v>
      </c>
      <c r="W5850" t="s">
        <v>133</v>
      </c>
      <c r="X5850">
        <v>3085</v>
      </c>
      <c r="Y5850">
        <v>533705</v>
      </c>
      <c r="Z5850">
        <v>43250</v>
      </c>
      <c r="AA5850">
        <v>90652</v>
      </c>
      <c r="AB5850">
        <v>667607</v>
      </c>
      <c r="AC5850">
        <v>571123</v>
      </c>
      <c r="AD5850">
        <v>96484</v>
      </c>
      <c r="AE5850" t="s">
        <v>75</v>
      </c>
      <c r="AF5850" t="s">
        <v>78</v>
      </c>
      <c r="AG5850" t="s">
        <v>240</v>
      </c>
      <c r="AH5850" t="s">
        <v>144</v>
      </c>
      <c r="AI5850" t="s">
        <v>138</v>
      </c>
      <c r="AJ5850" t="str">
        <f t="shared" si="91"/>
        <v>Feb</v>
      </c>
    </row>
    <row r="5851" spans="1:36" x14ac:dyDescent="0.3">
      <c r="A5851" t="s">
        <v>12948</v>
      </c>
      <c r="B5851" s="33">
        <v>45913</v>
      </c>
      <c r="C5851" t="s">
        <v>97</v>
      </c>
      <c r="D5851" t="s">
        <v>12949</v>
      </c>
      <c r="E5851" t="s">
        <v>176</v>
      </c>
      <c r="F5851" t="s">
        <v>175</v>
      </c>
      <c r="G5851" t="s">
        <v>156</v>
      </c>
      <c r="H5851" t="s">
        <v>163</v>
      </c>
      <c r="I5851">
        <v>559</v>
      </c>
      <c r="J5851" t="s">
        <v>504</v>
      </c>
      <c r="K5851" t="s">
        <v>634</v>
      </c>
      <c r="L5851" t="s">
        <v>621</v>
      </c>
      <c r="M5851" t="s">
        <v>255</v>
      </c>
      <c r="N5851">
        <v>91</v>
      </c>
      <c r="O5851">
        <v>30</v>
      </c>
      <c r="P5851">
        <v>61</v>
      </c>
      <c r="Q5851" t="s">
        <v>76</v>
      </c>
      <c r="R5851" t="s">
        <v>238</v>
      </c>
      <c r="S5851" t="s">
        <v>239</v>
      </c>
      <c r="T5851">
        <v>180</v>
      </c>
      <c r="U5851">
        <v>98</v>
      </c>
      <c r="V5851">
        <v>54.44</v>
      </c>
      <c r="W5851" t="s">
        <v>133</v>
      </c>
      <c r="X5851">
        <v>10648</v>
      </c>
      <c r="Y5851">
        <v>1043504</v>
      </c>
      <c r="Z5851">
        <v>17052</v>
      </c>
      <c r="AA5851">
        <v>41552</v>
      </c>
      <c r="AB5851">
        <v>1102108</v>
      </c>
      <c r="AC5851">
        <v>860004</v>
      </c>
      <c r="AD5851">
        <v>242104</v>
      </c>
      <c r="AE5851" t="s">
        <v>81</v>
      </c>
      <c r="AF5851" t="s">
        <v>75</v>
      </c>
      <c r="AG5851" t="s">
        <v>240</v>
      </c>
      <c r="AH5851" t="s">
        <v>144</v>
      </c>
      <c r="AI5851" t="s">
        <v>140</v>
      </c>
      <c r="AJ5851" t="str">
        <f t="shared" si="91"/>
        <v>Sep</v>
      </c>
    </row>
    <row r="5852" spans="1:36" x14ac:dyDescent="0.3">
      <c r="A5852" t="s">
        <v>12950</v>
      </c>
      <c r="B5852" s="33">
        <v>45922</v>
      </c>
      <c r="C5852" t="s">
        <v>93</v>
      </c>
      <c r="D5852" t="s">
        <v>12951</v>
      </c>
      <c r="E5852" t="s">
        <v>172</v>
      </c>
      <c r="F5852" t="s">
        <v>179</v>
      </c>
      <c r="G5852" t="s">
        <v>155</v>
      </c>
      <c r="H5852" t="s">
        <v>166</v>
      </c>
      <c r="I5852">
        <v>1131</v>
      </c>
      <c r="J5852" t="s">
        <v>600</v>
      </c>
      <c r="K5852" t="s">
        <v>1093</v>
      </c>
      <c r="L5852" t="s">
        <v>447</v>
      </c>
      <c r="M5852" t="s">
        <v>833</v>
      </c>
      <c r="N5852">
        <v>171</v>
      </c>
      <c r="O5852">
        <v>0</v>
      </c>
      <c r="P5852">
        <v>19</v>
      </c>
      <c r="Q5852" t="s">
        <v>73</v>
      </c>
      <c r="R5852" t="s">
        <v>238</v>
      </c>
      <c r="S5852" t="s">
        <v>239</v>
      </c>
      <c r="T5852">
        <v>189</v>
      </c>
      <c r="U5852">
        <v>156</v>
      </c>
      <c r="V5852">
        <v>82.54</v>
      </c>
      <c r="W5852" t="s">
        <v>134</v>
      </c>
      <c r="X5852">
        <v>6057</v>
      </c>
      <c r="Y5852">
        <v>944892</v>
      </c>
      <c r="Z5852">
        <v>75660</v>
      </c>
      <c r="AA5852">
        <v>122616</v>
      </c>
      <c r="AB5852">
        <v>1143168</v>
      </c>
      <c r="AC5852">
        <v>925906</v>
      </c>
      <c r="AD5852">
        <v>217262</v>
      </c>
      <c r="AE5852" t="s">
        <v>81</v>
      </c>
      <c r="AF5852" t="s">
        <v>72</v>
      </c>
      <c r="AG5852" t="s">
        <v>240</v>
      </c>
      <c r="AH5852" t="s">
        <v>144</v>
      </c>
      <c r="AI5852" t="s">
        <v>139</v>
      </c>
      <c r="AJ5852" t="str">
        <f t="shared" si="91"/>
        <v>Sep</v>
      </c>
    </row>
    <row r="5853" spans="1:36" x14ac:dyDescent="0.3">
      <c r="A5853" t="s">
        <v>12952</v>
      </c>
      <c r="B5853" s="33">
        <v>45944</v>
      </c>
      <c r="C5853" t="s">
        <v>95</v>
      </c>
      <c r="D5853" t="s">
        <v>12953</v>
      </c>
      <c r="E5853" t="s">
        <v>173</v>
      </c>
      <c r="F5853" t="s">
        <v>177</v>
      </c>
      <c r="G5853" t="s">
        <v>161</v>
      </c>
      <c r="H5853" t="s">
        <v>162</v>
      </c>
      <c r="I5853">
        <v>898</v>
      </c>
      <c r="J5853" t="s">
        <v>345</v>
      </c>
      <c r="K5853" t="s">
        <v>566</v>
      </c>
      <c r="L5853" t="s">
        <v>856</v>
      </c>
      <c r="M5853" t="s">
        <v>370</v>
      </c>
      <c r="N5853">
        <v>135</v>
      </c>
      <c r="O5853">
        <v>1</v>
      </c>
      <c r="P5853">
        <v>10</v>
      </c>
      <c r="Q5853" t="s">
        <v>73</v>
      </c>
      <c r="R5853" t="s">
        <v>238</v>
      </c>
      <c r="S5853" t="s">
        <v>239</v>
      </c>
      <c r="T5853">
        <v>189</v>
      </c>
      <c r="U5853">
        <v>133</v>
      </c>
      <c r="V5853">
        <v>70.37</v>
      </c>
      <c r="W5853" t="s">
        <v>133</v>
      </c>
      <c r="X5853">
        <v>9513</v>
      </c>
      <c r="Y5853">
        <v>1265229</v>
      </c>
      <c r="Z5853">
        <v>66633</v>
      </c>
      <c r="AA5853">
        <v>42028</v>
      </c>
      <c r="AB5853">
        <v>1373890</v>
      </c>
      <c r="AC5853">
        <v>1035812</v>
      </c>
      <c r="AD5853">
        <v>338078</v>
      </c>
      <c r="AE5853" t="s">
        <v>78</v>
      </c>
      <c r="AF5853" t="s">
        <v>78</v>
      </c>
      <c r="AG5853" t="s">
        <v>240</v>
      </c>
      <c r="AH5853" t="s">
        <v>144</v>
      </c>
      <c r="AI5853" t="s">
        <v>139</v>
      </c>
      <c r="AJ5853" t="str">
        <f t="shared" si="91"/>
        <v>Oct</v>
      </c>
    </row>
    <row r="5854" spans="1:36" x14ac:dyDescent="0.3">
      <c r="A5854" t="s">
        <v>12954</v>
      </c>
      <c r="B5854" s="33">
        <v>45855</v>
      </c>
      <c r="C5854" t="s">
        <v>96</v>
      </c>
      <c r="D5854" t="s">
        <v>12955</v>
      </c>
      <c r="E5854" t="s">
        <v>173</v>
      </c>
      <c r="F5854" t="s">
        <v>174</v>
      </c>
      <c r="G5854" t="s">
        <v>161</v>
      </c>
      <c r="H5854" t="s">
        <v>158</v>
      </c>
      <c r="I5854">
        <v>1095</v>
      </c>
      <c r="J5854" t="s">
        <v>520</v>
      </c>
      <c r="K5854" t="s">
        <v>956</v>
      </c>
      <c r="L5854" t="s">
        <v>1445</v>
      </c>
      <c r="M5854" t="s">
        <v>2676</v>
      </c>
      <c r="N5854">
        <v>164</v>
      </c>
      <c r="O5854">
        <v>29</v>
      </c>
      <c r="P5854">
        <v>41</v>
      </c>
      <c r="Q5854" t="s">
        <v>76</v>
      </c>
      <c r="R5854" t="s">
        <v>238</v>
      </c>
      <c r="S5854" t="s">
        <v>239</v>
      </c>
      <c r="T5854">
        <v>220</v>
      </c>
      <c r="U5854">
        <v>199</v>
      </c>
      <c r="V5854">
        <v>90.45</v>
      </c>
      <c r="W5854" t="s">
        <v>133</v>
      </c>
      <c r="X5854">
        <v>7942</v>
      </c>
      <c r="Y5854">
        <v>1580458</v>
      </c>
      <c r="Z5854">
        <v>37213</v>
      </c>
      <c r="AA5854">
        <v>82983</v>
      </c>
      <c r="AB5854">
        <v>1700654</v>
      </c>
      <c r="AC5854">
        <v>1303218</v>
      </c>
      <c r="AD5854">
        <v>397436</v>
      </c>
      <c r="AE5854" t="s">
        <v>78</v>
      </c>
      <c r="AF5854" t="s">
        <v>78</v>
      </c>
      <c r="AG5854" t="s">
        <v>240</v>
      </c>
      <c r="AH5854" t="s">
        <v>145</v>
      </c>
      <c r="AI5854" t="s">
        <v>140</v>
      </c>
      <c r="AJ5854" t="str">
        <f t="shared" si="91"/>
        <v>Jul</v>
      </c>
    </row>
    <row r="5855" spans="1:36" x14ac:dyDescent="0.3">
      <c r="A5855" t="s">
        <v>12956</v>
      </c>
      <c r="B5855" s="33">
        <v>45879</v>
      </c>
      <c r="C5855" t="s">
        <v>93</v>
      </c>
      <c r="D5855" t="s">
        <v>12957</v>
      </c>
      <c r="E5855" t="s">
        <v>172</v>
      </c>
      <c r="F5855" t="s">
        <v>177</v>
      </c>
      <c r="G5855" t="s">
        <v>155</v>
      </c>
      <c r="H5855" t="s">
        <v>162</v>
      </c>
      <c r="I5855">
        <v>503</v>
      </c>
      <c r="J5855" t="s">
        <v>385</v>
      </c>
      <c r="K5855" t="s">
        <v>1212</v>
      </c>
      <c r="L5855" t="s">
        <v>2109</v>
      </c>
      <c r="M5855" t="s">
        <v>1140</v>
      </c>
      <c r="N5855">
        <v>91</v>
      </c>
      <c r="O5855">
        <v>16</v>
      </c>
      <c r="P5855">
        <v>6</v>
      </c>
      <c r="Q5855" t="s">
        <v>73</v>
      </c>
      <c r="R5855" t="s">
        <v>238</v>
      </c>
      <c r="S5855" t="s">
        <v>239</v>
      </c>
      <c r="T5855">
        <v>189</v>
      </c>
      <c r="U5855">
        <v>141</v>
      </c>
      <c r="V5855">
        <v>74.599999999999994</v>
      </c>
      <c r="W5855" t="s">
        <v>135</v>
      </c>
      <c r="X5855">
        <v>7543</v>
      </c>
      <c r="Y5855">
        <v>1063563</v>
      </c>
      <c r="Z5855">
        <v>27213</v>
      </c>
      <c r="AA5855">
        <v>18189</v>
      </c>
      <c r="AB5855">
        <v>1108965</v>
      </c>
      <c r="AC5855">
        <v>652631</v>
      </c>
      <c r="AD5855">
        <v>456334</v>
      </c>
      <c r="AE5855" t="s">
        <v>81</v>
      </c>
      <c r="AF5855" t="s">
        <v>78</v>
      </c>
      <c r="AG5855" t="s">
        <v>240</v>
      </c>
      <c r="AH5855" t="s">
        <v>144</v>
      </c>
      <c r="AI5855" t="s">
        <v>138</v>
      </c>
      <c r="AJ5855" t="str">
        <f t="shared" si="91"/>
        <v>Aug</v>
      </c>
    </row>
    <row r="5856" spans="1:36" x14ac:dyDescent="0.3">
      <c r="A5856" t="s">
        <v>12958</v>
      </c>
      <c r="B5856" s="33">
        <v>45727</v>
      </c>
      <c r="C5856" t="s">
        <v>97</v>
      </c>
      <c r="D5856" t="s">
        <v>12959</v>
      </c>
      <c r="E5856" t="s">
        <v>177</v>
      </c>
      <c r="F5856" t="s">
        <v>173</v>
      </c>
      <c r="G5856" t="s">
        <v>162</v>
      </c>
      <c r="H5856" t="s">
        <v>161</v>
      </c>
      <c r="I5856">
        <v>821</v>
      </c>
      <c r="J5856" t="s">
        <v>613</v>
      </c>
      <c r="K5856" t="s">
        <v>6435</v>
      </c>
      <c r="L5856" t="s">
        <v>615</v>
      </c>
      <c r="M5856" t="s">
        <v>5350</v>
      </c>
      <c r="N5856">
        <v>115</v>
      </c>
      <c r="O5856">
        <v>0</v>
      </c>
      <c r="P5856">
        <v>10</v>
      </c>
      <c r="Q5856" t="s">
        <v>73</v>
      </c>
      <c r="R5856" t="s">
        <v>238</v>
      </c>
      <c r="S5856" t="s">
        <v>239</v>
      </c>
      <c r="T5856">
        <v>186</v>
      </c>
      <c r="U5856">
        <v>128</v>
      </c>
      <c r="V5856">
        <v>68.819999999999993</v>
      </c>
      <c r="W5856" t="s">
        <v>133</v>
      </c>
      <c r="X5856">
        <v>5434</v>
      </c>
      <c r="Y5856">
        <v>695552</v>
      </c>
      <c r="Z5856">
        <v>46720</v>
      </c>
      <c r="AA5856">
        <v>57984</v>
      </c>
      <c r="AB5856">
        <v>800256</v>
      </c>
      <c r="AC5856">
        <v>516316</v>
      </c>
      <c r="AD5856">
        <v>283940</v>
      </c>
      <c r="AE5856" t="s">
        <v>78</v>
      </c>
      <c r="AF5856" t="s">
        <v>78</v>
      </c>
      <c r="AG5856" t="s">
        <v>240</v>
      </c>
      <c r="AH5856" t="s">
        <v>145</v>
      </c>
      <c r="AI5856" t="s">
        <v>140</v>
      </c>
      <c r="AJ5856" t="str">
        <f t="shared" si="91"/>
        <v>Mar</v>
      </c>
    </row>
    <row r="5857" spans="1:36" x14ac:dyDescent="0.3">
      <c r="A5857" t="s">
        <v>12960</v>
      </c>
      <c r="B5857" s="33">
        <v>45752</v>
      </c>
      <c r="C5857" t="s">
        <v>93</v>
      </c>
      <c r="D5857" t="s">
        <v>12961</v>
      </c>
      <c r="E5857" t="s">
        <v>174</v>
      </c>
      <c r="F5857" t="s">
        <v>181</v>
      </c>
      <c r="G5857" t="s">
        <v>158</v>
      </c>
      <c r="H5857" t="s">
        <v>159</v>
      </c>
      <c r="I5857">
        <v>1755</v>
      </c>
      <c r="J5857" t="s">
        <v>280</v>
      </c>
      <c r="K5857" t="s">
        <v>789</v>
      </c>
      <c r="L5857" t="s">
        <v>353</v>
      </c>
      <c r="M5857" t="s">
        <v>789</v>
      </c>
      <c r="N5857">
        <v>242</v>
      </c>
      <c r="O5857">
        <v>0</v>
      </c>
      <c r="P5857">
        <v>-1</v>
      </c>
      <c r="Q5857" t="s">
        <v>70</v>
      </c>
      <c r="R5857" t="s">
        <v>238</v>
      </c>
      <c r="S5857" t="s">
        <v>239</v>
      </c>
      <c r="T5857">
        <v>189</v>
      </c>
      <c r="U5857">
        <v>158</v>
      </c>
      <c r="V5857">
        <v>83.6</v>
      </c>
      <c r="W5857" t="s">
        <v>133</v>
      </c>
      <c r="X5857">
        <v>10168</v>
      </c>
      <c r="Y5857">
        <v>1606544</v>
      </c>
      <c r="Z5857">
        <v>34444</v>
      </c>
      <c r="AA5857">
        <v>112180</v>
      </c>
      <c r="AB5857">
        <v>1753168</v>
      </c>
      <c r="AC5857">
        <v>1259102</v>
      </c>
      <c r="AD5857">
        <v>494066</v>
      </c>
      <c r="AE5857" t="s">
        <v>78</v>
      </c>
      <c r="AF5857" t="s">
        <v>81</v>
      </c>
      <c r="AG5857" t="s">
        <v>240</v>
      </c>
      <c r="AH5857" t="s">
        <v>144</v>
      </c>
      <c r="AI5857" t="s">
        <v>139</v>
      </c>
      <c r="AJ5857" t="str">
        <f t="shared" si="91"/>
        <v>Apr</v>
      </c>
    </row>
    <row r="5858" spans="1:36" x14ac:dyDescent="0.3">
      <c r="A5858" t="s">
        <v>12962</v>
      </c>
      <c r="B5858" s="33">
        <v>45979</v>
      </c>
      <c r="C5858" t="s">
        <v>95</v>
      </c>
      <c r="D5858" t="s">
        <v>12963</v>
      </c>
      <c r="E5858" t="s">
        <v>173</v>
      </c>
      <c r="F5858" t="s">
        <v>176</v>
      </c>
      <c r="G5858" t="s">
        <v>161</v>
      </c>
      <c r="H5858" t="s">
        <v>156</v>
      </c>
      <c r="I5858">
        <v>2328</v>
      </c>
      <c r="J5858" t="s">
        <v>336</v>
      </c>
      <c r="K5858" t="s">
        <v>885</v>
      </c>
      <c r="L5858" t="s">
        <v>581</v>
      </c>
      <c r="M5858" t="s">
        <v>885</v>
      </c>
      <c r="N5858">
        <v>347</v>
      </c>
      <c r="O5858">
        <v>0</v>
      </c>
      <c r="P5858">
        <v>-6</v>
      </c>
      <c r="Q5858" t="s">
        <v>70</v>
      </c>
      <c r="R5858" t="s">
        <v>238</v>
      </c>
      <c r="S5858" t="s">
        <v>239</v>
      </c>
      <c r="T5858">
        <v>220</v>
      </c>
      <c r="U5858">
        <v>195</v>
      </c>
      <c r="V5858">
        <v>88.64</v>
      </c>
      <c r="W5858" t="s">
        <v>133</v>
      </c>
      <c r="X5858">
        <v>6585</v>
      </c>
      <c r="Y5858">
        <v>1284075</v>
      </c>
      <c r="Z5858">
        <v>38610</v>
      </c>
      <c r="AA5858">
        <v>54990</v>
      </c>
      <c r="AB5858">
        <v>1377675</v>
      </c>
      <c r="AC5858">
        <v>814621</v>
      </c>
      <c r="AD5858">
        <v>563054</v>
      </c>
      <c r="AE5858" t="s">
        <v>78</v>
      </c>
      <c r="AF5858" t="s">
        <v>81</v>
      </c>
      <c r="AG5858" t="s">
        <v>240</v>
      </c>
      <c r="AH5858" t="s">
        <v>145</v>
      </c>
      <c r="AI5858" t="s">
        <v>138</v>
      </c>
      <c r="AJ5858" t="str">
        <f t="shared" si="91"/>
        <v>Nov</v>
      </c>
    </row>
    <row r="5859" spans="1:36" x14ac:dyDescent="0.3">
      <c r="A5859" t="s">
        <v>12964</v>
      </c>
      <c r="B5859" s="33">
        <v>45689</v>
      </c>
      <c r="C5859" t="s">
        <v>95</v>
      </c>
      <c r="D5859" t="s">
        <v>12965</v>
      </c>
      <c r="E5859" t="s">
        <v>174</v>
      </c>
      <c r="F5859" t="s">
        <v>178</v>
      </c>
      <c r="G5859" t="s">
        <v>158</v>
      </c>
      <c r="H5859" t="s">
        <v>157</v>
      </c>
      <c r="I5859">
        <v>471</v>
      </c>
      <c r="J5859" t="s">
        <v>325</v>
      </c>
      <c r="K5859" t="s">
        <v>342</v>
      </c>
      <c r="N5859">
        <v>75</v>
      </c>
      <c r="O5859">
        <v>0</v>
      </c>
      <c r="P5859">
        <v>0</v>
      </c>
      <c r="Q5859" t="s">
        <v>67</v>
      </c>
      <c r="R5859" t="s">
        <v>245</v>
      </c>
      <c r="S5859" t="s">
        <v>120</v>
      </c>
      <c r="T5859">
        <v>180</v>
      </c>
      <c r="U5859">
        <v>0</v>
      </c>
      <c r="V5859">
        <v>0</v>
      </c>
      <c r="W5859" t="s">
        <v>134</v>
      </c>
      <c r="X5859">
        <v>4748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 t="s">
        <v>78</v>
      </c>
      <c r="AF5859" t="s">
        <v>75</v>
      </c>
      <c r="AG5859" t="s">
        <v>240</v>
      </c>
      <c r="AH5859" t="s">
        <v>144</v>
      </c>
      <c r="AI5859" t="s">
        <v>139</v>
      </c>
      <c r="AJ5859" t="str">
        <f t="shared" si="91"/>
        <v>Feb</v>
      </c>
    </row>
    <row r="5860" spans="1:36" x14ac:dyDescent="0.3">
      <c r="A5860" t="s">
        <v>12966</v>
      </c>
      <c r="B5860" s="33">
        <v>45855</v>
      </c>
      <c r="C5860" t="s">
        <v>95</v>
      </c>
      <c r="D5860" t="s">
        <v>12967</v>
      </c>
      <c r="E5860" t="s">
        <v>174</v>
      </c>
      <c r="F5860" t="s">
        <v>175</v>
      </c>
      <c r="G5860" t="s">
        <v>158</v>
      </c>
      <c r="H5860" t="s">
        <v>163</v>
      </c>
      <c r="I5860">
        <v>710</v>
      </c>
      <c r="J5860" t="s">
        <v>492</v>
      </c>
      <c r="K5860" t="s">
        <v>1365</v>
      </c>
      <c r="L5860" t="s">
        <v>639</v>
      </c>
      <c r="M5860" t="s">
        <v>2254</v>
      </c>
      <c r="N5860">
        <v>101</v>
      </c>
      <c r="O5860">
        <v>0</v>
      </c>
      <c r="P5860">
        <v>7</v>
      </c>
      <c r="Q5860" t="s">
        <v>73</v>
      </c>
      <c r="R5860" t="s">
        <v>238</v>
      </c>
      <c r="S5860" t="s">
        <v>239</v>
      </c>
      <c r="T5860">
        <v>150</v>
      </c>
      <c r="U5860">
        <v>91</v>
      </c>
      <c r="V5860">
        <v>60.67</v>
      </c>
      <c r="W5860" t="s">
        <v>133</v>
      </c>
      <c r="X5860">
        <v>8683</v>
      </c>
      <c r="Y5860">
        <v>790153</v>
      </c>
      <c r="Z5860">
        <v>14833</v>
      </c>
      <c r="AA5860">
        <v>63700</v>
      </c>
      <c r="AB5860">
        <v>868686</v>
      </c>
      <c r="AC5860">
        <v>571351</v>
      </c>
      <c r="AD5860">
        <v>297335</v>
      </c>
      <c r="AE5860" t="s">
        <v>78</v>
      </c>
      <c r="AF5860" t="s">
        <v>75</v>
      </c>
      <c r="AG5860" t="s">
        <v>240</v>
      </c>
      <c r="AH5860" t="s">
        <v>146</v>
      </c>
      <c r="AI5860" t="s">
        <v>139</v>
      </c>
      <c r="AJ5860" t="str">
        <f t="shared" si="91"/>
        <v>Jul</v>
      </c>
    </row>
    <row r="5861" spans="1:36" x14ac:dyDescent="0.3">
      <c r="A5861" t="s">
        <v>12968</v>
      </c>
      <c r="B5861" s="33">
        <v>45909</v>
      </c>
      <c r="C5861" t="s">
        <v>99</v>
      </c>
      <c r="D5861" t="s">
        <v>12969</v>
      </c>
      <c r="E5861" t="s">
        <v>181</v>
      </c>
      <c r="F5861" t="s">
        <v>177</v>
      </c>
      <c r="G5861" t="s">
        <v>159</v>
      </c>
      <c r="H5861" t="s">
        <v>162</v>
      </c>
      <c r="I5861">
        <v>2324</v>
      </c>
      <c r="J5861" t="s">
        <v>447</v>
      </c>
      <c r="K5861" t="s">
        <v>3106</v>
      </c>
      <c r="L5861" t="s">
        <v>692</v>
      </c>
      <c r="M5861" t="s">
        <v>2578</v>
      </c>
      <c r="N5861">
        <v>340</v>
      </c>
      <c r="O5861">
        <v>34</v>
      </c>
      <c r="P5861">
        <v>62</v>
      </c>
      <c r="Q5861" t="s">
        <v>76</v>
      </c>
      <c r="R5861" t="s">
        <v>238</v>
      </c>
      <c r="S5861" t="s">
        <v>239</v>
      </c>
      <c r="T5861">
        <v>186</v>
      </c>
      <c r="U5861">
        <v>133</v>
      </c>
      <c r="V5861">
        <v>71.510000000000005</v>
      </c>
      <c r="W5861" t="s">
        <v>135</v>
      </c>
      <c r="X5861">
        <v>7776</v>
      </c>
      <c r="Y5861">
        <v>1034208</v>
      </c>
      <c r="Z5861">
        <v>31654</v>
      </c>
      <c r="AA5861">
        <v>34713</v>
      </c>
      <c r="AB5861">
        <v>1100575</v>
      </c>
      <c r="AC5861">
        <v>875394</v>
      </c>
      <c r="AD5861">
        <v>225181</v>
      </c>
      <c r="AE5861" t="s">
        <v>81</v>
      </c>
      <c r="AF5861" t="s">
        <v>78</v>
      </c>
      <c r="AG5861" t="s">
        <v>240</v>
      </c>
      <c r="AH5861" t="s">
        <v>146</v>
      </c>
      <c r="AI5861" t="s">
        <v>140</v>
      </c>
      <c r="AJ5861" t="str">
        <f t="shared" si="91"/>
        <v>Sep</v>
      </c>
    </row>
    <row r="5862" spans="1:36" x14ac:dyDescent="0.3">
      <c r="A5862" t="s">
        <v>12970</v>
      </c>
      <c r="B5862" s="33">
        <v>45674</v>
      </c>
      <c r="C5862" t="s">
        <v>95</v>
      </c>
      <c r="D5862" t="s">
        <v>12971</v>
      </c>
      <c r="E5862" t="s">
        <v>178</v>
      </c>
      <c r="F5862" t="s">
        <v>177</v>
      </c>
      <c r="G5862" t="s">
        <v>157</v>
      </c>
      <c r="H5862" t="s">
        <v>162</v>
      </c>
      <c r="I5862">
        <v>414</v>
      </c>
      <c r="J5862" t="s">
        <v>304</v>
      </c>
      <c r="K5862" t="s">
        <v>536</v>
      </c>
      <c r="L5862" t="s">
        <v>1281</v>
      </c>
      <c r="M5862" t="s">
        <v>2550</v>
      </c>
      <c r="N5862">
        <v>76</v>
      </c>
      <c r="O5862">
        <v>1</v>
      </c>
      <c r="P5862">
        <v>1</v>
      </c>
      <c r="Q5862" t="s">
        <v>73</v>
      </c>
      <c r="R5862" t="s">
        <v>238</v>
      </c>
      <c r="S5862" t="s">
        <v>239</v>
      </c>
      <c r="T5862">
        <v>220</v>
      </c>
      <c r="U5862">
        <v>150</v>
      </c>
      <c r="V5862">
        <v>68.180000000000007</v>
      </c>
      <c r="W5862" t="s">
        <v>133</v>
      </c>
      <c r="X5862">
        <v>9405</v>
      </c>
      <c r="Y5862">
        <v>1410750</v>
      </c>
      <c r="Z5862">
        <v>40650</v>
      </c>
      <c r="AA5862">
        <v>81600</v>
      </c>
      <c r="AB5862">
        <v>1533000</v>
      </c>
      <c r="AC5862">
        <v>925532</v>
      </c>
      <c r="AD5862">
        <v>607468</v>
      </c>
      <c r="AE5862" t="s">
        <v>75</v>
      </c>
      <c r="AF5862" t="s">
        <v>78</v>
      </c>
      <c r="AG5862" t="s">
        <v>240</v>
      </c>
      <c r="AH5862" t="s">
        <v>144</v>
      </c>
      <c r="AI5862" t="s">
        <v>139</v>
      </c>
      <c r="AJ5862" t="str">
        <f t="shared" si="91"/>
        <v>Jan</v>
      </c>
    </row>
    <row r="5863" spans="1:36" x14ac:dyDescent="0.3">
      <c r="A5863" t="s">
        <v>12972</v>
      </c>
      <c r="B5863" s="33">
        <v>45773</v>
      </c>
      <c r="C5863" t="s">
        <v>98</v>
      </c>
      <c r="D5863" t="s">
        <v>12973</v>
      </c>
      <c r="E5863" t="s">
        <v>180</v>
      </c>
      <c r="F5863" t="s">
        <v>173</v>
      </c>
      <c r="G5863" t="s">
        <v>160</v>
      </c>
      <c r="H5863" t="s">
        <v>161</v>
      </c>
      <c r="I5863">
        <v>1735</v>
      </c>
      <c r="J5863" t="s">
        <v>806</v>
      </c>
      <c r="K5863" t="s">
        <v>4384</v>
      </c>
      <c r="L5863" t="s">
        <v>304</v>
      </c>
      <c r="M5863" t="s">
        <v>281</v>
      </c>
      <c r="N5863">
        <v>235</v>
      </c>
      <c r="O5863">
        <v>0</v>
      </c>
      <c r="P5863">
        <v>3</v>
      </c>
      <c r="Q5863" t="s">
        <v>70</v>
      </c>
      <c r="R5863" t="s">
        <v>238</v>
      </c>
      <c r="S5863" t="s">
        <v>239</v>
      </c>
      <c r="T5863">
        <v>220</v>
      </c>
      <c r="U5863">
        <v>165</v>
      </c>
      <c r="V5863">
        <v>75</v>
      </c>
      <c r="W5863" t="s">
        <v>133</v>
      </c>
      <c r="X5863">
        <v>6137</v>
      </c>
      <c r="Y5863">
        <v>1012605</v>
      </c>
      <c r="Z5863">
        <v>90090</v>
      </c>
      <c r="AA5863">
        <v>18810</v>
      </c>
      <c r="AB5863">
        <v>1121505</v>
      </c>
      <c r="AC5863">
        <v>774812</v>
      </c>
      <c r="AD5863">
        <v>346693</v>
      </c>
      <c r="AE5863" t="s">
        <v>81</v>
      </c>
      <c r="AF5863" t="s">
        <v>78</v>
      </c>
      <c r="AG5863" t="s">
        <v>240</v>
      </c>
      <c r="AH5863" t="s">
        <v>147</v>
      </c>
      <c r="AI5863" t="s">
        <v>140</v>
      </c>
      <c r="AJ5863" t="str">
        <f t="shared" si="91"/>
        <v>Apr</v>
      </c>
    </row>
    <row r="5864" spans="1:36" x14ac:dyDescent="0.3">
      <c r="A5864" t="s">
        <v>12974</v>
      </c>
      <c r="B5864" s="33">
        <v>45858</v>
      </c>
      <c r="C5864" t="s">
        <v>96</v>
      </c>
      <c r="D5864" t="s">
        <v>12975</v>
      </c>
      <c r="E5864" t="s">
        <v>180</v>
      </c>
      <c r="F5864" t="s">
        <v>177</v>
      </c>
      <c r="G5864" t="s">
        <v>160</v>
      </c>
      <c r="H5864" t="s">
        <v>162</v>
      </c>
      <c r="I5864">
        <v>1123</v>
      </c>
      <c r="J5864" t="s">
        <v>368</v>
      </c>
      <c r="K5864" t="s">
        <v>855</v>
      </c>
      <c r="L5864" t="s">
        <v>408</v>
      </c>
      <c r="M5864" t="s">
        <v>3521</v>
      </c>
      <c r="N5864">
        <v>143</v>
      </c>
      <c r="O5864">
        <v>0</v>
      </c>
      <c r="P5864">
        <v>10</v>
      </c>
      <c r="Q5864" t="s">
        <v>73</v>
      </c>
      <c r="R5864" t="s">
        <v>238</v>
      </c>
      <c r="S5864" t="s">
        <v>239</v>
      </c>
      <c r="T5864">
        <v>180</v>
      </c>
      <c r="U5864">
        <v>151</v>
      </c>
      <c r="V5864">
        <v>83.89</v>
      </c>
      <c r="W5864" t="s">
        <v>133</v>
      </c>
      <c r="X5864">
        <v>6235</v>
      </c>
      <c r="Y5864">
        <v>941485</v>
      </c>
      <c r="Z5864">
        <v>33069</v>
      </c>
      <c r="AA5864">
        <v>87882</v>
      </c>
      <c r="AB5864">
        <v>1062436</v>
      </c>
      <c r="AC5864">
        <v>810786</v>
      </c>
      <c r="AD5864">
        <v>251650</v>
      </c>
      <c r="AE5864" t="s">
        <v>81</v>
      </c>
      <c r="AF5864" t="s">
        <v>78</v>
      </c>
      <c r="AG5864" t="s">
        <v>240</v>
      </c>
      <c r="AH5864" t="s">
        <v>144</v>
      </c>
      <c r="AI5864" t="s">
        <v>140</v>
      </c>
      <c r="AJ5864" t="str">
        <f t="shared" si="91"/>
        <v>Jul</v>
      </c>
    </row>
    <row r="5865" spans="1:36" x14ac:dyDescent="0.3">
      <c r="A5865" t="s">
        <v>12976</v>
      </c>
      <c r="B5865" s="33">
        <v>45718</v>
      </c>
      <c r="C5865" t="s">
        <v>93</v>
      </c>
      <c r="D5865" t="s">
        <v>12977</v>
      </c>
      <c r="E5865" t="s">
        <v>172</v>
      </c>
      <c r="F5865" t="s">
        <v>176</v>
      </c>
      <c r="G5865" t="s">
        <v>155</v>
      </c>
      <c r="H5865" t="s">
        <v>156</v>
      </c>
      <c r="I5865">
        <v>1133</v>
      </c>
      <c r="J5865" t="s">
        <v>806</v>
      </c>
      <c r="K5865" t="s">
        <v>724</v>
      </c>
      <c r="L5865" t="s">
        <v>304</v>
      </c>
      <c r="M5865" t="s">
        <v>724</v>
      </c>
      <c r="N5865">
        <v>176</v>
      </c>
      <c r="O5865">
        <v>0</v>
      </c>
      <c r="P5865">
        <v>0</v>
      </c>
      <c r="Q5865" t="s">
        <v>70</v>
      </c>
      <c r="R5865" t="s">
        <v>238</v>
      </c>
      <c r="S5865" t="s">
        <v>239</v>
      </c>
      <c r="T5865">
        <v>186</v>
      </c>
      <c r="U5865">
        <v>117</v>
      </c>
      <c r="V5865">
        <v>62.9</v>
      </c>
      <c r="W5865" t="s">
        <v>133</v>
      </c>
      <c r="X5865">
        <v>5750</v>
      </c>
      <c r="Y5865">
        <v>672750</v>
      </c>
      <c r="Z5865">
        <v>63882</v>
      </c>
      <c r="AA5865">
        <v>19422</v>
      </c>
      <c r="AB5865">
        <v>756054</v>
      </c>
      <c r="AC5865">
        <v>475476</v>
      </c>
      <c r="AD5865">
        <v>280578</v>
      </c>
      <c r="AE5865" t="s">
        <v>81</v>
      </c>
      <c r="AF5865" t="s">
        <v>81</v>
      </c>
      <c r="AG5865" t="s">
        <v>240</v>
      </c>
      <c r="AH5865" t="s">
        <v>145</v>
      </c>
      <c r="AI5865" t="s">
        <v>139</v>
      </c>
      <c r="AJ5865" t="str">
        <f t="shared" si="91"/>
        <v>Mar</v>
      </c>
    </row>
    <row r="5866" spans="1:36" x14ac:dyDescent="0.3">
      <c r="A5866" t="s">
        <v>12978</v>
      </c>
      <c r="B5866" s="33">
        <v>45869</v>
      </c>
      <c r="C5866" t="s">
        <v>93</v>
      </c>
      <c r="D5866" t="s">
        <v>12979</v>
      </c>
      <c r="E5866" t="s">
        <v>179</v>
      </c>
      <c r="F5866" t="s">
        <v>177</v>
      </c>
      <c r="G5866" t="s">
        <v>166</v>
      </c>
      <c r="H5866" t="s">
        <v>162</v>
      </c>
      <c r="I5866">
        <v>703</v>
      </c>
      <c r="J5866" t="s">
        <v>243</v>
      </c>
      <c r="K5866" t="s">
        <v>1986</v>
      </c>
      <c r="L5866" t="s">
        <v>343</v>
      </c>
      <c r="M5866" t="s">
        <v>533</v>
      </c>
      <c r="N5866">
        <v>112</v>
      </c>
      <c r="O5866">
        <v>20</v>
      </c>
      <c r="P5866">
        <v>14</v>
      </c>
      <c r="Q5866" t="s">
        <v>73</v>
      </c>
      <c r="R5866" t="s">
        <v>238</v>
      </c>
      <c r="S5866" t="s">
        <v>239</v>
      </c>
      <c r="T5866">
        <v>189</v>
      </c>
      <c r="U5866">
        <v>171</v>
      </c>
      <c r="V5866">
        <v>90.48</v>
      </c>
      <c r="W5866" t="s">
        <v>133</v>
      </c>
      <c r="X5866">
        <v>9702</v>
      </c>
      <c r="Y5866">
        <v>1659042</v>
      </c>
      <c r="Z5866">
        <v>87552</v>
      </c>
      <c r="AA5866">
        <v>129789</v>
      </c>
      <c r="AB5866">
        <v>1876383</v>
      </c>
      <c r="AC5866">
        <v>1113029</v>
      </c>
      <c r="AD5866">
        <v>763354</v>
      </c>
      <c r="AE5866" t="s">
        <v>72</v>
      </c>
      <c r="AF5866" t="s">
        <v>78</v>
      </c>
      <c r="AG5866" t="s">
        <v>240</v>
      </c>
      <c r="AH5866" t="s">
        <v>146</v>
      </c>
      <c r="AI5866" t="s">
        <v>138</v>
      </c>
      <c r="AJ5866" t="str">
        <f t="shared" si="91"/>
        <v>Jul</v>
      </c>
    </row>
    <row r="5867" spans="1:36" x14ac:dyDescent="0.3">
      <c r="A5867" t="s">
        <v>12980</v>
      </c>
      <c r="B5867" s="33">
        <v>45866</v>
      </c>
      <c r="C5867" t="s">
        <v>95</v>
      </c>
      <c r="D5867" t="s">
        <v>12981</v>
      </c>
      <c r="E5867" t="s">
        <v>175</v>
      </c>
      <c r="F5867" t="s">
        <v>181</v>
      </c>
      <c r="G5867" t="s">
        <v>163</v>
      </c>
      <c r="H5867" t="s">
        <v>159</v>
      </c>
      <c r="I5867">
        <v>485</v>
      </c>
      <c r="J5867" t="s">
        <v>615</v>
      </c>
      <c r="K5867" t="s">
        <v>1477</v>
      </c>
      <c r="L5867" t="s">
        <v>615</v>
      </c>
      <c r="M5867" t="s">
        <v>4718</v>
      </c>
      <c r="N5867">
        <v>78</v>
      </c>
      <c r="O5867">
        <v>0</v>
      </c>
      <c r="P5867">
        <v>35</v>
      </c>
      <c r="Q5867" t="s">
        <v>76</v>
      </c>
      <c r="R5867" t="s">
        <v>238</v>
      </c>
      <c r="S5867" t="s">
        <v>239</v>
      </c>
      <c r="T5867">
        <v>220</v>
      </c>
      <c r="U5867">
        <v>186</v>
      </c>
      <c r="V5867">
        <v>84.55</v>
      </c>
      <c r="W5867" t="s">
        <v>133</v>
      </c>
      <c r="X5867">
        <v>9851</v>
      </c>
      <c r="Y5867">
        <v>1832286</v>
      </c>
      <c r="Z5867">
        <v>59148</v>
      </c>
      <c r="AA5867">
        <v>108252</v>
      </c>
      <c r="AB5867">
        <v>1999686</v>
      </c>
      <c r="AC5867">
        <v>1242597</v>
      </c>
      <c r="AD5867">
        <v>757089</v>
      </c>
      <c r="AE5867" t="s">
        <v>75</v>
      </c>
      <c r="AF5867" t="s">
        <v>81</v>
      </c>
      <c r="AG5867" t="s">
        <v>240</v>
      </c>
      <c r="AH5867" t="s">
        <v>144</v>
      </c>
      <c r="AI5867" t="s">
        <v>139</v>
      </c>
      <c r="AJ5867" t="str">
        <f t="shared" si="91"/>
        <v>Jul</v>
      </c>
    </row>
    <row r="5868" spans="1:36" x14ac:dyDescent="0.3">
      <c r="A5868" t="s">
        <v>12982</v>
      </c>
      <c r="B5868" s="33">
        <v>45822</v>
      </c>
      <c r="C5868" t="s">
        <v>98</v>
      </c>
      <c r="D5868" t="s">
        <v>11679</v>
      </c>
      <c r="E5868" t="s">
        <v>173</v>
      </c>
      <c r="F5868" t="s">
        <v>176</v>
      </c>
      <c r="G5868" t="s">
        <v>161</v>
      </c>
      <c r="H5868" t="s">
        <v>156</v>
      </c>
      <c r="I5868">
        <v>1268</v>
      </c>
      <c r="J5868" t="s">
        <v>560</v>
      </c>
      <c r="K5868" t="s">
        <v>2169</v>
      </c>
      <c r="L5868" t="s">
        <v>385</v>
      </c>
      <c r="M5868" t="s">
        <v>671</v>
      </c>
      <c r="N5868">
        <v>173</v>
      </c>
      <c r="O5868">
        <v>0</v>
      </c>
      <c r="P5868">
        <v>3</v>
      </c>
      <c r="Q5868" t="s">
        <v>70</v>
      </c>
      <c r="R5868" t="s">
        <v>238</v>
      </c>
      <c r="S5868" t="s">
        <v>239</v>
      </c>
      <c r="T5868">
        <v>180</v>
      </c>
      <c r="U5868">
        <v>154</v>
      </c>
      <c r="V5868">
        <v>85.56</v>
      </c>
      <c r="W5868" t="s">
        <v>133</v>
      </c>
      <c r="X5868">
        <v>3010</v>
      </c>
      <c r="Y5868">
        <v>463540</v>
      </c>
      <c r="Z5868">
        <v>30954</v>
      </c>
      <c r="AA5868">
        <v>111342</v>
      </c>
      <c r="AB5868">
        <v>605836</v>
      </c>
      <c r="AC5868">
        <v>532525</v>
      </c>
      <c r="AD5868">
        <v>73311</v>
      </c>
      <c r="AE5868" t="s">
        <v>78</v>
      </c>
      <c r="AF5868" t="s">
        <v>81</v>
      </c>
      <c r="AG5868" t="s">
        <v>240</v>
      </c>
      <c r="AH5868" t="s">
        <v>144</v>
      </c>
      <c r="AI5868" t="s">
        <v>138</v>
      </c>
      <c r="AJ5868" t="str">
        <f t="shared" si="91"/>
        <v>Jun</v>
      </c>
    </row>
    <row r="5869" spans="1:36" x14ac:dyDescent="0.3">
      <c r="A5869" t="s">
        <v>12983</v>
      </c>
      <c r="B5869" s="33">
        <v>45976</v>
      </c>
      <c r="C5869" t="s">
        <v>93</v>
      </c>
      <c r="D5869" t="s">
        <v>12984</v>
      </c>
      <c r="E5869" t="s">
        <v>178</v>
      </c>
      <c r="F5869" t="s">
        <v>181</v>
      </c>
      <c r="G5869" t="s">
        <v>157</v>
      </c>
      <c r="H5869" t="s">
        <v>159</v>
      </c>
      <c r="I5869">
        <v>1100</v>
      </c>
      <c r="J5869" t="s">
        <v>451</v>
      </c>
      <c r="K5869" t="s">
        <v>1919</v>
      </c>
      <c r="L5869" t="s">
        <v>605</v>
      </c>
      <c r="M5869" t="s">
        <v>965</v>
      </c>
      <c r="N5869">
        <v>145</v>
      </c>
      <c r="O5869">
        <v>0</v>
      </c>
      <c r="P5869">
        <v>22</v>
      </c>
      <c r="Q5869" t="s">
        <v>73</v>
      </c>
      <c r="R5869" t="s">
        <v>238</v>
      </c>
      <c r="S5869" t="s">
        <v>239</v>
      </c>
      <c r="T5869">
        <v>189</v>
      </c>
      <c r="U5869">
        <v>146</v>
      </c>
      <c r="V5869">
        <v>77.25</v>
      </c>
      <c r="W5869" t="s">
        <v>133</v>
      </c>
      <c r="X5869">
        <v>8943</v>
      </c>
      <c r="Y5869">
        <v>1305678</v>
      </c>
      <c r="Z5869">
        <v>31828</v>
      </c>
      <c r="AA5869">
        <v>103368</v>
      </c>
      <c r="AB5869">
        <v>1440874</v>
      </c>
      <c r="AC5869">
        <v>902398</v>
      </c>
      <c r="AD5869">
        <v>538476</v>
      </c>
      <c r="AE5869" t="s">
        <v>75</v>
      </c>
      <c r="AF5869" t="s">
        <v>81</v>
      </c>
      <c r="AG5869" t="s">
        <v>240</v>
      </c>
      <c r="AH5869" t="s">
        <v>144</v>
      </c>
      <c r="AI5869" t="s">
        <v>140</v>
      </c>
      <c r="AJ5869" t="str">
        <f t="shared" si="91"/>
        <v>Nov</v>
      </c>
    </row>
    <row r="5870" spans="1:36" x14ac:dyDescent="0.3">
      <c r="A5870" t="s">
        <v>12985</v>
      </c>
      <c r="B5870" s="33">
        <v>45725</v>
      </c>
      <c r="C5870" t="s">
        <v>93</v>
      </c>
      <c r="D5870" t="s">
        <v>12986</v>
      </c>
      <c r="E5870" t="s">
        <v>179</v>
      </c>
      <c r="F5870" t="s">
        <v>172</v>
      </c>
      <c r="G5870" t="s">
        <v>166</v>
      </c>
      <c r="H5870" t="s">
        <v>155</v>
      </c>
      <c r="I5870">
        <v>823</v>
      </c>
      <c r="J5870" t="s">
        <v>236</v>
      </c>
      <c r="K5870" t="s">
        <v>1069</v>
      </c>
      <c r="L5870" t="s">
        <v>695</v>
      </c>
      <c r="M5870" t="s">
        <v>1756</v>
      </c>
      <c r="N5870">
        <v>112</v>
      </c>
      <c r="O5870">
        <v>7</v>
      </c>
      <c r="P5870">
        <v>1</v>
      </c>
      <c r="Q5870" t="s">
        <v>73</v>
      </c>
      <c r="R5870" t="s">
        <v>238</v>
      </c>
      <c r="S5870" t="s">
        <v>239</v>
      </c>
      <c r="T5870">
        <v>180</v>
      </c>
      <c r="U5870">
        <v>176</v>
      </c>
      <c r="V5870">
        <v>97.78</v>
      </c>
      <c r="W5870" t="s">
        <v>133</v>
      </c>
      <c r="X5870">
        <v>10091</v>
      </c>
      <c r="Y5870">
        <v>1776016</v>
      </c>
      <c r="Z5870">
        <v>83776</v>
      </c>
      <c r="AA5870">
        <v>129712</v>
      </c>
      <c r="AB5870">
        <v>1989504</v>
      </c>
      <c r="AC5870">
        <v>1397932</v>
      </c>
      <c r="AD5870">
        <v>591572</v>
      </c>
      <c r="AE5870" t="s">
        <v>72</v>
      </c>
      <c r="AF5870" t="s">
        <v>81</v>
      </c>
      <c r="AG5870" t="s">
        <v>240</v>
      </c>
      <c r="AH5870" t="s">
        <v>144</v>
      </c>
      <c r="AI5870" t="s">
        <v>139</v>
      </c>
      <c r="AJ5870" t="str">
        <f t="shared" si="91"/>
        <v>Mar</v>
      </c>
    </row>
    <row r="5871" spans="1:36" x14ac:dyDescent="0.3">
      <c r="A5871" t="s">
        <v>12987</v>
      </c>
      <c r="B5871" s="33">
        <v>45927</v>
      </c>
      <c r="C5871" t="s">
        <v>98</v>
      </c>
      <c r="D5871" t="s">
        <v>12988</v>
      </c>
      <c r="E5871" t="s">
        <v>180</v>
      </c>
      <c r="F5871" t="s">
        <v>178</v>
      </c>
      <c r="G5871" t="s">
        <v>160</v>
      </c>
      <c r="H5871" t="s">
        <v>157</v>
      </c>
      <c r="I5871">
        <v>754</v>
      </c>
      <c r="J5871" t="s">
        <v>459</v>
      </c>
      <c r="K5871" t="s">
        <v>2116</v>
      </c>
      <c r="L5871" t="s">
        <v>459</v>
      </c>
      <c r="M5871" t="s">
        <v>2116</v>
      </c>
      <c r="N5871">
        <v>125</v>
      </c>
      <c r="O5871">
        <v>0</v>
      </c>
      <c r="P5871">
        <v>-9</v>
      </c>
      <c r="Q5871" t="s">
        <v>70</v>
      </c>
      <c r="R5871" t="s">
        <v>238</v>
      </c>
      <c r="S5871" t="s">
        <v>239</v>
      </c>
      <c r="T5871">
        <v>220</v>
      </c>
      <c r="U5871">
        <v>185</v>
      </c>
      <c r="V5871">
        <v>84.09</v>
      </c>
      <c r="W5871" t="s">
        <v>135</v>
      </c>
      <c r="X5871">
        <v>10783</v>
      </c>
      <c r="Y5871">
        <v>1994855</v>
      </c>
      <c r="Z5871">
        <v>30895</v>
      </c>
      <c r="AA5871">
        <v>124690</v>
      </c>
      <c r="AB5871">
        <v>2150440</v>
      </c>
      <c r="AC5871">
        <v>1350652</v>
      </c>
      <c r="AD5871">
        <v>799788</v>
      </c>
      <c r="AE5871" t="s">
        <v>81</v>
      </c>
      <c r="AF5871" t="s">
        <v>75</v>
      </c>
      <c r="AG5871" t="s">
        <v>240</v>
      </c>
      <c r="AH5871" t="s">
        <v>144</v>
      </c>
      <c r="AI5871" t="s">
        <v>139</v>
      </c>
      <c r="AJ5871" t="str">
        <f t="shared" si="91"/>
        <v>Sep</v>
      </c>
    </row>
    <row r="5872" spans="1:36" x14ac:dyDescent="0.3">
      <c r="A5872" t="s">
        <v>12989</v>
      </c>
      <c r="B5872" s="33">
        <v>45931</v>
      </c>
      <c r="C5872" t="s">
        <v>93</v>
      </c>
      <c r="D5872" t="s">
        <v>12990</v>
      </c>
      <c r="E5872" t="s">
        <v>179</v>
      </c>
      <c r="F5872" t="s">
        <v>175</v>
      </c>
      <c r="G5872" t="s">
        <v>166</v>
      </c>
      <c r="H5872" t="s">
        <v>163</v>
      </c>
      <c r="I5872">
        <v>2072</v>
      </c>
      <c r="J5872" t="s">
        <v>600</v>
      </c>
      <c r="K5872" t="s">
        <v>519</v>
      </c>
      <c r="L5872" t="s">
        <v>2925</v>
      </c>
      <c r="M5872" t="s">
        <v>519</v>
      </c>
      <c r="N5872">
        <v>257</v>
      </c>
      <c r="O5872">
        <v>3</v>
      </c>
      <c r="P5872">
        <v>-10</v>
      </c>
      <c r="Q5872" t="s">
        <v>73</v>
      </c>
      <c r="R5872" t="s">
        <v>238</v>
      </c>
      <c r="S5872" t="s">
        <v>239</v>
      </c>
      <c r="T5872">
        <v>186</v>
      </c>
      <c r="U5872">
        <v>107</v>
      </c>
      <c r="V5872">
        <v>57.53</v>
      </c>
      <c r="W5872" t="s">
        <v>134</v>
      </c>
      <c r="X5872">
        <v>8665</v>
      </c>
      <c r="Y5872">
        <v>927155</v>
      </c>
      <c r="Z5872">
        <v>20651</v>
      </c>
      <c r="AA5872">
        <v>52109</v>
      </c>
      <c r="AB5872">
        <v>999915</v>
      </c>
      <c r="AC5872">
        <v>864884</v>
      </c>
      <c r="AD5872">
        <v>135031</v>
      </c>
      <c r="AE5872" t="s">
        <v>72</v>
      </c>
      <c r="AF5872" t="s">
        <v>75</v>
      </c>
      <c r="AG5872" t="s">
        <v>240</v>
      </c>
      <c r="AH5872" t="s">
        <v>144</v>
      </c>
      <c r="AI5872" t="s">
        <v>140</v>
      </c>
      <c r="AJ5872" t="str">
        <f t="shared" si="91"/>
        <v>Oct</v>
      </c>
    </row>
    <row r="5873" spans="1:36" x14ac:dyDescent="0.3">
      <c r="A5873" t="s">
        <v>12991</v>
      </c>
      <c r="B5873" s="33">
        <v>45931</v>
      </c>
      <c r="C5873" t="s">
        <v>93</v>
      </c>
      <c r="D5873" t="s">
        <v>12992</v>
      </c>
      <c r="E5873" t="s">
        <v>174</v>
      </c>
      <c r="F5873" t="s">
        <v>175</v>
      </c>
      <c r="G5873" t="s">
        <v>158</v>
      </c>
      <c r="H5873" t="s">
        <v>163</v>
      </c>
      <c r="I5873">
        <v>679</v>
      </c>
      <c r="J5873" t="s">
        <v>266</v>
      </c>
      <c r="K5873" t="s">
        <v>1289</v>
      </c>
      <c r="L5873" t="s">
        <v>310</v>
      </c>
      <c r="M5873" t="s">
        <v>827</v>
      </c>
      <c r="N5873">
        <v>119</v>
      </c>
      <c r="O5873">
        <v>0</v>
      </c>
      <c r="P5873">
        <v>7</v>
      </c>
      <c r="Q5873" t="s">
        <v>73</v>
      </c>
      <c r="R5873" t="s">
        <v>238</v>
      </c>
      <c r="S5873" t="s">
        <v>239</v>
      </c>
      <c r="T5873">
        <v>186</v>
      </c>
      <c r="U5873">
        <v>142</v>
      </c>
      <c r="V5873">
        <v>76.34</v>
      </c>
      <c r="W5873" t="s">
        <v>133</v>
      </c>
      <c r="X5873">
        <v>5896</v>
      </c>
      <c r="Y5873">
        <v>837232</v>
      </c>
      <c r="Z5873">
        <v>24992</v>
      </c>
      <c r="AA5873">
        <v>24282</v>
      </c>
      <c r="AB5873">
        <v>886506</v>
      </c>
      <c r="AC5873">
        <v>570755</v>
      </c>
      <c r="AD5873">
        <v>315751</v>
      </c>
      <c r="AE5873" t="s">
        <v>78</v>
      </c>
      <c r="AF5873" t="s">
        <v>75</v>
      </c>
      <c r="AG5873" t="s">
        <v>240</v>
      </c>
      <c r="AH5873" t="s">
        <v>144</v>
      </c>
      <c r="AI5873" t="s">
        <v>139</v>
      </c>
      <c r="AJ5873" t="str">
        <f t="shared" si="91"/>
        <v>Oct</v>
      </c>
    </row>
    <row r="5874" spans="1:36" x14ac:dyDescent="0.3">
      <c r="A5874" t="s">
        <v>12993</v>
      </c>
      <c r="B5874" s="33">
        <v>45876</v>
      </c>
      <c r="C5874" t="s">
        <v>95</v>
      </c>
      <c r="D5874" t="s">
        <v>252</v>
      </c>
      <c r="E5874" t="s">
        <v>173</v>
      </c>
      <c r="F5874" t="s">
        <v>179</v>
      </c>
      <c r="G5874" t="s">
        <v>161</v>
      </c>
      <c r="H5874" t="s">
        <v>166</v>
      </c>
      <c r="I5874">
        <v>547</v>
      </c>
      <c r="J5874" t="s">
        <v>381</v>
      </c>
      <c r="K5874" t="s">
        <v>683</v>
      </c>
      <c r="L5874" t="s">
        <v>1510</v>
      </c>
      <c r="M5874" t="s">
        <v>5243</v>
      </c>
      <c r="N5874">
        <v>85</v>
      </c>
      <c r="O5874">
        <v>30</v>
      </c>
      <c r="P5874">
        <v>30</v>
      </c>
      <c r="Q5874" t="s">
        <v>73</v>
      </c>
      <c r="R5874" t="s">
        <v>238</v>
      </c>
      <c r="S5874" t="s">
        <v>239</v>
      </c>
      <c r="T5874">
        <v>180</v>
      </c>
      <c r="U5874">
        <v>149</v>
      </c>
      <c r="V5874">
        <v>82.78</v>
      </c>
      <c r="W5874" t="s">
        <v>135</v>
      </c>
      <c r="X5874">
        <v>10901</v>
      </c>
      <c r="Y5874">
        <v>1624249</v>
      </c>
      <c r="Z5874">
        <v>31737</v>
      </c>
      <c r="AA5874">
        <v>84483</v>
      </c>
      <c r="AB5874">
        <v>1740469</v>
      </c>
      <c r="AC5874">
        <v>1291302</v>
      </c>
      <c r="AD5874">
        <v>449167</v>
      </c>
      <c r="AE5874" t="s">
        <v>78</v>
      </c>
      <c r="AF5874" t="s">
        <v>72</v>
      </c>
      <c r="AG5874" t="s">
        <v>240</v>
      </c>
      <c r="AH5874" t="s">
        <v>144</v>
      </c>
      <c r="AI5874" t="s">
        <v>139</v>
      </c>
      <c r="AJ5874" t="str">
        <f t="shared" si="91"/>
        <v>Aug</v>
      </c>
    </row>
    <row r="5875" spans="1:36" x14ac:dyDescent="0.3">
      <c r="A5875" t="s">
        <v>12994</v>
      </c>
      <c r="B5875" s="33">
        <v>45819</v>
      </c>
      <c r="C5875" t="s">
        <v>97</v>
      </c>
      <c r="D5875" t="s">
        <v>12995</v>
      </c>
      <c r="E5875" t="s">
        <v>172</v>
      </c>
      <c r="F5875" t="s">
        <v>181</v>
      </c>
      <c r="G5875" t="s">
        <v>155</v>
      </c>
      <c r="H5875" t="s">
        <v>159</v>
      </c>
      <c r="I5875">
        <v>929</v>
      </c>
      <c r="J5875" t="s">
        <v>342</v>
      </c>
      <c r="K5875" t="s">
        <v>1639</v>
      </c>
      <c r="L5875" t="s">
        <v>639</v>
      </c>
      <c r="M5875" t="s">
        <v>1639</v>
      </c>
      <c r="N5875">
        <v>128</v>
      </c>
      <c r="O5875">
        <v>0</v>
      </c>
      <c r="P5875">
        <v>-5</v>
      </c>
      <c r="Q5875" t="s">
        <v>70</v>
      </c>
      <c r="R5875" t="s">
        <v>238</v>
      </c>
      <c r="S5875" t="s">
        <v>239</v>
      </c>
      <c r="T5875">
        <v>150</v>
      </c>
      <c r="U5875">
        <v>101</v>
      </c>
      <c r="V5875">
        <v>67.33</v>
      </c>
      <c r="W5875" t="s">
        <v>133</v>
      </c>
      <c r="X5875">
        <v>8630</v>
      </c>
      <c r="Y5875">
        <v>871630</v>
      </c>
      <c r="Z5875">
        <v>44642</v>
      </c>
      <c r="AA5875">
        <v>25553</v>
      </c>
      <c r="AB5875">
        <v>941825</v>
      </c>
      <c r="AC5875">
        <v>781519</v>
      </c>
      <c r="AD5875">
        <v>160306</v>
      </c>
      <c r="AE5875" t="s">
        <v>81</v>
      </c>
      <c r="AF5875" t="s">
        <v>81</v>
      </c>
      <c r="AG5875" t="s">
        <v>240</v>
      </c>
      <c r="AH5875" t="s">
        <v>146</v>
      </c>
      <c r="AI5875" t="s">
        <v>139</v>
      </c>
      <c r="AJ5875" t="str">
        <f t="shared" si="91"/>
        <v>Jun</v>
      </c>
    </row>
    <row r="5876" spans="1:36" x14ac:dyDescent="0.3">
      <c r="A5876" t="s">
        <v>12996</v>
      </c>
      <c r="B5876" s="33">
        <v>45677</v>
      </c>
      <c r="C5876" t="s">
        <v>93</v>
      </c>
      <c r="D5876" t="s">
        <v>12997</v>
      </c>
      <c r="E5876" t="s">
        <v>176</v>
      </c>
      <c r="F5876" t="s">
        <v>174</v>
      </c>
      <c r="G5876" t="s">
        <v>156</v>
      </c>
      <c r="H5876" t="s">
        <v>158</v>
      </c>
      <c r="I5876">
        <v>1587</v>
      </c>
      <c r="J5876" t="s">
        <v>588</v>
      </c>
      <c r="K5876" t="s">
        <v>381</v>
      </c>
      <c r="L5876" t="s">
        <v>1386</v>
      </c>
      <c r="M5876" t="s">
        <v>4065</v>
      </c>
      <c r="N5876">
        <v>195</v>
      </c>
      <c r="O5876">
        <v>44</v>
      </c>
      <c r="P5876">
        <v>23</v>
      </c>
      <c r="Q5876" t="s">
        <v>73</v>
      </c>
      <c r="R5876" t="s">
        <v>238</v>
      </c>
      <c r="S5876" t="s">
        <v>239</v>
      </c>
      <c r="T5876">
        <v>180</v>
      </c>
      <c r="U5876">
        <v>149</v>
      </c>
      <c r="V5876">
        <v>82.78</v>
      </c>
      <c r="W5876" t="s">
        <v>133</v>
      </c>
      <c r="X5876">
        <v>10239</v>
      </c>
      <c r="Y5876">
        <v>1525611</v>
      </c>
      <c r="Z5876">
        <v>50213</v>
      </c>
      <c r="AA5876">
        <v>112495</v>
      </c>
      <c r="AB5876">
        <v>1688319</v>
      </c>
      <c r="AC5876">
        <v>1030084</v>
      </c>
      <c r="AD5876">
        <v>658235</v>
      </c>
      <c r="AE5876" t="s">
        <v>81</v>
      </c>
      <c r="AF5876" t="s">
        <v>78</v>
      </c>
      <c r="AG5876" t="s">
        <v>240</v>
      </c>
      <c r="AH5876" t="s">
        <v>144</v>
      </c>
      <c r="AI5876" t="s">
        <v>139</v>
      </c>
      <c r="AJ5876" t="str">
        <f t="shared" si="91"/>
        <v>Jan</v>
      </c>
    </row>
    <row r="5877" spans="1:36" x14ac:dyDescent="0.3">
      <c r="A5877" t="s">
        <v>12998</v>
      </c>
      <c r="B5877" s="33">
        <v>45877</v>
      </c>
      <c r="C5877" t="s">
        <v>95</v>
      </c>
      <c r="D5877" t="s">
        <v>12999</v>
      </c>
      <c r="E5877" t="s">
        <v>172</v>
      </c>
      <c r="F5877" t="s">
        <v>179</v>
      </c>
      <c r="G5877" t="s">
        <v>155</v>
      </c>
      <c r="H5877" t="s">
        <v>166</v>
      </c>
      <c r="I5877">
        <v>785</v>
      </c>
      <c r="J5877" t="s">
        <v>463</v>
      </c>
      <c r="K5877" t="s">
        <v>869</v>
      </c>
      <c r="L5877" t="s">
        <v>2574</v>
      </c>
      <c r="M5877" t="s">
        <v>327</v>
      </c>
      <c r="N5877">
        <v>111</v>
      </c>
      <c r="O5877">
        <v>24</v>
      </c>
      <c r="P5877">
        <v>20</v>
      </c>
      <c r="Q5877" t="s">
        <v>73</v>
      </c>
      <c r="R5877" t="s">
        <v>238</v>
      </c>
      <c r="S5877" t="s">
        <v>239</v>
      </c>
      <c r="T5877">
        <v>189</v>
      </c>
      <c r="U5877">
        <v>156</v>
      </c>
      <c r="V5877">
        <v>82.54</v>
      </c>
      <c r="W5877" t="s">
        <v>133</v>
      </c>
      <c r="X5877">
        <v>5603</v>
      </c>
      <c r="Y5877">
        <v>874068</v>
      </c>
      <c r="Z5877">
        <v>82056</v>
      </c>
      <c r="AA5877">
        <v>45864</v>
      </c>
      <c r="AB5877">
        <v>1001988</v>
      </c>
      <c r="AC5877">
        <v>808818</v>
      </c>
      <c r="AD5877">
        <v>193170</v>
      </c>
      <c r="AE5877" t="s">
        <v>81</v>
      </c>
      <c r="AF5877" t="s">
        <v>72</v>
      </c>
      <c r="AG5877" t="s">
        <v>240</v>
      </c>
      <c r="AH5877" t="s">
        <v>144</v>
      </c>
      <c r="AI5877" t="s">
        <v>138</v>
      </c>
      <c r="AJ5877" t="str">
        <f t="shared" si="91"/>
        <v>Aug</v>
      </c>
    </row>
    <row r="5878" spans="1:36" x14ac:dyDescent="0.3">
      <c r="A5878" t="s">
        <v>13000</v>
      </c>
      <c r="B5878" s="33">
        <v>45909</v>
      </c>
      <c r="C5878" t="s">
        <v>93</v>
      </c>
      <c r="D5878" t="s">
        <v>13001</v>
      </c>
      <c r="E5878" t="s">
        <v>177</v>
      </c>
      <c r="F5878" t="s">
        <v>181</v>
      </c>
      <c r="G5878" t="s">
        <v>162</v>
      </c>
      <c r="H5878" t="s">
        <v>159</v>
      </c>
      <c r="I5878">
        <v>1942</v>
      </c>
      <c r="J5878" t="s">
        <v>314</v>
      </c>
      <c r="K5878" t="s">
        <v>376</v>
      </c>
      <c r="L5878" t="s">
        <v>581</v>
      </c>
      <c r="M5878" t="s">
        <v>376</v>
      </c>
      <c r="N5878">
        <v>274</v>
      </c>
      <c r="O5878">
        <v>0</v>
      </c>
      <c r="P5878">
        <v>0</v>
      </c>
      <c r="Q5878" t="s">
        <v>70</v>
      </c>
      <c r="R5878" t="s">
        <v>238</v>
      </c>
      <c r="S5878" t="s">
        <v>239</v>
      </c>
      <c r="T5878">
        <v>220</v>
      </c>
      <c r="U5878">
        <v>185</v>
      </c>
      <c r="V5878">
        <v>84.09</v>
      </c>
      <c r="W5878" t="s">
        <v>134</v>
      </c>
      <c r="X5878">
        <v>8149</v>
      </c>
      <c r="Y5878">
        <v>1507565</v>
      </c>
      <c r="Z5878">
        <v>29600</v>
      </c>
      <c r="AA5878">
        <v>108965</v>
      </c>
      <c r="AB5878">
        <v>1646130</v>
      </c>
      <c r="AC5878">
        <v>1434729</v>
      </c>
      <c r="AD5878">
        <v>211401</v>
      </c>
      <c r="AE5878" t="s">
        <v>78</v>
      </c>
      <c r="AF5878" t="s">
        <v>81</v>
      </c>
      <c r="AG5878" t="s">
        <v>240</v>
      </c>
      <c r="AH5878" t="s">
        <v>145</v>
      </c>
      <c r="AI5878" t="s">
        <v>138</v>
      </c>
      <c r="AJ5878" t="str">
        <f t="shared" si="91"/>
        <v>Sep</v>
      </c>
    </row>
    <row r="5879" spans="1:36" x14ac:dyDescent="0.3">
      <c r="A5879" t="s">
        <v>13002</v>
      </c>
      <c r="B5879" s="33">
        <v>45944</v>
      </c>
      <c r="C5879" t="s">
        <v>95</v>
      </c>
      <c r="D5879" t="s">
        <v>13003</v>
      </c>
      <c r="E5879" t="s">
        <v>181</v>
      </c>
      <c r="F5879" t="s">
        <v>178</v>
      </c>
      <c r="G5879" t="s">
        <v>159</v>
      </c>
      <c r="H5879" t="s">
        <v>157</v>
      </c>
      <c r="I5879">
        <v>1671</v>
      </c>
      <c r="J5879" t="s">
        <v>1510</v>
      </c>
      <c r="K5879" t="s">
        <v>1003</v>
      </c>
      <c r="L5879" t="s">
        <v>965</v>
      </c>
      <c r="M5879" t="s">
        <v>2696</v>
      </c>
      <c r="N5879">
        <v>241</v>
      </c>
      <c r="O5879">
        <v>47</v>
      </c>
      <c r="P5879">
        <v>47</v>
      </c>
      <c r="Q5879" t="s">
        <v>76</v>
      </c>
      <c r="R5879" t="s">
        <v>238</v>
      </c>
      <c r="S5879" t="s">
        <v>239</v>
      </c>
      <c r="T5879">
        <v>180</v>
      </c>
      <c r="U5879">
        <v>153</v>
      </c>
      <c r="V5879">
        <v>85</v>
      </c>
      <c r="W5879" t="s">
        <v>134</v>
      </c>
      <c r="X5879">
        <v>5016</v>
      </c>
      <c r="Y5879">
        <v>767448</v>
      </c>
      <c r="Z5879">
        <v>61812</v>
      </c>
      <c r="AA5879">
        <v>20196</v>
      </c>
      <c r="AB5879">
        <v>849456</v>
      </c>
      <c r="AC5879">
        <v>666722</v>
      </c>
      <c r="AD5879">
        <v>182734</v>
      </c>
      <c r="AE5879" t="s">
        <v>81</v>
      </c>
      <c r="AF5879" t="s">
        <v>75</v>
      </c>
      <c r="AG5879" t="s">
        <v>240</v>
      </c>
      <c r="AH5879" t="s">
        <v>147</v>
      </c>
      <c r="AI5879" t="s">
        <v>140</v>
      </c>
      <c r="AJ5879" t="str">
        <f t="shared" si="91"/>
        <v>Oct</v>
      </c>
    </row>
    <row r="5880" spans="1:36" x14ac:dyDescent="0.3">
      <c r="A5880" t="s">
        <v>13004</v>
      </c>
      <c r="B5880" s="33">
        <v>45986</v>
      </c>
      <c r="C5880" t="s">
        <v>95</v>
      </c>
      <c r="D5880" t="s">
        <v>13005</v>
      </c>
      <c r="E5880" t="s">
        <v>175</v>
      </c>
      <c r="F5880" t="s">
        <v>181</v>
      </c>
      <c r="G5880" t="s">
        <v>163</v>
      </c>
      <c r="H5880" t="s">
        <v>159</v>
      </c>
      <c r="I5880">
        <v>2208</v>
      </c>
      <c r="J5880" t="s">
        <v>477</v>
      </c>
      <c r="K5880" t="s">
        <v>2681</v>
      </c>
      <c r="L5880" t="s">
        <v>1374</v>
      </c>
      <c r="M5880" t="s">
        <v>6503</v>
      </c>
      <c r="N5880">
        <v>283</v>
      </c>
      <c r="O5880">
        <v>22</v>
      </c>
      <c r="P5880">
        <v>40</v>
      </c>
      <c r="Q5880" t="s">
        <v>76</v>
      </c>
      <c r="R5880" t="s">
        <v>238</v>
      </c>
      <c r="S5880" t="s">
        <v>239</v>
      </c>
      <c r="T5880">
        <v>220</v>
      </c>
      <c r="U5880">
        <v>197</v>
      </c>
      <c r="V5880">
        <v>89.55</v>
      </c>
      <c r="W5880" t="s">
        <v>133</v>
      </c>
      <c r="X5880">
        <v>6742</v>
      </c>
      <c r="Y5880">
        <v>1328174</v>
      </c>
      <c r="Z5880">
        <v>78406</v>
      </c>
      <c r="AA5880">
        <v>100470</v>
      </c>
      <c r="AB5880">
        <v>1507050</v>
      </c>
      <c r="AC5880">
        <v>1182631</v>
      </c>
      <c r="AD5880">
        <v>324419</v>
      </c>
      <c r="AE5880" t="s">
        <v>75</v>
      </c>
      <c r="AF5880" t="s">
        <v>81</v>
      </c>
      <c r="AG5880" t="s">
        <v>240</v>
      </c>
      <c r="AH5880" t="s">
        <v>146</v>
      </c>
      <c r="AI5880" t="s">
        <v>140</v>
      </c>
      <c r="AJ5880" t="str">
        <f t="shared" si="91"/>
        <v>Nov</v>
      </c>
    </row>
    <row r="5881" spans="1:36" x14ac:dyDescent="0.3">
      <c r="A5881" t="s">
        <v>13006</v>
      </c>
      <c r="B5881" s="33">
        <v>45800</v>
      </c>
      <c r="C5881" t="s">
        <v>93</v>
      </c>
      <c r="D5881" t="s">
        <v>13007</v>
      </c>
      <c r="E5881" t="s">
        <v>174</v>
      </c>
      <c r="F5881" t="s">
        <v>172</v>
      </c>
      <c r="G5881" t="s">
        <v>158</v>
      </c>
      <c r="H5881" t="s">
        <v>155</v>
      </c>
      <c r="I5881">
        <v>1893</v>
      </c>
      <c r="J5881" t="s">
        <v>292</v>
      </c>
      <c r="K5881" t="s">
        <v>2861</v>
      </c>
      <c r="L5881" t="s">
        <v>626</v>
      </c>
      <c r="M5881" t="s">
        <v>2416</v>
      </c>
      <c r="N5881">
        <v>267</v>
      </c>
      <c r="O5881">
        <v>0</v>
      </c>
      <c r="P5881">
        <v>16</v>
      </c>
      <c r="Q5881" t="s">
        <v>73</v>
      </c>
      <c r="R5881" t="s">
        <v>238</v>
      </c>
      <c r="S5881" t="s">
        <v>239</v>
      </c>
      <c r="T5881">
        <v>180</v>
      </c>
      <c r="U5881">
        <v>118</v>
      </c>
      <c r="V5881">
        <v>65.56</v>
      </c>
      <c r="W5881" t="s">
        <v>133</v>
      </c>
      <c r="X5881">
        <v>7962</v>
      </c>
      <c r="Y5881">
        <v>939516</v>
      </c>
      <c r="Z5881">
        <v>43188</v>
      </c>
      <c r="AA5881">
        <v>26904</v>
      </c>
      <c r="AB5881">
        <v>1009608</v>
      </c>
      <c r="AC5881">
        <v>825871</v>
      </c>
      <c r="AD5881">
        <v>183737</v>
      </c>
      <c r="AE5881" t="s">
        <v>78</v>
      </c>
      <c r="AF5881" t="s">
        <v>81</v>
      </c>
      <c r="AG5881" t="s">
        <v>240</v>
      </c>
      <c r="AH5881" t="s">
        <v>146</v>
      </c>
      <c r="AI5881" t="s">
        <v>139</v>
      </c>
      <c r="AJ5881" t="str">
        <f t="shared" si="91"/>
        <v>May</v>
      </c>
    </row>
    <row r="5882" spans="1:36" x14ac:dyDescent="0.3">
      <c r="A5882" t="s">
        <v>13008</v>
      </c>
      <c r="B5882" s="33">
        <v>45972</v>
      </c>
      <c r="C5882" t="s">
        <v>99</v>
      </c>
      <c r="D5882" t="s">
        <v>13009</v>
      </c>
      <c r="E5882" t="s">
        <v>181</v>
      </c>
      <c r="F5882" t="s">
        <v>172</v>
      </c>
      <c r="G5882" t="s">
        <v>159</v>
      </c>
      <c r="H5882" t="s">
        <v>155</v>
      </c>
      <c r="I5882">
        <v>1883</v>
      </c>
      <c r="J5882" t="s">
        <v>621</v>
      </c>
      <c r="K5882" t="s">
        <v>1504</v>
      </c>
      <c r="L5882" t="s">
        <v>454</v>
      </c>
      <c r="M5882" t="s">
        <v>1404</v>
      </c>
      <c r="N5882">
        <v>262</v>
      </c>
      <c r="O5882">
        <v>18</v>
      </c>
      <c r="P5882">
        <v>19</v>
      </c>
      <c r="Q5882" t="s">
        <v>73</v>
      </c>
      <c r="R5882" t="s">
        <v>238</v>
      </c>
      <c r="S5882" t="s">
        <v>239</v>
      </c>
      <c r="T5882">
        <v>180</v>
      </c>
      <c r="U5882">
        <v>110</v>
      </c>
      <c r="V5882">
        <v>61.11</v>
      </c>
      <c r="W5882" t="s">
        <v>133</v>
      </c>
      <c r="X5882">
        <v>3134</v>
      </c>
      <c r="Y5882">
        <v>344740</v>
      </c>
      <c r="Z5882">
        <v>45210</v>
      </c>
      <c r="AA5882">
        <v>46090</v>
      </c>
      <c r="AB5882">
        <v>436040</v>
      </c>
      <c r="AC5882">
        <v>319083</v>
      </c>
      <c r="AD5882">
        <v>116957</v>
      </c>
      <c r="AE5882" t="s">
        <v>81</v>
      </c>
      <c r="AF5882" t="s">
        <v>81</v>
      </c>
      <c r="AG5882" t="s">
        <v>240</v>
      </c>
      <c r="AH5882" t="s">
        <v>144</v>
      </c>
      <c r="AI5882" t="s">
        <v>140</v>
      </c>
      <c r="AJ5882" t="str">
        <f t="shared" si="91"/>
        <v>Nov</v>
      </c>
    </row>
    <row r="5883" spans="1:36" x14ac:dyDescent="0.3">
      <c r="A5883" t="s">
        <v>13010</v>
      </c>
      <c r="B5883" s="33">
        <v>45859</v>
      </c>
      <c r="C5883" t="s">
        <v>93</v>
      </c>
      <c r="D5883" t="s">
        <v>9666</v>
      </c>
      <c r="E5883" t="s">
        <v>175</v>
      </c>
      <c r="F5883" t="s">
        <v>176</v>
      </c>
      <c r="G5883" t="s">
        <v>163</v>
      </c>
      <c r="H5883" t="s">
        <v>156</v>
      </c>
      <c r="I5883">
        <v>1421</v>
      </c>
      <c r="J5883" t="s">
        <v>275</v>
      </c>
      <c r="K5883" t="s">
        <v>2815</v>
      </c>
      <c r="L5883" t="s">
        <v>2460</v>
      </c>
      <c r="M5883" t="s">
        <v>2815</v>
      </c>
      <c r="N5883">
        <v>184</v>
      </c>
      <c r="O5883">
        <v>4</v>
      </c>
      <c r="P5883">
        <v>-10</v>
      </c>
      <c r="Q5883" t="s">
        <v>73</v>
      </c>
      <c r="R5883" t="s">
        <v>238</v>
      </c>
      <c r="S5883" t="s">
        <v>239</v>
      </c>
      <c r="T5883">
        <v>186</v>
      </c>
      <c r="U5883">
        <v>134</v>
      </c>
      <c r="V5883">
        <v>72.040000000000006</v>
      </c>
      <c r="W5883" t="s">
        <v>133</v>
      </c>
      <c r="X5883">
        <v>8453</v>
      </c>
      <c r="Y5883">
        <v>1132702</v>
      </c>
      <c r="Z5883">
        <v>23450</v>
      </c>
      <c r="AA5883">
        <v>93130</v>
      </c>
      <c r="AB5883">
        <v>1249282</v>
      </c>
      <c r="AC5883">
        <v>807950</v>
      </c>
      <c r="AD5883">
        <v>441332</v>
      </c>
      <c r="AE5883" t="s">
        <v>75</v>
      </c>
      <c r="AF5883" t="s">
        <v>81</v>
      </c>
      <c r="AG5883" t="s">
        <v>240</v>
      </c>
      <c r="AH5883" t="s">
        <v>145</v>
      </c>
      <c r="AI5883" t="s">
        <v>139</v>
      </c>
      <c r="AJ5883" t="str">
        <f t="shared" si="91"/>
        <v>Jul</v>
      </c>
    </row>
    <row r="5884" spans="1:36" x14ac:dyDescent="0.3">
      <c r="A5884" t="s">
        <v>13011</v>
      </c>
      <c r="B5884" s="33">
        <v>45658</v>
      </c>
      <c r="C5884" t="s">
        <v>98</v>
      </c>
      <c r="D5884" t="s">
        <v>13012</v>
      </c>
      <c r="E5884" t="s">
        <v>174</v>
      </c>
      <c r="F5884" t="s">
        <v>178</v>
      </c>
      <c r="G5884" t="s">
        <v>158</v>
      </c>
      <c r="H5884" t="s">
        <v>157</v>
      </c>
      <c r="I5884">
        <v>1065</v>
      </c>
      <c r="J5884" t="s">
        <v>615</v>
      </c>
      <c r="K5884" t="s">
        <v>4974</v>
      </c>
      <c r="L5884" t="s">
        <v>1162</v>
      </c>
      <c r="M5884" t="s">
        <v>1494</v>
      </c>
      <c r="N5884">
        <v>172</v>
      </c>
      <c r="O5884">
        <v>27</v>
      </c>
      <c r="P5884">
        <v>18</v>
      </c>
      <c r="Q5884" t="s">
        <v>73</v>
      </c>
      <c r="R5884" t="s">
        <v>238</v>
      </c>
      <c r="S5884" t="s">
        <v>239</v>
      </c>
      <c r="T5884">
        <v>220</v>
      </c>
      <c r="U5884">
        <v>163</v>
      </c>
      <c r="V5884">
        <v>74.09</v>
      </c>
      <c r="W5884" t="s">
        <v>133</v>
      </c>
      <c r="X5884">
        <v>5000</v>
      </c>
      <c r="Y5884">
        <v>815000</v>
      </c>
      <c r="Z5884">
        <v>38142</v>
      </c>
      <c r="AA5884">
        <v>87368</v>
      </c>
      <c r="AB5884">
        <v>940510</v>
      </c>
      <c r="AC5884">
        <v>719266</v>
      </c>
      <c r="AD5884">
        <v>221244</v>
      </c>
      <c r="AE5884" t="s">
        <v>78</v>
      </c>
      <c r="AF5884" t="s">
        <v>75</v>
      </c>
      <c r="AG5884" t="s">
        <v>240</v>
      </c>
      <c r="AH5884" t="s">
        <v>144</v>
      </c>
      <c r="AI5884" t="s">
        <v>139</v>
      </c>
      <c r="AJ5884" t="str">
        <f t="shared" si="91"/>
        <v>Jan</v>
      </c>
    </row>
    <row r="5885" spans="1:36" x14ac:dyDescent="0.3">
      <c r="A5885" t="s">
        <v>13013</v>
      </c>
      <c r="B5885" s="33">
        <v>45762</v>
      </c>
      <c r="C5885" t="s">
        <v>93</v>
      </c>
      <c r="D5885" t="s">
        <v>13014</v>
      </c>
      <c r="E5885" t="s">
        <v>173</v>
      </c>
      <c r="F5885" t="s">
        <v>181</v>
      </c>
      <c r="G5885" t="s">
        <v>161</v>
      </c>
      <c r="H5885" t="s">
        <v>159</v>
      </c>
      <c r="I5885">
        <v>2039</v>
      </c>
      <c r="J5885" t="s">
        <v>457</v>
      </c>
      <c r="K5885" t="s">
        <v>1725</v>
      </c>
      <c r="L5885" t="s">
        <v>515</v>
      </c>
      <c r="M5885" t="s">
        <v>640</v>
      </c>
      <c r="N5885">
        <v>304</v>
      </c>
      <c r="O5885">
        <v>44</v>
      </c>
      <c r="P5885">
        <v>29</v>
      </c>
      <c r="Q5885" t="s">
        <v>73</v>
      </c>
      <c r="R5885" t="s">
        <v>238</v>
      </c>
      <c r="S5885" t="s">
        <v>239</v>
      </c>
      <c r="T5885">
        <v>220</v>
      </c>
      <c r="U5885">
        <v>181</v>
      </c>
      <c r="V5885">
        <v>82.27</v>
      </c>
      <c r="W5885" t="s">
        <v>133</v>
      </c>
      <c r="X5885">
        <v>5321</v>
      </c>
      <c r="Y5885">
        <v>963101</v>
      </c>
      <c r="Z5885">
        <v>42354</v>
      </c>
      <c r="AA5885">
        <v>60454</v>
      </c>
      <c r="AB5885">
        <v>1065909</v>
      </c>
      <c r="AC5885">
        <v>936024</v>
      </c>
      <c r="AD5885">
        <v>129885</v>
      </c>
      <c r="AE5885" t="s">
        <v>78</v>
      </c>
      <c r="AF5885" t="s">
        <v>81</v>
      </c>
      <c r="AG5885" t="s">
        <v>240</v>
      </c>
      <c r="AH5885" t="s">
        <v>144</v>
      </c>
      <c r="AI5885" t="s">
        <v>139</v>
      </c>
      <c r="AJ5885" t="str">
        <f t="shared" si="91"/>
        <v>Apr</v>
      </c>
    </row>
    <row r="5886" spans="1:36" x14ac:dyDescent="0.3">
      <c r="A5886" t="s">
        <v>13015</v>
      </c>
      <c r="B5886" s="33">
        <v>45750</v>
      </c>
      <c r="C5886" t="s">
        <v>93</v>
      </c>
      <c r="D5886" t="s">
        <v>13016</v>
      </c>
      <c r="E5886" t="s">
        <v>172</v>
      </c>
      <c r="F5886" t="s">
        <v>176</v>
      </c>
      <c r="G5886" t="s">
        <v>155</v>
      </c>
      <c r="H5886" t="s">
        <v>156</v>
      </c>
      <c r="I5886">
        <v>933</v>
      </c>
      <c r="J5886" t="s">
        <v>504</v>
      </c>
      <c r="K5886" t="s">
        <v>2086</v>
      </c>
      <c r="L5886" t="s">
        <v>236</v>
      </c>
      <c r="M5886" t="s">
        <v>2086</v>
      </c>
      <c r="N5886">
        <v>130</v>
      </c>
      <c r="O5886">
        <v>0</v>
      </c>
      <c r="P5886">
        <v>-10</v>
      </c>
      <c r="Q5886" t="s">
        <v>70</v>
      </c>
      <c r="R5886" t="s">
        <v>238</v>
      </c>
      <c r="S5886" t="s">
        <v>239</v>
      </c>
      <c r="T5886">
        <v>186</v>
      </c>
      <c r="U5886">
        <v>149</v>
      </c>
      <c r="V5886">
        <v>80.11</v>
      </c>
      <c r="W5886" t="s">
        <v>134</v>
      </c>
      <c r="X5886">
        <v>4740</v>
      </c>
      <c r="Y5886">
        <v>706260</v>
      </c>
      <c r="Z5886">
        <v>24734</v>
      </c>
      <c r="AA5886">
        <v>56471</v>
      </c>
      <c r="AB5886">
        <v>787465</v>
      </c>
      <c r="AC5886">
        <v>528971</v>
      </c>
      <c r="AD5886">
        <v>258494</v>
      </c>
      <c r="AE5886" t="s">
        <v>81</v>
      </c>
      <c r="AF5886" t="s">
        <v>81</v>
      </c>
      <c r="AG5886" t="s">
        <v>240</v>
      </c>
      <c r="AH5886" t="s">
        <v>144</v>
      </c>
      <c r="AI5886" t="s">
        <v>138</v>
      </c>
      <c r="AJ5886" t="str">
        <f t="shared" si="91"/>
        <v>Apr</v>
      </c>
    </row>
    <row r="5887" spans="1:36" x14ac:dyDescent="0.3">
      <c r="A5887" t="s">
        <v>13017</v>
      </c>
      <c r="B5887" s="33">
        <v>45824</v>
      </c>
      <c r="C5887" t="s">
        <v>93</v>
      </c>
      <c r="D5887" t="s">
        <v>13018</v>
      </c>
      <c r="E5887" t="s">
        <v>172</v>
      </c>
      <c r="F5887" t="s">
        <v>179</v>
      </c>
      <c r="G5887" t="s">
        <v>155</v>
      </c>
      <c r="H5887" t="s">
        <v>166</v>
      </c>
      <c r="I5887">
        <v>2176</v>
      </c>
      <c r="J5887" t="s">
        <v>362</v>
      </c>
      <c r="K5887" t="s">
        <v>2086</v>
      </c>
      <c r="L5887" t="s">
        <v>819</v>
      </c>
      <c r="M5887" t="s">
        <v>2086</v>
      </c>
      <c r="N5887">
        <v>310</v>
      </c>
      <c r="O5887">
        <v>6</v>
      </c>
      <c r="P5887">
        <v>-2</v>
      </c>
      <c r="Q5887" t="s">
        <v>73</v>
      </c>
      <c r="R5887" t="s">
        <v>238</v>
      </c>
      <c r="S5887" t="s">
        <v>239</v>
      </c>
      <c r="T5887">
        <v>186</v>
      </c>
      <c r="U5887">
        <v>164</v>
      </c>
      <c r="V5887">
        <v>88.17</v>
      </c>
      <c r="W5887" t="s">
        <v>133</v>
      </c>
      <c r="X5887">
        <v>3640</v>
      </c>
      <c r="Y5887">
        <v>596960</v>
      </c>
      <c r="Z5887">
        <v>25256</v>
      </c>
      <c r="AA5887">
        <v>53956</v>
      </c>
      <c r="AB5887">
        <v>676172</v>
      </c>
      <c r="AC5887">
        <v>475432</v>
      </c>
      <c r="AD5887">
        <v>200740</v>
      </c>
      <c r="AE5887" t="s">
        <v>81</v>
      </c>
      <c r="AF5887" t="s">
        <v>72</v>
      </c>
      <c r="AG5887" t="s">
        <v>240</v>
      </c>
      <c r="AH5887" t="s">
        <v>144</v>
      </c>
      <c r="AI5887" t="s">
        <v>139</v>
      </c>
      <c r="AJ5887" t="str">
        <f t="shared" si="91"/>
        <v>Jun</v>
      </c>
    </row>
    <row r="5888" spans="1:36" x14ac:dyDescent="0.3">
      <c r="A5888" t="s">
        <v>13019</v>
      </c>
      <c r="B5888" s="33">
        <v>45679</v>
      </c>
      <c r="C5888" t="s">
        <v>97</v>
      </c>
      <c r="D5888" t="s">
        <v>13020</v>
      </c>
      <c r="E5888" t="s">
        <v>179</v>
      </c>
      <c r="F5888" t="s">
        <v>175</v>
      </c>
      <c r="G5888" t="s">
        <v>166</v>
      </c>
      <c r="H5888" t="s">
        <v>163</v>
      </c>
      <c r="I5888">
        <v>374</v>
      </c>
      <c r="J5888" t="s">
        <v>639</v>
      </c>
      <c r="K5888" t="s">
        <v>982</v>
      </c>
      <c r="L5888" t="s">
        <v>2589</v>
      </c>
      <c r="M5888" t="s">
        <v>751</v>
      </c>
      <c r="N5888">
        <v>74</v>
      </c>
      <c r="O5888">
        <v>1</v>
      </c>
      <c r="P5888">
        <v>28</v>
      </c>
      <c r="Q5888" t="s">
        <v>73</v>
      </c>
      <c r="R5888" t="s">
        <v>238</v>
      </c>
      <c r="S5888" t="s">
        <v>239</v>
      </c>
      <c r="T5888">
        <v>189</v>
      </c>
      <c r="U5888">
        <v>168</v>
      </c>
      <c r="V5888">
        <v>88.89</v>
      </c>
      <c r="W5888" t="s">
        <v>133</v>
      </c>
      <c r="X5888">
        <v>9736</v>
      </c>
      <c r="Y5888">
        <v>1635648</v>
      </c>
      <c r="Z5888">
        <v>38304</v>
      </c>
      <c r="AA5888">
        <v>108696</v>
      </c>
      <c r="AB5888">
        <v>1782648</v>
      </c>
      <c r="AC5888">
        <v>1161685</v>
      </c>
      <c r="AD5888">
        <v>620963</v>
      </c>
      <c r="AE5888" t="s">
        <v>72</v>
      </c>
      <c r="AF5888" t="s">
        <v>75</v>
      </c>
      <c r="AG5888" t="s">
        <v>240</v>
      </c>
      <c r="AH5888" t="s">
        <v>144</v>
      </c>
      <c r="AI5888" t="s">
        <v>138</v>
      </c>
      <c r="AJ5888" t="str">
        <f t="shared" si="91"/>
        <v>Jan</v>
      </c>
    </row>
    <row r="5889" spans="1:36" x14ac:dyDescent="0.3">
      <c r="A5889" t="s">
        <v>13021</v>
      </c>
      <c r="B5889" s="33">
        <v>45700</v>
      </c>
      <c r="C5889" t="s">
        <v>93</v>
      </c>
      <c r="D5889" t="s">
        <v>13022</v>
      </c>
      <c r="E5889" t="s">
        <v>172</v>
      </c>
      <c r="F5889" t="s">
        <v>180</v>
      </c>
      <c r="G5889" t="s">
        <v>155</v>
      </c>
      <c r="H5889" t="s">
        <v>160</v>
      </c>
      <c r="I5889">
        <v>2193</v>
      </c>
      <c r="J5889" t="s">
        <v>514</v>
      </c>
      <c r="K5889" t="s">
        <v>3201</v>
      </c>
      <c r="L5889" t="s">
        <v>463</v>
      </c>
      <c r="M5889" t="s">
        <v>3201</v>
      </c>
      <c r="N5889">
        <v>291</v>
      </c>
      <c r="O5889">
        <v>0</v>
      </c>
      <c r="P5889">
        <v>-10</v>
      </c>
      <c r="Q5889" t="s">
        <v>70</v>
      </c>
      <c r="R5889" t="s">
        <v>238</v>
      </c>
      <c r="S5889" t="s">
        <v>239</v>
      </c>
      <c r="T5889">
        <v>180</v>
      </c>
      <c r="U5889">
        <v>162</v>
      </c>
      <c r="V5889">
        <v>90</v>
      </c>
      <c r="W5889" t="s">
        <v>134</v>
      </c>
      <c r="X5889">
        <v>5002</v>
      </c>
      <c r="Y5889">
        <v>810324</v>
      </c>
      <c r="Z5889">
        <v>48438</v>
      </c>
      <c r="AA5889">
        <v>96228</v>
      </c>
      <c r="AB5889">
        <v>954990</v>
      </c>
      <c r="AC5889">
        <v>564967</v>
      </c>
      <c r="AD5889">
        <v>390023</v>
      </c>
      <c r="AE5889" t="s">
        <v>81</v>
      </c>
      <c r="AF5889" t="s">
        <v>81</v>
      </c>
      <c r="AG5889" t="s">
        <v>240</v>
      </c>
      <c r="AH5889" t="s">
        <v>145</v>
      </c>
      <c r="AI5889" t="s">
        <v>139</v>
      </c>
      <c r="AJ5889" t="str">
        <f t="shared" si="91"/>
        <v>Feb</v>
      </c>
    </row>
    <row r="5890" spans="1:36" x14ac:dyDescent="0.3">
      <c r="A5890" t="s">
        <v>13023</v>
      </c>
      <c r="B5890" s="33">
        <v>45888</v>
      </c>
      <c r="C5890" t="s">
        <v>98</v>
      </c>
      <c r="D5890" t="s">
        <v>12356</v>
      </c>
      <c r="E5890" t="s">
        <v>177</v>
      </c>
      <c r="F5890" t="s">
        <v>180</v>
      </c>
      <c r="G5890" t="s">
        <v>162</v>
      </c>
      <c r="H5890" t="s">
        <v>160</v>
      </c>
      <c r="I5890">
        <v>1753</v>
      </c>
      <c r="J5890" t="s">
        <v>381</v>
      </c>
      <c r="K5890" t="s">
        <v>1003</v>
      </c>
      <c r="L5890" t="s">
        <v>754</v>
      </c>
      <c r="M5890" t="s">
        <v>1817</v>
      </c>
      <c r="N5890">
        <v>241</v>
      </c>
      <c r="O5890">
        <v>13</v>
      </c>
      <c r="P5890">
        <v>11</v>
      </c>
      <c r="Q5890" t="s">
        <v>73</v>
      </c>
      <c r="R5890" t="s">
        <v>238</v>
      </c>
      <c r="S5890" t="s">
        <v>239</v>
      </c>
      <c r="T5890">
        <v>189</v>
      </c>
      <c r="U5890">
        <v>171</v>
      </c>
      <c r="V5890">
        <v>90.48</v>
      </c>
      <c r="W5890" t="s">
        <v>133</v>
      </c>
      <c r="X5890">
        <v>8118</v>
      </c>
      <c r="Y5890">
        <v>1388178</v>
      </c>
      <c r="Z5890">
        <v>79515</v>
      </c>
      <c r="AA5890">
        <v>67887</v>
      </c>
      <c r="AB5890">
        <v>1535580</v>
      </c>
      <c r="AC5890">
        <v>1253918</v>
      </c>
      <c r="AD5890">
        <v>281662</v>
      </c>
      <c r="AE5890" t="s">
        <v>78</v>
      </c>
      <c r="AF5890" t="s">
        <v>81</v>
      </c>
      <c r="AG5890" t="s">
        <v>240</v>
      </c>
      <c r="AH5890" t="s">
        <v>146</v>
      </c>
      <c r="AI5890" t="s">
        <v>138</v>
      </c>
      <c r="AJ5890" t="str">
        <f t="shared" ref="AJ5890:AJ5953" si="92">TEXT(B5890,"mmm")</f>
        <v>Aug</v>
      </c>
    </row>
    <row r="5891" spans="1:36" x14ac:dyDescent="0.3">
      <c r="A5891" t="s">
        <v>13024</v>
      </c>
      <c r="B5891" s="33">
        <v>45850</v>
      </c>
      <c r="C5891" t="s">
        <v>93</v>
      </c>
      <c r="D5891" t="s">
        <v>13025</v>
      </c>
      <c r="E5891" t="s">
        <v>172</v>
      </c>
      <c r="F5891" t="s">
        <v>177</v>
      </c>
      <c r="G5891" t="s">
        <v>155</v>
      </c>
      <c r="H5891" t="s">
        <v>162</v>
      </c>
      <c r="I5891">
        <v>1180</v>
      </c>
      <c r="J5891" t="s">
        <v>503</v>
      </c>
      <c r="K5891" t="s">
        <v>2199</v>
      </c>
      <c r="L5891" t="s">
        <v>695</v>
      </c>
      <c r="M5891" t="s">
        <v>3708</v>
      </c>
      <c r="N5891">
        <v>149</v>
      </c>
      <c r="O5891">
        <v>7</v>
      </c>
      <c r="P5891">
        <v>11</v>
      </c>
      <c r="Q5891" t="s">
        <v>73</v>
      </c>
      <c r="R5891" t="s">
        <v>238</v>
      </c>
      <c r="S5891" t="s">
        <v>239</v>
      </c>
      <c r="T5891">
        <v>186</v>
      </c>
      <c r="U5891">
        <v>165</v>
      </c>
      <c r="V5891">
        <v>88.71</v>
      </c>
      <c r="W5891" t="s">
        <v>133</v>
      </c>
      <c r="X5891">
        <v>3640</v>
      </c>
      <c r="Y5891">
        <v>600600</v>
      </c>
      <c r="Z5891">
        <v>46860</v>
      </c>
      <c r="AA5891">
        <v>35805</v>
      </c>
      <c r="AB5891">
        <v>683265</v>
      </c>
      <c r="AC5891">
        <v>533342</v>
      </c>
      <c r="AD5891">
        <v>149923</v>
      </c>
      <c r="AE5891" t="s">
        <v>81</v>
      </c>
      <c r="AF5891" t="s">
        <v>78</v>
      </c>
      <c r="AG5891" t="s">
        <v>240</v>
      </c>
      <c r="AH5891" t="s">
        <v>145</v>
      </c>
      <c r="AI5891" t="s">
        <v>139</v>
      </c>
      <c r="AJ5891" t="str">
        <f t="shared" si="92"/>
        <v>Jul</v>
      </c>
    </row>
    <row r="5892" spans="1:36" x14ac:dyDescent="0.3">
      <c r="A5892" t="s">
        <v>13026</v>
      </c>
      <c r="B5892" s="33">
        <v>45706</v>
      </c>
      <c r="C5892" t="s">
        <v>96</v>
      </c>
      <c r="D5892" t="s">
        <v>13027</v>
      </c>
      <c r="E5892" t="s">
        <v>180</v>
      </c>
      <c r="F5892" t="s">
        <v>179</v>
      </c>
      <c r="G5892" t="s">
        <v>160</v>
      </c>
      <c r="H5892" t="s">
        <v>166</v>
      </c>
      <c r="I5892">
        <v>2040</v>
      </c>
      <c r="J5892" t="s">
        <v>248</v>
      </c>
      <c r="K5892" t="s">
        <v>885</v>
      </c>
      <c r="N5892">
        <v>287</v>
      </c>
      <c r="O5892">
        <v>0</v>
      </c>
      <c r="P5892">
        <v>0</v>
      </c>
      <c r="Q5892" t="s">
        <v>67</v>
      </c>
      <c r="R5892" t="s">
        <v>245</v>
      </c>
      <c r="S5892" t="s">
        <v>122</v>
      </c>
      <c r="T5892">
        <v>180</v>
      </c>
      <c r="U5892">
        <v>0</v>
      </c>
      <c r="V5892">
        <v>0</v>
      </c>
      <c r="W5892" t="s">
        <v>133</v>
      </c>
      <c r="X5892">
        <v>2917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 t="s">
        <v>81</v>
      </c>
      <c r="AF5892" t="s">
        <v>72</v>
      </c>
      <c r="AG5892" t="s">
        <v>240</v>
      </c>
      <c r="AH5892" t="s">
        <v>144</v>
      </c>
      <c r="AI5892" t="s">
        <v>139</v>
      </c>
      <c r="AJ5892" t="str">
        <f t="shared" si="92"/>
        <v>Feb</v>
      </c>
    </row>
    <row r="5893" spans="1:36" x14ac:dyDescent="0.3">
      <c r="A5893" t="s">
        <v>13028</v>
      </c>
      <c r="B5893" s="33">
        <v>46021</v>
      </c>
      <c r="C5893" t="s">
        <v>95</v>
      </c>
      <c r="D5893" t="s">
        <v>13029</v>
      </c>
      <c r="E5893" t="s">
        <v>175</v>
      </c>
      <c r="F5893" t="s">
        <v>180</v>
      </c>
      <c r="G5893" t="s">
        <v>163</v>
      </c>
      <c r="H5893" t="s">
        <v>160</v>
      </c>
      <c r="I5893">
        <v>2266</v>
      </c>
      <c r="J5893" t="s">
        <v>588</v>
      </c>
      <c r="K5893" t="s">
        <v>1387</v>
      </c>
      <c r="L5893" t="s">
        <v>5637</v>
      </c>
      <c r="M5893" t="s">
        <v>299</v>
      </c>
      <c r="N5893">
        <v>296</v>
      </c>
      <c r="O5893">
        <v>2</v>
      </c>
      <c r="P5893">
        <v>5</v>
      </c>
      <c r="Q5893" t="s">
        <v>73</v>
      </c>
      <c r="R5893" t="s">
        <v>238</v>
      </c>
      <c r="S5893" t="s">
        <v>239</v>
      </c>
      <c r="T5893">
        <v>150</v>
      </c>
      <c r="U5893">
        <v>132</v>
      </c>
      <c r="V5893">
        <v>88</v>
      </c>
      <c r="W5893" t="s">
        <v>135</v>
      </c>
      <c r="X5893">
        <v>8179</v>
      </c>
      <c r="Y5893">
        <v>1079628</v>
      </c>
      <c r="Z5893">
        <v>61116</v>
      </c>
      <c r="AA5893">
        <v>67584</v>
      </c>
      <c r="AB5893">
        <v>1208328</v>
      </c>
      <c r="AC5893">
        <v>968627</v>
      </c>
      <c r="AD5893">
        <v>239701</v>
      </c>
      <c r="AE5893" t="s">
        <v>75</v>
      </c>
      <c r="AF5893" t="s">
        <v>81</v>
      </c>
      <c r="AG5893" t="s">
        <v>240</v>
      </c>
      <c r="AH5893" t="s">
        <v>144</v>
      </c>
      <c r="AI5893" t="s">
        <v>140</v>
      </c>
      <c r="AJ5893" t="str">
        <f t="shared" si="92"/>
        <v>Dec</v>
      </c>
    </row>
    <row r="5894" spans="1:36" x14ac:dyDescent="0.3">
      <c r="A5894" t="s">
        <v>13030</v>
      </c>
      <c r="B5894" s="33">
        <v>45980</v>
      </c>
      <c r="C5894" t="s">
        <v>93</v>
      </c>
      <c r="D5894" t="s">
        <v>13031</v>
      </c>
      <c r="E5894" t="s">
        <v>175</v>
      </c>
      <c r="F5894" t="s">
        <v>181</v>
      </c>
      <c r="G5894" t="s">
        <v>163</v>
      </c>
      <c r="H5894" t="s">
        <v>159</v>
      </c>
      <c r="I5894">
        <v>1676</v>
      </c>
      <c r="J5894" t="s">
        <v>1434</v>
      </c>
      <c r="K5894" t="s">
        <v>349</v>
      </c>
      <c r="L5894" t="s">
        <v>2001</v>
      </c>
      <c r="M5894" t="s">
        <v>2078</v>
      </c>
      <c r="N5894">
        <v>207</v>
      </c>
      <c r="O5894">
        <v>19</v>
      </c>
      <c r="P5894">
        <v>14</v>
      </c>
      <c r="Q5894" t="s">
        <v>73</v>
      </c>
      <c r="R5894" t="s">
        <v>238</v>
      </c>
      <c r="S5894" t="s">
        <v>239</v>
      </c>
      <c r="T5894">
        <v>180</v>
      </c>
      <c r="U5894">
        <v>145</v>
      </c>
      <c r="V5894">
        <v>80.56</v>
      </c>
      <c r="W5894" t="s">
        <v>133</v>
      </c>
      <c r="X5894">
        <v>9916</v>
      </c>
      <c r="Y5894">
        <v>1437820</v>
      </c>
      <c r="Z5894">
        <v>76415</v>
      </c>
      <c r="AA5894">
        <v>94830</v>
      </c>
      <c r="AB5894">
        <v>1609065</v>
      </c>
      <c r="AC5894">
        <v>1284476</v>
      </c>
      <c r="AD5894">
        <v>324589</v>
      </c>
      <c r="AE5894" t="s">
        <v>75</v>
      </c>
      <c r="AF5894" t="s">
        <v>81</v>
      </c>
      <c r="AG5894" t="s">
        <v>240</v>
      </c>
      <c r="AH5894" t="s">
        <v>144</v>
      </c>
      <c r="AI5894" t="s">
        <v>139</v>
      </c>
      <c r="AJ5894" t="str">
        <f t="shared" si="92"/>
        <v>Nov</v>
      </c>
    </row>
    <row r="5895" spans="1:36" x14ac:dyDescent="0.3">
      <c r="A5895" t="s">
        <v>13032</v>
      </c>
      <c r="B5895" s="33">
        <v>45978</v>
      </c>
      <c r="C5895" t="s">
        <v>97</v>
      </c>
      <c r="D5895" t="s">
        <v>13033</v>
      </c>
      <c r="E5895" t="s">
        <v>174</v>
      </c>
      <c r="F5895" t="s">
        <v>172</v>
      </c>
      <c r="G5895" t="s">
        <v>158</v>
      </c>
      <c r="H5895" t="s">
        <v>155</v>
      </c>
      <c r="I5895">
        <v>1811</v>
      </c>
      <c r="J5895" t="s">
        <v>744</v>
      </c>
      <c r="K5895" t="s">
        <v>567</v>
      </c>
      <c r="L5895" t="s">
        <v>377</v>
      </c>
      <c r="M5895" t="s">
        <v>3107</v>
      </c>
      <c r="N5895">
        <v>266</v>
      </c>
      <c r="O5895">
        <v>0</v>
      </c>
      <c r="P5895">
        <v>18</v>
      </c>
      <c r="Q5895" t="s">
        <v>73</v>
      </c>
      <c r="R5895" t="s">
        <v>238</v>
      </c>
      <c r="S5895" t="s">
        <v>239</v>
      </c>
      <c r="T5895">
        <v>186</v>
      </c>
      <c r="U5895">
        <v>159</v>
      </c>
      <c r="V5895">
        <v>85.48</v>
      </c>
      <c r="W5895" t="s">
        <v>133</v>
      </c>
      <c r="X5895">
        <v>7680</v>
      </c>
      <c r="Y5895">
        <v>1221120</v>
      </c>
      <c r="Z5895">
        <v>42930</v>
      </c>
      <c r="AA5895">
        <v>49131</v>
      </c>
      <c r="AB5895">
        <v>1313181</v>
      </c>
      <c r="AC5895">
        <v>919551</v>
      </c>
      <c r="AD5895">
        <v>393630</v>
      </c>
      <c r="AE5895" t="s">
        <v>78</v>
      </c>
      <c r="AF5895" t="s">
        <v>81</v>
      </c>
      <c r="AG5895" t="s">
        <v>240</v>
      </c>
      <c r="AH5895" t="s">
        <v>146</v>
      </c>
      <c r="AI5895" t="s">
        <v>139</v>
      </c>
      <c r="AJ5895" t="str">
        <f t="shared" si="92"/>
        <v>Nov</v>
      </c>
    </row>
    <row r="5896" spans="1:36" x14ac:dyDescent="0.3">
      <c r="A5896" t="s">
        <v>13034</v>
      </c>
      <c r="B5896" s="33">
        <v>45714</v>
      </c>
      <c r="C5896" t="s">
        <v>99</v>
      </c>
      <c r="D5896" t="s">
        <v>13035</v>
      </c>
      <c r="E5896" t="s">
        <v>173</v>
      </c>
      <c r="F5896" t="s">
        <v>172</v>
      </c>
      <c r="G5896" t="s">
        <v>161</v>
      </c>
      <c r="H5896" t="s">
        <v>155</v>
      </c>
      <c r="I5896">
        <v>2208</v>
      </c>
      <c r="J5896" t="s">
        <v>345</v>
      </c>
      <c r="K5896" t="s">
        <v>369</v>
      </c>
      <c r="N5896">
        <v>306</v>
      </c>
      <c r="O5896">
        <v>0</v>
      </c>
      <c r="P5896">
        <v>0</v>
      </c>
      <c r="Q5896" t="s">
        <v>67</v>
      </c>
      <c r="R5896" t="s">
        <v>245</v>
      </c>
      <c r="S5896" t="s">
        <v>123</v>
      </c>
      <c r="T5896">
        <v>220</v>
      </c>
      <c r="U5896">
        <v>0</v>
      </c>
      <c r="V5896">
        <v>0</v>
      </c>
      <c r="W5896" t="s">
        <v>133</v>
      </c>
      <c r="X5896">
        <v>3908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 t="s">
        <v>78</v>
      </c>
      <c r="AF5896" t="s">
        <v>81</v>
      </c>
      <c r="AG5896" t="s">
        <v>240</v>
      </c>
      <c r="AH5896" t="s">
        <v>145</v>
      </c>
      <c r="AI5896" t="s">
        <v>139</v>
      </c>
      <c r="AJ5896" t="str">
        <f t="shared" si="92"/>
        <v>Feb</v>
      </c>
    </row>
    <row r="5897" spans="1:36" x14ac:dyDescent="0.3">
      <c r="A5897" t="s">
        <v>13036</v>
      </c>
      <c r="B5897" s="33">
        <v>45930</v>
      </c>
      <c r="C5897" t="s">
        <v>97</v>
      </c>
      <c r="D5897" t="s">
        <v>13037</v>
      </c>
      <c r="E5897" t="s">
        <v>177</v>
      </c>
      <c r="F5897" t="s">
        <v>175</v>
      </c>
      <c r="G5897" t="s">
        <v>162</v>
      </c>
      <c r="H5897" t="s">
        <v>163</v>
      </c>
      <c r="I5897">
        <v>1358</v>
      </c>
      <c r="J5897" t="s">
        <v>682</v>
      </c>
      <c r="K5897" t="s">
        <v>542</v>
      </c>
      <c r="L5897" t="s">
        <v>353</v>
      </c>
      <c r="M5897" t="s">
        <v>1860</v>
      </c>
      <c r="N5897">
        <v>178</v>
      </c>
      <c r="O5897">
        <v>0</v>
      </c>
      <c r="P5897">
        <v>11</v>
      </c>
      <c r="Q5897" t="s">
        <v>73</v>
      </c>
      <c r="R5897" t="s">
        <v>238</v>
      </c>
      <c r="S5897" t="s">
        <v>239</v>
      </c>
      <c r="T5897">
        <v>189</v>
      </c>
      <c r="U5897">
        <v>160</v>
      </c>
      <c r="V5897">
        <v>84.66</v>
      </c>
      <c r="W5897" t="s">
        <v>133</v>
      </c>
      <c r="X5897">
        <v>8682</v>
      </c>
      <c r="Y5897">
        <v>1389120</v>
      </c>
      <c r="Z5897">
        <v>27200</v>
      </c>
      <c r="AA5897">
        <v>38400</v>
      </c>
      <c r="AB5897">
        <v>1454720</v>
      </c>
      <c r="AC5897">
        <v>1127741</v>
      </c>
      <c r="AD5897">
        <v>326979</v>
      </c>
      <c r="AE5897" t="s">
        <v>78</v>
      </c>
      <c r="AF5897" t="s">
        <v>75</v>
      </c>
      <c r="AG5897" t="s">
        <v>240</v>
      </c>
      <c r="AH5897" t="s">
        <v>144</v>
      </c>
      <c r="AI5897" t="s">
        <v>139</v>
      </c>
      <c r="AJ5897" t="str">
        <f t="shared" si="92"/>
        <v>Sep</v>
      </c>
    </row>
    <row r="5898" spans="1:36" x14ac:dyDescent="0.3">
      <c r="A5898" t="s">
        <v>13038</v>
      </c>
      <c r="B5898" s="33">
        <v>45892</v>
      </c>
      <c r="C5898" t="s">
        <v>96</v>
      </c>
      <c r="D5898" t="s">
        <v>13039</v>
      </c>
      <c r="E5898" t="s">
        <v>176</v>
      </c>
      <c r="F5898" t="s">
        <v>179</v>
      </c>
      <c r="G5898" t="s">
        <v>156</v>
      </c>
      <c r="H5898" t="s">
        <v>166</v>
      </c>
      <c r="I5898">
        <v>405</v>
      </c>
      <c r="J5898" t="s">
        <v>447</v>
      </c>
      <c r="K5898" t="s">
        <v>4574</v>
      </c>
      <c r="L5898" t="s">
        <v>3595</v>
      </c>
      <c r="M5898" t="s">
        <v>1374</v>
      </c>
      <c r="N5898">
        <v>71</v>
      </c>
      <c r="O5898">
        <v>48</v>
      </c>
      <c r="P5898">
        <v>71</v>
      </c>
      <c r="Q5898" t="s">
        <v>76</v>
      </c>
      <c r="R5898" t="s">
        <v>238</v>
      </c>
      <c r="S5898" t="s">
        <v>239</v>
      </c>
      <c r="T5898">
        <v>220</v>
      </c>
      <c r="U5898">
        <v>190</v>
      </c>
      <c r="V5898">
        <v>86.36</v>
      </c>
      <c r="W5898" t="s">
        <v>133</v>
      </c>
      <c r="X5898">
        <v>2896</v>
      </c>
      <c r="Y5898">
        <v>550240</v>
      </c>
      <c r="Z5898">
        <v>72010</v>
      </c>
      <c r="AA5898">
        <v>130340</v>
      </c>
      <c r="AB5898">
        <v>752590</v>
      </c>
      <c r="AC5898">
        <v>473140</v>
      </c>
      <c r="AD5898">
        <v>279450</v>
      </c>
      <c r="AE5898" t="s">
        <v>81</v>
      </c>
      <c r="AF5898" t="s">
        <v>72</v>
      </c>
      <c r="AG5898" t="s">
        <v>240</v>
      </c>
      <c r="AH5898" t="s">
        <v>146</v>
      </c>
      <c r="AI5898" t="s">
        <v>139</v>
      </c>
      <c r="AJ5898" t="str">
        <f t="shared" si="92"/>
        <v>Aug</v>
      </c>
    </row>
    <row r="5899" spans="1:36" x14ac:dyDescent="0.3">
      <c r="A5899" t="s">
        <v>13040</v>
      </c>
      <c r="B5899" s="33">
        <v>45815</v>
      </c>
      <c r="C5899" t="s">
        <v>99</v>
      </c>
      <c r="D5899" t="s">
        <v>13041</v>
      </c>
      <c r="E5899" t="s">
        <v>175</v>
      </c>
      <c r="F5899" t="s">
        <v>172</v>
      </c>
      <c r="G5899" t="s">
        <v>163</v>
      </c>
      <c r="H5899" t="s">
        <v>155</v>
      </c>
      <c r="I5899">
        <v>744</v>
      </c>
      <c r="J5899" t="s">
        <v>292</v>
      </c>
      <c r="K5899" t="s">
        <v>1602</v>
      </c>
      <c r="L5899" t="s">
        <v>4146</v>
      </c>
      <c r="M5899" t="s">
        <v>798</v>
      </c>
      <c r="N5899">
        <v>112</v>
      </c>
      <c r="O5899">
        <v>3</v>
      </c>
      <c r="P5899">
        <v>5</v>
      </c>
      <c r="Q5899" t="s">
        <v>73</v>
      </c>
      <c r="R5899" t="s">
        <v>238</v>
      </c>
      <c r="S5899" t="s">
        <v>239</v>
      </c>
      <c r="T5899">
        <v>180</v>
      </c>
      <c r="U5899">
        <v>136</v>
      </c>
      <c r="V5899">
        <v>75.56</v>
      </c>
      <c r="W5899" t="s">
        <v>135</v>
      </c>
      <c r="X5899">
        <v>8630</v>
      </c>
      <c r="Y5899">
        <v>1173680</v>
      </c>
      <c r="Z5899">
        <v>24480</v>
      </c>
      <c r="AA5899">
        <v>22576</v>
      </c>
      <c r="AB5899">
        <v>1220736</v>
      </c>
      <c r="AC5899">
        <v>945215</v>
      </c>
      <c r="AD5899">
        <v>275521</v>
      </c>
      <c r="AE5899" t="s">
        <v>75</v>
      </c>
      <c r="AF5899" t="s">
        <v>81</v>
      </c>
      <c r="AG5899" t="s">
        <v>240</v>
      </c>
      <c r="AH5899" t="s">
        <v>144</v>
      </c>
      <c r="AI5899" t="s">
        <v>139</v>
      </c>
      <c r="AJ5899" t="str">
        <f t="shared" si="92"/>
        <v>Jun</v>
      </c>
    </row>
    <row r="5900" spans="1:36" x14ac:dyDescent="0.3">
      <c r="A5900" t="s">
        <v>13042</v>
      </c>
      <c r="B5900" s="33">
        <v>45872</v>
      </c>
      <c r="C5900" t="s">
        <v>93</v>
      </c>
      <c r="D5900" t="s">
        <v>13043</v>
      </c>
      <c r="E5900" t="s">
        <v>176</v>
      </c>
      <c r="F5900" t="s">
        <v>174</v>
      </c>
      <c r="G5900" t="s">
        <v>156</v>
      </c>
      <c r="H5900" t="s">
        <v>158</v>
      </c>
      <c r="I5900">
        <v>2195</v>
      </c>
      <c r="J5900" t="s">
        <v>243</v>
      </c>
      <c r="K5900" t="s">
        <v>3140</v>
      </c>
      <c r="L5900" t="s">
        <v>4222</v>
      </c>
      <c r="M5900" t="s">
        <v>409</v>
      </c>
      <c r="N5900">
        <v>295</v>
      </c>
      <c r="O5900">
        <v>3</v>
      </c>
      <c r="P5900">
        <v>25</v>
      </c>
      <c r="Q5900" t="s">
        <v>73</v>
      </c>
      <c r="R5900" t="s">
        <v>238</v>
      </c>
      <c r="S5900" t="s">
        <v>239</v>
      </c>
      <c r="T5900">
        <v>180</v>
      </c>
      <c r="U5900">
        <v>135</v>
      </c>
      <c r="V5900">
        <v>75</v>
      </c>
      <c r="W5900" t="s">
        <v>135</v>
      </c>
      <c r="X5900">
        <v>4911</v>
      </c>
      <c r="Y5900">
        <v>662985</v>
      </c>
      <c r="Z5900">
        <v>23355</v>
      </c>
      <c r="AA5900">
        <v>90990</v>
      </c>
      <c r="AB5900">
        <v>777330</v>
      </c>
      <c r="AC5900">
        <v>525216</v>
      </c>
      <c r="AD5900">
        <v>252114</v>
      </c>
      <c r="AE5900" t="s">
        <v>81</v>
      </c>
      <c r="AF5900" t="s">
        <v>78</v>
      </c>
      <c r="AG5900" t="s">
        <v>240</v>
      </c>
      <c r="AH5900" t="s">
        <v>144</v>
      </c>
      <c r="AI5900" t="s">
        <v>139</v>
      </c>
      <c r="AJ5900" t="str">
        <f t="shared" si="92"/>
        <v>Aug</v>
      </c>
    </row>
    <row r="5901" spans="1:36" x14ac:dyDescent="0.3">
      <c r="A5901" t="s">
        <v>13044</v>
      </c>
      <c r="B5901" s="33">
        <v>45697</v>
      </c>
      <c r="C5901" t="s">
        <v>96</v>
      </c>
      <c r="D5901" t="s">
        <v>13045</v>
      </c>
      <c r="E5901" t="s">
        <v>176</v>
      </c>
      <c r="F5901" t="s">
        <v>175</v>
      </c>
      <c r="G5901" t="s">
        <v>156</v>
      </c>
      <c r="H5901" t="s">
        <v>163</v>
      </c>
      <c r="I5901">
        <v>1033</v>
      </c>
      <c r="J5901" t="s">
        <v>397</v>
      </c>
      <c r="K5901" t="s">
        <v>3608</v>
      </c>
      <c r="L5901" t="s">
        <v>633</v>
      </c>
      <c r="M5901" t="s">
        <v>921</v>
      </c>
      <c r="N5901">
        <v>157</v>
      </c>
      <c r="O5901">
        <v>0</v>
      </c>
      <c r="P5901">
        <v>6</v>
      </c>
      <c r="Q5901" t="s">
        <v>73</v>
      </c>
      <c r="R5901" t="s">
        <v>238</v>
      </c>
      <c r="S5901" t="s">
        <v>239</v>
      </c>
      <c r="T5901">
        <v>150</v>
      </c>
      <c r="U5901">
        <v>134</v>
      </c>
      <c r="V5901">
        <v>89.33</v>
      </c>
      <c r="W5901" t="s">
        <v>133</v>
      </c>
      <c r="X5901">
        <v>3290</v>
      </c>
      <c r="Y5901">
        <v>440860</v>
      </c>
      <c r="Z5901">
        <v>49044</v>
      </c>
      <c r="AA5901">
        <v>24656</v>
      </c>
      <c r="AB5901">
        <v>514560</v>
      </c>
      <c r="AC5901">
        <v>335242</v>
      </c>
      <c r="AD5901">
        <v>179318</v>
      </c>
      <c r="AE5901" t="s">
        <v>81</v>
      </c>
      <c r="AF5901" t="s">
        <v>75</v>
      </c>
      <c r="AG5901" t="s">
        <v>240</v>
      </c>
      <c r="AH5901" t="s">
        <v>144</v>
      </c>
      <c r="AI5901" t="s">
        <v>138</v>
      </c>
      <c r="AJ5901" t="str">
        <f t="shared" si="92"/>
        <v>Feb</v>
      </c>
    </row>
    <row r="5902" spans="1:36" x14ac:dyDescent="0.3">
      <c r="A5902" t="s">
        <v>13046</v>
      </c>
      <c r="B5902" s="33">
        <v>46003</v>
      </c>
      <c r="C5902" t="s">
        <v>93</v>
      </c>
      <c r="D5902" t="s">
        <v>13047</v>
      </c>
      <c r="E5902" t="s">
        <v>179</v>
      </c>
      <c r="F5902" t="s">
        <v>172</v>
      </c>
      <c r="G5902" t="s">
        <v>166</v>
      </c>
      <c r="H5902" t="s">
        <v>155</v>
      </c>
      <c r="I5902">
        <v>1707</v>
      </c>
      <c r="J5902" t="s">
        <v>469</v>
      </c>
      <c r="K5902" t="s">
        <v>641</v>
      </c>
      <c r="L5902" t="s">
        <v>1390</v>
      </c>
      <c r="M5902" t="s">
        <v>5202</v>
      </c>
      <c r="N5902">
        <v>206</v>
      </c>
      <c r="O5902">
        <v>19</v>
      </c>
      <c r="P5902">
        <v>22</v>
      </c>
      <c r="Q5902" t="s">
        <v>73</v>
      </c>
      <c r="R5902" t="s">
        <v>238</v>
      </c>
      <c r="S5902" t="s">
        <v>239</v>
      </c>
      <c r="T5902">
        <v>189</v>
      </c>
      <c r="U5902">
        <v>169</v>
      </c>
      <c r="V5902">
        <v>89.42</v>
      </c>
      <c r="W5902" t="s">
        <v>133</v>
      </c>
      <c r="X5902">
        <v>9890</v>
      </c>
      <c r="Y5902">
        <v>1671410</v>
      </c>
      <c r="Z5902">
        <v>36166</v>
      </c>
      <c r="AA5902">
        <v>101400</v>
      </c>
      <c r="AB5902">
        <v>1808976</v>
      </c>
      <c r="AC5902">
        <v>1407817</v>
      </c>
      <c r="AD5902">
        <v>401159</v>
      </c>
      <c r="AE5902" t="s">
        <v>72</v>
      </c>
      <c r="AF5902" t="s">
        <v>81</v>
      </c>
      <c r="AG5902" t="s">
        <v>240</v>
      </c>
      <c r="AH5902" t="s">
        <v>144</v>
      </c>
      <c r="AI5902" t="s">
        <v>139</v>
      </c>
      <c r="AJ5902" t="str">
        <f t="shared" si="92"/>
        <v>Dec</v>
      </c>
    </row>
    <row r="5903" spans="1:36" x14ac:dyDescent="0.3">
      <c r="A5903" t="s">
        <v>13048</v>
      </c>
      <c r="B5903" s="33">
        <v>45826</v>
      </c>
      <c r="C5903" t="s">
        <v>93</v>
      </c>
      <c r="D5903" t="s">
        <v>13049</v>
      </c>
      <c r="E5903" t="s">
        <v>175</v>
      </c>
      <c r="F5903" t="s">
        <v>181</v>
      </c>
      <c r="G5903" t="s">
        <v>163</v>
      </c>
      <c r="H5903" t="s">
        <v>159</v>
      </c>
      <c r="I5903">
        <v>665</v>
      </c>
      <c r="J5903" t="s">
        <v>459</v>
      </c>
      <c r="K5903" t="s">
        <v>3664</v>
      </c>
      <c r="L5903" t="s">
        <v>459</v>
      </c>
      <c r="M5903" t="s">
        <v>555</v>
      </c>
      <c r="N5903">
        <v>98</v>
      </c>
      <c r="O5903">
        <v>0</v>
      </c>
      <c r="P5903">
        <v>8</v>
      </c>
      <c r="Q5903" t="s">
        <v>73</v>
      </c>
      <c r="R5903" t="s">
        <v>238</v>
      </c>
      <c r="S5903" t="s">
        <v>239</v>
      </c>
      <c r="T5903">
        <v>186</v>
      </c>
      <c r="U5903">
        <v>118</v>
      </c>
      <c r="V5903">
        <v>63.44</v>
      </c>
      <c r="W5903" t="s">
        <v>133</v>
      </c>
      <c r="X5903">
        <v>10656</v>
      </c>
      <c r="Y5903">
        <v>1257408</v>
      </c>
      <c r="Z5903">
        <v>27730</v>
      </c>
      <c r="AA5903">
        <v>44132</v>
      </c>
      <c r="AB5903">
        <v>1329270</v>
      </c>
      <c r="AC5903">
        <v>1076519</v>
      </c>
      <c r="AD5903">
        <v>252751</v>
      </c>
      <c r="AE5903" t="s">
        <v>75</v>
      </c>
      <c r="AF5903" t="s">
        <v>81</v>
      </c>
      <c r="AG5903" t="s">
        <v>240</v>
      </c>
      <c r="AH5903" t="s">
        <v>144</v>
      </c>
      <c r="AI5903" t="s">
        <v>139</v>
      </c>
      <c r="AJ5903" t="str">
        <f t="shared" si="92"/>
        <v>Jun</v>
      </c>
    </row>
    <row r="5904" spans="1:36" x14ac:dyDescent="0.3">
      <c r="A5904" t="s">
        <v>13050</v>
      </c>
      <c r="B5904" s="33">
        <v>45832</v>
      </c>
      <c r="C5904" t="s">
        <v>95</v>
      </c>
      <c r="D5904" t="s">
        <v>13051</v>
      </c>
      <c r="E5904" t="s">
        <v>175</v>
      </c>
      <c r="F5904" t="s">
        <v>173</v>
      </c>
      <c r="G5904" t="s">
        <v>163</v>
      </c>
      <c r="H5904" t="s">
        <v>161</v>
      </c>
      <c r="I5904">
        <v>943</v>
      </c>
      <c r="J5904" t="s">
        <v>474</v>
      </c>
      <c r="K5904" t="s">
        <v>2161</v>
      </c>
      <c r="L5904" t="s">
        <v>459</v>
      </c>
      <c r="M5904" t="s">
        <v>2161</v>
      </c>
      <c r="N5904">
        <v>128</v>
      </c>
      <c r="O5904">
        <v>0</v>
      </c>
      <c r="P5904">
        <v>-1</v>
      </c>
      <c r="Q5904" t="s">
        <v>70</v>
      </c>
      <c r="R5904" t="s">
        <v>238</v>
      </c>
      <c r="S5904" t="s">
        <v>239</v>
      </c>
      <c r="T5904">
        <v>180</v>
      </c>
      <c r="U5904">
        <v>116</v>
      </c>
      <c r="V5904">
        <v>64.44</v>
      </c>
      <c r="W5904" t="s">
        <v>133</v>
      </c>
      <c r="X5904">
        <v>6045</v>
      </c>
      <c r="Y5904">
        <v>701220</v>
      </c>
      <c r="Z5904">
        <v>56956</v>
      </c>
      <c r="AA5904">
        <v>29812</v>
      </c>
      <c r="AB5904">
        <v>787988</v>
      </c>
      <c r="AC5904">
        <v>549605</v>
      </c>
      <c r="AD5904">
        <v>238383</v>
      </c>
      <c r="AE5904" t="s">
        <v>75</v>
      </c>
      <c r="AF5904" t="s">
        <v>78</v>
      </c>
      <c r="AG5904" t="s">
        <v>240</v>
      </c>
      <c r="AH5904" t="s">
        <v>146</v>
      </c>
      <c r="AI5904" t="s">
        <v>140</v>
      </c>
      <c r="AJ5904" t="str">
        <f t="shared" si="92"/>
        <v>Jun</v>
      </c>
    </row>
    <row r="5905" spans="1:36" x14ac:dyDescent="0.3">
      <c r="A5905" t="s">
        <v>13052</v>
      </c>
      <c r="B5905" s="33">
        <v>45832</v>
      </c>
      <c r="C5905" t="s">
        <v>99</v>
      </c>
      <c r="D5905" t="s">
        <v>13053</v>
      </c>
      <c r="E5905" t="s">
        <v>173</v>
      </c>
      <c r="F5905" t="s">
        <v>177</v>
      </c>
      <c r="G5905" t="s">
        <v>161</v>
      </c>
      <c r="H5905" t="s">
        <v>162</v>
      </c>
      <c r="I5905">
        <v>767</v>
      </c>
      <c r="J5905" t="s">
        <v>275</v>
      </c>
      <c r="K5905" t="s">
        <v>1662</v>
      </c>
      <c r="L5905" t="s">
        <v>6374</v>
      </c>
      <c r="M5905" t="s">
        <v>6907</v>
      </c>
      <c r="N5905">
        <v>125</v>
      </c>
      <c r="O5905">
        <v>47</v>
      </c>
      <c r="P5905">
        <v>23</v>
      </c>
      <c r="Q5905" t="s">
        <v>73</v>
      </c>
      <c r="R5905" t="s">
        <v>238</v>
      </c>
      <c r="S5905" t="s">
        <v>239</v>
      </c>
      <c r="T5905">
        <v>189</v>
      </c>
      <c r="U5905">
        <v>125</v>
      </c>
      <c r="V5905">
        <v>66.14</v>
      </c>
      <c r="W5905" t="s">
        <v>133</v>
      </c>
      <c r="X5905">
        <v>4583</v>
      </c>
      <c r="Y5905">
        <v>572875</v>
      </c>
      <c r="Z5905">
        <v>36875</v>
      </c>
      <c r="AA5905">
        <v>40500</v>
      </c>
      <c r="AB5905">
        <v>650250</v>
      </c>
      <c r="AC5905">
        <v>433880</v>
      </c>
      <c r="AD5905">
        <v>216370</v>
      </c>
      <c r="AE5905" t="s">
        <v>78</v>
      </c>
      <c r="AF5905" t="s">
        <v>78</v>
      </c>
      <c r="AG5905" t="s">
        <v>240</v>
      </c>
      <c r="AH5905" t="s">
        <v>144</v>
      </c>
      <c r="AI5905" t="s">
        <v>139</v>
      </c>
      <c r="AJ5905" t="str">
        <f t="shared" si="92"/>
        <v>Jun</v>
      </c>
    </row>
    <row r="5906" spans="1:36" x14ac:dyDescent="0.3">
      <c r="A5906" t="s">
        <v>13054</v>
      </c>
      <c r="B5906" s="33">
        <v>45688</v>
      </c>
      <c r="C5906" t="s">
        <v>96</v>
      </c>
      <c r="D5906" t="s">
        <v>13055</v>
      </c>
      <c r="E5906" t="s">
        <v>175</v>
      </c>
      <c r="F5906" t="s">
        <v>179</v>
      </c>
      <c r="G5906" t="s">
        <v>163</v>
      </c>
      <c r="H5906" t="s">
        <v>166</v>
      </c>
      <c r="I5906">
        <v>2274</v>
      </c>
      <c r="J5906" t="s">
        <v>554</v>
      </c>
      <c r="K5906" t="s">
        <v>321</v>
      </c>
      <c r="L5906" t="s">
        <v>463</v>
      </c>
      <c r="M5906" t="s">
        <v>2268</v>
      </c>
      <c r="N5906">
        <v>286</v>
      </c>
      <c r="O5906">
        <v>0</v>
      </c>
      <c r="P5906">
        <v>38</v>
      </c>
      <c r="Q5906" t="s">
        <v>76</v>
      </c>
      <c r="R5906" t="s">
        <v>238</v>
      </c>
      <c r="S5906" t="s">
        <v>239</v>
      </c>
      <c r="T5906">
        <v>180</v>
      </c>
      <c r="U5906">
        <v>115</v>
      </c>
      <c r="V5906">
        <v>63.89</v>
      </c>
      <c r="W5906" t="s">
        <v>135</v>
      </c>
      <c r="X5906">
        <v>8334</v>
      </c>
      <c r="Y5906">
        <v>958410</v>
      </c>
      <c r="Z5906">
        <v>22655</v>
      </c>
      <c r="AA5906">
        <v>52670</v>
      </c>
      <c r="AB5906">
        <v>1033735</v>
      </c>
      <c r="AC5906">
        <v>715684</v>
      </c>
      <c r="AD5906">
        <v>318051</v>
      </c>
      <c r="AE5906" t="s">
        <v>75</v>
      </c>
      <c r="AF5906" t="s">
        <v>72</v>
      </c>
      <c r="AG5906" t="s">
        <v>240</v>
      </c>
      <c r="AH5906" t="s">
        <v>145</v>
      </c>
      <c r="AI5906" t="s">
        <v>138</v>
      </c>
      <c r="AJ5906" t="str">
        <f t="shared" si="92"/>
        <v>Jan</v>
      </c>
    </row>
    <row r="5907" spans="1:36" x14ac:dyDescent="0.3">
      <c r="A5907" t="s">
        <v>13056</v>
      </c>
      <c r="B5907" s="33">
        <v>45901</v>
      </c>
      <c r="C5907" t="s">
        <v>96</v>
      </c>
      <c r="D5907" t="s">
        <v>13057</v>
      </c>
      <c r="E5907" t="s">
        <v>178</v>
      </c>
      <c r="F5907" t="s">
        <v>173</v>
      </c>
      <c r="G5907" t="s">
        <v>157</v>
      </c>
      <c r="H5907" t="s">
        <v>161</v>
      </c>
      <c r="I5907">
        <v>1526</v>
      </c>
      <c r="J5907" t="s">
        <v>469</v>
      </c>
      <c r="K5907" t="s">
        <v>1363</v>
      </c>
      <c r="L5907" t="s">
        <v>789</v>
      </c>
      <c r="M5907" t="s">
        <v>903</v>
      </c>
      <c r="N5907">
        <v>217</v>
      </c>
      <c r="O5907">
        <v>2</v>
      </c>
      <c r="P5907">
        <v>3</v>
      </c>
      <c r="Q5907" t="s">
        <v>73</v>
      </c>
      <c r="R5907" t="s">
        <v>238</v>
      </c>
      <c r="S5907" t="s">
        <v>239</v>
      </c>
      <c r="T5907">
        <v>186</v>
      </c>
      <c r="U5907">
        <v>148</v>
      </c>
      <c r="V5907">
        <v>79.569999999999993</v>
      </c>
      <c r="W5907" t="s">
        <v>133</v>
      </c>
      <c r="X5907">
        <v>6188</v>
      </c>
      <c r="Y5907">
        <v>915824</v>
      </c>
      <c r="Z5907">
        <v>40848</v>
      </c>
      <c r="AA5907">
        <v>34336</v>
      </c>
      <c r="AB5907">
        <v>991008</v>
      </c>
      <c r="AC5907">
        <v>802156</v>
      </c>
      <c r="AD5907">
        <v>188852</v>
      </c>
      <c r="AE5907" t="s">
        <v>75</v>
      </c>
      <c r="AF5907" t="s">
        <v>78</v>
      </c>
      <c r="AG5907" t="s">
        <v>240</v>
      </c>
      <c r="AH5907" t="s">
        <v>147</v>
      </c>
      <c r="AI5907" t="s">
        <v>138</v>
      </c>
      <c r="AJ5907" t="str">
        <f t="shared" si="92"/>
        <v>Sep</v>
      </c>
    </row>
    <row r="5908" spans="1:36" x14ac:dyDescent="0.3">
      <c r="A5908" t="s">
        <v>13058</v>
      </c>
      <c r="B5908" s="33">
        <v>45973</v>
      </c>
      <c r="C5908" t="s">
        <v>96</v>
      </c>
      <c r="D5908" t="s">
        <v>13059</v>
      </c>
      <c r="E5908" t="s">
        <v>176</v>
      </c>
      <c r="F5908" t="s">
        <v>175</v>
      </c>
      <c r="G5908" t="s">
        <v>156</v>
      </c>
      <c r="H5908" t="s">
        <v>163</v>
      </c>
      <c r="I5908">
        <v>1327</v>
      </c>
      <c r="J5908" t="s">
        <v>1510</v>
      </c>
      <c r="K5908" t="s">
        <v>724</v>
      </c>
      <c r="L5908" t="s">
        <v>5222</v>
      </c>
      <c r="M5908" t="s">
        <v>1817</v>
      </c>
      <c r="N5908">
        <v>176</v>
      </c>
      <c r="O5908">
        <v>18</v>
      </c>
      <c r="P5908">
        <v>76</v>
      </c>
      <c r="Q5908" t="s">
        <v>76</v>
      </c>
      <c r="R5908" t="s">
        <v>238</v>
      </c>
      <c r="S5908" t="s">
        <v>239</v>
      </c>
      <c r="T5908">
        <v>180</v>
      </c>
      <c r="U5908">
        <v>151</v>
      </c>
      <c r="V5908">
        <v>83.89</v>
      </c>
      <c r="W5908" t="s">
        <v>133</v>
      </c>
      <c r="X5908">
        <v>6060</v>
      </c>
      <c r="Y5908">
        <v>915060</v>
      </c>
      <c r="Z5908">
        <v>79728</v>
      </c>
      <c r="AA5908">
        <v>37146</v>
      </c>
      <c r="AB5908">
        <v>1031934</v>
      </c>
      <c r="AC5908">
        <v>729410</v>
      </c>
      <c r="AD5908">
        <v>302524</v>
      </c>
      <c r="AE5908" t="s">
        <v>81</v>
      </c>
      <c r="AF5908" t="s">
        <v>75</v>
      </c>
      <c r="AG5908" t="s">
        <v>240</v>
      </c>
      <c r="AH5908" t="s">
        <v>146</v>
      </c>
      <c r="AI5908" t="s">
        <v>138</v>
      </c>
      <c r="AJ5908" t="str">
        <f t="shared" si="92"/>
        <v>Nov</v>
      </c>
    </row>
    <row r="5909" spans="1:36" x14ac:dyDescent="0.3">
      <c r="A5909" t="s">
        <v>13060</v>
      </c>
      <c r="B5909" s="33">
        <v>45981</v>
      </c>
      <c r="C5909" t="s">
        <v>99</v>
      </c>
      <c r="D5909" t="s">
        <v>13061</v>
      </c>
      <c r="E5909" t="s">
        <v>172</v>
      </c>
      <c r="F5909" t="s">
        <v>175</v>
      </c>
      <c r="G5909" t="s">
        <v>155</v>
      </c>
      <c r="H5909" t="s">
        <v>163</v>
      </c>
      <c r="I5909">
        <v>2283</v>
      </c>
      <c r="J5909" t="s">
        <v>310</v>
      </c>
      <c r="K5909" t="s">
        <v>560</v>
      </c>
      <c r="N5909">
        <v>270</v>
      </c>
      <c r="O5909">
        <v>0</v>
      </c>
      <c r="P5909">
        <v>0</v>
      </c>
      <c r="Q5909" t="s">
        <v>67</v>
      </c>
      <c r="R5909" t="s">
        <v>245</v>
      </c>
      <c r="S5909" t="s">
        <v>122</v>
      </c>
      <c r="T5909">
        <v>189</v>
      </c>
      <c r="U5909">
        <v>0</v>
      </c>
      <c r="V5909">
        <v>0</v>
      </c>
      <c r="W5909" t="s">
        <v>133</v>
      </c>
      <c r="X5909">
        <v>9363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 t="s">
        <v>81</v>
      </c>
      <c r="AF5909" t="s">
        <v>75</v>
      </c>
      <c r="AG5909" t="s">
        <v>240</v>
      </c>
      <c r="AH5909" t="s">
        <v>144</v>
      </c>
      <c r="AI5909" t="s">
        <v>139</v>
      </c>
      <c r="AJ5909" t="str">
        <f t="shared" si="92"/>
        <v>Nov</v>
      </c>
    </row>
    <row r="5910" spans="1:36" x14ac:dyDescent="0.3">
      <c r="A5910" t="s">
        <v>13062</v>
      </c>
      <c r="B5910" s="33">
        <v>45985</v>
      </c>
      <c r="C5910" t="s">
        <v>96</v>
      </c>
      <c r="D5910" t="s">
        <v>13063</v>
      </c>
      <c r="E5910" t="s">
        <v>172</v>
      </c>
      <c r="F5910" t="s">
        <v>176</v>
      </c>
      <c r="G5910" t="s">
        <v>155</v>
      </c>
      <c r="H5910" t="s">
        <v>156</v>
      </c>
      <c r="I5910">
        <v>435</v>
      </c>
      <c r="J5910" t="s">
        <v>248</v>
      </c>
      <c r="K5910" t="s">
        <v>339</v>
      </c>
      <c r="L5910" t="s">
        <v>447</v>
      </c>
      <c r="M5910" t="s">
        <v>640</v>
      </c>
      <c r="N5910">
        <v>85</v>
      </c>
      <c r="O5910">
        <v>0</v>
      </c>
      <c r="P5910">
        <v>8</v>
      </c>
      <c r="Q5910" t="s">
        <v>73</v>
      </c>
      <c r="R5910" t="s">
        <v>238</v>
      </c>
      <c r="S5910" t="s">
        <v>239</v>
      </c>
      <c r="T5910">
        <v>150</v>
      </c>
      <c r="U5910">
        <v>74</v>
      </c>
      <c r="V5910">
        <v>49.33</v>
      </c>
      <c r="W5910" t="s">
        <v>133</v>
      </c>
      <c r="X5910">
        <v>7222</v>
      </c>
      <c r="Y5910">
        <v>534428</v>
      </c>
      <c r="Z5910">
        <v>26122</v>
      </c>
      <c r="AA5910">
        <v>10212</v>
      </c>
      <c r="AB5910">
        <v>570762</v>
      </c>
      <c r="AC5910">
        <v>485076</v>
      </c>
      <c r="AD5910">
        <v>85686</v>
      </c>
      <c r="AE5910" t="s">
        <v>81</v>
      </c>
      <c r="AF5910" t="s">
        <v>81</v>
      </c>
      <c r="AG5910" t="s">
        <v>240</v>
      </c>
      <c r="AH5910" t="s">
        <v>147</v>
      </c>
      <c r="AI5910" t="s">
        <v>140</v>
      </c>
      <c r="AJ5910" t="str">
        <f t="shared" si="92"/>
        <v>Nov</v>
      </c>
    </row>
    <row r="5911" spans="1:36" x14ac:dyDescent="0.3">
      <c r="A5911" t="s">
        <v>13064</v>
      </c>
      <c r="B5911" s="33">
        <v>45799</v>
      </c>
      <c r="C5911" t="s">
        <v>97</v>
      </c>
      <c r="D5911" t="s">
        <v>13065</v>
      </c>
      <c r="E5911" t="s">
        <v>175</v>
      </c>
      <c r="F5911" t="s">
        <v>174</v>
      </c>
      <c r="G5911" t="s">
        <v>163</v>
      </c>
      <c r="H5911" t="s">
        <v>158</v>
      </c>
      <c r="I5911">
        <v>550</v>
      </c>
      <c r="J5911" t="s">
        <v>325</v>
      </c>
      <c r="K5911" t="s">
        <v>687</v>
      </c>
      <c r="L5911" t="s">
        <v>400</v>
      </c>
      <c r="M5911" t="s">
        <v>687</v>
      </c>
      <c r="N5911">
        <v>87</v>
      </c>
      <c r="O5911">
        <v>17</v>
      </c>
      <c r="P5911">
        <v>-10</v>
      </c>
      <c r="Q5911" t="s">
        <v>73</v>
      </c>
      <c r="R5911" t="s">
        <v>238</v>
      </c>
      <c r="S5911" t="s">
        <v>239</v>
      </c>
      <c r="T5911">
        <v>180</v>
      </c>
      <c r="U5911">
        <v>139</v>
      </c>
      <c r="V5911">
        <v>77.22</v>
      </c>
      <c r="W5911" t="s">
        <v>133</v>
      </c>
      <c r="X5911">
        <v>4300</v>
      </c>
      <c r="Y5911">
        <v>597700</v>
      </c>
      <c r="Z5911">
        <v>45731</v>
      </c>
      <c r="AA5911">
        <v>74504</v>
      </c>
      <c r="AB5911">
        <v>717935</v>
      </c>
      <c r="AC5911">
        <v>419899</v>
      </c>
      <c r="AD5911">
        <v>298036</v>
      </c>
      <c r="AE5911" t="s">
        <v>75</v>
      </c>
      <c r="AF5911" t="s">
        <v>78</v>
      </c>
      <c r="AG5911" t="s">
        <v>240</v>
      </c>
      <c r="AH5911" t="s">
        <v>144</v>
      </c>
      <c r="AI5911" t="s">
        <v>140</v>
      </c>
      <c r="AJ5911" t="str">
        <f t="shared" si="92"/>
        <v>May</v>
      </c>
    </row>
    <row r="5912" spans="1:36" x14ac:dyDescent="0.3">
      <c r="A5912" t="s">
        <v>13066</v>
      </c>
      <c r="B5912" s="33">
        <v>45749</v>
      </c>
      <c r="C5912" t="s">
        <v>99</v>
      </c>
      <c r="D5912" t="s">
        <v>13067</v>
      </c>
      <c r="E5912" t="s">
        <v>181</v>
      </c>
      <c r="F5912" t="s">
        <v>172</v>
      </c>
      <c r="G5912" t="s">
        <v>159</v>
      </c>
      <c r="H5912" t="s">
        <v>155</v>
      </c>
      <c r="I5912">
        <v>596</v>
      </c>
      <c r="J5912" t="s">
        <v>385</v>
      </c>
      <c r="K5912" t="s">
        <v>1811</v>
      </c>
      <c r="L5912" t="s">
        <v>385</v>
      </c>
      <c r="M5912" t="s">
        <v>1924</v>
      </c>
      <c r="N5912">
        <v>109</v>
      </c>
      <c r="O5912">
        <v>0</v>
      </c>
      <c r="P5912">
        <v>1</v>
      </c>
      <c r="Q5912" t="s">
        <v>70</v>
      </c>
      <c r="R5912" t="s">
        <v>238</v>
      </c>
      <c r="S5912" t="s">
        <v>239</v>
      </c>
      <c r="T5912">
        <v>220</v>
      </c>
      <c r="U5912">
        <v>139</v>
      </c>
      <c r="V5912">
        <v>63.18</v>
      </c>
      <c r="W5912" t="s">
        <v>135</v>
      </c>
      <c r="X5912">
        <v>10314</v>
      </c>
      <c r="Y5912">
        <v>1433646</v>
      </c>
      <c r="Z5912">
        <v>46426</v>
      </c>
      <c r="AA5912">
        <v>85624</v>
      </c>
      <c r="AB5912">
        <v>1565696</v>
      </c>
      <c r="AC5912">
        <v>929027</v>
      </c>
      <c r="AD5912">
        <v>636669</v>
      </c>
      <c r="AE5912" t="s">
        <v>81</v>
      </c>
      <c r="AF5912" t="s">
        <v>81</v>
      </c>
      <c r="AG5912" t="s">
        <v>240</v>
      </c>
      <c r="AH5912" t="s">
        <v>146</v>
      </c>
      <c r="AI5912" t="s">
        <v>140</v>
      </c>
      <c r="AJ5912" t="str">
        <f t="shared" si="92"/>
        <v>Apr</v>
      </c>
    </row>
    <row r="5913" spans="1:36" x14ac:dyDescent="0.3">
      <c r="A5913" t="s">
        <v>13068</v>
      </c>
      <c r="B5913" s="33">
        <v>45986</v>
      </c>
      <c r="C5913" t="s">
        <v>93</v>
      </c>
      <c r="D5913" t="s">
        <v>13069</v>
      </c>
      <c r="E5913" t="s">
        <v>172</v>
      </c>
      <c r="F5913" t="s">
        <v>177</v>
      </c>
      <c r="G5913" t="s">
        <v>155</v>
      </c>
      <c r="H5913" t="s">
        <v>162</v>
      </c>
      <c r="I5913">
        <v>1478</v>
      </c>
      <c r="J5913" t="s">
        <v>368</v>
      </c>
      <c r="K5913" t="s">
        <v>4225</v>
      </c>
      <c r="L5913" t="s">
        <v>4028</v>
      </c>
      <c r="M5913" t="s">
        <v>2628</v>
      </c>
      <c r="N5913">
        <v>193</v>
      </c>
      <c r="O5913">
        <v>50</v>
      </c>
      <c r="P5913">
        <v>67</v>
      </c>
      <c r="Q5913" t="s">
        <v>76</v>
      </c>
      <c r="R5913" t="s">
        <v>238</v>
      </c>
      <c r="S5913" t="s">
        <v>239</v>
      </c>
      <c r="T5913">
        <v>220</v>
      </c>
      <c r="U5913">
        <v>197</v>
      </c>
      <c r="V5913">
        <v>89.55</v>
      </c>
      <c r="W5913" t="s">
        <v>135</v>
      </c>
      <c r="X5913">
        <v>2911</v>
      </c>
      <c r="Y5913">
        <v>573467</v>
      </c>
      <c r="Z5913">
        <v>83134</v>
      </c>
      <c r="AA5913">
        <v>92787</v>
      </c>
      <c r="AB5913">
        <v>749388</v>
      </c>
      <c r="AC5913">
        <v>493770</v>
      </c>
      <c r="AD5913">
        <v>255618</v>
      </c>
      <c r="AE5913" t="s">
        <v>81</v>
      </c>
      <c r="AF5913" t="s">
        <v>78</v>
      </c>
      <c r="AG5913" t="s">
        <v>240</v>
      </c>
      <c r="AH5913" t="s">
        <v>146</v>
      </c>
      <c r="AI5913" t="s">
        <v>139</v>
      </c>
      <c r="AJ5913" t="str">
        <f t="shared" si="92"/>
        <v>Nov</v>
      </c>
    </row>
    <row r="5914" spans="1:36" x14ac:dyDescent="0.3">
      <c r="A5914" t="s">
        <v>13070</v>
      </c>
      <c r="B5914" s="33">
        <v>45703</v>
      </c>
      <c r="C5914" t="s">
        <v>93</v>
      </c>
      <c r="D5914" t="s">
        <v>13071</v>
      </c>
      <c r="E5914" t="s">
        <v>175</v>
      </c>
      <c r="F5914" t="s">
        <v>176</v>
      </c>
      <c r="G5914" t="s">
        <v>163</v>
      </c>
      <c r="H5914" t="s">
        <v>156</v>
      </c>
      <c r="I5914">
        <v>874</v>
      </c>
      <c r="J5914" t="s">
        <v>325</v>
      </c>
      <c r="K5914" t="s">
        <v>557</v>
      </c>
      <c r="L5914" t="s">
        <v>1061</v>
      </c>
      <c r="M5914" t="s">
        <v>1039</v>
      </c>
      <c r="N5914">
        <v>118</v>
      </c>
      <c r="O5914">
        <v>43</v>
      </c>
      <c r="P5914">
        <v>65</v>
      </c>
      <c r="Q5914" t="s">
        <v>76</v>
      </c>
      <c r="R5914" t="s">
        <v>238</v>
      </c>
      <c r="S5914" t="s">
        <v>239</v>
      </c>
      <c r="T5914">
        <v>150</v>
      </c>
      <c r="U5914">
        <v>102</v>
      </c>
      <c r="V5914">
        <v>68</v>
      </c>
      <c r="W5914" t="s">
        <v>133</v>
      </c>
      <c r="X5914">
        <v>6912</v>
      </c>
      <c r="Y5914">
        <v>705024</v>
      </c>
      <c r="Z5914">
        <v>19890</v>
      </c>
      <c r="AA5914">
        <v>52020</v>
      </c>
      <c r="AB5914">
        <v>776934</v>
      </c>
      <c r="AC5914">
        <v>527441</v>
      </c>
      <c r="AD5914">
        <v>249493</v>
      </c>
      <c r="AE5914" t="s">
        <v>75</v>
      </c>
      <c r="AF5914" t="s">
        <v>81</v>
      </c>
      <c r="AG5914" t="s">
        <v>240</v>
      </c>
      <c r="AH5914" t="s">
        <v>145</v>
      </c>
      <c r="AI5914" t="s">
        <v>139</v>
      </c>
      <c r="AJ5914" t="str">
        <f t="shared" si="92"/>
        <v>Feb</v>
      </c>
    </row>
    <row r="5915" spans="1:36" x14ac:dyDescent="0.3">
      <c r="A5915" t="s">
        <v>13072</v>
      </c>
      <c r="B5915" s="33">
        <v>45689</v>
      </c>
      <c r="C5915" t="s">
        <v>96</v>
      </c>
      <c r="D5915" t="s">
        <v>13073</v>
      </c>
      <c r="E5915" t="s">
        <v>172</v>
      </c>
      <c r="F5915" t="s">
        <v>180</v>
      </c>
      <c r="G5915" t="s">
        <v>155</v>
      </c>
      <c r="H5915" t="s">
        <v>160</v>
      </c>
      <c r="I5915">
        <v>627</v>
      </c>
      <c r="J5915" t="s">
        <v>503</v>
      </c>
      <c r="K5915" t="s">
        <v>1435</v>
      </c>
      <c r="L5915" t="s">
        <v>2288</v>
      </c>
      <c r="M5915" t="s">
        <v>636</v>
      </c>
      <c r="N5915">
        <v>108</v>
      </c>
      <c r="O5915">
        <v>34</v>
      </c>
      <c r="P5915">
        <v>42</v>
      </c>
      <c r="Q5915" t="s">
        <v>76</v>
      </c>
      <c r="R5915" t="s">
        <v>238</v>
      </c>
      <c r="S5915" t="s">
        <v>239</v>
      </c>
      <c r="T5915">
        <v>150</v>
      </c>
      <c r="U5915">
        <v>98</v>
      </c>
      <c r="V5915">
        <v>65.33</v>
      </c>
      <c r="W5915" t="s">
        <v>133</v>
      </c>
      <c r="X5915">
        <v>7241</v>
      </c>
      <c r="Y5915">
        <v>709618</v>
      </c>
      <c r="Z5915">
        <v>44590</v>
      </c>
      <c r="AA5915">
        <v>65464</v>
      </c>
      <c r="AB5915">
        <v>819672</v>
      </c>
      <c r="AC5915">
        <v>719855</v>
      </c>
      <c r="AD5915">
        <v>99817</v>
      </c>
      <c r="AE5915" t="s">
        <v>81</v>
      </c>
      <c r="AF5915" t="s">
        <v>81</v>
      </c>
      <c r="AG5915" t="s">
        <v>240</v>
      </c>
      <c r="AH5915" t="s">
        <v>144</v>
      </c>
      <c r="AI5915" t="s">
        <v>140</v>
      </c>
      <c r="AJ5915" t="str">
        <f t="shared" si="92"/>
        <v>Feb</v>
      </c>
    </row>
    <row r="5916" spans="1:36" x14ac:dyDescent="0.3">
      <c r="A5916" t="s">
        <v>13074</v>
      </c>
      <c r="B5916" s="33">
        <v>45724</v>
      </c>
      <c r="C5916" t="s">
        <v>99</v>
      </c>
      <c r="D5916" t="s">
        <v>13075</v>
      </c>
      <c r="E5916" t="s">
        <v>176</v>
      </c>
      <c r="F5916" t="s">
        <v>174</v>
      </c>
      <c r="G5916" t="s">
        <v>156</v>
      </c>
      <c r="H5916" t="s">
        <v>158</v>
      </c>
      <c r="I5916">
        <v>1318</v>
      </c>
      <c r="J5916" t="s">
        <v>414</v>
      </c>
      <c r="K5916" t="s">
        <v>793</v>
      </c>
      <c r="L5916" t="s">
        <v>477</v>
      </c>
      <c r="M5916" t="s">
        <v>793</v>
      </c>
      <c r="N5916">
        <v>173</v>
      </c>
      <c r="O5916">
        <v>0</v>
      </c>
      <c r="P5916">
        <v>-9</v>
      </c>
      <c r="Q5916" t="s">
        <v>70</v>
      </c>
      <c r="R5916" t="s">
        <v>238</v>
      </c>
      <c r="S5916" t="s">
        <v>239</v>
      </c>
      <c r="T5916">
        <v>180</v>
      </c>
      <c r="U5916">
        <v>156</v>
      </c>
      <c r="V5916">
        <v>86.67</v>
      </c>
      <c r="W5916" t="s">
        <v>133</v>
      </c>
      <c r="X5916">
        <v>4659</v>
      </c>
      <c r="Y5916">
        <v>726804</v>
      </c>
      <c r="Z5916">
        <v>75660</v>
      </c>
      <c r="AA5916">
        <v>63180</v>
      </c>
      <c r="AB5916">
        <v>865644</v>
      </c>
      <c r="AC5916">
        <v>579384</v>
      </c>
      <c r="AD5916">
        <v>286260</v>
      </c>
      <c r="AE5916" t="s">
        <v>81</v>
      </c>
      <c r="AF5916" t="s">
        <v>78</v>
      </c>
      <c r="AG5916" t="s">
        <v>240</v>
      </c>
      <c r="AH5916" t="s">
        <v>145</v>
      </c>
      <c r="AI5916" t="s">
        <v>139</v>
      </c>
      <c r="AJ5916" t="str">
        <f t="shared" si="92"/>
        <v>Mar</v>
      </c>
    </row>
    <row r="5917" spans="1:36" x14ac:dyDescent="0.3">
      <c r="A5917" t="s">
        <v>13076</v>
      </c>
      <c r="B5917" s="33">
        <v>45700</v>
      </c>
      <c r="C5917" t="s">
        <v>93</v>
      </c>
      <c r="D5917" t="s">
        <v>1153</v>
      </c>
      <c r="E5917" t="s">
        <v>174</v>
      </c>
      <c r="F5917" t="s">
        <v>179</v>
      </c>
      <c r="G5917" t="s">
        <v>158</v>
      </c>
      <c r="H5917" t="s">
        <v>166</v>
      </c>
      <c r="I5917">
        <v>1074</v>
      </c>
      <c r="J5917" t="s">
        <v>408</v>
      </c>
      <c r="K5917" t="s">
        <v>1177</v>
      </c>
      <c r="L5917" t="s">
        <v>1561</v>
      </c>
      <c r="M5917" t="s">
        <v>3881</v>
      </c>
      <c r="N5917">
        <v>171</v>
      </c>
      <c r="O5917">
        <v>59</v>
      </c>
      <c r="P5917">
        <v>57</v>
      </c>
      <c r="Q5917" t="s">
        <v>76</v>
      </c>
      <c r="R5917" t="s">
        <v>238</v>
      </c>
      <c r="S5917" t="s">
        <v>239</v>
      </c>
      <c r="T5917">
        <v>186</v>
      </c>
      <c r="U5917">
        <v>133</v>
      </c>
      <c r="V5917">
        <v>71.510000000000005</v>
      </c>
      <c r="W5917" t="s">
        <v>133</v>
      </c>
      <c r="X5917">
        <v>10498</v>
      </c>
      <c r="Y5917">
        <v>1396234</v>
      </c>
      <c r="Z5917">
        <v>50407</v>
      </c>
      <c r="AA5917">
        <v>72219</v>
      </c>
      <c r="AB5917">
        <v>1518860</v>
      </c>
      <c r="AC5917">
        <v>1090121</v>
      </c>
      <c r="AD5917">
        <v>428739</v>
      </c>
      <c r="AE5917" t="s">
        <v>78</v>
      </c>
      <c r="AF5917" t="s">
        <v>72</v>
      </c>
      <c r="AG5917" t="s">
        <v>240</v>
      </c>
      <c r="AH5917" t="s">
        <v>146</v>
      </c>
      <c r="AI5917" t="s">
        <v>139</v>
      </c>
      <c r="AJ5917" t="str">
        <f t="shared" si="92"/>
        <v>Feb</v>
      </c>
    </row>
    <row r="5918" spans="1:36" x14ac:dyDescent="0.3">
      <c r="A5918" t="s">
        <v>13077</v>
      </c>
      <c r="B5918" s="33">
        <v>45664</v>
      </c>
      <c r="C5918" t="s">
        <v>96</v>
      </c>
      <c r="D5918" t="s">
        <v>13078</v>
      </c>
      <c r="E5918" t="s">
        <v>179</v>
      </c>
      <c r="F5918" t="s">
        <v>177</v>
      </c>
      <c r="G5918" t="s">
        <v>166</v>
      </c>
      <c r="H5918" t="s">
        <v>162</v>
      </c>
      <c r="I5918">
        <v>1433</v>
      </c>
      <c r="J5918" t="s">
        <v>243</v>
      </c>
      <c r="K5918" t="s">
        <v>5326</v>
      </c>
      <c r="L5918" t="s">
        <v>493</v>
      </c>
      <c r="M5918" t="s">
        <v>1532</v>
      </c>
      <c r="N5918">
        <v>225</v>
      </c>
      <c r="O5918">
        <v>21</v>
      </c>
      <c r="P5918">
        <v>24</v>
      </c>
      <c r="Q5918" t="s">
        <v>73</v>
      </c>
      <c r="R5918" t="s">
        <v>238</v>
      </c>
      <c r="S5918" t="s">
        <v>239</v>
      </c>
      <c r="T5918">
        <v>180</v>
      </c>
      <c r="U5918">
        <v>139</v>
      </c>
      <c r="V5918">
        <v>77.22</v>
      </c>
      <c r="W5918" t="s">
        <v>133</v>
      </c>
      <c r="X5918">
        <v>4579</v>
      </c>
      <c r="Y5918">
        <v>636481</v>
      </c>
      <c r="Z5918">
        <v>30997</v>
      </c>
      <c r="AA5918">
        <v>21128</v>
      </c>
      <c r="AB5918">
        <v>688606</v>
      </c>
      <c r="AC5918">
        <v>463980</v>
      </c>
      <c r="AD5918">
        <v>224626</v>
      </c>
      <c r="AE5918" t="s">
        <v>72</v>
      </c>
      <c r="AF5918" t="s">
        <v>78</v>
      </c>
      <c r="AG5918" t="s">
        <v>240</v>
      </c>
      <c r="AH5918" t="s">
        <v>144</v>
      </c>
      <c r="AI5918" t="s">
        <v>138</v>
      </c>
      <c r="AJ5918" t="str">
        <f t="shared" si="92"/>
        <v>Jan</v>
      </c>
    </row>
    <row r="5919" spans="1:36" x14ac:dyDescent="0.3">
      <c r="A5919" t="s">
        <v>13079</v>
      </c>
      <c r="B5919" s="33">
        <v>45880</v>
      </c>
      <c r="C5919" t="s">
        <v>96</v>
      </c>
      <c r="D5919" t="s">
        <v>13080</v>
      </c>
      <c r="E5919" t="s">
        <v>179</v>
      </c>
      <c r="F5919" t="s">
        <v>175</v>
      </c>
      <c r="G5919" t="s">
        <v>166</v>
      </c>
      <c r="H5919" t="s">
        <v>163</v>
      </c>
      <c r="I5919">
        <v>808</v>
      </c>
      <c r="J5919" t="s">
        <v>243</v>
      </c>
      <c r="K5919" t="s">
        <v>1247</v>
      </c>
      <c r="L5919" t="s">
        <v>377</v>
      </c>
      <c r="M5919" t="s">
        <v>1414</v>
      </c>
      <c r="N5919">
        <v>128</v>
      </c>
      <c r="O5919">
        <v>0</v>
      </c>
      <c r="P5919">
        <v>3</v>
      </c>
      <c r="Q5919" t="s">
        <v>70</v>
      </c>
      <c r="R5919" t="s">
        <v>238</v>
      </c>
      <c r="S5919" t="s">
        <v>239</v>
      </c>
      <c r="T5919">
        <v>189</v>
      </c>
      <c r="U5919">
        <v>147</v>
      </c>
      <c r="V5919">
        <v>77.78</v>
      </c>
      <c r="W5919" t="s">
        <v>133</v>
      </c>
      <c r="X5919">
        <v>9431</v>
      </c>
      <c r="Y5919">
        <v>1386357</v>
      </c>
      <c r="Z5919">
        <v>28665</v>
      </c>
      <c r="AA5919">
        <v>108192</v>
      </c>
      <c r="AB5919">
        <v>1523214</v>
      </c>
      <c r="AC5919">
        <v>1092512</v>
      </c>
      <c r="AD5919">
        <v>430702</v>
      </c>
      <c r="AE5919" t="s">
        <v>72</v>
      </c>
      <c r="AF5919" t="s">
        <v>75</v>
      </c>
      <c r="AG5919" t="s">
        <v>240</v>
      </c>
      <c r="AH5919" t="s">
        <v>144</v>
      </c>
      <c r="AI5919" t="s">
        <v>138</v>
      </c>
      <c r="AJ5919" t="str">
        <f t="shared" si="92"/>
        <v>Aug</v>
      </c>
    </row>
    <row r="5920" spans="1:36" x14ac:dyDescent="0.3">
      <c r="A5920" t="s">
        <v>13081</v>
      </c>
      <c r="B5920" s="33">
        <v>45734</v>
      </c>
      <c r="C5920" t="s">
        <v>93</v>
      </c>
      <c r="D5920" t="s">
        <v>13082</v>
      </c>
      <c r="E5920" t="s">
        <v>172</v>
      </c>
      <c r="F5920" t="s">
        <v>179</v>
      </c>
      <c r="G5920" t="s">
        <v>155</v>
      </c>
      <c r="H5920" t="s">
        <v>166</v>
      </c>
      <c r="I5920">
        <v>2255</v>
      </c>
      <c r="J5920" t="s">
        <v>264</v>
      </c>
      <c r="K5920" t="s">
        <v>2214</v>
      </c>
      <c r="L5920" t="s">
        <v>310</v>
      </c>
      <c r="M5920" t="s">
        <v>2033</v>
      </c>
      <c r="N5920">
        <v>295</v>
      </c>
      <c r="O5920">
        <v>0</v>
      </c>
      <c r="P5920">
        <v>19</v>
      </c>
      <c r="Q5920" t="s">
        <v>73</v>
      </c>
      <c r="R5920" t="s">
        <v>238</v>
      </c>
      <c r="S5920" t="s">
        <v>239</v>
      </c>
      <c r="T5920">
        <v>186</v>
      </c>
      <c r="U5920">
        <v>126</v>
      </c>
      <c r="V5920">
        <v>67.739999999999995</v>
      </c>
      <c r="W5920" t="s">
        <v>135</v>
      </c>
      <c r="X5920">
        <v>2816</v>
      </c>
      <c r="Y5920">
        <v>354816</v>
      </c>
      <c r="Z5920">
        <v>41328</v>
      </c>
      <c r="AA5920">
        <v>53928</v>
      </c>
      <c r="AB5920">
        <v>450072</v>
      </c>
      <c r="AC5920">
        <v>388120</v>
      </c>
      <c r="AD5920">
        <v>61952</v>
      </c>
      <c r="AE5920" t="s">
        <v>81</v>
      </c>
      <c r="AF5920" t="s">
        <v>72</v>
      </c>
      <c r="AG5920" t="s">
        <v>240</v>
      </c>
      <c r="AH5920" t="s">
        <v>144</v>
      </c>
      <c r="AI5920" t="s">
        <v>140</v>
      </c>
      <c r="AJ5920" t="str">
        <f t="shared" si="92"/>
        <v>Mar</v>
      </c>
    </row>
    <row r="5921" spans="1:36" x14ac:dyDescent="0.3">
      <c r="A5921" t="s">
        <v>13083</v>
      </c>
      <c r="B5921" s="33">
        <v>45921</v>
      </c>
      <c r="C5921" t="s">
        <v>93</v>
      </c>
      <c r="D5921" t="s">
        <v>13084</v>
      </c>
      <c r="E5921" t="s">
        <v>176</v>
      </c>
      <c r="F5921" t="s">
        <v>177</v>
      </c>
      <c r="G5921" t="s">
        <v>156</v>
      </c>
      <c r="H5921" t="s">
        <v>162</v>
      </c>
      <c r="I5921">
        <v>1082</v>
      </c>
      <c r="J5921" t="s">
        <v>336</v>
      </c>
      <c r="K5921" t="s">
        <v>5083</v>
      </c>
      <c r="L5921" t="s">
        <v>1639</v>
      </c>
      <c r="M5921" t="s">
        <v>477</v>
      </c>
      <c r="N5921">
        <v>176</v>
      </c>
      <c r="O5921">
        <v>8</v>
      </c>
      <c r="P5921">
        <v>4</v>
      </c>
      <c r="Q5921" t="s">
        <v>73</v>
      </c>
      <c r="R5921" t="s">
        <v>238</v>
      </c>
      <c r="S5921" t="s">
        <v>239</v>
      </c>
      <c r="T5921">
        <v>220</v>
      </c>
      <c r="U5921">
        <v>184</v>
      </c>
      <c r="V5921">
        <v>83.64</v>
      </c>
      <c r="W5921" t="s">
        <v>134</v>
      </c>
      <c r="X5921">
        <v>3202</v>
      </c>
      <c r="Y5921">
        <v>589168</v>
      </c>
      <c r="Z5921">
        <v>70656</v>
      </c>
      <c r="AA5921">
        <v>146832</v>
      </c>
      <c r="AB5921">
        <v>806656</v>
      </c>
      <c r="AC5921">
        <v>550034</v>
      </c>
      <c r="AD5921">
        <v>256622</v>
      </c>
      <c r="AE5921" t="s">
        <v>81</v>
      </c>
      <c r="AF5921" t="s">
        <v>78</v>
      </c>
      <c r="AG5921" t="s">
        <v>240</v>
      </c>
      <c r="AH5921" t="s">
        <v>146</v>
      </c>
      <c r="AI5921" t="s">
        <v>139</v>
      </c>
      <c r="AJ5921" t="str">
        <f t="shared" si="92"/>
        <v>Sep</v>
      </c>
    </row>
    <row r="5922" spans="1:36" x14ac:dyDescent="0.3">
      <c r="A5922" t="s">
        <v>13085</v>
      </c>
      <c r="B5922" s="33">
        <v>46000</v>
      </c>
      <c r="C5922" t="s">
        <v>97</v>
      </c>
      <c r="D5922" t="s">
        <v>13086</v>
      </c>
      <c r="E5922" t="s">
        <v>174</v>
      </c>
      <c r="F5922" t="s">
        <v>175</v>
      </c>
      <c r="G5922" t="s">
        <v>158</v>
      </c>
      <c r="H5922" t="s">
        <v>163</v>
      </c>
      <c r="I5922">
        <v>1864</v>
      </c>
      <c r="J5922" t="s">
        <v>572</v>
      </c>
      <c r="K5922" t="s">
        <v>1368</v>
      </c>
      <c r="L5922" t="s">
        <v>447</v>
      </c>
      <c r="M5922" t="s">
        <v>1368</v>
      </c>
      <c r="N5922">
        <v>236</v>
      </c>
      <c r="O5922">
        <v>0</v>
      </c>
      <c r="P5922">
        <v>-10</v>
      </c>
      <c r="Q5922" t="s">
        <v>70</v>
      </c>
      <c r="R5922" t="s">
        <v>238</v>
      </c>
      <c r="S5922" t="s">
        <v>239</v>
      </c>
      <c r="T5922">
        <v>180</v>
      </c>
      <c r="U5922">
        <v>119</v>
      </c>
      <c r="V5922">
        <v>66.11</v>
      </c>
      <c r="W5922" t="s">
        <v>133</v>
      </c>
      <c r="X5922">
        <v>5667</v>
      </c>
      <c r="Y5922">
        <v>674373</v>
      </c>
      <c r="Z5922">
        <v>46886</v>
      </c>
      <c r="AA5922">
        <v>47243</v>
      </c>
      <c r="AB5922">
        <v>768502</v>
      </c>
      <c r="AC5922">
        <v>512187</v>
      </c>
      <c r="AD5922">
        <v>256315</v>
      </c>
      <c r="AE5922" t="s">
        <v>78</v>
      </c>
      <c r="AF5922" t="s">
        <v>75</v>
      </c>
      <c r="AG5922" t="s">
        <v>240</v>
      </c>
      <c r="AH5922" t="s">
        <v>144</v>
      </c>
      <c r="AI5922" t="s">
        <v>139</v>
      </c>
      <c r="AJ5922" t="str">
        <f t="shared" si="92"/>
        <v>Dec</v>
      </c>
    </row>
    <row r="5923" spans="1:36" x14ac:dyDescent="0.3">
      <c r="A5923" t="s">
        <v>13087</v>
      </c>
      <c r="B5923" s="33">
        <v>45952</v>
      </c>
      <c r="C5923" t="s">
        <v>95</v>
      </c>
      <c r="D5923" t="s">
        <v>13088</v>
      </c>
      <c r="E5923" t="s">
        <v>180</v>
      </c>
      <c r="F5923" t="s">
        <v>175</v>
      </c>
      <c r="G5923" t="s">
        <v>160</v>
      </c>
      <c r="H5923" t="s">
        <v>163</v>
      </c>
      <c r="I5923">
        <v>1806</v>
      </c>
      <c r="J5923" t="s">
        <v>451</v>
      </c>
      <c r="K5923" t="s">
        <v>3603</v>
      </c>
      <c r="L5923" t="s">
        <v>605</v>
      </c>
      <c r="M5923" t="s">
        <v>3603</v>
      </c>
      <c r="N5923">
        <v>220</v>
      </c>
      <c r="O5923">
        <v>0</v>
      </c>
      <c r="P5923">
        <v>-10</v>
      </c>
      <c r="Q5923" t="s">
        <v>70</v>
      </c>
      <c r="R5923" t="s">
        <v>238</v>
      </c>
      <c r="S5923" t="s">
        <v>239</v>
      </c>
      <c r="T5923">
        <v>180</v>
      </c>
      <c r="U5923">
        <v>142</v>
      </c>
      <c r="V5923">
        <v>78.89</v>
      </c>
      <c r="W5923" t="s">
        <v>133</v>
      </c>
      <c r="X5923">
        <v>4111</v>
      </c>
      <c r="Y5923">
        <v>583762</v>
      </c>
      <c r="Z5923">
        <v>32092</v>
      </c>
      <c r="AA5923">
        <v>21442</v>
      </c>
      <c r="AB5923">
        <v>637296</v>
      </c>
      <c r="AC5923">
        <v>430493</v>
      </c>
      <c r="AD5923">
        <v>206803</v>
      </c>
      <c r="AE5923" t="s">
        <v>81</v>
      </c>
      <c r="AF5923" t="s">
        <v>75</v>
      </c>
      <c r="AG5923" t="s">
        <v>240</v>
      </c>
      <c r="AH5923" t="s">
        <v>144</v>
      </c>
      <c r="AI5923" t="s">
        <v>139</v>
      </c>
      <c r="AJ5923" t="str">
        <f t="shared" si="92"/>
        <v>Oct</v>
      </c>
    </row>
    <row r="5924" spans="1:36" x14ac:dyDescent="0.3">
      <c r="A5924" t="s">
        <v>13089</v>
      </c>
      <c r="B5924" s="33">
        <v>45815</v>
      </c>
      <c r="C5924" t="s">
        <v>95</v>
      </c>
      <c r="D5924" t="s">
        <v>13090</v>
      </c>
      <c r="E5924" t="s">
        <v>177</v>
      </c>
      <c r="F5924" t="s">
        <v>174</v>
      </c>
      <c r="G5924" t="s">
        <v>162</v>
      </c>
      <c r="H5924" t="s">
        <v>158</v>
      </c>
      <c r="I5924">
        <v>1622</v>
      </c>
      <c r="J5924" t="s">
        <v>357</v>
      </c>
      <c r="K5924" t="s">
        <v>3077</v>
      </c>
      <c r="L5924" t="s">
        <v>499</v>
      </c>
      <c r="M5924" t="s">
        <v>2196</v>
      </c>
      <c r="N5924">
        <v>221</v>
      </c>
      <c r="O5924">
        <v>35</v>
      </c>
      <c r="P5924">
        <v>26</v>
      </c>
      <c r="Q5924" t="s">
        <v>73</v>
      </c>
      <c r="R5924" t="s">
        <v>238</v>
      </c>
      <c r="S5924" t="s">
        <v>239</v>
      </c>
      <c r="T5924">
        <v>150</v>
      </c>
      <c r="U5924">
        <v>104</v>
      </c>
      <c r="V5924">
        <v>69.33</v>
      </c>
      <c r="W5924" t="s">
        <v>133</v>
      </c>
      <c r="X5924">
        <v>10152</v>
      </c>
      <c r="Y5924">
        <v>1055808</v>
      </c>
      <c r="Z5924">
        <v>33800</v>
      </c>
      <c r="AA5924">
        <v>10504</v>
      </c>
      <c r="AB5924">
        <v>1100112</v>
      </c>
      <c r="AC5924">
        <v>683900</v>
      </c>
      <c r="AD5924">
        <v>416212</v>
      </c>
      <c r="AE5924" t="s">
        <v>78</v>
      </c>
      <c r="AF5924" t="s">
        <v>78</v>
      </c>
      <c r="AG5924" t="s">
        <v>240</v>
      </c>
      <c r="AH5924" t="s">
        <v>144</v>
      </c>
      <c r="AI5924" t="s">
        <v>140</v>
      </c>
      <c r="AJ5924" t="str">
        <f t="shared" si="92"/>
        <v>Jun</v>
      </c>
    </row>
    <row r="5925" spans="1:36" x14ac:dyDescent="0.3">
      <c r="A5925" t="s">
        <v>13091</v>
      </c>
      <c r="B5925" s="33">
        <v>46019</v>
      </c>
      <c r="C5925" t="s">
        <v>98</v>
      </c>
      <c r="D5925" t="s">
        <v>13092</v>
      </c>
      <c r="E5925" t="s">
        <v>172</v>
      </c>
      <c r="F5925" t="s">
        <v>179</v>
      </c>
      <c r="G5925" t="s">
        <v>155</v>
      </c>
      <c r="H5925" t="s">
        <v>166</v>
      </c>
      <c r="I5925">
        <v>1145</v>
      </c>
      <c r="J5925" t="s">
        <v>581</v>
      </c>
      <c r="K5925" t="s">
        <v>2410</v>
      </c>
      <c r="L5925" t="s">
        <v>1566</v>
      </c>
      <c r="M5925" t="s">
        <v>1425</v>
      </c>
      <c r="N5925">
        <v>182</v>
      </c>
      <c r="O5925">
        <v>25</v>
      </c>
      <c r="P5925">
        <v>32</v>
      </c>
      <c r="Q5925" t="s">
        <v>76</v>
      </c>
      <c r="R5925" t="s">
        <v>238</v>
      </c>
      <c r="S5925" t="s">
        <v>239</v>
      </c>
      <c r="T5925">
        <v>180</v>
      </c>
      <c r="U5925">
        <v>103</v>
      </c>
      <c r="V5925">
        <v>57.22</v>
      </c>
      <c r="W5925" t="s">
        <v>133</v>
      </c>
      <c r="X5925">
        <v>7229</v>
      </c>
      <c r="Y5925">
        <v>744587</v>
      </c>
      <c r="Z5925">
        <v>38522</v>
      </c>
      <c r="AA5925">
        <v>38316</v>
      </c>
      <c r="AB5925">
        <v>821425</v>
      </c>
      <c r="AC5925">
        <v>714392</v>
      </c>
      <c r="AD5925">
        <v>107033</v>
      </c>
      <c r="AE5925" t="s">
        <v>81</v>
      </c>
      <c r="AF5925" t="s">
        <v>72</v>
      </c>
      <c r="AG5925" t="s">
        <v>240</v>
      </c>
      <c r="AH5925" t="s">
        <v>146</v>
      </c>
      <c r="AI5925" t="s">
        <v>138</v>
      </c>
      <c r="AJ5925" t="str">
        <f t="shared" si="92"/>
        <v>Dec</v>
      </c>
    </row>
    <row r="5926" spans="1:36" x14ac:dyDescent="0.3">
      <c r="A5926" t="s">
        <v>13093</v>
      </c>
      <c r="B5926" s="33">
        <v>45980</v>
      </c>
      <c r="C5926" t="s">
        <v>96</v>
      </c>
      <c r="D5926" t="s">
        <v>13094</v>
      </c>
      <c r="E5926" t="s">
        <v>177</v>
      </c>
      <c r="F5926" t="s">
        <v>175</v>
      </c>
      <c r="G5926" t="s">
        <v>162</v>
      </c>
      <c r="H5926" t="s">
        <v>163</v>
      </c>
      <c r="I5926">
        <v>499</v>
      </c>
      <c r="J5926" t="s">
        <v>275</v>
      </c>
      <c r="K5926" t="s">
        <v>2510</v>
      </c>
      <c r="L5926" t="s">
        <v>626</v>
      </c>
      <c r="M5926" t="s">
        <v>1162</v>
      </c>
      <c r="N5926">
        <v>81</v>
      </c>
      <c r="O5926">
        <v>0</v>
      </c>
      <c r="P5926">
        <v>6</v>
      </c>
      <c r="Q5926" t="s">
        <v>73</v>
      </c>
      <c r="R5926" t="s">
        <v>238</v>
      </c>
      <c r="S5926" t="s">
        <v>239</v>
      </c>
      <c r="T5926">
        <v>150</v>
      </c>
      <c r="U5926">
        <v>126</v>
      </c>
      <c r="V5926">
        <v>84</v>
      </c>
      <c r="W5926" t="s">
        <v>133</v>
      </c>
      <c r="X5926">
        <v>5519</v>
      </c>
      <c r="Y5926">
        <v>695394</v>
      </c>
      <c r="Z5926">
        <v>37296</v>
      </c>
      <c r="AA5926">
        <v>87822</v>
      </c>
      <c r="AB5926">
        <v>820512</v>
      </c>
      <c r="AC5926">
        <v>521711</v>
      </c>
      <c r="AD5926">
        <v>298801</v>
      </c>
      <c r="AE5926" t="s">
        <v>78</v>
      </c>
      <c r="AF5926" t="s">
        <v>75</v>
      </c>
      <c r="AG5926" t="s">
        <v>240</v>
      </c>
      <c r="AH5926" t="s">
        <v>146</v>
      </c>
      <c r="AI5926" t="s">
        <v>140</v>
      </c>
      <c r="AJ5926" t="str">
        <f t="shared" si="92"/>
        <v>Nov</v>
      </c>
    </row>
    <row r="5927" spans="1:36" x14ac:dyDescent="0.3">
      <c r="A5927" t="s">
        <v>13095</v>
      </c>
      <c r="B5927" s="33">
        <v>45798</v>
      </c>
      <c r="C5927" t="s">
        <v>96</v>
      </c>
      <c r="D5927" t="s">
        <v>13096</v>
      </c>
      <c r="E5927" t="s">
        <v>175</v>
      </c>
      <c r="F5927" t="s">
        <v>178</v>
      </c>
      <c r="G5927" t="s">
        <v>163</v>
      </c>
      <c r="H5927" t="s">
        <v>157</v>
      </c>
      <c r="I5927">
        <v>1570</v>
      </c>
      <c r="J5927" t="s">
        <v>298</v>
      </c>
      <c r="K5927" t="s">
        <v>4065</v>
      </c>
      <c r="L5927" t="s">
        <v>2444</v>
      </c>
      <c r="M5927" t="s">
        <v>3834</v>
      </c>
      <c r="N5927">
        <v>218</v>
      </c>
      <c r="O5927">
        <v>10</v>
      </c>
      <c r="P5927">
        <v>21</v>
      </c>
      <c r="Q5927" t="s">
        <v>73</v>
      </c>
      <c r="R5927" t="s">
        <v>238</v>
      </c>
      <c r="S5927" t="s">
        <v>239</v>
      </c>
      <c r="T5927">
        <v>220</v>
      </c>
      <c r="U5927">
        <v>185</v>
      </c>
      <c r="V5927">
        <v>84.09</v>
      </c>
      <c r="W5927" t="s">
        <v>133</v>
      </c>
      <c r="X5927">
        <v>3891</v>
      </c>
      <c r="Y5927">
        <v>719835</v>
      </c>
      <c r="Z5927">
        <v>48840</v>
      </c>
      <c r="AA5927">
        <v>105635</v>
      </c>
      <c r="AB5927">
        <v>874310</v>
      </c>
      <c r="AC5927">
        <v>709441</v>
      </c>
      <c r="AD5927">
        <v>164869</v>
      </c>
      <c r="AE5927" t="s">
        <v>75</v>
      </c>
      <c r="AF5927" t="s">
        <v>75</v>
      </c>
      <c r="AG5927" t="s">
        <v>240</v>
      </c>
      <c r="AH5927" t="s">
        <v>144</v>
      </c>
      <c r="AI5927" t="s">
        <v>139</v>
      </c>
      <c r="AJ5927" t="str">
        <f t="shared" si="92"/>
        <v>May</v>
      </c>
    </row>
    <row r="5928" spans="1:36" x14ac:dyDescent="0.3">
      <c r="A5928" t="s">
        <v>13097</v>
      </c>
      <c r="B5928" s="33">
        <v>45990</v>
      </c>
      <c r="C5928" t="s">
        <v>99</v>
      </c>
      <c r="D5928" t="s">
        <v>13098</v>
      </c>
      <c r="E5928" t="s">
        <v>179</v>
      </c>
      <c r="F5928" t="s">
        <v>172</v>
      </c>
      <c r="G5928" t="s">
        <v>166</v>
      </c>
      <c r="H5928" t="s">
        <v>155</v>
      </c>
      <c r="I5928">
        <v>793</v>
      </c>
      <c r="J5928" t="s">
        <v>457</v>
      </c>
      <c r="K5928" t="s">
        <v>1102</v>
      </c>
      <c r="L5928" t="s">
        <v>4415</v>
      </c>
      <c r="M5928" t="s">
        <v>1365</v>
      </c>
      <c r="N5928">
        <v>137</v>
      </c>
      <c r="O5928">
        <v>14</v>
      </c>
      <c r="P5928">
        <v>24</v>
      </c>
      <c r="Q5928" t="s">
        <v>73</v>
      </c>
      <c r="R5928" t="s">
        <v>238</v>
      </c>
      <c r="S5928" t="s">
        <v>239</v>
      </c>
      <c r="T5928">
        <v>220</v>
      </c>
      <c r="U5928">
        <v>182</v>
      </c>
      <c r="V5928">
        <v>82.73</v>
      </c>
      <c r="W5928" t="s">
        <v>133</v>
      </c>
      <c r="X5928">
        <v>10970</v>
      </c>
      <c r="Y5928">
        <v>1996540</v>
      </c>
      <c r="Z5928">
        <v>34034</v>
      </c>
      <c r="AA5928">
        <v>83902</v>
      </c>
      <c r="AB5928">
        <v>2114476</v>
      </c>
      <c r="AC5928">
        <v>1254846</v>
      </c>
      <c r="AD5928">
        <v>859630</v>
      </c>
      <c r="AE5928" t="s">
        <v>72</v>
      </c>
      <c r="AF5928" t="s">
        <v>81</v>
      </c>
      <c r="AG5928" t="s">
        <v>240</v>
      </c>
      <c r="AH5928" t="s">
        <v>144</v>
      </c>
      <c r="AI5928" t="s">
        <v>138</v>
      </c>
      <c r="AJ5928" t="str">
        <f t="shared" si="92"/>
        <v>Nov</v>
      </c>
    </row>
    <row r="5929" spans="1:36" x14ac:dyDescent="0.3">
      <c r="A5929" t="s">
        <v>13099</v>
      </c>
      <c r="B5929" s="33">
        <v>45873</v>
      </c>
      <c r="C5929" t="s">
        <v>93</v>
      </c>
      <c r="D5929" t="s">
        <v>13100</v>
      </c>
      <c r="E5929" t="s">
        <v>175</v>
      </c>
      <c r="F5929" t="s">
        <v>178</v>
      </c>
      <c r="G5929" t="s">
        <v>163</v>
      </c>
      <c r="H5929" t="s">
        <v>157</v>
      </c>
      <c r="I5929">
        <v>1795</v>
      </c>
      <c r="J5929" t="s">
        <v>554</v>
      </c>
      <c r="K5929" t="s">
        <v>925</v>
      </c>
      <c r="L5929" t="s">
        <v>463</v>
      </c>
      <c r="M5929" t="s">
        <v>971</v>
      </c>
      <c r="N5929">
        <v>224</v>
      </c>
      <c r="O5929">
        <v>0</v>
      </c>
      <c r="P5929">
        <v>1</v>
      </c>
      <c r="Q5929" t="s">
        <v>70</v>
      </c>
      <c r="R5929" t="s">
        <v>238</v>
      </c>
      <c r="S5929" t="s">
        <v>239</v>
      </c>
      <c r="T5929">
        <v>186</v>
      </c>
      <c r="U5929">
        <v>142</v>
      </c>
      <c r="V5929">
        <v>76.34</v>
      </c>
      <c r="W5929" t="s">
        <v>133</v>
      </c>
      <c r="X5929">
        <v>8008</v>
      </c>
      <c r="Y5929">
        <v>1137136</v>
      </c>
      <c r="Z5929">
        <v>62054</v>
      </c>
      <c r="AA5929">
        <v>105790</v>
      </c>
      <c r="AB5929">
        <v>1304980</v>
      </c>
      <c r="AC5929">
        <v>1043571</v>
      </c>
      <c r="AD5929">
        <v>261409</v>
      </c>
      <c r="AE5929" t="s">
        <v>75</v>
      </c>
      <c r="AF5929" t="s">
        <v>75</v>
      </c>
      <c r="AG5929" t="s">
        <v>240</v>
      </c>
      <c r="AH5929" t="s">
        <v>144</v>
      </c>
      <c r="AI5929" t="s">
        <v>138</v>
      </c>
      <c r="AJ5929" t="str">
        <f t="shared" si="92"/>
        <v>Aug</v>
      </c>
    </row>
    <row r="5930" spans="1:36" x14ac:dyDescent="0.3">
      <c r="A5930" t="s">
        <v>13101</v>
      </c>
      <c r="B5930" s="33">
        <v>45745</v>
      </c>
      <c r="C5930" t="s">
        <v>93</v>
      </c>
      <c r="D5930" t="s">
        <v>13102</v>
      </c>
      <c r="E5930" t="s">
        <v>175</v>
      </c>
      <c r="F5930" t="s">
        <v>174</v>
      </c>
      <c r="G5930" t="s">
        <v>163</v>
      </c>
      <c r="H5930" t="s">
        <v>158</v>
      </c>
      <c r="I5930">
        <v>2220</v>
      </c>
      <c r="J5930" t="s">
        <v>248</v>
      </c>
      <c r="K5930" t="s">
        <v>5785</v>
      </c>
      <c r="L5930" t="s">
        <v>444</v>
      </c>
      <c r="M5930" t="s">
        <v>1072</v>
      </c>
      <c r="N5930">
        <v>288</v>
      </c>
      <c r="O5930">
        <v>22</v>
      </c>
      <c r="P5930">
        <v>12</v>
      </c>
      <c r="Q5930" t="s">
        <v>73</v>
      </c>
      <c r="R5930" t="s">
        <v>238</v>
      </c>
      <c r="S5930" t="s">
        <v>239</v>
      </c>
      <c r="T5930">
        <v>189</v>
      </c>
      <c r="U5930">
        <v>132</v>
      </c>
      <c r="V5930">
        <v>69.84</v>
      </c>
      <c r="W5930" t="s">
        <v>133</v>
      </c>
      <c r="X5930">
        <v>8953</v>
      </c>
      <c r="Y5930">
        <v>1181796</v>
      </c>
      <c r="Z5930">
        <v>69828</v>
      </c>
      <c r="AA5930">
        <v>62700</v>
      </c>
      <c r="AB5930">
        <v>1314324</v>
      </c>
      <c r="AC5930">
        <v>828518</v>
      </c>
      <c r="AD5930">
        <v>485806</v>
      </c>
      <c r="AE5930" t="s">
        <v>75</v>
      </c>
      <c r="AF5930" t="s">
        <v>78</v>
      </c>
      <c r="AG5930" t="s">
        <v>240</v>
      </c>
      <c r="AH5930" t="s">
        <v>144</v>
      </c>
      <c r="AI5930" t="s">
        <v>139</v>
      </c>
      <c r="AJ5930" t="str">
        <f t="shared" si="92"/>
        <v>Mar</v>
      </c>
    </row>
    <row r="5931" spans="1:36" x14ac:dyDescent="0.3">
      <c r="A5931" t="s">
        <v>13103</v>
      </c>
      <c r="B5931" s="33">
        <v>45802</v>
      </c>
      <c r="C5931" t="s">
        <v>93</v>
      </c>
      <c r="D5931" t="s">
        <v>13104</v>
      </c>
      <c r="E5931" t="s">
        <v>181</v>
      </c>
      <c r="F5931" t="s">
        <v>176</v>
      </c>
      <c r="G5931" t="s">
        <v>159</v>
      </c>
      <c r="H5931" t="s">
        <v>156</v>
      </c>
      <c r="I5931">
        <v>2116</v>
      </c>
      <c r="J5931" t="s">
        <v>636</v>
      </c>
      <c r="K5931" t="s">
        <v>1766</v>
      </c>
      <c r="L5931" t="s">
        <v>463</v>
      </c>
      <c r="M5931" t="s">
        <v>1781</v>
      </c>
      <c r="N5931">
        <v>301</v>
      </c>
      <c r="O5931">
        <v>0</v>
      </c>
      <c r="P5931">
        <v>12</v>
      </c>
      <c r="Q5931" t="s">
        <v>73</v>
      </c>
      <c r="R5931" t="s">
        <v>238</v>
      </c>
      <c r="S5931" t="s">
        <v>239</v>
      </c>
      <c r="T5931">
        <v>180</v>
      </c>
      <c r="U5931">
        <v>139</v>
      </c>
      <c r="V5931">
        <v>77.22</v>
      </c>
      <c r="W5931" t="s">
        <v>135</v>
      </c>
      <c r="X5931">
        <v>4163</v>
      </c>
      <c r="Y5931">
        <v>578657</v>
      </c>
      <c r="Z5931">
        <v>52403</v>
      </c>
      <c r="AA5931">
        <v>68388</v>
      </c>
      <c r="AB5931">
        <v>699448</v>
      </c>
      <c r="AC5931">
        <v>409761</v>
      </c>
      <c r="AD5931">
        <v>289687</v>
      </c>
      <c r="AE5931" t="s">
        <v>81</v>
      </c>
      <c r="AF5931" t="s">
        <v>81</v>
      </c>
      <c r="AG5931" t="s">
        <v>240</v>
      </c>
      <c r="AH5931" t="s">
        <v>146</v>
      </c>
      <c r="AI5931" t="s">
        <v>138</v>
      </c>
      <c r="AJ5931" t="str">
        <f t="shared" si="92"/>
        <v>May</v>
      </c>
    </row>
    <row r="5932" spans="1:36" x14ac:dyDescent="0.3">
      <c r="A5932" t="s">
        <v>13105</v>
      </c>
      <c r="B5932" s="33">
        <v>45711</v>
      </c>
      <c r="C5932" t="s">
        <v>93</v>
      </c>
      <c r="D5932" t="s">
        <v>13106</v>
      </c>
      <c r="E5932" t="s">
        <v>178</v>
      </c>
      <c r="F5932" t="s">
        <v>173</v>
      </c>
      <c r="G5932" t="s">
        <v>157</v>
      </c>
      <c r="H5932" t="s">
        <v>161</v>
      </c>
      <c r="I5932">
        <v>417</v>
      </c>
      <c r="J5932" t="s">
        <v>581</v>
      </c>
      <c r="K5932" t="s">
        <v>386</v>
      </c>
      <c r="N5932">
        <v>76</v>
      </c>
      <c r="O5932">
        <v>0</v>
      </c>
      <c r="P5932">
        <v>0</v>
      </c>
      <c r="Q5932" t="s">
        <v>67</v>
      </c>
      <c r="R5932" t="s">
        <v>245</v>
      </c>
      <c r="S5932" t="s">
        <v>121</v>
      </c>
      <c r="T5932">
        <v>150</v>
      </c>
      <c r="U5932">
        <v>0</v>
      </c>
      <c r="V5932">
        <v>0</v>
      </c>
      <c r="W5932" t="s">
        <v>133</v>
      </c>
      <c r="X5932">
        <v>4192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 t="s">
        <v>75</v>
      </c>
      <c r="AF5932" t="s">
        <v>78</v>
      </c>
      <c r="AG5932" t="s">
        <v>240</v>
      </c>
      <c r="AH5932" t="s">
        <v>144</v>
      </c>
      <c r="AI5932" t="s">
        <v>139</v>
      </c>
      <c r="AJ5932" t="str">
        <f t="shared" si="92"/>
        <v>Feb</v>
      </c>
    </row>
    <row r="5933" spans="1:36" x14ac:dyDescent="0.3">
      <c r="A5933" t="s">
        <v>13107</v>
      </c>
      <c r="B5933" s="33">
        <v>45932</v>
      </c>
      <c r="C5933" t="s">
        <v>93</v>
      </c>
      <c r="D5933" t="s">
        <v>13108</v>
      </c>
      <c r="E5933" t="s">
        <v>177</v>
      </c>
      <c r="F5933" t="s">
        <v>174</v>
      </c>
      <c r="G5933" t="s">
        <v>162</v>
      </c>
      <c r="H5933" t="s">
        <v>158</v>
      </c>
      <c r="I5933">
        <v>618</v>
      </c>
      <c r="J5933" t="s">
        <v>275</v>
      </c>
      <c r="K5933" t="s">
        <v>4788</v>
      </c>
      <c r="L5933" t="s">
        <v>3111</v>
      </c>
      <c r="M5933" t="s">
        <v>3366</v>
      </c>
      <c r="N5933">
        <v>99</v>
      </c>
      <c r="O5933">
        <v>8</v>
      </c>
      <c r="P5933">
        <v>3</v>
      </c>
      <c r="Q5933" t="s">
        <v>73</v>
      </c>
      <c r="R5933" t="s">
        <v>238</v>
      </c>
      <c r="S5933" t="s">
        <v>239</v>
      </c>
      <c r="T5933">
        <v>186</v>
      </c>
      <c r="U5933">
        <v>123</v>
      </c>
      <c r="V5933">
        <v>66.13</v>
      </c>
      <c r="W5933" t="s">
        <v>135</v>
      </c>
      <c r="X5933">
        <v>8838</v>
      </c>
      <c r="Y5933">
        <v>1087074</v>
      </c>
      <c r="Z5933">
        <v>33210</v>
      </c>
      <c r="AA5933">
        <v>65559</v>
      </c>
      <c r="AB5933">
        <v>1185843</v>
      </c>
      <c r="AC5933">
        <v>907820</v>
      </c>
      <c r="AD5933">
        <v>278023</v>
      </c>
      <c r="AE5933" t="s">
        <v>78</v>
      </c>
      <c r="AF5933" t="s">
        <v>78</v>
      </c>
      <c r="AG5933" t="s">
        <v>240</v>
      </c>
      <c r="AH5933" t="s">
        <v>145</v>
      </c>
      <c r="AI5933" t="s">
        <v>138</v>
      </c>
      <c r="AJ5933" t="str">
        <f t="shared" si="92"/>
        <v>Oct</v>
      </c>
    </row>
    <row r="5934" spans="1:36" x14ac:dyDescent="0.3">
      <c r="A5934" t="s">
        <v>13109</v>
      </c>
      <c r="B5934" s="33">
        <v>45785</v>
      </c>
      <c r="C5934" t="s">
        <v>93</v>
      </c>
      <c r="D5934" t="s">
        <v>13110</v>
      </c>
      <c r="E5934" t="s">
        <v>176</v>
      </c>
      <c r="F5934" t="s">
        <v>173</v>
      </c>
      <c r="G5934" t="s">
        <v>156</v>
      </c>
      <c r="H5934" t="s">
        <v>161</v>
      </c>
      <c r="I5934">
        <v>765</v>
      </c>
      <c r="J5934" t="s">
        <v>236</v>
      </c>
      <c r="K5934" t="s">
        <v>556</v>
      </c>
      <c r="L5934" t="s">
        <v>503</v>
      </c>
      <c r="M5934" t="s">
        <v>2199</v>
      </c>
      <c r="N5934">
        <v>127</v>
      </c>
      <c r="O5934">
        <v>15</v>
      </c>
      <c r="P5934">
        <v>22</v>
      </c>
      <c r="Q5934" t="s">
        <v>73</v>
      </c>
      <c r="R5934" t="s">
        <v>238</v>
      </c>
      <c r="S5934" t="s">
        <v>239</v>
      </c>
      <c r="T5934">
        <v>150</v>
      </c>
      <c r="U5934">
        <v>122</v>
      </c>
      <c r="V5934">
        <v>81.33</v>
      </c>
      <c r="W5934" t="s">
        <v>133</v>
      </c>
      <c r="X5934">
        <v>7800</v>
      </c>
      <c r="Y5934">
        <v>951600</v>
      </c>
      <c r="Z5934">
        <v>32208</v>
      </c>
      <c r="AA5934">
        <v>24034</v>
      </c>
      <c r="AB5934">
        <v>1007842</v>
      </c>
      <c r="AC5934">
        <v>870308</v>
      </c>
      <c r="AD5934">
        <v>137534</v>
      </c>
      <c r="AE5934" t="s">
        <v>81</v>
      </c>
      <c r="AF5934" t="s">
        <v>78</v>
      </c>
      <c r="AG5934" t="s">
        <v>240</v>
      </c>
      <c r="AH5934" t="s">
        <v>144</v>
      </c>
      <c r="AI5934" t="s">
        <v>138</v>
      </c>
      <c r="AJ5934" t="str">
        <f t="shared" si="92"/>
        <v>May</v>
      </c>
    </row>
    <row r="5935" spans="1:36" x14ac:dyDescent="0.3">
      <c r="A5935" t="s">
        <v>13111</v>
      </c>
      <c r="B5935" s="33">
        <v>45673</v>
      </c>
      <c r="C5935" t="s">
        <v>93</v>
      </c>
      <c r="D5935" t="s">
        <v>3827</v>
      </c>
      <c r="E5935" t="s">
        <v>177</v>
      </c>
      <c r="F5935" t="s">
        <v>173</v>
      </c>
      <c r="G5935" t="s">
        <v>162</v>
      </c>
      <c r="H5935" t="s">
        <v>161</v>
      </c>
      <c r="I5935">
        <v>1083</v>
      </c>
      <c r="J5935" t="s">
        <v>304</v>
      </c>
      <c r="K5935" t="s">
        <v>696</v>
      </c>
      <c r="L5935" t="s">
        <v>304</v>
      </c>
      <c r="M5935" t="s">
        <v>2327</v>
      </c>
      <c r="N5935">
        <v>145</v>
      </c>
      <c r="O5935">
        <v>0</v>
      </c>
      <c r="P5935">
        <v>21</v>
      </c>
      <c r="Q5935" t="s">
        <v>73</v>
      </c>
      <c r="R5935" t="s">
        <v>238</v>
      </c>
      <c r="S5935" t="s">
        <v>239</v>
      </c>
      <c r="T5935">
        <v>220</v>
      </c>
      <c r="U5935">
        <v>130</v>
      </c>
      <c r="V5935">
        <v>59.09</v>
      </c>
      <c r="W5935" t="s">
        <v>133</v>
      </c>
      <c r="X5935">
        <v>7650</v>
      </c>
      <c r="Y5935">
        <v>994500</v>
      </c>
      <c r="Z5935">
        <v>50440</v>
      </c>
      <c r="AA5935">
        <v>23140</v>
      </c>
      <c r="AB5935">
        <v>1068080</v>
      </c>
      <c r="AC5935">
        <v>915243</v>
      </c>
      <c r="AD5935">
        <v>152837</v>
      </c>
      <c r="AE5935" t="s">
        <v>78</v>
      </c>
      <c r="AF5935" t="s">
        <v>78</v>
      </c>
      <c r="AG5935" t="s">
        <v>240</v>
      </c>
      <c r="AH5935" t="s">
        <v>146</v>
      </c>
      <c r="AI5935" t="s">
        <v>138</v>
      </c>
      <c r="AJ5935" t="str">
        <f t="shared" si="92"/>
        <v>Jan</v>
      </c>
    </row>
    <row r="5936" spans="1:36" x14ac:dyDescent="0.3">
      <c r="A5936" t="s">
        <v>13112</v>
      </c>
      <c r="B5936" s="33">
        <v>45990</v>
      </c>
      <c r="C5936" t="s">
        <v>93</v>
      </c>
      <c r="D5936" t="s">
        <v>13113</v>
      </c>
      <c r="E5936" t="s">
        <v>174</v>
      </c>
      <c r="F5936" t="s">
        <v>175</v>
      </c>
      <c r="G5936" t="s">
        <v>158</v>
      </c>
      <c r="H5936" t="s">
        <v>163</v>
      </c>
      <c r="I5936">
        <v>563</v>
      </c>
      <c r="J5936" t="s">
        <v>314</v>
      </c>
      <c r="K5936" t="s">
        <v>267</v>
      </c>
      <c r="L5936" t="s">
        <v>314</v>
      </c>
      <c r="M5936" t="s">
        <v>3494</v>
      </c>
      <c r="N5936">
        <v>89</v>
      </c>
      <c r="O5936">
        <v>45</v>
      </c>
      <c r="P5936">
        <v>73</v>
      </c>
      <c r="Q5936" t="s">
        <v>76</v>
      </c>
      <c r="R5936" t="s">
        <v>238</v>
      </c>
      <c r="S5936" t="s">
        <v>239</v>
      </c>
      <c r="T5936">
        <v>180</v>
      </c>
      <c r="U5936">
        <v>129</v>
      </c>
      <c r="V5936">
        <v>71.67</v>
      </c>
      <c r="W5936" t="s">
        <v>135</v>
      </c>
      <c r="X5936">
        <v>7662</v>
      </c>
      <c r="Y5936">
        <v>988398</v>
      </c>
      <c r="Z5936">
        <v>57405</v>
      </c>
      <c r="AA5936">
        <v>67854</v>
      </c>
      <c r="AB5936">
        <v>1113657</v>
      </c>
      <c r="AC5936">
        <v>713749</v>
      </c>
      <c r="AD5936">
        <v>399908</v>
      </c>
      <c r="AE5936" t="s">
        <v>78</v>
      </c>
      <c r="AF5936" t="s">
        <v>75</v>
      </c>
      <c r="AG5936" t="s">
        <v>240</v>
      </c>
      <c r="AH5936" t="s">
        <v>145</v>
      </c>
      <c r="AI5936" t="s">
        <v>140</v>
      </c>
      <c r="AJ5936" t="str">
        <f t="shared" si="92"/>
        <v>Nov</v>
      </c>
    </row>
    <row r="5937" spans="1:36" x14ac:dyDescent="0.3">
      <c r="A5937" t="s">
        <v>13114</v>
      </c>
      <c r="B5937" s="33">
        <v>45810</v>
      </c>
      <c r="C5937" t="s">
        <v>95</v>
      </c>
      <c r="D5937" t="s">
        <v>13115</v>
      </c>
      <c r="E5937" t="s">
        <v>173</v>
      </c>
      <c r="F5937" t="s">
        <v>178</v>
      </c>
      <c r="G5937" t="s">
        <v>161</v>
      </c>
      <c r="H5937" t="s">
        <v>157</v>
      </c>
      <c r="I5937">
        <v>545</v>
      </c>
      <c r="J5937" t="s">
        <v>682</v>
      </c>
      <c r="K5937" t="s">
        <v>1510</v>
      </c>
      <c r="L5937" t="s">
        <v>1279</v>
      </c>
      <c r="M5937" t="s">
        <v>1510</v>
      </c>
      <c r="N5937">
        <v>90</v>
      </c>
      <c r="O5937">
        <v>21</v>
      </c>
      <c r="P5937">
        <v>-4</v>
      </c>
      <c r="Q5937" t="s">
        <v>73</v>
      </c>
      <c r="R5937" t="s">
        <v>238</v>
      </c>
      <c r="S5937" t="s">
        <v>239</v>
      </c>
      <c r="T5937">
        <v>150</v>
      </c>
      <c r="U5937">
        <v>116</v>
      </c>
      <c r="V5937">
        <v>77.33</v>
      </c>
      <c r="W5937" t="s">
        <v>133</v>
      </c>
      <c r="X5937">
        <v>6477</v>
      </c>
      <c r="Y5937">
        <v>751332</v>
      </c>
      <c r="Z5937">
        <v>36424</v>
      </c>
      <c r="AA5937">
        <v>49996</v>
      </c>
      <c r="AB5937">
        <v>837752</v>
      </c>
      <c r="AC5937">
        <v>683091</v>
      </c>
      <c r="AD5937">
        <v>154661</v>
      </c>
      <c r="AE5937" t="s">
        <v>78</v>
      </c>
      <c r="AF5937" t="s">
        <v>75</v>
      </c>
      <c r="AG5937" t="s">
        <v>240</v>
      </c>
      <c r="AH5937" t="s">
        <v>144</v>
      </c>
      <c r="AI5937" t="s">
        <v>140</v>
      </c>
      <c r="AJ5937" t="str">
        <f t="shared" si="92"/>
        <v>Jun</v>
      </c>
    </row>
    <row r="5938" spans="1:36" x14ac:dyDescent="0.3">
      <c r="A5938" t="s">
        <v>13116</v>
      </c>
      <c r="B5938" s="33">
        <v>45997</v>
      </c>
      <c r="C5938" t="s">
        <v>95</v>
      </c>
      <c r="D5938" t="s">
        <v>13117</v>
      </c>
      <c r="E5938" t="s">
        <v>172</v>
      </c>
      <c r="F5938" t="s">
        <v>178</v>
      </c>
      <c r="G5938" t="s">
        <v>155</v>
      </c>
      <c r="H5938" t="s">
        <v>157</v>
      </c>
      <c r="I5938">
        <v>1180</v>
      </c>
      <c r="J5938" t="s">
        <v>391</v>
      </c>
      <c r="K5938" t="s">
        <v>2753</v>
      </c>
      <c r="L5938" t="s">
        <v>615</v>
      </c>
      <c r="M5938" t="s">
        <v>4037</v>
      </c>
      <c r="N5938">
        <v>188</v>
      </c>
      <c r="O5938">
        <v>0</v>
      </c>
      <c r="P5938">
        <v>31</v>
      </c>
      <c r="Q5938" t="s">
        <v>76</v>
      </c>
      <c r="R5938" t="s">
        <v>238</v>
      </c>
      <c r="S5938" t="s">
        <v>239</v>
      </c>
      <c r="T5938">
        <v>180</v>
      </c>
      <c r="U5938">
        <v>155</v>
      </c>
      <c r="V5938">
        <v>86.11</v>
      </c>
      <c r="W5938" t="s">
        <v>133</v>
      </c>
      <c r="X5938">
        <v>4375</v>
      </c>
      <c r="Y5938">
        <v>678125</v>
      </c>
      <c r="Z5938">
        <v>70835</v>
      </c>
      <c r="AA5938">
        <v>101370</v>
      </c>
      <c r="AB5938">
        <v>850330</v>
      </c>
      <c r="AC5938">
        <v>581112</v>
      </c>
      <c r="AD5938">
        <v>269218</v>
      </c>
      <c r="AE5938" t="s">
        <v>81</v>
      </c>
      <c r="AF5938" t="s">
        <v>75</v>
      </c>
      <c r="AG5938" t="s">
        <v>240</v>
      </c>
      <c r="AH5938" t="s">
        <v>144</v>
      </c>
      <c r="AI5938" t="s">
        <v>140</v>
      </c>
      <c r="AJ5938" t="str">
        <f t="shared" si="92"/>
        <v>Dec</v>
      </c>
    </row>
    <row r="5939" spans="1:36" x14ac:dyDescent="0.3">
      <c r="A5939" t="s">
        <v>13118</v>
      </c>
      <c r="B5939" s="33">
        <v>45933</v>
      </c>
      <c r="C5939" t="s">
        <v>97</v>
      </c>
      <c r="D5939" t="s">
        <v>13119</v>
      </c>
      <c r="E5939" t="s">
        <v>179</v>
      </c>
      <c r="F5939" t="s">
        <v>175</v>
      </c>
      <c r="G5939" t="s">
        <v>166</v>
      </c>
      <c r="H5939" t="s">
        <v>163</v>
      </c>
      <c r="I5939">
        <v>1366</v>
      </c>
      <c r="J5939" t="s">
        <v>463</v>
      </c>
      <c r="K5939" t="s">
        <v>1721</v>
      </c>
      <c r="L5939" t="s">
        <v>867</v>
      </c>
      <c r="M5939" t="s">
        <v>2741</v>
      </c>
      <c r="N5939">
        <v>171</v>
      </c>
      <c r="O5939">
        <v>61</v>
      </c>
      <c r="P5939">
        <v>78</v>
      </c>
      <c r="Q5939" t="s">
        <v>76</v>
      </c>
      <c r="R5939" t="s">
        <v>238</v>
      </c>
      <c r="S5939" t="s">
        <v>239</v>
      </c>
      <c r="T5939">
        <v>180</v>
      </c>
      <c r="U5939">
        <v>131</v>
      </c>
      <c r="V5939">
        <v>72.78</v>
      </c>
      <c r="W5939" t="s">
        <v>135</v>
      </c>
      <c r="X5939">
        <v>4411</v>
      </c>
      <c r="Y5939">
        <v>577841</v>
      </c>
      <c r="Z5939">
        <v>55020</v>
      </c>
      <c r="AA5939">
        <v>20436</v>
      </c>
      <c r="AB5939">
        <v>653297</v>
      </c>
      <c r="AC5939">
        <v>547535</v>
      </c>
      <c r="AD5939">
        <v>105762</v>
      </c>
      <c r="AE5939" t="s">
        <v>72</v>
      </c>
      <c r="AF5939" t="s">
        <v>75</v>
      </c>
      <c r="AG5939" t="s">
        <v>240</v>
      </c>
      <c r="AH5939" t="s">
        <v>146</v>
      </c>
      <c r="AI5939" t="s">
        <v>139</v>
      </c>
      <c r="AJ5939" t="str">
        <f t="shared" si="92"/>
        <v>Oct</v>
      </c>
    </row>
    <row r="5940" spans="1:36" x14ac:dyDescent="0.3">
      <c r="A5940" t="s">
        <v>13120</v>
      </c>
      <c r="B5940" s="33">
        <v>45932</v>
      </c>
      <c r="C5940" t="s">
        <v>95</v>
      </c>
      <c r="D5940" t="s">
        <v>13121</v>
      </c>
      <c r="E5940" t="s">
        <v>180</v>
      </c>
      <c r="F5940" t="s">
        <v>181</v>
      </c>
      <c r="G5940" t="s">
        <v>160</v>
      </c>
      <c r="H5940" t="s">
        <v>159</v>
      </c>
      <c r="I5940">
        <v>510</v>
      </c>
      <c r="J5940" t="s">
        <v>529</v>
      </c>
      <c r="K5940" t="s">
        <v>1549</v>
      </c>
      <c r="L5940" t="s">
        <v>385</v>
      </c>
      <c r="M5940" t="s">
        <v>1141</v>
      </c>
      <c r="N5940">
        <v>87</v>
      </c>
      <c r="O5940">
        <v>0</v>
      </c>
      <c r="P5940">
        <v>14</v>
      </c>
      <c r="Q5940" t="s">
        <v>73</v>
      </c>
      <c r="R5940" t="s">
        <v>238</v>
      </c>
      <c r="S5940" t="s">
        <v>239</v>
      </c>
      <c r="T5940">
        <v>186</v>
      </c>
      <c r="U5940">
        <v>164</v>
      </c>
      <c r="V5940">
        <v>88.17</v>
      </c>
      <c r="W5940" t="s">
        <v>133</v>
      </c>
      <c r="X5940">
        <v>5302</v>
      </c>
      <c r="Y5940">
        <v>869528</v>
      </c>
      <c r="Z5940">
        <v>29356</v>
      </c>
      <c r="AA5940">
        <v>113324</v>
      </c>
      <c r="AB5940">
        <v>1012208</v>
      </c>
      <c r="AC5940">
        <v>600098</v>
      </c>
      <c r="AD5940">
        <v>412110</v>
      </c>
      <c r="AE5940" t="s">
        <v>81</v>
      </c>
      <c r="AF5940" t="s">
        <v>81</v>
      </c>
      <c r="AG5940" t="s">
        <v>240</v>
      </c>
      <c r="AH5940" t="s">
        <v>144</v>
      </c>
      <c r="AI5940" t="s">
        <v>139</v>
      </c>
      <c r="AJ5940" t="str">
        <f t="shared" si="92"/>
        <v>Oct</v>
      </c>
    </row>
    <row r="5941" spans="1:36" x14ac:dyDescent="0.3">
      <c r="A5941" t="s">
        <v>13122</v>
      </c>
      <c r="B5941" s="33">
        <v>45749</v>
      </c>
      <c r="C5941" t="s">
        <v>99</v>
      </c>
      <c r="D5941" t="s">
        <v>13123</v>
      </c>
      <c r="E5941" t="s">
        <v>172</v>
      </c>
      <c r="F5941" t="s">
        <v>179</v>
      </c>
      <c r="G5941" t="s">
        <v>155</v>
      </c>
      <c r="H5941" t="s">
        <v>166</v>
      </c>
      <c r="I5941">
        <v>1025</v>
      </c>
      <c r="J5941" t="s">
        <v>636</v>
      </c>
      <c r="K5941" t="s">
        <v>3664</v>
      </c>
      <c r="L5941" t="s">
        <v>556</v>
      </c>
      <c r="M5941" t="s">
        <v>903</v>
      </c>
      <c r="N5941">
        <v>158</v>
      </c>
      <c r="O5941">
        <v>7</v>
      </c>
      <c r="P5941">
        <v>2</v>
      </c>
      <c r="Q5941" t="s">
        <v>73</v>
      </c>
      <c r="R5941" t="s">
        <v>238</v>
      </c>
      <c r="S5941" t="s">
        <v>239</v>
      </c>
      <c r="T5941">
        <v>180</v>
      </c>
      <c r="U5941">
        <v>137</v>
      </c>
      <c r="V5941">
        <v>76.11</v>
      </c>
      <c r="W5941" t="s">
        <v>133</v>
      </c>
      <c r="X5941">
        <v>4405</v>
      </c>
      <c r="Y5941">
        <v>603485</v>
      </c>
      <c r="Z5941">
        <v>60691</v>
      </c>
      <c r="AA5941">
        <v>95078</v>
      </c>
      <c r="AB5941">
        <v>759254</v>
      </c>
      <c r="AC5941">
        <v>614131</v>
      </c>
      <c r="AD5941">
        <v>145123</v>
      </c>
      <c r="AE5941" t="s">
        <v>81</v>
      </c>
      <c r="AF5941" t="s">
        <v>72</v>
      </c>
      <c r="AG5941" t="s">
        <v>240</v>
      </c>
      <c r="AH5941" t="s">
        <v>144</v>
      </c>
      <c r="AI5941" t="s">
        <v>138</v>
      </c>
      <c r="AJ5941" t="str">
        <f t="shared" si="92"/>
        <v>Apr</v>
      </c>
    </row>
    <row r="5942" spans="1:36" x14ac:dyDescent="0.3">
      <c r="A5942" t="s">
        <v>13124</v>
      </c>
      <c r="B5942" s="33">
        <v>45859</v>
      </c>
      <c r="C5942" t="s">
        <v>95</v>
      </c>
      <c r="D5942" t="s">
        <v>13125</v>
      </c>
      <c r="E5942" t="s">
        <v>180</v>
      </c>
      <c r="F5942" t="s">
        <v>179</v>
      </c>
      <c r="G5942" t="s">
        <v>160</v>
      </c>
      <c r="H5942" t="s">
        <v>166</v>
      </c>
      <c r="I5942">
        <v>1290</v>
      </c>
      <c r="J5942" t="s">
        <v>362</v>
      </c>
      <c r="K5942" t="s">
        <v>2489</v>
      </c>
      <c r="L5942" t="s">
        <v>807</v>
      </c>
      <c r="M5942" t="s">
        <v>2288</v>
      </c>
      <c r="N5942">
        <v>171</v>
      </c>
      <c r="O5942">
        <v>65</v>
      </c>
      <c r="P5942">
        <v>43</v>
      </c>
      <c r="Q5942" t="s">
        <v>76</v>
      </c>
      <c r="R5942" t="s">
        <v>238</v>
      </c>
      <c r="S5942" t="s">
        <v>239</v>
      </c>
      <c r="T5942">
        <v>150</v>
      </c>
      <c r="U5942">
        <v>113</v>
      </c>
      <c r="V5942">
        <v>75.33</v>
      </c>
      <c r="W5942" t="s">
        <v>133</v>
      </c>
      <c r="X5942">
        <v>3107</v>
      </c>
      <c r="Y5942">
        <v>351091</v>
      </c>
      <c r="Z5942">
        <v>50511</v>
      </c>
      <c r="AA5942">
        <v>68591</v>
      </c>
      <c r="AB5942">
        <v>470193</v>
      </c>
      <c r="AC5942">
        <v>370803</v>
      </c>
      <c r="AD5942">
        <v>99390</v>
      </c>
      <c r="AE5942" t="s">
        <v>81</v>
      </c>
      <c r="AF5942" t="s">
        <v>72</v>
      </c>
      <c r="AG5942" t="s">
        <v>240</v>
      </c>
      <c r="AH5942" t="s">
        <v>144</v>
      </c>
      <c r="AI5942" t="s">
        <v>139</v>
      </c>
      <c r="AJ5942" t="str">
        <f t="shared" si="92"/>
        <v>Jul</v>
      </c>
    </row>
    <row r="5943" spans="1:36" x14ac:dyDescent="0.3">
      <c r="A5943" t="s">
        <v>13126</v>
      </c>
      <c r="B5943" s="33">
        <v>45672</v>
      </c>
      <c r="C5943" t="s">
        <v>96</v>
      </c>
      <c r="D5943" t="s">
        <v>13127</v>
      </c>
      <c r="E5943" t="s">
        <v>175</v>
      </c>
      <c r="F5943" t="s">
        <v>177</v>
      </c>
      <c r="G5943" t="s">
        <v>163</v>
      </c>
      <c r="H5943" t="s">
        <v>162</v>
      </c>
      <c r="I5943">
        <v>436</v>
      </c>
      <c r="J5943" t="s">
        <v>447</v>
      </c>
      <c r="K5943" t="s">
        <v>745</v>
      </c>
      <c r="L5943" t="s">
        <v>1447</v>
      </c>
      <c r="M5943" t="s">
        <v>918</v>
      </c>
      <c r="N5943">
        <v>76</v>
      </c>
      <c r="O5943">
        <v>20</v>
      </c>
      <c r="P5943">
        <v>19</v>
      </c>
      <c r="Q5943" t="s">
        <v>73</v>
      </c>
      <c r="R5943" t="s">
        <v>238</v>
      </c>
      <c r="S5943" t="s">
        <v>239</v>
      </c>
      <c r="T5943">
        <v>180</v>
      </c>
      <c r="U5943">
        <v>125</v>
      </c>
      <c r="V5943">
        <v>69.44</v>
      </c>
      <c r="W5943" t="s">
        <v>135</v>
      </c>
      <c r="X5943">
        <v>3925</v>
      </c>
      <c r="Y5943">
        <v>490625</v>
      </c>
      <c r="Z5943">
        <v>24750</v>
      </c>
      <c r="AA5943">
        <v>55000</v>
      </c>
      <c r="AB5943">
        <v>570375</v>
      </c>
      <c r="AC5943">
        <v>450889</v>
      </c>
      <c r="AD5943">
        <v>119486</v>
      </c>
      <c r="AE5943" t="s">
        <v>75</v>
      </c>
      <c r="AF5943" t="s">
        <v>78</v>
      </c>
      <c r="AG5943" t="s">
        <v>240</v>
      </c>
      <c r="AH5943" t="s">
        <v>144</v>
      </c>
      <c r="AI5943" t="s">
        <v>139</v>
      </c>
      <c r="AJ5943" t="str">
        <f t="shared" si="92"/>
        <v>Jan</v>
      </c>
    </row>
    <row r="5944" spans="1:36" x14ac:dyDescent="0.3">
      <c r="A5944" t="s">
        <v>13128</v>
      </c>
      <c r="B5944" s="33">
        <v>45843</v>
      </c>
      <c r="C5944" t="s">
        <v>96</v>
      </c>
      <c r="D5944" t="s">
        <v>13129</v>
      </c>
      <c r="E5944" t="s">
        <v>173</v>
      </c>
      <c r="F5944" t="s">
        <v>172</v>
      </c>
      <c r="G5944" t="s">
        <v>161</v>
      </c>
      <c r="H5944" t="s">
        <v>155</v>
      </c>
      <c r="I5944">
        <v>650</v>
      </c>
      <c r="J5944" t="s">
        <v>368</v>
      </c>
      <c r="K5944" t="s">
        <v>1973</v>
      </c>
      <c r="L5944" t="s">
        <v>1979</v>
      </c>
      <c r="M5944" t="s">
        <v>2569</v>
      </c>
      <c r="N5944">
        <v>102</v>
      </c>
      <c r="O5944">
        <v>28</v>
      </c>
      <c r="P5944">
        <v>33</v>
      </c>
      <c r="Q5944" t="s">
        <v>76</v>
      </c>
      <c r="R5944" t="s">
        <v>238</v>
      </c>
      <c r="S5944" t="s">
        <v>239</v>
      </c>
      <c r="T5944">
        <v>150</v>
      </c>
      <c r="U5944">
        <v>118</v>
      </c>
      <c r="V5944">
        <v>78.67</v>
      </c>
      <c r="W5944" t="s">
        <v>133</v>
      </c>
      <c r="X5944">
        <v>2877</v>
      </c>
      <c r="Y5944">
        <v>339486</v>
      </c>
      <c r="Z5944">
        <v>50032</v>
      </c>
      <c r="AA5944">
        <v>48852</v>
      </c>
      <c r="AB5944">
        <v>438370</v>
      </c>
      <c r="AC5944">
        <v>383020</v>
      </c>
      <c r="AD5944">
        <v>55350</v>
      </c>
      <c r="AE5944" t="s">
        <v>78</v>
      </c>
      <c r="AF5944" t="s">
        <v>81</v>
      </c>
      <c r="AG5944" t="s">
        <v>240</v>
      </c>
      <c r="AH5944" t="s">
        <v>147</v>
      </c>
      <c r="AI5944" t="s">
        <v>140</v>
      </c>
      <c r="AJ5944" t="str">
        <f t="shared" si="92"/>
        <v>Jul</v>
      </c>
    </row>
    <row r="5945" spans="1:36" x14ac:dyDescent="0.3">
      <c r="A5945" t="s">
        <v>13130</v>
      </c>
      <c r="B5945" s="33">
        <v>45681</v>
      </c>
      <c r="C5945" t="s">
        <v>93</v>
      </c>
      <c r="D5945" t="s">
        <v>13131</v>
      </c>
      <c r="E5945" t="s">
        <v>178</v>
      </c>
      <c r="F5945" t="s">
        <v>172</v>
      </c>
      <c r="G5945" t="s">
        <v>157</v>
      </c>
      <c r="H5945" t="s">
        <v>155</v>
      </c>
      <c r="I5945">
        <v>1461</v>
      </c>
      <c r="J5945" t="s">
        <v>325</v>
      </c>
      <c r="K5945" t="s">
        <v>848</v>
      </c>
      <c r="L5945" t="s">
        <v>1060</v>
      </c>
      <c r="M5945" t="s">
        <v>3261</v>
      </c>
      <c r="N5945">
        <v>192</v>
      </c>
      <c r="O5945">
        <v>41</v>
      </c>
      <c r="P5945">
        <v>74</v>
      </c>
      <c r="Q5945" t="s">
        <v>76</v>
      </c>
      <c r="R5945" t="s">
        <v>238</v>
      </c>
      <c r="S5945" t="s">
        <v>239</v>
      </c>
      <c r="T5945">
        <v>220</v>
      </c>
      <c r="U5945">
        <v>196</v>
      </c>
      <c r="V5945">
        <v>89.09</v>
      </c>
      <c r="W5945" t="s">
        <v>133</v>
      </c>
      <c r="X5945">
        <v>6774</v>
      </c>
      <c r="Y5945">
        <v>1327704</v>
      </c>
      <c r="Z5945">
        <v>44492</v>
      </c>
      <c r="AA5945">
        <v>101920</v>
      </c>
      <c r="AB5945">
        <v>1474116</v>
      </c>
      <c r="AC5945">
        <v>1011512</v>
      </c>
      <c r="AD5945">
        <v>462604</v>
      </c>
      <c r="AE5945" t="s">
        <v>75</v>
      </c>
      <c r="AF5945" t="s">
        <v>81</v>
      </c>
      <c r="AG5945" t="s">
        <v>240</v>
      </c>
      <c r="AH5945" t="s">
        <v>147</v>
      </c>
      <c r="AI5945" t="s">
        <v>139</v>
      </c>
      <c r="AJ5945" t="str">
        <f t="shared" si="92"/>
        <v>Jan</v>
      </c>
    </row>
    <row r="5946" spans="1:36" x14ac:dyDescent="0.3">
      <c r="A5946" t="s">
        <v>13132</v>
      </c>
      <c r="B5946" s="33">
        <v>46014</v>
      </c>
      <c r="C5946" t="s">
        <v>97</v>
      </c>
      <c r="D5946" t="s">
        <v>13133</v>
      </c>
      <c r="E5946" t="s">
        <v>180</v>
      </c>
      <c r="F5946" t="s">
        <v>174</v>
      </c>
      <c r="G5946" t="s">
        <v>160</v>
      </c>
      <c r="H5946" t="s">
        <v>158</v>
      </c>
      <c r="I5946">
        <v>2223</v>
      </c>
      <c r="J5946" t="s">
        <v>275</v>
      </c>
      <c r="K5946" t="s">
        <v>280</v>
      </c>
      <c r="L5946" t="s">
        <v>433</v>
      </c>
      <c r="M5946" t="s">
        <v>803</v>
      </c>
      <c r="N5946">
        <v>285</v>
      </c>
      <c r="O5946">
        <v>23</v>
      </c>
      <c r="P5946">
        <v>14</v>
      </c>
      <c r="Q5946" t="s">
        <v>73</v>
      </c>
      <c r="R5946" t="s">
        <v>238</v>
      </c>
      <c r="S5946" t="s">
        <v>239</v>
      </c>
      <c r="T5946">
        <v>220</v>
      </c>
      <c r="U5946">
        <v>109</v>
      </c>
      <c r="V5946">
        <v>49.55</v>
      </c>
      <c r="W5946" t="s">
        <v>133</v>
      </c>
      <c r="X5946">
        <v>7316</v>
      </c>
      <c r="Y5946">
        <v>797444</v>
      </c>
      <c r="Z5946">
        <v>55154</v>
      </c>
      <c r="AA5946">
        <v>43927</v>
      </c>
      <c r="AB5946">
        <v>896525</v>
      </c>
      <c r="AC5946">
        <v>660779</v>
      </c>
      <c r="AD5946">
        <v>235746</v>
      </c>
      <c r="AE5946" t="s">
        <v>81</v>
      </c>
      <c r="AF5946" t="s">
        <v>78</v>
      </c>
      <c r="AG5946" t="s">
        <v>240</v>
      </c>
      <c r="AH5946" t="s">
        <v>144</v>
      </c>
      <c r="AI5946" t="s">
        <v>139</v>
      </c>
      <c r="AJ5946" t="str">
        <f t="shared" si="92"/>
        <v>Dec</v>
      </c>
    </row>
    <row r="5947" spans="1:36" x14ac:dyDescent="0.3">
      <c r="A5947" t="s">
        <v>13134</v>
      </c>
      <c r="B5947" s="33">
        <v>45767</v>
      </c>
      <c r="C5947" t="s">
        <v>93</v>
      </c>
      <c r="D5947" t="s">
        <v>13135</v>
      </c>
      <c r="E5947" t="s">
        <v>176</v>
      </c>
      <c r="F5947" t="s">
        <v>174</v>
      </c>
      <c r="G5947" t="s">
        <v>156</v>
      </c>
      <c r="H5947" t="s">
        <v>158</v>
      </c>
      <c r="I5947">
        <v>1095</v>
      </c>
      <c r="J5947" t="s">
        <v>566</v>
      </c>
      <c r="K5947" t="s">
        <v>2947</v>
      </c>
      <c r="L5947" t="s">
        <v>408</v>
      </c>
      <c r="M5947" t="s">
        <v>2947</v>
      </c>
      <c r="N5947">
        <v>148</v>
      </c>
      <c r="O5947">
        <v>0</v>
      </c>
      <c r="P5947">
        <v>-10</v>
      </c>
      <c r="Q5947" t="s">
        <v>70</v>
      </c>
      <c r="R5947" t="s">
        <v>238</v>
      </c>
      <c r="S5947" t="s">
        <v>239</v>
      </c>
      <c r="T5947">
        <v>220</v>
      </c>
      <c r="U5947">
        <v>147</v>
      </c>
      <c r="V5947">
        <v>66.819999999999993</v>
      </c>
      <c r="W5947" t="s">
        <v>135</v>
      </c>
      <c r="X5947">
        <v>4467</v>
      </c>
      <c r="Y5947">
        <v>656649</v>
      </c>
      <c r="Z5947">
        <v>48069</v>
      </c>
      <c r="AA5947">
        <v>104664</v>
      </c>
      <c r="AB5947">
        <v>809382</v>
      </c>
      <c r="AC5947">
        <v>590991</v>
      </c>
      <c r="AD5947">
        <v>218391</v>
      </c>
      <c r="AE5947" t="s">
        <v>81</v>
      </c>
      <c r="AF5947" t="s">
        <v>78</v>
      </c>
      <c r="AG5947" t="s">
        <v>240</v>
      </c>
      <c r="AH5947" t="s">
        <v>147</v>
      </c>
      <c r="AI5947" t="s">
        <v>140</v>
      </c>
      <c r="AJ5947" t="str">
        <f t="shared" si="92"/>
        <v>Apr</v>
      </c>
    </row>
    <row r="5948" spans="1:36" x14ac:dyDescent="0.3">
      <c r="A5948" t="s">
        <v>13136</v>
      </c>
      <c r="B5948" s="33">
        <v>45744</v>
      </c>
      <c r="C5948" t="s">
        <v>93</v>
      </c>
      <c r="D5948" t="s">
        <v>13137</v>
      </c>
      <c r="E5948" t="s">
        <v>176</v>
      </c>
      <c r="F5948" t="s">
        <v>180</v>
      </c>
      <c r="G5948" t="s">
        <v>156</v>
      </c>
      <c r="H5948" t="s">
        <v>160</v>
      </c>
      <c r="I5948">
        <v>805</v>
      </c>
      <c r="J5948" t="s">
        <v>529</v>
      </c>
      <c r="K5948" t="s">
        <v>1884</v>
      </c>
      <c r="L5948" t="s">
        <v>2193</v>
      </c>
      <c r="M5948" t="s">
        <v>572</v>
      </c>
      <c r="N5948">
        <v>114</v>
      </c>
      <c r="O5948">
        <v>11</v>
      </c>
      <c r="P5948">
        <v>21</v>
      </c>
      <c r="Q5948" t="s">
        <v>73</v>
      </c>
      <c r="R5948" t="s">
        <v>238</v>
      </c>
      <c r="S5948" t="s">
        <v>239</v>
      </c>
      <c r="T5948">
        <v>189</v>
      </c>
      <c r="U5948">
        <v>130</v>
      </c>
      <c r="V5948">
        <v>68.78</v>
      </c>
      <c r="W5948" t="s">
        <v>134</v>
      </c>
      <c r="X5948">
        <v>3063</v>
      </c>
      <c r="Y5948">
        <v>398190</v>
      </c>
      <c r="Z5948">
        <v>50960</v>
      </c>
      <c r="AA5948">
        <v>52390</v>
      </c>
      <c r="AB5948">
        <v>501540</v>
      </c>
      <c r="AC5948">
        <v>415852</v>
      </c>
      <c r="AD5948">
        <v>85688</v>
      </c>
      <c r="AE5948" t="s">
        <v>81</v>
      </c>
      <c r="AF5948" t="s">
        <v>81</v>
      </c>
      <c r="AG5948" t="s">
        <v>240</v>
      </c>
      <c r="AH5948" t="s">
        <v>144</v>
      </c>
      <c r="AI5948" t="s">
        <v>139</v>
      </c>
      <c r="AJ5948" t="str">
        <f t="shared" si="92"/>
        <v>Mar</v>
      </c>
    </row>
    <row r="5949" spans="1:36" x14ac:dyDescent="0.3">
      <c r="A5949" t="s">
        <v>13138</v>
      </c>
      <c r="B5949" s="33">
        <v>45841</v>
      </c>
      <c r="C5949" t="s">
        <v>96</v>
      </c>
      <c r="D5949" t="s">
        <v>13139</v>
      </c>
      <c r="E5949" t="s">
        <v>178</v>
      </c>
      <c r="F5949" t="s">
        <v>174</v>
      </c>
      <c r="G5949" t="s">
        <v>157</v>
      </c>
      <c r="H5949" t="s">
        <v>158</v>
      </c>
      <c r="I5949">
        <v>986</v>
      </c>
      <c r="J5949" t="s">
        <v>615</v>
      </c>
      <c r="K5949" t="s">
        <v>740</v>
      </c>
      <c r="L5949" t="s">
        <v>615</v>
      </c>
      <c r="M5949" t="s">
        <v>2997</v>
      </c>
      <c r="N5949">
        <v>128</v>
      </c>
      <c r="O5949">
        <v>0</v>
      </c>
      <c r="P5949">
        <v>9</v>
      </c>
      <c r="Q5949" t="s">
        <v>73</v>
      </c>
      <c r="R5949" t="s">
        <v>238</v>
      </c>
      <c r="S5949" t="s">
        <v>239</v>
      </c>
      <c r="T5949">
        <v>220</v>
      </c>
      <c r="U5949">
        <v>215</v>
      </c>
      <c r="V5949">
        <v>97.73</v>
      </c>
      <c r="W5949" t="s">
        <v>133</v>
      </c>
      <c r="X5949">
        <v>6653</v>
      </c>
      <c r="Y5949">
        <v>1430395</v>
      </c>
      <c r="Z5949">
        <v>105135</v>
      </c>
      <c r="AA5949">
        <v>35475</v>
      </c>
      <c r="AB5949">
        <v>1571005</v>
      </c>
      <c r="AC5949">
        <v>916494</v>
      </c>
      <c r="AD5949">
        <v>654511</v>
      </c>
      <c r="AE5949" t="s">
        <v>75</v>
      </c>
      <c r="AF5949" t="s">
        <v>78</v>
      </c>
      <c r="AG5949" t="s">
        <v>240</v>
      </c>
      <c r="AH5949" t="s">
        <v>145</v>
      </c>
      <c r="AI5949" t="s">
        <v>140</v>
      </c>
      <c r="AJ5949" t="str">
        <f t="shared" si="92"/>
        <v>Jul</v>
      </c>
    </row>
    <row r="5950" spans="1:36" x14ac:dyDescent="0.3">
      <c r="A5950" t="s">
        <v>13140</v>
      </c>
      <c r="B5950" s="33">
        <v>45986</v>
      </c>
      <c r="C5950" t="s">
        <v>93</v>
      </c>
      <c r="D5950" t="s">
        <v>11047</v>
      </c>
      <c r="E5950" t="s">
        <v>177</v>
      </c>
      <c r="F5950" t="s">
        <v>175</v>
      </c>
      <c r="G5950" t="s">
        <v>162</v>
      </c>
      <c r="H5950" t="s">
        <v>163</v>
      </c>
      <c r="I5950">
        <v>2032</v>
      </c>
      <c r="J5950" t="s">
        <v>1434</v>
      </c>
      <c r="K5950" t="s">
        <v>3176</v>
      </c>
      <c r="N5950">
        <v>287</v>
      </c>
      <c r="O5950">
        <v>0</v>
      </c>
      <c r="P5950">
        <v>0</v>
      </c>
      <c r="Q5950" t="s">
        <v>67</v>
      </c>
      <c r="R5950" t="s">
        <v>245</v>
      </c>
      <c r="S5950" t="s">
        <v>121</v>
      </c>
      <c r="T5950">
        <v>220</v>
      </c>
      <c r="U5950">
        <v>0</v>
      </c>
      <c r="V5950">
        <v>0</v>
      </c>
      <c r="W5950" t="s">
        <v>133</v>
      </c>
      <c r="X5950">
        <v>7725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 t="s">
        <v>78</v>
      </c>
      <c r="AF5950" t="s">
        <v>75</v>
      </c>
      <c r="AG5950" t="s">
        <v>240</v>
      </c>
      <c r="AH5950" t="s">
        <v>146</v>
      </c>
      <c r="AI5950" t="s">
        <v>139</v>
      </c>
      <c r="AJ5950" t="str">
        <f t="shared" si="92"/>
        <v>Nov</v>
      </c>
    </row>
    <row r="5951" spans="1:36" x14ac:dyDescent="0.3">
      <c r="A5951" t="s">
        <v>13141</v>
      </c>
      <c r="B5951" s="33">
        <v>45948</v>
      </c>
      <c r="C5951" t="s">
        <v>93</v>
      </c>
      <c r="D5951" t="s">
        <v>13142</v>
      </c>
      <c r="E5951" t="s">
        <v>172</v>
      </c>
      <c r="F5951" t="s">
        <v>174</v>
      </c>
      <c r="G5951" t="s">
        <v>155</v>
      </c>
      <c r="H5951" t="s">
        <v>158</v>
      </c>
      <c r="I5951">
        <v>1675</v>
      </c>
      <c r="J5951" t="s">
        <v>806</v>
      </c>
      <c r="K5951" t="s">
        <v>405</v>
      </c>
      <c r="N5951">
        <v>212</v>
      </c>
      <c r="O5951">
        <v>0</v>
      </c>
      <c r="P5951">
        <v>0</v>
      </c>
      <c r="Q5951" t="s">
        <v>67</v>
      </c>
      <c r="R5951" t="s">
        <v>245</v>
      </c>
      <c r="S5951" t="s">
        <v>120</v>
      </c>
      <c r="T5951">
        <v>220</v>
      </c>
      <c r="U5951">
        <v>0</v>
      </c>
      <c r="V5951">
        <v>0</v>
      </c>
      <c r="W5951" t="s">
        <v>133</v>
      </c>
      <c r="X5951">
        <v>3494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 t="s">
        <v>81</v>
      </c>
      <c r="AF5951" t="s">
        <v>78</v>
      </c>
      <c r="AG5951" t="s">
        <v>240</v>
      </c>
      <c r="AH5951" t="s">
        <v>144</v>
      </c>
      <c r="AI5951" t="s">
        <v>139</v>
      </c>
      <c r="AJ5951" t="str">
        <f t="shared" si="92"/>
        <v>Oct</v>
      </c>
    </row>
    <row r="5952" spans="1:36" x14ac:dyDescent="0.3">
      <c r="A5952" t="s">
        <v>13143</v>
      </c>
      <c r="B5952" s="33">
        <v>45692</v>
      </c>
      <c r="C5952" t="s">
        <v>99</v>
      </c>
      <c r="D5952" t="s">
        <v>13144</v>
      </c>
      <c r="E5952" t="s">
        <v>178</v>
      </c>
      <c r="F5952" t="s">
        <v>181</v>
      </c>
      <c r="G5952" t="s">
        <v>157</v>
      </c>
      <c r="H5952" t="s">
        <v>159</v>
      </c>
      <c r="I5952">
        <v>1900</v>
      </c>
      <c r="J5952" t="s">
        <v>248</v>
      </c>
      <c r="K5952" t="s">
        <v>3451</v>
      </c>
      <c r="L5952" t="s">
        <v>1786</v>
      </c>
      <c r="M5952" t="s">
        <v>3837</v>
      </c>
      <c r="N5952">
        <v>274</v>
      </c>
      <c r="O5952">
        <v>58</v>
      </c>
      <c r="P5952">
        <v>78</v>
      </c>
      <c r="Q5952" t="s">
        <v>76</v>
      </c>
      <c r="R5952" t="s">
        <v>238</v>
      </c>
      <c r="S5952" t="s">
        <v>239</v>
      </c>
      <c r="T5952">
        <v>189</v>
      </c>
      <c r="U5952">
        <v>123</v>
      </c>
      <c r="V5952">
        <v>65.08</v>
      </c>
      <c r="W5952" t="s">
        <v>133</v>
      </c>
      <c r="X5952">
        <v>5689</v>
      </c>
      <c r="Y5952">
        <v>699747</v>
      </c>
      <c r="Z5952">
        <v>55965</v>
      </c>
      <c r="AA5952">
        <v>62607</v>
      </c>
      <c r="AB5952">
        <v>818319</v>
      </c>
      <c r="AC5952">
        <v>544368</v>
      </c>
      <c r="AD5952">
        <v>273951</v>
      </c>
      <c r="AE5952" t="s">
        <v>75</v>
      </c>
      <c r="AF5952" t="s">
        <v>81</v>
      </c>
      <c r="AG5952" t="s">
        <v>240</v>
      </c>
      <c r="AH5952" t="s">
        <v>146</v>
      </c>
      <c r="AI5952" t="s">
        <v>139</v>
      </c>
      <c r="AJ5952" t="str">
        <f t="shared" si="92"/>
        <v>Feb</v>
      </c>
    </row>
    <row r="5953" spans="1:36" x14ac:dyDescent="0.3">
      <c r="A5953" t="s">
        <v>13145</v>
      </c>
      <c r="B5953" s="33">
        <v>45704</v>
      </c>
      <c r="C5953" t="s">
        <v>95</v>
      </c>
      <c r="D5953" t="s">
        <v>13146</v>
      </c>
      <c r="E5953" t="s">
        <v>174</v>
      </c>
      <c r="F5953" t="s">
        <v>172</v>
      </c>
      <c r="G5953" t="s">
        <v>158</v>
      </c>
      <c r="H5953" t="s">
        <v>155</v>
      </c>
      <c r="I5953">
        <v>1842</v>
      </c>
      <c r="J5953" t="s">
        <v>566</v>
      </c>
      <c r="K5953" t="s">
        <v>4077</v>
      </c>
      <c r="L5953" t="s">
        <v>2647</v>
      </c>
      <c r="M5953" t="s">
        <v>8643</v>
      </c>
      <c r="N5953">
        <v>253</v>
      </c>
      <c r="O5953">
        <v>2</v>
      </c>
      <c r="P5953">
        <v>13</v>
      </c>
      <c r="Q5953" t="s">
        <v>73</v>
      </c>
      <c r="R5953" t="s">
        <v>238</v>
      </c>
      <c r="S5953" t="s">
        <v>239</v>
      </c>
      <c r="T5953">
        <v>189</v>
      </c>
      <c r="U5953">
        <v>156</v>
      </c>
      <c r="V5953">
        <v>82.54</v>
      </c>
      <c r="W5953" t="s">
        <v>135</v>
      </c>
      <c r="X5953">
        <v>9572</v>
      </c>
      <c r="Y5953">
        <v>1493232</v>
      </c>
      <c r="Z5953">
        <v>30420</v>
      </c>
      <c r="AA5953">
        <v>105144</v>
      </c>
      <c r="AB5953">
        <v>1628796</v>
      </c>
      <c r="AC5953">
        <v>1040401</v>
      </c>
      <c r="AD5953">
        <v>588395</v>
      </c>
      <c r="AE5953" t="s">
        <v>78</v>
      </c>
      <c r="AF5953" t="s">
        <v>81</v>
      </c>
      <c r="AG5953" t="s">
        <v>240</v>
      </c>
      <c r="AH5953" t="s">
        <v>144</v>
      </c>
      <c r="AI5953" t="s">
        <v>139</v>
      </c>
      <c r="AJ5953" t="str">
        <f t="shared" si="92"/>
        <v>Feb</v>
      </c>
    </row>
    <row r="5954" spans="1:36" x14ac:dyDescent="0.3">
      <c r="A5954" t="s">
        <v>13147</v>
      </c>
      <c r="B5954" s="33">
        <v>45996</v>
      </c>
      <c r="C5954" t="s">
        <v>93</v>
      </c>
      <c r="D5954" t="s">
        <v>13148</v>
      </c>
      <c r="E5954" t="s">
        <v>180</v>
      </c>
      <c r="F5954" t="s">
        <v>172</v>
      </c>
      <c r="G5954" t="s">
        <v>160</v>
      </c>
      <c r="H5954" t="s">
        <v>155</v>
      </c>
      <c r="I5954">
        <v>1489</v>
      </c>
      <c r="J5954" t="s">
        <v>336</v>
      </c>
      <c r="K5954" t="s">
        <v>1090</v>
      </c>
      <c r="L5954" t="s">
        <v>489</v>
      </c>
      <c r="M5954" t="s">
        <v>2530</v>
      </c>
      <c r="N5954">
        <v>220</v>
      </c>
      <c r="O5954">
        <v>29</v>
      </c>
      <c r="P5954">
        <v>13</v>
      </c>
      <c r="Q5954" t="s">
        <v>73</v>
      </c>
      <c r="R5954" t="s">
        <v>238</v>
      </c>
      <c r="S5954" t="s">
        <v>239</v>
      </c>
      <c r="T5954">
        <v>189</v>
      </c>
      <c r="U5954">
        <v>176</v>
      </c>
      <c r="V5954">
        <v>93.12</v>
      </c>
      <c r="W5954" t="s">
        <v>133</v>
      </c>
      <c r="X5954">
        <v>4868</v>
      </c>
      <c r="Y5954">
        <v>856768</v>
      </c>
      <c r="Z5954">
        <v>56320</v>
      </c>
      <c r="AA5954">
        <v>109296</v>
      </c>
      <c r="AB5954">
        <v>1022384</v>
      </c>
      <c r="AC5954">
        <v>867329</v>
      </c>
      <c r="AD5954">
        <v>155055</v>
      </c>
      <c r="AE5954" t="s">
        <v>81</v>
      </c>
      <c r="AF5954" t="s">
        <v>81</v>
      </c>
      <c r="AG5954" t="s">
        <v>240</v>
      </c>
      <c r="AH5954" t="s">
        <v>145</v>
      </c>
      <c r="AI5954" t="s">
        <v>139</v>
      </c>
      <c r="AJ5954" t="str">
        <f t="shared" ref="AJ5954:AJ6017" si="93">TEXT(B5954,"mmm")</f>
        <v>Dec</v>
      </c>
    </row>
    <row r="5955" spans="1:36" x14ac:dyDescent="0.3">
      <c r="A5955" t="s">
        <v>13149</v>
      </c>
      <c r="B5955" s="33">
        <v>45819</v>
      </c>
      <c r="C5955" t="s">
        <v>93</v>
      </c>
      <c r="D5955" t="s">
        <v>13150</v>
      </c>
      <c r="E5955" t="s">
        <v>175</v>
      </c>
      <c r="F5955" t="s">
        <v>172</v>
      </c>
      <c r="G5955" t="s">
        <v>163</v>
      </c>
      <c r="H5955" t="s">
        <v>155</v>
      </c>
      <c r="I5955">
        <v>2261</v>
      </c>
      <c r="J5955" t="s">
        <v>605</v>
      </c>
      <c r="K5955" t="s">
        <v>1989</v>
      </c>
      <c r="L5955" t="s">
        <v>605</v>
      </c>
      <c r="M5955" t="s">
        <v>287</v>
      </c>
      <c r="N5955">
        <v>267</v>
      </c>
      <c r="O5955">
        <v>0</v>
      </c>
      <c r="P5955">
        <v>16</v>
      </c>
      <c r="Q5955" t="s">
        <v>73</v>
      </c>
      <c r="R5955" t="s">
        <v>238</v>
      </c>
      <c r="S5955" t="s">
        <v>239</v>
      </c>
      <c r="T5955">
        <v>180</v>
      </c>
      <c r="U5955">
        <v>105</v>
      </c>
      <c r="V5955">
        <v>58.33</v>
      </c>
      <c r="W5955" t="s">
        <v>135</v>
      </c>
      <c r="X5955">
        <v>3449</v>
      </c>
      <c r="Y5955">
        <v>362145</v>
      </c>
      <c r="Z5955">
        <v>46830</v>
      </c>
      <c r="AA5955">
        <v>24360</v>
      </c>
      <c r="AB5955">
        <v>433335</v>
      </c>
      <c r="AC5955">
        <v>259981</v>
      </c>
      <c r="AD5955">
        <v>173354</v>
      </c>
      <c r="AE5955" t="s">
        <v>75</v>
      </c>
      <c r="AF5955" t="s">
        <v>81</v>
      </c>
      <c r="AG5955" t="s">
        <v>240</v>
      </c>
      <c r="AH5955" t="s">
        <v>144</v>
      </c>
      <c r="AI5955" t="s">
        <v>139</v>
      </c>
      <c r="AJ5955" t="str">
        <f t="shared" si="93"/>
        <v>Jun</v>
      </c>
    </row>
    <row r="5956" spans="1:36" x14ac:dyDescent="0.3">
      <c r="A5956" t="s">
        <v>13151</v>
      </c>
      <c r="B5956" s="33">
        <v>45995</v>
      </c>
      <c r="C5956" t="s">
        <v>98</v>
      </c>
      <c r="D5956" t="s">
        <v>13152</v>
      </c>
      <c r="E5956" t="s">
        <v>181</v>
      </c>
      <c r="F5956" t="s">
        <v>178</v>
      </c>
      <c r="G5956" t="s">
        <v>159</v>
      </c>
      <c r="H5956" t="s">
        <v>157</v>
      </c>
      <c r="I5956">
        <v>945</v>
      </c>
      <c r="J5956" t="s">
        <v>248</v>
      </c>
      <c r="K5956" t="s">
        <v>3452</v>
      </c>
      <c r="L5956" t="s">
        <v>447</v>
      </c>
      <c r="M5956" t="s">
        <v>488</v>
      </c>
      <c r="N5956">
        <v>140</v>
      </c>
      <c r="O5956">
        <v>0</v>
      </c>
      <c r="P5956">
        <v>4</v>
      </c>
      <c r="Q5956" t="s">
        <v>70</v>
      </c>
      <c r="R5956" t="s">
        <v>238</v>
      </c>
      <c r="S5956" t="s">
        <v>239</v>
      </c>
      <c r="T5956">
        <v>220</v>
      </c>
      <c r="U5956">
        <v>192</v>
      </c>
      <c r="V5956">
        <v>87.27</v>
      </c>
      <c r="W5956" t="s">
        <v>135</v>
      </c>
      <c r="X5956">
        <v>6658</v>
      </c>
      <c r="Y5956">
        <v>1278336</v>
      </c>
      <c r="Z5956">
        <v>86592</v>
      </c>
      <c r="AA5956">
        <v>81216</v>
      </c>
      <c r="AB5956">
        <v>1446144</v>
      </c>
      <c r="AC5956">
        <v>874864</v>
      </c>
      <c r="AD5956">
        <v>571280</v>
      </c>
      <c r="AE5956" t="s">
        <v>81</v>
      </c>
      <c r="AF5956" t="s">
        <v>75</v>
      </c>
      <c r="AG5956" t="s">
        <v>240</v>
      </c>
      <c r="AH5956" t="s">
        <v>146</v>
      </c>
      <c r="AI5956" t="s">
        <v>139</v>
      </c>
      <c r="AJ5956" t="str">
        <f t="shared" si="93"/>
        <v>Dec</v>
      </c>
    </row>
    <row r="5957" spans="1:36" x14ac:dyDescent="0.3">
      <c r="A5957" t="s">
        <v>13153</v>
      </c>
      <c r="B5957" s="33">
        <v>45928</v>
      </c>
      <c r="C5957" t="s">
        <v>96</v>
      </c>
      <c r="D5957" t="s">
        <v>13154</v>
      </c>
      <c r="E5957" t="s">
        <v>179</v>
      </c>
      <c r="F5957" t="s">
        <v>172</v>
      </c>
      <c r="G5957" t="s">
        <v>166</v>
      </c>
      <c r="H5957" t="s">
        <v>155</v>
      </c>
      <c r="I5957">
        <v>2162</v>
      </c>
      <c r="J5957" t="s">
        <v>566</v>
      </c>
      <c r="K5957" t="s">
        <v>4684</v>
      </c>
      <c r="L5957" t="s">
        <v>370</v>
      </c>
      <c r="M5957" t="s">
        <v>13155</v>
      </c>
      <c r="N5957">
        <v>256</v>
      </c>
      <c r="O5957">
        <v>25</v>
      </c>
      <c r="P5957">
        <v>38</v>
      </c>
      <c r="Q5957" t="s">
        <v>76</v>
      </c>
      <c r="R5957" t="s">
        <v>238</v>
      </c>
      <c r="S5957" t="s">
        <v>239</v>
      </c>
      <c r="T5957">
        <v>189</v>
      </c>
      <c r="U5957">
        <v>153</v>
      </c>
      <c r="V5957">
        <v>80.95</v>
      </c>
      <c r="W5957" t="s">
        <v>133</v>
      </c>
      <c r="X5957">
        <v>10609</v>
      </c>
      <c r="Y5957">
        <v>1623177</v>
      </c>
      <c r="Z5957">
        <v>76806</v>
      </c>
      <c r="AA5957">
        <v>73899</v>
      </c>
      <c r="AB5957">
        <v>1773882</v>
      </c>
      <c r="AC5957">
        <v>1057935</v>
      </c>
      <c r="AD5957">
        <v>715947</v>
      </c>
      <c r="AE5957" t="s">
        <v>72</v>
      </c>
      <c r="AF5957" t="s">
        <v>81</v>
      </c>
      <c r="AG5957" t="s">
        <v>240</v>
      </c>
      <c r="AH5957" t="s">
        <v>144</v>
      </c>
      <c r="AI5957" t="s">
        <v>138</v>
      </c>
      <c r="AJ5957" t="str">
        <f t="shared" si="93"/>
        <v>Sep</v>
      </c>
    </row>
    <row r="5958" spans="1:36" x14ac:dyDescent="0.3">
      <c r="A5958" t="s">
        <v>13156</v>
      </c>
      <c r="B5958" s="33">
        <v>45790</v>
      </c>
      <c r="C5958" t="s">
        <v>96</v>
      </c>
      <c r="D5958" t="s">
        <v>13157</v>
      </c>
      <c r="E5958" t="s">
        <v>172</v>
      </c>
      <c r="F5958" t="s">
        <v>174</v>
      </c>
      <c r="G5958" t="s">
        <v>155</v>
      </c>
      <c r="H5958" t="s">
        <v>158</v>
      </c>
      <c r="I5958">
        <v>1606</v>
      </c>
      <c r="J5958" t="s">
        <v>504</v>
      </c>
      <c r="K5958" t="s">
        <v>1698</v>
      </c>
      <c r="L5958" t="s">
        <v>646</v>
      </c>
      <c r="M5958" t="s">
        <v>1557</v>
      </c>
      <c r="N5958">
        <v>202</v>
      </c>
      <c r="O5958">
        <v>21</v>
      </c>
      <c r="P5958">
        <v>18</v>
      </c>
      <c r="Q5958" t="s">
        <v>73</v>
      </c>
      <c r="R5958" t="s">
        <v>238</v>
      </c>
      <c r="S5958" t="s">
        <v>239</v>
      </c>
      <c r="T5958">
        <v>180</v>
      </c>
      <c r="U5958">
        <v>144</v>
      </c>
      <c r="V5958">
        <v>80</v>
      </c>
      <c r="W5958" t="s">
        <v>133</v>
      </c>
      <c r="X5958">
        <v>3540</v>
      </c>
      <c r="Y5958">
        <v>509760</v>
      </c>
      <c r="Z5958">
        <v>71712</v>
      </c>
      <c r="AA5958">
        <v>28944</v>
      </c>
      <c r="AB5958">
        <v>610416</v>
      </c>
      <c r="AC5958">
        <v>432306</v>
      </c>
      <c r="AD5958">
        <v>178110</v>
      </c>
      <c r="AE5958" t="s">
        <v>81</v>
      </c>
      <c r="AF5958" t="s">
        <v>78</v>
      </c>
      <c r="AG5958" t="s">
        <v>240</v>
      </c>
      <c r="AH5958" t="s">
        <v>144</v>
      </c>
      <c r="AI5958" t="s">
        <v>139</v>
      </c>
      <c r="AJ5958" t="str">
        <f t="shared" si="93"/>
        <v>May</v>
      </c>
    </row>
    <row r="5959" spans="1:36" x14ac:dyDescent="0.3">
      <c r="A5959" t="s">
        <v>13158</v>
      </c>
      <c r="B5959" s="33">
        <v>45819</v>
      </c>
      <c r="C5959" t="s">
        <v>96</v>
      </c>
      <c r="D5959" t="s">
        <v>13159</v>
      </c>
      <c r="E5959" t="s">
        <v>173</v>
      </c>
      <c r="F5959" t="s">
        <v>181</v>
      </c>
      <c r="G5959" t="s">
        <v>161</v>
      </c>
      <c r="H5959" t="s">
        <v>159</v>
      </c>
      <c r="I5959">
        <v>915</v>
      </c>
      <c r="J5959" t="s">
        <v>457</v>
      </c>
      <c r="K5959" t="s">
        <v>982</v>
      </c>
      <c r="L5959" t="s">
        <v>784</v>
      </c>
      <c r="M5959" t="s">
        <v>1566</v>
      </c>
      <c r="N5959">
        <v>134</v>
      </c>
      <c r="O5959">
        <v>53</v>
      </c>
      <c r="P5959">
        <v>71</v>
      </c>
      <c r="Q5959" t="s">
        <v>76</v>
      </c>
      <c r="R5959" t="s">
        <v>238</v>
      </c>
      <c r="S5959" t="s">
        <v>239</v>
      </c>
      <c r="T5959">
        <v>180</v>
      </c>
      <c r="U5959">
        <v>127</v>
      </c>
      <c r="V5959">
        <v>70.56</v>
      </c>
      <c r="W5959" t="s">
        <v>133</v>
      </c>
      <c r="X5959">
        <v>6605</v>
      </c>
      <c r="Y5959">
        <v>838835</v>
      </c>
      <c r="Z5959">
        <v>59309</v>
      </c>
      <c r="AA5959">
        <v>30988</v>
      </c>
      <c r="AB5959">
        <v>929132</v>
      </c>
      <c r="AC5959">
        <v>596885</v>
      </c>
      <c r="AD5959">
        <v>332247</v>
      </c>
      <c r="AE5959" t="s">
        <v>78</v>
      </c>
      <c r="AF5959" t="s">
        <v>81</v>
      </c>
      <c r="AG5959" t="s">
        <v>240</v>
      </c>
      <c r="AH5959" t="s">
        <v>145</v>
      </c>
      <c r="AI5959" t="s">
        <v>140</v>
      </c>
      <c r="AJ5959" t="str">
        <f t="shared" si="93"/>
        <v>Jun</v>
      </c>
    </row>
    <row r="5960" spans="1:36" x14ac:dyDescent="0.3">
      <c r="A5960" t="s">
        <v>13160</v>
      </c>
      <c r="B5960" s="33">
        <v>46000</v>
      </c>
      <c r="C5960" t="s">
        <v>98</v>
      </c>
      <c r="D5960" t="s">
        <v>13161</v>
      </c>
      <c r="E5960" t="s">
        <v>172</v>
      </c>
      <c r="F5960" t="s">
        <v>175</v>
      </c>
      <c r="G5960" t="s">
        <v>155</v>
      </c>
      <c r="H5960" t="s">
        <v>163</v>
      </c>
      <c r="I5960">
        <v>955</v>
      </c>
      <c r="J5960" t="s">
        <v>554</v>
      </c>
      <c r="K5960" t="s">
        <v>842</v>
      </c>
      <c r="L5960" t="s">
        <v>2078</v>
      </c>
      <c r="M5960" t="s">
        <v>494</v>
      </c>
      <c r="N5960">
        <v>127</v>
      </c>
      <c r="O5960">
        <v>41</v>
      </c>
      <c r="P5960">
        <v>26</v>
      </c>
      <c r="Q5960" t="s">
        <v>73</v>
      </c>
      <c r="R5960" t="s">
        <v>238</v>
      </c>
      <c r="S5960" t="s">
        <v>239</v>
      </c>
      <c r="T5960">
        <v>220</v>
      </c>
      <c r="U5960">
        <v>190</v>
      </c>
      <c r="V5960">
        <v>86.36</v>
      </c>
      <c r="W5960" t="s">
        <v>135</v>
      </c>
      <c r="X5960">
        <v>8373</v>
      </c>
      <c r="Y5960">
        <v>1590870</v>
      </c>
      <c r="Z5960">
        <v>62510</v>
      </c>
      <c r="AA5960">
        <v>30210</v>
      </c>
      <c r="AB5960">
        <v>1683590</v>
      </c>
      <c r="AC5960">
        <v>1060834</v>
      </c>
      <c r="AD5960">
        <v>622756</v>
      </c>
      <c r="AE5960" t="s">
        <v>81</v>
      </c>
      <c r="AF5960" t="s">
        <v>75</v>
      </c>
      <c r="AG5960" t="s">
        <v>240</v>
      </c>
      <c r="AH5960" t="s">
        <v>146</v>
      </c>
      <c r="AI5960" t="s">
        <v>139</v>
      </c>
      <c r="AJ5960" t="str">
        <f t="shared" si="93"/>
        <v>Dec</v>
      </c>
    </row>
    <row r="5961" spans="1:36" x14ac:dyDescent="0.3">
      <c r="A5961" t="s">
        <v>13162</v>
      </c>
      <c r="B5961" s="33">
        <v>45853</v>
      </c>
      <c r="C5961" t="s">
        <v>95</v>
      </c>
      <c r="D5961" t="s">
        <v>13163</v>
      </c>
      <c r="E5961" t="s">
        <v>178</v>
      </c>
      <c r="F5961" t="s">
        <v>175</v>
      </c>
      <c r="G5961" t="s">
        <v>157</v>
      </c>
      <c r="H5961" t="s">
        <v>163</v>
      </c>
      <c r="I5961">
        <v>834</v>
      </c>
      <c r="J5961" t="s">
        <v>682</v>
      </c>
      <c r="K5961" t="s">
        <v>1541</v>
      </c>
      <c r="L5961" t="s">
        <v>938</v>
      </c>
      <c r="M5961" t="s">
        <v>536</v>
      </c>
      <c r="N5961">
        <v>123</v>
      </c>
      <c r="O5961">
        <v>25</v>
      </c>
      <c r="P5961">
        <v>13</v>
      </c>
      <c r="Q5961" t="s">
        <v>73</v>
      </c>
      <c r="R5961" t="s">
        <v>238</v>
      </c>
      <c r="S5961" t="s">
        <v>239</v>
      </c>
      <c r="T5961">
        <v>180</v>
      </c>
      <c r="U5961">
        <v>158</v>
      </c>
      <c r="V5961">
        <v>87.78</v>
      </c>
      <c r="W5961" t="s">
        <v>133</v>
      </c>
      <c r="X5961">
        <v>7133</v>
      </c>
      <c r="Y5961">
        <v>1127014</v>
      </c>
      <c r="Z5961">
        <v>79316</v>
      </c>
      <c r="AA5961">
        <v>21804</v>
      </c>
      <c r="AB5961">
        <v>1228134</v>
      </c>
      <c r="AC5961">
        <v>731813</v>
      </c>
      <c r="AD5961">
        <v>496321</v>
      </c>
      <c r="AE5961" t="s">
        <v>75</v>
      </c>
      <c r="AF5961" t="s">
        <v>75</v>
      </c>
      <c r="AG5961" t="s">
        <v>240</v>
      </c>
      <c r="AH5961" t="s">
        <v>147</v>
      </c>
      <c r="AI5961" t="s">
        <v>140</v>
      </c>
      <c r="AJ5961" t="str">
        <f t="shared" si="93"/>
        <v>Jul</v>
      </c>
    </row>
    <row r="5962" spans="1:36" x14ac:dyDescent="0.3">
      <c r="A5962" t="s">
        <v>13164</v>
      </c>
      <c r="B5962" s="33">
        <v>45996</v>
      </c>
      <c r="C5962" t="s">
        <v>95</v>
      </c>
      <c r="D5962" t="s">
        <v>13165</v>
      </c>
      <c r="E5962" t="s">
        <v>181</v>
      </c>
      <c r="F5962" t="s">
        <v>176</v>
      </c>
      <c r="G5962" t="s">
        <v>159</v>
      </c>
      <c r="H5962" t="s">
        <v>156</v>
      </c>
      <c r="I5962">
        <v>490</v>
      </c>
      <c r="J5962" t="s">
        <v>463</v>
      </c>
      <c r="K5962" t="s">
        <v>2357</v>
      </c>
      <c r="L5962" t="s">
        <v>864</v>
      </c>
      <c r="M5962" t="s">
        <v>1698</v>
      </c>
      <c r="N5962">
        <v>80</v>
      </c>
      <c r="O5962">
        <v>3</v>
      </c>
      <c r="P5962">
        <v>2</v>
      </c>
      <c r="Q5962" t="s">
        <v>73</v>
      </c>
      <c r="R5962" t="s">
        <v>238</v>
      </c>
      <c r="S5962" t="s">
        <v>239</v>
      </c>
      <c r="T5962">
        <v>150</v>
      </c>
      <c r="U5962">
        <v>113</v>
      </c>
      <c r="V5962">
        <v>75.33</v>
      </c>
      <c r="W5962" t="s">
        <v>133</v>
      </c>
      <c r="X5962">
        <v>3372</v>
      </c>
      <c r="Y5962">
        <v>381036</v>
      </c>
      <c r="Z5962">
        <v>57517</v>
      </c>
      <c r="AA5962">
        <v>47573</v>
      </c>
      <c r="AB5962">
        <v>486126</v>
      </c>
      <c r="AC5962">
        <v>420769</v>
      </c>
      <c r="AD5962">
        <v>65357</v>
      </c>
      <c r="AE5962" t="s">
        <v>81</v>
      </c>
      <c r="AF5962" t="s">
        <v>81</v>
      </c>
      <c r="AG5962" t="s">
        <v>240</v>
      </c>
      <c r="AH5962" t="s">
        <v>144</v>
      </c>
      <c r="AI5962" t="s">
        <v>138</v>
      </c>
      <c r="AJ5962" t="str">
        <f t="shared" si="93"/>
        <v>Dec</v>
      </c>
    </row>
    <row r="5963" spans="1:36" x14ac:dyDescent="0.3">
      <c r="A5963" t="s">
        <v>13166</v>
      </c>
      <c r="B5963" s="33">
        <v>45724</v>
      </c>
      <c r="C5963" t="s">
        <v>95</v>
      </c>
      <c r="D5963" t="s">
        <v>13167</v>
      </c>
      <c r="E5963" t="s">
        <v>178</v>
      </c>
      <c r="F5963" t="s">
        <v>181</v>
      </c>
      <c r="G5963" t="s">
        <v>157</v>
      </c>
      <c r="H5963" t="s">
        <v>159</v>
      </c>
      <c r="I5963">
        <v>469</v>
      </c>
      <c r="J5963" t="s">
        <v>554</v>
      </c>
      <c r="K5963" t="s">
        <v>703</v>
      </c>
      <c r="L5963" t="s">
        <v>463</v>
      </c>
      <c r="M5963" t="s">
        <v>2766</v>
      </c>
      <c r="N5963">
        <v>87</v>
      </c>
      <c r="O5963">
        <v>0</v>
      </c>
      <c r="P5963">
        <v>2</v>
      </c>
      <c r="Q5963" t="s">
        <v>70</v>
      </c>
      <c r="R5963" t="s">
        <v>238</v>
      </c>
      <c r="S5963" t="s">
        <v>239</v>
      </c>
      <c r="T5963">
        <v>189</v>
      </c>
      <c r="U5963">
        <v>132</v>
      </c>
      <c r="V5963">
        <v>69.84</v>
      </c>
      <c r="W5963" t="s">
        <v>135</v>
      </c>
      <c r="X5963">
        <v>8960</v>
      </c>
      <c r="Y5963">
        <v>1182720</v>
      </c>
      <c r="Z5963">
        <v>30624</v>
      </c>
      <c r="AA5963">
        <v>69696</v>
      </c>
      <c r="AB5963">
        <v>1283040</v>
      </c>
      <c r="AC5963">
        <v>1053989</v>
      </c>
      <c r="AD5963">
        <v>229051</v>
      </c>
      <c r="AE5963" t="s">
        <v>75</v>
      </c>
      <c r="AF5963" t="s">
        <v>81</v>
      </c>
      <c r="AG5963" t="s">
        <v>240</v>
      </c>
      <c r="AH5963" t="s">
        <v>146</v>
      </c>
      <c r="AI5963" t="s">
        <v>140</v>
      </c>
      <c r="AJ5963" t="str">
        <f t="shared" si="93"/>
        <v>Mar</v>
      </c>
    </row>
    <row r="5964" spans="1:36" x14ac:dyDescent="0.3">
      <c r="A5964" t="s">
        <v>13168</v>
      </c>
      <c r="B5964" s="33">
        <v>45684</v>
      </c>
      <c r="C5964" t="s">
        <v>95</v>
      </c>
      <c r="D5964" t="s">
        <v>13169</v>
      </c>
      <c r="E5964" t="s">
        <v>176</v>
      </c>
      <c r="F5964" t="s">
        <v>181</v>
      </c>
      <c r="G5964" t="s">
        <v>156</v>
      </c>
      <c r="H5964" t="s">
        <v>159</v>
      </c>
      <c r="I5964">
        <v>1601</v>
      </c>
      <c r="J5964" t="s">
        <v>1434</v>
      </c>
      <c r="K5964" t="s">
        <v>2079</v>
      </c>
      <c r="L5964" t="s">
        <v>633</v>
      </c>
      <c r="M5964" t="s">
        <v>4234</v>
      </c>
      <c r="N5964">
        <v>224</v>
      </c>
      <c r="O5964">
        <v>0</v>
      </c>
      <c r="P5964">
        <v>10</v>
      </c>
      <c r="Q5964" t="s">
        <v>73</v>
      </c>
      <c r="R5964" t="s">
        <v>238</v>
      </c>
      <c r="S5964" t="s">
        <v>239</v>
      </c>
      <c r="T5964">
        <v>150</v>
      </c>
      <c r="U5964">
        <v>130</v>
      </c>
      <c r="V5964">
        <v>86.67</v>
      </c>
      <c r="W5964" t="s">
        <v>133</v>
      </c>
      <c r="X5964">
        <v>3087</v>
      </c>
      <c r="Y5964">
        <v>401310</v>
      </c>
      <c r="Z5964">
        <v>50050</v>
      </c>
      <c r="AA5964">
        <v>17550</v>
      </c>
      <c r="AB5964">
        <v>468910</v>
      </c>
      <c r="AC5964">
        <v>411003</v>
      </c>
      <c r="AD5964">
        <v>57907</v>
      </c>
      <c r="AE5964" t="s">
        <v>81</v>
      </c>
      <c r="AF5964" t="s">
        <v>81</v>
      </c>
      <c r="AG5964" t="s">
        <v>240</v>
      </c>
      <c r="AH5964" t="s">
        <v>144</v>
      </c>
      <c r="AI5964" t="s">
        <v>140</v>
      </c>
      <c r="AJ5964" t="str">
        <f t="shared" si="93"/>
        <v>Jan</v>
      </c>
    </row>
    <row r="5965" spans="1:36" x14ac:dyDescent="0.3">
      <c r="A5965" t="s">
        <v>13170</v>
      </c>
      <c r="B5965" s="33">
        <v>45929</v>
      </c>
      <c r="C5965" t="s">
        <v>93</v>
      </c>
      <c r="D5965" t="s">
        <v>13171</v>
      </c>
      <c r="E5965" t="s">
        <v>181</v>
      </c>
      <c r="F5965" t="s">
        <v>172</v>
      </c>
      <c r="G5965" t="s">
        <v>159</v>
      </c>
      <c r="H5965" t="s">
        <v>155</v>
      </c>
      <c r="I5965">
        <v>1316</v>
      </c>
      <c r="J5965" t="s">
        <v>459</v>
      </c>
      <c r="K5965" t="s">
        <v>357</v>
      </c>
      <c r="L5965" t="s">
        <v>1061</v>
      </c>
      <c r="M5965" t="s">
        <v>877</v>
      </c>
      <c r="N5965">
        <v>210</v>
      </c>
      <c r="O5965">
        <v>43</v>
      </c>
      <c r="P5965">
        <v>39</v>
      </c>
      <c r="Q5965" t="s">
        <v>76</v>
      </c>
      <c r="R5965" t="s">
        <v>238</v>
      </c>
      <c r="S5965" t="s">
        <v>239</v>
      </c>
      <c r="T5965">
        <v>220</v>
      </c>
      <c r="U5965">
        <v>152</v>
      </c>
      <c r="V5965">
        <v>69.09</v>
      </c>
      <c r="W5965" t="s">
        <v>134</v>
      </c>
      <c r="X5965">
        <v>3279</v>
      </c>
      <c r="Y5965">
        <v>498408</v>
      </c>
      <c r="Z5965">
        <v>69008</v>
      </c>
      <c r="AA5965">
        <v>32376</v>
      </c>
      <c r="AB5965">
        <v>599792</v>
      </c>
      <c r="AC5965">
        <v>357804</v>
      </c>
      <c r="AD5965">
        <v>241988</v>
      </c>
      <c r="AE5965" t="s">
        <v>81</v>
      </c>
      <c r="AF5965" t="s">
        <v>81</v>
      </c>
      <c r="AG5965" t="s">
        <v>240</v>
      </c>
      <c r="AH5965" t="s">
        <v>144</v>
      </c>
      <c r="AI5965" t="s">
        <v>140</v>
      </c>
      <c r="AJ5965" t="str">
        <f t="shared" si="93"/>
        <v>Sep</v>
      </c>
    </row>
    <row r="5966" spans="1:36" x14ac:dyDescent="0.3">
      <c r="A5966" t="s">
        <v>13172</v>
      </c>
      <c r="B5966" s="33">
        <v>45851</v>
      </c>
      <c r="C5966" t="s">
        <v>93</v>
      </c>
      <c r="D5966" t="s">
        <v>4298</v>
      </c>
      <c r="E5966" t="s">
        <v>174</v>
      </c>
      <c r="F5966" t="s">
        <v>175</v>
      </c>
      <c r="G5966" t="s">
        <v>158</v>
      </c>
      <c r="H5966" t="s">
        <v>163</v>
      </c>
      <c r="I5966">
        <v>905</v>
      </c>
      <c r="J5966" t="s">
        <v>258</v>
      </c>
      <c r="K5966" t="s">
        <v>2490</v>
      </c>
      <c r="L5966" t="s">
        <v>300</v>
      </c>
      <c r="M5966" t="s">
        <v>682</v>
      </c>
      <c r="N5966">
        <v>137</v>
      </c>
      <c r="O5966">
        <v>20</v>
      </c>
      <c r="P5966">
        <v>13</v>
      </c>
      <c r="Q5966" t="s">
        <v>73</v>
      </c>
      <c r="R5966" t="s">
        <v>238</v>
      </c>
      <c r="S5966" t="s">
        <v>239</v>
      </c>
      <c r="T5966">
        <v>220</v>
      </c>
      <c r="U5966">
        <v>174</v>
      </c>
      <c r="V5966">
        <v>79.09</v>
      </c>
      <c r="W5966" t="s">
        <v>133</v>
      </c>
      <c r="X5966">
        <v>3024</v>
      </c>
      <c r="Y5966">
        <v>526176</v>
      </c>
      <c r="Z5966">
        <v>47850</v>
      </c>
      <c r="AA5966">
        <v>91350</v>
      </c>
      <c r="AB5966">
        <v>665376</v>
      </c>
      <c r="AC5966">
        <v>481688</v>
      </c>
      <c r="AD5966">
        <v>183688</v>
      </c>
      <c r="AE5966" t="s">
        <v>78</v>
      </c>
      <c r="AF5966" t="s">
        <v>75</v>
      </c>
      <c r="AG5966" t="s">
        <v>240</v>
      </c>
      <c r="AH5966" t="s">
        <v>146</v>
      </c>
      <c r="AI5966" t="s">
        <v>140</v>
      </c>
      <c r="AJ5966" t="str">
        <f t="shared" si="93"/>
        <v>Jul</v>
      </c>
    </row>
    <row r="5967" spans="1:36" x14ac:dyDescent="0.3">
      <c r="A5967" t="s">
        <v>13173</v>
      </c>
      <c r="B5967" s="33">
        <v>45848</v>
      </c>
      <c r="C5967" t="s">
        <v>96</v>
      </c>
      <c r="D5967" t="s">
        <v>13174</v>
      </c>
      <c r="E5967" t="s">
        <v>173</v>
      </c>
      <c r="F5967" t="s">
        <v>180</v>
      </c>
      <c r="G5967" t="s">
        <v>161</v>
      </c>
      <c r="H5967" t="s">
        <v>160</v>
      </c>
      <c r="I5967">
        <v>2021</v>
      </c>
      <c r="J5967" t="s">
        <v>806</v>
      </c>
      <c r="K5967" t="s">
        <v>2911</v>
      </c>
      <c r="L5967" t="s">
        <v>1518</v>
      </c>
      <c r="M5967" t="s">
        <v>985</v>
      </c>
      <c r="N5967">
        <v>291</v>
      </c>
      <c r="O5967">
        <v>20</v>
      </c>
      <c r="P5967">
        <v>16</v>
      </c>
      <c r="Q5967" t="s">
        <v>73</v>
      </c>
      <c r="R5967" t="s">
        <v>238</v>
      </c>
      <c r="S5967" t="s">
        <v>239</v>
      </c>
      <c r="T5967">
        <v>189</v>
      </c>
      <c r="U5967">
        <v>144</v>
      </c>
      <c r="V5967">
        <v>76.19</v>
      </c>
      <c r="W5967" t="s">
        <v>135</v>
      </c>
      <c r="X5967">
        <v>4510</v>
      </c>
      <c r="Y5967">
        <v>649440</v>
      </c>
      <c r="Z5967">
        <v>58752</v>
      </c>
      <c r="AA5967">
        <v>19296</v>
      </c>
      <c r="AB5967">
        <v>727488</v>
      </c>
      <c r="AC5967">
        <v>468942</v>
      </c>
      <c r="AD5967">
        <v>258546</v>
      </c>
      <c r="AE5967" t="s">
        <v>78</v>
      </c>
      <c r="AF5967" t="s">
        <v>81</v>
      </c>
      <c r="AG5967" t="s">
        <v>240</v>
      </c>
      <c r="AH5967" t="s">
        <v>144</v>
      </c>
      <c r="AI5967" t="s">
        <v>138</v>
      </c>
      <c r="AJ5967" t="str">
        <f t="shared" si="93"/>
        <v>Jul</v>
      </c>
    </row>
    <row r="5968" spans="1:36" x14ac:dyDescent="0.3">
      <c r="A5968" t="s">
        <v>13175</v>
      </c>
      <c r="B5968" s="33">
        <v>45958</v>
      </c>
      <c r="C5968" t="s">
        <v>99</v>
      </c>
      <c r="D5968" t="s">
        <v>13176</v>
      </c>
      <c r="E5968" t="s">
        <v>181</v>
      </c>
      <c r="F5968" t="s">
        <v>177</v>
      </c>
      <c r="G5968" t="s">
        <v>159</v>
      </c>
      <c r="H5968" t="s">
        <v>162</v>
      </c>
      <c r="I5968">
        <v>1876</v>
      </c>
      <c r="J5968" t="s">
        <v>286</v>
      </c>
      <c r="K5968" t="s">
        <v>2139</v>
      </c>
      <c r="L5968" t="s">
        <v>605</v>
      </c>
      <c r="M5968" t="s">
        <v>2327</v>
      </c>
      <c r="N5968">
        <v>276</v>
      </c>
      <c r="O5968">
        <v>0</v>
      </c>
      <c r="P5968">
        <v>10</v>
      </c>
      <c r="Q5968" t="s">
        <v>73</v>
      </c>
      <c r="R5968" t="s">
        <v>238</v>
      </c>
      <c r="S5968" t="s">
        <v>239</v>
      </c>
      <c r="T5968">
        <v>186</v>
      </c>
      <c r="U5968">
        <v>167</v>
      </c>
      <c r="V5968">
        <v>89.78</v>
      </c>
      <c r="W5968" t="s">
        <v>133</v>
      </c>
      <c r="X5968">
        <v>9759</v>
      </c>
      <c r="Y5968">
        <v>1629753</v>
      </c>
      <c r="Z5968">
        <v>50601</v>
      </c>
      <c r="AA5968">
        <v>24549</v>
      </c>
      <c r="AB5968">
        <v>1704903</v>
      </c>
      <c r="AC5968">
        <v>1499932</v>
      </c>
      <c r="AD5968">
        <v>204971</v>
      </c>
      <c r="AE5968" t="s">
        <v>81</v>
      </c>
      <c r="AF5968" t="s">
        <v>78</v>
      </c>
      <c r="AG5968" t="s">
        <v>240</v>
      </c>
      <c r="AH5968" t="s">
        <v>144</v>
      </c>
      <c r="AI5968" t="s">
        <v>138</v>
      </c>
      <c r="AJ5968" t="str">
        <f t="shared" si="93"/>
        <v>Oct</v>
      </c>
    </row>
    <row r="5969" spans="1:36" x14ac:dyDescent="0.3">
      <c r="A5969" t="s">
        <v>13177</v>
      </c>
      <c r="B5969" s="33">
        <v>45804</v>
      </c>
      <c r="C5969" t="s">
        <v>96</v>
      </c>
      <c r="D5969" t="s">
        <v>13178</v>
      </c>
      <c r="E5969" t="s">
        <v>178</v>
      </c>
      <c r="F5969" t="s">
        <v>174</v>
      </c>
      <c r="G5969" t="s">
        <v>157</v>
      </c>
      <c r="H5969" t="s">
        <v>158</v>
      </c>
      <c r="I5969">
        <v>2051</v>
      </c>
      <c r="J5969" t="s">
        <v>636</v>
      </c>
      <c r="K5969" t="s">
        <v>1339</v>
      </c>
      <c r="L5969" t="s">
        <v>2090</v>
      </c>
      <c r="M5969" t="s">
        <v>3163</v>
      </c>
      <c r="N5969">
        <v>247</v>
      </c>
      <c r="O5969">
        <v>25</v>
      </c>
      <c r="P5969">
        <v>14</v>
      </c>
      <c r="Q5969" t="s">
        <v>73</v>
      </c>
      <c r="R5969" t="s">
        <v>238</v>
      </c>
      <c r="S5969" t="s">
        <v>239</v>
      </c>
      <c r="T5969">
        <v>180</v>
      </c>
      <c r="U5969">
        <v>113</v>
      </c>
      <c r="V5969">
        <v>62.78</v>
      </c>
      <c r="W5969" t="s">
        <v>133</v>
      </c>
      <c r="X5969">
        <v>5590</v>
      </c>
      <c r="Y5969">
        <v>631670</v>
      </c>
      <c r="Z5969">
        <v>21583</v>
      </c>
      <c r="AA5969">
        <v>18758</v>
      </c>
      <c r="AB5969">
        <v>672011</v>
      </c>
      <c r="AC5969">
        <v>532771</v>
      </c>
      <c r="AD5969">
        <v>139240</v>
      </c>
      <c r="AE5969" t="s">
        <v>75</v>
      </c>
      <c r="AF5969" t="s">
        <v>78</v>
      </c>
      <c r="AG5969" t="s">
        <v>240</v>
      </c>
      <c r="AH5969" t="s">
        <v>144</v>
      </c>
      <c r="AI5969" t="s">
        <v>139</v>
      </c>
      <c r="AJ5969" t="str">
        <f t="shared" si="93"/>
        <v>May</v>
      </c>
    </row>
    <row r="5970" spans="1:36" x14ac:dyDescent="0.3">
      <c r="A5970" t="s">
        <v>13179</v>
      </c>
      <c r="B5970" s="33">
        <v>45695</v>
      </c>
      <c r="C5970" t="s">
        <v>93</v>
      </c>
      <c r="D5970" t="s">
        <v>6804</v>
      </c>
      <c r="E5970" t="s">
        <v>174</v>
      </c>
      <c r="F5970" t="s">
        <v>176</v>
      </c>
      <c r="G5970" t="s">
        <v>158</v>
      </c>
      <c r="H5970" t="s">
        <v>156</v>
      </c>
      <c r="I5970">
        <v>1855</v>
      </c>
      <c r="J5970" t="s">
        <v>520</v>
      </c>
      <c r="K5970" t="s">
        <v>1888</v>
      </c>
      <c r="L5970" t="s">
        <v>1425</v>
      </c>
      <c r="M5970" t="s">
        <v>2681</v>
      </c>
      <c r="N5970">
        <v>228</v>
      </c>
      <c r="O5970">
        <v>34</v>
      </c>
      <c r="P5970">
        <v>55</v>
      </c>
      <c r="Q5970" t="s">
        <v>76</v>
      </c>
      <c r="R5970" t="s">
        <v>238</v>
      </c>
      <c r="S5970" t="s">
        <v>239</v>
      </c>
      <c r="T5970">
        <v>180</v>
      </c>
      <c r="U5970">
        <v>124</v>
      </c>
      <c r="V5970">
        <v>68.89</v>
      </c>
      <c r="W5970" t="s">
        <v>135</v>
      </c>
      <c r="X5970">
        <v>5008</v>
      </c>
      <c r="Y5970">
        <v>620992</v>
      </c>
      <c r="Z5970">
        <v>53196</v>
      </c>
      <c r="AA5970">
        <v>39060</v>
      </c>
      <c r="AB5970">
        <v>713248</v>
      </c>
      <c r="AC5970">
        <v>587438</v>
      </c>
      <c r="AD5970">
        <v>125810</v>
      </c>
      <c r="AE5970" t="s">
        <v>78</v>
      </c>
      <c r="AF5970" t="s">
        <v>81</v>
      </c>
      <c r="AG5970" t="s">
        <v>240</v>
      </c>
      <c r="AH5970" t="s">
        <v>146</v>
      </c>
      <c r="AI5970" t="s">
        <v>138</v>
      </c>
      <c r="AJ5970" t="str">
        <f t="shared" si="93"/>
        <v>Feb</v>
      </c>
    </row>
    <row r="5971" spans="1:36" x14ac:dyDescent="0.3">
      <c r="A5971" t="s">
        <v>13180</v>
      </c>
      <c r="B5971" s="33">
        <v>45663</v>
      </c>
      <c r="C5971" t="s">
        <v>93</v>
      </c>
      <c r="D5971" t="s">
        <v>13181</v>
      </c>
      <c r="E5971" t="s">
        <v>179</v>
      </c>
      <c r="F5971" t="s">
        <v>172</v>
      </c>
      <c r="G5971" t="s">
        <v>166</v>
      </c>
      <c r="H5971" t="s">
        <v>155</v>
      </c>
      <c r="I5971">
        <v>1718</v>
      </c>
      <c r="J5971" t="s">
        <v>588</v>
      </c>
      <c r="K5971" t="s">
        <v>965</v>
      </c>
      <c r="N5971">
        <v>227</v>
      </c>
      <c r="O5971">
        <v>0</v>
      </c>
      <c r="P5971">
        <v>0</v>
      </c>
      <c r="Q5971" t="s">
        <v>67</v>
      </c>
      <c r="R5971" t="s">
        <v>245</v>
      </c>
      <c r="S5971" t="s">
        <v>121</v>
      </c>
      <c r="T5971">
        <v>150</v>
      </c>
      <c r="U5971">
        <v>0</v>
      </c>
      <c r="V5971">
        <v>0</v>
      </c>
      <c r="W5971" t="s">
        <v>133</v>
      </c>
      <c r="X5971">
        <v>9380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 t="s">
        <v>72</v>
      </c>
      <c r="AF5971" t="s">
        <v>81</v>
      </c>
      <c r="AG5971" t="s">
        <v>240</v>
      </c>
      <c r="AH5971" t="s">
        <v>144</v>
      </c>
      <c r="AI5971" t="s">
        <v>139</v>
      </c>
      <c r="AJ5971" t="str">
        <f t="shared" si="93"/>
        <v>Jan</v>
      </c>
    </row>
    <row r="5972" spans="1:36" x14ac:dyDescent="0.3">
      <c r="A5972" t="s">
        <v>13182</v>
      </c>
      <c r="B5972" s="33">
        <v>45761</v>
      </c>
      <c r="C5972" t="s">
        <v>93</v>
      </c>
      <c r="D5972" t="s">
        <v>13183</v>
      </c>
      <c r="E5972" t="s">
        <v>179</v>
      </c>
      <c r="F5972" t="s">
        <v>181</v>
      </c>
      <c r="G5972" t="s">
        <v>166</v>
      </c>
      <c r="H5972" t="s">
        <v>159</v>
      </c>
      <c r="I5972">
        <v>1402</v>
      </c>
      <c r="J5972" t="s">
        <v>314</v>
      </c>
      <c r="K5972" t="s">
        <v>1144</v>
      </c>
      <c r="L5972" t="s">
        <v>581</v>
      </c>
      <c r="M5972" t="s">
        <v>2249</v>
      </c>
      <c r="N5972">
        <v>218</v>
      </c>
      <c r="O5972">
        <v>0</v>
      </c>
      <c r="P5972">
        <v>4</v>
      </c>
      <c r="Q5972" t="s">
        <v>70</v>
      </c>
      <c r="R5972" t="s">
        <v>238</v>
      </c>
      <c r="S5972" t="s">
        <v>239</v>
      </c>
      <c r="T5972">
        <v>189</v>
      </c>
      <c r="U5972">
        <v>181</v>
      </c>
      <c r="V5972">
        <v>95.77</v>
      </c>
      <c r="W5972" t="s">
        <v>133</v>
      </c>
      <c r="X5972">
        <v>6812</v>
      </c>
      <c r="Y5972">
        <v>1232972</v>
      </c>
      <c r="Z5972">
        <v>47603</v>
      </c>
      <c r="AA5972">
        <v>19548</v>
      </c>
      <c r="AB5972">
        <v>1300123</v>
      </c>
      <c r="AC5972">
        <v>969848</v>
      </c>
      <c r="AD5972">
        <v>330275</v>
      </c>
      <c r="AE5972" t="s">
        <v>72</v>
      </c>
      <c r="AF5972" t="s">
        <v>81</v>
      </c>
      <c r="AG5972" t="s">
        <v>240</v>
      </c>
      <c r="AH5972" t="s">
        <v>145</v>
      </c>
      <c r="AI5972" t="s">
        <v>138</v>
      </c>
      <c r="AJ5972" t="str">
        <f t="shared" si="93"/>
        <v>Apr</v>
      </c>
    </row>
    <row r="5973" spans="1:36" x14ac:dyDescent="0.3">
      <c r="A5973" t="s">
        <v>13184</v>
      </c>
      <c r="B5973" s="33">
        <v>45976</v>
      </c>
      <c r="C5973" t="s">
        <v>97</v>
      </c>
      <c r="D5973" t="s">
        <v>13185</v>
      </c>
      <c r="E5973" t="s">
        <v>178</v>
      </c>
      <c r="F5973" t="s">
        <v>180</v>
      </c>
      <c r="G5973" t="s">
        <v>157</v>
      </c>
      <c r="H5973" t="s">
        <v>160</v>
      </c>
      <c r="I5973">
        <v>2080</v>
      </c>
      <c r="J5973" t="s">
        <v>377</v>
      </c>
      <c r="K5973" t="s">
        <v>1170</v>
      </c>
      <c r="N5973">
        <v>261</v>
      </c>
      <c r="O5973">
        <v>0</v>
      </c>
      <c r="P5973">
        <v>0</v>
      </c>
      <c r="Q5973" t="s">
        <v>67</v>
      </c>
      <c r="R5973" t="s">
        <v>245</v>
      </c>
      <c r="S5973" t="s">
        <v>121</v>
      </c>
      <c r="T5973">
        <v>180</v>
      </c>
      <c r="U5973">
        <v>0</v>
      </c>
      <c r="V5973">
        <v>0</v>
      </c>
      <c r="W5973" t="s">
        <v>133</v>
      </c>
      <c r="X5973">
        <v>8302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 t="s">
        <v>75</v>
      </c>
      <c r="AF5973" t="s">
        <v>81</v>
      </c>
      <c r="AG5973" t="s">
        <v>240</v>
      </c>
      <c r="AH5973" t="s">
        <v>144</v>
      </c>
      <c r="AI5973" t="s">
        <v>139</v>
      </c>
      <c r="AJ5973" t="str">
        <f t="shared" si="93"/>
        <v>Nov</v>
      </c>
    </row>
    <row r="5974" spans="1:36" x14ac:dyDescent="0.3">
      <c r="A5974" t="s">
        <v>13186</v>
      </c>
      <c r="B5974" s="33">
        <v>45670</v>
      </c>
      <c r="C5974" t="s">
        <v>95</v>
      </c>
      <c r="D5974" t="s">
        <v>13187</v>
      </c>
      <c r="E5974" t="s">
        <v>180</v>
      </c>
      <c r="F5974" t="s">
        <v>173</v>
      </c>
      <c r="G5974" t="s">
        <v>160</v>
      </c>
      <c r="H5974" t="s">
        <v>161</v>
      </c>
      <c r="I5974">
        <v>972</v>
      </c>
      <c r="J5974" t="s">
        <v>381</v>
      </c>
      <c r="K5974" t="s">
        <v>3460</v>
      </c>
      <c r="N5974">
        <v>152</v>
      </c>
      <c r="O5974">
        <v>0</v>
      </c>
      <c r="P5974">
        <v>0</v>
      </c>
      <c r="Q5974" t="s">
        <v>67</v>
      </c>
      <c r="R5974" t="s">
        <v>245</v>
      </c>
      <c r="S5974" t="s">
        <v>120</v>
      </c>
      <c r="T5974">
        <v>180</v>
      </c>
      <c r="U5974">
        <v>0</v>
      </c>
      <c r="V5974">
        <v>0</v>
      </c>
      <c r="W5974" t="s">
        <v>133</v>
      </c>
      <c r="X5974">
        <v>8640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 t="s">
        <v>81</v>
      </c>
      <c r="AF5974" t="s">
        <v>78</v>
      </c>
      <c r="AG5974" t="s">
        <v>240</v>
      </c>
      <c r="AH5974" t="s">
        <v>144</v>
      </c>
      <c r="AI5974" t="s">
        <v>138</v>
      </c>
      <c r="AJ5974" t="str">
        <f t="shared" si="93"/>
        <v>Jan</v>
      </c>
    </row>
    <row r="5975" spans="1:36" x14ac:dyDescent="0.3">
      <c r="A5975" t="s">
        <v>13188</v>
      </c>
      <c r="B5975" s="33">
        <v>45739</v>
      </c>
      <c r="C5975" t="s">
        <v>95</v>
      </c>
      <c r="D5975" t="s">
        <v>13189</v>
      </c>
      <c r="E5975" t="s">
        <v>179</v>
      </c>
      <c r="F5975" t="s">
        <v>173</v>
      </c>
      <c r="G5975" t="s">
        <v>166</v>
      </c>
      <c r="H5975" t="s">
        <v>161</v>
      </c>
      <c r="I5975">
        <v>547</v>
      </c>
      <c r="J5975" t="s">
        <v>391</v>
      </c>
      <c r="K5975" t="s">
        <v>2461</v>
      </c>
      <c r="L5975" t="s">
        <v>3327</v>
      </c>
      <c r="M5975" t="s">
        <v>5350</v>
      </c>
      <c r="N5975">
        <v>83</v>
      </c>
      <c r="O5975">
        <v>12</v>
      </c>
      <c r="P5975">
        <v>42</v>
      </c>
      <c r="Q5975" t="s">
        <v>76</v>
      </c>
      <c r="R5975" t="s">
        <v>238</v>
      </c>
      <c r="S5975" t="s">
        <v>239</v>
      </c>
      <c r="T5975">
        <v>186</v>
      </c>
      <c r="U5975">
        <v>127</v>
      </c>
      <c r="V5975">
        <v>68.28</v>
      </c>
      <c r="W5975" t="s">
        <v>135</v>
      </c>
      <c r="X5975">
        <v>10476</v>
      </c>
      <c r="Y5975">
        <v>1330452</v>
      </c>
      <c r="Z5975">
        <v>28829</v>
      </c>
      <c r="AA5975">
        <v>27686</v>
      </c>
      <c r="AB5975">
        <v>1386967</v>
      </c>
      <c r="AC5975">
        <v>920808</v>
      </c>
      <c r="AD5975">
        <v>466159</v>
      </c>
      <c r="AE5975" t="s">
        <v>72</v>
      </c>
      <c r="AF5975" t="s">
        <v>78</v>
      </c>
      <c r="AG5975" t="s">
        <v>240</v>
      </c>
      <c r="AH5975" t="s">
        <v>146</v>
      </c>
      <c r="AI5975" t="s">
        <v>140</v>
      </c>
      <c r="AJ5975" t="str">
        <f t="shared" si="93"/>
        <v>Mar</v>
      </c>
    </row>
    <row r="5976" spans="1:36" x14ac:dyDescent="0.3">
      <c r="A5976" t="s">
        <v>13190</v>
      </c>
      <c r="B5976" s="33">
        <v>45667</v>
      </c>
      <c r="C5976" t="s">
        <v>98</v>
      </c>
      <c r="D5976" t="s">
        <v>13191</v>
      </c>
      <c r="E5976" t="s">
        <v>172</v>
      </c>
      <c r="F5976" t="s">
        <v>180</v>
      </c>
      <c r="G5976" t="s">
        <v>155</v>
      </c>
      <c r="H5976" t="s">
        <v>160</v>
      </c>
      <c r="I5976">
        <v>844</v>
      </c>
      <c r="J5976" t="s">
        <v>518</v>
      </c>
      <c r="K5976" t="s">
        <v>320</v>
      </c>
      <c r="L5976" t="s">
        <v>2441</v>
      </c>
      <c r="M5976" t="s">
        <v>2150</v>
      </c>
      <c r="N5976">
        <v>132</v>
      </c>
      <c r="O5976">
        <v>78</v>
      </c>
      <c r="P5976">
        <v>94</v>
      </c>
      <c r="Q5976" t="s">
        <v>76</v>
      </c>
      <c r="R5976" t="s">
        <v>238</v>
      </c>
      <c r="S5976" t="s">
        <v>239</v>
      </c>
      <c r="T5976">
        <v>150</v>
      </c>
      <c r="U5976">
        <v>108</v>
      </c>
      <c r="V5976">
        <v>72</v>
      </c>
      <c r="W5976" t="s">
        <v>133</v>
      </c>
      <c r="X5976">
        <v>10446</v>
      </c>
      <c r="Y5976">
        <v>1128168</v>
      </c>
      <c r="Z5976">
        <v>23544</v>
      </c>
      <c r="AA5976">
        <v>55512</v>
      </c>
      <c r="AB5976">
        <v>1207224</v>
      </c>
      <c r="AC5976">
        <v>794416</v>
      </c>
      <c r="AD5976">
        <v>412808</v>
      </c>
      <c r="AE5976" t="s">
        <v>81</v>
      </c>
      <c r="AF5976" t="s">
        <v>81</v>
      </c>
      <c r="AG5976" t="s">
        <v>240</v>
      </c>
      <c r="AH5976" t="s">
        <v>145</v>
      </c>
      <c r="AI5976" t="s">
        <v>138</v>
      </c>
      <c r="AJ5976" t="str">
        <f t="shared" si="93"/>
        <v>Jan</v>
      </c>
    </row>
    <row r="5977" spans="1:36" x14ac:dyDescent="0.3">
      <c r="A5977" t="s">
        <v>13192</v>
      </c>
      <c r="B5977" s="33">
        <v>45757</v>
      </c>
      <c r="C5977" t="s">
        <v>93</v>
      </c>
      <c r="D5977" t="s">
        <v>12756</v>
      </c>
      <c r="E5977" t="s">
        <v>178</v>
      </c>
      <c r="F5977" t="s">
        <v>173</v>
      </c>
      <c r="G5977" t="s">
        <v>157</v>
      </c>
      <c r="H5977" t="s">
        <v>161</v>
      </c>
      <c r="I5977">
        <v>1140</v>
      </c>
      <c r="J5977" t="s">
        <v>258</v>
      </c>
      <c r="K5977" t="s">
        <v>2416</v>
      </c>
      <c r="L5977" t="s">
        <v>258</v>
      </c>
      <c r="M5977" t="s">
        <v>280</v>
      </c>
      <c r="N5977">
        <v>163</v>
      </c>
      <c r="O5977">
        <v>0</v>
      </c>
      <c r="P5977">
        <v>2</v>
      </c>
      <c r="Q5977" t="s">
        <v>70</v>
      </c>
      <c r="R5977" t="s">
        <v>238</v>
      </c>
      <c r="S5977" t="s">
        <v>239</v>
      </c>
      <c r="T5977">
        <v>189</v>
      </c>
      <c r="U5977">
        <v>108</v>
      </c>
      <c r="V5977">
        <v>57.14</v>
      </c>
      <c r="W5977" t="s">
        <v>134</v>
      </c>
      <c r="X5977">
        <v>7427</v>
      </c>
      <c r="Y5977">
        <v>802116</v>
      </c>
      <c r="Z5977">
        <v>27540</v>
      </c>
      <c r="AA5977">
        <v>78840</v>
      </c>
      <c r="AB5977">
        <v>908496</v>
      </c>
      <c r="AC5977">
        <v>701422</v>
      </c>
      <c r="AD5977">
        <v>207074</v>
      </c>
      <c r="AE5977" t="s">
        <v>75</v>
      </c>
      <c r="AF5977" t="s">
        <v>78</v>
      </c>
      <c r="AG5977" t="s">
        <v>240</v>
      </c>
      <c r="AH5977" t="s">
        <v>144</v>
      </c>
      <c r="AI5977" t="s">
        <v>138</v>
      </c>
      <c r="AJ5977" t="str">
        <f t="shared" si="93"/>
        <v>Apr</v>
      </c>
    </row>
    <row r="5978" spans="1:36" x14ac:dyDescent="0.3">
      <c r="A5978" t="s">
        <v>13193</v>
      </c>
      <c r="B5978" s="33">
        <v>45756</v>
      </c>
      <c r="C5978" t="s">
        <v>98</v>
      </c>
      <c r="D5978" t="s">
        <v>2877</v>
      </c>
      <c r="E5978" t="s">
        <v>178</v>
      </c>
      <c r="F5978" t="s">
        <v>177</v>
      </c>
      <c r="G5978" t="s">
        <v>157</v>
      </c>
      <c r="H5978" t="s">
        <v>162</v>
      </c>
      <c r="I5978">
        <v>1488</v>
      </c>
      <c r="J5978" t="s">
        <v>529</v>
      </c>
      <c r="K5978" t="s">
        <v>1174</v>
      </c>
      <c r="L5978" t="s">
        <v>599</v>
      </c>
      <c r="M5978" t="s">
        <v>337</v>
      </c>
      <c r="N5978">
        <v>187</v>
      </c>
      <c r="O5978">
        <v>6</v>
      </c>
      <c r="P5978">
        <v>12</v>
      </c>
      <c r="Q5978" t="s">
        <v>73</v>
      </c>
      <c r="R5978" t="s">
        <v>238</v>
      </c>
      <c r="S5978" t="s">
        <v>239</v>
      </c>
      <c r="T5978">
        <v>180</v>
      </c>
      <c r="U5978">
        <v>173</v>
      </c>
      <c r="V5978">
        <v>96.11</v>
      </c>
      <c r="W5978" t="s">
        <v>133</v>
      </c>
      <c r="X5978">
        <v>5228</v>
      </c>
      <c r="Y5978">
        <v>904444</v>
      </c>
      <c r="Z5978">
        <v>34427</v>
      </c>
      <c r="AA5978">
        <v>120235</v>
      </c>
      <c r="AB5978">
        <v>1059106</v>
      </c>
      <c r="AC5978">
        <v>750934</v>
      </c>
      <c r="AD5978">
        <v>308172</v>
      </c>
      <c r="AE5978" t="s">
        <v>75</v>
      </c>
      <c r="AF5978" t="s">
        <v>78</v>
      </c>
      <c r="AG5978" t="s">
        <v>240</v>
      </c>
      <c r="AH5978" t="s">
        <v>144</v>
      </c>
      <c r="AI5978" t="s">
        <v>139</v>
      </c>
      <c r="AJ5978" t="str">
        <f t="shared" si="93"/>
        <v>Apr</v>
      </c>
    </row>
    <row r="5979" spans="1:36" x14ac:dyDescent="0.3">
      <c r="A5979" t="s">
        <v>13194</v>
      </c>
      <c r="B5979" s="33">
        <v>45984</v>
      </c>
      <c r="C5979" t="s">
        <v>98</v>
      </c>
      <c r="D5979" t="s">
        <v>13195</v>
      </c>
      <c r="E5979" t="s">
        <v>177</v>
      </c>
      <c r="F5979" t="s">
        <v>173</v>
      </c>
      <c r="G5979" t="s">
        <v>162</v>
      </c>
      <c r="H5979" t="s">
        <v>161</v>
      </c>
      <c r="I5979">
        <v>1281</v>
      </c>
      <c r="J5979" t="s">
        <v>572</v>
      </c>
      <c r="K5979" t="s">
        <v>2441</v>
      </c>
      <c r="L5979" t="s">
        <v>386</v>
      </c>
      <c r="M5979" t="s">
        <v>568</v>
      </c>
      <c r="N5979">
        <v>198</v>
      </c>
      <c r="O5979">
        <v>16</v>
      </c>
      <c r="P5979">
        <v>21</v>
      </c>
      <c r="Q5979" t="s">
        <v>73</v>
      </c>
      <c r="R5979" t="s">
        <v>238</v>
      </c>
      <c r="S5979" t="s">
        <v>239</v>
      </c>
      <c r="T5979">
        <v>180</v>
      </c>
      <c r="U5979">
        <v>152</v>
      </c>
      <c r="V5979">
        <v>84.44</v>
      </c>
      <c r="W5979" t="s">
        <v>133</v>
      </c>
      <c r="X5979">
        <v>7844</v>
      </c>
      <c r="Y5979">
        <v>1192288</v>
      </c>
      <c r="Z5979">
        <v>77368</v>
      </c>
      <c r="AA5979">
        <v>67944</v>
      </c>
      <c r="AB5979">
        <v>1337600</v>
      </c>
      <c r="AC5979">
        <v>999172</v>
      </c>
      <c r="AD5979">
        <v>338428</v>
      </c>
      <c r="AE5979" t="s">
        <v>78</v>
      </c>
      <c r="AF5979" t="s">
        <v>78</v>
      </c>
      <c r="AG5979" t="s">
        <v>240</v>
      </c>
      <c r="AH5979" t="s">
        <v>144</v>
      </c>
      <c r="AI5979" t="s">
        <v>139</v>
      </c>
      <c r="AJ5979" t="str">
        <f t="shared" si="93"/>
        <v>Nov</v>
      </c>
    </row>
    <row r="5980" spans="1:36" x14ac:dyDescent="0.3">
      <c r="A5980" t="s">
        <v>13196</v>
      </c>
      <c r="B5980" s="33">
        <v>46000</v>
      </c>
      <c r="C5980" t="s">
        <v>97</v>
      </c>
      <c r="D5980" t="s">
        <v>13197</v>
      </c>
      <c r="E5980" t="s">
        <v>174</v>
      </c>
      <c r="F5980" t="s">
        <v>173</v>
      </c>
      <c r="G5980" t="s">
        <v>158</v>
      </c>
      <c r="H5980" t="s">
        <v>161</v>
      </c>
      <c r="I5980">
        <v>1451</v>
      </c>
      <c r="J5980" t="s">
        <v>731</v>
      </c>
      <c r="K5980" t="s">
        <v>810</v>
      </c>
      <c r="L5980" t="s">
        <v>4410</v>
      </c>
      <c r="M5980" t="s">
        <v>990</v>
      </c>
      <c r="N5980">
        <v>187</v>
      </c>
      <c r="O5980">
        <v>11</v>
      </c>
      <c r="P5980">
        <v>11</v>
      </c>
      <c r="Q5980" t="s">
        <v>73</v>
      </c>
      <c r="R5980" t="s">
        <v>238</v>
      </c>
      <c r="S5980" t="s">
        <v>239</v>
      </c>
      <c r="T5980">
        <v>189</v>
      </c>
      <c r="U5980">
        <v>157</v>
      </c>
      <c r="V5980">
        <v>83.07</v>
      </c>
      <c r="W5980" t="s">
        <v>133</v>
      </c>
      <c r="X5980">
        <v>8403</v>
      </c>
      <c r="Y5980">
        <v>1319271</v>
      </c>
      <c r="Z5980">
        <v>81012</v>
      </c>
      <c r="AA5980">
        <v>89019</v>
      </c>
      <c r="AB5980">
        <v>1489302</v>
      </c>
      <c r="AC5980">
        <v>1149226</v>
      </c>
      <c r="AD5980">
        <v>340076</v>
      </c>
      <c r="AE5980" t="s">
        <v>78</v>
      </c>
      <c r="AF5980" t="s">
        <v>78</v>
      </c>
      <c r="AG5980" t="s">
        <v>240</v>
      </c>
      <c r="AH5980" t="s">
        <v>144</v>
      </c>
      <c r="AI5980" t="s">
        <v>140</v>
      </c>
      <c r="AJ5980" t="str">
        <f t="shared" si="93"/>
        <v>Dec</v>
      </c>
    </row>
    <row r="5981" spans="1:36" x14ac:dyDescent="0.3">
      <c r="A5981" t="s">
        <v>13198</v>
      </c>
      <c r="B5981" s="33">
        <v>45802</v>
      </c>
      <c r="C5981" t="s">
        <v>93</v>
      </c>
      <c r="D5981" t="s">
        <v>3230</v>
      </c>
      <c r="E5981" t="s">
        <v>177</v>
      </c>
      <c r="F5981" t="s">
        <v>178</v>
      </c>
      <c r="G5981" t="s">
        <v>162</v>
      </c>
      <c r="H5981" t="s">
        <v>157</v>
      </c>
      <c r="I5981">
        <v>1697</v>
      </c>
      <c r="J5981" t="s">
        <v>682</v>
      </c>
      <c r="K5981" t="s">
        <v>915</v>
      </c>
      <c r="L5981" t="s">
        <v>353</v>
      </c>
      <c r="M5981" t="s">
        <v>2327</v>
      </c>
      <c r="N5981">
        <v>217</v>
      </c>
      <c r="O5981">
        <v>0</v>
      </c>
      <c r="P5981">
        <v>9</v>
      </c>
      <c r="Q5981" t="s">
        <v>73</v>
      </c>
      <c r="R5981" t="s">
        <v>238</v>
      </c>
      <c r="S5981" t="s">
        <v>239</v>
      </c>
      <c r="T5981">
        <v>186</v>
      </c>
      <c r="U5981">
        <v>147</v>
      </c>
      <c r="V5981">
        <v>79.03</v>
      </c>
      <c r="W5981" t="s">
        <v>135</v>
      </c>
      <c r="X5981">
        <v>6501</v>
      </c>
      <c r="Y5981">
        <v>955647</v>
      </c>
      <c r="Z5981">
        <v>22344</v>
      </c>
      <c r="AA5981">
        <v>54831</v>
      </c>
      <c r="AB5981">
        <v>1032822</v>
      </c>
      <c r="AC5981">
        <v>834566</v>
      </c>
      <c r="AD5981">
        <v>198256</v>
      </c>
      <c r="AE5981" t="s">
        <v>78</v>
      </c>
      <c r="AF5981" t="s">
        <v>75</v>
      </c>
      <c r="AG5981" t="s">
        <v>240</v>
      </c>
      <c r="AH5981" t="s">
        <v>144</v>
      </c>
      <c r="AI5981" t="s">
        <v>140</v>
      </c>
      <c r="AJ5981" t="str">
        <f t="shared" si="93"/>
        <v>May</v>
      </c>
    </row>
    <row r="5982" spans="1:36" x14ac:dyDescent="0.3">
      <c r="A5982" t="s">
        <v>13199</v>
      </c>
      <c r="B5982" s="33">
        <v>45717</v>
      </c>
      <c r="C5982" t="s">
        <v>98</v>
      </c>
      <c r="D5982" t="s">
        <v>13200</v>
      </c>
      <c r="E5982" t="s">
        <v>181</v>
      </c>
      <c r="F5982" t="s">
        <v>180</v>
      </c>
      <c r="G5982" t="s">
        <v>159</v>
      </c>
      <c r="H5982" t="s">
        <v>160</v>
      </c>
      <c r="I5982">
        <v>1851</v>
      </c>
      <c r="J5982" t="s">
        <v>420</v>
      </c>
      <c r="K5982" t="s">
        <v>2244</v>
      </c>
      <c r="L5982" t="s">
        <v>2717</v>
      </c>
      <c r="M5982" t="s">
        <v>2001</v>
      </c>
      <c r="N5982">
        <v>241</v>
      </c>
      <c r="O5982">
        <v>9</v>
      </c>
      <c r="P5982">
        <v>18</v>
      </c>
      <c r="Q5982" t="s">
        <v>73</v>
      </c>
      <c r="R5982" t="s">
        <v>238</v>
      </c>
      <c r="S5982" t="s">
        <v>239</v>
      </c>
      <c r="T5982">
        <v>220</v>
      </c>
      <c r="U5982">
        <v>215</v>
      </c>
      <c r="V5982">
        <v>97.73</v>
      </c>
      <c r="W5982" t="s">
        <v>133</v>
      </c>
      <c r="X5982">
        <v>8232</v>
      </c>
      <c r="Y5982">
        <v>1769880</v>
      </c>
      <c r="Z5982">
        <v>43860</v>
      </c>
      <c r="AA5982">
        <v>52460</v>
      </c>
      <c r="AB5982">
        <v>1866200</v>
      </c>
      <c r="AC5982">
        <v>1557541</v>
      </c>
      <c r="AD5982">
        <v>308659</v>
      </c>
      <c r="AE5982" t="s">
        <v>81</v>
      </c>
      <c r="AF5982" t="s">
        <v>81</v>
      </c>
      <c r="AG5982" t="s">
        <v>240</v>
      </c>
      <c r="AH5982" t="s">
        <v>144</v>
      </c>
      <c r="AI5982" t="s">
        <v>140</v>
      </c>
      <c r="AJ5982" t="str">
        <f t="shared" si="93"/>
        <v>Mar</v>
      </c>
    </row>
    <row r="5983" spans="1:36" x14ac:dyDescent="0.3">
      <c r="A5983" t="s">
        <v>13201</v>
      </c>
      <c r="B5983" s="33">
        <v>45931</v>
      </c>
      <c r="C5983" t="s">
        <v>95</v>
      </c>
      <c r="D5983" t="s">
        <v>13202</v>
      </c>
      <c r="E5983" t="s">
        <v>179</v>
      </c>
      <c r="F5983" t="s">
        <v>181</v>
      </c>
      <c r="G5983" t="s">
        <v>166</v>
      </c>
      <c r="H5983" t="s">
        <v>159</v>
      </c>
      <c r="I5983">
        <v>1048</v>
      </c>
      <c r="J5983" t="s">
        <v>414</v>
      </c>
      <c r="K5983" t="s">
        <v>653</v>
      </c>
      <c r="L5983" t="s">
        <v>477</v>
      </c>
      <c r="M5983" t="s">
        <v>1973</v>
      </c>
      <c r="N5983">
        <v>140</v>
      </c>
      <c r="O5983">
        <v>0</v>
      </c>
      <c r="P5983">
        <v>22</v>
      </c>
      <c r="Q5983" t="s">
        <v>73</v>
      </c>
      <c r="R5983" t="s">
        <v>238</v>
      </c>
      <c r="S5983" t="s">
        <v>239</v>
      </c>
      <c r="T5983">
        <v>180</v>
      </c>
      <c r="U5983">
        <v>137</v>
      </c>
      <c r="V5983">
        <v>76.11</v>
      </c>
      <c r="W5983" t="s">
        <v>135</v>
      </c>
      <c r="X5983">
        <v>3557</v>
      </c>
      <c r="Y5983">
        <v>487309</v>
      </c>
      <c r="Z5983">
        <v>61376</v>
      </c>
      <c r="AA5983">
        <v>73843</v>
      </c>
      <c r="AB5983">
        <v>622528</v>
      </c>
      <c r="AC5983">
        <v>398282</v>
      </c>
      <c r="AD5983">
        <v>224246</v>
      </c>
      <c r="AE5983" t="s">
        <v>72</v>
      </c>
      <c r="AF5983" t="s">
        <v>81</v>
      </c>
      <c r="AG5983" t="s">
        <v>240</v>
      </c>
      <c r="AH5983" t="s">
        <v>144</v>
      </c>
      <c r="AI5983" t="s">
        <v>139</v>
      </c>
      <c r="AJ5983" t="str">
        <f t="shared" si="93"/>
        <v>Oct</v>
      </c>
    </row>
    <row r="5984" spans="1:36" x14ac:dyDescent="0.3">
      <c r="A5984" t="s">
        <v>13203</v>
      </c>
      <c r="B5984" s="33">
        <v>45845</v>
      </c>
      <c r="C5984" t="s">
        <v>98</v>
      </c>
      <c r="D5984" t="s">
        <v>13204</v>
      </c>
      <c r="E5984" t="s">
        <v>177</v>
      </c>
      <c r="F5984" t="s">
        <v>179</v>
      </c>
      <c r="G5984" t="s">
        <v>162</v>
      </c>
      <c r="H5984" t="s">
        <v>166</v>
      </c>
      <c r="I5984">
        <v>1105</v>
      </c>
      <c r="J5984" t="s">
        <v>292</v>
      </c>
      <c r="K5984" t="s">
        <v>2586</v>
      </c>
      <c r="L5984" t="s">
        <v>2015</v>
      </c>
      <c r="M5984" t="s">
        <v>1740</v>
      </c>
      <c r="N5984">
        <v>149</v>
      </c>
      <c r="O5984">
        <v>38</v>
      </c>
      <c r="P5984">
        <v>29</v>
      </c>
      <c r="Q5984" t="s">
        <v>73</v>
      </c>
      <c r="R5984" t="s">
        <v>238</v>
      </c>
      <c r="S5984" t="s">
        <v>239</v>
      </c>
      <c r="T5984">
        <v>186</v>
      </c>
      <c r="U5984">
        <v>165</v>
      </c>
      <c r="V5984">
        <v>88.71</v>
      </c>
      <c r="W5984" t="s">
        <v>133</v>
      </c>
      <c r="X5984">
        <v>6475</v>
      </c>
      <c r="Y5984">
        <v>1068375</v>
      </c>
      <c r="Z5984">
        <v>40095</v>
      </c>
      <c r="AA5984">
        <v>70125</v>
      </c>
      <c r="AB5984">
        <v>1178595</v>
      </c>
      <c r="AC5984">
        <v>910707</v>
      </c>
      <c r="AD5984">
        <v>267888</v>
      </c>
      <c r="AE5984" t="s">
        <v>78</v>
      </c>
      <c r="AF5984" t="s">
        <v>72</v>
      </c>
      <c r="AG5984" t="s">
        <v>240</v>
      </c>
      <c r="AH5984" t="s">
        <v>146</v>
      </c>
      <c r="AI5984" t="s">
        <v>140</v>
      </c>
      <c r="AJ5984" t="str">
        <f t="shared" si="93"/>
        <v>Jul</v>
      </c>
    </row>
    <row r="5985" spans="1:36" x14ac:dyDescent="0.3">
      <c r="A5985" t="s">
        <v>13205</v>
      </c>
      <c r="B5985" s="33">
        <v>45803</v>
      </c>
      <c r="C5985" t="s">
        <v>97</v>
      </c>
      <c r="D5985" t="s">
        <v>13206</v>
      </c>
      <c r="E5985" t="s">
        <v>173</v>
      </c>
      <c r="F5985" t="s">
        <v>175</v>
      </c>
      <c r="G5985" t="s">
        <v>161</v>
      </c>
      <c r="H5985" t="s">
        <v>163</v>
      </c>
      <c r="I5985">
        <v>2092</v>
      </c>
      <c r="J5985" t="s">
        <v>744</v>
      </c>
      <c r="K5985" t="s">
        <v>3683</v>
      </c>
      <c r="L5985" t="s">
        <v>716</v>
      </c>
      <c r="M5985" t="s">
        <v>1474</v>
      </c>
      <c r="N5985">
        <v>277</v>
      </c>
      <c r="O5985">
        <v>26</v>
      </c>
      <c r="P5985">
        <v>27</v>
      </c>
      <c r="Q5985" t="s">
        <v>73</v>
      </c>
      <c r="R5985" t="s">
        <v>238</v>
      </c>
      <c r="S5985" t="s">
        <v>239</v>
      </c>
      <c r="T5985">
        <v>220</v>
      </c>
      <c r="U5985">
        <v>161</v>
      </c>
      <c r="V5985">
        <v>73.180000000000007</v>
      </c>
      <c r="W5985" t="s">
        <v>133</v>
      </c>
      <c r="X5985">
        <v>6234</v>
      </c>
      <c r="Y5985">
        <v>1003674</v>
      </c>
      <c r="Z5985">
        <v>29463</v>
      </c>
      <c r="AA5985">
        <v>91126</v>
      </c>
      <c r="AB5985">
        <v>1124263</v>
      </c>
      <c r="AC5985">
        <v>959066</v>
      </c>
      <c r="AD5985">
        <v>165197</v>
      </c>
      <c r="AE5985" t="s">
        <v>78</v>
      </c>
      <c r="AF5985" t="s">
        <v>75</v>
      </c>
      <c r="AG5985" t="s">
        <v>240</v>
      </c>
      <c r="AH5985" t="s">
        <v>144</v>
      </c>
      <c r="AI5985" t="s">
        <v>138</v>
      </c>
      <c r="AJ5985" t="str">
        <f t="shared" si="93"/>
        <v>May</v>
      </c>
    </row>
    <row r="5986" spans="1:36" x14ac:dyDescent="0.3">
      <c r="A5986" t="s">
        <v>13207</v>
      </c>
      <c r="B5986" s="33">
        <v>45661</v>
      </c>
      <c r="C5986" t="s">
        <v>99</v>
      </c>
      <c r="D5986" t="s">
        <v>13208</v>
      </c>
      <c r="E5986" t="s">
        <v>174</v>
      </c>
      <c r="F5986" t="s">
        <v>177</v>
      </c>
      <c r="G5986" t="s">
        <v>158</v>
      </c>
      <c r="H5986" t="s">
        <v>162</v>
      </c>
      <c r="I5986">
        <v>1616</v>
      </c>
      <c r="J5986" t="s">
        <v>286</v>
      </c>
      <c r="K5986" t="s">
        <v>1500</v>
      </c>
      <c r="L5986" t="s">
        <v>605</v>
      </c>
      <c r="M5986" t="s">
        <v>1860</v>
      </c>
      <c r="N5986">
        <v>219</v>
      </c>
      <c r="O5986">
        <v>0</v>
      </c>
      <c r="P5986">
        <v>30</v>
      </c>
      <c r="Q5986" t="s">
        <v>73</v>
      </c>
      <c r="R5986" t="s">
        <v>238</v>
      </c>
      <c r="S5986" t="s">
        <v>239</v>
      </c>
      <c r="T5986">
        <v>180</v>
      </c>
      <c r="U5986">
        <v>129</v>
      </c>
      <c r="V5986">
        <v>71.67</v>
      </c>
      <c r="W5986" t="s">
        <v>133</v>
      </c>
      <c r="X5986">
        <v>2852</v>
      </c>
      <c r="Y5986">
        <v>367908</v>
      </c>
      <c r="Z5986">
        <v>40893</v>
      </c>
      <c r="AA5986">
        <v>18447</v>
      </c>
      <c r="AB5986">
        <v>427248</v>
      </c>
      <c r="AC5986">
        <v>257261</v>
      </c>
      <c r="AD5986">
        <v>169987</v>
      </c>
      <c r="AE5986" t="s">
        <v>78</v>
      </c>
      <c r="AF5986" t="s">
        <v>78</v>
      </c>
      <c r="AG5986" t="s">
        <v>240</v>
      </c>
      <c r="AH5986" t="s">
        <v>144</v>
      </c>
      <c r="AI5986" t="s">
        <v>138</v>
      </c>
      <c r="AJ5986" t="str">
        <f t="shared" si="93"/>
        <v>Jan</v>
      </c>
    </row>
    <row r="5987" spans="1:36" x14ac:dyDescent="0.3">
      <c r="A5987" t="s">
        <v>13209</v>
      </c>
      <c r="B5987" s="33">
        <v>45694</v>
      </c>
      <c r="C5987" t="s">
        <v>97</v>
      </c>
      <c r="D5987" t="s">
        <v>13210</v>
      </c>
      <c r="E5987" t="s">
        <v>177</v>
      </c>
      <c r="F5987" t="s">
        <v>181</v>
      </c>
      <c r="G5987" t="s">
        <v>162</v>
      </c>
      <c r="H5987" t="s">
        <v>159</v>
      </c>
      <c r="I5987">
        <v>1244</v>
      </c>
      <c r="J5987" t="s">
        <v>504</v>
      </c>
      <c r="K5987" t="s">
        <v>691</v>
      </c>
      <c r="L5987" t="s">
        <v>3065</v>
      </c>
      <c r="M5987" t="s">
        <v>3398</v>
      </c>
      <c r="N5987">
        <v>156</v>
      </c>
      <c r="O5987">
        <v>24</v>
      </c>
      <c r="P5987">
        <v>21</v>
      </c>
      <c r="Q5987" t="s">
        <v>73</v>
      </c>
      <c r="R5987" t="s">
        <v>238</v>
      </c>
      <c r="S5987" t="s">
        <v>239</v>
      </c>
      <c r="T5987">
        <v>220</v>
      </c>
      <c r="U5987">
        <v>160</v>
      </c>
      <c r="V5987">
        <v>72.73</v>
      </c>
      <c r="W5987" t="s">
        <v>133</v>
      </c>
      <c r="X5987">
        <v>3780</v>
      </c>
      <c r="Y5987">
        <v>604800</v>
      </c>
      <c r="Z5987">
        <v>42400</v>
      </c>
      <c r="AA5987">
        <v>52480</v>
      </c>
      <c r="AB5987">
        <v>699680</v>
      </c>
      <c r="AC5987">
        <v>575754</v>
      </c>
      <c r="AD5987">
        <v>123926</v>
      </c>
      <c r="AE5987" t="s">
        <v>78</v>
      </c>
      <c r="AF5987" t="s">
        <v>81</v>
      </c>
      <c r="AG5987" t="s">
        <v>240</v>
      </c>
      <c r="AH5987" t="s">
        <v>144</v>
      </c>
      <c r="AI5987" t="s">
        <v>139</v>
      </c>
      <c r="AJ5987" t="str">
        <f t="shared" si="93"/>
        <v>Feb</v>
      </c>
    </row>
    <row r="5988" spans="1:36" x14ac:dyDescent="0.3">
      <c r="A5988" t="s">
        <v>13211</v>
      </c>
      <c r="B5988" s="33">
        <v>45998</v>
      </c>
      <c r="C5988" t="s">
        <v>97</v>
      </c>
      <c r="D5988" t="s">
        <v>13212</v>
      </c>
      <c r="E5988" t="s">
        <v>178</v>
      </c>
      <c r="F5988" t="s">
        <v>181</v>
      </c>
      <c r="G5988" t="s">
        <v>157</v>
      </c>
      <c r="H5988" t="s">
        <v>159</v>
      </c>
      <c r="I5988">
        <v>1426</v>
      </c>
      <c r="J5988" t="s">
        <v>482</v>
      </c>
      <c r="K5988" t="s">
        <v>8961</v>
      </c>
      <c r="L5988" t="s">
        <v>408</v>
      </c>
      <c r="M5988" t="s">
        <v>8961</v>
      </c>
      <c r="N5988">
        <v>179</v>
      </c>
      <c r="O5988">
        <v>0</v>
      </c>
      <c r="P5988">
        <v>-8</v>
      </c>
      <c r="Q5988" t="s">
        <v>70</v>
      </c>
      <c r="R5988" t="s">
        <v>238</v>
      </c>
      <c r="S5988" t="s">
        <v>239</v>
      </c>
      <c r="T5988">
        <v>189</v>
      </c>
      <c r="U5988">
        <v>85</v>
      </c>
      <c r="V5988">
        <v>44.97</v>
      </c>
      <c r="W5988" t="s">
        <v>133</v>
      </c>
      <c r="X5988">
        <v>5994</v>
      </c>
      <c r="Y5988">
        <v>509490</v>
      </c>
      <c r="Z5988">
        <v>19040</v>
      </c>
      <c r="AA5988">
        <v>36380</v>
      </c>
      <c r="AB5988">
        <v>564910</v>
      </c>
      <c r="AC5988">
        <v>490240</v>
      </c>
      <c r="AD5988">
        <v>74670</v>
      </c>
      <c r="AE5988" t="s">
        <v>75</v>
      </c>
      <c r="AF5988" t="s">
        <v>81</v>
      </c>
      <c r="AG5988" t="s">
        <v>240</v>
      </c>
      <c r="AH5988" t="s">
        <v>146</v>
      </c>
      <c r="AI5988" t="s">
        <v>138</v>
      </c>
      <c r="AJ5988" t="str">
        <f t="shared" si="93"/>
        <v>Dec</v>
      </c>
    </row>
    <row r="5989" spans="1:36" x14ac:dyDescent="0.3">
      <c r="A5989" t="s">
        <v>13213</v>
      </c>
      <c r="B5989" s="33">
        <v>45759</v>
      </c>
      <c r="C5989" t="s">
        <v>95</v>
      </c>
      <c r="D5989" t="s">
        <v>13214</v>
      </c>
      <c r="E5989" t="s">
        <v>178</v>
      </c>
      <c r="F5989" t="s">
        <v>174</v>
      </c>
      <c r="G5989" t="s">
        <v>157</v>
      </c>
      <c r="H5989" t="s">
        <v>158</v>
      </c>
      <c r="I5989">
        <v>504</v>
      </c>
      <c r="J5989" t="s">
        <v>514</v>
      </c>
      <c r="K5989" t="s">
        <v>986</v>
      </c>
      <c r="L5989" t="s">
        <v>463</v>
      </c>
      <c r="M5989" t="s">
        <v>2746</v>
      </c>
      <c r="N5989">
        <v>79</v>
      </c>
      <c r="O5989">
        <v>0</v>
      </c>
      <c r="P5989">
        <v>18</v>
      </c>
      <c r="Q5989" t="s">
        <v>73</v>
      </c>
      <c r="R5989" t="s">
        <v>238</v>
      </c>
      <c r="S5989" t="s">
        <v>239</v>
      </c>
      <c r="T5989">
        <v>189</v>
      </c>
      <c r="U5989">
        <v>134</v>
      </c>
      <c r="V5989">
        <v>70.900000000000006</v>
      </c>
      <c r="W5989" t="s">
        <v>134</v>
      </c>
      <c r="X5989">
        <v>8453</v>
      </c>
      <c r="Y5989">
        <v>1132702</v>
      </c>
      <c r="Z5989">
        <v>43818</v>
      </c>
      <c r="AA5989">
        <v>28944</v>
      </c>
      <c r="AB5989">
        <v>1205464</v>
      </c>
      <c r="AC5989">
        <v>807266</v>
      </c>
      <c r="AD5989">
        <v>398198</v>
      </c>
      <c r="AE5989" t="s">
        <v>75</v>
      </c>
      <c r="AF5989" t="s">
        <v>78</v>
      </c>
      <c r="AG5989" t="s">
        <v>240</v>
      </c>
      <c r="AH5989" t="s">
        <v>144</v>
      </c>
      <c r="AI5989" t="s">
        <v>139</v>
      </c>
      <c r="AJ5989" t="str">
        <f t="shared" si="93"/>
        <v>Apr</v>
      </c>
    </row>
    <row r="5990" spans="1:36" x14ac:dyDescent="0.3">
      <c r="A5990" t="s">
        <v>13215</v>
      </c>
      <c r="B5990" s="33">
        <v>46014</v>
      </c>
      <c r="C5990" t="s">
        <v>97</v>
      </c>
      <c r="D5990" t="s">
        <v>13216</v>
      </c>
      <c r="E5990" t="s">
        <v>176</v>
      </c>
      <c r="F5990" t="s">
        <v>181</v>
      </c>
      <c r="G5990" t="s">
        <v>156</v>
      </c>
      <c r="H5990" t="s">
        <v>159</v>
      </c>
      <c r="I5990">
        <v>2217</v>
      </c>
      <c r="J5990" t="s">
        <v>310</v>
      </c>
      <c r="K5990" t="s">
        <v>2741</v>
      </c>
      <c r="L5990" t="s">
        <v>921</v>
      </c>
      <c r="M5990" t="s">
        <v>1924</v>
      </c>
      <c r="N5990">
        <v>309</v>
      </c>
      <c r="O5990">
        <v>43</v>
      </c>
      <c r="P5990">
        <v>41</v>
      </c>
      <c r="Q5990" t="s">
        <v>76</v>
      </c>
      <c r="R5990" t="s">
        <v>238</v>
      </c>
      <c r="S5990" t="s">
        <v>239</v>
      </c>
      <c r="T5990">
        <v>180</v>
      </c>
      <c r="U5990">
        <v>139</v>
      </c>
      <c r="V5990">
        <v>77.22</v>
      </c>
      <c r="W5990" t="s">
        <v>134</v>
      </c>
      <c r="X5990">
        <v>3596</v>
      </c>
      <c r="Y5990">
        <v>499844</v>
      </c>
      <c r="Z5990">
        <v>58380</v>
      </c>
      <c r="AA5990">
        <v>32526</v>
      </c>
      <c r="AB5990">
        <v>590750</v>
      </c>
      <c r="AC5990">
        <v>398662</v>
      </c>
      <c r="AD5990">
        <v>192088</v>
      </c>
      <c r="AE5990" t="s">
        <v>81</v>
      </c>
      <c r="AF5990" t="s">
        <v>81</v>
      </c>
      <c r="AG5990" t="s">
        <v>240</v>
      </c>
      <c r="AH5990" t="s">
        <v>144</v>
      </c>
      <c r="AI5990" t="s">
        <v>139</v>
      </c>
      <c r="AJ5990" t="str">
        <f t="shared" si="93"/>
        <v>Dec</v>
      </c>
    </row>
    <row r="5991" spans="1:36" x14ac:dyDescent="0.3">
      <c r="A5991" t="s">
        <v>13217</v>
      </c>
      <c r="B5991" s="33">
        <v>45789</v>
      </c>
      <c r="C5991" t="s">
        <v>98</v>
      </c>
      <c r="D5991" t="s">
        <v>13218</v>
      </c>
      <c r="E5991" t="s">
        <v>175</v>
      </c>
      <c r="F5991" t="s">
        <v>180</v>
      </c>
      <c r="G5991" t="s">
        <v>163</v>
      </c>
      <c r="H5991" t="s">
        <v>160</v>
      </c>
      <c r="I5991">
        <v>2017</v>
      </c>
      <c r="J5991" t="s">
        <v>633</v>
      </c>
      <c r="K5991" t="s">
        <v>1698</v>
      </c>
      <c r="L5991" t="s">
        <v>633</v>
      </c>
      <c r="M5991" t="s">
        <v>2964</v>
      </c>
      <c r="N5991">
        <v>262</v>
      </c>
      <c r="O5991">
        <v>0</v>
      </c>
      <c r="P5991">
        <v>4</v>
      </c>
      <c r="Q5991" t="s">
        <v>70</v>
      </c>
      <c r="R5991" t="s">
        <v>238</v>
      </c>
      <c r="S5991" t="s">
        <v>239</v>
      </c>
      <c r="T5991">
        <v>180</v>
      </c>
      <c r="U5991">
        <v>96</v>
      </c>
      <c r="V5991">
        <v>53.33</v>
      </c>
      <c r="W5991" t="s">
        <v>133</v>
      </c>
      <c r="X5991">
        <v>7954</v>
      </c>
      <c r="Y5991">
        <v>763584</v>
      </c>
      <c r="Z5991">
        <v>36864</v>
      </c>
      <c r="AA5991">
        <v>58656</v>
      </c>
      <c r="AB5991">
        <v>859104</v>
      </c>
      <c r="AC5991">
        <v>500733</v>
      </c>
      <c r="AD5991">
        <v>358371</v>
      </c>
      <c r="AE5991" t="s">
        <v>75</v>
      </c>
      <c r="AF5991" t="s">
        <v>81</v>
      </c>
      <c r="AG5991" t="s">
        <v>240</v>
      </c>
      <c r="AH5991" t="s">
        <v>146</v>
      </c>
      <c r="AI5991" t="s">
        <v>139</v>
      </c>
      <c r="AJ5991" t="str">
        <f t="shared" si="93"/>
        <v>May</v>
      </c>
    </row>
    <row r="5992" spans="1:36" x14ac:dyDescent="0.3">
      <c r="A5992" t="s">
        <v>13219</v>
      </c>
      <c r="B5992" s="33">
        <v>45973</v>
      </c>
      <c r="C5992" t="s">
        <v>95</v>
      </c>
      <c r="D5992" t="s">
        <v>13220</v>
      </c>
      <c r="E5992" t="s">
        <v>180</v>
      </c>
      <c r="F5992" t="s">
        <v>174</v>
      </c>
      <c r="G5992" t="s">
        <v>160</v>
      </c>
      <c r="H5992" t="s">
        <v>158</v>
      </c>
      <c r="I5992">
        <v>2315</v>
      </c>
      <c r="J5992" t="s">
        <v>744</v>
      </c>
      <c r="K5992" t="s">
        <v>1983</v>
      </c>
      <c r="L5992" t="s">
        <v>377</v>
      </c>
      <c r="M5992" t="s">
        <v>1108</v>
      </c>
      <c r="N5992">
        <v>287</v>
      </c>
      <c r="O5992">
        <v>0</v>
      </c>
      <c r="P5992">
        <v>6</v>
      </c>
      <c r="Q5992" t="s">
        <v>73</v>
      </c>
      <c r="R5992" t="s">
        <v>238</v>
      </c>
      <c r="S5992" t="s">
        <v>239</v>
      </c>
      <c r="T5992">
        <v>150</v>
      </c>
      <c r="U5992">
        <v>109</v>
      </c>
      <c r="V5992">
        <v>72.67</v>
      </c>
      <c r="W5992" t="s">
        <v>133</v>
      </c>
      <c r="X5992">
        <v>3029</v>
      </c>
      <c r="Y5992">
        <v>330161</v>
      </c>
      <c r="Z5992">
        <v>29321</v>
      </c>
      <c r="AA5992">
        <v>47742</v>
      </c>
      <c r="AB5992">
        <v>407224</v>
      </c>
      <c r="AC5992">
        <v>237183</v>
      </c>
      <c r="AD5992">
        <v>170041</v>
      </c>
      <c r="AE5992" t="s">
        <v>81</v>
      </c>
      <c r="AF5992" t="s">
        <v>78</v>
      </c>
      <c r="AG5992" t="s">
        <v>240</v>
      </c>
      <c r="AH5992" t="s">
        <v>144</v>
      </c>
      <c r="AI5992" t="s">
        <v>139</v>
      </c>
      <c r="AJ5992" t="str">
        <f t="shared" si="93"/>
        <v>Nov</v>
      </c>
    </row>
    <row r="5993" spans="1:36" x14ac:dyDescent="0.3">
      <c r="A5993" t="s">
        <v>13221</v>
      </c>
      <c r="B5993" s="33">
        <v>46021</v>
      </c>
      <c r="C5993" t="s">
        <v>93</v>
      </c>
      <c r="D5993" t="s">
        <v>4728</v>
      </c>
      <c r="E5993" t="s">
        <v>177</v>
      </c>
      <c r="F5993" t="s">
        <v>174</v>
      </c>
      <c r="G5993" t="s">
        <v>162</v>
      </c>
      <c r="H5993" t="s">
        <v>158</v>
      </c>
      <c r="I5993">
        <v>1907</v>
      </c>
      <c r="J5993" t="s">
        <v>336</v>
      </c>
      <c r="K5993" t="s">
        <v>566</v>
      </c>
      <c r="L5993" t="s">
        <v>581</v>
      </c>
      <c r="M5993" t="s">
        <v>566</v>
      </c>
      <c r="N5993">
        <v>255</v>
      </c>
      <c r="O5993">
        <v>0</v>
      </c>
      <c r="P5993">
        <v>0</v>
      </c>
      <c r="Q5993" t="s">
        <v>70</v>
      </c>
      <c r="R5993" t="s">
        <v>238</v>
      </c>
      <c r="S5993" t="s">
        <v>239</v>
      </c>
      <c r="T5993">
        <v>180</v>
      </c>
      <c r="U5993">
        <v>150</v>
      </c>
      <c r="V5993">
        <v>83.33</v>
      </c>
      <c r="W5993" t="s">
        <v>133</v>
      </c>
      <c r="X5993">
        <v>2860</v>
      </c>
      <c r="Y5993">
        <v>429000</v>
      </c>
      <c r="Z5993">
        <v>34500</v>
      </c>
      <c r="AA5993">
        <v>82800</v>
      </c>
      <c r="AB5993">
        <v>546300</v>
      </c>
      <c r="AC5993">
        <v>475574</v>
      </c>
      <c r="AD5993">
        <v>70726</v>
      </c>
      <c r="AE5993" t="s">
        <v>78</v>
      </c>
      <c r="AF5993" t="s">
        <v>78</v>
      </c>
      <c r="AG5993" t="s">
        <v>240</v>
      </c>
      <c r="AH5993" t="s">
        <v>144</v>
      </c>
      <c r="AI5993" t="s">
        <v>139</v>
      </c>
      <c r="AJ5993" t="str">
        <f t="shared" si="93"/>
        <v>Dec</v>
      </c>
    </row>
    <row r="5994" spans="1:36" x14ac:dyDescent="0.3">
      <c r="A5994" t="s">
        <v>13222</v>
      </c>
      <c r="B5994" s="33">
        <v>45970</v>
      </c>
      <c r="C5994" t="s">
        <v>98</v>
      </c>
      <c r="D5994" t="s">
        <v>13223</v>
      </c>
      <c r="E5994" t="s">
        <v>178</v>
      </c>
      <c r="F5994" t="s">
        <v>179</v>
      </c>
      <c r="G5994" t="s">
        <v>157</v>
      </c>
      <c r="H5994" t="s">
        <v>166</v>
      </c>
      <c r="I5994">
        <v>2318</v>
      </c>
      <c r="J5994" t="s">
        <v>236</v>
      </c>
      <c r="K5994" t="s">
        <v>768</v>
      </c>
      <c r="L5994" t="s">
        <v>695</v>
      </c>
      <c r="M5994" t="s">
        <v>1276</v>
      </c>
      <c r="N5994">
        <v>335</v>
      </c>
      <c r="O5994">
        <v>7</v>
      </c>
      <c r="P5994">
        <v>30</v>
      </c>
      <c r="Q5994" t="s">
        <v>73</v>
      </c>
      <c r="R5994" t="s">
        <v>238</v>
      </c>
      <c r="S5994" t="s">
        <v>239</v>
      </c>
      <c r="T5994">
        <v>186</v>
      </c>
      <c r="U5994">
        <v>157</v>
      </c>
      <c r="V5994">
        <v>84.41</v>
      </c>
      <c r="W5994" t="s">
        <v>133</v>
      </c>
      <c r="X5994">
        <v>3400</v>
      </c>
      <c r="Y5994">
        <v>533800</v>
      </c>
      <c r="Z5994">
        <v>69394</v>
      </c>
      <c r="AA5994">
        <v>17427</v>
      </c>
      <c r="AB5994">
        <v>620621</v>
      </c>
      <c r="AC5994">
        <v>535429</v>
      </c>
      <c r="AD5994">
        <v>85192</v>
      </c>
      <c r="AE5994" t="s">
        <v>75</v>
      </c>
      <c r="AF5994" t="s">
        <v>72</v>
      </c>
      <c r="AG5994" t="s">
        <v>240</v>
      </c>
      <c r="AH5994" t="s">
        <v>145</v>
      </c>
      <c r="AI5994" t="s">
        <v>138</v>
      </c>
      <c r="AJ5994" t="str">
        <f t="shared" si="93"/>
        <v>Nov</v>
      </c>
    </row>
    <row r="5995" spans="1:36" x14ac:dyDescent="0.3">
      <c r="A5995" t="s">
        <v>13224</v>
      </c>
      <c r="B5995" s="33">
        <v>45985</v>
      </c>
      <c r="C5995" t="s">
        <v>97</v>
      </c>
      <c r="D5995" t="s">
        <v>13225</v>
      </c>
      <c r="E5995" t="s">
        <v>174</v>
      </c>
      <c r="F5995" t="s">
        <v>172</v>
      </c>
      <c r="G5995" t="s">
        <v>158</v>
      </c>
      <c r="H5995" t="s">
        <v>155</v>
      </c>
      <c r="I5995">
        <v>1694</v>
      </c>
      <c r="J5995" t="s">
        <v>397</v>
      </c>
      <c r="K5995" t="s">
        <v>691</v>
      </c>
      <c r="L5995" t="s">
        <v>1187</v>
      </c>
      <c r="M5995" t="s">
        <v>691</v>
      </c>
      <c r="N5995">
        <v>216</v>
      </c>
      <c r="O5995">
        <v>13</v>
      </c>
      <c r="P5995">
        <v>-9</v>
      </c>
      <c r="Q5995" t="s">
        <v>73</v>
      </c>
      <c r="R5995" t="s">
        <v>238</v>
      </c>
      <c r="S5995" t="s">
        <v>239</v>
      </c>
      <c r="T5995">
        <v>150</v>
      </c>
      <c r="U5995">
        <v>108</v>
      </c>
      <c r="V5995">
        <v>72</v>
      </c>
      <c r="W5995" t="s">
        <v>133</v>
      </c>
      <c r="X5995">
        <v>6840</v>
      </c>
      <c r="Y5995">
        <v>738720</v>
      </c>
      <c r="Z5995">
        <v>53892</v>
      </c>
      <c r="AA5995">
        <v>62964</v>
      </c>
      <c r="AB5995">
        <v>855576</v>
      </c>
      <c r="AC5995">
        <v>532277</v>
      </c>
      <c r="AD5995">
        <v>323299</v>
      </c>
      <c r="AE5995" t="s">
        <v>78</v>
      </c>
      <c r="AF5995" t="s">
        <v>81</v>
      </c>
      <c r="AG5995" t="s">
        <v>240</v>
      </c>
      <c r="AH5995" t="s">
        <v>146</v>
      </c>
      <c r="AI5995" t="s">
        <v>138</v>
      </c>
      <c r="AJ5995" t="str">
        <f t="shared" si="93"/>
        <v>Nov</v>
      </c>
    </row>
    <row r="5996" spans="1:36" x14ac:dyDescent="0.3">
      <c r="A5996" t="s">
        <v>13226</v>
      </c>
      <c r="B5996" s="33">
        <v>45760</v>
      </c>
      <c r="C5996" t="s">
        <v>93</v>
      </c>
      <c r="D5996" t="s">
        <v>13227</v>
      </c>
      <c r="E5996" t="s">
        <v>178</v>
      </c>
      <c r="F5996" t="s">
        <v>181</v>
      </c>
      <c r="G5996" t="s">
        <v>157</v>
      </c>
      <c r="H5996" t="s">
        <v>159</v>
      </c>
      <c r="I5996">
        <v>1453</v>
      </c>
      <c r="J5996" t="s">
        <v>377</v>
      </c>
      <c r="K5996" t="s">
        <v>320</v>
      </c>
      <c r="L5996" t="s">
        <v>339</v>
      </c>
      <c r="M5996" t="s">
        <v>317</v>
      </c>
      <c r="N5996">
        <v>192</v>
      </c>
      <c r="O5996">
        <v>25</v>
      </c>
      <c r="P5996">
        <v>20</v>
      </c>
      <c r="Q5996" t="s">
        <v>73</v>
      </c>
      <c r="R5996" t="s">
        <v>238</v>
      </c>
      <c r="S5996" t="s">
        <v>239</v>
      </c>
      <c r="T5996">
        <v>220</v>
      </c>
      <c r="U5996">
        <v>146</v>
      </c>
      <c r="V5996">
        <v>66.36</v>
      </c>
      <c r="W5996" t="s">
        <v>133</v>
      </c>
      <c r="X5996">
        <v>4036</v>
      </c>
      <c r="Y5996">
        <v>589256</v>
      </c>
      <c r="Z5996">
        <v>73730</v>
      </c>
      <c r="AA5996">
        <v>69496</v>
      </c>
      <c r="AB5996">
        <v>732482</v>
      </c>
      <c r="AC5996">
        <v>638705</v>
      </c>
      <c r="AD5996">
        <v>93777</v>
      </c>
      <c r="AE5996" t="s">
        <v>75</v>
      </c>
      <c r="AF5996" t="s">
        <v>81</v>
      </c>
      <c r="AG5996" t="s">
        <v>240</v>
      </c>
      <c r="AH5996" t="s">
        <v>144</v>
      </c>
      <c r="AI5996" t="s">
        <v>139</v>
      </c>
      <c r="AJ5996" t="str">
        <f t="shared" si="93"/>
        <v>Apr</v>
      </c>
    </row>
    <row r="5997" spans="1:36" x14ac:dyDescent="0.3">
      <c r="A5997" t="s">
        <v>13228</v>
      </c>
      <c r="B5997" s="33">
        <v>45680</v>
      </c>
      <c r="C5997" t="s">
        <v>99</v>
      </c>
      <c r="D5997" t="s">
        <v>13229</v>
      </c>
      <c r="E5997" t="s">
        <v>179</v>
      </c>
      <c r="F5997" t="s">
        <v>176</v>
      </c>
      <c r="G5997" t="s">
        <v>166</v>
      </c>
      <c r="H5997" t="s">
        <v>156</v>
      </c>
      <c r="I5997">
        <v>2328</v>
      </c>
      <c r="J5997" t="s">
        <v>451</v>
      </c>
      <c r="K5997" t="s">
        <v>365</v>
      </c>
      <c r="L5997" t="s">
        <v>2997</v>
      </c>
      <c r="M5997" t="s">
        <v>864</v>
      </c>
      <c r="N5997">
        <v>351</v>
      </c>
      <c r="O5997">
        <v>17</v>
      </c>
      <c r="P5997">
        <v>12</v>
      </c>
      <c r="Q5997" t="s">
        <v>73</v>
      </c>
      <c r="R5997" t="s">
        <v>238</v>
      </c>
      <c r="S5997" t="s">
        <v>239</v>
      </c>
      <c r="T5997">
        <v>150</v>
      </c>
      <c r="U5997">
        <v>113</v>
      </c>
      <c r="V5997">
        <v>75.33</v>
      </c>
      <c r="W5997" t="s">
        <v>133</v>
      </c>
      <c r="X5997">
        <v>6318</v>
      </c>
      <c r="Y5997">
        <v>713934</v>
      </c>
      <c r="Z5997">
        <v>23730</v>
      </c>
      <c r="AA5997">
        <v>80456</v>
      </c>
      <c r="AB5997">
        <v>818120</v>
      </c>
      <c r="AC5997">
        <v>658297</v>
      </c>
      <c r="AD5997">
        <v>159823</v>
      </c>
      <c r="AE5997" t="s">
        <v>72</v>
      </c>
      <c r="AF5997" t="s">
        <v>81</v>
      </c>
      <c r="AG5997" t="s">
        <v>240</v>
      </c>
      <c r="AH5997" t="s">
        <v>144</v>
      </c>
      <c r="AI5997" t="s">
        <v>139</v>
      </c>
      <c r="AJ5997" t="str">
        <f t="shared" si="93"/>
        <v>Jan</v>
      </c>
    </row>
    <row r="5998" spans="1:36" x14ac:dyDescent="0.3">
      <c r="A5998" t="s">
        <v>13230</v>
      </c>
      <c r="B5998" s="33">
        <v>45917</v>
      </c>
      <c r="C5998" t="s">
        <v>96</v>
      </c>
      <c r="D5998" t="s">
        <v>13231</v>
      </c>
      <c r="E5998" t="s">
        <v>178</v>
      </c>
      <c r="F5998" t="s">
        <v>172</v>
      </c>
      <c r="G5998" t="s">
        <v>157</v>
      </c>
      <c r="H5998" t="s">
        <v>155</v>
      </c>
      <c r="I5998">
        <v>1191</v>
      </c>
      <c r="J5998" t="s">
        <v>463</v>
      </c>
      <c r="K5998" t="s">
        <v>982</v>
      </c>
      <c r="L5998" t="s">
        <v>463</v>
      </c>
      <c r="M5998" t="s">
        <v>1690</v>
      </c>
      <c r="N5998">
        <v>194</v>
      </c>
      <c r="O5998">
        <v>0</v>
      </c>
      <c r="P5998">
        <v>6</v>
      </c>
      <c r="Q5998" t="s">
        <v>73</v>
      </c>
      <c r="R5998" t="s">
        <v>238</v>
      </c>
      <c r="S5998" t="s">
        <v>239</v>
      </c>
      <c r="T5998">
        <v>150</v>
      </c>
      <c r="U5998">
        <v>140</v>
      </c>
      <c r="V5998">
        <v>93.33</v>
      </c>
      <c r="W5998" t="s">
        <v>133</v>
      </c>
      <c r="X5998">
        <v>3294</v>
      </c>
      <c r="Y5998">
        <v>461160</v>
      </c>
      <c r="Z5998">
        <v>31920</v>
      </c>
      <c r="AA5998">
        <v>53760</v>
      </c>
      <c r="AB5998">
        <v>546840</v>
      </c>
      <c r="AC5998">
        <v>393267</v>
      </c>
      <c r="AD5998">
        <v>153573</v>
      </c>
      <c r="AE5998" t="s">
        <v>75</v>
      </c>
      <c r="AF5998" t="s">
        <v>81</v>
      </c>
      <c r="AG5998" t="s">
        <v>240</v>
      </c>
      <c r="AH5998" t="s">
        <v>144</v>
      </c>
      <c r="AI5998" t="s">
        <v>139</v>
      </c>
      <c r="AJ5998" t="str">
        <f t="shared" si="93"/>
        <v>Sep</v>
      </c>
    </row>
    <row r="5999" spans="1:36" x14ac:dyDescent="0.3">
      <c r="A5999" t="s">
        <v>13232</v>
      </c>
      <c r="B5999" s="33">
        <v>45944</v>
      </c>
      <c r="C5999" t="s">
        <v>95</v>
      </c>
      <c r="D5999" t="s">
        <v>13233</v>
      </c>
      <c r="E5999" t="s">
        <v>177</v>
      </c>
      <c r="F5999" t="s">
        <v>181</v>
      </c>
      <c r="G5999" t="s">
        <v>162</v>
      </c>
      <c r="H5999" t="s">
        <v>159</v>
      </c>
      <c r="I5999">
        <v>535</v>
      </c>
      <c r="J5999" t="s">
        <v>682</v>
      </c>
      <c r="K5999" t="s">
        <v>439</v>
      </c>
      <c r="L5999" t="s">
        <v>2490</v>
      </c>
      <c r="M5999" t="s">
        <v>1644</v>
      </c>
      <c r="N5999">
        <v>82</v>
      </c>
      <c r="O5999">
        <v>17</v>
      </c>
      <c r="P5999">
        <v>30</v>
      </c>
      <c r="Q5999" t="s">
        <v>73</v>
      </c>
      <c r="R5999" t="s">
        <v>238</v>
      </c>
      <c r="S5999" t="s">
        <v>239</v>
      </c>
      <c r="T5999">
        <v>189</v>
      </c>
      <c r="U5999">
        <v>185</v>
      </c>
      <c r="V5999">
        <v>97.88</v>
      </c>
      <c r="W5999" t="s">
        <v>135</v>
      </c>
      <c r="X5999">
        <v>6700</v>
      </c>
      <c r="Y5999">
        <v>1239500</v>
      </c>
      <c r="Z5999">
        <v>58275</v>
      </c>
      <c r="AA5999">
        <v>58830</v>
      </c>
      <c r="AB5999">
        <v>1356605</v>
      </c>
      <c r="AC5999">
        <v>1007221</v>
      </c>
      <c r="AD5999">
        <v>349384</v>
      </c>
      <c r="AE5999" t="s">
        <v>78</v>
      </c>
      <c r="AF5999" t="s">
        <v>81</v>
      </c>
      <c r="AG5999" t="s">
        <v>240</v>
      </c>
      <c r="AH5999" t="s">
        <v>146</v>
      </c>
      <c r="AI5999" t="s">
        <v>140</v>
      </c>
      <c r="AJ5999" t="str">
        <f t="shared" si="93"/>
        <v>Oct</v>
      </c>
    </row>
    <row r="6000" spans="1:36" x14ac:dyDescent="0.3">
      <c r="A6000" t="s">
        <v>13234</v>
      </c>
      <c r="B6000" s="33">
        <v>45805</v>
      </c>
      <c r="C6000" t="s">
        <v>99</v>
      </c>
      <c r="D6000" t="s">
        <v>13235</v>
      </c>
      <c r="E6000" t="s">
        <v>181</v>
      </c>
      <c r="F6000" t="s">
        <v>178</v>
      </c>
      <c r="G6000" t="s">
        <v>159</v>
      </c>
      <c r="H6000" t="s">
        <v>157</v>
      </c>
      <c r="I6000">
        <v>2095</v>
      </c>
      <c r="J6000" t="s">
        <v>508</v>
      </c>
      <c r="K6000" t="s">
        <v>1192</v>
      </c>
      <c r="L6000" t="s">
        <v>510</v>
      </c>
      <c r="M6000" t="s">
        <v>645</v>
      </c>
      <c r="N6000">
        <v>265</v>
      </c>
      <c r="O6000">
        <v>14</v>
      </c>
      <c r="P6000">
        <v>23</v>
      </c>
      <c r="Q6000" t="s">
        <v>73</v>
      </c>
      <c r="R6000" t="s">
        <v>238</v>
      </c>
      <c r="S6000" t="s">
        <v>239</v>
      </c>
      <c r="T6000">
        <v>150</v>
      </c>
      <c r="U6000">
        <v>143</v>
      </c>
      <c r="V6000">
        <v>95.33</v>
      </c>
      <c r="W6000" t="s">
        <v>133</v>
      </c>
      <c r="X6000">
        <v>10399</v>
      </c>
      <c r="Y6000">
        <v>1487057</v>
      </c>
      <c r="Z6000">
        <v>60203</v>
      </c>
      <c r="AA6000">
        <v>83226</v>
      </c>
      <c r="AB6000">
        <v>1630486</v>
      </c>
      <c r="AC6000">
        <v>1137665</v>
      </c>
      <c r="AD6000">
        <v>492821</v>
      </c>
      <c r="AE6000" t="s">
        <v>81</v>
      </c>
      <c r="AF6000" t="s">
        <v>75</v>
      </c>
      <c r="AG6000" t="s">
        <v>240</v>
      </c>
      <c r="AH6000" t="s">
        <v>146</v>
      </c>
      <c r="AI6000" t="s">
        <v>139</v>
      </c>
      <c r="AJ6000" t="str">
        <f t="shared" si="93"/>
        <v>May</v>
      </c>
    </row>
    <row r="6001" spans="1:36" x14ac:dyDescent="0.3">
      <c r="A6001" t="s">
        <v>13236</v>
      </c>
      <c r="B6001" s="33">
        <v>45980</v>
      </c>
      <c r="C6001" t="s">
        <v>95</v>
      </c>
      <c r="D6001" t="s">
        <v>13237</v>
      </c>
      <c r="E6001" t="s">
        <v>173</v>
      </c>
      <c r="F6001" t="s">
        <v>176</v>
      </c>
      <c r="G6001" t="s">
        <v>161</v>
      </c>
      <c r="H6001" t="s">
        <v>156</v>
      </c>
      <c r="I6001">
        <v>1853</v>
      </c>
      <c r="J6001" t="s">
        <v>353</v>
      </c>
      <c r="K6001" t="s">
        <v>2119</v>
      </c>
      <c r="L6001" t="s">
        <v>272</v>
      </c>
      <c r="M6001" t="s">
        <v>634</v>
      </c>
      <c r="N6001">
        <v>235</v>
      </c>
      <c r="O6001">
        <v>3</v>
      </c>
      <c r="P6001">
        <v>36</v>
      </c>
      <c r="Q6001" t="s">
        <v>76</v>
      </c>
      <c r="R6001" t="s">
        <v>238</v>
      </c>
      <c r="S6001" t="s">
        <v>239</v>
      </c>
      <c r="T6001">
        <v>186</v>
      </c>
      <c r="U6001">
        <v>148</v>
      </c>
      <c r="V6001">
        <v>79.569999999999993</v>
      </c>
      <c r="W6001" t="s">
        <v>133</v>
      </c>
      <c r="X6001">
        <v>10207</v>
      </c>
      <c r="Y6001">
        <v>1510636</v>
      </c>
      <c r="Z6001">
        <v>46916</v>
      </c>
      <c r="AA6001">
        <v>64824</v>
      </c>
      <c r="AB6001">
        <v>1622376</v>
      </c>
      <c r="AC6001">
        <v>1221953</v>
      </c>
      <c r="AD6001">
        <v>400423</v>
      </c>
      <c r="AE6001" t="s">
        <v>78</v>
      </c>
      <c r="AF6001" t="s">
        <v>81</v>
      </c>
      <c r="AG6001" t="s">
        <v>240</v>
      </c>
      <c r="AH6001" t="s">
        <v>145</v>
      </c>
      <c r="AI6001" t="s">
        <v>139</v>
      </c>
      <c r="AJ6001" t="str">
        <f t="shared" si="93"/>
        <v>Nov</v>
      </c>
    </row>
    <row r="6002" spans="1:36" x14ac:dyDescent="0.3">
      <c r="A6002" t="s">
        <v>13238</v>
      </c>
      <c r="B6002" s="33">
        <v>46001</v>
      </c>
      <c r="C6002" t="s">
        <v>97</v>
      </c>
      <c r="D6002" t="s">
        <v>13239</v>
      </c>
      <c r="E6002" t="s">
        <v>179</v>
      </c>
      <c r="F6002" t="s">
        <v>180</v>
      </c>
      <c r="G6002" t="s">
        <v>166</v>
      </c>
      <c r="H6002" t="s">
        <v>160</v>
      </c>
      <c r="I6002">
        <v>479</v>
      </c>
      <c r="J6002" t="s">
        <v>368</v>
      </c>
      <c r="K6002" t="s">
        <v>655</v>
      </c>
      <c r="L6002" t="s">
        <v>408</v>
      </c>
      <c r="M6002" t="s">
        <v>655</v>
      </c>
      <c r="N6002">
        <v>87</v>
      </c>
      <c r="O6002">
        <v>0</v>
      </c>
      <c r="P6002">
        <v>-2</v>
      </c>
      <c r="Q6002" t="s">
        <v>70</v>
      </c>
      <c r="R6002" t="s">
        <v>238</v>
      </c>
      <c r="S6002" t="s">
        <v>239</v>
      </c>
      <c r="T6002">
        <v>150</v>
      </c>
      <c r="U6002">
        <v>138</v>
      </c>
      <c r="V6002">
        <v>92</v>
      </c>
      <c r="W6002" t="s">
        <v>133</v>
      </c>
      <c r="X6002">
        <v>3913</v>
      </c>
      <c r="Y6002">
        <v>539994</v>
      </c>
      <c r="Z6002">
        <v>63756</v>
      </c>
      <c r="AA6002">
        <v>77142</v>
      </c>
      <c r="AB6002">
        <v>680892</v>
      </c>
      <c r="AC6002">
        <v>501801</v>
      </c>
      <c r="AD6002">
        <v>179091</v>
      </c>
      <c r="AE6002" t="s">
        <v>72</v>
      </c>
      <c r="AF6002" t="s">
        <v>81</v>
      </c>
      <c r="AG6002" t="s">
        <v>240</v>
      </c>
      <c r="AH6002" t="s">
        <v>144</v>
      </c>
      <c r="AI6002" t="s">
        <v>139</v>
      </c>
      <c r="AJ6002" t="str">
        <f t="shared" si="93"/>
        <v>Dec</v>
      </c>
    </row>
    <row r="6003" spans="1:36" x14ac:dyDescent="0.3">
      <c r="A6003" t="s">
        <v>13240</v>
      </c>
      <c r="B6003" s="33">
        <v>45832</v>
      </c>
      <c r="C6003" t="s">
        <v>93</v>
      </c>
      <c r="D6003" t="s">
        <v>13241</v>
      </c>
      <c r="E6003" t="s">
        <v>173</v>
      </c>
      <c r="F6003" t="s">
        <v>179</v>
      </c>
      <c r="G6003" t="s">
        <v>161</v>
      </c>
      <c r="H6003" t="s">
        <v>166</v>
      </c>
      <c r="I6003">
        <v>1403</v>
      </c>
      <c r="J6003" t="s">
        <v>286</v>
      </c>
      <c r="K6003" t="s">
        <v>2244</v>
      </c>
      <c r="L6003" t="s">
        <v>605</v>
      </c>
      <c r="M6003" t="s">
        <v>2244</v>
      </c>
      <c r="N6003">
        <v>181</v>
      </c>
      <c r="O6003">
        <v>0</v>
      </c>
      <c r="P6003">
        <v>-10</v>
      </c>
      <c r="Q6003" t="s">
        <v>70</v>
      </c>
      <c r="R6003" t="s">
        <v>238</v>
      </c>
      <c r="S6003" t="s">
        <v>239</v>
      </c>
      <c r="T6003">
        <v>220</v>
      </c>
      <c r="U6003">
        <v>179</v>
      </c>
      <c r="V6003">
        <v>81.36</v>
      </c>
      <c r="W6003" t="s">
        <v>133</v>
      </c>
      <c r="X6003">
        <v>6021</v>
      </c>
      <c r="Y6003">
        <v>1077759</v>
      </c>
      <c r="Z6003">
        <v>28103</v>
      </c>
      <c r="AA6003">
        <v>107400</v>
      </c>
      <c r="AB6003">
        <v>1213262</v>
      </c>
      <c r="AC6003">
        <v>791688</v>
      </c>
      <c r="AD6003">
        <v>421574</v>
      </c>
      <c r="AE6003" t="s">
        <v>78</v>
      </c>
      <c r="AF6003" t="s">
        <v>72</v>
      </c>
      <c r="AG6003" t="s">
        <v>240</v>
      </c>
      <c r="AH6003" t="s">
        <v>144</v>
      </c>
      <c r="AI6003" t="s">
        <v>138</v>
      </c>
      <c r="AJ6003" t="str">
        <f t="shared" si="93"/>
        <v>Jun</v>
      </c>
    </row>
    <row r="6004" spans="1:36" x14ac:dyDescent="0.3">
      <c r="A6004" t="s">
        <v>13242</v>
      </c>
      <c r="B6004" s="33">
        <v>45955</v>
      </c>
      <c r="C6004" t="s">
        <v>98</v>
      </c>
      <c r="D6004" t="s">
        <v>6052</v>
      </c>
      <c r="E6004" t="s">
        <v>175</v>
      </c>
      <c r="F6004" t="s">
        <v>179</v>
      </c>
      <c r="G6004" t="s">
        <v>163</v>
      </c>
      <c r="H6004" t="s">
        <v>166</v>
      </c>
      <c r="I6004">
        <v>1777</v>
      </c>
      <c r="J6004" t="s">
        <v>605</v>
      </c>
      <c r="K6004" t="s">
        <v>1685</v>
      </c>
      <c r="L6004" t="s">
        <v>605</v>
      </c>
      <c r="M6004" t="s">
        <v>1685</v>
      </c>
      <c r="N6004">
        <v>226</v>
      </c>
      <c r="O6004">
        <v>0</v>
      </c>
      <c r="P6004">
        <v>-4</v>
      </c>
      <c r="Q6004" t="s">
        <v>70</v>
      </c>
      <c r="R6004" t="s">
        <v>238</v>
      </c>
      <c r="S6004" t="s">
        <v>239</v>
      </c>
      <c r="T6004">
        <v>220</v>
      </c>
      <c r="U6004">
        <v>214</v>
      </c>
      <c r="V6004">
        <v>97.27</v>
      </c>
      <c r="W6004" t="s">
        <v>133</v>
      </c>
      <c r="X6004">
        <v>4319</v>
      </c>
      <c r="Y6004">
        <v>924266</v>
      </c>
      <c r="Z6004">
        <v>89024</v>
      </c>
      <c r="AA6004">
        <v>92448</v>
      </c>
      <c r="AB6004">
        <v>1105738</v>
      </c>
      <c r="AC6004">
        <v>956928</v>
      </c>
      <c r="AD6004">
        <v>148810</v>
      </c>
      <c r="AE6004" t="s">
        <v>75</v>
      </c>
      <c r="AF6004" t="s">
        <v>72</v>
      </c>
      <c r="AG6004" t="s">
        <v>240</v>
      </c>
      <c r="AH6004" t="s">
        <v>144</v>
      </c>
      <c r="AI6004" t="s">
        <v>139</v>
      </c>
      <c r="AJ6004" t="str">
        <f t="shared" si="93"/>
        <v>Oct</v>
      </c>
    </row>
    <row r="6005" spans="1:36" x14ac:dyDescent="0.3">
      <c r="A6005" t="s">
        <v>13243</v>
      </c>
      <c r="B6005" s="33">
        <v>45845</v>
      </c>
      <c r="C6005" t="s">
        <v>96</v>
      </c>
      <c r="D6005" t="s">
        <v>13244</v>
      </c>
      <c r="E6005" t="s">
        <v>180</v>
      </c>
      <c r="F6005" t="s">
        <v>177</v>
      </c>
      <c r="G6005" t="s">
        <v>160</v>
      </c>
      <c r="H6005" t="s">
        <v>162</v>
      </c>
      <c r="I6005">
        <v>1968</v>
      </c>
      <c r="J6005" t="s">
        <v>600</v>
      </c>
      <c r="K6005" t="s">
        <v>3263</v>
      </c>
      <c r="L6005" t="s">
        <v>3261</v>
      </c>
      <c r="M6005" t="s">
        <v>551</v>
      </c>
      <c r="N6005">
        <v>289</v>
      </c>
      <c r="O6005">
        <v>26</v>
      </c>
      <c r="P6005">
        <v>16</v>
      </c>
      <c r="Q6005" t="s">
        <v>73</v>
      </c>
      <c r="R6005" t="s">
        <v>238</v>
      </c>
      <c r="S6005" t="s">
        <v>239</v>
      </c>
      <c r="T6005">
        <v>180</v>
      </c>
      <c r="U6005">
        <v>125</v>
      </c>
      <c r="V6005">
        <v>69.44</v>
      </c>
      <c r="W6005" t="s">
        <v>135</v>
      </c>
      <c r="X6005">
        <v>4391</v>
      </c>
      <c r="Y6005">
        <v>548875</v>
      </c>
      <c r="Z6005">
        <v>50750</v>
      </c>
      <c r="AA6005">
        <v>31250</v>
      </c>
      <c r="AB6005">
        <v>630875</v>
      </c>
      <c r="AC6005">
        <v>447350</v>
      </c>
      <c r="AD6005">
        <v>183525</v>
      </c>
      <c r="AE6005" t="s">
        <v>81</v>
      </c>
      <c r="AF6005" t="s">
        <v>78</v>
      </c>
      <c r="AG6005" t="s">
        <v>240</v>
      </c>
      <c r="AH6005" t="s">
        <v>144</v>
      </c>
      <c r="AI6005" t="s">
        <v>139</v>
      </c>
      <c r="AJ6005" t="str">
        <f t="shared" si="93"/>
        <v>Jul</v>
      </c>
    </row>
    <row r="6006" spans="1:36" x14ac:dyDescent="0.3">
      <c r="A6006" t="s">
        <v>13245</v>
      </c>
      <c r="B6006" s="33">
        <v>45757</v>
      </c>
      <c r="C6006" t="s">
        <v>97</v>
      </c>
      <c r="D6006" t="s">
        <v>13246</v>
      </c>
      <c r="E6006" t="s">
        <v>172</v>
      </c>
      <c r="F6006" t="s">
        <v>181</v>
      </c>
      <c r="G6006" t="s">
        <v>155</v>
      </c>
      <c r="H6006" t="s">
        <v>159</v>
      </c>
      <c r="I6006">
        <v>1304</v>
      </c>
      <c r="J6006" t="s">
        <v>266</v>
      </c>
      <c r="K6006" t="s">
        <v>3188</v>
      </c>
      <c r="L6006" t="s">
        <v>1202</v>
      </c>
      <c r="M6006" t="s">
        <v>1688</v>
      </c>
      <c r="N6006">
        <v>192</v>
      </c>
      <c r="O6006">
        <v>33</v>
      </c>
      <c r="P6006">
        <v>31</v>
      </c>
      <c r="Q6006" t="s">
        <v>76</v>
      </c>
      <c r="R6006" t="s">
        <v>238</v>
      </c>
      <c r="S6006" t="s">
        <v>239</v>
      </c>
      <c r="T6006">
        <v>189</v>
      </c>
      <c r="U6006">
        <v>147</v>
      </c>
      <c r="V6006">
        <v>77.78</v>
      </c>
      <c r="W6006" t="s">
        <v>133</v>
      </c>
      <c r="X6006">
        <v>7565</v>
      </c>
      <c r="Y6006">
        <v>1112055</v>
      </c>
      <c r="Z6006">
        <v>38514</v>
      </c>
      <c r="AA6006">
        <v>73500</v>
      </c>
      <c r="AB6006">
        <v>1224069</v>
      </c>
      <c r="AC6006">
        <v>995102</v>
      </c>
      <c r="AD6006">
        <v>228967</v>
      </c>
      <c r="AE6006" t="s">
        <v>81</v>
      </c>
      <c r="AF6006" t="s">
        <v>81</v>
      </c>
      <c r="AG6006" t="s">
        <v>240</v>
      </c>
      <c r="AH6006" t="s">
        <v>144</v>
      </c>
      <c r="AI6006" t="s">
        <v>138</v>
      </c>
      <c r="AJ6006" t="str">
        <f t="shared" si="93"/>
        <v>Apr</v>
      </c>
    </row>
    <row r="6007" spans="1:36" x14ac:dyDescent="0.3">
      <c r="A6007" t="s">
        <v>13247</v>
      </c>
      <c r="B6007" s="33">
        <v>45887</v>
      </c>
      <c r="C6007" t="s">
        <v>97</v>
      </c>
      <c r="D6007" t="s">
        <v>13248</v>
      </c>
      <c r="E6007" t="s">
        <v>178</v>
      </c>
      <c r="F6007" t="s">
        <v>180</v>
      </c>
      <c r="G6007" t="s">
        <v>157</v>
      </c>
      <c r="H6007" t="s">
        <v>160</v>
      </c>
      <c r="I6007">
        <v>1173</v>
      </c>
      <c r="J6007" t="s">
        <v>325</v>
      </c>
      <c r="K6007" t="s">
        <v>1166</v>
      </c>
      <c r="L6007" t="s">
        <v>827</v>
      </c>
      <c r="M6007" t="s">
        <v>1799</v>
      </c>
      <c r="N6007">
        <v>154</v>
      </c>
      <c r="O6007">
        <v>6</v>
      </c>
      <c r="P6007">
        <v>16</v>
      </c>
      <c r="Q6007" t="s">
        <v>73</v>
      </c>
      <c r="R6007" t="s">
        <v>238</v>
      </c>
      <c r="S6007" t="s">
        <v>239</v>
      </c>
      <c r="T6007">
        <v>189</v>
      </c>
      <c r="U6007">
        <v>124</v>
      </c>
      <c r="V6007">
        <v>65.61</v>
      </c>
      <c r="W6007" t="s">
        <v>133</v>
      </c>
      <c r="X6007">
        <v>10460</v>
      </c>
      <c r="Y6007">
        <v>1297040</v>
      </c>
      <c r="Z6007">
        <v>56172</v>
      </c>
      <c r="AA6007">
        <v>97836</v>
      </c>
      <c r="AB6007">
        <v>1451048</v>
      </c>
      <c r="AC6007">
        <v>854400</v>
      </c>
      <c r="AD6007">
        <v>596648</v>
      </c>
      <c r="AE6007" t="s">
        <v>75</v>
      </c>
      <c r="AF6007" t="s">
        <v>81</v>
      </c>
      <c r="AG6007" t="s">
        <v>240</v>
      </c>
      <c r="AH6007" t="s">
        <v>144</v>
      </c>
      <c r="AI6007" t="s">
        <v>138</v>
      </c>
      <c r="AJ6007" t="str">
        <f t="shared" si="93"/>
        <v>Aug</v>
      </c>
    </row>
    <row r="6008" spans="1:36" x14ac:dyDescent="0.3">
      <c r="A6008" t="s">
        <v>13249</v>
      </c>
      <c r="B6008" s="33">
        <v>45680</v>
      </c>
      <c r="C6008" t="s">
        <v>97</v>
      </c>
      <c r="D6008" t="s">
        <v>13250</v>
      </c>
      <c r="E6008" t="s">
        <v>181</v>
      </c>
      <c r="F6008" t="s">
        <v>173</v>
      </c>
      <c r="G6008" t="s">
        <v>159</v>
      </c>
      <c r="H6008" t="s">
        <v>161</v>
      </c>
      <c r="I6008">
        <v>2103</v>
      </c>
      <c r="J6008" t="s">
        <v>554</v>
      </c>
      <c r="K6008" t="s">
        <v>1141</v>
      </c>
      <c r="L6008" t="s">
        <v>463</v>
      </c>
      <c r="M6008" t="s">
        <v>2403</v>
      </c>
      <c r="N6008">
        <v>281</v>
      </c>
      <c r="O6008">
        <v>0</v>
      </c>
      <c r="P6008">
        <v>3</v>
      </c>
      <c r="Q6008" t="s">
        <v>70</v>
      </c>
      <c r="R6008" t="s">
        <v>238</v>
      </c>
      <c r="S6008" t="s">
        <v>239</v>
      </c>
      <c r="T6008">
        <v>186</v>
      </c>
      <c r="U6008">
        <v>154</v>
      </c>
      <c r="V6008">
        <v>82.8</v>
      </c>
      <c r="W6008" t="s">
        <v>133</v>
      </c>
      <c r="X6008">
        <v>4142</v>
      </c>
      <c r="Y6008">
        <v>637868</v>
      </c>
      <c r="Z6008">
        <v>24486</v>
      </c>
      <c r="AA6008">
        <v>79618</v>
      </c>
      <c r="AB6008">
        <v>741972</v>
      </c>
      <c r="AC6008">
        <v>446631</v>
      </c>
      <c r="AD6008">
        <v>295341</v>
      </c>
      <c r="AE6008" t="s">
        <v>81</v>
      </c>
      <c r="AF6008" t="s">
        <v>78</v>
      </c>
      <c r="AG6008" t="s">
        <v>240</v>
      </c>
      <c r="AH6008" t="s">
        <v>144</v>
      </c>
      <c r="AI6008" t="s">
        <v>140</v>
      </c>
      <c r="AJ6008" t="str">
        <f t="shared" si="93"/>
        <v>Jan</v>
      </c>
    </row>
    <row r="6009" spans="1:36" x14ac:dyDescent="0.3">
      <c r="A6009" t="s">
        <v>13251</v>
      </c>
      <c r="B6009" s="33">
        <v>45725</v>
      </c>
      <c r="C6009" t="s">
        <v>96</v>
      </c>
      <c r="D6009" t="s">
        <v>13252</v>
      </c>
      <c r="E6009" t="s">
        <v>172</v>
      </c>
      <c r="F6009" t="s">
        <v>173</v>
      </c>
      <c r="G6009" t="s">
        <v>155</v>
      </c>
      <c r="H6009" t="s">
        <v>161</v>
      </c>
      <c r="I6009">
        <v>712</v>
      </c>
      <c r="J6009" t="s">
        <v>368</v>
      </c>
      <c r="K6009" t="s">
        <v>551</v>
      </c>
      <c r="L6009" t="s">
        <v>833</v>
      </c>
      <c r="M6009" t="s">
        <v>2947</v>
      </c>
      <c r="N6009">
        <v>125</v>
      </c>
      <c r="O6009">
        <v>10</v>
      </c>
      <c r="P6009">
        <v>23</v>
      </c>
      <c r="Q6009" t="s">
        <v>73</v>
      </c>
      <c r="R6009" t="s">
        <v>238</v>
      </c>
      <c r="S6009" t="s">
        <v>239</v>
      </c>
      <c r="T6009">
        <v>189</v>
      </c>
      <c r="U6009">
        <v>146</v>
      </c>
      <c r="V6009">
        <v>77.25</v>
      </c>
      <c r="W6009" t="s">
        <v>133</v>
      </c>
      <c r="X6009">
        <v>10059</v>
      </c>
      <c r="Y6009">
        <v>1468614</v>
      </c>
      <c r="Z6009">
        <v>66722</v>
      </c>
      <c r="AA6009">
        <v>48618</v>
      </c>
      <c r="AB6009">
        <v>1583954</v>
      </c>
      <c r="AC6009">
        <v>945888</v>
      </c>
      <c r="AD6009">
        <v>638066</v>
      </c>
      <c r="AE6009" t="s">
        <v>81</v>
      </c>
      <c r="AF6009" t="s">
        <v>78</v>
      </c>
      <c r="AG6009" t="s">
        <v>240</v>
      </c>
      <c r="AH6009" t="s">
        <v>146</v>
      </c>
      <c r="AI6009" t="s">
        <v>139</v>
      </c>
      <c r="AJ6009" t="str">
        <f t="shared" si="93"/>
        <v>Mar</v>
      </c>
    </row>
    <row r="6010" spans="1:36" x14ac:dyDescent="0.3">
      <c r="A6010" t="s">
        <v>13253</v>
      </c>
      <c r="B6010" s="33">
        <v>45945</v>
      </c>
      <c r="C6010" t="s">
        <v>93</v>
      </c>
      <c r="D6010" t="s">
        <v>13254</v>
      </c>
      <c r="E6010" t="s">
        <v>174</v>
      </c>
      <c r="F6010" t="s">
        <v>177</v>
      </c>
      <c r="G6010" t="s">
        <v>158</v>
      </c>
      <c r="H6010" t="s">
        <v>162</v>
      </c>
      <c r="I6010">
        <v>1405</v>
      </c>
      <c r="J6010" t="s">
        <v>391</v>
      </c>
      <c r="K6010" t="s">
        <v>295</v>
      </c>
      <c r="L6010" t="s">
        <v>3689</v>
      </c>
      <c r="M6010" t="s">
        <v>1494</v>
      </c>
      <c r="N6010">
        <v>176</v>
      </c>
      <c r="O6010">
        <v>16</v>
      </c>
      <c r="P6010">
        <v>14</v>
      </c>
      <c r="Q6010" t="s">
        <v>73</v>
      </c>
      <c r="R6010" t="s">
        <v>238</v>
      </c>
      <c r="S6010" t="s">
        <v>239</v>
      </c>
      <c r="T6010">
        <v>150</v>
      </c>
      <c r="U6010">
        <v>136</v>
      </c>
      <c r="V6010">
        <v>90.67</v>
      </c>
      <c r="W6010" t="s">
        <v>133</v>
      </c>
      <c r="X6010">
        <v>6323</v>
      </c>
      <c r="Y6010">
        <v>859928</v>
      </c>
      <c r="Z6010">
        <v>74120</v>
      </c>
      <c r="AA6010">
        <v>70448</v>
      </c>
      <c r="AB6010">
        <v>1004496</v>
      </c>
      <c r="AC6010">
        <v>721371</v>
      </c>
      <c r="AD6010">
        <v>283125</v>
      </c>
      <c r="AE6010" t="s">
        <v>78</v>
      </c>
      <c r="AF6010" t="s">
        <v>78</v>
      </c>
      <c r="AG6010" t="s">
        <v>240</v>
      </c>
      <c r="AH6010" t="s">
        <v>144</v>
      </c>
      <c r="AI6010" t="s">
        <v>138</v>
      </c>
      <c r="AJ6010" t="str">
        <f t="shared" si="93"/>
        <v>Oct</v>
      </c>
    </row>
    <row r="6011" spans="1:36" x14ac:dyDescent="0.3">
      <c r="A6011" t="s">
        <v>13255</v>
      </c>
      <c r="B6011" s="33">
        <v>45712</v>
      </c>
      <c r="C6011" t="s">
        <v>98</v>
      </c>
      <c r="D6011" t="s">
        <v>13256</v>
      </c>
      <c r="E6011" t="s">
        <v>175</v>
      </c>
      <c r="F6011" t="s">
        <v>181</v>
      </c>
      <c r="G6011" t="s">
        <v>163</v>
      </c>
      <c r="H6011" t="s">
        <v>159</v>
      </c>
      <c r="I6011">
        <v>2052</v>
      </c>
      <c r="J6011" t="s">
        <v>342</v>
      </c>
      <c r="K6011" t="s">
        <v>708</v>
      </c>
      <c r="L6011" t="s">
        <v>424</v>
      </c>
      <c r="M6011" t="s">
        <v>1055</v>
      </c>
      <c r="N6011">
        <v>245</v>
      </c>
      <c r="O6011">
        <v>39</v>
      </c>
      <c r="P6011">
        <v>23</v>
      </c>
      <c r="Q6011" t="s">
        <v>73</v>
      </c>
      <c r="R6011" t="s">
        <v>238</v>
      </c>
      <c r="S6011" t="s">
        <v>239</v>
      </c>
      <c r="T6011">
        <v>189</v>
      </c>
      <c r="U6011">
        <v>133</v>
      </c>
      <c r="V6011">
        <v>70.37</v>
      </c>
      <c r="W6011" t="s">
        <v>133</v>
      </c>
      <c r="X6011">
        <v>4661</v>
      </c>
      <c r="Y6011">
        <v>619913</v>
      </c>
      <c r="Z6011">
        <v>61047</v>
      </c>
      <c r="AA6011">
        <v>41762</v>
      </c>
      <c r="AB6011">
        <v>722722</v>
      </c>
      <c r="AC6011">
        <v>470251</v>
      </c>
      <c r="AD6011">
        <v>252471</v>
      </c>
      <c r="AE6011" t="s">
        <v>75</v>
      </c>
      <c r="AF6011" t="s">
        <v>81</v>
      </c>
      <c r="AG6011" t="s">
        <v>240</v>
      </c>
      <c r="AH6011" t="s">
        <v>146</v>
      </c>
      <c r="AI6011" t="s">
        <v>138</v>
      </c>
      <c r="AJ6011" t="str">
        <f t="shared" si="93"/>
        <v>Feb</v>
      </c>
    </row>
    <row r="6012" spans="1:36" x14ac:dyDescent="0.3">
      <c r="A6012" t="s">
        <v>13257</v>
      </c>
      <c r="B6012" s="33">
        <v>46000</v>
      </c>
      <c r="C6012" t="s">
        <v>99</v>
      </c>
      <c r="D6012" t="s">
        <v>13258</v>
      </c>
      <c r="E6012" t="s">
        <v>178</v>
      </c>
      <c r="F6012" t="s">
        <v>175</v>
      </c>
      <c r="G6012" t="s">
        <v>157</v>
      </c>
      <c r="H6012" t="s">
        <v>163</v>
      </c>
      <c r="I6012">
        <v>1750</v>
      </c>
      <c r="J6012" t="s">
        <v>377</v>
      </c>
      <c r="K6012" t="s">
        <v>2846</v>
      </c>
      <c r="L6012" t="s">
        <v>377</v>
      </c>
      <c r="M6012" t="s">
        <v>1484</v>
      </c>
      <c r="N6012">
        <v>213</v>
      </c>
      <c r="O6012">
        <v>0</v>
      </c>
      <c r="P6012">
        <v>13</v>
      </c>
      <c r="Q6012" t="s">
        <v>73</v>
      </c>
      <c r="R6012" t="s">
        <v>238</v>
      </c>
      <c r="S6012" t="s">
        <v>239</v>
      </c>
      <c r="T6012">
        <v>220</v>
      </c>
      <c r="U6012">
        <v>151</v>
      </c>
      <c r="V6012">
        <v>68.64</v>
      </c>
      <c r="W6012" t="s">
        <v>133</v>
      </c>
      <c r="X6012">
        <v>6611</v>
      </c>
      <c r="Y6012">
        <v>998261</v>
      </c>
      <c r="Z6012">
        <v>61759</v>
      </c>
      <c r="AA6012">
        <v>63722</v>
      </c>
      <c r="AB6012">
        <v>1123742</v>
      </c>
      <c r="AC6012">
        <v>713447</v>
      </c>
      <c r="AD6012">
        <v>410295</v>
      </c>
      <c r="AE6012" t="s">
        <v>75</v>
      </c>
      <c r="AF6012" t="s">
        <v>75</v>
      </c>
      <c r="AG6012" t="s">
        <v>240</v>
      </c>
      <c r="AH6012" t="s">
        <v>146</v>
      </c>
      <c r="AI6012" t="s">
        <v>138</v>
      </c>
      <c r="AJ6012" t="str">
        <f t="shared" si="93"/>
        <v>Dec</v>
      </c>
    </row>
    <row r="6013" spans="1:36" x14ac:dyDescent="0.3">
      <c r="A6013" t="s">
        <v>13259</v>
      </c>
      <c r="B6013" s="33">
        <v>45796</v>
      </c>
      <c r="C6013" t="s">
        <v>93</v>
      </c>
      <c r="D6013" t="s">
        <v>13260</v>
      </c>
      <c r="E6013" t="s">
        <v>177</v>
      </c>
      <c r="F6013" t="s">
        <v>180</v>
      </c>
      <c r="G6013" t="s">
        <v>162</v>
      </c>
      <c r="H6013" t="s">
        <v>160</v>
      </c>
      <c r="I6013">
        <v>1034</v>
      </c>
      <c r="J6013" t="s">
        <v>459</v>
      </c>
      <c r="K6013" t="s">
        <v>925</v>
      </c>
      <c r="L6013" t="s">
        <v>1716</v>
      </c>
      <c r="M6013" t="s">
        <v>2065</v>
      </c>
      <c r="N6013">
        <v>164</v>
      </c>
      <c r="O6013">
        <v>5</v>
      </c>
      <c r="P6013">
        <v>3</v>
      </c>
      <c r="Q6013" t="s">
        <v>73</v>
      </c>
      <c r="R6013" t="s">
        <v>238</v>
      </c>
      <c r="S6013" t="s">
        <v>239</v>
      </c>
      <c r="T6013">
        <v>220</v>
      </c>
      <c r="U6013">
        <v>178</v>
      </c>
      <c r="V6013">
        <v>80.91</v>
      </c>
      <c r="W6013" t="s">
        <v>133</v>
      </c>
      <c r="X6013">
        <v>6154</v>
      </c>
      <c r="Y6013">
        <v>1095412</v>
      </c>
      <c r="Z6013">
        <v>37558</v>
      </c>
      <c r="AA6013">
        <v>130118</v>
      </c>
      <c r="AB6013">
        <v>1263088</v>
      </c>
      <c r="AC6013">
        <v>1103012</v>
      </c>
      <c r="AD6013">
        <v>160076</v>
      </c>
      <c r="AE6013" t="s">
        <v>78</v>
      </c>
      <c r="AF6013" t="s">
        <v>81</v>
      </c>
      <c r="AG6013" t="s">
        <v>240</v>
      </c>
      <c r="AH6013" t="s">
        <v>144</v>
      </c>
      <c r="AI6013" t="s">
        <v>139</v>
      </c>
      <c r="AJ6013" t="str">
        <f t="shared" si="93"/>
        <v>May</v>
      </c>
    </row>
    <row r="6014" spans="1:36" x14ac:dyDescent="0.3">
      <c r="A6014" t="s">
        <v>13261</v>
      </c>
      <c r="B6014" s="33">
        <v>45950</v>
      </c>
      <c r="C6014" t="s">
        <v>96</v>
      </c>
      <c r="D6014" t="s">
        <v>13262</v>
      </c>
      <c r="E6014" t="s">
        <v>180</v>
      </c>
      <c r="F6014" t="s">
        <v>176</v>
      </c>
      <c r="G6014" t="s">
        <v>160</v>
      </c>
      <c r="H6014" t="s">
        <v>156</v>
      </c>
      <c r="I6014">
        <v>742</v>
      </c>
      <c r="J6014" t="s">
        <v>1434</v>
      </c>
      <c r="K6014" t="s">
        <v>310</v>
      </c>
      <c r="L6014" t="s">
        <v>1541</v>
      </c>
      <c r="M6014" t="s">
        <v>3410</v>
      </c>
      <c r="N6014">
        <v>120</v>
      </c>
      <c r="O6014">
        <v>3</v>
      </c>
      <c r="P6014">
        <v>27</v>
      </c>
      <c r="Q6014" t="s">
        <v>73</v>
      </c>
      <c r="R6014" t="s">
        <v>238</v>
      </c>
      <c r="S6014" t="s">
        <v>239</v>
      </c>
      <c r="T6014">
        <v>189</v>
      </c>
      <c r="U6014">
        <v>169</v>
      </c>
      <c r="V6014">
        <v>89.42</v>
      </c>
      <c r="W6014" t="s">
        <v>133</v>
      </c>
      <c r="X6014">
        <v>9609</v>
      </c>
      <c r="Y6014">
        <v>1623921</v>
      </c>
      <c r="Z6014">
        <v>52728</v>
      </c>
      <c r="AA6014">
        <v>66079</v>
      </c>
      <c r="AB6014">
        <v>1742728</v>
      </c>
      <c r="AC6014">
        <v>1436273</v>
      </c>
      <c r="AD6014">
        <v>306455</v>
      </c>
      <c r="AE6014" t="s">
        <v>81</v>
      </c>
      <c r="AF6014" t="s">
        <v>81</v>
      </c>
      <c r="AG6014" t="s">
        <v>240</v>
      </c>
      <c r="AH6014" t="s">
        <v>145</v>
      </c>
      <c r="AI6014" t="s">
        <v>139</v>
      </c>
      <c r="AJ6014" t="str">
        <f t="shared" si="93"/>
        <v>Oct</v>
      </c>
    </row>
    <row r="6015" spans="1:36" x14ac:dyDescent="0.3">
      <c r="A6015" t="s">
        <v>13263</v>
      </c>
      <c r="B6015" s="33">
        <v>45932</v>
      </c>
      <c r="C6015" t="s">
        <v>97</v>
      </c>
      <c r="D6015" t="s">
        <v>13264</v>
      </c>
      <c r="E6015" t="s">
        <v>172</v>
      </c>
      <c r="F6015" t="s">
        <v>174</v>
      </c>
      <c r="G6015" t="s">
        <v>155</v>
      </c>
      <c r="H6015" t="s">
        <v>158</v>
      </c>
      <c r="I6015">
        <v>1021</v>
      </c>
      <c r="J6015" t="s">
        <v>457</v>
      </c>
      <c r="K6015" t="s">
        <v>751</v>
      </c>
      <c r="L6015" t="s">
        <v>459</v>
      </c>
      <c r="M6015" t="s">
        <v>751</v>
      </c>
      <c r="N6015">
        <v>162</v>
      </c>
      <c r="O6015">
        <v>0</v>
      </c>
      <c r="P6015">
        <v>-5</v>
      </c>
      <c r="Q6015" t="s">
        <v>70</v>
      </c>
      <c r="R6015" t="s">
        <v>238</v>
      </c>
      <c r="S6015" t="s">
        <v>239</v>
      </c>
      <c r="T6015">
        <v>220</v>
      </c>
      <c r="U6015">
        <v>178</v>
      </c>
      <c r="V6015">
        <v>80.91</v>
      </c>
      <c r="W6015" t="s">
        <v>133</v>
      </c>
      <c r="X6015">
        <v>5850</v>
      </c>
      <c r="Y6015">
        <v>1041300</v>
      </c>
      <c r="Z6015">
        <v>32396</v>
      </c>
      <c r="AA6015">
        <v>69776</v>
      </c>
      <c r="AB6015">
        <v>1143472</v>
      </c>
      <c r="AC6015">
        <v>684712</v>
      </c>
      <c r="AD6015">
        <v>458760</v>
      </c>
      <c r="AE6015" t="s">
        <v>81</v>
      </c>
      <c r="AF6015" t="s">
        <v>78</v>
      </c>
      <c r="AG6015" t="s">
        <v>240</v>
      </c>
      <c r="AH6015" t="s">
        <v>147</v>
      </c>
      <c r="AI6015" t="s">
        <v>140</v>
      </c>
      <c r="AJ6015" t="str">
        <f t="shared" si="93"/>
        <v>Oct</v>
      </c>
    </row>
    <row r="6016" spans="1:36" x14ac:dyDescent="0.3">
      <c r="A6016" t="s">
        <v>13265</v>
      </c>
      <c r="B6016" s="33">
        <v>45718</v>
      </c>
      <c r="C6016" t="s">
        <v>93</v>
      </c>
      <c r="D6016" t="s">
        <v>13266</v>
      </c>
      <c r="E6016" t="s">
        <v>174</v>
      </c>
      <c r="F6016" t="s">
        <v>175</v>
      </c>
      <c r="G6016" t="s">
        <v>158</v>
      </c>
      <c r="H6016" t="s">
        <v>163</v>
      </c>
      <c r="I6016">
        <v>440</v>
      </c>
      <c r="J6016" t="s">
        <v>482</v>
      </c>
      <c r="K6016" t="s">
        <v>4019</v>
      </c>
      <c r="L6016" t="s">
        <v>1378</v>
      </c>
      <c r="M6016" t="s">
        <v>3813</v>
      </c>
      <c r="N6016">
        <v>83</v>
      </c>
      <c r="O6016">
        <v>4</v>
      </c>
      <c r="P6016">
        <v>43</v>
      </c>
      <c r="Q6016" t="s">
        <v>76</v>
      </c>
      <c r="R6016" t="s">
        <v>238</v>
      </c>
      <c r="S6016" t="s">
        <v>239</v>
      </c>
      <c r="T6016">
        <v>150</v>
      </c>
      <c r="U6016">
        <v>112</v>
      </c>
      <c r="V6016">
        <v>74.67</v>
      </c>
      <c r="W6016" t="s">
        <v>133</v>
      </c>
      <c r="X6016">
        <v>8437</v>
      </c>
      <c r="Y6016">
        <v>944944</v>
      </c>
      <c r="Z6016">
        <v>29232</v>
      </c>
      <c r="AA6016">
        <v>39872</v>
      </c>
      <c r="AB6016">
        <v>1014048</v>
      </c>
      <c r="AC6016">
        <v>724961</v>
      </c>
      <c r="AD6016">
        <v>289087</v>
      </c>
      <c r="AE6016" t="s">
        <v>78</v>
      </c>
      <c r="AF6016" t="s">
        <v>75</v>
      </c>
      <c r="AG6016" t="s">
        <v>240</v>
      </c>
      <c r="AH6016" t="s">
        <v>145</v>
      </c>
      <c r="AI6016" t="s">
        <v>138</v>
      </c>
      <c r="AJ6016" t="str">
        <f t="shared" si="93"/>
        <v>Mar</v>
      </c>
    </row>
    <row r="6017" spans="1:36" x14ac:dyDescent="0.3">
      <c r="A6017" t="s">
        <v>13267</v>
      </c>
      <c r="B6017" s="33">
        <v>45730</v>
      </c>
      <c r="C6017" t="s">
        <v>96</v>
      </c>
      <c r="D6017" t="s">
        <v>13268</v>
      </c>
      <c r="E6017" t="s">
        <v>174</v>
      </c>
      <c r="F6017" t="s">
        <v>181</v>
      </c>
      <c r="G6017" t="s">
        <v>158</v>
      </c>
      <c r="H6017" t="s">
        <v>159</v>
      </c>
      <c r="I6017">
        <v>1021</v>
      </c>
      <c r="J6017" t="s">
        <v>469</v>
      </c>
      <c r="K6017" t="s">
        <v>1181</v>
      </c>
      <c r="N6017">
        <v>141</v>
      </c>
      <c r="O6017">
        <v>0</v>
      </c>
      <c r="P6017">
        <v>0</v>
      </c>
      <c r="Q6017" t="s">
        <v>67</v>
      </c>
      <c r="R6017" t="s">
        <v>245</v>
      </c>
      <c r="S6017" t="s">
        <v>121</v>
      </c>
      <c r="T6017">
        <v>220</v>
      </c>
      <c r="U6017">
        <v>0</v>
      </c>
      <c r="V6017">
        <v>0</v>
      </c>
      <c r="W6017" t="s">
        <v>133</v>
      </c>
      <c r="X6017">
        <v>5593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 t="s">
        <v>78</v>
      </c>
      <c r="AF6017" t="s">
        <v>81</v>
      </c>
      <c r="AG6017" t="s">
        <v>240</v>
      </c>
      <c r="AH6017" t="s">
        <v>145</v>
      </c>
      <c r="AI6017" t="s">
        <v>139</v>
      </c>
      <c r="AJ6017" t="str">
        <f t="shared" si="93"/>
        <v>Mar</v>
      </c>
    </row>
    <row r="6018" spans="1:36" x14ac:dyDescent="0.3">
      <c r="A6018" t="s">
        <v>13269</v>
      </c>
      <c r="B6018" s="33">
        <v>45993</v>
      </c>
      <c r="C6018" t="s">
        <v>99</v>
      </c>
      <c r="D6018" t="s">
        <v>13270</v>
      </c>
      <c r="E6018" t="s">
        <v>176</v>
      </c>
      <c r="F6018" t="s">
        <v>174</v>
      </c>
      <c r="G6018" t="s">
        <v>156</v>
      </c>
      <c r="H6018" t="s">
        <v>158</v>
      </c>
      <c r="I6018">
        <v>993</v>
      </c>
      <c r="J6018" t="s">
        <v>605</v>
      </c>
      <c r="K6018" t="s">
        <v>2805</v>
      </c>
      <c r="L6018" t="s">
        <v>333</v>
      </c>
      <c r="M6018" t="s">
        <v>683</v>
      </c>
      <c r="N6018">
        <v>156</v>
      </c>
      <c r="O6018">
        <v>38</v>
      </c>
      <c r="P6018">
        <v>49</v>
      </c>
      <c r="Q6018" t="s">
        <v>76</v>
      </c>
      <c r="R6018" t="s">
        <v>238</v>
      </c>
      <c r="S6018" t="s">
        <v>239</v>
      </c>
      <c r="T6018">
        <v>180</v>
      </c>
      <c r="U6018">
        <v>143</v>
      </c>
      <c r="V6018">
        <v>79.44</v>
      </c>
      <c r="W6018" t="s">
        <v>133</v>
      </c>
      <c r="X6018">
        <v>6547</v>
      </c>
      <c r="Y6018">
        <v>936221</v>
      </c>
      <c r="Z6018">
        <v>69069</v>
      </c>
      <c r="AA6018">
        <v>32747</v>
      </c>
      <c r="AB6018">
        <v>1038037</v>
      </c>
      <c r="AC6018">
        <v>764114</v>
      </c>
      <c r="AD6018">
        <v>273923</v>
      </c>
      <c r="AE6018" t="s">
        <v>81</v>
      </c>
      <c r="AF6018" t="s">
        <v>78</v>
      </c>
      <c r="AG6018" t="s">
        <v>240</v>
      </c>
      <c r="AH6018" t="s">
        <v>147</v>
      </c>
      <c r="AI6018" t="s">
        <v>139</v>
      </c>
      <c r="AJ6018" t="str">
        <f t="shared" ref="AJ6018:AJ6081" si="94">TEXT(B6018,"mmm")</f>
        <v>Dec</v>
      </c>
    </row>
    <row r="6019" spans="1:36" x14ac:dyDescent="0.3">
      <c r="A6019" t="s">
        <v>13271</v>
      </c>
      <c r="B6019" s="33">
        <v>45880</v>
      </c>
      <c r="C6019" t="s">
        <v>97</v>
      </c>
      <c r="D6019" t="s">
        <v>13272</v>
      </c>
      <c r="E6019" t="s">
        <v>174</v>
      </c>
      <c r="F6019" t="s">
        <v>175</v>
      </c>
      <c r="G6019" t="s">
        <v>158</v>
      </c>
      <c r="H6019" t="s">
        <v>163</v>
      </c>
      <c r="I6019">
        <v>907</v>
      </c>
      <c r="J6019" t="s">
        <v>408</v>
      </c>
      <c r="K6019" t="s">
        <v>1535</v>
      </c>
      <c r="L6019" t="s">
        <v>408</v>
      </c>
      <c r="M6019" t="s">
        <v>1535</v>
      </c>
      <c r="N6019">
        <v>132</v>
      </c>
      <c r="O6019">
        <v>0</v>
      </c>
      <c r="P6019">
        <v>-2</v>
      </c>
      <c r="Q6019" t="s">
        <v>70</v>
      </c>
      <c r="R6019" t="s">
        <v>238</v>
      </c>
      <c r="S6019" t="s">
        <v>239</v>
      </c>
      <c r="T6019">
        <v>220</v>
      </c>
      <c r="U6019">
        <v>161</v>
      </c>
      <c r="V6019">
        <v>73.180000000000007</v>
      </c>
      <c r="W6019" t="s">
        <v>133</v>
      </c>
      <c r="X6019">
        <v>8641</v>
      </c>
      <c r="Y6019">
        <v>1391201</v>
      </c>
      <c r="Z6019">
        <v>33166</v>
      </c>
      <c r="AA6019">
        <v>93058</v>
      </c>
      <c r="AB6019">
        <v>1517425</v>
      </c>
      <c r="AC6019">
        <v>1056025</v>
      </c>
      <c r="AD6019">
        <v>461400</v>
      </c>
      <c r="AE6019" t="s">
        <v>78</v>
      </c>
      <c r="AF6019" t="s">
        <v>75</v>
      </c>
      <c r="AG6019" t="s">
        <v>240</v>
      </c>
      <c r="AH6019" t="s">
        <v>146</v>
      </c>
      <c r="AI6019" t="s">
        <v>139</v>
      </c>
      <c r="AJ6019" t="str">
        <f t="shared" si="94"/>
        <v>Aug</v>
      </c>
    </row>
    <row r="6020" spans="1:36" x14ac:dyDescent="0.3">
      <c r="A6020" t="s">
        <v>13273</v>
      </c>
      <c r="B6020" s="33">
        <v>45959</v>
      </c>
      <c r="C6020" t="s">
        <v>98</v>
      </c>
      <c r="D6020" t="s">
        <v>13274</v>
      </c>
      <c r="E6020" t="s">
        <v>178</v>
      </c>
      <c r="F6020" t="s">
        <v>179</v>
      </c>
      <c r="G6020" t="s">
        <v>157</v>
      </c>
      <c r="H6020" t="s">
        <v>166</v>
      </c>
      <c r="I6020">
        <v>2199</v>
      </c>
      <c r="J6020" t="s">
        <v>474</v>
      </c>
      <c r="K6020" t="s">
        <v>1658</v>
      </c>
      <c r="L6020" t="s">
        <v>459</v>
      </c>
      <c r="M6020" t="s">
        <v>444</v>
      </c>
      <c r="N6020">
        <v>261</v>
      </c>
      <c r="O6020">
        <v>0</v>
      </c>
      <c r="P6020">
        <v>1</v>
      </c>
      <c r="Q6020" t="s">
        <v>70</v>
      </c>
      <c r="R6020" t="s">
        <v>238</v>
      </c>
      <c r="S6020" t="s">
        <v>239</v>
      </c>
      <c r="T6020">
        <v>189</v>
      </c>
      <c r="U6020">
        <v>173</v>
      </c>
      <c r="V6020">
        <v>91.53</v>
      </c>
      <c r="W6020" t="s">
        <v>133</v>
      </c>
      <c r="X6020">
        <v>10655</v>
      </c>
      <c r="Y6020">
        <v>1843315</v>
      </c>
      <c r="Z6020">
        <v>51900</v>
      </c>
      <c r="AA6020">
        <v>91171</v>
      </c>
      <c r="AB6020">
        <v>1986386</v>
      </c>
      <c r="AC6020">
        <v>1708890</v>
      </c>
      <c r="AD6020">
        <v>277496</v>
      </c>
      <c r="AE6020" t="s">
        <v>75</v>
      </c>
      <c r="AF6020" t="s">
        <v>72</v>
      </c>
      <c r="AG6020" t="s">
        <v>240</v>
      </c>
      <c r="AH6020" t="s">
        <v>147</v>
      </c>
      <c r="AI6020" t="s">
        <v>140</v>
      </c>
      <c r="AJ6020" t="str">
        <f t="shared" si="94"/>
        <v>Oct</v>
      </c>
    </row>
    <row r="6021" spans="1:36" x14ac:dyDescent="0.3">
      <c r="A6021" t="s">
        <v>13275</v>
      </c>
      <c r="B6021" s="33">
        <v>45734</v>
      </c>
      <c r="C6021" t="s">
        <v>98</v>
      </c>
      <c r="D6021" t="s">
        <v>13276</v>
      </c>
      <c r="E6021" t="s">
        <v>172</v>
      </c>
      <c r="F6021" t="s">
        <v>175</v>
      </c>
      <c r="G6021" t="s">
        <v>155</v>
      </c>
      <c r="H6021" t="s">
        <v>163</v>
      </c>
      <c r="I6021">
        <v>840</v>
      </c>
      <c r="J6021" t="s">
        <v>469</v>
      </c>
      <c r="K6021" t="s">
        <v>400</v>
      </c>
      <c r="L6021" t="s">
        <v>310</v>
      </c>
      <c r="M6021" t="s">
        <v>400</v>
      </c>
      <c r="N6021">
        <v>137</v>
      </c>
      <c r="O6021">
        <v>0</v>
      </c>
      <c r="P6021">
        <v>-10</v>
      </c>
      <c r="Q6021" t="s">
        <v>70</v>
      </c>
      <c r="R6021" t="s">
        <v>238</v>
      </c>
      <c r="S6021" t="s">
        <v>239</v>
      </c>
      <c r="T6021">
        <v>180</v>
      </c>
      <c r="U6021">
        <v>139</v>
      </c>
      <c r="V6021">
        <v>77.22</v>
      </c>
      <c r="W6021" t="s">
        <v>135</v>
      </c>
      <c r="X6021">
        <v>4299</v>
      </c>
      <c r="Y6021">
        <v>597561</v>
      </c>
      <c r="Z6021">
        <v>58658</v>
      </c>
      <c r="AA6021">
        <v>61160</v>
      </c>
      <c r="AB6021">
        <v>717379</v>
      </c>
      <c r="AC6021">
        <v>555861</v>
      </c>
      <c r="AD6021">
        <v>161518</v>
      </c>
      <c r="AE6021" t="s">
        <v>81</v>
      </c>
      <c r="AF6021" t="s">
        <v>75</v>
      </c>
      <c r="AG6021" t="s">
        <v>240</v>
      </c>
      <c r="AH6021" t="s">
        <v>144</v>
      </c>
      <c r="AI6021" t="s">
        <v>139</v>
      </c>
      <c r="AJ6021" t="str">
        <f t="shared" si="94"/>
        <v>Mar</v>
      </c>
    </row>
    <row r="6022" spans="1:36" x14ac:dyDescent="0.3">
      <c r="A6022" t="s">
        <v>13277</v>
      </c>
      <c r="B6022" s="33">
        <v>45814</v>
      </c>
      <c r="C6022" t="s">
        <v>95</v>
      </c>
      <c r="D6022" t="s">
        <v>13278</v>
      </c>
      <c r="E6022" t="s">
        <v>175</v>
      </c>
      <c r="F6022" t="s">
        <v>172</v>
      </c>
      <c r="G6022" t="s">
        <v>163</v>
      </c>
      <c r="H6022" t="s">
        <v>155</v>
      </c>
      <c r="I6022">
        <v>1498</v>
      </c>
      <c r="J6022" t="s">
        <v>414</v>
      </c>
      <c r="K6022" t="s">
        <v>1473</v>
      </c>
      <c r="L6022" t="s">
        <v>477</v>
      </c>
      <c r="M6022" t="s">
        <v>2902</v>
      </c>
      <c r="N6022">
        <v>215</v>
      </c>
      <c r="O6022">
        <v>0</v>
      </c>
      <c r="P6022">
        <v>1</v>
      </c>
      <c r="Q6022" t="s">
        <v>70</v>
      </c>
      <c r="R6022" t="s">
        <v>238</v>
      </c>
      <c r="S6022" t="s">
        <v>239</v>
      </c>
      <c r="T6022">
        <v>150</v>
      </c>
      <c r="U6022">
        <v>138</v>
      </c>
      <c r="V6022">
        <v>92</v>
      </c>
      <c r="W6022" t="s">
        <v>133</v>
      </c>
      <c r="X6022">
        <v>10368</v>
      </c>
      <c r="Y6022">
        <v>1430784</v>
      </c>
      <c r="Z6022">
        <v>32154</v>
      </c>
      <c r="AA6022">
        <v>100188</v>
      </c>
      <c r="AB6022">
        <v>1563126</v>
      </c>
      <c r="AC6022">
        <v>1316355</v>
      </c>
      <c r="AD6022">
        <v>246771</v>
      </c>
      <c r="AE6022" t="s">
        <v>75</v>
      </c>
      <c r="AF6022" t="s">
        <v>81</v>
      </c>
      <c r="AG6022" t="s">
        <v>240</v>
      </c>
      <c r="AH6022" t="s">
        <v>144</v>
      </c>
      <c r="AI6022" t="s">
        <v>139</v>
      </c>
      <c r="AJ6022" t="str">
        <f t="shared" si="94"/>
        <v>Jun</v>
      </c>
    </row>
    <row r="6023" spans="1:36" x14ac:dyDescent="0.3">
      <c r="A6023" t="s">
        <v>13279</v>
      </c>
      <c r="B6023" s="33">
        <v>45952</v>
      </c>
      <c r="C6023" t="s">
        <v>99</v>
      </c>
      <c r="D6023" t="s">
        <v>2135</v>
      </c>
      <c r="E6023" t="s">
        <v>173</v>
      </c>
      <c r="F6023" t="s">
        <v>175</v>
      </c>
      <c r="G6023" t="s">
        <v>161</v>
      </c>
      <c r="H6023" t="s">
        <v>163</v>
      </c>
      <c r="I6023">
        <v>2092</v>
      </c>
      <c r="J6023" t="s">
        <v>554</v>
      </c>
      <c r="K6023" t="s">
        <v>1140</v>
      </c>
      <c r="L6023" t="s">
        <v>463</v>
      </c>
      <c r="M6023" t="s">
        <v>1113</v>
      </c>
      <c r="N6023">
        <v>277</v>
      </c>
      <c r="O6023">
        <v>0</v>
      </c>
      <c r="P6023">
        <v>16</v>
      </c>
      <c r="Q6023" t="s">
        <v>73</v>
      </c>
      <c r="R6023" t="s">
        <v>238</v>
      </c>
      <c r="S6023" t="s">
        <v>239</v>
      </c>
      <c r="T6023">
        <v>220</v>
      </c>
      <c r="U6023">
        <v>207</v>
      </c>
      <c r="V6023">
        <v>94.09</v>
      </c>
      <c r="W6023" t="s">
        <v>133</v>
      </c>
      <c r="X6023">
        <v>7723</v>
      </c>
      <c r="Y6023">
        <v>1598661</v>
      </c>
      <c r="Z6023">
        <v>105570</v>
      </c>
      <c r="AA6023">
        <v>126063</v>
      </c>
      <c r="AB6023">
        <v>1830294</v>
      </c>
      <c r="AC6023">
        <v>1248691</v>
      </c>
      <c r="AD6023">
        <v>581603</v>
      </c>
      <c r="AE6023" t="s">
        <v>78</v>
      </c>
      <c r="AF6023" t="s">
        <v>75</v>
      </c>
      <c r="AG6023" t="s">
        <v>240</v>
      </c>
      <c r="AH6023" t="s">
        <v>144</v>
      </c>
      <c r="AI6023" t="s">
        <v>139</v>
      </c>
      <c r="AJ6023" t="str">
        <f t="shared" si="94"/>
        <v>Oct</v>
      </c>
    </row>
    <row r="6024" spans="1:36" x14ac:dyDescent="0.3">
      <c r="A6024" t="s">
        <v>13280</v>
      </c>
      <c r="B6024" s="33">
        <v>45924</v>
      </c>
      <c r="C6024" t="s">
        <v>98</v>
      </c>
      <c r="D6024" t="s">
        <v>13281</v>
      </c>
      <c r="E6024" t="s">
        <v>177</v>
      </c>
      <c r="F6024" t="s">
        <v>173</v>
      </c>
      <c r="G6024" t="s">
        <v>162</v>
      </c>
      <c r="H6024" t="s">
        <v>161</v>
      </c>
      <c r="I6024">
        <v>570</v>
      </c>
      <c r="J6024" t="s">
        <v>414</v>
      </c>
      <c r="K6024" t="s">
        <v>2008</v>
      </c>
      <c r="L6024" t="s">
        <v>477</v>
      </c>
      <c r="M6024" t="s">
        <v>2008</v>
      </c>
      <c r="N6024">
        <v>103</v>
      </c>
      <c r="O6024">
        <v>0</v>
      </c>
      <c r="P6024">
        <v>-10</v>
      </c>
      <c r="Q6024" t="s">
        <v>70</v>
      </c>
      <c r="R6024" t="s">
        <v>238</v>
      </c>
      <c r="S6024" t="s">
        <v>239</v>
      </c>
      <c r="T6024">
        <v>189</v>
      </c>
      <c r="U6024">
        <v>130</v>
      </c>
      <c r="V6024">
        <v>68.78</v>
      </c>
      <c r="W6024" t="s">
        <v>135</v>
      </c>
      <c r="X6024">
        <v>9101</v>
      </c>
      <c r="Y6024">
        <v>1183130</v>
      </c>
      <c r="Z6024">
        <v>37440</v>
      </c>
      <c r="AA6024">
        <v>77480</v>
      </c>
      <c r="AB6024">
        <v>1298050</v>
      </c>
      <c r="AC6024">
        <v>825186</v>
      </c>
      <c r="AD6024">
        <v>472864</v>
      </c>
      <c r="AE6024" t="s">
        <v>78</v>
      </c>
      <c r="AF6024" t="s">
        <v>78</v>
      </c>
      <c r="AG6024" t="s">
        <v>240</v>
      </c>
      <c r="AH6024" t="s">
        <v>144</v>
      </c>
      <c r="AI6024" t="s">
        <v>139</v>
      </c>
      <c r="AJ6024" t="str">
        <f t="shared" si="94"/>
        <v>Sep</v>
      </c>
    </row>
    <row r="6025" spans="1:36" x14ac:dyDescent="0.3">
      <c r="A6025" t="s">
        <v>13282</v>
      </c>
      <c r="B6025" s="33">
        <v>45738</v>
      </c>
      <c r="C6025" t="s">
        <v>96</v>
      </c>
      <c r="D6025" t="s">
        <v>8965</v>
      </c>
      <c r="E6025" t="s">
        <v>178</v>
      </c>
      <c r="F6025" t="s">
        <v>174</v>
      </c>
      <c r="G6025" t="s">
        <v>157</v>
      </c>
      <c r="H6025" t="s">
        <v>158</v>
      </c>
      <c r="I6025">
        <v>1340</v>
      </c>
      <c r="J6025" t="s">
        <v>504</v>
      </c>
      <c r="K6025" t="s">
        <v>1050</v>
      </c>
      <c r="L6025" t="s">
        <v>363</v>
      </c>
      <c r="M6025" t="s">
        <v>1682</v>
      </c>
      <c r="N6025">
        <v>215</v>
      </c>
      <c r="O6025">
        <v>84</v>
      </c>
      <c r="P6025">
        <v>82</v>
      </c>
      <c r="Q6025" t="s">
        <v>76</v>
      </c>
      <c r="R6025" t="s">
        <v>238</v>
      </c>
      <c r="S6025" t="s">
        <v>239</v>
      </c>
      <c r="T6025">
        <v>189</v>
      </c>
      <c r="U6025">
        <v>167</v>
      </c>
      <c r="V6025">
        <v>88.36</v>
      </c>
      <c r="W6025" t="s">
        <v>133</v>
      </c>
      <c r="X6025">
        <v>3605</v>
      </c>
      <c r="Y6025">
        <v>602035</v>
      </c>
      <c r="Z6025">
        <v>29559</v>
      </c>
      <c r="AA6025">
        <v>59285</v>
      </c>
      <c r="AB6025">
        <v>690879</v>
      </c>
      <c r="AC6025">
        <v>546444</v>
      </c>
      <c r="AD6025">
        <v>144435</v>
      </c>
      <c r="AE6025" t="s">
        <v>75</v>
      </c>
      <c r="AF6025" t="s">
        <v>78</v>
      </c>
      <c r="AG6025" t="s">
        <v>240</v>
      </c>
      <c r="AH6025" t="s">
        <v>146</v>
      </c>
      <c r="AI6025" t="s">
        <v>140</v>
      </c>
      <c r="AJ6025" t="str">
        <f t="shared" si="94"/>
        <v>Mar</v>
      </c>
    </row>
    <row r="6026" spans="1:36" x14ac:dyDescent="0.3">
      <c r="A6026" t="s">
        <v>13283</v>
      </c>
      <c r="B6026" s="33">
        <v>45811</v>
      </c>
      <c r="C6026" t="s">
        <v>93</v>
      </c>
      <c r="D6026" t="s">
        <v>13284</v>
      </c>
      <c r="E6026" t="s">
        <v>180</v>
      </c>
      <c r="F6026" t="s">
        <v>177</v>
      </c>
      <c r="G6026" t="s">
        <v>160</v>
      </c>
      <c r="H6026" t="s">
        <v>162</v>
      </c>
      <c r="I6026">
        <v>2031</v>
      </c>
      <c r="J6026" t="s">
        <v>243</v>
      </c>
      <c r="K6026" t="s">
        <v>8693</v>
      </c>
      <c r="L6026" t="s">
        <v>4222</v>
      </c>
      <c r="M6026" t="s">
        <v>1178</v>
      </c>
      <c r="N6026">
        <v>305</v>
      </c>
      <c r="O6026">
        <v>3</v>
      </c>
      <c r="P6026">
        <v>6</v>
      </c>
      <c r="Q6026" t="s">
        <v>73</v>
      </c>
      <c r="R6026" t="s">
        <v>238</v>
      </c>
      <c r="S6026" t="s">
        <v>239</v>
      </c>
      <c r="T6026">
        <v>180</v>
      </c>
      <c r="U6026">
        <v>146</v>
      </c>
      <c r="V6026">
        <v>81.11</v>
      </c>
      <c r="W6026" t="s">
        <v>133</v>
      </c>
      <c r="X6026">
        <v>5588</v>
      </c>
      <c r="Y6026">
        <v>815848</v>
      </c>
      <c r="Z6026">
        <v>64678</v>
      </c>
      <c r="AA6026">
        <v>22922</v>
      </c>
      <c r="AB6026">
        <v>903448</v>
      </c>
      <c r="AC6026">
        <v>647504</v>
      </c>
      <c r="AD6026">
        <v>255944</v>
      </c>
      <c r="AE6026" t="s">
        <v>81</v>
      </c>
      <c r="AF6026" t="s">
        <v>78</v>
      </c>
      <c r="AG6026" t="s">
        <v>240</v>
      </c>
      <c r="AH6026" t="s">
        <v>145</v>
      </c>
      <c r="AI6026" t="s">
        <v>139</v>
      </c>
      <c r="AJ6026" t="str">
        <f t="shared" si="94"/>
        <v>Jun</v>
      </c>
    </row>
    <row r="6027" spans="1:36" x14ac:dyDescent="0.3">
      <c r="A6027" t="s">
        <v>13285</v>
      </c>
      <c r="B6027" s="33">
        <v>45766</v>
      </c>
      <c r="C6027" t="s">
        <v>95</v>
      </c>
      <c r="D6027" t="s">
        <v>13286</v>
      </c>
      <c r="E6027" t="s">
        <v>180</v>
      </c>
      <c r="F6027" t="s">
        <v>175</v>
      </c>
      <c r="G6027" t="s">
        <v>160</v>
      </c>
      <c r="H6027" t="s">
        <v>163</v>
      </c>
      <c r="I6027">
        <v>797</v>
      </c>
      <c r="J6027" t="s">
        <v>633</v>
      </c>
      <c r="K6027" t="s">
        <v>4689</v>
      </c>
      <c r="L6027" t="s">
        <v>633</v>
      </c>
      <c r="M6027" t="s">
        <v>1068</v>
      </c>
      <c r="N6027">
        <v>130</v>
      </c>
      <c r="O6027">
        <v>0</v>
      </c>
      <c r="P6027">
        <v>3</v>
      </c>
      <c r="Q6027" t="s">
        <v>70</v>
      </c>
      <c r="R6027" t="s">
        <v>238</v>
      </c>
      <c r="S6027" t="s">
        <v>239</v>
      </c>
      <c r="T6027">
        <v>180</v>
      </c>
      <c r="U6027">
        <v>140</v>
      </c>
      <c r="V6027">
        <v>77.78</v>
      </c>
      <c r="W6027" t="s">
        <v>133</v>
      </c>
      <c r="X6027">
        <v>3341</v>
      </c>
      <c r="Y6027">
        <v>467740</v>
      </c>
      <c r="Z6027">
        <v>65800</v>
      </c>
      <c r="AA6027">
        <v>98420</v>
      </c>
      <c r="AB6027">
        <v>631960</v>
      </c>
      <c r="AC6027">
        <v>427156</v>
      </c>
      <c r="AD6027">
        <v>204804</v>
      </c>
      <c r="AE6027" t="s">
        <v>81</v>
      </c>
      <c r="AF6027" t="s">
        <v>75</v>
      </c>
      <c r="AG6027" t="s">
        <v>240</v>
      </c>
      <c r="AH6027" t="s">
        <v>144</v>
      </c>
      <c r="AI6027" t="s">
        <v>139</v>
      </c>
      <c r="AJ6027" t="str">
        <f t="shared" si="94"/>
        <v>Apr</v>
      </c>
    </row>
    <row r="6028" spans="1:36" x14ac:dyDescent="0.3">
      <c r="A6028" t="s">
        <v>13287</v>
      </c>
      <c r="B6028" s="33">
        <v>45958</v>
      </c>
      <c r="C6028" t="s">
        <v>93</v>
      </c>
      <c r="D6028" t="s">
        <v>13288</v>
      </c>
      <c r="E6028" t="s">
        <v>180</v>
      </c>
      <c r="F6028" t="s">
        <v>177</v>
      </c>
      <c r="G6028" t="s">
        <v>160</v>
      </c>
      <c r="H6028" t="s">
        <v>162</v>
      </c>
      <c r="I6028">
        <v>621</v>
      </c>
      <c r="J6028" t="s">
        <v>603</v>
      </c>
      <c r="K6028" t="s">
        <v>2416</v>
      </c>
      <c r="L6028" t="s">
        <v>451</v>
      </c>
      <c r="M6028" t="s">
        <v>2805</v>
      </c>
      <c r="N6028">
        <v>103</v>
      </c>
      <c r="O6028">
        <v>15</v>
      </c>
      <c r="P6028">
        <v>53</v>
      </c>
      <c r="Q6028" t="s">
        <v>76</v>
      </c>
      <c r="R6028" t="s">
        <v>238</v>
      </c>
      <c r="S6028" t="s">
        <v>239</v>
      </c>
      <c r="T6028">
        <v>189</v>
      </c>
      <c r="U6028">
        <v>161</v>
      </c>
      <c r="V6028">
        <v>85.19</v>
      </c>
      <c r="W6028" t="s">
        <v>133</v>
      </c>
      <c r="X6028">
        <v>5589</v>
      </c>
      <c r="Y6028">
        <v>899829</v>
      </c>
      <c r="Z6028">
        <v>86779</v>
      </c>
      <c r="AA6028">
        <v>74865</v>
      </c>
      <c r="AB6028">
        <v>1061473</v>
      </c>
      <c r="AC6028">
        <v>826355</v>
      </c>
      <c r="AD6028">
        <v>235118</v>
      </c>
      <c r="AE6028" t="s">
        <v>81</v>
      </c>
      <c r="AF6028" t="s">
        <v>78</v>
      </c>
      <c r="AG6028" t="s">
        <v>240</v>
      </c>
      <c r="AH6028" t="s">
        <v>147</v>
      </c>
      <c r="AI6028" t="s">
        <v>138</v>
      </c>
      <c r="AJ6028" t="str">
        <f t="shared" si="94"/>
        <v>Oct</v>
      </c>
    </row>
    <row r="6029" spans="1:36" x14ac:dyDescent="0.3">
      <c r="A6029" t="s">
        <v>13289</v>
      </c>
      <c r="B6029" s="33">
        <v>45927</v>
      </c>
      <c r="C6029" t="s">
        <v>95</v>
      </c>
      <c r="D6029" t="s">
        <v>13290</v>
      </c>
      <c r="E6029" t="s">
        <v>175</v>
      </c>
      <c r="F6029" t="s">
        <v>178</v>
      </c>
      <c r="G6029" t="s">
        <v>163</v>
      </c>
      <c r="H6029" t="s">
        <v>157</v>
      </c>
      <c r="I6029">
        <v>964</v>
      </c>
      <c r="J6029" t="s">
        <v>492</v>
      </c>
      <c r="K6029" t="s">
        <v>1099</v>
      </c>
      <c r="L6029" t="s">
        <v>2589</v>
      </c>
      <c r="M6029" t="s">
        <v>1924</v>
      </c>
      <c r="N6029">
        <v>158</v>
      </c>
      <c r="O6029">
        <v>1</v>
      </c>
      <c r="P6029">
        <v>12</v>
      </c>
      <c r="Q6029" t="s">
        <v>73</v>
      </c>
      <c r="R6029" t="s">
        <v>238</v>
      </c>
      <c r="S6029" t="s">
        <v>239</v>
      </c>
      <c r="T6029">
        <v>180</v>
      </c>
      <c r="U6029">
        <v>140</v>
      </c>
      <c r="V6029">
        <v>77.78</v>
      </c>
      <c r="W6029" t="s">
        <v>135</v>
      </c>
      <c r="X6029">
        <v>6968</v>
      </c>
      <c r="Y6029">
        <v>975520</v>
      </c>
      <c r="Z6029">
        <v>48580</v>
      </c>
      <c r="AA6029">
        <v>34020</v>
      </c>
      <c r="AB6029">
        <v>1058120</v>
      </c>
      <c r="AC6029">
        <v>721035</v>
      </c>
      <c r="AD6029">
        <v>337085</v>
      </c>
      <c r="AE6029" t="s">
        <v>75</v>
      </c>
      <c r="AF6029" t="s">
        <v>75</v>
      </c>
      <c r="AG6029" t="s">
        <v>240</v>
      </c>
      <c r="AH6029" t="s">
        <v>144</v>
      </c>
      <c r="AI6029" t="s">
        <v>140</v>
      </c>
      <c r="AJ6029" t="str">
        <f t="shared" si="94"/>
        <v>Sep</v>
      </c>
    </row>
    <row r="6030" spans="1:36" x14ac:dyDescent="0.3">
      <c r="A6030" t="s">
        <v>13291</v>
      </c>
      <c r="B6030" s="33">
        <v>45926</v>
      </c>
      <c r="C6030" t="s">
        <v>97</v>
      </c>
      <c r="D6030" t="s">
        <v>13292</v>
      </c>
      <c r="E6030" t="s">
        <v>176</v>
      </c>
      <c r="F6030" t="s">
        <v>172</v>
      </c>
      <c r="G6030" t="s">
        <v>156</v>
      </c>
      <c r="H6030" t="s">
        <v>155</v>
      </c>
      <c r="I6030">
        <v>753</v>
      </c>
      <c r="J6030" t="s">
        <v>600</v>
      </c>
      <c r="K6030" t="s">
        <v>3819</v>
      </c>
      <c r="L6030" t="s">
        <v>2023</v>
      </c>
      <c r="M6030" t="s">
        <v>495</v>
      </c>
      <c r="N6030">
        <v>111</v>
      </c>
      <c r="O6030">
        <v>19</v>
      </c>
      <c r="P6030">
        <v>20</v>
      </c>
      <c r="Q6030" t="s">
        <v>73</v>
      </c>
      <c r="R6030" t="s">
        <v>238</v>
      </c>
      <c r="S6030" t="s">
        <v>239</v>
      </c>
      <c r="T6030">
        <v>150</v>
      </c>
      <c r="U6030">
        <v>110</v>
      </c>
      <c r="V6030">
        <v>73.33</v>
      </c>
      <c r="W6030" t="s">
        <v>135</v>
      </c>
      <c r="X6030">
        <v>5972</v>
      </c>
      <c r="Y6030">
        <v>656920</v>
      </c>
      <c r="Z6030">
        <v>28820</v>
      </c>
      <c r="AA6030">
        <v>87670</v>
      </c>
      <c r="AB6030">
        <v>773410</v>
      </c>
      <c r="AC6030">
        <v>612443</v>
      </c>
      <c r="AD6030">
        <v>160967</v>
      </c>
      <c r="AE6030" t="s">
        <v>81</v>
      </c>
      <c r="AF6030" t="s">
        <v>81</v>
      </c>
      <c r="AG6030" t="s">
        <v>240</v>
      </c>
      <c r="AH6030" t="s">
        <v>144</v>
      </c>
      <c r="AI6030" t="s">
        <v>139</v>
      </c>
      <c r="AJ6030" t="str">
        <f t="shared" si="94"/>
        <v>Sep</v>
      </c>
    </row>
    <row r="6031" spans="1:36" x14ac:dyDescent="0.3">
      <c r="A6031" t="s">
        <v>13293</v>
      </c>
      <c r="B6031" s="33">
        <v>45688</v>
      </c>
      <c r="C6031" t="s">
        <v>97</v>
      </c>
      <c r="D6031" t="s">
        <v>13294</v>
      </c>
      <c r="E6031" t="s">
        <v>175</v>
      </c>
      <c r="F6031" t="s">
        <v>179</v>
      </c>
      <c r="G6031" t="s">
        <v>163</v>
      </c>
      <c r="H6031" t="s">
        <v>166</v>
      </c>
      <c r="I6031">
        <v>2251</v>
      </c>
      <c r="J6031" t="s">
        <v>474</v>
      </c>
      <c r="K6031" t="s">
        <v>1089</v>
      </c>
      <c r="L6031" t="s">
        <v>429</v>
      </c>
      <c r="M6031" t="s">
        <v>243</v>
      </c>
      <c r="N6031">
        <v>271</v>
      </c>
      <c r="O6031">
        <v>66</v>
      </c>
      <c r="P6031">
        <v>59</v>
      </c>
      <c r="Q6031" t="s">
        <v>76</v>
      </c>
      <c r="R6031" t="s">
        <v>238</v>
      </c>
      <c r="S6031" t="s">
        <v>239</v>
      </c>
      <c r="T6031">
        <v>220</v>
      </c>
      <c r="U6031">
        <v>168</v>
      </c>
      <c r="V6031">
        <v>76.36</v>
      </c>
      <c r="W6031" t="s">
        <v>133</v>
      </c>
      <c r="X6031">
        <v>5249</v>
      </c>
      <c r="Y6031">
        <v>881832</v>
      </c>
      <c r="Z6031">
        <v>82152</v>
      </c>
      <c r="AA6031">
        <v>97440</v>
      </c>
      <c r="AB6031">
        <v>1061424</v>
      </c>
      <c r="AC6031">
        <v>930846</v>
      </c>
      <c r="AD6031">
        <v>130578</v>
      </c>
      <c r="AE6031" t="s">
        <v>75</v>
      </c>
      <c r="AF6031" t="s">
        <v>72</v>
      </c>
      <c r="AG6031" t="s">
        <v>240</v>
      </c>
      <c r="AH6031" t="s">
        <v>144</v>
      </c>
      <c r="AI6031" t="s">
        <v>138</v>
      </c>
      <c r="AJ6031" t="str">
        <f t="shared" si="94"/>
        <v>Jan</v>
      </c>
    </row>
    <row r="6032" spans="1:36" x14ac:dyDescent="0.3">
      <c r="A6032" t="s">
        <v>13295</v>
      </c>
      <c r="B6032" s="33">
        <v>45936</v>
      </c>
      <c r="C6032" t="s">
        <v>93</v>
      </c>
      <c r="D6032" t="s">
        <v>13296</v>
      </c>
      <c r="E6032" t="s">
        <v>172</v>
      </c>
      <c r="F6032" t="s">
        <v>180</v>
      </c>
      <c r="G6032" t="s">
        <v>155</v>
      </c>
      <c r="H6032" t="s">
        <v>160</v>
      </c>
      <c r="I6032">
        <v>2110</v>
      </c>
      <c r="J6032" t="s">
        <v>298</v>
      </c>
      <c r="K6032" t="s">
        <v>1720</v>
      </c>
      <c r="L6032" t="s">
        <v>258</v>
      </c>
      <c r="M6032" t="s">
        <v>2313</v>
      </c>
      <c r="N6032">
        <v>258</v>
      </c>
      <c r="O6032">
        <v>0</v>
      </c>
      <c r="P6032">
        <v>24</v>
      </c>
      <c r="Q6032" t="s">
        <v>73</v>
      </c>
      <c r="R6032" t="s">
        <v>238</v>
      </c>
      <c r="S6032" t="s">
        <v>239</v>
      </c>
      <c r="T6032">
        <v>180</v>
      </c>
      <c r="U6032">
        <v>143</v>
      </c>
      <c r="V6032">
        <v>79.44</v>
      </c>
      <c r="W6032" t="s">
        <v>133</v>
      </c>
      <c r="X6032">
        <v>10254</v>
      </c>
      <c r="Y6032">
        <v>1466322</v>
      </c>
      <c r="Z6032">
        <v>57486</v>
      </c>
      <c r="AA6032">
        <v>89518</v>
      </c>
      <c r="AB6032">
        <v>1613326</v>
      </c>
      <c r="AC6032">
        <v>1174245</v>
      </c>
      <c r="AD6032">
        <v>439081</v>
      </c>
      <c r="AE6032" t="s">
        <v>81</v>
      </c>
      <c r="AF6032" t="s">
        <v>81</v>
      </c>
      <c r="AG6032" t="s">
        <v>240</v>
      </c>
      <c r="AH6032" t="s">
        <v>145</v>
      </c>
      <c r="AI6032" t="s">
        <v>140</v>
      </c>
      <c r="AJ6032" t="str">
        <f t="shared" si="94"/>
        <v>Oct</v>
      </c>
    </row>
    <row r="6033" spans="1:36" x14ac:dyDescent="0.3">
      <c r="A6033" t="s">
        <v>13297</v>
      </c>
      <c r="B6033" s="33">
        <v>45829</v>
      </c>
      <c r="C6033" t="s">
        <v>97</v>
      </c>
      <c r="D6033" t="s">
        <v>13298</v>
      </c>
      <c r="E6033" t="s">
        <v>174</v>
      </c>
      <c r="F6033" t="s">
        <v>180</v>
      </c>
      <c r="G6033" t="s">
        <v>158</v>
      </c>
      <c r="H6033" t="s">
        <v>160</v>
      </c>
      <c r="I6033">
        <v>1635</v>
      </c>
      <c r="J6033" t="s">
        <v>971</v>
      </c>
      <c r="K6033" t="s">
        <v>2183</v>
      </c>
      <c r="L6033" t="s">
        <v>2896</v>
      </c>
      <c r="M6033" t="s">
        <v>1057</v>
      </c>
      <c r="N6033">
        <v>197</v>
      </c>
      <c r="O6033">
        <v>37</v>
      </c>
      <c r="P6033">
        <v>21</v>
      </c>
      <c r="Q6033" t="s">
        <v>73</v>
      </c>
      <c r="R6033" t="s">
        <v>238</v>
      </c>
      <c r="S6033" t="s">
        <v>239</v>
      </c>
      <c r="T6033">
        <v>189</v>
      </c>
      <c r="U6033">
        <v>185</v>
      </c>
      <c r="V6033">
        <v>97.88</v>
      </c>
      <c r="W6033" t="s">
        <v>133</v>
      </c>
      <c r="X6033">
        <v>7258</v>
      </c>
      <c r="Y6033">
        <v>1342730</v>
      </c>
      <c r="Z6033">
        <v>78810</v>
      </c>
      <c r="AA6033">
        <v>30155</v>
      </c>
      <c r="AB6033">
        <v>1451695</v>
      </c>
      <c r="AC6033">
        <v>1209950</v>
      </c>
      <c r="AD6033">
        <v>241745</v>
      </c>
      <c r="AE6033" t="s">
        <v>78</v>
      </c>
      <c r="AF6033" t="s">
        <v>81</v>
      </c>
      <c r="AG6033" t="s">
        <v>240</v>
      </c>
      <c r="AH6033" t="s">
        <v>147</v>
      </c>
      <c r="AI6033" t="s">
        <v>140</v>
      </c>
      <c r="AJ6033" t="str">
        <f t="shared" si="94"/>
        <v>Jun</v>
      </c>
    </row>
    <row r="6034" spans="1:36" x14ac:dyDescent="0.3">
      <c r="A6034" t="s">
        <v>13299</v>
      </c>
      <c r="B6034" s="33">
        <v>46015</v>
      </c>
      <c r="C6034" t="s">
        <v>95</v>
      </c>
      <c r="D6034" t="s">
        <v>13300</v>
      </c>
      <c r="E6034" t="s">
        <v>173</v>
      </c>
      <c r="F6034" t="s">
        <v>179</v>
      </c>
      <c r="G6034" t="s">
        <v>161</v>
      </c>
      <c r="H6034" t="s">
        <v>166</v>
      </c>
      <c r="I6034">
        <v>2158</v>
      </c>
      <c r="J6034" t="s">
        <v>451</v>
      </c>
      <c r="K6034" t="s">
        <v>2288</v>
      </c>
      <c r="L6034" t="s">
        <v>293</v>
      </c>
      <c r="M6034" t="s">
        <v>979</v>
      </c>
      <c r="N6034">
        <v>274</v>
      </c>
      <c r="O6034">
        <v>23</v>
      </c>
      <c r="P6034">
        <v>19</v>
      </c>
      <c r="Q6034" t="s">
        <v>73</v>
      </c>
      <c r="R6034" t="s">
        <v>238</v>
      </c>
      <c r="S6034" t="s">
        <v>239</v>
      </c>
      <c r="T6034">
        <v>189</v>
      </c>
      <c r="U6034">
        <v>164</v>
      </c>
      <c r="V6034">
        <v>86.77</v>
      </c>
      <c r="W6034" t="s">
        <v>133</v>
      </c>
      <c r="X6034">
        <v>10555</v>
      </c>
      <c r="Y6034">
        <v>1731020</v>
      </c>
      <c r="Z6034">
        <v>85936</v>
      </c>
      <c r="AA6034">
        <v>42312</v>
      </c>
      <c r="AB6034">
        <v>1859268</v>
      </c>
      <c r="AC6034">
        <v>1084111</v>
      </c>
      <c r="AD6034">
        <v>775157</v>
      </c>
      <c r="AE6034" t="s">
        <v>78</v>
      </c>
      <c r="AF6034" t="s">
        <v>72</v>
      </c>
      <c r="AG6034" t="s">
        <v>240</v>
      </c>
      <c r="AH6034" t="s">
        <v>144</v>
      </c>
      <c r="AI6034" t="s">
        <v>139</v>
      </c>
      <c r="AJ6034" t="str">
        <f t="shared" si="94"/>
        <v>Dec</v>
      </c>
    </row>
    <row r="6035" spans="1:36" x14ac:dyDescent="0.3">
      <c r="A6035" t="s">
        <v>13301</v>
      </c>
      <c r="B6035" s="33">
        <v>46021</v>
      </c>
      <c r="C6035" t="s">
        <v>93</v>
      </c>
      <c r="D6035" t="s">
        <v>13302</v>
      </c>
      <c r="E6035" t="s">
        <v>178</v>
      </c>
      <c r="F6035" t="s">
        <v>177</v>
      </c>
      <c r="G6035" t="s">
        <v>157</v>
      </c>
      <c r="H6035" t="s">
        <v>162</v>
      </c>
      <c r="I6035">
        <v>1320</v>
      </c>
      <c r="J6035" t="s">
        <v>280</v>
      </c>
      <c r="K6035" t="s">
        <v>977</v>
      </c>
      <c r="L6035" t="s">
        <v>732</v>
      </c>
      <c r="M6035" t="s">
        <v>948</v>
      </c>
      <c r="N6035">
        <v>173</v>
      </c>
      <c r="O6035">
        <v>64</v>
      </c>
      <c r="P6035">
        <v>59</v>
      </c>
      <c r="Q6035" t="s">
        <v>76</v>
      </c>
      <c r="R6035" t="s">
        <v>238</v>
      </c>
      <c r="S6035" t="s">
        <v>239</v>
      </c>
      <c r="T6035">
        <v>189</v>
      </c>
      <c r="U6035">
        <v>85</v>
      </c>
      <c r="V6035">
        <v>44.97</v>
      </c>
      <c r="W6035" t="s">
        <v>133</v>
      </c>
      <c r="X6035">
        <v>6650</v>
      </c>
      <c r="Y6035">
        <v>565250</v>
      </c>
      <c r="Z6035">
        <v>14280</v>
      </c>
      <c r="AA6035">
        <v>18275</v>
      </c>
      <c r="AB6035">
        <v>597805</v>
      </c>
      <c r="AC6035">
        <v>382908</v>
      </c>
      <c r="AD6035">
        <v>214897</v>
      </c>
      <c r="AE6035" t="s">
        <v>75</v>
      </c>
      <c r="AF6035" t="s">
        <v>78</v>
      </c>
      <c r="AG6035" t="s">
        <v>240</v>
      </c>
      <c r="AH6035" t="s">
        <v>146</v>
      </c>
      <c r="AI6035" t="s">
        <v>140</v>
      </c>
      <c r="AJ6035" t="str">
        <f t="shared" si="94"/>
        <v>Dec</v>
      </c>
    </row>
    <row r="6036" spans="1:36" x14ac:dyDescent="0.3">
      <c r="A6036" t="s">
        <v>13303</v>
      </c>
      <c r="B6036" s="33">
        <v>45910</v>
      </c>
      <c r="C6036" t="s">
        <v>93</v>
      </c>
      <c r="D6036" t="s">
        <v>13304</v>
      </c>
      <c r="E6036" t="s">
        <v>181</v>
      </c>
      <c r="F6036" t="s">
        <v>177</v>
      </c>
      <c r="G6036" t="s">
        <v>159</v>
      </c>
      <c r="H6036" t="s">
        <v>162</v>
      </c>
      <c r="I6036">
        <v>1818</v>
      </c>
      <c r="J6036" t="s">
        <v>971</v>
      </c>
      <c r="K6036" t="s">
        <v>2673</v>
      </c>
      <c r="L6036" t="s">
        <v>385</v>
      </c>
      <c r="M6036" t="s">
        <v>477</v>
      </c>
      <c r="N6036">
        <v>239</v>
      </c>
      <c r="O6036">
        <v>0</v>
      </c>
      <c r="P6036">
        <v>1</v>
      </c>
      <c r="Q6036" t="s">
        <v>70</v>
      </c>
      <c r="R6036" t="s">
        <v>238</v>
      </c>
      <c r="S6036" t="s">
        <v>239</v>
      </c>
      <c r="T6036">
        <v>150</v>
      </c>
      <c r="U6036">
        <v>109</v>
      </c>
      <c r="V6036">
        <v>72.67</v>
      </c>
      <c r="W6036" t="s">
        <v>135</v>
      </c>
      <c r="X6036">
        <v>4416</v>
      </c>
      <c r="Y6036">
        <v>481344</v>
      </c>
      <c r="Z6036">
        <v>53410</v>
      </c>
      <c r="AA6036">
        <v>24525</v>
      </c>
      <c r="AB6036">
        <v>559279</v>
      </c>
      <c r="AC6036">
        <v>395481</v>
      </c>
      <c r="AD6036">
        <v>163798</v>
      </c>
      <c r="AE6036" t="s">
        <v>81</v>
      </c>
      <c r="AF6036" t="s">
        <v>78</v>
      </c>
      <c r="AG6036" t="s">
        <v>240</v>
      </c>
      <c r="AH6036" t="s">
        <v>144</v>
      </c>
      <c r="AI6036" t="s">
        <v>138</v>
      </c>
      <c r="AJ6036" t="str">
        <f t="shared" si="94"/>
        <v>Sep</v>
      </c>
    </row>
    <row r="6037" spans="1:36" x14ac:dyDescent="0.3">
      <c r="A6037" t="s">
        <v>13305</v>
      </c>
      <c r="B6037" s="33">
        <v>46015</v>
      </c>
      <c r="C6037" t="s">
        <v>93</v>
      </c>
      <c r="D6037" t="s">
        <v>13306</v>
      </c>
      <c r="E6037" t="s">
        <v>173</v>
      </c>
      <c r="F6037" t="s">
        <v>176</v>
      </c>
      <c r="G6037" t="s">
        <v>161</v>
      </c>
      <c r="H6037" t="s">
        <v>156</v>
      </c>
      <c r="I6037">
        <v>816</v>
      </c>
      <c r="J6037" t="s">
        <v>503</v>
      </c>
      <c r="K6037" t="s">
        <v>1436</v>
      </c>
      <c r="L6037" t="s">
        <v>994</v>
      </c>
      <c r="M6037" t="s">
        <v>2086</v>
      </c>
      <c r="N6037">
        <v>116</v>
      </c>
      <c r="O6037">
        <v>22</v>
      </c>
      <c r="P6037">
        <v>14</v>
      </c>
      <c r="Q6037" t="s">
        <v>73</v>
      </c>
      <c r="R6037" t="s">
        <v>238</v>
      </c>
      <c r="S6037" t="s">
        <v>239</v>
      </c>
      <c r="T6037">
        <v>220</v>
      </c>
      <c r="U6037">
        <v>185</v>
      </c>
      <c r="V6037">
        <v>84.09</v>
      </c>
      <c r="W6037" t="s">
        <v>133</v>
      </c>
      <c r="X6037">
        <v>4828</v>
      </c>
      <c r="Y6037">
        <v>893180</v>
      </c>
      <c r="Z6037">
        <v>28120</v>
      </c>
      <c r="AA6037">
        <v>46805</v>
      </c>
      <c r="AB6037">
        <v>968105</v>
      </c>
      <c r="AC6037">
        <v>718412</v>
      </c>
      <c r="AD6037">
        <v>249693</v>
      </c>
      <c r="AE6037" t="s">
        <v>78</v>
      </c>
      <c r="AF6037" t="s">
        <v>81</v>
      </c>
      <c r="AG6037" t="s">
        <v>240</v>
      </c>
      <c r="AH6037" t="s">
        <v>145</v>
      </c>
      <c r="AI6037" t="s">
        <v>138</v>
      </c>
      <c r="AJ6037" t="str">
        <f t="shared" si="94"/>
        <v>Dec</v>
      </c>
    </row>
    <row r="6038" spans="1:36" x14ac:dyDescent="0.3">
      <c r="A6038" t="s">
        <v>13307</v>
      </c>
      <c r="B6038" s="33">
        <v>45710</v>
      </c>
      <c r="C6038" t="s">
        <v>95</v>
      </c>
      <c r="D6038" t="s">
        <v>13308</v>
      </c>
      <c r="E6038" t="s">
        <v>173</v>
      </c>
      <c r="F6038" t="s">
        <v>181</v>
      </c>
      <c r="G6038" t="s">
        <v>161</v>
      </c>
      <c r="H6038" t="s">
        <v>159</v>
      </c>
      <c r="I6038">
        <v>896</v>
      </c>
      <c r="J6038" t="s">
        <v>243</v>
      </c>
      <c r="K6038" t="s">
        <v>2647</v>
      </c>
      <c r="L6038" t="s">
        <v>716</v>
      </c>
      <c r="M6038" t="s">
        <v>376</v>
      </c>
      <c r="N6038">
        <v>122</v>
      </c>
      <c r="O6038">
        <v>26</v>
      </c>
      <c r="P6038">
        <v>32</v>
      </c>
      <c r="Q6038" t="s">
        <v>76</v>
      </c>
      <c r="R6038" t="s">
        <v>238</v>
      </c>
      <c r="S6038" t="s">
        <v>239</v>
      </c>
      <c r="T6038">
        <v>180</v>
      </c>
      <c r="U6038">
        <v>176</v>
      </c>
      <c r="V6038">
        <v>97.78</v>
      </c>
      <c r="W6038" t="s">
        <v>133</v>
      </c>
      <c r="X6038">
        <v>9736</v>
      </c>
      <c r="Y6038">
        <v>1713536</v>
      </c>
      <c r="Z6038">
        <v>71632</v>
      </c>
      <c r="AA6038">
        <v>137984</v>
      </c>
      <c r="AB6038">
        <v>1923152</v>
      </c>
      <c r="AC6038">
        <v>1296643</v>
      </c>
      <c r="AD6038">
        <v>626509</v>
      </c>
      <c r="AE6038" t="s">
        <v>78</v>
      </c>
      <c r="AF6038" t="s">
        <v>81</v>
      </c>
      <c r="AG6038" t="s">
        <v>240</v>
      </c>
      <c r="AH6038" t="s">
        <v>144</v>
      </c>
      <c r="AI6038" t="s">
        <v>140</v>
      </c>
      <c r="AJ6038" t="str">
        <f t="shared" si="94"/>
        <v>Feb</v>
      </c>
    </row>
    <row r="6039" spans="1:36" x14ac:dyDescent="0.3">
      <c r="A6039" t="s">
        <v>13309</v>
      </c>
      <c r="B6039" s="33">
        <v>45854</v>
      </c>
      <c r="C6039" t="s">
        <v>93</v>
      </c>
      <c r="D6039" t="s">
        <v>13310</v>
      </c>
      <c r="E6039" t="s">
        <v>180</v>
      </c>
      <c r="F6039" t="s">
        <v>178</v>
      </c>
      <c r="G6039" t="s">
        <v>160</v>
      </c>
      <c r="H6039" t="s">
        <v>157</v>
      </c>
      <c r="I6039">
        <v>1599</v>
      </c>
      <c r="J6039" t="s">
        <v>236</v>
      </c>
      <c r="K6039" t="s">
        <v>5641</v>
      </c>
      <c r="L6039" t="s">
        <v>1860</v>
      </c>
      <c r="M6039" t="s">
        <v>1596</v>
      </c>
      <c r="N6039">
        <v>232</v>
      </c>
      <c r="O6039">
        <v>9</v>
      </c>
      <c r="P6039">
        <v>16</v>
      </c>
      <c r="Q6039" t="s">
        <v>73</v>
      </c>
      <c r="R6039" t="s">
        <v>238</v>
      </c>
      <c r="S6039" t="s">
        <v>239</v>
      </c>
      <c r="T6039">
        <v>189</v>
      </c>
      <c r="U6039">
        <v>185</v>
      </c>
      <c r="V6039">
        <v>97.88</v>
      </c>
      <c r="W6039" t="s">
        <v>133</v>
      </c>
      <c r="X6039">
        <v>7124</v>
      </c>
      <c r="Y6039">
        <v>1317940</v>
      </c>
      <c r="Z6039">
        <v>84915</v>
      </c>
      <c r="AA6039">
        <v>67710</v>
      </c>
      <c r="AB6039">
        <v>1470565</v>
      </c>
      <c r="AC6039">
        <v>914863</v>
      </c>
      <c r="AD6039">
        <v>555702</v>
      </c>
      <c r="AE6039" t="s">
        <v>81</v>
      </c>
      <c r="AF6039" t="s">
        <v>75</v>
      </c>
      <c r="AG6039" t="s">
        <v>240</v>
      </c>
      <c r="AH6039" t="s">
        <v>144</v>
      </c>
      <c r="AI6039" t="s">
        <v>139</v>
      </c>
      <c r="AJ6039" t="str">
        <f t="shared" si="94"/>
        <v>Jul</v>
      </c>
    </row>
    <row r="6040" spans="1:36" x14ac:dyDescent="0.3">
      <c r="A6040" t="s">
        <v>13311</v>
      </c>
      <c r="B6040" s="33">
        <v>45763</v>
      </c>
      <c r="C6040" t="s">
        <v>96</v>
      </c>
      <c r="D6040" t="s">
        <v>13312</v>
      </c>
      <c r="E6040" t="s">
        <v>181</v>
      </c>
      <c r="F6040" t="s">
        <v>174</v>
      </c>
      <c r="G6040" t="s">
        <v>159</v>
      </c>
      <c r="H6040" t="s">
        <v>158</v>
      </c>
      <c r="I6040">
        <v>468</v>
      </c>
      <c r="J6040" t="s">
        <v>286</v>
      </c>
      <c r="K6040" t="s">
        <v>650</v>
      </c>
      <c r="L6040" t="s">
        <v>2373</v>
      </c>
      <c r="M6040" t="s">
        <v>439</v>
      </c>
      <c r="N6040">
        <v>84</v>
      </c>
      <c r="O6040">
        <v>34</v>
      </c>
      <c r="P6040">
        <v>58</v>
      </c>
      <c r="Q6040" t="s">
        <v>76</v>
      </c>
      <c r="R6040" t="s">
        <v>238</v>
      </c>
      <c r="S6040" t="s">
        <v>239</v>
      </c>
      <c r="T6040">
        <v>220</v>
      </c>
      <c r="U6040">
        <v>155</v>
      </c>
      <c r="V6040">
        <v>70.45</v>
      </c>
      <c r="W6040" t="s">
        <v>133</v>
      </c>
      <c r="X6040">
        <v>6421</v>
      </c>
      <c r="Y6040">
        <v>995255</v>
      </c>
      <c r="Z6040">
        <v>35960</v>
      </c>
      <c r="AA6040">
        <v>69130</v>
      </c>
      <c r="AB6040">
        <v>1100345</v>
      </c>
      <c r="AC6040">
        <v>891010</v>
      </c>
      <c r="AD6040">
        <v>209335</v>
      </c>
      <c r="AE6040" t="s">
        <v>81</v>
      </c>
      <c r="AF6040" t="s">
        <v>78</v>
      </c>
      <c r="AG6040" t="s">
        <v>240</v>
      </c>
      <c r="AH6040" t="s">
        <v>144</v>
      </c>
      <c r="AI6040" t="s">
        <v>139</v>
      </c>
      <c r="AJ6040" t="str">
        <f t="shared" si="94"/>
        <v>Apr</v>
      </c>
    </row>
    <row r="6041" spans="1:36" x14ac:dyDescent="0.3">
      <c r="A6041" t="s">
        <v>13313</v>
      </c>
      <c r="B6041" s="33">
        <v>46010</v>
      </c>
      <c r="C6041" t="s">
        <v>95</v>
      </c>
      <c r="D6041" t="s">
        <v>3878</v>
      </c>
      <c r="E6041" t="s">
        <v>175</v>
      </c>
      <c r="F6041" t="s">
        <v>180</v>
      </c>
      <c r="G6041" t="s">
        <v>163</v>
      </c>
      <c r="H6041" t="s">
        <v>160</v>
      </c>
      <c r="I6041">
        <v>1661</v>
      </c>
      <c r="J6041" t="s">
        <v>503</v>
      </c>
      <c r="K6041" t="s">
        <v>1183</v>
      </c>
      <c r="L6041" t="s">
        <v>1512</v>
      </c>
      <c r="M6041" t="s">
        <v>641</v>
      </c>
      <c r="N6041">
        <v>218</v>
      </c>
      <c r="O6041">
        <v>47</v>
      </c>
      <c r="P6041">
        <v>48</v>
      </c>
      <c r="Q6041" t="s">
        <v>76</v>
      </c>
      <c r="R6041" t="s">
        <v>238</v>
      </c>
      <c r="S6041" t="s">
        <v>239</v>
      </c>
      <c r="T6041">
        <v>150</v>
      </c>
      <c r="U6041">
        <v>108</v>
      </c>
      <c r="V6041">
        <v>72</v>
      </c>
      <c r="W6041" t="s">
        <v>133</v>
      </c>
      <c r="X6041">
        <v>9191</v>
      </c>
      <c r="Y6041">
        <v>992628</v>
      </c>
      <c r="Z6041">
        <v>55404</v>
      </c>
      <c r="AA6041">
        <v>71712</v>
      </c>
      <c r="AB6041">
        <v>1119744</v>
      </c>
      <c r="AC6041">
        <v>924293</v>
      </c>
      <c r="AD6041">
        <v>195451</v>
      </c>
      <c r="AE6041" t="s">
        <v>75</v>
      </c>
      <c r="AF6041" t="s">
        <v>81</v>
      </c>
      <c r="AG6041" t="s">
        <v>240</v>
      </c>
      <c r="AH6041" t="s">
        <v>146</v>
      </c>
      <c r="AI6041" t="s">
        <v>138</v>
      </c>
      <c r="AJ6041" t="str">
        <f t="shared" si="94"/>
        <v>Dec</v>
      </c>
    </row>
    <row r="6042" spans="1:36" x14ac:dyDescent="0.3">
      <c r="A6042" t="s">
        <v>13314</v>
      </c>
      <c r="B6042" s="33">
        <v>45864</v>
      </c>
      <c r="C6042" t="s">
        <v>96</v>
      </c>
      <c r="D6042" t="s">
        <v>13315</v>
      </c>
      <c r="E6042" t="s">
        <v>179</v>
      </c>
      <c r="F6042" t="s">
        <v>175</v>
      </c>
      <c r="G6042" t="s">
        <v>166</v>
      </c>
      <c r="H6042" t="s">
        <v>163</v>
      </c>
      <c r="I6042">
        <v>1726</v>
      </c>
      <c r="J6042" t="s">
        <v>605</v>
      </c>
      <c r="K6042" t="s">
        <v>868</v>
      </c>
      <c r="L6042" t="s">
        <v>1519</v>
      </c>
      <c r="M6042" t="s">
        <v>604</v>
      </c>
      <c r="N6042">
        <v>207</v>
      </c>
      <c r="O6042">
        <v>19</v>
      </c>
      <c r="P6042">
        <v>1</v>
      </c>
      <c r="Q6042" t="s">
        <v>73</v>
      </c>
      <c r="R6042" t="s">
        <v>238</v>
      </c>
      <c r="S6042" t="s">
        <v>239</v>
      </c>
      <c r="T6042">
        <v>180</v>
      </c>
      <c r="U6042">
        <v>160</v>
      </c>
      <c r="V6042">
        <v>88.89</v>
      </c>
      <c r="W6042" t="s">
        <v>133</v>
      </c>
      <c r="X6042">
        <v>6917</v>
      </c>
      <c r="Y6042">
        <v>1106720</v>
      </c>
      <c r="Z6042">
        <v>65280</v>
      </c>
      <c r="AA6042">
        <v>114720</v>
      </c>
      <c r="AB6042">
        <v>1286720</v>
      </c>
      <c r="AC6042">
        <v>966871</v>
      </c>
      <c r="AD6042">
        <v>319849</v>
      </c>
      <c r="AE6042" t="s">
        <v>72</v>
      </c>
      <c r="AF6042" t="s">
        <v>75</v>
      </c>
      <c r="AG6042" t="s">
        <v>240</v>
      </c>
      <c r="AH6042" t="s">
        <v>144</v>
      </c>
      <c r="AI6042" t="s">
        <v>140</v>
      </c>
      <c r="AJ6042" t="str">
        <f t="shared" si="94"/>
        <v>Jul</v>
      </c>
    </row>
    <row r="6043" spans="1:36" x14ac:dyDescent="0.3">
      <c r="A6043" t="s">
        <v>13316</v>
      </c>
      <c r="B6043" s="33">
        <v>45722</v>
      </c>
      <c r="C6043" t="s">
        <v>98</v>
      </c>
      <c r="D6043" t="s">
        <v>13317</v>
      </c>
      <c r="E6043" t="s">
        <v>176</v>
      </c>
      <c r="F6043" t="s">
        <v>173</v>
      </c>
      <c r="G6043" t="s">
        <v>156</v>
      </c>
      <c r="H6043" t="s">
        <v>161</v>
      </c>
      <c r="I6043">
        <v>843</v>
      </c>
      <c r="J6043" t="s">
        <v>280</v>
      </c>
      <c r="K6043" t="s">
        <v>1491</v>
      </c>
      <c r="L6043" t="s">
        <v>353</v>
      </c>
      <c r="M6043" t="s">
        <v>2001</v>
      </c>
      <c r="N6043">
        <v>129</v>
      </c>
      <c r="O6043">
        <v>0</v>
      </c>
      <c r="P6043">
        <v>10</v>
      </c>
      <c r="Q6043" t="s">
        <v>73</v>
      </c>
      <c r="R6043" t="s">
        <v>238</v>
      </c>
      <c r="S6043" t="s">
        <v>239</v>
      </c>
      <c r="T6043">
        <v>180</v>
      </c>
      <c r="U6043">
        <v>128</v>
      </c>
      <c r="V6043">
        <v>71.11</v>
      </c>
      <c r="W6043" t="s">
        <v>133</v>
      </c>
      <c r="X6043">
        <v>6517</v>
      </c>
      <c r="Y6043">
        <v>834176</v>
      </c>
      <c r="Z6043">
        <v>49664</v>
      </c>
      <c r="AA6043">
        <v>98432</v>
      </c>
      <c r="AB6043">
        <v>982272</v>
      </c>
      <c r="AC6043">
        <v>589616</v>
      </c>
      <c r="AD6043">
        <v>392656</v>
      </c>
      <c r="AE6043" t="s">
        <v>81</v>
      </c>
      <c r="AF6043" t="s">
        <v>78</v>
      </c>
      <c r="AG6043" t="s">
        <v>240</v>
      </c>
      <c r="AH6043" t="s">
        <v>145</v>
      </c>
      <c r="AI6043" t="s">
        <v>138</v>
      </c>
      <c r="AJ6043" t="str">
        <f t="shared" si="94"/>
        <v>Mar</v>
      </c>
    </row>
    <row r="6044" spans="1:36" x14ac:dyDescent="0.3">
      <c r="A6044" t="s">
        <v>13318</v>
      </c>
      <c r="B6044" s="33">
        <v>45773</v>
      </c>
      <c r="C6044" t="s">
        <v>93</v>
      </c>
      <c r="D6044" t="s">
        <v>13319</v>
      </c>
      <c r="E6044" t="s">
        <v>178</v>
      </c>
      <c r="F6044" t="s">
        <v>177</v>
      </c>
      <c r="G6044" t="s">
        <v>157</v>
      </c>
      <c r="H6044" t="s">
        <v>162</v>
      </c>
      <c r="I6044">
        <v>1335</v>
      </c>
      <c r="J6044" t="s">
        <v>682</v>
      </c>
      <c r="K6044" t="s">
        <v>913</v>
      </c>
      <c r="L6044" t="s">
        <v>353</v>
      </c>
      <c r="M6044" t="s">
        <v>913</v>
      </c>
      <c r="N6044">
        <v>192</v>
      </c>
      <c r="O6044">
        <v>0</v>
      </c>
      <c r="P6044">
        <v>-10</v>
      </c>
      <c r="Q6044" t="s">
        <v>70</v>
      </c>
      <c r="R6044" t="s">
        <v>238</v>
      </c>
      <c r="S6044" t="s">
        <v>239</v>
      </c>
      <c r="T6044">
        <v>180</v>
      </c>
      <c r="U6044">
        <v>143</v>
      </c>
      <c r="V6044">
        <v>79.44</v>
      </c>
      <c r="W6044" t="s">
        <v>134</v>
      </c>
      <c r="X6044">
        <v>6113</v>
      </c>
      <c r="Y6044">
        <v>874159</v>
      </c>
      <c r="Z6044">
        <v>53911</v>
      </c>
      <c r="AA6044">
        <v>105963</v>
      </c>
      <c r="AB6044">
        <v>1034033</v>
      </c>
      <c r="AC6044">
        <v>849252</v>
      </c>
      <c r="AD6044">
        <v>184781</v>
      </c>
      <c r="AE6044" t="s">
        <v>75</v>
      </c>
      <c r="AF6044" t="s">
        <v>78</v>
      </c>
      <c r="AG6044" t="s">
        <v>240</v>
      </c>
      <c r="AH6044" t="s">
        <v>144</v>
      </c>
      <c r="AI6044" t="s">
        <v>138</v>
      </c>
      <c r="AJ6044" t="str">
        <f t="shared" si="94"/>
        <v>Apr</v>
      </c>
    </row>
    <row r="6045" spans="1:36" x14ac:dyDescent="0.3">
      <c r="A6045" t="s">
        <v>13320</v>
      </c>
      <c r="B6045" s="33">
        <v>45926</v>
      </c>
      <c r="C6045" t="s">
        <v>99</v>
      </c>
      <c r="D6045" t="s">
        <v>13321</v>
      </c>
      <c r="E6045" t="s">
        <v>178</v>
      </c>
      <c r="F6045" t="s">
        <v>181</v>
      </c>
      <c r="G6045" t="s">
        <v>157</v>
      </c>
      <c r="H6045" t="s">
        <v>159</v>
      </c>
      <c r="I6045">
        <v>571</v>
      </c>
      <c r="J6045" t="s">
        <v>503</v>
      </c>
      <c r="K6045" t="s">
        <v>1343</v>
      </c>
      <c r="L6045" t="s">
        <v>1860</v>
      </c>
      <c r="M6045" t="s">
        <v>2133</v>
      </c>
      <c r="N6045">
        <v>89</v>
      </c>
      <c r="O6045">
        <v>9</v>
      </c>
      <c r="P6045">
        <v>21</v>
      </c>
      <c r="Q6045" t="s">
        <v>73</v>
      </c>
      <c r="R6045" t="s">
        <v>238</v>
      </c>
      <c r="S6045" t="s">
        <v>239</v>
      </c>
      <c r="T6045">
        <v>180</v>
      </c>
      <c r="U6045">
        <v>145</v>
      </c>
      <c r="V6045">
        <v>80.56</v>
      </c>
      <c r="W6045" t="s">
        <v>133</v>
      </c>
      <c r="X6045">
        <v>7552</v>
      </c>
      <c r="Y6045">
        <v>1095040</v>
      </c>
      <c r="Z6045">
        <v>39730</v>
      </c>
      <c r="AA6045">
        <v>65105</v>
      </c>
      <c r="AB6045">
        <v>1199875</v>
      </c>
      <c r="AC6045">
        <v>821621</v>
      </c>
      <c r="AD6045">
        <v>378254</v>
      </c>
      <c r="AE6045" t="s">
        <v>75</v>
      </c>
      <c r="AF6045" t="s">
        <v>81</v>
      </c>
      <c r="AG6045" t="s">
        <v>240</v>
      </c>
      <c r="AH6045" t="s">
        <v>145</v>
      </c>
      <c r="AI6045" t="s">
        <v>138</v>
      </c>
      <c r="AJ6045" t="str">
        <f t="shared" si="94"/>
        <v>Sep</v>
      </c>
    </row>
    <row r="6046" spans="1:36" x14ac:dyDescent="0.3">
      <c r="A6046" t="s">
        <v>13322</v>
      </c>
      <c r="B6046" s="33">
        <v>45900</v>
      </c>
      <c r="C6046" t="s">
        <v>93</v>
      </c>
      <c r="D6046" t="s">
        <v>13323</v>
      </c>
      <c r="E6046" t="s">
        <v>180</v>
      </c>
      <c r="F6046" t="s">
        <v>173</v>
      </c>
      <c r="G6046" t="s">
        <v>160</v>
      </c>
      <c r="H6046" t="s">
        <v>161</v>
      </c>
      <c r="I6046">
        <v>595</v>
      </c>
      <c r="J6046" t="s">
        <v>639</v>
      </c>
      <c r="K6046" t="s">
        <v>1638</v>
      </c>
      <c r="L6046" t="s">
        <v>639</v>
      </c>
      <c r="M6046" t="s">
        <v>1166</v>
      </c>
      <c r="N6046">
        <v>92</v>
      </c>
      <c r="O6046">
        <v>0</v>
      </c>
      <c r="P6046">
        <v>2</v>
      </c>
      <c r="Q6046" t="s">
        <v>70</v>
      </c>
      <c r="R6046" t="s">
        <v>238</v>
      </c>
      <c r="S6046" t="s">
        <v>239</v>
      </c>
      <c r="T6046">
        <v>220</v>
      </c>
      <c r="U6046">
        <v>151</v>
      </c>
      <c r="V6046">
        <v>68.64</v>
      </c>
      <c r="W6046" t="s">
        <v>135</v>
      </c>
      <c r="X6046">
        <v>8519</v>
      </c>
      <c r="Y6046">
        <v>1286369</v>
      </c>
      <c r="Z6046">
        <v>76255</v>
      </c>
      <c r="AA6046">
        <v>98301</v>
      </c>
      <c r="AB6046">
        <v>1460925</v>
      </c>
      <c r="AC6046">
        <v>898085</v>
      </c>
      <c r="AD6046">
        <v>562840</v>
      </c>
      <c r="AE6046" t="s">
        <v>81</v>
      </c>
      <c r="AF6046" t="s">
        <v>78</v>
      </c>
      <c r="AG6046" t="s">
        <v>240</v>
      </c>
      <c r="AH6046" t="s">
        <v>144</v>
      </c>
      <c r="AI6046" t="s">
        <v>138</v>
      </c>
      <c r="AJ6046" t="str">
        <f t="shared" si="94"/>
        <v>Aug</v>
      </c>
    </row>
    <row r="6047" spans="1:36" x14ac:dyDescent="0.3">
      <c r="A6047" t="s">
        <v>13324</v>
      </c>
      <c r="B6047" s="33">
        <v>46015</v>
      </c>
      <c r="C6047" t="s">
        <v>98</v>
      </c>
      <c r="D6047" t="s">
        <v>13325</v>
      </c>
      <c r="E6047" t="s">
        <v>177</v>
      </c>
      <c r="F6047" t="s">
        <v>175</v>
      </c>
      <c r="G6047" t="s">
        <v>162</v>
      </c>
      <c r="H6047" t="s">
        <v>163</v>
      </c>
      <c r="I6047">
        <v>1799</v>
      </c>
      <c r="J6047" t="s">
        <v>275</v>
      </c>
      <c r="K6047" t="s">
        <v>1420</v>
      </c>
      <c r="L6047" t="s">
        <v>626</v>
      </c>
      <c r="M6047" t="s">
        <v>1420</v>
      </c>
      <c r="N6047">
        <v>269</v>
      </c>
      <c r="O6047">
        <v>0</v>
      </c>
      <c r="P6047">
        <v>-6</v>
      </c>
      <c r="Q6047" t="s">
        <v>70</v>
      </c>
      <c r="R6047" t="s">
        <v>238</v>
      </c>
      <c r="S6047" t="s">
        <v>239</v>
      </c>
      <c r="T6047">
        <v>220</v>
      </c>
      <c r="U6047">
        <v>191</v>
      </c>
      <c r="V6047">
        <v>86.82</v>
      </c>
      <c r="W6047" t="s">
        <v>133</v>
      </c>
      <c r="X6047">
        <v>5828</v>
      </c>
      <c r="Y6047">
        <v>1113148</v>
      </c>
      <c r="Z6047">
        <v>44885</v>
      </c>
      <c r="AA6047">
        <v>82321</v>
      </c>
      <c r="AB6047">
        <v>1240354</v>
      </c>
      <c r="AC6047">
        <v>904581</v>
      </c>
      <c r="AD6047">
        <v>335773</v>
      </c>
      <c r="AE6047" t="s">
        <v>78</v>
      </c>
      <c r="AF6047" t="s">
        <v>75</v>
      </c>
      <c r="AG6047" t="s">
        <v>240</v>
      </c>
      <c r="AH6047" t="s">
        <v>145</v>
      </c>
      <c r="AI6047" t="s">
        <v>139</v>
      </c>
      <c r="AJ6047" t="str">
        <f t="shared" si="94"/>
        <v>Dec</v>
      </c>
    </row>
    <row r="6048" spans="1:36" x14ac:dyDescent="0.3">
      <c r="A6048" t="s">
        <v>13326</v>
      </c>
      <c r="B6048" s="33">
        <v>46022</v>
      </c>
      <c r="C6048" t="s">
        <v>96</v>
      </c>
      <c r="D6048" t="s">
        <v>13327</v>
      </c>
      <c r="E6048" t="s">
        <v>173</v>
      </c>
      <c r="F6048" t="s">
        <v>174</v>
      </c>
      <c r="G6048" t="s">
        <v>161</v>
      </c>
      <c r="H6048" t="s">
        <v>158</v>
      </c>
      <c r="I6048">
        <v>505</v>
      </c>
      <c r="J6048" t="s">
        <v>298</v>
      </c>
      <c r="K6048" t="s">
        <v>625</v>
      </c>
      <c r="L6048" t="s">
        <v>258</v>
      </c>
      <c r="M6048" t="s">
        <v>625</v>
      </c>
      <c r="N6048">
        <v>93</v>
      </c>
      <c r="O6048">
        <v>0</v>
      </c>
      <c r="P6048">
        <v>-10</v>
      </c>
      <c r="Q6048" t="s">
        <v>70</v>
      </c>
      <c r="R6048" t="s">
        <v>238</v>
      </c>
      <c r="S6048" t="s">
        <v>239</v>
      </c>
      <c r="T6048">
        <v>180</v>
      </c>
      <c r="U6048">
        <v>139</v>
      </c>
      <c r="V6048">
        <v>77.22</v>
      </c>
      <c r="W6048" t="s">
        <v>133</v>
      </c>
      <c r="X6048">
        <v>9488</v>
      </c>
      <c r="Y6048">
        <v>1318832</v>
      </c>
      <c r="Z6048">
        <v>74365</v>
      </c>
      <c r="AA6048">
        <v>38364</v>
      </c>
      <c r="AB6048">
        <v>1431561</v>
      </c>
      <c r="AC6048">
        <v>1129742</v>
      </c>
      <c r="AD6048">
        <v>301819</v>
      </c>
      <c r="AE6048" t="s">
        <v>78</v>
      </c>
      <c r="AF6048" t="s">
        <v>78</v>
      </c>
      <c r="AG6048" t="s">
        <v>240</v>
      </c>
      <c r="AH6048" t="s">
        <v>147</v>
      </c>
      <c r="AI6048" t="s">
        <v>138</v>
      </c>
      <c r="AJ6048" t="str">
        <f t="shared" si="94"/>
        <v>Dec</v>
      </c>
    </row>
    <row r="6049" spans="1:36" x14ac:dyDescent="0.3">
      <c r="A6049" t="s">
        <v>13328</v>
      </c>
      <c r="B6049" s="33">
        <v>45893</v>
      </c>
      <c r="C6049" t="s">
        <v>93</v>
      </c>
      <c r="D6049" t="s">
        <v>13329</v>
      </c>
      <c r="E6049" t="s">
        <v>174</v>
      </c>
      <c r="F6049" t="s">
        <v>177</v>
      </c>
      <c r="G6049" t="s">
        <v>158</v>
      </c>
      <c r="H6049" t="s">
        <v>162</v>
      </c>
      <c r="I6049">
        <v>359</v>
      </c>
      <c r="J6049" t="s">
        <v>492</v>
      </c>
      <c r="K6049" t="s">
        <v>2116</v>
      </c>
      <c r="L6049" t="s">
        <v>639</v>
      </c>
      <c r="M6049" t="s">
        <v>2093</v>
      </c>
      <c r="N6049">
        <v>65</v>
      </c>
      <c r="O6049">
        <v>0</v>
      </c>
      <c r="P6049">
        <v>21</v>
      </c>
      <c r="Q6049" t="s">
        <v>73</v>
      </c>
      <c r="R6049" t="s">
        <v>238</v>
      </c>
      <c r="S6049" t="s">
        <v>239</v>
      </c>
      <c r="T6049">
        <v>150</v>
      </c>
      <c r="U6049">
        <v>111</v>
      </c>
      <c r="V6049">
        <v>74</v>
      </c>
      <c r="W6049" t="s">
        <v>135</v>
      </c>
      <c r="X6049">
        <v>10544</v>
      </c>
      <c r="Y6049">
        <v>1170384</v>
      </c>
      <c r="Z6049">
        <v>25086</v>
      </c>
      <c r="AA6049">
        <v>21423</v>
      </c>
      <c r="AB6049">
        <v>1216893</v>
      </c>
      <c r="AC6049">
        <v>774841</v>
      </c>
      <c r="AD6049">
        <v>442052</v>
      </c>
      <c r="AE6049" t="s">
        <v>78</v>
      </c>
      <c r="AF6049" t="s">
        <v>78</v>
      </c>
      <c r="AG6049" t="s">
        <v>240</v>
      </c>
      <c r="AH6049" t="s">
        <v>146</v>
      </c>
      <c r="AI6049" t="s">
        <v>139</v>
      </c>
      <c r="AJ6049" t="str">
        <f t="shared" si="94"/>
        <v>Aug</v>
      </c>
    </row>
    <row r="6050" spans="1:36" x14ac:dyDescent="0.3">
      <c r="A6050" t="s">
        <v>13330</v>
      </c>
      <c r="B6050" s="33">
        <v>45858</v>
      </c>
      <c r="C6050" t="s">
        <v>97</v>
      </c>
      <c r="D6050" t="s">
        <v>13331</v>
      </c>
      <c r="E6050" t="s">
        <v>178</v>
      </c>
      <c r="F6050" t="s">
        <v>175</v>
      </c>
      <c r="G6050" t="s">
        <v>157</v>
      </c>
      <c r="H6050" t="s">
        <v>163</v>
      </c>
      <c r="I6050">
        <v>2306</v>
      </c>
      <c r="J6050" t="s">
        <v>518</v>
      </c>
      <c r="K6050" t="s">
        <v>4032</v>
      </c>
      <c r="L6050" t="s">
        <v>3077</v>
      </c>
      <c r="M6050" t="s">
        <v>4684</v>
      </c>
      <c r="N6050">
        <v>276</v>
      </c>
      <c r="O6050">
        <v>41</v>
      </c>
      <c r="P6050">
        <v>40</v>
      </c>
      <c r="Q6050" t="s">
        <v>76</v>
      </c>
      <c r="R6050" t="s">
        <v>238</v>
      </c>
      <c r="S6050" t="s">
        <v>239</v>
      </c>
      <c r="T6050">
        <v>189</v>
      </c>
      <c r="U6050">
        <v>171</v>
      </c>
      <c r="V6050">
        <v>90.48</v>
      </c>
      <c r="W6050" t="s">
        <v>133</v>
      </c>
      <c r="X6050">
        <v>10924</v>
      </c>
      <c r="Y6050">
        <v>1868004</v>
      </c>
      <c r="Z6050">
        <v>45315</v>
      </c>
      <c r="AA6050">
        <v>124317</v>
      </c>
      <c r="AB6050">
        <v>2037636</v>
      </c>
      <c r="AC6050">
        <v>1272929</v>
      </c>
      <c r="AD6050">
        <v>764707</v>
      </c>
      <c r="AE6050" t="s">
        <v>75</v>
      </c>
      <c r="AF6050" t="s">
        <v>75</v>
      </c>
      <c r="AG6050" t="s">
        <v>240</v>
      </c>
      <c r="AH6050" t="s">
        <v>144</v>
      </c>
      <c r="AI6050" t="s">
        <v>139</v>
      </c>
      <c r="AJ6050" t="str">
        <f t="shared" si="94"/>
        <v>Jul</v>
      </c>
    </row>
    <row r="6051" spans="1:36" x14ac:dyDescent="0.3">
      <c r="A6051" t="s">
        <v>13332</v>
      </c>
      <c r="B6051" s="33">
        <v>45740</v>
      </c>
      <c r="C6051" t="s">
        <v>96</v>
      </c>
      <c r="D6051" t="s">
        <v>13333</v>
      </c>
      <c r="E6051" t="s">
        <v>181</v>
      </c>
      <c r="F6051" t="s">
        <v>177</v>
      </c>
      <c r="G6051" t="s">
        <v>159</v>
      </c>
      <c r="H6051" t="s">
        <v>162</v>
      </c>
      <c r="I6051">
        <v>1790</v>
      </c>
      <c r="J6051" t="s">
        <v>492</v>
      </c>
      <c r="K6051" t="s">
        <v>918</v>
      </c>
      <c r="L6051" t="s">
        <v>639</v>
      </c>
      <c r="M6051" t="s">
        <v>345</v>
      </c>
      <c r="N6051">
        <v>275</v>
      </c>
      <c r="O6051">
        <v>0</v>
      </c>
      <c r="P6051">
        <v>10</v>
      </c>
      <c r="Q6051" t="s">
        <v>73</v>
      </c>
      <c r="R6051" t="s">
        <v>238</v>
      </c>
      <c r="S6051" t="s">
        <v>239</v>
      </c>
      <c r="T6051">
        <v>220</v>
      </c>
      <c r="U6051">
        <v>151</v>
      </c>
      <c r="V6051">
        <v>68.64</v>
      </c>
      <c r="W6051" t="s">
        <v>135</v>
      </c>
      <c r="X6051">
        <v>7812</v>
      </c>
      <c r="Y6051">
        <v>1179612</v>
      </c>
      <c r="Z6051">
        <v>81842</v>
      </c>
      <c r="AA6051">
        <v>96036</v>
      </c>
      <c r="AB6051">
        <v>1357490</v>
      </c>
      <c r="AC6051">
        <v>1148263</v>
      </c>
      <c r="AD6051">
        <v>209227</v>
      </c>
      <c r="AE6051" t="s">
        <v>81</v>
      </c>
      <c r="AF6051" t="s">
        <v>78</v>
      </c>
      <c r="AG6051" t="s">
        <v>240</v>
      </c>
      <c r="AH6051" t="s">
        <v>144</v>
      </c>
      <c r="AI6051" t="s">
        <v>138</v>
      </c>
      <c r="AJ6051" t="str">
        <f t="shared" si="94"/>
        <v>Mar</v>
      </c>
    </row>
    <row r="6052" spans="1:36" x14ac:dyDescent="0.3">
      <c r="A6052" t="s">
        <v>13334</v>
      </c>
      <c r="B6052" s="33">
        <v>45899</v>
      </c>
      <c r="C6052" t="s">
        <v>98</v>
      </c>
      <c r="D6052" t="s">
        <v>13335</v>
      </c>
      <c r="E6052" t="s">
        <v>176</v>
      </c>
      <c r="F6052" t="s">
        <v>180</v>
      </c>
      <c r="G6052" t="s">
        <v>156</v>
      </c>
      <c r="H6052" t="s">
        <v>160</v>
      </c>
      <c r="I6052">
        <v>1108</v>
      </c>
      <c r="J6052" t="s">
        <v>270</v>
      </c>
      <c r="K6052" t="s">
        <v>2000</v>
      </c>
      <c r="L6052" t="s">
        <v>615</v>
      </c>
      <c r="M6052" t="s">
        <v>4896</v>
      </c>
      <c r="N6052">
        <v>174</v>
      </c>
      <c r="O6052">
        <v>0</v>
      </c>
      <c r="P6052">
        <v>3</v>
      </c>
      <c r="Q6052" t="s">
        <v>70</v>
      </c>
      <c r="R6052" t="s">
        <v>238</v>
      </c>
      <c r="S6052" t="s">
        <v>239</v>
      </c>
      <c r="T6052">
        <v>180</v>
      </c>
      <c r="U6052">
        <v>133</v>
      </c>
      <c r="V6052">
        <v>73.89</v>
      </c>
      <c r="W6052" t="s">
        <v>133</v>
      </c>
      <c r="X6052">
        <v>10072</v>
      </c>
      <c r="Y6052">
        <v>1339576</v>
      </c>
      <c r="Z6052">
        <v>58786</v>
      </c>
      <c r="AA6052">
        <v>47481</v>
      </c>
      <c r="AB6052">
        <v>1445843</v>
      </c>
      <c r="AC6052">
        <v>843565</v>
      </c>
      <c r="AD6052">
        <v>602278</v>
      </c>
      <c r="AE6052" t="s">
        <v>81</v>
      </c>
      <c r="AF6052" t="s">
        <v>81</v>
      </c>
      <c r="AG6052" t="s">
        <v>240</v>
      </c>
      <c r="AH6052" t="s">
        <v>147</v>
      </c>
      <c r="AI6052" t="s">
        <v>140</v>
      </c>
      <c r="AJ6052" t="str">
        <f t="shared" si="94"/>
        <v>Aug</v>
      </c>
    </row>
    <row r="6053" spans="1:36" x14ac:dyDescent="0.3">
      <c r="A6053" t="s">
        <v>13336</v>
      </c>
      <c r="B6053" s="33">
        <v>45911</v>
      </c>
      <c r="C6053" t="s">
        <v>95</v>
      </c>
      <c r="D6053" t="s">
        <v>13337</v>
      </c>
      <c r="E6053" t="s">
        <v>180</v>
      </c>
      <c r="F6053" t="s">
        <v>178</v>
      </c>
      <c r="G6053" t="s">
        <v>160</v>
      </c>
      <c r="H6053" t="s">
        <v>157</v>
      </c>
      <c r="I6053">
        <v>2203</v>
      </c>
      <c r="J6053" t="s">
        <v>581</v>
      </c>
      <c r="K6053" t="s">
        <v>1332</v>
      </c>
      <c r="L6053" t="s">
        <v>3858</v>
      </c>
      <c r="M6053" t="s">
        <v>376</v>
      </c>
      <c r="N6053">
        <v>257</v>
      </c>
      <c r="O6053">
        <v>19</v>
      </c>
      <c r="P6053">
        <v>17</v>
      </c>
      <c r="Q6053" t="s">
        <v>73</v>
      </c>
      <c r="R6053" t="s">
        <v>238</v>
      </c>
      <c r="S6053" t="s">
        <v>239</v>
      </c>
      <c r="T6053">
        <v>180</v>
      </c>
      <c r="U6053">
        <v>110</v>
      </c>
      <c r="V6053">
        <v>61.11</v>
      </c>
      <c r="W6053" t="s">
        <v>133</v>
      </c>
      <c r="X6053">
        <v>10967</v>
      </c>
      <c r="Y6053">
        <v>1206370</v>
      </c>
      <c r="Z6053">
        <v>21120</v>
      </c>
      <c r="AA6053">
        <v>19910</v>
      </c>
      <c r="AB6053">
        <v>1247400</v>
      </c>
      <c r="AC6053">
        <v>1029021</v>
      </c>
      <c r="AD6053">
        <v>218379</v>
      </c>
      <c r="AE6053" t="s">
        <v>81</v>
      </c>
      <c r="AF6053" t="s">
        <v>75</v>
      </c>
      <c r="AG6053" t="s">
        <v>240</v>
      </c>
      <c r="AH6053" t="s">
        <v>144</v>
      </c>
      <c r="AI6053" t="s">
        <v>139</v>
      </c>
      <c r="AJ6053" t="str">
        <f t="shared" si="94"/>
        <v>Sep</v>
      </c>
    </row>
    <row r="6054" spans="1:36" x14ac:dyDescent="0.3">
      <c r="A6054" t="s">
        <v>13338</v>
      </c>
      <c r="B6054" s="33">
        <v>45802</v>
      </c>
      <c r="C6054" t="s">
        <v>93</v>
      </c>
      <c r="D6054" t="s">
        <v>13339</v>
      </c>
      <c r="E6054" t="s">
        <v>174</v>
      </c>
      <c r="F6054" t="s">
        <v>172</v>
      </c>
      <c r="G6054" t="s">
        <v>158</v>
      </c>
      <c r="H6054" t="s">
        <v>155</v>
      </c>
      <c r="I6054">
        <v>1839</v>
      </c>
      <c r="J6054" t="s">
        <v>264</v>
      </c>
      <c r="K6054" t="s">
        <v>2116</v>
      </c>
      <c r="L6054" t="s">
        <v>365</v>
      </c>
      <c r="M6054" t="s">
        <v>598</v>
      </c>
      <c r="N6054">
        <v>245</v>
      </c>
      <c r="O6054">
        <v>51</v>
      </c>
      <c r="P6054">
        <v>89</v>
      </c>
      <c r="Q6054" t="s">
        <v>76</v>
      </c>
      <c r="R6054" t="s">
        <v>238</v>
      </c>
      <c r="S6054" t="s">
        <v>239</v>
      </c>
      <c r="T6054">
        <v>150</v>
      </c>
      <c r="U6054">
        <v>130</v>
      </c>
      <c r="V6054">
        <v>86.67</v>
      </c>
      <c r="W6054" t="s">
        <v>133</v>
      </c>
      <c r="X6054">
        <v>6209</v>
      </c>
      <c r="Y6054">
        <v>807170</v>
      </c>
      <c r="Z6054">
        <v>47970</v>
      </c>
      <c r="AA6054">
        <v>88660</v>
      </c>
      <c r="AB6054">
        <v>943800</v>
      </c>
      <c r="AC6054">
        <v>653235</v>
      </c>
      <c r="AD6054">
        <v>290565</v>
      </c>
      <c r="AE6054" t="s">
        <v>78</v>
      </c>
      <c r="AF6054" t="s">
        <v>81</v>
      </c>
      <c r="AG6054" t="s">
        <v>240</v>
      </c>
      <c r="AH6054" t="s">
        <v>144</v>
      </c>
      <c r="AI6054" t="s">
        <v>138</v>
      </c>
      <c r="AJ6054" t="str">
        <f t="shared" si="94"/>
        <v>May</v>
      </c>
    </row>
    <row r="6055" spans="1:36" x14ac:dyDescent="0.3">
      <c r="A6055" t="s">
        <v>13340</v>
      </c>
      <c r="B6055" s="33">
        <v>45844</v>
      </c>
      <c r="C6055" t="s">
        <v>96</v>
      </c>
      <c r="D6055" t="s">
        <v>13341</v>
      </c>
      <c r="E6055" t="s">
        <v>173</v>
      </c>
      <c r="F6055" t="s">
        <v>175</v>
      </c>
      <c r="G6055" t="s">
        <v>161</v>
      </c>
      <c r="H6055" t="s">
        <v>163</v>
      </c>
      <c r="I6055">
        <v>419</v>
      </c>
      <c r="J6055" t="s">
        <v>474</v>
      </c>
      <c r="K6055" t="s">
        <v>1504</v>
      </c>
      <c r="L6055" t="s">
        <v>784</v>
      </c>
      <c r="M6055" t="s">
        <v>1102</v>
      </c>
      <c r="N6055">
        <v>82</v>
      </c>
      <c r="O6055">
        <v>53</v>
      </c>
      <c r="P6055">
        <v>55</v>
      </c>
      <c r="Q6055" t="s">
        <v>76</v>
      </c>
      <c r="R6055" t="s">
        <v>238</v>
      </c>
      <c r="S6055" t="s">
        <v>239</v>
      </c>
      <c r="T6055">
        <v>220</v>
      </c>
      <c r="U6055">
        <v>148</v>
      </c>
      <c r="V6055">
        <v>67.27</v>
      </c>
      <c r="W6055" t="s">
        <v>135</v>
      </c>
      <c r="X6055">
        <v>4825</v>
      </c>
      <c r="Y6055">
        <v>714100</v>
      </c>
      <c r="Z6055">
        <v>62752</v>
      </c>
      <c r="AA6055">
        <v>83916</v>
      </c>
      <c r="AB6055">
        <v>860768</v>
      </c>
      <c r="AC6055">
        <v>731986</v>
      </c>
      <c r="AD6055">
        <v>128782</v>
      </c>
      <c r="AE6055" t="s">
        <v>78</v>
      </c>
      <c r="AF6055" t="s">
        <v>75</v>
      </c>
      <c r="AG6055" t="s">
        <v>240</v>
      </c>
      <c r="AH6055" t="s">
        <v>144</v>
      </c>
      <c r="AI6055" t="s">
        <v>139</v>
      </c>
      <c r="AJ6055" t="str">
        <f t="shared" si="94"/>
        <v>Jul</v>
      </c>
    </row>
    <row r="6056" spans="1:36" x14ac:dyDescent="0.3">
      <c r="A6056" t="s">
        <v>13342</v>
      </c>
      <c r="B6056" s="33">
        <v>45828</v>
      </c>
      <c r="C6056" t="s">
        <v>93</v>
      </c>
      <c r="D6056" t="s">
        <v>13343</v>
      </c>
      <c r="E6056" t="s">
        <v>179</v>
      </c>
      <c r="F6056" t="s">
        <v>181</v>
      </c>
      <c r="G6056" t="s">
        <v>166</v>
      </c>
      <c r="H6056" t="s">
        <v>159</v>
      </c>
      <c r="I6056">
        <v>521</v>
      </c>
      <c r="J6056" t="s">
        <v>377</v>
      </c>
      <c r="K6056" t="s">
        <v>1950</v>
      </c>
      <c r="L6056" t="s">
        <v>852</v>
      </c>
      <c r="M6056" t="s">
        <v>654</v>
      </c>
      <c r="N6056">
        <v>87</v>
      </c>
      <c r="O6056">
        <v>52</v>
      </c>
      <c r="P6056">
        <v>55</v>
      </c>
      <c r="Q6056" t="s">
        <v>76</v>
      </c>
      <c r="R6056" t="s">
        <v>238</v>
      </c>
      <c r="S6056" t="s">
        <v>239</v>
      </c>
      <c r="T6056">
        <v>180</v>
      </c>
      <c r="U6056">
        <v>148</v>
      </c>
      <c r="V6056">
        <v>82.22</v>
      </c>
      <c r="W6056" t="s">
        <v>133</v>
      </c>
      <c r="X6056">
        <v>2816</v>
      </c>
      <c r="Y6056">
        <v>416768</v>
      </c>
      <c r="Z6056">
        <v>26492</v>
      </c>
      <c r="AA6056">
        <v>91612</v>
      </c>
      <c r="AB6056">
        <v>534872</v>
      </c>
      <c r="AC6056">
        <v>399279</v>
      </c>
      <c r="AD6056">
        <v>135593</v>
      </c>
      <c r="AE6056" t="s">
        <v>72</v>
      </c>
      <c r="AF6056" t="s">
        <v>81</v>
      </c>
      <c r="AG6056" t="s">
        <v>240</v>
      </c>
      <c r="AH6056" t="s">
        <v>144</v>
      </c>
      <c r="AI6056" t="s">
        <v>138</v>
      </c>
      <c r="AJ6056" t="str">
        <f t="shared" si="94"/>
        <v>Jun</v>
      </c>
    </row>
    <row r="6057" spans="1:36" x14ac:dyDescent="0.3">
      <c r="A6057" t="s">
        <v>13344</v>
      </c>
      <c r="B6057" s="33">
        <v>45975</v>
      </c>
      <c r="C6057" t="s">
        <v>95</v>
      </c>
      <c r="D6057" t="s">
        <v>13345</v>
      </c>
      <c r="E6057" t="s">
        <v>179</v>
      </c>
      <c r="F6057" t="s">
        <v>177</v>
      </c>
      <c r="G6057" t="s">
        <v>166</v>
      </c>
      <c r="H6057" t="s">
        <v>162</v>
      </c>
      <c r="I6057">
        <v>1197</v>
      </c>
      <c r="J6057" t="s">
        <v>626</v>
      </c>
      <c r="K6057" t="s">
        <v>859</v>
      </c>
      <c r="L6057" t="s">
        <v>4961</v>
      </c>
      <c r="M6057" t="s">
        <v>740</v>
      </c>
      <c r="N6057">
        <v>153</v>
      </c>
      <c r="O6057">
        <v>9</v>
      </c>
      <c r="P6057">
        <v>35</v>
      </c>
      <c r="Q6057" t="s">
        <v>76</v>
      </c>
      <c r="R6057" t="s">
        <v>238</v>
      </c>
      <c r="S6057" t="s">
        <v>239</v>
      </c>
      <c r="T6057">
        <v>180</v>
      </c>
      <c r="U6057">
        <v>135</v>
      </c>
      <c r="V6057">
        <v>75</v>
      </c>
      <c r="W6057" t="s">
        <v>133</v>
      </c>
      <c r="X6057">
        <v>6299</v>
      </c>
      <c r="Y6057">
        <v>850365</v>
      </c>
      <c r="Z6057">
        <v>34695</v>
      </c>
      <c r="AA6057">
        <v>92880</v>
      </c>
      <c r="AB6057">
        <v>977940</v>
      </c>
      <c r="AC6057">
        <v>730581</v>
      </c>
      <c r="AD6057">
        <v>247359</v>
      </c>
      <c r="AE6057" t="s">
        <v>72</v>
      </c>
      <c r="AF6057" t="s">
        <v>78</v>
      </c>
      <c r="AG6057" t="s">
        <v>240</v>
      </c>
      <c r="AH6057" t="s">
        <v>144</v>
      </c>
      <c r="AI6057" t="s">
        <v>138</v>
      </c>
      <c r="AJ6057" t="str">
        <f t="shared" si="94"/>
        <v>Nov</v>
      </c>
    </row>
    <row r="6058" spans="1:36" x14ac:dyDescent="0.3">
      <c r="A6058" t="s">
        <v>13346</v>
      </c>
      <c r="B6058" s="33">
        <v>45678</v>
      </c>
      <c r="C6058" t="s">
        <v>93</v>
      </c>
      <c r="D6058" t="s">
        <v>13347</v>
      </c>
      <c r="E6058" t="s">
        <v>173</v>
      </c>
      <c r="F6058" t="s">
        <v>174</v>
      </c>
      <c r="G6058" t="s">
        <v>161</v>
      </c>
      <c r="H6058" t="s">
        <v>158</v>
      </c>
      <c r="I6058">
        <v>1794</v>
      </c>
      <c r="J6058" t="s">
        <v>357</v>
      </c>
      <c r="K6058" t="s">
        <v>2319</v>
      </c>
      <c r="L6058" t="s">
        <v>581</v>
      </c>
      <c r="M6058" t="s">
        <v>2319</v>
      </c>
      <c r="N6058">
        <v>249</v>
      </c>
      <c r="O6058">
        <v>0</v>
      </c>
      <c r="P6058">
        <v>-8</v>
      </c>
      <c r="Q6058" t="s">
        <v>70</v>
      </c>
      <c r="R6058" t="s">
        <v>238</v>
      </c>
      <c r="S6058" t="s">
        <v>239</v>
      </c>
      <c r="T6058">
        <v>150</v>
      </c>
      <c r="U6058">
        <v>115</v>
      </c>
      <c r="V6058">
        <v>76.67</v>
      </c>
      <c r="W6058" t="s">
        <v>133</v>
      </c>
      <c r="X6058">
        <v>5578</v>
      </c>
      <c r="Y6058">
        <v>641470</v>
      </c>
      <c r="Z6058">
        <v>50255</v>
      </c>
      <c r="AA6058">
        <v>82800</v>
      </c>
      <c r="AB6058">
        <v>774525</v>
      </c>
      <c r="AC6058">
        <v>576906</v>
      </c>
      <c r="AD6058">
        <v>197619</v>
      </c>
      <c r="AE6058" t="s">
        <v>78</v>
      </c>
      <c r="AF6058" t="s">
        <v>78</v>
      </c>
      <c r="AG6058" t="s">
        <v>240</v>
      </c>
      <c r="AH6058" t="s">
        <v>146</v>
      </c>
      <c r="AI6058" t="s">
        <v>139</v>
      </c>
      <c r="AJ6058" t="str">
        <f t="shared" si="94"/>
        <v>Jan</v>
      </c>
    </row>
    <row r="6059" spans="1:36" x14ac:dyDescent="0.3">
      <c r="A6059" t="s">
        <v>13348</v>
      </c>
      <c r="B6059" s="33">
        <v>45687</v>
      </c>
      <c r="C6059" t="s">
        <v>95</v>
      </c>
      <c r="D6059" t="s">
        <v>13349</v>
      </c>
      <c r="E6059" t="s">
        <v>173</v>
      </c>
      <c r="F6059" t="s">
        <v>177</v>
      </c>
      <c r="G6059" t="s">
        <v>161</v>
      </c>
      <c r="H6059" t="s">
        <v>162</v>
      </c>
      <c r="I6059">
        <v>1288</v>
      </c>
      <c r="J6059" t="s">
        <v>482</v>
      </c>
      <c r="K6059" t="s">
        <v>1177</v>
      </c>
      <c r="L6059" t="s">
        <v>4028</v>
      </c>
      <c r="M6059" t="s">
        <v>2425</v>
      </c>
      <c r="N6059">
        <v>171</v>
      </c>
      <c r="O6059">
        <v>50</v>
      </c>
      <c r="P6059">
        <v>40</v>
      </c>
      <c r="Q6059" t="s">
        <v>76</v>
      </c>
      <c r="R6059" t="s">
        <v>238</v>
      </c>
      <c r="S6059" t="s">
        <v>239</v>
      </c>
      <c r="T6059">
        <v>180</v>
      </c>
      <c r="U6059">
        <v>101</v>
      </c>
      <c r="V6059">
        <v>56.11</v>
      </c>
      <c r="W6059" t="s">
        <v>133</v>
      </c>
      <c r="X6059">
        <v>6082</v>
      </c>
      <c r="Y6059">
        <v>614282</v>
      </c>
      <c r="Z6059">
        <v>17776</v>
      </c>
      <c r="AA6059">
        <v>75649</v>
      </c>
      <c r="AB6059">
        <v>707707</v>
      </c>
      <c r="AC6059">
        <v>602437</v>
      </c>
      <c r="AD6059">
        <v>105270</v>
      </c>
      <c r="AE6059" t="s">
        <v>78</v>
      </c>
      <c r="AF6059" t="s">
        <v>78</v>
      </c>
      <c r="AG6059" t="s">
        <v>240</v>
      </c>
      <c r="AH6059" t="s">
        <v>144</v>
      </c>
      <c r="AI6059" t="s">
        <v>140</v>
      </c>
      <c r="AJ6059" t="str">
        <f t="shared" si="94"/>
        <v>Jan</v>
      </c>
    </row>
    <row r="6060" spans="1:36" x14ac:dyDescent="0.3">
      <c r="A6060" t="s">
        <v>13350</v>
      </c>
      <c r="B6060" s="33">
        <v>45845</v>
      </c>
      <c r="C6060" t="s">
        <v>95</v>
      </c>
      <c r="D6060" t="s">
        <v>13351</v>
      </c>
      <c r="E6060" t="s">
        <v>177</v>
      </c>
      <c r="F6060" t="s">
        <v>172</v>
      </c>
      <c r="G6060" t="s">
        <v>162</v>
      </c>
      <c r="H6060" t="s">
        <v>155</v>
      </c>
      <c r="I6060">
        <v>1754</v>
      </c>
      <c r="J6060" t="s">
        <v>463</v>
      </c>
      <c r="K6060" t="s">
        <v>2337</v>
      </c>
      <c r="L6060" t="s">
        <v>463</v>
      </c>
      <c r="M6060" t="s">
        <v>2337</v>
      </c>
      <c r="N6060">
        <v>220</v>
      </c>
      <c r="O6060">
        <v>0</v>
      </c>
      <c r="P6060">
        <v>-9</v>
      </c>
      <c r="Q6060" t="s">
        <v>70</v>
      </c>
      <c r="R6060" t="s">
        <v>238</v>
      </c>
      <c r="S6060" t="s">
        <v>239</v>
      </c>
      <c r="T6060">
        <v>180</v>
      </c>
      <c r="U6060">
        <v>165</v>
      </c>
      <c r="V6060">
        <v>91.67</v>
      </c>
      <c r="W6060" t="s">
        <v>133</v>
      </c>
      <c r="X6060">
        <v>5271</v>
      </c>
      <c r="Y6060">
        <v>869715</v>
      </c>
      <c r="Z6060">
        <v>87615</v>
      </c>
      <c r="AA6060">
        <v>27720</v>
      </c>
      <c r="AB6060">
        <v>985050</v>
      </c>
      <c r="AC6060">
        <v>654416</v>
      </c>
      <c r="AD6060">
        <v>330634</v>
      </c>
      <c r="AE6060" t="s">
        <v>78</v>
      </c>
      <c r="AF6060" t="s">
        <v>81</v>
      </c>
      <c r="AG6060" t="s">
        <v>240</v>
      </c>
      <c r="AH6060" t="s">
        <v>145</v>
      </c>
      <c r="AI6060" t="s">
        <v>138</v>
      </c>
      <c r="AJ6060" t="str">
        <f t="shared" si="94"/>
        <v>Jul</v>
      </c>
    </row>
    <row r="6061" spans="1:36" x14ac:dyDescent="0.3">
      <c r="A6061" t="s">
        <v>13352</v>
      </c>
      <c r="B6061" s="33">
        <v>45983</v>
      </c>
      <c r="C6061" t="s">
        <v>98</v>
      </c>
      <c r="D6061" t="s">
        <v>13353</v>
      </c>
      <c r="E6061" t="s">
        <v>172</v>
      </c>
      <c r="F6061" t="s">
        <v>177</v>
      </c>
      <c r="G6061" t="s">
        <v>155</v>
      </c>
      <c r="H6061" t="s">
        <v>162</v>
      </c>
      <c r="I6061">
        <v>355</v>
      </c>
      <c r="J6061" t="s">
        <v>325</v>
      </c>
      <c r="K6061" t="s">
        <v>2202</v>
      </c>
      <c r="L6061" t="s">
        <v>2357</v>
      </c>
      <c r="M6061" t="s">
        <v>344</v>
      </c>
      <c r="N6061">
        <v>65</v>
      </c>
      <c r="O6061">
        <v>20</v>
      </c>
      <c r="P6061">
        <v>20</v>
      </c>
      <c r="Q6061" t="s">
        <v>73</v>
      </c>
      <c r="R6061" t="s">
        <v>238</v>
      </c>
      <c r="S6061" t="s">
        <v>239</v>
      </c>
      <c r="T6061">
        <v>180</v>
      </c>
      <c r="U6061">
        <v>143</v>
      </c>
      <c r="V6061">
        <v>79.44</v>
      </c>
      <c r="W6061" t="s">
        <v>134</v>
      </c>
      <c r="X6061">
        <v>9486</v>
      </c>
      <c r="Y6061">
        <v>1356498</v>
      </c>
      <c r="Z6061">
        <v>25025</v>
      </c>
      <c r="AA6061">
        <v>68926</v>
      </c>
      <c r="AB6061">
        <v>1450449</v>
      </c>
      <c r="AC6061">
        <v>1245257</v>
      </c>
      <c r="AD6061">
        <v>205192</v>
      </c>
      <c r="AE6061" t="s">
        <v>81</v>
      </c>
      <c r="AF6061" t="s">
        <v>78</v>
      </c>
      <c r="AG6061" t="s">
        <v>240</v>
      </c>
      <c r="AH6061" t="s">
        <v>147</v>
      </c>
      <c r="AI6061" t="s">
        <v>139</v>
      </c>
      <c r="AJ6061" t="str">
        <f t="shared" si="94"/>
        <v>Nov</v>
      </c>
    </row>
    <row r="6062" spans="1:36" x14ac:dyDescent="0.3">
      <c r="A6062" t="s">
        <v>13354</v>
      </c>
      <c r="B6062" s="33">
        <v>45932</v>
      </c>
      <c r="C6062" t="s">
        <v>96</v>
      </c>
      <c r="D6062" t="s">
        <v>13355</v>
      </c>
      <c r="E6062" t="s">
        <v>181</v>
      </c>
      <c r="F6062" t="s">
        <v>178</v>
      </c>
      <c r="G6062" t="s">
        <v>159</v>
      </c>
      <c r="H6062" t="s">
        <v>157</v>
      </c>
      <c r="I6062">
        <v>1803</v>
      </c>
      <c r="J6062" t="s">
        <v>492</v>
      </c>
      <c r="K6062" t="s">
        <v>458</v>
      </c>
      <c r="L6062" t="s">
        <v>641</v>
      </c>
      <c r="M6062" t="s">
        <v>1725</v>
      </c>
      <c r="N6062">
        <v>237</v>
      </c>
      <c r="O6062">
        <v>26</v>
      </c>
      <c r="P6062">
        <v>7</v>
      </c>
      <c r="Q6062" t="s">
        <v>73</v>
      </c>
      <c r="R6062" t="s">
        <v>238</v>
      </c>
      <c r="S6062" t="s">
        <v>239</v>
      </c>
      <c r="T6062">
        <v>189</v>
      </c>
      <c r="U6062">
        <v>151</v>
      </c>
      <c r="V6062">
        <v>79.89</v>
      </c>
      <c r="W6062" t="s">
        <v>133</v>
      </c>
      <c r="X6062">
        <v>8358</v>
      </c>
      <c r="Y6062">
        <v>1262058</v>
      </c>
      <c r="Z6062">
        <v>55568</v>
      </c>
      <c r="AA6062">
        <v>67044</v>
      </c>
      <c r="AB6062">
        <v>1384670</v>
      </c>
      <c r="AC6062">
        <v>972362</v>
      </c>
      <c r="AD6062">
        <v>412308</v>
      </c>
      <c r="AE6062" t="s">
        <v>81</v>
      </c>
      <c r="AF6062" t="s">
        <v>75</v>
      </c>
      <c r="AG6062" t="s">
        <v>240</v>
      </c>
      <c r="AH6062" t="s">
        <v>144</v>
      </c>
      <c r="AI6062" t="s">
        <v>139</v>
      </c>
      <c r="AJ6062" t="str">
        <f t="shared" si="94"/>
        <v>Oct</v>
      </c>
    </row>
    <row r="6063" spans="1:36" x14ac:dyDescent="0.3">
      <c r="A6063" t="s">
        <v>13356</v>
      </c>
      <c r="B6063" s="33">
        <v>46006</v>
      </c>
      <c r="C6063" t="s">
        <v>95</v>
      </c>
      <c r="D6063" t="s">
        <v>13357</v>
      </c>
      <c r="E6063" t="s">
        <v>177</v>
      </c>
      <c r="F6063" t="s">
        <v>178</v>
      </c>
      <c r="G6063" t="s">
        <v>162</v>
      </c>
      <c r="H6063" t="s">
        <v>157</v>
      </c>
      <c r="I6063">
        <v>1142</v>
      </c>
      <c r="J6063" t="s">
        <v>377</v>
      </c>
      <c r="K6063" t="s">
        <v>1065</v>
      </c>
      <c r="L6063" t="s">
        <v>377</v>
      </c>
      <c r="M6063" t="s">
        <v>1065</v>
      </c>
      <c r="N6063">
        <v>175</v>
      </c>
      <c r="O6063">
        <v>0</v>
      </c>
      <c r="P6063">
        <v>-6</v>
      </c>
      <c r="Q6063" t="s">
        <v>70</v>
      </c>
      <c r="R6063" t="s">
        <v>238</v>
      </c>
      <c r="S6063" t="s">
        <v>239</v>
      </c>
      <c r="T6063">
        <v>150</v>
      </c>
      <c r="U6063">
        <v>109</v>
      </c>
      <c r="V6063">
        <v>72.67</v>
      </c>
      <c r="W6063" t="s">
        <v>133</v>
      </c>
      <c r="X6063">
        <v>5137</v>
      </c>
      <c r="Y6063">
        <v>559933</v>
      </c>
      <c r="Z6063">
        <v>21800</v>
      </c>
      <c r="AA6063">
        <v>49486</v>
      </c>
      <c r="AB6063">
        <v>631219</v>
      </c>
      <c r="AC6063">
        <v>384763</v>
      </c>
      <c r="AD6063">
        <v>246456</v>
      </c>
      <c r="AE6063" t="s">
        <v>78</v>
      </c>
      <c r="AF6063" t="s">
        <v>75</v>
      </c>
      <c r="AG6063" t="s">
        <v>240</v>
      </c>
      <c r="AH6063" t="s">
        <v>144</v>
      </c>
      <c r="AI6063" t="s">
        <v>138</v>
      </c>
      <c r="AJ6063" t="str">
        <f t="shared" si="94"/>
        <v>Dec</v>
      </c>
    </row>
    <row r="6064" spans="1:36" x14ac:dyDescent="0.3">
      <c r="A6064" t="s">
        <v>13358</v>
      </c>
      <c r="B6064" s="33">
        <v>45742</v>
      </c>
      <c r="C6064" t="s">
        <v>93</v>
      </c>
      <c r="D6064" t="s">
        <v>13359</v>
      </c>
      <c r="E6064" t="s">
        <v>180</v>
      </c>
      <c r="F6064" t="s">
        <v>175</v>
      </c>
      <c r="G6064" t="s">
        <v>160</v>
      </c>
      <c r="H6064" t="s">
        <v>163</v>
      </c>
      <c r="I6064">
        <v>429</v>
      </c>
      <c r="J6064" t="s">
        <v>613</v>
      </c>
      <c r="K6064" t="s">
        <v>2444</v>
      </c>
      <c r="L6064" t="s">
        <v>615</v>
      </c>
      <c r="M6064" t="s">
        <v>2444</v>
      </c>
      <c r="N6064">
        <v>70</v>
      </c>
      <c r="O6064">
        <v>0</v>
      </c>
      <c r="P6064">
        <v>-10</v>
      </c>
      <c r="Q6064" t="s">
        <v>70</v>
      </c>
      <c r="R6064" t="s">
        <v>238</v>
      </c>
      <c r="S6064" t="s">
        <v>239</v>
      </c>
      <c r="T6064">
        <v>186</v>
      </c>
      <c r="U6064">
        <v>182</v>
      </c>
      <c r="V6064">
        <v>97.85</v>
      </c>
      <c r="W6064" t="s">
        <v>133</v>
      </c>
      <c r="X6064">
        <v>5611</v>
      </c>
      <c r="Y6064">
        <v>1021202</v>
      </c>
      <c r="Z6064">
        <v>38948</v>
      </c>
      <c r="AA6064">
        <v>136136</v>
      </c>
      <c r="AB6064">
        <v>1196286</v>
      </c>
      <c r="AC6064">
        <v>888963</v>
      </c>
      <c r="AD6064">
        <v>307323</v>
      </c>
      <c r="AE6064" t="s">
        <v>81</v>
      </c>
      <c r="AF6064" t="s">
        <v>75</v>
      </c>
      <c r="AG6064" t="s">
        <v>240</v>
      </c>
      <c r="AH6064" t="s">
        <v>144</v>
      </c>
      <c r="AI6064" t="s">
        <v>139</v>
      </c>
      <c r="AJ6064" t="str">
        <f t="shared" si="94"/>
        <v>Mar</v>
      </c>
    </row>
    <row r="6065" spans="1:36" x14ac:dyDescent="0.3">
      <c r="A6065" t="s">
        <v>13360</v>
      </c>
      <c r="B6065" s="33">
        <v>45686</v>
      </c>
      <c r="C6065" t="s">
        <v>93</v>
      </c>
      <c r="D6065" t="s">
        <v>13361</v>
      </c>
      <c r="E6065" t="s">
        <v>173</v>
      </c>
      <c r="F6065" t="s">
        <v>180</v>
      </c>
      <c r="G6065" t="s">
        <v>161</v>
      </c>
      <c r="H6065" t="s">
        <v>160</v>
      </c>
      <c r="I6065">
        <v>1607</v>
      </c>
      <c r="J6065" t="s">
        <v>477</v>
      </c>
      <c r="K6065" t="s">
        <v>3684</v>
      </c>
      <c r="L6065" t="s">
        <v>2249</v>
      </c>
      <c r="M6065" t="s">
        <v>2711</v>
      </c>
      <c r="N6065">
        <v>243</v>
      </c>
      <c r="O6065">
        <v>42</v>
      </c>
      <c r="P6065">
        <v>32</v>
      </c>
      <c r="Q6065" t="s">
        <v>76</v>
      </c>
      <c r="R6065" t="s">
        <v>238</v>
      </c>
      <c r="S6065" t="s">
        <v>239</v>
      </c>
      <c r="T6065">
        <v>150</v>
      </c>
      <c r="U6065">
        <v>116</v>
      </c>
      <c r="V6065">
        <v>77.33</v>
      </c>
      <c r="W6065" t="s">
        <v>133</v>
      </c>
      <c r="X6065">
        <v>4998</v>
      </c>
      <c r="Y6065">
        <v>579768</v>
      </c>
      <c r="Z6065">
        <v>48720</v>
      </c>
      <c r="AA6065">
        <v>74704</v>
      </c>
      <c r="AB6065">
        <v>703192</v>
      </c>
      <c r="AC6065">
        <v>487725</v>
      </c>
      <c r="AD6065">
        <v>215467</v>
      </c>
      <c r="AE6065" t="s">
        <v>78</v>
      </c>
      <c r="AF6065" t="s">
        <v>81</v>
      </c>
      <c r="AG6065" t="s">
        <v>240</v>
      </c>
      <c r="AH6065" t="s">
        <v>146</v>
      </c>
      <c r="AI6065" t="s">
        <v>140</v>
      </c>
      <c r="AJ6065" t="str">
        <f t="shared" si="94"/>
        <v>Jan</v>
      </c>
    </row>
    <row r="6066" spans="1:36" x14ac:dyDescent="0.3">
      <c r="A6066" t="s">
        <v>13362</v>
      </c>
      <c r="B6066" s="33">
        <v>45734</v>
      </c>
      <c r="C6066" t="s">
        <v>96</v>
      </c>
      <c r="D6066" t="s">
        <v>13363</v>
      </c>
      <c r="E6066" t="s">
        <v>177</v>
      </c>
      <c r="F6066" t="s">
        <v>181</v>
      </c>
      <c r="G6066" t="s">
        <v>162</v>
      </c>
      <c r="H6066" t="s">
        <v>159</v>
      </c>
      <c r="I6066">
        <v>411</v>
      </c>
      <c r="J6066" t="s">
        <v>408</v>
      </c>
      <c r="K6066" t="s">
        <v>448</v>
      </c>
      <c r="L6066" t="s">
        <v>408</v>
      </c>
      <c r="M6066" t="s">
        <v>2846</v>
      </c>
      <c r="N6066">
        <v>69</v>
      </c>
      <c r="O6066">
        <v>0</v>
      </c>
      <c r="P6066">
        <v>24</v>
      </c>
      <c r="Q6066" t="s">
        <v>73</v>
      </c>
      <c r="R6066" t="s">
        <v>238</v>
      </c>
      <c r="S6066" t="s">
        <v>239</v>
      </c>
      <c r="T6066">
        <v>150</v>
      </c>
      <c r="U6066">
        <v>127</v>
      </c>
      <c r="V6066">
        <v>84.67</v>
      </c>
      <c r="W6066" t="s">
        <v>133</v>
      </c>
      <c r="X6066">
        <v>10160</v>
      </c>
      <c r="Y6066">
        <v>1290320</v>
      </c>
      <c r="Z6066">
        <v>24892</v>
      </c>
      <c r="AA6066">
        <v>88773</v>
      </c>
      <c r="AB6066">
        <v>1403985</v>
      </c>
      <c r="AC6066">
        <v>1169620</v>
      </c>
      <c r="AD6066">
        <v>234365</v>
      </c>
      <c r="AE6066" t="s">
        <v>78</v>
      </c>
      <c r="AF6066" t="s">
        <v>81</v>
      </c>
      <c r="AG6066" t="s">
        <v>240</v>
      </c>
      <c r="AH6066" t="s">
        <v>145</v>
      </c>
      <c r="AI6066" t="s">
        <v>139</v>
      </c>
      <c r="AJ6066" t="str">
        <f t="shared" si="94"/>
        <v>Mar</v>
      </c>
    </row>
    <row r="6067" spans="1:36" x14ac:dyDescent="0.3">
      <c r="A6067" t="s">
        <v>13364</v>
      </c>
      <c r="B6067" s="33">
        <v>45902</v>
      </c>
      <c r="C6067" t="s">
        <v>97</v>
      </c>
      <c r="D6067" t="s">
        <v>13365</v>
      </c>
      <c r="E6067" t="s">
        <v>174</v>
      </c>
      <c r="F6067" t="s">
        <v>179</v>
      </c>
      <c r="G6067" t="s">
        <v>158</v>
      </c>
      <c r="H6067" t="s">
        <v>166</v>
      </c>
      <c r="I6067">
        <v>1310</v>
      </c>
      <c r="J6067" t="s">
        <v>368</v>
      </c>
      <c r="K6067" t="s">
        <v>4546</v>
      </c>
      <c r="L6067" t="s">
        <v>566</v>
      </c>
      <c r="M6067" t="s">
        <v>4546</v>
      </c>
      <c r="N6067">
        <v>194</v>
      </c>
      <c r="O6067">
        <v>15</v>
      </c>
      <c r="P6067">
        <v>0</v>
      </c>
      <c r="Q6067" t="s">
        <v>73</v>
      </c>
      <c r="R6067" t="s">
        <v>238</v>
      </c>
      <c r="S6067" t="s">
        <v>239</v>
      </c>
      <c r="T6067">
        <v>150</v>
      </c>
      <c r="U6067">
        <v>110</v>
      </c>
      <c r="V6067">
        <v>73.33</v>
      </c>
      <c r="W6067" t="s">
        <v>133</v>
      </c>
      <c r="X6067">
        <v>3057</v>
      </c>
      <c r="Y6067">
        <v>336270</v>
      </c>
      <c r="Z6067">
        <v>52690</v>
      </c>
      <c r="AA6067">
        <v>68090</v>
      </c>
      <c r="AB6067">
        <v>457050</v>
      </c>
      <c r="AC6067">
        <v>352769</v>
      </c>
      <c r="AD6067">
        <v>104281</v>
      </c>
      <c r="AE6067" t="s">
        <v>78</v>
      </c>
      <c r="AF6067" t="s">
        <v>72</v>
      </c>
      <c r="AG6067" t="s">
        <v>240</v>
      </c>
      <c r="AH6067" t="s">
        <v>144</v>
      </c>
      <c r="AI6067" t="s">
        <v>139</v>
      </c>
      <c r="AJ6067" t="str">
        <f t="shared" si="94"/>
        <v>Sep</v>
      </c>
    </row>
    <row r="6068" spans="1:36" x14ac:dyDescent="0.3">
      <c r="A6068" t="s">
        <v>13366</v>
      </c>
      <c r="B6068" s="33">
        <v>45978</v>
      </c>
      <c r="C6068" t="s">
        <v>95</v>
      </c>
      <c r="D6068" t="s">
        <v>13367</v>
      </c>
      <c r="E6068" t="s">
        <v>172</v>
      </c>
      <c r="F6068" t="s">
        <v>181</v>
      </c>
      <c r="G6068" t="s">
        <v>155</v>
      </c>
      <c r="H6068" t="s">
        <v>159</v>
      </c>
      <c r="I6068">
        <v>894</v>
      </c>
      <c r="J6068" t="s">
        <v>806</v>
      </c>
      <c r="K6068" t="s">
        <v>913</v>
      </c>
      <c r="L6068" t="s">
        <v>2345</v>
      </c>
      <c r="M6068" t="s">
        <v>1906</v>
      </c>
      <c r="N6068">
        <v>132</v>
      </c>
      <c r="O6068">
        <v>35</v>
      </c>
      <c r="P6068">
        <v>54</v>
      </c>
      <c r="Q6068" t="s">
        <v>76</v>
      </c>
      <c r="R6068" t="s">
        <v>238</v>
      </c>
      <c r="S6068" t="s">
        <v>239</v>
      </c>
      <c r="T6068">
        <v>186</v>
      </c>
      <c r="U6068">
        <v>164</v>
      </c>
      <c r="V6068">
        <v>88.17</v>
      </c>
      <c r="W6068" t="s">
        <v>133</v>
      </c>
      <c r="X6068">
        <v>7046</v>
      </c>
      <c r="Y6068">
        <v>1155544</v>
      </c>
      <c r="Z6068">
        <v>35588</v>
      </c>
      <c r="AA6068">
        <v>50840</v>
      </c>
      <c r="AB6068">
        <v>1241972</v>
      </c>
      <c r="AC6068">
        <v>956214</v>
      </c>
      <c r="AD6068">
        <v>285758</v>
      </c>
      <c r="AE6068" t="s">
        <v>81</v>
      </c>
      <c r="AF6068" t="s">
        <v>81</v>
      </c>
      <c r="AG6068" t="s">
        <v>240</v>
      </c>
      <c r="AH6068" t="s">
        <v>145</v>
      </c>
      <c r="AI6068" t="s">
        <v>139</v>
      </c>
      <c r="AJ6068" t="str">
        <f t="shared" si="94"/>
        <v>Nov</v>
      </c>
    </row>
    <row r="6069" spans="1:36" x14ac:dyDescent="0.3">
      <c r="A6069" t="s">
        <v>13368</v>
      </c>
      <c r="B6069" s="33">
        <v>45799</v>
      </c>
      <c r="C6069" t="s">
        <v>97</v>
      </c>
      <c r="D6069" t="s">
        <v>13369</v>
      </c>
      <c r="E6069" t="s">
        <v>175</v>
      </c>
      <c r="F6069" t="s">
        <v>174</v>
      </c>
      <c r="G6069" t="s">
        <v>163</v>
      </c>
      <c r="H6069" t="s">
        <v>158</v>
      </c>
      <c r="I6069">
        <v>903</v>
      </c>
      <c r="J6069" t="s">
        <v>275</v>
      </c>
      <c r="K6069" t="s">
        <v>260</v>
      </c>
      <c r="L6069" t="s">
        <v>3327</v>
      </c>
      <c r="M6069" t="s">
        <v>625</v>
      </c>
      <c r="N6069">
        <v>127</v>
      </c>
      <c r="O6069">
        <v>72</v>
      </c>
      <c r="P6069">
        <v>86</v>
      </c>
      <c r="Q6069" t="s">
        <v>76</v>
      </c>
      <c r="R6069" t="s">
        <v>238</v>
      </c>
      <c r="S6069" t="s">
        <v>239</v>
      </c>
      <c r="T6069">
        <v>180</v>
      </c>
      <c r="U6069">
        <v>124</v>
      </c>
      <c r="V6069">
        <v>68.89</v>
      </c>
      <c r="W6069" t="s">
        <v>133</v>
      </c>
      <c r="X6069">
        <v>4500</v>
      </c>
      <c r="Y6069">
        <v>558000</v>
      </c>
      <c r="Z6069">
        <v>59644</v>
      </c>
      <c r="AA6069">
        <v>30876</v>
      </c>
      <c r="AB6069">
        <v>648520</v>
      </c>
      <c r="AC6069">
        <v>417419</v>
      </c>
      <c r="AD6069">
        <v>231101</v>
      </c>
      <c r="AE6069" t="s">
        <v>75</v>
      </c>
      <c r="AF6069" t="s">
        <v>78</v>
      </c>
      <c r="AG6069" t="s">
        <v>240</v>
      </c>
      <c r="AH6069" t="s">
        <v>146</v>
      </c>
      <c r="AI6069" t="s">
        <v>140</v>
      </c>
      <c r="AJ6069" t="str">
        <f t="shared" si="94"/>
        <v>May</v>
      </c>
    </row>
    <row r="6070" spans="1:36" x14ac:dyDescent="0.3">
      <c r="A6070" t="s">
        <v>13370</v>
      </c>
      <c r="B6070" s="33">
        <v>45750</v>
      </c>
      <c r="C6070" t="s">
        <v>93</v>
      </c>
      <c r="D6070" t="s">
        <v>13110</v>
      </c>
      <c r="E6070" t="s">
        <v>173</v>
      </c>
      <c r="F6070" t="s">
        <v>175</v>
      </c>
      <c r="G6070" t="s">
        <v>161</v>
      </c>
      <c r="H6070" t="s">
        <v>163</v>
      </c>
      <c r="I6070">
        <v>1246</v>
      </c>
      <c r="J6070" t="s">
        <v>605</v>
      </c>
      <c r="K6070" t="s">
        <v>2805</v>
      </c>
      <c r="L6070" t="s">
        <v>2406</v>
      </c>
      <c r="M6070" t="s">
        <v>806</v>
      </c>
      <c r="N6070">
        <v>156</v>
      </c>
      <c r="O6070">
        <v>1</v>
      </c>
      <c r="P6070">
        <v>9</v>
      </c>
      <c r="Q6070" t="s">
        <v>73</v>
      </c>
      <c r="R6070" t="s">
        <v>238</v>
      </c>
      <c r="S6070" t="s">
        <v>239</v>
      </c>
      <c r="T6070">
        <v>150</v>
      </c>
      <c r="U6070">
        <v>129</v>
      </c>
      <c r="V6070">
        <v>86</v>
      </c>
      <c r="W6070" t="s">
        <v>133</v>
      </c>
      <c r="X6070">
        <v>3969</v>
      </c>
      <c r="Y6070">
        <v>512001</v>
      </c>
      <c r="Z6070">
        <v>47988</v>
      </c>
      <c r="AA6070">
        <v>31863</v>
      </c>
      <c r="AB6070">
        <v>591852</v>
      </c>
      <c r="AC6070">
        <v>350135</v>
      </c>
      <c r="AD6070">
        <v>241717</v>
      </c>
      <c r="AE6070" t="s">
        <v>78</v>
      </c>
      <c r="AF6070" t="s">
        <v>75</v>
      </c>
      <c r="AG6070" t="s">
        <v>240</v>
      </c>
      <c r="AH6070" t="s">
        <v>145</v>
      </c>
      <c r="AI6070" t="s">
        <v>138</v>
      </c>
      <c r="AJ6070" t="str">
        <f t="shared" si="94"/>
        <v>Apr</v>
      </c>
    </row>
    <row r="6071" spans="1:36" x14ac:dyDescent="0.3">
      <c r="A6071" t="s">
        <v>13371</v>
      </c>
      <c r="B6071" s="33">
        <v>45934</v>
      </c>
      <c r="C6071" t="s">
        <v>93</v>
      </c>
      <c r="D6071" t="s">
        <v>13372</v>
      </c>
      <c r="E6071" t="s">
        <v>174</v>
      </c>
      <c r="F6071" t="s">
        <v>176</v>
      </c>
      <c r="G6071" t="s">
        <v>158</v>
      </c>
      <c r="H6071" t="s">
        <v>156</v>
      </c>
      <c r="I6071">
        <v>864</v>
      </c>
      <c r="J6071" t="s">
        <v>1510</v>
      </c>
      <c r="K6071" t="s">
        <v>542</v>
      </c>
      <c r="N6071">
        <v>118</v>
      </c>
      <c r="O6071">
        <v>0</v>
      </c>
      <c r="P6071">
        <v>0</v>
      </c>
      <c r="Q6071" t="s">
        <v>67</v>
      </c>
      <c r="R6071" t="s">
        <v>245</v>
      </c>
      <c r="S6071" t="s">
        <v>120</v>
      </c>
      <c r="T6071">
        <v>150</v>
      </c>
      <c r="U6071">
        <v>0</v>
      </c>
      <c r="V6071">
        <v>0</v>
      </c>
      <c r="W6071" t="s">
        <v>133</v>
      </c>
      <c r="X6071">
        <v>5749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 t="s">
        <v>78</v>
      </c>
      <c r="AF6071" t="s">
        <v>81</v>
      </c>
      <c r="AG6071" t="s">
        <v>240</v>
      </c>
      <c r="AH6071" t="s">
        <v>144</v>
      </c>
      <c r="AI6071" t="s">
        <v>138</v>
      </c>
      <c r="AJ6071" t="str">
        <f t="shared" si="94"/>
        <v>Oct</v>
      </c>
    </row>
    <row r="6072" spans="1:36" x14ac:dyDescent="0.3">
      <c r="A6072" t="s">
        <v>13373</v>
      </c>
      <c r="B6072" s="33">
        <v>45933</v>
      </c>
      <c r="C6072" t="s">
        <v>97</v>
      </c>
      <c r="D6072" t="s">
        <v>13374</v>
      </c>
      <c r="E6072" t="s">
        <v>180</v>
      </c>
      <c r="F6072" t="s">
        <v>176</v>
      </c>
      <c r="G6072" t="s">
        <v>160</v>
      </c>
      <c r="H6072" t="s">
        <v>156</v>
      </c>
      <c r="I6072">
        <v>440</v>
      </c>
      <c r="J6072" t="s">
        <v>325</v>
      </c>
      <c r="K6072" t="s">
        <v>1504</v>
      </c>
      <c r="L6072" t="s">
        <v>5641</v>
      </c>
      <c r="M6072" t="s">
        <v>387</v>
      </c>
      <c r="N6072">
        <v>82</v>
      </c>
      <c r="O6072">
        <v>52</v>
      </c>
      <c r="P6072">
        <v>56</v>
      </c>
      <c r="Q6072" t="s">
        <v>76</v>
      </c>
      <c r="R6072" t="s">
        <v>238</v>
      </c>
      <c r="S6072" t="s">
        <v>239</v>
      </c>
      <c r="T6072">
        <v>189</v>
      </c>
      <c r="U6072">
        <v>167</v>
      </c>
      <c r="V6072">
        <v>88.36</v>
      </c>
      <c r="W6072" t="s">
        <v>133</v>
      </c>
      <c r="X6072">
        <v>5809</v>
      </c>
      <c r="Y6072">
        <v>970103</v>
      </c>
      <c r="Z6072">
        <v>42752</v>
      </c>
      <c r="AA6072">
        <v>126085</v>
      </c>
      <c r="AB6072">
        <v>1138940</v>
      </c>
      <c r="AC6072">
        <v>690800</v>
      </c>
      <c r="AD6072">
        <v>448140</v>
      </c>
      <c r="AE6072" t="s">
        <v>81</v>
      </c>
      <c r="AF6072" t="s">
        <v>81</v>
      </c>
      <c r="AG6072" t="s">
        <v>240</v>
      </c>
      <c r="AH6072" t="s">
        <v>145</v>
      </c>
      <c r="AI6072" t="s">
        <v>138</v>
      </c>
      <c r="AJ6072" t="str">
        <f t="shared" si="94"/>
        <v>Oct</v>
      </c>
    </row>
    <row r="6073" spans="1:36" x14ac:dyDescent="0.3">
      <c r="A6073" t="s">
        <v>13375</v>
      </c>
      <c r="B6073" s="33">
        <v>45854</v>
      </c>
      <c r="C6073" t="s">
        <v>96</v>
      </c>
      <c r="D6073" t="s">
        <v>13376</v>
      </c>
      <c r="E6073" t="s">
        <v>177</v>
      </c>
      <c r="F6073" t="s">
        <v>172</v>
      </c>
      <c r="G6073" t="s">
        <v>162</v>
      </c>
      <c r="H6073" t="s">
        <v>155</v>
      </c>
      <c r="I6073">
        <v>481</v>
      </c>
      <c r="J6073" t="s">
        <v>248</v>
      </c>
      <c r="K6073" t="s">
        <v>2183</v>
      </c>
      <c r="L6073" t="s">
        <v>1897</v>
      </c>
      <c r="M6073" t="s">
        <v>416</v>
      </c>
      <c r="N6073">
        <v>77</v>
      </c>
      <c r="O6073">
        <v>33</v>
      </c>
      <c r="P6073">
        <v>47</v>
      </c>
      <c r="Q6073" t="s">
        <v>76</v>
      </c>
      <c r="R6073" t="s">
        <v>238</v>
      </c>
      <c r="S6073" t="s">
        <v>239</v>
      </c>
      <c r="T6073">
        <v>180</v>
      </c>
      <c r="U6073">
        <v>141</v>
      </c>
      <c r="V6073">
        <v>78.33</v>
      </c>
      <c r="W6073" t="s">
        <v>133</v>
      </c>
      <c r="X6073">
        <v>4028</v>
      </c>
      <c r="Y6073">
        <v>567948</v>
      </c>
      <c r="Z6073">
        <v>58938</v>
      </c>
      <c r="AA6073">
        <v>15651</v>
      </c>
      <c r="AB6073">
        <v>642537</v>
      </c>
      <c r="AC6073">
        <v>387470</v>
      </c>
      <c r="AD6073">
        <v>255067</v>
      </c>
      <c r="AE6073" t="s">
        <v>78</v>
      </c>
      <c r="AF6073" t="s">
        <v>81</v>
      </c>
      <c r="AG6073" t="s">
        <v>240</v>
      </c>
      <c r="AH6073" t="s">
        <v>144</v>
      </c>
      <c r="AI6073" t="s">
        <v>139</v>
      </c>
      <c r="AJ6073" t="str">
        <f t="shared" si="94"/>
        <v>Jul</v>
      </c>
    </row>
    <row r="6074" spans="1:36" x14ac:dyDescent="0.3">
      <c r="A6074" t="s">
        <v>13377</v>
      </c>
      <c r="B6074" s="33">
        <v>45840</v>
      </c>
      <c r="C6074" t="s">
        <v>93</v>
      </c>
      <c r="D6074" t="s">
        <v>858</v>
      </c>
      <c r="E6074" t="s">
        <v>174</v>
      </c>
      <c r="F6074" t="s">
        <v>178</v>
      </c>
      <c r="G6074" t="s">
        <v>158</v>
      </c>
      <c r="H6074" t="s">
        <v>157</v>
      </c>
      <c r="I6074">
        <v>1884</v>
      </c>
      <c r="J6074" t="s">
        <v>336</v>
      </c>
      <c r="K6074" t="s">
        <v>358</v>
      </c>
      <c r="L6074" t="s">
        <v>2005</v>
      </c>
      <c r="M6074" t="s">
        <v>1263</v>
      </c>
      <c r="N6074">
        <v>266</v>
      </c>
      <c r="O6074">
        <v>11</v>
      </c>
      <c r="P6074">
        <v>6</v>
      </c>
      <c r="Q6074" t="s">
        <v>73</v>
      </c>
      <c r="R6074" t="s">
        <v>238</v>
      </c>
      <c r="S6074" t="s">
        <v>239</v>
      </c>
      <c r="T6074">
        <v>186</v>
      </c>
      <c r="U6074">
        <v>144</v>
      </c>
      <c r="V6074">
        <v>77.42</v>
      </c>
      <c r="W6074" t="s">
        <v>133</v>
      </c>
      <c r="X6074">
        <v>8075</v>
      </c>
      <c r="Y6074">
        <v>1162800</v>
      </c>
      <c r="Z6074">
        <v>24048</v>
      </c>
      <c r="AA6074">
        <v>59472</v>
      </c>
      <c r="AB6074">
        <v>1246320</v>
      </c>
      <c r="AC6074">
        <v>751243</v>
      </c>
      <c r="AD6074">
        <v>495077</v>
      </c>
      <c r="AE6074" t="s">
        <v>78</v>
      </c>
      <c r="AF6074" t="s">
        <v>75</v>
      </c>
      <c r="AG6074" t="s">
        <v>240</v>
      </c>
      <c r="AH6074" t="s">
        <v>144</v>
      </c>
      <c r="AI6074" t="s">
        <v>139</v>
      </c>
      <c r="AJ6074" t="str">
        <f t="shared" si="94"/>
        <v>Jul</v>
      </c>
    </row>
    <row r="6075" spans="1:36" x14ac:dyDescent="0.3">
      <c r="A6075" t="s">
        <v>13378</v>
      </c>
      <c r="B6075" s="33">
        <v>45964</v>
      </c>
      <c r="C6075" t="s">
        <v>95</v>
      </c>
      <c r="D6075" t="s">
        <v>13379</v>
      </c>
      <c r="E6075" t="s">
        <v>174</v>
      </c>
      <c r="F6075" t="s">
        <v>176</v>
      </c>
      <c r="G6075" t="s">
        <v>158</v>
      </c>
      <c r="H6075" t="s">
        <v>156</v>
      </c>
      <c r="I6075">
        <v>847</v>
      </c>
      <c r="J6075" t="s">
        <v>357</v>
      </c>
      <c r="K6075" t="s">
        <v>4574</v>
      </c>
      <c r="L6075" t="s">
        <v>581</v>
      </c>
      <c r="M6075" t="s">
        <v>4574</v>
      </c>
      <c r="N6075">
        <v>131</v>
      </c>
      <c r="O6075">
        <v>0</v>
      </c>
      <c r="P6075">
        <v>-9</v>
      </c>
      <c r="Q6075" t="s">
        <v>70</v>
      </c>
      <c r="R6075" t="s">
        <v>238</v>
      </c>
      <c r="S6075" t="s">
        <v>239</v>
      </c>
      <c r="T6075">
        <v>150</v>
      </c>
      <c r="U6075">
        <v>122</v>
      </c>
      <c r="V6075">
        <v>81.33</v>
      </c>
      <c r="W6075" t="s">
        <v>133</v>
      </c>
      <c r="X6075">
        <v>3250</v>
      </c>
      <c r="Y6075">
        <v>396500</v>
      </c>
      <c r="Z6075">
        <v>59780</v>
      </c>
      <c r="AA6075">
        <v>38796</v>
      </c>
      <c r="AB6075">
        <v>495076</v>
      </c>
      <c r="AC6075">
        <v>411759</v>
      </c>
      <c r="AD6075">
        <v>83317</v>
      </c>
      <c r="AE6075" t="s">
        <v>78</v>
      </c>
      <c r="AF6075" t="s">
        <v>81</v>
      </c>
      <c r="AG6075" t="s">
        <v>240</v>
      </c>
      <c r="AH6075" t="s">
        <v>146</v>
      </c>
      <c r="AI6075" t="s">
        <v>140</v>
      </c>
      <c r="AJ6075" t="str">
        <f t="shared" si="94"/>
        <v>Nov</v>
      </c>
    </row>
    <row r="6076" spans="1:36" x14ac:dyDescent="0.3">
      <c r="A6076" t="s">
        <v>13380</v>
      </c>
      <c r="B6076" s="33">
        <v>45658</v>
      </c>
      <c r="C6076" t="s">
        <v>96</v>
      </c>
      <c r="D6076" t="s">
        <v>13381</v>
      </c>
      <c r="E6076" t="s">
        <v>178</v>
      </c>
      <c r="F6076" t="s">
        <v>181</v>
      </c>
      <c r="G6076" t="s">
        <v>157</v>
      </c>
      <c r="H6076" t="s">
        <v>159</v>
      </c>
      <c r="I6076">
        <v>1600</v>
      </c>
      <c r="J6076" t="s">
        <v>243</v>
      </c>
      <c r="K6076" t="s">
        <v>317</v>
      </c>
      <c r="L6076" t="s">
        <v>4222</v>
      </c>
      <c r="M6076" t="s">
        <v>1487</v>
      </c>
      <c r="N6076">
        <v>212</v>
      </c>
      <c r="O6076">
        <v>3</v>
      </c>
      <c r="P6076">
        <v>19</v>
      </c>
      <c r="Q6076" t="s">
        <v>73</v>
      </c>
      <c r="R6076" t="s">
        <v>238</v>
      </c>
      <c r="S6076" t="s">
        <v>239</v>
      </c>
      <c r="T6076">
        <v>220</v>
      </c>
      <c r="U6076">
        <v>166</v>
      </c>
      <c r="V6076">
        <v>75.45</v>
      </c>
      <c r="W6076" t="s">
        <v>133</v>
      </c>
      <c r="X6076">
        <v>5520</v>
      </c>
      <c r="Y6076">
        <v>916320</v>
      </c>
      <c r="Z6076">
        <v>51294</v>
      </c>
      <c r="AA6076">
        <v>50132</v>
      </c>
      <c r="AB6076">
        <v>1017746</v>
      </c>
      <c r="AC6076">
        <v>815213</v>
      </c>
      <c r="AD6076">
        <v>202533</v>
      </c>
      <c r="AE6076" t="s">
        <v>75</v>
      </c>
      <c r="AF6076" t="s">
        <v>81</v>
      </c>
      <c r="AG6076" t="s">
        <v>240</v>
      </c>
      <c r="AH6076" t="s">
        <v>145</v>
      </c>
      <c r="AI6076" t="s">
        <v>140</v>
      </c>
      <c r="AJ6076" t="str">
        <f t="shared" si="94"/>
        <v>Jan</v>
      </c>
    </row>
    <row r="6077" spans="1:36" x14ac:dyDescent="0.3">
      <c r="A6077" t="s">
        <v>13382</v>
      </c>
      <c r="B6077" s="33">
        <v>45769</v>
      </c>
      <c r="C6077" t="s">
        <v>96</v>
      </c>
      <c r="D6077" t="s">
        <v>13383</v>
      </c>
      <c r="E6077" t="s">
        <v>177</v>
      </c>
      <c r="F6077" t="s">
        <v>180</v>
      </c>
      <c r="G6077" t="s">
        <v>162</v>
      </c>
      <c r="H6077" t="s">
        <v>160</v>
      </c>
      <c r="I6077">
        <v>1909</v>
      </c>
      <c r="J6077" t="s">
        <v>469</v>
      </c>
      <c r="K6077" t="s">
        <v>2161</v>
      </c>
      <c r="L6077" t="s">
        <v>310</v>
      </c>
      <c r="M6077" t="s">
        <v>2093</v>
      </c>
      <c r="N6077">
        <v>248</v>
      </c>
      <c r="O6077">
        <v>0</v>
      </c>
      <c r="P6077">
        <v>18</v>
      </c>
      <c r="Q6077" t="s">
        <v>73</v>
      </c>
      <c r="R6077" t="s">
        <v>238</v>
      </c>
      <c r="S6077" t="s">
        <v>239</v>
      </c>
      <c r="T6077">
        <v>180</v>
      </c>
      <c r="U6077">
        <v>122</v>
      </c>
      <c r="V6077">
        <v>67.78</v>
      </c>
      <c r="W6077" t="s">
        <v>133</v>
      </c>
      <c r="X6077">
        <v>4524</v>
      </c>
      <c r="Y6077">
        <v>551928</v>
      </c>
      <c r="Z6077">
        <v>63196</v>
      </c>
      <c r="AA6077">
        <v>65514</v>
      </c>
      <c r="AB6077">
        <v>680638</v>
      </c>
      <c r="AC6077">
        <v>573400</v>
      </c>
      <c r="AD6077">
        <v>107238</v>
      </c>
      <c r="AE6077" t="s">
        <v>78</v>
      </c>
      <c r="AF6077" t="s">
        <v>81</v>
      </c>
      <c r="AG6077" t="s">
        <v>240</v>
      </c>
      <c r="AH6077" t="s">
        <v>144</v>
      </c>
      <c r="AI6077" t="s">
        <v>139</v>
      </c>
      <c r="AJ6077" t="str">
        <f t="shared" si="94"/>
        <v>Apr</v>
      </c>
    </row>
    <row r="6078" spans="1:36" x14ac:dyDescent="0.3">
      <c r="A6078" t="s">
        <v>13384</v>
      </c>
      <c r="B6078" s="33">
        <v>45968</v>
      </c>
      <c r="C6078" t="s">
        <v>95</v>
      </c>
      <c r="D6078" t="s">
        <v>13385</v>
      </c>
      <c r="E6078" t="s">
        <v>178</v>
      </c>
      <c r="F6078" t="s">
        <v>179</v>
      </c>
      <c r="G6078" t="s">
        <v>157</v>
      </c>
      <c r="H6078" t="s">
        <v>166</v>
      </c>
      <c r="I6078">
        <v>632</v>
      </c>
      <c r="J6078" t="s">
        <v>310</v>
      </c>
      <c r="K6078" t="s">
        <v>2078</v>
      </c>
      <c r="L6078" t="s">
        <v>1202</v>
      </c>
      <c r="M6078" t="s">
        <v>827</v>
      </c>
      <c r="N6078">
        <v>101</v>
      </c>
      <c r="O6078">
        <v>33</v>
      </c>
      <c r="P6078">
        <v>25</v>
      </c>
      <c r="Q6078" t="s">
        <v>73</v>
      </c>
      <c r="R6078" t="s">
        <v>238</v>
      </c>
      <c r="S6078" t="s">
        <v>239</v>
      </c>
      <c r="T6078">
        <v>189</v>
      </c>
      <c r="U6078">
        <v>165</v>
      </c>
      <c r="V6078">
        <v>87.3</v>
      </c>
      <c r="W6078" t="s">
        <v>133</v>
      </c>
      <c r="X6078">
        <v>9926</v>
      </c>
      <c r="Y6078">
        <v>1637790</v>
      </c>
      <c r="Z6078">
        <v>76395</v>
      </c>
      <c r="AA6078">
        <v>116820</v>
      </c>
      <c r="AB6078">
        <v>1831005</v>
      </c>
      <c r="AC6078">
        <v>1162177</v>
      </c>
      <c r="AD6078">
        <v>668828</v>
      </c>
      <c r="AE6078" t="s">
        <v>75</v>
      </c>
      <c r="AF6078" t="s">
        <v>72</v>
      </c>
      <c r="AG6078" t="s">
        <v>240</v>
      </c>
      <c r="AH6078" t="s">
        <v>144</v>
      </c>
      <c r="AI6078" t="s">
        <v>138</v>
      </c>
      <c r="AJ6078" t="str">
        <f t="shared" si="94"/>
        <v>Nov</v>
      </c>
    </row>
    <row r="6079" spans="1:36" x14ac:dyDescent="0.3">
      <c r="A6079" t="s">
        <v>13386</v>
      </c>
      <c r="B6079" s="33">
        <v>45732</v>
      </c>
      <c r="C6079" t="s">
        <v>93</v>
      </c>
      <c r="D6079" t="s">
        <v>13387</v>
      </c>
      <c r="E6079" t="s">
        <v>176</v>
      </c>
      <c r="F6079" t="s">
        <v>172</v>
      </c>
      <c r="G6079" t="s">
        <v>156</v>
      </c>
      <c r="H6079" t="s">
        <v>155</v>
      </c>
      <c r="I6079">
        <v>1412</v>
      </c>
      <c r="J6079" t="s">
        <v>270</v>
      </c>
      <c r="K6079" t="s">
        <v>2083</v>
      </c>
      <c r="L6079" t="s">
        <v>3327</v>
      </c>
      <c r="M6079" t="s">
        <v>2083</v>
      </c>
      <c r="N6079">
        <v>215</v>
      </c>
      <c r="O6079">
        <v>12</v>
      </c>
      <c r="P6079">
        <v>0</v>
      </c>
      <c r="Q6079" t="s">
        <v>73</v>
      </c>
      <c r="R6079" t="s">
        <v>238</v>
      </c>
      <c r="S6079" t="s">
        <v>239</v>
      </c>
      <c r="T6079">
        <v>220</v>
      </c>
      <c r="U6079">
        <v>200</v>
      </c>
      <c r="V6079">
        <v>90.91</v>
      </c>
      <c r="W6079" t="s">
        <v>133</v>
      </c>
      <c r="X6079">
        <v>8876</v>
      </c>
      <c r="Y6079">
        <v>1775200</v>
      </c>
      <c r="Z6079">
        <v>98400</v>
      </c>
      <c r="AA6079">
        <v>106000</v>
      </c>
      <c r="AB6079">
        <v>1979600</v>
      </c>
      <c r="AC6079">
        <v>1642720</v>
      </c>
      <c r="AD6079">
        <v>336880</v>
      </c>
      <c r="AE6079" t="s">
        <v>81</v>
      </c>
      <c r="AF6079" t="s">
        <v>81</v>
      </c>
      <c r="AG6079" t="s">
        <v>240</v>
      </c>
      <c r="AH6079" t="s">
        <v>146</v>
      </c>
      <c r="AI6079" t="s">
        <v>139</v>
      </c>
      <c r="AJ6079" t="str">
        <f t="shared" si="94"/>
        <v>Mar</v>
      </c>
    </row>
    <row r="6080" spans="1:36" x14ac:dyDescent="0.3">
      <c r="A6080" t="s">
        <v>13388</v>
      </c>
      <c r="B6080" s="33">
        <v>45935</v>
      </c>
      <c r="C6080" t="s">
        <v>99</v>
      </c>
      <c r="D6080" t="s">
        <v>13389</v>
      </c>
      <c r="E6080" t="s">
        <v>174</v>
      </c>
      <c r="F6080" t="s">
        <v>172</v>
      </c>
      <c r="G6080" t="s">
        <v>158</v>
      </c>
      <c r="H6080" t="s">
        <v>155</v>
      </c>
      <c r="I6080">
        <v>1856</v>
      </c>
      <c r="J6080" t="s">
        <v>236</v>
      </c>
      <c r="K6080" t="s">
        <v>2672</v>
      </c>
      <c r="L6080" t="s">
        <v>236</v>
      </c>
      <c r="M6080" t="s">
        <v>641</v>
      </c>
      <c r="N6080">
        <v>257</v>
      </c>
      <c r="O6080">
        <v>0</v>
      </c>
      <c r="P6080">
        <v>9</v>
      </c>
      <c r="Q6080" t="s">
        <v>73</v>
      </c>
      <c r="R6080" t="s">
        <v>238</v>
      </c>
      <c r="S6080" t="s">
        <v>239</v>
      </c>
      <c r="T6080">
        <v>220</v>
      </c>
      <c r="U6080">
        <v>196</v>
      </c>
      <c r="V6080">
        <v>89.09</v>
      </c>
      <c r="W6080" t="s">
        <v>133</v>
      </c>
      <c r="X6080">
        <v>5117</v>
      </c>
      <c r="Y6080">
        <v>1002932</v>
      </c>
      <c r="Z6080">
        <v>53116</v>
      </c>
      <c r="AA6080">
        <v>148372</v>
      </c>
      <c r="AB6080">
        <v>1204420</v>
      </c>
      <c r="AC6080">
        <v>889300</v>
      </c>
      <c r="AD6080">
        <v>315120</v>
      </c>
      <c r="AE6080" t="s">
        <v>78</v>
      </c>
      <c r="AF6080" t="s">
        <v>81</v>
      </c>
      <c r="AG6080" t="s">
        <v>240</v>
      </c>
      <c r="AH6080" t="s">
        <v>144</v>
      </c>
      <c r="AI6080" t="s">
        <v>140</v>
      </c>
      <c r="AJ6080" t="str">
        <f t="shared" si="94"/>
        <v>Oct</v>
      </c>
    </row>
    <row r="6081" spans="1:36" x14ac:dyDescent="0.3">
      <c r="A6081" t="s">
        <v>13390</v>
      </c>
      <c r="B6081" s="33">
        <v>45990</v>
      </c>
      <c r="C6081" t="s">
        <v>99</v>
      </c>
      <c r="D6081" t="s">
        <v>13391</v>
      </c>
      <c r="E6081" t="s">
        <v>178</v>
      </c>
      <c r="F6081" t="s">
        <v>174</v>
      </c>
      <c r="G6081" t="s">
        <v>157</v>
      </c>
      <c r="H6081" t="s">
        <v>158</v>
      </c>
      <c r="I6081">
        <v>1187</v>
      </c>
      <c r="J6081" t="s">
        <v>314</v>
      </c>
      <c r="K6081" t="s">
        <v>2791</v>
      </c>
      <c r="L6081" t="s">
        <v>1212</v>
      </c>
      <c r="M6081" t="s">
        <v>478</v>
      </c>
      <c r="N6081">
        <v>175</v>
      </c>
      <c r="O6081">
        <v>31</v>
      </c>
      <c r="P6081">
        <v>42</v>
      </c>
      <c r="Q6081" t="s">
        <v>76</v>
      </c>
      <c r="R6081" t="s">
        <v>238</v>
      </c>
      <c r="S6081" t="s">
        <v>239</v>
      </c>
      <c r="T6081">
        <v>220</v>
      </c>
      <c r="U6081">
        <v>198</v>
      </c>
      <c r="V6081">
        <v>90</v>
      </c>
      <c r="W6081" t="s">
        <v>133</v>
      </c>
      <c r="X6081">
        <v>3522</v>
      </c>
      <c r="Y6081">
        <v>697356</v>
      </c>
      <c r="Z6081">
        <v>31680</v>
      </c>
      <c r="AA6081">
        <v>141570</v>
      </c>
      <c r="AB6081">
        <v>870606</v>
      </c>
      <c r="AC6081">
        <v>644303</v>
      </c>
      <c r="AD6081">
        <v>226303</v>
      </c>
      <c r="AE6081" t="s">
        <v>75</v>
      </c>
      <c r="AF6081" t="s">
        <v>78</v>
      </c>
      <c r="AG6081" t="s">
        <v>240</v>
      </c>
      <c r="AH6081" t="s">
        <v>146</v>
      </c>
      <c r="AI6081" t="s">
        <v>140</v>
      </c>
      <c r="AJ6081" t="str">
        <f t="shared" si="94"/>
        <v>Nov</v>
      </c>
    </row>
    <row r="6082" spans="1:36" x14ac:dyDescent="0.3">
      <c r="A6082" t="s">
        <v>13392</v>
      </c>
      <c r="B6082" s="33">
        <v>46021</v>
      </c>
      <c r="C6082" t="s">
        <v>99</v>
      </c>
      <c r="D6082" t="s">
        <v>13393</v>
      </c>
      <c r="E6082" t="s">
        <v>180</v>
      </c>
      <c r="F6082" t="s">
        <v>173</v>
      </c>
      <c r="G6082" t="s">
        <v>160</v>
      </c>
      <c r="H6082" t="s">
        <v>161</v>
      </c>
      <c r="I6082">
        <v>1212</v>
      </c>
      <c r="J6082" t="s">
        <v>474</v>
      </c>
      <c r="K6082" t="s">
        <v>1039</v>
      </c>
      <c r="L6082" t="s">
        <v>459</v>
      </c>
      <c r="M6082" t="s">
        <v>1039</v>
      </c>
      <c r="N6082">
        <v>183</v>
      </c>
      <c r="O6082">
        <v>0</v>
      </c>
      <c r="P6082">
        <v>-10</v>
      </c>
      <c r="Q6082" t="s">
        <v>70</v>
      </c>
      <c r="R6082" t="s">
        <v>238</v>
      </c>
      <c r="S6082" t="s">
        <v>239</v>
      </c>
      <c r="T6082">
        <v>180</v>
      </c>
      <c r="U6082">
        <v>123</v>
      </c>
      <c r="V6082">
        <v>68.33</v>
      </c>
      <c r="W6082" t="s">
        <v>135</v>
      </c>
      <c r="X6082">
        <v>8688</v>
      </c>
      <c r="Y6082">
        <v>1068624</v>
      </c>
      <c r="Z6082">
        <v>27429</v>
      </c>
      <c r="AA6082">
        <v>49446</v>
      </c>
      <c r="AB6082">
        <v>1145499</v>
      </c>
      <c r="AC6082">
        <v>688265</v>
      </c>
      <c r="AD6082">
        <v>457234</v>
      </c>
      <c r="AE6082" t="s">
        <v>81</v>
      </c>
      <c r="AF6082" t="s">
        <v>78</v>
      </c>
      <c r="AG6082" t="s">
        <v>240</v>
      </c>
      <c r="AH6082" t="s">
        <v>145</v>
      </c>
      <c r="AI6082" t="s">
        <v>139</v>
      </c>
      <c r="AJ6082" t="str">
        <f t="shared" ref="AJ6082:AJ6145" si="95">TEXT(B6082,"mmm")</f>
        <v>Dec</v>
      </c>
    </row>
    <row r="6083" spans="1:36" x14ac:dyDescent="0.3">
      <c r="A6083" t="s">
        <v>13394</v>
      </c>
      <c r="B6083" s="33">
        <v>45950</v>
      </c>
      <c r="C6083" t="s">
        <v>93</v>
      </c>
      <c r="D6083" t="s">
        <v>13395</v>
      </c>
      <c r="E6083" t="s">
        <v>173</v>
      </c>
      <c r="F6083" t="s">
        <v>179</v>
      </c>
      <c r="G6083" t="s">
        <v>161</v>
      </c>
      <c r="H6083" t="s">
        <v>166</v>
      </c>
      <c r="I6083">
        <v>1505</v>
      </c>
      <c r="J6083" t="s">
        <v>292</v>
      </c>
      <c r="K6083" t="s">
        <v>777</v>
      </c>
      <c r="L6083" t="s">
        <v>4961</v>
      </c>
      <c r="M6083" t="s">
        <v>1519</v>
      </c>
      <c r="N6083">
        <v>190</v>
      </c>
      <c r="O6083">
        <v>9</v>
      </c>
      <c r="P6083">
        <v>9</v>
      </c>
      <c r="Q6083" t="s">
        <v>73</v>
      </c>
      <c r="R6083" t="s">
        <v>238</v>
      </c>
      <c r="S6083" t="s">
        <v>239</v>
      </c>
      <c r="T6083">
        <v>220</v>
      </c>
      <c r="U6083">
        <v>165</v>
      </c>
      <c r="V6083">
        <v>75</v>
      </c>
      <c r="W6083" t="s">
        <v>133</v>
      </c>
      <c r="X6083">
        <v>6837</v>
      </c>
      <c r="Y6083">
        <v>1128105</v>
      </c>
      <c r="Z6083">
        <v>73425</v>
      </c>
      <c r="AA6083">
        <v>128535</v>
      </c>
      <c r="AB6083">
        <v>1330065</v>
      </c>
      <c r="AC6083">
        <v>859327</v>
      </c>
      <c r="AD6083">
        <v>470738</v>
      </c>
      <c r="AE6083" t="s">
        <v>78</v>
      </c>
      <c r="AF6083" t="s">
        <v>72</v>
      </c>
      <c r="AG6083" t="s">
        <v>240</v>
      </c>
      <c r="AH6083" t="s">
        <v>144</v>
      </c>
      <c r="AI6083" t="s">
        <v>140</v>
      </c>
      <c r="AJ6083" t="str">
        <f t="shared" si="95"/>
        <v>Oct</v>
      </c>
    </row>
    <row r="6084" spans="1:36" x14ac:dyDescent="0.3">
      <c r="A6084" t="s">
        <v>13396</v>
      </c>
      <c r="B6084" s="33">
        <v>45969</v>
      </c>
      <c r="C6084" t="s">
        <v>99</v>
      </c>
      <c r="D6084" t="s">
        <v>10868</v>
      </c>
      <c r="E6084" t="s">
        <v>177</v>
      </c>
      <c r="F6084" t="s">
        <v>172</v>
      </c>
      <c r="G6084" t="s">
        <v>162</v>
      </c>
      <c r="H6084" t="s">
        <v>155</v>
      </c>
      <c r="I6084">
        <v>524</v>
      </c>
      <c r="J6084" t="s">
        <v>243</v>
      </c>
      <c r="K6084" t="s">
        <v>3231</v>
      </c>
      <c r="L6084" t="s">
        <v>1887</v>
      </c>
      <c r="M6084" t="s">
        <v>1090</v>
      </c>
      <c r="N6084">
        <v>81</v>
      </c>
      <c r="O6084">
        <v>31</v>
      </c>
      <c r="P6084">
        <v>19</v>
      </c>
      <c r="Q6084" t="s">
        <v>73</v>
      </c>
      <c r="R6084" t="s">
        <v>238</v>
      </c>
      <c r="S6084" t="s">
        <v>239</v>
      </c>
      <c r="T6084">
        <v>150</v>
      </c>
      <c r="U6084">
        <v>132</v>
      </c>
      <c r="V6084">
        <v>88</v>
      </c>
      <c r="W6084" t="s">
        <v>133</v>
      </c>
      <c r="X6084">
        <v>4473</v>
      </c>
      <c r="Y6084">
        <v>590436</v>
      </c>
      <c r="Z6084">
        <v>40788</v>
      </c>
      <c r="AA6084">
        <v>50424</v>
      </c>
      <c r="AB6084">
        <v>681648</v>
      </c>
      <c r="AC6084">
        <v>521578</v>
      </c>
      <c r="AD6084">
        <v>160070</v>
      </c>
      <c r="AE6084" t="s">
        <v>78</v>
      </c>
      <c r="AF6084" t="s">
        <v>81</v>
      </c>
      <c r="AG6084" t="s">
        <v>240</v>
      </c>
      <c r="AH6084" t="s">
        <v>144</v>
      </c>
      <c r="AI6084" t="s">
        <v>140</v>
      </c>
      <c r="AJ6084" t="str">
        <f t="shared" si="95"/>
        <v>Nov</v>
      </c>
    </row>
    <row r="6085" spans="1:36" x14ac:dyDescent="0.3">
      <c r="A6085" t="s">
        <v>13397</v>
      </c>
      <c r="B6085" s="33">
        <v>45706</v>
      </c>
      <c r="C6085" t="s">
        <v>96</v>
      </c>
      <c r="D6085" t="s">
        <v>13398</v>
      </c>
      <c r="E6085" t="s">
        <v>176</v>
      </c>
      <c r="F6085" t="s">
        <v>173</v>
      </c>
      <c r="G6085" t="s">
        <v>156</v>
      </c>
      <c r="H6085" t="s">
        <v>161</v>
      </c>
      <c r="I6085">
        <v>450</v>
      </c>
      <c r="J6085" t="s">
        <v>474</v>
      </c>
      <c r="K6085" t="s">
        <v>1032</v>
      </c>
      <c r="L6085" t="s">
        <v>459</v>
      </c>
      <c r="M6085" t="s">
        <v>641</v>
      </c>
      <c r="N6085">
        <v>84</v>
      </c>
      <c r="O6085">
        <v>0</v>
      </c>
      <c r="P6085">
        <v>2</v>
      </c>
      <c r="Q6085" t="s">
        <v>70</v>
      </c>
      <c r="R6085" t="s">
        <v>238</v>
      </c>
      <c r="S6085" t="s">
        <v>239</v>
      </c>
      <c r="T6085">
        <v>189</v>
      </c>
      <c r="U6085">
        <v>129</v>
      </c>
      <c r="V6085">
        <v>68.25</v>
      </c>
      <c r="W6085" t="s">
        <v>133</v>
      </c>
      <c r="X6085">
        <v>3376</v>
      </c>
      <c r="Y6085">
        <v>435504</v>
      </c>
      <c r="Z6085">
        <v>43989</v>
      </c>
      <c r="AA6085">
        <v>98685</v>
      </c>
      <c r="AB6085">
        <v>578178</v>
      </c>
      <c r="AC6085">
        <v>470706</v>
      </c>
      <c r="AD6085">
        <v>107472</v>
      </c>
      <c r="AE6085" t="s">
        <v>81</v>
      </c>
      <c r="AF6085" t="s">
        <v>78</v>
      </c>
      <c r="AG6085" t="s">
        <v>240</v>
      </c>
      <c r="AH6085" t="s">
        <v>144</v>
      </c>
      <c r="AI6085" t="s">
        <v>138</v>
      </c>
      <c r="AJ6085" t="str">
        <f t="shared" si="95"/>
        <v>Feb</v>
      </c>
    </row>
    <row r="6086" spans="1:36" x14ac:dyDescent="0.3">
      <c r="A6086" t="s">
        <v>13399</v>
      </c>
      <c r="B6086" s="33">
        <v>45963</v>
      </c>
      <c r="C6086" t="s">
        <v>93</v>
      </c>
      <c r="D6086" t="s">
        <v>10524</v>
      </c>
      <c r="E6086" t="s">
        <v>180</v>
      </c>
      <c r="F6086" t="s">
        <v>174</v>
      </c>
      <c r="G6086" t="s">
        <v>160</v>
      </c>
      <c r="H6086" t="s">
        <v>158</v>
      </c>
      <c r="I6086">
        <v>467</v>
      </c>
      <c r="J6086" t="s">
        <v>508</v>
      </c>
      <c r="K6086" t="s">
        <v>4567</v>
      </c>
      <c r="L6086" t="s">
        <v>1006</v>
      </c>
      <c r="M6086" t="s">
        <v>1900</v>
      </c>
      <c r="N6086">
        <v>76</v>
      </c>
      <c r="O6086">
        <v>38</v>
      </c>
      <c r="P6086">
        <v>28</v>
      </c>
      <c r="Q6086" t="s">
        <v>73</v>
      </c>
      <c r="R6086" t="s">
        <v>238</v>
      </c>
      <c r="S6086" t="s">
        <v>239</v>
      </c>
      <c r="T6086">
        <v>180</v>
      </c>
      <c r="U6086">
        <v>106</v>
      </c>
      <c r="V6086">
        <v>58.89</v>
      </c>
      <c r="W6086" t="s">
        <v>133</v>
      </c>
      <c r="X6086">
        <v>6342</v>
      </c>
      <c r="Y6086">
        <v>672252</v>
      </c>
      <c r="Z6086">
        <v>57982</v>
      </c>
      <c r="AA6086">
        <v>12084</v>
      </c>
      <c r="AB6086">
        <v>742318</v>
      </c>
      <c r="AC6086">
        <v>464601</v>
      </c>
      <c r="AD6086">
        <v>277717</v>
      </c>
      <c r="AE6086" t="s">
        <v>81</v>
      </c>
      <c r="AF6086" t="s">
        <v>78</v>
      </c>
      <c r="AG6086" t="s">
        <v>240</v>
      </c>
      <c r="AH6086" t="s">
        <v>144</v>
      </c>
      <c r="AI6086" t="s">
        <v>139</v>
      </c>
      <c r="AJ6086" t="str">
        <f t="shared" si="95"/>
        <v>Nov</v>
      </c>
    </row>
    <row r="6087" spans="1:36" x14ac:dyDescent="0.3">
      <c r="A6087" t="s">
        <v>13400</v>
      </c>
      <c r="B6087" s="33">
        <v>45904</v>
      </c>
      <c r="C6087" t="s">
        <v>97</v>
      </c>
      <c r="D6087" t="s">
        <v>13401</v>
      </c>
      <c r="E6087" t="s">
        <v>173</v>
      </c>
      <c r="F6087" t="s">
        <v>176</v>
      </c>
      <c r="G6087" t="s">
        <v>161</v>
      </c>
      <c r="H6087" t="s">
        <v>156</v>
      </c>
      <c r="I6087">
        <v>651</v>
      </c>
      <c r="J6087" t="s">
        <v>554</v>
      </c>
      <c r="K6087" t="s">
        <v>5641</v>
      </c>
      <c r="L6087" t="s">
        <v>5341</v>
      </c>
      <c r="M6087" t="s">
        <v>1404</v>
      </c>
      <c r="N6087">
        <v>112</v>
      </c>
      <c r="O6087">
        <v>55</v>
      </c>
      <c r="P6087">
        <v>49</v>
      </c>
      <c r="Q6087" t="s">
        <v>76</v>
      </c>
      <c r="R6087" t="s">
        <v>238</v>
      </c>
      <c r="S6087" t="s">
        <v>239</v>
      </c>
      <c r="T6087">
        <v>189</v>
      </c>
      <c r="U6087">
        <v>120</v>
      </c>
      <c r="V6087">
        <v>63.49</v>
      </c>
      <c r="W6087" t="s">
        <v>133</v>
      </c>
      <c r="X6087">
        <v>4452</v>
      </c>
      <c r="Y6087">
        <v>534240</v>
      </c>
      <c r="Z6087">
        <v>55440</v>
      </c>
      <c r="AA6087">
        <v>87360</v>
      </c>
      <c r="AB6087">
        <v>677040</v>
      </c>
      <c r="AC6087">
        <v>552045</v>
      </c>
      <c r="AD6087">
        <v>124995</v>
      </c>
      <c r="AE6087" t="s">
        <v>78</v>
      </c>
      <c r="AF6087" t="s">
        <v>81</v>
      </c>
      <c r="AG6087" t="s">
        <v>240</v>
      </c>
      <c r="AH6087" t="s">
        <v>144</v>
      </c>
      <c r="AI6087" t="s">
        <v>140</v>
      </c>
      <c r="AJ6087" t="str">
        <f t="shared" si="95"/>
        <v>Sep</v>
      </c>
    </row>
    <row r="6088" spans="1:36" x14ac:dyDescent="0.3">
      <c r="A6088" t="s">
        <v>13402</v>
      </c>
      <c r="B6088" s="33">
        <v>45704</v>
      </c>
      <c r="C6088" t="s">
        <v>93</v>
      </c>
      <c r="D6088" t="s">
        <v>13403</v>
      </c>
      <c r="E6088" t="s">
        <v>181</v>
      </c>
      <c r="F6088" t="s">
        <v>174</v>
      </c>
      <c r="G6088" t="s">
        <v>159</v>
      </c>
      <c r="H6088" t="s">
        <v>158</v>
      </c>
      <c r="I6088">
        <v>1826</v>
      </c>
      <c r="J6088" t="s">
        <v>451</v>
      </c>
      <c r="K6088" t="s">
        <v>913</v>
      </c>
      <c r="L6088" t="s">
        <v>2997</v>
      </c>
      <c r="M6088" t="s">
        <v>1989</v>
      </c>
      <c r="N6088">
        <v>252</v>
      </c>
      <c r="O6088">
        <v>17</v>
      </c>
      <c r="P6088">
        <v>15</v>
      </c>
      <c r="Q6088" t="s">
        <v>73</v>
      </c>
      <c r="R6088" t="s">
        <v>238</v>
      </c>
      <c r="S6088" t="s">
        <v>239</v>
      </c>
      <c r="T6088">
        <v>220</v>
      </c>
      <c r="U6088">
        <v>215</v>
      </c>
      <c r="V6088">
        <v>97.73</v>
      </c>
      <c r="W6088" t="s">
        <v>133</v>
      </c>
      <c r="X6088">
        <v>9464</v>
      </c>
      <c r="Y6088">
        <v>2034760</v>
      </c>
      <c r="Z6088">
        <v>35905</v>
      </c>
      <c r="AA6088">
        <v>140180</v>
      </c>
      <c r="AB6088">
        <v>2210845</v>
      </c>
      <c r="AC6088">
        <v>1790433</v>
      </c>
      <c r="AD6088">
        <v>420412</v>
      </c>
      <c r="AE6088" t="s">
        <v>81</v>
      </c>
      <c r="AF6088" t="s">
        <v>78</v>
      </c>
      <c r="AG6088" t="s">
        <v>240</v>
      </c>
      <c r="AH6088" t="s">
        <v>144</v>
      </c>
      <c r="AI6088" t="s">
        <v>139</v>
      </c>
      <c r="AJ6088" t="str">
        <f t="shared" si="95"/>
        <v>Feb</v>
      </c>
    </row>
    <row r="6089" spans="1:36" x14ac:dyDescent="0.3">
      <c r="A6089" t="s">
        <v>13404</v>
      </c>
      <c r="B6089" s="33">
        <v>45710</v>
      </c>
      <c r="C6089" t="s">
        <v>97</v>
      </c>
      <c r="D6089" t="s">
        <v>13405</v>
      </c>
      <c r="E6089" t="s">
        <v>181</v>
      </c>
      <c r="F6089" t="s">
        <v>176</v>
      </c>
      <c r="G6089" t="s">
        <v>159</v>
      </c>
      <c r="H6089" t="s">
        <v>156</v>
      </c>
      <c r="I6089">
        <v>884</v>
      </c>
      <c r="J6089" t="s">
        <v>451</v>
      </c>
      <c r="K6089" t="s">
        <v>807</v>
      </c>
      <c r="L6089" t="s">
        <v>331</v>
      </c>
      <c r="M6089" t="s">
        <v>1518</v>
      </c>
      <c r="N6089">
        <v>125</v>
      </c>
      <c r="O6089">
        <v>14</v>
      </c>
      <c r="P6089">
        <v>15</v>
      </c>
      <c r="Q6089" t="s">
        <v>73</v>
      </c>
      <c r="R6089" t="s">
        <v>238</v>
      </c>
      <c r="S6089" t="s">
        <v>239</v>
      </c>
      <c r="T6089">
        <v>180</v>
      </c>
      <c r="U6089">
        <v>157</v>
      </c>
      <c r="V6089">
        <v>87.22</v>
      </c>
      <c r="W6089" t="s">
        <v>133</v>
      </c>
      <c r="X6089">
        <v>7566</v>
      </c>
      <c r="Y6089">
        <v>1187862</v>
      </c>
      <c r="Z6089">
        <v>72377</v>
      </c>
      <c r="AA6089">
        <v>82425</v>
      </c>
      <c r="AB6089">
        <v>1342664</v>
      </c>
      <c r="AC6089">
        <v>1011466</v>
      </c>
      <c r="AD6089">
        <v>331198</v>
      </c>
      <c r="AE6089" t="s">
        <v>81</v>
      </c>
      <c r="AF6089" t="s">
        <v>81</v>
      </c>
      <c r="AG6089" t="s">
        <v>240</v>
      </c>
      <c r="AH6089" t="s">
        <v>146</v>
      </c>
      <c r="AI6089" t="s">
        <v>139</v>
      </c>
      <c r="AJ6089" t="str">
        <f t="shared" si="95"/>
        <v>Feb</v>
      </c>
    </row>
    <row r="6090" spans="1:36" x14ac:dyDescent="0.3">
      <c r="A6090" t="s">
        <v>13406</v>
      </c>
      <c r="B6090" s="33">
        <v>45858</v>
      </c>
      <c r="C6090" t="s">
        <v>98</v>
      </c>
      <c r="D6090" t="s">
        <v>13407</v>
      </c>
      <c r="E6090" t="s">
        <v>180</v>
      </c>
      <c r="F6090" t="s">
        <v>173</v>
      </c>
      <c r="G6090" t="s">
        <v>160</v>
      </c>
      <c r="H6090" t="s">
        <v>161</v>
      </c>
      <c r="I6090">
        <v>1597</v>
      </c>
      <c r="J6090" t="s">
        <v>744</v>
      </c>
      <c r="K6090" t="s">
        <v>2037</v>
      </c>
      <c r="L6090" t="s">
        <v>1055</v>
      </c>
      <c r="M6090" t="s">
        <v>1487</v>
      </c>
      <c r="N6090">
        <v>219</v>
      </c>
      <c r="O6090">
        <v>28</v>
      </c>
      <c r="P6090">
        <v>12</v>
      </c>
      <c r="Q6090" t="s">
        <v>73</v>
      </c>
      <c r="R6090" t="s">
        <v>238</v>
      </c>
      <c r="S6090" t="s">
        <v>239</v>
      </c>
      <c r="T6090">
        <v>150</v>
      </c>
      <c r="U6090">
        <v>124</v>
      </c>
      <c r="V6090">
        <v>82.67</v>
      </c>
      <c r="W6090" t="s">
        <v>135</v>
      </c>
      <c r="X6090">
        <v>4022</v>
      </c>
      <c r="Y6090">
        <v>498728</v>
      </c>
      <c r="Z6090">
        <v>47740</v>
      </c>
      <c r="AA6090">
        <v>64604</v>
      </c>
      <c r="AB6090">
        <v>611072</v>
      </c>
      <c r="AC6090">
        <v>532577</v>
      </c>
      <c r="AD6090">
        <v>78495</v>
      </c>
      <c r="AE6090" t="s">
        <v>81</v>
      </c>
      <c r="AF6090" t="s">
        <v>78</v>
      </c>
      <c r="AG6090" t="s">
        <v>240</v>
      </c>
      <c r="AH6090" t="s">
        <v>145</v>
      </c>
      <c r="AI6090" t="s">
        <v>139</v>
      </c>
      <c r="AJ6090" t="str">
        <f t="shared" si="95"/>
        <v>Jul</v>
      </c>
    </row>
    <row r="6091" spans="1:36" x14ac:dyDescent="0.3">
      <c r="A6091" t="s">
        <v>13408</v>
      </c>
      <c r="B6091" s="33">
        <v>45817</v>
      </c>
      <c r="C6091" t="s">
        <v>96</v>
      </c>
      <c r="D6091" t="s">
        <v>13409</v>
      </c>
      <c r="E6091" t="s">
        <v>172</v>
      </c>
      <c r="F6091" t="s">
        <v>178</v>
      </c>
      <c r="G6091" t="s">
        <v>155</v>
      </c>
      <c r="H6091" t="s">
        <v>157</v>
      </c>
      <c r="I6091">
        <v>684</v>
      </c>
      <c r="J6091" t="s">
        <v>504</v>
      </c>
      <c r="K6091" t="s">
        <v>2112</v>
      </c>
      <c r="L6091" t="s">
        <v>2228</v>
      </c>
      <c r="M6091" t="s">
        <v>711</v>
      </c>
      <c r="N6091">
        <v>99</v>
      </c>
      <c r="O6091">
        <v>29</v>
      </c>
      <c r="P6091">
        <v>58</v>
      </c>
      <c r="Q6091" t="s">
        <v>76</v>
      </c>
      <c r="R6091" t="s">
        <v>238</v>
      </c>
      <c r="S6091" t="s">
        <v>239</v>
      </c>
      <c r="T6091">
        <v>189</v>
      </c>
      <c r="U6091">
        <v>121</v>
      </c>
      <c r="V6091">
        <v>64.02</v>
      </c>
      <c r="W6091" t="s">
        <v>133</v>
      </c>
      <c r="X6091">
        <v>9140</v>
      </c>
      <c r="Y6091">
        <v>1105940</v>
      </c>
      <c r="Z6091">
        <v>47069</v>
      </c>
      <c r="AA6091">
        <v>69575</v>
      </c>
      <c r="AB6091">
        <v>1222584</v>
      </c>
      <c r="AC6091">
        <v>721031</v>
      </c>
      <c r="AD6091">
        <v>501553</v>
      </c>
      <c r="AE6091" t="s">
        <v>81</v>
      </c>
      <c r="AF6091" t="s">
        <v>75</v>
      </c>
      <c r="AG6091" t="s">
        <v>240</v>
      </c>
      <c r="AH6091" t="s">
        <v>145</v>
      </c>
      <c r="AI6091" t="s">
        <v>138</v>
      </c>
      <c r="AJ6091" t="str">
        <f t="shared" si="95"/>
        <v>Jun</v>
      </c>
    </row>
    <row r="6092" spans="1:36" x14ac:dyDescent="0.3">
      <c r="A6092" t="s">
        <v>13410</v>
      </c>
      <c r="B6092" s="33">
        <v>45808</v>
      </c>
      <c r="C6092" t="s">
        <v>95</v>
      </c>
      <c r="D6092" t="s">
        <v>13411</v>
      </c>
      <c r="E6092" t="s">
        <v>181</v>
      </c>
      <c r="F6092" t="s">
        <v>178</v>
      </c>
      <c r="G6092" t="s">
        <v>159</v>
      </c>
      <c r="H6092" t="s">
        <v>157</v>
      </c>
      <c r="I6092">
        <v>966</v>
      </c>
      <c r="J6092" t="s">
        <v>414</v>
      </c>
      <c r="K6092" t="s">
        <v>320</v>
      </c>
      <c r="L6092" t="s">
        <v>477</v>
      </c>
      <c r="M6092" t="s">
        <v>484</v>
      </c>
      <c r="N6092">
        <v>132</v>
      </c>
      <c r="O6092">
        <v>0</v>
      </c>
      <c r="P6092">
        <v>9</v>
      </c>
      <c r="Q6092" t="s">
        <v>73</v>
      </c>
      <c r="R6092" t="s">
        <v>238</v>
      </c>
      <c r="S6092" t="s">
        <v>239</v>
      </c>
      <c r="T6092">
        <v>180</v>
      </c>
      <c r="U6092">
        <v>132</v>
      </c>
      <c r="V6092">
        <v>73.33</v>
      </c>
      <c r="W6092" t="s">
        <v>133</v>
      </c>
      <c r="X6092">
        <v>5353</v>
      </c>
      <c r="Y6092">
        <v>706596</v>
      </c>
      <c r="Z6092">
        <v>39732</v>
      </c>
      <c r="AA6092">
        <v>85536</v>
      </c>
      <c r="AB6092">
        <v>831864</v>
      </c>
      <c r="AC6092">
        <v>661973</v>
      </c>
      <c r="AD6092">
        <v>169891</v>
      </c>
      <c r="AE6092" t="s">
        <v>81</v>
      </c>
      <c r="AF6092" t="s">
        <v>75</v>
      </c>
      <c r="AG6092" t="s">
        <v>240</v>
      </c>
      <c r="AH6092" t="s">
        <v>146</v>
      </c>
      <c r="AI6092" t="s">
        <v>138</v>
      </c>
      <c r="AJ6092" t="str">
        <f t="shared" si="95"/>
        <v>May</v>
      </c>
    </row>
    <row r="6093" spans="1:36" x14ac:dyDescent="0.3">
      <c r="A6093" t="s">
        <v>13412</v>
      </c>
      <c r="B6093" s="33">
        <v>45868</v>
      </c>
      <c r="C6093" t="s">
        <v>93</v>
      </c>
      <c r="D6093" t="s">
        <v>13413</v>
      </c>
      <c r="E6093" t="s">
        <v>175</v>
      </c>
      <c r="F6093" t="s">
        <v>173</v>
      </c>
      <c r="G6093" t="s">
        <v>163</v>
      </c>
      <c r="H6093" t="s">
        <v>161</v>
      </c>
      <c r="I6093">
        <v>563</v>
      </c>
      <c r="J6093" t="s">
        <v>744</v>
      </c>
      <c r="K6093" t="s">
        <v>1144</v>
      </c>
      <c r="N6093">
        <v>98</v>
      </c>
      <c r="O6093">
        <v>0</v>
      </c>
      <c r="P6093">
        <v>0</v>
      </c>
      <c r="Q6093" t="s">
        <v>67</v>
      </c>
      <c r="R6093" t="s">
        <v>245</v>
      </c>
      <c r="S6093" t="s">
        <v>122</v>
      </c>
      <c r="T6093">
        <v>220</v>
      </c>
      <c r="U6093">
        <v>0</v>
      </c>
      <c r="V6093">
        <v>0</v>
      </c>
      <c r="W6093" t="s">
        <v>133</v>
      </c>
      <c r="X6093">
        <v>7729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 t="s">
        <v>75</v>
      </c>
      <c r="AF6093" t="s">
        <v>78</v>
      </c>
      <c r="AG6093" t="s">
        <v>240</v>
      </c>
      <c r="AH6093" t="s">
        <v>144</v>
      </c>
      <c r="AI6093" t="s">
        <v>140</v>
      </c>
      <c r="AJ6093" t="str">
        <f t="shared" si="95"/>
        <v>Jul</v>
      </c>
    </row>
    <row r="6094" spans="1:36" x14ac:dyDescent="0.3">
      <c r="A6094" t="s">
        <v>13414</v>
      </c>
      <c r="B6094" s="33">
        <v>45734</v>
      </c>
      <c r="C6094" t="s">
        <v>93</v>
      </c>
      <c r="D6094" t="s">
        <v>13415</v>
      </c>
      <c r="E6094" t="s">
        <v>175</v>
      </c>
      <c r="F6094" t="s">
        <v>180</v>
      </c>
      <c r="G6094" t="s">
        <v>163</v>
      </c>
      <c r="H6094" t="s">
        <v>160</v>
      </c>
      <c r="I6094">
        <v>1592</v>
      </c>
      <c r="J6094" t="s">
        <v>286</v>
      </c>
      <c r="K6094" t="s">
        <v>1434</v>
      </c>
      <c r="L6094" t="s">
        <v>453</v>
      </c>
      <c r="M6094" t="s">
        <v>1859</v>
      </c>
      <c r="N6094">
        <v>210</v>
      </c>
      <c r="O6094">
        <v>39</v>
      </c>
      <c r="P6094">
        <v>20</v>
      </c>
      <c r="Q6094" t="s">
        <v>73</v>
      </c>
      <c r="R6094" t="s">
        <v>238</v>
      </c>
      <c r="S6094" t="s">
        <v>239</v>
      </c>
      <c r="T6094">
        <v>150</v>
      </c>
      <c r="U6094">
        <v>129</v>
      </c>
      <c r="V6094">
        <v>86</v>
      </c>
      <c r="W6094" t="s">
        <v>133</v>
      </c>
      <c r="X6094">
        <v>10861</v>
      </c>
      <c r="Y6094">
        <v>1401069</v>
      </c>
      <c r="Z6094">
        <v>51342</v>
      </c>
      <c r="AA6094">
        <v>41409</v>
      </c>
      <c r="AB6094">
        <v>1493820</v>
      </c>
      <c r="AC6094">
        <v>998704</v>
      </c>
      <c r="AD6094">
        <v>495116</v>
      </c>
      <c r="AE6094" t="s">
        <v>75</v>
      </c>
      <c r="AF6094" t="s">
        <v>81</v>
      </c>
      <c r="AG6094" t="s">
        <v>240</v>
      </c>
      <c r="AH6094" t="s">
        <v>144</v>
      </c>
      <c r="AI6094" t="s">
        <v>139</v>
      </c>
      <c r="AJ6094" t="str">
        <f t="shared" si="95"/>
        <v>Mar</v>
      </c>
    </row>
    <row r="6095" spans="1:36" x14ac:dyDescent="0.3">
      <c r="A6095" t="s">
        <v>13416</v>
      </c>
      <c r="B6095" s="33">
        <v>45825</v>
      </c>
      <c r="C6095" t="s">
        <v>96</v>
      </c>
      <c r="D6095" t="s">
        <v>13417</v>
      </c>
      <c r="E6095" t="s">
        <v>177</v>
      </c>
      <c r="F6095" t="s">
        <v>178</v>
      </c>
      <c r="G6095" t="s">
        <v>162</v>
      </c>
      <c r="H6095" t="s">
        <v>157</v>
      </c>
      <c r="I6095">
        <v>2358</v>
      </c>
      <c r="J6095" t="s">
        <v>368</v>
      </c>
      <c r="K6095" t="s">
        <v>12748</v>
      </c>
      <c r="L6095" t="s">
        <v>376</v>
      </c>
      <c r="M6095" t="s">
        <v>13418</v>
      </c>
      <c r="N6095">
        <v>311</v>
      </c>
      <c r="O6095">
        <v>34</v>
      </c>
      <c r="P6095">
        <v>29</v>
      </c>
      <c r="Q6095" t="s">
        <v>73</v>
      </c>
      <c r="R6095" t="s">
        <v>238</v>
      </c>
      <c r="S6095" t="s">
        <v>239</v>
      </c>
      <c r="T6095">
        <v>180</v>
      </c>
      <c r="U6095">
        <v>165</v>
      </c>
      <c r="V6095">
        <v>91.67</v>
      </c>
      <c r="W6095" t="s">
        <v>133</v>
      </c>
      <c r="X6095">
        <v>4675</v>
      </c>
      <c r="Y6095">
        <v>771375</v>
      </c>
      <c r="Z6095">
        <v>50160</v>
      </c>
      <c r="AA6095">
        <v>82335</v>
      </c>
      <c r="AB6095">
        <v>903870</v>
      </c>
      <c r="AC6095">
        <v>608954</v>
      </c>
      <c r="AD6095">
        <v>294916</v>
      </c>
      <c r="AE6095" t="s">
        <v>78</v>
      </c>
      <c r="AF6095" t="s">
        <v>75</v>
      </c>
      <c r="AG6095" t="s">
        <v>240</v>
      </c>
      <c r="AH6095" t="s">
        <v>144</v>
      </c>
      <c r="AI6095" t="s">
        <v>139</v>
      </c>
      <c r="AJ6095" t="str">
        <f t="shared" si="95"/>
        <v>Jun</v>
      </c>
    </row>
    <row r="6096" spans="1:36" x14ac:dyDescent="0.3">
      <c r="A6096" t="s">
        <v>13419</v>
      </c>
      <c r="B6096" s="33">
        <v>45947</v>
      </c>
      <c r="C6096" t="s">
        <v>98</v>
      </c>
      <c r="D6096" t="s">
        <v>13420</v>
      </c>
      <c r="E6096" t="s">
        <v>173</v>
      </c>
      <c r="F6096" t="s">
        <v>179</v>
      </c>
      <c r="G6096" t="s">
        <v>161</v>
      </c>
      <c r="H6096" t="s">
        <v>166</v>
      </c>
      <c r="I6096">
        <v>1608</v>
      </c>
      <c r="J6096" t="s">
        <v>474</v>
      </c>
      <c r="K6096" t="s">
        <v>2881</v>
      </c>
      <c r="L6096" t="s">
        <v>1007</v>
      </c>
      <c r="M6096" t="s">
        <v>836</v>
      </c>
      <c r="N6096">
        <v>213</v>
      </c>
      <c r="O6096">
        <v>4</v>
      </c>
      <c r="P6096">
        <v>15</v>
      </c>
      <c r="Q6096" t="s">
        <v>73</v>
      </c>
      <c r="R6096" t="s">
        <v>238</v>
      </c>
      <c r="S6096" t="s">
        <v>239</v>
      </c>
      <c r="T6096">
        <v>186</v>
      </c>
      <c r="U6096">
        <v>120</v>
      </c>
      <c r="V6096">
        <v>64.52</v>
      </c>
      <c r="W6096" t="s">
        <v>133</v>
      </c>
      <c r="X6096">
        <v>7554</v>
      </c>
      <c r="Y6096">
        <v>906480</v>
      </c>
      <c r="Z6096">
        <v>25560</v>
      </c>
      <c r="AA6096">
        <v>66960</v>
      </c>
      <c r="AB6096">
        <v>999000</v>
      </c>
      <c r="AC6096">
        <v>819986</v>
      </c>
      <c r="AD6096">
        <v>179014</v>
      </c>
      <c r="AE6096" t="s">
        <v>78</v>
      </c>
      <c r="AF6096" t="s">
        <v>72</v>
      </c>
      <c r="AG6096" t="s">
        <v>240</v>
      </c>
      <c r="AH6096" t="s">
        <v>145</v>
      </c>
      <c r="AI6096" t="s">
        <v>140</v>
      </c>
      <c r="AJ6096" t="str">
        <f t="shared" si="95"/>
        <v>Oct</v>
      </c>
    </row>
    <row r="6097" spans="1:36" x14ac:dyDescent="0.3">
      <c r="A6097" t="s">
        <v>13421</v>
      </c>
      <c r="B6097" s="33">
        <v>45880</v>
      </c>
      <c r="C6097" t="s">
        <v>95</v>
      </c>
      <c r="D6097" t="s">
        <v>13422</v>
      </c>
      <c r="E6097" t="s">
        <v>180</v>
      </c>
      <c r="F6097" t="s">
        <v>179</v>
      </c>
      <c r="G6097" t="s">
        <v>160</v>
      </c>
      <c r="H6097" t="s">
        <v>166</v>
      </c>
      <c r="I6097">
        <v>1167</v>
      </c>
      <c r="J6097" t="s">
        <v>971</v>
      </c>
      <c r="K6097" t="s">
        <v>2169</v>
      </c>
      <c r="L6097" t="s">
        <v>385</v>
      </c>
      <c r="M6097" t="s">
        <v>377</v>
      </c>
      <c r="N6097">
        <v>173</v>
      </c>
      <c r="O6097">
        <v>0</v>
      </c>
      <c r="P6097">
        <v>7</v>
      </c>
      <c r="Q6097" t="s">
        <v>73</v>
      </c>
      <c r="R6097" t="s">
        <v>238</v>
      </c>
      <c r="S6097" t="s">
        <v>239</v>
      </c>
      <c r="T6097">
        <v>180</v>
      </c>
      <c r="U6097">
        <v>134</v>
      </c>
      <c r="V6097">
        <v>74.44</v>
      </c>
      <c r="W6097" t="s">
        <v>133</v>
      </c>
      <c r="X6097">
        <v>3725</v>
      </c>
      <c r="Y6097">
        <v>499150</v>
      </c>
      <c r="Z6097">
        <v>46632</v>
      </c>
      <c r="AA6097">
        <v>97284</v>
      </c>
      <c r="AB6097">
        <v>643066</v>
      </c>
      <c r="AC6097">
        <v>386868</v>
      </c>
      <c r="AD6097">
        <v>256198</v>
      </c>
      <c r="AE6097" t="s">
        <v>81</v>
      </c>
      <c r="AF6097" t="s">
        <v>72</v>
      </c>
      <c r="AG6097" t="s">
        <v>240</v>
      </c>
      <c r="AH6097" t="s">
        <v>144</v>
      </c>
      <c r="AI6097" t="s">
        <v>139</v>
      </c>
      <c r="AJ6097" t="str">
        <f t="shared" si="95"/>
        <v>Aug</v>
      </c>
    </row>
    <row r="6098" spans="1:36" x14ac:dyDescent="0.3">
      <c r="A6098" t="s">
        <v>13423</v>
      </c>
      <c r="B6098" s="33">
        <v>46009</v>
      </c>
      <c r="C6098" t="s">
        <v>96</v>
      </c>
      <c r="D6098" t="s">
        <v>13424</v>
      </c>
      <c r="E6098" t="s">
        <v>172</v>
      </c>
      <c r="F6098" t="s">
        <v>180</v>
      </c>
      <c r="G6098" t="s">
        <v>155</v>
      </c>
      <c r="H6098" t="s">
        <v>160</v>
      </c>
      <c r="I6098">
        <v>1983</v>
      </c>
      <c r="J6098" t="s">
        <v>615</v>
      </c>
      <c r="K6098" t="s">
        <v>3070</v>
      </c>
      <c r="L6098" t="s">
        <v>615</v>
      </c>
      <c r="M6098" t="s">
        <v>3070</v>
      </c>
      <c r="N6098">
        <v>297</v>
      </c>
      <c r="O6098">
        <v>0</v>
      </c>
      <c r="P6098">
        <v>-10</v>
      </c>
      <c r="Q6098" t="s">
        <v>70</v>
      </c>
      <c r="R6098" t="s">
        <v>238</v>
      </c>
      <c r="S6098" t="s">
        <v>239</v>
      </c>
      <c r="T6098">
        <v>180</v>
      </c>
      <c r="U6098">
        <v>165</v>
      </c>
      <c r="V6098">
        <v>91.67</v>
      </c>
      <c r="W6098" t="s">
        <v>133</v>
      </c>
      <c r="X6098">
        <v>3423</v>
      </c>
      <c r="Y6098">
        <v>564795</v>
      </c>
      <c r="Z6098">
        <v>52305</v>
      </c>
      <c r="AA6098">
        <v>42900</v>
      </c>
      <c r="AB6098">
        <v>660000</v>
      </c>
      <c r="AC6098">
        <v>573343</v>
      </c>
      <c r="AD6098">
        <v>86657</v>
      </c>
      <c r="AE6098" t="s">
        <v>81</v>
      </c>
      <c r="AF6098" t="s">
        <v>81</v>
      </c>
      <c r="AG6098" t="s">
        <v>240</v>
      </c>
      <c r="AH6098" t="s">
        <v>147</v>
      </c>
      <c r="AI6098" t="s">
        <v>138</v>
      </c>
      <c r="AJ6098" t="str">
        <f t="shared" si="95"/>
        <v>Dec</v>
      </c>
    </row>
    <row r="6099" spans="1:36" x14ac:dyDescent="0.3">
      <c r="A6099" t="s">
        <v>13425</v>
      </c>
      <c r="B6099" s="33">
        <v>45775</v>
      </c>
      <c r="C6099" t="s">
        <v>98</v>
      </c>
      <c r="D6099" t="s">
        <v>13426</v>
      </c>
      <c r="E6099" t="s">
        <v>173</v>
      </c>
      <c r="F6099" t="s">
        <v>178</v>
      </c>
      <c r="G6099" t="s">
        <v>161</v>
      </c>
      <c r="H6099" t="s">
        <v>157</v>
      </c>
      <c r="I6099">
        <v>1639</v>
      </c>
      <c r="J6099" t="s">
        <v>298</v>
      </c>
      <c r="K6099" t="s">
        <v>1187</v>
      </c>
      <c r="L6099" t="s">
        <v>3842</v>
      </c>
      <c r="M6099" t="s">
        <v>1859</v>
      </c>
      <c r="N6099">
        <v>253</v>
      </c>
      <c r="O6099">
        <v>31</v>
      </c>
      <c r="P6099">
        <v>37</v>
      </c>
      <c r="Q6099" t="s">
        <v>76</v>
      </c>
      <c r="R6099" t="s">
        <v>238</v>
      </c>
      <c r="S6099" t="s">
        <v>239</v>
      </c>
      <c r="T6099">
        <v>189</v>
      </c>
      <c r="U6099">
        <v>152</v>
      </c>
      <c r="V6099">
        <v>80.42</v>
      </c>
      <c r="W6099" t="s">
        <v>134</v>
      </c>
      <c r="X6099">
        <v>3862</v>
      </c>
      <c r="Y6099">
        <v>587024</v>
      </c>
      <c r="Z6099">
        <v>66880</v>
      </c>
      <c r="AA6099">
        <v>25688</v>
      </c>
      <c r="AB6099">
        <v>679592</v>
      </c>
      <c r="AC6099">
        <v>538282</v>
      </c>
      <c r="AD6099">
        <v>141310</v>
      </c>
      <c r="AE6099" t="s">
        <v>78</v>
      </c>
      <c r="AF6099" t="s">
        <v>75</v>
      </c>
      <c r="AG6099" t="s">
        <v>240</v>
      </c>
      <c r="AH6099" t="s">
        <v>144</v>
      </c>
      <c r="AI6099" t="s">
        <v>138</v>
      </c>
      <c r="AJ6099" t="str">
        <f t="shared" si="95"/>
        <v>Apr</v>
      </c>
    </row>
    <row r="6100" spans="1:36" x14ac:dyDescent="0.3">
      <c r="A6100" t="s">
        <v>13427</v>
      </c>
      <c r="B6100" s="33">
        <v>45786</v>
      </c>
      <c r="C6100" t="s">
        <v>95</v>
      </c>
      <c r="D6100" t="s">
        <v>13428</v>
      </c>
      <c r="E6100" t="s">
        <v>175</v>
      </c>
      <c r="F6100" t="s">
        <v>172</v>
      </c>
      <c r="G6100" t="s">
        <v>163</v>
      </c>
      <c r="H6100" t="s">
        <v>155</v>
      </c>
      <c r="I6100">
        <v>2138</v>
      </c>
      <c r="J6100" t="s">
        <v>482</v>
      </c>
      <c r="K6100" t="s">
        <v>5413</v>
      </c>
      <c r="L6100" t="s">
        <v>408</v>
      </c>
      <c r="M6100" t="s">
        <v>2155</v>
      </c>
      <c r="N6100">
        <v>271</v>
      </c>
      <c r="O6100">
        <v>0</v>
      </c>
      <c r="P6100">
        <v>2</v>
      </c>
      <c r="Q6100" t="s">
        <v>70</v>
      </c>
      <c r="R6100" t="s">
        <v>238</v>
      </c>
      <c r="S6100" t="s">
        <v>239</v>
      </c>
      <c r="T6100">
        <v>189</v>
      </c>
      <c r="U6100">
        <v>134</v>
      </c>
      <c r="V6100">
        <v>70.900000000000006</v>
      </c>
      <c r="W6100" t="s">
        <v>133</v>
      </c>
      <c r="X6100">
        <v>10292</v>
      </c>
      <c r="Y6100">
        <v>1379128</v>
      </c>
      <c r="Z6100">
        <v>39128</v>
      </c>
      <c r="AA6100">
        <v>48910</v>
      </c>
      <c r="AB6100">
        <v>1467166</v>
      </c>
      <c r="AC6100">
        <v>1265933</v>
      </c>
      <c r="AD6100">
        <v>201233</v>
      </c>
      <c r="AE6100" t="s">
        <v>75</v>
      </c>
      <c r="AF6100" t="s">
        <v>81</v>
      </c>
      <c r="AG6100" t="s">
        <v>240</v>
      </c>
      <c r="AH6100" t="s">
        <v>144</v>
      </c>
      <c r="AI6100" t="s">
        <v>139</v>
      </c>
      <c r="AJ6100" t="str">
        <f t="shared" si="95"/>
        <v>May</v>
      </c>
    </row>
    <row r="6101" spans="1:36" x14ac:dyDescent="0.3">
      <c r="A6101" t="s">
        <v>13429</v>
      </c>
      <c r="B6101" s="33">
        <v>45794</v>
      </c>
      <c r="C6101" t="s">
        <v>93</v>
      </c>
      <c r="D6101" t="s">
        <v>13430</v>
      </c>
      <c r="E6101" t="s">
        <v>173</v>
      </c>
      <c r="F6101" t="s">
        <v>180</v>
      </c>
      <c r="G6101" t="s">
        <v>161</v>
      </c>
      <c r="H6101" t="s">
        <v>160</v>
      </c>
      <c r="I6101">
        <v>920</v>
      </c>
      <c r="J6101" t="s">
        <v>236</v>
      </c>
      <c r="K6101" t="s">
        <v>1321</v>
      </c>
      <c r="L6101" t="s">
        <v>1860</v>
      </c>
      <c r="M6101" t="s">
        <v>2094</v>
      </c>
      <c r="N6101">
        <v>151</v>
      </c>
      <c r="O6101">
        <v>9</v>
      </c>
      <c r="P6101">
        <v>45</v>
      </c>
      <c r="Q6101" t="s">
        <v>76</v>
      </c>
      <c r="R6101" t="s">
        <v>238</v>
      </c>
      <c r="S6101" t="s">
        <v>239</v>
      </c>
      <c r="T6101">
        <v>189</v>
      </c>
      <c r="U6101">
        <v>165</v>
      </c>
      <c r="V6101">
        <v>87.3</v>
      </c>
      <c r="W6101" t="s">
        <v>133</v>
      </c>
      <c r="X6101">
        <v>3507</v>
      </c>
      <c r="Y6101">
        <v>578655</v>
      </c>
      <c r="Z6101">
        <v>66000</v>
      </c>
      <c r="AA6101">
        <v>86295</v>
      </c>
      <c r="AB6101">
        <v>730950</v>
      </c>
      <c r="AC6101">
        <v>611247</v>
      </c>
      <c r="AD6101">
        <v>119703</v>
      </c>
      <c r="AE6101" t="s">
        <v>78</v>
      </c>
      <c r="AF6101" t="s">
        <v>81</v>
      </c>
      <c r="AG6101" t="s">
        <v>240</v>
      </c>
      <c r="AH6101" t="s">
        <v>146</v>
      </c>
      <c r="AI6101" t="s">
        <v>140</v>
      </c>
      <c r="AJ6101" t="str">
        <f t="shared" si="95"/>
        <v>May</v>
      </c>
    </row>
    <row r="6102" spans="1:36" x14ac:dyDescent="0.3">
      <c r="A6102" t="s">
        <v>13431</v>
      </c>
      <c r="B6102" s="33">
        <v>45679</v>
      </c>
      <c r="C6102" t="s">
        <v>96</v>
      </c>
      <c r="D6102" t="s">
        <v>13432</v>
      </c>
      <c r="E6102" t="s">
        <v>176</v>
      </c>
      <c r="F6102" t="s">
        <v>179</v>
      </c>
      <c r="G6102" t="s">
        <v>156</v>
      </c>
      <c r="H6102" t="s">
        <v>166</v>
      </c>
      <c r="I6102">
        <v>1083</v>
      </c>
      <c r="J6102" t="s">
        <v>292</v>
      </c>
      <c r="K6102" t="s">
        <v>590</v>
      </c>
      <c r="L6102" t="s">
        <v>4612</v>
      </c>
      <c r="M6102" t="s">
        <v>2635</v>
      </c>
      <c r="N6102">
        <v>141</v>
      </c>
      <c r="O6102">
        <v>13</v>
      </c>
      <c r="P6102">
        <v>15</v>
      </c>
      <c r="Q6102" t="s">
        <v>73</v>
      </c>
      <c r="R6102" t="s">
        <v>238</v>
      </c>
      <c r="S6102" t="s">
        <v>239</v>
      </c>
      <c r="T6102">
        <v>220</v>
      </c>
      <c r="U6102">
        <v>143</v>
      </c>
      <c r="V6102">
        <v>65</v>
      </c>
      <c r="W6102" t="s">
        <v>133</v>
      </c>
      <c r="X6102">
        <v>8868</v>
      </c>
      <c r="Y6102">
        <v>1268124</v>
      </c>
      <c r="Z6102">
        <v>77077</v>
      </c>
      <c r="AA6102">
        <v>105963</v>
      </c>
      <c r="AB6102">
        <v>1451164</v>
      </c>
      <c r="AC6102">
        <v>878024</v>
      </c>
      <c r="AD6102">
        <v>573140</v>
      </c>
      <c r="AE6102" t="s">
        <v>81</v>
      </c>
      <c r="AF6102" t="s">
        <v>72</v>
      </c>
      <c r="AG6102" t="s">
        <v>240</v>
      </c>
      <c r="AH6102" t="s">
        <v>147</v>
      </c>
      <c r="AI6102" t="s">
        <v>139</v>
      </c>
      <c r="AJ6102" t="str">
        <f t="shared" si="95"/>
        <v>Jan</v>
      </c>
    </row>
    <row r="6103" spans="1:36" x14ac:dyDescent="0.3">
      <c r="A6103" t="s">
        <v>13433</v>
      </c>
      <c r="B6103" s="33">
        <v>45897</v>
      </c>
      <c r="C6103" t="s">
        <v>97</v>
      </c>
      <c r="D6103" t="s">
        <v>13434</v>
      </c>
      <c r="E6103" t="s">
        <v>180</v>
      </c>
      <c r="F6103" t="s">
        <v>177</v>
      </c>
      <c r="G6103" t="s">
        <v>160</v>
      </c>
      <c r="H6103" t="s">
        <v>162</v>
      </c>
      <c r="I6103">
        <v>1466</v>
      </c>
      <c r="J6103" t="s">
        <v>605</v>
      </c>
      <c r="K6103" t="s">
        <v>1498</v>
      </c>
      <c r="L6103" t="s">
        <v>261</v>
      </c>
      <c r="M6103" t="s">
        <v>818</v>
      </c>
      <c r="N6103">
        <v>187</v>
      </c>
      <c r="O6103">
        <v>32</v>
      </c>
      <c r="P6103">
        <v>42</v>
      </c>
      <c r="Q6103" t="s">
        <v>76</v>
      </c>
      <c r="R6103" t="s">
        <v>238</v>
      </c>
      <c r="S6103" t="s">
        <v>239</v>
      </c>
      <c r="T6103">
        <v>180</v>
      </c>
      <c r="U6103">
        <v>164</v>
      </c>
      <c r="V6103">
        <v>91.11</v>
      </c>
      <c r="W6103" t="s">
        <v>133</v>
      </c>
      <c r="X6103">
        <v>5877</v>
      </c>
      <c r="Y6103">
        <v>963828</v>
      </c>
      <c r="Z6103">
        <v>25420</v>
      </c>
      <c r="AA6103">
        <v>100696</v>
      </c>
      <c r="AB6103">
        <v>1089944</v>
      </c>
      <c r="AC6103">
        <v>812207</v>
      </c>
      <c r="AD6103">
        <v>277737</v>
      </c>
      <c r="AE6103" t="s">
        <v>81</v>
      </c>
      <c r="AF6103" t="s">
        <v>78</v>
      </c>
      <c r="AG6103" t="s">
        <v>240</v>
      </c>
      <c r="AH6103" t="s">
        <v>144</v>
      </c>
      <c r="AI6103" t="s">
        <v>139</v>
      </c>
      <c r="AJ6103" t="str">
        <f t="shared" si="95"/>
        <v>Aug</v>
      </c>
    </row>
    <row r="6104" spans="1:36" x14ac:dyDescent="0.3">
      <c r="A6104" t="s">
        <v>13435</v>
      </c>
      <c r="B6104" s="33">
        <v>45701</v>
      </c>
      <c r="C6104" t="s">
        <v>96</v>
      </c>
      <c r="D6104" t="s">
        <v>13436</v>
      </c>
      <c r="E6104" t="s">
        <v>175</v>
      </c>
      <c r="F6104" t="s">
        <v>177</v>
      </c>
      <c r="G6104" t="s">
        <v>163</v>
      </c>
      <c r="H6104" t="s">
        <v>162</v>
      </c>
      <c r="I6104">
        <v>747</v>
      </c>
      <c r="J6104" t="s">
        <v>336</v>
      </c>
      <c r="K6104" t="s">
        <v>879</v>
      </c>
      <c r="L6104" t="s">
        <v>581</v>
      </c>
      <c r="M6104" t="s">
        <v>1400</v>
      </c>
      <c r="N6104">
        <v>106</v>
      </c>
      <c r="O6104">
        <v>0</v>
      </c>
      <c r="P6104">
        <v>16</v>
      </c>
      <c r="Q6104" t="s">
        <v>73</v>
      </c>
      <c r="R6104" t="s">
        <v>238</v>
      </c>
      <c r="S6104" t="s">
        <v>239</v>
      </c>
      <c r="T6104">
        <v>180</v>
      </c>
      <c r="U6104">
        <v>129</v>
      </c>
      <c r="V6104">
        <v>71.67</v>
      </c>
      <c r="W6104" t="s">
        <v>135</v>
      </c>
      <c r="X6104">
        <v>9613</v>
      </c>
      <c r="Y6104">
        <v>1240077</v>
      </c>
      <c r="Z6104">
        <v>42054</v>
      </c>
      <c r="AA6104">
        <v>81528</v>
      </c>
      <c r="AB6104">
        <v>1363659</v>
      </c>
      <c r="AC6104">
        <v>872084</v>
      </c>
      <c r="AD6104">
        <v>491575</v>
      </c>
      <c r="AE6104" t="s">
        <v>75</v>
      </c>
      <c r="AF6104" t="s">
        <v>78</v>
      </c>
      <c r="AG6104" t="s">
        <v>240</v>
      </c>
      <c r="AH6104" t="s">
        <v>144</v>
      </c>
      <c r="AI6104" t="s">
        <v>139</v>
      </c>
      <c r="AJ6104" t="str">
        <f t="shared" si="95"/>
        <v>Feb</v>
      </c>
    </row>
    <row r="6105" spans="1:36" x14ac:dyDescent="0.3">
      <c r="A6105" t="s">
        <v>13437</v>
      </c>
      <c r="B6105" s="33">
        <v>45837</v>
      </c>
      <c r="C6105" t="s">
        <v>93</v>
      </c>
      <c r="D6105" t="s">
        <v>13438</v>
      </c>
      <c r="E6105" t="s">
        <v>174</v>
      </c>
      <c r="F6105" t="s">
        <v>179</v>
      </c>
      <c r="G6105" t="s">
        <v>158</v>
      </c>
      <c r="H6105" t="s">
        <v>166</v>
      </c>
      <c r="I6105">
        <v>546</v>
      </c>
      <c r="J6105" t="s">
        <v>639</v>
      </c>
      <c r="K6105" t="s">
        <v>1365</v>
      </c>
      <c r="N6105">
        <v>101</v>
      </c>
      <c r="O6105">
        <v>0</v>
      </c>
      <c r="P6105">
        <v>0</v>
      </c>
      <c r="Q6105" t="s">
        <v>67</v>
      </c>
      <c r="R6105" t="s">
        <v>245</v>
      </c>
      <c r="S6105" t="s">
        <v>122</v>
      </c>
      <c r="T6105">
        <v>180</v>
      </c>
      <c r="U6105">
        <v>0</v>
      </c>
      <c r="V6105">
        <v>0</v>
      </c>
      <c r="W6105" t="s">
        <v>133</v>
      </c>
      <c r="X6105">
        <v>6755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 t="s">
        <v>78</v>
      </c>
      <c r="AF6105" t="s">
        <v>72</v>
      </c>
      <c r="AG6105" t="s">
        <v>240</v>
      </c>
      <c r="AH6105" t="s">
        <v>144</v>
      </c>
      <c r="AI6105" t="s">
        <v>139</v>
      </c>
      <c r="AJ6105" t="str">
        <f t="shared" si="95"/>
        <v>Jun</v>
      </c>
    </row>
    <row r="6106" spans="1:36" x14ac:dyDescent="0.3">
      <c r="A6106" t="s">
        <v>13439</v>
      </c>
      <c r="B6106" s="33">
        <v>45798</v>
      </c>
      <c r="C6106" t="s">
        <v>93</v>
      </c>
      <c r="D6106" t="s">
        <v>13440</v>
      </c>
      <c r="E6106" t="s">
        <v>174</v>
      </c>
      <c r="F6106" t="s">
        <v>180</v>
      </c>
      <c r="G6106" t="s">
        <v>158</v>
      </c>
      <c r="H6106" t="s">
        <v>160</v>
      </c>
      <c r="I6106">
        <v>2229</v>
      </c>
      <c r="J6106" t="s">
        <v>459</v>
      </c>
      <c r="K6106" t="s">
        <v>1960</v>
      </c>
      <c r="L6106" t="s">
        <v>459</v>
      </c>
      <c r="M6106" t="s">
        <v>1960</v>
      </c>
      <c r="N6106">
        <v>276</v>
      </c>
      <c r="O6106">
        <v>0</v>
      </c>
      <c r="P6106">
        <v>0</v>
      </c>
      <c r="Q6106" t="s">
        <v>70</v>
      </c>
      <c r="R6106" t="s">
        <v>238</v>
      </c>
      <c r="S6106" t="s">
        <v>239</v>
      </c>
      <c r="T6106">
        <v>186</v>
      </c>
      <c r="U6106">
        <v>144</v>
      </c>
      <c r="V6106">
        <v>77.42</v>
      </c>
      <c r="W6106" t="s">
        <v>133</v>
      </c>
      <c r="X6106">
        <v>5649</v>
      </c>
      <c r="Y6106">
        <v>813456</v>
      </c>
      <c r="Z6106">
        <v>54144</v>
      </c>
      <c r="AA6106">
        <v>53856</v>
      </c>
      <c r="AB6106">
        <v>921456</v>
      </c>
      <c r="AC6106">
        <v>807141</v>
      </c>
      <c r="AD6106">
        <v>114315</v>
      </c>
      <c r="AE6106" t="s">
        <v>78</v>
      </c>
      <c r="AF6106" t="s">
        <v>81</v>
      </c>
      <c r="AG6106" t="s">
        <v>240</v>
      </c>
      <c r="AH6106" t="s">
        <v>147</v>
      </c>
      <c r="AI6106" t="s">
        <v>139</v>
      </c>
      <c r="AJ6106" t="str">
        <f t="shared" si="95"/>
        <v>May</v>
      </c>
    </row>
    <row r="6107" spans="1:36" x14ac:dyDescent="0.3">
      <c r="A6107" t="s">
        <v>13441</v>
      </c>
      <c r="B6107" s="33">
        <v>45740</v>
      </c>
      <c r="C6107" t="s">
        <v>95</v>
      </c>
      <c r="D6107" t="s">
        <v>13442</v>
      </c>
      <c r="E6107" t="s">
        <v>178</v>
      </c>
      <c r="F6107" t="s">
        <v>181</v>
      </c>
      <c r="G6107" t="s">
        <v>157</v>
      </c>
      <c r="H6107" t="s">
        <v>159</v>
      </c>
      <c r="I6107">
        <v>941</v>
      </c>
      <c r="J6107" t="s">
        <v>477</v>
      </c>
      <c r="K6107" t="s">
        <v>320</v>
      </c>
      <c r="L6107" t="s">
        <v>477</v>
      </c>
      <c r="M6107" t="s">
        <v>997</v>
      </c>
      <c r="N6107">
        <v>132</v>
      </c>
      <c r="O6107">
        <v>0</v>
      </c>
      <c r="P6107">
        <v>6</v>
      </c>
      <c r="Q6107" t="s">
        <v>73</v>
      </c>
      <c r="R6107" t="s">
        <v>238</v>
      </c>
      <c r="S6107" t="s">
        <v>239</v>
      </c>
      <c r="T6107">
        <v>189</v>
      </c>
      <c r="U6107">
        <v>178</v>
      </c>
      <c r="V6107">
        <v>94.18</v>
      </c>
      <c r="W6107" t="s">
        <v>133</v>
      </c>
      <c r="X6107">
        <v>3419</v>
      </c>
      <c r="Y6107">
        <v>608582</v>
      </c>
      <c r="Z6107">
        <v>35600</v>
      </c>
      <c r="AA6107">
        <v>24386</v>
      </c>
      <c r="AB6107">
        <v>668568</v>
      </c>
      <c r="AC6107">
        <v>559876</v>
      </c>
      <c r="AD6107">
        <v>108692</v>
      </c>
      <c r="AE6107" t="s">
        <v>75</v>
      </c>
      <c r="AF6107" t="s">
        <v>81</v>
      </c>
      <c r="AG6107" t="s">
        <v>240</v>
      </c>
      <c r="AH6107" t="s">
        <v>147</v>
      </c>
      <c r="AI6107" t="s">
        <v>140</v>
      </c>
      <c r="AJ6107" t="str">
        <f t="shared" si="95"/>
        <v>Mar</v>
      </c>
    </row>
    <row r="6108" spans="1:36" x14ac:dyDescent="0.3">
      <c r="A6108" t="s">
        <v>13443</v>
      </c>
      <c r="B6108" s="33">
        <v>45953</v>
      </c>
      <c r="C6108" t="s">
        <v>95</v>
      </c>
      <c r="D6108" t="s">
        <v>13444</v>
      </c>
      <c r="E6108" t="s">
        <v>179</v>
      </c>
      <c r="F6108" t="s">
        <v>178</v>
      </c>
      <c r="G6108" t="s">
        <v>166</v>
      </c>
      <c r="H6108" t="s">
        <v>157</v>
      </c>
      <c r="I6108">
        <v>1269</v>
      </c>
      <c r="J6108" t="s">
        <v>248</v>
      </c>
      <c r="K6108" t="s">
        <v>244</v>
      </c>
      <c r="L6108" t="s">
        <v>877</v>
      </c>
      <c r="M6108" t="s">
        <v>1064</v>
      </c>
      <c r="N6108">
        <v>199</v>
      </c>
      <c r="O6108">
        <v>9</v>
      </c>
      <c r="P6108">
        <v>23</v>
      </c>
      <c r="Q6108" t="s">
        <v>73</v>
      </c>
      <c r="R6108" t="s">
        <v>238</v>
      </c>
      <c r="S6108" t="s">
        <v>239</v>
      </c>
      <c r="T6108">
        <v>186</v>
      </c>
      <c r="U6108">
        <v>144</v>
      </c>
      <c r="V6108">
        <v>77.42</v>
      </c>
      <c r="W6108" t="s">
        <v>135</v>
      </c>
      <c r="X6108">
        <v>7141</v>
      </c>
      <c r="Y6108">
        <v>1028304</v>
      </c>
      <c r="Z6108">
        <v>24336</v>
      </c>
      <c r="AA6108">
        <v>58320</v>
      </c>
      <c r="AB6108">
        <v>1110960</v>
      </c>
      <c r="AC6108">
        <v>921281</v>
      </c>
      <c r="AD6108">
        <v>189679</v>
      </c>
      <c r="AE6108" t="s">
        <v>72</v>
      </c>
      <c r="AF6108" t="s">
        <v>75</v>
      </c>
      <c r="AG6108" t="s">
        <v>240</v>
      </c>
      <c r="AH6108" t="s">
        <v>145</v>
      </c>
      <c r="AI6108" t="s">
        <v>139</v>
      </c>
      <c r="AJ6108" t="str">
        <f t="shared" si="95"/>
        <v>Oct</v>
      </c>
    </row>
    <row r="6109" spans="1:36" x14ac:dyDescent="0.3">
      <c r="A6109" t="s">
        <v>13445</v>
      </c>
      <c r="B6109" s="33">
        <v>45783</v>
      </c>
      <c r="C6109" t="s">
        <v>97</v>
      </c>
      <c r="D6109" t="s">
        <v>13446</v>
      </c>
      <c r="E6109" t="s">
        <v>177</v>
      </c>
      <c r="F6109" t="s">
        <v>172</v>
      </c>
      <c r="G6109" t="s">
        <v>162</v>
      </c>
      <c r="H6109" t="s">
        <v>155</v>
      </c>
      <c r="I6109">
        <v>981</v>
      </c>
      <c r="J6109" t="s">
        <v>636</v>
      </c>
      <c r="K6109" t="s">
        <v>687</v>
      </c>
      <c r="L6109" t="s">
        <v>3708</v>
      </c>
      <c r="M6109" t="s">
        <v>599</v>
      </c>
      <c r="N6109">
        <v>147</v>
      </c>
      <c r="O6109">
        <v>40</v>
      </c>
      <c r="P6109">
        <v>39</v>
      </c>
      <c r="Q6109" t="s">
        <v>76</v>
      </c>
      <c r="R6109" t="s">
        <v>238</v>
      </c>
      <c r="S6109" t="s">
        <v>239</v>
      </c>
      <c r="T6109">
        <v>189</v>
      </c>
      <c r="U6109">
        <v>185</v>
      </c>
      <c r="V6109">
        <v>97.88</v>
      </c>
      <c r="W6109" t="s">
        <v>133</v>
      </c>
      <c r="X6109">
        <v>10313</v>
      </c>
      <c r="Y6109">
        <v>1907905</v>
      </c>
      <c r="Z6109">
        <v>58460</v>
      </c>
      <c r="AA6109">
        <v>26085</v>
      </c>
      <c r="AB6109">
        <v>1992450</v>
      </c>
      <c r="AC6109">
        <v>1185747</v>
      </c>
      <c r="AD6109">
        <v>806703</v>
      </c>
      <c r="AE6109" t="s">
        <v>78</v>
      </c>
      <c r="AF6109" t="s">
        <v>81</v>
      </c>
      <c r="AG6109" t="s">
        <v>240</v>
      </c>
      <c r="AH6109" t="s">
        <v>144</v>
      </c>
      <c r="AI6109" t="s">
        <v>139</v>
      </c>
      <c r="AJ6109" t="str">
        <f t="shared" si="95"/>
        <v>May</v>
      </c>
    </row>
    <row r="6110" spans="1:36" x14ac:dyDescent="0.3">
      <c r="A6110" t="s">
        <v>13447</v>
      </c>
      <c r="B6110" s="33">
        <v>45722</v>
      </c>
      <c r="C6110" t="s">
        <v>93</v>
      </c>
      <c r="D6110" t="s">
        <v>13448</v>
      </c>
      <c r="E6110" t="s">
        <v>179</v>
      </c>
      <c r="F6110" t="s">
        <v>175</v>
      </c>
      <c r="G6110" t="s">
        <v>166</v>
      </c>
      <c r="H6110" t="s">
        <v>163</v>
      </c>
      <c r="I6110">
        <v>1842</v>
      </c>
      <c r="J6110" t="s">
        <v>1434</v>
      </c>
      <c r="K6110" t="s">
        <v>2964</v>
      </c>
      <c r="L6110" t="s">
        <v>3603</v>
      </c>
      <c r="M6110" t="s">
        <v>3176</v>
      </c>
      <c r="N6110">
        <v>266</v>
      </c>
      <c r="O6110">
        <v>40</v>
      </c>
      <c r="P6110">
        <v>21</v>
      </c>
      <c r="Q6110" t="s">
        <v>73</v>
      </c>
      <c r="R6110" t="s">
        <v>238</v>
      </c>
      <c r="S6110" t="s">
        <v>239</v>
      </c>
      <c r="T6110">
        <v>220</v>
      </c>
      <c r="U6110">
        <v>177</v>
      </c>
      <c r="V6110">
        <v>80.45</v>
      </c>
      <c r="W6110" t="s">
        <v>133</v>
      </c>
      <c r="X6110">
        <v>10492</v>
      </c>
      <c r="Y6110">
        <v>1857084</v>
      </c>
      <c r="Z6110">
        <v>30444</v>
      </c>
      <c r="AA6110">
        <v>26550</v>
      </c>
      <c r="AB6110">
        <v>1914078</v>
      </c>
      <c r="AC6110">
        <v>1224842</v>
      </c>
      <c r="AD6110">
        <v>689236</v>
      </c>
      <c r="AE6110" t="s">
        <v>72</v>
      </c>
      <c r="AF6110" t="s">
        <v>75</v>
      </c>
      <c r="AG6110" t="s">
        <v>240</v>
      </c>
      <c r="AH6110" t="s">
        <v>146</v>
      </c>
      <c r="AI6110" t="s">
        <v>139</v>
      </c>
      <c r="AJ6110" t="str">
        <f t="shared" si="95"/>
        <v>Mar</v>
      </c>
    </row>
    <row r="6111" spans="1:36" x14ac:dyDescent="0.3">
      <c r="A6111" t="s">
        <v>13449</v>
      </c>
      <c r="B6111" s="33">
        <v>45859</v>
      </c>
      <c r="C6111" t="s">
        <v>95</v>
      </c>
      <c r="D6111" t="s">
        <v>3260</v>
      </c>
      <c r="E6111" t="s">
        <v>176</v>
      </c>
      <c r="F6111" t="s">
        <v>177</v>
      </c>
      <c r="G6111" t="s">
        <v>156</v>
      </c>
      <c r="H6111" t="s">
        <v>162</v>
      </c>
      <c r="I6111">
        <v>698</v>
      </c>
      <c r="J6111" t="s">
        <v>615</v>
      </c>
      <c r="K6111" t="s">
        <v>900</v>
      </c>
      <c r="L6111" t="s">
        <v>3696</v>
      </c>
      <c r="M6111" t="s">
        <v>900</v>
      </c>
      <c r="N6111">
        <v>100</v>
      </c>
      <c r="O6111">
        <v>17</v>
      </c>
      <c r="P6111">
        <v>0</v>
      </c>
      <c r="Q6111" t="s">
        <v>73</v>
      </c>
      <c r="R6111" t="s">
        <v>238</v>
      </c>
      <c r="S6111" t="s">
        <v>239</v>
      </c>
      <c r="T6111">
        <v>150</v>
      </c>
      <c r="U6111">
        <v>111</v>
      </c>
      <c r="V6111">
        <v>74</v>
      </c>
      <c r="W6111" t="s">
        <v>133</v>
      </c>
      <c r="X6111">
        <v>3027</v>
      </c>
      <c r="Y6111">
        <v>335997</v>
      </c>
      <c r="Z6111">
        <v>45732</v>
      </c>
      <c r="AA6111">
        <v>41292</v>
      </c>
      <c r="AB6111">
        <v>423021</v>
      </c>
      <c r="AC6111">
        <v>315497</v>
      </c>
      <c r="AD6111">
        <v>107524</v>
      </c>
      <c r="AE6111" t="s">
        <v>81</v>
      </c>
      <c r="AF6111" t="s">
        <v>78</v>
      </c>
      <c r="AG6111" t="s">
        <v>240</v>
      </c>
      <c r="AH6111" t="s">
        <v>147</v>
      </c>
      <c r="AI6111" t="s">
        <v>139</v>
      </c>
      <c r="AJ6111" t="str">
        <f t="shared" si="95"/>
        <v>Jul</v>
      </c>
    </row>
    <row r="6112" spans="1:36" x14ac:dyDescent="0.3">
      <c r="A6112" t="s">
        <v>13450</v>
      </c>
      <c r="B6112" s="33">
        <v>45846</v>
      </c>
      <c r="C6112" t="s">
        <v>99</v>
      </c>
      <c r="D6112" t="s">
        <v>13451</v>
      </c>
      <c r="E6112" t="s">
        <v>179</v>
      </c>
      <c r="F6112" t="s">
        <v>181</v>
      </c>
      <c r="G6112" t="s">
        <v>166</v>
      </c>
      <c r="H6112" t="s">
        <v>159</v>
      </c>
      <c r="I6112">
        <v>2337</v>
      </c>
      <c r="J6112" t="s">
        <v>613</v>
      </c>
      <c r="K6112" t="s">
        <v>397</v>
      </c>
      <c r="L6112" t="s">
        <v>1584</v>
      </c>
      <c r="M6112" t="s">
        <v>1554</v>
      </c>
      <c r="N6112">
        <v>315</v>
      </c>
      <c r="O6112">
        <v>23</v>
      </c>
      <c r="P6112">
        <v>22</v>
      </c>
      <c r="Q6112" t="s">
        <v>73</v>
      </c>
      <c r="R6112" t="s">
        <v>238</v>
      </c>
      <c r="S6112" t="s">
        <v>239</v>
      </c>
      <c r="T6112">
        <v>189</v>
      </c>
      <c r="U6112">
        <v>172</v>
      </c>
      <c r="V6112">
        <v>91.01</v>
      </c>
      <c r="W6112" t="s">
        <v>133</v>
      </c>
      <c r="X6112">
        <v>4831</v>
      </c>
      <c r="Y6112">
        <v>830932</v>
      </c>
      <c r="Z6112">
        <v>79980</v>
      </c>
      <c r="AA6112">
        <v>104748</v>
      </c>
      <c r="AB6112">
        <v>1015660</v>
      </c>
      <c r="AC6112">
        <v>656561</v>
      </c>
      <c r="AD6112">
        <v>359099</v>
      </c>
      <c r="AE6112" t="s">
        <v>72</v>
      </c>
      <c r="AF6112" t="s">
        <v>81</v>
      </c>
      <c r="AG6112" t="s">
        <v>240</v>
      </c>
      <c r="AH6112" t="s">
        <v>144</v>
      </c>
      <c r="AI6112" t="s">
        <v>139</v>
      </c>
      <c r="AJ6112" t="str">
        <f t="shared" si="95"/>
        <v>Jul</v>
      </c>
    </row>
    <row r="6113" spans="1:36" x14ac:dyDescent="0.3">
      <c r="A6113" t="s">
        <v>13452</v>
      </c>
      <c r="B6113" s="33">
        <v>45938</v>
      </c>
      <c r="C6113" t="s">
        <v>97</v>
      </c>
      <c r="D6113" t="s">
        <v>13453</v>
      </c>
      <c r="E6113" t="s">
        <v>178</v>
      </c>
      <c r="F6113" t="s">
        <v>179</v>
      </c>
      <c r="G6113" t="s">
        <v>157</v>
      </c>
      <c r="H6113" t="s">
        <v>166</v>
      </c>
      <c r="I6113">
        <v>1695</v>
      </c>
      <c r="J6113" t="s">
        <v>514</v>
      </c>
      <c r="K6113" t="s">
        <v>1167</v>
      </c>
      <c r="L6113" t="s">
        <v>1417</v>
      </c>
      <c r="M6113" t="s">
        <v>1365</v>
      </c>
      <c r="N6113">
        <v>216</v>
      </c>
      <c r="O6113">
        <v>22</v>
      </c>
      <c r="P6113">
        <v>5</v>
      </c>
      <c r="Q6113" t="s">
        <v>73</v>
      </c>
      <c r="R6113" t="s">
        <v>238</v>
      </c>
      <c r="S6113" t="s">
        <v>239</v>
      </c>
      <c r="T6113">
        <v>180</v>
      </c>
      <c r="U6113">
        <v>142</v>
      </c>
      <c r="V6113">
        <v>78.89</v>
      </c>
      <c r="W6113" t="s">
        <v>135</v>
      </c>
      <c r="X6113">
        <v>8474</v>
      </c>
      <c r="Y6113">
        <v>1203308</v>
      </c>
      <c r="Z6113">
        <v>47996</v>
      </c>
      <c r="AA6113">
        <v>50694</v>
      </c>
      <c r="AB6113">
        <v>1301998</v>
      </c>
      <c r="AC6113">
        <v>1029721</v>
      </c>
      <c r="AD6113">
        <v>272277</v>
      </c>
      <c r="AE6113" t="s">
        <v>75</v>
      </c>
      <c r="AF6113" t="s">
        <v>72</v>
      </c>
      <c r="AG6113" t="s">
        <v>240</v>
      </c>
      <c r="AH6113" t="s">
        <v>146</v>
      </c>
      <c r="AI6113" t="s">
        <v>139</v>
      </c>
      <c r="AJ6113" t="str">
        <f t="shared" si="95"/>
        <v>Oct</v>
      </c>
    </row>
    <row r="6114" spans="1:36" x14ac:dyDescent="0.3">
      <c r="A6114" t="s">
        <v>13454</v>
      </c>
      <c r="B6114" s="33">
        <v>45694</v>
      </c>
      <c r="C6114" t="s">
        <v>95</v>
      </c>
      <c r="D6114" t="s">
        <v>13455</v>
      </c>
      <c r="E6114" t="s">
        <v>179</v>
      </c>
      <c r="F6114" t="s">
        <v>173</v>
      </c>
      <c r="G6114" t="s">
        <v>166</v>
      </c>
      <c r="H6114" t="s">
        <v>161</v>
      </c>
      <c r="I6114">
        <v>1533</v>
      </c>
      <c r="J6114" t="s">
        <v>236</v>
      </c>
      <c r="K6114" t="s">
        <v>465</v>
      </c>
      <c r="L6114" t="s">
        <v>236</v>
      </c>
      <c r="M6114" t="s">
        <v>465</v>
      </c>
      <c r="N6114">
        <v>198</v>
      </c>
      <c r="O6114">
        <v>0</v>
      </c>
      <c r="P6114">
        <v>-10</v>
      </c>
      <c r="Q6114" t="s">
        <v>70</v>
      </c>
      <c r="R6114" t="s">
        <v>238</v>
      </c>
      <c r="S6114" t="s">
        <v>239</v>
      </c>
      <c r="T6114">
        <v>220</v>
      </c>
      <c r="U6114">
        <v>144</v>
      </c>
      <c r="V6114">
        <v>65.45</v>
      </c>
      <c r="W6114" t="s">
        <v>135</v>
      </c>
      <c r="X6114">
        <v>9473</v>
      </c>
      <c r="Y6114">
        <v>1364112</v>
      </c>
      <c r="Z6114">
        <v>69120</v>
      </c>
      <c r="AA6114">
        <v>98064</v>
      </c>
      <c r="AB6114">
        <v>1531296</v>
      </c>
      <c r="AC6114">
        <v>943598</v>
      </c>
      <c r="AD6114">
        <v>587698</v>
      </c>
      <c r="AE6114" t="s">
        <v>72</v>
      </c>
      <c r="AF6114" t="s">
        <v>78</v>
      </c>
      <c r="AG6114" t="s">
        <v>240</v>
      </c>
      <c r="AH6114" t="s">
        <v>147</v>
      </c>
      <c r="AI6114" t="s">
        <v>139</v>
      </c>
      <c r="AJ6114" t="str">
        <f t="shared" si="95"/>
        <v>Feb</v>
      </c>
    </row>
    <row r="6115" spans="1:36" x14ac:dyDescent="0.3">
      <c r="A6115" t="s">
        <v>13456</v>
      </c>
      <c r="B6115" s="33">
        <v>45704</v>
      </c>
      <c r="C6115" t="s">
        <v>96</v>
      </c>
      <c r="D6115" t="s">
        <v>13457</v>
      </c>
      <c r="E6115" t="s">
        <v>178</v>
      </c>
      <c r="F6115" t="s">
        <v>175</v>
      </c>
      <c r="G6115" t="s">
        <v>157</v>
      </c>
      <c r="H6115" t="s">
        <v>163</v>
      </c>
      <c r="I6115">
        <v>807</v>
      </c>
      <c r="J6115" t="s">
        <v>572</v>
      </c>
      <c r="K6115" t="s">
        <v>2735</v>
      </c>
      <c r="L6115" t="s">
        <v>2183</v>
      </c>
      <c r="M6115" t="s">
        <v>1247</v>
      </c>
      <c r="N6115">
        <v>118</v>
      </c>
      <c r="O6115">
        <v>77</v>
      </c>
      <c r="P6115">
        <v>70</v>
      </c>
      <c r="Q6115" t="s">
        <v>76</v>
      </c>
      <c r="R6115" t="s">
        <v>238</v>
      </c>
      <c r="S6115" t="s">
        <v>239</v>
      </c>
      <c r="T6115">
        <v>186</v>
      </c>
      <c r="U6115">
        <v>150</v>
      </c>
      <c r="V6115">
        <v>80.650000000000006</v>
      </c>
      <c r="W6115" t="s">
        <v>133</v>
      </c>
      <c r="X6115">
        <v>6098</v>
      </c>
      <c r="Y6115">
        <v>914700</v>
      </c>
      <c r="Z6115">
        <v>75900</v>
      </c>
      <c r="AA6115">
        <v>78000</v>
      </c>
      <c r="AB6115">
        <v>1068600</v>
      </c>
      <c r="AC6115">
        <v>685685</v>
      </c>
      <c r="AD6115">
        <v>382915</v>
      </c>
      <c r="AE6115" t="s">
        <v>75</v>
      </c>
      <c r="AF6115" t="s">
        <v>75</v>
      </c>
      <c r="AG6115" t="s">
        <v>240</v>
      </c>
      <c r="AH6115" t="s">
        <v>146</v>
      </c>
      <c r="AI6115" t="s">
        <v>140</v>
      </c>
      <c r="AJ6115" t="str">
        <f t="shared" si="95"/>
        <v>Feb</v>
      </c>
    </row>
    <row r="6116" spans="1:36" x14ac:dyDescent="0.3">
      <c r="A6116" t="s">
        <v>13458</v>
      </c>
      <c r="B6116" s="33">
        <v>45876</v>
      </c>
      <c r="C6116" t="s">
        <v>93</v>
      </c>
      <c r="D6116" t="s">
        <v>13459</v>
      </c>
      <c r="E6116" t="s">
        <v>176</v>
      </c>
      <c r="F6116" t="s">
        <v>180</v>
      </c>
      <c r="G6116" t="s">
        <v>156</v>
      </c>
      <c r="H6116" t="s">
        <v>160</v>
      </c>
      <c r="I6116">
        <v>2301</v>
      </c>
      <c r="J6116" t="s">
        <v>572</v>
      </c>
      <c r="K6116" t="s">
        <v>2173</v>
      </c>
      <c r="N6116">
        <v>349</v>
      </c>
      <c r="O6116">
        <v>0</v>
      </c>
      <c r="P6116">
        <v>0</v>
      </c>
      <c r="Q6116" t="s">
        <v>67</v>
      </c>
      <c r="R6116" t="s">
        <v>245</v>
      </c>
      <c r="S6116" t="s">
        <v>124</v>
      </c>
      <c r="T6116">
        <v>189</v>
      </c>
      <c r="U6116">
        <v>0</v>
      </c>
      <c r="V6116">
        <v>0</v>
      </c>
      <c r="W6116" t="s">
        <v>133</v>
      </c>
      <c r="X6116">
        <v>6278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 t="s">
        <v>81</v>
      </c>
      <c r="AF6116" t="s">
        <v>81</v>
      </c>
      <c r="AG6116" t="s">
        <v>240</v>
      </c>
      <c r="AH6116" t="s">
        <v>145</v>
      </c>
      <c r="AI6116" t="s">
        <v>139</v>
      </c>
      <c r="AJ6116" t="str">
        <f t="shared" si="95"/>
        <v>Aug</v>
      </c>
    </row>
    <row r="6117" spans="1:36" x14ac:dyDescent="0.3">
      <c r="A6117" t="s">
        <v>13460</v>
      </c>
      <c r="B6117" s="33">
        <v>45872</v>
      </c>
      <c r="C6117" t="s">
        <v>96</v>
      </c>
      <c r="D6117" t="s">
        <v>13461</v>
      </c>
      <c r="E6117" t="s">
        <v>179</v>
      </c>
      <c r="F6117" t="s">
        <v>172</v>
      </c>
      <c r="G6117" t="s">
        <v>166</v>
      </c>
      <c r="H6117" t="s">
        <v>155</v>
      </c>
      <c r="I6117">
        <v>2369</v>
      </c>
      <c r="J6117" t="s">
        <v>744</v>
      </c>
      <c r="K6117" t="s">
        <v>5171</v>
      </c>
      <c r="N6117">
        <v>326</v>
      </c>
      <c r="O6117">
        <v>0</v>
      </c>
      <c r="P6117">
        <v>0</v>
      </c>
      <c r="Q6117" t="s">
        <v>67</v>
      </c>
      <c r="R6117" t="s">
        <v>245</v>
      </c>
      <c r="S6117" t="s">
        <v>122</v>
      </c>
      <c r="T6117">
        <v>189</v>
      </c>
      <c r="U6117">
        <v>0</v>
      </c>
      <c r="V6117">
        <v>0</v>
      </c>
      <c r="W6117" t="s">
        <v>134</v>
      </c>
      <c r="X6117">
        <v>7822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 t="s">
        <v>72</v>
      </c>
      <c r="AF6117" t="s">
        <v>81</v>
      </c>
      <c r="AG6117" t="s">
        <v>240</v>
      </c>
      <c r="AH6117" t="s">
        <v>146</v>
      </c>
      <c r="AI6117" t="s">
        <v>140</v>
      </c>
      <c r="AJ6117" t="str">
        <f t="shared" si="95"/>
        <v>Aug</v>
      </c>
    </row>
    <row r="6118" spans="1:36" x14ac:dyDescent="0.3">
      <c r="A6118" t="s">
        <v>13462</v>
      </c>
      <c r="B6118" s="33">
        <v>45895</v>
      </c>
      <c r="C6118" t="s">
        <v>95</v>
      </c>
      <c r="D6118" t="s">
        <v>4265</v>
      </c>
      <c r="E6118" t="s">
        <v>176</v>
      </c>
      <c r="F6118" t="s">
        <v>179</v>
      </c>
      <c r="G6118" t="s">
        <v>156</v>
      </c>
      <c r="H6118" t="s">
        <v>166</v>
      </c>
      <c r="I6118">
        <v>1736</v>
      </c>
      <c r="J6118" t="s">
        <v>520</v>
      </c>
      <c r="K6118" t="s">
        <v>1888</v>
      </c>
      <c r="N6118">
        <v>228</v>
      </c>
      <c r="O6118">
        <v>0</v>
      </c>
      <c r="P6118">
        <v>0</v>
      </c>
      <c r="Q6118" t="s">
        <v>67</v>
      </c>
      <c r="R6118" t="s">
        <v>245</v>
      </c>
      <c r="S6118" t="s">
        <v>120</v>
      </c>
      <c r="T6118">
        <v>189</v>
      </c>
      <c r="U6118">
        <v>0</v>
      </c>
      <c r="V6118">
        <v>0</v>
      </c>
      <c r="W6118" t="s">
        <v>133</v>
      </c>
      <c r="X6118">
        <v>8686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 t="s">
        <v>81</v>
      </c>
      <c r="AF6118" t="s">
        <v>72</v>
      </c>
      <c r="AG6118" t="s">
        <v>240</v>
      </c>
      <c r="AH6118" t="s">
        <v>146</v>
      </c>
      <c r="AI6118" t="s">
        <v>138</v>
      </c>
      <c r="AJ6118" t="str">
        <f t="shared" si="95"/>
        <v>Aug</v>
      </c>
    </row>
    <row r="6119" spans="1:36" x14ac:dyDescent="0.3">
      <c r="A6119" t="s">
        <v>13463</v>
      </c>
      <c r="B6119" s="33">
        <v>45724</v>
      </c>
      <c r="C6119" t="s">
        <v>93</v>
      </c>
      <c r="D6119" t="s">
        <v>5005</v>
      </c>
      <c r="E6119" t="s">
        <v>177</v>
      </c>
      <c r="F6119" t="s">
        <v>172</v>
      </c>
      <c r="G6119" t="s">
        <v>162</v>
      </c>
      <c r="H6119" t="s">
        <v>155</v>
      </c>
      <c r="I6119">
        <v>489</v>
      </c>
      <c r="J6119" t="s">
        <v>451</v>
      </c>
      <c r="K6119" t="s">
        <v>2804</v>
      </c>
      <c r="L6119" t="s">
        <v>261</v>
      </c>
      <c r="M6119" t="s">
        <v>1300</v>
      </c>
      <c r="N6119">
        <v>86</v>
      </c>
      <c r="O6119">
        <v>32</v>
      </c>
      <c r="P6119">
        <v>27</v>
      </c>
      <c r="Q6119" t="s">
        <v>73</v>
      </c>
      <c r="R6119" t="s">
        <v>238</v>
      </c>
      <c r="S6119" t="s">
        <v>239</v>
      </c>
      <c r="T6119">
        <v>180</v>
      </c>
      <c r="U6119">
        <v>134</v>
      </c>
      <c r="V6119">
        <v>74.44</v>
      </c>
      <c r="W6119" t="s">
        <v>133</v>
      </c>
      <c r="X6119">
        <v>6818</v>
      </c>
      <c r="Y6119">
        <v>913612</v>
      </c>
      <c r="Z6119">
        <v>26264</v>
      </c>
      <c r="AA6119">
        <v>61372</v>
      </c>
      <c r="AB6119">
        <v>1001248</v>
      </c>
      <c r="AC6119">
        <v>765813</v>
      </c>
      <c r="AD6119">
        <v>235435</v>
      </c>
      <c r="AE6119" t="s">
        <v>78</v>
      </c>
      <c r="AF6119" t="s">
        <v>81</v>
      </c>
      <c r="AG6119" t="s">
        <v>240</v>
      </c>
      <c r="AH6119" t="s">
        <v>144</v>
      </c>
      <c r="AI6119" t="s">
        <v>139</v>
      </c>
      <c r="AJ6119" t="str">
        <f t="shared" si="95"/>
        <v>Mar</v>
      </c>
    </row>
    <row r="6120" spans="1:36" x14ac:dyDescent="0.3">
      <c r="A6120" t="s">
        <v>13464</v>
      </c>
      <c r="B6120" s="33">
        <v>45747</v>
      </c>
      <c r="C6120" t="s">
        <v>96</v>
      </c>
      <c r="D6120" t="s">
        <v>13465</v>
      </c>
      <c r="E6120" t="s">
        <v>174</v>
      </c>
      <c r="F6120" t="s">
        <v>173</v>
      </c>
      <c r="G6120" t="s">
        <v>158</v>
      </c>
      <c r="H6120" t="s">
        <v>161</v>
      </c>
      <c r="I6120">
        <v>674</v>
      </c>
      <c r="J6120" t="s">
        <v>474</v>
      </c>
      <c r="K6120" t="s">
        <v>3193</v>
      </c>
      <c r="L6120" t="s">
        <v>2941</v>
      </c>
      <c r="M6120" t="s">
        <v>2072</v>
      </c>
      <c r="N6120">
        <v>119</v>
      </c>
      <c r="O6120">
        <v>49</v>
      </c>
      <c r="P6120">
        <v>65</v>
      </c>
      <c r="Q6120" t="s">
        <v>76</v>
      </c>
      <c r="R6120" t="s">
        <v>238</v>
      </c>
      <c r="S6120" t="s">
        <v>239</v>
      </c>
      <c r="T6120">
        <v>220</v>
      </c>
      <c r="U6120">
        <v>215</v>
      </c>
      <c r="V6120">
        <v>97.73</v>
      </c>
      <c r="W6120" t="s">
        <v>133</v>
      </c>
      <c r="X6120">
        <v>4486</v>
      </c>
      <c r="Y6120">
        <v>964490</v>
      </c>
      <c r="Z6120">
        <v>104060</v>
      </c>
      <c r="AA6120">
        <v>147920</v>
      </c>
      <c r="AB6120">
        <v>1216470</v>
      </c>
      <c r="AC6120">
        <v>708426</v>
      </c>
      <c r="AD6120">
        <v>508044</v>
      </c>
      <c r="AE6120" t="s">
        <v>78</v>
      </c>
      <c r="AF6120" t="s">
        <v>78</v>
      </c>
      <c r="AG6120" t="s">
        <v>240</v>
      </c>
      <c r="AH6120" t="s">
        <v>144</v>
      </c>
      <c r="AI6120" t="s">
        <v>139</v>
      </c>
      <c r="AJ6120" t="str">
        <f t="shared" si="95"/>
        <v>Mar</v>
      </c>
    </row>
    <row r="6121" spans="1:36" x14ac:dyDescent="0.3">
      <c r="A6121" t="s">
        <v>13466</v>
      </c>
      <c r="B6121" s="33">
        <v>45966</v>
      </c>
      <c r="C6121" t="s">
        <v>93</v>
      </c>
      <c r="D6121" t="s">
        <v>13467</v>
      </c>
      <c r="E6121" t="s">
        <v>178</v>
      </c>
      <c r="F6121" t="s">
        <v>172</v>
      </c>
      <c r="G6121" t="s">
        <v>157</v>
      </c>
      <c r="H6121" t="s">
        <v>155</v>
      </c>
      <c r="I6121">
        <v>2177</v>
      </c>
      <c r="J6121" t="s">
        <v>368</v>
      </c>
      <c r="K6121" t="s">
        <v>10747</v>
      </c>
      <c r="L6121" t="s">
        <v>408</v>
      </c>
      <c r="M6121" t="s">
        <v>10747</v>
      </c>
      <c r="N6121">
        <v>297</v>
      </c>
      <c r="O6121">
        <v>0</v>
      </c>
      <c r="P6121">
        <v>0</v>
      </c>
      <c r="Q6121" t="s">
        <v>70</v>
      </c>
      <c r="R6121" t="s">
        <v>238</v>
      </c>
      <c r="S6121" t="s">
        <v>239</v>
      </c>
      <c r="T6121">
        <v>180</v>
      </c>
      <c r="U6121">
        <v>138</v>
      </c>
      <c r="V6121">
        <v>76.67</v>
      </c>
      <c r="W6121" t="s">
        <v>133</v>
      </c>
      <c r="X6121">
        <v>8665</v>
      </c>
      <c r="Y6121">
        <v>1195770</v>
      </c>
      <c r="Z6121">
        <v>35880</v>
      </c>
      <c r="AA6121">
        <v>91080</v>
      </c>
      <c r="AB6121">
        <v>1322730</v>
      </c>
      <c r="AC6121">
        <v>970038</v>
      </c>
      <c r="AD6121">
        <v>352692</v>
      </c>
      <c r="AE6121" t="s">
        <v>75</v>
      </c>
      <c r="AF6121" t="s">
        <v>81</v>
      </c>
      <c r="AG6121" t="s">
        <v>240</v>
      </c>
      <c r="AH6121" t="s">
        <v>144</v>
      </c>
      <c r="AI6121" t="s">
        <v>139</v>
      </c>
      <c r="AJ6121" t="str">
        <f t="shared" si="95"/>
        <v>Nov</v>
      </c>
    </row>
    <row r="6122" spans="1:36" x14ac:dyDescent="0.3">
      <c r="A6122" t="s">
        <v>13468</v>
      </c>
      <c r="B6122" s="33">
        <v>45881</v>
      </c>
      <c r="C6122" t="s">
        <v>99</v>
      </c>
      <c r="D6122" t="s">
        <v>13469</v>
      </c>
      <c r="E6122" t="s">
        <v>174</v>
      </c>
      <c r="F6122" t="s">
        <v>180</v>
      </c>
      <c r="G6122" t="s">
        <v>158</v>
      </c>
      <c r="H6122" t="s">
        <v>160</v>
      </c>
      <c r="I6122">
        <v>1212</v>
      </c>
      <c r="J6122" t="s">
        <v>1045</v>
      </c>
      <c r="K6122" t="s">
        <v>2527</v>
      </c>
      <c r="L6122" t="s">
        <v>3428</v>
      </c>
      <c r="M6122" t="s">
        <v>3181</v>
      </c>
      <c r="N6122">
        <v>177</v>
      </c>
      <c r="O6122">
        <v>36</v>
      </c>
      <c r="P6122">
        <v>47</v>
      </c>
      <c r="Q6122" t="s">
        <v>76</v>
      </c>
      <c r="R6122" t="s">
        <v>238</v>
      </c>
      <c r="S6122" t="s">
        <v>239</v>
      </c>
      <c r="T6122">
        <v>150</v>
      </c>
      <c r="U6122">
        <v>79</v>
      </c>
      <c r="V6122">
        <v>52.67</v>
      </c>
      <c r="W6122" t="s">
        <v>135</v>
      </c>
      <c r="X6122">
        <v>7436</v>
      </c>
      <c r="Y6122">
        <v>587444</v>
      </c>
      <c r="Z6122">
        <v>15247</v>
      </c>
      <c r="AA6122">
        <v>46926</v>
      </c>
      <c r="AB6122">
        <v>649617</v>
      </c>
      <c r="AC6122">
        <v>501137</v>
      </c>
      <c r="AD6122">
        <v>148480</v>
      </c>
      <c r="AE6122" t="s">
        <v>78</v>
      </c>
      <c r="AF6122" t="s">
        <v>81</v>
      </c>
      <c r="AG6122" t="s">
        <v>240</v>
      </c>
      <c r="AH6122" t="s">
        <v>147</v>
      </c>
      <c r="AI6122" t="s">
        <v>140</v>
      </c>
      <c r="AJ6122" t="str">
        <f t="shared" si="95"/>
        <v>Aug</v>
      </c>
    </row>
    <row r="6123" spans="1:36" x14ac:dyDescent="0.3">
      <c r="A6123" t="s">
        <v>13470</v>
      </c>
      <c r="B6123" s="33">
        <v>45684</v>
      </c>
      <c r="C6123" t="s">
        <v>93</v>
      </c>
      <c r="D6123" t="s">
        <v>13471</v>
      </c>
      <c r="E6123" t="s">
        <v>180</v>
      </c>
      <c r="F6123" t="s">
        <v>177</v>
      </c>
      <c r="G6123" t="s">
        <v>160</v>
      </c>
      <c r="H6123" t="s">
        <v>162</v>
      </c>
      <c r="I6123">
        <v>1137</v>
      </c>
      <c r="J6123" t="s">
        <v>385</v>
      </c>
      <c r="K6123" t="s">
        <v>679</v>
      </c>
      <c r="L6123" t="s">
        <v>385</v>
      </c>
      <c r="M6123" t="s">
        <v>498</v>
      </c>
      <c r="N6123">
        <v>163</v>
      </c>
      <c r="O6123">
        <v>0</v>
      </c>
      <c r="P6123">
        <v>7</v>
      </c>
      <c r="Q6123" t="s">
        <v>73</v>
      </c>
      <c r="R6123" t="s">
        <v>238</v>
      </c>
      <c r="S6123" t="s">
        <v>239</v>
      </c>
      <c r="T6123">
        <v>189</v>
      </c>
      <c r="U6123">
        <v>139</v>
      </c>
      <c r="V6123">
        <v>73.540000000000006</v>
      </c>
      <c r="W6123" t="s">
        <v>133</v>
      </c>
      <c r="X6123">
        <v>9057</v>
      </c>
      <c r="Y6123">
        <v>1258923</v>
      </c>
      <c r="Z6123">
        <v>38225</v>
      </c>
      <c r="AA6123">
        <v>36418</v>
      </c>
      <c r="AB6123">
        <v>1333566</v>
      </c>
      <c r="AC6123">
        <v>795803</v>
      </c>
      <c r="AD6123">
        <v>537763</v>
      </c>
      <c r="AE6123" t="s">
        <v>81</v>
      </c>
      <c r="AF6123" t="s">
        <v>78</v>
      </c>
      <c r="AG6123" t="s">
        <v>240</v>
      </c>
      <c r="AH6123" t="s">
        <v>144</v>
      </c>
      <c r="AI6123" t="s">
        <v>139</v>
      </c>
      <c r="AJ6123" t="str">
        <f t="shared" si="95"/>
        <v>Jan</v>
      </c>
    </row>
    <row r="6124" spans="1:36" x14ac:dyDescent="0.3">
      <c r="A6124" t="s">
        <v>13472</v>
      </c>
      <c r="B6124" s="33">
        <v>46019</v>
      </c>
      <c r="C6124" t="s">
        <v>97</v>
      </c>
      <c r="D6124" t="s">
        <v>13473</v>
      </c>
      <c r="E6124" t="s">
        <v>175</v>
      </c>
      <c r="F6124" t="s">
        <v>174</v>
      </c>
      <c r="G6124" t="s">
        <v>163</v>
      </c>
      <c r="H6124" t="s">
        <v>158</v>
      </c>
      <c r="I6124">
        <v>1210</v>
      </c>
      <c r="J6124" t="s">
        <v>459</v>
      </c>
      <c r="K6124" t="s">
        <v>1130</v>
      </c>
      <c r="L6124" t="s">
        <v>459</v>
      </c>
      <c r="M6124" t="s">
        <v>442</v>
      </c>
      <c r="N6124">
        <v>173</v>
      </c>
      <c r="O6124">
        <v>0</v>
      </c>
      <c r="P6124">
        <v>29</v>
      </c>
      <c r="Q6124" t="s">
        <v>73</v>
      </c>
      <c r="R6124" t="s">
        <v>238</v>
      </c>
      <c r="S6124" t="s">
        <v>239</v>
      </c>
      <c r="T6124">
        <v>180</v>
      </c>
      <c r="U6124">
        <v>123</v>
      </c>
      <c r="V6124">
        <v>68.33</v>
      </c>
      <c r="W6124" t="s">
        <v>133</v>
      </c>
      <c r="X6124">
        <v>10390</v>
      </c>
      <c r="Y6124">
        <v>1277970</v>
      </c>
      <c r="Z6124">
        <v>65067</v>
      </c>
      <c r="AA6124">
        <v>68265</v>
      </c>
      <c r="AB6124">
        <v>1411302</v>
      </c>
      <c r="AC6124">
        <v>856117</v>
      </c>
      <c r="AD6124">
        <v>555185</v>
      </c>
      <c r="AE6124" t="s">
        <v>75</v>
      </c>
      <c r="AF6124" t="s">
        <v>78</v>
      </c>
      <c r="AG6124" t="s">
        <v>240</v>
      </c>
      <c r="AH6124" t="s">
        <v>145</v>
      </c>
      <c r="AI6124" t="s">
        <v>139</v>
      </c>
      <c r="AJ6124" t="str">
        <f t="shared" si="95"/>
        <v>Dec</v>
      </c>
    </row>
    <row r="6125" spans="1:36" x14ac:dyDescent="0.3">
      <c r="A6125" t="s">
        <v>13474</v>
      </c>
      <c r="B6125" s="33">
        <v>45863</v>
      </c>
      <c r="C6125" t="s">
        <v>93</v>
      </c>
      <c r="D6125" t="s">
        <v>13475</v>
      </c>
      <c r="E6125" t="s">
        <v>181</v>
      </c>
      <c r="F6125" t="s">
        <v>176</v>
      </c>
      <c r="G6125" t="s">
        <v>159</v>
      </c>
      <c r="H6125" t="s">
        <v>156</v>
      </c>
      <c r="I6125">
        <v>1259</v>
      </c>
      <c r="J6125" t="s">
        <v>615</v>
      </c>
      <c r="K6125" t="s">
        <v>627</v>
      </c>
      <c r="L6125" t="s">
        <v>615</v>
      </c>
      <c r="M6125" t="s">
        <v>2870</v>
      </c>
      <c r="N6125">
        <v>169</v>
      </c>
      <c r="O6125">
        <v>0</v>
      </c>
      <c r="P6125">
        <v>4</v>
      </c>
      <c r="Q6125" t="s">
        <v>70</v>
      </c>
      <c r="R6125" t="s">
        <v>238</v>
      </c>
      <c r="S6125" t="s">
        <v>239</v>
      </c>
      <c r="T6125">
        <v>180</v>
      </c>
      <c r="U6125">
        <v>119</v>
      </c>
      <c r="V6125">
        <v>66.11</v>
      </c>
      <c r="W6125" t="s">
        <v>133</v>
      </c>
      <c r="X6125">
        <v>3544</v>
      </c>
      <c r="Y6125">
        <v>421736</v>
      </c>
      <c r="Z6125">
        <v>24395</v>
      </c>
      <c r="AA6125">
        <v>71757</v>
      </c>
      <c r="AB6125">
        <v>517888</v>
      </c>
      <c r="AC6125">
        <v>453449</v>
      </c>
      <c r="AD6125">
        <v>64439</v>
      </c>
      <c r="AE6125" t="s">
        <v>81</v>
      </c>
      <c r="AF6125" t="s">
        <v>81</v>
      </c>
      <c r="AG6125" t="s">
        <v>240</v>
      </c>
      <c r="AH6125" t="s">
        <v>147</v>
      </c>
      <c r="AI6125" t="s">
        <v>138</v>
      </c>
      <c r="AJ6125" t="str">
        <f t="shared" si="95"/>
        <v>Jul</v>
      </c>
    </row>
    <row r="6126" spans="1:36" x14ac:dyDescent="0.3">
      <c r="A6126" t="s">
        <v>13476</v>
      </c>
      <c r="B6126" s="33">
        <v>45982</v>
      </c>
      <c r="C6126" t="s">
        <v>93</v>
      </c>
      <c r="D6126" t="s">
        <v>13477</v>
      </c>
      <c r="E6126" t="s">
        <v>172</v>
      </c>
      <c r="F6126" t="s">
        <v>174</v>
      </c>
      <c r="G6126" t="s">
        <v>155</v>
      </c>
      <c r="H6126" t="s">
        <v>158</v>
      </c>
      <c r="I6126">
        <v>1353</v>
      </c>
      <c r="J6126" t="s">
        <v>353</v>
      </c>
      <c r="K6126" t="s">
        <v>696</v>
      </c>
      <c r="L6126" t="s">
        <v>1279</v>
      </c>
      <c r="M6126" t="s">
        <v>2228</v>
      </c>
      <c r="N6126">
        <v>205</v>
      </c>
      <c r="O6126">
        <v>21</v>
      </c>
      <c r="P6126">
        <v>4</v>
      </c>
      <c r="Q6126" t="s">
        <v>73</v>
      </c>
      <c r="R6126" t="s">
        <v>238</v>
      </c>
      <c r="S6126" t="s">
        <v>239</v>
      </c>
      <c r="T6126">
        <v>189</v>
      </c>
      <c r="U6126">
        <v>163</v>
      </c>
      <c r="V6126">
        <v>86.24</v>
      </c>
      <c r="W6126" t="s">
        <v>133</v>
      </c>
      <c r="X6126">
        <v>10697</v>
      </c>
      <c r="Y6126">
        <v>1743611</v>
      </c>
      <c r="Z6126">
        <v>78240</v>
      </c>
      <c r="AA6126">
        <v>51671</v>
      </c>
      <c r="AB6126">
        <v>1873522</v>
      </c>
      <c r="AC6126">
        <v>1224360</v>
      </c>
      <c r="AD6126">
        <v>649162</v>
      </c>
      <c r="AE6126" t="s">
        <v>81</v>
      </c>
      <c r="AF6126" t="s">
        <v>78</v>
      </c>
      <c r="AG6126" t="s">
        <v>240</v>
      </c>
      <c r="AH6126" t="s">
        <v>146</v>
      </c>
      <c r="AI6126" t="s">
        <v>138</v>
      </c>
      <c r="AJ6126" t="str">
        <f t="shared" si="95"/>
        <v>Nov</v>
      </c>
    </row>
    <row r="6127" spans="1:36" x14ac:dyDescent="0.3">
      <c r="A6127" t="s">
        <v>13478</v>
      </c>
      <c r="B6127" s="33">
        <v>45936</v>
      </c>
      <c r="C6127" t="s">
        <v>93</v>
      </c>
      <c r="D6127" t="s">
        <v>13479</v>
      </c>
      <c r="E6127" t="s">
        <v>180</v>
      </c>
      <c r="F6127" t="s">
        <v>172</v>
      </c>
      <c r="G6127" t="s">
        <v>160</v>
      </c>
      <c r="H6127" t="s">
        <v>155</v>
      </c>
      <c r="I6127">
        <v>1586</v>
      </c>
      <c r="J6127" t="s">
        <v>520</v>
      </c>
      <c r="K6127" t="s">
        <v>5022</v>
      </c>
      <c r="L6127" t="s">
        <v>2530</v>
      </c>
      <c r="M6127" t="s">
        <v>2578</v>
      </c>
      <c r="N6127">
        <v>225</v>
      </c>
      <c r="O6127">
        <v>53</v>
      </c>
      <c r="P6127">
        <v>57</v>
      </c>
      <c r="Q6127" t="s">
        <v>76</v>
      </c>
      <c r="R6127" t="s">
        <v>238</v>
      </c>
      <c r="S6127" t="s">
        <v>239</v>
      </c>
      <c r="T6127">
        <v>186</v>
      </c>
      <c r="U6127">
        <v>182</v>
      </c>
      <c r="V6127">
        <v>97.85</v>
      </c>
      <c r="W6127" t="s">
        <v>133</v>
      </c>
      <c r="X6127">
        <v>10144</v>
      </c>
      <c r="Y6127">
        <v>1846208</v>
      </c>
      <c r="Z6127">
        <v>57876</v>
      </c>
      <c r="AA6127">
        <v>143052</v>
      </c>
      <c r="AB6127">
        <v>2047136</v>
      </c>
      <c r="AC6127">
        <v>1722998</v>
      </c>
      <c r="AD6127">
        <v>324138</v>
      </c>
      <c r="AE6127" t="s">
        <v>81</v>
      </c>
      <c r="AF6127" t="s">
        <v>81</v>
      </c>
      <c r="AG6127" t="s">
        <v>240</v>
      </c>
      <c r="AH6127" t="s">
        <v>144</v>
      </c>
      <c r="AI6127" t="s">
        <v>140</v>
      </c>
      <c r="AJ6127" t="str">
        <f t="shared" si="95"/>
        <v>Oct</v>
      </c>
    </row>
    <row r="6128" spans="1:36" x14ac:dyDescent="0.3">
      <c r="A6128" t="s">
        <v>13480</v>
      </c>
      <c r="B6128" s="33">
        <v>45990</v>
      </c>
      <c r="C6128" t="s">
        <v>93</v>
      </c>
      <c r="D6128" t="s">
        <v>6267</v>
      </c>
      <c r="E6128" t="s">
        <v>181</v>
      </c>
      <c r="F6128" t="s">
        <v>177</v>
      </c>
      <c r="G6128" t="s">
        <v>159</v>
      </c>
      <c r="H6128" t="s">
        <v>162</v>
      </c>
      <c r="I6128">
        <v>2292</v>
      </c>
      <c r="J6128" t="s">
        <v>362</v>
      </c>
      <c r="K6128" t="s">
        <v>1051</v>
      </c>
      <c r="L6128" t="s">
        <v>3196</v>
      </c>
      <c r="M6128" t="s">
        <v>986</v>
      </c>
      <c r="N6128">
        <v>349</v>
      </c>
      <c r="O6128">
        <v>20</v>
      </c>
      <c r="P6128">
        <v>30</v>
      </c>
      <c r="Q6128" t="s">
        <v>73</v>
      </c>
      <c r="R6128" t="s">
        <v>238</v>
      </c>
      <c r="S6128" t="s">
        <v>239</v>
      </c>
      <c r="T6128">
        <v>150</v>
      </c>
      <c r="U6128">
        <v>103</v>
      </c>
      <c r="V6128">
        <v>68.67</v>
      </c>
      <c r="W6128" t="s">
        <v>135</v>
      </c>
      <c r="X6128">
        <v>5807</v>
      </c>
      <c r="Y6128">
        <v>598121</v>
      </c>
      <c r="Z6128">
        <v>19570</v>
      </c>
      <c r="AA6128">
        <v>67980</v>
      </c>
      <c r="AB6128">
        <v>685671</v>
      </c>
      <c r="AC6128">
        <v>522441</v>
      </c>
      <c r="AD6128">
        <v>163230</v>
      </c>
      <c r="AE6128" t="s">
        <v>81</v>
      </c>
      <c r="AF6128" t="s">
        <v>78</v>
      </c>
      <c r="AG6128" t="s">
        <v>240</v>
      </c>
      <c r="AH6128" t="s">
        <v>144</v>
      </c>
      <c r="AI6128" t="s">
        <v>139</v>
      </c>
      <c r="AJ6128" t="str">
        <f t="shared" si="95"/>
        <v>Nov</v>
      </c>
    </row>
    <row r="6129" spans="1:36" x14ac:dyDescent="0.3">
      <c r="A6129" t="s">
        <v>13481</v>
      </c>
      <c r="B6129" s="33">
        <v>45676</v>
      </c>
      <c r="C6129" t="s">
        <v>93</v>
      </c>
      <c r="D6129" t="s">
        <v>13482</v>
      </c>
      <c r="E6129" t="s">
        <v>181</v>
      </c>
      <c r="F6129" t="s">
        <v>180</v>
      </c>
      <c r="G6129" t="s">
        <v>159</v>
      </c>
      <c r="H6129" t="s">
        <v>160</v>
      </c>
      <c r="I6129">
        <v>624</v>
      </c>
      <c r="J6129" t="s">
        <v>474</v>
      </c>
      <c r="K6129" t="s">
        <v>1515</v>
      </c>
      <c r="N6129">
        <v>91</v>
      </c>
      <c r="O6129">
        <v>0</v>
      </c>
      <c r="P6129">
        <v>0</v>
      </c>
      <c r="Q6129" t="s">
        <v>67</v>
      </c>
      <c r="R6129" t="s">
        <v>245</v>
      </c>
      <c r="S6129" t="s">
        <v>121</v>
      </c>
      <c r="T6129">
        <v>150</v>
      </c>
      <c r="U6129">
        <v>0</v>
      </c>
      <c r="V6129">
        <v>0</v>
      </c>
      <c r="W6129" t="s">
        <v>133</v>
      </c>
      <c r="X6129">
        <v>7855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 t="s">
        <v>81</v>
      </c>
      <c r="AF6129" t="s">
        <v>81</v>
      </c>
      <c r="AG6129" t="s">
        <v>240</v>
      </c>
      <c r="AH6129" t="s">
        <v>146</v>
      </c>
      <c r="AI6129" t="s">
        <v>138</v>
      </c>
      <c r="AJ6129" t="str">
        <f t="shared" si="95"/>
        <v>Jan</v>
      </c>
    </row>
    <row r="6130" spans="1:36" x14ac:dyDescent="0.3">
      <c r="A6130" t="s">
        <v>13483</v>
      </c>
      <c r="B6130" s="33">
        <v>45750</v>
      </c>
      <c r="C6130" t="s">
        <v>93</v>
      </c>
      <c r="D6130" t="s">
        <v>13484</v>
      </c>
      <c r="E6130" t="s">
        <v>176</v>
      </c>
      <c r="F6130" t="s">
        <v>177</v>
      </c>
      <c r="G6130" t="s">
        <v>156</v>
      </c>
      <c r="H6130" t="s">
        <v>162</v>
      </c>
      <c r="I6130">
        <v>2002</v>
      </c>
      <c r="J6130" t="s">
        <v>248</v>
      </c>
      <c r="K6130" t="s">
        <v>3423</v>
      </c>
      <c r="L6130" t="s">
        <v>1213</v>
      </c>
      <c r="M6130" t="s">
        <v>2847</v>
      </c>
      <c r="N6130">
        <v>259</v>
      </c>
      <c r="O6130">
        <v>27</v>
      </c>
      <c r="P6130">
        <v>39</v>
      </c>
      <c r="Q6130" t="s">
        <v>76</v>
      </c>
      <c r="R6130" t="s">
        <v>238</v>
      </c>
      <c r="S6130" t="s">
        <v>239</v>
      </c>
      <c r="T6130">
        <v>180</v>
      </c>
      <c r="U6130">
        <v>128</v>
      </c>
      <c r="V6130">
        <v>71.11</v>
      </c>
      <c r="W6130" t="s">
        <v>133</v>
      </c>
      <c r="X6130">
        <v>4912</v>
      </c>
      <c r="Y6130">
        <v>628736</v>
      </c>
      <c r="Z6130">
        <v>31104</v>
      </c>
      <c r="AA6130">
        <v>38528</v>
      </c>
      <c r="AB6130">
        <v>698368</v>
      </c>
      <c r="AC6130">
        <v>532095</v>
      </c>
      <c r="AD6130">
        <v>166273</v>
      </c>
      <c r="AE6130" t="s">
        <v>81</v>
      </c>
      <c r="AF6130" t="s">
        <v>78</v>
      </c>
      <c r="AG6130" t="s">
        <v>240</v>
      </c>
      <c r="AH6130" t="s">
        <v>144</v>
      </c>
      <c r="AI6130" t="s">
        <v>140</v>
      </c>
      <c r="AJ6130" t="str">
        <f t="shared" si="95"/>
        <v>Apr</v>
      </c>
    </row>
    <row r="6131" spans="1:36" x14ac:dyDescent="0.3">
      <c r="A6131" t="s">
        <v>13485</v>
      </c>
      <c r="B6131" s="33">
        <v>45894</v>
      </c>
      <c r="C6131" t="s">
        <v>95</v>
      </c>
      <c r="D6131" t="s">
        <v>13486</v>
      </c>
      <c r="E6131" t="s">
        <v>175</v>
      </c>
      <c r="F6131" t="s">
        <v>178</v>
      </c>
      <c r="G6131" t="s">
        <v>163</v>
      </c>
      <c r="H6131" t="s">
        <v>157</v>
      </c>
      <c r="I6131">
        <v>1693</v>
      </c>
      <c r="J6131" t="s">
        <v>447</v>
      </c>
      <c r="K6131" t="s">
        <v>484</v>
      </c>
      <c r="L6131" t="s">
        <v>879</v>
      </c>
      <c r="M6131" t="s">
        <v>1535</v>
      </c>
      <c r="N6131">
        <v>261</v>
      </c>
      <c r="O6131">
        <v>46</v>
      </c>
      <c r="P6131">
        <v>51</v>
      </c>
      <c r="Q6131" t="s">
        <v>76</v>
      </c>
      <c r="R6131" t="s">
        <v>238</v>
      </c>
      <c r="S6131" t="s">
        <v>239</v>
      </c>
      <c r="T6131">
        <v>150</v>
      </c>
      <c r="U6131">
        <v>121</v>
      </c>
      <c r="V6131">
        <v>80.67</v>
      </c>
      <c r="W6131" t="s">
        <v>133</v>
      </c>
      <c r="X6131">
        <v>10035</v>
      </c>
      <c r="Y6131">
        <v>1214235</v>
      </c>
      <c r="Z6131">
        <v>63888</v>
      </c>
      <c r="AA6131">
        <v>17545</v>
      </c>
      <c r="AB6131">
        <v>1295668</v>
      </c>
      <c r="AC6131">
        <v>929851</v>
      </c>
      <c r="AD6131">
        <v>365817</v>
      </c>
      <c r="AE6131" t="s">
        <v>75</v>
      </c>
      <c r="AF6131" t="s">
        <v>75</v>
      </c>
      <c r="AG6131" t="s">
        <v>240</v>
      </c>
      <c r="AH6131" t="s">
        <v>145</v>
      </c>
      <c r="AI6131" t="s">
        <v>138</v>
      </c>
      <c r="AJ6131" t="str">
        <f t="shared" si="95"/>
        <v>Aug</v>
      </c>
    </row>
    <row r="6132" spans="1:36" x14ac:dyDescent="0.3">
      <c r="A6132" t="s">
        <v>13487</v>
      </c>
      <c r="B6132" s="33">
        <v>45809</v>
      </c>
      <c r="C6132" t="s">
        <v>93</v>
      </c>
      <c r="D6132" t="s">
        <v>4049</v>
      </c>
      <c r="E6132" t="s">
        <v>180</v>
      </c>
      <c r="F6132" t="s">
        <v>173</v>
      </c>
      <c r="G6132" t="s">
        <v>160</v>
      </c>
      <c r="H6132" t="s">
        <v>161</v>
      </c>
      <c r="I6132">
        <v>1747</v>
      </c>
      <c r="J6132" t="s">
        <v>266</v>
      </c>
      <c r="K6132" t="s">
        <v>599</v>
      </c>
      <c r="L6132" t="s">
        <v>2120</v>
      </c>
      <c r="M6132" t="s">
        <v>2093</v>
      </c>
      <c r="N6132">
        <v>246</v>
      </c>
      <c r="O6132">
        <v>21</v>
      </c>
      <c r="P6132">
        <v>20</v>
      </c>
      <c r="Q6132" t="s">
        <v>73</v>
      </c>
      <c r="R6132" t="s">
        <v>238</v>
      </c>
      <c r="S6132" t="s">
        <v>239</v>
      </c>
      <c r="T6132">
        <v>189</v>
      </c>
      <c r="U6132">
        <v>107</v>
      </c>
      <c r="V6132">
        <v>56.61</v>
      </c>
      <c r="W6132" t="s">
        <v>135</v>
      </c>
      <c r="X6132">
        <v>8041</v>
      </c>
      <c r="Y6132">
        <v>860387</v>
      </c>
      <c r="Z6132">
        <v>23219</v>
      </c>
      <c r="AA6132">
        <v>35203</v>
      </c>
      <c r="AB6132">
        <v>918809</v>
      </c>
      <c r="AC6132">
        <v>806291</v>
      </c>
      <c r="AD6132">
        <v>112518</v>
      </c>
      <c r="AE6132" t="s">
        <v>81</v>
      </c>
      <c r="AF6132" t="s">
        <v>78</v>
      </c>
      <c r="AG6132" t="s">
        <v>240</v>
      </c>
      <c r="AH6132" t="s">
        <v>145</v>
      </c>
      <c r="AI6132" t="s">
        <v>140</v>
      </c>
      <c r="AJ6132" t="str">
        <f t="shared" si="95"/>
        <v>Jun</v>
      </c>
    </row>
    <row r="6133" spans="1:36" x14ac:dyDescent="0.3">
      <c r="A6133" t="s">
        <v>13488</v>
      </c>
      <c r="B6133" s="33">
        <v>45709</v>
      </c>
      <c r="C6133" t="s">
        <v>96</v>
      </c>
      <c r="D6133" t="s">
        <v>13489</v>
      </c>
      <c r="E6133" t="s">
        <v>172</v>
      </c>
      <c r="F6133" t="s">
        <v>179</v>
      </c>
      <c r="G6133" t="s">
        <v>155</v>
      </c>
      <c r="H6133" t="s">
        <v>166</v>
      </c>
      <c r="I6133">
        <v>1185</v>
      </c>
      <c r="J6133" t="s">
        <v>368</v>
      </c>
      <c r="K6133" t="s">
        <v>3107</v>
      </c>
      <c r="L6133" t="s">
        <v>408</v>
      </c>
      <c r="M6133" t="s">
        <v>3140</v>
      </c>
      <c r="N6133">
        <v>164</v>
      </c>
      <c r="O6133">
        <v>0</v>
      </c>
      <c r="P6133">
        <v>11</v>
      </c>
      <c r="Q6133" t="s">
        <v>73</v>
      </c>
      <c r="R6133" t="s">
        <v>238</v>
      </c>
      <c r="S6133" t="s">
        <v>239</v>
      </c>
      <c r="T6133">
        <v>150</v>
      </c>
      <c r="U6133">
        <v>113</v>
      </c>
      <c r="V6133">
        <v>75.33</v>
      </c>
      <c r="W6133" t="s">
        <v>134</v>
      </c>
      <c r="X6133">
        <v>8971</v>
      </c>
      <c r="Y6133">
        <v>1013723</v>
      </c>
      <c r="Z6133">
        <v>18532</v>
      </c>
      <c r="AA6133">
        <v>27346</v>
      </c>
      <c r="AB6133">
        <v>1059601</v>
      </c>
      <c r="AC6133">
        <v>716955</v>
      </c>
      <c r="AD6133">
        <v>342646</v>
      </c>
      <c r="AE6133" t="s">
        <v>81</v>
      </c>
      <c r="AF6133" t="s">
        <v>72</v>
      </c>
      <c r="AG6133" t="s">
        <v>240</v>
      </c>
      <c r="AH6133" t="s">
        <v>144</v>
      </c>
      <c r="AI6133" t="s">
        <v>139</v>
      </c>
      <c r="AJ6133" t="str">
        <f t="shared" si="95"/>
        <v>Feb</v>
      </c>
    </row>
    <row r="6134" spans="1:36" x14ac:dyDescent="0.3">
      <c r="A6134" t="s">
        <v>13490</v>
      </c>
      <c r="B6134" s="33">
        <v>45901</v>
      </c>
      <c r="C6134" t="s">
        <v>98</v>
      </c>
      <c r="D6134" t="s">
        <v>13491</v>
      </c>
      <c r="E6134" t="s">
        <v>175</v>
      </c>
      <c r="F6134" t="s">
        <v>181</v>
      </c>
      <c r="G6134" t="s">
        <v>163</v>
      </c>
      <c r="H6134" t="s">
        <v>159</v>
      </c>
      <c r="I6134">
        <v>958</v>
      </c>
      <c r="J6134" t="s">
        <v>280</v>
      </c>
      <c r="K6134" t="s">
        <v>1187</v>
      </c>
      <c r="L6134" t="s">
        <v>2537</v>
      </c>
      <c r="M6134" t="s">
        <v>922</v>
      </c>
      <c r="N6134">
        <v>133</v>
      </c>
      <c r="O6134">
        <v>33</v>
      </c>
      <c r="P6134">
        <v>18</v>
      </c>
      <c r="Q6134" t="s">
        <v>73</v>
      </c>
      <c r="R6134" t="s">
        <v>238</v>
      </c>
      <c r="S6134" t="s">
        <v>239</v>
      </c>
      <c r="T6134">
        <v>189</v>
      </c>
      <c r="U6134">
        <v>147</v>
      </c>
      <c r="V6134">
        <v>77.78</v>
      </c>
      <c r="W6134" t="s">
        <v>133</v>
      </c>
      <c r="X6134">
        <v>5364</v>
      </c>
      <c r="Y6134">
        <v>788508</v>
      </c>
      <c r="Z6134">
        <v>22638</v>
      </c>
      <c r="AA6134">
        <v>35133</v>
      </c>
      <c r="AB6134">
        <v>846279</v>
      </c>
      <c r="AC6134">
        <v>638457</v>
      </c>
      <c r="AD6134">
        <v>207822</v>
      </c>
      <c r="AE6134" t="s">
        <v>75</v>
      </c>
      <c r="AF6134" t="s">
        <v>81</v>
      </c>
      <c r="AG6134" t="s">
        <v>240</v>
      </c>
      <c r="AH6134" t="s">
        <v>144</v>
      </c>
      <c r="AI6134" t="s">
        <v>139</v>
      </c>
      <c r="AJ6134" t="str">
        <f t="shared" si="95"/>
        <v>Sep</v>
      </c>
    </row>
    <row r="6135" spans="1:36" x14ac:dyDescent="0.3">
      <c r="A6135" t="s">
        <v>13492</v>
      </c>
      <c r="B6135" s="33">
        <v>46016</v>
      </c>
      <c r="C6135" t="s">
        <v>99</v>
      </c>
      <c r="D6135" t="s">
        <v>13493</v>
      </c>
      <c r="E6135" t="s">
        <v>180</v>
      </c>
      <c r="F6135" t="s">
        <v>181</v>
      </c>
      <c r="G6135" t="s">
        <v>160</v>
      </c>
      <c r="H6135" t="s">
        <v>159</v>
      </c>
      <c r="I6135">
        <v>1145</v>
      </c>
      <c r="J6135" t="s">
        <v>286</v>
      </c>
      <c r="K6135" t="s">
        <v>1552</v>
      </c>
      <c r="L6135" t="s">
        <v>4974</v>
      </c>
      <c r="M6135" t="s">
        <v>306</v>
      </c>
      <c r="N6135">
        <v>173</v>
      </c>
      <c r="O6135">
        <v>52</v>
      </c>
      <c r="P6135">
        <v>27</v>
      </c>
      <c r="Q6135" t="s">
        <v>73</v>
      </c>
      <c r="R6135" t="s">
        <v>238</v>
      </c>
      <c r="S6135" t="s">
        <v>239</v>
      </c>
      <c r="T6135">
        <v>180</v>
      </c>
      <c r="U6135">
        <v>147</v>
      </c>
      <c r="V6135">
        <v>81.67</v>
      </c>
      <c r="W6135" t="s">
        <v>134</v>
      </c>
      <c r="X6135">
        <v>8335</v>
      </c>
      <c r="Y6135">
        <v>1225245</v>
      </c>
      <c r="Z6135">
        <v>58506</v>
      </c>
      <c r="AA6135">
        <v>62181</v>
      </c>
      <c r="AB6135">
        <v>1345932</v>
      </c>
      <c r="AC6135">
        <v>798394</v>
      </c>
      <c r="AD6135">
        <v>547538</v>
      </c>
      <c r="AE6135" t="s">
        <v>81</v>
      </c>
      <c r="AF6135" t="s">
        <v>81</v>
      </c>
      <c r="AG6135" t="s">
        <v>240</v>
      </c>
      <c r="AH6135" t="s">
        <v>144</v>
      </c>
      <c r="AI6135" t="s">
        <v>138</v>
      </c>
      <c r="AJ6135" t="str">
        <f t="shared" si="95"/>
        <v>Dec</v>
      </c>
    </row>
    <row r="6136" spans="1:36" x14ac:dyDescent="0.3">
      <c r="A6136" t="s">
        <v>13494</v>
      </c>
      <c r="B6136" s="33">
        <v>45924</v>
      </c>
      <c r="C6136" t="s">
        <v>93</v>
      </c>
      <c r="D6136" t="s">
        <v>13495</v>
      </c>
      <c r="E6136" t="s">
        <v>181</v>
      </c>
      <c r="F6136" t="s">
        <v>173</v>
      </c>
      <c r="G6136" t="s">
        <v>159</v>
      </c>
      <c r="H6136" t="s">
        <v>161</v>
      </c>
      <c r="I6136">
        <v>1010</v>
      </c>
      <c r="J6136" t="s">
        <v>414</v>
      </c>
      <c r="K6136" t="s">
        <v>1147</v>
      </c>
      <c r="L6136" t="s">
        <v>1617</v>
      </c>
      <c r="M6136" t="s">
        <v>550</v>
      </c>
      <c r="N6136">
        <v>133</v>
      </c>
      <c r="O6136">
        <v>25</v>
      </c>
      <c r="P6136">
        <v>30</v>
      </c>
      <c r="Q6136" t="s">
        <v>73</v>
      </c>
      <c r="R6136" t="s">
        <v>238</v>
      </c>
      <c r="S6136" t="s">
        <v>239</v>
      </c>
      <c r="T6136">
        <v>189</v>
      </c>
      <c r="U6136">
        <v>162</v>
      </c>
      <c r="V6136">
        <v>85.71</v>
      </c>
      <c r="W6136" t="s">
        <v>133</v>
      </c>
      <c r="X6136">
        <v>6256</v>
      </c>
      <c r="Y6136">
        <v>1013472</v>
      </c>
      <c r="Z6136">
        <v>56862</v>
      </c>
      <c r="AA6136">
        <v>94446</v>
      </c>
      <c r="AB6136">
        <v>1164780</v>
      </c>
      <c r="AC6136">
        <v>814984</v>
      </c>
      <c r="AD6136">
        <v>349796</v>
      </c>
      <c r="AE6136" t="s">
        <v>81</v>
      </c>
      <c r="AF6136" t="s">
        <v>78</v>
      </c>
      <c r="AG6136" t="s">
        <v>240</v>
      </c>
      <c r="AH6136" t="s">
        <v>145</v>
      </c>
      <c r="AI6136" t="s">
        <v>139</v>
      </c>
      <c r="AJ6136" t="str">
        <f t="shared" si="95"/>
        <v>Sep</v>
      </c>
    </row>
    <row r="6137" spans="1:36" x14ac:dyDescent="0.3">
      <c r="A6137" t="s">
        <v>13496</v>
      </c>
      <c r="B6137" s="33">
        <v>45696</v>
      </c>
      <c r="C6137" t="s">
        <v>96</v>
      </c>
      <c r="D6137" t="s">
        <v>13497</v>
      </c>
      <c r="E6137" t="s">
        <v>181</v>
      </c>
      <c r="F6137" t="s">
        <v>178</v>
      </c>
      <c r="G6137" t="s">
        <v>159</v>
      </c>
      <c r="H6137" t="s">
        <v>157</v>
      </c>
      <c r="I6137">
        <v>2193</v>
      </c>
      <c r="J6137" t="s">
        <v>469</v>
      </c>
      <c r="K6137" t="s">
        <v>1365</v>
      </c>
      <c r="L6137" t="s">
        <v>310</v>
      </c>
      <c r="M6137" t="s">
        <v>2669</v>
      </c>
      <c r="N6137">
        <v>281</v>
      </c>
      <c r="O6137">
        <v>0</v>
      </c>
      <c r="P6137">
        <v>10</v>
      </c>
      <c r="Q6137" t="s">
        <v>73</v>
      </c>
      <c r="R6137" t="s">
        <v>238</v>
      </c>
      <c r="S6137" t="s">
        <v>239</v>
      </c>
      <c r="T6137">
        <v>180</v>
      </c>
      <c r="U6137">
        <v>159</v>
      </c>
      <c r="V6137">
        <v>88.33</v>
      </c>
      <c r="W6137" t="s">
        <v>134</v>
      </c>
      <c r="X6137">
        <v>5723</v>
      </c>
      <c r="Y6137">
        <v>909957</v>
      </c>
      <c r="Z6137">
        <v>24168</v>
      </c>
      <c r="AA6137">
        <v>64077</v>
      </c>
      <c r="AB6137">
        <v>998202</v>
      </c>
      <c r="AC6137">
        <v>633829</v>
      </c>
      <c r="AD6137">
        <v>364373</v>
      </c>
      <c r="AE6137" t="s">
        <v>81</v>
      </c>
      <c r="AF6137" t="s">
        <v>75</v>
      </c>
      <c r="AG6137" t="s">
        <v>240</v>
      </c>
      <c r="AH6137" t="s">
        <v>146</v>
      </c>
      <c r="AI6137" t="s">
        <v>138</v>
      </c>
      <c r="AJ6137" t="str">
        <f t="shared" si="95"/>
        <v>Feb</v>
      </c>
    </row>
    <row r="6138" spans="1:36" x14ac:dyDescent="0.3">
      <c r="A6138" t="s">
        <v>13498</v>
      </c>
      <c r="B6138" s="33">
        <v>45766</v>
      </c>
      <c r="C6138" t="s">
        <v>93</v>
      </c>
      <c r="D6138" t="s">
        <v>13499</v>
      </c>
      <c r="E6138" t="s">
        <v>172</v>
      </c>
      <c r="F6138" t="s">
        <v>174</v>
      </c>
      <c r="G6138" t="s">
        <v>155</v>
      </c>
      <c r="H6138" t="s">
        <v>158</v>
      </c>
      <c r="I6138">
        <v>1828</v>
      </c>
      <c r="J6138" t="s">
        <v>275</v>
      </c>
      <c r="K6138" t="s">
        <v>4896</v>
      </c>
      <c r="L6138" t="s">
        <v>3002</v>
      </c>
      <c r="M6138" t="s">
        <v>1284</v>
      </c>
      <c r="N6138">
        <v>237</v>
      </c>
      <c r="O6138">
        <v>26</v>
      </c>
      <c r="P6138">
        <v>39</v>
      </c>
      <c r="Q6138" t="s">
        <v>76</v>
      </c>
      <c r="R6138" t="s">
        <v>238</v>
      </c>
      <c r="S6138" t="s">
        <v>239</v>
      </c>
      <c r="T6138">
        <v>180</v>
      </c>
      <c r="U6138">
        <v>140</v>
      </c>
      <c r="V6138">
        <v>77.78</v>
      </c>
      <c r="W6138" t="s">
        <v>133</v>
      </c>
      <c r="X6138">
        <v>5349</v>
      </c>
      <c r="Y6138">
        <v>748860</v>
      </c>
      <c r="Z6138">
        <v>44240</v>
      </c>
      <c r="AA6138">
        <v>48160</v>
      </c>
      <c r="AB6138">
        <v>841260</v>
      </c>
      <c r="AC6138">
        <v>541734</v>
      </c>
      <c r="AD6138">
        <v>299526</v>
      </c>
      <c r="AE6138" t="s">
        <v>81</v>
      </c>
      <c r="AF6138" t="s">
        <v>78</v>
      </c>
      <c r="AG6138" t="s">
        <v>240</v>
      </c>
      <c r="AH6138" t="s">
        <v>144</v>
      </c>
      <c r="AI6138" t="s">
        <v>140</v>
      </c>
      <c r="AJ6138" t="str">
        <f t="shared" si="95"/>
        <v>Apr</v>
      </c>
    </row>
    <row r="6139" spans="1:36" x14ac:dyDescent="0.3">
      <c r="A6139" t="s">
        <v>13500</v>
      </c>
      <c r="B6139" s="33">
        <v>45980</v>
      </c>
      <c r="C6139" t="s">
        <v>93</v>
      </c>
      <c r="D6139" t="s">
        <v>9158</v>
      </c>
      <c r="E6139" t="s">
        <v>178</v>
      </c>
      <c r="F6139" t="s">
        <v>176</v>
      </c>
      <c r="G6139" t="s">
        <v>157</v>
      </c>
      <c r="H6139" t="s">
        <v>156</v>
      </c>
      <c r="I6139">
        <v>1245</v>
      </c>
      <c r="J6139" t="s">
        <v>270</v>
      </c>
      <c r="K6139" t="s">
        <v>1651</v>
      </c>
      <c r="L6139" t="s">
        <v>11779</v>
      </c>
      <c r="M6139" t="s">
        <v>1913</v>
      </c>
      <c r="N6139">
        <v>181</v>
      </c>
      <c r="O6139">
        <v>4</v>
      </c>
      <c r="P6139">
        <v>1</v>
      </c>
      <c r="Q6139" t="s">
        <v>73</v>
      </c>
      <c r="R6139" t="s">
        <v>238</v>
      </c>
      <c r="S6139" t="s">
        <v>239</v>
      </c>
      <c r="T6139">
        <v>186</v>
      </c>
      <c r="U6139">
        <v>103</v>
      </c>
      <c r="V6139">
        <v>55.38</v>
      </c>
      <c r="W6139" t="s">
        <v>133</v>
      </c>
      <c r="X6139">
        <v>4449</v>
      </c>
      <c r="Y6139">
        <v>458247</v>
      </c>
      <c r="Z6139">
        <v>35226</v>
      </c>
      <c r="AA6139">
        <v>44805</v>
      </c>
      <c r="AB6139">
        <v>538278</v>
      </c>
      <c r="AC6139">
        <v>402326</v>
      </c>
      <c r="AD6139">
        <v>135952</v>
      </c>
      <c r="AE6139" t="s">
        <v>75</v>
      </c>
      <c r="AF6139" t="s">
        <v>81</v>
      </c>
      <c r="AG6139" t="s">
        <v>240</v>
      </c>
      <c r="AH6139" t="s">
        <v>144</v>
      </c>
      <c r="AI6139" t="s">
        <v>139</v>
      </c>
      <c r="AJ6139" t="str">
        <f t="shared" si="95"/>
        <v>Nov</v>
      </c>
    </row>
    <row r="6140" spans="1:36" x14ac:dyDescent="0.3">
      <c r="A6140" t="s">
        <v>13501</v>
      </c>
      <c r="B6140" s="33">
        <v>45922</v>
      </c>
      <c r="C6140" t="s">
        <v>99</v>
      </c>
      <c r="D6140" t="s">
        <v>13502</v>
      </c>
      <c r="E6140" t="s">
        <v>181</v>
      </c>
      <c r="F6140" t="s">
        <v>179</v>
      </c>
      <c r="G6140" t="s">
        <v>159</v>
      </c>
      <c r="H6140" t="s">
        <v>166</v>
      </c>
      <c r="I6140">
        <v>1101</v>
      </c>
      <c r="J6140" t="s">
        <v>529</v>
      </c>
      <c r="K6140" t="s">
        <v>1447</v>
      </c>
      <c r="L6140" t="s">
        <v>385</v>
      </c>
      <c r="M6140" t="s">
        <v>1447</v>
      </c>
      <c r="N6140">
        <v>140</v>
      </c>
      <c r="O6140">
        <v>0</v>
      </c>
      <c r="P6140">
        <v>-1</v>
      </c>
      <c r="Q6140" t="s">
        <v>70</v>
      </c>
      <c r="R6140" t="s">
        <v>238</v>
      </c>
      <c r="S6140" t="s">
        <v>239</v>
      </c>
      <c r="T6140">
        <v>180</v>
      </c>
      <c r="U6140">
        <v>168</v>
      </c>
      <c r="V6140">
        <v>93.33</v>
      </c>
      <c r="W6140" t="s">
        <v>133</v>
      </c>
      <c r="X6140">
        <v>5387</v>
      </c>
      <c r="Y6140">
        <v>905016</v>
      </c>
      <c r="Z6140">
        <v>81984</v>
      </c>
      <c r="AA6140">
        <v>46536</v>
      </c>
      <c r="AB6140">
        <v>1033536</v>
      </c>
      <c r="AC6140">
        <v>756828</v>
      </c>
      <c r="AD6140">
        <v>276708</v>
      </c>
      <c r="AE6140" t="s">
        <v>81</v>
      </c>
      <c r="AF6140" t="s">
        <v>72</v>
      </c>
      <c r="AG6140" t="s">
        <v>240</v>
      </c>
      <c r="AH6140" t="s">
        <v>144</v>
      </c>
      <c r="AI6140" t="s">
        <v>138</v>
      </c>
      <c r="AJ6140" t="str">
        <f t="shared" si="95"/>
        <v>Sep</v>
      </c>
    </row>
    <row r="6141" spans="1:36" x14ac:dyDescent="0.3">
      <c r="A6141" t="s">
        <v>13503</v>
      </c>
      <c r="B6141" s="33">
        <v>45926</v>
      </c>
      <c r="C6141" t="s">
        <v>97</v>
      </c>
      <c r="D6141" t="s">
        <v>13504</v>
      </c>
      <c r="E6141" t="s">
        <v>173</v>
      </c>
      <c r="F6141" t="s">
        <v>175</v>
      </c>
      <c r="G6141" t="s">
        <v>161</v>
      </c>
      <c r="H6141" t="s">
        <v>163</v>
      </c>
      <c r="I6141">
        <v>1429</v>
      </c>
      <c r="J6141" t="s">
        <v>518</v>
      </c>
      <c r="K6141" t="s">
        <v>4654</v>
      </c>
      <c r="L6141" t="s">
        <v>477</v>
      </c>
      <c r="M6141" t="s">
        <v>4654</v>
      </c>
      <c r="N6141">
        <v>193</v>
      </c>
      <c r="O6141">
        <v>0</v>
      </c>
      <c r="P6141">
        <v>-6</v>
      </c>
      <c r="Q6141" t="s">
        <v>70</v>
      </c>
      <c r="R6141" t="s">
        <v>238</v>
      </c>
      <c r="S6141" t="s">
        <v>239</v>
      </c>
      <c r="T6141">
        <v>180</v>
      </c>
      <c r="U6141">
        <v>153</v>
      </c>
      <c r="V6141">
        <v>85</v>
      </c>
      <c r="W6141" t="s">
        <v>133</v>
      </c>
      <c r="X6141">
        <v>6124</v>
      </c>
      <c r="Y6141">
        <v>936972</v>
      </c>
      <c r="Z6141">
        <v>50184</v>
      </c>
      <c r="AA6141">
        <v>83997</v>
      </c>
      <c r="AB6141">
        <v>1071153</v>
      </c>
      <c r="AC6141">
        <v>679470</v>
      </c>
      <c r="AD6141">
        <v>391683</v>
      </c>
      <c r="AE6141" t="s">
        <v>78</v>
      </c>
      <c r="AF6141" t="s">
        <v>75</v>
      </c>
      <c r="AG6141" t="s">
        <v>240</v>
      </c>
      <c r="AH6141" t="s">
        <v>145</v>
      </c>
      <c r="AI6141" t="s">
        <v>139</v>
      </c>
      <c r="AJ6141" t="str">
        <f t="shared" si="95"/>
        <v>Sep</v>
      </c>
    </row>
    <row r="6142" spans="1:36" x14ac:dyDescent="0.3">
      <c r="A6142" t="s">
        <v>13505</v>
      </c>
      <c r="B6142" s="33">
        <v>45764</v>
      </c>
      <c r="C6142" t="s">
        <v>99</v>
      </c>
      <c r="D6142" t="s">
        <v>13506</v>
      </c>
      <c r="E6142" t="s">
        <v>172</v>
      </c>
      <c r="F6142" t="s">
        <v>176</v>
      </c>
      <c r="G6142" t="s">
        <v>155</v>
      </c>
      <c r="H6142" t="s">
        <v>156</v>
      </c>
      <c r="I6142">
        <v>924</v>
      </c>
      <c r="J6142" t="s">
        <v>243</v>
      </c>
      <c r="K6142" t="s">
        <v>370</v>
      </c>
      <c r="L6142" t="s">
        <v>339</v>
      </c>
      <c r="M6142" t="s">
        <v>2008</v>
      </c>
      <c r="N6142">
        <v>145</v>
      </c>
      <c r="O6142">
        <v>25</v>
      </c>
      <c r="P6142">
        <v>18</v>
      </c>
      <c r="Q6142" t="s">
        <v>73</v>
      </c>
      <c r="R6142" t="s">
        <v>238</v>
      </c>
      <c r="S6142" t="s">
        <v>239</v>
      </c>
      <c r="T6142">
        <v>180</v>
      </c>
      <c r="U6142">
        <v>116</v>
      </c>
      <c r="V6142">
        <v>64.44</v>
      </c>
      <c r="W6142" t="s">
        <v>135</v>
      </c>
      <c r="X6142">
        <v>4711</v>
      </c>
      <c r="Y6142">
        <v>546476</v>
      </c>
      <c r="Z6142">
        <v>59624</v>
      </c>
      <c r="AA6142">
        <v>11832</v>
      </c>
      <c r="AB6142">
        <v>617932</v>
      </c>
      <c r="AC6142">
        <v>514542</v>
      </c>
      <c r="AD6142">
        <v>103390</v>
      </c>
      <c r="AE6142" t="s">
        <v>81</v>
      </c>
      <c r="AF6142" t="s">
        <v>81</v>
      </c>
      <c r="AG6142" t="s">
        <v>240</v>
      </c>
      <c r="AH6142" t="s">
        <v>144</v>
      </c>
      <c r="AI6142" t="s">
        <v>139</v>
      </c>
      <c r="AJ6142" t="str">
        <f t="shared" si="95"/>
        <v>Apr</v>
      </c>
    </row>
    <row r="6143" spans="1:36" x14ac:dyDescent="0.3">
      <c r="A6143" t="s">
        <v>13507</v>
      </c>
      <c r="B6143" s="33">
        <v>45964</v>
      </c>
      <c r="C6143" t="s">
        <v>97</v>
      </c>
      <c r="D6143" t="s">
        <v>13508</v>
      </c>
      <c r="E6143" t="s">
        <v>175</v>
      </c>
      <c r="F6143" t="s">
        <v>181</v>
      </c>
      <c r="G6143" t="s">
        <v>163</v>
      </c>
      <c r="H6143" t="s">
        <v>159</v>
      </c>
      <c r="I6143">
        <v>510</v>
      </c>
      <c r="J6143" t="s">
        <v>342</v>
      </c>
      <c r="K6143" t="s">
        <v>2376</v>
      </c>
      <c r="L6143" t="s">
        <v>1894</v>
      </c>
      <c r="M6143" t="s">
        <v>1130</v>
      </c>
      <c r="N6143">
        <v>91</v>
      </c>
      <c r="O6143">
        <v>20</v>
      </c>
      <c r="P6143">
        <v>22</v>
      </c>
      <c r="Q6143" t="s">
        <v>73</v>
      </c>
      <c r="R6143" t="s">
        <v>238</v>
      </c>
      <c r="S6143" t="s">
        <v>239</v>
      </c>
      <c r="T6143">
        <v>220</v>
      </c>
      <c r="U6143">
        <v>215</v>
      </c>
      <c r="V6143">
        <v>97.73</v>
      </c>
      <c r="W6143" t="s">
        <v>135</v>
      </c>
      <c r="X6143">
        <v>4773</v>
      </c>
      <c r="Y6143">
        <v>1026195</v>
      </c>
      <c r="Z6143">
        <v>51815</v>
      </c>
      <c r="AA6143">
        <v>147275</v>
      </c>
      <c r="AB6143">
        <v>1225285</v>
      </c>
      <c r="AC6143">
        <v>835899</v>
      </c>
      <c r="AD6143">
        <v>389386</v>
      </c>
      <c r="AE6143" t="s">
        <v>75</v>
      </c>
      <c r="AF6143" t="s">
        <v>81</v>
      </c>
      <c r="AG6143" t="s">
        <v>240</v>
      </c>
      <c r="AH6143" t="s">
        <v>144</v>
      </c>
      <c r="AI6143" t="s">
        <v>138</v>
      </c>
      <c r="AJ6143" t="str">
        <f t="shared" si="95"/>
        <v>Nov</v>
      </c>
    </row>
    <row r="6144" spans="1:36" x14ac:dyDescent="0.3">
      <c r="A6144" t="s">
        <v>13509</v>
      </c>
      <c r="B6144" s="33">
        <v>45878</v>
      </c>
      <c r="C6144" t="s">
        <v>98</v>
      </c>
      <c r="D6144" t="s">
        <v>13510</v>
      </c>
      <c r="E6144" t="s">
        <v>178</v>
      </c>
      <c r="F6144" t="s">
        <v>180</v>
      </c>
      <c r="G6144" t="s">
        <v>157</v>
      </c>
      <c r="H6144" t="s">
        <v>160</v>
      </c>
      <c r="I6144">
        <v>940</v>
      </c>
      <c r="J6144" t="s">
        <v>639</v>
      </c>
      <c r="K6144" t="s">
        <v>848</v>
      </c>
      <c r="L6144" t="s">
        <v>1032</v>
      </c>
      <c r="M6144" t="s">
        <v>489</v>
      </c>
      <c r="N6144">
        <v>132</v>
      </c>
      <c r="O6144">
        <v>24</v>
      </c>
      <c r="P6144">
        <v>17</v>
      </c>
      <c r="Q6144" t="s">
        <v>73</v>
      </c>
      <c r="R6144" t="s">
        <v>238</v>
      </c>
      <c r="S6144" t="s">
        <v>239</v>
      </c>
      <c r="T6144">
        <v>150</v>
      </c>
      <c r="U6144">
        <v>99</v>
      </c>
      <c r="V6144">
        <v>66</v>
      </c>
      <c r="W6144" t="s">
        <v>133</v>
      </c>
      <c r="X6144">
        <v>7202</v>
      </c>
      <c r="Y6144">
        <v>712998</v>
      </c>
      <c r="Z6144">
        <v>23364</v>
      </c>
      <c r="AA6144">
        <v>50985</v>
      </c>
      <c r="AB6144">
        <v>787347</v>
      </c>
      <c r="AC6144">
        <v>653936</v>
      </c>
      <c r="AD6144">
        <v>133411</v>
      </c>
      <c r="AE6144" t="s">
        <v>75</v>
      </c>
      <c r="AF6144" t="s">
        <v>81</v>
      </c>
      <c r="AG6144" t="s">
        <v>240</v>
      </c>
      <c r="AH6144" t="s">
        <v>145</v>
      </c>
      <c r="AI6144" t="s">
        <v>140</v>
      </c>
      <c r="AJ6144" t="str">
        <f t="shared" si="95"/>
        <v>Aug</v>
      </c>
    </row>
    <row r="6145" spans="1:36" x14ac:dyDescent="0.3">
      <c r="A6145" t="s">
        <v>13511</v>
      </c>
      <c r="B6145" s="33">
        <v>45898</v>
      </c>
      <c r="C6145" t="s">
        <v>93</v>
      </c>
      <c r="D6145" t="s">
        <v>13512</v>
      </c>
      <c r="E6145" t="s">
        <v>176</v>
      </c>
      <c r="F6145" t="s">
        <v>174</v>
      </c>
      <c r="G6145" t="s">
        <v>156</v>
      </c>
      <c r="H6145" t="s">
        <v>158</v>
      </c>
      <c r="I6145">
        <v>1095</v>
      </c>
      <c r="J6145" t="s">
        <v>397</v>
      </c>
      <c r="K6145" t="s">
        <v>264</v>
      </c>
      <c r="L6145" t="s">
        <v>1271</v>
      </c>
      <c r="M6145" t="s">
        <v>2523</v>
      </c>
      <c r="N6145">
        <v>150</v>
      </c>
      <c r="O6145">
        <v>29</v>
      </c>
      <c r="P6145">
        <v>38</v>
      </c>
      <c r="Q6145" t="s">
        <v>76</v>
      </c>
      <c r="R6145" t="s">
        <v>238</v>
      </c>
      <c r="S6145" t="s">
        <v>239</v>
      </c>
      <c r="T6145">
        <v>220</v>
      </c>
      <c r="U6145">
        <v>169</v>
      </c>
      <c r="V6145">
        <v>76.819999999999993</v>
      </c>
      <c r="W6145" t="s">
        <v>134</v>
      </c>
      <c r="X6145">
        <v>9953</v>
      </c>
      <c r="Y6145">
        <v>1682057</v>
      </c>
      <c r="Z6145">
        <v>63206</v>
      </c>
      <c r="AA6145">
        <v>58136</v>
      </c>
      <c r="AB6145">
        <v>1803399</v>
      </c>
      <c r="AC6145">
        <v>1302589</v>
      </c>
      <c r="AD6145">
        <v>500810</v>
      </c>
      <c r="AE6145" t="s">
        <v>81</v>
      </c>
      <c r="AF6145" t="s">
        <v>78</v>
      </c>
      <c r="AG6145" t="s">
        <v>240</v>
      </c>
      <c r="AH6145" t="s">
        <v>145</v>
      </c>
      <c r="AI6145" t="s">
        <v>139</v>
      </c>
      <c r="AJ6145" t="str">
        <f t="shared" si="95"/>
        <v>Aug</v>
      </c>
    </row>
    <row r="6146" spans="1:36" x14ac:dyDescent="0.3">
      <c r="A6146" t="s">
        <v>13513</v>
      </c>
      <c r="B6146" s="33">
        <v>45756</v>
      </c>
      <c r="C6146" t="s">
        <v>96</v>
      </c>
      <c r="D6146" t="s">
        <v>13514</v>
      </c>
      <c r="E6146" t="s">
        <v>172</v>
      </c>
      <c r="F6146" t="s">
        <v>178</v>
      </c>
      <c r="G6146" t="s">
        <v>155</v>
      </c>
      <c r="H6146" t="s">
        <v>157</v>
      </c>
      <c r="I6146">
        <v>761</v>
      </c>
      <c r="J6146" t="s">
        <v>292</v>
      </c>
      <c r="K6146" t="s">
        <v>1662</v>
      </c>
      <c r="L6146" t="s">
        <v>626</v>
      </c>
      <c r="M6146" t="s">
        <v>546</v>
      </c>
      <c r="N6146">
        <v>125</v>
      </c>
      <c r="O6146">
        <v>0</v>
      </c>
      <c r="P6146">
        <v>20</v>
      </c>
      <c r="Q6146" t="s">
        <v>73</v>
      </c>
      <c r="R6146" t="s">
        <v>238</v>
      </c>
      <c r="S6146" t="s">
        <v>239</v>
      </c>
      <c r="T6146">
        <v>150</v>
      </c>
      <c r="U6146">
        <v>147</v>
      </c>
      <c r="V6146">
        <v>98</v>
      </c>
      <c r="W6146" t="s">
        <v>135</v>
      </c>
      <c r="X6146">
        <v>6594</v>
      </c>
      <c r="Y6146">
        <v>969318</v>
      </c>
      <c r="Z6146">
        <v>65562</v>
      </c>
      <c r="AA6146">
        <v>16464</v>
      </c>
      <c r="AB6146">
        <v>1051344</v>
      </c>
      <c r="AC6146">
        <v>745582</v>
      </c>
      <c r="AD6146">
        <v>305762</v>
      </c>
      <c r="AE6146" t="s">
        <v>81</v>
      </c>
      <c r="AF6146" t="s">
        <v>75</v>
      </c>
      <c r="AG6146" t="s">
        <v>240</v>
      </c>
      <c r="AH6146" t="s">
        <v>146</v>
      </c>
      <c r="AI6146" t="s">
        <v>138</v>
      </c>
      <c r="AJ6146" t="str">
        <f t="shared" ref="AJ6146:AJ6209" si="96">TEXT(B6146,"mmm")</f>
        <v>Apr</v>
      </c>
    </row>
    <row r="6147" spans="1:36" x14ac:dyDescent="0.3">
      <c r="A6147" t="s">
        <v>13515</v>
      </c>
      <c r="B6147" s="33">
        <v>45680</v>
      </c>
      <c r="C6147" t="s">
        <v>93</v>
      </c>
      <c r="D6147" t="s">
        <v>13516</v>
      </c>
      <c r="E6147" t="s">
        <v>176</v>
      </c>
      <c r="F6147" t="s">
        <v>179</v>
      </c>
      <c r="G6147" t="s">
        <v>156</v>
      </c>
      <c r="H6147" t="s">
        <v>166</v>
      </c>
      <c r="I6147">
        <v>789</v>
      </c>
      <c r="J6147" t="s">
        <v>600</v>
      </c>
      <c r="K6147" t="s">
        <v>852</v>
      </c>
      <c r="L6147" t="s">
        <v>447</v>
      </c>
      <c r="M6147" t="s">
        <v>3452</v>
      </c>
      <c r="N6147">
        <v>112</v>
      </c>
      <c r="O6147">
        <v>0</v>
      </c>
      <c r="P6147">
        <v>28</v>
      </c>
      <c r="Q6147" t="s">
        <v>73</v>
      </c>
      <c r="R6147" t="s">
        <v>238</v>
      </c>
      <c r="S6147" t="s">
        <v>239</v>
      </c>
      <c r="T6147">
        <v>220</v>
      </c>
      <c r="U6147">
        <v>164</v>
      </c>
      <c r="V6147">
        <v>74.55</v>
      </c>
      <c r="W6147" t="s">
        <v>133</v>
      </c>
      <c r="X6147">
        <v>9715</v>
      </c>
      <c r="Y6147">
        <v>1593260</v>
      </c>
      <c r="Z6147">
        <v>42968</v>
      </c>
      <c r="AA6147">
        <v>117752</v>
      </c>
      <c r="AB6147">
        <v>1753980</v>
      </c>
      <c r="AC6147">
        <v>1528379</v>
      </c>
      <c r="AD6147">
        <v>225601</v>
      </c>
      <c r="AE6147" t="s">
        <v>81</v>
      </c>
      <c r="AF6147" t="s">
        <v>72</v>
      </c>
      <c r="AG6147" t="s">
        <v>240</v>
      </c>
      <c r="AH6147" t="s">
        <v>144</v>
      </c>
      <c r="AI6147" t="s">
        <v>138</v>
      </c>
      <c r="AJ6147" t="str">
        <f t="shared" si="96"/>
        <v>Jan</v>
      </c>
    </row>
    <row r="6148" spans="1:36" x14ac:dyDescent="0.3">
      <c r="A6148" t="s">
        <v>13517</v>
      </c>
      <c r="B6148" s="33">
        <v>45948</v>
      </c>
      <c r="C6148" t="s">
        <v>95</v>
      </c>
      <c r="D6148" t="s">
        <v>13518</v>
      </c>
      <c r="E6148" t="s">
        <v>177</v>
      </c>
      <c r="F6148" t="s">
        <v>174</v>
      </c>
      <c r="G6148" t="s">
        <v>162</v>
      </c>
      <c r="H6148" t="s">
        <v>158</v>
      </c>
      <c r="I6148">
        <v>2233</v>
      </c>
      <c r="J6148" t="s">
        <v>477</v>
      </c>
      <c r="K6148" t="s">
        <v>409</v>
      </c>
      <c r="L6148" t="s">
        <v>764</v>
      </c>
      <c r="M6148" t="s">
        <v>2627</v>
      </c>
      <c r="N6148">
        <v>260</v>
      </c>
      <c r="O6148">
        <v>7</v>
      </c>
      <c r="P6148">
        <v>32</v>
      </c>
      <c r="Q6148" t="s">
        <v>76</v>
      </c>
      <c r="R6148" t="s">
        <v>238</v>
      </c>
      <c r="S6148" t="s">
        <v>239</v>
      </c>
      <c r="T6148">
        <v>189</v>
      </c>
      <c r="U6148">
        <v>182</v>
      </c>
      <c r="V6148">
        <v>96.3</v>
      </c>
      <c r="W6148" t="s">
        <v>133</v>
      </c>
      <c r="X6148">
        <v>3905</v>
      </c>
      <c r="Y6148">
        <v>710710</v>
      </c>
      <c r="Z6148">
        <v>96096</v>
      </c>
      <c r="AA6148">
        <v>97006</v>
      </c>
      <c r="AB6148">
        <v>903812</v>
      </c>
      <c r="AC6148">
        <v>584044</v>
      </c>
      <c r="AD6148">
        <v>319768</v>
      </c>
      <c r="AE6148" t="s">
        <v>78</v>
      </c>
      <c r="AF6148" t="s">
        <v>78</v>
      </c>
      <c r="AG6148" t="s">
        <v>240</v>
      </c>
      <c r="AH6148" t="s">
        <v>144</v>
      </c>
      <c r="AI6148" t="s">
        <v>140</v>
      </c>
      <c r="AJ6148" t="str">
        <f t="shared" si="96"/>
        <v>Oct</v>
      </c>
    </row>
    <row r="6149" spans="1:36" x14ac:dyDescent="0.3">
      <c r="A6149" t="s">
        <v>13519</v>
      </c>
      <c r="B6149" s="33">
        <v>46019</v>
      </c>
      <c r="C6149" t="s">
        <v>95</v>
      </c>
      <c r="D6149" t="s">
        <v>13520</v>
      </c>
      <c r="E6149" t="s">
        <v>176</v>
      </c>
      <c r="F6149" t="s">
        <v>180</v>
      </c>
      <c r="G6149" t="s">
        <v>156</v>
      </c>
      <c r="H6149" t="s">
        <v>160</v>
      </c>
      <c r="I6149">
        <v>1221</v>
      </c>
      <c r="J6149" t="s">
        <v>626</v>
      </c>
      <c r="K6149" t="s">
        <v>899</v>
      </c>
      <c r="L6149" t="s">
        <v>626</v>
      </c>
      <c r="M6149" t="s">
        <v>899</v>
      </c>
      <c r="N6149">
        <v>159</v>
      </c>
      <c r="O6149">
        <v>0</v>
      </c>
      <c r="P6149">
        <v>-7</v>
      </c>
      <c r="Q6149" t="s">
        <v>70</v>
      </c>
      <c r="R6149" t="s">
        <v>238</v>
      </c>
      <c r="S6149" t="s">
        <v>239</v>
      </c>
      <c r="T6149">
        <v>180</v>
      </c>
      <c r="U6149">
        <v>141</v>
      </c>
      <c r="V6149">
        <v>78.33</v>
      </c>
      <c r="W6149" t="s">
        <v>133</v>
      </c>
      <c r="X6149">
        <v>3701</v>
      </c>
      <c r="Y6149">
        <v>521841</v>
      </c>
      <c r="Z6149">
        <v>74025</v>
      </c>
      <c r="AA6149">
        <v>61476</v>
      </c>
      <c r="AB6149">
        <v>657342</v>
      </c>
      <c r="AC6149">
        <v>561986</v>
      </c>
      <c r="AD6149">
        <v>95356</v>
      </c>
      <c r="AE6149" t="s">
        <v>81</v>
      </c>
      <c r="AF6149" t="s">
        <v>81</v>
      </c>
      <c r="AG6149" t="s">
        <v>240</v>
      </c>
      <c r="AH6149" t="s">
        <v>145</v>
      </c>
      <c r="AI6149" t="s">
        <v>139</v>
      </c>
      <c r="AJ6149" t="str">
        <f t="shared" si="96"/>
        <v>Dec</v>
      </c>
    </row>
    <row r="6150" spans="1:36" x14ac:dyDescent="0.3">
      <c r="A6150" t="s">
        <v>13521</v>
      </c>
      <c r="B6150" s="33">
        <v>45985</v>
      </c>
      <c r="C6150" t="s">
        <v>95</v>
      </c>
      <c r="D6150" t="s">
        <v>13522</v>
      </c>
      <c r="E6150" t="s">
        <v>172</v>
      </c>
      <c r="F6150" t="s">
        <v>178</v>
      </c>
      <c r="G6150" t="s">
        <v>155</v>
      </c>
      <c r="H6150" t="s">
        <v>157</v>
      </c>
      <c r="I6150">
        <v>912</v>
      </c>
      <c r="J6150" t="s">
        <v>636</v>
      </c>
      <c r="K6150" t="s">
        <v>1572</v>
      </c>
      <c r="L6150" t="s">
        <v>2078</v>
      </c>
      <c r="M6150" t="s">
        <v>3118</v>
      </c>
      <c r="N6150">
        <v>149</v>
      </c>
      <c r="O6150">
        <v>41</v>
      </c>
      <c r="P6150">
        <v>34</v>
      </c>
      <c r="Q6150" t="s">
        <v>76</v>
      </c>
      <c r="R6150" t="s">
        <v>238</v>
      </c>
      <c r="S6150" t="s">
        <v>239</v>
      </c>
      <c r="T6150">
        <v>186</v>
      </c>
      <c r="U6150">
        <v>133</v>
      </c>
      <c r="V6150">
        <v>71.510000000000005</v>
      </c>
      <c r="W6150" t="s">
        <v>133</v>
      </c>
      <c r="X6150">
        <v>8017</v>
      </c>
      <c r="Y6150">
        <v>1066261</v>
      </c>
      <c r="Z6150">
        <v>45087</v>
      </c>
      <c r="AA6150">
        <v>20748</v>
      </c>
      <c r="AB6150">
        <v>1132096</v>
      </c>
      <c r="AC6150">
        <v>683800</v>
      </c>
      <c r="AD6150">
        <v>448296</v>
      </c>
      <c r="AE6150" t="s">
        <v>81</v>
      </c>
      <c r="AF6150" t="s">
        <v>75</v>
      </c>
      <c r="AG6150" t="s">
        <v>240</v>
      </c>
      <c r="AH6150" t="s">
        <v>145</v>
      </c>
      <c r="AI6150" t="s">
        <v>139</v>
      </c>
      <c r="AJ6150" t="str">
        <f t="shared" si="96"/>
        <v>Nov</v>
      </c>
    </row>
    <row r="6151" spans="1:36" x14ac:dyDescent="0.3">
      <c r="A6151" t="s">
        <v>13523</v>
      </c>
      <c r="B6151" s="33">
        <v>45872</v>
      </c>
      <c r="C6151" t="s">
        <v>95</v>
      </c>
      <c r="D6151" t="s">
        <v>13524</v>
      </c>
      <c r="E6151" t="s">
        <v>174</v>
      </c>
      <c r="F6151" t="s">
        <v>179</v>
      </c>
      <c r="G6151" t="s">
        <v>158</v>
      </c>
      <c r="H6151" t="s">
        <v>166</v>
      </c>
      <c r="I6151">
        <v>372</v>
      </c>
      <c r="J6151" t="s">
        <v>264</v>
      </c>
      <c r="K6151" t="s">
        <v>3268</v>
      </c>
      <c r="L6151" t="s">
        <v>310</v>
      </c>
      <c r="M6151" t="s">
        <v>1051</v>
      </c>
      <c r="N6151">
        <v>71</v>
      </c>
      <c r="O6151">
        <v>0</v>
      </c>
      <c r="P6151">
        <v>38</v>
      </c>
      <c r="Q6151" t="s">
        <v>76</v>
      </c>
      <c r="R6151" t="s">
        <v>238</v>
      </c>
      <c r="S6151" t="s">
        <v>239</v>
      </c>
      <c r="T6151">
        <v>180</v>
      </c>
      <c r="U6151">
        <v>176</v>
      </c>
      <c r="V6151">
        <v>97.78</v>
      </c>
      <c r="W6151" t="s">
        <v>133</v>
      </c>
      <c r="X6151">
        <v>6279</v>
      </c>
      <c r="Y6151">
        <v>1105104</v>
      </c>
      <c r="Z6151">
        <v>69344</v>
      </c>
      <c r="AA6151">
        <v>134288</v>
      </c>
      <c r="AB6151">
        <v>1308736</v>
      </c>
      <c r="AC6151">
        <v>980648</v>
      </c>
      <c r="AD6151">
        <v>328088</v>
      </c>
      <c r="AE6151" t="s">
        <v>78</v>
      </c>
      <c r="AF6151" t="s">
        <v>72</v>
      </c>
      <c r="AG6151" t="s">
        <v>240</v>
      </c>
      <c r="AH6151" t="s">
        <v>145</v>
      </c>
      <c r="AI6151" t="s">
        <v>140</v>
      </c>
      <c r="AJ6151" t="str">
        <f t="shared" si="96"/>
        <v>Aug</v>
      </c>
    </row>
    <row r="6152" spans="1:36" x14ac:dyDescent="0.3">
      <c r="A6152" t="s">
        <v>13525</v>
      </c>
      <c r="B6152" s="33">
        <v>46006</v>
      </c>
      <c r="C6152" t="s">
        <v>99</v>
      </c>
      <c r="D6152" t="s">
        <v>13526</v>
      </c>
      <c r="E6152" t="s">
        <v>180</v>
      </c>
      <c r="F6152" t="s">
        <v>179</v>
      </c>
      <c r="G6152" t="s">
        <v>160</v>
      </c>
      <c r="H6152" t="s">
        <v>166</v>
      </c>
      <c r="I6152">
        <v>789</v>
      </c>
      <c r="J6152" t="s">
        <v>474</v>
      </c>
      <c r="K6152" t="s">
        <v>1721</v>
      </c>
      <c r="L6152" t="s">
        <v>1614</v>
      </c>
      <c r="M6152" t="s">
        <v>1276</v>
      </c>
      <c r="N6152">
        <v>111</v>
      </c>
      <c r="O6152">
        <v>36</v>
      </c>
      <c r="P6152">
        <v>74</v>
      </c>
      <c r="Q6152" t="s">
        <v>76</v>
      </c>
      <c r="R6152" t="s">
        <v>238</v>
      </c>
      <c r="S6152" t="s">
        <v>239</v>
      </c>
      <c r="T6152">
        <v>180</v>
      </c>
      <c r="U6152">
        <v>134</v>
      </c>
      <c r="V6152">
        <v>74.44</v>
      </c>
      <c r="W6152" t="s">
        <v>133</v>
      </c>
      <c r="X6152">
        <v>4387</v>
      </c>
      <c r="Y6152">
        <v>587858</v>
      </c>
      <c r="Z6152">
        <v>43684</v>
      </c>
      <c r="AA6152">
        <v>56548</v>
      </c>
      <c r="AB6152">
        <v>688090</v>
      </c>
      <c r="AC6152">
        <v>580780</v>
      </c>
      <c r="AD6152">
        <v>107310</v>
      </c>
      <c r="AE6152" t="s">
        <v>81</v>
      </c>
      <c r="AF6152" t="s">
        <v>72</v>
      </c>
      <c r="AG6152" t="s">
        <v>240</v>
      </c>
      <c r="AH6152" t="s">
        <v>144</v>
      </c>
      <c r="AI6152" t="s">
        <v>139</v>
      </c>
      <c r="AJ6152" t="str">
        <f t="shared" si="96"/>
        <v>Dec</v>
      </c>
    </row>
    <row r="6153" spans="1:36" x14ac:dyDescent="0.3">
      <c r="A6153" t="s">
        <v>13527</v>
      </c>
      <c r="B6153" s="33">
        <v>45697</v>
      </c>
      <c r="C6153" t="s">
        <v>98</v>
      </c>
      <c r="D6153" t="s">
        <v>13528</v>
      </c>
      <c r="E6153" t="s">
        <v>178</v>
      </c>
      <c r="F6153" t="s">
        <v>177</v>
      </c>
      <c r="G6153" t="s">
        <v>157</v>
      </c>
      <c r="H6153" t="s">
        <v>162</v>
      </c>
      <c r="I6153">
        <v>1754</v>
      </c>
      <c r="J6153" t="s">
        <v>248</v>
      </c>
      <c r="K6153" t="s">
        <v>1953</v>
      </c>
      <c r="L6153" t="s">
        <v>1336</v>
      </c>
      <c r="M6153" t="s">
        <v>1064</v>
      </c>
      <c r="N6153">
        <v>215</v>
      </c>
      <c r="O6153">
        <v>6</v>
      </c>
      <c r="P6153">
        <v>7</v>
      </c>
      <c r="Q6153" t="s">
        <v>73</v>
      </c>
      <c r="R6153" t="s">
        <v>238</v>
      </c>
      <c r="S6153" t="s">
        <v>239</v>
      </c>
      <c r="T6153">
        <v>180</v>
      </c>
      <c r="U6153">
        <v>90</v>
      </c>
      <c r="V6153">
        <v>50</v>
      </c>
      <c r="W6153" t="s">
        <v>134</v>
      </c>
      <c r="X6153">
        <v>7797</v>
      </c>
      <c r="Y6153">
        <v>701730</v>
      </c>
      <c r="Z6153">
        <v>46800</v>
      </c>
      <c r="AA6153">
        <v>68040</v>
      </c>
      <c r="AB6153">
        <v>816570</v>
      </c>
      <c r="AC6153">
        <v>534185</v>
      </c>
      <c r="AD6153">
        <v>282385</v>
      </c>
      <c r="AE6153" t="s">
        <v>75</v>
      </c>
      <c r="AF6153" t="s">
        <v>78</v>
      </c>
      <c r="AG6153" t="s">
        <v>240</v>
      </c>
      <c r="AH6153" t="s">
        <v>144</v>
      </c>
      <c r="AI6153" t="s">
        <v>138</v>
      </c>
      <c r="AJ6153" t="str">
        <f t="shared" si="96"/>
        <v>Feb</v>
      </c>
    </row>
    <row r="6154" spans="1:36" x14ac:dyDescent="0.3">
      <c r="A6154" t="s">
        <v>13529</v>
      </c>
      <c r="B6154" s="33">
        <v>45816</v>
      </c>
      <c r="C6154" t="s">
        <v>96</v>
      </c>
      <c r="D6154" t="s">
        <v>13530</v>
      </c>
      <c r="E6154" t="s">
        <v>181</v>
      </c>
      <c r="F6154" t="s">
        <v>176</v>
      </c>
      <c r="G6154" t="s">
        <v>159</v>
      </c>
      <c r="H6154" t="s">
        <v>156</v>
      </c>
      <c r="I6154">
        <v>503</v>
      </c>
      <c r="J6154" t="s">
        <v>554</v>
      </c>
      <c r="K6154" t="s">
        <v>1181</v>
      </c>
      <c r="L6154" t="s">
        <v>463</v>
      </c>
      <c r="M6154" t="s">
        <v>1557</v>
      </c>
      <c r="N6154">
        <v>81</v>
      </c>
      <c r="O6154">
        <v>0</v>
      </c>
      <c r="P6154">
        <v>19</v>
      </c>
      <c r="Q6154" t="s">
        <v>73</v>
      </c>
      <c r="R6154" t="s">
        <v>238</v>
      </c>
      <c r="S6154" t="s">
        <v>239</v>
      </c>
      <c r="T6154">
        <v>186</v>
      </c>
      <c r="U6154">
        <v>146</v>
      </c>
      <c r="V6154">
        <v>78.489999999999995</v>
      </c>
      <c r="W6154" t="s">
        <v>133</v>
      </c>
      <c r="X6154">
        <v>8454</v>
      </c>
      <c r="Y6154">
        <v>1234284</v>
      </c>
      <c r="Z6154">
        <v>38398</v>
      </c>
      <c r="AA6154">
        <v>84534</v>
      </c>
      <c r="AB6154">
        <v>1357216</v>
      </c>
      <c r="AC6154">
        <v>1066784</v>
      </c>
      <c r="AD6154">
        <v>290432</v>
      </c>
      <c r="AE6154" t="s">
        <v>81</v>
      </c>
      <c r="AF6154" t="s">
        <v>81</v>
      </c>
      <c r="AG6154" t="s">
        <v>240</v>
      </c>
      <c r="AH6154" t="s">
        <v>145</v>
      </c>
      <c r="AI6154" t="s">
        <v>139</v>
      </c>
      <c r="AJ6154" t="str">
        <f t="shared" si="96"/>
        <v>Jun</v>
      </c>
    </row>
    <row r="6155" spans="1:36" x14ac:dyDescent="0.3">
      <c r="A6155" t="s">
        <v>13531</v>
      </c>
      <c r="B6155" s="33">
        <v>45746</v>
      </c>
      <c r="C6155" t="s">
        <v>98</v>
      </c>
      <c r="D6155" t="s">
        <v>13532</v>
      </c>
      <c r="E6155" t="s">
        <v>173</v>
      </c>
      <c r="F6155" t="s">
        <v>179</v>
      </c>
      <c r="G6155" t="s">
        <v>161</v>
      </c>
      <c r="H6155" t="s">
        <v>166</v>
      </c>
      <c r="I6155">
        <v>1525</v>
      </c>
      <c r="J6155" t="s">
        <v>566</v>
      </c>
      <c r="K6155" t="s">
        <v>485</v>
      </c>
      <c r="L6155" t="s">
        <v>408</v>
      </c>
      <c r="M6155" t="s">
        <v>5171</v>
      </c>
      <c r="N6155">
        <v>197</v>
      </c>
      <c r="O6155">
        <v>0</v>
      </c>
      <c r="P6155">
        <v>9</v>
      </c>
      <c r="Q6155" t="s">
        <v>73</v>
      </c>
      <c r="R6155" t="s">
        <v>238</v>
      </c>
      <c r="S6155" t="s">
        <v>239</v>
      </c>
      <c r="T6155">
        <v>150</v>
      </c>
      <c r="U6155">
        <v>112</v>
      </c>
      <c r="V6155">
        <v>74.67</v>
      </c>
      <c r="W6155" t="s">
        <v>135</v>
      </c>
      <c r="X6155">
        <v>9445</v>
      </c>
      <c r="Y6155">
        <v>1057840</v>
      </c>
      <c r="Z6155">
        <v>61376</v>
      </c>
      <c r="AA6155">
        <v>31024</v>
      </c>
      <c r="AB6155">
        <v>1150240</v>
      </c>
      <c r="AC6155">
        <v>1005620</v>
      </c>
      <c r="AD6155">
        <v>144620</v>
      </c>
      <c r="AE6155" t="s">
        <v>78</v>
      </c>
      <c r="AF6155" t="s">
        <v>72</v>
      </c>
      <c r="AG6155" t="s">
        <v>240</v>
      </c>
      <c r="AH6155" t="s">
        <v>144</v>
      </c>
      <c r="AI6155" t="s">
        <v>138</v>
      </c>
      <c r="AJ6155" t="str">
        <f t="shared" si="96"/>
        <v>Mar</v>
      </c>
    </row>
    <row r="6156" spans="1:36" x14ac:dyDescent="0.3">
      <c r="A6156" t="s">
        <v>13533</v>
      </c>
      <c r="B6156" s="33">
        <v>45806</v>
      </c>
      <c r="C6156" t="s">
        <v>97</v>
      </c>
      <c r="D6156" t="s">
        <v>13534</v>
      </c>
      <c r="E6156" t="s">
        <v>174</v>
      </c>
      <c r="F6156" t="s">
        <v>177</v>
      </c>
      <c r="G6156" t="s">
        <v>158</v>
      </c>
      <c r="H6156" t="s">
        <v>162</v>
      </c>
      <c r="I6156">
        <v>1449</v>
      </c>
      <c r="J6156" t="s">
        <v>270</v>
      </c>
      <c r="K6156" t="s">
        <v>3196</v>
      </c>
      <c r="L6156" t="s">
        <v>4788</v>
      </c>
      <c r="M6156" t="s">
        <v>1919</v>
      </c>
      <c r="N6156">
        <v>200</v>
      </c>
      <c r="O6156">
        <v>39</v>
      </c>
      <c r="P6156">
        <v>65</v>
      </c>
      <c r="Q6156" t="s">
        <v>76</v>
      </c>
      <c r="R6156" t="s">
        <v>238</v>
      </c>
      <c r="S6156" t="s">
        <v>239</v>
      </c>
      <c r="T6156">
        <v>189</v>
      </c>
      <c r="U6156">
        <v>134</v>
      </c>
      <c r="V6156">
        <v>70.900000000000006</v>
      </c>
      <c r="W6156" t="s">
        <v>135</v>
      </c>
      <c r="X6156">
        <v>10588</v>
      </c>
      <c r="Y6156">
        <v>1418792</v>
      </c>
      <c r="Z6156">
        <v>36582</v>
      </c>
      <c r="AA6156">
        <v>15142</v>
      </c>
      <c r="AB6156">
        <v>1470516</v>
      </c>
      <c r="AC6156">
        <v>1262360</v>
      </c>
      <c r="AD6156">
        <v>208156</v>
      </c>
      <c r="AE6156" t="s">
        <v>78</v>
      </c>
      <c r="AF6156" t="s">
        <v>78</v>
      </c>
      <c r="AG6156" t="s">
        <v>240</v>
      </c>
      <c r="AH6156" t="s">
        <v>145</v>
      </c>
      <c r="AI6156" t="s">
        <v>140</v>
      </c>
      <c r="AJ6156" t="str">
        <f t="shared" si="96"/>
        <v>May</v>
      </c>
    </row>
    <row r="6157" spans="1:36" x14ac:dyDescent="0.3">
      <c r="A6157" t="s">
        <v>13535</v>
      </c>
      <c r="B6157" s="33">
        <v>45971</v>
      </c>
      <c r="C6157" t="s">
        <v>95</v>
      </c>
      <c r="D6157" t="s">
        <v>13536</v>
      </c>
      <c r="E6157" t="s">
        <v>172</v>
      </c>
      <c r="F6157" t="s">
        <v>178</v>
      </c>
      <c r="G6157" t="s">
        <v>155</v>
      </c>
      <c r="H6157" t="s">
        <v>157</v>
      </c>
      <c r="I6157">
        <v>1093</v>
      </c>
      <c r="J6157" t="s">
        <v>477</v>
      </c>
      <c r="K6157" t="s">
        <v>3451</v>
      </c>
      <c r="L6157" t="s">
        <v>477</v>
      </c>
      <c r="M6157" t="s">
        <v>3451</v>
      </c>
      <c r="N6157">
        <v>154</v>
      </c>
      <c r="O6157">
        <v>0</v>
      </c>
      <c r="P6157">
        <v>-10</v>
      </c>
      <c r="Q6157" t="s">
        <v>70</v>
      </c>
      <c r="R6157" t="s">
        <v>238</v>
      </c>
      <c r="S6157" t="s">
        <v>239</v>
      </c>
      <c r="T6157">
        <v>180</v>
      </c>
      <c r="U6157">
        <v>135</v>
      </c>
      <c r="V6157">
        <v>75</v>
      </c>
      <c r="W6157" t="s">
        <v>133</v>
      </c>
      <c r="X6157">
        <v>9695</v>
      </c>
      <c r="Y6157">
        <v>1308825</v>
      </c>
      <c r="Z6157">
        <v>22545</v>
      </c>
      <c r="AA6157">
        <v>59940</v>
      </c>
      <c r="AB6157">
        <v>1391310</v>
      </c>
      <c r="AC6157">
        <v>1025095</v>
      </c>
      <c r="AD6157">
        <v>366215</v>
      </c>
      <c r="AE6157" t="s">
        <v>81</v>
      </c>
      <c r="AF6157" t="s">
        <v>75</v>
      </c>
      <c r="AG6157" t="s">
        <v>240</v>
      </c>
      <c r="AH6157" t="s">
        <v>144</v>
      </c>
      <c r="AI6157" t="s">
        <v>138</v>
      </c>
      <c r="AJ6157" t="str">
        <f t="shared" si="96"/>
        <v>Nov</v>
      </c>
    </row>
    <row r="6158" spans="1:36" x14ac:dyDescent="0.3">
      <c r="A6158" t="s">
        <v>13537</v>
      </c>
      <c r="B6158" s="33">
        <v>45685</v>
      </c>
      <c r="C6158" t="s">
        <v>97</v>
      </c>
      <c r="D6158" t="s">
        <v>13538</v>
      </c>
      <c r="E6158" t="s">
        <v>181</v>
      </c>
      <c r="F6158" t="s">
        <v>174</v>
      </c>
      <c r="G6158" t="s">
        <v>159</v>
      </c>
      <c r="H6158" t="s">
        <v>158</v>
      </c>
      <c r="I6158">
        <v>614</v>
      </c>
      <c r="J6158" t="s">
        <v>1434</v>
      </c>
      <c r="K6158" t="s">
        <v>3460</v>
      </c>
      <c r="L6158" t="s">
        <v>604</v>
      </c>
      <c r="M6158" t="s">
        <v>3678</v>
      </c>
      <c r="N6158">
        <v>92</v>
      </c>
      <c r="O6158">
        <v>28</v>
      </c>
      <c r="P6158">
        <v>32</v>
      </c>
      <c r="Q6158" t="s">
        <v>76</v>
      </c>
      <c r="R6158" t="s">
        <v>238</v>
      </c>
      <c r="S6158" t="s">
        <v>239</v>
      </c>
      <c r="T6158">
        <v>150</v>
      </c>
      <c r="U6158">
        <v>111</v>
      </c>
      <c r="V6158">
        <v>74</v>
      </c>
      <c r="W6158" t="s">
        <v>133</v>
      </c>
      <c r="X6158">
        <v>10096</v>
      </c>
      <c r="Y6158">
        <v>1120656</v>
      </c>
      <c r="Z6158">
        <v>22533</v>
      </c>
      <c r="AA6158">
        <v>22533</v>
      </c>
      <c r="AB6158">
        <v>1165722</v>
      </c>
      <c r="AC6158">
        <v>767229</v>
      </c>
      <c r="AD6158">
        <v>398493</v>
      </c>
      <c r="AE6158" t="s">
        <v>81</v>
      </c>
      <c r="AF6158" t="s">
        <v>78</v>
      </c>
      <c r="AG6158" t="s">
        <v>240</v>
      </c>
      <c r="AH6158" t="s">
        <v>147</v>
      </c>
      <c r="AI6158" t="s">
        <v>138</v>
      </c>
      <c r="AJ6158" t="str">
        <f t="shared" si="96"/>
        <v>Jan</v>
      </c>
    </row>
    <row r="6159" spans="1:36" x14ac:dyDescent="0.3">
      <c r="A6159" t="s">
        <v>13539</v>
      </c>
      <c r="B6159" s="33">
        <v>45954</v>
      </c>
      <c r="C6159" t="s">
        <v>93</v>
      </c>
      <c r="D6159" t="s">
        <v>13540</v>
      </c>
      <c r="E6159" t="s">
        <v>172</v>
      </c>
      <c r="F6159" t="s">
        <v>175</v>
      </c>
      <c r="G6159" t="s">
        <v>155</v>
      </c>
      <c r="H6159" t="s">
        <v>163</v>
      </c>
      <c r="I6159">
        <v>2136</v>
      </c>
      <c r="J6159" t="s">
        <v>258</v>
      </c>
      <c r="K6159" t="s">
        <v>2818</v>
      </c>
      <c r="L6159" t="s">
        <v>258</v>
      </c>
      <c r="M6159" t="s">
        <v>2228</v>
      </c>
      <c r="N6159">
        <v>299</v>
      </c>
      <c r="O6159">
        <v>0</v>
      </c>
      <c r="P6159">
        <v>30</v>
      </c>
      <c r="Q6159" t="s">
        <v>73</v>
      </c>
      <c r="R6159" t="s">
        <v>238</v>
      </c>
      <c r="S6159" t="s">
        <v>239</v>
      </c>
      <c r="T6159">
        <v>180</v>
      </c>
      <c r="U6159">
        <v>173</v>
      </c>
      <c r="V6159">
        <v>96.11</v>
      </c>
      <c r="W6159" t="s">
        <v>133</v>
      </c>
      <c r="X6159">
        <v>8839</v>
      </c>
      <c r="Y6159">
        <v>1529147</v>
      </c>
      <c r="Z6159">
        <v>46364</v>
      </c>
      <c r="AA6159">
        <v>94804</v>
      </c>
      <c r="AB6159">
        <v>1670315</v>
      </c>
      <c r="AC6159">
        <v>1111543</v>
      </c>
      <c r="AD6159">
        <v>558772</v>
      </c>
      <c r="AE6159" t="s">
        <v>81</v>
      </c>
      <c r="AF6159" t="s">
        <v>75</v>
      </c>
      <c r="AG6159" t="s">
        <v>240</v>
      </c>
      <c r="AH6159" t="s">
        <v>144</v>
      </c>
      <c r="AI6159" t="s">
        <v>138</v>
      </c>
      <c r="AJ6159" t="str">
        <f t="shared" si="96"/>
        <v>Oct</v>
      </c>
    </row>
    <row r="6160" spans="1:36" x14ac:dyDescent="0.3">
      <c r="A6160" t="s">
        <v>13541</v>
      </c>
      <c r="B6160" s="33">
        <v>45667</v>
      </c>
      <c r="C6160" t="s">
        <v>93</v>
      </c>
      <c r="D6160" t="s">
        <v>13542</v>
      </c>
      <c r="E6160" t="s">
        <v>174</v>
      </c>
      <c r="F6160" t="s">
        <v>173</v>
      </c>
      <c r="G6160" t="s">
        <v>158</v>
      </c>
      <c r="H6160" t="s">
        <v>161</v>
      </c>
      <c r="I6160">
        <v>424</v>
      </c>
      <c r="J6160" t="s">
        <v>566</v>
      </c>
      <c r="K6160" t="s">
        <v>1373</v>
      </c>
      <c r="L6160" t="s">
        <v>1219</v>
      </c>
      <c r="M6160" t="s">
        <v>1487</v>
      </c>
      <c r="N6160">
        <v>70</v>
      </c>
      <c r="O6160">
        <v>46</v>
      </c>
      <c r="P6160">
        <v>41</v>
      </c>
      <c r="Q6160" t="s">
        <v>76</v>
      </c>
      <c r="R6160" t="s">
        <v>238</v>
      </c>
      <c r="S6160" t="s">
        <v>239</v>
      </c>
      <c r="T6160">
        <v>186</v>
      </c>
      <c r="U6160">
        <v>143</v>
      </c>
      <c r="V6160">
        <v>76.88</v>
      </c>
      <c r="W6160" t="s">
        <v>133</v>
      </c>
      <c r="X6160">
        <v>10754</v>
      </c>
      <c r="Y6160">
        <v>1537822</v>
      </c>
      <c r="Z6160">
        <v>40898</v>
      </c>
      <c r="AA6160">
        <v>38038</v>
      </c>
      <c r="AB6160">
        <v>1616758</v>
      </c>
      <c r="AC6160">
        <v>1356361</v>
      </c>
      <c r="AD6160">
        <v>260397</v>
      </c>
      <c r="AE6160" t="s">
        <v>78</v>
      </c>
      <c r="AF6160" t="s">
        <v>78</v>
      </c>
      <c r="AG6160" t="s">
        <v>240</v>
      </c>
      <c r="AH6160" t="s">
        <v>145</v>
      </c>
      <c r="AI6160" t="s">
        <v>138</v>
      </c>
      <c r="AJ6160" t="str">
        <f t="shared" si="96"/>
        <v>Jan</v>
      </c>
    </row>
    <row r="6161" spans="1:36" x14ac:dyDescent="0.3">
      <c r="A6161" t="s">
        <v>13543</v>
      </c>
      <c r="B6161" s="33">
        <v>45899</v>
      </c>
      <c r="C6161" t="s">
        <v>93</v>
      </c>
      <c r="D6161" t="s">
        <v>13544</v>
      </c>
      <c r="E6161" t="s">
        <v>174</v>
      </c>
      <c r="F6161" t="s">
        <v>181</v>
      </c>
      <c r="G6161" t="s">
        <v>158</v>
      </c>
      <c r="H6161" t="s">
        <v>159</v>
      </c>
      <c r="I6161">
        <v>1087</v>
      </c>
      <c r="J6161" t="s">
        <v>362</v>
      </c>
      <c r="K6161" t="s">
        <v>399</v>
      </c>
      <c r="N6161">
        <v>154</v>
      </c>
      <c r="O6161">
        <v>0</v>
      </c>
      <c r="P6161">
        <v>0</v>
      </c>
      <c r="Q6161" t="s">
        <v>67</v>
      </c>
      <c r="R6161" t="s">
        <v>245</v>
      </c>
      <c r="S6161" t="s">
        <v>121</v>
      </c>
      <c r="T6161">
        <v>180</v>
      </c>
      <c r="U6161">
        <v>0</v>
      </c>
      <c r="V6161">
        <v>0</v>
      </c>
      <c r="W6161" t="s">
        <v>133</v>
      </c>
      <c r="X6161">
        <v>6595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 t="s">
        <v>78</v>
      </c>
      <c r="AF6161" t="s">
        <v>81</v>
      </c>
      <c r="AG6161" t="s">
        <v>240</v>
      </c>
      <c r="AH6161" t="s">
        <v>144</v>
      </c>
      <c r="AI6161" t="s">
        <v>138</v>
      </c>
      <c r="AJ6161" t="str">
        <f t="shared" si="96"/>
        <v>Aug</v>
      </c>
    </row>
    <row r="6162" spans="1:36" x14ac:dyDescent="0.3">
      <c r="A6162" t="s">
        <v>13545</v>
      </c>
      <c r="B6162" s="33">
        <v>45896</v>
      </c>
      <c r="C6162" t="s">
        <v>97</v>
      </c>
      <c r="D6162" t="s">
        <v>13546</v>
      </c>
      <c r="E6162" t="s">
        <v>177</v>
      </c>
      <c r="F6162" t="s">
        <v>174</v>
      </c>
      <c r="G6162" t="s">
        <v>162</v>
      </c>
      <c r="H6162" t="s">
        <v>158</v>
      </c>
      <c r="I6162">
        <v>2335</v>
      </c>
      <c r="J6162" t="s">
        <v>615</v>
      </c>
      <c r="K6162" t="s">
        <v>1510</v>
      </c>
      <c r="L6162" t="s">
        <v>393</v>
      </c>
      <c r="M6162" t="s">
        <v>2243</v>
      </c>
      <c r="N6162">
        <v>270</v>
      </c>
      <c r="O6162">
        <v>13</v>
      </c>
      <c r="P6162">
        <v>12</v>
      </c>
      <c r="Q6162" t="s">
        <v>73</v>
      </c>
      <c r="R6162" t="s">
        <v>238</v>
      </c>
      <c r="S6162" t="s">
        <v>239</v>
      </c>
      <c r="T6162">
        <v>180</v>
      </c>
      <c r="U6162">
        <v>136</v>
      </c>
      <c r="V6162">
        <v>75.56</v>
      </c>
      <c r="W6162" t="s">
        <v>133</v>
      </c>
      <c r="X6162">
        <v>10580</v>
      </c>
      <c r="Y6162">
        <v>1438880</v>
      </c>
      <c r="Z6162">
        <v>50728</v>
      </c>
      <c r="AA6162">
        <v>40800</v>
      </c>
      <c r="AB6162">
        <v>1530408</v>
      </c>
      <c r="AC6162">
        <v>1181990</v>
      </c>
      <c r="AD6162">
        <v>348418</v>
      </c>
      <c r="AE6162" t="s">
        <v>78</v>
      </c>
      <c r="AF6162" t="s">
        <v>78</v>
      </c>
      <c r="AG6162" t="s">
        <v>240</v>
      </c>
      <c r="AH6162" t="s">
        <v>144</v>
      </c>
      <c r="AI6162" t="s">
        <v>140</v>
      </c>
      <c r="AJ6162" t="str">
        <f t="shared" si="96"/>
        <v>Aug</v>
      </c>
    </row>
    <row r="6163" spans="1:36" x14ac:dyDescent="0.3">
      <c r="A6163" t="s">
        <v>13547</v>
      </c>
      <c r="B6163" s="33">
        <v>45791</v>
      </c>
      <c r="C6163" t="s">
        <v>93</v>
      </c>
      <c r="D6163" t="s">
        <v>13548</v>
      </c>
      <c r="E6163" t="s">
        <v>172</v>
      </c>
      <c r="F6163" t="s">
        <v>180</v>
      </c>
      <c r="G6163" t="s">
        <v>155</v>
      </c>
      <c r="H6163" t="s">
        <v>160</v>
      </c>
      <c r="I6163">
        <v>737</v>
      </c>
      <c r="J6163" t="s">
        <v>639</v>
      </c>
      <c r="K6163" t="s">
        <v>1639</v>
      </c>
      <c r="L6163" t="s">
        <v>3711</v>
      </c>
      <c r="M6163" t="s">
        <v>600</v>
      </c>
      <c r="N6163">
        <v>128</v>
      </c>
      <c r="O6163">
        <v>49</v>
      </c>
      <c r="P6163">
        <v>82</v>
      </c>
      <c r="Q6163" t="s">
        <v>76</v>
      </c>
      <c r="R6163" t="s">
        <v>238</v>
      </c>
      <c r="S6163" t="s">
        <v>239</v>
      </c>
      <c r="T6163">
        <v>180</v>
      </c>
      <c r="U6163">
        <v>139</v>
      </c>
      <c r="V6163">
        <v>77.22</v>
      </c>
      <c r="W6163" t="s">
        <v>133</v>
      </c>
      <c r="X6163">
        <v>9562</v>
      </c>
      <c r="Y6163">
        <v>1329118</v>
      </c>
      <c r="Z6163">
        <v>72558</v>
      </c>
      <c r="AA6163">
        <v>36974</v>
      </c>
      <c r="AB6163">
        <v>1438650</v>
      </c>
      <c r="AC6163">
        <v>1221825</v>
      </c>
      <c r="AD6163">
        <v>216825</v>
      </c>
      <c r="AE6163" t="s">
        <v>81</v>
      </c>
      <c r="AF6163" t="s">
        <v>81</v>
      </c>
      <c r="AG6163" t="s">
        <v>240</v>
      </c>
      <c r="AH6163" t="s">
        <v>145</v>
      </c>
      <c r="AI6163" t="s">
        <v>139</v>
      </c>
      <c r="AJ6163" t="str">
        <f t="shared" si="96"/>
        <v>May</v>
      </c>
    </row>
    <row r="6164" spans="1:36" x14ac:dyDescent="0.3">
      <c r="A6164" t="s">
        <v>13549</v>
      </c>
      <c r="B6164" s="33">
        <v>45828</v>
      </c>
      <c r="C6164" t="s">
        <v>95</v>
      </c>
      <c r="D6164" t="s">
        <v>13550</v>
      </c>
      <c r="E6164" t="s">
        <v>181</v>
      </c>
      <c r="F6164" t="s">
        <v>180</v>
      </c>
      <c r="G6164" t="s">
        <v>159</v>
      </c>
      <c r="H6164" t="s">
        <v>160</v>
      </c>
      <c r="I6164">
        <v>1421</v>
      </c>
      <c r="J6164" t="s">
        <v>362</v>
      </c>
      <c r="K6164" t="s">
        <v>2818</v>
      </c>
      <c r="L6164" t="s">
        <v>353</v>
      </c>
      <c r="M6164" t="s">
        <v>1652</v>
      </c>
      <c r="N6164">
        <v>179</v>
      </c>
      <c r="O6164">
        <v>0</v>
      </c>
      <c r="P6164">
        <v>18</v>
      </c>
      <c r="Q6164" t="s">
        <v>73</v>
      </c>
      <c r="R6164" t="s">
        <v>238</v>
      </c>
      <c r="S6164" t="s">
        <v>239</v>
      </c>
      <c r="T6164">
        <v>220</v>
      </c>
      <c r="U6164">
        <v>177</v>
      </c>
      <c r="V6164">
        <v>80.45</v>
      </c>
      <c r="W6164" t="s">
        <v>133</v>
      </c>
      <c r="X6164">
        <v>4332</v>
      </c>
      <c r="Y6164">
        <v>766764</v>
      </c>
      <c r="Z6164">
        <v>67260</v>
      </c>
      <c r="AA6164">
        <v>56463</v>
      </c>
      <c r="AB6164">
        <v>890487</v>
      </c>
      <c r="AC6164">
        <v>719001</v>
      </c>
      <c r="AD6164">
        <v>171486</v>
      </c>
      <c r="AE6164" t="s">
        <v>81</v>
      </c>
      <c r="AF6164" t="s">
        <v>81</v>
      </c>
      <c r="AG6164" t="s">
        <v>240</v>
      </c>
      <c r="AH6164" t="s">
        <v>145</v>
      </c>
      <c r="AI6164" t="s">
        <v>140</v>
      </c>
      <c r="AJ6164" t="str">
        <f t="shared" si="96"/>
        <v>Jun</v>
      </c>
    </row>
    <row r="6165" spans="1:36" x14ac:dyDescent="0.3">
      <c r="A6165" t="s">
        <v>13551</v>
      </c>
      <c r="B6165" s="33">
        <v>45885</v>
      </c>
      <c r="C6165" t="s">
        <v>93</v>
      </c>
      <c r="D6165" t="s">
        <v>13552</v>
      </c>
      <c r="E6165" t="s">
        <v>180</v>
      </c>
      <c r="F6165" t="s">
        <v>176</v>
      </c>
      <c r="G6165" t="s">
        <v>160</v>
      </c>
      <c r="H6165" t="s">
        <v>156</v>
      </c>
      <c r="I6165">
        <v>1005</v>
      </c>
      <c r="J6165" t="s">
        <v>621</v>
      </c>
      <c r="K6165" t="s">
        <v>305</v>
      </c>
      <c r="L6165" t="s">
        <v>236</v>
      </c>
      <c r="M6165" t="s">
        <v>2026</v>
      </c>
      <c r="N6165">
        <v>155</v>
      </c>
      <c r="O6165">
        <v>0</v>
      </c>
      <c r="P6165">
        <v>33</v>
      </c>
      <c r="Q6165" t="s">
        <v>76</v>
      </c>
      <c r="R6165" t="s">
        <v>238</v>
      </c>
      <c r="S6165" t="s">
        <v>239</v>
      </c>
      <c r="T6165">
        <v>180</v>
      </c>
      <c r="U6165">
        <v>116</v>
      </c>
      <c r="V6165">
        <v>64.44</v>
      </c>
      <c r="W6165" t="s">
        <v>133</v>
      </c>
      <c r="X6165">
        <v>4138</v>
      </c>
      <c r="Y6165">
        <v>480008</v>
      </c>
      <c r="Z6165">
        <v>24128</v>
      </c>
      <c r="AA6165">
        <v>62408</v>
      </c>
      <c r="AB6165">
        <v>566544</v>
      </c>
      <c r="AC6165">
        <v>467185</v>
      </c>
      <c r="AD6165">
        <v>99359</v>
      </c>
      <c r="AE6165" t="s">
        <v>81</v>
      </c>
      <c r="AF6165" t="s">
        <v>81</v>
      </c>
      <c r="AG6165" t="s">
        <v>240</v>
      </c>
      <c r="AH6165" t="s">
        <v>144</v>
      </c>
      <c r="AI6165" t="s">
        <v>140</v>
      </c>
      <c r="AJ6165" t="str">
        <f t="shared" si="96"/>
        <v>Aug</v>
      </c>
    </row>
    <row r="6166" spans="1:36" x14ac:dyDescent="0.3">
      <c r="A6166" t="s">
        <v>13553</v>
      </c>
      <c r="B6166" s="33">
        <v>45990</v>
      </c>
      <c r="C6166" t="s">
        <v>93</v>
      </c>
      <c r="D6166" t="s">
        <v>13554</v>
      </c>
      <c r="E6166" t="s">
        <v>178</v>
      </c>
      <c r="F6166" t="s">
        <v>177</v>
      </c>
      <c r="G6166" t="s">
        <v>157</v>
      </c>
      <c r="H6166" t="s">
        <v>162</v>
      </c>
      <c r="I6166">
        <v>1565</v>
      </c>
      <c r="J6166" t="s">
        <v>310</v>
      </c>
      <c r="K6166" t="s">
        <v>749</v>
      </c>
      <c r="L6166" t="s">
        <v>2661</v>
      </c>
      <c r="M6166" t="s">
        <v>1243</v>
      </c>
      <c r="N6166">
        <v>230</v>
      </c>
      <c r="O6166">
        <v>23</v>
      </c>
      <c r="P6166">
        <v>38</v>
      </c>
      <c r="Q6166" t="s">
        <v>76</v>
      </c>
      <c r="R6166" t="s">
        <v>238</v>
      </c>
      <c r="S6166" t="s">
        <v>239</v>
      </c>
      <c r="T6166">
        <v>180</v>
      </c>
      <c r="U6166">
        <v>148</v>
      </c>
      <c r="V6166">
        <v>82.22</v>
      </c>
      <c r="W6166" t="s">
        <v>133</v>
      </c>
      <c r="X6166">
        <v>10043</v>
      </c>
      <c r="Y6166">
        <v>1486364</v>
      </c>
      <c r="Z6166">
        <v>74296</v>
      </c>
      <c r="AA6166">
        <v>63196</v>
      </c>
      <c r="AB6166">
        <v>1623856</v>
      </c>
      <c r="AC6166">
        <v>1263153</v>
      </c>
      <c r="AD6166">
        <v>360703</v>
      </c>
      <c r="AE6166" t="s">
        <v>75</v>
      </c>
      <c r="AF6166" t="s">
        <v>78</v>
      </c>
      <c r="AG6166" t="s">
        <v>240</v>
      </c>
      <c r="AH6166" t="s">
        <v>144</v>
      </c>
      <c r="AI6166" t="s">
        <v>139</v>
      </c>
      <c r="AJ6166" t="str">
        <f t="shared" si="96"/>
        <v>Nov</v>
      </c>
    </row>
    <row r="6167" spans="1:36" x14ac:dyDescent="0.3">
      <c r="A6167" t="s">
        <v>13555</v>
      </c>
      <c r="B6167" s="33">
        <v>45902</v>
      </c>
      <c r="C6167" t="s">
        <v>93</v>
      </c>
      <c r="D6167" t="s">
        <v>2059</v>
      </c>
      <c r="E6167" t="s">
        <v>176</v>
      </c>
      <c r="F6167" t="s">
        <v>178</v>
      </c>
      <c r="G6167" t="s">
        <v>156</v>
      </c>
      <c r="H6167" t="s">
        <v>157</v>
      </c>
      <c r="I6167">
        <v>2255</v>
      </c>
      <c r="J6167" t="s">
        <v>554</v>
      </c>
      <c r="K6167" t="s">
        <v>1960</v>
      </c>
      <c r="L6167" t="s">
        <v>2040</v>
      </c>
      <c r="M6167" t="s">
        <v>1786</v>
      </c>
      <c r="N6167">
        <v>336</v>
      </c>
      <c r="O6167">
        <v>9</v>
      </c>
      <c r="P6167">
        <v>22</v>
      </c>
      <c r="Q6167" t="s">
        <v>73</v>
      </c>
      <c r="R6167" t="s">
        <v>238</v>
      </c>
      <c r="S6167" t="s">
        <v>239</v>
      </c>
      <c r="T6167">
        <v>150</v>
      </c>
      <c r="U6167">
        <v>147</v>
      </c>
      <c r="V6167">
        <v>98</v>
      </c>
      <c r="W6167" t="s">
        <v>133</v>
      </c>
      <c r="X6167">
        <v>10532</v>
      </c>
      <c r="Y6167">
        <v>1548204</v>
      </c>
      <c r="Z6167">
        <v>43218</v>
      </c>
      <c r="AA6167">
        <v>49392</v>
      </c>
      <c r="AB6167">
        <v>1640814</v>
      </c>
      <c r="AC6167">
        <v>1109892</v>
      </c>
      <c r="AD6167">
        <v>530922</v>
      </c>
      <c r="AE6167" t="s">
        <v>81</v>
      </c>
      <c r="AF6167" t="s">
        <v>75</v>
      </c>
      <c r="AG6167" t="s">
        <v>240</v>
      </c>
      <c r="AH6167" t="s">
        <v>146</v>
      </c>
      <c r="AI6167" t="s">
        <v>139</v>
      </c>
      <c r="AJ6167" t="str">
        <f t="shared" si="96"/>
        <v>Sep</v>
      </c>
    </row>
    <row r="6168" spans="1:36" x14ac:dyDescent="0.3">
      <c r="A6168" t="s">
        <v>13556</v>
      </c>
      <c r="B6168" s="33">
        <v>45993</v>
      </c>
      <c r="C6168" t="s">
        <v>95</v>
      </c>
      <c r="D6168" t="s">
        <v>13557</v>
      </c>
      <c r="E6168" t="s">
        <v>174</v>
      </c>
      <c r="F6168" t="s">
        <v>177</v>
      </c>
      <c r="G6168" t="s">
        <v>158</v>
      </c>
      <c r="H6168" t="s">
        <v>162</v>
      </c>
      <c r="I6168">
        <v>1669</v>
      </c>
      <c r="J6168" t="s">
        <v>613</v>
      </c>
      <c r="K6168" t="s">
        <v>2416</v>
      </c>
      <c r="L6168" t="s">
        <v>615</v>
      </c>
      <c r="M6168" t="s">
        <v>991</v>
      </c>
      <c r="N6168">
        <v>223</v>
      </c>
      <c r="O6168">
        <v>0</v>
      </c>
      <c r="P6168">
        <v>6</v>
      </c>
      <c r="Q6168" t="s">
        <v>73</v>
      </c>
      <c r="R6168" t="s">
        <v>238</v>
      </c>
      <c r="S6168" t="s">
        <v>239</v>
      </c>
      <c r="T6168">
        <v>180</v>
      </c>
      <c r="U6168">
        <v>119</v>
      </c>
      <c r="V6168">
        <v>66.11</v>
      </c>
      <c r="W6168" t="s">
        <v>133</v>
      </c>
      <c r="X6168">
        <v>7846</v>
      </c>
      <c r="Y6168">
        <v>933674</v>
      </c>
      <c r="Z6168">
        <v>42602</v>
      </c>
      <c r="AA6168">
        <v>83181</v>
      </c>
      <c r="AB6168">
        <v>1059457</v>
      </c>
      <c r="AC6168">
        <v>628215</v>
      </c>
      <c r="AD6168">
        <v>431242</v>
      </c>
      <c r="AE6168" t="s">
        <v>78</v>
      </c>
      <c r="AF6168" t="s">
        <v>78</v>
      </c>
      <c r="AG6168" t="s">
        <v>240</v>
      </c>
      <c r="AH6168" t="s">
        <v>144</v>
      </c>
      <c r="AI6168" t="s">
        <v>139</v>
      </c>
      <c r="AJ6168" t="str">
        <f t="shared" si="96"/>
        <v>Dec</v>
      </c>
    </row>
    <row r="6169" spans="1:36" x14ac:dyDescent="0.3">
      <c r="A6169" t="s">
        <v>13558</v>
      </c>
      <c r="B6169" s="33">
        <v>45808</v>
      </c>
      <c r="C6169" t="s">
        <v>93</v>
      </c>
      <c r="D6169" t="s">
        <v>13559</v>
      </c>
      <c r="E6169" t="s">
        <v>174</v>
      </c>
      <c r="F6169" t="s">
        <v>172</v>
      </c>
      <c r="G6169" t="s">
        <v>158</v>
      </c>
      <c r="H6169" t="s">
        <v>155</v>
      </c>
      <c r="I6169">
        <v>1339</v>
      </c>
      <c r="J6169" t="s">
        <v>457</v>
      </c>
      <c r="K6169" t="s">
        <v>1047</v>
      </c>
      <c r="L6169" t="s">
        <v>985</v>
      </c>
      <c r="M6169" t="s">
        <v>1047</v>
      </c>
      <c r="N6169">
        <v>198</v>
      </c>
      <c r="O6169">
        <v>7</v>
      </c>
      <c r="P6169">
        <v>-7</v>
      </c>
      <c r="Q6169" t="s">
        <v>73</v>
      </c>
      <c r="R6169" t="s">
        <v>238</v>
      </c>
      <c r="S6169" t="s">
        <v>239</v>
      </c>
      <c r="T6169">
        <v>220</v>
      </c>
      <c r="U6169">
        <v>140</v>
      </c>
      <c r="V6169">
        <v>63.64</v>
      </c>
      <c r="W6169" t="s">
        <v>134</v>
      </c>
      <c r="X6169">
        <v>8891</v>
      </c>
      <c r="Y6169">
        <v>1244740</v>
      </c>
      <c r="Z6169">
        <v>47040</v>
      </c>
      <c r="AA6169">
        <v>75040</v>
      </c>
      <c r="AB6169">
        <v>1366820</v>
      </c>
      <c r="AC6169">
        <v>796535</v>
      </c>
      <c r="AD6169">
        <v>570285</v>
      </c>
      <c r="AE6169" t="s">
        <v>78</v>
      </c>
      <c r="AF6169" t="s">
        <v>81</v>
      </c>
      <c r="AG6169" t="s">
        <v>240</v>
      </c>
      <c r="AH6169" t="s">
        <v>144</v>
      </c>
      <c r="AI6169" t="s">
        <v>140</v>
      </c>
      <c r="AJ6169" t="str">
        <f t="shared" si="96"/>
        <v>May</v>
      </c>
    </row>
    <row r="6170" spans="1:36" x14ac:dyDescent="0.3">
      <c r="A6170" t="s">
        <v>13560</v>
      </c>
      <c r="B6170" s="33">
        <v>45772</v>
      </c>
      <c r="C6170" t="s">
        <v>98</v>
      </c>
      <c r="D6170" t="s">
        <v>13561</v>
      </c>
      <c r="E6170" t="s">
        <v>174</v>
      </c>
      <c r="F6170" t="s">
        <v>178</v>
      </c>
      <c r="G6170" t="s">
        <v>158</v>
      </c>
      <c r="H6170" t="s">
        <v>157</v>
      </c>
      <c r="I6170">
        <v>629</v>
      </c>
      <c r="J6170" t="s">
        <v>353</v>
      </c>
      <c r="K6170" t="s">
        <v>1585</v>
      </c>
      <c r="L6170" t="s">
        <v>364</v>
      </c>
      <c r="M6170" t="s">
        <v>4504</v>
      </c>
      <c r="N6170">
        <v>94</v>
      </c>
      <c r="O6170">
        <v>22</v>
      </c>
      <c r="P6170">
        <v>38</v>
      </c>
      <c r="Q6170" t="s">
        <v>76</v>
      </c>
      <c r="R6170" t="s">
        <v>238</v>
      </c>
      <c r="S6170" t="s">
        <v>239</v>
      </c>
      <c r="T6170">
        <v>189</v>
      </c>
      <c r="U6170">
        <v>146</v>
      </c>
      <c r="V6170">
        <v>77.25</v>
      </c>
      <c r="W6170" t="s">
        <v>133</v>
      </c>
      <c r="X6170">
        <v>8137</v>
      </c>
      <c r="Y6170">
        <v>1188002</v>
      </c>
      <c r="Z6170">
        <v>39274</v>
      </c>
      <c r="AA6170">
        <v>40150</v>
      </c>
      <c r="AB6170">
        <v>1267426</v>
      </c>
      <c r="AC6170">
        <v>1035202</v>
      </c>
      <c r="AD6170">
        <v>232224</v>
      </c>
      <c r="AE6170" t="s">
        <v>78</v>
      </c>
      <c r="AF6170" t="s">
        <v>75</v>
      </c>
      <c r="AG6170" t="s">
        <v>240</v>
      </c>
      <c r="AH6170" t="s">
        <v>146</v>
      </c>
      <c r="AI6170" t="s">
        <v>138</v>
      </c>
      <c r="AJ6170" t="str">
        <f t="shared" si="96"/>
        <v>Apr</v>
      </c>
    </row>
    <row r="6171" spans="1:36" x14ac:dyDescent="0.3">
      <c r="A6171" t="s">
        <v>13562</v>
      </c>
      <c r="B6171" s="33">
        <v>45874</v>
      </c>
      <c r="C6171" t="s">
        <v>93</v>
      </c>
      <c r="D6171" t="s">
        <v>335</v>
      </c>
      <c r="E6171" t="s">
        <v>177</v>
      </c>
      <c r="F6171" t="s">
        <v>174</v>
      </c>
      <c r="G6171" t="s">
        <v>162</v>
      </c>
      <c r="H6171" t="s">
        <v>158</v>
      </c>
      <c r="I6171">
        <v>1422</v>
      </c>
      <c r="J6171" t="s">
        <v>270</v>
      </c>
      <c r="K6171" t="s">
        <v>650</v>
      </c>
      <c r="L6171" t="s">
        <v>615</v>
      </c>
      <c r="M6171" t="s">
        <v>650</v>
      </c>
      <c r="N6171">
        <v>204</v>
      </c>
      <c r="O6171">
        <v>0</v>
      </c>
      <c r="P6171">
        <v>-9</v>
      </c>
      <c r="Q6171" t="s">
        <v>70</v>
      </c>
      <c r="R6171" t="s">
        <v>238</v>
      </c>
      <c r="S6171" t="s">
        <v>239</v>
      </c>
      <c r="T6171">
        <v>189</v>
      </c>
      <c r="U6171">
        <v>155</v>
      </c>
      <c r="V6171">
        <v>82.01</v>
      </c>
      <c r="W6171" t="s">
        <v>133</v>
      </c>
      <c r="X6171">
        <v>4111</v>
      </c>
      <c r="Y6171">
        <v>637205</v>
      </c>
      <c r="Z6171">
        <v>33945</v>
      </c>
      <c r="AA6171">
        <v>123380</v>
      </c>
      <c r="AB6171">
        <v>794530</v>
      </c>
      <c r="AC6171">
        <v>609099</v>
      </c>
      <c r="AD6171">
        <v>185431</v>
      </c>
      <c r="AE6171" t="s">
        <v>78</v>
      </c>
      <c r="AF6171" t="s">
        <v>78</v>
      </c>
      <c r="AG6171" t="s">
        <v>240</v>
      </c>
      <c r="AH6171" t="s">
        <v>145</v>
      </c>
      <c r="AI6171" t="s">
        <v>138</v>
      </c>
      <c r="AJ6171" t="str">
        <f t="shared" si="96"/>
        <v>Aug</v>
      </c>
    </row>
    <row r="6172" spans="1:36" x14ac:dyDescent="0.3">
      <c r="A6172" t="s">
        <v>13563</v>
      </c>
      <c r="B6172" s="33">
        <v>45696</v>
      </c>
      <c r="C6172" t="s">
        <v>95</v>
      </c>
      <c r="D6172" t="s">
        <v>7045</v>
      </c>
      <c r="E6172" t="s">
        <v>180</v>
      </c>
      <c r="F6172" t="s">
        <v>174</v>
      </c>
      <c r="G6172" t="s">
        <v>160</v>
      </c>
      <c r="H6172" t="s">
        <v>158</v>
      </c>
      <c r="I6172">
        <v>1265</v>
      </c>
      <c r="J6172" t="s">
        <v>420</v>
      </c>
      <c r="K6172" t="s">
        <v>2862</v>
      </c>
      <c r="L6172" t="s">
        <v>258</v>
      </c>
      <c r="M6172" t="s">
        <v>2862</v>
      </c>
      <c r="N6172">
        <v>161</v>
      </c>
      <c r="O6172">
        <v>0</v>
      </c>
      <c r="P6172">
        <v>-10</v>
      </c>
      <c r="Q6172" t="s">
        <v>70</v>
      </c>
      <c r="R6172" t="s">
        <v>238</v>
      </c>
      <c r="S6172" t="s">
        <v>239</v>
      </c>
      <c r="T6172">
        <v>150</v>
      </c>
      <c r="U6172">
        <v>127</v>
      </c>
      <c r="V6172">
        <v>84.67</v>
      </c>
      <c r="W6172" t="s">
        <v>133</v>
      </c>
      <c r="X6172">
        <v>10435</v>
      </c>
      <c r="Y6172">
        <v>1325245</v>
      </c>
      <c r="Z6172">
        <v>21590</v>
      </c>
      <c r="AA6172">
        <v>18542</v>
      </c>
      <c r="AB6172">
        <v>1365377</v>
      </c>
      <c r="AC6172">
        <v>1018802</v>
      </c>
      <c r="AD6172">
        <v>346575</v>
      </c>
      <c r="AE6172" t="s">
        <v>81</v>
      </c>
      <c r="AF6172" t="s">
        <v>78</v>
      </c>
      <c r="AG6172" t="s">
        <v>240</v>
      </c>
      <c r="AH6172" t="s">
        <v>147</v>
      </c>
      <c r="AI6172" t="s">
        <v>138</v>
      </c>
      <c r="AJ6172" t="str">
        <f t="shared" si="96"/>
        <v>Feb</v>
      </c>
    </row>
    <row r="6173" spans="1:36" x14ac:dyDescent="0.3">
      <c r="A6173" t="s">
        <v>13564</v>
      </c>
      <c r="B6173" s="33">
        <v>45843</v>
      </c>
      <c r="C6173" t="s">
        <v>96</v>
      </c>
      <c r="D6173" t="s">
        <v>13565</v>
      </c>
      <c r="E6173" t="s">
        <v>180</v>
      </c>
      <c r="F6173" t="s">
        <v>172</v>
      </c>
      <c r="G6173" t="s">
        <v>160</v>
      </c>
      <c r="H6173" t="s">
        <v>155</v>
      </c>
      <c r="I6173">
        <v>1477</v>
      </c>
      <c r="J6173" t="s">
        <v>588</v>
      </c>
      <c r="K6173" t="s">
        <v>3637</v>
      </c>
      <c r="L6173" t="s">
        <v>258</v>
      </c>
      <c r="M6173" t="s">
        <v>3637</v>
      </c>
      <c r="N6173">
        <v>188</v>
      </c>
      <c r="O6173">
        <v>0</v>
      </c>
      <c r="P6173">
        <v>0</v>
      </c>
      <c r="Q6173" t="s">
        <v>70</v>
      </c>
      <c r="R6173" t="s">
        <v>238</v>
      </c>
      <c r="S6173" t="s">
        <v>239</v>
      </c>
      <c r="T6173">
        <v>189</v>
      </c>
      <c r="U6173">
        <v>115</v>
      </c>
      <c r="V6173">
        <v>60.85</v>
      </c>
      <c r="W6173" t="s">
        <v>134</v>
      </c>
      <c r="X6173">
        <v>9541</v>
      </c>
      <c r="Y6173">
        <v>1097215</v>
      </c>
      <c r="Z6173">
        <v>54280</v>
      </c>
      <c r="AA6173">
        <v>20470</v>
      </c>
      <c r="AB6173">
        <v>1171965</v>
      </c>
      <c r="AC6173">
        <v>835515</v>
      </c>
      <c r="AD6173">
        <v>336450</v>
      </c>
      <c r="AE6173" t="s">
        <v>81</v>
      </c>
      <c r="AF6173" t="s">
        <v>81</v>
      </c>
      <c r="AG6173" t="s">
        <v>240</v>
      </c>
      <c r="AH6173" t="s">
        <v>144</v>
      </c>
      <c r="AI6173" t="s">
        <v>138</v>
      </c>
      <c r="AJ6173" t="str">
        <f t="shared" si="96"/>
        <v>Jul</v>
      </c>
    </row>
    <row r="6174" spans="1:36" x14ac:dyDescent="0.3">
      <c r="A6174" t="s">
        <v>13566</v>
      </c>
      <c r="B6174" s="33">
        <v>45990</v>
      </c>
      <c r="C6174" t="s">
        <v>93</v>
      </c>
      <c r="D6174" t="s">
        <v>13567</v>
      </c>
      <c r="E6174" t="s">
        <v>179</v>
      </c>
      <c r="F6174" t="s">
        <v>176</v>
      </c>
      <c r="G6174" t="s">
        <v>166</v>
      </c>
      <c r="H6174" t="s">
        <v>156</v>
      </c>
      <c r="I6174">
        <v>2332</v>
      </c>
      <c r="J6174" t="s">
        <v>560</v>
      </c>
      <c r="K6174" t="s">
        <v>1979</v>
      </c>
      <c r="L6174" t="s">
        <v>385</v>
      </c>
      <c r="M6174" t="s">
        <v>1560</v>
      </c>
      <c r="N6174">
        <v>328</v>
      </c>
      <c r="O6174">
        <v>0</v>
      </c>
      <c r="P6174">
        <v>19</v>
      </c>
      <c r="Q6174" t="s">
        <v>73</v>
      </c>
      <c r="R6174" t="s">
        <v>238</v>
      </c>
      <c r="S6174" t="s">
        <v>239</v>
      </c>
      <c r="T6174">
        <v>150</v>
      </c>
      <c r="U6174">
        <v>116</v>
      </c>
      <c r="V6174">
        <v>77.33</v>
      </c>
      <c r="W6174" t="s">
        <v>133</v>
      </c>
      <c r="X6174">
        <v>10680</v>
      </c>
      <c r="Y6174">
        <v>1238880</v>
      </c>
      <c r="Z6174">
        <v>20648</v>
      </c>
      <c r="AA6174">
        <v>62176</v>
      </c>
      <c r="AB6174">
        <v>1321704</v>
      </c>
      <c r="AC6174">
        <v>1046940</v>
      </c>
      <c r="AD6174">
        <v>274764</v>
      </c>
      <c r="AE6174" t="s">
        <v>72</v>
      </c>
      <c r="AF6174" t="s">
        <v>81</v>
      </c>
      <c r="AG6174" t="s">
        <v>240</v>
      </c>
      <c r="AH6174" t="s">
        <v>146</v>
      </c>
      <c r="AI6174" t="s">
        <v>139</v>
      </c>
      <c r="AJ6174" t="str">
        <f t="shared" si="96"/>
        <v>Nov</v>
      </c>
    </row>
    <row r="6175" spans="1:36" x14ac:dyDescent="0.3">
      <c r="A6175" t="s">
        <v>13568</v>
      </c>
      <c r="B6175" s="33">
        <v>45934</v>
      </c>
      <c r="C6175" t="s">
        <v>98</v>
      </c>
      <c r="D6175" t="s">
        <v>13569</v>
      </c>
      <c r="E6175" t="s">
        <v>177</v>
      </c>
      <c r="F6175" t="s">
        <v>178</v>
      </c>
      <c r="G6175" t="s">
        <v>162</v>
      </c>
      <c r="H6175" t="s">
        <v>157</v>
      </c>
      <c r="I6175">
        <v>986</v>
      </c>
      <c r="J6175" t="s">
        <v>304</v>
      </c>
      <c r="K6175" t="s">
        <v>503</v>
      </c>
      <c r="L6175" t="s">
        <v>828</v>
      </c>
      <c r="M6175" t="s">
        <v>4089</v>
      </c>
      <c r="N6175">
        <v>135</v>
      </c>
      <c r="O6175">
        <v>49</v>
      </c>
      <c r="P6175">
        <v>36</v>
      </c>
      <c r="Q6175" t="s">
        <v>76</v>
      </c>
      <c r="R6175" t="s">
        <v>238</v>
      </c>
      <c r="S6175" t="s">
        <v>239</v>
      </c>
      <c r="T6175">
        <v>220</v>
      </c>
      <c r="U6175">
        <v>192</v>
      </c>
      <c r="V6175">
        <v>87.27</v>
      </c>
      <c r="W6175" t="s">
        <v>135</v>
      </c>
      <c r="X6175">
        <v>5954</v>
      </c>
      <c r="Y6175">
        <v>1143168</v>
      </c>
      <c r="Z6175">
        <v>68160</v>
      </c>
      <c r="AA6175">
        <v>83328</v>
      </c>
      <c r="AB6175">
        <v>1294656</v>
      </c>
      <c r="AC6175">
        <v>918702</v>
      </c>
      <c r="AD6175">
        <v>375954</v>
      </c>
      <c r="AE6175" t="s">
        <v>78</v>
      </c>
      <c r="AF6175" t="s">
        <v>75</v>
      </c>
      <c r="AG6175" t="s">
        <v>240</v>
      </c>
      <c r="AH6175" t="s">
        <v>144</v>
      </c>
      <c r="AI6175" t="s">
        <v>139</v>
      </c>
      <c r="AJ6175" t="str">
        <f t="shared" si="96"/>
        <v>Oct</v>
      </c>
    </row>
    <row r="6176" spans="1:36" x14ac:dyDescent="0.3">
      <c r="A6176" t="s">
        <v>13570</v>
      </c>
      <c r="B6176" s="33">
        <v>45727</v>
      </c>
      <c r="C6176" t="s">
        <v>98</v>
      </c>
      <c r="D6176" t="s">
        <v>13571</v>
      </c>
      <c r="E6176" t="s">
        <v>173</v>
      </c>
      <c r="F6176" t="s">
        <v>175</v>
      </c>
      <c r="G6176" t="s">
        <v>161</v>
      </c>
      <c r="H6176" t="s">
        <v>163</v>
      </c>
      <c r="I6176">
        <v>1415</v>
      </c>
      <c r="J6176" t="s">
        <v>298</v>
      </c>
      <c r="K6176" t="s">
        <v>2217</v>
      </c>
      <c r="N6176">
        <v>224</v>
      </c>
      <c r="O6176">
        <v>0</v>
      </c>
      <c r="P6176">
        <v>0</v>
      </c>
      <c r="Q6176" t="s">
        <v>67</v>
      </c>
      <c r="R6176" t="s">
        <v>245</v>
      </c>
      <c r="S6176" t="s">
        <v>121</v>
      </c>
      <c r="T6176">
        <v>150</v>
      </c>
      <c r="U6176">
        <v>0</v>
      </c>
      <c r="V6176">
        <v>0</v>
      </c>
      <c r="W6176" t="s">
        <v>133</v>
      </c>
      <c r="X6176">
        <v>3727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 t="s">
        <v>78</v>
      </c>
      <c r="AF6176" t="s">
        <v>75</v>
      </c>
      <c r="AG6176" t="s">
        <v>240</v>
      </c>
      <c r="AH6176" t="s">
        <v>144</v>
      </c>
      <c r="AI6176" t="s">
        <v>139</v>
      </c>
      <c r="AJ6176" t="str">
        <f t="shared" si="96"/>
        <v>Mar</v>
      </c>
    </row>
    <row r="6177" spans="1:36" x14ac:dyDescent="0.3">
      <c r="A6177" t="s">
        <v>13572</v>
      </c>
      <c r="B6177" s="33">
        <v>45779</v>
      </c>
      <c r="C6177" t="s">
        <v>93</v>
      </c>
      <c r="D6177" t="s">
        <v>4253</v>
      </c>
      <c r="E6177" t="s">
        <v>180</v>
      </c>
      <c r="F6177" t="s">
        <v>178</v>
      </c>
      <c r="G6177" t="s">
        <v>160</v>
      </c>
      <c r="H6177" t="s">
        <v>157</v>
      </c>
      <c r="I6177">
        <v>780</v>
      </c>
      <c r="J6177" t="s">
        <v>258</v>
      </c>
      <c r="K6177" t="s">
        <v>3405</v>
      </c>
      <c r="L6177" t="s">
        <v>258</v>
      </c>
      <c r="M6177" t="s">
        <v>3405</v>
      </c>
      <c r="N6177">
        <v>131</v>
      </c>
      <c r="O6177">
        <v>0</v>
      </c>
      <c r="P6177">
        <v>0</v>
      </c>
      <c r="Q6177" t="s">
        <v>70</v>
      </c>
      <c r="R6177" t="s">
        <v>238</v>
      </c>
      <c r="S6177" t="s">
        <v>239</v>
      </c>
      <c r="T6177">
        <v>180</v>
      </c>
      <c r="U6177">
        <v>142</v>
      </c>
      <c r="V6177">
        <v>78.89</v>
      </c>
      <c r="W6177" t="s">
        <v>133</v>
      </c>
      <c r="X6177">
        <v>6974</v>
      </c>
      <c r="Y6177">
        <v>990308</v>
      </c>
      <c r="Z6177">
        <v>33512</v>
      </c>
      <c r="AA6177">
        <v>43452</v>
      </c>
      <c r="AB6177">
        <v>1067272</v>
      </c>
      <c r="AC6177">
        <v>855554</v>
      </c>
      <c r="AD6177">
        <v>211718</v>
      </c>
      <c r="AE6177" t="s">
        <v>81</v>
      </c>
      <c r="AF6177" t="s">
        <v>75</v>
      </c>
      <c r="AG6177" t="s">
        <v>240</v>
      </c>
      <c r="AH6177" t="s">
        <v>145</v>
      </c>
      <c r="AI6177" t="s">
        <v>138</v>
      </c>
      <c r="AJ6177" t="str">
        <f t="shared" si="96"/>
        <v>May</v>
      </c>
    </row>
    <row r="6178" spans="1:36" x14ac:dyDescent="0.3">
      <c r="A6178" t="s">
        <v>13573</v>
      </c>
      <c r="B6178" s="33">
        <v>45995</v>
      </c>
      <c r="C6178" t="s">
        <v>93</v>
      </c>
      <c r="D6178" t="s">
        <v>13574</v>
      </c>
      <c r="E6178" t="s">
        <v>172</v>
      </c>
      <c r="F6178" t="s">
        <v>173</v>
      </c>
      <c r="G6178" t="s">
        <v>155</v>
      </c>
      <c r="H6178" t="s">
        <v>161</v>
      </c>
      <c r="I6178">
        <v>570</v>
      </c>
      <c r="J6178" t="s">
        <v>560</v>
      </c>
      <c r="K6178" t="s">
        <v>1808</v>
      </c>
      <c r="L6178" t="s">
        <v>1243</v>
      </c>
      <c r="M6178" t="s">
        <v>2403</v>
      </c>
      <c r="N6178">
        <v>86</v>
      </c>
      <c r="O6178">
        <v>28</v>
      </c>
      <c r="P6178">
        <v>18</v>
      </c>
      <c r="Q6178" t="s">
        <v>73</v>
      </c>
      <c r="R6178" t="s">
        <v>238</v>
      </c>
      <c r="S6178" t="s">
        <v>239</v>
      </c>
      <c r="T6178">
        <v>189</v>
      </c>
      <c r="U6178">
        <v>164</v>
      </c>
      <c r="V6178">
        <v>86.77</v>
      </c>
      <c r="W6178" t="s">
        <v>133</v>
      </c>
      <c r="X6178">
        <v>10238</v>
      </c>
      <c r="Y6178">
        <v>1679032</v>
      </c>
      <c r="Z6178">
        <v>87740</v>
      </c>
      <c r="AA6178">
        <v>52480</v>
      </c>
      <c r="AB6178">
        <v>1819252</v>
      </c>
      <c r="AC6178">
        <v>1137573</v>
      </c>
      <c r="AD6178">
        <v>681679</v>
      </c>
      <c r="AE6178" t="s">
        <v>81</v>
      </c>
      <c r="AF6178" t="s">
        <v>78</v>
      </c>
      <c r="AG6178" t="s">
        <v>240</v>
      </c>
      <c r="AH6178" t="s">
        <v>145</v>
      </c>
      <c r="AI6178" t="s">
        <v>138</v>
      </c>
      <c r="AJ6178" t="str">
        <f t="shared" si="96"/>
        <v>Dec</v>
      </c>
    </row>
    <row r="6179" spans="1:36" x14ac:dyDescent="0.3">
      <c r="A6179" t="s">
        <v>13575</v>
      </c>
      <c r="B6179" s="33">
        <v>45976</v>
      </c>
      <c r="C6179" t="s">
        <v>97</v>
      </c>
      <c r="D6179" t="s">
        <v>13576</v>
      </c>
      <c r="E6179" t="s">
        <v>181</v>
      </c>
      <c r="F6179" t="s">
        <v>175</v>
      </c>
      <c r="G6179" t="s">
        <v>159</v>
      </c>
      <c r="H6179" t="s">
        <v>163</v>
      </c>
      <c r="I6179">
        <v>441</v>
      </c>
      <c r="J6179" t="s">
        <v>391</v>
      </c>
      <c r="K6179" t="s">
        <v>6058</v>
      </c>
      <c r="L6179" t="s">
        <v>3499</v>
      </c>
      <c r="M6179" t="s">
        <v>1299</v>
      </c>
      <c r="N6179">
        <v>86</v>
      </c>
      <c r="O6179">
        <v>1</v>
      </c>
      <c r="P6179">
        <v>23</v>
      </c>
      <c r="Q6179" t="s">
        <v>73</v>
      </c>
      <c r="R6179" t="s">
        <v>238</v>
      </c>
      <c r="S6179" t="s">
        <v>239</v>
      </c>
      <c r="T6179">
        <v>180</v>
      </c>
      <c r="U6179">
        <v>139</v>
      </c>
      <c r="V6179">
        <v>77.22</v>
      </c>
      <c r="W6179" t="s">
        <v>133</v>
      </c>
      <c r="X6179">
        <v>6112</v>
      </c>
      <c r="Y6179">
        <v>849568</v>
      </c>
      <c r="Z6179">
        <v>69778</v>
      </c>
      <c r="AA6179">
        <v>19182</v>
      </c>
      <c r="AB6179">
        <v>938528</v>
      </c>
      <c r="AC6179">
        <v>687621</v>
      </c>
      <c r="AD6179">
        <v>250907</v>
      </c>
      <c r="AE6179" t="s">
        <v>81</v>
      </c>
      <c r="AF6179" t="s">
        <v>75</v>
      </c>
      <c r="AG6179" t="s">
        <v>240</v>
      </c>
      <c r="AH6179" t="s">
        <v>146</v>
      </c>
      <c r="AI6179" t="s">
        <v>139</v>
      </c>
      <c r="AJ6179" t="str">
        <f t="shared" si="96"/>
        <v>Nov</v>
      </c>
    </row>
    <row r="6180" spans="1:36" x14ac:dyDescent="0.3">
      <c r="A6180" t="s">
        <v>13577</v>
      </c>
      <c r="B6180" s="33">
        <v>45867</v>
      </c>
      <c r="C6180" t="s">
        <v>93</v>
      </c>
      <c r="D6180" t="s">
        <v>13578</v>
      </c>
      <c r="E6180" t="s">
        <v>173</v>
      </c>
      <c r="F6180" t="s">
        <v>175</v>
      </c>
      <c r="G6180" t="s">
        <v>161</v>
      </c>
      <c r="H6180" t="s">
        <v>163</v>
      </c>
      <c r="I6180">
        <v>2186</v>
      </c>
      <c r="J6180" t="s">
        <v>314</v>
      </c>
      <c r="K6180" t="s">
        <v>1354</v>
      </c>
      <c r="L6180" t="s">
        <v>2741</v>
      </c>
      <c r="M6180" t="s">
        <v>1065</v>
      </c>
      <c r="N6180">
        <v>291</v>
      </c>
      <c r="O6180">
        <v>9</v>
      </c>
      <c r="P6180">
        <v>4</v>
      </c>
      <c r="Q6180" t="s">
        <v>73</v>
      </c>
      <c r="R6180" t="s">
        <v>238</v>
      </c>
      <c r="S6180" t="s">
        <v>239</v>
      </c>
      <c r="T6180">
        <v>189</v>
      </c>
      <c r="U6180">
        <v>173</v>
      </c>
      <c r="V6180">
        <v>91.53</v>
      </c>
      <c r="W6180" t="s">
        <v>133</v>
      </c>
      <c r="X6180">
        <v>9598</v>
      </c>
      <c r="Y6180">
        <v>1660454</v>
      </c>
      <c r="Z6180">
        <v>80964</v>
      </c>
      <c r="AA6180">
        <v>79580</v>
      </c>
      <c r="AB6180">
        <v>1820998</v>
      </c>
      <c r="AC6180">
        <v>1216248</v>
      </c>
      <c r="AD6180">
        <v>604750</v>
      </c>
      <c r="AE6180" t="s">
        <v>78</v>
      </c>
      <c r="AF6180" t="s">
        <v>75</v>
      </c>
      <c r="AG6180" t="s">
        <v>240</v>
      </c>
      <c r="AH6180" t="s">
        <v>144</v>
      </c>
      <c r="AI6180" t="s">
        <v>139</v>
      </c>
      <c r="AJ6180" t="str">
        <f t="shared" si="96"/>
        <v>Jul</v>
      </c>
    </row>
    <row r="6181" spans="1:36" x14ac:dyDescent="0.3">
      <c r="A6181" t="s">
        <v>13579</v>
      </c>
      <c r="B6181" s="33">
        <v>45770</v>
      </c>
      <c r="C6181" t="s">
        <v>93</v>
      </c>
      <c r="D6181" t="s">
        <v>13580</v>
      </c>
      <c r="E6181" t="s">
        <v>177</v>
      </c>
      <c r="F6181" t="s">
        <v>173</v>
      </c>
      <c r="G6181" t="s">
        <v>162</v>
      </c>
      <c r="H6181" t="s">
        <v>161</v>
      </c>
      <c r="I6181">
        <v>787</v>
      </c>
      <c r="J6181" t="s">
        <v>377</v>
      </c>
      <c r="K6181" t="s">
        <v>736</v>
      </c>
      <c r="L6181" t="s">
        <v>2183</v>
      </c>
      <c r="M6181" t="s">
        <v>568</v>
      </c>
      <c r="N6181">
        <v>132</v>
      </c>
      <c r="O6181">
        <v>17</v>
      </c>
      <c r="P6181">
        <v>27</v>
      </c>
      <c r="Q6181" t="s">
        <v>73</v>
      </c>
      <c r="R6181" t="s">
        <v>238</v>
      </c>
      <c r="S6181" t="s">
        <v>239</v>
      </c>
      <c r="T6181">
        <v>186</v>
      </c>
      <c r="U6181">
        <v>112</v>
      </c>
      <c r="V6181">
        <v>60.22</v>
      </c>
      <c r="W6181" t="s">
        <v>133</v>
      </c>
      <c r="X6181">
        <v>10904</v>
      </c>
      <c r="Y6181">
        <v>1221248</v>
      </c>
      <c r="Z6181">
        <v>54208</v>
      </c>
      <c r="AA6181">
        <v>13552</v>
      </c>
      <c r="AB6181">
        <v>1289008</v>
      </c>
      <c r="AC6181">
        <v>1000194</v>
      </c>
      <c r="AD6181">
        <v>288814</v>
      </c>
      <c r="AE6181" t="s">
        <v>78</v>
      </c>
      <c r="AF6181" t="s">
        <v>78</v>
      </c>
      <c r="AG6181" t="s">
        <v>240</v>
      </c>
      <c r="AH6181" t="s">
        <v>147</v>
      </c>
      <c r="AI6181" t="s">
        <v>138</v>
      </c>
      <c r="AJ6181" t="str">
        <f t="shared" si="96"/>
        <v>Apr</v>
      </c>
    </row>
    <row r="6182" spans="1:36" x14ac:dyDescent="0.3">
      <c r="A6182" t="s">
        <v>13581</v>
      </c>
      <c r="B6182" s="33">
        <v>45931</v>
      </c>
      <c r="C6182" t="s">
        <v>93</v>
      </c>
      <c r="D6182" t="s">
        <v>13582</v>
      </c>
      <c r="E6182" t="s">
        <v>181</v>
      </c>
      <c r="F6182" t="s">
        <v>175</v>
      </c>
      <c r="G6182" t="s">
        <v>159</v>
      </c>
      <c r="H6182" t="s">
        <v>163</v>
      </c>
      <c r="I6182">
        <v>1018</v>
      </c>
      <c r="J6182" t="s">
        <v>397</v>
      </c>
      <c r="K6182" t="s">
        <v>1068</v>
      </c>
      <c r="L6182" t="s">
        <v>633</v>
      </c>
      <c r="M6182" t="s">
        <v>1068</v>
      </c>
      <c r="N6182">
        <v>133</v>
      </c>
      <c r="O6182">
        <v>0</v>
      </c>
      <c r="P6182">
        <v>-2</v>
      </c>
      <c r="Q6182" t="s">
        <v>70</v>
      </c>
      <c r="R6182" t="s">
        <v>238</v>
      </c>
      <c r="S6182" t="s">
        <v>239</v>
      </c>
      <c r="T6182">
        <v>180</v>
      </c>
      <c r="U6182">
        <v>173</v>
      </c>
      <c r="V6182">
        <v>96.11</v>
      </c>
      <c r="W6182" t="s">
        <v>135</v>
      </c>
      <c r="X6182">
        <v>7645</v>
      </c>
      <c r="Y6182">
        <v>1322585</v>
      </c>
      <c r="Z6182">
        <v>79753</v>
      </c>
      <c r="AA6182">
        <v>103108</v>
      </c>
      <c r="AB6182">
        <v>1505446</v>
      </c>
      <c r="AC6182">
        <v>1194875</v>
      </c>
      <c r="AD6182">
        <v>310571</v>
      </c>
      <c r="AE6182" t="s">
        <v>81</v>
      </c>
      <c r="AF6182" t="s">
        <v>75</v>
      </c>
      <c r="AG6182" t="s">
        <v>240</v>
      </c>
      <c r="AH6182" t="s">
        <v>144</v>
      </c>
      <c r="AI6182" t="s">
        <v>139</v>
      </c>
      <c r="AJ6182" t="str">
        <f t="shared" si="96"/>
        <v>Oct</v>
      </c>
    </row>
    <row r="6183" spans="1:36" x14ac:dyDescent="0.3">
      <c r="A6183" t="s">
        <v>13583</v>
      </c>
      <c r="B6183" s="33">
        <v>45741</v>
      </c>
      <c r="C6183" t="s">
        <v>97</v>
      </c>
      <c r="D6183" t="s">
        <v>13584</v>
      </c>
      <c r="E6183" t="s">
        <v>177</v>
      </c>
      <c r="F6183" t="s">
        <v>180</v>
      </c>
      <c r="G6183" t="s">
        <v>162</v>
      </c>
      <c r="H6183" t="s">
        <v>160</v>
      </c>
      <c r="I6183">
        <v>681</v>
      </c>
      <c r="J6183" t="s">
        <v>463</v>
      </c>
      <c r="K6183" t="s">
        <v>2941</v>
      </c>
      <c r="L6183" t="s">
        <v>2049</v>
      </c>
      <c r="M6183" t="s">
        <v>424</v>
      </c>
      <c r="N6183">
        <v>109</v>
      </c>
      <c r="O6183">
        <v>73</v>
      </c>
      <c r="P6183">
        <v>50</v>
      </c>
      <c r="Q6183" t="s">
        <v>76</v>
      </c>
      <c r="R6183" t="s">
        <v>238</v>
      </c>
      <c r="S6183" t="s">
        <v>239</v>
      </c>
      <c r="T6183">
        <v>180</v>
      </c>
      <c r="U6183">
        <v>117</v>
      </c>
      <c r="V6183">
        <v>65</v>
      </c>
      <c r="W6183" t="s">
        <v>133</v>
      </c>
      <c r="X6183">
        <v>4345</v>
      </c>
      <c r="Y6183">
        <v>508365</v>
      </c>
      <c r="Z6183">
        <v>26559</v>
      </c>
      <c r="AA6183">
        <v>39897</v>
      </c>
      <c r="AB6183">
        <v>574821</v>
      </c>
      <c r="AC6183">
        <v>361608</v>
      </c>
      <c r="AD6183">
        <v>213213</v>
      </c>
      <c r="AE6183" t="s">
        <v>78</v>
      </c>
      <c r="AF6183" t="s">
        <v>81</v>
      </c>
      <c r="AG6183" t="s">
        <v>240</v>
      </c>
      <c r="AH6183" t="s">
        <v>144</v>
      </c>
      <c r="AI6183" t="s">
        <v>139</v>
      </c>
      <c r="AJ6183" t="str">
        <f t="shared" si="96"/>
        <v>Mar</v>
      </c>
    </row>
    <row r="6184" spans="1:36" x14ac:dyDescent="0.3">
      <c r="A6184" t="s">
        <v>13585</v>
      </c>
      <c r="B6184" s="33">
        <v>46012</v>
      </c>
      <c r="C6184" t="s">
        <v>93</v>
      </c>
      <c r="D6184" t="s">
        <v>13586</v>
      </c>
      <c r="E6184" t="s">
        <v>176</v>
      </c>
      <c r="F6184" t="s">
        <v>173</v>
      </c>
      <c r="G6184" t="s">
        <v>156</v>
      </c>
      <c r="H6184" t="s">
        <v>161</v>
      </c>
      <c r="I6184">
        <v>1105</v>
      </c>
      <c r="J6184" t="s">
        <v>248</v>
      </c>
      <c r="K6184" t="s">
        <v>1724</v>
      </c>
      <c r="L6184" t="s">
        <v>572</v>
      </c>
      <c r="M6184" t="s">
        <v>520</v>
      </c>
      <c r="N6184">
        <v>151</v>
      </c>
      <c r="O6184">
        <v>15</v>
      </c>
      <c r="P6184">
        <v>14</v>
      </c>
      <c r="Q6184" t="s">
        <v>73</v>
      </c>
      <c r="R6184" t="s">
        <v>238</v>
      </c>
      <c r="S6184" t="s">
        <v>239</v>
      </c>
      <c r="T6184">
        <v>189</v>
      </c>
      <c r="U6184">
        <v>169</v>
      </c>
      <c r="V6184">
        <v>89.42</v>
      </c>
      <c r="W6184" t="s">
        <v>133</v>
      </c>
      <c r="X6184">
        <v>4117</v>
      </c>
      <c r="Y6184">
        <v>695773</v>
      </c>
      <c r="Z6184">
        <v>56446</v>
      </c>
      <c r="AA6184">
        <v>94978</v>
      </c>
      <c r="AB6184">
        <v>847197</v>
      </c>
      <c r="AC6184">
        <v>648701</v>
      </c>
      <c r="AD6184">
        <v>198496</v>
      </c>
      <c r="AE6184" t="s">
        <v>81</v>
      </c>
      <c r="AF6184" t="s">
        <v>78</v>
      </c>
      <c r="AG6184" t="s">
        <v>240</v>
      </c>
      <c r="AH6184" t="s">
        <v>144</v>
      </c>
      <c r="AI6184" t="s">
        <v>139</v>
      </c>
      <c r="AJ6184" t="str">
        <f t="shared" si="96"/>
        <v>Dec</v>
      </c>
    </row>
    <row r="6185" spans="1:36" x14ac:dyDescent="0.3">
      <c r="A6185" t="s">
        <v>13587</v>
      </c>
      <c r="B6185" s="33">
        <v>45701</v>
      </c>
      <c r="C6185" t="s">
        <v>93</v>
      </c>
      <c r="D6185" t="s">
        <v>6665</v>
      </c>
      <c r="E6185" t="s">
        <v>172</v>
      </c>
      <c r="F6185" t="s">
        <v>175</v>
      </c>
      <c r="G6185" t="s">
        <v>155</v>
      </c>
      <c r="H6185" t="s">
        <v>163</v>
      </c>
      <c r="I6185">
        <v>1788</v>
      </c>
      <c r="J6185" t="s">
        <v>368</v>
      </c>
      <c r="K6185" t="s">
        <v>7109</v>
      </c>
      <c r="L6185" t="s">
        <v>1622</v>
      </c>
      <c r="M6185" t="s">
        <v>1331</v>
      </c>
      <c r="N6185">
        <v>240</v>
      </c>
      <c r="O6185">
        <v>21</v>
      </c>
      <c r="P6185">
        <v>28</v>
      </c>
      <c r="Q6185" t="s">
        <v>73</v>
      </c>
      <c r="R6185" t="s">
        <v>238</v>
      </c>
      <c r="S6185" t="s">
        <v>239</v>
      </c>
      <c r="T6185">
        <v>180</v>
      </c>
      <c r="U6185">
        <v>119</v>
      </c>
      <c r="V6185">
        <v>66.11</v>
      </c>
      <c r="W6185" t="s">
        <v>133</v>
      </c>
      <c r="X6185">
        <v>3442</v>
      </c>
      <c r="Y6185">
        <v>409598</v>
      </c>
      <c r="Z6185">
        <v>49385</v>
      </c>
      <c r="AA6185">
        <v>39984</v>
      </c>
      <c r="AB6185">
        <v>498967</v>
      </c>
      <c r="AC6185">
        <v>324453</v>
      </c>
      <c r="AD6185">
        <v>174514</v>
      </c>
      <c r="AE6185" t="s">
        <v>81</v>
      </c>
      <c r="AF6185" t="s">
        <v>75</v>
      </c>
      <c r="AG6185" t="s">
        <v>240</v>
      </c>
      <c r="AH6185" t="s">
        <v>145</v>
      </c>
      <c r="AI6185" t="s">
        <v>138</v>
      </c>
      <c r="AJ6185" t="str">
        <f t="shared" si="96"/>
        <v>Feb</v>
      </c>
    </row>
    <row r="6186" spans="1:36" x14ac:dyDescent="0.3">
      <c r="A6186" t="s">
        <v>13588</v>
      </c>
      <c r="B6186" s="33">
        <v>45678</v>
      </c>
      <c r="C6186" t="s">
        <v>95</v>
      </c>
      <c r="D6186" t="s">
        <v>13589</v>
      </c>
      <c r="E6186" t="s">
        <v>172</v>
      </c>
      <c r="F6186" t="s">
        <v>173</v>
      </c>
      <c r="G6186" t="s">
        <v>155</v>
      </c>
      <c r="H6186" t="s">
        <v>161</v>
      </c>
      <c r="I6186">
        <v>974</v>
      </c>
      <c r="J6186" t="s">
        <v>504</v>
      </c>
      <c r="K6186" t="s">
        <v>1321</v>
      </c>
      <c r="L6186" t="s">
        <v>913</v>
      </c>
      <c r="M6186" t="s">
        <v>3708</v>
      </c>
      <c r="N6186">
        <v>151</v>
      </c>
      <c r="O6186">
        <v>12</v>
      </c>
      <c r="P6186">
        <v>9</v>
      </c>
      <c r="Q6186" t="s">
        <v>73</v>
      </c>
      <c r="R6186" t="s">
        <v>238</v>
      </c>
      <c r="S6186" t="s">
        <v>239</v>
      </c>
      <c r="T6186">
        <v>150</v>
      </c>
      <c r="U6186">
        <v>124</v>
      </c>
      <c r="V6186">
        <v>82.67</v>
      </c>
      <c r="W6186" t="s">
        <v>133</v>
      </c>
      <c r="X6186">
        <v>7984</v>
      </c>
      <c r="Y6186">
        <v>990016</v>
      </c>
      <c r="Z6186">
        <v>58776</v>
      </c>
      <c r="AA6186">
        <v>62248</v>
      </c>
      <c r="AB6186">
        <v>1111040</v>
      </c>
      <c r="AC6186">
        <v>774750</v>
      </c>
      <c r="AD6186">
        <v>336290</v>
      </c>
      <c r="AE6186" t="s">
        <v>81</v>
      </c>
      <c r="AF6186" t="s">
        <v>78</v>
      </c>
      <c r="AG6186" t="s">
        <v>240</v>
      </c>
      <c r="AH6186" t="s">
        <v>147</v>
      </c>
      <c r="AI6186" t="s">
        <v>140</v>
      </c>
      <c r="AJ6186" t="str">
        <f t="shared" si="96"/>
        <v>Jan</v>
      </c>
    </row>
    <row r="6187" spans="1:36" x14ac:dyDescent="0.3">
      <c r="A6187" t="s">
        <v>13590</v>
      </c>
      <c r="B6187" s="33">
        <v>45939</v>
      </c>
      <c r="C6187" t="s">
        <v>98</v>
      </c>
      <c r="D6187" t="s">
        <v>13591</v>
      </c>
      <c r="E6187" t="s">
        <v>172</v>
      </c>
      <c r="F6187" t="s">
        <v>174</v>
      </c>
      <c r="G6187" t="s">
        <v>155</v>
      </c>
      <c r="H6187" t="s">
        <v>158</v>
      </c>
      <c r="I6187">
        <v>450</v>
      </c>
      <c r="J6187" t="s">
        <v>325</v>
      </c>
      <c r="K6187" t="s">
        <v>849</v>
      </c>
      <c r="L6187" t="s">
        <v>2756</v>
      </c>
      <c r="M6187" t="s">
        <v>1695</v>
      </c>
      <c r="N6187">
        <v>78</v>
      </c>
      <c r="O6187">
        <v>33</v>
      </c>
      <c r="P6187">
        <v>55</v>
      </c>
      <c r="Q6187" t="s">
        <v>76</v>
      </c>
      <c r="R6187" t="s">
        <v>238</v>
      </c>
      <c r="S6187" t="s">
        <v>239</v>
      </c>
      <c r="T6187">
        <v>180</v>
      </c>
      <c r="U6187">
        <v>146</v>
      </c>
      <c r="V6187">
        <v>81.11</v>
      </c>
      <c r="W6187" t="s">
        <v>133</v>
      </c>
      <c r="X6187">
        <v>9573</v>
      </c>
      <c r="Y6187">
        <v>1397658</v>
      </c>
      <c r="Z6187">
        <v>55772</v>
      </c>
      <c r="AA6187">
        <v>40588</v>
      </c>
      <c r="AB6187">
        <v>1494018</v>
      </c>
      <c r="AC6187">
        <v>1190452</v>
      </c>
      <c r="AD6187">
        <v>303566</v>
      </c>
      <c r="AE6187" t="s">
        <v>81</v>
      </c>
      <c r="AF6187" t="s">
        <v>78</v>
      </c>
      <c r="AG6187" t="s">
        <v>240</v>
      </c>
      <c r="AH6187" t="s">
        <v>147</v>
      </c>
      <c r="AI6187" t="s">
        <v>139</v>
      </c>
      <c r="AJ6187" t="str">
        <f t="shared" si="96"/>
        <v>Oct</v>
      </c>
    </row>
    <row r="6188" spans="1:36" x14ac:dyDescent="0.3">
      <c r="A6188" t="s">
        <v>13592</v>
      </c>
      <c r="B6188" s="33">
        <v>45714</v>
      </c>
      <c r="C6188" t="s">
        <v>93</v>
      </c>
      <c r="D6188" t="s">
        <v>13593</v>
      </c>
      <c r="E6188" t="s">
        <v>177</v>
      </c>
      <c r="F6188" t="s">
        <v>175</v>
      </c>
      <c r="G6188" t="s">
        <v>162</v>
      </c>
      <c r="H6188" t="s">
        <v>163</v>
      </c>
      <c r="I6188">
        <v>1067</v>
      </c>
      <c r="J6188" t="s">
        <v>286</v>
      </c>
      <c r="K6188" t="s">
        <v>806</v>
      </c>
      <c r="L6188" t="s">
        <v>2406</v>
      </c>
      <c r="M6188" t="s">
        <v>806</v>
      </c>
      <c r="N6188">
        <v>165</v>
      </c>
      <c r="O6188">
        <v>1</v>
      </c>
      <c r="P6188">
        <v>-10</v>
      </c>
      <c r="Q6188" t="s">
        <v>73</v>
      </c>
      <c r="R6188" t="s">
        <v>238</v>
      </c>
      <c r="S6188" t="s">
        <v>239</v>
      </c>
      <c r="T6188">
        <v>220</v>
      </c>
      <c r="U6188">
        <v>194</v>
      </c>
      <c r="V6188">
        <v>88.18</v>
      </c>
      <c r="W6188" t="s">
        <v>133</v>
      </c>
      <c r="X6188">
        <v>4558</v>
      </c>
      <c r="Y6188">
        <v>884252</v>
      </c>
      <c r="Z6188">
        <v>48306</v>
      </c>
      <c r="AA6188">
        <v>43844</v>
      </c>
      <c r="AB6188">
        <v>976402</v>
      </c>
      <c r="AC6188">
        <v>759238</v>
      </c>
      <c r="AD6188">
        <v>217164</v>
      </c>
      <c r="AE6188" t="s">
        <v>78</v>
      </c>
      <c r="AF6188" t="s">
        <v>75</v>
      </c>
      <c r="AG6188" t="s">
        <v>240</v>
      </c>
      <c r="AH6188" t="s">
        <v>144</v>
      </c>
      <c r="AI6188" t="s">
        <v>139</v>
      </c>
      <c r="AJ6188" t="str">
        <f t="shared" si="96"/>
        <v>Feb</v>
      </c>
    </row>
    <row r="6189" spans="1:36" x14ac:dyDescent="0.3">
      <c r="A6189" t="s">
        <v>13594</v>
      </c>
      <c r="B6189" s="33">
        <v>45946</v>
      </c>
      <c r="C6189" t="s">
        <v>93</v>
      </c>
      <c r="D6189" t="s">
        <v>13595</v>
      </c>
      <c r="E6189" t="s">
        <v>176</v>
      </c>
      <c r="F6189" t="s">
        <v>175</v>
      </c>
      <c r="G6189" t="s">
        <v>156</v>
      </c>
      <c r="H6189" t="s">
        <v>163</v>
      </c>
      <c r="I6189">
        <v>2141</v>
      </c>
      <c r="J6189" t="s">
        <v>381</v>
      </c>
      <c r="K6189" t="s">
        <v>470</v>
      </c>
      <c r="L6189" t="s">
        <v>1422</v>
      </c>
      <c r="M6189" t="s">
        <v>636</v>
      </c>
      <c r="N6189">
        <v>259</v>
      </c>
      <c r="O6189">
        <v>21</v>
      </c>
      <c r="P6189">
        <v>11</v>
      </c>
      <c r="Q6189" t="s">
        <v>73</v>
      </c>
      <c r="R6189" t="s">
        <v>238</v>
      </c>
      <c r="S6189" t="s">
        <v>239</v>
      </c>
      <c r="T6189">
        <v>180</v>
      </c>
      <c r="U6189">
        <v>145</v>
      </c>
      <c r="V6189">
        <v>80.56</v>
      </c>
      <c r="W6189" t="s">
        <v>133</v>
      </c>
      <c r="X6189">
        <v>6262</v>
      </c>
      <c r="Y6189">
        <v>907990</v>
      </c>
      <c r="Z6189">
        <v>66120</v>
      </c>
      <c r="AA6189">
        <v>102370</v>
      </c>
      <c r="AB6189">
        <v>1076480</v>
      </c>
      <c r="AC6189">
        <v>657848</v>
      </c>
      <c r="AD6189">
        <v>418632</v>
      </c>
      <c r="AE6189" t="s">
        <v>81</v>
      </c>
      <c r="AF6189" t="s">
        <v>75</v>
      </c>
      <c r="AG6189" t="s">
        <v>240</v>
      </c>
      <c r="AH6189" t="s">
        <v>144</v>
      </c>
      <c r="AI6189" t="s">
        <v>139</v>
      </c>
      <c r="AJ6189" t="str">
        <f t="shared" si="96"/>
        <v>Oct</v>
      </c>
    </row>
    <row r="6190" spans="1:36" x14ac:dyDescent="0.3">
      <c r="A6190" t="s">
        <v>13596</v>
      </c>
      <c r="B6190" s="33">
        <v>45757</v>
      </c>
      <c r="C6190" t="s">
        <v>99</v>
      </c>
      <c r="D6190" t="s">
        <v>13597</v>
      </c>
      <c r="E6190" t="s">
        <v>176</v>
      </c>
      <c r="F6190" t="s">
        <v>181</v>
      </c>
      <c r="G6190" t="s">
        <v>156</v>
      </c>
      <c r="H6190" t="s">
        <v>159</v>
      </c>
      <c r="I6190">
        <v>2300</v>
      </c>
      <c r="J6190" t="s">
        <v>280</v>
      </c>
      <c r="K6190" t="s">
        <v>237</v>
      </c>
      <c r="N6190">
        <v>317</v>
      </c>
      <c r="O6190">
        <v>0</v>
      </c>
      <c r="P6190">
        <v>0</v>
      </c>
      <c r="Q6190" t="s">
        <v>67</v>
      </c>
      <c r="R6190" t="s">
        <v>245</v>
      </c>
      <c r="S6190" t="s">
        <v>122</v>
      </c>
      <c r="T6190">
        <v>220</v>
      </c>
      <c r="U6190">
        <v>0</v>
      </c>
      <c r="V6190">
        <v>0</v>
      </c>
      <c r="W6190" t="s">
        <v>133</v>
      </c>
      <c r="X6190">
        <v>3062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 t="s">
        <v>81</v>
      </c>
      <c r="AF6190" t="s">
        <v>81</v>
      </c>
      <c r="AG6190" t="s">
        <v>240</v>
      </c>
      <c r="AH6190" t="s">
        <v>144</v>
      </c>
      <c r="AI6190" t="s">
        <v>138</v>
      </c>
      <c r="AJ6190" t="str">
        <f t="shared" si="96"/>
        <v>Apr</v>
      </c>
    </row>
    <row r="6191" spans="1:36" x14ac:dyDescent="0.3">
      <c r="A6191" t="s">
        <v>13598</v>
      </c>
      <c r="B6191" s="33">
        <v>45810</v>
      </c>
      <c r="C6191" t="s">
        <v>93</v>
      </c>
      <c r="D6191" t="s">
        <v>12919</v>
      </c>
      <c r="E6191" t="s">
        <v>172</v>
      </c>
      <c r="F6191" t="s">
        <v>178</v>
      </c>
      <c r="G6191" t="s">
        <v>155</v>
      </c>
      <c r="H6191" t="s">
        <v>157</v>
      </c>
      <c r="I6191">
        <v>930</v>
      </c>
      <c r="J6191" t="s">
        <v>600</v>
      </c>
      <c r="K6191" t="s">
        <v>2519</v>
      </c>
      <c r="L6191" t="s">
        <v>447</v>
      </c>
      <c r="M6191" t="s">
        <v>2519</v>
      </c>
      <c r="N6191">
        <v>133</v>
      </c>
      <c r="O6191">
        <v>0</v>
      </c>
      <c r="P6191">
        <v>0</v>
      </c>
      <c r="Q6191" t="s">
        <v>70</v>
      </c>
      <c r="R6191" t="s">
        <v>238</v>
      </c>
      <c r="S6191" t="s">
        <v>239</v>
      </c>
      <c r="T6191">
        <v>180</v>
      </c>
      <c r="U6191">
        <v>103</v>
      </c>
      <c r="V6191">
        <v>57.22</v>
      </c>
      <c r="W6191" t="s">
        <v>133</v>
      </c>
      <c r="X6191">
        <v>6761</v>
      </c>
      <c r="Y6191">
        <v>696383</v>
      </c>
      <c r="Z6191">
        <v>18746</v>
      </c>
      <c r="AA6191">
        <v>26162</v>
      </c>
      <c r="AB6191">
        <v>741291</v>
      </c>
      <c r="AC6191">
        <v>508069</v>
      </c>
      <c r="AD6191">
        <v>233222</v>
      </c>
      <c r="AE6191" t="s">
        <v>81</v>
      </c>
      <c r="AF6191" t="s">
        <v>75</v>
      </c>
      <c r="AG6191" t="s">
        <v>240</v>
      </c>
      <c r="AH6191" t="s">
        <v>147</v>
      </c>
      <c r="AI6191" t="s">
        <v>139</v>
      </c>
      <c r="AJ6191" t="str">
        <f t="shared" si="96"/>
        <v>Jun</v>
      </c>
    </row>
    <row r="6192" spans="1:36" x14ac:dyDescent="0.3">
      <c r="A6192" t="s">
        <v>13599</v>
      </c>
      <c r="B6192" s="33">
        <v>45995</v>
      </c>
      <c r="C6192" t="s">
        <v>96</v>
      </c>
      <c r="D6192" t="s">
        <v>13600</v>
      </c>
      <c r="E6192" t="s">
        <v>176</v>
      </c>
      <c r="F6192" t="s">
        <v>172</v>
      </c>
      <c r="G6192" t="s">
        <v>156</v>
      </c>
      <c r="H6192" t="s">
        <v>155</v>
      </c>
      <c r="I6192">
        <v>2192</v>
      </c>
      <c r="J6192" t="s">
        <v>314</v>
      </c>
      <c r="K6192" t="s">
        <v>1408</v>
      </c>
      <c r="L6192" t="s">
        <v>581</v>
      </c>
      <c r="M6192" t="s">
        <v>1065</v>
      </c>
      <c r="N6192">
        <v>277</v>
      </c>
      <c r="O6192">
        <v>0</v>
      </c>
      <c r="P6192">
        <v>18</v>
      </c>
      <c r="Q6192" t="s">
        <v>73</v>
      </c>
      <c r="R6192" t="s">
        <v>238</v>
      </c>
      <c r="S6192" t="s">
        <v>239</v>
      </c>
      <c r="T6192">
        <v>150</v>
      </c>
      <c r="U6192">
        <v>120</v>
      </c>
      <c r="V6192">
        <v>80</v>
      </c>
      <c r="W6192" t="s">
        <v>133</v>
      </c>
      <c r="X6192">
        <v>7291</v>
      </c>
      <c r="Y6192">
        <v>874920</v>
      </c>
      <c r="Z6192">
        <v>28680</v>
      </c>
      <c r="AA6192">
        <v>32640</v>
      </c>
      <c r="AB6192">
        <v>936240</v>
      </c>
      <c r="AC6192">
        <v>716117</v>
      </c>
      <c r="AD6192">
        <v>220123</v>
      </c>
      <c r="AE6192" t="s">
        <v>81</v>
      </c>
      <c r="AF6192" t="s">
        <v>81</v>
      </c>
      <c r="AG6192" t="s">
        <v>240</v>
      </c>
      <c r="AH6192" t="s">
        <v>144</v>
      </c>
      <c r="AI6192" t="s">
        <v>138</v>
      </c>
      <c r="AJ6192" t="str">
        <f t="shared" si="96"/>
        <v>Dec</v>
      </c>
    </row>
    <row r="6193" spans="1:36" x14ac:dyDescent="0.3">
      <c r="A6193" t="s">
        <v>13601</v>
      </c>
      <c r="B6193" s="33">
        <v>45885</v>
      </c>
      <c r="C6193" t="s">
        <v>98</v>
      </c>
      <c r="D6193" t="s">
        <v>13602</v>
      </c>
      <c r="E6193" t="s">
        <v>174</v>
      </c>
      <c r="F6193" t="s">
        <v>181</v>
      </c>
      <c r="G6193" t="s">
        <v>158</v>
      </c>
      <c r="H6193" t="s">
        <v>159</v>
      </c>
      <c r="I6193">
        <v>2302</v>
      </c>
      <c r="J6193" t="s">
        <v>385</v>
      </c>
      <c r="K6193" t="s">
        <v>654</v>
      </c>
      <c r="N6193">
        <v>322</v>
      </c>
      <c r="O6193">
        <v>0</v>
      </c>
      <c r="P6193">
        <v>0</v>
      </c>
      <c r="Q6193" t="s">
        <v>67</v>
      </c>
      <c r="R6193" t="s">
        <v>245</v>
      </c>
      <c r="S6193" t="s">
        <v>124</v>
      </c>
      <c r="T6193">
        <v>150</v>
      </c>
      <c r="U6193">
        <v>0</v>
      </c>
      <c r="V6193">
        <v>0</v>
      </c>
      <c r="W6193" t="s">
        <v>133</v>
      </c>
      <c r="X6193">
        <v>5028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 t="s">
        <v>78</v>
      </c>
      <c r="AF6193" t="s">
        <v>81</v>
      </c>
      <c r="AG6193" t="s">
        <v>240</v>
      </c>
      <c r="AH6193" t="s">
        <v>144</v>
      </c>
      <c r="AI6193" t="s">
        <v>139</v>
      </c>
      <c r="AJ6193" t="str">
        <f t="shared" si="96"/>
        <v>Aug</v>
      </c>
    </row>
    <row r="6194" spans="1:36" x14ac:dyDescent="0.3">
      <c r="A6194" t="s">
        <v>13603</v>
      </c>
      <c r="B6194" s="33">
        <v>45741</v>
      </c>
      <c r="C6194" t="s">
        <v>96</v>
      </c>
      <c r="D6194" t="s">
        <v>13604</v>
      </c>
      <c r="E6194" t="s">
        <v>174</v>
      </c>
      <c r="F6194" t="s">
        <v>172</v>
      </c>
      <c r="G6194" t="s">
        <v>158</v>
      </c>
      <c r="H6194" t="s">
        <v>155</v>
      </c>
      <c r="I6194">
        <v>2371</v>
      </c>
      <c r="J6194" t="s">
        <v>397</v>
      </c>
      <c r="K6194" t="s">
        <v>307</v>
      </c>
      <c r="L6194" t="s">
        <v>382</v>
      </c>
      <c r="M6194" t="s">
        <v>903</v>
      </c>
      <c r="N6194">
        <v>299</v>
      </c>
      <c r="O6194">
        <v>36</v>
      </c>
      <c r="P6194">
        <v>41</v>
      </c>
      <c r="Q6194" t="s">
        <v>76</v>
      </c>
      <c r="R6194" t="s">
        <v>238</v>
      </c>
      <c r="S6194" t="s">
        <v>239</v>
      </c>
      <c r="T6194">
        <v>180</v>
      </c>
      <c r="U6194">
        <v>136</v>
      </c>
      <c r="V6194">
        <v>75.56</v>
      </c>
      <c r="W6194" t="s">
        <v>134</v>
      </c>
      <c r="X6194">
        <v>3563</v>
      </c>
      <c r="Y6194">
        <v>484568</v>
      </c>
      <c r="Z6194">
        <v>31552</v>
      </c>
      <c r="AA6194">
        <v>108664</v>
      </c>
      <c r="AB6194">
        <v>624784</v>
      </c>
      <c r="AC6194">
        <v>506039</v>
      </c>
      <c r="AD6194">
        <v>118745</v>
      </c>
      <c r="AE6194" t="s">
        <v>78</v>
      </c>
      <c r="AF6194" t="s">
        <v>81</v>
      </c>
      <c r="AG6194" t="s">
        <v>240</v>
      </c>
      <c r="AH6194" t="s">
        <v>144</v>
      </c>
      <c r="AI6194" t="s">
        <v>140</v>
      </c>
      <c r="AJ6194" t="str">
        <f t="shared" si="96"/>
        <v>Mar</v>
      </c>
    </row>
    <row r="6195" spans="1:36" x14ac:dyDescent="0.3">
      <c r="A6195" t="s">
        <v>13605</v>
      </c>
      <c r="B6195" s="33">
        <v>45768</v>
      </c>
      <c r="C6195" t="s">
        <v>96</v>
      </c>
      <c r="D6195" t="s">
        <v>13606</v>
      </c>
      <c r="E6195" t="s">
        <v>172</v>
      </c>
      <c r="F6195" t="s">
        <v>176</v>
      </c>
      <c r="G6195" t="s">
        <v>155</v>
      </c>
      <c r="H6195" t="s">
        <v>156</v>
      </c>
      <c r="I6195">
        <v>1378</v>
      </c>
      <c r="J6195" t="s">
        <v>572</v>
      </c>
      <c r="K6195" t="s">
        <v>2647</v>
      </c>
      <c r="L6195" t="s">
        <v>447</v>
      </c>
      <c r="M6195" t="s">
        <v>2647</v>
      </c>
      <c r="N6195">
        <v>182</v>
      </c>
      <c r="O6195">
        <v>0</v>
      </c>
      <c r="P6195">
        <v>-4</v>
      </c>
      <c r="Q6195" t="s">
        <v>70</v>
      </c>
      <c r="R6195" t="s">
        <v>238</v>
      </c>
      <c r="S6195" t="s">
        <v>239</v>
      </c>
      <c r="T6195">
        <v>220</v>
      </c>
      <c r="U6195">
        <v>131</v>
      </c>
      <c r="V6195">
        <v>59.55</v>
      </c>
      <c r="W6195" t="s">
        <v>135</v>
      </c>
      <c r="X6195">
        <v>4337</v>
      </c>
      <c r="Y6195">
        <v>568147</v>
      </c>
      <c r="Z6195">
        <v>64976</v>
      </c>
      <c r="AA6195">
        <v>87639</v>
      </c>
      <c r="AB6195">
        <v>720762</v>
      </c>
      <c r="AC6195">
        <v>549546</v>
      </c>
      <c r="AD6195">
        <v>171216</v>
      </c>
      <c r="AE6195" t="s">
        <v>81</v>
      </c>
      <c r="AF6195" t="s">
        <v>81</v>
      </c>
      <c r="AG6195" t="s">
        <v>240</v>
      </c>
      <c r="AH6195" t="s">
        <v>144</v>
      </c>
      <c r="AI6195" t="s">
        <v>140</v>
      </c>
      <c r="AJ6195" t="str">
        <f t="shared" si="96"/>
        <v>Apr</v>
      </c>
    </row>
    <row r="6196" spans="1:36" x14ac:dyDescent="0.3">
      <c r="A6196" t="s">
        <v>13607</v>
      </c>
      <c r="B6196" s="33">
        <v>45926</v>
      </c>
      <c r="C6196" t="s">
        <v>96</v>
      </c>
      <c r="D6196" t="s">
        <v>13608</v>
      </c>
      <c r="E6196" t="s">
        <v>173</v>
      </c>
      <c r="F6196" t="s">
        <v>174</v>
      </c>
      <c r="G6196" t="s">
        <v>161</v>
      </c>
      <c r="H6196" t="s">
        <v>158</v>
      </c>
      <c r="I6196">
        <v>801</v>
      </c>
      <c r="J6196" t="s">
        <v>342</v>
      </c>
      <c r="K6196" t="s">
        <v>336</v>
      </c>
      <c r="L6196" t="s">
        <v>639</v>
      </c>
      <c r="M6196" t="s">
        <v>336</v>
      </c>
      <c r="N6196">
        <v>135</v>
      </c>
      <c r="O6196">
        <v>0</v>
      </c>
      <c r="P6196">
        <v>-10</v>
      </c>
      <c r="Q6196" t="s">
        <v>70</v>
      </c>
      <c r="R6196" t="s">
        <v>238</v>
      </c>
      <c r="S6196" t="s">
        <v>239</v>
      </c>
      <c r="T6196">
        <v>189</v>
      </c>
      <c r="U6196">
        <v>126</v>
      </c>
      <c r="V6196">
        <v>66.67</v>
      </c>
      <c r="W6196" t="s">
        <v>133</v>
      </c>
      <c r="X6196">
        <v>4352</v>
      </c>
      <c r="Y6196">
        <v>548352</v>
      </c>
      <c r="Z6196">
        <v>42336</v>
      </c>
      <c r="AA6196">
        <v>51534</v>
      </c>
      <c r="AB6196">
        <v>642222</v>
      </c>
      <c r="AC6196">
        <v>379600</v>
      </c>
      <c r="AD6196">
        <v>262622</v>
      </c>
      <c r="AE6196" t="s">
        <v>78</v>
      </c>
      <c r="AF6196" t="s">
        <v>78</v>
      </c>
      <c r="AG6196" t="s">
        <v>240</v>
      </c>
      <c r="AH6196" t="s">
        <v>144</v>
      </c>
      <c r="AI6196" t="s">
        <v>139</v>
      </c>
      <c r="AJ6196" t="str">
        <f t="shared" si="96"/>
        <v>Sep</v>
      </c>
    </row>
    <row r="6197" spans="1:36" x14ac:dyDescent="0.3">
      <c r="A6197" t="s">
        <v>13609</v>
      </c>
      <c r="B6197" s="33">
        <v>45714</v>
      </c>
      <c r="C6197" t="s">
        <v>95</v>
      </c>
      <c r="D6197" t="s">
        <v>13610</v>
      </c>
      <c r="E6197" t="s">
        <v>181</v>
      </c>
      <c r="F6197" t="s">
        <v>173</v>
      </c>
      <c r="G6197" t="s">
        <v>159</v>
      </c>
      <c r="H6197" t="s">
        <v>161</v>
      </c>
      <c r="I6197">
        <v>2346</v>
      </c>
      <c r="J6197" t="s">
        <v>572</v>
      </c>
      <c r="K6197" t="s">
        <v>1983</v>
      </c>
      <c r="L6197" t="s">
        <v>1336</v>
      </c>
      <c r="M6197" t="s">
        <v>1177</v>
      </c>
      <c r="N6197">
        <v>347</v>
      </c>
      <c r="O6197">
        <v>6</v>
      </c>
      <c r="P6197">
        <v>4</v>
      </c>
      <c r="Q6197" t="s">
        <v>73</v>
      </c>
      <c r="R6197" t="s">
        <v>238</v>
      </c>
      <c r="S6197" t="s">
        <v>239</v>
      </c>
      <c r="T6197">
        <v>189</v>
      </c>
      <c r="U6197">
        <v>141</v>
      </c>
      <c r="V6197">
        <v>74.599999999999994</v>
      </c>
      <c r="W6197" t="s">
        <v>133</v>
      </c>
      <c r="X6197">
        <v>10419</v>
      </c>
      <c r="Y6197">
        <v>1469079</v>
      </c>
      <c r="Z6197">
        <v>38493</v>
      </c>
      <c r="AA6197">
        <v>67821</v>
      </c>
      <c r="AB6197">
        <v>1575393</v>
      </c>
      <c r="AC6197">
        <v>956265</v>
      </c>
      <c r="AD6197">
        <v>619128</v>
      </c>
      <c r="AE6197" t="s">
        <v>81</v>
      </c>
      <c r="AF6197" t="s">
        <v>78</v>
      </c>
      <c r="AG6197" t="s">
        <v>240</v>
      </c>
      <c r="AH6197" t="s">
        <v>144</v>
      </c>
      <c r="AI6197" t="s">
        <v>140</v>
      </c>
      <c r="AJ6197" t="str">
        <f t="shared" si="96"/>
        <v>Feb</v>
      </c>
    </row>
    <row r="6198" spans="1:36" x14ac:dyDescent="0.3">
      <c r="A6198" t="s">
        <v>13611</v>
      </c>
      <c r="B6198" s="33">
        <v>45933</v>
      </c>
      <c r="C6198" t="s">
        <v>93</v>
      </c>
      <c r="D6198" t="s">
        <v>13612</v>
      </c>
      <c r="E6198" t="s">
        <v>176</v>
      </c>
      <c r="F6198" t="s">
        <v>179</v>
      </c>
      <c r="G6198" t="s">
        <v>156</v>
      </c>
      <c r="H6198" t="s">
        <v>166</v>
      </c>
      <c r="I6198">
        <v>1908</v>
      </c>
      <c r="J6198" t="s">
        <v>572</v>
      </c>
      <c r="K6198" t="s">
        <v>320</v>
      </c>
      <c r="L6198" t="s">
        <v>1136</v>
      </c>
      <c r="M6198" t="s">
        <v>1473</v>
      </c>
      <c r="N6198">
        <v>252</v>
      </c>
      <c r="O6198">
        <v>74</v>
      </c>
      <c r="P6198">
        <v>83</v>
      </c>
      <c r="Q6198" t="s">
        <v>76</v>
      </c>
      <c r="R6198" t="s">
        <v>238</v>
      </c>
      <c r="S6198" t="s">
        <v>239</v>
      </c>
      <c r="T6198">
        <v>220</v>
      </c>
      <c r="U6198">
        <v>174</v>
      </c>
      <c r="V6198">
        <v>79.09</v>
      </c>
      <c r="W6198" t="s">
        <v>133</v>
      </c>
      <c r="X6198">
        <v>9921</v>
      </c>
      <c r="Y6198">
        <v>1726254</v>
      </c>
      <c r="Z6198">
        <v>57420</v>
      </c>
      <c r="AA6198">
        <v>34104</v>
      </c>
      <c r="AB6198">
        <v>1817778</v>
      </c>
      <c r="AC6198">
        <v>1424959</v>
      </c>
      <c r="AD6198">
        <v>392819</v>
      </c>
      <c r="AE6198" t="s">
        <v>81</v>
      </c>
      <c r="AF6198" t="s">
        <v>72</v>
      </c>
      <c r="AG6198" t="s">
        <v>240</v>
      </c>
      <c r="AH6198" t="s">
        <v>145</v>
      </c>
      <c r="AI6198" t="s">
        <v>140</v>
      </c>
      <c r="AJ6198" t="str">
        <f t="shared" si="96"/>
        <v>Oct</v>
      </c>
    </row>
    <row r="6199" spans="1:36" x14ac:dyDescent="0.3">
      <c r="A6199" t="s">
        <v>13613</v>
      </c>
      <c r="B6199" s="33">
        <v>45710</v>
      </c>
      <c r="C6199" t="s">
        <v>93</v>
      </c>
      <c r="D6199" t="s">
        <v>13614</v>
      </c>
      <c r="E6199" t="s">
        <v>172</v>
      </c>
      <c r="F6199" t="s">
        <v>175</v>
      </c>
      <c r="G6199" t="s">
        <v>155</v>
      </c>
      <c r="H6199" t="s">
        <v>163</v>
      </c>
      <c r="I6199">
        <v>1113</v>
      </c>
      <c r="J6199" t="s">
        <v>626</v>
      </c>
      <c r="K6199" t="s">
        <v>859</v>
      </c>
      <c r="L6199" t="s">
        <v>626</v>
      </c>
      <c r="M6199" t="s">
        <v>978</v>
      </c>
      <c r="N6199">
        <v>153</v>
      </c>
      <c r="O6199">
        <v>0</v>
      </c>
      <c r="P6199">
        <v>13</v>
      </c>
      <c r="Q6199" t="s">
        <v>73</v>
      </c>
      <c r="R6199" t="s">
        <v>238</v>
      </c>
      <c r="S6199" t="s">
        <v>239</v>
      </c>
      <c r="T6199">
        <v>186</v>
      </c>
      <c r="U6199">
        <v>163</v>
      </c>
      <c r="V6199">
        <v>87.63</v>
      </c>
      <c r="W6199" t="s">
        <v>134</v>
      </c>
      <c r="X6199">
        <v>10454</v>
      </c>
      <c r="Y6199">
        <v>1704002</v>
      </c>
      <c r="Z6199">
        <v>84108</v>
      </c>
      <c r="AA6199">
        <v>88183</v>
      </c>
      <c r="AB6199">
        <v>1876293</v>
      </c>
      <c r="AC6199">
        <v>1479598</v>
      </c>
      <c r="AD6199">
        <v>396695</v>
      </c>
      <c r="AE6199" t="s">
        <v>81</v>
      </c>
      <c r="AF6199" t="s">
        <v>75</v>
      </c>
      <c r="AG6199" t="s">
        <v>240</v>
      </c>
      <c r="AH6199" t="s">
        <v>145</v>
      </c>
      <c r="AI6199" t="s">
        <v>139</v>
      </c>
      <c r="AJ6199" t="str">
        <f t="shared" si="96"/>
        <v>Feb</v>
      </c>
    </row>
    <row r="6200" spans="1:36" x14ac:dyDescent="0.3">
      <c r="A6200" t="s">
        <v>13615</v>
      </c>
      <c r="B6200" s="33">
        <v>45779</v>
      </c>
      <c r="C6200" t="s">
        <v>97</v>
      </c>
      <c r="D6200" t="s">
        <v>13616</v>
      </c>
      <c r="E6200" t="s">
        <v>178</v>
      </c>
      <c r="F6200" t="s">
        <v>173</v>
      </c>
      <c r="G6200" t="s">
        <v>157</v>
      </c>
      <c r="H6200" t="s">
        <v>161</v>
      </c>
      <c r="I6200">
        <v>417</v>
      </c>
      <c r="J6200" t="s">
        <v>314</v>
      </c>
      <c r="K6200" t="s">
        <v>3978</v>
      </c>
      <c r="L6200" t="s">
        <v>489</v>
      </c>
      <c r="M6200" t="s">
        <v>1010</v>
      </c>
      <c r="N6200">
        <v>77</v>
      </c>
      <c r="O6200">
        <v>29</v>
      </c>
      <c r="P6200">
        <v>11</v>
      </c>
      <c r="Q6200" t="s">
        <v>73</v>
      </c>
      <c r="R6200" t="s">
        <v>238</v>
      </c>
      <c r="S6200" t="s">
        <v>239</v>
      </c>
      <c r="T6200">
        <v>180</v>
      </c>
      <c r="U6200">
        <v>151</v>
      </c>
      <c r="V6200">
        <v>83.89</v>
      </c>
      <c r="W6200" t="s">
        <v>133</v>
      </c>
      <c r="X6200">
        <v>6925</v>
      </c>
      <c r="Y6200">
        <v>1045675</v>
      </c>
      <c r="Z6200">
        <v>74594</v>
      </c>
      <c r="AA6200">
        <v>16761</v>
      </c>
      <c r="AB6200">
        <v>1137030</v>
      </c>
      <c r="AC6200">
        <v>980026</v>
      </c>
      <c r="AD6200">
        <v>157004</v>
      </c>
      <c r="AE6200" t="s">
        <v>75</v>
      </c>
      <c r="AF6200" t="s">
        <v>78</v>
      </c>
      <c r="AG6200" t="s">
        <v>240</v>
      </c>
      <c r="AH6200" t="s">
        <v>147</v>
      </c>
      <c r="AI6200" t="s">
        <v>140</v>
      </c>
      <c r="AJ6200" t="str">
        <f t="shared" si="96"/>
        <v>May</v>
      </c>
    </row>
    <row r="6201" spans="1:36" x14ac:dyDescent="0.3">
      <c r="A6201" t="s">
        <v>13617</v>
      </c>
      <c r="B6201" s="33">
        <v>45695</v>
      </c>
      <c r="C6201" t="s">
        <v>95</v>
      </c>
      <c r="D6201" t="s">
        <v>13618</v>
      </c>
      <c r="E6201" t="s">
        <v>174</v>
      </c>
      <c r="F6201" t="s">
        <v>181</v>
      </c>
      <c r="G6201" t="s">
        <v>158</v>
      </c>
      <c r="H6201" t="s">
        <v>159</v>
      </c>
      <c r="I6201">
        <v>1199</v>
      </c>
      <c r="J6201" t="s">
        <v>503</v>
      </c>
      <c r="K6201" t="s">
        <v>1403</v>
      </c>
      <c r="L6201" t="s">
        <v>452</v>
      </c>
      <c r="M6201" t="s">
        <v>1151</v>
      </c>
      <c r="N6201">
        <v>153</v>
      </c>
      <c r="O6201">
        <v>10</v>
      </c>
      <c r="P6201">
        <v>37</v>
      </c>
      <c r="Q6201" t="s">
        <v>76</v>
      </c>
      <c r="R6201" t="s">
        <v>238</v>
      </c>
      <c r="S6201" t="s">
        <v>239</v>
      </c>
      <c r="T6201">
        <v>220</v>
      </c>
      <c r="U6201">
        <v>163</v>
      </c>
      <c r="V6201">
        <v>74.09</v>
      </c>
      <c r="W6201" t="s">
        <v>133</v>
      </c>
      <c r="X6201">
        <v>4848</v>
      </c>
      <c r="Y6201">
        <v>790224</v>
      </c>
      <c r="Z6201">
        <v>76447</v>
      </c>
      <c r="AA6201">
        <v>38794</v>
      </c>
      <c r="AB6201">
        <v>905465</v>
      </c>
      <c r="AC6201">
        <v>693680</v>
      </c>
      <c r="AD6201">
        <v>211785</v>
      </c>
      <c r="AE6201" t="s">
        <v>78</v>
      </c>
      <c r="AF6201" t="s">
        <v>81</v>
      </c>
      <c r="AG6201" t="s">
        <v>240</v>
      </c>
      <c r="AH6201" t="s">
        <v>147</v>
      </c>
      <c r="AI6201" t="s">
        <v>139</v>
      </c>
      <c r="AJ6201" t="str">
        <f t="shared" si="96"/>
        <v>Feb</v>
      </c>
    </row>
    <row r="6202" spans="1:36" x14ac:dyDescent="0.3">
      <c r="A6202" t="s">
        <v>13619</v>
      </c>
      <c r="B6202" s="33">
        <v>45936</v>
      </c>
      <c r="C6202" t="s">
        <v>98</v>
      </c>
      <c r="D6202" t="s">
        <v>13620</v>
      </c>
      <c r="E6202" t="s">
        <v>173</v>
      </c>
      <c r="F6202" t="s">
        <v>177</v>
      </c>
      <c r="G6202" t="s">
        <v>161</v>
      </c>
      <c r="H6202" t="s">
        <v>162</v>
      </c>
      <c r="I6202">
        <v>431</v>
      </c>
      <c r="J6202" t="s">
        <v>391</v>
      </c>
      <c r="K6202" t="s">
        <v>590</v>
      </c>
      <c r="L6202" t="s">
        <v>615</v>
      </c>
      <c r="M6202" t="s">
        <v>3842</v>
      </c>
      <c r="N6202">
        <v>81</v>
      </c>
      <c r="O6202">
        <v>0</v>
      </c>
      <c r="P6202">
        <v>10</v>
      </c>
      <c r="Q6202" t="s">
        <v>73</v>
      </c>
      <c r="R6202" t="s">
        <v>238</v>
      </c>
      <c r="S6202" t="s">
        <v>239</v>
      </c>
      <c r="T6202">
        <v>150</v>
      </c>
      <c r="U6202">
        <v>97</v>
      </c>
      <c r="V6202">
        <v>64.67</v>
      </c>
      <c r="W6202" t="s">
        <v>133</v>
      </c>
      <c r="X6202">
        <v>6261</v>
      </c>
      <c r="Y6202">
        <v>607317</v>
      </c>
      <c r="Z6202">
        <v>40449</v>
      </c>
      <c r="AA6202">
        <v>29100</v>
      </c>
      <c r="AB6202">
        <v>676866</v>
      </c>
      <c r="AC6202">
        <v>495471</v>
      </c>
      <c r="AD6202">
        <v>181395</v>
      </c>
      <c r="AE6202" t="s">
        <v>78</v>
      </c>
      <c r="AF6202" t="s">
        <v>78</v>
      </c>
      <c r="AG6202" t="s">
        <v>240</v>
      </c>
      <c r="AH6202" t="s">
        <v>144</v>
      </c>
      <c r="AI6202" t="s">
        <v>138</v>
      </c>
      <c r="AJ6202" t="str">
        <f t="shared" si="96"/>
        <v>Oct</v>
      </c>
    </row>
    <row r="6203" spans="1:36" x14ac:dyDescent="0.3">
      <c r="A6203" t="s">
        <v>13621</v>
      </c>
      <c r="B6203" s="33">
        <v>45947</v>
      </c>
      <c r="C6203" t="s">
        <v>95</v>
      </c>
      <c r="D6203" t="s">
        <v>13622</v>
      </c>
      <c r="E6203" t="s">
        <v>178</v>
      </c>
      <c r="F6203" t="s">
        <v>175</v>
      </c>
      <c r="G6203" t="s">
        <v>157</v>
      </c>
      <c r="H6203" t="s">
        <v>163</v>
      </c>
      <c r="I6203">
        <v>351</v>
      </c>
      <c r="J6203" t="s">
        <v>243</v>
      </c>
      <c r="K6203" t="s">
        <v>872</v>
      </c>
      <c r="L6203" t="s">
        <v>530</v>
      </c>
      <c r="M6203" t="s">
        <v>1950</v>
      </c>
      <c r="N6203">
        <v>70</v>
      </c>
      <c r="O6203">
        <v>40</v>
      </c>
      <c r="P6203">
        <v>17</v>
      </c>
      <c r="Q6203" t="s">
        <v>73</v>
      </c>
      <c r="R6203" t="s">
        <v>238</v>
      </c>
      <c r="S6203" t="s">
        <v>239</v>
      </c>
      <c r="T6203">
        <v>220</v>
      </c>
      <c r="U6203">
        <v>149</v>
      </c>
      <c r="V6203">
        <v>67.73</v>
      </c>
      <c r="W6203" t="s">
        <v>133</v>
      </c>
      <c r="X6203">
        <v>6981</v>
      </c>
      <c r="Y6203">
        <v>1040169</v>
      </c>
      <c r="Z6203">
        <v>45743</v>
      </c>
      <c r="AA6203">
        <v>47084</v>
      </c>
      <c r="AB6203">
        <v>1132996</v>
      </c>
      <c r="AC6203">
        <v>948293</v>
      </c>
      <c r="AD6203">
        <v>184703</v>
      </c>
      <c r="AE6203" t="s">
        <v>75</v>
      </c>
      <c r="AF6203" t="s">
        <v>75</v>
      </c>
      <c r="AG6203" t="s">
        <v>240</v>
      </c>
      <c r="AH6203" t="s">
        <v>146</v>
      </c>
      <c r="AI6203" t="s">
        <v>139</v>
      </c>
      <c r="AJ6203" t="str">
        <f t="shared" si="96"/>
        <v>Oct</v>
      </c>
    </row>
    <row r="6204" spans="1:36" x14ac:dyDescent="0.3">
      <c r="A6204" t="s">
        <v>13623</v>
      </c>
      <c r="B6204" s="33">
        <v>45758</v>
      </c>
      <c r="C6204" t="s">
        <v>97</v>
      </c>
      <c r="D6204" t="s">
        <v>13624</v>
      </c>
      <c r="E6204" t="s">
        <v>177</v>
      </c>
      <c r="F6204" t="s">
        <v>181</v>
      </c>
      <c r="G6204" t="s">
        <v>162</v>
      </c>
      <c r="H6204" t="s">
        <v>159</v>
      </c>
      <c r="I6204">
        <v>843</v>
      </c>
      <c r="J6204" t="s">
        <v>391</v>
      </c>
      <c r="K6204" t="s">
        <v>5694</v>
      </c>
      <c r="L6204" t="s">
        <v>3865</v>
      </c>
      <c r="M6204" t="s">
        <v>3207</v>
      </c>
      <c r="N6204">
        <v>116</v>
      </c>
      <c r="O6204">
        <v>9</v>
      </c>
      <c r="P6204">
        <v>20</v>
      </c>
      <c r="Q6204" t="s">
        <v>73</v>
      </c>
      <c r="R6204" t="s">
        <v>238</v>
      </c>
      <c r="S6204" t="s">
        <v>239</v>
      </c>
      <c r="T6204">
        <v>220</v>
      </c>
      <c r="U6204">
        <v>197</v>
      </c>
      <c r="V6204">
        <v>89.55</v>
      </c>
      <c r="W6204" t="s">
        <v>133</v>
      </c>
      <c r="X6204">
        <v>5574</v>
      </c>
      <c r="Y6204">
        <v>1098078</v>
      </c>
      <c r="Z6204">
        <v>48856</v>
      </c>
      <c r="AA6204">
        <v>71314</v>
      </c>
      <c r="AB6204">
        <v>1218248</v>
      </c>
      <c r="AC6204">
        <v>1062390</v>
      </c>
      <c r="AD6204">
        <v>155858</v>
      </c>
      <c r="AE6204" t="s">
        <v>78</v>
      </c>
      <c r="AF6204" t="s">
        <v>81</v>
      </c>
      <c r="AG6204" t="s">
        <v>240</v>
      </c>
      <c r="AH6204" t="s">
        <v>144</v>
      </c>
      <c r="AI6204" t="s">
        <v>138</v>
      </c>
      <c r="AJ6204" t="str">
        <f t="shared" si="96"/>
        <v>Apr</v>
      </c>
    </row>
    <row r="6205" spans="1:36" x14ac:dyDescent="0.3">
      <c r="A6205" t="s">
        <v>13625</v>
      </c>
      <c r="B6205" s="33">
        <v>46020</v>
      </c>
      <c r="C6205" t="s">
        <v>99</v>
      </c>
      <c r="D6205" t="s">
        <v>13626</v>
      </c>
      <c r="E6205" t="s">
        <v>176</v>
      </c>
      <c r="F6205" t="s">
        <v>181</v>
      </c>
      <c r="G6205" t="s">
        <v>156</v>
      </c>
      <c r="H6205" t="s">
        <v>159</v>
      </c>
      <c r="I6205">
        <v>937</v>
      </c>
      <c r="J6205" t="s">
        <v>385</v>
      </c>
      <c r="K6205" t="s">
        <v>1447</v>
      </c>
      <c r="L6205" t="s">
        <v>1415</v>
      </c>
      <c r="M6205" t="s">
        <v>5560</v>
      </c>
      <c r="N6205">
        <v>140</v>
      </c>
      <c r="O6205">
        <v>7</v>
      </c>
      <c r="P6205">
        <v>29</v>
      </c>
      <c r="Q6205" t="s">
        <v>73</v>
      </c>
      <c r="R6205" t="s">
        <v>238</v>
      </c>
      <c r="S6205" t="s">
        <v>239</v>
      </c>
      <c r="T6205">
        <v>180</v>
      </c>
      <c r="U6205">
        <v>122</v>
      </c>
      <c r="V6205">
        <v>67.78</v>
      </c>
      <c r="W6205" t="s">
        <v>135</v>
      </c>
      <c r="X6205">
        <v>9622</v>
      </c>
      <c r="Y6205">
        <v>1173884</v>
      </c>
      <c r="Z6205">
        <v>50020</v>
      </c>
      <c r="AA6205">
        <v>55876</v>
      </c>
      <c r="AB6205">
        <v>1279780</v>
      </c>
      <c r="AC6205">
        <v>802400</v>
      </c>
      <c r="AD6205">
        <v>477380</v>
      </c>
      <c r="AE6205" t="s">
        <v>81</v>
      </c>
      <c r="AF6205" t="s">
        <v>81</v>
      </c>
      <c r="AG6205" t="s">
        <v>240</v>
      </c>
      <c r="AH6205" t="s">
        <v>144</v>
      </c>
      <c r="AI6205" t="s">
        <v>140</v>
      </c>
      <c r="AJ6205" t="str">
        <f t="shared" si="96"/>
        <v>Dec</v>
      </c>
    </row>
    <row r="6206" spans="1:36" x14ac:dyDescent="0.3">
      <c r="A6206" t="s">
        <v>13627</v>
      </c>
      <c r="B6206" s="33">
        <v>45899</v>
      </c>
      <c r="C6206" t="s">
        <v>96</v>
      </c>
      <c r="D6206" t="s">
        <v>13628</v>
      </c>
      <c r="E6206" t="s">
        <v>174</v>
      </c>
      <c r="F6206" t="s">
        <v>180</v>
      </c>
      <c r="G6206" t="s">
        <v>158</v>
      </c>
      <c r="H6206" t="s">
        <v>160</v>
      </c>
      <c r="I6206">
        <v>1481</v>
      </c>
      <c r="J6206" t="s">
        <v>457</v>
      </c>
      <c r="K6206" t="s">
        <v>1212</v>
      </c>
      <c r="L6206" t="s">
        <v>686</v>
      </c>
      <c r="M6206" t="s">
        <v>388</v>
      </c>
      <c r="N6206">
        <v>211</v>
      </c>
      <c r="O6206">
        <v>70</v>
      </c>
      <c r="P6206">
        <v>70</v>
      </c>
      <c r="Q6206" t="s">
        <v>76</v>
      </c>
      <c r="R6206" t="s">
        <v>238</v>
      </c>
      <c r="S6206" t="s">
        <v>239</v>
      </c>
      <c r="T6206">
        <v>220</v>
      </c>
      <c r="U6206">
        <v>189</v>
      </c>
      <c r="V6206">
        <v>85.91</v>
      </c>
      <c r="W6206" t="s">
        <v>133</v>
      </c>
      <c r="X6206">
        <v>10860</v>
      </c>
      <c r="Y6206">
        <v>2052540</v>
      </c>
      <c r="Z6206">
        <v>59913</v>
      </c>
      <c r="AA6206">
        <v>67851</v>
      </c>
      <c r="AB6206">
        <v>2180304</v>
      </c>
      <c r="AC6206">
        <v>1306479</v>
      </c>
      <c r="AD6206">
        <v>873825</v>
      </c>
      <c r="AE6206" t="s">
        <v>78</v>
      </c>
      <c r="AF6206" t="s">
        <v>81</v>
      </c>
      <c r="AG6206" t="s">
        <v>240</v>
      </c>
      <c r="AH6206" t="s">
        <v>144</v>
      </c>
      <c r="AI6206" t="s">
        <v>138</v>
      </c>
      <c r="AJ6206" t="str">
        <f t="shared" si="96"/>
        <v>Aug</v>
      </c>
    </row>
    <row r="6207" spans="1:36" x14ac:dyDescent="0.3">
      <c r="A6207" t="s">
        <v>13629</v>
      </c>
      <c r="B6207" s="33">
        <v>45909</v>
      </c>
      <c r="C6207" t="s">
        <v>97</v>
      </c>
      <c r="D6207" t="s">
        <v>13630</v>
      </c>
      <c r="E6207" t="s">
        <v>180</v>
      </c>
      <c r="F6207" t="s">
        <v>179</v>
      </c>
      <c r="G6207" t="s">
        <v>160</v>
      </c>
      <c r="H6207" t="s">
        <v>166</v>
      </c>
      <c r="I6207">
        <v>924</v>
      </c>
      <c r="J6207" t="s">
        <v>270</v>
      </c>
      <c r="K6207" t="s">
        <v>293</v>
      </c>
      <c r="L6207" t="s">
        <v>6263</v>
      </c>
      <c r="M6207" t="s">
        <v>2944</v>
      </c>
      <c r="N6207">
        <v>143</v>
      </c>
      <c r="O6207">
        <v>6</v>
      </c>
      <c r="P6207">
        <v>5</v>
      </c>
      <c r="Q6207" t="s">
        <v>73</v>
      </c>
      <c r="R6207" t="s">
        <v>238</v>
      </c>
      <c r="S6207" t="s">
        <v>239</v>
      </c>
      <c r="T6207">
        <v>186</v>
      </c>
      <c r="U6207">
        <v>152</v>
      </c>
      <c r="V6207">
        <v>81.72</v>
      </c>
      <c r="W6207" t="s">
        <v>133</v>
      </c>
      <c r="X6207">
        <v>2821</v>
      </c>
      <c r="Y6207">
        <v>428792</v>
      </c>
      <c r="Z6207">
        <v>25992</v>
      </c>
      <c r="AA6207">
        <v>17024</v>
      </c>
      <c r="AB6207">
        <v>471808</v>
      </c>
      <c r="AC6207">
        <v>351176</v>
      </c>
      <c r="AD6207">
        <v>120632</v>
      </c>
      <c r="AE6207" t="s">
        <v>81</v>
      </c>
      <c r="AF6207" t="s">
        <v>72</v>
      </c>
      <c r="AG6207" t="s">
        <v>240</v>
      </c>
      <c r="AH6207" t="s">
        <v>144</v>
      </c>
      <c r="AI6207" t="s">
        <v>139</v>
      </c>
      <c r="AJ6207" t="str">
        <f t="shared" si="96"/>
        <v>Sep</v>
      </c>
    </row>
    <row r="6208" spans="1:36" x14ac:dyDescent="0.3">
      <c r="A6208" t="s">
        <v>13631</v>
      </c>
      <c r="B6208" s="33">
        <v>45950</v>
      </c>
      <c r="C6208" t="s">
        <v>97</v>
      </c>
      <c r="D6208" t="s">
        <v>13632</v>
      </c>
      <c r="E6208" t="s">
        <v>173</v>
      </c>
      <c r="F6208" t="s">
        <v>177</v>
      </c>
      <c r="G6208" t="s">
        <v>161</v>
      </c>
      <c r="H6208" t="s">
        <v>162</v>
      </c>
      <c r="I6208">
        <v>1147</v>
      </c>
      <c r="J6208" t="s">
        <v>518</v>
      </c>
      <c r="K6208" t="s">
        <v>4131</v>
      </c>
      <c r="L6208" t="s">
        <v>1425</v>
      </c>
      <c r="M6208" t="s">
        <v>2676</v>
      </c>
      <c r="N6208">
        <v>158</v>
      </c>
      <c r="O6208">
        <v>34</v>
      </c>
      <c r="P6208">
        <v>47</v>
      </c>
      <c r="Q6208" t="s">
        <v>76</v>
      </c>
      <c r="R6208" t="s">
        <v>238</v>
      </c>
      <c r="S6208" t="s">
        <v>239</v>
      </c>
      <c r="T6208">
        <v>189</v>
      </c>
      <c r="U6208">
        <v>167</v>
      </c>
      <c r="V6208">
        <v>88.36</v>
      </c>
      <c r="W6208" t="s">
        <v>133</v>
      </c>
      <c r="X6208">
        <v>9153</v>
      </c>
      <c r="Y6208">
        <v>1528551</v>
      </c>
      <c r="Z6208">
        <v>72812</v>
      </c>
      <c r="AA6208">
        <v>62625</v>
      </c>
      <c r="AB6208">
        <v>1663988</v>
      </c>
      <c r="AC6208">
        <v>1369365</v>
      </c>
      <c r="AD6208">
        <v>294623</v>
      </c>
      <c r="AE6208" t="s">
        <v>78</v>
      </c>
      <c r="AF6208" t="s">
        <v>78</v>
      </c>
      <c r="AG6208" t="s">
        <v>240</v>
      </c>
      <c r="AH6208" t="s">
        <v>144</v>
      </c>
      <c r="AI6208" t="s">
        <v>139</v>
      </c>
      <c r="AJ6208" t="str">
        <f t="shared" si="96"/>
        <v>Oct</v>
      </c>
    </row>
    <row r="6209" spans="1:36" x14ac:dyDescent="0.3">
      <c r="A6209" t="s">
        <v>13633</v>
      </c>
      <c r="B6209" s="33">
        <v>46004</v>
      </c>
      <c r="C6209" t="s">
        <v>93</v>
      </c>
      <c r="D6209" t="s">
        <v>13634</v>
      </c>
      <c r="E6209" t="s">
        <v>178</v>
      </c>
      <c r="F6209" t="s">
        <v>181</v>
      </c>
      <c r="G6209" t="s">
        <v>157</v>
      </c>
      <c r="H6209" t="s">
        <v>159</v>
      </c>
      <c r="I6209">
        <v>1222</v>
      </c>
      <c r="J6209" t="s">
        <v>243</v>
      </c>
      <c r="K6209" t="s">
        <v>1561</v>
      </c>
      <c r="L6209" t="s">
        <v>2183</v>
      </c>
      <c r="M6209" t="s">
        <v>1878</v>
      </c>
      <c r="N6209">
        <v>179</v>
      </c>
      <c r="O6209">
        <v>17</v>
      </c>
      <c r="P6209">
        <v>9</v>
      </c>
      <c r="Q6209" t="s">
        <v>73</v>
      </c>
      <c r="R6209" t="s">
        <v>238</v>
      </c>
      <c r="S6209" t="s">
        <v>239</v>
      </c>
      <c r="T6209">
        <v>180</v>
      </c>
      <c r="U6209">
        <v>145</v>
      </c>
      <c r="V6209">
        <v>80.56</v>
      </c>
      <c r="W6209" t="s">
        <v>135</v>
      </c>
      <c r="X6209">
        <v>8707</v>
      </c>
      <c r="Y6209">
        <v>1262515</v>
      </c>
      <c r="Z6209">
        <v>62350</v>
      </c>
      <c r="AA6209">
        <v>56840</v>
      </c>
      <c r="AB6209">
        <v>1381705</v>
      </c>
      <c r="AC6209">
        <v>1001896</v>
      </c>
      <c r="AD6209">
        <v>379809</v>
      </c>
      <c r="AE6209" t="s">
        <v>75</v>
      </c>
      <c r="AF6209" t="s">
        <v>81</v>
      </c>
      <c r="AG6209" t="s">
        <v>240</v>
      </c>
      <c r="AH6209" t="s">
        <v>144</v>
      </c>
      <c r="AI6209" t="s">
        <v>140</v>
      </c>
      <c r="AJ6209" t="str">
        <f t="shared" si="96"/>
        <v>Dec</v>
      </c>
    </row>
    <row r="6210" spans="1:36" x14ac:dyDescent="0.3">
      <c r="A6210" t="s">
        <v>13635</v>
      </c>
      <c r="B6210" s="33">
        <v>45803</v>
      </c>
      <c r="C6210" t="s">
        <v>93</v>
      </c>
      <c r="D6210" t="s">
        <v>13636</v>
      </c>
      <c r="E6210" t="s">
        <v>173</v>
      </c>
      <c r="F6210" t="s">
        <v>172</v>
      </c>
      <c r="G6210" t="s">
        <v>161</v>
      </c>
      <c r="H6210" t="s">
        <v>155</v>
      </c>
      <c r="I6210">
        <v>1578</v>
      </c>
      <c r="J6210" t="s">
        <v>310</v>
      </c>
      <c r="K6210" t="s">
        <v>1031</v>
      </c>
      <c r="L6210" t="s">
        <v>4689</v>
      </c>
      <c r="M6210" t="s">
        <v>1894</v>
      </c>
      <c r="N6210">
        <v>196</v>
      </c>
      <c r="O6210">
        <v>10</v>
      </c>
      <c r="P6210">
        <v>4</v>
      </c>
      <c r="Q6210" t="s">
        <v>73</v>
      </c>
      <c r="R6210" t="s">
        <v>238</v>
      </c>
      <c r="S6210" t="s">
        <v>239</v>
      </c>
      <c r="T6210">
        <v>189</v>
      </c>
      <c r="U6210">
        <v>146</v>
      </c>
      <c r="V6210">
        <v>77.25</v>
      </c>
      <c r="W6210" t="s">
        <v>133</v>
      </c>
      <c r="X6210">
        <v>6176</v>
      </c>
      <c r="Y6210">
        <v>901696</v>
      </c>
      <c r="Z6210">
        <v>41318</v>
      </c>
      <c r="AA6210">
        <v>93440</v>
      </c>
      <c r="AB6210">
        <v>1036454</v>
      </c>
      <c r="AC6210">
        <v>674384</v>
      </c>
      <c r="AD6210">
        <v>362070</v>
      </c>
      <c r="AE6210" t="s">
        <v>78</v>
      </c>
      <c r="AF6210" t="s">
        <v>81</v>
      </c>
      <c r="AG6210" t="s">
        <v>240</v>
      </c>
      <c r="AH6210" t="s">
        <v>144</v>
      </c>
      <c r="AI6210" t="s">
        <v>140</v>
      </c>
      <c r="AJ6210" t="str">
        <f t="shared" ref="AJ6210:AJ6273" si="97">TEXT(B6210,"mmm")</f>
        <v>May</v>
      </c>
    </row>
    <row r="6211" spans="1:36" x14ac:dyDescent="0.3">
      <c r="A6211" t="s">
        <v>13637</v>
      </c>
      <c r="B6211" s="33">
        <v>45850</v>
      </c>
      <c r="C6211" t="s">
        <v>96</v>
      </c>
      <c r="D6211" t="s">
        <v>13638</v>
      </c>
      <c r="E6211" t="s">
        <v>179</v>
      </c>
      <c r="F6211" t="s">
        <v>176</v>
      </c>
      <c r="G6211" t="s">
        <v>166</v>
      </c>
      <c r="H6211" t="s">
        <v>156</v>
      </c>
      <c r="I6211">
        <v>1085</v>
      </c>
      <c r="J6211" t="s">
        <v>292</v>
      </c>
      <c r="K6211" t="s">
        <v>590</v>
      </c>
      <c r="L6211" t="s">
        <v>626</v>
      </c>
      <c r="M6211" t="s">
        <v>590</v>
      </c>
      <c r="N6211">
        <v>141</v>
      </c>
      <c r="O6211">
        <v>0</v>
      </c>
      <c r="P6211">
        <v>0</v>
      </c>
      <c r="Q6211" t="s">
        <v>70</v>
      </c>
      <c r="R6211" t="s">
        <v>238</v>
      </c>
      <c r="S6211" t="s">
        <v>239</v>
      </c>
      <c r="T6211">
        <v>186</v>
      </c>
      <c r="U6211">
        <v>182</v>
      </c>
      <c r="V6211">
        <v>97.85</v>
      </c>
      <c r="W6211" t="s">
        <v>135</v>
      </c>
      <c r="X6211">
        <v>9230</v>
      </c>
      <c r="Y6211">
        <v>1679860</v>
      </c>
      <c r="Z6211">
        <v>70798</v>
      </c>
      <c r="AA6211">
        <v>79170</v>
      </c>
      <c r="AB6211">
        <v>1829828</v>
      </c>
      <c r="AC6211">
        <v>1110587</v>
      </c>
      <c r="AD6211">
        <v>719241</v>
      </c>
      <c r="AE6211" t="s">
        <v>72</v>
      </c>
      <c r="AF6211" t="s">
        <v>81</v>
      </c>
      <c r="AG6211" t="s">
        <v>240</v>
      </c>
      <c r="AH6211" t="s">
        <v>147</v>
      </c>
      <c r="AI6211" t="s">
        <v>140</v>
      </c>
      <c r="AJ6211" t="str">
        <f t="shared" si="97"/>
        <v>Jul</v>
      </c>
    </row>
    <row r="6212" spans="1:36" x14ac:dyDescent="0.3">
      <c r="A6212" t="s">
        <v>13639</v>
      </c>
      <c r="B6212" s="33">
        <v>45672</v>
      </c>
      <c r="C6212" t="s">
        <v>93</v>
      </c>
      <c r="D6212" t="s">
        <v>13640</v>
      </c>
      <c r="E6212" t="s">
        <v>173</v>
      </c>
      <c r="F6212" t="s">
        <v>172</v>
      </c>
      <c r="G6212" t="s">
        <v>161</v>
      </c>
      <c r="H6212" t="s">
        <v>155</v>
      </c>
      <c r="I6212">
        <v>1847</v>
      </c>
      <c r="J6212" t="s">
        <v>600</v>
      </c>
      <c r="K6212" t="s">
        <v>4028</v>
      </c>
      <c r="L6212" t="s">
        <v>572</v>
      </c>
      <c r="M6212" t="s">
        <v>1561</v>
      </c>
      <c r="N6212">
        <v>230</v>
      </c>
      <c r="O6212">
        <v>15</v>
      </c>
      <c r="P6212">
        <v>9</v>
      </c>
      <c r="Q6212" t="s">
        <v>73</v>
      </c>
      <c r="R6212" t="s">
        <v>238</v>
      </c>
      <c r="S6212" t="s">
        <v>239</v>
      </c>
      <c r="T6212">
        <v>180</v>
      </c>
      <c r="U6212">
        <v>116</v>
      </c>
      <c r="V6212">
        <v>64.44</v>
      </c>
      <c r="W6212" t="s">
        <v>133</v>
      </c>
      <c r="X6212">
        <v>7880</v>
      </c>
      <c r="Y6212">
        <v>914080</v>
      </c>
      <c r="Z6212">
        <v>58464</v>
      </c>
      <c r="AA6212">
        <v>57536</v>
      </c>
      <c r="AB6212">
        <v>1030080</v>
      </c>
      <c r="AC6212">
        <v>866836</v>
      </c>
      <c r="AD6212">
        <v>163244</v>
      </c>
      <c r="AE6212" t="s">
        <v>78</v>
      </c>
      <c r="AF6212" t="s">
        <v>81</v>
      </c>
      <c r="AG6212" t="s">
        <v>240</v>
      </c>
      <c r="AH6212" t="s">
        <v>147</v>
      </c>
      <c r="AI6212" t="s">
        <v>138</v>
      </c>
      <c r="AJ6212" t="str">
        <f t="shared" si="97"/>
        <v>Jan</v>
      </c>
    </row>
    <row r="6213" spans="1:36" x14ac:dyDescent="0.3">
      <c r="A6213" t="s">
        <v>13641</v>
      </c>
      <c r="B6213" s="33">
        <v>45701</v>
      </c>
      <c r="C6213" t="s">
        <v>99</v>
      </c>
      <c r="D6213" t="s">
        <v>13642</v>
      </c>
      <c r="E6213" t="s">
        <v>174</v>
      </c>
      <c r="F6213" t="s">
        <v>179</v>
      </c>
      <c r="G6213" t="s">
        <v>158</v>
      </c>
      <c r="H6213" t="s">
        <v>166</v>
      </c>
      <c r="I6213">
        <v>1165</v>
      </c>
      <c r="J6213" t="s">
        <v>518</v>
      </c>
      <c r="K6213" t="s">
        <v>550</v>
      </c>
      <c r="L6213" t="s">
        <v>477</v>
      </c>
      <c r="M6213" t="s">
        <v>550</v>
      </c>
      <c r="N6213">
        <v>163</v>
      </c>
      <c r="O6213">
        <v>0</v>
      </c>
      <c r="P6213">
        <v>-6</v>
      </c>
      <c r="Q6213" t="s">
        <v>70</v>
      </c>
      <c r="R6213" t="s">
        <v>238</v>
      </c>
      <c r="S6213" t="s">
        <v>239</v>
      </c>
      <c r="T6213">
        <v>180</v>
      </c>
      <c r="U6213">
        <v>114</v>
      </c>
      <c r="V6213">
        <v>63.33</v>
      </c>
      <c r="W6213" t="s">
        <v>133</v>
      </c>
      <c r="X6213">
        <v>7810</v>
      </c>
      <c r="Y6213">
        <v>890340</v>
      </c>
      <c r="Z6213">
        <v>25194</v>
      </c>
      <c r="AA6213">
        <v>72504</v>
      </c>
      <c r="AB6213">
        <v>988038</v>
      </c>
      <c r="AC6213">
        <v>821240</v>
      </c>
      <c r="AD6213">
        <v>166798</v>
      </c>
      <c r="AE6213" t="s">
        <v>78</v>
      </c>
      <c r="AF6213" t="s">
        <v>72</v>
      </c>
      <c r="AG6213" t="s">
        <v>240</v>
      </c>
      <c r="AH6213" t="s">
        <v>144</v>
      </c>
      <c r="AI6213" t="s">
        <v>139</v>
      </c>
      <c r="AJ6213" t="str">
        <f t="shared" si="97"/>
        <v>Feb</v>
      </c>
    </row>
    <row r="6214" spans="1:36" x14ac:dyDescent="0.3">
      <c r="A6214" t="s">
        <v>13643</v>
      </c>
      <c r="B6214" s="33">
        <v>45846</v>
      </c>
      <c r="C6214" t="s">
        <v>97</v>
      </c>
      <c r="D6214" t="s">
        <v>13644</v>
      </c>
      <c r="E6214" t="s">
        <v>178</v>
      </c>
      <c r="F6214" t="s">
        <v>175</v>
      </c>
      <c r="G6214" t="s">
        <v>157</v>
      </c>
      <c r="H6214" t="s">
        <v>163</v>
      </c>
      <c r="I6214">
        <v>1439</v>
      </c>
      <c r="J6214" t="s">
        <v>504</v>
      </c>
      <c r="K6214" t="s">
        <v>827</v>
      </c>
      <c r="L6214" t="s">
        <v>504</v>
      </c>
      <c r="M6214" t="s">
        <v>2850</v>
      </c>
      <c r="N6214">
        <v>186</v>
      </c>
      <c r="O6214">
        <v>45</v>
      </c>
      <c r="P6214">
        <v>52</v>
      </c>
      <c r="Q6214" t="s">
        <v>76</v>
      </c>
      <c r="R6214" t="s">
        <v>238</v>
      </c>
      <c r="S6214" t="s">
        <v>239</v>
      </c>
      <c r="T6214">
        <v>180</v>
      </c>
      <c r="U6214">
        <v>135</v>
      </c>
      <c r="V6214">
        <v>75</v>
      </c>
      <c r="W6214" t="s">
        <v>135</v>
      </c>
      <c r="X6214">
        <v>6938</v>
      </c>
      <c r="Y6214">
        <v>936630</v>
      </c>
      <c r="Z6214">
        <v>70335</v>
      </c>
      <c r="AA6214">
        <v>46710</v>
      </c>
      <c r="AB6214">
        <v>1053675</v>
      </c>
      <c r="AC6214">
        <v>624190</v>
      </c>
      <c r="AD6214">
        <v>429485</v>
      </c>
      <c r="AE6214" t="s">
        <v>75</v>
      </c>
      <c r="AF6214" t="s">
        <v>75</v>
      </c>
      <c r="AG6214" t="s">
        <v>240</v>
      </c>
      <c r="AH6214" t="s">
        <v>144</v>
      </c>
      <c r="AI6214" t="s">
        <v>139</v>
      </c>
      <c r="AJ6214" t="str">
        <f t="shared" si="97"/>
        <v>Jul</v>
      </c>
    </row>
    <row r="6215" spans="1:36" x14ac:dyDescent="0.3">
      <c r="A6215" t="s">
        <v>13645</v>
      </c>
      <c r="B6215" s="33">
        <v>45670</v>
      </c>
      <c r="C6215" t="s">
        <v>98</v>
      </c>
      <c r="D6215" t="s">
        <v>13646</v>
      </c>
      <c r="E6215" t="s">
        <v>176</v>
      </c>
      <c r="F6215" t="s">
        <v>178</v>
      </c>
      <c r="G6215" t="s">
        <v>156</v>
      </c>
      <c r="H6215" t="s">
        <v>157</v>
      </c>
      <c r="I6215">
        <v>1382</v>
      </c>
      <c r="J6215" t="s">
        <v>566</v>
      </c>
      <c r="K6215" t="s">
        <v>5195</v>
      </c>
      <c r="L6215" t="s">
        <v>408</v>
      </c>
      <c r="M6215" t="s">
        <v>2681</v>
      </c>
      <c r="N6215">
        <v>209</v>
      </c>
      <c r="O6215">
        <v>0</v>
      </c>
      <c r="P6215">
        <v>14</v>
      </c>
      <c r="Q6215" t="s">
        <v>73</v>
      </c>
      <c r="R6215" t="s">
        <v>238</v>
      </c>
      <c r="S6215" t="s">
        <v>239</v>
      </c>
      <c r="T6215">
        <v>189</v>
      </c>
      <c r="U6215">
        <v>125</v>
      </c>
      <c r="V6215">
        <v>66.14</v>
      </c>
      <c r="W6215" t="s">
        <v>133</v>
      </c>
      <c r="X6215">
        <v>3099</v>
      </c>
      <c r="Y6215">
        <v>387375</v>
      </c>
      <c r="Z6215">
        <v>52500</v>
      </c>
      <c r="AA6215">
        <v>33000</v>
      </c>
      <c r="AB6215">
        <v>472875</v>
      </c>
      <c r="AC6215">
        <v>301885</v>
      </c>
      <c r="AD6215">
        <v>170990</v>
      </c>
      <c r="AE6215" t="s">
        <v>81</v>
      </c>
      <c r="AF6215" t="s">
        <v>75</v>
      </c>
      <c r="AG6215" t="s">
        <v>240</v>
      </c>
      <c r="AH6215" t="s">
        <v>144</v>
      </c>
      <c r="AI6215" t="s">
        <v>138</v>
      </c>
      <c r="AJ6215" t="str">
        <f t="shared" si="97"/>
        <v>Jan</v>
      </c>
    </row>
    <row r="6216" spans="1:36" x14ac:dyDescent="0.3">
      <c r="A6216" t="s">
        <v>13647</v>
      </c>
      <c r="B6216" s="33">
        <v>45956</v>
      </c>
      <c r="C6216" t="s">
        <v>97</v>
      </c>
      <c r="D6216" t="s">
        <v>13648</v>
      </c>
      <c r="E6216" t="s">
        <v>172</v>
      </c>
      <c r="F6216" t="s">
        <v>178</v>
      </c>
      <c r="G6216" t="s">
        <v>155</v>
      </c>
      <c r="H6216" t="s">
        <v>157</v>
      </c>
      <c r="I6216">
        <v>899</v>
      </c>
      <c r="J6216" t="s">
        <v>469</v>
      </c>
      <c r="K6216" t="s">
        <v>1716</v>
      </c>
      <c r="L6216" t="s">
        <v>1068</v>
      </c>
      <c r="M6216" t="s">
        <v>1151</v>
      </c>
      <c r="N6216">
        <v>125</v>
      </c>
      <c r="O6216">
        <v>13</v>
      </c>
      <c r="P6216">
        <v>5</v>
      </c>
      <c r="Q6216" t="s">
        <v>73</v>
      </c>
      <c r="R6216" t="s">
        <v>238</v>
      </c>
      <c r="S6216" t="s">
        <v>239</v>
      </c>
      <c r="T6216">
        <v>189</v>
      </c>
      <c r="U6216">
        <v>147</v>
      </c>
      <c r="V6216">
        <v>77.78</v>
      </c>
      <c r="W6216" t="s">
        <v>133</v>
      </c>
      <c r="X6216">
        <v>7548</v>
      </c>
      <c r="Y6216">
        <v>1109556</v>
      </c>
      <c r="Z6216">
        <v>51156</v>
      </c>
      <c r="AA6216">
        <v>29694</v>
      </c>
      <c r="AB6216">
        <v>1190406</v>
      </c>
      <c r="AC6216">
        <v>698614</v>
      </c>
      <c r="AD6216">
        <v>491792</v>
      </c>
      <c r="AE6216" t="s">
        <v>81</v>
      </c>
      <c r="AF6216" t="s">
        <v>75</v>
      </c>
      <c r="AG6216" t="s">
        <v>240</v>
      </c>
      <c r="AH6216" t="s">
        <v>144</v>
      </c>
      <c r="AI6216" t="s">
        <v>139</v>
      </c>
      <c r="AJ6216" t="str">
        <f t="shared" si="97"/>
        <v>Oct</v>
      </c>
    </row>
    <row r="6217" spans="1:36" x14ac:dyDescent="0.3">
      <c r="A6217" t="s">
        <v>13649</v>
      </c>
      <c r="B6217" s="33">
        <v>46011</v>
      </c>
      <c r="C6217" t="s">
        <v>93</v>
      </c>
      <c r="D6217" t="s">
        <v>13650</v>
      </c>
      <c r="E6217" t="s">
        <v>178</v>
      </c>
      <c r="F6217" t="s">
        <v>173</v>
      </c>
      <c r="G6217" t="s">
        <v>157</v>
      </c>
      <c r="H6217" t="s">
        <v>161</v>
      </c>
      <c r="I6217">
        <v>1648</v>
      </c>
      <c r="J6217" t="s">
        <v>310</v>
      </c>
      <c r="K6217" t="s">
        <v>1681</v>
      </c>
      <c r="L6217" t="s">
        <v>964</v>
      </c>
      <c r="M6217" t="s">
        <v>2161</v>
      </c>
      <c r="N6217">
        <v>236</v>
      </c>
      <c r="O6217">
        <v>14</v>
      </c>
      <c r="P6217">
        <v>12</v>
      </c>
      <c r="Q6217" t="s">
        <v>73</v>
      </c>
      <c r="R6217" t="s">
        <v>238</v>
      </c>
      <c r="S6217" t="s">
        <v>239</v>
      </c>
      <c r="T6217">
        <v>180</v>
      </c>
      <c r="U6217">
        <v>157</v>
      </c>
      <c r="V6217">
        <v>87.22</v>
      </c>
      <c r="W6217" t="s">
        <v>133</v>
      </c>
      <c r="X6217">
        <v>3795</v>
      </c>
      <c r="Y6217">
        <v>595815</v>
      </c>
      <c r="Z6217">
        <v>25120</v>
      </c>
      <c r="AA6217">
        <v>19782</v>
      </c>
      <c r="AB6217">
        <v>640717</v>
      </c>
      <c r="AC6217">
        <v>408320</v>
      </c>
      <c r="AD6217">
        <v>232397</v>
      </c>
      <c r="AE6217" t="s">
        <v>75</v>
      </c>
      <c r="AF6217" t="s">
        <v>78</v>
      </c>
      <c r="AG6217" t="s">
        <v>240</v>
      </c>
      <c r="AH6217" t="s">
        <v>144</v>
      </c>
      <c r="AI6217" t="s">
        <v>139</v>
      </c>
      <c r="AJ6217" t="str">
        <f t="shared" si="97"/>
        <v>Dec</v>
      </c>
    </row>
    <row r="6218" spans="1:36" x14ac:dyDescent="0.3">
      <c r="A6218" t="s">
        <v>13651</v>
      </c>
      <c r="B6218" s="33">
        <v>45759</v>
      </c>
      <c r="C6218" t="s">
        <v>98</v>
      </c>
      <c r="D6218" t="s">
        <v>13652</v>
      </c>
      <c r="E6218" t="s">
        <v>178</v>
      </c>
      <c r="F6218" t="s">
        <v>180</v>
      </c>
      <c r="G6218" t="s">
        <v>157</v>
      </c>
      <c r="H6218" t="s">
        <v>160</v>
      </c>
      <c r="I6218">
        <v>2298</v>
      </c>
      <c r="J6218" t="s">
        <v>298</v>
      </c>
      <c r="K6218" t="s">
        <v>2818</v>
      </c>
      <c r="L6218" t="s">
        <v>258</v>
      </c>
      <c r="M6218" t="s">
        <v>2263</v>
      </c>
      <c r="N6218">
        <v>299</v>
      </c>
      <c r="O6218">
        <v>0</v>
      </c>
      <c r="P6218">
        <v>6</v>
      </c>
      <c r="Q6218" t="s">
        <v>73</v>
      </c>
      <c r="R6218" t="s">
        <v>238</v>
      </c>
      <c r="S6218" t="s">
        <v>239</v>
      </c>
      <c r="T6218">
        <v>150</v>
      </c>
      <c r="U6218">
        <v>130</v>
      </c>
      <c r="V6218">
        <v>86.67</v>
      </c>
      <c r="W6218" t="s">
        <v>133</v>
      </c>
      <c r="X6218">
        <v>9609</v>
      </c>
      <c r="Y6218">
        <v>1249170</v>
      </c>
      <c r="Z6218">
        <v>23790</v>
      </c>
      <c r="AA6218">
        <v>40820</v>
      </c>
      <c r="AB6218">
        <v>1313780</v>
      </c>
      <c r="AC6218">
        <v>821601</v>
      </c>
      <c r="AD6218">
        <v>492179</v>
      </c>
      <c r="AE6218" t="s">
        <v>75</v>
      </c>
      <c r="AF6218" t="s">
        <v>81</v>
      </c>
      <c r="AG6218" t="s">
        <v>240</v>
      </c>
      <c r="AH6218" t="s">
        <v>144</v>
      </c>
      <c r="AI6218" t="s">
        <v>138</v>
      </c>
      <c r="AJ6218" t="str">
        <f t="shared" si="97"/>
        <v>Apr</v>
      </c>
    </row>
    <row r="6219" spans="1:36" x14ac:dyDescent="0.3">
      <c r="A6219" t="s">
        <v>13653</v>
      </c>
      <c r="B6219" s="33">
        <v>45716</v>
      </c>
      <c r="C6219" t="s">
        <v>95</v>
      </c>
      <c r="D6219" t="s">
        <v>13654</v>
      </c>
      <c r="E6219" t="s">
        <v>172</v>
      </c>
      <c r="F6219" t="s">
        <v>173</v>
      </c>
      <c r="G6219" t="s">
        <v>155</v>
      </c>
      <c r="H6219" t="s">
        <v>161</v>
      </c>
      <c r="I6219">
        <v>1824</v>
      </c>
      <c r="J6219" t="s">
        <v>613</v>
      </c>
      <c r="K6219" t="s">
        <v>991</v>
      </c>
      <c r="L6219" t="s">
        <v>2951</v>
      </c>
      <c r="M6219" t="s">
        <v>2451</v>
      </c>
      <c r="N6219">
        <v>229</v>
      </c>
      <c r="O6219">
        <v>50</v>
      </c>
      <c r="P6219">
        <v>44</v>
      </c>
      <c r="Q6219" t="s">
        <v>76</v>
      </c>
      <c r="R6219" t="s">
        <v>238</v>
      </c>
      <c r="S6219" t="s">
        <v>239</v>
      </c>
      <c r="T6219">
        <v>189</v>
      </c>
      <c r="U6219">
        <v>129</v>
      </c>
      <c r="V6219">
        <v>68.25</v>
      </c>
      <c r="W6219" t="s">
        <v>133</v>
      </c>
      <c r="X6219">
        <v>9839</v>
      </c>
      <c r="Y6219">
        <v>1269231</v>
      </c>
      <c r="Z6219">
        <v>60630</v>
      </c>
      <c r="AA6219">
        <v>21156</v>
      </c>
      <c r="AB6219">
        <v>1351017</v>
      </c>
      <c r="AC6219">
        <v>923212</v>
      </c>
      <c r="AD6219">
        <v>427805</v>
      </c>
      <c r="AE6219" t="s">
        <v>81</v>
      </c>
      <c r="AF6219" t="s">
        <v>78</v>
      </c>
      <c r="AG6219" t="s">
        <v>240</v>
      </c>
      <c r="AH6219" t="s">
        <v>144</v>
      </c>
      <c r="AI6219" t="s">
        <v>139</v>
      </c>
      <c r="AJ6219" t="str">
        <f t="shared" si="97"/>
        <v>Feb</v>
      </c>
    </row>
    <row r="6220" spans="1:36" x14ac:dyDescent="0.3">
      <c r="A6220" t="s">
        <v>13655</v>
      </c>
      <c r="B6220" s="33">
        <v>45807</v>
      </c>
      <c r="C6220" t="s">
        <v>96</v>
      </c>
      <c r="D6220" t="s">
        <v>13656</v>
      </c>
      <c r="E6220" t="s">
        <v>174</v>
      </c>
      <c r="F6220" t="s">
        <v>181</v>
      </c>
      <c r="G6220" t="s">
        <v>158</v>
      </c>
      <c r="H6220" t="s">
        <v>159</v>
      </c>
      <c r="I6220">
        <v>1384</v>
      </c>
      <c r="J6220" t="s">
        <v>554</v>
      </c>
      <c r="K6220" t="s">
        <v>1011</v>
      </c>
      <c r="L6220" t="s">
        <v>398</v>
      </c>
      <c r="M6220" t="s">
        <v>2669</v>
      </c>
      <c r="N6220">
        <v>182</v>
      </c>
      <c r="O6220">
        <v>43</v>
      </c>
      <c r="P6220">
        <v>49</v>
      </c>
      <c r="Q6220" t="s">
        <v>76</v>
      </c>
      <c r="R6220" t="s">
        <v>238</v>
      </c>
      <c r="S6220" t="s">
        <v>239</v>
      </c>
      <c r="T6220">
        <v>186</v>
      </c>
      <c r="U6220">
        <v>113</v>
      </c>
      <c r="V6220">
        <v>60.75</v>
      </c>
      <c r="W6220" t="s">
        <v>134</v>
      </c>
      <c r="X6220">
        <v>10632</v>
      </c>
      <c r="Y6220">
        <v>1201416</v>
      </c>
      <c r="Z6220">
        <v>34691</v>
      </c>
      <c r="AA6220">
        <v>83055</v>
      </c>
      <c r="AB6220">
        <v>1319162</v>
      </c>
      <c r="AC6220">
        <v>826001</v>
      </c>
      <c r="AD6220">
        <v>493161</v>
      </c>
      <c r="AE6220" t="s">
        <v>78</v>
      </c>
      <c r="AF6220" t="s">
        <v>81</v>
      </c>
      <c r="AG6220" t="s">
        <v>240</v>
      </c>
      <c r="AH6220" t="s">
        <v>144</v>
      </c>
      <c r="AI6220" t="s">
        <v>139</v>
      </c>
      <c r="AJ6220" t="str">
        <f t="shared" si="97"/>
        <v>May</v>
      </c>
    </row>
    <row r="6221" spans="1:36" x14ac:dyDescent="0.3">
      <c r="A6221" t="s">
        <v>13657</v>
      </c>
      <c r="B6221" s="33">
        <v>46009</v>
      </c>
      <c r="C6221" t="s">
        <v>93</v>
      </c>
      <c r="D6221" t="s">
        <v>13658</v>
      </c>
      <c r="E6221" t="s">
        <v>172</v>
      </c>
      <c r="F6221" t="s">
        <v>177</v>
      </c>
      <c r="G6221" t="s">
        <v>155</v>
      </c>
      <c r="H6221" t="s">
        <v>162</v>
      </c>
      <c r="I6221">
        <v>482</v>
      </c>
      <c r="J6221" t="s">
        <v>600</v>
      </c>
      <c r="K6221" t="s">
        <v>1055</v>
      </c>
      <c r="L6221" t="s">
        <v>1077</v>
      </c>
      <c r="M6221" t="s">
        <v>345</v>
      </c>
      <c r="N6221">
        <v>88</v>
      </c>
      <c r="O6221">
        <v>10</v>
      </c>
      <c r="P6221">
        <v>17</v>
      </c>
      <c r="Q6221" t="s">
        <v>73</v>
      </c>
      <c r="R6221" t="s">
        <v>238</v>
      </c>
      <c r="S6221" t="s">
        <v>239</v>
      </c>
      <c r="T6221">
        <v>180</v>
      </c>
      <c r="U6221">
        <v>118</v>
      </c>
      <c r="V6221">
        <v>65.56</v>
      </c>
      <c r="W6221" t="s">
        <v>133</v>
      </c>
      <c r="X6221">
        <v>4788</v>
      </c>
      <c r="Y6221">
        <v>564984</v>
      </c>
      <c r="Z6221">
        <v>40238</v>
      </c>
      <c r="AA6221">
        <v>80948</v>
      </c>
      <c r="AB6221">
        <v>686170</v>
      </c>
      <c r="AC6221">
        <v>411723</v>
      </c>
      <c r="AD6221">
        <v>274447</v>
      </c>
      <c r="AE6221" t="s">
        <v>81</v>
      </c>
      <c r="AF6221" t="s">
        <v>78</v>
      </c>
      <c r="AG6221" t="s">
        <v>240</v>
      </c>
      <c r="AH6221" t="s">
        <v>146</v>
      </c>
      <c r="AI6221" t="s">
        <v>140</v>
      </c>
      <c r="AJ6221" t="str">
        <f t="shared" si="97"/>
        <v>Dec</v>
      </c>
    </row>
    <row r="6222" spans="1:36" x14ac:dyDescent="0.3">
      <c r="A6222" t="s">
        <v>13659</v>
      </c>
      <c r="B6222" s="33">
        <v>45774</v>
      </c>
      <c r="C6222" t="s">
        <v>95</v>
      </c>
      <c r="D6222" t="s">
        <v>13660</v>
      </c>
      <c r="E6222" t="s">
        <v>176</v>
      </c>
      <c r="F6222" t="s">
        <v>179</v>
      </c>
      <c r="G6222" t="s">
        <v>156</v>
      </c>
      <c r="H6222" t="s">
        <v>166</v>
      </c>
      <c r="I6222">
        <v>973</v>
      </c>
      <c r="J6222" t="s">
        <v>560</v>
      </c>
      <c r="K6222" t="s">
        <v>669</v>
      </c>
      <c r="L6222" t="s">
        <v>2116</v>
      </c>
      <c r="M6222" t="s">
        <v>877</v>
      </c>
      <c r="N6222">
        <v>128</v>
      </c>
      <c r="O6222">
        <v>5</v>
      </c>
      <c r="P6222">
        <v>1</v>
      </c>
      <c r="Q6222" t="s">
        <v>73</v>
      </c>
      <c r="R6222" t="s">
        <v>238</v>
      </c>
      <c r="S6222" t="s">
        <v>239</v>
      </c>
      <c r="T6222">
        <v>189</v>
      </c>
      <c r="U6222">
        <v>133</v>
      </c>
      <c r="V6222">
        <v>70.37</v>
      </c>
      <c r="W6222" t="s">
        <v>133</v>
      </c>
      <c r="X6222">
        <v>10486</v>
      </c>
      <c r="Y6222">
        <v>1394638</v>
      </c>
      <c r="Z6222">
        <v>71022</v>
      </c>
      <c r="AA6222">
        <v>26068</v>
      </c>
      <c r="AB6222">
        <v>1491728</v>
      </c>
      <c r="AC6222">
        <v>937446</v>
      </c>
      <c r="AD6222">
        <v>554282</v>
      </c>
      <c r="AE6222" t="s">
        <v>81</v>
      </c>
      <c r="AF6222" t="s">
        <v>72</v>
      </c>
      <c r="AG6222" t="s">
        <v>240</v>
      </c>
      <c r="AH6222" t="s">
        <v>144</v>
      </c>
      <c r="AI6222" t="s">
        <v>139</v>
      </c>
      <c r="AJ6222" t="str">
        <f t="shared" si="97"/>
        <v>Apr</v>
      </c>
    </row>
    <row r="6223" spans="1:36" x14ac:dyDescent="0.3">
      <c r="A6223" t="s">
        <v>13661</v>
      </c>
      <c r="B6223" s="33">
        <v>45923</v>
      </c>
      <c r="C6223" t="s">
        <v>95</v>
      </c>
      <c r="D6223" t="s">
        <v>13662</v>
      </c>
      <c r="E6223" t="s">
        <v>174</v>
      </c>
      <c r="F6223" t="s">
        <v>173</v>
      </c>
      <c r="G6223" t="s">
        <v>158</v>
      </c>
      <c r="H6223" t="s">
        <v>161</v>
      </c>
      <c r="I6223">
        <v>1081</v>
      </c>
      <c r="J6223" t="s">
        <v>514</v>
      </c>
      <c r="K6223" t="s">
        <v>3664</v>
      </c>
      <c r="L6223" t="s">
        <v>463</v>
      </c>
      <c r="M6223" t="s">
        <v>3118</v>
      </c>
      <c r="N6223">
        <v>158</v>
      </c>
      <c r="O6223">
        <v>0</v>
      </c>
      <c r="P6223">
        <v>25</v>
      </c>
      <c r="Q6223" t="s">
        <v>73</v>
      </c>
      <c r="R6223" t="s">
        <v>238</v>
      </c>
      <c r="S6223" t="s">
        <v>239</v>
      </c>
      <c r="T6223">
        <v>150</v>
      </c>
      <c r="U6223">
        <v>131</v>
      </c>
      <c r="V6223">
        <v>87.33</v>
      </c>
      <c r="W6223" t="s">
        <v>133</v>
      </c>
      <c r="X6223">
        <v>9988</v>
      </c>
      <c r="Y6223">
        <v>1308428</v>
      </c>
      <c r="Z6223">
        <v>31178</v>
      </c>
      <c r="AA6223">
        <v>42182</v>
      </c>
      <c r="AB6223">
        <v>1381788</v>
      </c>
      <c r="AC6223">
        <v>1091063</v>
      </c>
      <c r="AD6223">
        <v>290725</v>
      </c>
      <c r="AE6223" t="s">
        <v>78</v>
      </c>
      <c r="AF6223" t="s">
        <v>78</v>
      </c>
      <c r="AG6223" t="s">
        <v>240</v>
      </c>
      <c r="AH6223" t="s">
        <v>145</v>
      </c>
      <c r="AI6223" t="s">
        <v>139</v>
      </c>
      <c r="AJ6223" t="str">
        <f t="shared" si="97"/>
        <v>Sep</v>
      </c>
    </row>
    <row r="6224" spans="1:36" x14ac:dyDescent="0.3">
      <c r="A6224" t="s">
        <v>13663</v>
      </c>
      <c r="B6224" s="33">
        <v>45676</v>
      </c>
      <c r="C6224" t="s">
        <v>98</v>
      </c>
      <c r="D6224" t="s">
        <v>13664</v>
      </c>
      <c r="E6224" t="s">
        <v>176</v>
      </c>
      <c r="F6224" t="s">
        <v>175</v>
      </c>
      <c r="G6224" t="s">
        <v>156</v>
      </c>
      <c r="H6224" t="s">
        <v>163</v>
      </c>
      <c r="I6224">
        <v>847</v>
      </c>
      <c r="J6224" t="s">
        <v>270</v>
      </c>
      <c r="K6224" t="s">
        <v>5694</v>
      </c>
      <c r="L6224" t="s">
        <v>615</v>
      </c>
      <c r="M6224" t="s">
        <v>2799</v>
      </c>
      <c r="N6224">
        <v>116</v>
      </c>
      <c r="O6224">
        <v>0</v>
      </c>
      <c r="P6224">
        <v>13</v>
      </c>
      <c r="Q6224" t="s">
        <v>73</v>
      </c>
      <c r="R6224" t="s">
        <v>238</v>
      </c>
      <c r="S6224" t="s">
        <v>239</v>
      </c>
      <c r="T6224">
        <v>180</v>
      </c>
      <c r="U6224">
        <v>154</v>
      </c>
      <c r="V6224">
        <v>85.56</v>
      </c>
      <c r="W6224" t="s">
        <v>133</v>
      </c>
      <c r="X6224">
        <v>8536</v>
      </c>
      <c r="Y6224">
        <v>1314544</v>
      </c>
      <c r="Z6224">
        <v>69762</v>
      </c>
      <c r="AA6224">
        <v>61600</v>
      </c>
      <c r="AB6224">
        <v>1445906</v>
      </c>
      <c r="AC6224">
        <v>1084344</v>
      </c>
      <c r="AD6224">
        <v>361562</v>
      </c>
      <c r="AE6224" t="s">
        <v>81</v>
      </c>
      <c r="AF6224" t="s">
        <v>75</v>
      </c>
      <c r="AG6224" t="s">
        <v>240</v>
      </c>
      <c r="AH6224" t="s">
        <v>146</v>
      </c>
      <c r="AI6224" t="s">
        <v>140</v>
      </c>
      <c r="AJ6224" t="str">
        <f t="shared" si="97"/>
        <v>Jan</v>
      </c>
    </row>
    <row r="6225" spans="1:36" x14ac:dyDescent="0.3">
      <c r="A6225" t="s">
        <v>13665</v>
      </c>
      <c r="B6225" s="33">
        <v>45859</v>
      </c>
      <c r="C6225" t="s">
        <v>99</v>
      </c>
      <c r="D6225" t="s">
        <v>13666</v>
      </c>
      <c r="E6225" t="s">
        <v>172</v>
      </c>
      <c r="F6225" t="s">
        <v>178</v>
      </c>
      <c r="G6225" t="s">
        <v>155</v>
      </c>
      <c r="H6225" t="s">
        <v>157</v>
      </c>
      <c r="I6225">
        <v>1576</v>
      </c>
      <c r="J6225" t="s">
        <v>345</v>
      </c>
      <c r="K6225" t="s">
        <v>655</v>
      </c>
      <c r="L6225" t="s">
        <v>377</v>
      </c>
      <c r="M6225" t="s">
        <v>655</v>
      </c>
      <c r="N6225">
        <v>207</v>
      </c>
      <c r="O6225">
        <v>0</v>
      </c>
      <c r="P6225">
        <v>-10</v>
      </c>
      <c r="Q6225" t="s">
        <v>70</v>
      </c>
      <c r="R6225" t="s">
        <v>238</v>
      </c>
      <c r="S6225" t="s">
        <v>239</v>
      </c>
      <c r="T6225">
        <v>180</v>
      </c>
      <c r="U6225">
        <v>134</v>
      </c>
      <c r="V6225">
        <v>74.44</v>
      </c>
      <c r="W6225" t="s">
        <v>133</v>
      </c>
      <c r="X6225">
        <v>3031</v>
      </c>
      <c r="Y6225">
        <v>406154</v>
      </c>
      <c r="Z6225">
        <v>66464</v>
      </c>
      <c r="AA6225">
        <v>71422</v>
      </c>
      <c r="AB6225">
        <v>544040</v>
      </c>
      <c r="AC6225">
        <v>425604</v>
      </c>
      <c r="AD6225">
        <v>118436</v>
      </c>
      <c r="AE6225" t="s">
        <v>81</v>
      </c>
      <c r="AF6225" t="s">
        <v>75</v>
      </c>
      <c r="AG6225" t="s">
        <v>240</v>
      </c>
      <c r="AH6225" t="s">
        <v>144</v>
      </c>
      <c r="AI6225" t="s">
        <v>138</v>
      </c>
      <c r="AJ6225" t="str">
        <f t="shared" si="97"/>
        <v>Jul</v>
      </c>
    </row>
    <row r="6226" spans="1:36" x14ac:dyDescent="0.3">
      <c r="A6226" t="s">
        <v>13667</v>
      </c>
      <c r="B6226" s="33">
        <v>45744</v>
      </c>
      <c r="C6226" t="s">
        <v>96</v>
      </c>
      <c r="D6226" t="s">
        <v>13668</v>
      </c>
      <c r="E6226" t="s">
        <v>180</v>
      </c>
      <c r="F6226" t="s">
        <v>172</v>
      </c>
      <c r="G6226" t="s">
        <v>160</v>
      </c>
      <c r="H6226" t="s">
        <v>155</v>
      </c>
      <c r="I6226">
        <v>2090</v>
      </c>
      <c r="J6226" t="s">
        <v>503</v>
      </c>
      <c r="K6226" t="s">
        <v>599</v>
      </c>
      <c r="L6226" t="s">
        <v>1544</v>
      </c>
      <c r="M6226" t="s">
        <v>909</v>
      </c>
      <c r="N6226">
        <v>306</v>
      </c>
      <c r="O6226">
        <v>23</v>
      </c>
      <c r="P6226">
        <v>13</v>
      </c>
      <c r="Q6226" t="s">
        <v>73</v>
      </c>
      <c r="R6226" t="s">
        <v>238</v>
      </c>
      <c r="S6226" t="s">
        <v>239</v>
      </c>
      <c r="T6226">
        <v>180</v>
      </c>
      <c r="U6226">
        <v>143</v>
      </c>
      <c r="V6226">
        <v>79.44</v>
      </c>
      <c r="W6226" t="s">
        <v>135</v>
      </c>
      <c r="X6226">
        <v>4796</v>
      </c>
      <c r="Y6226">
        <v>685828</v>
      </c>
      <c r="Z6226">
        <v>72215</v>
      </c>
      <c r="AA6226">
        <v>79365</v>
      </c>
      <c r="AB6226">
        <v>837408</v>
      </c>
      <c r="AC6226">
        <v>701589</v>
      </c>
      <c r="AD6226">
        <v>135819</v>
      </c>
      <c r="AE6226" t="s">
        <v>81</v>
      </c>
      <c r="AF6226" t="s">
        <v>81</v>
      </c>
      <c r="AG6226" t="s">
        <v>240</v>
      </c>
      <c r="AH6226" t="s">
        <v>146</v>
      </c>
      <c r="AI6226" t="s">
        <v>138</v>
      </c>
      <c r="AJ6226" t="str">
        <f t="shared" si="97"/>
        <v>Mar</v>
      </c>
    </row>
    <row r="6227" spans="1:36" x14ac:dyDescent="0.3">
      <c r="A6227" t="s">
        <v>13669</v>
      </c>
      <c r="B6227" s="33">
        <v>45888</v>
      </c>
      <c r="C6227" t="s">
        <v>95</v>
      </c>
      <c r="D6227" t="s">
        <v>13670</v>
      </c>
      <c r="E6227" t="s">
        <v>173</v>
      </c>
      <c r="F6227" t="s">
        <v>177</v>
      </c>
      <c r="G6227" t="s">
        <v>161</v>
      </c>
      <c r="H6227" t="s">
        <v>162</v>
      </c>
      <c r="I6227">
        <v>1815</v>
      </c>
      <c r="J6227" t="s">
        <v>391</v>
      </c>
      <c r="K6227" t="s">
        <v>2729</v>
      </c>
      <c r="L6227" t="s">
        <v>3865</v>
      </c>
      <c r="M6227" t="s">
        <v>2729</v>
      </c>
      <c r="N6227">
        <v>228</v>
      </c>
      <c r="O6227">
        <v>9</v>
      </c>
      <c r="P6227">
        <v>-4</v>
      </c>
      <c r="Q6227" t="s">
        <v>73</v>
      </c>
      <c r="R6227" t="s">
        <v>238</v>
      </c>
      <c r="S6227" t="s">
        <v>239</v>
      </c>
      <c r="T6227">
        <v>180</v>
      </c>
      <c r="U6227">
        <v>176</v>
      </c>
      <c r="V6227">
        <v>97.78</v>
      </c>
      <c r="W6227" t="s">
        <v>133</v>
      </c>
      <c r="X6227">
        <v>3551</v>
      </c>
      <c r="Y6227">
        <v>624976</v>
      </c>
      <c r="Z6227">
        <v>76208</v>
      </c>
      <c r="AA6227">
        <v>125488</v>
      </c>
      <c r="AB6227">
        <v>826672</v>
      </c>
      <c r="AC6227">
        <v>496207</v>
      </c>
      <c r="AD6227">
        <v>330465</v>
      </c>
      <c r="AE6227" t="s">
        <v>78</v>
      </c>
      <c r="AF6227" t="s">
        <v>78</v>
      </c>
      <c r="AG6227" t="s">
        <v>240</v>
      </c>
      <c r="AH6227" t="s">
        <v>144</v>
      </c>
      <c r="AI6227" t="s">
        <v>139</v>
      </c>
      <c r="AJ6227" t="str">
        <f t="shared" si="97"/>
        <v>Aug</v>
      </c>
    </row>
    <row r="6228" spans="1:36" x14ac:dyDescent="0.3">
      <c r="A6228" t="s">
        <v>13671</v>
      </c>
      <c r="B6228" s="33">
        <v>45907</v>
      </c>
      <c r="C6228" t="s">
        <v>97</v>
      </c>
      <c r="D6228" t="s">
        <v>13672</v>
      </c>
      <c r="E6228" t="s">
        <v>181</v>
      </c>
      <c r="F6228" t="s">
        <v>173</v>
      </c>
      <c r="G6228" t="s">
        <v>159</v>
      </c>
      <c r="H6228" t="s">
        <v>161</v>
      </c>
      <c r="I6228">
        <v>937</v>
      </c>
      <c r="J6228" t="s">
        <v>298</v>
      </c>
      <c r="K6228" t="s">
        <v>2490</v>
      </c>
      <c r="L6228" t="s">
        <v>10525</v>
      </c>
      <c r="M6228" t="s">
        <v>801</v>
      </c>
      <c r="N6228">
        <v>137</v>
      </c>
      <c r="O6228">
        <v>54</v>
      </c>
      <c r="P6228">
        <v>30</v>
      </c>
      <c r="Q6228" t="s">
        <v>73</v>
      </c>
      <c r="R6228" t="s">
        <v>238</v>
      </c>
      <c r="S6228" t="s">
        <v>239</v>
      </c>
      <c r="T6228">
        <v>220</v>
      </c>
      <c r="U6228">
        <v>175</v>
      </c>
      <c r="V6228">
        <v>79.55</v>
      </c>
      <c r="W6228" t="s">
        <v>135</v>
      </c>
      <c r="X6228">
        <v>3523</v>
      </c>
      <c r="Y6228">
        <v>616525</v>
      </c>
      <c r="Z6228">
        <v>68775</v>
      </c>
      <c r="AA6228">
        <v>91175</v>
      </c>
      <c r="AB6228">
        <v>776475</v>
      </c>
      <c r="AC6228">
        <v>457343</v>
      </c>
      <c r="AD6228">
        <v>319132</v>
      </c>
      <c r="AE6228" t="s">
        <v>81</v>
      </c>
      <c r="AF6228" t="s">
        <v>78</v>
      </c>
      <c r="AG6228" t="s">
        <v>240</v>
      </c>
      <c r="AH6228" t="s">
        <v>144</v>
      </c>
      <c r="AI6228" t="s">
        <v>139</v>
      </c>
      <c r="AJ6228" t="str">
        <f t="shared" si="97"/>
        <v>Sep</v>
      </c>
    </row>
    <row r="6229" spans="1:36" x14ac:dyDescent="0.3">
      <c r="A6229" t="s">
        <v>13673</v>
      </c>
      <c r="B6229" s="33">
        <v>45731</v>
      </c>
      <c r="C6229" t="s">
        <v>93</v>
      </c>
      <c r="D6229" t="s">
        <v>13674</v>
      </c>
      <c r="E6229" t="s">
        <v>177</v>
      </c>
      <c r="F6229" t="s">
        <v>175</v>
      </c>
      <c r="G6229" t="s">
        <v>162</v>
      </c>
      <c r="H6229" t="s">
        <v>163</v>
      </c>
      <c r="I6229">
        <v>1219</v>
      </c>
      <c r="J6229" t="s">
        <v>304</v>
      </c>
      <c r="K6229" t="s">
        <v>3678</v>
      </c>
      <c r="N6229">
        <v>184</v>
      </c>
      <c r="O6229">
        <v>0</v>
      </c>
      <c r="P6229">
        <v>0</v>
      </c>
      <c r="Q6229" t="s">
        <v>67</v>
      </c>
      <c r="R6229" t="s">
        <v>245</v>
      </c>
      <c r="S6229" t="s">
        <v>122</v>
      </c>
      <c r="T6229">
        <v>180</v>
      </c>
      <c r="U6229">
        <v>0</v>
      </c>
      <c r="V6229">
        <v>0</v>
      </c>
      <c r="W6229" t="s">
        <v>133</v>
      </c>
      <c r="X6229">
        <v>4396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 t="s">
        <v>78</v>
      </c>
      <c r="AF6229" t="s">
        <v>75</v>
      </c>
      <c r="AG6229" t="s">
        <v>240</v>
      </c>
      <c r="AH6229" t="s">
        <v>146</v>
      </c>
      <c r="AI6229" t="s">
        <v>138</v>
      </c>
      <c r="AJ6229" t="str">
        <f t="shared" si="97"/>
        <v>Mar</v>
      </c>
    </row>
    <row r="6230" spans="1:36" x14ac:dyDescent="0.3">
      <c r="A6230" t="s">
        <v>13675</v>
      </c>
      <c r="B6230" s="33">
        <v>45967</v>
      </c>
      <c r="C6230" t="s">
        <v>99</v>
      </c>
      <c r="D6230" t="s">
        <v>13676</v>
      </c>
      <c r="E6230" t="s">
        <v>179</v>
      </c>
      <c r="F6230" t="s">
        <v>177</v>
      </c>
      <c r="G6230" t="s">
        <v>166</v>
      </c>
      <c r="H6230" t="s">
        <v>162</v>
      </c>
      <c r="I6230">
        <v>1336</v>
      </c>
      <c r="J6230" t="s">
        <v>514</v>
      </c>
      <c r="K6230" t="s">
        <v>3193</v>
      </c>
      <c r="L6230" t="s">
        <v>2199</v>
      </c>
      <c r="M6230" t="s">
        <v>2260</v>
      </c>
      <c r="N6230">
        <v>179</v>
      </c>
      <c r="O6230">
        <v>29</v>
      </c>
      <c r="P6230">
        <v>67</v>
      </c>
      <c r="Q6230" t="s">
        <v>76</v>
      </c>
      <c r="R6230" t="s">
        <v>238</v>
      </c>
      <c r="S6230" t="s">
        <v>239</v>
      </c>
      <c r="T6230">
        <v>189</v>
      </c>
      <c r="U6230">
        <v>180</v>
      </c>
      <c r="V6230">
        <v>95.24</v>
      </c>
      <c r="W6230" t="s">
        <v>135</v>
      </c>
      <c r="X6230">
        <v>7736</v>
      </c>
      <c r="Y6230">
        <v>1392480</v>
      </c>
      <c r="Z6230">
        <v>57240</v>
      </c>
      <c r="AA6230">
        <v>59040</v>
      </c>
      <c r="AB6230">
        <v>1508760</v>
      </c>
      <c r="AC6230">
        <v>1200529</v>
      </c>
      <c r="AD6230">
        <v>308231</v>
      </c>
      <c r="AE6230" t="s">
        <v>72</v>
      </c>
      <c r="AF6230" t="s">
        <v>78</v>
      </c>
      <c r="AG6230" t="s">
        <v>240</v>
      </c>
      <c r="AH6230" t="s">
        <v>146</v>
      </c>
      <c r="AI6230" t="s">
        <v>138</v>
      </c>
      <c r="AJ6230" t="str">
        <f t="shared" si="97"/>
        <v>Nov</v>
      </c>
    </row>
    <row r="6231" spans="1:36" x14ac:dyDescent="0.3">
      <c r="A6231" t="s">
        <v>13677</v>
      </c>
      <c r="B6231" s="33">
        <v>45728</v>
      </c>
      <c r="C6231" t="s">
        <v>97</v>
      </c>
      <c r="D6231" t="s">
        <v>13678</v>
      </c>
      <c r="E6231" t="s">
        <v>179</v>
      </c>
      <c r="F6231" t="s">
        <v>172</v>
      </c>
      <c r="G6231" t="s">
        <v>166</v>
      </c>
      <c r="H6231" t="s">
        <v>155</v>
      </c>
      <c r="I6231">
        <v>1015</v>
      </c>
      <c r="J6231" t="s">
        <v>615</v>
      </c>
      <c r="K6231" t="s">
        <v>3207</v>
      </c>
      <c r="L6231" t="s">
        <v>589</v>
      </c>
      <c r="M6231" t="s">
        <v>933</v>
      </c>
      <c r="N6231">
        <v>136</v>
      </c>
      <c r="O6231">
        <v>11</v>
      </c>
      <c r="P6231">
        <v>27</v>
      </c>
      <c r="Q6231" t="s">
        <v>73</v>
      </c>
      <c r="R6231" t="s">
        <v>238</v>
      </c>
      <c r="S6231" t="s">
        <v>239</v>
      </c>
      <c r="T6231">
        <v>189</v>
      </c>
      <c r="U6231">
        <v>106</v>
      </c>
      <c r="V6231">
        <v>56.08</v>
      </c>
      <c r="W6231" t="s">
        <v>133</v>
      </c>
      <c r="X6231">
        <v>9247</v>
      </c>
      <c r="Y6231">
        <v>980182</v>
      </c>
      <c r="Z6231">
        <v>57346</v>
      </c>
      <c r="AA6231">
        <v>56604</v>
      </c>
      <c r="AB6231">
        <v>1094132</v>
      </c>
      <c r="AC6231">
        <v>857525</v>
      </c>
      <c r="AD6231">
        <v>236607</v>
      </c>
      <c r="AE6231" t="s">
        <v>72</v>
      </c>
      <c r="AF6231" t="s">
        <v>81</v>
      </c>
      <c r="AG6231" t="s">
        <v>240</v>
      </c>
      <c r="AH6231" t="s">
        <v>144</v>
      </c>
      <c r="AI6231" t="s">
        <v>139</v>
      </c>
      <c r="AJ6231" t="str">
        <f t="shared" si="97"/>
        <v>Mar</v>
      </c>
    </row>
    <row r="6232" spans="1:36" x14ac:dyDescent="0.3">
      <c r="A6232" t="s">
        <v>13679</v>
      </c>
      <c r="B6232" s="33">
        <v>45859</v>
      </c>
      <c r="C6232" t="s">
        <v>96</v>
      </c>
      <c r="D6232" t="s">
        <v>13680</v>
      </c>
      <c r="E6232" t="s">
        <v>178</v>
      </c>
      <c r="F6232" t="s">
        <v>173</v>
      </c>
      <c r="G6232" t="s">
        <v>157</v>
      </c>
      <c r="H6232" t="s">
        <v>161</v>
      </c>
      <c r="I6232">
        <v>1085</v>
      </c>
      <c r="J6232" t="s">
        <v>377</v>
      </c>
      <c r="K6232" t="s">
        <v>376</v>
      </c>
      <c r="N6232">
        <v>154</v>
      </c>
      <c r="O6232">
        <v>0</v>
      </c>
      <c r="P6232">
        <v>0</v>
      </c>
      <c r="Q6232" t="s">
        <v>67</v>
      </c>
      <c r="R6232" t="s">
        <v>245</v>
      </c>
      <c r="S6232" t="s">
        <v>122</v>
      </c>
      <c r="T6232">
        <v>150</v>
      </c>
      <c r="U6232">
        <v>0</v>
      </c>
      <c r="V6232">
        <v>0</v>
      </c>
      <c r="W6232" t="s">
        <v>135</v>
      </c>
      <c r="X6232">
        <v>4432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 t="s">
        <v>75</v>
      </c>
      <c r="AF6232" t="s">
        <v>78</v>
      </c>
      <c r="AG6232" t="s">
        <v>240</v>
      </c>
      <c r="AH6232" t="s">
        <v>147</v>
      </c>
      <c r="AI6232" t="s">
        <v>138</v>
      </c>
      <c r="AJ6232" t="str">
        <f t="shared" si="97"/>
        <v>Jul</v>
      </c>
    </row>
    <row r="6233" spans="1:36" x14ac:dyDescent="0.3">
      <c r="A6233" t="s">
        <v>13681</v>
      </c>
      <c r="B6233" s="33">
        <v>45875</v>
      </c>
      <c r="C6233" t="s">
        <v>95</v>
      </c>
      <c r="D6233" t="s">
        <v>13682</v>
      </c>
      <c r="E6233" t="s">
        <v>177</v>
      </c>
      <c r="F6233" t="s">
        <v>181</v>
      </c>
      <c r="G6233" t="s">
        <v>162</v>
      </c>
      <c r="H6233" t="s">
        <v>159</v>
      </c>
      <c r="I6233">
        <v>2239</v>
      </c>
      <c r="J6233" t="s">
        <v>248</v>
      </c>
      <c r="K6233" t="s">
        <v>1972</v>
      </c>
      <c r="L6233" t="s">
        <v>2878</v>
      </c>
      <c r="M6233" t="s">
        <v>3324</v>
      </c>
      <c r="N6233">
        <v>269</v>
      </c>
      <c r="O6233">
        <v>23</v>
      </c>
      <c r="P6233">
        <v>53</v>
      </c>
      <c r="Q6233" t="s">
        <v>76</v>
      </c>
      <c r="R6233" t="s">
        <v>238</v>
      </c>
      <c r="S6233" t="s">
        <v>239</v>
      </c>
      <c r="T6233">
        <v>186</v>
      </c>
      <c r="U6233">
        <v>113</v>
      </c>
      <c r="V6233">
        <v>60.75</v>
      </c>
      <c r="W6233" t="s">
        <v>135</v>
      </c>
      <c r="X6233">
        <v>3272</v>
      </c>
      <c r="Y6233">
        <v>369736</v>
      </c>
      <c r="Z6233">
        <v>30171</v>
      </c>
      <c r="AA6233">
        <v>13221</v>
      </c>
      <c r="AB6233">
        <v>413128</v>
      </c>
      <c r="AC6233">
        <v>286041</v>
      </c>
      <c r="AD6233">
        <v>127087</v>
      </c>
      <c r="AE6233" t="s">
        <v>78</v>
      </c>
      <c r="AF6233" t="s">
        <v>81</v>
      </c>
      <c r="AG6233" t="s">
        <v>240</v>
      </c>
      <c r="AH6233" t="s">
        <v>144</v>
      </c>
      <c r="AI6233" t="s">
        <v>139</v>
      </c>
      <c r="AJ6233" t="str">
        <f t="shared" si="97"/>
        <v>Aug</v>
      </c>
    </row>
    <row r="6234" spans="1:36" x14ac:dyDescent="0.3">
      <c r="A6234" t="s">
        <v>13683</v>
      </c>
      <c r="B6234" s="33">
        <v>45705</v>
      </c>
      <c r="C6234" t="s">
        <v>93</v>
      </c>
      <c r="D6234" t="s">
        <v>13684</v>
      </c>
      <c r="E6234" t="s">
        <v>175</v>
      </c>
      <c r="F6234" t="s">
        <v>174</v>
      </c>
      <c r="G6234" t="s">
        <v>163</v>
      </c>
      <c r="H6234" t="s">
        <v>158</v>
      </c>
      <c r="I6234">
        <v>2086</v>
      </c>
      <c r="J6234" t="s">
        <v>420</v>
      </c>
      <c r="K6234" t="s">
        <v>1271</v>
      </c>
      <c r="L6234" t="s">
        <v>258</v>
      </c>
      <c r="M6234" t="s">
        <v>508</v>
      </c>
      <c r="N6234">
        <v>269</v>
      </c>
      <c r="O6234">
        <v>0</v>
      </c>
      <c r="P6234">
        <v>16</v>
      </c>
      <c r="Q6234" t="s">
        <v>73</v>
      </c>
      <c r="R6234" t="s">
        <v>238</v>
      </c>
      <c r="S6234" t="s">
        <v>239</v>
      </c>
      <c r="T6234">
        <v>180</v>
      </c>
      <c r="U6234">
        <v>125</v>
      </c>
      <c r="V6234">
        <v>69.44</v>
      </c>
      <c r="W6234" t="s">
        <v>133</v>
      </c>
      <c r="X6234">
        <v>7803</v>
      </c>
      <c r="Y6234">
        <v>975375</v>
      </c>
      <c r="Z6234">
        <v>36625</v>
      </c>
      <c r="AA6234">
        <v>43750</v>
      </c>
      <c r="AB6234">
        <v>1055750</v>
      </c>
      <c r="AC6234">
        <v>869596</v>
      </c>
      <c r="AD6234">
        <v>186154</v>
      </c>
      <c r="AE6234" t="s">
        <v>75</v>
      </c>
      <c r="AF6234" t="s">
        <v>78</v>
      </c>
      <c r="AG6234" t="s">
        <v>240</v>
      </c>
      <c r="AH6234" t="s">
        <v>145</v>
      </c>
      <c r="AI6234" t="s">
        <v>138</v>
      </c>
      <c r="AJ6234" t="str">
        <f t="shared" si="97"/>
        <v>Feb</v>
      </c>
    </row>
    <row r="6235" spans="1:36" x14ac:dyDescent="0.3">
      <c r="A6235" t="s">
        <v>13685</v>
      </c>
      <c r="B6235" s="33">
        <v>45742</v>
      </c>
      <c r="C6235" t="s">
        <v>97</v>
      </c>
      <c r="D6235" t="s">
        <v>13686</v>
      </c>
      <c r="E6235" t="s">
        <v>181</v>
      </c>
      <c r="F6235" t="s">
        <v>177</v>
      </c>
      <c r="G6235" t="s">
        <v>159</v>
      </c>
      <c r="H6235" t="s">
        <v>162</v>
      </c>
      <c r="I6235">
        <v>437</v>
      </c>
      <c r="J6235" t="s">
        <v>682</v>
      </c>
      <c r="K6235" t="s">
        <v>1843</v>
      </c>
      <c r="N6235">
        <v>87</v>
      </c>
      <c r="O6235">
        <v>0</v>
      </c>
      <c r="P6235">
        <v>0</v>
      </c>
      <c r="Q6235" t="s">
        <v>67</v>
      </c>
      <c r="R6235" t="s">
        <v>245</v>
      </c>
      <c r="S6235" t="s">
        <v>120</v>
      </c>
      <c r="T6235">
        <v>150</v>
      </c>
      <c r="U6235">
        <v>0</v>
      </c>
      <c r="V6235">
        <v>0</v>
      </c>
      <c r="W6235" t="s">
        <v>133</v>
      </c>
      <c r="X6235">
        <v>3298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 t="s">
        <v>81</v>
      </c>
      <c r="AF6235" t="s">
        <v>78</v>
      </c>
      <c r="AG6235" t="s">
        <v>240</v>
      </c>
      <c r="AH6235" t="s">
        <v>145</v>
      </c>
      <c r="AI6235" t="s">
        <v>139</v>
      </c>
      <c r="AJ6235" t="str">
        <f t="shared" si="97"/>
        <v>Mar</v>
      </c>
    </row>
    <row r="6236" spans="1:36" x14ac:dyDescent="0.3">
      <c r="A6236" t="s">
        <v>13687</v>
      </c>
      <c r="B6236" s="33">
        <v>45993</v>
      </c>
      <c r="C6236" t="s">
        <v>96</v>
      </c>
      <c r="D6236" t="s">
        <v>13688</v>
      </c>
      <c r="E6236" t="s">
        <v>181</v>
      </c>
      <c r="F6236" t="s">
        <v>180</v>
      </c>
      <c r="G6236" t="s">
        <v>159</v>
      </c>
      <c r="H6236" t="s">
        <v>160</v>
      </c>
      <c r="I6236">
        <v>1048</v>
      </c>
      <c r="J6236" t="s">
        <v>275</v>
      </c>
      <c r="K6236" t="s">
        <v>2306</v>
      </c>
      <c r="L6236" t="s">
        <v>626</v>
      </c>
      <c r="M6236" t="s">
        <v>1477</v>
      </c>
      <c r="N6236">
        <v>137</v>
      </c>
      <c r="O6236">
        <v>0</v>
      </c>
      <c r="P6236">
        <v>1</v>
      </c>
      <c r="Q6236" t="s">
        <v>70</v>
      </c>
      <c r="R6236" t="s">
        <v>238</v>
      </c>
      <c r="S6236" t="s">
        <v>239</v>
      </c>
      <c r="T6236">
        <v>150</v>
      </c>
      <c r="U6236">
        <v>124</v>
      </c>
      <c r="V6236">
        <v>82.67</v>
      </c>
      <c r="W6236" t="s">
        <v>133</v>
      </c>
      <c r="X6236">
        <v>9795</v>
      </c>
      <c r="Y6236">
        <v>1214580</v>
      </c>
      <c r="Z6236">
        <v>49724</v>
      </c>
      <c r="AA6236">
        <v>22816</v>
      </c>
      <c r="AB6236">
        <v>1287120</v>
      </c>
      <c r="AC6236">
        <v>999137</v>
      </c>
      <c r="AD6236">
        <v>287983</v>
      </c>
      <c r="AE6236" t="s">
        <v>81</v>
      </c>
      <c r="AF6236" t="s">
        <v>81</v>
      </c>
      <c r="AG6236" t="s">
        <v>240</v>
      </c>
      <c r="AH6236" t="s">
        <v>145</v>
      </c>
      <c r="AI6236" t="s">
        <v>139</v>
      </c>
      <c r="AJ6236" t="str">
        <f t="shared" si="97"/>
        <v>Dec</v>
      </c>
    </row>
    <row r="6237" spans="1:36" x14ac:dyDescent="0.3">
      <c r="A6237" t="s">
        <v>13689</v>
      </c>
      <c r="B6237" s="33">
        <v>45942</v>
      </c>
      <c r="C6237" t="s">
        <v>95</v>
      </c>
      <c r="D6237" t="s">
        <v>13690</v>
      </c>
      <c r="E6237" t="s">
        <v>176</v>
      </c>
      <c r="F6237" t="s">
        <v>179</v>
      </c>
      <c r="G6237" t="s">
        <v>156</v>
      </c>
      <c r="H6237" t="s">
        <v>166</v>
      </c>
      <c r="I6237">
        <v>1679</v>
      </c>
      <c r="J6237" t="s">
        <v>603</v>
      </c>
      <c r="K6237" t="s">
        <v>1525</v>
      </c>
      <c r="L6237" t="s">
        <v>2799</v>
      </c>
      <c r="M6237" t="s">
        <v>1746</v>
      </c>
      <c r="N6237">
        <v>213</v>
      </c>
      <c r="O6237">
        <v>9</v>
      </c>
      <c r="P6237">
        <v>33</v>
      </c>
      <c r="Q6237" t="s">
        <v>76</v>
      </c>
      <c r="R6237" t="s">
        <v>238</v>
      </c>
      <c r="S6237" t="s">
        <v>239</v>
      </c>
      <c r="T6237">
        <v>189</v>
      </c>
      <c r="U6237">
        <v>125</v>
      </c>
      <c r="V6237">
        <v>66.14</v>
      </c>
      <c r="W6237" t="s">
        <v>133</v>
      </c>
      <c r="X6237">
        <v>7514</v>
      </c>
      <c r="Y6237">
        <v>939250</v>
      </c>
      <c r="Z6237">
        <v>37625</v>
      </c>
      <c r="AA6237">
        <v>48875</v>
      </c>
      <c r="AB6237">
        <v>1025750</v>
      </c>
      <c r="AC6237">
        <v>749193</v>
      </c>
      <c r="AD6237">
        <v>276557</v>
      </c>
      <c r="AE6237" t="s">
        <v>81</v>
      </c>
      <c r="AF6237" t="s">
        <v>72</v>
      </c>
      <c r="AG6237" t="s">
        <v>240</v>
      </c>
      <c r="AH6237" t="s">
        <v>144</v>
      </c>
      <c r="AI6237" t="s">
        <v>139</v>
      </c>
      <c r="AJ6237" t="str">
        <f t="shared" si="97"/>
        <v>Oct</v>
      </c>
    </row>
    <row r="6238" spans="1:36" x14ac:dyDescent="0.3">
      <c r="A6238" t="s">
        <v>13691</v>
      </c>
      <c r="B6238" s="33">
        <v>45738</v>
      </c>
      <c r="C6238" t="s">
        <v>93</v>
      </c>
      <c r="D6238" t="s">
        <v>1890</v>
      </c>
      <c r="E6238" t="s">
        <v>174</v>
      </c>
      <c r="F6238" t="s">
        <v>180</v>
      </c>
      <c r="G6238" t="s">
        <v>158</v>
      </c>
      <c r="H6238" t="s">
        <v>160</v>
      </c>
      <c r="I6238">
        <v>2201</v>
      </c>
      <c r="J6238" t="s">
        <v>971</v>
      </c>
      <c r="K6238" t="s">
        <v>2530</v>
      </c>
      <c r="L6238" t="s">
        <v>599</v>
      </c>
      <c r="M6238" t="s">
        <v>833</v>
      </c>
      <c r="N6238">
        <v>293</v>
      </c>
      <c r="O6238">
        <v>6</v>
      </c>
      <c r="P6238">
        <v>17</v>
      </c>
      <c r="Q6238" t="s">
        <v>73</v>
      </c>
      <c r="R6238" t="s">
        <v>238</v>
      </c>
      <c r="S6238" t="s">
        <v>239</v>
      </c>
      <c r="T6238">
        <v>220</v>
      </c>
      <c r="U6238">
        <v>204</v>
      </c>
      <c r="V6238">
        <v>92.73</v>
      </c>
      <c r="W6238" t="s">
        <v>133</v>
      </c>
      <c r="X6238">
        <v>8254</v>
      </c>
      <c r="Y6238">
        <v>1683816</v>
      </c>
      <c r="Z6238">
        <v>55896</v>
      </c>
      <c r="AA6238">
        <v>52428</v>
      </c>
      <c r="AB6238">
        <v>1792140</v>
      </c>
      <c r="AC6238">
        <v>1181671</v>
      </c>
      <c r="AD6238">
        <v>610469</v>
      </c>
      <c r="AE6238" t="s">
        <v>78</v>
      </c>
      <c r="AF6238" t="s">
        <v>81</v>
      </c>
      <c r="AG6238" t="s">
        <v>240</v>
      </c>
      <c r="AH6238" t="s">
        <v>145</v>
      </c>
      <c r="AI6238" t="s">
        <v>139</v>
      </c>
      <c r="AJ6238" t="str">
        <f t="shared" si="97"/>
        <v>Mar</v>
      </c>
    </row>
    <row r="6239" spans="1:36" x14ac:dyDescent="0.3">
      <c r="A6239" t="s">
        <v>13692</v>
      </c>
      <c r="B6239" s="33">
        <v>45969</v>
      </c>
      <c r="C6239" t="s">
        <v>93</v>
      </c>
      <c r="D6239" t="s">
        <v>13693</v>
      </c>
      <c r="E6239" t="s">
        <v>176</v>
      </c>
      <c r="F6239" t="s">
        <v>175</v>
      </c>
      <c r="G6239" t="s">
        <v>156</v>
      </c>
      <c r="H6239" t="s">
        <v>163</v>
      </c>
      <c r="I6239">
        <v>1282</v>
      </c>
      <c r="J6239" t="s">
        <v>377</v>
      </c>
      <c r="K6239" t="s">
        <v>519</v>
      </c>
      <c r="N6239">
        <v>197</v>
      </c>
      <c r="O6239">
        <v>0</v>
      </c>
      <c r="P6239">
        <v>0</v>
      </c>
      <c r="Q6239" t="s">
        <v>67</v>
      </c>
      <c r="R6239" t="s">
        <v>245</v>
      </c>
      <c r="S6239" t="s">
        <v>122</v>
      </c>
      <c r="T6239">
        <v>150</v>
      </c>
      <c r="U6239">
        <v>0</v>
      </c>
      <c r="V6239">
        <v>0</v>
      </c>
      <c r="W6239" t="s">
        <v>133</v>
      </c>
      <c r="X6239">
        <v>6074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 t="s">
        <v>81</v>
      </c>
      <c r="AF6239" t="s">
        <v>75</v>
      </c>
      <c r="AG6239" t="s">
        <v>240</v>
      </c>
      <c r="AH6239" t="s">
        <v>145</v>
      </c>
      <c r="AI6239" t="s">
        <v>138</v>
      </c>
      <c r="AJ6239" t="str">
        <f t="shared" si="97"/>
        <v>Nov</v>
      </c>
    </row>
    <row r="6240" spans="1:36" x14ac:dyDescent="0.3">
      <c r="A6240" t="s">
        <v>13694</v>
      </c>
      <c r="B6240" s="33">
        <v>46021</v>
      </c>
      <c r="C6240" t="s">
        <v>96</v>
      </c>
      <c r="D6240" t="s">
        <v>13695</v>
      </c>
      <c r="E6240" t="s">
        <v>173</v>
      </c>
      <c r="F6240" t="s">
        <v>175</v>
      </c>
      <c r="G6240" t="s">
        <v>161</v>
      </c>
      <c r="H6240" t="s">
        <v>163</v>
      </c>
      <c r="I6240">
        <v>894</v>
      </c>
      <c r="J6240" t="s">
        <v>508</v>
      </c>
      <c r="K6240" t="s">
        <v>1390</v>
      </c>
      <c r="L6240" t="s">
        <v>2550</v>
      </c>
      <c r="M6240" t="s">
        <v>253</v>
      </c>
      <c r="N6240">
        <v>139</v>
      </c>
      <c r="O6240">
        <v>17</v>
      </c>
      <c r="P6240">
        <v>28</v>
      </c>
      <c r="Q6240" t="s">
        <v>73</v>
      </c>
      <c r="R6240" t="s">
        <v>238</v>
      </c>
      <c r="S6240" t="s">
        <v>239</v>
      </c>
      <c r="T6240">
        <v>180</v>
      </c>
      <c r="U6240">
        <v>156</v>
      </c>
      <c r="V6240">
        <v>86.67</v>
      </c>
      <c r="W6240" t="s">
        <v>133</v>
      </c>
      <c r="X6240">
        <v>4572</v>
      </c>
      <c r="Y6240">
        <v>713232</v>
      </c>
      <c r="Z6240">
        <v>49452</v>
      </c>
      <c r="AA6240">
        <v>80808</v>
      </c>
      <c r="AB6240">
        <v>843492</v>
      </c>
      <c r="AC6240">
        <v>516323</v>
      </c>
      <c r="AD6240">
        <v>327169</v>
      </c>
      <c r="AE6240" t="s">
        <v>78</v>
      </c>
      <c r="AF6240" t="s">
        <v>75</v>
      </c>
      <c r="AG6240" t="s">
        <v>240</v>
      </c>
      <c r="AH6240" t="s">
        <v>144</v>
      </c>
      <c r="AI6240" t="s">
        <v>140</v>
      </c>
      <c r="AJ6240" t="str">
        <f t="shared" si="97"/>
        <v>Dec</v>
      </c>
    </row>
    <row r="6241" spans="1:36" x14ac:dyDescent="0.3">
      <c r="A6241" t="s">
        <v>13696</v>
      </c>
      <c r="B6241" s="33">
        <v>45904</v>
      </c>
      <c r="C6241" t="s">
        <v>93</v>
      </c>
      <c r="D6241" t="s">
        <v>13697</v>
      </c>
      <c r="E6241" t="s">
        <v>173</v>
      </c>
      <c r="F6241" t="s">
        <v>176</v>
      </c>
      <c r="G6241" t="s">
        <v>161</v>
      </c>
      <c r="H6241" t="s">
        <v>156</v>
      </c>
      <c r="I6241">
        <v>648</v>
      </c>
      <c r="J6241" t="s">
        <v>1045</v>
      </c>
      <c r="K6241" t="s">
        <v>1799</v>
      </c>
      <c r="L6241" t="s">
        <v>2259</v>
      </c>
      <c r="M6241" t="s">
        <v>2260</v>
      </c>
      <c r="N6241">
        <v>110</v>
      </c>
      <c r="O6241">
        <v>23</v>
      </c>
      <c r="P6241">
        <v>16</v>
      </c>
      <c r="Q6241" t="s">
        <v>73</v>
      </c>
      <c r="R6241" t="s">
        <v>238</v>
      </c>
      <c r="S6241" t="s">
        <v>239</v>
      </c>
      <c r="T6241">
        <v>186</v>
      </c>
      <c r="U6241">
        <v>151</v>
      </c>
      <c r="V6241">
        <v>81.180000000000007</v>
      </c>
      <c r="W6241" t="s">
        <v>133</v>
      </c>
      <c r="X6241">
        <v>4267</v>
      </c>
      <c r="Y6241">
        <v>644317</v>
      </c>
      <c r="Z6241">
        <v>69309</v>
      </c>
      <c r="AA6241">
        <v>38354</v>
      </c>
      <c r="AB6241">
        <v>751980</v>
      </c>
      <c r="AC6241">
        <v>441772</v>
      </c>
      <c r="AD6241">
        <v>310208</v>
      </c>
      <c r="AE6241" t="s">
        <v>78</v>
      </c>
      <c r="AF6241" t="s">
        <v>81</v>
      </c>
      <c r="AG6241" t="s">
        <v>240</v>
      </c>
      <c r="AH6241" t="s">
        <v>145</v>
      </c>
      <c r="AI6241" t="s">
        <v>139</v>
      </c>
      <c r="AJ6241" t="str">
        <f t="shared" si="97"/>
        <v>Sep</v>
      </c>
    </row>
    <row r="6242" spans="1:36" x14ac:dyDescent="0.3">
      <c r="A6242" t="s">
        <v>13698</v>
      </c>
      <c r="B6242" s="33">
        <v>45839</v>
      </c>
      <c r="C6242" t="s">
        <v>93</v>
      </c>
      <c r="D6242" t="s">
        <v>1044</v>
      </c>
      <c r="E6242" t="s">
        <v>173</v>
      </c>
      <c r="F6242" t="s">
        <v>180</v>
      </c>
      <c r="G6242" t="s">
        <v>161</v>
      </c>
      <c r="H6242" t="s">
        <v>160</v>
      </c>
      <c r="I6242">
        <v>1560</v>
      </c>
      <c r="J6242" t="s">
        <v>298</v>
      </c>
      <c r="K6242" t="s">
        <v>754</v>
      </c>
      <c r="L6242" t="s">
        <v>258</v>
      </c>
      <c r="M6242" t="s">
        <v>754</v>
      </c>
      <c r="N6242">
        <v>193</v>
      </c>
      <c r="O6242">
        <v>0</v>
      </c>
      <c r="P6242">
        <v>-5</v>
      </c>
      <c r="Q6242" t="s">
        <v>70</v>
      </c>
      <c r="R6242" t="s">
        <v>238</v>
      </c>
      <c r="S6242" t="s">
        <v>239</v>
      </c>
      <c r="T6242">
        <v>180</v>
      </c>
      <c r="U6242">
        <v>176</v>
      </c>
      <c r="V6242">
        <v>97.78</v>
      </c>
      <c r="W6242" t="s">
        <v>134</v>
      </c>
      <c r="X6242">
        <v>7888</v>
      </c>
      <c r="Y6242">
        <v>1388288</v>
      </c>
      <c r="Z6242">
        <v>86592</v>
      </c>
      <c r="AA6242">
        <v>39424</v>
      </c>
      <c r="AB6242">
        <v>1514304</v>
      </c>
      <c r="AC6242">
        <v>1165350</v>
      </c>
      <c r="AD6242">
        <v>348954</v>
      </c>
      <c r="AE6242" t="s">
        <v>78</v>
      </c>
      <c r="AF6242" t="s">
        <v>81</v>
      </c>
      <c r="AG6242" t="s">
        <v>240</v>
      </c>
      <c r="AH6242" t="s">
        <v>144</v>
      </c>
      <c r="AI6242" t="s">
        <v>139</v>
      </c>
      <c r="AJ6242" t="str">
        <f t="shared" si="97"/>
        <v>Jul</v>
      </c>
    </row>
    <row r="6243" spans="1:36" x14ac:dyDescent="0.3">
      <c r="A6243" t="s">
        <v>13699</v>
      </c>
      <c r="B6243" s="33">
        <v>45678</v>
      </c>
      <c r="C6243" t="s">
        <v>98</v>
      </c>
      <c r="D6243" t="s">
        <v>13700</v>
      </c>
      <c r="E6243" t="s">
        <v>178</v>
      </c>
      <c r="F6243" t="s">
        <v>176</v>
      </c>
      <c r="G6243" t="s">
        <v>157</v>
      </c>
      <c r="H6243" t="s">
        <v>156</v>
      </c>
      <c r="I6243">
        <v>1916</v>
      </c>
      <c r="J6243" t="s">
        <v>744</v>
      </c>
      <c r="K6243" t="s">
        <v>3453</v>
      </c>
      <c r="L6243" t="s">
        <v>1227</v>
      </c>
      <c r="M6243" t="s">
        <v>772</v>
      </c>
      <c r="N6243">
        <v>237</v>
      </c>
      <c r="O6243">
        <v>10</v>
      </c>
      <c r="P6243">
        <v>21</v>
      </c>
      <c r="Q6243" t="s">
        <v>73</v>
      </c>
      <c r="R6243" t="s">
        <v>238</v>
      </c>
      <c r="S6243" t="s">
        <v>239</v>
      </c>
      <c r="T6243">
        <v>150</v>
      </c>
      <c r="U6243">
        <v>98</v>
      </c>
      <c r="V6243">
        <v>65.33</v>
      </c>
      <c r="W6243" t="s">
        <v>133</v>
      </c>
      <c r="X6243">
        <v>3755</v>
      </c>
      <c r="Y6243">
        <v>367990</v>
      </c>
      <c r="Z6243">
        <v>35770</v>
      </c>
      <c r="AA6243">
        <v>30282</v>
      </c>
      <c r="AB6243">
        <v>434042</v>
      </c>
      <c r="AC6243">
        <v>275284</v>
      </c>
      <c r="AD6243">
        <v>158758</v>
      </c>
      <c r="AE6243" t="s">
        <v>75</v>
      </c>
      <c r="AF6243" t="s">
        <v>81</v>
      </c>
      <c r="AG6243" t="s">
        <v>240</v>
      </c>
      <c r="AH6243" t="s">
        <v>144</v>
      </c>
      <c r="AI6243" t="s">
        <v>139</v>
      </c>
      <c r="AJ6243" t="str">
        <f t="shared" si="97"/>
        <v>Jan</v>
      </c>
    </row>
    <row r="6244" spans="1:36" x14ac:dyDescent="0.3">
      <c r="A6244" t="s">
        <v>13701</v>
      </c>
      <c r="B6244" s="33">
        <v>45894</v>
      </c>
      <c r="C6244" t="s">
        <v>93</v>
      </c>
      <c r="D6244" t="s">
        <v>3892</v>
      </c>
      <c r="E6244" t="s">
        <v>176</v>
      </c>
      <c r="F6244" t="s">
        <v>181</v>
      </c>
      <c r="G6244" t="s">
        <v>156</v>
      </c>
      <c r="H6244" t="s">
        <v>159</v>
      </c>
      <c r="I6244">
        <v>1831</v>
      </c>
      <c r="J6244" t="s">
        <v>236</v>
      </c>
      <c r="K6244" t="s">
        <v>1032</v>
      </c>
      <c r="L6244" t="s">
        <v>994</v>
      </c>
      <c r="M6244" t="s">
        <v>3149</v>
      </c>
      <c r="N6244">
        <v>264</v>
      </c>
      <c r="O6244">
        <v>22</v>
      </c>
      <c r="P6244">
        <v>45</v>
      </c>
      <c r="Q6244" t="s">
        <v>76</v>
      </c>
      <c r="R6244" t="s">
        <v>238</v>
      </c>
      <c r="S6244" t="s">
        <v>239</v>
      </c>
      <c r="T6244">
        <v>180</v>
      </c>
      <c r="U6244">
        <v>133</v>
      </c>
      <c r="V6244">
        <v>73.89</v>
      </c>
      <c r="W6244" t="s">
        <v>133</v>
      </c>
      <c r="X6244">
        <v>4068</v>
      </c>
      <c r="Y6244">
        <v>541044</v>
      </c>
      <c r="Z6244">
        <v>68229</v>
      </c>
      <c r="AA6244">
        <v>100415</v>
      </c>
      <c r="AB6244">
        <v>709688</v>
      </c>
      <c r="AC6244">
        <v>472978</v>
      </c>
      <c r="AD6244">
        <v>236710</v>
      </c>
      <c r="AE6244" t="s">
        <v>81</v>
      </c>
      <c r="AF6244" t="s">
        <v>81</v>
      </c>
      <c r="AG6244" t="s">
        <v>240</v>
      </c>
      <c r="AH6244" t="s">
        <v>146</v>
      </c>
      <c r="AI6244" t="s">
        <v>138</v>
      </c>
      <c r="AJ6244" t="str">
        <f t="shared" si="97"/>
        <v>Aug</v>
      </c>
    </row>
    <row r="6245" spans="1:36" x14ac:dyDescent="0.3">
      <c r="A6245" t="s">
        <v>13702</v>
      </c>
      <c r="B6245" s="33">
        <v>45874</v>
      </c>
      <c r="C6245" t="s">
        <v>93</v>
      </c>
      <c r="D6245" t="s">
        <v>8763</v>
      </c>
      <c r="E6245" t="s">
        <v>181</v>
      </c>
      <c r="F6245" t="s">
        <v>173</v>
      </c>
      <c r="G6245" t="s">
        <v>159</v>
      </c>
      <c r="H6245" t="s">
        <v>161</v>
      </c>
      <c r="I6245">
        <v>2257</v>
      </c>
      <c r="J6245" t="s">
        <v>621</v>
      </c>
      <c r="K6245" t="s">
        <v>1682</v>
      </c>
      <c r="L6245" t="s">
        <v>236</v>
      </c>
      <c r="M6245" t="s">
        <v>1415</v>
      </c>
      <c r="N6245">
        <v>297</v>
      </c>
      <c r="O6245">
        <v>0</v>
      </c>
      <c r="P6245">
        <v>10</v>
      </c>
      <c r="Q6245" t="s">
        <v>73</v>
      </c>
      <c r="R6245" t="s">
        <v>238</v>
      </c>
      <c r="S6245" t="s">
        <v>239</v>
      </c>
      <c r="T6245">
        <v>180</v>
      </c>
      <c r="U6245">
        <v>149</v>
      </c>
      <c r="V6245">
        <v>82.78</v>
      </c>
      <c r="W6245" t="s">
        <v>133</v>
      </c>
      <c r="X6245">
        <v>3683</v>
      </c>
      <c r="Y6245">
        <v>548767</v>
      </c>
      <c r="Z6245">
        <v>51256</v>
      </c>
      <c r="AA6245">
        <v>49319</v>
      </c>
      <c r="AB6245">
        <v>649342</v>
      </c>
      <c r="AC6245">
        <v>541910</v>
      </c>
      <c r="AD6245">
        <v>107432</v>
      </c>
      <c r="AE6245" t="s">
        <v>81</v>
      </c>
      <c r="AF6245" t="s">
        <v>78</v>
      </c>
      <c r="AG6245" t="s">
        <v>240</v>
      </c>
      <c r="AH6245" t="s">
        <v>144</v>
      </c>
      <c r="AI6245" t="s">
        <v>140</v>
      </c>
      <c r="AJ6245" t="str">
        <f t="shared" si="97"/>
        <v>Aug</v>
      </c>
    </row>
    <row r="6246" spans="1:36" x14ac:dyDescent="0.3">
      <c r="A6246" t="s">
        <v>13703</v>
      </c>
      <c r="B6246" s="33">
        <v>45830</v>
      </c>
      <c r="C6246" t="s">
        <v>93</v>
      </c>
      <c r="D6246" t="s">
        <v>13704</v>
      </c>
      <c r="E6246" t="s">
        <v>172</v>
      </c>
      <c r="F6246" t="s">
        <v>179</v>
      </c>
      <c r="G6246" t="s">
        <v>155</v>
      </c>
      <c r="H6246" t="s">
        <v>166</v>
      </c>
      <c r="I6246">
        <v>1607</v>
      </c>
      <c r="J6246" t="s">
        <v>286</v>
      </c>
      <c r="K6246" t="s">
        <v>510</v>
      </c>
      <c r="L6246" t="s">
        <v>3207</v>
      </c>
      <c r="M6246" t="s">
        <v>1853</v>
      </c>
      <c r="N6246">
        <v>194</v>
      </c>
      <c r="O6246">
        <v>16</v>
      </c>
      <c r="P6246">
        <v>12</v>
      </c>
      <c r="Q6246" t="s">
        <v>73</v>
      </c>
      <c r="R6246" t="s">
        <v>238</v>
      </c>
      <c r="S6246" t="s">
        <v>239</v>
      </c>
      <c r="T6246">
        <v>180</v>
      </c>
      <c r="U6246">
        <v>130</v>
      </c>
      <c r="V6246">
        <v>72.22</v>
      </c>
      <c r="W6246" t="s">
        <v>135</v>
      </c>
      <c r="X6246">
        <v>3856</v>
      </c>
      <c r="Y6246">
        <v>501280</v>
      </c>
      <c r="Z6246">
        <v>38350</v>
      </c>
      <c r="AA6246">
        <v>60060</v>
      </c>
      <c r="AB6246">
        <v>599690</v>
      </c>
      <c r="AC6246">
        <v>463446</v>
      </c>
      <c r="AD6246">
        <v>136244</v>
      </c>
      <c r="AE6246" t="s">
        <v>81</v>
      </c>
      <c r="AF6246" t="s">
        <v>72</v>
      </c>
      <c r="AG6246" t="s">
        <v>240</v>
      </c>
      <c r="AH6246" t="s">
        <v>144</v>
      </c>
      <c r="AI6246" t="s">
        <v>138</v>
      </c>
      <c r="AJ6246" t="str">
        <f t="shared" si="97"/>
        <v>Jun</v>
      </c>
    </row>
    <row r="6247" spans="1:36" x14ac:dyDescent="0.3">
      <c r="A6247" t="s">
        <v>13705</v>
      </c>
      <c r="B6247" s="33">
        <v>45868</v>
      </c>
      <c r="C6247" t="s">
        <v>93</v>
      </c>
      <c r="D6247" t="s">
        <v>13150</v>
      </c>
      <c r="E6247" t="s">
        <v>180</v>
      </c>
      <c r="F6247" t="s">
        <v>172</v>
      </c>
      <c r="G6247" t="s">
        <v>160</v>
      </c>
      <c r="H6247" t="s">
        <v>155</v>
      </c>
      <c r="I6247">
        <v>2382</v>
      </c>
      <c r="J6247" t="s">
        <v>520</v>
      </c>
      <c r="K6247" t="s">
        <v>4268</v>
      </c>
      <c r="L6247" t="s">
        <v>1575</v>
      </c>
      <c r="M6247" t="s">
        <v>3763</v>
      </c>
      <c r="N6247">
        <v>301</v>
      </c>
      <c r="O6247">
        <v>17</v>
      </c>
      <c r="P6247">
        <v>23</v>
      </c>
      <c r="Q6247" t="s">
        <v>73</v>
      </c>
      <c r="R6247" t="s">
        <v>238</v>
      </c>
      <c r="S6247" t="s">
        <v>239</v>
      </c>
      <c r="T6247">
        <v>150</v>
      </c>
      <c r="U6247">
        <v>131</v>
      </c>
      <c r="V6247">
        <v>87.33</v>
      </c>
      <c r="W6247" t="s">
        <v>135</v>
      </c>
      <c r="X6247">
        <v>7611</v>
      </c>
      <c r="Y6247">
        <v>997041</v>
      </c>
      <c r="Z6247">
        <v>67989</v>
      </c>
      <c r="AA6247">
        <v>32750</v>
      </c>
      <c r="AB6247">
        <v>1097780</v>
      </c>
      <c r="AC6247">
        <v>950105</v>
      </c>
      <c r="AD6247">
        <v>147675</v>
      </c>
      <c r="AE6247" t="s">
        <v>81</v>
      </c>
      <c r="AF6247" t="s">
        <v>81</v>
      </c>
      <c r="AG6247" t="s">
        <v>240</v>
      </c>
      <c r="AH6247" t="s">
        <v>147</v>
      </c>
      <c r="AI6247" t="s">
        <v>138</v>
      </c>
      <c r="AJ6247" t="str">
        <f t="shared" si="97"/>
        <v>Jul</v>
      </c>
    </row>
    <row r="6248" spans="1:36" x14ac:dyDescent="0.3">
      <c r="A6248" t="s">
        <v>13706</v>
      </c>
      <c r="B6248" s="33">
        <v>45843</v>
      </c>
      <c r="C6248" t="s">
        <v>93</v>
      </c>
      <c r="D6248" t="s">
        <v>13707</v>
      </c>
      <c r="E6248" t="s">
        <v>180</v>
      </c>
      <c r="F6248" t="s">
        <v>181</v>
      </c>
      <c r="G6248" t="s">
        <v>160</v>
      </c>
      <c r="H6248" t="s">
        <v>159</v>
      </c>
      <c r="I6248">
        <v>1272</v>
      </c>
      <c r="J6248" t="s">
        <v>280</v>
      </c>
      <c r="K6248" t="s">
        <v>1859</v>
      </c>
      <c r="L6248" t="s">
        <v>1655</v>
      </c>
      <c r="M6248" t="s">
        <v>1859</v>
      </c>
      <c r="N6248">
        <v>170</v>
      </c>
      <c r="O6248">
        <v>16</v>
      </c>
      <c r="P6248">
        <v>-7</v>
      </c>
      <c r="Q6248" t="s">
        <v>73</v>
      </c>
      <c r="R6248" t="s">
        <v>238</v>
      </c>
      <c r="S6248" t="s">
        <v>239</v>
      </c>
      <c r="T6248">
        <v>189</v>
      </c>
      <c r="U6248">
        <v>126</v>
      </c>
      <c r="V6248">
        <v>66.67</v>
      </c>
      <c r="W6248" t="s">
        <v>133</v>
      </c>
      <c r="X6248">
        <v>10324</v>
      </c>
      <c r="Y6248">
        <v>1300824</v>
      </c>
      <c r="Z6248">
        <v>56196</v>
      </c>
      <c r="AA6248">
        <v>22806</v>
      </c>
      <c r="AB6248">
        <v>1379826</v>
      </c>
      <c r="AC6248">
        <v>1022140</v>
      </c>
      <c r="AD6248">
        <v>357686</v>
      </c>
      <c r="AE6248" t="s">
        <v>81</v>
      </c>
      <c r="AF6248" t="s">
        <v>81</v>
      </c>
      <c r="AG6248" t="s">
        <v>240</v>
      </c>
      <c r="AH6248" t="s">
        <v>145</v>
      </c>
      <c r="AI6248" t="s">
        <v>138</v>
      </c>
      <c r="AJ6248" t="str">
        <f t="shared" si="97"/>
        <v>Jul</v>
      </c>
    </row>
    <row r="6249" spans="1:36" x14ac:dyDescent="0.3">
      <c r="A6249" t="s">
        <v>13708</v>
      </c>
      <c r="B6249" s="33">
        <v>45766</v>
      </c>
      <c r="C6249" t="s">
        <v>93</v>
      </c>
      <c r="D6249" t="s">
        <v>5378</v>
      </c>
      <c r="E6249" t="s">
        <v>176</v>
      </c>
      <c r="F6249" t="s">
        <v>179</v>
      </c>
      <c r="G6249" t="s">
        <v>156</v>
      </c>
      <c r="H6249" t="s">
        <v>166</v>
      </c>
      <c r="I6249">
        <v>1134</v>
      </c>
      <c r="J6249" t="s">
        <v>377</v>
      </c>
      <c r="K6249" t="s">
        <v>315</v>
      </c>
      <c r="L6249" t="s">
        <v>744</v>
      </c>
      <c r="M6249" t="s">
        <v>951</v>
      </c>
      <c r="N6249">
        <v>181</v>
      </c>
      <c r="O6249">
        <v>15</v>
      </c>
      <c r="P6249">
        <v>6</v>
      </c>
      <c r="Q6249" t="s">
        <v>73</v>
      </c>
      <c r="R6249" t="s">
        <v>238</v>
      </c>
      <c r="S6249" t="s">
        <v>239</v>
      </c>
      <c r="T6249">
        <v>180</v>
      </c>
      <c r="U6249">
        <v>140</v>
      </c>
      <c r="V6249">
        <v>77.78</v>
      </c>
      <c r="W6249" t="s">
        <v>133</v>
      </c>
      <c r="X6249">
        <v>7873</v>
      </c>
      <c r="Y6249">
        <v>1102220</v>
      </c>
      <c r="Z6249">
        <v>64260</v>
      </c>
      <c r="AA6249">
        <v>98980</v>
      </c>
      <c r="AB6249">
        <v>1265460</v>
      </c>
      <c r="AC6249">
        <v>981831</v>
      </c>
      <c r="AD6249">
        <v>283629</v>
      </c>
      <c r="AE6249" t="s">
        <v>81</v>
      </c>
      <c r="AF6249" t="s">
        <v>72</v>
      </c>
      <c r="AG6249" t="s">
        <v>240</v>
      </c>
      <c r="AH6249" t="s">
        <v>144</v>
      </c>
      <c r="AI6249" t="s">
        <v>139</v>
      </c>
      <c r="AJ6249" t="str">
        <f t="shared" si="97"/>
        <v>Apr</v>
      </c>
    </row>
    <row r="6250" spans="1:36" x14ac:dyDescent="0.3">
      <c r="A6250" t="s">
        <v>13709</v>
      </c>
      <c r="B6250" s="33">
        <v>45822</v>
      </c>
      <c r="C6250" t="s">
        <v>98</v>
      </c>
      <c r="D6250" t="s">
        <v>13710</v>
      </c>
      <c r="E6250" t="s">
        <v>172</v>
      </c>
      <c r="F6250" t="s">
        <v>174</v>
      </c>
      <c r="G6250" t="s">
        <v>155</v>
      </c>
      <c r="H6250" t="s">
        <v>158</v>
      </c>
      <c r="I6250">
        <v>901</v>
      </c>
      <c r="J6250" t="s">
        <v>314</v>
      </c>
      <c r="K6250" t="s">
        <v>659</v>
      </c>
      <c r="L6250" t="s">
        <v>265</v>
      </c>
      <c r="M6250" t="s">
        <v>2207</v>
      </c>
      <c r="N6250">
        <v>126</v>
      </c>
      <c r="O6250">
        <v>40</v>
      </c>
      <c r="P6250">
        <v>28</v>
      </c>
      <c r="Q6250" t="s">
        <v>73</v>
      </c>
      <c r="R6250" t="s">
        <v>238</v>
      </c>
      <c r="S6250" t="s">
        <v>239</v>
      </c>
      <c r="T6250">
        <v>220</v>
      </c>
      <c r="U6250">
        <v>133</v>
      </c>
      <c r="V6250">
        <v>60.45</v>
      </c>
      <c r="W6250" t="s">
        <v>135</v>
      </c>
      <c r="X6250">
        <v>5278</v>
      </c>
      <c r="Y6250">
        <v>701974</v>
      </c>
      <c r="Z6250">
        <v>69825</v>
      </c>
      <c r="AA6250">
        <v>32585</v>
      </c>
      <c r="AB6250">
        <v>804384</v>
      </c>
      <c r="AC6250">
        <v>530870</v>
      </c>
      <c r="AD6250">
        <v>273514</v>
      </c>
      <c r="AE6250" t="s">
        <v>81</v>
      </c>
      <c r="AF6250" t="s">
        <v>78</v>
      </c>
      <c r="AG6250" t="s">
        <v>240</v>
      </c>
      <c r="AH6250" t="s">
        <v>144</v>
      </c>
      <c r="AI6250" t="s">
        <v>139</v>
      </c>
      <c r="AJ6250" t="str">
        <f t="shared" si="97"/>
        <v>Jun</v>
      </c>
    </row>
    <row r="6251" spans="1:36" x14ac:dyDescent="0.3">
      <c r="A6251" t="s">
        <v>13711</v>
      </c>
      <c r="B6251" s="33">
        <v>45815</v>
      </c>
      <c r="C6251" t="s">
        <v>99</v>
      </c>
      <c r="D6251" t="s">
        <v>13712</v>
      </c>
      <c r="E6251" t="s">
        <v>177</v>
      </c>
      <c r="F6251" t="s">
        <v>179</v>
      </c>
      <c r="G6251" t="s">
        <v>162</v>
      </c>
      <c r="H6251" t="s">
        <v>166</v>
      </c>
      <c r="I6251">
        <v>2338</v>
      </c>
      <c r="J6251" t="s">
        <v>636</v>
      </c>
      <c r="K6251" t="s">
        <v>1042</v>
      </c>
      <c r="L6251" t="s">
        <v>463</v>
      </c>
      <c r="M6251" t="s">
        <v>1042</v>
      </c>
      <c r="N6251">
        <v>298</v>
      </c>
      <c r="O6251">
        <v>0</v>
      </c>
      <c r="P6251">
        <v>-4</v>
      </c>
      <c r="Q6251" t="s">
        <v>70</v>
      </c>
      <c r="R6251" t="s">
        <v>238</v>
      </c>
      <c r="S6251" t="s">
        <v>239</v>
      </c>
      <c r="T6251">
        <v>189</v>
      </c>
      <c r="U6251">
        <v>182</v>
      </c>
      <c r="V6251">
        <v>96.3</v>
      </c>
      <c r="W6251" t="s">
        <v>135</v>
      </c>
      <c r="X6251">
        <v>7064</v>
      </c>
      <c r="Y6251">
        <v>1285648</v>
      </c>
      <c r="Z6251">
        <v>44954</v>
      </c>
      <c r="AA6251">
        <v>70616</v>
      </c>
      <c r="AB6251">
        <v>1401218</v>
      </c>
      <c r="AC6251">
        <v>1218611</v>
      </c>
      <c r="AD6251">
        <v>182607</v>
      </c>
      <c r="AE6251" t="s">
        <v>78</v>
      </c>
      <c r="AF6251" t="s">
        <v>72</v>
      </c>
      <c r="AG6251" t="s">
        <v>240</v>
      </c>
      <c r="AH6251" t="s">
        <v>144</v>
      </c>
      <c r="AI6251" t="s">
        <v>138</v>
      </c>
      <c r="AJ6251" t="str">
        <f t="shared" si="97"/>
        <v>Jun</v>
      </c>
    </row>
    <row r="6252" spans="1:36" x14ac:dyDescent="0.3">
      <c r="A6252" t="s">
        <v>13713</v>
      </c>
      <c r="B6252" s="33">
        <v>45937</v>
      </c>
      <c r="C6252" t="s">
        <v>93</v>
      </c>
      <c r="D6252" t="s">
        <v>13714</v>
      </c>
      <c r="E6252" t="s">
        <v>176</v>
      </c>
      <c r="F6252" t="s">
        <v>175</v>
      </c>
      <c r="G6252" t="s">
        <v>156</v>
      </c>
      <c r="H6252" t="s">
        <v>163</v>
      </c>
      <c r="I6252">
        <v>1246</v>
      </c>
      <c r="J6252" t="s">
        <v>457</v>
      </c>
      <c r="K6252" t="s">
        <v>336</v>
      </c>
      <c r="L6252" t="s">
        <v>459</v>
      </c>
      <c r="M6252" t="s">
        <v>314</v>
      </c>
      <c r="N6252">
        <v>195</v>
      </c>
      <c r="O6252">
        <v>0</v>
      </c>
      <c r="P6252">
        <v>30</v>
      </c>
      <c r="Q6252" t="s">
        <v>73</v>
      </c>
      <c r="R6252" t="s">
        <v>238</v>
      </c>
      <c r="S6252" t="s">
        <v>239</v>
      </c>
      <c r="T6252">
        <v>180</v>
      </c>
      <c r="U6252">
        <v>143</v>
      </c>
      <c r="V6252">
        <v>79.44</v>
      </c>
      <c r="W6252" t="s">
        <v>133</v>
      </c>
      <c r="X6252">
        <v>3379</v>
      </c>
      <c r="Y6252">
        <v>483197</v>
      </c>
      <c r="Z6252">
        <v>40469</v>
      </c>
      <c r="AA6252">
        <v>45331</v>
      </c>
      <c r="AB6252">
        <v>568997</v>
      </c>
      <c r="AC6252">
        <v>358652</v>
      </c>
      <c r="AD6252">
        <v>210345</v>
      </c>
      <c r="AE6252" t="s">
        <v>81</v>
      </c>
      <c r="AF6252" t="s">
        <v>75</v>
      </c>
      <c r="AG6252" t="s">
        <v>240</v>
      </c>
      <c r="AH6252" t="s">
        <v>144</v>
      </c>
      <c r="AI6252" t="s">
        <v>139</v>
      </c>
      <c r="AJ6252" t="str">
        <f t="shared" si="97"/>
        <v>Oct</v>
      </c>
    </row>
    <row r="6253" spans="1:36" x14ac:dyDescent="0.3">
      <c r="A6253" t="s">
        <v>13715</v>
      </c>
      <c r="B6253" s="33">
        <v>45685</v>
      </c>
      <c r="C6253" t="s">
        <v>93</v>
      </c>
      <c r="D6253" t="s">
        <v>13716</v>
      </c>
      <c r="E6253" t="s">
        <v>174</v>
      </c>
      <c r="F6253" t="s">
        <v>173</v>
      </c>
      <c r="G6253" t="s">
        <v>158</v>
      </c>
      <c r="H6253" t="s">
        <v>161</v>
      </c>
      <c r="I6253">
        <v>377</v>
      </c>
      <c r="J6253" t="s">
        <v>971</v>
      </c>
      <c r="K6253" t="s">
        <v>1707</v>
      </c>
      <c r="L6253" t="s">
        <v>3118</v>
      </c>
      <c r="M6253" t="s">
        <v>442</v>
      </c>
      <c r="N6253">
        <v>73</v>
      </c>
      <c r="O6253">
        <v>3</v>
      </c>
      <c r="P6253">
        <v>9</v>
      </c>
      <c r="Q6253" t="s">
        <v>73</v>
      </c>
      <c r="R6253" t="s">
        <v>238</v>
      </c>
      <c r="S6253" t="s">
        <v>239</v>
      </c>
      <c r="T6253">
        <v>180</v>
      </c>
      <c r="U6253">
        <v>123</v>
      </c>
      <c r="V6253">
        <v>68.33</v>
      </c>
      <c r="W6253" t="s">
        <v>135</v>
      </c>
      <c r="X6253">
        <v>3983</v>
      </c>
      <c r="Y6253">
        <v>489909</v>
      </c>
      <c r="Z6253">
        <v>63222</v>
      </c>
      <c r="AA6253">
        <v>67281</v>
      </c>
      <c r="AB6253">
        <v>620412</v>
      </c>
      <c r="AC6253">
        <v>370971</v>
      </c>
      <c r="AD6253">
        <v>249441</v>
      </c>
      <c r="AE6253" t="s">
        <v>78</v>
      </c>
      <c r="AF6253" t="s">
        <v>78</v>
      </c>
      <c r="AG6253" t="s">
        <v>240</v>
      </c>
      <c r="AH6253" t="s">
        <v>146</v>
      </c>
      <c r="AI6253" t="s">
        <v>139</v>
      </c>
      <c r="AJ6253" t="str">
        <f t="shared" si="97"/>
        <v>Jan</v>
      </c>
    </row>
    <row r="6254" spans="1:36" x14ac:dyDescent="0.3">
      <c r="A6254" t="s">
        <v>13717</v>
      </c>
      <c r="B6254" s="33">
        <v>45947</v>
      </c>
      <c r="C6254" t="s">
        <v>96</v>
      </c>
      <c r="D6254" t="s">
        <v>4711</v>
      </c>
      <c r="E6254" t="s">
        <v>172</v>
      </c>
      <c r="F6254" t="s">
        <v>176</v>
      </c>
      <c r="G6254" t="s">
        <v>155</v>
      </c>
      <c r="H6254" t="s">
        <v>156</v>
      </c>
      <c r="I6254">
        <v>1818</v>
      </c>
      <c r="J6254" t="s">
        <v>236</v>
      </c>
      <c r="K6254" t="s">
        <v>829</v>
      </c>
      <c r="L6254" t="s">
        <v>236</v>
      </c>
      <c r="M6254" t="s">
        <v>429</v>
      </c>
      <c r="N6254">
        <v>244</v>
      </c>
      <c r="O6254">
        <v>0</v>
      </c>
      <c r="P6254">
        <v>2</v>
      </c>
      <c r="Q6254" t="s">
        <v>70</v>
      </c>
      <c r="R6254" t="s">
        <v>238</v>
      </c>
      <c r="S6254" t="s">
        <v>239</v>
      </c>
      <c r="T6254">
        <v>180</v>
      </c>
      <c r="U6254">
        <v>157</v>
      </c>
      <c r="V6254">
        <v>87.22</v>
      </c>
      <c r="W6254" t="s">
        <v>135</v>
      </c>
      <c r="X6254">
        <v>10767</v>
      </c>
      <c r="Y6254">
        <v>1690419</v>
      </c>
      <c r="Z6254">
        <v>82739</v>
      </c>
      <c r="AA6254">
        <v>80698</v>
      </c>
      <c r="AB6254">
        <v>1853856</v>
      </c>
      <c r="AC6254">
        <v>1355051</v>
      </c>
      <c r="AD6254">
        <v>498805</v>
      </c>
      <c r="AE6254" t="s">
        <v>81</v>
      </c>
      <c r="AF6254" t="s">
        <v>81</v>
      </c>
      <c r="AG6254" t="s">
        <v>240</v>
      </c>
      <c r="AH6254" t="s">
        <v>146</v>
      </c>
      <c r="AI6254" t="s">
        <v>139</v>
      </c>
      <c r="AJ6254" t="str">
        <f t="shared" si="97"/>
        <v>Oct</v>
      </c>
    </row>
    <row r="6255" spans="1:36" x14ac:dyDescent="0.3">
      <c r="A6255" t="s">
        <v>13718</v>
      </c>
      <c r="B6255" s="33">
        <v>46019</v>
      </c>
      <c r="C6255" t="s">
        <v>93</v>
      </c>
      <c r="D6255" t="s">
        <v>13719</v>
      </c>
      <c r="E6255" t="s">
        <v>181</v>
      </c>
      <c r="F6255" t="s">
        <v>176</v>
      </c>
      <c r="G6255" t="s">
        <v>159</v>
      </c>
      <c r="H6255" t="s">
        <v>156</v>
      </c>
      <c r="I6255">
        <v>1888</v>
      </c>
      <c r="J6255" t="s">
        <v>971</v>
      </c>
      <c r="K6255" t="s">
        <v>477</v>
      </c>
      <c r="L6255" t="s">
        <v>1690</v>
      </c>
      <c r="M6255" t="s">
        <v>478</v>
      </c>
      <c r="N6255">
        <v>240</v>
      </c>
      <c r="O6255">
        <v>20</v>
      </c>
      <c r="P6255">
        <v>37</v>
      </c>
      <c r="Q6255" t="s">
        <v>76</v>
      </c>
      <c r="R6255" t="s">
        <v>238</v>
      </c>
      <c r="S6255" t="s">
        <v>239</v>
      </c>
      <c r="T6255">
        <v>150</v>
      </c>
      <c r="U6255">
        <v>104</v>
      </c>
      <c r="V6255">
        <v>69.33</v>
      </c>
      <c r="W6255" t="s">
        <v>133</v>
      </c>
      <c r="X6255">
        <v>7052</v>
      </c>
      <c r="Y6255">
        <v>733408</v>
      </c>
      <c r="Z6255">
        <v>51688</v>
      </c>
      <c r="AA6255">
        <v>27144</v>
      </c>
      <c r="AB6255">
        <v>812240</v>
      </c>
      <c r="AC6255">
        <v>491548</v>
      </c>
      <c r="AD6255">
        <v>320692</v>
      </c>
      <c r="AE6255" t="s">
        <v>81</v>
      </c>
      <c r="AF6255" t="s">
        <v>81</v>
      </c>
      <c r="AG6255" t="s">
        <v>240</v>
      </c>
      <c r="AH6255" t="s">
        <v>144</v>
      </c>
      <c r="AI6255" t="s">
        <v>140</v>
      </c>
      <c r="AJ6255" t="str">
        <f t="shared" si="97"/>
        <v>Dec</v>
      </c>
    </row>
    <row r="6256" spans="1:36" x14ac:dyDescent="0.3">
      <c r="A6256" t="s">
        <v>13720</v>
      </c>
      <c r="B6256" s="33">
        <v>46001</v>
      </c>
      <c r="C6256" t="s">
        <v>95</v>
      </c>
      <c r="D6256" t="s">
        <v>13721</v>
      </c>
      <c r="E6256" t="s">
        <v>172</v>
      </c>
      <c r="F6256" t="s">
        <v>178</v>
      </c>
      <c r="G6256" t="s">
        <v>155</v>
      </c>
      <c r="H6256" t="s">
        <v>157</v>
      </c>
      <c r="I6256">
        <v>1382</v>
      </c>
      <c r="J6256" t="s">
        <v>243</v>
      </c>
      <c r="K6256" t="s">
        <v>997</v>
      </c>
      <c r="L6256" t="s">
        <v>377</v>
      </c>
      <c r="M6256" t="s">
        <v>997</v>
      </c>
      <c r="N6256">
        <v>198</v>
      </c>
      <c r="O6256">
        <v>0</v>
      </c>
      <c r="P6256">
        <v>-10</v>
      </c>
      <c r="Q6256" t="s">
        <v>70</v>
      </c>
      <c r="R6256" t="s">
        <v>238</v>
      </c>
      <c r="S6256" t="s">
        <v>239</v>
      </c>
      <c r="T6256">
        <v>150</v>
      </c>
      <c r="U6256">
        <v>118</v>
      </c>
      <c r="V6256">
        <v>78.67</v>
      </c>
      <c r="W6256" t="s">
        <v>133</v>
      </c>
      <c r="X6256">
        <v>6205</v>
      </c>
      <c r="Y6256">
        <v>732190</v>
      </c>
      <c r="Z6256">
        <v>42598</v>
      </c>
      <c r="AA6256">
        <v>44604</v>
      </c>
      <c r="AB6256">
        <v>819392</v>
      </c>
      <c r="AC6256">
        <v>483610</v>
      </c>
      <c r="AD6256">
        <v>335782</v>
      </c>
      <c r="AE6256" t="s">
        <v>81</v>
      </c>
      <c r="AF6256" t="s">
        <v>75</v>
      </c>
      <c r="AG6256" t="s">
        <v>240</v>
      </c>
      <c r="AH6256" t="s">
        <v>144</v>
      </c>
      <c r="AI6256" t="s">
        <v>140</v>
      </c>
      <c r="AJ6256" t="str">
        <f t="shared" si="97"/>
        <v>Dec</v>
      </c>
    </row>
    <row r="6257" spans="1:36" x14ac:dyDescent="0.3">
      <c r="A6257" t="s">
        <v>13722</v>
      </c>
      <c r="B6257" s="33">
        <v>45710</v>
      </c>
      <c r="C6257" t="s">
        <v>96</v>
      </c>
      <c r="D6257" t="s">
        <v>1789</v>
      </c>
      <c r="E6257" t="s">
        <v>180</v>
      </c>
      <c r="F6257" t="s">
        <v>176</v>
      </c>
      <c r="G6257" t="s">
        <v>160</v>
      </c>
      <c r="H6257" t="s">
        <v>156</v>
      </c>
      <c r="I6257">
        <v>834</v>
      </c>
      <c r="J6257" t="s">
        <v>451</v>
      </c>
      <c r="K6257" t="s">
        <v>3637</v>
      </c>
      <c r="L6257" t="s">
        <v>3973</v>
      </c>
      <c r="M6257" t="s">
        <v>541</v>
      </c>
      <c r="N6257">
        <v>128</v>
      </c>
      <c r="O6257">
        <v>69</v>
      </c>
      <c r="P6257">
        <v>73</v>
      </c>
      <c r="Q6257" t="s">
        <v>76</v>
      </c>
      <c r="R6257" t="s">
        <v>238</v>
      </c>
      <c r="S6257" t="s">
        <v>239</v>
      </c>
      <c r="T6257">
        <v>180</v>
      </c>
      <c r="U6257">
        <v>169</v>
      </c>
      <c r="V6257">
        <v>93.89</v>
      </c>
      <c r="W6257" t="s">
        <v>135</v>
      </c>
      <c r="X6257">
        <v>7015</v>
      </c>
      <c r="Y6257">
        <v>1185535</v>
      </c>
      <c r="Z6257">
        <v>46137</v>
      </c>
      <c r="AA6257">
        <v>85345</v>
      </c>
      <c r="AB6257">
        <v>1317017</v>
      </c>
      <c r="AC6257">
        <v>1116848</v>
      </c>
      <c r="AD6257">
        <v>200169</v>
      </c>
      <c r="AE6257" t="s">
        <v>81</v>
      </c>
      <c r="AF6257" t="s">
        <v>81</v>
      </c>
      <c r="AG6257" t="s">
        <v>240</v>
      </c>
      <c r="AH6257" t="s">
        <v>144</v>
      </c>
      <c r="AI6257" t="s">
        <v>138</v>
      </c>
      <c r="AJ6257" t="str">
        <f t="shared" si="97"/>
        <v>Feb</v>
      </c>
    </row>
    <row r="6258" spans="1:36" x14ac:dyDescent="0.3">
      <c r="A6258" t="s">
        <v>13723</v>
      </c>
      <c r="B6258" s="33">
        <v>45737</v>
      </c>
      <c r="C6258" t="s">
        <v>93</v>
      </c>
      <c r="D6258" t="s">
        <v>13724</v>
      </c>
      <c r="E6258" t="s">
        <v>177</v>
      </c>
      <c r="F6258" t="s">
        <v>181</v>
      </c>
      <c r="G6258" t="s">
        <v>162</v>
      </c>
      <c r="H6258" t="s">
        <v>159</v>
      </c>
      <c r="I6258">
        <v>1575</v>
      </c>
      <c r="J6258" t="s">
        <v>560</v>
      </c>
      <c r="K6258" t="s">
        <v>2011</v>
      </c>
      <c r="L6258" t="s">
        <v>2109</v>
      </c>
      <c r="M6258" t="s">
        <v>6144</v>
      </c>
      <c r="N6258">
        <v>198</v>
      </c>
      <c r="O6258">
        <v>16</v>
      </c>
      <c r="P6258">
        <v>36</v>
      </c>
      <c r="Q6258" t="s">
        <v>76</v>
      </c>
      <c r="R6258" t="s">
        <v>238</v>
      </c>
      <c r="S6258" t="s">
        <v>239</v>
      </c>
      <c r="T6258">
        <v>150</v>
      </c>
      <c r="U6258">
        <v>123</v>
      </c>
      <c r="V6258">
        <v>82</v>
      </c>
      <c r="W6258" t="s">
        <v>135</v>
      </c>
      <c r="X6258">
        <v>6965</v>
      </c>
      <c r="Y6258">
        <v>856695</v>
      </c>
      <c r="Z6258">
        <v>66051</v>
      </c>
      <c r="AA6258">
        <v>92373</v>
      </c>
      <c r="AB6258">
        <v>1015119</v>
      </c>
      <c r="AC6258">
        <v>732060</v>
      </c>
      <c r="AD6258">
        <v>283059</v>
      </c>
      <c r="AE6258" t="s">
        <v>78</v>
      </c>
      <c r="AF6258" t="s">
        <v>81</v>
      </c>
      <c r="AG6258" t="s">
        <v>240</v>
      </c>
      <c r="AH6258" t="s">
        <v>144</v>
      </c>
      <c r="AI6258" t="s">
        <v>138</v>
      </c>
      <c r="AJ6258" t="str">
        <f t="shared" si="97"/>
        <v>Mar</v>
      </c>
    </row>
    <row r="6259" spans="1:36" x14ac:dyDescent="0.3">
      <c r="A6259" t="s">
        <v>13725</v>
      </c>
      <c r="B6259" s="33">
        <v>45926</v>
      </c>
      <c r="C6259" t="s">
        <v>99</v>
      </c>
      <c r="D6259" t="s">
        <v>13726</v>
      </c>
      <c r="E6259" t="s">
        <v>173</v>
      </c>
      <c r="F6259" t="s">
        <v>179</v>
      </c>
      <c r="G6259" t="s">
        <v>161</v>
      </c>
      <c r="H6259" t="s">
        <v>166</v>
      </c>
      <c r="I6259">
        <v>2175</v>
      </c>
      <c r="J6259" t="s">
        <v>588</v>
      </c>
      <c r="K6259" t="s">
        <v>397</v>
      </c>
      <c r="L6259" t="s">
        <v>432</v>
      </c>
      <c r="M6259" t="s">
        <v>604</v>
      </c>
      <c r="N6259">
        <v>255</v>
      </c>
      <c r="O6259">
        <v>8</v>
      </c>
      <c r="P6259">
        <v>13</v>
      </c>
      <c r="Q6259" t="s">
        <v>73</v>
      </c>
      <c r="R6259" t="s">
        <v>238</v>
      </c>
      <c r="S6259" t="s">
        <v>239</v>
      </c>
      <c r="T6259">
        <v>150</v>
      </c>
      <c r="U6259">
        <v>139</v>
      </c>
      <c r="V6259">
        <v>92.67</v>
      </c>
      <c r="W6259" t="s">
        <v>135</v>
      </c>
      <c r="X6259">
        <v>7741</v>
      </c>
      <c r="Y6259">
        <v>1075999</v>
      </c>
      <c r="Z6259">
        <v>69917</v>
      </c>
      <c r="AA6259">
        <v>86458</v>
      </c>
      <c r="AB6259">
        <v>1232374</v>
      </c>
      <c r="AC6259">
        <v>990494</v>
      </c>
      <c r="AD6259">
        <v>241880</v>
      </c>
      <c r="AE6259" t="s">
        <v>78</v>
      </c>
      <c r="AF6259" t="s">
        <v>72</v>
      </c>
      <c r="AG6259" t="s">
        <v>240</v>
      </c>
      <c r="AH6259" t="s">
        <v>144</v>
      </c>
      <c r="AI6259" t="s">
        <v>138</v>
      </c>
      <c r="AJ6259" t="str">
        <f t="shared" si="97"/>
        <v>Sep</v>
      </c>
    </row>
    <row r="6260" spans="1:36" x14ac:dyDescent="0.3">
      <c r="A6260" t="s">
        <v>13727</v>
      </c>
      <c r="B6260" s="33">
        <v>45797</v>
      </c>
      <c r="C6260" t="s">
        <v>97</v>
      </c>
      <c r="D6260" t="s">
        <v>13728</v>
      </c>
      <c r="E6260" t="s">
        <v>180</v>
      </c>
      <c r="F6260" t="s">
        <v>179</v>
      </c>
      <c r="G6260" t="s">
        <v>160</v>
      </c>
      <c r="H6260" t="s">
        <v>166</v>
      </c>
      <c r="I6260">
        <v>452</v>
      </c>
      <c r="J6260" t="s">
        <v>342</v>
      </c>
      <c r="K6260" t="s">
        <v>2109</v>
      </c>
      <c r="L6260" t="s">
        <v>639</v>
      </c>
      <c r="M6260" t="s">
        <v>2109</v>
      </c>
      <c r="N6260">
        <v>76</v>
      </c>
      <c r="O6260">
        <v>0</v>
      </c>
      <c r="P6260">
        <v>-9</v>
      </c>
      <c r="Q6260" t="s">
        <v>70</v>
      </c>
      <c r="R6260" t="s">
        <v>238</v>
      </c>
      <c r="S6260" t="s">
        <v>239</v>
      </c>
      <c r="T6260">
        <v>189</v>
      </c>
      <c r="U6260">
        <v>144</v>
      </c>
      <c r="V6260">
        <v>76.19</v>
      </c>
      <c r="W6260" t="s">
        <v>133</v>
      </c>
      <c r="X6260">
        <v>6959</v>
      </c>
      <c r="Y6260">
        <v>1002096</v>
      </c>
      <c r="Z6260">
        <v>74736</v>
      </c>
      <c r="AA6260">
        <v>94464</v>
      </c>
      <c r="AB6260">
        <v>1171296</v>
      </c>
      <c r="AC6260">
        <v>1015434</v>
      </c>
      <c r="AD6260">
        <v>155862</v>
      </c>
      <c r="AE6260" t="s">
        <v>81</v>
      </c>
      <c r="AF6260" t="s">
        <v>72</v>
      </c>
      <c r="AG6260" t="s">
        <v>240</v>
      </c>
      <c r="AH6260" t="s">
        <v>144</v>
      </c>
      <c r="AI6260" t="s">
        <v>140</v>
      </c>
      <c r="AJ6260" t="str">
        <f t="shared" si="97"/>
        <v>May</v>
      </c>
    </row>
    <row r="6261" spans="1:36" x14ac:dyDescent="0.3">
      <c r="A6261" t="s">
        <v>13729</v>
      </c>
      <c r="B6261" s="33">
        <v>45853</v>
      </c>
      <c r="C6261" t="s">
        <v>93</v>
      </c>
      <c r="D6261" t="s">
        <v>13730</v>
      </c>
      <c r="E6261" t="s">
        <v>173</v>
      </c>
      <c r="F6261" t="s">
        <v>175</v>
      </c>
      <c r="G6261" t="s">
        <v>161</v>
      </c>
      <c r="H6261" t="s">
        <v>163</v>
      </c>
      <c r="I6261">
        <v>625</v>
      </c>
      <c r="J6261" t="s">
        <v>447</v>
      </c>
      <c r="K6261" t="s">
        <v>2207</v>
      </c>
      <c r="L6261" t="s">
        <v>447</v>
      </c>
      <c r="M6261" t="s">
        <v>1155</v>
      </c>
      <c r="N6261">
        <v>94</v>
      </c>
      <c r="O6261">
        <v>0</v>
      </c>
      <c r="P6261">
        <v>23</v>
      </c>
      <c r="Q6261" t="s">
        <v>73</v>
      </c>
      <c r="R6261" t="s">
        <v>238</v>
      </c>
      <c r="S6261" t="s">
        <v>239</v>
      </c>
      <c r="T6261">
        <v>150</v>
      </c>
      <c r="U6261">
        <v>141</v>
      </c>
      <c r="V6261">
        <v>94</v>
      </c>
      <c r="W6261" t="s">
        <v>134</v>
      </c>
      <c r="X6261">
        <v>2998</v>
      </c>
      <c r="Y6261">
        <v>422718</v>
      </c>
      <c r="Z6261">
        <v>27213</v>
      </c>
      <c r="AA6261">
        <v>82344</v>
      </c>
      <c r="AB6261">
        <v>532275</v>
      </c>
      <c r="AC6261">
        <v>315062</v>
      </c>
      <c r="AD6261">
        <v>217213</v>
      </c>
      <c r="AE6261" t="s">
        <v>78</v>
      </c>
      <c r="AF6261" t="s">
        <v>75</v>
      </c>
      <c r="AG6261" t="s">
        <v>240</v>
      </c>
      <c r="AH6261" t="s">
        <v>144</v>
      </c>
      <c r="AI6261" t="s">
        <v>140</v>
      </c>
      <c r="AJ6261" t="str">
        <f t="shared" si="97"/>
        <v>Jul</v>
      </c>
    </row>
    <row r="6262" spans="1:36" x14ac:dyDescent="0.3">
      <c r="A6262" t="s">
        <v>13731</v>
      </c>
      <c r="B6262" s="33">
        <v>45737</v>
      </c>
      <c r="C6262" t="s">
        <v>95</v>
      </c>
      <c r="D6262" t="s">
        <v>13732</v>
      </c>
      <c r="E6262" t="s">
        <v>174</v>
      </c>
      <c r="F6262" t="s">
        <v>172</v>
      </c>
      <c r="G6262" t="s">
        <v>158</v>
      </c>
      <c r="H6262" t="s">
        <v>155</v>
      </c>
      <c r="I6262">
        <v>711</v>
      </c>
      <c r="J6262" t="s">
        <v>266</v>
      </c>
      <c r="K6262" t="s">
        <v>2911</v>
      </c>
      <c r="L6262" t="s">
        <v>3339</v>
      </c>
      <c r="M6262" t="s">
        <v>647</v>
      </c>
      <c r="N6262">
        <v>111</v>
      </c>
      <c r="O6262">
        <v>54</v>
      </c>
      <c r="P6262">
        <v>65</v>
      </c>
      <c r="Q6262" t="s">
        <v>76</v>
      </c>
      <c r="R6262" t="s">
        <v>238</v>
      </c>
      <c r="S6262" t="s">
        <v>239</v>
      </c>
      <c r="T6262">
        <v>150</v>
      </c>
      <c r="U6262">
        <v>134</v>
      </c>
      <c r="V6262">
        <v>89.33</v>
      </c>
      <c r="W6262" t="s">
        <v>133</v>
      </c>
      <c r="X6262">
        <v>6227</v>
      </c>
      <c r="Y6262">
        <v>834418</v>
      </c>
      <c r="Z6262">
        <v>60568</v>
      </c>
      <c r="AA6262">
        <v>65124</v>
      </c>
      <c r="AB6262">
        <v>960110</v>
      </c>
      <c r="AC6262">
        <v>571950</v>
      </c>
      <c r="AD6262">
        <v>388160</v>
      </c>
      <c r="AE6262" t="s">
        <v>78</v>
      </c>
      <c r="AF6262" t="s">
        <v>81</v>
      </c>
      <c r="AG6262" t="s">
        <v>240</v>
      </c>
      <c r="AH6262" t="s">
        <v>147</v>
      </c>
      <c r="AI6262" t="s">
        <v>139</v>
      </c>
      <c r="AJ6262" t="str">
        <f t="shared" si="97"/>
        <v>Mar</v>
      </c>
    </row>
    <row r="6263" spans="1:36" x14ac:dyDescent="0.3">
      <c r="A6263" t="s">
        <v>13733</v>
      </c>
      <c r="B6263" s="33">
        <v>45970</v>
      </c>
      <c r="C6263" t="s">
        <v>99</v>
      </c>
      <c r="D6263" t="s">
        <v>13734</v>
      </c>
      <c r="E6263" t="s">
        <v>176</v>
      </c>
      <c r="F6263" t="s">
        <v>173</v>
      </c>
      <c r="G6263" t="s">
        <v>156</v>
      </c>
      <c r="H6263" t="s">
        <v>161</v>
      </c>
      <c r="I6263">
        <v>1929</v>
      </c>
      <c r="J6263" t="s">
        <v>636</v>
      </c>
      <c r="K6263" t="s">
        <v>2656</v>
      </c>
      <c r="L6263" t="s">
        <v>1817</v>
      </c>
      <c r="M6263" t="s">
        <v>1047</v>
      </c>
      <c r="N6263">
        <v>238</v>
      </c>
      <c r="O6263">
        <v>12</v>
      </c>
      <c r="P6263">
        <v>20</v>
      </c>
      <c r="Q6263" t="s">
        <v>73</v>
      </c>
      <c r="R6263" t="s">
        <v>238</v>
      </c>
      <c r="S6263" t="s">
        <v>239</v>
      </c>
      <c r="T6263">
        <v>189</v>
      </c>
      <c r="U6263">
        <v>141</v>
      </c>
      <c r="V6263">
        <v>74.599999999999994</v>
      </c>
      <c r="W6263" t="s">
        <v>133</v>
      </c>
      <c r="X6263">
        <v>10295</v>
      </c>
      <c r="Y6263">
        <v>1451595</v>
      </c>
      <c r="Z6263">
        <v>58656</v>
      </c>
      <c r="AA6263">
        <v>59502</v>
      </c>
      <c r="AB6263">
        <v>1569753</v>
      </c>
      <c r="AC6263">
        <v>1181308</v>
      </c>
      <c r="AD6263">
        <v>388445</v>
      </c>
      <c r="AE6263" t="s">
        <v>81</v>
      </c>
      <c r="AF6263" t="s">
        <v>78</v>
      </c>
      <c r="AG6263" t="s">
        <v>240</v>
      </c>
      <c r="AH6263" t="s">
        <v>145</v>
      </c>
      <c r="AI6263" t="s">
        <v>139</v>
      </c>
      <c r="AJ6263" t="str">
        <f t="shared" si="97"/>
        <v>Nov</v>
      </c>
    </row>
    <row r="6264" spans="1:36" x14ac:dyDescent="0.3">
      <c r="A6264" t="s">
        <v>13735</v>
      </c>
      <c r="B6264" s="33">
        <v>45908</v>
      </c>
      <c r="C6264" t="s">
        <v>93</v>
      </c>
      <c r="D6264" t="s">
        <v>13736</v>
      </c>
      <c r="E6264" t="s">
        <v>174</v>
      </c>
      <c r="F6264" t="s">
        <v>172</v>
      </c>
      <c r="G6264" t="s">
        <v>158</v>
      </c>
      <c r="H6264" t="s">
        <v>155</v>
      </c>
      <c r="I6264">
        <v>1541</v>
      </c>
      <c r="J6264" t="s">
        <v>508</v>
      </c>
      <c r="K6264" t="s">
        <v>509</v>
      </c>
      <c r="L6264" t="s">
        <v>397</v>
      </c>
      <c r="M6264" t="s">
        <v>2026</v>
      </c>
      <c r="N6264">
        <v>230</v>
      </c>
      <c r="O6264">
        <v>15</v>
      </c>
      <c r="P6264">
        <v>18</v>
      </c>
      <c r="Q6264" t="s">
        <v>73</v>
      </c>
      <c r="R6264" t="s">
        <v>238</v>
      </c>
      <c r="S6264" t="s">
        <v>239</v>
      </c>
      <c r="T6264">
        <v>180</v>
      </c>
      <c r="U6264">
        <v>154</v>
      </c>
      <c r="V6264">
        <v>85.56</v>
      </c>
      <c r="W6264" t="s">
        <v>135</v>
      </c>
      <c r="X6264">
        <v>8798</v>
      </c>
      <c r="Y6264">
        <v>1354892</v>
      </c>
      <c r="Z6264">
        <v>53130</v>
      </c>
      <c r="AA6264">
        <v>27258</v>
      </c>
      <c r="AB6264">
        <v>1435280</v>
      </c>
      <c r="AC6264">
        <v>864147</v>
      </c>
      <c r="AD6264">
        <v>571133</v>
      </c>
      <c r="AE6264" t="s">
        <v>78</v>
      </c>
      <c r="AF6264" t="s">
        <v>81</v>
      </c>
      <c r="AG6264" t="s">
        <v>240</v>
      </c>
      <c r="AH6264" t="s">
        <v>144</v>
      </c>
      <c r="AI6264" t="s">
        <v>138</v>
      </c>
      <c r="AJ6264" t="str">
        <f t="shared" si="97"/>
        <v>Sep</v>
      </c>
    </row>
    <row r="6265" spans="1:36" x14ac:dyDescent="0.3">
      <c r="A6265" t="s">
        <v>13737</v>
      </c>
      <c r="B6265" s="33">
        <v>45799</v>
      </c>
      <c r="C6265" t="s">
        <v>96</v>
      </c>
      <c r="D6265" t="s">
        <v>13738</v>
      </c>
      <c r="E6265" t="s">
        <v>172</v>
      </c>
      <c r="F6265" t="s">
        <v>180</v>
      </c>
      <c r="G6265" t="s">
        <v>155</v>
      </c>
      <c r="H6265" t="s">
        <v>160</v>
      </c>
      <c r="I6265">
        <v>924</v>
      </c>
      <c r="J6265" t="s">
        <v>520</v>
      </c>
      <c r="K6265" t="s">
        <v>317</v>
      </c>
      <c r="L6265" t="s">
        <v>477</v>
      </c>
      <c r="M6265" t="s">
        <v>317</v>
      </c>
      <c r="N6265">
        <v>152</v>
      </c>
      <c r="O6265">
        <v>0</v>
      </c>
      <c r="P6265">
        <v>-10</v>
      </c>
      <c r="Q6265" t="s">
        <v>70</v>
      </c>
      <c r="R6265" t="s">
        <v>238</v>
      </c>
      <c r="S6265" t="s">
        <v>239</v>
      </c>
      <c r="T6265">
        <v>189</v>
      </c>
      <c r="U6265">
        <v>126</v>
      </c>
      <c r="V6265">
        <v>66.67</v>
      </c>
      <c r="W6265" t="s">
        <v>134</v>
      </c>
      <c r="X6265">
        <v>10569</v>
      </c>
      <c r="Y6265">
        <v>1331694</v>
      </c>
      <c r="Z6265">
        <v>27846</v>
      </c>
      <c r="AA6265">
        <v>13608</v>
      </c>
      <c r="AB6265">
        <v>1373148</v>
      </c>
      <c r="AC6265">
        <v>1154650</v>
      </c>
      <c r="AD6265">
        <v>218498</v>
      </c>
      <c r="AE6265" t="s">
        <v>81</v>
      </c>
      <c r="AF6265" t="s">
        <v>81</v>
      </c>
      <c r="AG6265" t="s">
        <v>240</v>
      </c>
      <c r="AH6265" t="s">
        <v>144</v>
      </c>
      <c r="AI6265" t="s">
        <v>139</v>
      </c>
      <c r="AJ6265" t="str">
        <f t="shared" si="97"/>
        <v>May</v>
      </c>
    </row>
    <row r="6266" spans="1:36" x14ac:dyDescent="0.3">
      <c r="A6266" t="s">
        <v>13739</v>
      </c>
      <c r="B6266" s="33">
        <v>45704</v>
      </c>
      <c r="C6266" t="s">
        <v>93</v>
      </c>
      <c r="D6266" t="s">
        <v>13740</v>
      </c>
      <c r="E6266" t="s">
        <v>176</v>
      </c>
      <c r="F6266" t="s">
        <v>175</v>
      </c>
      <c r="G6266" t="s">
        <v>156</v>
      </c>
      <c r="H6266" t="s">
        <v>163</v>
      </c>
      <c r="I6266">
        <v>2339</v>
      </c>
      <c r="J6266" t="s">
        <v>258</v>
      </c>
      <c r="K6266" t="s">
        <v>382</v>
      </c>
      <c r="L6266" t="s">
        <v>6907</v>
      </c>
      <c r="M6266" t="s">
        <v>299</v>
      </c>
      <c r="N6266">
        <v>276</v>
      </c>
      <c r="O6266">
        <v>28</v>
      </c>
      <c r="P6266">
        <v>25</v>
      </c>
      <c r="Q6266" t="s">
        <v>73</v>
      </c>
      <c r="R6266" t="s">
        <v>238</v>
      </c>
      <c r="S6266" t="s">
        <v>239</v>
      </c>
      <c r="T6266">
        <v>150</v>
      </c>
      <c r="U6266">
        <v>113</v>
      </c>
      <c r="V6266">
        <v>75.33</v>
      </c>
      <c r="W6266" t="s">
        <v>135</v>
      </c>
      <c r="X6266">
        <v>8204</v>
      </c>
      <c r="Y6266">
        <v>927052</v>
      </c>
      <c r="Z6266">
        <v>21922</v>
      </c>
      <c r="AA6266">
        <v>39663</v>
      </c>
      <c r="AB6266">
        <v>988637</v>
      </c>
      <c r="AC6266">
        <v>751443</v>
      </c>
      <c r="AD6266">
        <v>237194</v>
      </c>
      <c r="AE6266" t="s">
        <v>81</v>
      </c>
      <c r="AF6266" t="s">
        <v>75</v>
      </c>
      <c r="AG6266" t="s">
        <v>240</v>
      </c>
      <c r="AH6266" t="s">
        <v>147</v>
      </c>
      <c r="AI6266" t="s">
        <v>139</v>
      </c>
      <c r="AJ6266" t="str">
        <f t="shared" si="97"/>
        <v>Feb</v>
      </c>
    </row>
    <row r="6267" spans="1:36" x14ac:dyDescent="0.3">
      <c r="A6267" t="s">
        <v>13741</v>
      </c>
      <c r="B6267" s="33">
        <v>45856</v>
      </c>
      <c r="C6267" t="s">
        <v>99</v>
      </c>
      <c r="D6267" t="s">
        <v>13742</v>
      </c>
      <c r="E6267" t="s">
        <v>178</v>
      </c>
      <c r="F6267" t="s">
        <v>173</v>
      </c>
      <c r="G6267" t="s">
        <v>157</v>
      </c>
      <c r="H6267" t="s">
        <v>161</v>
      </c>
      <c r="I6267">
        <v>386</v>
      </c>
      <c r="J6267" t="s">
        <v>286</v>
      </c>
      <c r="K6267" t="s">
        <v>2753</v>
      </c>
      <c r="L6267" t="s">
        <v>2075</v>
      </c>
      <c r="M6267" t="s">
        <v>2862</v>
      </c>
      <c r="N6267">
        <v>68</v>
      </c>
      <c r="O6267">
        <v>2</v>
      </c>
      <c r="P6267">
        <v>33</v>
      </c>
      <c r="Q6267" t="s">
        <v>76</v>
      </c>
      <c r="R6267" t="s">
        <v>238</v>
      </c>
      <c r="S6267" t="s">
        <v>239</v>
      </c>
      <c r="T6267">
        <v>180</v>
      </c>
      <c r="U6267">
        <v>129</v>
      </c>
      <c r="V6267">
        <v>71.67</v>
      </c>
      <c r="W6267" t="s">
        <v>133</v>
      </c>
      <c r="X6267">
        <v>9944</v>
      </c>
      <c r="Y6267">
        <v>1282776</v>
      </c>
      <c r="Z6267">
        <v>46440</v>
      </c>
      <c r="AA6267">
        <v>24123</v>
      </c>
      <c r="AB6267">
        <v>1353339</v>
      </c>
      <c r="AC6267">
        <v>1147913</v>
      </c>
      <c r="AD6267">
        <v>205426</v>
      </c>
      <c r="AE6267" t="s">
        <v>75</v>
      </c>
      <c r="AF6267" t="s">
        <v>78</v>
      </c>
      <c r="AG6267" t="s">
        <v>240</v>
      </c>
      <c r="AH6267" t="s">
        <v>144</v>
      </c>
      <c r="AI6267" t="s">
        <v>138</v>
      </c>
      <c r="AJ6267" t="str">
        <f t="shared" si="97"/>
        <v>Jul</v>
      </c>
    </row>
    <row r="6268" spans="1:36" x14ac:dyDescent="0.3">
      <c r="A6268" t="s">
        <v>13743</v>
      </c>
      <c r="B6268" s="33">
        <v>45751</v>
      </c>
      <c r="C6268" t="s">
        <v>95</v>
      </c>
      <c r="D6268" t="s">
        <v>13744</v>
      </c>
      <c r="E6268" t="s">
        <v>179</v>
      </c>
      <c r="F6268" t="s">
        <v>177</v>
      </c>
      <c r="G6268" t="s">
        <v>166</v>
      </c>
      <c r="H6268" t="s">
        <v>162</v>
      </c>
      <c r="I6268">
        <v>2192</v>
      </c>
      <c r="J6268" t="s">
        <v>463</v>
      </c>
      <c r="K6268" t="s">
        <v>1566</v>
      </c>
      <c r="L6268" t="s">
        <v>514</v>
      </c>
      <c r="M6268" t="s">
        <v>1141</v>
      </c>
      <c r="N6268">
        <v>265</v>
      </c>
      <c r="O6268">
        <v>15</v>
      </c>
      <c r="P6268">
        <v>16</v>
      </c>
      <c r="Q6268" t="s">
        <v>73</v>
      </c>
      <c r="R6268" t="s">
        <v>238</v>
      </c>
      <c r="S6268" t="s">
        <v>239</v>
      </c>
      <c r="T6268">
        <v>180</v>
      </c>
      <c r="U6268">
        <v>145</v>
      </c>
      <c r="V6268">
        <v>80.56</v>
      </c>
      <c r="W6268" t="s">
        <v>133</v>
      </c>
      <c r="X6268">
        <v>7639</v>
      </c>
      <c r="Y6268">
        <v>1107655</v>
      </c>
      <c r="Z6268">
        <v>58145</v>
      </c>
      <c r="AA6268">
        <v>32915</v>
      </c>
      <c r="AB6268">
        <v>1198715</v>
      </c>
      <c r="AC6268">
        <v>787249</v>
      </c>
      <c r="AD6268">
        <v>411466</v>
      </c>
      <c r="AE6268" t="s">
        <v>72</v>
      </c>
      <c r="AF6268" t="s">
        <v>78</v>
      </c>
      <c r="AG6268" t="s">
        <v>240</v>
      </c>
      <c r="AH6268" t="s">
        <v>146</v>
      </c>
      <c r="AI6268" t="s">
        <v>139</v>
      </c>
      <c r="AJ6268" t="str">
        <f t="shared" si="97"/>
        <v>Apr</v>
      </c>
    </row>
    <row r="6269" spans="1:36" x14ac:dyDescent="0.3">
      <c r="A6269" t="s">
        <v>13745</v>
      </c>
      <c r="B6269" s="33">
        <v>45720</v>
      </c>
      <c r="C6269" t="s">
        <v>97</v>
      </c>
      <c r="D6269" t="s">
        <v>13746</v>
      </c>
      <c r="E6269" t="s">
        <v>177</v>
      </c>
      <c r="F6269" t="s">
        <v>180</v>
      </c>
      <c r="G6269" t="s">
        <v>162</v>
      </c>
      <c r="H6269" t="s">
        <v>160</v>
      </c>
      <c r="I6269">
        <v>636</v>
      </c>
      <c r="J6269" t="s">
        <v>280</v>
      </c>
      <c r="K6269" t="s">
        <v>2805</v>
      </c>
      <c r="L6269" t="s">
        <v>2438</v>
      </c>
      <c r="M6269" t="s">
        <v>1286</v>
      </c>
      <c r="N6269">
        <v>96</v>
      </c>
      <c r="O6269">
        <v>23</v>
      </c>
      <c r="P6269">
        <v>10</v>
      </c>
      <c r="Q6269" t="s">
        <v>73</v>
      </c>
      <c r="R6269" t="s">
        <v>238</v>
      </c>
      <c r="S6269" t="s">
        <v>239</v>
      </c>
      <c r="T6269">
        <v>186</v>
      </c>
      <c r="U6269">
        <v>137</v>
      </c>
      <c r="V6269">
        <v>73.66</v>
      </c>
      <c r="W6269" t="s">
        <v>135</v>
      </c>
      <c r="X6269">
        <v>10091</v>
      </c>
      <c r="Y6269">
        <v>1382467</v>
      </c>
      <c r="Z6269">
        <v>37401</v>
      </c>
      <c r="AA6269">
        <v>42059</v>
      </c>
      <c r="AB6269">
        <v>1461927</v>
      </c>
      <c r="AC6269">
        <v>1141577</v>
      </c>
      <c r="AD6269">
        <v>320350</v>
      </c>
      <c r="AE6269" t="s">
        <v>78</v>
      </c>
      <c r="AF6269" t="s">
        <v>81</v>
      </c>
      <c r="AG6269" t="s">
        <v>240</v>
      </c>
      <c r="AH6269" t="s">
        <v>145</v>
      </c>
      <c r="AI6269" t="s">
        <v>139</v>
      </c>
      <c r="AJ6269" t="str">
        <f t="shared" si="97"/>
        <v>Mar</v>
      </c>
    </row>
    <row r="6270" spans="1:36" x14ac:dyDescent="0.3">
      <c r="A6270" t="s">
        <v>13747</v>
      </c>
      <c r="B6270" s="33">
        <v>45997</v>
      </c>
      <c r="C6270" t="s">
        <v>93</v>
      </c>
      <c r="D6270" t="s">
        <v>13748</v>
      </c>
      <c r="E6270" t="s">
        <v>177</v>
      </c>
      <c r="F6270" t="s">
        <v>172</v>
      </c>
      <c r="G6270" t="s">
        <v>162</v>
      </c>
      <c r="H6270" t="s">
        <v>155</v>
      </c>
      <c r="I6270">
        <v>1237</v>
      </c>
      <c r="J6270" t="s">
        <v>731</v>
      </c>
      <c r="K6270" t="s">
        <v>810</v>
      </c>
      <c r="L6270" t="s">
        <v>277</v>
      </c>
      <c r="M6270" t="s">
        <v>609</v>
      </c>
      <c r="N6270">
        <v>187</v>
      </c>
      <c r="O6270">
        <v>28</v>
      </c>
      <c r="P6270">
        <v>4</v>
      </c>
      <c r="Q6270" t="s">
        <v>73</v>
      </c>
      <c r="R6270" t="s">
        <v>238</v>
      </c>
      <c r="S6270" t="s">
        <v>239</v>
      </c>
      <c r="T6270">
        <v>150</v>
      </c>
      <c r="U6270">
        <v>121</v>
      </c>
      <c r="V6270">
        <v>80.67</v>
      </c>
      <c r="W6270" t="s">
        <v>133</v>
      </c>
      <c r="X6270">
        <v>4685</v>
      </c>
      <c r="Y6270">
        <v>566885</v>
      </c>
      <c r="Z6270">
        <v>63767</v>
      </c>
      <c r="AA6270">
        <v>31823</v>
      </c>
      <c r="AB6270">
        <v>662475</v>
      </c>
      <c r="AC6270">
        <v>394303</v>
      </c>
      <c r="AD6270">
        <v>268172</v>
      </c>
      <c r="AE6270" t="s">
        <v>78</v>
      </c>
      <c r="AF6270" t="s">
        <v>81</v>
      </c>
      <c r="AG6270" t="s">
        <v>240</v>
      </c>
      <c r="AH6270" t="s">
        <v>144</v>
      </c>
      <c r="AI6270" t="s">
        <v>140</v>
      </c>
      <c r="AJ6270" t="str">
        <f t="shared" si="97"/>
        <v>Dec</v>
      </c>
    </row>
    <row r="6271" spans="1:36" x14ac:dyDescent="0.3">
      <c r="A6271" t="s">
        <v>13749</v>
      </c>
      <c r="B6271" s="33">
        <v>45784</v>
      </c>
      <c r="C6271" t="s">
        <v>96</v>
      </c>
      <c r="D6271" t="s">
        <v>13750</v>
      </c>
      <c r="E6271" t="s">
        <v>178</v>
      </c>
      <c r="F6271" t="s">
        <v>174</v>
      </c>
      <c r="G6271" t="s">
        <v>157</v>
      </c>
      <c r="H6271" t="s">
        <v>158</v>
      </c>
      <c r="I6271">
        <v>713</v>
      </c>
      <c r="J6271" t="s">
        <v>248</v>
      </c>
      <c r="K6271" t="s">
        <v>345</v>
      </c>
      <c r="L6271" t="s">
        <v>1447</v>
      </c>
      <c r="M6271" t="s">
        <v>852</v>
      </c>
      <c r="N6271">
        <v>105</v>
      </c>
      <c r="O6271">
        <v>20</v>
      </c>
      <c r="P6271">
        <v>7</v>
      </c>
      <c r="Q6271" t="s">
        <v>73</v>
      </c>
      <c r="R6271" t="s">
        <v>238</v>
      </c>
      <c r="S6271" t="s">
        <v>239</v>
      </c>
      <c r="T6271">
        <v>186</v>
      </c>
      <c r="U6271">
        <v>171</v>
      </c>
      <c r="V6271">
        <v>91.94</v>
      </c>
      <c r="W6271" t="s">
        <v>133</v>
      </c>
      <c r="X6271">
        <v>4614</v>
      </c>
      <c r="Y6271">
        <v>788994</v>
      </c>
      <c r="Z6271">
        <v>50958</v>
      </c>
      <c r="AA6271">
        <v>115254</v>
      </c>
      <c r="AB6271">
        <v>955206</v>
      </c>
      <c r="AC6271">
        <v>756050</v>
      </c>
      <c r="AD6271">
        <v>199156</v>
      </c>
      <c r="AE6271" t="s">
        <v>75</v>
      </c>
      <c r="AF6271" t="s">
        <v>78</v>
      </c>
      <c r="AG6271" t="s">
        <v>240</v>
      </c>
      <c r="AH6271" t="s">
        <v>147</v>
      </c>
      <c r="AI6271" t="s">
        <v>138</v>
      </c>
      <c r="AJ6271" t="str">
        <f t="shared" si="97"/>
        <v>May</v>
      </c>
    </row>
    <row r="6272" spans="1:36" x14ac:dyDescent="0.3">
      <c r="A6272" t="s">
        <v>13751</v>
      </c>
      <c r="B6272" s="33">
        <v>45889</v>
      </c>
      <c r="C6272" t="s">
        <v>97</v>
      </c>
      <c r="D6272" t="s">
        <v>13752</v>
      </c>
      <c r="E6272" t="s">
        <v>174</v>
      </c>
      <c r="F6272" t="s">
        <v>177</v>
      </c>
      <c r="G6272" t="s">
        <v>158</v>
      </c>
      <c r="H6272" t="s">
        <v>162</v>
      </c>
      <c r="I6272">
        <v>1330</v>
      </c>
      <c r="J6272" t="s">
        <v>336</v>
      </c>
      <c r="K6272" t="s">
        <v>1088</v>
      </c>
      <c r="L6272" t="s">
        <v>1808</v>
      </c>
      <c r="M6272" t="s">
        <v>488</v>
      </c>
      <c r="N6272">
        <v>169</v>
      </c>
      <c r="O6272">
        <v>26</v>
      </c>
      <c r="P6272">
        <v>35</v>
      </c>
      <c r="Q6272" t="s">
        <v>76</v>
      </c>
      <c r="R6272" t="s">
        <v>238</v>
      </c>
      <c r="S6272" t="s">
        <v>239</v>
      </c>
      <c r="T6272">
        <v>189</v>
      </c>
      <c r="U6272">
        <v>142</v>
      </c>
      <c r="V6272">
        <v>75.13</v>
      </c>
      <c r="W6272" t="s">
        <v>133</v>
      </c>
      <c r="X6272">
        <v>3112</v>
      </c>
      <c r="Y6272">
        <v>441904</v>
      </c>
      <c r="Z6272">
        <v>48706</v>
      </c>
      <c r="AA6272">
        <v>92158</v>
      </c>
      <c r="AB6272">
        <v>582768</v>
      </c>
      <c r="AC6272">
        <v>373011</v>
      </c>
      <c r="AD6272">
        <v>209757</v>
      </c>
      <c r="AE6272" t="s">
        <v>78</v>
      </c>
      <c r="AF6272" t="s">
        <v>78</v>
      </c>
      <c r="AG6272" t="s">
        <v>240</v>
      </c>
      <c r="AH6272" t="s">
        <v>146</v>
      </c>
      <c r="AI6272" t="s">
        <v>138</v>
      </c>
      <c r="AJ6272" t="str">
        <f t="shared" si="97"/>
        <v>Aug</v>
      </c>
    </row>
    <row r="6273" spans="1:36" x14ac:dyDescent="0.3">
      <c r="A6273" t="s">
        <v>13753</v>
      </c>
      <c r="B6273" s="33">
        <v>45722</v>
      </c>
      <c r="C6273" t="s">
        <v>98</v>
      </c>
      <c r="D6273" t="s">
        <v>13754</v>
      </c>
      <c r="E6273" t="s">
        <v>172</v>
      </c>
      <c r="F6273" t="s">
        <v>180</v>
      </c>
      <c r="G6273" t="s">
        <v>155</v>
      </c>
      <c r="H6273" t="s">
        <v>160</v>
      </c>
      <c r="I6273">
        <v>1050</v>
      </c>
      <c r="J6273" t="s">
        <v>1045</v>
      </c>
      <c r="K6273" t="s">
        <v>3163</v>
      </c>
      <c r="L6273" t="s">
        <v>1596</v>
      </c>
      <c r="M6273" t="s">
        <v>2881</v>
      </c>
      <c r="N6273">
        <v>141</v>
      </c>
      <c r="O6273">
        <v>8</v>
      </c>
      <c r="P6273">
        <v>12</v>
      </c>
      <c r="Q6273" t="s">
        <v>73</v>
      </c>
      <c r="R6273" t="s">
        <v>238</v>
      </c>
      <c r="S6273" t="s">
        <v>239</v>
      </c>
      <c r="T6273">
        <v>180</v>
      </c>
      <c r="U6273">
        <v>127</v>
      </c>
      <c r="V6273">
        <v>70.56</v>
      </c>
      <c r="W6273" t="s">
        <v>133</v>
      </c>
      <c r="X6273">
        <v>9477</v>
      </c>
      <c r="Y6273">
        <v>1203579</v>
      </c>
      <c r="Z6273">
        <v>55880</v>
      </c>
      <c r="AA6273">
        <v>25908</v>
      </c>
      <c r="AB6273">
        <v>1285367</v>
      </c>
      <c r="AC6273">
        <v>966223</v>
      </c>
      <c r="AD6273">
        <v>319144</v>
      </c>
      <c r="AE6273" t="s">
        <v>81</v>
      </c>
      <c r="AF6273" t="s">
        <v>81</v>
      </c>
      <c r="AG6273" t="s">
        <v>240</v>
      </c>
      <c r="AH6273" t="s">
        <v>144</v>
      </c>
      <c r="AI6273" t="s">
        <v>140</v>
      </c>
      <c r="AJ6273" t="str">
        <f t="shared" si="97"/>
        <v>Mar</v>
      </c>
    </row>
    <row r="6274" spans="1:36" x14ac:dyDescent="0.3">
      <c r="A6274" t="s">
        <v>13755</v>
      </c>
      <c r="B6274" s="33">
        <v>45888</v>
      </c>
      <c r="C6274" t="s">
        <v>96</v>
      </c>
      <c r="D6274" t="s">
        <v>13756</v>
      </c>
      <c r="E6274" t="s">
        <v>173</v>
      </c>
      <c r="F6274" t="s">
        <v>172</v>
      </c>
      <c r="G6274" t="s">
        <v>161</v>
      </c>
      <c r="H6274" t="s">
        <v>155</v>
      </c>
      <c r="I6274">
        <v>1717</v>
      </c>
      <c r="J6274" t="s">
        <v>280</v>
      </c>
      <c r="K6274" t="s">
        <v>2841</v>
      </c>
      <c r="L6274" t="s">
        <v>2804</v>
      </c>
      <c r="M6274" t="s">
        <v>365</v>
      </c>
      <c r="N6274">
        <v>230</v>
      </c>
      <c r="O6274">
        <v>26</v>
      </c>
      <c r="P6274">
        <v>61</v>
      </c>
      <c r="Q6274" t="s">
        <v>76</v>
      </c>
      <c r="R6274" t="s">
        <v>238</v>
      </c>
      <c r="S6274" t="s">
        <v>239</v>
      </c>
      <c r="T6274">
        <v>150</v>
      </c>
      <c r="U6274">
        <v>128</v>
      </c>
      <c r="V6274">
        <v>85.33</v>
      </c>
      <c r="W6274" t="s">
        <v>133</v>
      </c>
      <c r="X6274">
        <v>7325</v>
      </c>
      <c r="Y6274">
        <v>937600</v>
      </c>
      <c r="Z6274">
        <v>58752</v>
      </c>
      <c r="AA6274">
        <v>45056</v>
      </c>
      <c r="AB6274">
        <v>1041408</v>
      </c>
      <c r="AC6274">
        <v>604433</v>
      </c>
      <c r="AD6274">
        <v>436975</v>
      </c>
      <c r="AE6274" t="s">
        <v>78</v>
      </c>
      <c r="AF6274" t="s">
        <v>81</v>
      </c>
      <c r="AG6274" t="s">
        <v>240</v>
      </c>
      <c r="AH6274" t="s">
        <v>147</v>
      </c>
      <c r="AI6274" t="s">
        <v>139</v>
      </c>
      <c r="AJ6274" t="str">
        <f t="shared" ref="AJ6274:AJ6337" si="98">TEXT(B6274,"mmm")</f>
        <v>Aug</v>
      </c>
    </row>
    <row r="6275" spans="1:36" x14ac:dyDescent="0.3">
      <c r="A6275" t="s">
        <v>13757</v>
      </c>
      <c r="B6275" s="33">
        <v>46004</v>
      </c>
      <c r="C6275" t="s">
        <v>95</v>
      </c>
      <c r="D6275" t="s">
        <v>13758</v>
      </c>
      <c r="E6275" t="s">
        <v>179</v>
      </c>
      <c r="F6275" t="s">
        <v>175</v>
      </c>
      <c r="G6275" t="s">
        <v>166</v>
      </c>
      <c r="H6275" t="s">
        <v>163</v>
      </c>
      <c r="I6275">
        <v>892</v>
      </c>
      <c r="J6275" t="s">
        <v>292</v>
      </c>
      <c r="K6275" t="s">
        <v>2586</v>
      </c>
      <c r="L6275" t="s">
        <v>802</v>
      </c>
      <c r="M6275" t="s">
        <v>3413</v>
      </c>
      <c r="N6275">
        <v>149</v>
      </c>
      <c r="O6275">
        <v>7</v>
      </c>
      <c r="P6275">
        <v>3</v>
      </c>
      <c r="Q6275" t="s">
        <v>73</v>
      </c>
      <c r="R6275" t="s">
        <v>238</v>
      </c>
      <c r="S6275" t="s">
        <v>239</v>
      </c>
      <c r="T6275">
        <v>180</v>
      </c>
      <c r="U6275">
        <v>156</v>
      </c>
      <c r="V6275">
        <v>86.67</v>
      </c>
      <c r="W6275" t="s">
        <v>133</v>
      </c>
      <c r="X6275">
        <v>9654</v>
      </c>
      <c r="Y6275">
        <v>1506024</v>
      </c>
      <c r="Z6275">
        <v>48516</v>
      </c>
      <c r="AA6275">
        <v>120432</v>
      </c>
      <c r="AB6275">
        <v>1674972</v>
      </c>
      <c r="AC6275">
        <v>1225774</v>
      </c>
      <c r="AD6275">
        <v>449198</v>
      </c>
      <c r="AE6275" t="s">
        <v>72</v>
      </c>
      <c r="AF6275" t="s">
        <v>75</v>
      </c>
      <c r="AG6275" t="s">
        <v>240</v>
      </c>
      <c r="AH6275" t="s">
        <v>144</v>
      </c>
      <c r="AI6275" t="s">
        <v>139</v>
      </c>
      <c r="AJ6275" t="str">
        <f t="shared" si="98"/>
        <v>Dec</v>
      </c>
    </row>
    <row r="6276" spans="1:36" x14ac:dyDescent="0.3">
      <c r="A6276" t="s">
        <v>13759</v>
      </c>
      <c r="B6276" s="33">
        <v>45851</v>
      </c>
      <c r="C6276" t="s">
        <v>95</v>
      </c>
      <c r="D6276" t="s">
        <v>4541</v>
      </c>
      <c r="E6276" t="s">
        <v>174</v>
      </c>
      <c r="F6276" t="s">
        <v>173</v>
      </c>
      <c r="G6276" t="s">
        <v>158</v>
      </c>
      <c r="H6276" t="s">
        <v>161</v>
      </c>
      <c r="I6276">
        <v>1094</v>
      </c>
      <c r="J6276" t="s">
        <v>971</v>
      </c>
      <c r="K6276" t="s">
        <v>671</v>
      </c>
      <c r="L6276" t="s">
        <v>560</v>
      </c>
      <c r="M6276" t="s">
        <v>4222</v>
      </c>
      <c r="N6276">
        <v>176</v>
      </c>
      <c r="O6276">
        <v>30</v>
      </c>
      <c r="P6276">
        <v>7</v>
      </c>
      <c r="Q6276" t="s">
        <v>73</v>
      </c>
      <c r="R6276" t="s">
        <v>238</v>
      </c>
      <c r="S6276" t="s">
        <v>239</v>
      </c>
      <c r="T6276">
        <v>220</v>
      </c>
      <c r="U6276">
        <v>178</v>
      </c>
      <c r="V6276">
        <v>80.91</v>
      </c>
      <c r="W6276" t="s">
        <v>133</v>
      </c>
      <c r="X6276">
        <v>8824</v>
      </c>
      <c r="Y6276">
        <v>1570672</v>
      </c>
      <c r="Z6276">
        <v>38092</v>
      </c>
      <c r="AA6276">
        <v>85796</v>
      </c>
      <c r="AB6276">
        <v>1694560</v>
      </c>
      <c r="AC6276">
        <v>1118208</v>
      </c>
      <c r="AD6276">
        <v>576352</v>
      </c>
      <c r="AE6276" t="s">
        <v>78</v>
      </c>
      <c r="AF6276" t="s">
        <v>78</v>
      </c>
      <c r="AG6276" t="s">
        <v>240</v>
      </c>
      <c r="AH6276" t="s">
        <v>144</v>
      </c>
      <c r="AI6276" t="s">
        <v>139</v>
      </c>
      <c r="AJ6276" t="str">
        <f t="shared" si="98"/>
        <v>Jul</v>
      </c>
    </row>
    <row r="6277" spans="1:36" x14ac:dyDescent="0.3">
      <c r="A6277" t="s">
        <v>13760</v>
      </c>
      <c r="B6277" s="33">
        <v>45807</v>
      </c>
      <c r="C6277" t="s">
        <v>98</v>
      </c>
      <c r="D6277" t="s">
        <v>13761</v>
      </c>
      <c r="E6277" t="s">
        <v>174</v>
      </c>
      <c r="F6277" t="s">
        <v>176</v>
      </c>
      <c r="G6277" t="s">
        <v>158</v>
      </c>
      <c r="H6277" t="s">
        <v>156</v>
      </c>
      <c r="I6277">
        <v>2286</v>
      </c>
      <c r="J6277" t="s">
        <v>248</v>
      </c>
      <c r="K6277" t="s">
        <v>2125</v>
      </c>
      <c r="L6277" t="s">
        <v>326</v>
      </c>
      <c r="M6277" t="s">
        <v>1522</v>
      </c>
      <c r="N6277">
        <v>299</v>
      </c>
      <c r="O6277">
        <v>42</v>
      </c>
      <c r="P6277">
        <v>18</v>
      </c>
      <c r="Q6277" t="s">
        <v>73</v>
      </c>
      <c r="R6277" t="s">
        <v>238</v>
      </c>
      <c r="S6277" t="s">
        <v>239</v>
      </c>
      <c r="T6277">
        <v>189</v>
      </c>
      <c r="U6277">
        <v>135</v>
      </c>
      <c r="V6277">
        <v>71.430000000000007</v>
      </c>
      <c r="W6277" t="s">
        <v>133</v>
      </c>
      <c r="X6277">
        <v>3332</v>
      </c>
      <c r="Y6277">
        <v>449820</v>
      </c>
      <c r="Z6277">
        <v>56430</v>
      </c>
      <c r="AA6277">
        <v>40770</v>
      </c>
      <c r="AB6277">
        <v>547020</v>
      </c>
      <c r="AC6277">
        <v>465129</v>
      </c>
      <c r="AD6277">
        <v>81891</v>
      </c>
      <c r="AE6277" t="s">
        <v>78</v>
      </c>
      <c r="AF6277" t="s">
        <v>81</v>
      </c>
      <c r="AG6277" t="s">
        <v>240</v>
      </c>
      <c r="AH6277" t="s">
        <v>146</v>
      </c>
      <c r="AI6277" t="s">
        <v>139</v>
      </c>
      <c r="AJ6277" t="str">
        <f t="shared" si="98"/>
        <v>May</v>
      </c>
    </row>
    <row r="6278" spans="1:36" x14ac:dyDescent="0.3">
      <c r="A6278" t="s">
        <v>13762</v>
      </c>
      <c r="B6278" s="33">
        <v>45800</v>
      </c>
      <c r="C6278" t="s">
        <v>98</v>
      </c>
      <c r="D6278" t="s">
        <v>13763</v>
      </c>
      <c r="E6278" t="s">
        <v>172</v>
      </c>
      <c r="F6278" t="s">
        <v>175</v>
      </c>
      <c r="G6278" t="s">
        <v>155</v>
      </c>
      <c r="H6278" t="s">
        <v>163</v>
      </c>
      <c r="I6278">
        <v>527</v>
      </c>
      <c r="J6278" t="s">
        <v>345</v>
      </c>
      <c r="K6278" t="s">
        <v>1591</v>
      </c>
      <c r="L6278" t="s">
        <v>460</v>
      </c>
      <c r="M6278" t="s">
        <v>1591</v>
      </c>
      <c r="N6278">
        <v>99</v>
      </c>
      <c r="O6278">
        <v>22</v>
      </c>
      <c r="P6278">
        <v>0</v>
      </c>
      <c r="Q6278" t="s">
        <v>73</v>
      </c>
      <c r="R6278" t="s">
        <v>238</v>
      </c>
      <c r="S6278" t="s">
        <v>239</v>
      </c>
      <c r="T6278">
        <v>180</v>
      </c>
      <c r="U6278">
        <v>126</v>
      </c>
      <c r="V6278">
        <v>70</v>
      </c>
      <c r="W6278" t="s">
        <v>133</v>
      </c>
      <c r="X6278">
        <v>7632</v>
      </c>
      <c r="Y6278">
        <v>961632</v>
      </c>
      <c r="Z6278">
        <v>48762</v>
      </c>
      <c r="AA6278">
        <v>80388</v>
      </c>
      <c r="AB6278">
        <v>1090782</v>
      </c>
      <c r="AC6278">
        <v>766198</v>
      </c>
      <c r="AD6278">
        <v>324584</v>
      </c>
      <c r="AE6278" t="s">
        <v>81</v>
      </c>
      <c r="AF6278" t="s">
        <v>75</v>
      </c>
      <c r="AG6278" t="s">
        <v>240</v>
      </c>
      <c r="AH6278" t="s">
        <v>144</v>
      </c>
      <c r="AI6278" t="s">
        <v>140</v>
      </c>
      <c r="AJ6278" t="str">
        <f t="shared" si="98"/>
        <v>May</v>
      </c>
    </row>
    <row r="6279" spans="1:36" x14ac:dyDescent="0.3">
      <c r="A6279" t="s">
        <v>13764</v>
      </c>
      <c r="B6279" s="33">
        <v>46000</v>
      </c>
      <c r="C6279" t="s">
        <v>95</v>
      </c>
      <c r="D6279" t="s">
        <v>13765</v>
      </c>
      <c r="E6279" t="s">
        <v>175</v>
      </c>
      <c r="F6279" t="s">
        <v>173</v>
      </c>
      <c r="G6279" t="s">
        <v>163</v>
      </c>
      <c r="H6279" t="s">
        <v>161</v>
      </c>
      <c r="I6279">
        <v>1061</v>
      </c>
      <c r="J6279" t="s">
        <v>353</v>
      </c>
      <c r="K6279" t="s">
        <v>306</v>
      </c>
      <c r="L6279" t="s">
        <v>682</v>
      </c>
      <c r="M6279" t="s">
        <v>785</v>
      </c>
      <c r="N6279">
        <v>140</v>
      </c>
      <c r="O6279">
        <v>30</v>
      </c>
      <c r="P6279">
        <v>4</v>
      </c>
      <c r="Q6279" t="s">
        <v>73</v>
      </c>
      <c r="R6279" t="s">
        <v>238</v>
      </c>
      <c r="S6279" t="s">
        <v>239</v>
      </c>
      <c r="T6279">
        <v>189</v>
      </c>
      <c r="U6279">
        <v>138</v>
      </c>
      <c r="V6279">
        <v>73.02</v>
      </c>
      <c r="W6279" t="s">
        <v>133</v>
      </c>
      <c r="X6279">
        <v>10385</v>
      </c>
      <c r="Y6279">
        <v>1433130</v>
      </c>
      <c r="Z6279">
        <v>63066</v>
      </c>
      <c r="AA6279">
        <v>25254</v>
      </c>
      <c r="AB6279">
        <v>1521450</v>
      </c>
      <c r="AC6279">
        <v>1289233</v>
      </c>
      <c r="AD6279">
        <v>232217</v>
      </c>
      <c r="AE6279" t="s">
        <v>75</v>
      </c>
      <c r="AF6279" t="s">
        <v>78</v>
      </c>
      <c r="AG6279" t="s">
        <v>240</v>
      </c>
      <c r="AH6279" t="s">
        <v>144</v>
      </c>
      <c r="AI6279" t="s">
        <v>139</v>
      </c>
      <c r="AJ6279" t="str">
        <f t="shared" si="98"/>
        <v>Dec</v>
      </c>
    </row>
    <row r="6280" spans="1:36" x14ac:dyDescent="0.3">
      <c r="A6280" t="s">
        <v>13766</v>
      </c>
      <c r="B6280" s="33">
        <v>46017</v>
      </c>
      <c r="C6280" t="s">
        <v>99</v>
      </c>
      <c r="D6280" t="s">
        <v>13767</v>
      </c>
      <c r="E6280" t="s">
        <v>180</v>
      </c>
      <c r="F6280" t="s">
        <v>179</v>
      </c>
      <c r="G6280" t="s">
        <v>160</v>
      </c>
      <c r="H6280" t="s">
        <v>166</v>
      </c>
      <c r="I6280">
        <v>1955</v>
      </c>
      <c r="J6280" t="s">
        <v>362</v>
      </c>
      <c r="K6280" t="s">
        <v>4689</v>
      </c>
      <c r="N6280">
        <v>250</v>
      </c>
      <c r="O6280">
        <v>0</v>
      </c>
      <c r="P6280">
        <v>0</v>
      </c>
      <c r="Q6280" t="s">
        <v>67</v>
      </c>
      <c r="R6280" t="s">
        <v>245</v>
      </c>
      <c r="S6280" t="s">
        <v>120</v>
      </c>
      <c r="T6280">
        <v>180</v>
      </c>
      <c r="U6280">
        <v>0</v>
      </c>
      <c r="V6280">
        <v>0</v>
      </c>
      <c r="W6280" t="s">
        <v>135</v>
      </c>
      <c r="X6280">
        <v>6486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 t="s">
        <v>81</v>
      </c>
      <c r="AF6280" t="s">
        <v>72</v>
      </c>
      <c r="AG6280" t="s">
        <v>240</v>
      </c>
      <c r="AH6280" t="s">
        <v>145</v>
      </c>
      <c r="AI6280" t="s">
        <v>138</v>
      </c>
      <c r="AJ6280" t="str">
        <f t="shared" si="98"/>
        <v>Dec</v>
      </c>
    </row>
    <row r="6281" spans="1:36" x14ac:dyDescent="0.3">
      <c r="A6281" t="s">
        <v>13768</v>
      </c>
      <c r="B6281" s="33">
        <v>45883</v>
      </c>
      <c r="C6281" t="s">
        <v>93</v>
      </c>
      <c r="D6281" t="s">
        <v>13769</v>
      </c>
      <c r="E6281" t="s">
        <v>178</v>
      </c>
      <c r="F6281" t="s">
        <v>179</v>
      </c>
      <c r="G6281" t="s">
        <v>157</v>
      </c>
      <c r="H6281" t="s">
        <v>166</v>
      </c>
      <c r="I6281">
        <v>883</v>
      </c>
      <c r="J6281" t="s">
        <v>1045</v>
      </c>
      <c r="K6281" t="s">
        <v>1039</v>
      </c>
      <c r="L6281" t="s">
        <v>429</v>
      </c>
      <c r="M6281" t="s">
        <v>598</v>
      </c>
      <c r="N6281">
        <v>123</v>
      </c>
      <c r="O6281">
        <v>6</v>
      </c>
      <c r="P6281">
        <v>31</v>
      </c>
      <c r="Q6281" t="s">
        <v>76</v>
      </c>
      <c r="R6281" t="s">
        <v>238</v>
      </c>
      <c r="S6281" t="s">
        <v>239</v>
      </c>
      <c r="T6281">
        <v>180</v>
      </c>
      <c r="U6281">
        <v>132</v>
      </c>
      <c r="V6281">
        <v>73.33</v>
      </c>
      <c r="W6281" t="s">
        <v>133</v>
      </c>
      <c r="X6281">
        <v>10589</v>
      </c>
      <c r="Y6281">
        <v>1397748</v>
      </c>
      <c r="Z6281">
        <v>33660</v>
      </c>
      <c r="AA6281">
        <v>73128</v>
      </c>
      <c r="AB6281">
        <v>1504536</v>
      </c>
      <c r="AC6281">
        <v>971032</v>
      </c>
      <c r="AD6281">
        <v>533504</v>
      </c>
      <c r="AE6281" t="s">
        <v>75</v>
      </c>
      <c r="AF6281" t="s">
        <v>72</v>
      </c>
      <c r="AG6281" t="s">
        <v>240</v>
      </c>
      <c r="AH6281" t="s">
        <v>144</v>
      </c>
      <c r="AI6281" t="s">
        <v>139</v>
      </c>
      <c r="AJ6281" t="str">
        <f t="shared" si="98"/>
        <v>Aug</v>
      </c>
    </row>
    <row r="6282" spans="1:36" x14ac:dyDescent="0.3">
      <c r="A6282" t="s">
        <v>13770</v>
      </c>
      <c r="B6282" s="33">
        <v>45751</v>
      </c>
      <c r="C6282" t="s">
        <v>96</v>
      </c>
      <c r="D6282" t="s">
        <v>944</v>
      </c>
      <c r="E6282" t="s">
        <v>178</v>
      </c>
      <c r="F6282" t="s">
        <v>179</v>
      </c>
      <c r="G6282" t="s">
        <v>157</v>
      </c>
      <c r="H6282" t="s">
        <v>166</v>
      </c>
      <c r="I6282">
        <v>880</v>
      </c>
      <c r="J6282" t="s">
        <v>236</v>
      </c>
      <c r="K6282" t="s">
        <v>2574</v>
      </c>
      <c r="L6282" t="s">
        <v>1511</v>
      </c>
      <c r="M6282" t="s">
        <v>2779</v>
      </c>
      <c r="N6282">
        <v>144</v>
      </c>
      <c r="O6282">
        <v>20</v>
      </c>
      <c r="P6282">
        <v>14</v>
      </c>
      <c r="Q6282" t="s">
        <v>73</v>
      </c>
      <c r="R6282" t="s">
        <v>238</v>
      </c>
      <c r="S6282" t="s">
        <v>239</v>
      </c>
      <c r="T6282">
        <v>189</v>
      </c>
      <c r="U6282">
        <v>185</v>
      </c>
      <c r="V6282">
        <v>97.88</v>
      </c>
      <c r="W6282" t="s">
        <v>133</v>
      </c>
      <c r="X6282">
        <v>3681</v>
      </c>
      <c r="Y6282">
        <v>680985</v>
      </c>
      <c r="Z6282">
        <v>45695</v>
      </c>
      <c r="AA6282">
        <v>139305</v>
      </c>
      <c r="AB6282">
        <v>865985</v>
      </c>
      <c r="AC6282">
        <v>535417</v>
      </c>
      <c r="AD6282">
        <v>330568</v>
      </c>
      <c r="AE6282" t="s">
        <v>75</v>
      </c>
      <c r="AF6282" t="s">
        <v>72</v>
      </c>
      <c r="AG6282" t="s">
        <v>240</v>
      </c>
      <c r="AH6282" t="s">
        <v>146</v>
      </c>
      <c r="AI6282" t="s">
        <v>139</v>
      </c>
      <c r="AJ6282" t="str">
        <f t="shared" si="98"/>
        <v>Apr</v>
      </c>
    </row>
    <row r="6283" spans="1:36" x14ac:dyDescent="0.3">
      <c r="A6283" t="s">
        <v>13771</v>
      </c>
      <c r="B6283" s="33">
        <v>45755</v>
      </c>
      <c r="C6283" t="s">
        <v>93</v>
      </c>
      <c r="D6283" t="s">
        <v>13772</v>
      </c>
      <c r="E6283" t="s">
        <v>176</v>
      </c>
      <c r="F6283" t="s">
        <v>177</v>
      </c>
      <c r="G6283" t="s">
        <v>156</v>
      </c>
      <c r="H6283" t="s">
        <v>162</v>
      </c>
      <c r="I6283">
        <v>1042</v>
      </c>
      <c r="J6283" t="s">
        <v>248</v>
      </c>
      <c r="K6283" t="s">
        <v>874</v>
      </c>
      <c r="L6283" t="s">
        <v>377</v>
      </c>
      <c r="M6283" t="s">
        <v>594</v>
      </c>
      <c r="N6283">
        <v>156</v>
      </c>
      <c r="O6283">
        <v>60</v>
      </c>
      <c r="P6283">
        <v>68</v>
      </c>
      <c r="Q6283" t="s">
        <v>76</v>
      </c>
      <c r="R6283" t="s">
        <v>238</v>
      </c>
      <c r="S6283" t="s">
        <v>239</v>
      </c>
      <c r="T6283">
        <v>220</v>
      </c>
      <c r="U6283">
        <v>159</v>
      </c>
      <c r="V6283">
        <v>72.27</v>
      </c>
      <c r="W6283" t="s">
        <v>135</v>
      </c>
      <c r="X6283">
        <v>4432</v>
      </c>
      <c r="Y6283">
        <v>704688</v>
      </c>
      <c r="Z6283">
        <v>79500</v>
      </c>
      <c r="AA6283">
        <v>114639</v>
      </c>
      <c r="AB6283">
        <v>898827</v>
      </c>
      <c r="AC6283">
        <v>664777</v>
      </c>
      <c r="AD6283">
        <v>234050</v>
      </c>
      <c r="AE6283" t="s">
        <v>81</v>
      </c>
      <c r="AF6283" t="s">
        <v>78</v>
      </c>
      <c r="AG6283" t="s">
        <v>240</v>
      </c>
      <c r="AH6283" t="s">
        <v>144</v>
      </c>
      <c r="AI6283" t="s">
        <v>139</v>
      </c>
      <c r="AJ6283" t="str">
        <f t="shared" si="98"/>
        <v>Apr</v>
      </c>
    </row>
    <row r="6284" spans="1:36" x14ac:dyDescent="0.3">
      <c r="A6284" t="s">
        <v>13773</v>
      </c>
      <c r="B6284" s="33">
        <v>45686</v>
      </c>
      <c r="C6284" t="s">
        <v>96</v>
      </c>
      <c r="D6284" t="s">
        <v>13774</v>
      </c>
      <c r="E6284" t="s">
        <v>179</v>
      </c>
      <c r="F6284" t="s">
        <v>174</v>
      </c>
      <c r="G6284" t="s">
        <v>166</v>
      </c>
      <c r="H6284" t="s">
        <v>158</v>
      </c>
      <c r="I6284">
        <v>958</v>
      </c>
      <c r="J6284" t="s">
        <v>236</v>
      </c>
      <c r="K6284" t="s">
        <v>1417</v>
      </c>
      <c r="L6284" t="s">
        <v>236</v>
      </c>
      <c r="M6284" t="s">
        <v>1417</v>
      </c>
      <c r="N6284">
        <v>142</v>
      </c>
      <c r="O6284">
        <v>0</v>
      </c>
      <c r="P6284">
        <v>-10</v>
      </c>
      <c r="Q6284" t="s">
        <v>70</v>
      </c>
      <c r="R6284" t="s">
        <v>238</v>
      </c>
      <c r="S6284" t="s">
        <v>239</v>
      </c>
      <c r="T6284">
        <v>186</v>
      </c>
      <c r="U6284">
        <v>151</v>
      </c>
      <c r="V6284">
        <v>81.180000000000007</v>
      </c>
      <c r="W6284" t="s">
        <v>133</v>
      </c>
      <c r="X6284">
        <v>6847</v>
      </c>
      <c r="Y6284">
        <v>1033897</v>
      </c>
      <c r="Z6284">
        <v>60400</v>
      </c>
      <c r="AA6284">
        <v>92261</v>
      </c>
      <c r="AB6284">
        <v>1186558</v>
      </c>
      <c r="AC6284">
        <v>749798</v>
      </c>
      <c r="AD6284">
        <v>436760</v>
      </c>
      <c r="AE6284" t="s">
        <v>72</v>
      </c>
      <c r="AF6284" t="s">
        <v>78</v>
      </c>
      <c r="AG6284" t="s">
        <v>240</v>
      </c>
      <c r="AH6284" t="s">
        <v>144</v>
      </c>
      <c r="AI6284" t="s">
        <v>139</v>
      </c>
      <c r="AJ6284" t="str">
        <f t="shared" si="98"/>
        <v>Jan</v>
      </c>
    </row>
    <row r="6285" spans="1:36" x14ac:dyDescent="0.3">
      <c r="A6285" t="s">
        <v>13775</v>
      </c>
      <c r="B6285" s="33">
        <v>45922</v>
      </c>
      <c r="C6285" t="s">
        <v>99</v>
      </c>
      <c r="D6285" t="s">
        <v>13776</v>
      </c>
      <c r="E6285" t="s">
        <v>174</v>
      </c>
      <c r="F6285" t="s">
        <v>172</v>
      </c>
      <c r="G6285" t="s">
        <v>158</v>
      </c>
      <c r="H6285" t="s">
        <v>155</v>
      </c>
      <c r="I6285">
        <v>510</v>
      </c>
      <c r="J6285" t="s">
        <v>314</v>
      </c>
      <c r="K6285" t="s">
        <v>1213</v>
      </c>
      <c r="L6285" t="s">
        <v>581</v>
      </c>
      <c r="M6285" t="s">
        <v>1035</v>
      </c>
      <c r="N6285">
        <v>87</v>
      </c>
      <c r="O6285">
        <v>0</v>
      </c>
      <c r="P6285">
        <v>10</v>
      </c>
      <c r="Q6285" t="s">
        <v>73</v>
      </c>
      <c r="R6285" t="s">
        <v>238</v>
      </c>
      <c r="S6285" t="s">
        <v>239</v>
      </c>
      <c r="T6285">
        <v>180</v>
      </c>
      <c r="U6285">
        <v>121</v>
      </c>
      <c r="V6285">
        <v>67.22</v>
      </c>
      <c r="W6285" t="s">
        <v>133</v>
      </c>
      <c r="X6285">
        <v>10012</v>
      </c>
      <c r="Y6285">
        <v>1211452</v>
      </c>
      <c r="Z6285">
        <v>35453</v>
      </c>
      <c r="AA6285">
        <v>53482</v>
      </c>
      <c r="AB6285">
        <v>1300387</v>
      </c>
      <c r="AC6285">
        <v>1041709</v>
      </c>
      <c r="AD6285">
        <v>258678</v>
      </c>
      <c r="AE6285" t="s">
        <v>78</v>
      </c>
      <c r="AF6285" t="s">
        <v>81</v>
      </c>
      <c r="AG6285" t="s">
        <v>240</v>
      </c>
      <c r="AH6285" t="s">
        <v>145</v>
      </c>
      <c r="AI6285" t="s">
        <v>139</v>
      </c>
      <c r="AJ6285" t="str">
        <f t="shared" si="98"/>
        <v>Sep</v>
      </c>
    </row>
    <row r="6286" spans="1:36" x14ac:dyDescent="0.3">
      <c r="A6286" t="s">
        <v>13777</v>
      </c>
      <c r="B6286" s="33">
        <v>45920</v>
      </c>
      <c r="C6286" t="s">
        <v>96</v>
      </c>
      <c r="D6286" t="s">
        <v>13778</v>
      </c>
      <c r="E6286" t="s">
        <v>172</v>
      </c>
      <c r="F6286" t="s">
        <v>173</v>
      </c>
      <c r="G6286" t="s">
        <v>155</v>
      </c>
      <c r="H6286" t="s">
        <v>161</v>
      </c>
      <c r="I6286">
        <v>2222</v>
      </c>
      <c r="J6286" t="s">
        <v>451</v>
      </c>
      <c r="K6286" t="s">
        <v>4089</v>
      </c>
      <c r="L6286" t="s">
        <v>605</v>
      </c>
      <c r="M6286" t="s">
        <v>4089</v>
      </c>
      <c r="N6286">
        <v>291</v>
      </c>
      <c r="O6286">
        <v>0</v>
      </c>
      <c r="P6286">
        <v>-10</v>
      </c>
      <c r="Q6286" t="s">
        <v>70</v>
      </c>
      <c r="R6286" t="s">
        <v>238</v>
      </c>
      <c r="S6286" t="s">
        <v>239</v>
      </c>
      <c r="T6286">
        <v>220</v>
      </c>
      <c r="U6286">
        <v>162</v>
      </c>
      <c r="V6286">
        <v>73.64</v>
      </c>
      <c r="W6286" t="s">
        <v>135</v>
      </c>
      <c r="X6286">
        <v>4579</v>
      </c>
      <c r="Y6286">
        <v>741798</v>
      </c>
      <c r="Z6286">
        <v>36126</v>
      </c>
      <c r="AA6286">
        <v>98820</v>
      </c>
      <c r="AB6286">
        <v>876744</v>
      </c>
      <c r="AC6286">
        <v>643354</v>
      </c>
      <c r="AD6286">
        <v>233390</v>
      </c>
      <c r="AE6286" t="s">
        <v>81</v>
      </c>
      <c r="AF6286" t="s">
        <v>78</v>
      </c>
      <c r="AG6286" t="s">
        <v>240</v>
      </c>
      <c r="AH6286" t="s">
        <v>144</v>
      </c>
      <c r="AI6286" t="s">
        <v>139</v>
      </c>
      <c r="AJ6286" t="str">
        <f t="shared" si="98"/>
        <v>Sep</v>
      </c>
    </row>
    <row r="6287" spans="1:36" x14ac:dyDescent="0.3">
      <c r="A6287" t="s">
        <v>13779</v>
      </c>
      <c r="B6287" s="33">
        <v>45960</v>
      </c>
      <c r="C6287" t="s">
        <v>93</v>
      </c>
      <c r="D6287" t="s">
        <v>13780</v>
      </c>
      <c r="E6287" t="s">
        <v>181</v>
      </c>
      <c r="F6287" t="s">
        <v>177</v>
      </c>
      <c r="G6287" t="s">
        <v>159</v>
      </c>
      <c r="H6287" t="s">
        <v>162</v>
      </c>
      <c r="I6287">
        <v>750</v>
      </c>
      <c r="J6287" t="s">
        <v>408</v>
      </c>
      <c r="K6287" t="s">
        <v>2847</v>
      </c>
      <c r="L6287" t="s">
        <v>736</v>
      </c>
      <c r="M6287" t="s">
        <v>2847</v>
      </c>
      <c r="N6287">
        <v>118</v>
      </c>
      <c r="O6287">
        <v>12</v>
      </c>
      <c r="P6287">
        <v>-2</v>
      </c>
      <c r="Q6287" t="s">
        <v>73</v>
      </c>
      <c r="R6287" t="s">
        <v>238</v>
      </c>
      <c r="S6287" t="s">
        <v>239</v>
      </c>
      <c r="T6287">
        <v>220</v>
      </c>
      <c r="U6287">
        <v>146</v>
      </c>
      <c r="V6287">
        <v>66.36</v>
      </c>
      <c r="W6287" t="s">
        <v>135</v>
      </c>
      <c r="X6287">
        <v>4563</v>
      </c>
      <c r="Y6287">
        <v>666198</v>
      </c>
      <c r="Z6287">
        <v>78840</v>
      </c>
      <c r="AA6287">
        <v>112858</v>
      </c>
      <c r="AB6287">
        <v>857896</v>
      </c>
      <c r="AC6287">
        <v>746433</v>
      </c>
      <c r="AD6287">
        <v>111463</v>
      </c>
      <c r="AE6287" t="s">
        <v>81</v>
      </c>
      <c r="AF6287" t="s">
        <v>78</v>
      </c>
      <c r="AG6287" t="s">
        <v>240</v>
      </c>
      <c r="AH6287" t="s">
        <v>144</v>
      </c>
      <c r="AI6287" t="s">
        <v>139</v>
      </c>
      <c r="AJ6287" t="str">
        <f t="shared" si="98"/>
        <v>Oct</v>
      </c>
    </row>
    <row r="6288" spans="1:36" x14ac:dyDescent="0.3">
      <c r="A6288" t="s">
        <v>13781</v>
      </c>
      <c r="B6288" s="33">
        <v>45781</v>
      </c>
      <c r="C6288" t="s">
        <v>98</v>
      </c>
      <c r="D6288" t="s">
        <v>13782</v>
      </c>
      <c r="E6288" t="s">
        <v>178</v>
      </c>
      <c r="F6288" t="s">
        <v>172</v>
      </c>
      <c r="G6288" t="s">
        <v>157</v>
      </c>
      <c r="H6288" t="s">
        <v>155</v>
      </c>
      <c r="I6288">
        <v>1103</v>
      </c>
      <c r="J6288" t="s">
        <v>353</v>
      </c>
      <c r="K6288" t="s">
        <v>922</v>
      </c>
      <c r="L6288" t="s">
        <v>2775</v>
      </c>
      <c r="M6288" t="s">
        <v>994</v>
      </c>
      <c r="N6288">
        <v>151</v>
      </c>
      <c r="O6288">
        <v>19</v>
      </c>
      <c r="P6288">
        <v>51</v>
      </c>
      <c r="Q6288" t="s">
        <v>76</v>
      </c>
      <c r="R6288" t="s">
        <v>238</v>
      </c>
      <c r="S6288" t="s">
        <v>239</v>
      </c>
      <c r="T6288">
        <v>189</v>
      </c>
      <c r="U6288">
        <v>183</v>
      </c>
      <c r="V6288">
        <v>96.83</v>
      </c>
      <c r="W6288" t="s">
        <v>135</v>
      </c>
      <c r="X6288">
        <v>9608</v>
      </c>
      <c r="Y6288">
        <v>1758264</v>
      </c>
      <c r="Z6288">
        <v>31659</v>
      </c>
      <c r="AA6288">
        <v>74298</v>
      </c>
      <c r="AB6288">
        <v>1864221</v>
      </c>
      <c r="AC6288">
        <v>1392294</v>
      </c>
      <c r="AD6288">
        <v>471927</v>
      </c>
      <c r="AE6288" t="s">
        <v>75</v>
      </c>
      <c r="AF6288" t="s">
        <v>81</v>
      </c>
      <c r="AG6288" t="s">
        <v>240</v>
      </c>
      <c r="AH6288" t="s">
        <v>144</v>
      </c>
      <c r="AI6288" t="s">
        <v>139</v>
      </c>
      <c r="AJ6288" t="str">
        <f t="shared" si="98"/>
        <v>May</v>
      </c>
    </row>
    <row r="6289" spans="1:36" x14ac:dyDescent="0.3">
      <c r="A6289" t="s">
        <v>13783</v>
      </c>
      <c r="B6289" s="33">
        <v>45903</v>
      </c>
      <c r="C6289" t="s">
        <v>93</v>
      </c>
      <c r="D6289" t="s">
        <v>13784</v>
      </c>
      <c r="E6289" t="s">
        <v>176</v>
      </c>
      <c r="F6289" t="s">
        <v>172</v>
      </c>
      <c r="G6289" t="s">
        <v>156</v>
      </c>
      <c r="H6289" t="s">
        <v>155</v>
      </c>
      <c r="I6289">
        <v>1556</v>
      </c>
      <c r="J6289" t="s">
        <v>362</v>
      </c>
      <c r="K6289" t="s">
        <v>2303</v>
      </c>
      <c r="L6289" t="s">
        <v>3405</v>
      </c>
      <c r="M6289" t="s">
        <v>2303</v>
      </c>
      <c r="N6289">
        <v>199</v>
      </c>
      <c r="O6289">
        <v>11</v>
      </c>
      <c r="P6289">
        <v>-8</v>
      </c>
      <c r="Q6289" t="s">
        <v>73</v>
      </c>
      <c r="R6289" t="s">
        <v>238</v>
      </c>
      <c r="S6289" t="s">
        <v>239</v>
      </c>
      <c r="T6289">
        <v>189</v>
      </c>
      <c r="U6289">
        <v>107</v>
      </c>
      <c r="V6289">
        <v>56.61</v>
      </c>
      <c r="W6289" t="s">
        <v>133</v>
      </c>
      <c r="X6289">
        <v>4656</v>
      </c>
      <c r="Y6289">
        <v>498192</v>
      </c>
      <c r="Z6289">
        <v>33705</v>
      </c>
      <c r="AA6289">
        <v>65484</v>
      </c>
      <c r="AB6289">
        <v>597381</v>
      </c>
      <c r="AC6289">
        <v>419492</v>
      </c>
      <c r="AD6289">
        <v>177889</v>
      </c>
      <c r="AE6289" t="s">
        <v>81</v>
      </c>
      <c r="AF6289" t="s">
        <v>81</v>
      </c>
      <c r="AG6289" t="s">
        <v>240</v>
      </c>
      <c r="AH6289" t="s">
        <v>144</v>
      </c>
      <c r="AI6289" t="s">
        <v>139</v>
      </c>
      <c r="AJ6289" t="str">
        <f t="shared" si="98"/>
        <v>Sep</v>
      </c>
    </row>
    <row r="6290" spans="1:36" x14ac:dyDescent="0.3">
      <c r="A6290" t="s">
        <v>13785</v>
      </c>
      <c r="B6290" s="33">
        <v>45974</v>
      </c>
      <c r="C6290" t="s">
        <v>93</v>
      </c>
      <c r="D6290" t="s">
        <v>2602</v>
      </c>
      <c r="E6290" t="s">
        <v>178</v>
      </c>
      <c r="F6290" t="s">
        <v>176</v>
      </c>
      <c r="G6290" t="s">
        <v>157</v>
      </c>
      <c r="H6290" t="s">
        <v>156</v>
      </c>
      <c r="I6290">
        <v>2207</v>
      </c>
      <c r="J6290" t="s">
        <v>482</v>
      </c>
      <c r="K6290" t="s">
        <v>2155</v>
      </c>
      <c r="L6290" t="s">
        <v>1085</v>
      </c>
      <c r="M6290" t="s">
        <v>13786</v>
      </c>
      <c r="N6290">
        <v>273</v>
      </c>
      <c r="O6290">
        <v>33</v>
      </c>
      <c r="P6290">
        <v>39</v>
      </c>
      <c r="Q6290" t="s">
        <v>76</v>
      </c>
      <c r="R6290" t="s">
        <v>238</v>
      </c>
      <c r="S6290" t="s">
        <v>239</v>
      </c>
      <c r="T6290">
        <v>180</v>
      </c>
      <c r="U6290">
        <v>130</v>
      </c>
      <c r="V6290">
        <v>72.22</v>
      </c>
      <c r="W6290" t="s">
        <v>133</v>
      </c>
      <c r="X6290">
        <v>7346</v>
      </c>
      <c r="Y6290">
        <v>954980</v>
      </c>
      <c r="Z6290">
        <v>70590</v>
      </c>
      <c r="AA6290">
        <v>79170</v>
      </c>
      <c r="AB6290">
        <v>1104740</v>
      </c>
      <c r="AC6290">
        <v>724902</v>
      </c>
      <c r="AD6290">
        <v>379838</v>
      </c>
      <c r="AE6290" t="s">
        <v>75</v>
      </c>
      <c r="AF6290" t="s">
        <v>81</v>
      </c>
      <c r="AG6290" t="s">
        <v>240</v>
      </c>
      <c r="AH6290" t="s">
        <v>146</v>
      </c>
      <c r="AI6290" t="s">
        <v>139</v>
      </c>
      <c r="AJ6290" t="str">
        <f t="shared" si="98"/>
        <v>Nov</v>
      </c>
    </row>
    <row r="6291" spans="1:36" x14ac:dyDescent="0.3">
      <c r="A6291" t="s">
        <v>13787</v>
      </c>
      <c r="B6291" s="33">
        <v>45863</v>
      </c>
      <c r="C6291" t="s">
        <v>97</v>
      </c>
      <c r="D6291" t="s">
        <v>13788</v>
      </c>
      <c r="E6291" t="s">
        <v>172</v>
      </c>
      <c r="F6291" t="s">
        <v>177</v>
      </c>
      <c r="G6291" t="s">
        <v>155</v>
      </c>
      <c r="H6291" t="s">
        <v>162</v>
      </c>
      <c r="I6291">
        <v>761</v>
      </c>
      <c r="J6291" t="s">
        <v>345</v>
      </c>
      <c r="K6291" t="s">
        <v>1427</v>
      </c>
      <c r="L6291" t="s">
        <v>377</v>
      </c>
      <c r="M6291" t="s">
        <v>2603</v>
      </c>
      <c r="N6291">
        <v>108</v>
      </c>
      <c r="O6291">
        <v>0</v>
      </c>
      <c r="P6291">
        <v>7</v>
      </c>
      <c r="Q6291" t="s">
        <v>73</v>
      </c>
      <c r="R6291" t="s">
        <v>238</v>
      </c>
      <c r="S6291" t="s">
        <v>239</v>
      </c>
      <c r="T6291">
        <v>180</v>
      </c>
      <c r="U6291">
        <v>172</v>
      </c>
      <c r="V6291">
        <v>95.56</v>
      </c>
      <c r="W6291" t="s">
        <v>133</v>
      </c>
      <c r="X6291">
        <v>2831</v>
      </c>
      <c r="Y6291">
        <v>486932</v>
      </c>
      <c r="Z6291">
        <v>28036</v>
      </c>
      <c r="AA6291">
        <v>131064</v>
      </c>
      <c r="AB6291">
        <v>646032</v>
      </c>
      <c r="AC6291">
        <v>508669</v>
      </c>
      <c r="AD6291">
        <v>137363</v>
      </c>
      <c r="AE6291" t="s">
        <v>81</v>
      </c>
      <c r="AF6291" t="s">
        <v>78</v>
      </c>
      <c r="AG6291" t="s">
        <v>240</v>
      </c>
      <c r="AH6291" t="s">
        <v>147</v>
      </c>
      <c r="AI6291" t="s">
        <v>139</v>
      </c>
      <c r="AJ6291" t="str">
        <f t="shared" si="98"/>
        <v>Jul</v>
      </c>
    </row>
    <row r="6292" spans="1:36" x14ac:dyDescent="0.3">
      <c r="A6292" t="s">
        <v>13789</v>
      </c>
      <c r="B6292" s="33">
        <v>46021</v>
      </c>
      <c r="C6292" t="s">
        <v>97</v>
      </c>
      <c r="D6292" t="s">
        <v>13790</v>
      </c>
      <c r="E6292" t="s">
        <v>172</v>
      </c>
      <c r="F6292" t="s">
        <v>179</v>
      </c>
      <c r="G6292" t="s">
        <v>155</v>
      </c>
      <c r="H6292" t="s">
        <v>166</v>
      </c>
      <c r="I6292">
        <v>492</v>
      </c>
      <c r="J6292" t="s">
        <v>298</v>
      </c>
      <c r="K6292" t="s">
        <v>261</v>
      </c>
      <c r="L6292" t="s">
        <v>2459</v>
      </c>
      <c r="M6292" t="s">
        <v>4409</v>
      </c>
      <c r="N6292">
        <v>92</v>
      </c>
      <c r="O6292">
        <v>3</v>
      </c>
      <c r="P6292">
        <v>12</v>
      </c>
      <c r="Q6292" t="s">
        <v>73</v>
      </c>
      <c r="R6292" t="s">
        <v>238</v>
      </c>
      <c r="S6292" t="s">
        <v>239</v>
      </c>
      <c r="T6292">
        <v>189</v>
      </c>
      <c r="U6292">
        <v>158</v>
      </c>
      <c r="V6292">
        <v>83.6</v>
      </c>
      <c r="W6292" t="s">
        <v>133</v>
      </c>
      <c r="X6292">
        <v>6849</v>
      </c>
      <c r="Y6292">
        <v>1082142</v>
      </c>
      <c r="Z6292">
        <v>31126</v>
      </c>
      <c r="AA6292">
        <v>75840</v>
      </c>
      <c r="AB6292">
        <v>1189108</v>
      </c>
      <c r="AC6292">
        <v>945197</v>
      </c>
      <c r="AD6292">
        <v>243911</v>
      </c>
      <c r="AE6292" t="s">
        <v>81</v>
      </c>
      <c r="AF6292" t="s">
        <v>72</v>
      </c>
      <c r="AG6292" t="s">
        <v>240</v>
      </c>
      <c r="AH6292" t="s">
        <v>144</v>
      </c>
      <c r="AI6292" t="s">
        <v>138</v>
      </c>
      <c r="AJ6292" t="str">
        <f t="shared" si="98"/>
        <v>Dec</v>
      </c>
    </row>
    <row r="6293" spans="1:36" x14ac:dyDescent="0.3">
      <c r="A6293" t="s">
        <v>13791</v>
      </c>
      <c r="B6293" s="33">
        <v>45711</v>
      </c>
      <c r="C6293" t="s">
        <v>93</v>
      </c>
      <c r="D6293" t="s">
        <v>2375</v>
      </c>
      <c r="E6293" t="s">
        <v>172</v>
      </c>
      <c r="F6293" t="s">
        <v>173</v>
      </c>
      <c r="G6293" t="s">
        <v>155</v>
      </c>
      <c r="H6293" t="s">
        <v>161</v>
      </c>
      <c r="I6293">
        <v>2324</v>
      </c>
      <c r="J6293" t="s">
        <v>626</v>
      </c>
      <c r="K6293" t="s">
        <v>828</v>
      </c>
      <c r="L6293" t="s">
        <v>626</v>
      </c>
      <c r="M6293" t="s">
        <v>828</v>
      </c>
      <c r="N6293">
        <v>349</v>
      </c>
      <c r="O6293">
        <v>0</v>
      </c>
      <c r="P6293">
        <v>-5</v>
      </c>
      <c r="Q6293" t="s">
        <v>70</v>
      </c>
      <c r="R6293" t="s">
        <v>238</v>
      </c>
      <c r="S6293" t="s">
        <v>239</v>
      </c>
      <c r="T6293">
        <v>186</v>
      </c>
      <c r="U6293">
        <v>112</v>
      </c>
      <c r="V6293">
        <v>60.22</v>
      </c>
      <c r="W6293" t="s">
        <v>135</v>
      </c>
      <c r="X6293">
        <v>5211</v>
      </c>
      <c r="Y6293">
        <v>583632</v>
      </c>
      <c r="Z6293">
        <v>45360</v>
      </c>
      <c r="AA6293">
        <v>88256</v>
      </c>
      <c r="AB6293">
        <v>717248</v>
      </c>
      <c r="AC6293">
        <v>580611</v>
      </c>
      <c r="AD6293">
        <v>136637</v>
      </c>
      <c r="AE6293" t="s">
        <v>81</v>
      </c>
      <c r="AF6293" t="s">
        <v>78</v>
      </c>
      <c r="AG6293" t="s">
        <v>240</v>
      </c>
      <c r="AH6293" t="s">
        <v>144</v>
      </c>
      <c r="AI6293" t="s">
        <v>139</v>
      </c>
      <c r="AJ6293" t="str">
        <f t="shared" si="98"/>
        <v>Feb</v>
      </c>
    </row>
    <row r="6294" spans="1:36" x14ac:dyDescent="0.3">
      <c r="A6294" t="s">
        <v>13792</v>
      </c>
      <c r="B6294" s="33">
        <v>45752</v>
      </c>
      <c r="C6294" t="s">
        <v>97</v>
      </c>
      <c r="D6294" t="s">
        <v>13793</v>
      </c>
      <c r="E6294" t="s">
        <v>174</v>
      </c>
      <c r="F6294" t="s">
        <v>173</v>
      </c>
      <c r="G6294" t="s">
        <v>158</v>
      </c>
      <c r="H6294" t="s">
        <v>161</v>
      </c>
      <c r="I6294">
        <v>631</v>
      </c>
      <c r="J6294" t="s">
        <v>605</v>
      </c>
      <c r="K6294" t="s">
        <v>2466</v>
      </c>
      <c r="L6294" t="s">
        <v>331</v>
      </c>
      <c r="M6294" t="s">
        <v>1272</v>
      </c>
      <c r="N6294">
        <v>97</v>
      </c>
      <c r="O6294">
        <v>14</v>
      </c>
      <c r="P6294">
        <v>30</v>
      </c>
      <c r="Q6294" t="s">
        <v>73</v>
      </c>
      <c r="R6294" t="s">
        <v>238</v>
      </c>
      <c r="S6294" t="s">
        <v>239</v>
      </c>
      <c r="T6294">
        <v>220</v>
      </c>
      <c r="U6294">
        <v>157</v>
      </c>
      <c r="V6294">
        <v>71.36</v>
      </c>
      <c r="W6294" t="s">
        <v>133</v>
      </c>
      <c r="X6294">
        <v>8203</v>
      </c>
      <c r="Y6294">
        <v>1287871</v>
      </c>
      <c r="Z6294">
        <v>63585</v>
      </c>
      <c r="AA6294">
        <v>94357</v>
      </c>
      <c r="AB6294">
        <v>1445813</v>
      </c>
      <c r="AC6294">
        <v>943047</v>
      </c>
      <c r="AD6294">
        <v>502766</v>
      </c>
      <c r="AE6294" t="s">
        <v>78</v>
      </c>
      <c r="AF6294" t="s">
        <v>78</v>
      </c>
      <c r="AG6294" t="s">
        <v>240</v>
      </c>
      <c r="AH6294" t="s">
        <v>144</v>
      </c>
      <c r="AI6294" t="s">
        <v>139</v>
      </c>
      <c r="AJ6294" t="str">
        <f t="shared" si="98"/>
        <v>Apr</v>
      </c>
    </row>
    <row r="6295" spans="1:36" x14ac:dyDescent="0.3">
      <c r="A6295" t="s">
        <v>13794</v>
      </c>
      <c r="B6295" s="33">
        <v>45772</v>
      </c>
      <c r="C6295" t="s">
        <v>95</v>
      </c>
      <c r="D6295" t="s">
        <v>13795</v>
      </c>
      <c r="E6295" t="s">
        <v>177</v>
      </c>
      <c r="F6295" t="s">
        <v>181</v>
      </c>
      <c r="G6295" t="s">
        <v>162</v>
      </c>
      <c r="H6295" t="s">
        <v>159</v>
      </c>
      <c r="I6295">
        <v>1935</v>
      </c>
      <c r="J6295" t="s">
        <v>408</v>
      </c>
      <c r="K6295" t="s">
        <v>8252</v>
      </c>
      <c r="L6295" t="s">
        <v>2004</v>
      </c>
      <c r="M6295" t="s">
        <v>3981</v>
      </c>
      <c r="N6295">
        <v>280</v>
      </c>
      <c r="O6295">
        <v>41</v>
      </c>
      <c r="P6295">
        <v>44</v>
      </c>
      <c r="Q6295" t="s">
        <v>76</v>
      </c>
      <c r="R6295" t="s">
        <v>238</v>
      </c>
      <c r="S6295" t="s">
        <v>239</v>
      </c>
      <c r="T6295">
        <v>186</v>
      </c>
      <c r="U6295">
        <v>177</v>
      </c>
      <c r="V6295">
        <v>95.16</v>
      </c>
      <c r="W6295" t="s">
        <v>133</v>
      </c>
      <c r="X6295">
        <v>3180</v>
      </c>
      <c r="Y6295">
        <v>562860</v>
      </c>
      <c r="Z6295">
        <v>44958</v>
      </c>
      <c r="AA6295">
        <v>83544</v>
      </c>
      <c r="AB6295">
        <v>691362</v>
      </c>
      <c r="AC6295">
        <v>474852</v>
      </c>
      <c r="AD6295">
        <v>216510</v>
      </c>
      <c r="AE6295" t="s">
        <v>78</v>
      </c>
      <c r="AF6295" t="s">
        <v>81</v>
      </c>
      <c r="AG6295" t="s">
        <v>240</v>
      </c>
      <c r="AH6295" t="s">
        <v>147</v>
      </c>
      <c r="AI6295" t="s">
        <v>139</v>
      </c>
      <c r="AJ6295" t="str">
        <f t="shared" si="98"/>
        <v>Apr</v>
      </c>
    </row>
    <row r="6296" spans="1:36" x14ac:dyDescent="0.3">
      <c r="A6296" t="s">
        <v>13796</v>
      </c>
      <c r="B6296" s="33">
        <v>45894</v>
      </c>
      <c r="C6296" t="s">
        <v>95</v>
      </c>
      <c r="D6296" t="s">
        <v>13797</v>
      </c>
      <c r="E6296" t="s">
        <v>172</v>
      </c>
      <c r="F6296" t="s">
        <v>181</v>
      </c>
      <c r="G6296" t="s">
        <v>155</v>
      </c>
      <c r="H6296" t="s">
        <v>159</v>
      </c>
      <c r="I6296">
        <v>1783</v>
      </c>
      <c r="J6296" t="s">
        <v>508</v>
      </c>
      <c r="K6296" t="s">
        <v>2873</v>
      </c>
      <c r="L6296" t="s">
        <v>683</v>
      </c>
      <c r="M6296" t="s">
        <v>515</v>
      </c>
      <c r="N6296">
        <v>251</v>
      </c>
      <c r="O6296">
        <v>25</v>
      </c>
      <c r="P6296">
        <v>33</v>
      </c>
      <c r="Q6296" t="s">
        <v>76</v>
      </c>
      <c r="R6296" t="s">
        <v>238</v>
      </c>
      <c r="S6296" t="s">
        <v>239</v>
      </c>
      <c r="T6296">
        <v>150</v>
      </c>
      <c r="U6296">
        <v>122</v>
      </c>
      <c r="V6296">
        <v>81.33</v>
      </c>
      <c r="W6296" t="s">
        <v>133</v>
      </c>
      <c r="X6296">
        <v>7339</v>
      </c>
      <c r="Y6296">
        <v>895358</v>
      </c>
      <c r="Z6296">
        <v>58438</v>
      </c>
      <c r="AA6296">
        <v>35014</v>
      </c>
      <c r="AB6296">
        <v>988810</v>
      </c>
      <c r="AC6296">
        <v>634487</v>
      </c>
      <c r="AD6296">
        <v>354323</v>
      </c>
      <c r="AE6296" t="s">
        <v>81</v>
      </c>
      <c r="AF6296" t="s">
        <v>81</v>
      </c>
      <c r="AG6296" t="s">
        <v>240</v>
      </c>
      <c r="AH6296" t="s">
        <v>144</v>
      </c>
      <c r="AI6296" t="s">
        <v>139</v>
      </c>
      <c r="AJ6296" t="str">
        <f t="shared" si="98"/>
        <v>Aug</v>
      </c>
    </row>
    <row r="6297" spans="1:36" x14ac:dyDescent="0.3">
      <c r="A6297" t="s">
        <v>13798</v>
      </c>
      <c r="B6297" s="33">
        <v>45729</v>
      </c>
      <c r="C6297" t="s">
        <v>96</v>
      </c>
      <c r="D6297" t="s">
        <v>13799</v>
      </c>
      <c r="E6297" t="s">
        <v>178</v>
      </c>
      <c r="F6297" t="s">
        <v>174</v>
      </c>
      <c r="G6297" t="s">
        <v>157</v>
      </c>
      <c r="H6297" t="s">
        <v>158</v>
      </c>
      <c r="I6297">
        <v>1741</v>
      </c>
      <c r="J6297" t="s">
        <v>1045</v>
      </c>
      <c r="K6297" t="s">
        <v>1786</v>
      </c>
      <c r="L6297" t="s">
        <v>1031</v>
      </c>
      <c r="M6297" t="s">
        <v>2011</v>
      </c>
      <c r="N6297">
        <v>238</v>
      </c>
      <c r="O6297">
        <v>16</v>
      </c>
      <c r="P6297">
        <v>20</v>
      </c>
      <c r="Q6297" t="s">
        <v>73</v>
      </c>
      <c r="R6297" t="s">
        <v>238</v>
      </c>
      <c r="S6297" t="s">
        <v>239</v>
      </c>
      <c r="T6297">
        <v>186</v>
      </c>
      <c r="U6297">
        <v>129</v>
      </c>
      <c r="V6297">
        <v>69.349999999999994</v>
      </c>
      <c r="W6297" t="s">
        <v>133</v>
      </c>
      <c r="X6297">
        <v>4810</v>
      </c>
      <c r="Y6297">
        <v>620490</v>
      </c>
      <c r="Z6297">
        <v>28509</v>
      </c>
      <c r="AA6297">
        <v>99717</v>
      </c>
      <c r="AB6297">
        <v>748716</v>
      </c>
      <c r="AC6297">
        <v>592140</v>
      </c>
      <c r="AD6297">
        <v>156576</v>
      </c>
      <c r="AE6297" t="s">
        <v>75</v>
      </c>
      <c r="AF6297" t="s">
        <v>78</v>
      </c>
      <c r="AG6297" t="s">
        <v>240</v>
      </c>
      <c r="AH6297" t="s">
        <v>145</v>
      </c>
      <c r="AI6297" t="s">
        <v>139</v>
      </c>
      <c r="AJ6297" t="str">
        <f t="shared" si="98"/>
        <v>Mar</v>
      </c>
    </row>
    <row r="6298" spans="1:36" x14ac:dyDescent="0.3">
      <c r="A6298" t="s">
        <v>13800</v>
      </c>
      <c r="B6298" s="33">
        <v>45664</v>
      </c>
      <c r="C6298" t="s">
        <v>97</v>
      </c>
      <c r="D6298" t="s">
        <v>13801</v>
      </c>
      <c r="E6298" t="s">
        <v>177</v>
      </c>
      <c r="F6298" t="s">
        <v>178</v>
      </c>
      <c r="G6298" t="s">
        <v>162</v>
      </c>
      <c r="H6298" t="s">
        <v>157</v>
      </c>
      <c r="I6298">
        <v>1791</v>
      </c>
      <c r="J6298" t="s">
        <v>298</v>
      </c>
      <c r="K6298" t="s">
        <v>3603</v>
      </c>
      <c r="N6298">
        <v>280</v>
      </c>
      <c r="O6298">
        <v>0</v>
      </c>
      <c r="P6298">
        <v>0</v>
      </c>
      <c r="Q6298" t="s">
        <v>67</v>
      </c>
      <c r="R6298" t="s">
        <v>245</v>
      </c>
      <c r="S6298" t="s">
        <v>121</v>
      </c>
      <c r="T6298">
        <v>189</v>
      </c>
      <c r="U6298">
        <v>0</v>
      </c>
      <c r="V6298">
        <v>0</v>
      </c>
      <c r="W6298" t="s">
        <v>135</v>
      </c>
      <c r="X6298">
        <v>10146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 t="s">
        <v>78</v>
      </c>
      <c r="AF6298" t="s">
        <v>75</v>
      </c>
      <c r="AG6298" t="s">
        <v>240</v>
      </c>
      <c r="AH6298" t="s">
        <v>145</v>
      </c>
      <c r="AI6298" t="s">
        <v>138</v>
      </c>
      <c r="AJ6298" t="str">
        <f t="shared" si="98"/>
        <v>Jan</v>
      </c>
    </row>
    <row r="6299" spans="1:36" x14ac:dyDescent="0.3">
      <c r="A6299" t="s">
        <v>13802</v>
      </c>
      <c r="B6299" s="33">
        <v>45926</v>
      </c>
      <c r="C6299" t="s">
        <v>93</v>
      </c>
      <c r="D6299" t="s">
        <v>13803</v>
      </c>
      <c r="E6299" t="s">
        <v>179</v>
      </c>
      <c r="F6299" t="s">
        <v>172</v>
      </c>
      <c r="G6299" t="s">
        <v>166</v>
      </c>
      <c r="H6299" t="s">
        <v>155</v>
      </c>
      <c r="I6299">
        <v>1972</v>
      </c>
      <c r="J6299" t="s">
        <v>605</v>
      </c>
      <c r="K6299" t="s">
        <v>2228</v>
      </c>
      <c r="L6299" t="s">
        <v>2815</v>
      </c>
      <c r="M6299" t="s">
        <v>823</v>
      </c>
      <c r="N6299">
        <v>269</v>
      </c>
      <c r="O6299">
        <v>4</v>
      </c>
      <c r="P6299">
        <v>11</v>
      </c>
      <c r="Q6299" t="s">
        <v>73</v>
      </c>
      <c r="R6299" t="s">
        <v>238</v>
      </c>
      <c r="S6299" t="s">
        <v>239</v>
      </c>
      <c r="T6299">
        <v>150</v>
      </c>
      <c r="U6299">
        <v>96</v>
      </c>
      <c r="V6299">
        <v>64</v>
      </c>
      <c r="W6299" t="s">
        <v>133</v>
      </c>
      <c r="X6299">
        <v>5157</v>
      </c>
      <c r="Y6299">
        <v>495072</v>
      </c>
      <c r="Z6299">
        <v>22560</v>
      </c>
      <c r="AA6299">
        <v>47520</v>
      </c>
      <c r="AB6299">
        <v>565152</v>
      </c>
      <c r="AC6299">
        <v>343673</v>
      </c>
      <c r="AD6299">
        <v>221479</v>
      </c>
      <c r="AE6299" t="s">
        <v>72</v>
      </c>
      <c r="AF6299" t="s">
        <v>81</v>
      </c>
      <c r="AG6299" t="s">
        <v>240</v>
      </c>
      <c r="AH6299" t="s">
        <v>144</v>
      </c>
      <c r="AI6299" t="s">
        <v>138</v>
      </c>
      <c r="AJ6299" t="str">
        <f t="shared" si="98"/>
        <v>Sep</v>
      </c>
    </row>
    <row r="6300" spans="1:36" x14ac:dyDescent="0.3">
      <c r="A6300" t="s">
        <v>13804</v>
      </c>
      <c r="B6300" s="33">
        <v>45790</v>
      </c>
      <c r="C6300" t="s">
        <v>95</v>
      </c>
      <c r="D6300" t="s">
        <v>13805</v>
      </c>
      <c r="E6300" t="s">
        <v>175</v>
      </c>
      <c r="F6300" t="s">
        <v>174</v>
      </c>
      <c r="G6300" t="s">
        <v>163</v>
      </c>
      <c r="H6300" t="s">
        <v>158</v>
      </c>
      <c r="I6300">
        <v>662</v>
      </c>
      <c r="J6300" t="s">
        <v>636</v>
      </c>
      <c r="K6300" t="s">
        <v>1893</v>
      </c>
      <c r="L6300" t="s">
        <v>463</v>
      </c>
      <c r="M6300" t="s">
        <v>647</v>
      </c>
      <c r="N6300">
        <v>106</v>
      </c>
      <c r="O6300">
        <v>0</v>
      </c>
      <c r="P6300">
        <v>10</v>
      </c>
      <c r="Q6300" t="s">
        <v>73</v>
      </c>
      <c r="R6300" t="s">
        <v>238</v>
      </c>
      <c r="S6300" t="s">
        <v>239</v>
      </c>
      <c r="T6300">
        <v>189</v>
      </c>
      <c r="U6300">
        <v>155</v>
      </c>
      <c r="V6300">
        <v>82.01</v>
      </c>
      <c r="W6300" t="s">
        <v>135</v>
      </c>
      <c r="X6300">
        <v>7143</v>
      </c>
      <c r="Y6300">
        <v>1107165</v>
      </c>
      <c r="Z6300">
        <v>79050</v>
      </c>
      <c r="AA6300">
        <v>48515</v>
      </c>
      <c r="AB6300">
        <v>1234730</v>
      </c>
      <c r="AC6300">
        <v>1024899</v>
      </c>
      <c r="AD6300">
        <v>209831</v>
      </c>
      <c r="AE6300" t="s">
        <v>75</v>
      </c>
      <c r="AF6300" t="s">
        <v>78</v>
      </c>
      <c r="AG6300" t="s">
        <v>240</v>
      </c>
      <c r="AH6300" t="s">
        <v>146</v>
      </c>
      <c r="AI6300" t="s">
        <v>138</v>
      </c>
      <c r="AJ6300" t="str">
        <f t="shared" si="98"/>
        <v>May</v>
      </c>
    </row>
    <row r="6301" spans="1:36" x14ac:dyDescent="0.3">
      <c r="A6301" t="s">
        <v>13806</v>
      </c>
      <c r="B6301" s="33">
        <v>45845</v>
      </c>
      <c r="C6301" t="s">
        <v>98</v>
      </c>
      <c r="D6301" t="s">
        <v>13807</v>
      </c>
      <c r="E6301" t="s">
        <v>173</v>
      </c>
      <c r="F6301" t="s">
        <v>174</v>
      </c>
      <c r="G6301" t="s">
        <v>161</v>
      </c>
      <c r="H6301" t="s">
        <v>158</v>
      </c>
      <c r="I6301">
        <v>638</v>
      </c>
      <c r="J6301" t="s">
        <v>605</v>
      </c>
      <c r="K6301" t="s">
        <v>2083</v>
      </c>
      <c r="L6301" t="s">
        <v>3028</v>
      </c>
      <c r="M6301" t="s">
        <v>545</v>
      </c>
      <c r="N6301">
        <v>95</v>
      </c>
      <c r="O6301">
        <v>25</v>
      </c>
      <c r="P6301">
        <v>37</v>
      </c>
      <c r="Q6301" t="s">
        <v>76</v>
      </c>
      <c r="R6301" t="s">
        <v>238</v>
      </c>
      <c r="S6301" t="s">
        <v>239</v>
      </c>
      <c r="T6301">
        <v>220</v>
      </c>
      <c r="U6301">
        <v>149</v>
      </c>
      <c r="V6301">
        <v>67.73</v>
      </c>
      <c r="W6301" t="s">
        <v>133</v>
      </c>
      <c r="X6301">
        <v>8701</v>
      </c>
      <c r="Y6301">
        <v>1296449</v>
      </c>
      <c r="Z6301">
        <v>76437</v>
      </c>
      <c r="AA6301">
        <v>111899</v>
      </c>
      <c r="AB6301">
        <v>1484785</v>
      </c>
      <c r="AC6301">
        <v>1007875</v>
      </c>
      <c r="AD6301">
        <v>476910</v>
      </c>
      <c r="AE6301" t="s">
        <v>78</v>
      </c>
      <c r="AF6301" t="s">
        <v>78</v>
      </c>
      <c r="AG6301" t="s">
        <v>240</v>
      </c>
      <c r="AH6301" t="s">
        <v>144</v>
      </c>
      <c r="AI6301" t="s">
        <v>138</v>
      </c>
      <c r="AJ6301" t="str">
        <f t="shared" si="98"/>
        <v>Jul</v>
      </c>
    </row>
    <row r="6302" spans="1:36" x14ac:dyDescent="0.3">
      <c r="A6302" t="s">
        <v>13808</v>
      </c>
      <c r="B6302" s="33">
        <v>46014</v>
      </c>
      <c r="C6302" t="s">
        <v>97</v>
      </c>
      <c r="D6302" t="s">
        <v>13809</v>
      </c>
      <c r="E6302" t="s">
        <v>178</v>
      </c>
      <c r="F6302" t="s">
        <v>174</v>
      </c>
      <c r="G6302" t="s">
        <v>157</v>
      </c>
      <c r="H6302" t="s">
        <v>158</v>
      </c>
      <c r="I6302">
        <v>603</v>
      </c>
      <c r="J6302" t="s">
        <v>744</v>
      </c>
      <c r="K6302" t="s">
        <v>1144</v>
      </c>
      <c r="L6302" t="s">
        <v>1057</v>
      </c>
      <c r="M6302" t="s">
        <v>2156</v>
      </c>
      <c r="N6302">
        <v>98</v>
      </c>
      <c r="O6302">
        <v>38</v>
      </c>
      <c r="P6302">
        <v>27</v>
      </c>
      <c r="Q6302" t="s">
        <v>73</v>
      </c>
      <c r="R6302" t="s">
        <v>238</v>
      </c>
      <c r="S6302" t="s">
        <v>239</v>
      </c>
      <c r="T6302">
        <v>180</v>
      </c>
      <c r="U6302">
        <v>165</v>
      </c>
      <c r="V6302">
        <v>91.67</v>
      </c>
      <c r="W6302" t="s">
        <v>133</v>
      </c>
      <c r="X6302">
        <v>9356</v>
      </c>
      <c r="Y6302">
        <v>1543740</v>
      </c>
      <c r="Z6302">
        <v>29865</v>
      </c>
      <c r="AA6302">
        <v>97680</v>
      </c>
      <c r="AB6302">
        <v>1671285</v>
      </c>
      <c r="AC6302">
        <v>1280545</v>
      </c>
      <c r="AD6302">
        <v>390740</v>
      </c>
      <c r="AE6302" t="s">
        <v>75</v>
      </c>
      <c r="AF6302" t="s">
        <v>78</v>
      </c>
      <c r="AG6302" t="s">
        <v>240</v>
      </c>
      <c r="AH6302" t="s">
        <v>144</v>
      </c>
      <c r="AI6302" t="s">
        <v>140</v>
      </c>
      <c r="AJ6302" t="str">
        <f t="shared" si="98"/>
        <v>Dec</v>
      </c>
    </row>
    <row r="6303" spans="1:36" x14ac:dyDescent="0.3">
      <c r="A6303" t="s">
        <v>13810</v>
      </c>
      <c r="B6303" s="33">
        <v>45952</v>
      </c>
      <c r="C6303" t="s">
        <v>95</v>
      </c>
      <c r="D6303" t="s">
        <v>13811</v>
      </c>
      <c r="E6303" t="s">
        <v>180</v>
      </c>
      <c r="F6303" t="s">
        <v>179</v>
      </c>
      <c r="G6303" t="s">
        <v>160</v>
      </c>
      <c r="H6303" t="s">
        <v>166</v>
      </c>
      <c r="I6303">
        <v>1028</v>
      </c>
      <c r="J6303" t="s">
        <v>508</v>
      </c>
      <c r="K6303" t="s">
        <v>822</v>
      </c>
      <c r="L6303" t="s">
        <v>536</v>
      </c>
      <c r="M6303" t="s">
        <v>348</v>
      </c>
      <c r="N6303">
        <v>164</v>
      </c>
      <c r="O6303">
        <v>16</v>
      </c>
      <c r="P6303">
        <v>21</v>
      </c>
      <c r="Q6303" t="s">
        <v>73</v>
      </c>
      <c r="R6303" t="s">
        <v>238</v>
      </c>
      <c r="S6303" t="s">
        <v>239</v>
      </c>
      <c r="T6303">
        <v>220</v>
      </c>
      <c r="U6303">
        <v>184</v>
      </c>
      <c r="V6303">
        <v>83.64</v>
      </c>
      <c r="W6303" t="s">
        <v>133</v>
      </c>
      <c r="X6303">
        <v>9494</v>
      </c>
      <c r="Y6303">
        <v>1746896</v>
      </c>
      <c r="Z6303">
        <v>80776</v>
      </c>
      <c r="AA6303">
        <v>45816</v>
      </c>
      <c r="AB6303">
        <v>1873488</v>
      </c>
      <c r="AC6303">
        <v>1404889</v>
      </c>
      <c r="AD6303">
        <v>468599</v>
      </c>
      <c r="AE6303" t="s">
        <v>81</v>
      </c>
      <c r="AF6303" t="s">
        <v>72</v>
      </c>
      <c r="AG6303" t="s">
        <v>240</v>
      </c>
      <c r="AH6303" t="s">
        <v>146</v>
      </c>
      <c r="AI6303" t="s">
        <v>138</v>
      </c>
      <c r="AJ6303" t="str">
        <f t="shared" si="98"/>
        <v>Oct</v>
      </c>
    </row>
    <row r="6304" spans="1:36" x14ac:dyDescent="0.3">
      <c r="A6304" t="s">
        <v>13812</v>
      </c>
      <c r="B6304" s="33">
        <v>45857</v>
      </c>
      <c r="C6304" t="s">
        <v>99</v>
      </c>
      <c r="D6304" t="s">
        <v>13813</v>
      </c>
      <c r="E6304" t="s">
        <v>179</v>
      </c>
      <c r="F6304" t="s">
        <v>177</v>
      </c>
      <c r="G6304" t="s">
        <v>166</v>
      </c>
      <c r="H6304" t="s">
        <v>162</v>
      </c>
      <c r="I6304">
        <v>1189</v>
      </c>
      <c r="J6304" t="s">
        <v>518</v>
      </c>
      <c r="K6304" t="s">
        <v>955</v>
      </c>
      <c r="L6304" t="s">
        <v>477</v>
      </c>
      <c r="M6304" t="s">
        <v>5785</v>
      </c>
      <c r="N6304">
        <v>160</v>
      </c>
      <c r="O6304">
        <v>0</v>
      </c>
      <c r="P6304">
        <v>8</v>
      </c>
      <c r="Q6304" t="s">
        <v>73</v>
      </c>
      <c r="R6304" t="s">
        <v>238</v>
      </c>
      <c r="S6304" t="s">
        <v>239</v>
      </c>
      <c r="T6304">
        <v>180</v>
      </c>
      <c r="U6304">
        <v>126</v>
      </c>
      <c r="V6304">
        <v>70</v>
      </c>
      <c r="W6304" t="s">
        <v>134</v>
      </c>
      <c r="X6304">
        <v>3365</v>
      </c>
      <c r="Y6304">
        <v>423990</v>
      </c>
      <c r="Z6304">
        <v>22176</v>
      </c>
      <c r="AA6304">
        <v>71946</v>
      </c>
      <c r="AB6304">
        <v>518112</v>
      </c>
      <c r="AC6304">
        <v>424954</v>
      </c>
      <c r="AD6304">
        <v>93158</v>
      </c>
      <c r="AE6304" t="s">
        <v>72</v>
      </c>
      <c r="AF6304" t="s">
        <v>78</v>
      </c>
      <c r="AG6304" t="s">
        <v>240</v>
      </c>
      <c r="AH6304" t="s">
        <v>144</v>
      </c>
      <c r="AI6304" t="s">
        <v>140</v>
      </c>
      <c r="AJ6304" t="str">
        <f t="shared" si="98"/>
        <v>Jul</v>
      </c>
    </row>
    <row r="6305" spans="1:36" x14ac:dyDescent="0.3">
      <c r="A6305" t="s">
        <v>13814</v>
      </c>
      <c r="B6305" s="33">
        <v>46004</v>
      </c>
      <c r="C6305" t="s">
        <v>93</v>
      </c>
      <c r="D6305" t="s">
        <v>13815</v>
      </c>
      <c r="E6305" t="s">
        <v>181</v>
      </c>
      <c r="F6305" t="s">
        <v>176</v>
      </c>
      <c r="G6305" t="s">
        <v>159</v>
      </c>
      <c r="H6305" t="s">
        <v>156</v>
      </c>
      <c r="I6305">
        <v>1770</v>
      </c>
      <c r="J6305" t="s">
        <v>292</v>
      </c>
      <c r="K6305" t="s">
        <v>5361</v>
      </c>
      <c r="L6305" t="s">
        <v>2460</v>
      </c>
      <c r="M6305" t="s">
        <v>819</v>
      </c>
      <c r="N6305">
        <v>230</v>
      </c>
      <c r="O6305">
        <v>4</v>
      </c>
      <c r="P6305">
        <v>16</v>
      </c>
      <c r="Q6305" t="s">
        <v>73</v>
      </c>
      <c r="R6305" t="s">
        <v>238</v>
      </c>
      <c r="S6305" t="s">
        <v>239</v>
      </c>
      <c r="T6305">
        <v>180</v>
      </c>
      <c r="U6305">
        <v>150</v>
      </c>
      <c r="V6305">
        <v>83.33</v>
      </c>
      <c r="W6305" t="s">
        <v>133</v>
      </c>
      <c r="X6305">
        <v>8733</v>
      </c>
      <c r="Y6305">
        <v>1309950</v>
      </c>
      <c r="Z6305">
        <v>22650</v>
      </c>
      <c r="AA6305">
        <v>35100</v>
      </c>
      <c r="AB6305">
        <v>1367700</v>
      </c>
      <c r="AC6305">
        <v>918839</v>
      </c>
      <c r="AD6305">
        <v>448861</v>
      </c>
      <c r="AE6305" t="s">
        <v>81</v>
      </c>
      <c r="AF6305" t="s">
        <v>81</v>
      </c>
      <c r="AG6305" t="s">
        <v>240</v>
      </c>
      <c r="AH6305" t="s">
        <v>147</v>
      </c>
      <c r="AI6305" t="s">
        <v>139</v>
      </c>
      <c r="AJ6305" t="str">
        <f t="shared" si="98"/>
        <v>Dec</v>
      </c>
    </row>
    <row r="6306" spans="1:36" x14ac:dyDescent="0.3">
      <c r="A6306" t="s">
        <v>13816</v>
      </c>
      <c r="B6306" s="33">
        <v>45734</v>
      </c>
      <c r="C6306" t="s">
        <v>98</v>
      </c>
      <c r="D6306" t="s">
        <v>13817</v>
      </c>
      <c r="E6306" t="s">
        <v>181</v>
      </c>
      <c r="F6306" t="s">
        <v>180</v>
      </c>
      <c r="G6306" t="s">
        <v>159</v>
      </c>
      <c r="H6306" t="s">
        <v>160</v>
      </c>
      <c r="I6306">
        <v>371</v>
      </c>
      <c r="J6306" t="s">
        <v>310</v>
      </c>
      <c r="K6306" t="s">
        <v>1454</v>
      </c>
      <c r="L6306" t="s">
        <v>2112</v>
      </c>
      <c r="M6306" t="s">
        <v>2026</v>
      </c>
      <c r="N6306">
        <v>76</v>
      </c>
      <c r="O6306">
        <v>39</v>
      </c>
      <c r="P6306">
        <v>52</v>
      </c>
      <c r="Q6306" t="s">
        <v>76</v>
      </c>
      <c r="R6306" t="s">
        <v>238</v>
      </c>
      <c r="S6306" t="s">
        <v>239</v>
      </c>
      <c r="T6306">
        <v>220</v>
      </c>
      <c r="U6306">
        <v>215</v>
      </c>
      <c r="V6306">
        <v>97.73</v>
      </c>
      <c r="W6306" t="s">
        <v>135</v>
      </c>
      <c r="X6306">
        <v>6624</v>
      </c>
      <c r="Y6306">
        <v>1424160</v>
      </c>
      <c r="Z6306">
        <v>97610</v>
      </c>
      <c r="AA6306">
        <v>30100</v>
      </c>
      <c r="AB6306">
        <v>1551870</v>
      </c>
      <c r="AC6306">
        <v>1150054</v>
      </c>
      <c r="AD6306">
        <v>401816</v>
      </c>
      <c r="AE6306" t="s">
        <v>81</v>
      </c>
      <c r="AF6306" t="s">
        <v>81</v>
      </c>
      <c r="AG6306" t="s">
        <v>240</v>
      </c>
      <c r="AH6306" t="s">
        <v>145</v>
      </c>
      <c r="AI6306" t="s">
        <v>139</v>
      </c>
      <c r="AJ6306" t="str">
        <f t="shared" si="98"/>
        <v>Mar</v>
      </c>
    </row>
    <row r="6307" spans="1:36" x14ac:dyDescent="0.3">
      <c r="A6307" t="s">
        <v>13818</v>
      </c>
      <c r="B6307" s="33">
        <v>45878</v>
      </c>
      <c r="C6307" t="s">
        <v>93</v>
      </c>
      <c r="D6307" t="s">
        <v>13819</v>
      </c>
      <c r="E6307" t="s">
        <v>173</v>
      </c>
      <c r="F6307" t="s">
        <v>177</v>
      </c>
      <c r="G6307" t="s">
        <v>161</v>
      </c>
      <c r="H6307" t="s">
        <v>162</v>
      </c>
      <c r="I6307">
        <v>781</v>
      </c>
      <c r="J6307" t="s">
        <v>275</v>
      </c>
      <c r="K6307" t="s">
        <v>2370</v>
      </c>
      <c r="L6307" t="s">
        <v>3647</v>
      </c>
      <c r="M6307" t="s">
        <v>798</v>
      </c>
      <c r="N6307">
        <v>116</v>
      </c>
      <c r="O6307">
        <v>10</v>
      </c>
      <c r="P6307">
        <v>1</v>
      </c>
      <c r="Q6307" t="s">
        <v>73</v>
      </c>
      <c r="R6307" t="s">
        <v>238</v>
      </c>
      <c r="S6307" t="s">
        <v>239</v>
      </c>
      <c r="T6307">
        <v>180</v>
      </c>
      <c r="U6307">
        <v>119</v>
      </c>
      <c r="V6307">
        <v>66.11</v>
      </c>
      <c r="W6307" t="s">
        <v>133</v>
      </c>
      <c r="X6307">
        <v>4650</v>
      </c>
      <c r="Y6307">
        <v>553350</v>
      </c>
      <c r="Z6307">
        <v>45577</v>
      </c>
      <c r="AA6307">
        <v>51646</v>
      </c>
      <c r="AB6307">
        <v>650573</v>
      </c>
      <c r="AC6307">
        <v>551246</v>
      </c>
      <c r="AD6307">
        <v>99327</v>
      </c>
      <c r="AE6307" t="s">
        <v>78</v>
      </c>
      <c r="AF6307" t="s">
        <v>78</v>
      </c>
      <c r="AG6307" t="s">
        <v>240</v>
      </c>
      <c r="AH6307" t="s">
        <v>144</v>
      </c>
      <c r="AI6307" t="s">
        <v>140</v>
      </c>
      <c r="AJ6307" t="str">
        <f t="shared" si="98"/>
        <v>Aug</v>
      </c>
    </row>
    <row r="6308" spans="1:36" x14ac:dyDescent="0.3">
      <c r="A6308" t="s">
        <v>13820</v>
      </c>
      <c r="B6308" s="33">
        <v>45901</v>
      </c>
      <c r="C6308" t="s">
        <v>96</v>
      </c>
      <c r="D6308" t="s">
        <v>13821</v>
      </c>
      <c r="E6308" t="s">
        <v>174</v>
      </c>
      <c r="F6308" t="s">
        <v>181</v>
      </c>
      <c r="G6308" t="s">
        <v>158</v>
      </c>
      <c r="H6308" t="s">
        <v>159</v>
      </c>
      <c r="I6308">
        <v>992</v>
      </c>
      <c r="J6308" t="s">
        <v>266</v>
      </c>
      <c r="K6308" t="s">
        <v>457</v>
      </c>
      <c r="L6308" t="s">
        <v>310</v>
      </c>
      <c r="M6308" t="s">
        <v>457</v>
      </c>
      <c r="N6308">
        <v>150</v>
      </c>
      <c r="O6308">
        <v>0</v>
      </c>
      <c r="P6308">
        <v>0</v>
      </c>
      <c r="Q6308" t="s">
        <v>70</v>
      </c>
      <c r="R6308" t="s">
        <v>238</v>
      </c>
      <c r="S6308" t="s">
        <v>239</v>
      </c>
      <c r="T6308">
        <v>220</v>
      </c>
      <c r="U6308">
        <v>149</v>
      </c>
      <c r="V6308">
        <v>67.73</v>
      </c>
      <c r="W6308" t="s">
        <v>133</v>
      </c>
      <c r="X6308">
        <v>4598</v>
      </c>
      <c r="Y6308">
        <v>685102</v>
      </c>
      <c r="Z6308">
        <v>72265</v>
      </c>
      <c r="AA6308">
        <v>70328</v>
      </c>
      <c r="AB6308">
        <v>827695</v>
      </c>
      <c r="AC6308">
        <v>539863</v>
      </c>
      <c r="AD6308">
        <v>287832</v>
      </c>
      <c r="AE6308" t="s">
        <v>78</v>
      </c>
      <c r="AF6308" t="s">
        <v>81</v>
      </c>
      <c r="AG6308" t="s">
        <v>240</v>
      </c>
      <c r="AH6308" t="s">
        <v>145</v>
      </c>
      <c r="AI6308" t="s">
        <v>139</v>
      </c>
      <c r="AJ6308" t="str">
        <f t="shared" si="98"/>
        <v>Sep</v>
      </c>
    </row>
    <row r="6309" spans="1:36" x14ac:dyDescent="0.3">
      <c r="A6309" t="s">
        <v>13822</v>
      </c>
      <c r="B6309" s="33">
        <v>45784</v>
      </c>
      <c r="C6309" t="s">
        <v>97</v>
      </c>
      <c r="D6309" t="s">
        <v>13823</v>
      </c>
      <c r="E6309" t="s">
        <v>180</v>
      </c>
      <c r="F6309" t="s">
        <v>173</v>
      </c>
      <c r="G6309" t="s">
        <v>160</v>
      </c>
      <c r="H6309" t="s">
        <v>161</v>
      </c>
      <c r="I6309">
        <v>886</v>
      </c>
      <c r="J6309" t="s">
        <v>336</v>
      </c>
      <c r="K6309" t="s">
        <v>3478</v>
      </c>
      <c r="L6309" t="s">
        <v>581</v>
      </c>
      <c r="M6309" t="s">
        <v>1055</v>
      </c>
      <c r="N6309">
        <v>128</v>
      </c>
      <c r="O6309">
        <v>0</v>
      </c>
      <c r="P6309">
        <v>20</v>
      </c>
      <c r="Q6309" t="s">
        <v>73</v>
      </c>
      <c r="R6309" t="s">
        <v>238</v>
      </c>
      <c r="S6309" t="s">
        <v>239</v>
      </c>
      <c r="T6309">
        <v>220</v>
      </c>
      <c r="U6309">
        <v>114</v>
      </c>
      <c r="V6309">
        <v>51.82</v>
      </c>
      <c r="W6309" t="s">
        <v>133</v>
      </c>
      <c r="X6309">
        <v>4466</v>
      </c>
      <c r="Y6309">
        <v>509124</v>
      </c>
      <c r="Z6309">
        <v>59964</v>
      </c>
      <c r="AA6309">
        <v>20862</v>
      </c>
      <c r="AB6309">
        <v>589950</v>
      </c>
      <c r="AC6309">
        <v>380992</v>
      </c>
      <c r="AD6309">
        <v>208958</v>
      </c>
      <c r="AE6309" t="s">
        <v>81</v>
      </c>
      <c r="AF6309" t="s">
        <v>78</v>
      </c>
      <c r="AG6309" t="s">
        <v>240</v>
      </c>
      <c r="AH6309" t="s">
        <v>146</v>
      </c>
      <c r="AI6309" t="s">
        <v>138</v>
      </c>
      <c r="AJ6309" t="str">
        <f t="shared" si="98"/>
        <v>May</v>
      </c>
    </row>
    <row r="6310" spans="1:36" x14ac:dyDescent="0.3">
      <c r="A6310" t="s">
        <v>13824</v>
      </c>
      <c r="B6310" s="33">
        <v>45744</v>
      </c>
      <c r="C6310" t="s">
        <v>93</v>
      </c>
      <c r="D6310" t="s">
        <v>13825</v>
      </c>
      <c r="E6310" t="s">
        <v>175</v>
      </c>
      <c r="F6310" t="s">
        <v>177</v>
      </c>
      <c r="G6310" t="s">
        <v>163</v>
      </c>
      <c r="H6310" t="s">
        <v>162</v>
      </c>
      <c r="I6310">
        <v>1937</v>
      </c>
      <c r="J6310" t="s">
        <v>806</v>
      </c>
      <c r="K6310" t="s">
        <v>4384</v>
      </c>
      <c r="L6310" t="s">
        <v>754</v>
      </c>
      <c r="M6310" t="s">
        <v>311</v>
      </c>
      <c r="N6310">
        <v>235</v>
      </c>
      <c r="O6310">
        <v>13</v>
      </c>
      <c r="P6310">
        <v>39</v>
      </c>
      <c r="Q6310" t="s">
        <v>76</v>
      </c>
      <c r="R6310" t="s">
        <v>238</v>
      </c>
      <c r="S6310" t="s">
        <v>239</v>
      </c>
      <c r="T6310">
        <v>186</v>
      </c>
      <c r="U6310">
        <v>150</v>
      </c>
      <c r="V6310">
        <v>80.650000000000006</v>
      </c>
      <c r="W6310" t="s">
        <v>135</v>
      </c>
      <c r="X6310">
        <v>9485</v>
      </c>
      <c r="Y6310">
        <v>1422750</v>
      </c>
      <c r="Z6310">
        <v>51150</v>
      </c>
      <c r="AA6310">
        <v>69300</v>
      </c>
      <c r="AB6310">
        <v>1543200</v>
      </c>
      <c r="AC6310">
        <v>1019596</v>
      </c>
      <c r="AD6310">
        <v>523604</v>
      </c>
      <c r="AE6310" t="s">
        <v>75</v>
      </c>
      <c r="AF6310" t="s">
        <v>78</v>
      </c>
      <c r="AG6310" t="s">
        <v>240</v>
      </c>
      <c r="AH6310" t="s">
        <v>144</v>
      </c>
      <c r="AI6310" t="s">
        <v>138</v>
      </c>
      <c r="AJ6310" t="str">
        <f t="shared" si="98"/>
        <v>Mar</v>
      </c>
    </row>
    <row r="6311" spans="1:36" x14ac:dyDescent="0.3">
      <c r="A6311" t="s">
        <v>13826</v>
      </c>
      <c r="B6311" s="33">
        <v>45996</v>
      </c>
      <c r="C6311" t="s">
        <v>95</v>
      </c>
      <c r="D6311" t="s">
        <v>13827</v>
      </c>
      <c r="E6311" t="s">
        <v>178</v>
      </c>
      <c r="F6311" t="s">
        <v>173</v>
      </c>
      <c r="G6311" t="s">
        <v>157</v>
      </c>
      <c r="H6311" t="s">
        <v>161</v>
      </c>
      <c r="I6311">
        <v>1358</v>
      </c>
      <c r="J6311" t="s">
        <v>275</v>
      </c>
      <c r="K6311" t="s">
        <v>605</v>
      </c>
      <c r="L6311" t="s">
        <v>626</v>
      </c>
      <c r="M6311" t="s">
        <v>1163</v>
      </c>
      <c r="N6311">
        <v>180</v>
      </c>
      <c r="O6311">
        <v>0</v>
      </c>
      <c r="P6311">
        <v>13</v>
      </c>
      <c r="Q6311" t="s">
        <v>73</v>
      </c>
      <c r="R6311" t="s">
        <v>238</v>
      </c>
      <c r="S6311" t="s">
        <v>239</v>
      </c>
      <c r="T6311">
        <v>189</v>
      </c>
      <c r="U6311">
        <v>141</v>
      </c>
      <c r="V6311">
        <v>74.599999999999994</v>
      </c>
      <c r="W6311" t="s">
        <v>133</v>
      </c>
      <c r="X6311">
        <v>8738</v>
      </c>
      <c r="Y6311">
        <v>1232058</v>
      </c>
      <c r="Z6311">
        <v>21573</v>
      </c>
      <c r="AA6311">
        <v>102225</v>
      </c>
      <c r="AB6311">
        <v>1355856</v>
      </c>
      <c r="AC6311">
        <v>1137488</v>
      </c>
      <c r="AD6311">
        <v>218368</v>
      </c>
      <c r="AE6311" t="s">
        <v>75</v>
      </c>
      <c r="AF6311" t="s">
        <v>78</v>
      </c>
      <c r="AG6311" t="s">
        <v>240</v>
      </c>
      <c r="AH6311" t="s">
        <v>145</v>
      </c>
      <c r="AI6311" t="s">
        <v>139</v>
      </c>
      <c r="AJ6311" t="str">
        <f t="shared" si="98"/>
        <v>Dec</v>
      </c>
    </row>
    <row r="6312" spans="1:36" x14ac:dyDescent="0.3">
      <c r="A6312" t="s">
        <v>13828</v>
      </c>
      <c r="B6312" s="33">
        <v>45797</v>
      </c>
      <c r="C6312" t="s">
        <v>99</v>
      </c>
      <c r="D6312" t="s">
        <v>13829</v>
      </c>
      <c r="E6312" t="s">
        <v>176</v>
      </c>
      <c r="F6312" t="s">
        <v>181</v>
      </c>
      <c r="G6312" t="s">
        <v>156</v>
      </c>
      <c r="H6312" t="s">
        <v>159</v>
      </c>
      <c r="I6312">
        <v>1494</v>
      </c>
      <c r="J6312" t="s">
        <v>377</v>
      </c>
      <c r="K6312" t="s">
        <v>1488</v>
      </c>
      <c r="L6312" t="s">
        <v>377</v>
      </c>
      <c r="M6312" t="s">
        <v>1488</v>
      </c>
      <c r="N6312">
        <v>234</v>
      </c>
      <c r="O6312">
        <v>0</v>
      </c>
      <c r="P6312">
        <v>-10</v>
      </c>
      <c r="Q6312" t="s">
        <v>70</v>
      </c>
      <c r="R6312" t="s">
        <v>238</v>
      </c>
      <c r="S6312" t="s">
        <v>239</v>
      </c>
      <c r="T6312">
        <v>189</v>
      </c>
      <c r="U6312">
        <v>151</v>
      </c>
      <c r="V6312">
        <v>79.89</v>
      </c>
      <c r="W6312" t="s">
        <v>133</v>
      </c>
      <c r="X6312">
        <v>7410</v>
      </c>
      <c r="Y6312">
        <v>1118910</v>
      </c>
      <c r="Z6312">
        <v>43035</v>
      </c>
      <c r="AA6312">
        <v>28539</v>
      </c>
      <c r="AB6312">
        <v>1190484</v>
      </c>
      <c r="AC6312">
        <v>710434</v>
      </c>
      <c r="AD6312">
        <v>480050</v>
      </c>
      <c r="AE6312" t="s">
        <v>81</v>
      </c>
      <c r="AF6312" t="s">
        <v>81</v>
      </c>
      <c r="AG6312" t="s">
        <v>240</v>
      </c>
      <c r="AH6312" t="s">
        <v>144</v>
      </c>
      <c r="AI6312" t="s">
        <v>140</v>
      </c>
      <c r="AJ6312" t="str">
        <f t="shared" si="98"/>
        <v>May</v>
      </c>
    </row>
    <row r="6313" spans="1:36" x14ac:dyDescent="0.3">
      <c r="A6313" t="s">
        <v>13830</v>
      </c>
      <c r="B6313" s="33">
        <v>45851</v>
      </c>
      <c r="C6313" t="s">
        <v>95</v>
      </c>
      <c r="D6313" t="s">
        <v>13831</v>
      </c>
      <c r="E6313" t="s">
        <v>174</v>
      </c>
      <c r="F6313" t="s">
        <v>177</v>
      </c>
      <c r="G6313" t="s">
        <v>158</v>
      </c>
      <c r="H6313" t="s">
        <v>162</v>
      </c>
      <c r="I6313">
        <v>1604</v>
      </c>
      <c r="J6313" t="s">
        <v>503</v>
      </c>
      <c r="K6313" t="s">
        <v>3176</v>
      </c>
      <c r="L6313" t="s">
        <v>2841</v>
      </c>
      <c r="M6313" t="s">
        <v>903</v>
      </c>
      <c r="N6313">
        <v>227</v>
      </c>
      <c r="O6313">
        <v>50</v>
      </c>
      <c r="P6313">
        <v>53</v>
      </c>
      <c r="Q6313" t="s">
        <v>76</v>
      </c>
      <c r="R6313" t="s">
        <v>238</v>
      </c>
      <c r="S6313" t="s">
        <v>239</v>
      </c>
      <c r="T6313">
        <v>186</v>
      </c>
      <c r="U6313">
        <v>139</v>
      </c>
      <c r="V6313">
        <v>74.73</v>
      </c>
      <c r="W6313" t="s">
        <v>135</v>
      </c>
      <c r="X6313">
        <v>10788</v>
      </c>
      <c r="Y6313">
        <v>1499532</v>
      </c>
      <c r="Z6313">
        <v>65052</v>
      </c>
      <c r="AA6313">
        <v>102304</v>
      </c>
      <c r="AB6313">
        <v>1666888</v>
      </c>
      <c r="AC6313">
        <v>1055899</v>
      </c>
      <c r="AD6313">
        <v>610989</v>
      </c>
      <c r="AE6313" t="s">
        <v>78</v>
      </c>
      <c r="AF6313" t="s">
        <v>78</v>
      </c>
      <c r="AG6313" t="s">
        <v>240</v>
      </c>
      <c r="AH6313" t="s">
        <v>144</v>
      </c>
      <c r="AI6313" t="s">
        <v>138</v>
      </c>
      <c r="AJ6313" t="str">
        <f t="shared" si="98"/>
        <v>Jul</v>
      </c>
    </row>
    <row r="6314" spans="1:36" x14ac:dyDescent="0.3">
      <c r="A6314" t="s">
        <v>13832</v>
      </c>
      <c r="B6314" s="33">
        <v>45823</v>
      </c>
      <c r="C6314" t="s">
        <v>93</v>
      </c>
      <c r="D6314" t="s">
        <v>13477</v>
      </c>
      <c r="E6314" t="s">
        <v>178</v>
      </c>
      <c r="F6314" t="s">
        <v>173</v>
      </c>
      <c r="G6314" t="s">
        <v>157</v>
      </c>
      <c r="H6314" t="s">
        <v>161</v>
      </c>
      <c r="I6314">
        <v>762</v>
      </c>
      <c r="J6314" t="s">
        <v>362</v>
      </c>
      <c r="K6314" t="s">
        <v>1491</v>
      </c>
      <c r="L6314" t="s">
        <v>2775</v>
      </c>
      <c r="M6314" t="s">
        <v>508</v>
      </c>
      <c r="N6314">
        <v>129</v>
      </c>
      <c r="O6314">
        <v>19</v>
      </c>
      <c r="P6314">
        <v>36</v>
      </c>
      <c r="Q6314" t="s">
        <v>76</v>
      </c>
      <c r="R6314" t="s">
        <v>238</v>
      </c>
      <c r="S6314" t="s">
        <v>239</v>
      </c>
      <c r="T6314">
        <v>150</v>
      </c>
      <c r="U6314">
        <v>121</v>
      </c>
      <c r="V6314">
        <v>80.67</v>
      </c>
      <c r="W6314" t="s">
        <v>133</v>
      </c>
      <c r="X6314">
        <v>5569</v>
      </c>
      <c r="Y6314">
        <v>673849</v>
      </c>
      <c r="Z6314">
        <v>46343</v>
      </c>
      <c r="AA6314">
        <v>35937</v>
      </c>
      <c r="AB6314">
        <v>756129</v>
      </c>
      <c r="AC6314">
        <v>467555</v>
      </c>
      <c r="AD6314">
        <v>288574</v>
      </c>
      <c r="AE6314" t="s">
        <v>75</v>
      </c>
      <c r="AF6314" t="s">
        <v>78</v>
      </c>
      <c r="AG6314" t="s">
        <v>240</v>
      </c>
      <c r="AH6314" t="s">
        <v>144</v>
      </c>
      <c r="AI6314" t="s">
        <v>140</v>
      </c>
      <c r="AJ6314" t="str">
        <f t="shared" si="98"/>
        <v>Jun</v>
      </c>
    </row>
    <row r="6315" spans="1:36" x14ac:dyDescent="0.3">
      <c r="A6315" t="s">
        <v>13833</v>
      </c>
      <c r="B6315" s="33">
        <v>45945</v>
      </c>
      <c r="C6315" t="s">
        <v>99</v>
      </c>
      <c r="D6315" t="s">
        <v>13834</v>
      </c>
      <c r="E6315" t="s">
        <v>178</v>
      </c>
      <c r="F6315" t="s">
        <v>179</v>
      </c>
      <c r="G6315" t="s">
        <v>157</v>
      </c>
      <c r="H6315" t="s">
        <v>166</v>
      </c>
      <c r="I6315">
        <v>753</v>
      </c>
      <c r="J6315" t="s">
        <v>414</v>
      </c>
      <c r="K6315" t="s">
        <v>1560</v>
      </c>
      <c r="L6315" t="s">
        <v>1575</v>
      </c>
      <c r="M6315" t="s">
        <v>2172</v>
      </c>
      <c r="N6315">
        <v>107</v>
      </c>
      <c r="O6315">
        <v>17</v>
      </c>
      <c r="P6315">
        <v>1</v>
      </c>
      <c r="Q6315" t="s">
        <v>73</v>
      </c>
      <c r="R6315" t="s">
        <v>238</v>
      </c>
      <c r="S6315" t="s">
        <v>239</v>
      </c>
      <c r="T6315">
        <v>180</v>
      </c>
      <c r="U6315">
        <v>146</v>
      </c>
      <c r="V6315">
        <v>81.11</v>
      </c>
      <c r="W6315" t="s">
        <v>133</v>
      </c>
      <c r="X6315">
        <v>4766</v>
      </c>
      <c r="Y6315">
        <v>695836</v>
      </c>
      <c r="Z6315">
        <v>46428</v>
      </c>
      <c r="AA6315">
        <v>58254</v>
      </c>
      <c r="AB6315">
        <v>800518</v>
      </c>
      <c r="AC6315">
        <v>551175</v>
      </c>
      <c r="AD6315">
        <v>249343</v>
      </c>
      <c r="AE6315" t="s">
        <v>75</v>
      </c>
      <c r="AF6315" t="s">
        <v>72</v>
      </c>
      <c r="AG6315" t="s">
        <v>240</v>
      </c>
      <c r="AH6315" t="s">
        <v>144</v>
      </c>
      <c r="AI6315" t="s">
        <v>138</v>
      </c>
      <c r="AJ6315" t="str">
        <f t="shared" si="98"/>
        <v>Oct</v>
      </c>
    </row>
    <row r="6316" spans="1:36" x14ac:dyDescent="0.3">
      <c r="A6316" t="s">
        <v>13835</v>
      </c>
      <c r="B6316" s="33">
        <v>45992</v>
      </c>
      <c r="C6316" t="s">
        <v>95</v>
      </c>
      <c r="D6316" t="s">
        <v>13836</v>
      </c>
      <c r="E6316" t="s">
        <v>180</v>
      </c>
      <c r="F6316" t="s">
        <v>177</v>
      </c>
      <c r="G6316" t="s">
        <v>160</v>
      </c>
      <c r="H6316" t="s">
        <v>162</v>
      </c>
      <c r="I6316">
        <v>2362</v>
      </c>
      <c r="J6316" t="s">
        <v>248</v>
      </c>
      <c r="K6316" t="s">
        <v>5326</v>
      </c>
      <c r="L6316" t="s">
        <v>1014</v>
      </c>
      <c r="M6316" t="s">
        <v>5326</v>
      </c>
      <c r="N6316">
        <v>285</v>
      </c>
      <c r="O6316">
        <v>12</v>
      </c>
      <c r="P6316">
        <v>-7</v>
      </c>
      <c r="Q6316" t="s">
        <v>73</v>
      </c>
      <c r="R6316" t="s">
        <v>238</v>
      </c>
      <c r="S6316" t="s">
        <v>239</v>
      </c>
      <c r="T6316">
        <v>180</v>
      </c>
      <c r="U6316">
        <v>138</v>
      </c>
      <c r="V6316">
        <v>76.67</v>
      </c>
      <c r="W6316" t="s">
        <v>133</v>
      </c>
      <c r="X6316">
        <v>5504</v>
      </c>
      <c r="Y6316">
        <v>759552</v>
      </c>
      <c r="Z6316">
        <v>49128</v>
      </c>
      <c r="AA6316">
        <v>100050</v>
      </c>
      <c r="AB6316">
        <v>908730</v>
      </c>
      <c r="AC6316">
        <v>782716</v>
      </c>
      <c r="AD6316">
        <v>126014</v>
      </c>
      <c r="AE6316" t="s">
        <v>81</v>
      </c>
      <c r="AF6316" t="s">
        <v>78</v>
      </c>
      <c r="AG6316" t="s">
        <v>240</v>
      </c>
      <c r="AH6316" t="s">
        <v>145</v>
      </c>
      <c r="AI6316" t="s">
        <v>138</v>
      </c>
      <c r="AJ6316" t="str">
        <f t="shared" si="98"/>
        <v>Dec</v>
      </c>
    </row>
    <row r="6317" spans="1:36" x14ac:dyDescent="0.3">
      <c r="A6317" t="s">
        <v>13837</v>
      </c>
      <c r="B6317" s="33">
        <v>45849</v>
      </c>
      <c r="C6317" t="s">
        <v>93</v>
      </c>
      <c r="D6317" t="s">
        <v>13838</v>
      </c>
      <c r="E6317" t="s">
        <v>181</v>
      </c>
      <c r="F6317" t="s">
        <v>180</v>
      </c>
      <c r="G6317" t="s">
        <v>159</v>
      </c>
      <c r="H6317" t="s">
        <v>160</v>
      </c>
      <c r="I6317">
        <v>1686</v>
      </c>
      <c r="J6317" t="s">
        <v>264</v>
      </c>
      <c r="K6317" t="s">
        <v>2598</v>
      </c>
      <c r="L6317" t="s">
        <v>3587</v>
      </c>
      <c r="M6317" t="s">
        <v>1777</v>
      </c>
      <c r="N6317">
        <v>214</v>
      </c>
      <c r="O6317">
        <v>26</v>
      </c>
      <c r="P6317">
        <v>36</v>
      </c>
      <c r="Q6317" t="s">
        <v>76</v>
      </c>
      <c r="R6317" t="s">
        <v>238</v>
      </c>
      <c r="S6317" t="s">
        <v>239</v>
      </c>
      <c r="T6317">
        <v>220</v>
      </c>
      <c r="U6317">
        <v>212</v>
      </c>
      <c r="V6317">
        <v>96.36</v>
      </c>
      <c r="W6317" t="s">
        <v>133</v>
      </c>
      <c r="X6317">
        <v>3219</v>
      </c>
      <c r="Y6317">
        <v>682428</v>
      </c>
      <c r="Z6317">
        <v>65932</v>
      </c>
      <c r="AA6317">
        <v>90948</v>
      </c>
      <c r="AB6317">
        <v>839308</v>
      </c>
      <c r="AC6317">
        <v>661298</v>
      </c>
      <c r="AD6317">
        <v>178010</v>
      </c>
      <c r="AE6317" t="s">
        <v>81</v>
      </c>
      <c r="AF6317" t="s">
        <v>81</v>
      </c>
      <c r="AG6317" t="s">
        <v>240</v>
      </c>
      <c r="AH6317" t="s">
        <v>144</v>
      </c>
      <c r="AI6317" t="s">
        <v>139</v>
      </c>
      <c r="AJ6317" t="str">
        <f t="shared" si="98"/>
        <v>Jul</v>
      </c>
    </row>
    <row r="6318" spans="1:36" x14ac:dyDescent="0.3">
      <c r="A6318" t="s">
        <v>13839</v>
      </c>
      <c r="B6318" s="33">
        <v>45763</v>
      </c>
      <c r="C6318" t="s">
        <v>95</v>
      </c>
      <c r="D6318" t="s">
        <v>13840</v>
      </c>
      <c r="E6318" t="s">
        <v>172</v>
      </c>
      <c r="F6318" t="s">
        <v>173</v>
      </c>
      <c r="G6318" t="s">
        <v>155</v>
      </c>
      <c r="H6318" t="s">
        <v>161</v>
      </c>
      <c r="I6318">
        <v>1498</v>
      </c>
      <c r="J6318" t="s">
        <v>626</v>
      </c>
      <c r="K6318" t="s">
        <v>2799</v>
      </c>
      <c r="L6318" t="s">
        <v>626</v>
      </c>
      <c r="M6318" t="s">
        <v>1519</v>
      </c>
      <c r="N6318">
        <v>189</v>
      </c>
      <c r="O6318">
        <v>0</v>
      </c>
      <c r="P6318">
        <v>10</v>
      </c>
      <c r="Q6318" t="s">
        <v>73</v>
      </c>
      <c r="R6318" t="s">
        <v>238</v>
      </c>
      <c r="S6318" t="s">
        <v>239</v>
      </c>
      <c r="T6318">
        <v>186</v>
      </c>
      <c r="U6318">
        <v>155</v>
      </c>
      <c r="V6318">
        <v>83.33</v>
      </c>
      <c r="W6318" t="s">
        <v>133</v>
      </c>
      <c r="X6318">
        <v>6207</v>
      </c>
      <c r="Y6318">
        <v>962085</v>
      </c>
      <c r="Z6318">
        <v>44175</v>
      </c>
      <c r="AA6318">
        <v>24955</v>
      </c>
      <c r="AB6318">
        <v>1031215</v>
      </c>
      <c r="AC6318">
        <v>874339</v>
      </c>
      <c r="AD6318">
        <v>156876</v>
      </c>
      <c r="AE6318" t="s">
        <v>81</v>
      </c>
      <c r="AF6318" t="s">
        <v>78</v>
      </c>
      <c r="AG6318" t="s">
        <v>240</v>
      </c>
      <c r="AH6318" t="s">
        <v>144</v>
      </c>
      <c r="AI6318" t="s">
        <v>138</v>
      </c>
      <c r="AJ6318" t="str">
        <f t="shared" si="98"/>
        <v>Apr</v>
      </c>
    </row>
    <row r="6319" spans="1:36" x14ac:dyDescent="0.3">
      <c r="A6319" t="s">
        <v>13841</v>
      </c>
      <c r="B6319" s="33">
        <v>45939</v>
      </c>
      <c r="C6319" t="s">
        <v>93</v>
      </c>
      <c r="D6319" t="s">
        <v>13842</v>
      </c>
      <c r="E6319" t="s">
        <v>178</v>
      </c>
      <c r="F6319" t="s">
        <v>174</v>
      </c>
      <c r="G6319" t="s">
        <v>157</v>
      </c>
      <c r="H6319" t="s">
        <v>158</v>
      </c>
      <c r="I6319">
        <v>2250</v>
      </c>
      <c r="J6319" t="s">
        <v>744</v>
      </c>
      <c r="K6319" t="s">
        <v>4373</v>
      </c>
      <c r="L6319" t="s">
        <v>377</v>
      </c>
      <c r="M6319" t="s">
        <v>4373</v>
      </c>
      <c r="N6319">
        <v>294</v>
      </c>
      <c r="O6319">
        <v>0</v>
      </c>
      <c r="P6319">
        <v>-10</v>
      </c>
      <c r="Q6319" t="s">
        <v>70</v>
      </c>
      <c r="R6319" t="s">
        <v>238</v>
      </c>
      <c r="S6319" t="s">
        <v>239</v>
      </c>
      <c r="T6319">
        <v>189</v>
      </c>
      <c r="U6319">
        <v>148</v>
      </c>
      <c r="V6319">
        <v>78.31</v>
      </c>
      <c r="W6319" t="s">
        <v>133</v>
      </c>
      <c r="X6319">
        <v>3314</v>
      </c>
      <c r="Y6319">
        <v>490472</v>
      </c>
      <c r="Z6319">
        <v>74148</v>
      </c>
      <c r="AA6319">
        <v>28712</v>
      </c>
      <c r="AB6319">
        <v>593332</v>
      </c>
      <c r="AC6319">
        <v>393027</v>
      </c>
      <c r="AD6319">
        <v>200305</v>
      </c>
      <c r="AE6319" t="s">
        <v>75</v>
      </c>
      <c r="AF6319" t="s">
        <v>78</v>
      </c>
      <c r="AG6319" t="s">
        <v>240</v>
      </c>
      <c r="AH6319" t="s">
        <v>146</v>
      </c>
      <c r="AI6319" t="s">
        <v>139</v>
      </c>
      <c r="AJ6319" t="str">
        <f t="shared" si="98"/>
        <v>Oct</v>
      </c>
    </row>
    <row r="6320" spans="1:36" x14ac:dyDescent="0.3">
      <c r="A6320" t="s">
        <v>13843</v>
      </c>
      <c r="B6320" s="33">
        <v>45963</v>
      </c>
      <c r="C6320" t="s">
        <v>99</v>
      </c>
      <c r="D6320" t="s">
        <v>13844</v>
      </c>
      <c r="E6320" t="s">
        <v>180</v>
      </c>
      <c r="F6320" t="s">
        <v>172</v>
      </c>
      <c r="G6320" t="s">
        <v>160</v>
      </c>
      <c r="H6320" t="s">
        <v>155</v>
      </c>
      <c r="I6320">
        <v>1166</v>
      </c>
      <c r="J6320" t="s">
        <v>397</v>
      </c>
      <c r="K6320" t="s">
        <v>1202</v>
      </c>
      <c r="N6320">
        <v>153</v>
      </c>
      <c r="O6320">
        <v>0</v>
      </c>
      <c r="P6320">
        <v>0</v>
      </c>
      <c r="Q6320" t="s">
        <v>67</v>
      </c>
      <c r="R6320" t="s">
        <v>245</v>
      </c>
      <c r="S6320" t="s">
        <v>124</v>
      </c>
      <c r="T6320">
        <v>180</v>
      </c>
      <c r="U6320">
        <v>0</v>
      </c>
      <c r="V6320">
        <v>0</v>
      </c>
      <c r="W6320" t="s">
        <v>133</v>
      </c>
      <c r="X6320">
        <v>8256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 t="s">
        <v>81</v>
      </c>
      <c r="AF6320" t="s">
        <v>81</v>
      </c>
      <c r="AG6320" t="s">
        <v>240</v>
      </c>
      <c r="AH6320" t="s">
        <v>144</v>
      </c>
      <c r="AI6320" t="s">
        <v>140</v>
      </c>
      <c r="AJ6320" t="str">
        <f t="shared" si="98"/>
        <v>Nov</v>
      </c>
    </row>
    <row r="6321" spans="1:36" x14ac:dyDescent="0.3">
      <c r="A6321" t="s">
        <v>13845</v>
      </c>
      <c r="B6321" s="33">
        <v>45774</v>
      </c>
      <c r="C6321" t="s">
        <v>95</v>
      </c>
      <c r="D6321" t="s">
        <v>13846</v>
      </c>
      <c r="E6321" t="s">
        <v>178</v>
      </c>
      <c r="F6321" t="s">
        <v>176</v>
      </c>
      <c r="G6321" t="s">
        <v>157</v>
      </c>
      <c r="H6321" t="s">
        <v>156</v>
      </c>
      <c r="I6321">
        <v>644</v>
      </c>
      <c r="J6321" t="s">
        <v>477</v>
      </c>
      <c r="K6321" t="s">
        <v>594</v>
      </c>
      <c r="L6321" t="s">
        <v>477</v>
      </c>
      <c r="M6321" t="s">
        <v>2853</v>
      </c>
      <c r="N6321">
        <v>104</v>
      </c>
      <c r="O6321">
        <v>0</v>
      </c>
      <c r="P6321">
        <v>5</v>
      </c>
      <c r="Q6321" t="s">
        <v>70</v>
      </c>
      <c r="R6321" t="s">
        <v>238</v>
      </c>
      <c r="S6321" t="s">
        <v>239</v>
      </c>
      <c r="T6321">
        <v>189</v>
      </c>
      <c r="U6321">
        <v>154</v>
      </c>
      <c r="V6321">
        <v>81.48</v>
      </c>
      <c r="W6321" t="s">
        <v>133</v>
      </c>
      <c r="X6321">
        <v>10398</v>
      </c>
      <c r="Y6321">
        <v>1601292</v>
      </c>
      <c r="Z6321">
        <v>66066</v>
      </c>
      <c r="AA6321">
        <v>103950</v>
      </c>
      <c r="AB6321">
        <v>1771308</v>
      </c>
      <c r="AC6321">
        <v>1161520</v>
      </c>
      <c r="AD6321">
        <v>609788</v>
      </c>
      <c r="AE6321" t="s">
        <v>75</v>
      </c>
      <c r="AF6321" t="s">
        <v>81</v>
      </c>
      <c r="AG6321" t="s">
        <v>240</v>
      </c>
      <c r="AH6321" t="s">
        <v>146</v>
      </c>
      <c r="AI6321" t="s">
        <v>139</v>
      </c>
      <c r="AJ6321" t="str">
        <f t="shared" si="98"/>
        <v>Apr</v>
      </c>
    </row>
    <row r="6322" spans="1:36" x14ac:dyDescent="0.3">
      <c r="A6322" t="s">
        <v>13847</v>
      </c>
      <c r="B6322" s="33">
        <v>45988</v>
      </c>
      <c r="C6322" t="s">
        <v>99</v>
      </c>
      <c r="D6322" t="s">
        <v>13848</v>
      </c>
      <c r="E6322" t="s">
        <v>181</v>
      </c>
      <c r="F6322" t="s">
        <v>173</v>
      </c>
      <c r="G6322" t="s">
        <v>159</v>
      </c>
      <c r="H6322" t="s">
        <v>161</v>
      </c>
      <c r="I6322">
        <v>1289</v>
      </c>
      <c r="J6322" t="s">
        <v>626</v>
      </c>
      <c r="K6322" t="s">
        <v>4719</v>
      </c>
      <c r="L6322" t="s">
        <v>626</v>
      </c>
      <c r="M6322" t="s">
        <v>4719</v>
      </c>
      <c r="N6322">
        <v>177</v>
      </c>
      <c r="O6322">
        <v>0</v>
      </c>
      <c r="P6322">
        <v>-4</v>
      </c>
      <c r="Q6322" t="s">
        <v>70</v>
      </c>
      <c r="R6322" t="s">
        <v>238</v>
      </c>
      <c r="S6322" t="s">
        <v>239</v>
      </c>
      <c r="T6322">
        <v>180</v>
      </c>
      <c r="U6322">
        <v>129</v>
      </c>
      <c r="V6322">
        <v>71.67</v>
      </c>
      <c r="W6322" t="s">
        <v>135</v>
      </c>
      <c r="X6322">
        <v>7378</v>
      </c>
      <c r="Y6322">
        <v>951762</v>
      </c>
      <c r="Z6322">
        <v>63855</v>
      </c>
      <c r="AA6322">
        <v>13029</v>
      </c>
      <c r="AB6322">
        <v>1028646</v>
      </c>
      <c r="AC6322">
        <v>739547</v>
      </c>
      <c r="AD6322">
        <v>289099</v>
      </c>
      <c r="AE6322" t="s">
        <v>81</v>
      </c>
      <c r="AF6322" t="s">
        <v>78</v>
      </c>
      <c r="AG6322" t="s">
        <v>240</v>
      </c>
      <c r="AH6322" t="s">
        <v>145</v>
      </c>
      <c r="AI6322" t="s">
        <v>139</v>
      </c>
      <c r="AJ6322" t="str">
        <f t="shared" si="98"/>
        <v>Nov</v>
      </c>
    </row>
    <row r="6323" spans="1:36" x14ac:dyDescent="0.3">
      <c r="A6323" t="s">
        <v>13849</v>
      </c>
      <c r="B6323" s="33">
        <v>45839</v>
      </c>
      <c r="C6323" t="s">
        <v>93</v>
      </c>
      <c r="D6323" t="s">
        <v>13850</v>
      </c>
      <c r="E6323" t="s">
        <v>174</v>
      </c>
      <c r="F6323" t="s">
        <v>175</v>
      </c>
      <c r="G6323" t="s">
        <v>158</v>
      </c>
      <c r="H6323" t="s">
        <v>163</v>
      </c>
      <c r="I6323">
        <v>858</v>
      </c>
      <c r="J6323" t="s">
        <v>381</v>
      </c>
      <c r="K6323" t="s">
        <v>542</v>
      </c>
      <c r="L6323" t="s">
        <v>304</v>
      </c>
      <c r="M6323" t="s">
        <v>301</v>
      </c>
      <c r="N6323">
        <v>118</v>
      </c>
      <c r="O6323">
        <v>0</v>
      </c>
      <c r="P6323">
        <v>6</v>
      </c>
      <c r="Q6323" t="s">
        <v>73</v>
      </c>
      <c r="R6323" t="s">
        <v>238</v>
      </c>
      <c r="S6323" t="s">
        <v>239</v>
      </c>
      <c r="T6323">
        <v>220</v>
      </c>
      <c r="U6323">
        <v>171</v>
      </c>
      <c r="V6323">
        <v>77.73</v>
      </c>
      <c r="W6323" t="s">
        <v>133</v>
      </c>
      <c r="X6323">
        <v>5911</v>
      </c>
      <c r="Y6323">
        <v>1010781</v>
      </c>
      <c r="Z6323">
        <v>28215</v>
      </c>
      <c r="AA6323">
        <v>115767</v>
      </c>
      <c r="AB6323">
        <v>1154763</v>
      </c>
      <c r="AC6323">
        <v>926171</v>
      </c>
      <c r="AD6323">
        <v>228592</v>
      </c>
      <c r="AE6323" t="s">
        <v>78</v>
      </c>
      <c r="AF6323" t="s">
        <v>75</v>
      </c>
      <c r="AG6323" t="s">
        <v>240</v>
      </c>
      <c r="AH6323" t="s">
        <v>145</v>
      </c>
      <c r="AI6323" t="s">
        <v>138</v>
      </c>
      <c r="AJ6323" t="str">
        <f t="shared" si="98"/>
        <v>Jul</v>
      </c>
    </row>
    <row r="6324" spans="1:36" x14ac:dyDescent="0.3">
      <c r="A6324" t="s">
        <v>13851</v>
      </c>
      <c r="B6324" s="33">
        <v>45672</v>
      </c>
      <c r="C6324" t="s">
        <v>95</v>
      </c>
      <c r="D6324" t="s">
        <v>13852</v>
      </c>
      <c r="E6324" t="s">
        <v>173</v>
      </c>
      <c r="F6324" t="s">
        <v>172</v>
      </c>
      <c r="G6324" t="s">
        <v>161</v>
      </c>
      <c r="H6324" t="s">
        <v>155</v>
      </c>
      <c r="I6324">
        <v>520</v>
      </c>
      <c r="J6324" t="s">
        <v>514</v>
      </c>
      <c r="K6324" t="s">
        <v>1698</v>
      </c>
      <c r="L6324" t="s">
        <v>463</v>
      </c>
      <c r="M6324" t="s">
        <v>1698</v>
      </c>
      <c r="N6324">
        <v>82</v>
      </c>
      <c r="O6324">
        <v>0</v>
      </c>
      <c r="P6324">
        <v>-8</v>
      </c>
      <c r="Q6324" t="s">
        <v>70</v>
      </c>
      <c r="R6324" t="s">
        <v>238</v>
      </c>
      <c r="S6324" t="s">
        <v>239</v>
      </c>
      <c r="T6324">
        <v>180</v>
      </c>
      <c r="U6324">
        <v>135</v>
      </c>
      <c r="V6324">
        <v>75</v>
      </c>
      <c r="W6324" t="s">
        <v>135</v>
      </c>
      <c r="X6324">
        <v>8488</v>
      </c>
      <c r="Y6324">
        <v>1145880</v>
      </c>
      <c r="Z6324">
        <v>69795</v>
      </c>
      <c r="AA6324">
        <v>20115</v>
      </c>
      <c r="AB6324">
        <v>1235790</v>
      </c>
      <c r="AC6324">
        <v>887459</v>
      </c>
      <c r="AD6324">
        <v>348331</v>
      </c>
      <c r="AE6324" t="s">
        <v>78</v>
      </c>
      <c r="AF6324" t="s">
        <v>81</v>
      </c>
      <c r="AG6324" t="s">
        <v>240</v>
      </c>
      <c r="AH6324" t="s">
        <v>144</v>
      </c>
      <c r="AI6324" t="s">
        <v>140</v>
      </c>
      <c r="AJ6324" t="str">
        <f t="shared" si="98"/>
        <v>Jan</v>
      </c>
    </row>
    <row r="6325" spans="1:36" x14ac:dyDescent="0.3">
      <c r="A6325" t="s">
        <v>13853</v>
      </c>
      <c r="B6325" s="33">
        <v>45762</v>
      </c>
      <c r="C6325" t="s">
        <v>93</v>
      </c>
      <c r="D6325" t="s">
        <v>8743</v>
      </c>
      <c r="E6325" t="s">
        <v>174</v>
      </c>
      <c r="F6325" t="s">
        <v>180</v>
      </c>
      <c r="G6325" t="s">
        <v>158</v>
      </c>
      <c r="H6325" t="s">
        <v>160</v>
      </c>
      <c r="I6325">
        <v>1767</v>
      </c>
      <c r="J6325" t="s">
        <v>636</v>
      </c>
      <c r="K6325" t="s">
        <v>1039</v>
      </c>
      <c r="L6325" t="s">
        <v>349</v>
      </c>
      <c r="M6325" t="s">
        <v>1766</v>
      </c>
      <c r="N6325">
        <v>243</v>
      </c>
      <c r="O6325">
        <v>27</v>
      </c>
      <c r="P6325">
        <v>58</v>
      </c>
      <c r="Q6325" t="s">
        <v>76</v>
      </c>
      <c r="R6325" t="s">
        <v>238</v>
      </c>
      <c r="S6325" t="s">
        <v>239</v>
      </c>
      <c r="T6325">
        <v>180</v>
      </c>
      <c r="U6325">
        <v>158</v>
      </c>
      <c r="V6325">
        <v>87.78</v>
      </c>
      <c r="W6325" t="s">
        <v>133</v>
      </c>
      <c r="X6325">
        <v>9220</v>
      </c>
      <c r="Y6325">
        <v>1456760</v>
      </c>
      <c r="Z6325">
        <v>27808</v>
      </c>
      <c r="AA6325">
        <v>28282</v>
      </c>
      <c r="AB6325">
        <v>1512850</v>
      </c>
      <c r="AC6325">
        <v>1061481</v>
      </c>
      <c r="AD6325">
        <v>451369</v>
      </c>
      <c r="AE6325" t="s">
        <v>78</v>
      </c>
      <c r="AF6325" t="s">
        <v>81</v>
      </c>
      <c r="AG6325" t="s">
        <v>240</v>
      </c>
      <c r="AH6325" t="s">
        <v>144</v>
      </c>
      <c r="AI6325" t="s">
        <v>139</v>
      </c>
      <c r="AJ6325" t="str">
        <f t="shared" si="98"/>
        <v>Apr</v>
      </c>
    </row>
    <row r="6326" spans="1:36" x14ac:dyDescent="0.3">
      <c r="A6326" t="s">
        <v>13854</v>
      </c>
      <c r="B6326" s="33">
        <v>45750</v>
      </c>
      <c r="C6326" t="s">
        <v>95</v>
      </c>
      <c r="D6326" t="s">
        <v>13855</v>
      </c>
      <c r="E6326" t="s">
        <v>174</v>
      </c>
      <c r="F6326" t="s">
        <v>172</v>
      </c>
      <c r="G6326" t="s">
        <v>158</v>
      </c>
      <c r="H6326" t="s">
        <v>155</v>
      </c>
      <c r="I6326">
        <v>1733</v>
      </c>
      <c r="J6326" t="s">
        <v>636</v>
      </c>
      <c r="K6326" t="s">
        <v>357</v>
      </c>
      <c r="L6326" t="s">
        <v>463</v>
      </c>
      <c r="M6326" t="s">
        <v>1699</v>
      </c>
      <c r="N6326">
        <v>270</v>
      </c>
      <c r="O6326">
        <v>0</v>
      </c>
      <c r="P6326">
        <v>12</v>
      </c>
      <c r="Q6326" t="s">
        <v>73</v>
      </c>
      <c r="R6326" t="s">
        <v>238</v>
      </c>
      <c r="S6326" t="s">
        <v>239</v>
      </c>
      <c r="T6326">
        <v>180</v>
      </c>
      <c r="U6326">
        <v>150</v>
      </c>
      <c r="V6326">
        <v>83.33</v>
      </c>
      <c r="W6326" t="s">
        <v>135</v>
      </c>
      <c r="X6326">
        <v>3248</v>
      </c>
      <c r="Y6326">
        <v>487200</v>
      </c>
      <c r="Z6326">
        <v>46350</v>
      </c>
      <c r="AA6326">
        <v>21300</v>
      </c>
      <c r="AB6326">
        <v>554850</v>
      </c>
      <c r="AC6326">
        <v>341748</v>
      </c>
      <c r="AD6326">
        <v>213102</v>
      </c>
      <c r="AE6326" t="s">
        <v>78</v>
      </c>
      <c r="AF6326" t="s">
        <v>81</v>
      </c>
      <c r="AG6326" t="s">
        <v>240</v>
      </c>
      <c r="AH6326" t="s">
        <v>144</v>
      </c>
      <c r="AI6326" t="s">
        <v>140</v>
      </c>
      <c r="AJ6326" t="str">
        <f t="shared" si="98"/>
        <v>Apr</v>
      </c>
    </row>
    <row r="6327" spans="1:36" x14ac:dyDescent="0.3">
      <c r="A6327" t="s">
        <v>13856</v>
      </c>
      <c r="B6327" s="33">
        <v>45782</v>
      </c>
      <c r="C6327" t="s">
        <v>93</v>
      </c>
      <c r="D6327" t="s">
        <v>13857</v>
      </c>
      <c r="E6327" t="s">
        <v>175</v>
      </c>
      <c r="F6327" t="s">
        <v>181</v>
      </c>
      <c r="G6327" t="s">
        <v>163</v>
      </c>
      <c r="H6327" t="s">
        <v>159</v>
      </c>
      <c r="I6327">
        <v>574</v>
      </c>
      <c r="J6327" t="s">
        <v>603</v>
      </c>
      <c r="K6327" t="s">
        <v>2537</v>
      </c>
      <c r="L6327" t="s">
        <v>3288</v>
      </c>
      <c r="M6327" t="s">
        <v>2537</v>
      </c>
      <c r="N6327">
        <v>93</v>
      </c>
      <c r="O6327">
        <v>6</v>
      </c>
      <c r="P6327">
        <v>-4</v>
      </c>
      <c r="Q6327" t="s">
        <v>73</v>
      </c>
      <c r="R6327" t="s">
        <v>238</v>
      </c>
      <c r="S6327" t="s">
        <v>239</v>
      </c>
      <c r="T6327">
        <v>186</v>
      </c>
      <c r="U6327">
        <v>128</v>
      </c>
      <c r="V6327">
        <v>68.819999999999993</v>
      </c>
      <c r="W6327" t="s">
        <v>133</v>
      </c>
      <c r="X6327">
        <v>3363</v>
      </c>
      <c r="Y6327">
        <v>430464</v>
      </c>
      <c r="Z6327">
        <v>55168</v>
      </c>
      <c r="AA6327">
        <v>78336</v>
      </c>
      <c r="AB6327">
        <v>563968</v>
      </c>
      <c r="AC6327">
        <v>461207</v>
      </c>
      <c r="AD6327">
        <v>102761</v>
      </c>
      <c r="AE6327" t="s">
        <v>75</v>
      </c>
      <c r="AF6327" t="s">
        <v>81</v>
      </c>
      <c r="AG6327" t="s">
        <v>240</v>
      </c>
      <c r="AH6327" t="s">
        <v>144</v>
      </c>
      <c r="AI6327" t="s">
        <v>139</v>
      </c>
      <c r="AJ6327" t="str">
        <f t="shared" si="98"/>
        <v>May</v>
      </c>
    </row>
    <row r="6328" spans="1:36" x14ac:dyDescent="0.3">
      <c r="A6328" t="s">
        <v>13858</v>
      </c>
      <c r="B6328" s="33">
        <v>45960</v>
      </c>
      <c r="C6328" t="s">
        <v>93</v>
      </c>
      <c r="D6328" t="s">
        <v>13859</v>
      </c>
      <c r="E6328" t="s">
        <v>176</v>
      </c>
      <c r="F6328" t="s">
        <v>181</v>
      </c>
      <c r="G6328" t="s">
        <v>156</v>
      </c>
      <c r="H6328" t="s">
        <v>159</v>
      </c>
      <c r="I6328">
        <v>398</v>
      </c>
      <c r="J6328" t="s">
        <v>381</v>
      </c>
      <c r="K6328" t="s">
        <v>1491</v>
      </c>
      <c r="L6328" t="s">
        <v>304</v>
      </c>
      <c r="M6328" t="s">
        <v>1491</v>
      </c>
      <c r="N6328">
        <v>69</v>
      </c>
      <c r="O6328">
        <v>0</v>
      </c>
      <c r="P6328">
        <v>-2</v>
      </c>
      <c r="Q6328" t="s">
        <v>70</v>
      </c>
      <c r="R6328" t="s">
        <v>238</v>
      </c>
      <c r="S6328" t="s">
        <v>239</v>
      </c>
      <c r="T6328">
        <v>180</v>
      </c>
      <c r="U6328">
        <v>176</v>
      </c>
      <c r="V6328">
        <v>97.78</v>
      </c>
      <c r="W6328" t="s">
        <v>133</v>
      </c>
      <c r="X6328">
        <v>3952</v>
      </c>
      <c r="Y6328">
        <v>695552</v>
      </c>
      <c r="Z6328">
        <v>44000</v>
      </c>
      <c r="AA6328">
        <v>97152</v>
      </c>
      <c r="AB6328">
        <v>836704</v>
      </c>
      <c r="AC6328">
        <v>733924</v>
      </c>
      <c r="AD6328">
        <v>102780</v>
      </c>
      <c r="AE6328" t="s">
        <v>81</v>
      </c>
      <c r="AF6328" t="s">
        <v>81</v>
      </c>
      <c r="AG6328" t="s">
        <v>240</v>
      </c>
      <c r="AH6328" t="s">
        <v>146</v>
      </c>
      <c r="AI6328" t="s">
        <v>140</v>
      </c>
      <c r="AJ6328" t="str">
        <f t="shared" si="98"/>
        <v>Oct</v>
      </c>
    </row>
    <row r="6329" spans="1:36" x14ac:dyDescent="0.3">
      <c r="A6329" t="s">
        <v>13860</v>
      </c>
      <c r="B6329" s="33">
        <v>45900</v>
      </c>
      <c r="C6329" t="s">
        <v>97</v>
      </c>
      <c r="D6329" t="s">
        <v>13861</v>
      </c>
      <c r="E6329" t="s">
        <v>180</v>
      </c>
      <c r="F6329" t="s">
        <v>179</v>
      </c>
      <c r="G6329" t="s">
        <v>160</v>
      </c>
      <c r="H6329" t="s">
        <v>166</v>
      </c>
      <c r="I6329">
        <v>2374</v>
      </c>
      <c r="J6329" t="s">
        <v>520</v>
      </c>
      <c r="K6329" t="s">
        <v>7408</v>
      </c>
      <c r="L6329" t="s">
        <v>3701</v>
      </c>
      <c r="M6329" t="s">
        <v>7696</v>
      </c>
      <c r="N6329">
        <v>335</v>
      </c>
      <c r="O6329">
        <v>56</v>
      </c>
      <c r="P6329">
        <v>83</v>
      </c>
      <c r="Q6329" t="s">
        <v>76</v>
      </c>
      <c r="R6329" t="s">
        <v>238</v>
      </c>
      <c r="S6329" t="s">
        <v>239</v>
      </c>
      <c r="T6329">
        <v>150</v>
      </c>
      <c r="U6329">
        <v>93</v>
      </c>
      <c r="V6329">
        <v>62</v>
      </c>
      <c r="W6329" t="s">
        <v>133</v>
      </c>
      <c r="X6329">
        <v>10428</v>
      </c>
      <c r="Y6329">
        <v>969804</v>
      </c>
      <c r="Z6329">
        <v>26412</v>
      </c>
      <c r="AA6329">
        <v>65286</v>
      </c>
      <c r="AB6329">
        <v>1061502</v>
      </c>
      <c r="AC6329">
        <v>865563</v>
      </c>
      <c r="AD6329">
        <v>195939</v>
      </c>
      <c r="AE6329" t="s">
        <v>81</v>
      </c>
      <c r="AF6329" t="s">
        <v>72</v>
      </c>
      <c r="AG6329" t="s">
        <v>240</v>
      </c>
      <c r="AH6329" t="s">
        <v>147</v>
      </c>
      <c r="AI6329" t="s">
        <v>139</v>
      </c>
      <c r="AJ6329" t="str">
        <f t="shared" si="98"/>
        <v>Aug</v>
      </c>
    </row>
    <row r="6330" spans="1:36" x14ac:dyDescent="0.3">
      <c r="A6330" t="s">
        <v>13862</v>
      </c>
      <c r="B6330" s="33">
        <v>45709</v>
      </c>
      <c r="C6330" t="s">
        <v>95</v>
      </c>
      <c r="D6330" t="s">
        <v>13863</v>
      </c>
      <c r="E6330" t="s">
        <v>180</v>
      </c>
      <c r="F6330" t="s">
        <v>173</v>
      </c>
      <c r="G6330" t="s">
        <v>160</v>
      </c>
      <c r="H6330" t="s">
        <v>161</v>
      </c>
      <c r="I6330">
        <v>1722</v>
      </c>
      <c r="J6330" t="s">
        <v>971</v>
      </c>
      <c r="K6330" t="s">
        <v>6694</v>
      </c>
      <c r="L6330" t="s">
        <v>768</v>
      </c>
      <c r="M6330" t="s">
        <v>414</v>
      </c>
      <c r="N6330">
        <v>224</v>
      </c>
      <c r="O6330">
        <v>35</v>
      </c>
      <c r="P6330">
        <v>31</v>
      </c>
      <c r="Q6330" t="s">
        <v>76</v>
      </c>
      <c r="R6330" t="s">
        <v>238</v>
      </c>
      <c r="S6330" t="s">
        <v>239</v>
      </c>
      <c r="T6330">
        <v>220</v>
      </c>
      <c r="U6330">
        <v>145</v>
      </c>
      <c r="V6330">
        <v>65.91</v>
      </c>
      <c r="W6330" t="s">
        <v>133</v>
      </c>
      <c r="X6330">
        <v>5845</v>
      </c>
      <c r="Y6330">
        <v>847525</v>
      </c>
      <c r="Z6330">
        <v>76705</v>
      </c>
      <c r="AA6330">
        <v>98455</v>
      </c>
      <c r="AB6330">
        <v>1022685</v>
      </c>
      <c r="AC6330">
        <v>614767</v>
      </c>
      <c r="AD6330">
        <v>407918</v>
      </c>
      <c r="AE6330" t="s">
        <v>81</v>
      </c>
      <c r="AF6330" t="s">
        <v>78</v>
      </c>
      <c r="AG6330" t="s">
        <v>240</v>
      </c>
      <c r="AH6330" t="s">
        <v>144</v>
      </c>
      <c r="AI6330" t="s">
        <v>138</v>
      </c>
      <c r="AJ6330" t="str">
        <f t="shared" si="98"/>
        <v>Feb</v>
      </c>
    </row>
    <row r="6331" spans="1:36" x14ac:dyDescent="0.3">
      <c r="A6331" t="s">
        <v>13864</v>
      </c>
      <c r="B6331" s="33">
        <v>45786</v>
      </c>
      <c r="C6331" t="s">
        <v>95</v>
      </c>
      <c r="D6331" t="s">
        <v>13865</v>
      </c>
      <c r="E6331" t="s">
        <v>179</v>
      </c>
      <c r="F6331" t="s">
        <v>173</v>
      </c>
      <c r="G6331" t="s">
        <v>166</v>
      </c>
      <c r="H6331" t="s">
        <v>161</v>
      </c>
      <c r="I6331">
        <v>2243</v>
      </c>
      <c r="J6331" t="s">
        <v>264</v>
      </c>
      <c r="K6331" t="s">
        <v>2214</v>
      </c>
      <c r="L6331" t="s">
        <v>310</v>
      </c>
      <c r="M6331" t="s">
        <v>2214</v>
      </c>
      <c r="N6331">
        <v>295</v>
      </c>
      <c r="O6331">
        <v>0</v>
      </c>
      <c r="P6331">
        <v>-10</v>
      </c>
      <c r="Q6331" t="s">
        <v>70</v>
      </c>
      <c r="R6331" t="s">
        <v>238</v>
      </c>
      <c r="S6331" t="s">
        <v>239</v>
      </c>
      <c r="T6331">
        <v>189</v>
      </c>
      <c r="U6331">
        <v>185</v>
      </c>
      <c r="V6331">
        <v>97.88</v>
      </c>
      <c r="W6331" t="s">
        <v>133</v>
      </c>
      <c r="X6331">
        <v>5840</v>
      </c>
      <c r="Y6331">
        <v>1080400</v>
      </c>
      <c r="Z6331">
        <v>66230</v>
      </c>
      <c r="AA6331">
        <v>99345</v>
      </c>
      <c r="AB6331">
        <v>1245975</v>
      </c>
      <c r="AC6331">
        <v>961898</v>
      </c>
      <c r="AD6331">
        <v>284077</v>
      </c>
      <c r="AE6331" t="s">
        <v>72</v>
      </c>
      <c r="AF6331" t="s">
        <v>78</v>
      </c>
      <c r="AG6331" t="s">
        <v>240</v>
      </c>
      <c r="AH6331" t="s">
        <v>144</v>
      </c>
      <c r="AI6331" t="s">
        <v>140</v>
      </c>
      <c r="AJ6331" t="str">
        <f t="shared" si="98"/>
        <v>May</v>
      </c>
    </row>
    <row r="6332" spans="1:36" x14ac:dyDescent="0.3">
      <c r="A6332" t="s">
        <v>13866</v>
      </c>
      <c r="B6332" s="33">
        <v>45913</v>
      </c>
      <c r="C6332" t="s">
        <v>93</v>
      </c>
      <c r="D6332" t="s">
        <v>13867</v>
      </c>
      <c r="E6332" t="s">
        <v>179</v>
      </c>
      <c r="F6332" t="s">
        <v>173</v>
      </c>
      <c r="G6332" t="s">
        <v>166</v>
      </c>
      <c r="H6332" t="s">
        <v>161</v>
      </c>
      <c r="I6332">
        <v>1356</v>
      </c>
      <c r="J6332" t="s">
        <v>420</v>
      </c>
      <c r="K6332" t="s">
        <v>1126</v>
      </c>
      <c r="L6332" t="s">
        <v>5694</v>
      </c>
      <c r="M6332" t="s">
        <v>1383</v>
      </c>
      <c r="N6332">
        <v>211</v>
      </c>
      <c r="O6332">
        <v>56</v>
      </c>
      <c r="P6332">
        <v>33</v>
      </c>
      <c r="Q6332" t="s">
        <v>76</v>
      </c>
      <c r="R6332" t="s">
        <v>238</v>
      </c>
      <c r="S6332" t="s">
        <v>239</v>
      </c>
      <c r="T6332">
        <v>180</v>
      </c>
      <c r="U6332">
        <v>176</v>
      </c>
      <c r="V6332">
        <v>97.78</v>
      </c>
      <c r="W6332" t="s">
        <v>135</v>
      </c>
      <c r="X6332">
        <v>2957</v>
      </c>
      <c r="Y6332">
        <v>520432</v>
      </c>
      <c r="Z6332">
        <v>75328</v>
      </c>
      <c r="AA6332">
        <v>113696</v>
      </c>
      <c r="AB6332">
        <v>709456</v>
      </c>
      <c r="AC6332">
        <v>578626</v>
      </c>
      <c r="AD6332">
        <v>130830</v>
      </c>
      <c r="AE6332" t="s">
        <v>72</v>
      </c>
      <c r="AF6332" t="s">
        <v>78</v>
      </c>
      <c r="AG6332" t="s">
        <v>240</v>
      </c>
      <c r="AH6332" t="s">
        <v>145</v>
      </c>
      <c r="AI6332" t="s">
        <v>140</v>
      </c>
      <c r="AJ6332" t="str">
        <f t="shared" si="98"/>
        <v>Sep</v>
      </c>
    </row>
    <row r="6333" spans="1:36" x14ac:dyDescent="0.3">
      <c r="A6333" t="s">
        <v>13868</v>
      </c>
      <c r="B6333" s="33">
        <v>46022</v>
      </c>
      <c r="C6333" t="s">
        <v>95</v>
      </c>
      <c r="D6333" t="s">
        <v>13869</v>
      </c>
      <c r="E6333" t="s">
        <v>180</v>
      </c>
      <c r="F6333" t="s">
        <v>178</v>
      </c>
      <c r="G6333" t="s">
        <v>160</v>
      </c>
      <c r="H6333" t="s">
        <v>157</v>
      </c>
      <c r="I6333">
        <v>2192</v>
      </c>
      <c r="J6333" t="s">
        <v>633</v>
      </c>
      <c r="K6333" t="s">
        <v>3076</v>
      </c>
      <c r="L6333" t="s">
        <v>2550</v>
      </c>
      <c r="M6333" t="s">
        <v>1020</v>
      </c>
      <c r="N6333">
        <v>309</v>
      </c>
      <c r="O6333">
        <v>17</v>
      </c>
      <c r="P6333">
        <v>38</v>
      </c>
      <c r="Q6333" t="s">
        <v>76</v>
      </c>
      <c r="R6333" t="s">
        <v>238</v>
      </c>
      <c r="S6333" t="s">
        <v>239</v>
      </c>
      <c r="T6333">
        <v>180</v>
      </c>
      <c r="U6333">
        <v>128</v>
      </c>
      <c r="V6333">
        <v>71.11</v>
      </c>
      <c r="W6333" t="s">
        <v>133</v>
      </c>
      <c r="X6333">
        <v>8663</v>
      </c>
      <c r="Y6333">
        <v>1108864</v>
      </c>
      <c r="Z6333">
        <v>32384</v>
      </c>
      <c r="AA6333">
        <v>30720</v>
      </c>
      <c r="AB6333">
        <v>1171968</v>
      </c>
      <c r="AC6333">
        <v>708040</v>
      </c>
      <c r="AD6333">
        <v>463928</v>
      </c>
      <c r="AE6333" t="s">
        <v>81</v>
      </c>
      <c r="AF6333" t="s">
        <v>75</v>
      </c>
      <c r="AG6333" t="s">
        <v>240</v>
      </c>
      <c r="AH6333" t="s">
        <v>144</v>
      </c>
      <c r="AI6333" t="s">
        <v>139</v>
      </c>
      <c r="AJ6333" t="str">
        <f t="shared" si="98"/>
        <v>Dec</v>
      </c>
    </row>
    <row r="6334" spans="1:36" x14ac:dyDescent="0.3">
      <c r="A6334" t="s">
        <v>13870</v>
      </c>
      <c r="B6334" s="33">
        <v>46020</v>
      </c>
      <c r="C6334" t="s">
        <v>96</v>
      </c>
      <c r="D6334" t="s">
        <v>13871</v>
      </c>
      <c r="E6334" t="s">
        <v>173</v>
      </c>
      <c r="F6334" t="s">
        <v>174</v>
      </c>
      <c r="G6334" t="s">
        <v>161</v>
      </c>
      <c r="H6334" t="s">
        <v>158</v>
      </c>
      <c r="I6334">
        <v>1911</v>
      </c>
      <c r="J6334" t="s">
        <v>1045</v>
      </c>
      <c r="K6334" t="s">
        <v>1136</v>
      </c>
      <c r="L6334" t="s">
        <v>639</v>
      </c>
      <c r="M6334" t="s">
        <v>2011</v>
      </c>
      <c r="N6334">
        <v>254</v>
      </c>
      <c r="O6334">
        <v>0</v>
      </c>
      <c r="P6334">
        <v>4</v>
      </c>
      <c r="Q6334" t="s">
        <v>70</v>
      </c>
      <c r="R6334" t="s">
        <v>238</v>
      </c>
      <c r="S6334" t="s">
        <v>239</v>
      </c>
      <c r="T6334">
        <v>180</v>
      </c>
      <c r="U6334">
        <v>128</v>
      </c>
      <c r="V6334">
        <v>71.11</v>
      </c>
      <c r="W6334" t="s">
        <v>134</v>
      </c>
      <c r="X6334">
        <v>5737</v>
      </c>
      <c r="Y6334">
        <v>734336</v>
      </c>
      <c r="Z6334">
        <v>53760</v>
      </c>
      <c r="AA6334">
        <v>73216</v>
      </c>
      <c r="AB6334">
        <v>861312</v>
      </c>
      <c r="AC6334">
        <v>563788</v>
      </c>
      <c r="AD6334">
        <v>297524</v>
      </c>
      <c r="AE6334" t="s">
        <v>78</v>
      </c>
      <c r="AF6334" t="s">
        <v>78</v>
      </c>
      <c r="AG6334" t="s">
        <v>240</v>
      </c>
      <c r="AH6334" t="s">
        <v>145</v>
      </c>
      <c r="AI6334" t="s">
        <v>139</v>
      </c>
      <c r="AJ6334" t="str">
        <f t="shared" si="98"/>
        <v>Dec</v>
      </c>
    </row>
    <row r="6335" spans="1:36" x14ac:dyDescent="0.3">
      <c r="A6335" t="s">
        <v>13872</v>
      </c>
      <c r="B6335" s="33">
        <v>45853</v>
      </c>
      <c r="C6335" t="s">
        <v>96</v>
      </c>
      <c r="D6335" t="s">
        <v>13873</v>
      </c>
      <c r="E6335" t="s">
        <v>174</v>
      </c>
      <c r="F6335" t="s">
        <v>173</v>
      </c>
      <c r="G6335" t="s">
        <v>158</v>
      </c>
      <c r="H6335" t="s">
        <v>161</v>
      </c>
      <c r="I6335">
        <v>1683</v>
      </c>
      <c r="J6335" t="s">
        <v>514</v>
      </c>
      <c r="K6335" t="s">
        <v>971</v>
      </c>
      <c r="L6335" t="s">
        <v>311</v>
      </c>
      <c r="M6335" t="s">
        <v>1112</v>
      </c>
      <c r="N6335">
        <v>225</v>
      </c>
      <c r="O6335">
        <v>34</v>
      </c>
      <c r="P6335">
        <v>38</v>
      </c>
      <c r="Q6335" t="s">
        <v>76</v>
      </c>
      <c r="R6335" t="s">
        <v>238</v>
      </c>
      <c r="S6335" t="s">
        <v>239</v>
      </c>
      <c r="T6335">
        <v>189</v>
      </c>
      <c r="U6335">
        <v>152</v>
      </c>
      <c r="V6335">
        <v>80.42</v>
      </c>
      <c r="W6335" t="s">
        <v>134</v>
      </c>
      <c r="X6335">
        <v>6668</v>
      </c>
      <c r="Y6335">
        <v>1013536</v>
      </c>
      <c r="Z6335">
        <v>57304</v>
      </c>
      <c r="AA6335">
        <v>68552</v>
      </c>
      <c r="AB6335">
        <v>1139392</v>
      </c>
      <c r="AC6335">
        <v>1000897</v>
      </c>
      <c r="AD6335">
        <v>138495</v>
      </c>
      <c r="AE6335" t="s">
        <v>78</v>
      </c>
      <c r="AF6335" t="s">
        <v>78</v>
      </c>
      <c r="AG6335" t="s">
        <v>240</v>
      </c>
      <c r="AH6335" t="s">
        <v>145</v>
      </c>
      <c r="AI6335" t="s">
        <v>139</v>
      </c>
      <c r="AJ6335" t="str">
        <f t="shared" si="98"/>
        <v>Jul</v>
      </c>
    </row>
    <row r="6336" spans="1:36" x14ac:dyDescent="0.3">
      <c r="A6336" t="s">
        <v>13874</v>
      </c>
      <c r="B6336" s="33">
        <v>45685</v>
      </c>
      <c r="C6336" t="s">
        <v>93</v>
      </c>
      <c r="D6336" t="s">
        <v>9094</v>
      </c>
      <c r="E6336" t="s">
        <v>177</v>
      </c>
      <c r="F6336" t="s">
        <v>172</v>
      </c>
      <c r="G6336" t="s">
        <v>162</v>
      </c>
      <c r="H6336" t="s">
        <v>155</v>
      </c>
      <c r="I6336">
        <v>1648</v>
      </c>
      <c r="J6336" t="s">
        <v>336</v>
      </c>
      <c r="K6336" t="s">
        <v>1445</v>
      </c>
      <c r="L6336" t="s">
        <v>581</v>
      </c>
      <c r="M6336" t="s">
        <v>1445</v>
      </c>
      <c r="N6336">
        <v>209</v>
      </c>
      <c r="O6336">
        <v>0</v>
      </c>
      <c r="P6336">
        <v>0</v>
      </c>
      <c r="Q6336" t="s">
        <v>70</v>
      </c>
      <c r="R6336" t="s">
        <v>238</v>
      </c>
      <c r="S6336" t="s">
        <v>239</v>
      </c>
      <c r="T6336">
        <v>150</v>
      </c>
      <c r="U6336">
        <v>107</v>
      </c>
      <c r="V6336">
        <v>71.33</v>
      </c>
      <c r="W6336" t="s">
        <v>133</v>
      </c>
      <c r="X6336">
        <v>6357</v>
      </c>
      <c r="Y6336">
        <v>680199</v>
      </c>
      <c r="Z6336">
        <v>50718</v>
      </c>
      <c r="AA6336">
        <v>60669</v>
      </c>
      <c r="AB6336">
        <v>791586</v>
      </c>
      <c r="AC6336">
        <v>585134</v>
      </c>
      <c r="AD6336">
        <v>206452</v>
      </c>
      <c r="AE6336" t="s">
        <v>78</v>
      </c>
      <c r="AF6336" t="s">
        <v>81</v>
      </c>
      <c r="AG6336" t="s">
        <v>240</v>
      </c>
      <c r="AH6336" t="s">
        <v>145</v>
      </c>
      <c r="AI6336" t="s">
        <v>140</v>
      </c>
      <c r="AJ6336" t="str">
        <f t="shared" si="98"/>
        <v>Jan</v>
      </c>
    </row>
    <row r="6337" spans="1:36" x14ac:dyDescent="0.3">
      <c r="A6337" t="s">
        <v>13875</v>
      </c>
      <c r="B6337" s="33">
        <v>45844</v>
      </c>
      <c r="C6337" t="s">
        <v>98</v>
      </c>
      <c r="D6337" t="s">
        <v>13876</v>
      </c>
      <c r="E6337" t="s">
        <v>180</v>
      </c>
      <c r="F6337" t="s">
        <v>178</v>
      </c>
      <c r="G6337" t="s">
        <v>160</v>
      </c>
      <c r="H6337" t="s">
        <v>157</v>
      </c>
      <c r="I6337">
        <v>1386</v>
      </c>
      <c r="J6337" t="s">
        <v>248</v>
      </c>
      <c r="K6337" t="s">
        <v>1085</v>
      </c>
      <c r="L6337" t="s">
        <v>3261</v>
      </c>
      <c r="M6337" t="s">
        <v>378</v>
      </c>
      <c r="N6337">
        <v>213</v>
      </c>
      <c r="O6337">
        <v>26</v>
      </c>
      <c r="P6337">
        <v>27</v>
      </c>
      <c r="Q6337" t="s">
        <v>73</v>
      </c>
      <c r="R6337" t="s">
        <v>238</v>
      </c>
      <c r="S6337" t="s">
        <v>239</v>
      </c>
      <c r="T6337">
        <v>220</v>
      </c>
      <c r="U6337">
        <v>141</v>
      </c>
      <c r="V6337">
        <v>64.09</v>
      </c>
      <c r="W6337" t="s">
        <v>134</v>
      </c>
      <c r="X6337">
        <v>5606</v>
      </c>
      <c r="Y6337">
        <v>790446</v>
      </c>
      <c r="Z6337">
        <v>22137</v>
      </c>
      <c r="AA6337">
        <v>28764</v>
      </c>
      <c r="AB6337">
        <v>841347</v>
      </c>
      <c r="AC6337">
        <v>658113</v>
      </c>
      <c r="AD6337">
        <v>183234</v>
      </c>
      <c r="AE6337" t="s">
        <v>81</v>
      </c>
      <c r="AF6337" t="s">
        <v>75</v>
      </c>
      <c r="AG6337" t="s">
        <v>240</v>
      </c>
      <c r="AH6337" t="s">
        <v>144</v>
      </c>
      <c r="AI6337" t="s">
        <v>139</v>
      </c>
      <c r="AJ6337" t="str">
        <f t="shared" si="98"/>
        <v>Jul</v>
      </c>
    </row>
    <row r="6338" spans="1:36" x14ac:dyDescent="0.3">
      <c r="A6338" t="s">
        <v>13877</v>
      </c>
      <c r="B6338" s="33">
        <v>46020</v>
      </c>
      <c r="C6338" t="s">
        <v>99</v>
      </c>
      <c r="D6338" t="s">
        <v>1514</v>
      </c>
      <c r="E6338" t="s">
        <v>175</v>
      </c>
      <c r="F6338" t="s">
        <v>172</v>
      </c>
      <c r="G6338" t="s">
        <v>163</v>
      </c>
      <c r="H6338" t="s">
        <v>155</v>
      </c>
      <c r="I6338">
        <v>559</v>
      </c>
      <c r="J6338" t="s">
        <v>342</v>
      </c>
      <c r="K6338" t="s">
        <v>768</v>
      </c>
      <c r="L6338" t="s">
        <v>4072</v>
      </c>
      <c r="M6338" t="s">
        <v>1808</v>
      </c>
      <c r="N6338">
        <v>95</v>
      </c>
      <c r="O6338">
        <v>42</v>
      </c>
      <c r="P6338">
        <v>51</v>
      </c>
      <c r="Q6338" t="s">
        <v>76</v>
      </c>
      <c r="R6338" t="s">
        <v>238</v>
      </c>
      <c r="S6338" t="s">
        <v>239</v>
      </c>
      <c r="T6338">
        <v>180</v>
      </c>
      <c r="U6338">
        <v>163</v>
      </c>
      <c r="V6338">
        <v>90.56</v>
      </c>
      <c r="W6338" t="s">
        <v>134</v>
      </c>
      <c r="X6338">
        <v>5955</v>
      </c>
      <c r="Y6338">
        <v>970665</v>
      </c>
      <c r="Z6338">
        <v>25754</v>
      </c>
      <c r="AA6338">
        <v>78729</v>
      </c>
      <c r="AB6338">
        <v>1075148</v>
      </c>
      <c r="AC6338">
        <v>726330</v>
      </c>
      <c r="AD6338">
        <v>348818</v>
      </c>
      <c r="AE6338" t="s">
        <v>75</v>
      </c>
      <c r="AF6338" t="s">
        <v>81</v>
      </c>
      <c r="AG6338" t="s">
        <v>240</v>
      </c>
      <c r="AH6338" t="s">
        <v>144</v>
      </c>
      <c r="AI6338" t="s">
        <v>139</v>
      </c>
      <c r="AJ6338" t="str">
        <f t="shared" ref="AJ6338:AJ6401" si="99">TEXT(B6338,"mmm")</f>
        <v>Dec</v>
      </c>
    </row>
    <row r="6339" spans="1:36" x14ac:dyDescent="0.3">
      <c r="A6339" t="s">
        <v>13878</v>
      </c>
      <c r="B6339" s="33">
        <v>45862</v>
      </c>
      <c r="C6339" t="s">
        <v>99</v>
      </c>
      <c r="D6339" t="s">
        <v>13879</v>
      </c>
      <c r="E6339" t="s">
        <v>175</v>
      </c>
      <c r="F6339" t="s">
        <v>180</v>
      </c>
      <c r="G6339" t="s">
        <v>163</v>
      </c>
      <c r="H6339" t="s">
        <v>160</v>
      </c>
      <c r="I6339">
        <v>1297</v>
      </c>
      <c r="J6339" t="s">
        <v>482</v>
      </c>
      <c r="K6339" t="s">
        <v>1888</v>
      </c>
      <c r="L6339" t="s">
        <v>654</v>
      </c>
      <c r="M6339" t="s">
        <v>1474</v>
      </c>
      <c r="N6339">
        <v>168</v>
      </c>
      <c r="O6339">
        <v>22</v>
      </c>
      <c r="P6339">
        <v>16</v>
      </c>
      <c r="Q6339" t="s">
        <v>73</v>
      </c>
      <c r="R6339" t="s">
        <v>238</v>
      </c>
      <c r="S6339" t="s">
        <v>239</v>
      </c>
      <c r="T6339">
        <v>189</v>
      </c>
      <c r="U6339">
        <v>174</v>
      </c>
      <c r="V6339">
        <v>92.06</v>
      </c>
      <c r="W6339" t="s">
        <v>133</v>
      </c>
      <c r="X6339">
        <v>9572</v>
      </c>
      <c r="Y6339">
        <v>1665528</v>
      </c>
      <c r="Z6339">
        <v>77952</v>
      </c>
      <c r="AA6339">
        <v>45240</v>
      </c>
      <c r="AB6339">
        <v>1788720</v>
      </c>
      <c r="AC6339">
        <v>1371622</v>
      </c>
      <c r="AD6339">
        <v>417098</v>
      </c>
      <c r="AE6339" t="s">
        <v>75</v>
      </c>
      <c r="AF6339" t="s">
        <v>81</v>
      </c>
      <c r="AG6339" t="s">
        <v>240</v>
      </c>
      <c r="AH6339" t="s">
        <v>146</v>
      </c>
      <c r="AI6339" t="s">
        <v>139</v>
      </c>
      <c r="AJ6339" t="str">
        <f t="shared" si="99"/>
        <v>Jul</v>
      </c>
    </row>
    <row r="6340" spans="1:36" x14ac:dyDescent="0.3">
      <c r="A6340" t="s">
        <v>13880</v>
      </c>
      <c r="B6340" s="33">
        <v>45671</v>
      </c>
      <c r="C6340" t="s">
        <v>95</v>
      </c>
      <c r="D6340" t="s">
        <v>13881</v>
      </c>
      <c r="E6340" t="s">
        <v>173</v>
      </c>
      <c r="F6340" t="s">
        <v>175</v>
      </c>
      <c r="G6340" t="s">
        <v>161</v>
      </c>
      <c r="H6340" t="s">
        <v>163</v>
      </c>
      <c r="I6340">
        <v>1904</v>
      </c>
      <c r="J6340" t="s">
        <v>744</v>
      </c>
      <c r="K6340" t="s">
        <v>1377</v>
      </c>
      <c r="L6340" t="s">
        <v>856</v>
      </c>
      <c r="M6340" t="s">
        <v>1350</v>
      </c>
      <c r="N6340">
        <v>270</v>
      </c>
      <c r="O6340">
        <v>1</v>
      </c>
      <c r="P6340">
        <v>11</v>
      </c>
      <c r="Q6340" t="s">
        <v>73</v>
      </c>
      <c r="R6340" t="s">
        <v>238</v>
      </c>
      <c r="S6340" t="s">
        <v>239</v>
      </c>
      <c r="T6340">
        <v>180</v>
      </c>
      <c r="U6340">
        <v>176</v>
      </c>
      <c r="V6340">
        <v>97.78</v>
      </c>
      <c r="W6340" t="s">
        <v>133</v>
      </c>
      <c r="X6340">
        <v>5465</v>
      </c>
      <c r="Y6340">
        <v>961840</v>
      </c>
      <c r="Z6340">
        <v>52800</v>
      </c>
      <c r="AA6340">
        <v>105248</v>
      </c>
      <c r="AB6340">
        <v>1119888</v>
      </c>
      <c r="AC6340">
        <v>665560</v>
      </c>
      <c r="AD6340">
        <v>454328</v>
      </c>
      <c r="AE6340" t="s">
        <v>78</v>
      </c>
      <c r="AF6340" t="s">
        <v>75</v>
      </c>
      <c r="AG6340" t="s">
        <v>240</v>
      </c>
      <c r="AH6340" t="s">
        <v>144</v>
      </c>
      <c r="AI6340" t="s">
        <v>138</v>
      </c>
      <c r="AJ6340" t="str">
        <f t="shared" si="99"/>
        <v>Jan</v>
      </c>
    </row>
    <row r="6341" spans="1:36" x14ac:dyDescent="0.3">
      <c r="A6341" t="s">
        <v>13882</v>
      </c>
      <c r="B6341" s="33">
        <v>45911</v>
      </c>
      <c r="C6341" t="s">
        <v>93</v>
      </c>
      <c r="D6341" t="s">
        <v>6529</v>
      </c>
      <c r="E6341" t="s">
        <v>176</v>
      </c>
      <c r="F6341" t="s">
        <v>181</v>
      </c>
      <c r="G6341" t="s">
        <v>156</v>
      </c>
      <c r="H6341" t="s">
        <v>159</v>
      </c>
      <c r="I6341">
        <v>404</v>
      </c>
      <c r="J6341" t="s">
        <v>639</v>
      </c>
      <c r="K6341" t="s">
        <v>1777</v>
      </c>
      <c r="L6341" t="s">
        <v>4002</v>
      </c>
      <c r="M6341" t="s">
        <v>3375</v>
      </c>
      <c r="N6341">
        <v>70</v>
      </c>
      <c r="O6341">
        <v>28</v>
      </c>
      <c r="P6341">
        <v>39</v>
      </c>
      <c r="Q6341" t="s">
        <v>76</v>
      </c>
      <c r="R6341" t="s">
        <v>238</v>
      </c>
      <c r="S6341" t="s">
        <v>239</v>
      </c>
      <c r="T6341">
        <v>189</v>
      </c>
      <c r="U6341">
        <v>113</v>
      </c>
      <c r="V6341">
        <v>59.79</v>
      </c>
      <c r="W6341" t="s">
        <v>135</v>
      </c>
      <c r="X6341">
        <v>6177</v>
      </c>
      <c r="Y6341">
        <v>698001</v>
      </c>
      <c r="Z6341">
        <v>43053</v>
      </c>
      <c r="AA6341">
        <v>84072</v>
      </c>
      <c r="AB6341">
        <v>825126</v>
      </c>
      <c r="AC6341">
        <v>589108</v>
      </c>
      <c r="AD6341">
        <v>236018</v>
      </c>
      <c r="AE6341" t="s">
        <v>81</v>
      </c>
      <c r="AF6341" t="s">
        <v>81</v>
      </c>
      <c r="AG6341" t="s">
        <v>240</v>
      </c>
      <c r="AH6341" t="s">
        <v>146</v>
      </c>
      <c r="AI6341" t="s">
        <v>140</v>
      </c>
      <c r="AJ6341" t="str">
        <f t="shared" si="99"/>
        <v>Sep</v>
      </c>
    </row>
    <row r="6342" spans="1:36" x14ac:dyDescent="0.3">
      <c r="A6342" t="s">
        <v>13883</v>
      </c>
      <c r="B6342" s="33">
        <v>45744</v>
      </c>
      <c r="C6342" t="s">
        <v>98</v>
      </c>
      <c r="D6342" t="s">
        <v>13884</v>
      </c>
      <c r="E6342" t="s">
        <v>179</v>
      </c>
      <c r="F6342" t="s">
        <v>181</v>
      </c>
      <c r="G6342" t="s">
        <v>166</v>
      </c>
      <c r="H6342" t="s">
        <v>159</v>
      </c>
      <c r="I6342">
        <v>1495</v>
      </c>
      <c r="J6342" t="s">
        <v>258</v>
      </c>
      <c r="K6342" t="s">
        <v>545</v>
      </c>
      <c r="L6342" t="s">
        <v>2306</v>
      </c>
      <c r="M6342" t="s">
        <v>806</v>
      </c>
      <c r="N6342">
        <v>192</v>
      </c>
      <c r="O6342">
        <v>17</v>
      </c>
      <c r="P6342">
        <v>33</v>
      </c>
      <c r="Q6342" t="s">
        <v>76</v>
      </c>
      <c r="R6342" t="s">
        <v>238</v>
      </c>
      <c r="S6342" t="s">
        <v>239</v>
      </c>
      <c r="T6342">
        <v>180</v>
      </c>
      <c r="U6342">
        <v>144</v>
      </c>
      <c r="V6342">
        <v>80</v>
      </c>
      <c r="W6342" t="s">
        <v>133</v>
      </c>
      <c r="X6342">
        <v>7419</v>
      </c>
      <c r="Y6342">
        <v>1068336</v>
      </c>
      <c r="Z6342">
        <v>58320</v>
      </c>
      <c r="AA6342">
        <v>50544</v>
      </c>
      <c r="AB6342">
        <v>1177200</v>
      </c>
      <c r="AC6342">
        <v>703556</v>
      </c>
      <c r="AD6342">
        <v>473644</v>
      </c>
      <c r="AE6342" t="s">
        <v>72</v>
      </c>
      <c r="AF6342" t="s">
        <v>81</v>
      </c>
      <c r="AG6342" t="s">
        <v>240</v>
      </c>
      <c r="AH6342" t="s">
        <v>144</v>
      </c>
      <c r="AI6342" t="s">
        <v>139</v>
      </c>
      <c r="AJ6342" t="str">
        <f t="shared" si="99"/>
        <v>Mar</v>
      </c>
    </row>
    <row r="6343" spans="1:36" x14ac:dyDescent="0.3">
      <c r="A6343" t="s">
        <v>13885</v>
      </c>
      <c r="B6343" s="33">
        <v>45838</v>
      </c>
      <c r="C6343" t="s">
        <v>93</v>
      </c>
      <c r="D6343" t="s">
        <v>1967</v>
      </c>
      <c r="E6343" t="s">
        <v>181</v>
      </c>
      <c r="F6343" t="s">
        <v>178</v>
      </c>
      <c r="G6343" t="s">
        <v>159</v>
      </c>
      <c r="H6343" t="s">
        <v>157</v>
      </c>
      <c r="I6343">
        <v>688</v>
      </c>
      <c r="J6343" t="s">
        <v>357</v>
      </c>
      <c r="K6343" t="s">
        <v>671</v>
      </c>
      <c r="L6343" t="s">
        <v>894</v>
      </c>
      <c r="M6343" t="s">
        <v>343</v>
      </c>
      <c r="N6343">
        <v>116</v>
      </c>
      <c r="O6343">
        <v>24</v>
      </c>
      <c r="P6343">
        <v>24</v>
      </c>
      <c r="Q6343" t="s">
        <v>73</v>
      </c>
      <c r="R6343" t="s">
        <v>238</v>
      </c>
      <c r="S6343" t="s">
        <v>239</v>
      </c>
      <c r="T6343">
        <v>150</v>
      </c>
      <c r="U6343">
        <v>123</v>
      </c>
      <c r="V6343">
        <v>82</v>
      </c>
      <c r="W6343" t="s">
        <v>135</v>
      </c>
      <c r="X6343">
        <v>9385</v>
      </c>
      <c r="Y6343">
        <v>1154355</v>
      </c>
      <c r="Z6343">
        <v>44034</v>
      </c>
      <c r="AA6343">
        <v>87330</v>
      </c>
      <c r="AB6343">
        <v>1285719</v>
      </c>
      <c r="AC6343">
        <v>841838</v>
      </c>
      <c r="AD6343">
        <v>443881</v>
      </c>
      <c r="AE6343" t="s">
        <v>81</v>
      </c>
      <c r="AF6343" t="s">
        <v>75</v>
      </c>
      <c r="AG6343" t="s">
        <v>240</v>
      </c>
      <c r="AH6343" t="s">
        <v>144</v>
      </c>
      <c r="AI6343" t="s">
        <v>138</v>
      </c>
      <c r="AJ6343" t="str">
        <f t="shared" si="99"/>
        <v>Jun</v>
      </c>
    </row>
    <row r="6344" spans="1:36" x14ac:dyDescent="0.3">
      <c r="A6344" t="s">
        <v>13886</v>
      </c>
      <c r="B6344" s="33">
        <v>45777</v>
      </c>
      <c r="C6344" t="s">
        <v>95</v>
      </c>
      <c r="D6344" t="s">
        <v>13887</v>
      </c>
      <c r="E6344" t="s">
        <v>181</v>
      </c>
      <c r="F6344" t="s">
        <v>172</v>
      </c>
      <c r="G6344" t="s">
        <v>159</v>
      </c>
      <c r="H6344" t="s">
        <v>155</v>
      </c>
      <c r="I6344">
        <v>1892</v>
      </c>
      <c r="J6344" t="s">
        <v>560</v>
      </c>
      <c r="K6344" t="s">
        <v>1155</v>
      </c>
      <c r="L6344" t="s">
        <v>385</v>
      </c>
      <c r="M6344" t="s">
        <v>477</v>
      </c>
      <c r="N6344">
        <v>237</v>
      </c>
      <c r="O6344">
        <v>0</v>
      </c>
      <c r="P6344">
        <v>3</v>
      </c>
      <c r="Q6344" t="s">
        <v>70</v>
      </c>
      <c r="R6344" t="s">
        <v>238</v>
      </c>
      <c r="S6344" t="s">
        <v>239</v>
      </c>
      <c r="T6344">
        <v>189</v>
      </c>
      <c r="U6344">
        <v>170</v>
      </c>
      <c r="V6344">
        <v>89.95</v>
      </c>
      <c r="W6344" t="s">
        <v>135</v>
      </c>
      <c r="X6344">
        <v>10985</v>
      </c>
      <c r="Y6344">
        <v>1867450</v>
      </c>
      <c r="Z6344">
        <v>87550</v>
      </c>
      <c r="AA6344">
        <v>71740</v>
      </c>
      <c r="AB6344">
        <v>2026740</v>
      </c>
      <c r="AC6344">
        <v>1437281</v>
      </c>
      <c r="AD6344">
        <v>589459</v>
      </c>
      <c r="AE6344" t="s">
        <v>81</v>
      </c>
      <c r="AF6344" t="s">
        <v>81</v>
      </c>
      <c r="AG6344" t="s">
        <v>240</v>
      </c>
      <c r="AH6344" t="s">
        <v>144</v>
      </c>
      <c r="AI6344" t="s">
        <v>138</v>
      </c>
      <c r="AJ6344" t="str">
        <f t="shared" si="99"/>
        <v>Apr</v>
      </c>
    </row>
    <row r="6345" spans="1:36" x14ac:dyDescent="0.3">
      <c r="A6345" t="s">
        <v>13888</v>
      </c>
      <c r="B6345" s="33">
        <v>45910</v>
      </c>
      <c r="C6345" t="s">
        <v>96</v>
      </c>
      <c r="D6345" t="s">
        <v>13889</v>
      </c>
      <c r="E6345" t="s">
        <v>177</v>
      </c>
      <c r="F6345" t="s">
        <v>172</v>
      </c>
      <c r="G6345" t="s">
        <v>162</v>
      </c>
      <c r="H6345" t="s">
        <v>155</v>
      </c>
      <c r="I6345">
        <v>1665</v>
      </c>
      <c r="J6345" t="s">
        <v>286</v>
      </c>
      <c r="K6345" t="s">
        <v>1860</v>
      </c>
      <c r="L6345" t="s">
        <v>740</v>
      </c>
      <c r="M6345" t="s">
        <v>1860</v>
      </c>
      <c r="N6345">
        <v>249</v>
      </c>
      <c r="O6345">
        <v>8</v>
      </c>
      <c r="P6345">
        <v>-2</v>
      </c>
      <c r="Q6345" t="s">
        <v>73</v>
      </c>
      <c r="R6345" t="s">
        <v>238</v>
      </c>
      <c r="S6345" t="s">
        <v>239</v>
      </c>
      <c r="T6345">
        <v>186</v>
      </c>
      <c r="U6345">
        <v>171</v>
      </c>
      <c r="V6345">
        <v>91.94</v>
      </c>
      <c r="W6345" t="s">
        <v>133</v>
      </c>
      <c r="X6345">
        <v>8083</v>
      </c>
      <c r="Y6345">
        <v>1382193</v>
      </c>
      <c r="Z6345">
        <v>78147</v>
      </c>
      <c r="AA6345">
        <v>74898</v>
      </c>
      <c r="AB6345">
        <v>1535238</v>
      </c>
      <c r="AC6345">
        <v>924321</v>
      </c>
      <c r="AD6345">
        <v>610917</v>
      </c>
      <c r="AE6345" t="s">
        <v>78</v>
      </c>
      <c r="AF6345" t="s">
        <v>81</v>
      </c>
      <c r="AG6345" t="s">
        <v>240</v>
      </c>
      <c r="AH6345" t="s">
        <v>144</v>
      </c>
      <c r="AI6345" t="s">
        <v>139</v>
      </c>
      <c r="AJ6345" t="str">
        <f t="shared" si="99"/>
        <v>Sep</v>
      </c>
    </row>
    <row r="6346" spans="1:36" x14ac:dyDescent="0.3">
      <c r="A6346" t="s">
        <v>13890</v>
      </c>
      <c r="B6346" s="33">
        <v>45776</v>
      </c>
      <c r="C6346" t="s">
        <v>95</v>
      </c>
      <c r="D6346" t="s">
        <v>13891</v>
      </c>
      <c r="E6346" t="s">
        <v>174</v>
      </c>
      <c r="F6346" t="s">
        <v>175</v>
      </c>
      <c r="G6346" t="s">
        <v>158</v>
      </c>
      <c r="H6346" t="s">
        <v>163</v>
      </c>
      <c r="I6346">
        <v>837</v>
      </c>
      <c r="J6346" t="s">
        <v>457</v>
      </c>
      <c r="K6346" t="s">
        <v>1682</v>
      </c>
      <c r="L6346" t="s">
        <v>459</v>
      </c>
      <c r="M6346" t="s">
        <v>1011</v>
      </c>
      <c r="N6346">
        <v>117</v>
      </c>
      <c r="O6346">
        <v>0</v>
      </c>
      <c r="P6346">
        <v>5</v>
      </c>
      <c r="Q6346" t="s">
        <v>70</v>
      </c>
      <c r="R6346" t="s">
        <v>238</v>
      </c>
      <c r="S6346" t="s">
        <v>239</v>
      </c>
      <c r="T6346">
        <v>189</v>
      </c>
      <c r="U6346">
        <v>158</v>
      </c>
      <c r="V6346">
        <v>83.6</v>
      </c>
      <c r="W6346" t="s">
        <v>135</v>
      </c>
      <c r="X6346">
        <v>4516</v>
      </c>
      <c r="Y6346">
        <v>713528</v>
      </c>
      <c r="Z6346">
        <v>36972</v>
      </c>
      <c r="AA6346">
        <v>45662</v>
      </c>
      <c r="AB6346">
        <v>796162</v>
      </c>
      <c r="AC6346">
        <v>621132</v>
      </c>
      <c r="AD6346">
        <v>175030</v>
      </c>
      <c r="AE6346" t="s">
        <v>78</v>
      </c>
      <c r="AF6346" t="s">
        <v>75</v>
      </c>
      <c r="AG6346" t="s">
        <v>240</v>
      </c>
      <c r="AH6346" t="s">
        <v>145</v>
      </c>
      <c r="AI6346" t="s">
        <v>140</v>
      </c>
      <c r="AJ6346" t="str">
        <f t="shared" si="99"/>
        <v>Apr</v>
      </c>
    </row>
    <row r="6347" spans="1:36" x14ac:dyDescent="0.3">
      <c r="A6347" t="s">
        <v>13892</v>
      </c>
      <c r="B6347" s="33">
        <v>45671</v>
      </c>
      <c r="C6347" t="s">
        <v>98</v>
      </c>
      <c r="D6347" t="s">
        <v>13893</v>
      </c>
      <c r="E6347" t="s">
        <v>178</v>
      </c>
      <c r="F6347" t="s">
        <v>176</v>
      </c>
      <c r="G6347" t="s">
        <v>157</v>
      </c>
      <c r="H6347" t="s">
        <v>156</v>
      </c>
      <c r="I6347">
        <v>1330</v>
      </c>
      <c r="J6347" t="s">
        <v>504</v>
      </c>
      <c r="K6347" t="s">
        <v>1192</v>
      </c>
      <c r="L6347" t="s">
        <v>236</v>
      </c>
      <c r="M6347" t="s">
        <v>2756</v>
      </c>
      <c r="N6347">
        <v>205</v>
      </c>
      <c r="O6347">
        <v>0</v>
      </c>
      <c r="P6347">
        <v>8</v>
      </c>
      <c r="Q6347" t="s">
        <v>73</v>
      </c>
      <c r="R6347" t="s">
        <v>238</v>
      </c>
      <c r="S6347" t="s">
        <v>239</v>
      </c>
      <c r="T6347">
        <v>150</v>
      </c>
      <c r="U6347">
        <v>140</v>
      </c>
      <c r="V6347">
        <v>93.33</v>
      </c>
      <c r="W6347" t="s">
        <v>133</v>
      </c>
      <c r="X6347">
        <v>9907</v>
      </c>
      <c r="Y6347">
        <v>1386980</v>
      </c>
      <c r="Z6347">
        <v>74060</v>
      </c>
      <c r="AA6347">
        <v>98560</v>
      </c>
      <c r="AB6347">
        <v>1559600</v>
      </c>
      <c r="AC6347">
        <v>1088276</v>
      </c>
      <c r="AD6347">
        <v>471324</v>
      </c>
      <c r="AE6347" t="s">
        <v>75</v>
      </c>
      <c r="AF6347" t="s">
        <v>81</v>
      </c>
      <c r="AG6347" t="s">
        <v>240</v>
      </c>
      <c r="AH6347" t="s">
        <v>147</v>
      </c>
      <c r="AI6347" t="s">
        <v>138</v>
      </c>
      <c r="AJ6347" t="str">
        <f t="shared" si="99"/>
        <v>Jan</v>
      </c>
    </row>
    <row r="6348" spans="1:36" x14ac:dyDescent="0.3">
      <c r="A6348" t="s">
        <v>13894</v>
      </c>
      <c r="B6348" s="33">
        <v>45661</v>
      </c>
      <c r="C6348" t="s">
        <v>97</v>
      </c>
      <c r="D6348" t="s">
        <v>13895</v>
      </c>
      <c r="E6348" t="s">
        <v>180</v>
      </c>
      <c r="F6348" t="s">
        <v>181</v>
      </c>
      <c r="G6348" t="s">
        <v>160</v>
      </c>
      <c r="H6348" t="s">
        <v>159</v>
      </c>
      <c r="I6348">
        <v>633</v>
      </c>
      <c r="J6348" t="s">
        <v>266</v>
      </c>
      <c r="K6348" t="s">
        <v>711</v>
      </c>
      <c r="L6348" t="s">
        <v>310</v>
      </c>
      <c r="M6348" t="s">
        <v>2696</v>
      </c>
      <c r="N6348">
        <v>97</v>
      </c>
      <c r="O6348">
        <v>0</v>
      </c>
      <c r="P6348">
        <v>11</v>
      </c>
      <c r="Q6348" t="s">
        <v>73</v>
      </c>
      <c r="R6348" t="s">
        <v>238</v>
      </c>
      <c r="S6348" t="s">
        <v>239</v>
      </c>
      <c r="T6348">
        <v>220</v>
      </c>
      <c r="U6348">
        <v>150</v>
      </c>
      <c r="V6348">
        <v>68.180000000000007</v>
      </c>
      <c r="W6348" t="s">
        <v>135</v>
      </c>
      <c r="X6348">
        <v>6596</v>
      </c>
      <c r="Y6348">
        <v>989400</v>
      </c>
      <c r="Z6348">
        <v>38700</v>
      </c>
      <c r="AA6348">
        <v>38850</v>
      </c>
      <c r="AB6348">
        <v>1066950</v>
      </c>
      <c r="AC6348">
        <v>737784</v>
      </c>
      <c r="AD6348">
        <v>329166</v>
      </c>
      <c r="AE6348" t="s">
        <v>81</v>
      </c>
      <c r="AF6348" t="s">
        <v>81</v>
      </c>
      <c r="AG6348" t="s">
        <v>240</v>
      </c>
      <c r="AH6348" t="s">
        <v>144</v>
      </c>
      <c r="AI6348" t="s">
        <v>138</v>
      </c>
      <c r="AJ6348" t="str">
        <f t="shared" si="99"/>
        <v>Jan</v>
      </c>
    </row>
    <row r="6349" spans="1:36" x14ac:dyDescent="0.3">
      <c r="A6349" t="s">
        <v>13896</v>
      </c>
      <c r="B6349" s="33">
        <v>45668</v>
      </c>
      <c r="C6349" t="s">
        <v>93</v>
      </c>
      <c r="D6349" t="s">
        <v>13897</v>
      </c>
      <c r="E6349" t="s">
        <v>173</v>
      </c>
      <c r="F6349" t="s">
        <v>178</v>
      </c>
      <c r="G6349" t="s">
        <v>161</v>
      </c>
      <c r="H6349" t="s">
        <v>157</v>
      </c>
      <c r="I6349">
        <v>2340</v>
      </c>
      <c r="J6349" t="s">
        <v>503</v>
      </c>
      <c r="K6349" t="s">
        <v>3118</v>
      </c>
      <c r="L6349" t="s">
        <v>1544</v>
      </c>
      <c r="M6349" t="s">
        <v>1426</v>
      </c>
      <c r="N6349">
        <v>303</v>
      </c>
      <c r="O6349">
        <v>23</v>
      </c>
      <c r="P6349">
        <v>19</v>
      </c>
      <c r="Q6349" t="s">
        <v>73</v>
      </c>
      <c r="R6349" t="s">
        <v>238</v>
      </c>
      <c r="S6349" t="s">
        <v>239</v>
      </c>
      <c r="T6349">
        <v>189</v>
      </c>
      <c r="U6349">
        <v>126</v>
      </c>
      <c r="V6349">
        <v>66.67</v>
      </c>
      <c r="W6349" t="s">
        <v>133</v>
      </c>
      <c r="X6349">
        <v>9240</v>
      </c>
      <c r="Y6349">
        <v>1164240</v>
      </c>
      <c r="Z6349">
        <v>50022</v>
      </c>
      <c r="AA6349">
        <v>33264</v>
      </c>
      <c r="AB6349">
        <v>1247526</v>
      </c>
      <c r="AC6349">
        <v>737703</v>
      </c>
      <c r="AD6349">
        <v>509823</v>
      </c>
      <c r="AE6349" t="s">
        <v>78</v>
      </c>
      <c r="AF6349" t="s">
        <v>75</v>
      </c>
      <c r="AG6349" t="s">
        <v>240</v>
      </c>
      <c r="AH6349" t="s">
        <v>147</v>
      </c>
      <c r="AI6349" t="s">
        <v>139</v>
      </c>
      <c r="AJ6349" t="str">
        <f t="shared" si="99"/>
        <v>Jan</v>
      </c>
    </row>
    <row r="6350" spans="1:36" x14ac:dyDescent="0.3">
      <c r="A6350" t="s">
        <v>13898</v>
      </c>
      <c r="B6350" s="33">
        <v>45986</v>
      </c>
      <c r="C6350" t="s">
        <v>93</v>
      </c>
      <c r="D6350" t="s">
        <v>13899</v>
      </c>
      <c r="E6350" t="s">
        <v>181</v>
      </c>
      <c r="F6350" t="s">
        <v>180</v>
      </c>
      <c r="G6350" t="s">
        <v>159</v>
      </c>
      <c r="H6350" t="s">
        <v>160</v>
      </c>
      <c r="I6350">
        <v>1620</v>
      </c>
      <c r="J6350" t="s">
        <v>258</v>
      </c>
      <c r="K6350" t="s">
        <v>397</v>
      </c>
      <c r="L6350" t="s">
        <v>945</v>
      </c>
      <c r="M6350" t="s">
        <v>604</v>
      </c>
      <c r="N6350">
        <v>255</v>
      </c>
      <c r="O6350">
        <v>6</v>
      </c>
      <c r="P6350">
        <v>13</v>
      </c>
      <c r="Q6350" t="s">
        <v>73</v>
      </c>
      <c r="R6350" t="s">
        <v>238</v>
      </c>
      <c r="S6350" t="s">
        <v>239</v>
      </c>
      <c r="T6350">
        <v>189</v>
      </c>
      <c r="U6350">
        <v>122</v>
      </c>
      <c r="V6350">
        <v>64.55</v>
      </c>
      <c r="W6350" t="s">
        <v>133</v>
      </c>
      <c r="X6350">
        <v>10031</v>
      </c>
      <c r="Y6350">
        <v>1223782</v>
      </c>
      <c r="Z6350">
        <v>38064</v>
      </c>
      <c r="AA6350">
        <v>97112</v>
      </c>
      <c r="AB6350">
        <v>1358958</v>
      </c>
      <c r="AC6350">
        <v>1060534</v>
      </c>
      <c r="AD6350">
        <v>298424</v>
      </c>
      <c r="AE6350" t="s">
        <v>81</v>
      </c>
      <c r="AF6350" t="s">
        <v>81</v>
      </c>
      <c r="AG6350" t="s">
        <v>240</v>
      </c>
      <c r="AH6350" t="s">
        <v>145</v>
      </c>
      <c r="AI6350" t="s">
        <v>140</v>
      </c>
      <c r="AJ6350" t="str">
        <f t="shared" si="99"/>
        <v>Nov</v>
      </c>
    </row>
    <row r="6351" spans="1:36" x14ac:dyDescent="0.3">
      <c r="A6351" t="s">
        <v>13900</v>
      </c>
      <c r="B6351" s="33">
        <v>45847</v>
      </c>
      <c r="C6351" t="s">
        <v>93</v>
      </c>
      <c r="D6351" t="s">
        <v>13901</v>
      </c>
      <c r="E6351" t="s">
        <v>172</v>
      </c>
      <c r="F6351" t="s">
        <v>178</v>
      </c>
      <c r="G6351" t="s">
        <v>155</v>
      </c>
      <c r="H6351" t="s">
        <v>157</v>
      </c>
      <c r="I6351">
        <v>1340</v>
      </c>
      <c r="J6351" t="s">
        <v>477</v>
      </c>
      <c r="K6351" t="s">
        <v>567</v>
      </c>
      <c r="L6351" t="s">
        <v>1950</v>
      </c>
      <c r="M6351" t="s">
        <v>1983</v>
      </c>
      <c r="N6351">
        <v>206</v>
      </c>
      <c r="O6351">
        <v>27</v>
      </c>
      <c r="P6351">
        <v>21</v>
      </c>
      <c r="Q6351" t="s">
        <v>73</v>
      </c>
      <c r="R6351" t="s">
        <v>238</v>
      </c>
      <c r="S6351" t="s">
        <v>239</v>
      </c>
      <c r="T6351">
        <v>180</v>
      </c>
      <c r="U6351">
        <v>156</v>
      </c>
      <c r="V6351">
        <v>86.67</v>
      </c>
      <c r="W6351" t="s">
        <v>133</v>
      </c>
      <c r="X6351">
        <v>4101</v>
      </c>
      <c r="Y6351">
        <v>639756</v>
      </c>
      <c r="Z6351">
        <v>64896</v>
      </c>
      <c r="AA6351">
        <v>19500</v>
      </c>
      <c r="AB6351">
        <v>724152</v>
      </c>
      <c r="AC6351">
        <v>583579</v>
      </c>
      <c r="AD6351">
        <v>140573</v>
      </c>
      <c r="AE6351" t="s">
        <v>81</v>
      </c>
      <c r="AF6351" t="s">
        <v>75</v>
      </c>
      <c r="AG6351" t="s">
        <v>240</v>
      </c>
      <c r="AH6351" t="s">
        <v>146</v>
      </c>
      <c r="AI6351" t="s">
        <v>140</v>
      </c>
      <c r="AJ6351" t="str">
        <f t="shared" si="99"/>
        <v>Jul</v>
      </c>
    </row>
    <row r="6352" spans="1:36" x14ac:dyDescent="0.3">
      <c r="A6352" t="s">
        <v>13902</v>
      </c>
      <c r="B6352" s="33">
        <v>45800</v>
      </c>
      <c r="C6352" t="s">
        <v>98</v>
      </c>
      <c r="D6352" t="s">
        <v>13903</v>
      </c>
      <c r="E6352" t="s">
        <v>175</v>
      </c>
      <c r="F6352" t="s">
        <v>181</v>
      </c>
      <c r="G6352" t="s">
        <v>163</v>
      </c>
      <c r="H6352" t="s">
        <v>159</v>
      </c>
      <c r="I6352">
        <v>726</v>
      </c>
      <c r="J6352" t="s">
        <v>581</v>
      </c>
      <c r="K6352" t="s">
        <v>1400</v>
      </c>
      <c r="L6352" t="s">
        <v>581</v>
      </c>
      <c r="M6352" t="s">
        <v>1136</v>
      </c>
      <c r="N6352">
        <v>122</v>
      </c>
      <c r="O6352">
        <v>0</v>
      </c>
      <c r="P6352">
        <v>12</v>
      </c>
      <c r="Q6352" t="s">
        <v>73</v>
      </c>
      <c r="R6352" t="s">
        <v>238</v>
      </c>
      <c r="S6352" t="s">
        <v>239</v>
      </c>
      <c r="T6352">
        <v>180</v>
      </c>
      <c r="U6352">
        <v>162</v>
      </c>
      <c r="V6352">
        <v>90</v>
      </c>
      <c r="W6352" t="s">
        <v>133</v>
      </c>
      <c r="X6352">
        <v>6133</v>
      </c>
      <c r="Y6352">
        <v>993546</v>
      </c>
      <c r="Z6352">
        <v>60750</v>
      </c>
      <c r="AA6352">
        <v>105138</v>
      </c>
      <c r="AB6352">
        <v>1159434</v>
      </c>
      <c r="AC6352">
        <v>913987</v>
      </c>
      <c r="AD6352">
        <v>245447</v>
      </c>
      <c r="AE6352" t="s">
        <v>75</v>
      </c>
      <c r="AF6352" t="s">
        <v>81</v>
      </c>
      <c r="AG6352" t="s">
        <v>240</v>
      </c>
      <c r="AH6352" t="s">
        <v>144</v>
      </c>
      <c r="AI6352" t="s">
        <v>138</v>
      </c>
      <c r="AJ6352" t="str">
        <f t="shared" si="99"/>
        <v>May</v>
      </c>
    </row>
    <row r="6353" spans="1:36" x14ac:dyDescent="0.3">
      <c r="A6353" t="s">
        <v>13904</v>
      </c>
      <c r="B6353" s="33">
        <v>45664</v>
      </c>
      <c r="C6353" t="s">
        <v>96</v>
      </c>
      <c r="D6353" t="s">
        <v>13905</v>
      </c>
      <c r="E6353" t="s">
        <v>176</v>
      </c>
      <c r="F6353" t="s">
        <v>180</v>
      </c>
      <c r="G6353" t="s">
        <v>156</v>
      </c>
      <c r="H6353" t="s">
        <v>160</v>
      </c>
      <c r="I6353">
        <v>1979</v>
      </c>
      <c r="J6353" t="s">
        <v>469</v>
      </c>
      <c r="K6353" t="s">
        <v>2812</v>
      </c>
      <c r="L6353" t="s">
        <v>3678</v>
      </c>
      <c r="M6353" t="s">
        <v>2812</v>
      </c>
      <c r="N6353">
        <v>252</v>
      </c>
      <c r="O6353">
        <v>4</v>
      </c>
      <c r="P6353">
        <v>-6</v>
      </c>
      <c r="Q6353" t="s">
        <v>73</v>
      </c>
      <c r="R6353" t="s">
        <v>238</v>
      </c>
      <c r="S6353" t="s">
        <v>239</v>
      </c>
      <c r="T6353">
        <v>180</v>
      </c>
      <c r="U6353">
        <v>120</v>
      </c>
      <c r="V6353">
        <v>66.67</v>
      </c>
      <c r="W6353" t="s">
        <v>135</v>
      </c>
      <c r="X6353">
        <v>9483</v>
      </c>
      <c r="Y6353">
        <v>1137960</v>
      </c>
      <c r="Z6353">
        <v>58200</v>
      </c>
      <c r="AA6353">
        <v>46440</v>
      </c>
      <c r="AB6353">
        <v>1242600</v>
      </c>
      <c r="AC6353">
        <v>842182</v>
      </c>
      <c r="AD6353">
        <v>400418</v>
      </c>
      <c r="AE6353" t="s">
        <v>81</v>
      </c>
      <c r="AF6353" t="s">
        <v>81</v>
      </c>
      <c r="AG6353" t="s">
        <v>240</v>
      </c>
      <c r="AH6353" t="s">
        <v>144</v>
      </c>
      <c r="AI6353" t="s">
        <v>139</v>
      </c>
      <c r="AJ6353" t="str">
        <f t="shared" si="99"/>
        <v>Jan</v>
      </c>
    </row>
    <row r="6354" spans="1:36" x14ac:dyDescent="0.3">
      <c r="A6354" t="s">
        <v>13906</v>
      </c>
      <c r="B6354" s="33">
        <v>45810</v>
      </c>
      <c r="C6354" t="s">
        <v>95</v>
      </c>
      <c r="D6354" t="s">
        <v>13907</v>
      </c>
      <c r="E6354" t="s">
        <v>172</v>
      </c>
      <c r="F6354" t="s">
        <v>179</v>
      </c>
      <c r="G6354" t="s">
        <v>155</v>
      </c>
      <c r="H6354" t="s">
        <v>166</v>
      </c>
      <c r="I6354">
        <v>830</v>
      </c>
      <c r="J6354" t="s">
        <v>682</v>
      </c>
      <c r="K6354" t="s">
        <v>1720</v>
      </c>
      <c r="L6354" t="s">
        <v>1420</v>
      </c>
      <c r="M6354" t="s">
        <v>1478</v>
      </c>
      <c r="N6354">
        <v>138</v>
      </c>
      <c r="O6354">
        <v>29</v>
      </c>
      <c r="P6354">
        <v>39</v>
      </c>
      <c r="Q6354" t="s">
        <v>76</v>
      </c>
      <c r="R6354" t="s">
        <v>238</v>
      </c>
      <c r="S6354" t="s">
        <v>239</v>
      </c>
      <c r="T6354">
        <v>220</v>
      </c>
      <c r="U6354">
        <v>169</v>
      </c>
      <c r="V6354">
        <v>76.819999999999993</v>
      </c>
      <c r="W6354" t="s">
        <v>133</v>
      </c>
      <c r="X6354">
        <v>6213</v>
      </c>
      <c r="Y6354">
        <v>1049997</v>
      </c>
      <c r="Z6354">
        <v>45123</v>
      </c>
      <c r="AA6354">
        <v>33124</v>
      </c>
      <c r="AB6354">
        <v>1128244</v>
      </c>
      <c r="AC6354">
        <v>862846</v>
      </c>
      <c r="AD6354">
        <v>265398</v>
      </c>
      <c r="AE6354" t="s">
        <v>81</v>
      </c>
      <c r="AF6354" t="s">
        <v>72</v>
      </c>
      <c r="AG6354" t="s">
        <v>240</v>
      </c>
      <c r="AH6354" t="s">
        <v>145</v>
      </c>
      <c r="AI6354" t="s">
        <v>138</v>
      </c>
      <c r="AJ6354" t="str">
        <f t="shared" si="99"/>
        <v>Jun</v>
      </c>
    </row>
    <row r="6355" spans="1:36" x14ac:dyDescent="0.3">
      <c r="A6355" t="s">
        <v>13908</v>
      </c>
      <c r="B6355" s="33">
        <v>45681</v>
      </c>
      <c r="C6355" t="s">
        <v>93</v>
      </c>
      <c r="D6355" t="s">
        <v>13909</v>
      </c>
      <c r="E6355" t="s">
        <v>173</v>
      </c>
      <c r="F6355" t="s">
        <v>179</v>
      </c>
      <c r="G6355" t="s">
        <v>161</v>
      </c>
      <c r="H6355" t="s">
        <v>166</v>
      </c>
      <c r="I6355">
        <v>1342</v>
      </c>
      <c r="J6355" t="s">
        <v>270</v>
      </c>
      <c r="K6355" t="s">
        <v>2537</v>
      </c>
      <c r="L6355" t="s">
        <v>615</v>
      </c>
      <c r="M6355" t="s">
        <v>2537</v>
      </c>
      <c r="N6355">
        <v>213</v>
      </c>
      <c r="O6355">
        <v>0</v>
      </c>
      <c r="P6355">
        <v>-10</v>
      </c>
      <c r="Q6355" t="s">
        <v>70</v>
      </c>
      <c r="R6355" t="s">
        <v>238</v>
      </c>
      <c r="S6355" t="s">
        <v>239</v>
      </c>
      <c r="T6355">
        <v>189</v>
      </c>
      <c r="U6355">
        <v>134</v>
      </c>
      <c r="V6355">
        <v>70.900000000000006</v>
      </c>
      <c r="W6355" t="s">
        <v>133</v>
      </c>
      <c r="X6355">
        <v>4186</v>
      </c>
      <c r="Y6355">
        <v>560924</v>
      </c>
      <c r="Z6355">
        <v>68474</v>
      </c>
      <c r="AA6355">
        <v>45694</v>
      </c>
      <c r="AB6355">
        <v>675092</v>
      </c>
      <c r="AC6355">
        <v>431745</v>
      </c>
      <c r="AD6355">
        <v>243347</v>
      </c>
      <c r="AE6355" t="s">
        <v>78</v>
      </c>
      <c r="AF6355" t="s">
        <v>72</v>
      </c>
      <c r="AG6355" t="s">
        <v>240</v>
      </c>
      <c r="AH6355" t="s">
        <v>144</v>
      </c>
      <c r="AI6355" t="s">
        <v>139</v>
      </c>
      <c r="AJ6355" t="str">
        <f t="shared" si="99"/>
        <v>Jan</v>
      </c>
    </row>
    <row r="6356" spans="1:36" x14ac:dyDescent="0.3">
      <c r="A6356" t="s">
        <v>13910</v>
      </c>
      <c r="B6356" s="33">
        <v>46012</v>
      </c>
      <c r="C6356" t="s">
        <v>93</v>
      </c>
      <c r="D6356" t="s">
        <v>13911</v>
      </c>
      <c r="E6356" t="s">
        <v>180</v>
      </c>
      <c r="F6356" t="s">
        <v>178</v>
      </c>
      <c r="G6356" t="s">
        <v>160</v>
      </c>
      <c r="H6356" t="s">
        <v>157</v>
      </c>
      <c r="I6356">
        <v>407</v>
      </c>
      <c r="J6356" t="s">
        <v>731</v>
      </c>
      <c r="K6356" t="s">
        <v>8062</v>
      </c>
      <c r="L6356" t="s">
        <v>12344</v>
      </c>
      <c r="M6356" t="s">
        <v>4425</v>
      </c>
      <c r="N6356">
        <v>68</v>
      </c>
      <c r="O6356">
        <v>56</v>
      </c>
      <c r="P6356">
        <v>53</v>
      </c>
      <c r="Q6356" t="s">
        <v>76</v>
      </c>
      <c r="R6356" t="s">
        <v>238</v>
      </c>
      <c r="S6356" t="s">
        <v>239</v>
      </c>
      <c r="T6356">
        <v>180</v>
      </c>
      <c r="U6356">
        <v>176</v>
      </c>
      <c r="V6356">
        <v>97.78</v>
      </c>
      <c r="W6356" t="s">
        <v>133</v>
      </c>
      <c r="X6356">
        <v>6005</v>
      </c>
      <c r="Y6356">
        <v>1056880</v>
      </c>
      <c r="Z6356">
        <v>44704</v>
      </c>
      <c r="AA6356">
        <v>117744</v>
      </c>
      <c r="AB6356">
        <v>1219328</v>
      </c>
      <c r="AC6356">
        <v>1043225</v>
      </c>
      <c r="AD6356">
        <v>176103</v>
      </c>
      <c r="AE6356" t="s">
        <v>81</v>
      </c>
      <c r="AF6356" t="s">
        <v>75</v>
      </c>
      <c r="AG6356" t="s">
        <v>240</v>
      </c>
      <c r="AH6356" t="s">
        <v>144</v>
      </c>
      <c r="AI6356" t="s">
        <v>139</v>
      </c>
      <c r="AJ6356" t="str">
        <f t="shared" si="99"/>
        <v>Dec</v>
      </c>
    </row>
    <row r="6357" spans="1:36" x14ac:dyDescent="0.3">
      <c r="A6357" t="s">
        <v>13912</v>
      </c>
      <c r="B6357" s="33">
        <v>45814</v>
      </c>
      <c r="C6357" t="s">
        <v>93</v>
      </c>
      <c r="D6357" t="s">
        <v>13913</v>
      </c>
      <c r="E6357" t="s">
        <v>175</v>
      </c>
      <c r="F6357" t="s">
        <v>172</v>
      </c>
      <c r="G6357" t="s">
        <v>163</v>
      </c>
      <c r="H6357" t="s">
        <v>155</v>
      </c>
      <c r="I6357">
        <v>1170</v>
      </c>
      <c r="J6357" t="s">
        <v>504</v>
      </c>
      <c r="K6357" t="s">
        <v>867</v>
      </c>
      <c r="L6357" t="s">
        <v>301</v>
      </c>
      <c r="M6357" t="s">
        <v>1716</v>
      </c>
      <c r="N6357">
        <v>181</v>
      </c>
      <c r="O6357">
        <v>4</v>
      </c>
      <c r="P6357">
        <v>4</v>
      </c>
      <c r="Q6357" t="s">
        <v>73</v>
      </c>
      <c r="R6357" t="s">
        <v>238</v>
      </c>
      <c r="S6357" t="s">
        <v>239</v>
      </c>
      <c r="T6357">
        <v>180</v>
      </c>
      <c r="U6357">
        <v>98</v>
      </c>
      <c r="V6357">
        <v>54.44</v>
      </c>
      <c r="W6357" t="s">
        <v>133</v>
      </c>
      <c r="X6357">
        <v>7142</v>
      </c>
      <c r="Y6357">
        <v>699916</v>
      </c>
      <c r="Z6357">
        <v>30870</v>
      </c>
      <c r="AA6357">
        <v>33908</v>
      </c>
      <c r="AB6357">
        <v>764694</v>
      </c>
      <c r="AC6357">
        <v>579033</v>
      </c>
      <c r="AD6357">
        <v>185661</v>
      </c>
      <c r="AE6357" t="s">
        <v>75</v>
      </c>
      <c r="AF6357" t="s">
        <v>81</v>
      </c>
      <c r="AG6357" t="s">
        <v>240</v>
      </c>
      <c r="AH6357" t="s">
        <v>144</v>
      </c>
      <c r="AI6357" t="s">
        <v>139</v>
      </c>
      <c r="AJ6357" t="str">
        <f t="shared" si="99"/>
        <v>Jun</v>
      </c>
    </row>
    <row r="6358" spans="1:36" x14ac:dyDescent="0.3">
      <c r="A6358" t="s">
        <v>13914</v>
      </c>
      <c r="B6358" s="33">
        <v>45707</v>
      </c>
      <c r="C6358" t="s">
        <v>93</v>
      </c>
      <c r="D6358" t="s">
        <v>13915</v>
      </c>
      <c r="E6358" t="s">
        <v>173</v>
      </c>
      <c r="F6358" t="s">
        <v>178</v>
      </c>
      <c r="G6358" t="s">
        <v>161</v>
      </c>
      <c r="H6358" t="s">
        <v>157</v>
      </c>
      <c r="I6358">
        <v>908</v>
      </c>
      <c r="J6358" t="s">
        <v>581</v>
      </c>
      <c r="K6358" t="s">
        <v>4222</v>
      </c>
      <c r="L6358" t="s">
        <v>2005</v>
      </c>
      <c r="M6358" t="s">
        <v>716</v>
      </c>
      <c r="N6358">
        <v>123</v>
      </c>
      <c r="O6358">
        <v>11</v>
      </c>
      <c r="P6358">
        <v>23</v>
      </c>
      <c r="Q6358" t="s">
        <v>73</v>
      </c>
      <c r="R6358" t="s">
        <v>238</v>
      </c>
      <c r="S6358" t="s">
        <v>239</v>
      </c>
      <c r="T6358">
        <v>180</v>
      </c>
      <c r="U6358">
        <v>143</v>
      </c>
      <c r="V6358">
        <v>79.44</v>
      </c>
      <c r="W6358" t="s">
        <v>133</v>
      </c>
      <c r="X6358">
        <v>5019</v>
      </c>
      <c r="Y6358">
        <v>717717</v>
      </c>
      <c r="Z6358">
        <v>24024</v>
      </c>
      <c r="AA6358">
        <v>110110</v>
      </c>
      <c r="AB6358">
        <v>851851</v>
      </c>
      <c r="AC6358">
        <v>532741</v>
      </c>
      <c r="AD6358">
        <v>319110</v>
      </c>
      <c r="AE6358" t="s">
        <v>78</v>
      </c>
      <c r="AF6358" t="s">
        <v>75</v>
      </c>
      <c r="AG6358" t="s">
        <v>240</v>
      </c>
      <c r="AH6358" t="s">
        <v>144</v>
      </c>
      <c r="AI6358" t="s">
        <v>140</v>
      </c>
      <c r="AJ6358" t="str">
        <f t="shared" si="99"/>
        <v>Feb</v>
      </c>
    </row>
    <row r="6359" spans="1:36" x14ac:dyDescent="0.3">
      <c r="A6359" t="s">
        <v>13916</v>
      </c>
      <c r="B6359" s="33">
        <v>45691</v>
      </c>
      <c r="C6359" t="s">
        <v>99</v>
      </c>
      <c r="D6359" t="s">
        <v>13917</v>
      </c>
      <c r="E6359" t="s">
        <v>177</v>
      </c>
      <c r="F6359" t="s">
        <v>173</v>
      </c>
      <c r="G6359" t="s">
        <v>162</v>
      </c>
      <c r="H6359" t="s">
        <v>161</v>
      </c>
      <c r="I6359">
        <v>1864</v>
      </c>
      <c r="J6359" t="s">
        <v>613</v>
      </c>
      <c r="K6359" t="s">
        <v>1588</v>
      </c>
      <c r="L6359" t="s">
        <v>2237</v>
      </c>
      <c r="M6359" t="s">
        <v>2690</v>
      </c>
      <c r="N6359">
        <v>224</v>
      </c>
      <c r="O6359">
        <v>34</v>
      </c>
      <c r="P6359">
        <v>33</v>
      </c>
      <c r="Q6359" t="s">
        <v>76</v>
      </c>
      <c r="R6359" t="s">
        <v>238</v>
      </c>
      <c r="S6359" t="s">
        <v>239</v>
      </c>
      <c r="T6359">
        <v>150</v>
      </c>
      <c r="U6359">
        <v>100</v>
      </c>
      <c r="V6359">
        <v>66.67</v>
      </c>
      <c r="W6359" t="s">
        <v>135</v>
      </c>
      <c r="X6359">
        <v>3863</v>
      </c>
      <c r="Y6359">
        <v>386300</v>
      </c>
      <c r="Z6359">
        <v>34300</v>
      </c>
      <c r="AA6359">
        <v>20000</v>
      </c>
      <c r="AB6359">
        <v>440600</v>
      </c>
      <c r="AC6359">
        <v>300132</v>
      </c>
      <c r="AD6359">
        <v>140468</v>
      </c>
      <c r="AE6359" t="s">
        <v>78</v>
      </c>
      <c r="AF6359" t="s">
        <v>78</v>
      </c>
      <c r="AG6359" t="s">
        <v>240</v>
      </c>
      <c r="AH6359" t="s">
        <v>144</v>
      </c>
      <c r="AI6359" t="s">
        <v>139</v>
      </c>
      <c r="AJ6359" t="str">
        <f t="shared" si="99"/>
        <v>Feb</v>
      </c>
    </row>
    <row r="6360" spans="1:36" x14ac:dyDescent="0.3">
      <c r="A6360" t="s">
        <v>13918</v>
      </c>
      <c r="B6360" s="33">
        <v>45877</v>
      </c>
      <c r="C6360" t="s">
        <v>93</v>
      </c>
      <c r="D6360" t="s">
        <v>9246</v>
      </c>
      <c r="E6360" t="s">
        <v>178</v>
      </c>
      <c r="F6360" t="s">
        <v>180</v>
      </c>
      <c r="G6360" t="s">
        <v>157</v>
      </c>
      <c r="H6360" t="s">
        <v>160</v>
      </c>
      <c r="I6360">
        <v>552</v>
      </c>
      <c r="J6360" t="s">
        <v>286</v>
      </c>
      <c r="K6360" t="s">
        <v>4037</v>
      </c>
      <c r="L6360" t="s">
        <v>933</v>
      </c>
      <c r="M6360" t="s">
        <v>1467</v>
      </c>
      <c r="N6360">
        <v>99</v>
      </c>
      <c r="O6360">
        <v>43</v>
      </c>
      <c r="P6360">
        <v>49</v>
      </c>
      <c r="Q6360" t="s">
        <v>76</v>
      </c>
      <c r="R6360" t="s">
        <v>238</v>
      </c>
      <c r="S6360" t="s">
        <v>239</v>
      </c>
      <c r="T6360">
        <v>180</v>
      </c>
      <c r="U6360">
        <v>121</v>
      </c>
      <c r="V6360">
        <v>67.22</v>
      </c>
      <c r="W6360" t="s">
        <v>133</v>
      </c>
      <c r="X6360">
        <v>10873</v>
      </c>
      <c r="Y6360">
        <v>1315633</v>
      </c>
      <c r="Z6360">
        <v>25047</v>
      </c>
      <c r="AA6360">
        <v>39809</v>
      </c>
      <c r="AB6360">
        <v>1380489</v>
      </c>
      <c r="AC6360">
        <v>1063428</v>
      </c>
      <c r="AD6360">
        <v>317061</v>
      </c>
      <c r="AE6360" t="s">
        <v>75</v>
      </c>
      <c r="AF6360" t="s">
        <v>81</v>
      </c>
      <c r="AG6360" t="s">
        <v>240</v>
      </c>
      <c r="AH6360" t="s">
        <v>146</v>
      </c>
      <c r="AI6360" t="s">
        <v>139</v>
      </c>
      <c r="AJ6360" t="str">
        <f t="shared" si="99"/>
        <v>Aug</v>
      </c>
    </row>
    <row r="6361" spans="1:36" x14ac:dyDescent="0.3">
      <c r="A6361" t="s">
        <v>13919</v>
      </c>
      <c r="B6361" s="33">
        <v>46013</v>
      </c>
      <c r="C6361" t="s">
        <v>93</v>
      </c>
      <c r="D6361" t="s">
        <v>13920</v>
      </c>
      <c r="E6361" t="s">
        <v>174</v>
      </c>
      <c r="F6361" t="s">
        <v>175</v>
      </c>
      <c r="G6361" t="s">
        <v>158</v>
      </c>
      <c r="H6361" t="s">
        <v>163</v>
      </c>
      <c r="I6361">
        <v>1424</v>
      </c>
      <c r="J6361" t="s">
        <v>310</v>
      </c>
      <c r="K6361" t="s">
        <v>639</v>
      </c>
      <c r="L6361" t="s">
        <v>310</v>
      </c>
      <c r="M6361" t="s">
        <v>639</v>
      </c>
      <c r="N6361">
        <v>180</v>
      </c>
      <c r="O6361">
        <v>0</v>
      </c>
      <c r="P6361">
        <v>-10</v>
      </c>
      <c r="Q6361" t="s">
        <v>70</v>
      </c>
      <c r="R6361" t="s">
        <v>238</v>
      </c>
      <c r="S6361" t="s">
        <v>239</v>
      </c>
      <c r="T6361">
        <v>186</v>
      </c>
      <c r="U6361">
        <v>137</v>
      </c>
      <c r="V6361">
        <v>73.66</v>
      </c>
      <c r="W6361" t="s">
        <v>133</v>
      </c>
      <c r="X6361">
        <v>8320</v>
      </c>
      <c r="Y6361">
        <v>1139840</v>
      </c>
      <c r="Z6361">
        <v>70418</v>
      </c>
      <c r="AA6361">
        <v>70144</v>
      </c>
      <c r="AB6361">
        <v>1280402</v>
      </c>
      <c r="AC6361">
        <v>787619</v>
      </c>
      <c r="AD6361">
        <v>492783</v>
      </c>
      <c r="AE6361" t="s">
        <v>78</v>
      </c>
      <c r="AF6361" t="s">
        <v>75</v>
      </c>
      <c r="AG6361" t="s">
        <v>240</v>
      </c>
      <c r="AH6361" t="s">
        <v>146</v>
      </c>
      <c r="AI6361" t="s">
        <v>139</v>
      </c>
      <c r="AJ6361" t="str">
        <f t="shared" si="99"/>
        <v>Dec</v>
      </c>
    </row>
    <row r="6362" spans="1:36" x14ac:dyDescent="0.3">
      <c r="A6362" t="s">
        <v>13921</v>
      </c>
      <c r="B6362" s="33">
        <v>45756</v>
      </c>
      <c r="C6362" t="s">
        <v>93</v>
      </c>
      <c r="D6362" t="s">
        <v>11906</v>
      </c>
      <c r="E6362" t="s">
        <v>181</v>
      </c>
      <c r="F6362" t="s">
        <v>175</v>
      </c>
      <c r="G6362" t="s">
        <v>159</v>
      </c>
      <c r="H6362" t="s">
        <v>163</v>
      </c>
      <c r="I6362">
        <v>1896</v>
      </c>
      <c r="J6362" t="s">
        <v>518</v>
      </c>
      <c r="K6362" t="s">
        <v>3336</v>
      </c>
      <c r="L6362" t="s">
        <v>477</v>
      </c>
      <c r="M6362" t="s">
        <v>569</v>
      </c>
      <c r="N6362">
        <v>258</v>
      </c>
      <c r="O6362">
        <v>0</v>
      </c>
      <c r="P6362">
        <v>15</v>
      </c>
      <c r="Q6362" t="s">
        <v>73</v>
      </c>
      <c r="R6362" t="s">
        <v>238</v>
      </c>
      <c r="S6362" t="s">
        <v>239</v>
      </c>
      <c r="T6362">
        <v>180</v>
      </c>
      <c r="U6362">
        <v>129</v>
      </c>
      <c r="V6362">
        <v>71.67</v>
      </c>
      <c r="W6362" t="s">
        <v>133</v>
      </c>
      <c r="X6362">
        <v>2843</v>
      </c>
      <c r="Y6362">
        <v>366747</v>
      </c>
      <c r="Z6362">
        <v>25026</v>
      </c>
      <c r="AA6362">
        <v>25800</v>
      </c>
      <c r="AB6362">
        <v>417573</v>
      </c>
      <c r="AC6362">
        <v>332542</v>
      </c>
      <c r="AD6362">
        <v>85031</v>
      </c>
      <c r="AE6362" t="s">
        <v>81</v>
      </c>
      <c r="AF6362" t="s">
        <v>75</v>
      </c>
      <c r="AG6362" t="s">
        <v>240</v>
      </c>
      <c r="AH6362" t="s">
        <v>145</v>
      </c>
      <c r="AI6362" t="s">
        <v>139</v>
      </c>
      <c r="AJ6362" t="str">
        <f t="shared" si="99"/>
        <v>Apr</v>
      </c>
    </row>
    <row r="6363" spans="1:36" x14ac:dyDescent="0.3">
      <c r="A6363" t="s">
        <v>13922</v>
      </c>
      <c r="B6363" s="33">
        <v>45904</v>
      </c>
      <c r="C6363" t="s">
        <v>97</v>
      </c>
      <c r="D6363" t="s">
        <v>13923</v>
      </c>
      <c r="E6363" t="s">
        <v>181</v>
      </c>
      <c r="F6363" t="s">
        <v>176</v>
      </c>
      <c r="G6363" t="s">
        <v>159</v>
      </c>
      <c r="H6363" t="s">
        <v>156</v>
      </c>
      <c r="I6363">
        <v>2364</v>
      </c>
      <c r="J6363" t="s">
        <v>581</v>
      </c>
      <c r="K6363" t="s">
        <v>1373</v>
      </c>
      <c r="L6363" t="s">
        <v>1567</v>
      </c>
      <c r="M6363" t="s">
        <v>792</v>
      </c>
      <c r="N6363">
        <v>310</v>
      </c>
      <c r="O6363">
        <v>39</v>
      </c>
      <c r="P6363">
        <v>40</v>
      </c>
      <c r="Q6363" t="s">
        <v>76</v>
      </c>
      <c r="R6363" t="s">
        <v>238</v>
      </c>
      <c r="S6363" t="s">
        <v>239</v>
      </c>
      <c r="T6363">
        <v>180</v>
      </c>
      <c r="U6363">
        <v>176</v>
      </c>
      <c r="V6363">
        <v>97.78</v>
      </c>
      <c r="W6363" t="s">
        <v>133</v>
      </c>
      <c r="X6363">
        <v>9405</v>
      </c>
      <c r="Y6363">
        <v>1655280</v>
      </c>
      <c r="Z6363">
        <v>79904</v>
      </c>
      <c r="AA6363">
        <v>135696</v>
      </c>
      <c r="AB6363">
        <v>1870880</v>
      </c>
      <c r="AC6363">
        <v>1194985</v>
      </c>
      <c r="AD6363">
        <v>675895</v>
      </c>
      <c r="AE6363" t="s">
        <v>81</v>
      </c>
      <c r="AF6363" t="s">
        <v>81</v>
      </c>
      <c r="AG6363" t="s">
        <v>240</v>
      </c>
      <c r="AH6363" t="s">
        <v>146</v>
      </c>
      <c r="AI6363" t="s">
        <v>138</v>
      </c>
      <c r="AJ6363" t="str">
        <f t="shared" si="99"/>
        <v>Sep</v>
      </c>
    </row>
    <row r="6364" spans="1:36" x14ac:dyDescent="0.3">
      <c r="A6364" t="s">
        <v>13924</v>
      </c>
      <c r="B6364" s="33">
        <v>45813</v>
      </c>
      <c r="C6364" t="s">
        <v>96</v>
      </c>
      <c r="D6364" t="s">
        <v>13925</v>
      </c>
      <c r="E6364" t="s">
        <v>180</v>
      </c>
      <c r="F6364" t="s">
        <v>177</v>
      </c>
      <c r="G6364" t="s">
        <v>160</v>
      </c>
      <c r="H6364" t="s">
        <v>162</v>
      </c>
      <c r="I6364">
        <v>2101</v>
      </c>
      <c r="J6364" t="s">
        <v>342</v>
      </c>
      <c r="K6364" t="s">
        <v>3221</v>
      </c>
      <c r="L6364" t="s">
        <v>639</v>
      </c>
      <c r="M6364" t="s">
        <v>3221</v>
      </c>
      <c r="N6364">
        <v>267</v>
      </c>
      <c r="O6364">
        <v>0</v>
      </c>
      <c r="P6364">
        <v>-4</v>
      </c>
      <c r="Q6364" t="s">
        <v>70</v>
      </c>
      <c r="R6364" t="s">
        <v>238</v>
      </c>
      <c r="S6364" t="s">
        <v>239</v>
      </c>
      <c r="T6364">
        <v>189</v>
      </c>
      <c r="U6364">
        <v>169</v>
      </c>
      <c r="V6364">
        <v>89.42</v>
      </c>
      <c r="W6364" t="s">
        <v>133</v>
      </c>
      <c r="X6364">
        <v>6592</v>
      </c>
      <c r="Y6364">
        <v>1114048</v>
      </c>
      <c r="Z6364">
        <v>79599</v>
      </c>
      <c r="AA6364">
        <v>119483</v>
      </c>
      <c r="AB6364">
        <v>1313130</v>
      </c>
      <c r="AC6364">
        <v>1148710</v>
      </c>
      <c r="AD6364">
        <v>164420</v>
      </c>
      <c r="AE6364" t="s">
        <v>81</v>
      </c>
      <c r="AF6364" t="s">
        <v>78</v>
      </c>
      <c r="AG6364" t="s">
        <v>240</v>
      </c>
      <c r="AH6364" t="s">
        <v>145</v>
      </c>
      <c r="AI6364" t="s">
        <v>139</v>
      </c>
      <c r="AJ6364" t="str">
        <f t="shared" si="99"/>
        <v>Jun</v>
      </c>
    </row>
    <row r="6365" spans="1:36" x14ac:dyDescent="0.3">
      <c r="A6365" t="s">
        <v>13926</v>
      </c>
      <c r="B6365" s="33">
        <v>45711</v>
      </c>
      <c r="C6365" t="s">
        <v>96</v>
      </c>
      <c r="D6365" t="s">
        <v>13927</v>
      </c>
      <c r="E6365" t="s">
        <v>175</v>
      </c>
      <c r="F6365" t="s">
        <v>178</v>
      </c>
      <c r="G6365" t="s">
        <v>163</v>
      </c>
      <c r="H6365" t="s">
        <v>157</v>
      </c>
      <c r="I6365">
        <v>882</v>
      </c>
      <c r="J6365" t="s">
        <v>357</v>
      </c>
      <c r="K6365" t="s">
        <v>1725</v>
      </c>
      <c r="L6365" t="s">
        <v>1318</v>
      </c>
      <c r="M6365" t="s">
        <v>1536</v>
      </c>
      <c r="N6365">
        <v>124</v>
      </c>
      <c r="O6365">
        <v>10</v>
      </c>
      <c r="P6365">
        <v>8</v>
      </c>
      <c r="Q6365" t="s">
        <v>73</v>
      </c>
      <c r="R6365" t="s">
        <v>238</v>
      </c>
      <c r="S6365" t="s">
        <v>239</v>
      </c>
      <c r="T6365">
        <v>180</v>
      </c>
      <c r="U6365">
        <v>100</v>
      </c>
      <c r="V6365">
        <v>55.56</v>
      </c>
      <c r="W6365" t="s">
        <v>133</v>
      </c>
      <c r="X6365">
        <v>10502</v>
      </c>
      <c r="Y6365">
        <v>1050200</v>
      </c>
      <c r="Z6365">
        <v>22500</v>
      </c>
      <c r="AA6365">
        <v>34200</v>
      </c>
      <c r="AB6365">
        <v>1106900</v>
      </c>
      <c r="AC6365">
        <v>967949</v>
      </c>
      <c r="AD6365">
        <v>138951</v>
      </c>
      <c r="AE6365" t="s">
        <v>75</v>
      </c>
      <c r="AF6365" t="s">
        <v>75</v>
      </c>
      <c r="AG6365" t="s">
        <v>240</v>
      </c>
      <c r="AH6365" t="s">
        <v>144</v>
      </c>
      <c r="AI6365" t="s">
        <v>138</v>
      </c>
      <c r="AJ6365" t="str">
        <f t="shared" si="99"/>
        <v>Feb</v>
      </c>
    </row>
    <row r="6366" spans="1:36" x14ac:dyDescent="0.3">
      <c r="A6366" t="s">
        <v>13928</v>
      </c>
      <c r="B6366" s="33">
        <v>45837</v>
      </c>
      <c r="C6366" t="s">
        <v>95</v>
      </c>
      <c r="D6366" t="s">
        <v>13929</v>
      </c>
      <c r="E6366" t="s">
        <v>172</v>
      </c>
      <c r="F6366" t="s">
        <v>181</v>
      </c>
      <c r="G6366" t="s">
        <v>155</v>
      </c>
      <c r="H6366" t="s">
        <v>159</v>
      </c>
      <c r="I6366">
        <v>434</v>
      </c>
      <c r="J6366" t="s">
        <v>621</v>
      </c>
      <c r="K6366" t="s">
        <v>354</v>
      </c>
      <c r="L6366" t="s">
        <v>1652</v>
      </c>
      <c r="M6366" t="s">
        <v>1182</v>
      </c>
      <c r="N6366">
        <v>71</v>
      </c>
      <c r="O6366">
        <v>17</v>
      </c>
      <c r="P6366">
        <v>6</v>
      </c>
      <c r="Q6366" t="s">
        <v>73</v>
      </c>
      <c r="R6366" t="s">
        <v>238</v>
      </c>
      <c r="S6366" t="s">
        <v>239</v>
      </c>
      <c r="T6366">
        <v>180</v>
      </c>
      <c r="U6366">
        <v>148</v>
      </c>
      <c r="V6366">
        <v>82.22</v>
      </c>
      <c r="W6366" t="s">
        <v>135</v>
      </c>
      <c r="X6366">
        <v>10899</v>
      </c>
      <c r="Y6366">
        <v>1613052</v>
      </c>
      <c r="Z6366">
        <v>56832</v>
      </c>
      <c r="AA6366">
        <v>39220</v>
      </c>
      <c r="AB6366">
        <v>1709104</v>
      </c>
      <c r="AC6366">
        <v>1322255</v>
      </c>
      <c r="AD6366">
        <v>386849</v>
      </c>
      <c r="AE6366" t="s">
        <v>81</v>
      </c>
      <c r="AF6366" t="s">
        <v>81</v>
      </c>
      <c r="AG6366" t="s">
        <v>240</v>
      </c>
      <c r="AH6366" t="s">
        <v>144</v>
      </c>
      <c r="AI6366" t="s">
        <v>140</v>
      </c>
      <c r="AJ6366" t="str">
        <f t="shared" si="99"/>
        <v>Jun</v>
      </c>
    </row>
    <row r="6367" spans="1:36" x14ac:dyDescent="0.3">
      <c r="A6367" t="s">
        <v>13930</v>
      </c>
      <c r="B6367" s="33">
        <v>45745</v>
      </c>
      <c r="C6367" t="s">
        <v>96</v>
      </c>
      <c r="D6367" t="s">
        <v>2832</v>
      </c>
      <c r="E6367" t="s">
        <v>172</v>
      </c>
      <c r="F6367" t="s">
        <v>175</v>
      </c>
      <c r="G6367" t="s">
        <v>155</v>
      </c>
      <c r="H6367" t="s">
        <v>163</v>
      </c>
      <c r="I6367">
        <v>1925</v>
      </c>
      <c r="J6367" t="s">
        <v>477</v>
      </c>
      <c r="K6367" t="s">
        <v>4290</v>
      </c>
      <c r="L6367" t="s">
        <v>1275</v>
      </c>
      <c r="M6367" t="s">
        <v>2534</v>
      </c>
      <c r="N6367">
        <v>289</v>
      </c>
      <c r="O6367">
        <v>32</v>
      </c>
      <c r="P6367">
        <v>23</v>
      </c>
      <c r="Q6367" t="s">
        <v>73</v>
      </c>
      <c r="R6367" t="s">
        <v>238</v>
      </c>
      <c r="S6367" t="s">
        <v>239</v>
      </c>
      <c r="T6367">
        <v>189</v>
      </c>
      <c r="U6367">
        <v>152</v>
      </c>
      <c r="V6367">
        <v>80.42</v>
      </c>
      <c r="W6367" t="s">
        <v>133</v>
      </c>
      <c r="X6367">
        <v>3389</v>
      </c>
      <c r="Y6367">
        <v>515128</v>
      </c>
      <c r="Z6367">
        <v>75088</v>
      </c>
      <c r="AA6367">
        <v>90744</v>
      </c>
      <c r="AB6367">
        <v>680960</v>
      </c>
      <c r="AC6367">
        <v>489221</v>
      </c>
      <c r="AD6367">
        <v>191739</v>
      </c>
      <c r="AE6367" t="s">
        <v>81</v>
      </c>
      <c r="AF6367" t="s">
        <v>75</v>
      </c>
      <c r="AG6367" t="s">
        <v>240</v>
      </c>
      <c r="AH6367" t="s">
        <v>144</v>
      </c>
      <c r="AI6367" t="s">
        <v>139</v>
      </c>
      <c r="AJ6367" t="str">
        <f t="shared" si="99"/>
        <v>Mar</v>
      </c>
    </row>
    <row r="6368" spans="1:36" x14ac:dyDescent="0.3">
      <c r="A6368" t="s">
        <v>13931</v>
      </c>
      <c r="B6368" s="33">
        <v>45789</v>
      </c>
      <c r="C6368" t="s">
        <v>96</v>
      </c>
      <c r="D6368" t="s">
        <v>13932</v>
      </c>
      <c r="E6368" t="s">
        <v>181</v>
      </c>
      <c r="F6368" t="s">
        <v>177</v>
      </c>
      <c r="G6368" t="s">
        <v>159</v>
      </c>
      <c r="H6368" t="s">
        <v>162</v>
      </c>
      <c r="I6368">
        <v>1540</v>
      </c>
      <c r="J6368" t="s">
        <v>248</v>
      </c>
      <c r="K6368" t="s">
        <v>378</v>
      </c>
      <c r="N6368">
        <v>240</v>
      </c>
      <c r="O6368">
        <v>0</v>
      </c>
      <c r="P6368">
        <v>0</v>
      </c>
      <c r="Q6368" t="s">
        <v>67</v>
      </c>
      <c r="R6368" t="s">
        <v>245</v>
      </c>
      <c r="S6368" t="s">
        <v>121</v>
      </c>
      <c r="T6368">
        <v>220</v>
      </c>
      <c r="U6368">
        <v>0</v>
      </c>
      <c r="V6368">
        <v>0</v>
      </c>
      <c r="W6368" t="s">
        <v>133</v>
      </c>
      <c r="X6368">
        <v>4487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 t="s">
        <v>81</v>
      </c>
      <c r="AF6368" t="s">
        <v>78</v>
      </c>
      <c r="AG6368" t="s">
        <v>240</v>
      </c>
      <c r="AH6368" t="s">
        <v>144</v>
      </c>
      <c r="AI6368" t="s">
        <v>140</v>
      </c>
      <c r="AJ6368" t="str">
        <f t="shared" si="99"/>
        <v>May</v>
      </c>
    </row>
    <row r="6369" spans="1:36" x14ac:dyDescent="0.3">
      <c r="A6369" t="s">
        <v>13933</v>
      </c>
      <c r="B6369" s="33">
        <v>45834</v>
      </c>
      <c r="C6369" t="s">
        <v>95</v>
      </c>
      <c r="D6369" t="s">
        <v>13934</v>
      </c>
      <c r="E6369" t="s">
        <v>179</v>
      </c>
      <c r="F6369" t="s">
        <v>174</v>
      </c>
      <c r="G6369" t="s">
        <v>166</v>
      </c>
      <c r="H6369" t="s">
        <v>158</v>
      </c>
      <c r="I6369">
        <v>533</v>
      </c>
      <c r="J6369" t="s">
        <v>1510</v>
      </c>
      <c r="K6369" t="s">
        <v>1525</v>
      </c>
      <c r="L6369" t="s">
        <v>381</v>
      </c>
      <c r="M6369" t="s">
        <v>1478</v>
      </c>
      <c r="N6369">
        <v>93</v>
      </c>
      <c r="O6369">
        <v>15</v>
      </c>
      <c r="P6369">
        <v>24</v>
      </c>
      <c r="Q6369" t="s">
        <v>73</v>
      </c>
      <c r="R6369" t="s">
        <v>238</v>
      </c>
      <c r="S6369" t="s">
        <v>239</v>
      </c>
      <c r="T6369">
        <v>189</v>
      </c>
      <c r="U6369">
        <v>157</v>
      </c>
      <c r="V6369">
        <v>83.07</v>
      </c>
      <c r="W6369" t="s">
        <v>133</v>
      </c>
      <c r="X6369">
        <v>6562</v>
      </c>
      <c r="Y6369">
        <v>1030234</v>
      </c>
      <c r="Z6369">
        <v>25277</v>
      </c>
      <c r="AA6369">
        <v>51339</v>
      </c>
      <c r="AB6369">
        <v>1106850</v>
      </c>
      <c r="AC6369">
        <v>763618</v>
      </c>
      <c r="AD6369">
        <v>343232</v>
      </c>
      <c r="AE6369" t="s">
        <v>72</v>
      </c>
      <c r="AF6369" t="s">
        <v>78</v>
      </c>
      <c r="AG6369" t="s">
        <v>240</v>
      </c>
      <c r="AH6369" t="s">
        <v>146</v>
      </c>
      <c r="AI6369" t="s">
        <v>139</v>
      </c>
      <c r="AJ6369" t="str">
        <f t="shared" si="99"/>
        <v>Jun</v>
      </c>
    </row>
    <row r="6370" spans="1:36" x14ac:dyDescent="0.3">
      <c r="A6370" t="s">
        <v>13935</v>
      </c>
      <c r="B6370" s="33">
        <v>45764</v>
      </c>
      <c r="C6370" t="s">
        <v>97</v>
      </c>
      <c r="D6370" t="s">
        <v>13936</v>
      </c>
      <c r="E6370" t="s">
        <v>180</v>
      </c>
      <c r="F6370" t="s">
        <v>173</v>
      </c>
      <c r="G6370" t="s">
        <v>160</v>
      </c>
      <c r="H6370" t="s">
        <v>161</v>
      </c>
      <c r="I6370">
        <v>418</v>
      </c>
      <c r="J6370" t="s">
        <v>357</v>
      </c>
      <c r="K6370" t="s">
        <v>728</v>
      </c>
      <c r="L6370" t="s">
        <v>769</v>
      </c>
      <c r="M6370" t="s">
        <v>1725</v>
      </c>
      <c r="N6370">
        <v>74</v>
      </c>
      <c r="O6370">
        <v>32</v>
      </c>
      <c r="P6370">
        <v>50</v>
      </c>
      <c r="Q6370" t="s">
        <v>76</v>
      </c>
      <c r="R6370" t="s">
        <v>238</v>
      </c>
      <c r="S6370" t="s">
        <v>239</v>
      </c>
      <c r="T6370">
        <v>189</v>
      </c>
      <c r="U6370">
        <v>149</v>
      </c>
      <c r="V6370">
        <v>78.84</v>
      </c>
      <c r="W6370" t="s">
        <v>133</v>
      </c>
      <c r="X6370">
        <v>3896</v>
      </c>
      <c r="Y6370">
        <v>580504</v>
      </c>
      <c r="Z6370">
        <v>60047</v>
      </c>
      <c r="AA6370">
        <v>92231</v>
      </c>
      <c r="AB6370">
        <v>732782</v>
      </c>
      <c r="AC6370">
        <v>601859</v>
      </c>
      <c r="AD6370">
        <v>130923</v>
      </c>
      <c r="AE6370" t="s">
        <v>81</v>
      </c>
      <c r="AF6370" t="s">
        <v>78</v>
      </c>
      <c r="AG6370" t="s">
        <v>240</v>
      </c>
      <c r="AH6370" t="s">
        <v>144</v>
      </c>
      <c r="AI6370" t="s">
        <v>140</v>
      </c>
      <c r="AJ6370" t="str">
        <f t="shared" si="99"/>
        <v>Apr</v>
      </c>
    </row>
    <row r="6371" spans="1:36" x14ac:dyDescent="0.3">
      <c r="A6371" t="s">
        <v>13937</v>
      </c>
      <c r="B6371" s="33">
        <v>45903</v>
      </c>
      <c r="C6371" t="s">
        <v>95</v>
      </c>
      <c r="D6371" t="s">
        <v>13938</v>
      </c>
      <c r="E6371" t="s">
        <v>177</v>
      </c>
      <c r="F6371" t="s">
        <v>179</v>
      </c>
      <c r="G6371" t="s">
        <v>162</v>
      </c>
      <c r="H6371" t="s">
        <v>166</v>
      </c>
      <c r="I6371">
        <v>552</v>
      </c>
      <c r="J6371" t="s">
        <v>325</v>
      </c>
      <c r="K6371" t="s">
        <v>903</v>
      </c>
      <c r="L6371" t="s">
        <v>2234</v>
      </c>
      <c r="M6371" t="s">
        <v>2260</v>
      </c>
      <c r="N6371">
        <v>100</v>
      </c>
      <c r="O6371">
        <v>54</v>
      </c>
      <c r="P6371">
        <v>86</v>
      </c>
      <c r="Q6371" t="s">
        <v>76</v>
      </c>
      <c r="R6371" t="s">
        <v>238</v>
      </c>
      <c r="S6371" t="s">
        <v>239</v>
      </c>
      <c r="T6371">
        <v>189</v>
      </c>
      <c r="U6371">
        <v>161</v>
      </c>
      <c r="V6371">
        <v>85.19</v>
      </c>
      <c r="W6371" t="s">
        <v>133</v>
      </c>
      <c r="X6371">
        <v>9824</v>
      </c>
      <c r="Y6371">
        <v>1581664</v>
      </c>
      <c r="Z6371">
        <v>48783</v>
      </c>
      <c r="AA6371">
        <v>34776</v>
      </c>
      <c r="AB6371">
        <v>1665223</v>
      </c>
      <c r="AC6371">
        <v>1252348</v>
      </c>
      <c r="AD6371">
        <v>412875</v>
      </c>
      <c r="AE6371" t="s">
        <v>78</v>
      </c>
      <c r="AF6371" t="s">
        <v>72</v>
      </c>
      <c r="AG6371" t="s">
        <v>240</v>
      </c>
      <c r="AH6371" t="s">
        <v>147</v>
      </c>
      <c r="AI6371" t="s">
        <v>139</v>
      </c>
      <c r="AJ6371" t="str">
        <f t="shared" si="99"/>
        <v>Sep</v>
      </c>
    </row>
    <row r="6372" spans="1:36" x14ac:dyDescent="0.3">
      <c r="A6372" t="s">
        <v>13939</v>
      </c>
      <c r="B6372" s="33">
        <v>45805</v>
      </c>
      <c r="C6372" t="s">
        <v>97</v>
      </c>
      <c r="D6372" t="s">
        <v>13940</v>
      </c>
      <c r="E6372" t="s">
        <v>174</v>
      </c>
      <c r="F6372" t="s">
        <v>179</v>
      </c>
      <c r="G6372" t="s">
        <v>158</v>
      </c>
      <c r="H6372" t="s">
        <v>166</v>
      </c>
      <c r="I6372">
        <v>1620</v>
      </c>
      <c r="J6372" t="s">
        <v>298</v>
      </c>
      <c r="K6372" t="s">
        <v>1381</v>
      </c>
      <c r="L6372" t="s">
        <v>3160</v>
      </c>
      <c r="M6372" t="s">
        <v>2082</v>
      </c>
      <c r="N6372">
        <v>199</v>
      </c>
      <c r="O6372">
        <v>19</v>
      </c>
      <c r="P6372">
        <v>31</v>
      </c>
      <c r="Q6372" t="s">
        <v>76</v>
      </c>
      <c r="R6372" t="s">
        <v>238</v>
      </c>
      <c r="S6372" t="s">
        <v>239</v>
      </c>
      <c r="T6372">
        <v>180</v>
      </c>
      <c r="U6372">
        <v>141</v>
      </c>
      <c r="V6372">
        <v>78.33</v>
      </c>
      <c r="W6372" t="s">
        <v>133</v>
      </c>
      <c r="X6372">
        <v>8200</v>
      </c>
      <c r="Y6372">
        <v>1156200</v>
      </c>
      <c r="Z6372">
        <v>46953</v>
      </c>
      <c r="AA6372">
        <v>79947</v>
      </c>
      <c r="AB6372">
        <v>1283100</v>
      </c>
      <c r="AC6372">
        <v>1026902</v>
      </c>
      <c r="AD6372">
        <v>256198</v>
      </c>
      <c r="AE6372" t="s">
        <v>78</v>
      </c>
      <c r="AF6372" t="s">
        <v>72</v>
      </c>
      <c r="AG6372" t="s">
        <v>240</v>
      </c>
      <c r="AH6372" t="s">
        <v>144</v>
      </c>
      <c r="AI6372" t="s">
        <v>139</v>
      </c>
      <c r="AJ6372" t="str">
        <f t="shared" si="99"/>
        <v>May</v>
      </c>
    </row>
    <row r="6373" spans="1:36" x14ac:dyDescent="0.3">
      <c r="A6373" t="s">
        <v>13941</v>
      </c>
      <c r="B6373" s="33">
        <v>46005</v>
      </c>
      <c r="C6373" t="s">
        <v>93</v>
      </c>
      <c r="D6373" t="s">
        <v>13942</v>
      </c>
      <c r="E6373" t="s">
        <v>181</v>
      </c>
      <c r="F6373" t="s">
        <v>177</v>
      </c>
      <c r="G6373" t="s">
        <v>159</v>
      </c>
      <c r="H6373" t="s">
        <v>162</v>
      </c>
      <c r="I6373">
        <v>1731</v>
      </c>
      <c r="J6373" t="s">
        <v>469</v>
      </c>
      <c r="K6373" t="s">
        <v>555</v>
      </c>
      <c r="N6373">
        <v>226</v>
      </c>
      <c r="O6373">
        <v>0</v>
      </c>
      <c r="P6373">
        <v>0</v>
      </c>
      <c r="Q6373" t="s">
        <v>67</v>
      </c>
      <c r="R6373" t="s">
        <v>245</v>
      </c>
      <c r="S6373" t="s">
        <v>123</v>
      </c>
      <c r="T6373">
        <v>150</v>
      </c>
      <c r="U6373">
        <v>0</v>
      </c>
      <c r="V6373">
        <v>0</v>
      </c>
      <c r="W6373" t="s">
        <v>135</v>
      </c>
      <c r="X6373">
        <v>3442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 t="s">
        <v>81</v>
      </c>
      <c r="AF6373" t="s">
        <v>78</v>
      </c>
      <c r="AG6373" t="s">
        <v>240</v>
      </c>
      <c r="AH6373" t="s">
        <v>144</v>
      </c>
      <c r="AI6373" t="s">
        <v>138</v>
      </c>
      <c r="AJ6373" t="str">
        <f t="shared" si="99"/>
        <v>Dec</v>
      </c>
    </row>
    <row r="6374" spans="1:36" x14ac:dyDescent="0.3">
      <c r="A6374" t="s">
        <v>13943</v>
      </c>
      <c r="B6374" s="33">
        <v>45809</v>
      </c>
      <c r="C6374" t="s">
        <v>93</v>
      </c>
      <c r="D6374" t="s">
        <v>13944</v>
      </c>
      <c r="E6374" t="s">
        <v>176</v>
      </c>
      <c r="F6374" t="s">
        <v>173</v>
      </c>
      <c r="G6374" t="s">
        <v>156</v>
      </c>
      <c r="H6374" t="s">
        <v>161</v>
      </c>
      <c r="I6374">
        <v>2216</v>
      </c>
      <c r="J6374" t="s">
        <v>314</v>
      </c>
      <c r="K6374" t="s">
        <v>1219</v>
      </c>
      <c r="L6374" t="s">
        <v>1808</v>
      </c>
      <c r="M6374" t="s">
        <v>1770</v>
      </c>
      <c r="N6374">
        <v>286</v>
      </c>
      <c r="O6374">
        <v>26</v>
      </c>
      <c r="P6374">
        <v>20</v>
      </c>
      <c r="Q6374" t="s">
        <v>73</v>
      </c>
      <c r="R6374" t="s">
        <v>238</v>
      </c>
      <c r="S6374" t="s">
        <v>239</v>
      </c>
      <c r="T6374">
        <v>220</v>
      </c>
      <c r="U6374">
        <v>184</v>
      </c>
      <c r="V6374">
        <v>83.64</v>
      </c>
      <c r="W6374" t="s">
        <v>133</v>
      </c>
      <c r="X6374">
        <v>7126</v>
      </c>
      <c r="Y6374">
        <v>1311184</v>
      </c>
      <c r="Z6374">
        <v>78752</v>
      </c>
      <c r="AA6374">
        <v>119048</v>
      </c>
      <c r="AB6374">
        <v>1508984</v>
      </c>
      <c r="AC6374">
        <v>1180600</v>
      </c>
      <c r="AD6374">
        <v>328384</v>
      </c>
      <c r="AE6374" t="s">
        <v>81</v>
      </c>
      <c r="AF6374" t="s">
        <v>78</v>
      </c>
      <c r="AG6374" t="s">
        <v>240</v>
      </c>
      <c r="AH6374" t="s">
        <v>147</v>
      </c>
      <c r="AI6374" t="s">
        <v>139</v>
      </c>
      <c r="AJ6374" t="str">
        <f t="shared" si="99"/>
        <v>Jun</v>
      </c>
    </row>
    <row r="6375" spans="1:36" x14ac:dyDescent="0.3">
      <c r="A6375" t="s">
        <v>13945</v>
      </c>
      <c r="B6375" s="33">
        <v>45941</v>
      </c>
      <c r="C6375" t="s">
        <v>93</v>
      </c>
      <c r="D6375" t="s">
        <v>13946</v>
      </c>
      <c r="E6375" t="s">
        <v>175</v>
      </c>
      <c r="F6375" t="s">
        <v>172</v>
      </c>
      <c r="G6375" t="s">
        <v>163</v>
      </c>
      <c r="H6375" t="s">
        <v>155</v>
      </c>
      <c r="I6375">
        <v>2020</v>
      </c>
      <c r="J6375" t="s">
        <v>264</v>
      </c>
      <c r="K6375" t="s">
        <v>2260</v>
      </c>
      <c r="L6375" t="s">
        <v>2190</v>
      </c>
      <c r="M6375" t="s">
        <v>758</v>
      </c>
      <c r="N6375">
        <v>306</v>
      </c>
      <c r="O6375">
        <v>41</v>
      </c>
      <c r="P6375">
        <v>46</v>
      </c>
      <c r="Q6375" t="s">
        <v>76</v>
      </c>
      <c r="R6375" t="s">
        <v>238</v>
      </c>
      <c r="S6375" t="s">
        <v>239</v>
      </c>
      <c r="T6375">
        <v>189</v>
      </c>
      <c r="U6375">
        <v>154</v>
      </c>
      <c r="V6375">
        <v>81.48</v>
      </c>
      <c r="W6375" t="s">
        <v>133</v>
      </c>
      <c r="X6375">
        <v>7484</v>
      </c>
      <c r="Y6375">
        <v>1152536</v>
      </c>
      <c r="Z6375">
        <v>35420</v>
      </c>
      <c r="AA6375">
        <v>47278</v>
      </c>
      <c r="AB6375">
        <v>1235234</v>
      </c>
      <c r="AC6375">
        <v>973223</v>
      </c>
      <c r="AD6375">
        <v>262011</v>
      </c>
      <c r="AE6375" t="s">
        <v>75</v>
      </c>
      <c r="AF6375" t="s">
        <v>81</v>
      </c>
      <c r="AG6375" t="s">
        <v>240</v>
      </c>
      <c r="AH6375" t="s">
        <v>144</v>
      </c>
      <c r="AI6375" t="s">
        <v>139</v>
      </c>
      <c r="AJ6375" t="str">
        <f t="shared" si="99"/>
        <v>Oct</v>
      </c>
    </row>
    <row r="6376" spans="1:36" x14ac:dyDescent="0.3">
      <c r="A6376" t="s">
        <v>13947</v>
      </c>
      <c r="B6376" s="33">
        <v>45963</v>
      </c>
      <c r="C6376" t="s">
        <v>97</v>
      </c>
      <c r="D6376" t="s">
        <v>13948</v>
      </c>
      <c r="E6376" t="s">
        <v>172</v>
      </c>
      <c r="F6376" t="s">
        <v>180</v>
      </c>
      <c r="G6376" t="s">
        <v>155</v>
      </c>
      <c r="H6376" t="s">
        <v>160</v>
      </c>
      <c r="I6376">
        <v>2393</v>
      </c>
      <c r="J6376" t="s">
        <v>248</v>
      </c>
      <c r="K6376" t="s">
        <v>521</v>
      </c>
      <c r="L6376" t="s">
        <v>447</v>
      </c>
      <c r="M6376" t="s">
        <v>521</v>
      </c>
      <c r="N6376">
        <v>320</v>
      </c>
      <c r="O6376">
        <v>0</v>
      </c>
      <c r="P6376">
        <v>0</v>
      </c>
      <c r="Q6376" t="s">
        <v>70</v>
      </c>
      <c r="R6376" t="s">
        <v>238</v>
      </c>
      <c r="S6376" t="s">
        <v>239</v>
      </c>
      <c r="T6376">
        <v>180</v>
      </c>
      <c r="U6376">
        <v>157</v>
      </c>
      <c r="V6376">
        <v>87.22</v>
      </c>
      <c r="W6376" t="s">
        <v>135</v>
      </c>
      <c r="X6376">
        <v>8515</v>
      </c>
      <c r="Y6376">
        <v>1336855</v>
      </c>
      <c r="Z6376">
        <v>85722</v>
      </c>
      <c r="AA6376">
        <v>73790</v>
      </c>
      <c r="AB6376">
        <v>1496367</v>
      </c>
      <c r="AC6376">
        <v>1113879</v>
      </c>
      <c r="AD6376">
        <v>382488</v>
      </c>
      <c r="AE6376" t="s">
        <v>81</v>
      </c>
      <c r="AF6376" t="s">
        <v>81</v>
      </c>
      <c r="AG6376" t="s">
        <v>240</v>
      </c>
      <c r="AH6376" t="s">
        <v>144</v>
      </c>
      <c r="AI6376" t="s">
        <v>140</v>
      </c>
      <c r="AJ6376" t="str">
        <f t="shared" si="99"/>
        <v>Nov</v>
      </c>
    </row>
    <row r="6377" spans="1:36" x14ac:dyDescent="0.3">
      <c r="A6377" t="s">
        <v>13949</v>
      </c>
      <c r="B6377" s="33">
        <v>45676</v>
      </c>
      <c r="C6377" t="s">
        <v>93</v>
      </c>
      <c r="D6377" t="s">
        <v>13950</v>
      </c>
      <c r="E6377" t="s">
        <v>174</v>
      </c>
      <c r="F6377" t="s">
        <v>178</v>
      </c>
      <c r="G6377" t="s">
        <v>158</v>
      </c>
      <c r="H6377" t="s">
        <v>157</v>
      </c>
      <c r="I6377">
        <v>1612</v>
      </c>
      <c r="J6377" t="s">
        <v>451</v>
      </c>
      <c r="K6377" t="s">
        <v>2550</v>
      </c>
      <c r="L6377" t="s">
        <v>605</v>
      </c>
      <c r="M6377" t="s">
        <v>683</v>
      </c>
      <c r="N6377">
        <v>197</v>
      </c>
      <c r="O6377">
        <v>0</v>
      </c>
      <c r="P6377">
        <v>8</v>
      </c>
      <c r="Q6377" t="s">
        <v>73</v>
      </c>
      <c r="R6377" t="s">
        <v>238</v>
      </c>
      <c r="S6377" t="s">
        <v>239</v>
      </c>
      <c r="T6377">
        <v>180</v>
      </c>
      <c r="U6377">
        <v>96</v>
      </c>
      <c r="V6377">
        <v>53.33</v>
      </c>
      <c r="W6377" t="s">
        <v>133</v>
      </c>
      <c r="X6377">
        <v>7750</v>
      </c>
      <c r="Y6377">
        <v>744000</v>
      </c>
      <c r="Z6377">
        <v>40896</v>
      </c>
      <c r="AA6377">
        <v>48480</v>
      </c>
      <c r="AB6377">
        <v>833376</v>
      </c>
      <c r="AC6377">
        <v>495663</v>
      </c>
      <c r="AD6377">
        <v>337713</v>
      </c>
      <c r="AE6377" t="s">
        <v>78</v>
      </c>
      <c r="AF6377" t="s">
        <v>75</v>
      </c>
      <c r="AG6377" t="s">
        <v>240</v>
      </c>
      <c r="AH6377" t="s">
        <v>144</v>
      </c>
      <c r="AI6377" t="s">
        <v>139</v>
      </c>
      <c r="AJ6377" t="str">
        <f t="shared" si="99"/>
        <v>Jan</v>
      </c>
    </row>
    <row r="6378" spans="1:36" x14ac:dyDescent="0.3">
      <c r="A6378" t="s">
        <v>13951</v>
      </c>
      <c r="B6378" s="33">
        <v>45840</v>
      </c>
      <c r="C6378" t="s">
        <v>95</v>
      </c>
      <c r="D6378" t="s">
        <v>13952</v>
      </c>
      <c r="E6378" t="s">
        <v>177</v>
      </c>
      <c r="F6378" t="s">
        <v>173</v>
      </c>
      <c r="G6378" t="s">
        <v>162</v>
      </c>
      <c r="H6378" t="s">
        <v>161</v>
      </c>
      <c r="I6378">
        <v>999</v>
      </c>
      <c r="J6378" t="s">
        <v>633</v>
      </c>
      <c r="K6378" t="s">
        <v>3489</v>
      </c>
      <c r="L6378" t="s">
        <v>633</v>
      </c>
      <c r="M6378" t="s">
        <v>1435</v>
      </c>
      <c r="N6378">
        <v>140</v>
      </c>
      <c r="O6378">
        <v>0</v>
      </c>
      <c r="P6378">
        <v>28</v>
      </c>
      <c r="Q6378" t="s">
        <v>73</v>
      </c>
      <c r="R6378" t="s">
        <v>238</v>
      </c>
      <c r="S6378" t="s">
        <v>239</v>
      </c>
      <c r="T6378">
        <v>220</v>
      </c>
      <c r="U6378">
        <v>169</v>
      </c>
      <c r="V6378">
        <v>76.819999999999993</v>
      </c>
      <c r="W6378" t="s">
        <v>135</v>
      </c>
      <c r="X6378">
        <v>6772</v>
      </c>
      <c r="Y6378">
        <v>1144468</v>
      </c>
      <c r="Z6378">
        <v>85852</v>
      </c>
      <c r="AA6378">
        <v>95654</v>
      </c>
      <c r="AB6378">
        <v>1325974</v>
      </c>
      <c r="AC6378">
        <v>1163382</v>
      </c>
      <c r="AD6378">
        <v>162592</v>
      </c>
      <c r="AE6378" t="s">
        <v>78</v>
      </c>
      <c r="AF6378" t="s">
        <v>78</v>
      </c>
      <c r="AG6378" t="s">
        <v>240</v>
      </c>
      <c r="AH6378" t="s">
        <v>145</v>
      </c>
      <c r="AI6378" t="s">
        <v>139</v>
      </c>
      <c r="AJ6378" t="str">
        <f t="shared" si="99"/>
        <v>Jul</v>
      </c>
    </row>
    <row r="6379" spans="1:36" x14ac:dyDescent="0.3">
      <c r="A6379" t="s">
        <v>13953</v>
      </c>
      <c r="B6379" s="33">
        <v>45918</v>
      </c>
      <c r="C6379" t="s">
        <v>93</v>
      </c>
      <c r="D6379" t="s">
        <v>13954</v>
      </c>
      <c r="E6379" t="s">
        <v>181</v>
      </c>
      <c r="F6379" t="s">
        <v>179</v>
      </c>
      <c r="G6379" t="s">
        <v>159</v>
      </c>
      <c r="H6379" t="s">
        <v>166</v>
      </c>
      <c r="I6379">
        <v>1870</v>
      </c>
      <c r="J6379" t="s">
        <v>482</v>
      </c>
      <c r="K6379" t="s">
        <v>1333</v>
      </c>
      <c r="L6379" t="s">
        <v>408</v>
      </c>
      <c r="M6379" t="s">
        <v>1333</v>
      </c>
      <c r="N6379">
        <v>272</v>
      </c>
      <c r="O6379">
        <v>0</v>
      </c>
      <c r="P6379">
        <v>-10</v>
      </c>
      <c r="Q6379" t="s">
        <v>70</v>
      </c>
      <c r="R6379" t="s">
        <v>238</v>
      </c>
      <c r="S6379" t="s">
        <v>239</v>
      </c>
      <c r="T6379">
        <v>150</v>
      </c>
      <c r="U6379">
        <v>147</v>
      </c>
      <c r="V6379">
        <v>98</v>
      </c>
      <c r="W6379" t="s">
        <v>133</v>
      </c>
      <c r="X6379">
        <v>9615</v>
      </c>
      <c r="Y6379">
        <v>1413405</v>
      </c>
      <c r="Z6379">
        <v>63357</v>
      </c>
      <c r="AA6379">
        <v>37485</v>
      </c>
      <c r="AB6379">
        <v>1514247</v>
      </c>
      <c r="AC6379">
        <v>1060392</v>
      </c>
      <c r="AD6379">
        <v>453855</v>
      </c>
      <c r="AE6379" t="s">
        <v>81</v>
      </c>
      <c r="AF6379" t="s">
        <v>72</v>
      </c>
      <c r="AG6379" t="s">
        <v>240</v>
      </c>
      <c r="AH6379" t="s">
        <v>147</v>
      </c>
      <c r="AI6379" t="s">
        <v>140</v>
      </c>
      <c r="AJ6379" t="str">
        <f t="shared" si="99"/>
        <v>Sep</v>
      </c>
    </row>
    <row r="6380" spans="1:36" x14ac:dyDescent="0.3">
      <c r="A6380" t="s">
        <v>13955</v>
      </c>
      <c r="B6380" s="33">
        <v>45909</v>
      </c>
      <c r="C6380" t="s">
        <v>93</v>
      </c>
      <c r="D6380" t="s">
        <v>9053</v>
      </c>
      <c r="E6380" t="s">
        <v>177</v>
      </c>
      <c r="F6380" t="s">
        <v>181</v>
      </c>
      <c r="G6380" t="s">
        <v>162</v>
      </c>
      <c r="H6380" t="s">
        <v>159</v>
      </c>
      <c r="I6380">
        <v>2086</v>
      </c>
      <c r="J6380" t="s">
        <v>744</v>
      </c>
      <c r="K6380" t="s">
        <v>1170</v>
      </c>
      <c r="L6380" t="s">
        <v>343</v>
      </c>
      <c r="M6380" t="s">
        <v>1177</v>
      </c>
      <c r="N6380">
        <v>261</v>
      </c>
      <c r="O6380">
        <v>20</v>
      </c>
      <c r="P6380">
        <v>30</v>
      </c>
      <c r="Q6380" t="s">
        <v>73</v>
      </c>
      <c r="R6380" t="s">
        <v>238</v>
      </c>
      <c r="S6380" t="s">
        <v>239</v>
      </c>
      <c r="T6380">
        <v>180</v>
      </c>
      <c r="U6380">
        <v>142</v>
      </c>
      <c r="V6380">
        <v>78.89</v>
      </c>
      <c r="W6380" t="s">
        <v>133</v>
      </c>
      <c r="X6380">
        <v>8961</v>
      </c>
      <c r="Y6380">
        <v>1272462</v>
      </c>
      <c r="Z6380">
        <v>65036</v>
      </c>
      <c r="AA6380">
        <v>76112</v>
      </c>
      <c r="AB6380">
        <v>1413610</v>
      </c>
      <c r="AC6380">
        <v>853457</v>
      </c>
      <c r="AD6380">
        <v>560153</v>
      </c>
      <c r="AE6380" t="s">
        <v>78</v>
      </c>
      <c r="AF6380" t="s">
        <v>81</v>
      </c>
      <c r="AG6380" t="s">
        <v>240</v>
      </c>
      <c r="AH6380" t="s">
        <v>144</v>
      </c>
      <c r="AI6380" t="s">
        <v>138</v>
      </c>
      <c r="AJ6380" t="str">
        <f t="shared" si="99"/>
        <v>Sep</v>
      </c>
    </row>
    <row r="6381" spans="1:36" x14ac:dyDescent="0.3">
      <c r="A6381" t="s">
        <v>13956</v>
      </c>
      <c r="B6381" s="33">
        <v>45995</v>
      </c>
      <c r="C6381" t="s">
        <v>98</v>
      </c>
      <c r="D6381" t="s">
        <v>13957</v>
      </c>
      <c r="E6381" t="s">
        <v>173</v>
      </c>
      <c r="F6381" t="s">
        <v>177</v>
      </c>
      <c r="G6381" t="s">
        <v>161</v>
      </c>
      <c r="H6381" t="s">
        <v>162</v>
      </c>
      <c r="I6381">
        <v>1654</v>
      </c>
      <c r="J6381" t="s">
        <v>258</v>
      </c>
      <c r="K6381" t="s">
        <v>2550</v>
      </c>
      <c r="L6381" t="s">
        <v>2461</v>
      </c>
      <c r="M6381" t="s">
        <v>1685</v>
      </c>
      <c r="N6381">
        <v>257</v>
      </c>
      <c r="O6381">
        <v>23</v>
      </c>
      <c r="P6381">
        <v>29</v>
      </c>
      <c r="Q6381" t="s">
        <v>73</v>
      </c>
      <c r="R6381" t="s">
        <v>238</v>
      </c>
      <c r="S6381" t="s">
        <v>239</v>
      </c>
      <c r="T6381">
        <v>189</v>
      </c>
      <c r="U6381">
        <v>132</v>
      </c>
      <c r="V6381">
        <v>69.84</v>
      </c>
      <c r="W6381" t="s">
        <v>133</v>
      </c>
      <c r="X6381">
        <v>5721</v>
      </c>
      <c r="Y6381">
        <v>755172</v>
      </c>
      <c r="Z6381">
        <v>34584</v>
      </c>
      <c r="AA6381">
        <v>14256</v>
      </c>
      <c r="AB6381">
        <v>804012</v>
      </c>
      <c r="AC6381">
        <v>514647</v>
      </c>
      <c r="AD6381">
        <v>289365</v>
      </c>
      <c r="AE6381" t="s">
        <v>78</v>
      </c>
      <c r="AF6381" t="s">
        <v>78</v>
      </c>
      <c r="AG6381" t="s">
        <v>240</v>
      </c>
      <c r="AH6381" t="s">
        <v>144</v>
      </c>
      <c r="AI6381" t="s">
        <v>138</v>
      </c>
      <c r="AJ6381" t="str">
        <f t="shared" si="99"/>
        <v>Dec</v>
      </c>
    </row>
    <row r="6382" spans="1:36" x14ac:dyDescent="0.3">
      <c r="A6382" t="s">
        <v>13958</v>
      </c>
      <c r="B6382" s="33">
        <v>45890</v>
      </c>
      <c r="C6382" t="s">
        <v>95</v>
      </c>
      <c r="D6382" t="s">
        <v>13959</v>
      </c>
      <c r="E6382" t="s">
        <v>177</v>
      </c>
      <c r="F6382" t="s">
        <v>180</v>
      </c>
      <c r="G6382" t="s">
        <v>162</v>
      </c>
      <c r="H6382" t="s">
        <v>160</v>
      </c>
      <c r="I6382">
        <v>1472</v>
      </c>
      <c r="J6382" t="s">
        <v>474</v>
      </c>
      <c r="K6382" t="s">
        <v>1699</v>
      </c>
      <c r="L6382" t="s">
        <v>4415</v>
      </c>
      <c r="M6382" t="s">
        <v>3201</v>
      </c>
      <c r="N6382">
        <v>222</v>
      </c>
      <c r="O6382">
        <v>14</v>
      </c>
      <c r="P6382">
        <v>9</v>
      </c>
      <c r="Q6382" t="s">
        <v>73</v>
      </c>
      <c r="R6382" t="s">
        <v>238</v>
      </c>
      <c r="S6382" t="s">
        <v>239</v>
      </c>
      <c r="T6382">
        <v>220</v>
      </c>
      <c r="U6382">
        <v>153</v>
      </c>
      <c r="V6382">
        <v>69.55</v>
      </c>
      <c r="W6382" t="s">
        <v>133</v>
      </c>
      <c r="X6382">
        <v>2923</v>
      </c>
      <c r="Y6382">
        <v>447219</v>
      </c>
      <c r="Z6382">
        <v>83538</v>
      </c>
      <c r="AA6382">
        <v>87057</v>
      </c>
      <c r="AB6382">
        <v>617814</v>
      </c>
      <c r="AC6382">
        <v>472564</v>
      </c>
      <c r="AD6382">
        <v>145250</v>
      </c>
      <c r="AE6382" t="s">
        <v>78</v>
      </c>
      <c r="AF6382" t="s">
        <v>81</v>
      </c>
      <c r="AG6382" t="s">
        <v>240</v>
      </c>
      <c r="AH6382" t="s">
        <v>145</v>
      </c>
      <c r="AI6382" t="s">
        <v>139</v>
      </c>
      <c r="AJ6382" t="str">
        <f t="shared" si="99"/>
        <v>Aug</v>
      </c>
    </row>
    <row r="6383" spans="1:36" x14ac:dyDescent="0.3">
      <c r="A6383" t="s">
        <v>13960</v>
      </c>
      <c r="B6383" s="33">
        <v>45922</v>
      </c>
      <c r="C6383" t="s">
        <v>96</v>
      </c>
      <c r="D6383" t="s">
        <v>13961</v>
      </c>
      <c r="E6383" t="s">
        <v>173</v>
      </c>
      <c r="F6383" t="s">
        <v>176</v>
      </c>
      <c r="G6383" t="s">
        <v>161</v>
      </c>
      <c r="H6383" t="s">
        <v>156</v>
      </c>
      <c r="I6383">
        <v>1474</v>
      </c>
      <c r="J6383" t="s">
        <v>264</v>
      </c>
      <c r="K6383" t="s">
        <v>1688</v>
      </c>
      <c r="L6383" t="s">
        <v>264</v>
      </c>
      <c r="M6383" t="s">
        <v>387</v>
      </c>
      <c r="N6383">
        <v>223</v>
      </c>
      <c r="O6383">
        <v>30</v>
      </c>
      <c r="P6383">
        <v>35</v>
      </c>
      <c r="Q6383" t="s">
        <v>76</v>
      </c>
      <c r="R6383" t="s">
        <v>238</v>
      </c>
      <c r="S6383" t="s">
        <v>239</v>
      </c>
      <c r="T6383">
        <v>180</v>
      </c>
      <c r="U6383">
        <v>160</v>
      </c>
      <c r="V6383">
        <v>88.89</v>
      </c>
      <c r="W6383" t="s">
        <v>133</v>
      </c>
      <c r="X6383">
        <v>7345</v>
      </c>
      <c r="Y6383">
        <v>1175200</v>
      </c>
      <c r="Z6383">
        <v>85600</v>
      </c>
      <c r="AA6383">
        <v>59520</v>
      </c>
      <c r="AB6383">
        <v>1320320</v>
      </c>
      <c r="AC6383">
        <v>1128267</v>
      </c>
      <c r="AD6383">
        <v>192053</v>
      </c>
      <c r="AE6383" t="s">
        <v>78</v>
      </c>
      <c r="AF6383" t="s">
        <v>81</v>
      </c>
      <c r="AG6383" t="s">
        <v>240</v>
      </c>
      <c r="AH6383" t="s">
        <v>147</v>
      </c>
      <c r="AI6383" t="s">
        <v>139</v>
      </c>
      <c r="AJ6383" t="str">
        <f t="shared" si="99"/>
        <v>Sep</v>
      </c>
    </row>
    <row r="6384" spans="1:36" x14ac:dyDescent="0.3">
      <c r="A6384" t="s">
        <v>13962</v>
      </c>
      <c r="B6384" s="33">
        <v>45863</v>
      </c>
      <c r="C6384" t="s">
        <v>97</v>
      </c>
      <c r="D6384" t="s">
        <v>13963</v>
      </c>
      <c r="E6384" t="s">
        <v>177</v>
      </c>
      <c r="F6384" t="s">
        <v>181</v>
      </c>
      <c r="G6384" t="s">
        <v>162</v>
      </c>
      <c r="H6384" t="s">
        <v>159</v>
      </c>
      <c r="I6384">
        <v>1094</v>
      </c>
      <c r="J6384" t="s">
        <v>514</v>
      </c>
      <c r="K6384" t="s">
        <v>3469</v>
      </c>
      <c r="L6384" t="s">
        <v>1454</v>
      </c>
      <c r="M6384" t="s">
        <v>492</v>
      </c>
      <c r="N6384">
        <v>141</v>
      </c>
      <c r="O6384">
        <v>16</v>
      </c>
      <c r="P6384">
        <v>9</v>
      </c>
      <c r="Q6384" t="s">
        <v>73</v>
      </c>
      <c r="R6384" t="s">
        <v>238</v>
      </c>
      <c r="S6384" t="s">
        <v>239</v>
      </c>
      <c r="T6384">
        <v>220</v>
      </c>
      <c r="U6384">
        <v>124</v>
      </c>
      <c r="V6384">
        <v>56.36</v>
      </c>
      <c r="W6384" t="s">
        <v>133</v>
      </c>
      <c r="X6384">
        <v>6811</v>
      </c>
      <c r="Y6384">
        <v>844564</v>
      </c>
      <c r="Z6384">
        <v>67704</v>
      </c>
      <c r="AA6384">
        <v>46004</v>
      </c>
      <c r="AB6384">
        <v>958272</v>
      </c>
      <c r="AC6384">
        <v>705105</v>
      </c>
      <c r="AD6384">
        <v>253167</v>
      </c>
      <c r="AE6384" t="s">
        <v>78</v>
      </c>
      <c r="AF6384" t="s">
        <v>81</v>
      </c>
      <c r="AG6384" t="s">
        <v>240</v>
      </c>
      <c r="AH6384" t="s">
        <v>145</v>
      </c>
      <c r="AI6384" t="s">
        <v>138</v>
      </c>
      <c r="AJ6384" t="str">
        <f t="shared" si="99"/>
        <v>Jul</v>
      </c>
    </row>
    <row r="6385" spans="1:36" x14ac:dyDescent="0.3">
      <c r="A6385" t="s">
        <v>13964</v>
      </c>
      <c r="B6385" s="33">
        <v>46022</v>
      </c>
      <c r="C6385" t="s">
        <v>97</v>
      </c>
      <c r="D6385" t="s">
        <v>13965</v>
      </c>
      <c r="E6385" t="s">
        <v>178</v>
      </c>
      <c r="F6385" t="s">
        <v>175</v>
      </c>
      <c r="G6385" t="s">
        <v>157</v>
      </c>
      <c r="H6385" t="s">
        <v>163</v>
      </c>
      <c r="I6385">
        <v>1138</v>
      </c>
      <c r="J6385" t="s">
        <v>1434</v>
      </c>
      <c r="K6385" t="s">
        <v>2330</v>
      </c>
      <c r="L6385" t="s">
        <v>633</v>
      </c>
      <c r="M6385" t="s">
        <v>2330</v>
      </c>
      <c r="N6385">
        <v>160</v>
      </c>
      <c r="O6385">
        <v>0</v>
      </c>
      <c r="P6385">
        <v>-10</v>
      </c>
      <c r="Q6385" t="s">
        <v>70</v>
      </c>
      <c r="R6385" t="s">
        <v>238</v>
      </c>
      <c r="S6385" t="s">
        <v>239</v>
      </c>
      <c r="T6385">
        <v>180</v>
      </c>
      <c r="U6385">
        <v>123</v>
      </c>
      <c r="V6385">
        <v>68.33</v>
      </c>
      <c r="W6385" t="s">
        <v>133</v>
      </c>
      <c r="X6385">
        <v>5148</v>
      </c>
      <c r="Y6385">
        <v>633204</v>
      </c>
      <c r="Z6385">
        <v>46740</v>
      </c>
      <c r="AA6385">
        <v>53874</v>
      </c>
      <c r="AB6385">
        <v>733818</v>
      </c>
      <c r="AC6385">
        <v>603677</v>
      </c>
      <c r="AD6385">
        <v>130141</v>
      </c>
      <c r="AE6385" t="s">
        <v>75</v>
      </c>
      <c r="AF6385" t="s">
        <v>75</v>
      </c>
      <c r="AG6385" t="s">
        <v>240</v>
      </c>
      <c r="AH6385" t="s">
        <v>144</v>
      </c>
      <c r="AI6385" t="s">
        <v>138</v>
      </c>
      <c r="AJ6385" t="str">
        <f t="shared" si="99"/>
        <v>Dec</v>
      </c>
    </row>
    <row r="6386" spans="1:36" x14ac:dyDescent="0.3">
      <c r="A6386" t="s">
        <v>13966</v>
      </c>
      <c r="B6386" s="33">
        <v>46003</v>
      </c>
      <c r="C6386" t="s">
        <v>97</v>
      </c>
      <c r="D6386" t="s">
        <v>13967</v>
      </c>
      <c r="E6386" t="s">
        <v>173</v>
      </c>
      <c r="F6386" t="s">
        <v>180</v>
      </c>
      <c r="G6386" t="s">
        <v>161</v>
      </c>
      <c r="H6386" t="s">
        <v>160</v>
      </c>
      <c r="I6386">
        <v>2277</v>
      </c>
      <c r="J6386" t="s">
        <v>414</v>
      </c>
      <c r="K6386" t="s">
        <v>569</v>
      </c>
      <c r="L6386" t="s">
        <v>477</v>
      </c>
      <c r="M6386" t="s">
        <v>4032</v>
      </c>
      <c r="N6386">
        <v>273</v>
      </c>
      <c r="O6386">
        <v>0</v>
      </c>
      <c r="P6386">
        <v>3</v>
      </c>
      <c r="Q6386" t="s">
        <v>70</v>
      </c>
      <c r="R6386" t="s">
        <v>238</v>
      </c>
      <c r="S6386" t="s">
        <v>239</v>
      </c>
      <c r="T6386">
        <v>189</v>
      </c>
      <c r="U6386">
        <v>149</v>
      </c>
      <c r="V6386">
        <v>78.84</v>
      </c>
      <c r="W6386" t="s">
        <v>134</v>
      </c>
      <c r="X6386">
        <v>3795</v>
      </c>
      <c r="Y6386">
        <v>565455</v>
      </c>
      <c r="Z6386">
        <v>42167</v>
      </c>
      <c r="AA6386">
        <v>72265</v>
      </c>
      <c r="AB6386">
        <v>679887</v>
      </c>
      <c r="AC6386">
        <v>488849</v>
      </c>
      <c r="AD6386">
        <v>191038</v>
      </c>
      <c r="AE6386" t="s">
        <v>78</v>
      </c>
      <c r="AF6386" t="s">
        <v>81</v>
      </c>
      <c r="AG6386" t="s">
        <v>240</v>
      </c>
      <c r="AH6386" t="s">
        <v>144</v>
      </c>
      <c r="AI6386" t="s">
        <v>138</v>
      </c>
      <c r="AJ6386" t="str">
        <f t="shared" si="99"/>
        <v>Dec</v>
      </c>
    </row>
    <row r="6387" spans="1:36" x14ac:dyDescent="0.3">
      <c r="A6387" t="s">
        <v>13968</v>
      </c>
      <c r="B6387" s="33">
        <v>45945</v>
      </c>
      <c r="C6387" t="s">
        <v>96</v>
      </c>
      <c r="D6387" t="s">
        <v>13969</v>
      </c>
      <c r="E6387" t="s">
        <v>177</v>
      </c>
      <c r="F6387" t="s">
        <v>181</v>
      </c>
      <c r="G6387" t="s">
        <v>162</v>
      </c>
      <c r="H6387" t="s">
        <v>159</v>
      </c>
      <c r="I6387">
        <v>850</v>
      </c>
      <c r="J6387" t="s">
        <v>603</v>
      </c>
      <c r="K6387" t="s">
        <v>1281</v>
      </c>
      <c r="N6387">
        <v>121</v>
      </c>
      <c r="O6387">
        <v>0</v>
      </c>
      <c r="P6387">
        <v>0</v>
      </c>
      <c r="Q6387" t="s">
        <v>67</v>
      </c>
      <c r="R6387" t="s">
        <v>245</v>
      </c>
      <c r="S6387" t="s">
        <v>121</v>
      </c>
      <c r="T6387">
        <v>189</v>
      </c>
      <c r="U6387">
        <v>0</v>
      </c>
      <c r="V6387">
        <v>0</v>
      </c>
      <c r="W6387" t="s">
        <v>133</v>
      </c>
      <c r="X6387">
        <v>7078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 t="s">
        <v>78</v>
      </c>
      <c r="AF6387" t="s">
        <v>81</v>
      </c>
      <c r="AG6387" t="s">
        <v>240</v>
      </c>
      <c r="AH6387" t="s">
        <v>146</v>
      </c>
      <c r="AI6387" t="s">
        <v>139</v>
      </c>
      <c r="AJ6387" t="str">
        <f t="shared" si="99"/>
        <v>Oct</v>
      </c>
    </row>
    <row r="6388" spans="1:36" x14ac:dyDescent="0.3">
      <c r="A6388" t="s">
        <v>13970</v>
      </c>
      <c r="B6388" s="33">
        <v>45819</v>
      </c>
      <c r="C6388" t="s">
        <v>97</v>
      </c>
      <c r="D6388" t="s">
        <v>13971</v>
      </c>
      <c r="E6388" t="s">
        <v>180</v>
      </c>
      <c r="F6388" t="s">
        <v>178</v>
      </c>
      <c r="G6388" t="s">
        <v>160</v>
      </c>
      <c r="H6388" t="s">
        <v>157</v>
      </c>
      <c r="I6388">
        <v>2344</v>
      </c>
      <c r="J6388" t="s">
        <v>391</v>
      </c>
      <c r="K6388" t="s">
        <v>1434</v>
      </c>
      <c r="L6388" t="s">
        <v>615</v>
      </c>
      <c r="M6388" t="s">
        <v>1434</v>
      </c>
      <c r="N6388">
        <v>330</v>
      </c>
      <c r="O6388">
        <v>0</v>
      </c>
      <c r="P6388">
        <v>-4</v>
      </c>
      <c r="Q6388" t="s">
        <v>70</v>
      </c>
      <c r="R6388" t="s">
        <v>238</v>
      </c>
      <c r="S6388" t="s">
        <v>239</v>
      </c>
      <c r="T6388">
        <v>220</v>
      </c>
      <c r="U6388">
        <v>214</v>
      </c>
      <c r="V6388">
        <v>97.27</v>
      </c>
      <c r="W6388" t="s">
        <v>133</v>
      </c>
      <c r="X6388">
        <v>10326</v>
      </c>
      <c r="Y6388">
        <v>2209764</v>
      </c>
      <c r="Z6388">
        <v>105074</v>
      </c>
      <c r="AA6388">
        <v>105074</v>
      </c>
      <c r="AB6388">
        <v>2419912</v>
      </c>
      <c r="AC6388">
        <v>1424977</v>
      </c>
      <c r="AD6388">
        <v>994935</v>
      </c>
      <c r="AE6388" t="s">
        <v>81</v>
      </c>
      <c r="AF6388" t="s">
        <v>75</v>
      </c>
      <c r="AG6388" t="s">
        <v>240</v>
      </c>
      <c r="AH6388" t="s">
        <v>144</v>
      </c>
      <c r="AI6388" t="s">
        <v>138</v>
      </c>
      <c r="AJ6388" t="str">
        <f t="shared" si="99"/>
        <v>Jun</v>
      </c>
    </row>
    <row r="6389" spans="1:36" x14ac:dyDescent="0.3">
      <c r="A6389" t="s">
        <v>13972</v>
      </c>
      <c r="B6389" s="33">
        <v>45979</v>
      </c>
      <c r="C6389" t="s">
        <v>97</v>
      </c>
      <c r="D6389" t="s">
        <v>13973</v>
      </c>
      <c r="E6389" t="s">
        <v>180</v>
      </c>
      <c r="F6389" t="s">
        <v>177</v>
      </c>
      <c r="G6389" t="s">
        <v>160</v>
      </c>
      <c r="H6389" t="s">
        <v>162</v>
      </c>
      <c r="I6389">
        <v>1265</v>
      </c>
      <c r="J6389" t="s">
        <v>236</v>
      </c>
      <c r="K6389" t="s">
        <v>2911</v>
      </c>
      <c r="L6389" t="s">
        <v>2386</v>
      </c>
      <c r="M6389" t="s">
        <v>889</v>
      </c>
      <c r="N6389">
        <v>171</v>
      </c>
      <c r="O6389">
        <v>8</v>
      </c>
      <c r="P6389">
        <v>2</v>
      </c>
      <c r="Q6389" t="s">
        <v>73</v>
      </c>
      <c r="R6389" t="s">
        <v>238</v>
      </c>
      <c r="S6389" t="s">
        <v>239</v>
      </c>
      <c r="T6389">
        <v>189</v>
      </c>
      <c r="U6389">
        <v>169</v>
      </c>
      <c r="V6389">
        <v>89.42</v>
      </c>
      <c r="W6389" t="s">
        <v>134</v>
      </c>
      <c r="X6389">
        <v>6713</v>
      </c>
      <c r="Y6389">
        <v>1134497</v>
      </c>
      <c r="Z6389">
        <v>46306</v>
      </c>
      <c r="AA6389">
        <v>34476</v>
      </c>
      <c r="AB6389">
        <v>1215279</v>
      </c>
      <c r="AC6389">
        <v>842438</v>
      </c>
      <c r="AD6389">
        <v>372841</v>
      </c>
      <c r="AE6389" t="s">
        <v>81</v>
      </c>
      <c r="AF6389" t="s">
        <v>78</v>
      </c>
      <c r="AG6389" t="s">
        <v>240</v>
      </c>
      <c r="AH6389" t="s">
        <v>146</v>
      </c>
      <c r="AI6389" t="s">
        <v>139</v>
      </c>
      <c r="AJ6389" t="str">
        <f t="shared" si="99"/>
        <v>Nov</v>
      </c>
    </row>
    <row r="6390" spans="1:36" x14ac:dyDescent="0.3">
      <c r="A6390" t="s">
        <v>13974</v>
      </c>
      <c r="B6390" s="33">
        <v>45994</v>
      </c>
      <c r="C6390" t="s">
        <v>95</v>
      </c>
      <c r="D6390" t="s">
        <v>13975</v>
      </c>
      <c r="E6390" t="s">
        <v>180</v>
      </c>
      <c r="F6390" t="s">
        <v>173</v>
      </c>
      <c r="G6390" t="s">
        <v>160</v>
      </c>
      <c r="H6390" t="s">
        <v>161</v>
      </c>
      <c r="I6390">
        <v>1102</v>
      </c>
      <c r="J6390" t="s">
        <v>345</v>
      </c>
      <c r="K6390" t="s">
        <v>1881</v>
      </c>
      <c r="L6390" t="s">
        <v>1227</v>
      </c>
      <c r="M6390" t="s">
        <v>4028</v>
      </c>
      <c r="N6390">
        <v>160</v>
      </c>
      <c r="O6390">
        <v>10</v>
      </c>
      <c r="P6390">
        <v>10</v>
      </c>
      <c r="Q6390" t="s">
        <v>73</v>
      </c>
      <c r="R6390" t="s">
        <v>238</v>
      </c>
      <c r="S6390" t="s">
        <v>239</v>
      </c>
      <c r="T6390">
        <v>189</v>
      </c>
      <c r="U6390">
        <v>133</v>
      </c>
      <c r="V6390">
        <v>70.37</v>
      </c>
      <c r="W6390" t="s">
        <v>133</v>
      </c>
      <c r="X6390">
        <v>10265</v>
      </c>
      <c r="Y6390">
        <v>1365245</v>
      </c>
      <c r="Z6390">
        <v>44156</v>
      </c>
      <c r="AA6390">
        <v>52668</v>
      </c>
      <c r="AB6390">
        <v>1462069</v>
      </c>
      <c r="AC6390">
        <v>1118033</v>
      </c>
      <c r="AD6390">
        <v>344036</v>
      </c>
      <c r="AE6390" t="s">
        <v>81</v>
      </c>
      <c r="AF6390" t="s">
        <v>78</v>
      </c>
      <c r="AG6390" t="s">
        <v>240</v>
      </c>
      <c r="AH6390" t="s">
        <v>147</v>
      </c>
      <c r="AI6390" t="s">
        <v>140</v>
      </c>
      <c r="AJ6390" t="str">
        <f t="shared" si="99"/>
        <v>Dec</v>
      </c>
    </row>
    <row r="6391" spans="1:36" x14ac:dyDescent="0.3">
      <c r="A6391" t="s">
        <v>13976</v>
      </c>
      <c r="B6391" s="33">
        <v>45688</v>
      </c>
      <c r="C6391" t="s">
        <v>99</v>
      </c>
      <c r="D6391" t="s">
        <v>13977</v>
      </c>
      <c r="E6391" t="s">
        <v>175</v>
      </c>
      <c r="F6391" t="s">
        <v>173</v>
      </c>
      <c r="G6391" t="s">
        <v>163</v>
      </c>
      <c r="H6391" t="s">
        <v>161</v>
      </c>
      <c r="I6391">
        <v>1541</v>
      </c>
      <c r="J6391" t="s">
        <v>248</v>
      </c>
      <c r="K6391" t="s">
        <v>566</v>
      </c>
      <c r="L6391" t="s">
        <v>3478</v>
      </c>
      <c r="M6391" t="s">
        <v>653</v>
      </c>
      <c r="N6391">
        <v>195</v>
      </c>
      <c r="O6391">
        <v>68</v>
      </c>
      <c r="P6391">
        <v>65</v>
      </c>
      <c r="Q6391" t="s">
        <v>76</v>
      </c>
      <c r="R6391" t="s">
        <v>238</v>
      </c>
      <c r="S6391" t="s">
        <v>239</v>
      </c>
      <c r="T6391">
        <v>150</v>
      </c>
      <c r="U6391">
        <v>120</v>
      </c>
      <c r="V6391">
        <v>80</v>
      </c>
      <c r="W6391" t="s">
        <v>133</v>
      </c>
      <c r="X6391">
        <v>8812</v>
      </c>
      <c r="Y6391">
        <v>1057440</v>
      </c>
      <c r="Z6391">
        <v>33000</v>
      </c>
      <c r="AA6391">
        <v>22560</v>
      </c>
      <c r="AB6391">
        <v>1113000</v>
      </c>
      <c r="AC6391">
        <v>743077</v>
      </c>
      <c r="AD6391">
        <v>369923</v>
      </c>
      <c r="AE6391" t="s">
        <v>75</v>
      </c>
      <c r="AF6391" t="s">
        <v>78</v>
      </c>
      <c r="AG6391" t="s">
        <v>240</v>
      </c>
      <c r="AH6391" t="s">
        <v>146</v>
      </c>
      <c r="AI6391" t="s">
        <v>140</v>
      </c>
      <c r="AJ6391" t="str">
        <f t="shared" si="99"/>
        <v>Jan</v>
      </c>
    </row>
    <row r="6392" spans="1:36" x14ac:dyDescent="0.3">
      <c r="A6392" t="s">
        <v>13978</v>
      </c>
      <c r="B6392" s="33">
        <v>45796</v>
      </c>
      <c r="C6392" t="s">
        <v>95</v>
      </c>
      <c r="D6392" t="s">
        <v>13979</v>
      </c>
      <c r="E6392" t="s">
        <v>175</v>
      </c>
      <c r="F6392" t="s">
        <v>177</v>
      </c>
      <c r="G6392" t="s">
        <v>163</v>
      </c>
      <c r="H6392" t="s">
        <v>162</v>
      </c>
      <c r="I6392">
        <v>404</v>
      </c>
      <c r="J6392" t="s">
        <v>258</v>
      </c>
      <c r="K6392" t="s">
        <v>1292</v>
      </c>
      <c r="L6392" t="s">
        <v>6907</v>
      </c>
      <c r="M6392" t="s">
        <v>261</v>
      </c>
      <c r="N6392">
        <v>72</v>
      </c>
      <c r="O6392">
        <v>28</v>
      </c>
      <c r="P6392">
        <v>20</v>
      </c>
      <c r="Q6392" t="s">
        <v>73</v>
      </c>
      <c r="R6392" t="s">
        <v>238</v>
      </c>
      <c r="S6392" t="s">
        <v>239</v>
      </c>
      <c r="T6392">
        <v>189</v>
      </c>
      <c r="U6392">
        <v>185</v>
      </c>
      <c r="V6392">
        <v>97.88</v>
      </c>
      <c r="W6392" t="s">
        <v>133</v>
      </c>
      <c r="X6392">
        <v>6800</v>
      </c>
      <c r="Y6392">
        <v>1258000</v>
      </c>
      <c r="Z6392">
        <v>47915</v>
      </c>
      <c r="AA6392">
        <v>92500</v>
      </c>
      <c r="AB6392">
        <v>1398415</v>
      </c>
      <c r="AC6392">
        <v>1168654</v>
      </c>
      <c r="AD6392">
        <v>229761</v>
      </c>
      <c r="AE6392" t="s">
        <v>75</v>
      </c>
      <c r="AF6392" t="s">
        <v>78</v>
      </c>
      <c r="AG6392" t="s">
        <v>240</v>
      </c>
      <c r="AH6392" t="s">
        <v>144</v>
      </c>
      <c r="AI6392" t="s">
        <v>139</v>
      </c>
      <c r="AJ6392" t="str">
        <f t="shared" si="99"/>
        <v>May</v>
      </c>
    </row>
    <row r="6393" spans="1:36" x14ac:dyDescent="0.3">
      <c r="A6393" t="s">
        <v>13980</v>
      </c>
      <c r="B6393" s="33">
        <v>45837</v>
      </c>
      <c r="C6393" t="s">
        <v>95</v>
      </c>
      <c r="D6393" t="s">
        <v>13981</v>
      </c>
      <c r="E6393" t="s">
        <v>176</v>
      </c>
      <c r="F6393" t="s">
        <v>172</v>
      </c>
      <c r="G6393" t="s">
        <v>156</v>
      </c>
      <c r="H6393" t="s">
        <v>155</v>
      </c>
      <c r="I6393">
        <v>1491</v>
      </c>
      <c r="J6393" t="s">
        <v>639</v>
      </c>
      <c r="K6393" t="s">
        <v>2925</v>
      </c>
      <c r="L6393" t="s">
        <v>639</v>
      </c>
      <c r="M6393" t="s">
        <v>2925</v>
      </c>
      <c r="N6393">
        <v>183</v>
      </c>
      <c r="O6393">
        <v>0</v>
      </c>
      <c r="P6393">
        <v>-10</v>
      </c>
      <c r="Q6393" t="s">
        <v>70</v>
      </c>
      <c r="R6393" t="s">
        <v>238</v>
      </c>
      <c r="S6393" t="s">
        <v>239</v>
      </c>
      <c r="T6393">
        <v>180</v>
      </c>
      <c r="U6393">
        <v>126</v>
      </c>
      <c r="V6393">
        <v>70</v>
      </c>
      <c r="W6393" t="s">
        <v>133</v>
      </c>
      <c r="X6393">
        <v>6589</v>
      </c>
      <c r="Y6393">
        <v>830214</v>
      </c>
      <c r="Z6393">
        <v>24318</v>
      </c>
      <c r="AA6393">
        <v>89964</v>
      </c>
      <c r="AB6393">
        <v>944496</v>
      </c>
      <c r="AC6393">
        <v>710490</v>
      </c>
      <c r="AD6393">
        <v>234006</v>
      </c>
      <c r="AE6393" t="s">
        <v>81</v>
      </c>
      <c r="AF6393" t="s">
        <v>81</v>
      </c>
      <c r="AG6393" t="s">
        <v>240</v>
      </c>
      <c r="AH6393" t="s">
        <v>144</v>
      </c>
      <c r="AI6393" t="s">
        <v>139</v>
      </c>
      <c r="AJ6393" t="str">
        <f t="shared" si="99"/>
        <v>Jun</v>
      </c>
    </row>
    <row r="6394" spans="1:36" x14ac:dyDescent="0.3">
      <c r="A6394" t="s">
        <v>13982</v>
      </c>
      <c r="B6394" s="33">
        <v>45977</v>
      </c>
      <c r="C6394" t="s">
        <v>96</v>
      </c>
      <c r="D6394" t="s">
        <v>13983</v>
      </c>
      <c r="E6394" t="s">
        <v>172</v>
      </c>
      <c r="F6394" t="s">
        <v>179</v>
      </c>
      <c r="G6394" t="s">
        <v>155</v>
      </c>
      <c r="H6394" t="s">
        <v>166</v>
      </c>
      <c r="I6394">
        <v>1595</v>
      </c>
      <c r="J6394" t="s">
        <v>391</v>
      </c>
      <c r="K6394" t="s">
        <v>3159</v>
      </c>
      <c r="L6394" t="s">
        <v>3042</v>
      </c>
      <c r="M6394" t="s">
        <v>1258</v>
      </c>
      <c r="N6394">
        <v>235</v>
      </c>
      <c r="O6394">
        <v>28</v>
      </c>
      <c r="P6394">
        <v>14</v>
      </c>
      <c r="Q6394" t="s">
        <v>73</v>
      </c>
      <c r="R6394" t="s">
        <v>238</v>
      </c>
      <c r="S6394" t="s">
        <v>239</v>
      </c>
      <c r="T6394">
        <v>180</v>
      </c>
      <c r="U6394">
        <v>109</v>
      </c>
      <c r="V6394">
        <v>60.56</v>
      </c>
      <c r="W6394" t="s">
        <v>133</v>
      </c>
      <c r="X6394">
        <v>10137</v>
      </c>
      <c r="Y6394">
        <v>1104933</v>
      </c>
      <c r="Z6394">
        <v>53192</v>
      </c>
      <c r="AA6394">
        <v>71286</v>
      </c>
      <c r="AB6394">
        <v>1229411</v>
      </c>
      <c r="AC6394">
        <v>865634</v>
      </c>
      <c r="AD6394">
        <v>363777</v>
      </c>
      <c r="AE6394" t="s">
        <v>81</v>
      </c>
      <c r="AF6394" t="s">
        <v>72</v>
      </c>
      <c r="AG6394" t="s">
        <v>240</v>
      </c>
      <c r="AH6394" t="s">
        <v>147</v>
      </c>
      <c r="AI6394" t="s">
        <v>139</v>
      </c>
      <c r="AJ6394" t="str">
        <f t="shared" si="99"/>
        <v>Nov</v>
      </c>
    </row>
    <row r="6395" spans="1:36" x14ac:dyDescent="0.3">
      <c r="A6395" t="s">
        <v>13984</v>
      </c>
      <c r="B6395" s="33">
        <v>45726</v>
      </c>
      <c r="C6395" t="s">
        <v>98</v>
      </c>
      <c r="D6395" t="s">
        <v>13985</v>
      </c>
      <c r="E6395" t="s">
        <v>177</v>
      </c>
      <c r="F6395" t="s">
        <v>181</v>
      </c>
      <c r="G6395" t="s">
        <v>162</v>
      </c>
      <c r="H6395" t="s">
        <v>159</v>
      </c>
      <c r="I6395">
        <v>885</v>
      </c>
      <c r="J6395" t="s">
        <v>581</v>
      </c>
      <c r="K6395" t="s">
        <v>856</v>
      </c>
      <c r="L6395" t="s">
        <v>1047</v>
      </c>
      <c r="M6395" t="s">
        <v>1073</v>
      </c>
      <c r="N6395">
        <v>121</v>
      </c>
      <c r="O6395">
        <v>18</v>
      </c>
      <c r="P6395">
        <v>23</v>
      </c>
      <c r="Q6395" t="s">
        <v>73</v>
      </c>
      <c r="R6395" t="s">
        <v>238</v>
      </c>
      <c r="S6395" t="s">
        <v>239</v>
      </c>
      <c r="T6395">
        <v>220</v>
      </c>
      <c r="U6395">
        <v>215</v>
      </c>
      <c r="V6395">
        <v>97.73</v>
      </c>
      <c r="W6395" t="s">
        <v>135</v>
      </c>
      <c r="X6395">
        <v>4035</v>
      </c>
      <c r="Y6395">
        <v>867525</v>
      </c>
      <c r="Z6395">
        <v>81915</v>
      </c>
      <c r="AA6395">
        <v>141470</v>
      </c>
      <c r="AB6395">
        <v>1090910</v>
      </c>
      <c r="AC6395">
        <v>877928</v>
      </c>
      <c r="AD6395">
        <v>212982</v>
      </c>
      <c r="AE6395" t="s">
        <v>78</v>
      </c>
      <c r="AF6395" t="s">
        <v>81</v>
      </c>
      <c r="AG6395" t="s">
        <v>240</v>
      </c>
      <c r="AH6395" t="s">
        <v>144</v>
      </c>
      <c r="AI6395" t="s">
        <v>139</v>
      </c>
      <c r="AJ6395" t="str">
        <f t="shared" si="99"/>
        <v>Mar</v>
      </c>
    </row>
    <row r="6396" spans="1:36" x14ac:dyDescent="0.3">
      <c r="A6396" t="s">
        <v>13986</v>
      </c>
      <c r="B6396" s="33">
        <v>45994</v>
      </c>
      <c r="C6396" t="s">
        <v>99</v>
      </c>
      <c r="D6396" t="s">
        <v>13987</v>
      </c>
      <c r="E6396" t="s">
        <v>177</v>
      </c>
      <c r="F6396" t="s">
        <v>179</v>
      </c>
      <c r="G6396" t="s">
        <v>162</v>
      </c>
      <c r="H6396" t="s">
        <v>166</v>
      </c>
      <c r="I6396">
        <v>2120</v>
      </c>
      <c r="J6396" t="s">
        <v>236</v>
      </c>
      <c r="K6396" t="s">
        <v>327</v>
      </c>
      <c r="L6396" t="s">
        <v>2288</v>
      </c>
      <c r="M6396" t="s">
        <v>1681</v>
      </c>
      <c r="N6396">
        <v>251</v>
      </c>
      <c r="O6396">
        <v>34</v>
      </c>
      <c r="P6396">
        <v>45</v>
      </c>
      <c r="Q6396" t="s">
        <v>76</v>
      </c>
      <c r="R6396" t="s">
        <v>238</v>
      </c>
      <c r="S6396" t="s">
        <v>239</v>
      </c>
      <c r="T6396">
        <v>186</v>
      </c>
      <c r="U6396">
        <v>157</v>
      </c>
      <c r="V6396">
        <v>84.41</v>
      </c>
      <c r="W6396" t="s">
        <v>133</v>
      </c>
      <c r="X6396">
        <v>6163</v>
      </c>
      <c r="Y6396">
        <v>967591</v>
      </c>
      <c r="Z6396">
        <v>49455</v>
      </c>
      <c r="AA6396">
        <v>105347</v>
      </c>
      <c r="AB6396">
        <v>1122393</v>
      </c>
      <c r="AC6396">
        <v>713373</v>
      </c>
      <c r="AD6396">
        <v>409020</v>
      </c>
      <c r="AE6396" t="s">
        <v>78</v>
      </c>
      <c r="AF6396" t="s">
        <v>72</v>
      </c>
      <c r="AG6396" t="s">
        <v>240</v>
      </c>
      <c r="AH6396" t="s">
        <v>146</v>
      </c>
      <c r="AI6396" t="s">
        <v>139</v>
      </c>
      <c r="AJ6396" t="str">
        <f t="shared" si="99"/>
        <v>Dec</v>
      </c>
    </row>
    <row r="6397" spans="1:36" x14ac:dyDescent="0.3">
      <c r="A6397" t="s">
        <v>13988</v>
      </c>
      <c r="B6397" s="33">
        <v>45837</v>
      </c>
      <c r="C6397" t="s">
        <v>99</v>
      </c>
      <c r="D6397" t="s">
        <v>13989</v>
      </c>
      <c r="E6397" t="s">
        <v>181</v>
      </c>
      <c r="F6397" t="s">
        <v>176</v>
      </c>
      <c r="G6397" t="s">
        <v>159</v>
      </c>
      <c r="H6397" t="s">
        <v>156</v>
      </c>
      <c r="I6397">
        <v>1774</v>
      </c>
      <c r="J6397" t="s">
        <v>368</v>
      </c>
      <c r="K6397" t="s">
        <v>2578</v>
      </c>
      <c r="L6397" t="s">
        <v>408</v>
      </c>
      <c r="M6397" t="s">
        <v>2578</v>
      </c>
      <c r="N6397">
        <v>222</v>
      </c>
      <c r="O6397">
        <v>0</v>
      </c>
      <c r="P6397">
        <v>-4</v>
      </c>
      <c r="Q6397" t="s">
        <v>70</v>
      </c>
      <c r="R6397" t="s">
        <v>238</v>
      </c>
      <c r="S6397" t="s">
        <v>239</v>
      </c>
      <c r="T6397">
        <v>180</v>
      </c>
      <c r="U6397">
        <v>137</v>
      </c>
      <c r="V6397">
        <v>76.11</v>
      </c>
      <c r="W6397" t="s">
        <v>133</v>
      </c>
      <c r="X6397">
        <v>6992</v>
      </c>
      <c r="Y6397">
        <v>957904</v>
      </c>
      <c r="Z6397">
        <v>34387</v>
      </c>
      <c r="AA6397">
        <v>104942</v>
      </c>
      <c r="AB6397">
        <v>1097233</v>
      </c>
      <c r="AC6397">
        <v>838190</v>
      </c>
      <c r="AD6397">
        <v>259043</v>
      </c>
      <c r="AE6397" t="s">
        <v>81</v>
      </c>
      <c r="AF6397" t="s">
        <v>81</v>
      </c>
      <c r="AG6397" t="s">
        <v>240</v>
      </c>
      <c r="AH6397" t="s">
        <v>146</v>
      </c>
      <c r="AI6397" t="s">
        <v>139</v>
      </c>
      <c r="AJ6397" t="str">
        <f t="shared" si="99"/>
        <v>Jun</v>
      </c>
    </row>
    <row r="6398" spans="1:36" x14ac:dyDescent="0.3">
      <c r="A6398" t="s">
        <v>13990</v>
      </c>
      <c r="B6398" s="33">
        <v>45900</v>
      </c>
      <c r="C6398" t="s">
        <v>99</v>
      </c>
      <c r="D6398" t="s">
        <v>13991</v>
      </c>
      <c r="E6398" t="s">
        <v>172</v>
      </c>
      <c r="F6398" t="s">
        <v>176</v>
      </c>
      <c r="G6398" t="s">
        <v>155</v>
      </c>
      <c r="H6398" t="s">
        <v>156</v>
      </c>
      <c r="I6398">
        <v>1587</v>
      </c>
      <c r="J6398" t="s">
        <v>310</v>
      </c>
      <c r="K6398" t="s">
        <v>641</v>
      </c>
      <c r="L6398" t="s">
        <v>310</v>
      </c>
      <c r="M6398" t="s">
        <v>641</v>
      </c>
      <c r="N6398">
        <v>206</v>
      </c>
      <c r="O6398">
        <v>0</v>
      </c>
      <c r="P6398">
        <v>-8</v>
      </c>
      <c r="Q6398" t="s">
        <v>70</v>
      </c>
      <c r="R6398" t="s">
        <v>238</v>
      </c>
      <c r="S6398" t="s">
        <v>239</v>
      </c>
      <c r="T6398">
        <v>220</v>
      </c>
      <c r="U6398">
        <v>181</v>
      </c>
      <c r="V6398">
        <v>82.27</v>
      </c>
      <c r="W6398" t="s">
        <v>133</v>
      </c>
      <c r="X6398">
        <v>8876</v>
      </c>
      <c r="Y6398">
        <v>1606556</v>
      </c>
      <c r="Z6398">
        <v>39277</v>
      </c>
      <c r="AA6398">
        <v>99550</v>
      </c>
      <c r="AB6398">
        <v>1745383</v>
      </c>
      <c r="AC6398">
        <v>1162257</v>
      </c>
      <c r="AD6398">
        <v>583126</v>
      </c>
      <c r="AE6398" t="s">
        <v>81</v>
      </c>
      <c r="AF6398" t="s">
        <v>81</v>
      </c>
      <c r="AG6398" t="s">
        <v>240</v>
      </c>
      <c r="AH6398" t="s">
        <v>144</v>
      </c>
      <c r="AI6398" t="s">
        <v>138</v>
      </c>
      <c r="AJ6398" t="str">
        <f t="shared" si="99"/>
        <v>Aug</v>
      </c>
    </row>
    <row r="6399" spans="1:36" x14ac:dyDescent="0.3">
      <c r="A6399" t="s">
        <v>13992</v>
      </c>
      <c r="B6399" s="33">
        <v>45780</v>
      </c>
      <c r="C6399" t="s">
        <v>96</v>
      </c>
      <c r="D6399" t="s">
        <v>13993</v>
      </c>
      <c r="E6399" t="s">
        <v>175</v>
      </c>
      <c r="F6399" t="s">
        <v>173</v>
      </c>
      <c r="G6399" t="s">
        <v>163</v>
      </c>
      <c r="H6399" t="s">
        <v>161</v>
      </c>
      <c r="I6399">
        <v>1370</v>
      </c>
      <c r="J6399" t="s">
        <v>554</v>
      </c>
      <c r="K6399" t="s">
        <v>2376</v>
      </c>
      <c r="L6399" t="s">
        <v>463</v>
      </c>
      <c r="M6399" t="s">
        <v>2376</v>
      </c>
      <c r="N6399">
        <v>211</v>
      </c>
      <c r="O6399">
        <v>0</v>
      </c>
      <c r="P6399">
        <v>-8</v>
      </c>
      <c r="Q6399" t="s">
        <v>70</v>
      </c>
      <c r="R6399" t="s">
        <v>238</v>
      </c>
      <c r="S6399" t="s">
        <v>239</v>
      </c>
      <c r="T6399">
        <v>150</v>
      </c>
      <c r="U6399">
        <v>104</v>
      </c>
      <c r="V6399">
        <v>69.33</v>
      </c>
      <c r="W6399" t="s">
        <v>133</v>
      </c>
      <c r="X6399">
        <v>10598</v>
      </c>
      <c r="Y6399">
        <v>1102192</v>
      </c>
      <c r="Z6399">
        <v>16432</v>
      </c>
      <c r="AA6399">
        <v>42744</v>
      </c>
      <c r="AB6399">
        <v>1161368</v>
      </c>
      <c r="AC6399">
        <v>871692</v>
      </c>
      <c r="AD6399">
        <v>289676</v>
      </c>
      <c r="AE6399" t="s">
        <v>75</v>
      </c>
      <c r="AF6399" t="s">
        <v>78</v>
      </c>
      <c r="AG6399" t="s">
        <v>240</v>
      </c>
      <c r="AH6399" t="s">
        <v>145</v>
      </c>
      <c r="AI6399" t="s">
        <v>140</v>
      </c>
      <c r="AJ6399" t="str">
        <f t="shared" si="99"/>
        <v>May</v>
      </c>
    </row>
    <row r="6400" spans="1:36" x14ac:dyDescent="0.3">
      <c r="A6400" t="s">
        <v>13994</v>
      </c>
      <c r="B6400" s="33">
        <v>45936</v>
      </c>
      <c r="C6400" t="s">
        <v>93</v>
      </c>
      <c r="D6400" t="s">
        <v>13995</v>
      </c>
      <c r="E6400" t="s">
        <v>179</v>
      </c>
      <c r="F6400" t="s">
        <v>177</v>
      </c>
      <c r="G6400" t="s">
        <v>166</v>
      </c>
      <c r="H6400" t="s">
        <v>162</v>
      </c>
      <c r="I6400">
        <v>1117</v>
      </c>
      <c r="J6400" t="s">
        <v>572</v>
      </c>
      <c r="K6400" t="s">
        <v>518</v>
      </c>
      <c r="L6400" t="s">
        <v>856</v>
      </c>
      <c r="M6400" t="s">
        <v>654</v>
      </c>
      <c r="N6400">
        <v>150</v>
      </c>
      <c r="O6400">
        <v>61</v>
      </c>
      <c r="P6400">
        <v>52</v>
      </c>
      <c r="Q6400" t="s">
        <v>76</v>
      </c>
      <c r="R6400" t="s">
        <v>238</v>
      </c>
      <c r="S6400" t="s">
        <v>239</v>
      </c>
      <c r="T6400">
        <v>220</v>
      </c>
      <c r="U6400">
        <v>215</v>
      </c>
      <c r="V6400">
        <v>97.73</v>
      </c>
      <c r="W6400" t="s">
        <v>133</v>
      </c>
      <c r="X6400">
        <v>9729</v>
      </c>
      <c r="Y6400">
        <v>2091735</v>
      </c>
      <c r="Z6400">
        <v>50740</v>
      </c>
      <c r="AA6400">
        <v>44505</v>
      </c>
      <c r="AB6400">
        <v>2186980</v>
      </c>
      <c r="AC6400">
        <v>1682157</v>
      </c>
      <c r="AD6400">
        <v>504823</v>
      </c>
      <c r="AE6400" t="s">
        <v>72</v>
      </c>
      <c r="AF6400" t="s">
        <v>78</v>
      </c>
      <c r="AG6400" t="s">
        <v>240</v>
      </c>
      <c r="AH6400" t="s">
        <v>147</v>
      </c>
      <c r="AI6400" t="s">
        <v>139</v>
      </c>
      <c r="AJ6400" t="str">
        <f t="shared" si="99"/>
        <v>Oct</v>
      </c>
    </row>
    <row r="6401" spans="1:36" x14ac:dyDescent="0.3">
      <c r="A6401" t="s">
        <v>13996</v>
      </c>
      <c r="B6401" s="33">
        <v>45841</v>
      </c>
      <c r="C6401" t="s">
        <v>97</v>
      </c>
      <c r="D6401" t="s">
        <v>13997</v>
      </c>
      <c r="E6401" t="s">
        <v>178</v>
      </c>
      <c r="F6401" t="s">
        <v>181</v>
      </c>
      <c r="G6401" t="s">
        <v>157</v>
      </c>
      <c r="H6401" t="s">
        <v>159</v>
      </c>
      <c r="I6401">
        <v>1837</v>
      </c>
      <c r="J6401" t="s">
        <v>605</v>
      </c>
      <c r="K6401" t="s">
        <v>977</v>
      </c>
      <c r="L6401" t="s">
        <v>605</v>
      </c>
      <c r="M6401" t="s">
        <v>301</v>
      </c>
      <c r="N6401">
        <v>233</v>
      </c>
      <c r="O6401">
        <v>0</v>
      </c>
      <c r="P6401">
        <v>11</v>
      </c>
      <c r="Q6401" t="s">
        <v>73</v>
      </c>
      <c r="R6401" t="s">
        <v>238</v>
      </c>
      <c r="S6401" t="s">
        <v>239</v>
      </c>
      <c r="T6401">
        <v>180</v>
      </c>
      <c r="U6401">
        <v>157</v>
      </c>
      <c r="V6401">
        <v>87.22</v>
      </c>
      <c r="W6401" t="s">
        <v>133</v>
      </c>
      <c r="X6401">
        <v>3588</v>
      </c>
      <c r="Y6401">
        <v>563316</v>
      </c>
      <c r="Z6401">
        <v>84466</v>
      </c>
      <c r="AA6401">
        <v>50083</v>
      </c>
      <c r="AB6401">
        <v>697865</v>
      </c>
      <c r="AC6401">
        <v>455140</v>
      </c>
      <c r="AD6401">
        <v>242725</v>
      </c>
      <c r="AE6401" t="s">
        <v>75</v>
      </c>
      <c r="AF6401" t="s">
        <v>81</v>
      </c>
      <c r="AG6401" t="s">
        <v>240</v>
      </c>
      <c r="AH6401" t="s">
        <v>144</v>
      </c>
      <c r="AI6401" t="s">
        <v>139</v>
      </c>
      <c r="AJ6401" t="str">
        <f t="shared" si="99"/>
        <v>Jul</v>
      </c>
    </row>
    <row r="6402" spans="1:36" x14ac:dyDescent="0.3">
      <c r="A6402" t="s">
        <v>13998</v>
      </c>
      <c r="B6402" s="33">
        <v>45829</v>
      </c>
      <c r="C6402" t="s">
        <v>93</v>
      </c>
      <c r="D6402" t="s">
        <v>13999</v>
      </c>
      <c r="E6402" t="s">
        <v>177</v>
      </c>
      <c r="F6402" t="s">
        <v>174</v>
      </c>
      <c r="G6402" t="s">
        <v>162</v>
      </c>
      <c r="H6402" t="s">
        <v>158</v>
      </c>
      <c r="I6402">
        <v>963</v>
      </c>
      <c r="J6402" t="s">
        <v>314</v>
      </c>
      <c r="K6402" t="s">
        <v>466</v>
      </c>
      <c r="L6402" t="s">
        <v>581</v>
      </c>
      <c r="M6402" t="s">
        <v>466</v>
      </c>
      <c r="N6402">
        <v>133</v>
      </c>
      <c r="O6402">
        <v>0</v>
      </c>
      <c r="P6402">
        <v>-10</v>
      </c>
      <c r="Q6402" t="s">
        <v>70</v>
      </c>
      <c r="R6402" t="s">
        <v>238</v>
      </c>
      <c r="S6402" t="s">
        <v>239</v>
      </c>
      <c r="T6402">
        <v>189</v>
      </c>
      <c r="U6402">
        <v>173</v>
      </c>
      <c r="V6402">
        <v>91.53</v>
      </c>
      <c r="W6402" t="s">
        <v>133</v>
      </c>
      <c r="X6402">
        <v>2816</v>
      </c>
      <c r="Y6402">
        <v>487168</v>
      </c>
      <c r="Z6402">
        <v>63664</v>
      </c>
      <c r="AA6402">
        <v>50343</v>
      </c>
      <c r="AB6402">
        <v>601175</v>
      </c>
      <c r="AC6402">
        <v>401014</v>
      </c>
      <c r="AD6402">
        <v>200161</v>
      </c>
      <c r="AE6402" t="s">
        <v>78</v>
      </c>
      <c r="AF6402" t="s">
        <v>78</v>
      </c>
      <c r="AG6402" t="s">
        <v>240</v>
      </c>
      <c r="AH6402" t="s">
        <v>144</v>
      </c>
      <c r="AI6402" t="s">
        <v>140</v>
      </c>
      <c r="AJ6402" t="str">
        <f t="shared" ref="AJ6402:AJ6465" si="100">TEXT(B6402,"mmm")</f>
        <v>Jun</v>
      </c>
    </row>
    <row r="6403" spans="1:36" x14ac:dyDescent="0.3">
      <c r="A6403" t="s">
        <v>14000</v>
      </c>
      <c r="B6403" s="33">
        <v>45950</v>
      </c>
      <c r="C6403" t="s">
        <v>95</v>
      </c>
      <c r="D6403" t="s">
        <v>14001</v>
      </c>
      <c r="E6403" t="s">
        <v>174</v>
      </c>
      <c r="F6403" t="s">
        <v>176</v>
      </c>
      <c r="G6403" t="s">
        <v>158</v>
      </c>
      <c r="H6403" t="s">
        <v>156</v>
      </c>
      <c r="I6403">
        <v>1853</v>
      </c>
      <c r="J6403" t="s">
        <v>368</v>
      </c>
      <c r="K6403" t="s">
        <v>6833</v>
      </c>
      <c r="N6403">
        <v>257</v>
      </c>
      <c r="O6403">
        <v>0</v>
      </c>
      <c r="P6403">
        <v>0</v>
      </c>
      <c r="Q6403" t="s">
        <v>67</v>
      </c>
      <c r="R6403" t="s">
        <v>245</v>
      </c>
      <c r="S6403" t="s">
        <v>120</v>
      </c>
      <c r="T6403">
        <v>180</v>
      </c>
      <c r="U6403">
        <v>0</v>
      </c>
      <c r="V6403">
        <v>0</v>
      </c>
      <c r="W6403" t="s">
        <v>133</v>
      </c>
      <c r="X6403">
        <v>10322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 t="s">
        <v>78</v>
      </c>
      <c r="AF6403" t="s">
        <v>81</v>
      </c>
      <c r="AG6403" t="s">
        <v>240</v>
      </c>
      <c r="AH6403" t="s">
        <v>146</v>
      </c>
      <c r="AI6403" t="s">
        <v>138</v>
      </c>
      <c r="AJ6403" t="str">
        <f t="shared" si="100"/>
        <v>Oct</v>
      </c>
    </row>
    <row r="6404" spans="1:36" x14ac:dyDescent="0.3">
      <c r="A6404" t="s">
        <v>14002</v>
      </c>
      <c r="B6404" s="33">
        <v>45883</v>
      </c>
      <c r="C6404" t="s">
        <v>96</v>
      </c>
      <c r="D6404" t="s">
        <v>14003</v>
      </c>
      <c r="E6404" t="s">
        <v>177</v>
      </c>
      <c r="F6404" t="s">
        <v>176</v>
      </c>
      <c r="G6404" t="s">
        <v>162</v>
      </c>
      <c r="H6404" t="s">
        <v>156</v>
      </c>
      <c r="I6404">
        <v>2035</v>
      </c>
      <c r="J6404" t="s">
        <v>463</v>
      </c>
      <c r="K6404" t="s">
        <v>1212</v>
      </c>
      <c r="L6404" t="s">
        <v>463</v>
      </c>
      <c r="M6404" t="s">
        <v>598</v>
      </c>
      <c r="N6404">
        <v>271</v>
      </c>
      <c r="O6404">
        <v>0</v>
      </c>
      <c r="P6404">
        <v>3</v>
      </c>
      <c r="Q6404" t="s">
        <v>70</v>
      </c>
      <c r="R6404" t="s">
        <v>238</v>
      </c>
      <c r="S6404" t="s">
        <v>239</v>
      </c>
      <c r="T6404">
        <v>180</v>
      </c>
      <c r="U6404">
        <v>128</v>
      </c>
      <c r="V6404">
        <v>71.11</v>
      </c>
      <c r="W6404" t="s">
        <v>135</v>
      </c>
      <c r="X6404">
        <v>9007</v>
      </c>
      <c r="Y6404">
        <v>1152896</v>
      </c>
      <c r="Z6404">
        <v>60928</v>
      </c>
      <c r="AA6404">
        <v>101632</v>
      </c>
      <c r="AB6404">
        <v>1315456</v>
      </c>
      <c r="AC6404">
        <v>1082770</v>
      </c>
      <c r="AD6404">
        <v>232686</v>
      </c>
      <c r="AE6404" t="s">
        <v>78</v>
      </c>
      <c r="AF6404" t="s">
        <v>81</v>
      </c>
      <c r="AG6404" t="s">
        <v>240</v>
      </c>
      <c r="AH6404" t="s">
        <v>144</v>
      </c>
      <c r="AI6404" t="s">
        <v>139</v>
      </c>
      <c r="AJ6404" t="str">
        <f t="shared" si="100"/>
        <v>Aug</v>
      </c>
    </row>
    <row r="6405" spans="1:36" x14ac:dyDescent="0.3">
      <c r="A6405" t="s">
        <v>14004</v>
      </c>
      <c r="B6405" s="33">
        <v>45732</v>
      </c>
      <c r="C6405" t="s">
        <v>93</v>
      </c>
      <c r="D6405" t="s">
        <v>14005</v>
      </c>
      <c r="E6405" t="s">
        <v>172</v>
      </c>
      <c r="F6405" t="s">
        <v>180</v>
      </c>
      <c r="G6405" t="s">
        <v>155</v>
      </c>
      <c r="H6405" t="s">
        <v>160</v>
      </c>
      <c r="I6405">
        <v>630</v>
      </c>
      <c r="J6405" t="s">
        <v>482</v>
      </c>
      <c r="K6405" t="s">
        <v>2846</v>
      </c>
      <c r="L6405" t="s">
        <v>408</v>
      </c>
      <c r="M6405" t="s">
        <v>1973</v>
      </c>
      <c r="N6405">
        <v>93</v>
      </c>
      <c r="O6405">
        <v>0</v>
      </c>
      <c r="P6405">
        <v>9</v>
      </c>
      <c r="Q6405" t="s">
        <v>73</v>
      </c>
      <c r="R6405" t="s">
        <v>238</v>
      </c>
      <c r="S6405" t="s">
        <v>239</v>
      </c>
      <c r="T6405">
        <v>150</v>
      </c>
      <c r="U6405">
        <v>147</v>
      </c>
      <c r="V6405">
        <v>98</v>
      </c>
      <c r="W6405" t="s">
        <v>133</v>
      </c>
      <c r="X6405">
        <v>10531</v>
      </c>
      <c r="Y6405">
        <v>1548057</v>
      </c>
      <c r="Z6405">
        <v>66591</v>
      </c>
      <c r="AA6405">
        <v>84819</v>
      </c>
      <c r="AB6405">
        <v>1699467</v>
      </c>
      <c r="AC6405">
        <v>1099815</v>
      </c>
      <c r="AD6405">
        <v>599652</v>
      </c>
      <c r="AE6405" t="s">
        <v>81</v>
      </c>
      <c r="AF6405" t="s">
        <v>81</v>
      </c>
      <c r="AG6405" t="s">
        <v>240</v>
      </c>
      <c r="AH6405" t="s">
        <v>145</v>
      </c>
      <c r="AI6405" t="s">
        <v>140</v>
      </c>
      <c r="AJ6405" t="str">
        <f t="shared" si="100"/>
        <v>Mar</v>
      </c>
    </row>
    <row r="6406" spans="1:36" x14ac:dyDescent="0.3">
      <c r="A6406" t="s">
        <v>14006</v>
      </c>
      <c r="B6406" s="33">
        <v>45861</v>
      </c>
      <c r="C6406" t="s">
        <v>97</v>
      </c>
      <c r="D6406" t="s">
        <v>14007</v>
      </c>
      <c r="E6406" t="s">
        <v>177</v>
      </c>
      <c r="F6406" t="s">
        <v>176</v>
      </c>
      <c r="G6406" t="s">
        <v>162</v>
      </c>
      <c r="H6406" t="s">
        <v>156</v>
      </c>
      <c r="I6406">
        <v>1909</v>
      </c>
      <c r="J6406" t="s">
        <v>264</v>
      </c>
      <c r="K6406" t="s">
        <v>562</v>
      </c>
      <c r="L6406" t="s">
        <v>310</v>
      </c>
      <c r="M6406" t="s">
        <v>2093</v>
      </c>
      <c r="N6406">
        <v>264</v>
      </c>
      <c r="O6406">
        <v>0</v>
      </c>
      <c r="P6406">
        <v>2</v>
      </c>
      <c r="Q6406" t="s">
        <v>70</v>
      </c>
      <c r="R6406" t="s">
        <v>238</v>
      </c>
      <c r="S6406" t="s">
        <v>239</v>
      </c>
      <c r="T6406">
        <v>220</v>
      </c>
      <c r="U6406">
        <v>174</v>
      </c>
      <c r="V6406">
        <v>79.09</v>
      </c>
      <c r="W6406" t="s">
        <v>133</v>
      </c>
      <c r="X6406">
        <v>8260</v>
      </c>
      <c r="Y6406">
        <v>1437240</v>
      </c>
      <c r="Z6406">
        <v>35322</v>
      </c>
      <c r="AA6406">
        <v>121626</v>
      </c>
      <c r="AB6406">
        <v>1594188</v>
      </c>
      <c r="AC6406">
        <v>944562</v>
      </c>
      <c r="AD6406">
        <v>649626</v>
      </c>
      <c r="AE6406" t="s">
        <v>78</v>
      </c>
      <c r="AF6406" t="s">
        <v>81</v>
      </c>
      <c r="AG6406" t="s">
        <v>240</v>
      </c>
      <c r="AH6406" t="s">
        <v>144</v>
      </c>
      <c r="AI6406" t="s">
        <v>139</v>
      </c>
      <c r="AJ6406" t="str">
        <f t="shared" si="100"/>
        <v>Jul</v>
      </c>
    </row>
    <row r="6407" spans="1:36" x14ac:dyDescent="0.3">
      <c r="A6407" t="s">
        <v>14008</v>
      </c>
      <c r="B6407" s="33">
        <v>45805</v>
      </c>
      <c r="C6407" t="s">
        <v>99</v>
      </c>
      <c r="D6407" t="s">
        <v>14009</v>
      </c>
      <c r="E6407" t="s">
        <v>176</v>
      </c>
      <c r="F6407" t="s">
        <v>179</v>
      </c>
      <c r="G6407" t="s">
        <v>156</v>
      </c>
      <c r="H6407" t="s">
        <v>166</v>
      </c>
      <c r="I6407">
        <v>884</v>
      </c>
      <c r="J6407" t="s">
        <v>280</v>
      </c>
      <c r="K6407" t="s">
        <v>2001</v>
      </c>
      <c r="L6407" t="s">
        <v>353</v>
      </c>
      <c r="M6407" t="s">
        <v>3500</v>
      </c>
      <c r="N6407">
        <v>139</v>
      </c>
      <c r="O6407">
        <v>0</v>
      </c>
      <c r="P6407">
        <v>3</v>
      </c>
      <c r="Q6407" t="s">
        <v>70</v>
      </c>
      <c r="R6407" t="s">
        <v>238</v>
      </c>
      <c r="S6407" t="s">
        <v>239</v>
      </c>
      <c r="T6407">
        <v>180</v>
      </c>
      <c r="U6407">
        <v>164</v>
      </c>
      <c r="V6407">
        <v>91.11</v>
      </c>
      <c r="W6407" t="s">
        <v>135</v>
      </c>
      <c r="X6407">
        <v>8911</v>
      </c>
      <c r="Y6407">
        <v>1461404</v>
      </c>
      <c r="Z6407">
        <v>30504</v>
      </c>
      <c r="AA6407">
        <v>118736</v>
      </c>
      <c r="AB6407">
        <v>1610644</v>
      </c>
      <c r="AC6407">
        <v>1037674</v>
      </c>
      <c r="AD6407">
        <v>572970</v>
      </c>
      <c r="AE6407" t="s">
        <v>81</v>
      </c>
      <c r="AF6407" t="s">
        <v>72</v>
      </c>
      <c r="AG6407" t="s">
        <v>240</v>
      </c>
      <c r="AH6407" t="s">
        <v>144</v>
      </c>
      <c r="AI6407" t="s">
        <v>138</v>
      </c>
      <c r="AJ6407" t="str">
        <f t="shared" si="100"/>
        <v>May</v>
      </c>
    </row>
    <row r="6408" spans="1:36" x14ac:dyDescent="0.3">
      <c r="A6408" t="s">
        <v>14010</v>
      </c>
      <c r="B6408" s="33">
        <v>45772</v>
      </c>
      <c r="C6408" t="s">
        <v>93</v>
      </c>
      <c r="D6408" t="s">
        <v>14011</v>
      </c>
      <c r="E6408" t="s">
        <v>178</v>
      </c>
      <c r="F6408" t="s">
        <v>179</v>
      </c>
      <c r="G6408" t="s">
        <v>157</v>
      </c>
      <c r="H6408" t="s">
        <v>166</v>
      </c>
      <c r="I6408">
        <v>440</v>
      </c>
      <c r="J6408" t="s">
        <v>572</v>
      </c>
      <c r="K6408" t="s">
        <v>339</v>
      </c>
      <c r="L6408" t="s">
        <v>1659</v>
      </c>
      <c r="M6408" t="s">
        <v>2673</v>
      </c>
      <c r="N6408">
        <v>85</v>
      </c>
      <c r="O6408">
        <v>25</v>
      </c>
      <c r="P6408">
        <v>34</v>
      </c>
      <c r="Q6408" t="s">
        <v>76</v>
      </c>
      <c r="R6408" t="s">
        <v>238</v>
      </c>
      <c r="S6408" t="s">
        <v>239</v>
      </c>
      <c r="T6408">
        <v>220</v>
      </c>
      <c r="U6408">
        <v>122</v>
      </c>
      <c r="V6408">
        <v>55.45</v>
      </c>
      <c r="W6408" t="s">
        <v>133</v>
      </c>
      <c r="X6408">
        <v>4271</v>
      </c>
      <c r="Y6408">
        <v>521062</v>
      </c>
      <c r="Z6408">
        <v>63074</v>
      </c>
      <c r="AA6408">
        <v>35990</v>
      </c>
      <c r="AB6408">
        <v>620126</v>
      </c>
      <c r="AC6408">
        <v>469752</v>
      </c>
      <c r="AD6408">
        <v>150374</v>
      </c>
      <c r="AE6408" t="s">
        <v>75</v>
      </c>
      <c r="AF6408" t="s">
        <v>72</v>
      </c>
      <c r="AG6408" t="s">
        <v>240</v>
      </c>
      <c r="AH6408" t="s">
        <v>144</v>
      </c>
      <c r="AI6408" t="s">
        <v>139</v>
      </c>
      <c r="AJ6408" t="str">
        <f t="shared" si="100"/>
        <v>Apr</v>
      </c>
    </row>
    <row r="6409" spans="1:36" x14ac:dyDescent="0.3">
      <c r="A6409" t="s">
        <v>14012</v>
      </c>
      <c r="B6409" s="33">
        <v>45781</v>
      </c>
      <c r="C6409" t="s">
        <v>93</v>
      </c>
      <c r="D6409" t="s">
        <v>8140</v>
      </c>
      <c r="E6409" t="s">
        <v>180</v>
      </c>
      <c r="F6409" t="s">
        <v>175</v>
      </c>
      <c r="G6409" t="s">
        <v>160</v>
      </c>
      <c r="H6409" t="s">
        <v>163</v>
      </c>
      <c r="I6409">
        <v>1828</v>
      </c>
      <c r="J6409" t="s">
        <v>504</v>
      </c>
      <c r="K6409" t="s">
        <v>1061</v>
      </c>
      <c r="L6409" t="s">
        <v>696</v>
      </c>
      <c r="M6409" t="s">
        <v>647</v>
      </c>
      <c r="N6409">
        <v>223</v>
      </c>
      <c r="O6409">
        <v>25</v>
      </c>
      <c r="P6409">
        <v>13</v>
      </c>
      <c r="Q6409" t="s">
        <v>73</v>
      </c>
      <c r="R6409" t="s">
        <v>238</v>
      </c>
      <c r="S6409" t="s">
        <v>239</v>
      </c>
      <c r="T6409">
        <v>186</v>
      </c>
      <c r="U6409">
        <v>129</v>
      </c>
      <c r="V6409">
        <v>69.349999999999994</v>
      </c>
      <c r="W6409" t="s">
        <v>133</v>
      </c>
      <c r="X6409">
        <v>5547</v>
      </c>
      <c r="Y6409">
        <v>715563</v>
      </c>
      <c r="Z6409">
        <v>51987</v>
      </c>
      <c r="AA6409">
        <v>73272</v>
      </c>
      <c r="AB6409">
        <v>840822</v>
      </c>
      <c r="AC6409">
        <v>493694</v>
      </c>
      <c r="AD6409">
        <v>347128</v>
      </c>
      <c r="AE6409" t="s">
        <v>81</v>
      </c>
      <c r="AF6409" t="s">
        <v>75</v>
      </c>
      <c r="AG6409" t="s">
        <v>240</v>
      </c>
      <c r="AH6409" t="s">
        <v>144</v>
      </c>
      <c r="AI6409" t="s">
        <v>138</v>
      </c>
      <c r="AJ6409" t="str">
        <f t="shared" si="100"/>
        <v>May</v>
      </c>
    </row>
    <row r="6410" spans="1:36" x14ac:dyDescent="0.3">
      <c r="A6410" t="s">
        <v>14013</v>
      </c>
      <c r="B6410" s="33">
        <v>46022</v>
      </c>
      <c r="C6410" t="s">
        <v>96</v>
      </c>
      <c r="D6410" t="s">
        <v>14014</v>
      </c>
      <c r="E6410" t="s">
        <v>176</v>
      </c>
      <c r="F6410" t="s">
        <v>172</v>
      </c>
      <c r="G6410" t="s">
        <v>156</v>
      </c>
      <c r="H6410" t="s">
        <v>155</v>
      </c>
      <c r="I6410">
        <v>2315</v>
      </c>
      <c r="J6410" t="s">
        <v>806</v>
      </c>
      <c r="K6410" t="s">
        <v>3176</v>
      </c>
      <c r="L6410" t="s">
        <v>304</v>
      </c>
      <c r="M6410" t="s">
        <v>3176</v>
      </c>
      <c r="N6410">
        <v>347</v>
      </c>
      <c r="O6410">
        <v>0</v>
      </c>
      <c r="P6410">
        <v>-10</v>
      </c>
      <c r="Q6410" t="s">
        <v>70</v>
      </c>
      <c r="R6410" t="s">
        <v>238</v>
      </c>
      <c r="S6410" t="s">
        <v>239</v>
      </c>
      <c r="T6410">
        <v>180</v>
      </c>
      <c r="U6410">
        <v>156</v>
      </c>
      <c r="V6410">
        <v>86.67</v>
      </c>
      <c r="W6410" t="s">
        <v>134</v>
      </c>
      <c r="X6410">
        <v>4868</v>
      </c>
      <c r="Y6410">
        <v>759408</v>
      </c>
      <c r="Z6410">
        <v>59280</v>
      </c>
      <c r="AA6410">
        <v>39000</v>
      </c>
      <c r="AB6410">
        <v>857688</v>
      </c>
      <c r="AC6410">
        <v>591523</v>
      </c>
      <c r="AD6410">
        <v>266165</v>
      </c>
      <c r="AE6410" t="s">
        <v>81</v>
      </c>
      <c r="AF6410" t="s">
        <v>81</v>
      </c>
      <c r="AG6410" t="s">
        <v>240</v>
      </c>
      <c r="AH6410" t="s">
        <v>145</v>
      </c>
      <c r="AI6410" t="s">
        <v>140</v>
      </c>
      <c r="AJ6410" t="str">
        <f t="shared" si="100"/>
        <v>Dec</v>
      </c>
    </row>
    <row r="6411" spans="1:36" x14ac:dyDescent="0.3">
      <c r="A6411" t="s">
        <v>14015</v>
      </c>
      <c r="B6411" s="33">
        <v>45810</v>
      </c>
      <c r="C6411" t="s">
        <v>93</v>
      </c>
      <c r="D6411" t="s">
        <v>14016</v>
      </c>
      <c r="E6411" t="s">
        <v>179</v>
      </c>
      <c r="F6411" t="s">
        <v>177</v>
      </c>
      <c r="G6411" t="s">
        <v>166</v>
      </c>
      <c r="H6411" t="s">
        <v>162</v>
      </c>
      <c r="I6411">
        <v>695</v>
      </c>
      <c r="J6411" t="s">
        <v>292</v>
      </c>
      <c r="K6411" t="s">
        <v>2951</v>
      </c>
      <c r="L6411" t="s">
        <v>626</v>
      </c>
      <c r="M6411" t="s">
        <v>2951</v>
      </c>
      <c r="N6411">
        <v>110</v>
      </c>
      <c r="O6411">
        <v>0</v>
      </c>
      <c r="P6411">
        <v>-10</v>
      </c>
      <c r="Q6411" t="s">
        <v>70</v>
      </c>
      <c r="R6411" t="s">
        <v>238</v>
      </c>
      <c r="S6411" t="s">
        <v>239</v>
      </c>
      <c r="T6411">
        <v>220</v>
      </c>
      <c r="U6411">
        <v>180</v>
      </c>
      <c r="V6411">
        <v>81.819999999999993</v>
      </c>
      <c r="W6411" t="s">
        <v>133</v>
      </c>
      <c r="X6411">
        <v>2936</v>
      </c>
      <c r="Y6411">
        <v>528480</v>
      </c>
      <c r="Z6411">
        <v>34560</v>
      </c>
      <c r="AA6411">
        <v>141660</v>
      </c>
      <c r="AB6411">
        <v>704700</v>
      </c>
      <c r="AC6411">
        <v>487655</v>
      </c>
      <c r="AD6411">
        <v>217045</v>
      </c>
      <c r="AE6411" t="s">
        <v>72</v>
      </c>
      <c r="AF6411" t="s">
        <v>78</v>
      </c>
      <c r="AG6411" t="s">
        <v>240</v>
      </c>
      <c r="AH6411" t="s">
        <v>144</v>
      </c>
      <c r="AI6411" t="s">
        <v>138</v>
      </c>
      <c r="AJ6411" t="str">
        <f t="shared" si="100"/>
        <v>Jun</v>
      </c>
    </row>
    <row r="6412" spans="1:36" x14ac:dyDescent="0.3">
      <c r="A6412" t="s">
        <v>14017</v>
      </c>
      <c r="B6412" s="33">
        <v>45710</v>
      </c>
      <c r="C6412" t="s">
        <v>99</v>
      </c>
      <c r="D6412" t="s">
        <v>14018</v>
      </c>
      <c r="E6412" t="s">
        <v>174</v>
      </c>
      <c r="F6412" t="s">
        <v>176</v>
      </c>
      <c r="G6412" t="s">
        <v>158</v>
      </c>
      <c r="H6412" t="s">
        <v>156</v>
      </c>
      <c r="I6412">
        <v>652</v>
      </c>
      <c r="J6412" t="s">
        <v>744</v>
      </c>
      <c r="K6412" t="s">
        <v>1093</v>
      </c>
      <c r="L6412" t="s">
        <v>377</v>
      </c>
      <c r="M6412" t="s">
        <v>736</v>
      </c>
      <c r="N6412">
        <v>111</v>
      </c>
      <c r="O6412">
        <v>0</v>
      </c>
      <c r="P6412">
        <v>21</v>
      </c>
      <c r="Q6412" t="s">
        <v>73</v>
      </c>
      <c r="R6412" t="s">
        <v>238</v>
      </c>
      <c r="S6412" t="s">
        <v>239</v>
      </c>
      <c r="T6412">
        <v>189</v>
      </c>
      <c r="U6412">
        <v>108</v>
      </c>
      <c r="V6412">
        <v>57.14</v>
      </c>
      <c r="W6412" t="s">
        <v>133</v>
      </c>
      <c r="X6412">
        <v>10820</v>
      </c>
      <c r="Y6412">
        <v>1168560</v>
      </c>
      <c r="Z6412">
        <v>37584</v>
      </c>
      <c r="AA6412">
        <v>16308</v>
      </c>
      <c r="AB6412">
        <v>1222452</v>
      </c>
      <c r="AC6412">
        <v>894644</v>
      </c>
      <c r="AD6412">
        <v>327808</v>
      </c>
      <c r="AE6412" t="s">
        <v>78</v>
      </c>
      <c r="AF6412" t="s">
        <v>81</v>
      </c>
      <c r="AG6412" t="s">
        <v>240</v>
      </c>
      <c r="AH6412" t="s">
        <v>144</v>
      </c>
      <c r="AI6412" t="s">
        <v>138</v>
      </c>
      <c r="AJ6412" t="str">
        <f t="shared" si="100"/>
        <v>Feb</v>
      </c>
    </row>
    <row r="6413" spans="1:36" x14ac:dyDescent="0.3">
      <c r="A6413" t="s">
        <v>14019</v>
      </c>
      <c r="B6413" s="33">
        <v>45902</v>
      </c>
      <c r="C6413" t="s">
        <v>98</v>
      </c>
      <c r="D6413" t="s">
        <v>14020</v>
      </c>
      <c r="E6413" t="s">
        <v>176</v>
      </c>
      <c r="F6413" t="s">
        <v>175</v>
      </c>
      <c r="G6413" t="s">
        <v>156</v>
      </c>
      <c r="H6413" t="s">
        <v>163</v>
      </c>
      <c r="I6413">
        <v>1771</v>
      </c>
      <c r="J6413" t="s">
        <v>482</v>
      </c>
      <c r="K6413" t="s">
        <v>2638</v>
      </c>
      <c r="L6413" t="s">
        <v>707</v>
      </c>
      <c r="M6413" t="s">
        <v>3763</v>
      </c>
      <c r="N6413">
        <v>220</v>
      </c>
      <c r="O6413">
        <v>16</v>
      </c>
      <c r="P6413">
        <v>44</v>
      </c>
      <c r="Q6413" t="s">
        <v>76</v>
      </c>
      <c r="R6413" t="s">
        <v>238</v>
      </c>
      <c r="S6413" t="s">
        <v>239</v>
      </c>
      <c r="T6413">
        <v>180</v>
      </c>
      <c r="U6413">
        <v>123</v>
      </c>
      <c r="V6413">
        <v>68.33</v>
      </c>
      <c r="W6413" t="s">
        <v>135</v>
      </c>
      <c r="X6413">
        <v>10846</v>
      </c>
      <c r="Y6413">
        <v>1334058</v>
      </c>
      <c r="Z6413">
        <v>41697</v>
      </c>
      <c r="AA6413">
        <v>71094</v>
      </c>
      <c r="AB6413">
        <v>1446849</v>
      </c>
      <c r="AC6413">
        <v>1086192</v>
      </c>
      <c r="AD6413">
        <v>360657</v>
      </c>
      <c r="AE6413" t="s">
        <v>81</v>
      </c>
      <c r="AF6413" t="s">
        <v>75</v>
      </c>
      <c r="AG6413" t="s">
        <v>240</v>
      </c>
      <c r="AH6413" t="s">
        <v>144</v>
      </c>
      <c r="AI6413" t="s">
        <v>138</v>
      </c>
      <c r="AJ6413" t="str">
        <f t="shared" si="100"/>
        <v>Sep</v>
      </c>
    </row>
    <row r="6414" spans="1:36" x14ac:dyDescent="0.3">
      <c r="A6414" t="s">
        <v>14021</v>
      </c>
      <c r="B6414" s="33">
        <v>45852</v>
      </c>
      <c r="C6414" t="s">
        <v>98</v>
      </c>
      <c r="D6414" t="s">
        <v>14022</v>
      </c>
      <c r="E6414" t="s">
        <v>177</v>
      </c>
      <c r="F6414" t="s">
        <v>179</v>
      </c>
      <c r="G6414" t="s">
        <v>162</v>
      </c>
      <c r="H6414" t="s">
        <v>166</v>
      </c>
      <c r="I6414">
        <v>748</v>
      </c>
      <c r="J6414" t="s">
        <v>457</v>
      </c>
      <c r="K6414" t="s">
        <v>1052</v>
      </c>
      <c r="L6414" t="s">
        <v>867</v>
      </c>
      <c r="M6414" t="s">
        <v>3149</v>
      </c>
      <c r="N6414">
        <v>114</v>
      </c>
      <c r="O6414">
        <v>1</v>
      </c>
      <c r="P6414">
        <v>15</v>
      </c>
      <c r="Q6414" t="s">
        <v>73</v>
      </c>
      <c r="R6414" t="s">
        <v>238</v>
      </c>
      <c r="S6414" t="s">
        <v>239</v>
      </c>
      <c r="T6414">
        <v>150</v>
      </c>
      <c r="U6414">
        <v>97</v>
      </c>
      <c r="V6414">
        <v>64.67</v>
      </c>
      <c r="W6414" t="s">
        <v>133</v>
      </c>
      <c r="X6414">
        <v>10955</v>
      </c>
      <c r="Y6414">
        <v>1062635</v>
      </c>
      <c r="Z6414">
        <v>31234</v>
      </c>
      <c r="AA6414">
        <v>37830</v>
      </c>
      <c r="AB6414">
        <v>1131699</v>
      </c>
      <c r="AC6414">
        <v>878988</v>
      </c>
      <c r="AD6414">
        <v>252711</v>
      </c>
      <c r="AE6414" t="s">
        <v>78</v>
      </c>
      <c r="AF6414" t="s">
        <v>72</v>
      </c>
      <c r="AG6414" t="s">
        <v>240</v>
      </c>
      <c r="AH6414" t="s">
        <v>145</v>
      </c>
      <c r="AI6414" t="s">
        <v>139</v>
      </c>
      <c r="AJ6414" t="str">
        <f t="shared" si="100"/>
        <v>Jul</v>
      </c>
    </row>
    <row r="6415" spans="1:36" x14ac:dyDescent="0.3">
      <c r="A6415" t="s">
        <v>14023</v>
      </c>
      <c r="B6415" s="33">
        <v>45880</v>
      </c>
      <c r="C6415" t="s">
        <v>93</v>
      </c>
      <c r="D6415" t="s">
        <v>9369</v>
      </c>
      <c r="E6415" t="s">
        <v>180</v>
      </c>
      <c r="F6415" t="s">
        <v>178</v>
      </c>
      <c r="G6415" t="s">
        <v>160</v>
      </c>
      <c r="H6415" t="s">
        <v>157</v>
      </c>
      <c r="I6415">
        <v>2028</v>
      </c>
      <c r="J6415" t="s">
        <v>731</v>
      </c>
      <c r="K6415" t="s">
        <v>2804</v>
      </c>
      <c r="L6415" t="s">
        <v>332</v>
      </c>
      <c r="M6415" t="s">
        <v>2804</v>
      </c>
      <c r="N6415">
        <v>266</v>
      </c>
      <c r="O6415">
        <v>16</v>
      </c>
      <c r="P6415">
        <v>-5</v>
      </c>
      <c r="Q6415" t="s">
        <v>73</v>
      </c>
      <c r="R6415" t="s">
        <v>238</v>
      </c>
      <c r="S6415" t="s">
        <v>239</v>
      </c>
      <c r="T6415">
        <v>180</v>
      </c>
      <c r="U6415">
        <v>152</v>
      </c>
      <c r="V6415">
        <v>84.44</v>
      </c>
      <c r="W6415" t="s">
        <v>134</v>
      </c>
      <c r="X6415">
        <v>7913</v>
      </c>
      <c r="Y6415">
        <v>1202776</v>
      </c>
      <c r="Z6415">
        <v>46816</v>
      </c>
      <c r="AA6415">
        <v>112784</v>
      </c>
      <c r="AB6415">
        <v>1362376</v>
      </c>
      <c r="AC6415">
        <v>1013482</v>
      </c>
      <c r="AD6415">
        <v>348894</v>
      </c>
      <c r="AE6415" t="s">
        <v>81</v>
      </c>
      <c r="AF6415" t="s">
        <v>75</v>
      </c>
      <c r="AG6415" t="s">
        <v>240</v>
      </c>
      <c r="AH6415" t="s">
        <v>146</v>
      </c>
      <c r="AI6415" t="s">
        <v>139</v>
      </c>
      <c r="AJ6415" t="str">
        <f t="shared" si="100"/>
        <v>Aug</v>
      </c>
    </row>
    <row r="6416" spans="1:36" x14ac:dyDescent="0.3">
      <c r="A6416" t="s">
        <v>14024</v>
      </c>
      <c r="B6416" s="33">
        <v>45907</v>
      </c>
      <c r="C6416" t="s">
        <v>96</v>
      </c>
      <c r="D6416" t="s">
        <v>14025</v>
      </c>
      <c r="E6416" t="s">
        <v>179</v>
      </c>
      <c r="F6416" t="s">
        <v>175</v>
      </c>
      <c r="G6416" t="s">
        <v>166</v>
      </c>
      <c r="H6416" t="s">
        <v>163</v>
      </c>
      <c r="I6416">
        <v>1298</v>
      </c>
      <c r="J6416" t="s">
        <v>529</v>
      </c>
      <c r="K6416" t="s">
        <v>337</v>
      </c>
      <c r="L6416" t="s">
        <v>385</v>
      </c>
      <c r="M6416" t="s">
        <v>337</v>
      </c>
      <c r="N6416">
        <v>199</v>
      </c>
      <c r="O6416">
        <v>0</v>
      </c>
      <c r="P6416">
        <v>-6</v>
      </c>
      <c r="Q6416" t="s">
        <v>70</v>
      </c>
      <c r="R6416" t="s">
        <v>238</v>
      </c>
      <c r="S6416" t="s">
        <v>239</v>
      </c>
      <c r="T6416">
        <v>189</v>
      </c>
      <c r="U6416">
        <v>138</v>
      </c>
      <c r="V6416">
        <v>73.02</v>
      </c>
      <c r="W6416" t="s">
        <v>133</v>
      </c>
      <c r="X6416">
        <v>9695</v>
      </c>
      <c r="Y6416">
        <v>1337910</v>
      </c>
      <c r="Z6416">
        <v>32292</v>
      </c>
      <c r="AA6416">
        <v>59202</v>
      </c>
      <c r="AB6416">
        <v>1429404</v>
      </c>
      <c r="AC6416">
        <v>997901</v>
      </c>
      <c r="AD6416">
        <v>431503</v>
      </c>
      <c r="AE6416" t="s">
        <v>72</v>
      </c>
      <c r="AF6416" t="s">
        <v>75</v>
      </c>
      <c r="AG6416" t="s">
        <v>240</v>
      </c>
      <c r="AH6416" t="s">
        <v>147</v>
      </c>
      <c r="AI6416" t="s">
        <v>139</v>
      </c>
      <c r="AJ6416" t="str">
        <f t="shared" si="100"/>
        <v>Sep</v>
      </c>
    </row>
    <row r="6417" spans="1:36" x14ac:dyDescent="0.3">
      <c r="A6417" t="s">
        <v>14026</v>
      </c>
      <c r="B6417" s="33">
        <v>45817</v>
      </c>
      <c r="C6417" t="s">
        <v>99</v>
      </c>
      <c r="D6417" t="s">
        <v>14027</v>
      </c>
      <c r="E6417" t="s">
        <v>181</v>
      </c>
      <c r="F6417" t="s">
        <v>174</v>
      </c>
      <c r="G6417" t="s">
        <v>159</v>
      </c>
      <c r="H6417" t="s">
        <v>158</v>
      </c>
      <c r="I6417">
        <v>2394</v>
      </c>
      <c r="J6417" t="s">
        <v>477</v>
      </c>
      <c r="K6417" t="s">
        <v>1248</v>
      </c>
      <c r="L6417" t="s">
        <v>477</v>
      </c>
      <c r="M6417" t="s">
        <v>2136</v>
      </c>
      <c r="N6417">
        <v>327</v>
      </c>
      <c r="O6417">
        <v>0</v>
      </c>
      <c r="P6417">
        <v>15</v>
      </c>
      <c r="Q6417" t="s">
        <v>73</v>
      </c>
      <c r="R6417" t="s">
        <v>238</v>
      </c>
      <c r="S6417" t="s">
        <v>239</v>
      </c>
      <c r="T6417">
        <v>150</v>
      </c>
      <c r="U6417">
        <v>132</v>
      </c>
      <c r="V6417">
        <v>88</v>
      </c>
      <c r="W6417" t="s">
        <v>133</v>
      </c>
      <c r="X6417">
        <v>10023</v>
      </c>
      <c r="Y6417">
        <v>1323036</v>
      </c>
      <c r="Z6417">
        <v>69168</v>
      </c>
      <c r="AA6417">
        <v>42504</v>
      </c>
      <c r="AB6417">
        <v>1434708</v>
      </c>
      <c r="AC6417">
        <v>992801</v>
      </c>
      <c r="AD6417">
        <v>441907</v>
      </c>
      <c r="AE6417" t="s">
        <v>81</v>
      </c>
      <c r="AF6417" t="s">
        <v>78</v>
      </c>
      <c r="AG6417" t="s">
        <v>240</v>
      </c>
      <c r="AH6417" t="s">
        <v>145</v>
      </c>
      <c r="AI6417" t="s">
        <v>140</v>
      </c>
      <c r="AJ6417" t="str">
        <f t="shared" si="100"/>
        <v>Jun</v>
      </c>
    </row>
    <row r="6418" spans="1:36" x14ac:dyDescent="0.3">
      <c r="A6418" t="s">
        <v>14028</v>
      </c>
      <c r="B6418" s="33">
        <v>45830</v>
      </c>
      <c r="C6418" t="s">
        <v>99</v>
      </c>
      <c r="D6418" t="s">
        <v>13393</v>
      </c>
      <c r="E6418" t="s">
        <v>173</v>
      </c>
      <c r="F6418" t="s">
        <v>172</v>
      </c>
      <c r="G6418" t="s">
        <v>161</v>
      </c>
      <c r="H6418" t="s">
        <v>155</v>
      </c>
      <c r="I6418">
        <v>1566</v>
      </c>
      <c r="J6418" t="s">
        <v>482</v>
      </c>
      <c r="K6418" t="s">
        <v>2533</v>
      </c>
      <c r="L6418" t="s">
        <v>568</v>
      </c>
      <c r="M6418" t="s">
        <v>5807</v>
      </c>
      <c r="N6418">
        <v>199</v>
      </c>
      <c r="O6418">
        <v>39</v>
      </c>
      <c r="P6418">
        <v>47</v>
      </c>
      <c r="Q6418" t="s">
        <v>76</v>
      </c>
      <c r="R6418" t="s">
        <v>238</v>
      </c>
      <c r="S6418" t="s">
        <v>239</v>
      </c>
      <c r="T6418">
        <v>186</v>
      </c>
      <c r="U6418">
        <v>139</v>
      </c>
      <c r="V6418">
        <v>74.73</v>
      </c>
      <c r="W6418" t="s">
        <v>135</v>
      </c>
      <c r="X6418">
        <v>6486</v>
      </c>
      <c r="Y6418">
        <v>901554</v>
      </c>
      <c r="Z6418">
        <v>66164</v>
      </c>
      <c r="AA6418">
        <v>28912</v>
      </c>
      <c r="AB6418">
        <v>996630</v>
      </c>
      <c r="AC6418">
        <v>713886</v>
      </c>
      <c r="AD6418">
        <v>282744</v>
      </c>
      <c r="AE6418" t="s">
        <v>78</v>
      </c>
      <c r="AF6418" t="s">
        <v>81</v>
      </c>
      <c r="AG6418" t="s">
        <v>240</v>
      </c>
      <c r="AH6418" t="s">
        <v>144</v>
      </c>
      <c r="AI6418" t="s">
        <v>138</v>
      </c>
      <c r="AJ6418" t="str">
        <f t="shared" si="100"/>
        <v>Jun</v>
      </c>
    </row>
    <row r="6419" spans="1:36" x14ac:dyDescent="0.3">
      <c r="A6419" t="s">
        <v>14029</v>
      </c>
      <c r="B6419" s="33">
        <v>45986</v>
      </c>
      <c r="C6419" t="s">
        <v>93</v>
      </c>
      <c r="D6419" t="s">
        <v>14030</v>
      </c>
      <c r="E6419" t="s">
        <v>180</v>
      </c>
      <c r="F6419" t="s">
        <v>176</v>
      </c>
      <c r="G6419" t="s">
        <v>160</v>
      </c>
      <c r="H6419" t="s">
        <v>156</v>
      </c>
      <c r="I6419">
        <v>2117</v>
      </c>
      <c r="J6419" t="s">
        <v>270</v>
      </c>
      <c r="K6419" t="s">
        <v>965</v>
      </c>
      <c r="L6419" t="s">
        <v>1158</v>
      </c>
      <c r="M6419" t="s">
        <v>536</v>
      </c>
      <c r="N6419">
        <v>287</v>
      </c>
      <c r="O6419">
        <v>36</v>
      </c>
      <c r="P6419">
        <v>29</v>
      </c>
      <c r="Q6419" t="s">
        <v>73</v>
      </c>
      <c r="R6419" t="s">
        <v>238</v>
      </c>
      <c r="S6419" t="s">
        <v>239</v>
      </c>
      <c r="T6419">
        <v>150</v>
      </c>
      <c r="U6419">
        <v>108</v>
      </c>
      <c r="V6419">
        <v>72</v>
      </c>
      <c r="W6419" t="s">
        <v>133</v>
      </c>
      <c r="X6419">
        <v>7712</v>
      </c>
      <c r="Y6419">
        <v>832896</v>
      </c>
      <c r="Z6419">
        <v>37044</v>
      </c>
      <c r="AA6419">
        <v>47736</v>
      </c>
      <c r="AB6419">
        <v>917676</v>
      </c>
      <c r="AC6419">
        <v>782927</v>
      </c>
      <c r="AD6419">
        <v>134749</v>
      </c>
      <c r="AE6419" t="s">
        <v>81</v>
      </c>
      <c r="AF6419" t="s">
        <v>81</v>
      </c>
      <c r="AG6419" t="s">
        <v>240</v>
      </c>
      <c r="AH6419" t="s">
        <v>146</v>
      </c>
      <c r="AI6419" t="s">
        <v>138</v>
      </c>
      <c r="AJ6419" t="str">
        <f t="shared" si="100"/>
        <v>Nov</v>
      </c>
    </row>
    <row r="6420" spans="1:36" x14ac:dyDescent="0.3">
      <c r="A6420" t="s">
        <v>14031</v>
      </c>
      <c r="B6420" s="33">
        <v>45824</v>
      </c>
      <c r="C6420" t="s">
        <v>93</v>
      </c>
      <c r="D6420" t="s">
        <v>13567</v>
      </c>
      <c r="E6420" t="s">
        <v>177</v>
      </c>
      <c r="F6420" t="s">
        <v>175</v>
      </c>
      <c r="G6420" t="s">
        <v>162</v>
      </c>
      <c r="H6420" t="s">
        <v>163</v>
      </c>
      <c r="I6420">
        <v>2124</v>
      </c>
      <c r="J6420" t="s">
        <v>345</v>
      </c>
      <c r="K6420" t="s">
        <v>855</v>
      </c>
      <c r="L6420" t="s">
        <v>377</v>
      </c>
      <c r="M6420" t="s">
        <v>855</v>
      </c>
      <c r="N6420">
        <v>263</v>
      </c>
      <c r="O6420">
        <v>0</v>
      </c>
      <c r="P6420">
        <v>-7</v>
      </c>
      <c r="Q6420" t="s">
        <v>70</v>
      </c>
      <c r="R6420" t="s">
        <v>238</v>
      </c>
      <c r="S6420" t="s">
        <v>239</v>
      </c>
      <c r="T6420">
        <v>150</v>
      </c>
      <c r="U6420">
        <v>103</v>
      </c>
      <c r="V6420">
        <v>68.67</v>
      </c>
      <c r="W6420" t="s">
        <v>135</v>
      </c>
      <c r="X6420">
        <v>4106</v>
      </c>
      <c r="Y6420">
        <v>422918</v>
      </c>
      <c r="Z6420">
        <v>34917</v>
      </c>
      <c r="AA6420">
        <v>50161</v>
      </c>
      <c r="AB6420">
        <v>507996</v>
      </c>
      <c r="AC6420">
        <v>425370</v>
      </c>
      <c r="AD6420">
        <v>82626</v>
      </c>
      <c r="AE6420" t="s">
        <v>78</v>
      </c>
      <c r="AF6420" t="s">
        <v>75</v>
      </c>
      <c r="AG6420" t="s">
        <v>240</v>
      </c>
      <c r="AH6420" t="s">
        <v>144</v>
      </c>
      <c r="AI6420" t="s">
        <v>139</v>
      </c>
      <c r="AJ6420" t="str">
        <f t="shared" si="100"/>
        <v>Jun</v>
      </c>
    </row>
    <row r="6421" spans="1:36" x14ac:dyDescent="0.3">
      <c r="A6421" t="s">
        <v>14032</v>
      </c>
      <c r="B6421" s="33">
        <v>45819</v>
      </c>
      <c r="C6421" t="s">
        <v>93</v>
      </c>
      <c r="D6421" t="s">
        <v>14033</v>
      </c>
      <c r="E6421" t="s">
        <v>174</v>
      </c>
      <c r="F6421" t="s">
        <v>178</v>
      </c>
      <c r="G6421" t="s">
        <v>158</v>
      </c>
      <c r="H6421" t="s">
        <v>157</v>
      </c>
      <c r="I6421">
        <v>1750</v>
      </c>
      <c r="J6421" t="s">
        <v>357</v>
      </c>
      <c r="K6421" t="s">
        <v>518</v>
      </c>
      <c r="L6421" t="s">
        <v>848</v>
      </c>
      <c r="M6421" t="s">
        <v>518</v>
      </c>
      <c r="N6421">
        <v>210</v>
      </c>
      <c r="O6421">
        <v>12</v>
      </c>
      <c r="P6421">
        <v>0</v>
      </c>
      <c r="Q6421" t="s">
        <v>73</v>
      </c>
      <c r="R6421" t="s">
        <v>238</v>
      </c>
      <c r="S6421" t="s">
        <v>239</v>
      </c>
      <c r="T6421">
        <v>180</v>
      </c>
      <c r="U6421">
        <v>120</v>
      </c>
      <c r="V6421">
        <v>66.67</v>
      </c>
      <c r="W6421" t="s">
        <v>133</v>
      </c>
      <c r="X6421">
        <v>8965</v>
      </c>
      <c r="Y6421">
        <v>1075800</v>
      </c>
      <c r="Z6421">
        <v>29760</v>
      </c>
      <c r="AA6421">
        <v>39360</v>
      </c>
      <c r="AB6421">
        <v>1144920</v>
      </c>
      <c r="AC6421">
        <v>862891</v>
      </c>
      <c r="AD6421">
        <v>282029</v>
      </c>
      <c r="AE6421" t="s">
        <v>78</v>
      </c>
      <c r="AF6421" t="s">
        <v>75</v>
      </c>
      <c r="AG6421" t="s">
        <v>240</v>
      </c>
      <c r="AH6421" t="s">
        <v>144</v>
      </c>
      <c r="AI6421" t="s">
        <v>139</v>
      </c>
      <c r="AJ6421" t="str">
        <f t="shared" si="100"/>
        <v>Jun</v>
      </c>
    </row>
    <row r="6422" spans="1:36" x14ac:dyDescent="0.3">
      <c r="A6422" t="s">
        <v>14034</v>
      </c>
      <c r="B6422" s="33">
        <v>46004</v>
      </c>
      <c r="C6422" t="s">
        <v>95</v>
      </c>
      <c r="D6422" t="s">
        <v>14035</v>
      </c>
      <c r="E6422" t="s">
        <v>179</v>
      </c>
      <c r="F6422" t="s">
        <v>174</v>
      </c>
      <c r="G6422" t="s">
        <v>166</v>
      </c>
      <c r="H6422" t="s">
        <v>158</v>
      </c>
      <c r="I6422">
        <v>1957</v>
      </c>
      <c r="J6422" t="s">
        <v>342</v>
      </c>
      <c r="K6422" t="s">
        <v>2183</v>
      </c>
      <c r="L6422" t="s">
        <v>639</v>
      </c>
      <c r="M6422" t="s">
        <v>2183</v>
      </c>
      <c r="N6422">
        <v>257</v>
      </c>
      <c r="O6422">
        <v>0</v>
      </c>
      <c r="P6422">
        <v>-9</v>
      </c>
      <c r="Q6422" t="s">
        <v>70</v>
      </c>
      <c r="R6422" t="s">
        <v>238</v>
      </c>
      <c r="S6422" t="s">
        <v>239</v>
      </c>
      <c r="T6422">
        <v>180</v>
      </c>
      <c r="U6422">
        <v>135</v>
      </c>
      <c r="V6422">
        <v>75</v>
      </c>
      <c r="W6422" t="s">
        <v>133</v>
      </c>
      <c r="X6422">
        <v>9660</v>
      </c>
      <c r="Y6422">
        <v>1304100</v>
      </c>
      <c r="Z6422">
        <v>72765</v>
      </c>
      <c r="AA6422">
        <v>88695</v>
      </c>
      <c r="AB6422">
        <v>1465560</v>
      </c>
      <c r="AC6422">
        <v>1025850</v>
      </c>
      <c r="AD6422">
        <v>439710</v>
      </c>
      <c r="AE6422" t="s">
        <v>72</v>
      </c>
      <c r="AF6422" t="s">
        <v>78</v>
      </c>
      <c r="AG6422" t="s">
        <v>240</v>
      </c>
      <c r="AH6422" t="s">
        <v>145</v>
      </c>
      <c r="AI6422" t="s">
        <v>139</v>
      </c>
      <c r="AJ6422" t="str">
        <f t="shared" si="100"/>
        <v>Dec</v>
      </c>
    </row>
    <row r="6423" spans="1:36" x14ac:dyDescent="0.3">
      <c r="A6423" t="s">
        <v>14036</v>
      </c>
      <c r="B6423" s="33">
        <v>46013</v>
      </c>
      <c r="C6423" t="s">
        <v>95</v>
      </c>
      <c r="D6423" t="s">
        <v>14037</v>
      </c>
      <c r="E6423" t="s">
        <v>181</v>
      </c>
      <c r="F6423" t="s">
        <v>177</v>
      </c>
      <c r="G6423" t="s">
        <v>159</v>
      </c>
      <c r="H6423" t="s">
        <v>162</v>
      </c>
      <c r="I6423">
        <v>742</v>
      </c>
      <c r="J6423" t="s">
        <v>529</v>
      </c>
      <c r="K6423" t="s">
        <v>1924</v>
      </c>
      <c r="L6423" t="s">
        <v>385</v>
      </c>
      <c r="M6423" t="s">
        <v>1924</v>
      </c>
      <c r="N6423">
        <v>110</v>
      </c>
      <c r="O6423">
        <v>0</v>
      </c>
      <c r="P6423">
        <v>-3</v>
      </c>
      <c r="Q6423" t="s">
        <v>70</v>
      </c>
      <c r="R6423" t="s">
        <v>238</v>
      </c>
      <c r="S6423" t="s">
        <v>239</v>
      </c>
      <c r="T6423">
        <v>180</v>
      </c>
      <c r="U6423">
        <v>107</v>
      </c>
      <c r="V6423">
        <v>59.44</v>
      </c>
      <c r="W6423" t="s">
        <v>133</v>
      </c>
      <c r="X6423">
        <v>9701</v>
      </c>
      <c r="Y6423">
        <v>1038007</v>
      </c>
      <c r="Z6423">
        <v>37450</v>
      </c>
      <c r="AA6423">
        <v>77789</v>
      </c>
      <c r="AB6423">
        <v>1153246</v>
      </c>
      <c r="AC6423">
        <v>687895</v>
      </c>
      <c r="AD6423">
        <v>465351</v>
      </c>
      <c r="AE6423" t="s">
        <v>81</v>
      </c>
      <c r="AF6423" t="s">
        <v>78</v>
      </c>
      <c r="AG6423" t="s">
        <v>240</v>
      </c>
      <c r="AH6423" t="s">
        <v>144</v>
      </c>
      <c r="AI6423" t="s">
        <v>139</v>
      </c>
      <c r="AJ6423" t="str">
        <f t="shared" si="100"/>
        <v>Dec</v>
      </c>
    </row>
    <row r="6424" spans="1:36" x14ac:dyDescent="0.3">
      <c r="A6424" t="s">
        <v>14038</v>
      </c>
      <c r="B6424" s="33">
        <v>45739</v>
      </c>
      <c r="C6424" t="s">
        <v>95</v>
      </c>
      <c r="D6424" t="s">
        <v>14039</v>
      </c>
      <c r="E6424" t="s">
        <v>174</v>
      </c>
      <c r="F6424" t="s">
        <v>178</v>
      </c>
      <c r="G6424" t="s">
        <v>158</v>
      </c>
      <c r="H6424" t="s">
        <v>157</v>
      </c>
      <c r="I6424">
        <v>1592</v>
      </c>
      <c r="J6424" t="s">
        <v>474</v>
      </c>
      <c r="K6424" t="s">
        <v>316</v>
      </c>
      <c r="L6424" t="s">
        <v>2766</v>
      </c>
      <c r="M6424" t="s">
        <v>572</v>
      </c>
      <c r="N6424">
        <v>200</v>
      </c>
      <c r="O6424">
        <v>29</v>
      </c>
      <c r="P6424">
        <v>55</v>
      </c>
      <c r="Q6424" t="s">
        <v>76</v>
      </c>
      <c r="R6424" t="s">
        <v>238</v>
      </c>
      <c r="S6424" t="s">
        <v>239</v>
      </c>
      <c r="T6424">
        <v>180</v>
      </c>
      <c r="U6424">
        <v>163</v>
      </c>
      <c r="V6424">
        <v>90.56</v>
      </c>
      <c r="W6424" t="s">
        <v>133</v>
      </c>
      <c r="X6424">
        <v>4392</v>
      </c>
      <c r="Y6424">
        <v>715896</v>
      </c>
      <c r="Z6424">
        <v>52649</v>
      </c>
      <c r="AA6424">
        <v>18419</v>
      </c>
      <c r="AB6424">
        <v>786964</v>
      </c>
      <c r="AC6424">
        <v>459645</v>
      </c>
      <c r="AD6424">
        <v>327319</v>
      </c>
      <c r="AE6424" t="s">
        <v>78</v>
      </c>
      <c r="AF6424" t="s">
        <v>75</v>
      </c>
      <c r="AG6424" t="s">
        <v>240</v>
      </c>
      <c r="AH6424" t="s">
        <v>145</v>
      </c>
      <c r="AI6424" t="s">
        <v>140</v>
      </c>
      <c r="AJ6424" t="str">
        <f t="shared" si="100"/>
        <v>Mar</v>
      </c>
    </row>
    <row r="6425" spans="1:36" x14ac:dyDescent="0.3">
      <c r="A6425" t="s">
        <v>14040</v>
      </c>
      <c r="B6425" s="33">
        <v>45751</v>
      </c>
      <c r="C6425" t="s">
        <v>97</v>
      </c>
      <c r="D6425" t="s">
        <v>14041</v>
      </c>
      <c r="E6425" t="s">
        <v>174</v>
      </c>
      <c r="F6425" t="s">
        <v>172</v>
      </c>
      <c r="G6425" t="s">
        <v>158</v>
      </c>
      <c r="H6425" t="s">
        <v>155</v>
      </c>
      <c r="I6425">
        <v>735</v>
      </c>
      <c r="J6425" t="s">
        <v>482</v>
      </c>
      <c r="K6425" t="s">
        <v>550</v>
      </c>
      <c r="L6425" t="s">
        <v>358</v>
      </c>
      <c r="M6425" t="s">
        <v>1484</v>
      </c>
      <c r="N6425">
        <v>103</v>
      </c>
      <c r="O6425">
        <v>26</v>
      </c>
      <c r="P6425">
        <v>3</v>
      </c>
      <c r="Q6425" t="s">
        <v>73</v>
      </c>
      <c r="R6425" t="s">
        <v>238</v>
      </c>
      <c r="S6425" t="s">
        <v>239</v>
      </c>
      <c r="T6425">
        <v>189</v>
      </c>
      <c r="U6425">
        <v>166</v>
      </c>
      <c r="V6425">
        <v>87.83</v>
      </c>
      <c r="W6425" t="s">
        <v>133</v>
      </c>
      <c r="X6425">
        <v>10927</v>
      </c>
      <c r="Y6425">
        <v>1813882</v>
      </c>
      <c r="Z6425">
        <v>66234</v>
      </c>
      <c r="AA6425">
        <v>103418</v>
      </c>
      <c r="AB6425">
        <v>1983534</v>
      </c>
      <c r="AC6425">
        <v>1730415</v>
      </c>
      <c r="AD6425">
        <v>253119</v>
      </c>
      <c r="AE6425" t="s">
        <v>78</v>
      </c>
      <c r="AF6425" t="s">
        <v>81</v>
      </c>
      <c r="AG6425" t="s">
        <v>240</v>
      </c>
      <c r="AH6425" t="s">
        <v>144</v>
      </c>
      <c r="AI6425" t="s">
        <v>139</v>
      </c>
      <c r="AJ6425" t="str">
        <f t="shared" si="100"/>
        <v>Apr</v>
      </c>
    </row>
    <row r="6426" spans="1:36" x14ac:dyDescent="0.3">
      <c r="A6426" t="s">
        <v>14042</v>
      </c>
      <c r="B6426" s="33">
        <v>45886</v>
      </c>
      <c r="C6426" t="s">
        <v>99</v>
      </c>
      <c r="D6426" t="s">
        <v>14043</v>
      </c>
      <c r="E6426" t="s">
        <v>172</v>
      </c>
      <c r="F6426" t="s">
        <v>176</v>
      </c>
      <c r="G6426" t="s">
        <v>155</v>
      </c>
      <c r="H6426" t="s">
        <v>156</v>
      </c>
      <c r="I6426">
        <v>1191</v>
      </c>
      <c r="J6426" t="s">
        <v>408</v>
      </c>
      <c r="K6426" t="s">
        <v>2298</v>
      </c>
      <c r="L6426" t="s">
        <v>1251</v>
      </c>
      <c r="M6426" t="s">
        <v>1868</v>
      </c>
      <c r="N6426">
        <v>190</v>
      </c>
      <c r="O6426">
        <v>24</v>
      </c>
      <c r="P6426">
        <v>13</v>
      </c>
      <c r="Q6426" t="s">
        <v>73</v>
      </c>
      <c r="R6426" t="s">
        <v>238</v>
      </c>
      <c r="S6426" t="s">
        <v>239</v>
      </c>
      <c r="T6426">
        <v>180</v>
      </c>
      <c r="U6426">
        <v>150</v>
      </c>
      <c r="V6426">
        <v>83.33</v>
      </c>
      <c r="W6426" t="s">
        <v>134</v>
      </c>
      <c r="X6426">
        <v>3201</v>
      </c>
      <c r="Y6426">
        <v>480150</v>
      </c>
      <c r="Z6426">
        <v>29400</v>
      </c>
      <c r="AA6426">
        <v>75750</v>
      </c>
      <c r="AB6426">
        <v>585300</v>
      </c>
      <c r="AC6426">
        <v>384491</v>
      </c>
      <c r="AD6426">
        <v>200809</v>
      </c>
      <c r="AE6426" t="s">
        <v>81</v>
      </c>
      <c r="AF6426" t="s">
        <v>81</v>
      </c>
      <c r="AG6426" t="s">
        <v>240</v>
      </c>
      <c r="AH6426" t="s">
        <v>147</v>
      </c>
      <c r="AI6426" t="s">
        <v>140</v>
      </c>
      <c r="AJ6426" t="str">
        <f t="shared" si="100"/>
        <v>Aug</v>
      </c>
    </row>
    <row r="6427" spans="1:36" x14ac:dyDescent="0.3">
      <c r="A6427" t="s">
        <v>14044</v>
      </c>
      <c r="B6427" s="33">
        <v>46011</v>
      </c>
      <c r="C6427" t="s">
        <v>95</v>
      </c>
      <c r="D6427" t="s">
        <v>14045</v>
      </c>
      <c r="E6427" t="s">
        <v>180</v>
      </c>
      <c r="F6427" t="s">
        <v>172</v>
      </c>
      <c r="G6427" t="s">
        <v>160</v>
      </c>
      <c r="H6427" t="s">
        <v>155</v>
      </c>
      <c r="I6427">
        <v>768</v>
      </c>
      <c r="J6427" t="s">
        <v>554</v>
      </c>
      <c r="K6427" t="s">
        <v>2220</v>
      </c>
      <c r="L6427" t="s">
        <v>1852</v>
      </c>
      <c r="M6427" t="s">
        <v>1031</v>
      </c>
      <c r="N6427">
        <v>115</v>
      </c>
      <c r="O6427">
        <v>28</v>
      </c>
      <c r="P6427">
        <v>21</v>
      </c>
      <c r="Q6427" t="s">
        <v>73</v>
      </c>
      <c r="R6427" t="s">
        <v>238</v>
      </c>
      <c r="S6427" t="s">
        <v>239</v>
      </c>
      <c r="T6427">
        <v>220</v>
      </c>
      <c r="U6427">
        <v>150</v>
      </c>
      <c r="V6427">
        <v>68.180000000000007</v>
      </c>
      <c r="W6427" t="s">
        <v>133</v>
      </c>
      <c r="X6427">
        <v>3818</v>
      </c>
      <c r="Y6427">
        <v>572700</v>
      </c>
      <c r="Z6427">
        <v>44550</v>
      </c>
      <c r="AA6427">
        <v>23250</v>
      </c>
      <c r="AB6427">
        <v>640500</v>
      </c>
      <c r="AC6427">
        <v>423372</v>
      </c>
      <c r="AD6427">
        <v>217128</v>
      </c>
      <c r="AE6427" t="s">
        <v>81</v>
      </c>
      <c r="AF6427" t="s">
        <v>81</v>
      </c>
      <c r="AG6427" t="s">
        <v>240</v>
      </c>
      <c r="AH6427" t="s">
        <v>144</v>
      </c>
      <c r="AI6427" t="s">
        <v>138</v>
      </c>
      <c r="AJ6427" t="str">
        <f t="shared" si="100"/>
        <v>Dec</v>
      </c>
    </row>
    <row r="6428" spans="1:36" x14ac:dyDescent="0.3">
      <c r="A6428" t="s">
        <v>14046</v>
      </c>
      <c r="B6428" s="33">
        <v>45747</v>
      </c>
      <c r="C6428" t="s">
        <v>96</v>
      </c>
      <c r="D6428" t="s">
        <v>14047</v>
      </c>
      <c r="E6428" t="s">
        <v>174</v>
      </c>
      <c r="F6428" t="s">
        <v>172</v>
      </c>
      <c r="G6428" t="s">
        <v>158</v>
      </c>
      <c r="H6428" t="s">
        <v>155</v>
      </c>
      <c r="I6428">
        <v>826</v>
      </c>
      <c r="J6428" t="s">
        <v>292</v>
      </c>
      <c r="K6428" t="s">
        <v>1662</v>
      </c>
      <c r="L6428" t="s">
        <v>4961</v>
      </c>
      <c r="M6428" t="s">
        <v>1662</v>
      </c>
      <c r="N6428">
        <v>125</v>
      </c>
      <c r="O6428">
        <v>9</v>
      </c>
      <c r="P6428">
        <v>-8</v>
      </c>
      <c r="Q6428" t="s">
        <v>73</v>
      </c>
      <c r="R6428" t="s">
        <v>238</v>
      </c>
      <c r="S6428" t="s">
        <v>239</v>
      </c>
      <c r="T6428">
        <v>220</v>
      </c>
      <c r="U6428">
        <v>153</v>
      </c>
      <c r="V6428">
        <v>69.55</v>
      </c>
      <c r="W6428" t="s">
        <v>134</v>
      </c>
      <c r="X6428">
        <v>10185</v>
      </c>
      <c r="Y6428">
        <v>1558305</v>
      </c>
      <c r="Z6428">
        <v>44370</v>
      </c>
      <c r="AA6428">
        <v>23409</v>
      </c>
      <c r="AB6428">
        <v>1626084</v>
      </c>
      <c r="AC6428">
        <v>1029396</v>
      </c>
      <c r="AD6428">
        <v>596688</v>
      </c>
      <c r="AE6428" t="s">
        <v>78</v>
      </c>
      <c r="AF6428" t="s">
        <v>81</v>
      </c>
      <c r="AG6428" t="s">
        <v>240</v>
      </c>
      <c r="AH6428" t="s">
        <v>145</v>
      </c>
      <c r="AI6428" t="s">
        <v>138</v>
      </c>
      <c r="AJ6428" t="str">
        <f t="shared" si="100"/>
        <v>Mar</v>
      </c>
    </row>
    <row r="6429" spans="1:36" x14ac:dyDescent="0.3">
      <c r="A6429" t="s">
        <v>14048</v>
      </c>
      <c r="B6429" s="33">
        <v>45922</v>
      </c>
      <c r="C6429" t="s">
        <v>93</v>
      </c>
      <c r="D6429" t="s">
        <v>14049</v>
      </c>
      <c r="E6429" t="s">
        <v>178</v>
      </c>
      <c r="F6429" t="s">
        <v>177</v>
      </c>
      <c r="G6429" t="s">
        <v>157</v>
      </c>
      <c r="H6429" t="s">
        <v>162</v>
      </c>
      <c r="I6429">
        <v>2325</v>
      </c>
      <c r="J6429" t="s">
        <v>408</v>
      </c>
      <c r="K6429" t="s">
        <v>1333</v>
      </c>
      <c r="L6429" t="s">
        <v>2196</v>
      </c>
      <c r="M6429" t="s">
        <v>1728</v>
      </c>
      <c r="N6429">
        <v>272</v>
      </c>
      <c r="O6429">
        <v>7</v>
      </c>
      <c r="P6429">
        <v>29</v>
      </c>
      <c r="Q6429" t="s">
        <v>73</v>
      </c>
      <c r="R6429" t="s">
        <v>238</v>
      </c>
      <c r="S6429" t="s">
        <v>239</v>
      </c>
      <c r="T6429">
        <v>180</v>
      </c>
      <c r="U6429">
        <v>116</v>
      </c>
      <c r="V6429">
        <v>64.44</v>
      </c>
      <c r="W6429" t="s">
        <v>133</v>
      </c>
      <c r="X6429">
        <v>6571</v>
      </c>
      <c r="Y6429">
        <v>762236</v>
      </c>
      <c r="Z6429">
        <v>30044</v>
      </c>
      <c r="AA6429">
        <v>64380</v>
      </c>
      <c r="AB6429">
        <v>856660</v>
      </c>
      <c r="AC6429">
        <v>717518</v>
      </c>
      <c r="AD6429">
        <v>139142</v>
      </c>
      <c r="AE6429" t="s">
        <v>75</v>
      </c>
      <c r="AF6429" t="s">
        <v>78</v>
      </c>
      <c r="AG6429" t="s">
        <v>240</v>
      </c>
      <c r="AH6429" t="s">
        <v>146</v>
      </c>
      <c r="AI6429" t="s">
        <v>140</v>
      </c>
      <c r="AJ6429" t="str">
        <f t="shared" si="100"/>
        <v>Sep</v>
      </c>
    </row>
    <row r="6430" spans="1:36" x14ac:dyDescent="0.3">
      <c r="A6430" t="s">
        <v>14050</v>
      </c>
      <c r="B6430" s="33">
        <v>45946</v>
      </c>
      <c r="C6430" t="s">
        <v>93</v>
      </c>
      <c r="D6430" t="s">
        <v>14051</v>
      </c>
      <c r="E6430" t="s">
        <v>181</v>
      </c>
      <c r="F6430" t="s">
        <v>174</v>
      </c>
      <c r="G6430" t="s">
        <v>159</v>
      </c>
      <c r="H6430" t="s">
        <v>158</v>
      </c>
      <c r="I6430">
        <v>809</v>
      </c>
      <c r="J6430" t="s">
        <v>636</v>
      </c>
      <c r="K6430" t="s">
        <v>2590</v>
      </c>
      <c r="L6430" t="s">
        <v>2040</v>
      </c>
      <c r="M6430" t="s">
        <v>2598</v>
      </c>
      <c r="N6430">
        <v>134</v>
      </c>
      <c r="O6430">
        <v>9</v>
      </c>
      <c r="P6430">
        <v>20</v>
      </c>
      <c r="Q6430" t="s">
        <v>73</v>
      </c>
      <c r="R6430" t="s">
        <v>238</v>
      </c>
      <c r="S6430" t="s">
        <v>239</v>
      </c>
      <c r="T6430">
        <v>150</v>
      </c>
      <c r="U6430">
        <v>100</v>
      </c>
      <c r="V6430">
        <v>66.67</v>
      </c>
      <c r="W6430" t="s">
        <v>133</v>
      </c>
      <c r="X6430">
        <v>9589</v>
      </c>
      <c r="Y6430">
        <v>958900</v>
      </c>
      <c r="Z6430">
        <v>54500</v>
      </c>
      <c r="AA6430">
        <v>44800</v>
      </c>
      <c r="AB6430">
        <v>1058200</v>
      </c>
      <c r="AC6430">
        <v>643937</v>
      </c>
      <c r="AD6430">
        <v>414263</v>
      </c>
      <c r="AE6430" t="s">
        <v>81</v>
      </c>
      <c r="AF6430" t="s">
        <v>78</v>
      </c>
      <c r="AG6430" t="s">
        <v>240</v>
      </c>
      <c r="AH6430" t="s">
        <v>145</v>
      </c>
      <c r="AI6430" t="s">
        <v>139</v>
      </c>
      <c r="AJ6430" t="str">
        <f t="shared" si="100"/>
        <v>Oct</v>
      </c>
    </row>
    <row r="6431" spans="1:36" x14ac:dyDescent="0.3">
      <c r="A6431" t="s">
        <v>14052</v>
      </c>
      <c r="B6431" s="33">
        <v>45807</v>
      </c>
      <c r="C6431" t="s">
        <v>93</v>
      </c>
      <c r="D6431" t="s">
        <v>14053</v>
      </c>
      <c r="E6431" t="s">
        <v>181</v>
      </c>
      <c r="F6431" t="s">
        <v>174</v>
      </c>
      <c r="G6431" t="s">
        <v>159</v>
      </c>
      <c r="H6431" t="s">
        <v>158</v>
      </c>
      <c r="I6431">
        <v>1581</v>
      </c>
      <c r="J6431" t="s">
        <v>520</v>
      </c>
      <c r="K6431" t="s">
        <v>1170</v>
      </c>
      <c r="L6431" t="s">
        <v>477</v>
      </c>
      <c r="M6431" t="s">
        <v>1170</v>
      </c>
      <c r="N6431">
        <v>201</v>
      </c>
      <c r="O6431">
        <v>0</v>
      </c>
      <c r="P6431">
        <v>-10</v>
      </c>
      <c r="Q6431" t="s">
        <v>70</v>
      </c>
      <c r="R6431" t="s">
        <v>238</v>
      </c>
      <c r="S6431" t="s">
        <v>239</v>
      </c>
      <c r="T6431">
        <v>189</v>
      </c>
      <c r="U6431">
        <v>172</v>
      </c>
      <c r="V6431">
        <v>91.01</v>
      </c>
      <c r="W6431" t="s">
        <v>133</v>
      </c>
      <c r="X6431">
        <v>10654</v>
      </c>
      <c r="Y6431">
        <v>1832488</v>
      </c>
      <c r="Z6431">
        <v>53148</v>
      </c>
      <c r="AA6431">
        <v>69144</v>
      </c>
      <c r="AB6431">
        <v>1954780</v>
      </c>
      <c r="AC6431">
        <v>1275015</v>
      </c>
      <c r="AD6431">
        <v>679765</v>
      </c>
      <c r="AE6431" t="s">
        <v>81</v>
      </c>
      <c r="AF6431" t="s">
        <v>78</v>
      </c>
      <c r="AG6431" t="s">
        <v>240</v>
      </c>
      <c r="AH6431" t="s">
        <v>145</v>
      </c>
      <c r="AI6431" t="s">
        <v>138</v>
      </c>
      <c r="AJ6431" t="str">
        <f t="shared" si="100"/>
        <v>May</v>
      </c>
    </row>
    <row r="6432" spans="1:36" x14ac:dyDescent="0.3">
      <c r="A6432" t="s">
        <v>14054</v>
      </c>
      <c r="B6432" s="33">
        <v>45802</v>
      </c>
      <c r="C6432" t="s">
        <v>97</v>
      </c>
      <c r="D6432" t="s">
        <v>14055</v>
      </c>
      <c r="E6432" t="s">
        <v>178</v>
      </c>
      <c r="F6432" t="s">
        <v>177</v>
      </c>
      <c r="G6432" t="s">
        <v>157</v>
      </c>
      <c r="H6432" t="s">
        <v>162</v>
      </c>
      <c r="I6432">
        <v>1693</v>
      </c>
      <c r="J6432" t="s">
        <v>368</v>
      </c>
      <c r="K6432" t="s">
        <v>415</v>
      </c>
      <c r="L6432" t="s">
        <v>482</v>
      </c>
      <c r="M6432" t="s">
        <v>2318</v>
      </c>
      <c r="N6432">
        <v>239</v>
      </c>
      <c r="O6432">
        <v>30</v>
      </c>
      <c r="P6432">
        <v>39</v>
      </c>
      <c r="Q6432" t="s">
        <v>76</v>
      </c>
      <c r="R6432" t="s">
        <v>238</v>
      </c>
      <c r="S6432" t="s">
        <v>239</v>
      </c>
      <c r="T6432">
        <v>220</v>
      </c>
      <c r="U6432">
        <v>141</v>
      </c>
      <c r="V6432">
        <v>64.09</v>
      </c>
      <c r="W6432" t="s">
        <v>135</v>
      </c>
      <c r="X6432">
        <v>10676</v>
      </c>
      <c r="Y6432">
        <v>1505316</v>
      </c>
      <c r="Z6432">
        <v>23970</v>
      </c>
      <c r="AA6432">
        <v>42441</v>
      </c>
      <c r="AB6432">
        <v>1571727</v>
      </c>
      <c r="AC6432">
        <v>1175888</v>
      </c>
      <c r="AD6432">
        <v>395839</v>
      </c>
      <c r="AE6432" t="s">
        <v>75</v>
      </c>
      <c r="AF6432" t="s">
        <v>78</v>
      </c>
      <c r="AG6432" t="s">
        <v>240</v>
      </c>
      <c r="AH6432" t="s">
        <v>144</v>
      </c>
      <c r="AI6432" t="s">
        <v>139</v>
      </c>
      <c r="AJ6432" t="str">
        <f t="shared" si="100"/>
        <v>May</v>
      </c>
    </row>
    <row r="6433" spans="1:36" x14ac:dyDescent="0.3">
      <c r="A6433" t="s">
        <v>14056</v>
      </c>
      <c r="B6433" s="33">
        <v>45669</v>
      </c>
      <c r="C6433" t="s">
        <v>93</v>
      </c>
      <c r="D6433" t="s">
        <v>14057</v>
      </c>
      <c r="E6433" t="s">
        <v>181</v>
      </c>
      <c r="F6433" t="s">
        <v>180</v>
      </c>
      <c r="G6433" t="s">
        <v>159</v>
      </c>
      <c r="H6433" t="s">
        <v>160</v>
      </c>
      <c r="I6433">
        <v>424</v>
      </c>
      <c r="J6433" t="s">
        <v>385</v>
      </c>
      <c r="K6433" t="s">
        <v>316</v>
      </c>
      <c r="L6433" t="s">
        <v>385</v>
      </c>
      <c r="M6433" t="s">
        <v>489</v>
      </c>
      <c r="N6433">
        <v>80</v>
      </c>
      <c r="O6433">
        <v>0</v>
      </c>
      <c r="P6433">
        <v>9</v>
      </c>
      <c r="Q6433" t="s">
        <v>73</v>
      </c>
      <c r="R6433" t="s">
        <v>238</v>
      </c>
      <c r="S6433" t="s">
        <v>239</v>
      </c>
      <c r="T6433">
        <v>180</v>
      </c>
      <c r="U6433">
        <v>138</v>
      </c>
      <c r="V6433">
        <v>76.67</v>
      </c>
      <c r="W6433" t="s">
        <v>135</v>
      </c>
      <c r="X6433">
        <v>4979</v>
      </c>
      <c r="Y6433">
        <v>687102</v>
      </c>
      <c r="Z6433">
        <v>32016</v>
      </c>
      <c r="AA6433">
        <v>62928</v>
      </c>
      <c r="AB6433">
        <v>782046</v>
      </c>
      <c r="AC6433">
        <v>530153</v>
      </c>
      <c r="AD6433">
        <v>251893</v>
      </c>
      <c r="AE6433" t="s">
        <v>81</v>
      </c>
      <c r="AF6433" t="s">
        <v>81</v>
      </c>
      <c r="AG6433" t="s">
        <v>240</v>
      </c>
      <c r="AH6433" t="s">
        <v>144</v>
      </c>
      <c r="AI6433" t="s">
        <v>138</v>
      </c>
      <c r="AJ6433" t="str">
        <f t="shared" si="100"/>
        <v>Jan</v>
      </c>
    </row>
    <row r="6434" spans="1:36" x14ac:dyDescent="0.3">
      <c r="A6434" t="s">
        <v>14058</v>
      </c>
      <c r="B6434" s="33">
        <v>45816</v>
      </c>
      <c r="C6434" t="s">
        <v>96</v>
      </c>
      <c r="D6434" t="s">
        <v>14059</v>
      </c>
      <c r="E6434" t="s">
        <v>173</v>
      </c>
      <c r="F6434" t="s">
        <v>175</v>
      </c>
      <c r="G6434" t="s">
        <v>161</v>
      </c>
      <c r="H6434" t="s">
        <v>163</v>
      </c>
      <c r="I6434">
        <v>660</v>
      </c>
      <c r="J6434" t="s">
        <v>600</v>
      </c>
      <c r="K6434" t="s">
        <v>2735</v>
      </c>
      <c r="L6434" t="s">
        <v>447</v>
      </c>
      <c r="M6434" t="s">
        <v>414</v>
      </c>
      <c r="N6434">
        <v>118</v>
      </c>
      <c r="O6434">
        <v>0</v>
      </c>
      <c r="P6434">
        <v>17</v>
      </c>
      <c r="Q6434" t="s">
        <v>73</v>
      </c>
      <c r="R6434" t="s">
        <v>238</v>
      </c>
      <c r="S6434" t="s">
        <v>239</v>
      </c>
      <c r="T6434">
        <v>186</v>
      </c>
      <c r="U6434">
        <v>124</v>
      </c>
      <c r="V6434">
        <v>66.67</v>
      </c>
      <c r="W6434" t="s">
        <v>133</v>
      </c>
      <c r="X6434">
        <v>8873</v>
      </c>
      <c r="Y6434">
        <v>1100252</v>
      </c>
      <c r="Z6434">
        <v>27528</v>
      </c>
      <c r="AA6434">
        <v>66464</v>
      </c>
      <c r="AB6434">
        <v>1194244</v>
      </c>
      <c r="AC6434">
        <v>715938</v>
      </c>
      <c r="AD6434">
        <v>478306</v>
      </c>
      <c r="AE6434" t="s">
        <v>78</v>
      </c>
      <c r="AF6434" t="s">
        <v>75</v>
      </c>
      <c r="AG6434" t="s">
        <v>240</v>
      </c>
      <c r="AH6434" t="s">
        <v>144</v>
      </c>
      <c r="AI6434" t="s">
        <v>140</v>
      </c>
      <c r="AJ6434" t="str">
        <f t="shared" si="100"/>
        <v>Jun</v>
      </c>
    </row>
    <row r="6435" spans="1:36" x14ac:dyDescent="0.3">
      <c r="A6435" t="s">
        <v>14060</v>
      </c>
      <c r="B6435" s="33">
        <v>45763</v>
      </c>
      <c r="C6435" t="s">
        <v>95</v>
      </c>
      <c r="D6435" t="s">
        <v>14061</v>
      </c>
      <c r="E6435" t="s">
        <v>173</v>
      </c>
      <c r="F6435" t="s">
        <v>179</v>
      </c>
      <c r="G6435" t="s">
        <v>161</v>
      </c>
      <c r="H6435" t="s">
        <v>166</v>
      </c>
      <c r="I6435">
        <v>534</v>
      </c>
      <c r="J6435" t="s">
        <v>971</v>
      </c>
      <c r="K6435" t="s">
        <v>5037</v>
      </c>
      <c r="N6435">
        <v>96</v>
      </c>
      <c r="O6435">
        <v>0</v>
      </c>
      <c r="P6435">
        <v>0</v>
      </c>
      <c r="Q6435" t="s">
        <v>67</v>
      </c>
      <c r="R6435" t="s">
        <v>245</v>
      </c>
      <c r="S6435" t="s">
        <v>121</v>
      </c>
      <c r="T6435">
        <v>189</v>
      </c>
      <c r="U6435">
        <v>0</v>
      </c>
      <c r="V6435">
        <v>0</v>
      </c>
      <c r="W6435" t="s">
        <v>135</v>
      </c>
      <c r="X6435">
        <v>4205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 t="s">
        <v>78</v>
      </c>
      <c r="AF6435" t="s">
        <v>72</v>
      </c>
      <c r="AG6435" t="s">
        <v>240</v>
      </c>
      <c r="AH6435" t="s">
        <v>145</v>
      </c>
      <c r="AI6435" t="s">
        <v>140</v>
      </c>
      <c r="AJ6435" t="str">
        <f t="shared" si="100"/>
        <v>Apr</v>
      </c>
    </row>
    <row r="6436" spans="1:36" x14ac:dyDescent="0.3">
      <c r="A6436" t="s">
        <v>14062</v>
      </c>
      <c r="B6436" s="33">
        <v>45671</v>
      </c>
      <c r="C6436" t="s">
        <v>97</v>
      </c>
      <c r="D6436" t="s">
        <v>14063</v>
      </c>
      <c r="E6436" t="s">
        <v>172</v>
      </c>
      <c r="F6436" t="s">
        <v>179</v>
      </c>
      <c r="G6436" t="s">
        <v>155</v>
      </c>
      <c r="H6436" t="s">
        <v>166</v>
      </c>
      <c r="I6436">
        <v>1394</v>
      </c>
      <c r="J6436" t="s">
        <v>626</v>
      </c>
      <c r="K6436" t="s">
        <v>2014</v>
      </c>
      <c r="L6436" t="s">
        <v>438</v>
      </c>
      <c r="M6436" t="s">
        <v>2014</v>
      </c>
      <c r="N6436">
        <v>222</v>
      </c>
      <c r="O6436">
        <v>6</v>
      </c>
      <c r="P6436">
        <v>-6</v>
      </c>
      <c r="Q6436" t="s">
        <v>73</v>
      </c>
      <c r="R6436" t="s">
        <v>238</v>
      </c>
      <c r="S6436" t="s">
        <v>239</v>
      </c>
      <c r="T6436">
        <v>150</v>
      </c>
      <c r="U6436">
        <v>109</v>
      </c>
      <c r="V6436">
        <v>72.67</v>
      </c>
      <c r="W6436" t="s">
        <v>133</v>
      </c>
      <c r="X6436">
        <v>7898</v>
      </c>
      <c r="Y6436">
        <v>860882</v>
      </c>
      <c r="Z6436">
        <v>40003</v>
      </c>
      <c r="AA6436">
        <v>79352</v>
      </c>
      <c r="AB6436">
        <v>980237</v>
      </c>
      <c r="AC6436">
        <v>654004</v>
      </c>
      <c r="AD6436">
        <v>326233</v>
      </c>
      <c r="AE6436" t="s">
        <v>81</v>
      </c>
      <c r="AF6436" t="s">
        <v>72</v>
      </c>
      <c r="AG6436" t="s">
        <v>240</v>
      </c>
      <c r="AH6436" t="s">
        <v>145</v>
      </c>
      <c r="AI6436" t="s">
        <v>138</v>
      </c>
      <c r="AJ6436" t="str">
        <f t="shared" si="100"/>
        <v>Jan</v>
      </c>
    </row>
    <row r="6437" spans="1:36" x14ac:dyDescent="0.3">
      <c r="A6437" t="s">
        <v>14064</v>
      </c>
      <c r="B6437" s="33">
        <v>45987</v>
      </c>
      <c r="C6437" t="s">
        <v>97</v>
      </c>
      <c r="D6437" t="s">
        <v>14065</v>
      </c>
      <c r="E6437" t="s">
        <v>177</v>
      </c>
      <c r="F6437" t="s">
        <v>175</v>
      </c>
      <c r="G6437" t="s">
        <v>162</v>
      </c>
      <c r="H6437" t="s">
        <v>163</v>
      </c>
      <c r="I6437">
        <v>1263</v>
      </c>
      <c r="J6437" t="s">
        <v>504</v>
      </c>
      <c r="K6437" t="s">
        <v>2695</v>
      </c>
      <c r="L6437" t="s">
        <v>1860</v>
      </c>
      <c r="M6437" t="s">
        <v>474</v>
      </c>
      <c r="N6437">
        <v>166</v>
      </c>
      <c r="O6437">
        <v>9</v>
      </c>
      <c r="P6437">
        <v>29</v>
      </c>
      <c r="Q6437" t="s">
        <v>73</v>
      </c>
      <c r="R6437" t="s">
        <v>238</v>
      </c>
      <c r="S6437" t="s">
        <v>239</v>
      </c>
      <c r="T6437">
        <v>186</v>
      </c>
      <c r="U6437">
        <v>157</v>
      </c>
      <c r="V6437">
        <v>84.41</v>
      </c>
      <c r="W6437" t="s">
        <v>133</v>
      </c>
      <c r="X6437">
        <v>8147</v>
      </c>
      <c r="Y6437">
        <v>1279079</v>
      </c>
      <c r="Z6437">
        <v>33284</v>
      </c>
      <c r="AA6437">
        <v>35168</v>
      </c>
      <c r="AB6437">
        <v>1347531</v>
      </c>
      <c r="AC6437">
        <v>948819</v>
      </c>
      <c r="AD6437">
        <v>398712</v>
      </c>
      <c r="AE6437" t="s">
        <v>78</v>
      </c>
      <c r="AF6437" t="s">
        <v>75</v>
      </c>
      <c r="AG6437" t="s">
        <v>240</v>
      </c>
      <c r="AH6437" t="s">
        <v>145</v>
      </c>
      <c r="AI6437" t="s">
        <v>138</v>
      </c>
      <c r="AJ6437" t="str">
        <f t="shared" si="100"/>
        <v>Nov</v>
      </c>
    </row>
    <row r="6438" spans="1:36" x14ac:dyDescent="0.3">
      <c r="A6438" t="s">
        <v>14066</v>
      </c>
      <c r="B6438" s="33">
        <v>45829</v>
      </c>
      <c r="C6438" t="s">
        <v>95</v>
      </c>
      <c r="D6438" t="s">
        <v>14067</v>
      </c>
      <c r="E6438" t="s">
        <v>181</v>
      </c>
      <c r="F6438" t="s">
        <v>179</v>
      </c>
      <c r="G6438" t="s">
        <v>159</v>
      </c>
      <c r="H6438" t="s">
        <v>166</v>
      </c>
      <c r="I6438">
        <v>2285</v>
      </c>
      <c r="J6438" t="s">
        <v>566</v>
      </c>
      <c r="K6438" t="s">
        <v>9329</v>
      </c>
      <c r="L6438" t="s">
        <v>1622</v>
      </c>
      <c r="M6438" t="s">
        <v>14068</v>
      </c>
      <c r="N6438">
        <v>321</v>
      </c>
      <c r="O6438">
        <v>21</v>
      </c>
      <c r="P6438">
        <v>38</v>
      </c>
      <c r="Q6438" t="s">
        <v>76</v>
      </c>
      <c r="R6438" t="s">
        <v>238</v>
      </c>
      <c r="S6438" t="s">
        <v>239</v>
      </c>
      <c r="T6438">
        <v>180</v>
      </c>
      <c r="U6438">
        <v>147</v>
      </c>
      <c r="V6438">
        <v>81.67</v>
      </c>
      <c r="W6438" t="s">
        <v>133</v>
      </c>
      <c r="X6438">
        <v>4097</v>
      </c>
      <c r="Y6438">
        <v>602259</v>
      </c>
      <c r="Z6438">
        <v>33516</v>
      </c>
      <c r="AA6438">
        <v>41895</v>
      </c>
      <c r="AB6438">
        <v>677670</v>
      </c>
      <c r="AC6438">
        <v>396152</v>
      </c>
      <c r="AD6438">
        <v>281518</v>
      </c>
      <c r="AE6438" t="s">
        <v>81</v>
      </c>
      <c r="AF6438" t="s">
        <v>72</v>
      </c>
      <c r="AG6438" t="s">
        <v>240</v>
      </c>
      <c r="AH6438" t="s">
        <v>144</v>
      </c>
      <c r="AI6438" t="s">
        <v>140</v>
      </c>
      <c r="AJ6438" t="str">
        <f t="shared" si="100"/>
        <v>Jun</v>
      </c>
    </row>
    <row r="6439" spans="1:36" x14ac:dyDescent="0.3">
      <c r="A6439" t="s">
        <v>14069</v>
      </c>
      <c r="B6439" s="33">
        <v>45984</v>
      </c>
      <c r="C6439" t="s">
        <v>97</v>
      </c>
      <c r="D6439" t="s">
        <v>14070</v>
      </c>
      <c r="E6439" t="s">
        <v>173</v>
      </c>
      <c r="F6439" t="s">
        <v>177</v>
      </c>
      <c r="G6439" t="s">
        <v>161</v>
      </c>
      <c r="H6439" t="s">
        <v>162</v>
      </c>
      <c r="I6439">
        <v>556</v>
      </c>
      <c r="J6439" t="s">
        <v>286</v>
      </c>
      <c r="K6439" t="s">
        <v>576</v>
      </c>
      <c r="L6439" t="s">
        <v>259</v>
      </c>
      <c r="M6439" t="s">
        <v>807</v>
      </c>
      <c r="N6439">
        <v>94</v>
      </c>
      <c r="O6439">
        <v>29</v>
      </c>
      <c r="P6439">
        <v>31</v>
      </c>
      <c r="Q6439" t="s">
        <v>76</v>
      </c>
      <c r="R6439" t="s">
        <v>238</v>
      </c>
      <c r="S6439" t="s">
        <v>239</v>
      </c>
      <c r="T6439">
        <v>180</v>
      </c>
      <c r="U6439">
        <v>137</v>
      </c>
      <c r="V6439">
        <v>76.11</v>
      </c>
      <c r="W6439" t="s">
        <v>133</v>
      </c>
      <c r="X6439">
        <v>7856</v>
      </c>
      <c r="Y6439">
        <v>1076272</v>
      </c>
      <c r="Z6439">
        <v>70418</v>
      </c>
      <c r="AA6439">
        <v>66171</v>
      </c>
      <c r="AB6439">
        <v>1212861</v>
      </c>
      <c r="AC6439">
        <v>896308</v>
      </c>
      <c r="AD6439">
        <v>316553</v>
      </c>
      <c r="AE6439" t="s">
        <v>78</v>
      </c>
      <c r="AF6439" t="s">
        <v>78</v>
      </c>
      <c r="AG6439" t="s">
        <v>240</v>
      </c>
      <c r="AH6439" t="s">
        <v>144</v>
      </c>
      <c r="AI6439" t="s">
        <v>138</v>
      </c>
      <c r="AJ6439" t="str">
        <f t="shared" si="100"/>
        <v>Nov</v>
      </c>
    </row>
    <row r="6440" spans="1:36" x14ac:dyDescent="0.3">
      <c r="A6440" t="s">
        <v>14071</v>
      </c>
      <c r="B6440" s="33">
        <v>45905</v>
      </c>
      <c r="C6440" t="s">
        <v>93</v>
      </c>
      <c r="D6440" t="s">
        <v>14072</v>
      </c>
      <c r="E6440" t="s">
        <v>177</v>
      </c>
      <c r="F6440" t="s">
        <v>175</v>
      </c>
      <c r="G6440" t="s">
        <v>162</v>
      </c>
      <c r="H6440" t="s">
        <v>163</v>
      </c>
      <c r="I6440">
        <v>2194</v>
      </c>
      <c r="J6440" t="s">
        <v>353</v>
      </c>
      <c r="K6440" t="s">
        <v>2593</v>
      </c>
      <c r="L6440" t="s">
        <v>2753</v>
      </c>
      <c r="M6440" t="s">
        <v>348</v>
      </c>
      <c r="N6440">
        <v>299</v>
      </c>
      <c r="O6440">
        <v>8</v>
      </c>
      <c r="P6440">
        <v>6</v>
      </c>
      <c r="Q6440" t="s">
        <v>73</v>
      </c>
      <c r="R6440" t="s">
        <v>238</v>
      </c>
      <c r="S6440" t="s">
        <v>239</v>
      </c>
      <c r="T6440">
        <v>186</v>
      </c>
      <c r="U6440">
        <v>132</v>
      </c>
      <c r="V6440">
        <v>70.97</v>
      </c>
      <c r="W6440" t="s">
        <v>135</v>
      </c>
      <c r="X6440">
        <v>5009</v>
      </c>
      <c r="Y6440">
        <v>661188</v>
      </c>
      <c r="Z6440">
        <v>34716</v>
      </c>
      <c r="AA6440">
        <v>27456</v>
      </c>
      <c r="AB6440">
        <v>723360</v>
      </c>
      <c r="AC6440">
        <v>490692</v>
      </c>
      <c r="AD6440">
        <v>232668</v>
      </c>
      <c r="AE6440" t="s">
        <v>78</v>
      </c>
      <c r="AF6440" t="s">
        <v>75</v>
      </c>
      <c r="AG6440" t="s">
        <v>240</v>
      </c>
      <c r="AH6440" t="s">
        <v>144</v>
      </c>
      <c r="AI6440" t="s">
        <v>138</v>
      </c>
      <c r="AJ6440" t="str">
        <f t="shared" si="100"/>
        <v>Sep</v>
      </c>
    </row>
    <row r="6441" spans="1:36" x14ac:dyDescent="0.3">
      <c r="A6441" t="s">
        <v>14073</v>
      </c>
      <c r="B6441" s="33">
        <v>45819</v>
      </c>
      <c r="C6441" t="s">
        <v>99</v>
      </c>
      <c r="D6441" t="s">
        <v>8885</v>
      </c>
      <c r="E6441" t="s">
        <v>180</v>
      </c>
      <c r="F6441" t="s">
        <v>178</v>
      </c>
      <c r="G6441" t="s">
        <v>160</v>
      </c>
      <c r="H6441" t="s">
        <v>157</v>
      </c>
      <c r="I6441">
        <v>1363</v>
      </c>
      <c r="J6441" t="s">
        <v>615</v>
      </c>
      <c r="K6441" t="s">
        <v>272</v>
      </c>
      <c r="L6441" t="s">
        <v>2370</v>
      </c>
      <c r="M6441" t="s">
        <v>304</v>
      </c>
      <c r="N6441">
        <v>183</v>
      </c>
      <c r="O6441">
        <v>56</v>
      </c>
      <c r="P6441">
        <v>57</v>
      </c>
      <c r="Q6441" t="s">
        <v>76</v>
      </c>
      <c r="R6441" t="s">
        <v>238</v>
      </c>
      <c r="S6441" t="s">
        <v>239</v>
      </c>
      <c r="T6441">
        <v>150</v>
      </c>
      <c r="U6441">
        <v>103</v>
      </c>
      <c r="V6441">
        <v>68.67</v>
      </c>
      <c r="W6441" t="s">
        <v>133</v>
      </c>
      <c r="X6441">
        <v>6098</v>
      </c>
      <c r="Y6441">
        <v>628094</v>
      </c>
      <c r="Z6441">
        <v>22042</v>
      </c>
      <c r="AA6441">
        <v>74881</v>
      </c>
      <c r="AB6441">
        <v>725017</v>
      </c>
      <c r="AC6441">
        <v>635424</v>
      </c>
      <c r="AD6441">
        <v>89593</v>
      </c>
      <c r="AE6441" t="s">
        <v>81</v>
      </c>
      <c r="AF6441" t="s">
        <v>75</v>
      </c>
      <c r="AG6441" t="s">
        <v>240</v>
      </c>
      <c r="AH6441" t="s">
        <v>144</v>
      </c>
      <c r="AI6441" t="s">
        <v>139</v>
      </c>
      <c r="AJ6441" t="str">
        <f t="shared" si="100"/>
        <v>Jun</v>
      </c>
    </row>
    <row r="6442" spans="1:36" x14ac:dyDescent="0.3">
      <c r="A6442" t="s">
        <v>14074</v>
      </c>
      <c r="B6442" s="33">
        <v>45732</v>
      </c>
      <c r="C6442" t="s">
        <v>98</v>
      </c>
      <c r="D6442" t="s">
        <v>14075</v>
      </c>
      <c r="E6442" t="s">
        <v>181</v>
      </c>
      <c r="F6442" t="s">
        <v>173</v>
      </c>
      <c r="G6442" t="s">
        <v>159</v>
      </c>
      <c r="H6442" t="s">
        <v>161</v>
      </c>
      <c r="I6442">
        <v>1560</v>
      </c>
      <c r="J6442" t="s">
        <v>572</v>
      </c>
      <c r="K6442" t="s">
        <v>2319</v>
      </c>
      <c r="L6442" t="s">
        <v>447</v>
      </c>
      <c r="M6442" t="s">
        <v>2319</v>
      </c>
      <c r="N6442">
        <v>189</v>
      </c>
      <c r="O6442">
        <v>0</v>
      </c>
      <c r="P6442">
        <v>-10</v>
      </c>
      <c r="Q6442" t="s">
        <v>70</v>
      </c>
      <c r="R6442" t="s">
        <v>238</v>
      </c>
      <c r="S6442" t="s">
        <v>239</v>
      </c>
      <c r="T6442">
        <v>189</v>
      </c>
      <c r="U6442">
        <v>168</v>
      </c>
      <c r="V6442">
        <v>88.89</v>
      </c>
      <c r="W6442" t="s">
        <v>133</v>
      </c>
      <c r="X6442">
        <v>2930</v>
      </c>
      <c r="Y6442">
        <v>492240</v>
      </c>
      <c r="Z6442">
        <v>80976</v>
      </c>
      <c r="AA6442">
        <v>127680</v>
      </c>
      <c r="AB6442">
        <v>700896</v>
      </c>
      <c r="AC6442">
        <v>444763</v>
      </c>
      <c r="AD6442">
        <v>256133</v>
      </c>
      <c r="AE6442" t="s">
        <v>81</v>
      </c>
      <c r="AF6442" t="s">
        <v>78</v>
      </c>
      <c r="AG6442" t="s">
        <v>240</v>
      </c>
      <c r="AH6442" t="s">
        <v>144</v>
      </c>
      <c r="AI6442" t="s">
        <v>139</v>
      </c>
      <c r="AJ6442" t="str">
        <f t="shared" si="100"/>
        <v>Mar</v>
      </c>
    </row>
    <row r="6443" spans="1:36" x14ac:dyDescent="0.3">
      <c r="A6443" t="s">
        <v>14076</v>
      </c>
      <c r="B6443" s="33">
        <v>45867</v>
      </c>
      <c r="C6443" t="s">
        <v>99</v>
      </c>
      <c r="D6443" t="s">
        <v>14077</v>
      </c>
      <c r="E6443" t="s">
        <v>172</v>
      </c>
      <c r="F6443" t="s">
        <v>175</v>
      </c>
      <c r="G6443" t="s">
        <v>155</v>
      </c>
      <c r="H6443" t="s">
        <v>163</v>
      </c>
      <c r="I6443">
        <v>1689</v>
      </c>
      <c r="J6443" t="s">
        <v>615</v>
      </c>
      <c r="K6443" t="s">
        <v>5963</v>
      </c>
      <c r="L6443" t="s">
        <v>6263</v>
      </c>
      <c r="M6443" t="s">
        <v>961</v>
      </c>
      <c r="N6443">
        <v>230</v>
      </c>
      <c r="O6443">
        <v>6</v>
      </c>
      <c r="P6443">
        <v>2</v>
      </c>
      <c r="Q6443" t="s">
        <v>73</v>
      </c>
      <c r="R6443" t="s">
        <v>238</v>
      </c>
      <c r="S6443" t="s">
        <v>239</v>
      </c>
      <c r="T6443">
        <v>180</v>
      </c>
      <c r="U6443">
        <v>128</v>
      </c>
      <c r="V6443">
        <v>71.11</v>
      </c>
      <c r="W6443" t="s">
        <v>133</v>
      </c>
      <c r="X6443">
        <v>7719</v>
      </c>
      <c r="Y6443">
        <v>988032</v>
      </c>
      <c r="Z6443">
        <v>36864</v>
      </c>
      <c r="AA6443">
        <v>40576</v>
      </c>
      <c r="AB6443">
        <v>1065472</v>
      </c>
      <c r="AC6443">
        <v>862624</v>
      </c>
      <c r="AD6443">
        <v>202848</v>
      </c>
      <c r="AE6443" t="s">
        <v>81</v>
      </c>
      <c r="AF6443" t="s">
        <v>75</v>
      </c>
      <c r="AG6443" t="s">
        <v>240</v>
      </c>
      <c r="AH6443" t="s">
        <v>147</v>
      </c>
      <c r="AI6443" t="s">
        <v>139</v>
      </c>
      <c r="AJ6443" t="str">
        <f t="shared" si="100"/>
        <v>Jul</v>
      </c>
    </row>
    <row r="6444" spans="1:36" x14ac:dyDescent="0.3">
      <c r="A6444" t="s">
        <v>14078</v>
      </c>
      <c r="B6444" s="33">
        <v>45866</v>
      </c>
      <c r="C6444" t="s">
        <v>99</v>
      </c>
      <c r="D6444" t="s">
        <v>14079</v>
      </c>
      <c r="E6444" t="s">
        <v>177</v>
      </c>
      <c r="F6444" t="s">
        <v>176</v>
      </c>
      <c r="G6444" t="s">
        <v>162</v>
      </c>
      <c r="H6444" t="s">
        <v>156</v>
      </c>
      <c r="I6444">
        <v>2157</v>
      </c>
      <c r="J6444" t="s">
        <v>605</v>
      </c>
      <c r="K6444" t="s">
        <v>405</v>
      </c>
      <c r="L6444" t="s">
        <v>2389</v>
      </c>
      <c r="M6444" t="s">
        <v>3268</v>
      </c>
      <c r="N6444">
        <v>332</v>
      </c>
      <c r="O6444">
        <v>27</v>
      </c>
      <c r="P6444">
        <v>39</v>
      </c>
      <c r="Q6444" t="s">
        <v>76</v>
      </c>
      <c r="R6444" t="s">
        <v>238</v>
      </c>
      <c r="S6444" t="s">
        <v>239</v>
      </c>
      <c r="T6444">
        <v>189</v>
      </c>
      <c r="U6444">
        <v>156</v>
      </c>
      <c r="V6444">
        <v>82.54</v>
      </c>
      <c r="W6444" t="s">
        <v>133</v>
      </c>
      <c r="X6444">
        <v>5090</v>
      </c>
      <c r="Y6444">
        <v>794040</v>
      </c>
      <c r="Z6444">
        <v>69732</v>
      </c>
      <c r="AA6444">
        <v>27612</v>
      </c>
      <c r="AB6444">
        <v>891384</v>
      </c>
      <c r="AC6444">
        <v>609197</v>
      </c>
      <c r="AD6444">
        <v>282187</v>
      </c>
      <c r="AE6444" t="s">
        <v>78</v>
      </c>
      <c r="AF6444" t="s">
        <v>81</v>
      </c>
      <c r="AG6444" t="s">
        <v>240</v>
      </c>
      <c r="AH6444" t="s">
        <v>145</v>
      </c>
      <c r="AI6444" t="s">
        <v>139</v>
      </c>
      <c r="AJ6444" t="str">
        <f t="shared" si="100"/>
        <v>Jul</v>
      </c>
    </row>
    <row r="6445" spans="1:36" x14ac:dyDescent="0.3">
      <c r="A6445" t="s">
        <v>14080</v>
      </c>
      <c r="B6445" s="33">
        <v>45932</v>
      </c>
      <c r="C6445" t="s">
        <v>99</v>
      </c>
      <c r="D6445" t="s">
        <v>14081</v>
      </c>
      <c r="E6445" t="s">
        <v>173</v>
      </c>
      <c r="F6445" t="s">
        <v>174</v>
      </c>
      <c r="G6445" t="s">
        <v>161</v>
      </c>
      <c r="H6445" t="s">
        <v>158</v>
      </c>
      <c r="I6445">
        <v>1329</v>
      </c>
      <c r="J6445" t="s">
        <v>391</v>
      </c>
      <c r="K6445" t="s">
        <v>989</v>
      </c>
      <c r="L6445" t="s">
        <v>1158</v>
      </c>
      <c r="M6445" t="s">
        <v>2690</v>
      </c>
      <c r="N6445">
        <v>208</v>
      </c>
      <c r="O6445">
        <v>36</v>
      </c>
      <c r="P6445">
        <v>49</v>
      </c>
      <c r="Q6445" t="s">
        <v>76</v>
      </c>
      <c r="R6445" t="s">
        <v>238</v>
      </c>
      <c r="S6445" t="s">
        <v>239</v>
      </c>
      <c r="T6445">
        <v>220</v>
      </c>
      <c r="U6445">
        <v>134</v>
      </c>
      <c r="V6445">
        <v>60.91</v>
      </c>
      <c r="W6445" t="s">
        <v>133</v>
      </c>
      <c r="X6445">
        <v>4732</v>
      </c>
      <c r="Y6445">
        <v>634088</v>
      </c>
      <c r="Z6445">
        <v>34840</v>
      </c>
      <c r="AA6445">
        <v>47972</v>
      </c>
      <c r="AB6445">
        <v>716900</v>
      </c>
      <c r="AC6445">
        <v>606003</v>
      </c>
      <c r="AD6445">
        <v>110897</v>
      </c>
      <c r="AE6445" t="s">
        <v>78</v>
      </c>
      <c r="AF6445" t="s">
        <v>78</v>
      </c>
      <c r="AG6445" t="s">
        <v>240</v>
      </c>
      <c r="AH6445" t="s">
        <v>144</v>
      </c>
      <c r="AI6445" t="s">
        <v>138</v>
      </c>
      <c r="AJ6445" t="str">
        <f t="shared" si="100"/>
        <v>Oct</v>
      </c>
    </row>
    <row r="6446" spans="1:36" x14ac:dyDescent="0.3">
      <c r="A6446" t="s">
        <v>14082</v>
      </c>
      <c r="B6446" s="33">
        <v>45770</v>
      </c>
      <c r="C6446" t="s">
        <v>97</v>
      </c>
      <c r="D6446" t="s">
        <v>14083</v>
      </c>
      <c r="E6446" t="s">
        <v>172</v>
      </c>
      <c r="F6446" t="s">
        <v>178</v>
      </c>
      <c r="G6446" t="s">
        <v>155</v>
      </c>
      <c r="H6446" t="s">
        <v>157</v>
      </c>
      <c r="I6446">
        <v>1317</v>
      </c>
      <c r="J6446" t="s">
        <v>286</v>
      </c>
      <c r="K6446" t="s">
        <v>2217</v>
      </c>
      <c r="L6446" t="s">
        <v>605</v>
      </c>
      <c r="M6446" t="s">
        <v>965</v>
      </c>
      <c r="N6446">
        <v>164</v>
      </c>
      <c r="O6446">
        <v>0</v>
      </c>
      <c r="P6446">
        <v>3</v>
      </c>
      <c r="Q6446" t="s">
        <v>70</v>
      </c>
      <c r="R6446" t="s">
        <v>238</v>
      </c>
      <c r="S6446" t="s">
        <v>239</v>
      </c>
      <c r="T6446">
        <v>186</v>
      </c>
      <c r="U6446">
        <v>141</v>
      </c>
      <c r="V6446">
        <v>75.81</v>
      </c>
      <c r="W6446" t="s">
        <v>135</v>
      </c>
      <c r="X6446">
        <v>8062</v>
      </c>
      <c r="Y6446">
        <v>1136742</v>
      </c>
      <c r="Z6446">
        <v>46389</v>
      </c>
      <c r="AA6446">
        <v>99264</v>
      </c>
      <c r="AB6446">
        <v>1282395</v>
      </c>
      <c r="AC6446">
        <v>759181</v>
      </c>
      <c r="AD6446">
        <v>523214</v>
      </c>
      <c r="AE6446" t="s">
        <v>81</v>
      </c>
      <c r="AF6446" t="s">
        <v>75</v>
      </c>
      <c r="AG6446" t="s">
        <v>240</v>
      </c>
      <c r="AH6446" t="s">
        <v>144</v>
      </c>
      <c r="AI6446" t="s">
        <v>139</v>
      </c>
      <c r="AJ6446" t="str">
        <f t="shared" si="100"/>
        <v>Apr</v>
      </c>
    </row>
    <row r="6447" spans="1:36" x14ac:dyDescent="0.3">
      <c r="A6447" t="s">
        <v>14084</v>
      </c>
      <c r="B6447" s="33">
        <v>45910</v>
      </c>
      <c r="C6447" t="s">
        <v>98</v>
      </c>
      <c r="D6447" t="s">
        <v>14085</v>
      </c>
      <c r="E6447" t="s">
        <v>173</v>
      </c>
      <c r="F6447" t="s">
        <v>176</v>
      </c>
      <c r="G6447" t="s">
        <v>161</v>
      </c>
      <c r="H6447" t="s">
        <v>156</v>
      </c>
      <c r="I6447">
        <v>528</v>
      </c>
      <c r="J6447" t="s">
        <v>605</v>
      </c>
      <c r="K6447" t="s">
        <v>2804</v>
      </c>
      <c r="L6447" t="s">
        <v>605</v>
      </c>
      <c r="M6447" t="s">
        <v>2416</v>
      </c>
      <c r="N6447">
        <v>86</v>
      </c>
      <c r="O6447">
        <v>0</v>
      </c>
      <c r="P6447">
        <v>17</v>
      </c>
      <c r="Q6447" t="s">
        <v>73</v>
      </c>
      <c r="R6447" t="s">
        <v>238</v>
      </c>
      <c r="S6447" t="s">
        <v>239</v>
      </c>
      <c r="T6447">
        <v>180</v>
      </c>
      <c r="U6447">
        <v>153</v>
      </c>
      <c r="V6447">
        <v>85</v>
      </c>
      <c r="W6447" t="s">
        <v>133</v>
      </c>
      <c r="X6447">
        <v>3938</v>
      </c>
      <c r="Y6447">
        <v>602514</v>
      </c>
      <c r="Z6447">
        <v>41616</v>
      </c>
      <c r="AA6447">
        <v>43911</v>
      </c>
      <c r="AB6447">
        <v>688041</v>
      </c>
      <c r="AC6447">
        <v>440737</v>
      </c>
      <c r="AD6447">
        <v>247304</v>
      </c>
      <c r="AE6447" t="s">
        <v>78</v>
      </c>
      <c r="AF6447" t="s">
        <v>81</v>
      </c>
      <c r="AG6447" t="s">
        <v>240</v>
      </c>
      <c r="AH6447" t="s">
        <v>147</v>
      </c>
      <c r="AI6447" t="s">
        <v>138</v>
      </c>
      <c r="AJ6447" t="str">
        <f t="shared" si="100"/>
        <v>Sep</v>
      </c>
    </row>
    <row r="6448" spans="1:36" x14ac:dyDescent="0.3">
      <c r="A6448" t="s">
        <v>14086</v>
      </c>
      <c r="B6448" s="33">
        <v>45718</v>
      </c>
      <c r="C6448" t="s">
        <v>93</v>
      </c>
      <c r="D6448" t="s">
        <v>14087</v>
      </c>
      <c r="E6448" t="s">
        <v>174</v>
      </c>
      <c r="F6448" t="s">
        <v>180</v>
      </c>
      <c r="G6448" t="s">
        <v>158</v>
      </c>
      <c r="H6448" t="s">
        <v>160</v>
      </c>
      <c r="I6448">
        <v>2290</v>
      </c>
      <c r="J6448" t="s">
        <v>451</v>
      </c>
      <c r="K6448" t="s">
        <v>621</v>
      </c>
      <c r="L6448" t="s">
        <v>2815</v>
      </c>
      <c r="M6448" t="s">
        <v>254</v>
      </c>
      <c r="N6448">
        <v>270</v>
      </c>
      <c r="O6448">
        <v>4</v>
      </c>
      <c r="P6448">
        <v>11</v>
      </c>
      <c r="Q6448" t="s">
        <v>73</v>
      </c>
      <c r="R6448" t="s">
        <v>238</v>
      </c>
      <c r="S6448" t="s">
        <v>239</v>
      </c>
      <c r="T6448">
        <v>186</v>
      </c>
      <c r="U6448">
        <v>138</v>
      </c>
      <c r="V6448">
        <v>74.19</v>
      </c>
      <c r="W6448" t="s">
        <v>133</v>
      </c>
      <c r="X6448">
        <v>10389</v>
      </c>
      <c r="Y6448">
        <v>1433682</v>
      </c>
      <c r="Z6448">
        <v>50094</v>
      </c>
      <c r="AA6448">
        <v>89700</v>
      </c>
      <c r="AB6448">
        <v>1573476</v>
      </c>
      <c r="AC6448">
        <v>1067962</v>
      </c>
      <c r="AD6448">
        <v>505514</v>
      </c>
      <c r="AE6448" t="s">
        <v>78</v>
      </c>
      <c r="AF6448" t="s">
        <v>81</v>
      </c>
      <c r="AG6448" t="s">
        <v>240</v>
      </c>
      <c r="AH6448" t="s">
        <v>144</v>
      </c>
      <c r="AI6448" t="s">
        <v>138</v>
      </c>
      <c r="AJ6448" t="str">
        <f t="shared" si="100"/>
        <v>Mar</v>
      </c>
    </row>
    <row r="6449" spans="1:36" x14ac:dyDescent="0.3">
      <c r="A6449" t="s">
        <v>14088</v>
      </c>
      <c r="B6449" s="33">
        <v>45851</v>
      </c>
      <c r="C6449" t="s">
        <v>93</v>
      </c>
      <c r="D6449" t="s">
        <v>10692</v>
      </c>
      <c r="E6449" t="s">
        <v>172</v>
      </c>
      <c r="F6449" t="s">
        <v>173</v>
      </c>
      <c r="G6449" t="s">
        <v>155</v>
      </c>
      <c r="H6449" t="s">
        <v>161</v>
      </c>
      <c r="I6449">
        <v>680</v>
      </c>
      <c r="J6449" t="s">
        <v>492</v>
      </c>
      <c r="K6449" t="s">
        <v>3037</v>
      </c>
      <c r="L6449" t="s">
        <v>2493</v>
      </c>
      <c r="M6449" t="s">
        <v>1264</v>
      </c>
      <c r="N6449">
        <v>112</v>
      </c>
      <c r="O6449">
        <v>35</v>
      </c>
      <c r="P6449">
        <v>36</v>
      </c>
      <c r="Q6449" t="s">
        <v>76</v>
      </c>
      <c r="R6449" t="s">
        <v>238</v>
      </c>
      <c r="S6449" t="s">
        <v>239</v>
      </c>
      <c r="T6449">
        <v>186</v>
      </c>
      <c r="U6449">
        <v>152</v>
      </c>
      <c r="V6449">
        <v>81.72</v>
      </c>
      <c r="W6449" t="s">
        <v>135</v>
      </c>
      <c r="X6449">
        <v>4250</v>
      </c>
      <c r="Y6449">
        <v>646000</v>
      </c>
      <c r="Z6449">
        <v>34504</v>
      </c>
      <c r="AA6449">
        <v>74784</v>
      </c>
      <c r="AB6449">
        <v>755288</v>
      </c>
      <c r="AC6449">
        <v>498986</v>
      </c>
      <c r="AD6449">
        <v>256302</v>
      </c>
      <c r="AE6449" t="s">
        <v>81</v>
      </c>
      <c r="AF6449" t="s">
        <v>78</v>
      </c>
      <c r="AG6449" t="s">
        <v>240</v>
      </c>
      <c r="AH6449" t="s">
        <v>145</v>
      </c>
      <c r="AI6449" t="s">
        <v>139</v>
      </c>
      <c r="AJ6449" t="str">
        <f t="shared" si="100"/>
        <v>Jul</v>
      </c>
    </row>
    <row r="6450" spans="1:36" x14ac:dyDescent="0.3">
      <c r="A6450" t="s">
        <v>14089</v>
      </c>
      <c r="B6450" s="33">
        <v>45732</v>
      </c>
      <c r="C6450" t="s">
        <v>93</v>
      </c>
      <c r="D6450" t="s">
        <v>14090</v>
      </c>
      <c r="E6450" t="s">
        <v>177</v>
      </c>
      <c r="F6450" t="s">
        <v>175</v>
      </c>
      <c r="G6450" t="s">
        <v>162</v>
      </c>
      <c r="H6450" t="s">
        <v>163</v>
      </c>
      <c r="I6450">
        <v>1935</v>
      </c>
      <c r="J6450" t="s">
        <v>518</v>
      </c>
      <c r="K6450" t="s">
        <v>2426</v>
      </c>
      <c r="L6450" t="s">
        <v>3077</v>
      </c>
      <c r="M6450" t="s">
        <v>1409</v>
      </c>
      <c r="N6450">
        <v>298</v>
      </c>
      <c r="O6450">
        <v>41</v>
      </c>
      <c r="P6450">
        <v>23</v>
      </c>
      <c r="Q6450" t="s">
        <v>73</v>
      </c>
      <c r="R6450" t="s">
        <v>238</v>
      </c>
      <c r="S6450" t="s">
        <v>239</v>
      </c>
      <c r="T6450">
        <v>220</v>
      </c>
      <c r="U6450">
        <v>195</v>
      </c>
      <c r="V6450">
        <v>88.64</v>
      </c>
      <c r="W6450" t="s">
        <v>134</v>
      </c>
      <c r="X6450">
        <v>3274</v>
      </c>
      <c r="Y6450">
        <v>638430</v>
      </c>
      <c r="Z6450">
        <v>36270</v>
      </c>
      <c r="AA6450">
        <v>117975</v>
      </c>
      <c r="AB6450">
        <v>792675</v>
      </c>
      <c r="AC6450">
        <v>554863</v>
      </c>
      <c r="AD6450">
        <v>237812</v>
      </c>
      <c r="AE6450" t="s">
        <v>78</v>
      </c>
      <c r="AF6450" t="s">
        <v>75</v>
      </c>
      <c r="AG6450" t="s">
        <v>240</v>
      </c>
      <c r="AH6450" t="s">
        <v>146</v>
      </c>
      <c r="AI6450" t="s">
        <v>139</v>
      </c>
      <c r="AJ6450" t="str">
        <f t="shared" si="100"/>
        <v>Mar</v>
      </c>
    </row>
    <row r="6451" spans="1:36" x14ac:dyDescent="0.3">
      <c r="A6451" t="s">
        <v>14091</v>
      </c>
      <c r="B6451" s="33">
        <v>45996</v>
      </c>
      <c r="C6451" t="s">
        <v>93</v>
      </c>
      <c r="D6451" t="s">
        <v>14092</v>
      </c>
      <c r="E6451" t="s">
        <v>173</v>
      </c>
      <c r="F6451" t="s">
        <v>179</v>
      </c>
      <c r="G6451" t="s">
        <v>161</v>
      </c>
      <c r="H6451" t="s">
        <v>166</v>
      </c>
      <c r="I6451">
        <v>826</v>
      </c>
      <c r="J6451" t="s">
        <v>325</v>
      </c>
      <c r="K6451" t="s">
        <v>3193</v>
      </c>
      <c r="L6451" t="s">
        <v>2234</v>
      </c>
      <c r="M6451" t="s">
        <v>1130</v>
      </c>
      <c r="N6451">
        <v>119</v>
      </c>
      <c r="O6451">
        <v>54</v>
      </c>
      <c r="P6451">
        <v>54</v>
      </c>
      <c r="Q6451" t="s">
        <v>76</v>
      </c>
      <c r="R6451" t="s">
        <v>238</v>
      </c>
      <c r="S6451" t="s">
        <v>239</v>
      </c>
      <c r="T6451">
        <v>180</v>
      </c>
      <c r="U6451">
        <v>141</v>
      </c>
      <c r="V6451">
        <v>78.33</v>
      </c>
      <c r="W6451" t="s">
        <v>133</v>
      </c>
      <c r="X6451">
        <v>6027</v>
      </c>
      <c r="Y6451">
        <v>849807</v>
      </c>
      <c r="Z6451">
        <v>39762</v>
      </c>
      <c r="AA6451">
        <v>27777</v>
      </c>
      <c r="AB6451">
        <v>917346</v>
      </c>
      <c r="AC6451">
        <v>607873</v>
      </c>
      <c r="AD6451">
        <v>309473</v>
      </c>
      <c r="AE6451" t="s">
        <v>78</v>
      </c>
      <c r="AF6451" t="s">
        <v>72</v>
      </c>
      <c r="AG6451" t="s">
        <v>240</v>
      </c>
      <c r="AH6451" t="s">
        <v>144</v>
      </c>
      <c r="AI6451" t="s">
        <v>139</v>
      </c>
      <c r="AJ6451" t="str">
        <f t="shared" si="100"/>
        <v>Dec</v>
      </c>
    </row>
    <row r="6452" spans="1:36" x14ac:dyDescent="0.3">
      <c r="A6452" t="s">
        <v>14093</v>
      </c>
      <c r="B6452" s="33">
        <v>46014</v>
      </c>
      <c r="C6452" t="s">
        <v>98</v>
      </c>
      <c r="D6452" t="s">
        <v>2195</v>
      </c>
      <c r="E6452" t="s">
        <v>173</v>
      </c>
      <c r="F6452" t="s">
        <v>181</v>
      </c>
      <c r="G6452" t="s">
        <v>161</v>
      </c>
      <c r="H6452" t="s">
        <v>159</v>
      </c>
      <c r="I6452">
        <v>1898</v>
      </c>
      <c r="J6452" t="s">
        <v>520</v>
      </c>
      <c r="K6452" t="s">
        <v>7946</v>
      </c>
      <c r="L6452" t="s">
        <v>477</v>
      </c>
      <c r="M6452" t="s">
        <v>3874</v>
      </c>
      <c r="N6452">
        <v>295</v>
      </c>
      <c r="O6452">
        <v>0</v>
      </c>
      <c r="P6452">
        <v>8</v>
      </c>
      <c r="Q6452" t="s">
        <v>73</v>
      </c>
      <c r="R6452" t="s">
        <v>238</v>
      </c>
      <c r="S6452" t="s">
        <v>239</v>
      </c>
      <c r="T6452">
        <v>186</v>
      </c>
      <c r="U6452">
        <v>158</v>
      </c>
      <c r="V6452">
        <v>84.95</v>
      </c>
      <c r="W6452" t="s">
        <v>133</v>
      </c>
      <c r="X6452">
        <v>8050</v>
      </c>
      <c r="Y6452">
        <v>1271900</v>
      </c>
      <c r="Z6452">
        <v>27492</v>
      </c>
      <c r="AA6452">
        <v>57196</v>
      </c>
      <c r="AB6452">
        <v>1356588</v>
      </c>
      <c r="AC6452">
        <v>1135019</v>
      </c>
      <c r="AD6452">
        <v>221569</v>
      </c>
      <c r="AE6452" t="s">
        <v>78</v>
      </c>
      <c r="AF6452" t="s">
        <v>81</v>
      </c>
      <c r="AG6452" t="s">
        <v>240</v>
      </c>
      <c r="AH6452" t="s">
        <v>144</v>
      </c>
      <c r="AI6452" t="s">
        <v>140</v>
      </c>
      <c r="AJ6452" t="str">
        <f t="shared" si="100"/>
        <v>Dec</v>
      </c>
    </row>
    <row r="6453" spans="1:36" x14ac:dyDescent="0.3">
      <c r="A6453" t="s">
        <v>14094</v>
      </c>
      <c r="B6453" s="33">
        <v>45834</v>
      </c>
      <c r="C6453" t="s">
        <v>95</v>
      </c>
      <c r="D6453" t="s">
        <v>14095</v>
      </c>
      <c r="E6453" t="s">
        <v>177</v>
      </c>
      <c r="F6453" t="s">
        <v>172</v>
      </c>
      <c r="G6453" t="s">
        <v>162</v>
      </c>
      <c r="H6453" t="s">
        <v>155</v>
      </c>
      <c r="I6453">
        <v>2263</v>
      </c>
      <c r="J6453" t="s">
        <v>298</v>
      </c>
      <c r="K6453" t="s">
        <v>1431</v>
      </c>
      <c r="N6453">
        <v>313</v>
      </c>
      <c r="O6453">
        <v>0</v>
      </c>
      <c r="P6453">
        <v>0</v>
      </c>
      <c r="Q6453" t="s">
        <v>67</v>
      </c>
      <c r="R6453" t="s">
        <v>245</v>
      </c>
      <c r="S6453" t="s">
        <v>123</v>
      </c>
      <c r="T6453">
        <v>180</v>
      </c>
      <c r="U6453">
        <v>0</v>
      </c>
      <c r="V6453">
        <v>0</v>
      </c>
      <c r="W6453" t="s">
        <v>133</v>
      </c>
      <c r="X6453">
        <v>9907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 t="s">
        <v>78</v>
      </c>
      <c r="AF6453" t="s">
        <v>81</v>
      </c>
      <c r="AG6453" t="s">
        <v>240</v>
      </c>
      <c r="AH6453" t="s">
        <v>146</v>
      </c>
      <c r="AI6453" t="s">
        <v>139</v>
      </c>
      <c r="AJ6453" t="str">
        <f t="shared" si="100"/>
        <v>Jun</v>
      </c>
    </row>
    <row r="6454" spans="1:36" x14ac:dyDescent="0.3">
      <c r="A6454" t="s">
        <v>14096</v>
      </c>
      <c r="B6454" s="33">
        <v>45990</v>
      </c>
      <c r="C6454" t="s">
        <v>99</v>
      </c>
      <c r="D6454" t="s">
        <v>14097</v>
      </c>
      <c r="E6454" t="s">
        <v>173</v>
      </c>
      <c r="F6454" t="s">
        <v>178</v>
      </c>
      <c r="G6454" t="s">
        <v>161</v>
      </c>
      <c r="H6454" t="s">
        <v>157</v>
      </c>
      <c r="I6454">
        <v>725</v>
      </c>
      <c r="J6454" t="s">
        <v>554</v>
      </c>
      <c r="K6454" t="s">
        <v>645</v>
      </c>
      <c r="L6454" t="s">
        <v>463</v>
      </c>
      <c r="M6454" t="s">
        <v>1905</v>
      </c>
      <c r="N6454">
        <v>108</v>
      </c>
      <c r="O6454">
        <v>0</v>
      </c>
      <c r="P6454">
        <v>2</v>
      </c>
      <c r="Q6454" t="s">
        <v>70</v>
      </c>
      <c r="R6454" t="s">
        <v>238</v>
      </c>
      <c r="S6454" t="s">
        <v>239</v>
      </c>
      <c r="T6454">
        <v>186</v>
      </c>
      <c r="U6454">
        <v>182</v>
      </c>
      <c r="V6454">
        <v>97.85</v>
      </c>
      <c r="W6454" t="s">
        <v>133</v>
      </c>
      <c r="X6454">
        <v>10132</v>
      </c>
      <c r="Y6454">
        <v>1844024</v>
      </c>
      <c r="Z6454">
        <v>67340</v>
      </c>
      <c r="AA6454">
        <v>102466</v>
      </c>
      <c r="AB6454">
        <v>2013830</v>
      </c>
      <c r="AC6454">
        <v>1409951</v>
      </c>
      <c r="AD6454">
        <v>603879</v>
      </c>
      <c r="AE6454" t="s">
        <v>78</v>
      </c>
      <c r="AF6454" t="s">
        <v>75</v>
      </c>
      <c r="AG6454" t="s">
        <v>240</v>
      </c>
      <c r="AH6454" t="s">
        <v>145</v>
      </c>
      <c r="AI6454" t="s">
        <v>139</v>
      </c>
      <c r="AJ6454" t="str">
        <f t="shared" si="100"/>
        <v>Nov</v>
      </c>
    </row>
    <row r="6455" spans="1:36" x14ac:dyDescent="0.3">
      <c r="A6455" t="s">
        <v>14098</v>
      </c>
      <c r="B6455" s="33">
        <v>45932</v>
      </c>
      <c r="C6455" t="s">
        <v>95</v>
      </c>
      <c r="D6455" t="s">
        <v>14099</v>
      </c>
      <c r="E6455" t="s">
        <v>174</v>
      </c>
      <c r="F6455" t="s">
        <v>176</v>
      </c>
      <c r="G6455" t="s">
        <v>158</v>
      </c>
      <c r="H6455" t="s">
        <v>156</v>
      </c>
      <c r="I6455">
        <v>1635</v>
      </c>
      <c r="J6455" t="s">
        <v>336</v>
      </c>
      <c r="K6455" t="s">
        <v>2530</v>
      </c>
      <c r="L6455" t="s">
        <v>3163</v>
      </c>
      <c r="M6455" t="s">
        <v>1939</v>
      </c>
      <c r="N6455">
        <v>233</v>
      </c>
      <c r="O6455">
        <v>21</v>
      </c>
      <c r="P6455">
        <v>4</v>
      </c>
      <c r="Q6455" t="s">
        <v>73</v>
      </c>
      <c r="R6455" t="s">
        <v>238</v>
      </c>
      <c r="S6455" t="s">
        <v>239</v>
      </c>
      <c r="T6455">
        <v>180</v>
      </c>
      <c r="U6455">
        <v>145</v>
      </c>
      <c r="V6455">
        <v>80.56</v>
      </c>
      <c r="W6455" t="s">
        <v>135</v>
      </c>
      <c r="X6455">
        <v>7436</v>
      </c>
      <c r="Y6455">
        <v>1078220</v>
      </c>
      <c r="Z6455">
        <v>42630</v>
      </c>
      <c r="AA6455">
        <v>83520</v>
      </c>
      <c r="AB6455">
        <v>1204370</v>
      </c>
      <c r="AC6455">
        <v>829257</v>
      </c>
      <c r="AD6455">
        <v>375113</v>
      </c>
      <c r="AE6455" t="s">
        <v>78</v>
      </c>
      <c r="AF6455" t="s">
        <v>81</v>
      </c>
      <c r="AG6455" t="s">
        <v>240</v>
      </c>
      <c r="AH6455" t="s">
        <v>146</v>
      </c>
      <c r="AI6455" t="s">
        <v>138</v>
      </c>
      <c r="AJ6455" t="str">
        <f t="shared" si="100"/>
        <v>Oct</v>
      </c>
    </row>
    <row r="6456" spans="1:36" x14ac:dyDescent="0.3">
      <c r="A6456" t="s">
        <v>14100</v>
      </c>
      <c r="B6456" s="33">
        <v>45668</v>
      </c>
      <c r="C6456" t="s">
        <v>99</v>
      </c>
      <c r="D6456" t="s">
        <v>14101</v>
      </c>
      <c r="E6456" t="s">
        <v>177</v>
      </c>
      <c r="F6456" t="s">
        <v>172</v>
      </c>
      <c r="G6456" t="s">
        <v>162</v>
      </c>
      <c r="H6456" t="s">
        <v>155</v>
      </c>
      <c r="I6456">
        <v>1180</v>
      </c>
      <c r="J6456" t="s">
        <v>292</v>
      </c>
      <c r="K6456" t="s">
        <v>2635</v>
      </c>
      <c r="L6456" t="s">
        <v>626</v>
      </c>
      <c r="M6456" t="s">
        <v>2635</v>
      </c>
      <c r="N6456">
        <v>156</v>
      </c>
      <c r="O6456">
        <v>0</v>
      </c>
      <c r="P6456">
        <v>-10</v>
      </c>
      <c r="Q6456" t="s">
        <v>70</v>
      </c>
      <c r="R6456" t="s">
        <v>238</v>
      </c>
      <c r="S6456" t="s">
        <v>239</v>
      </c>
      <c r="T6456">
        <v>180</v>
      </c>
      <c r="U6456">
        <v>174</v>
      </c>
      <c r="V6456">
        <v>96.67</v>
      </c>
      <c r="W6456" t="s">
        <v>133</v>
      </c>
      <c r="X6456">
        <v>3749</v>
      </c>
      <c r="Y6456">
        <v>652326</v>
      </c>
      <c r="Z6456">
        <v>27318</v>
      </c>
      <c r="AA6456">
        <v>29754</v>
      </c>
      <c r="AB6456">
        <v>709398</v>
      </c>
      <c r="AC6456">
        <v>619010</v>
      </c>
      <c r="AD6456">
        <v>90388</v>
      </c>
      <c r="AE6456" t="s">
        <v>78</v>
      </c>
      <c r="AF6456" t="s">
        <v>81</v>
      </c>
      <c r="AG6456" t="s">
        <v>240</v>
      </c>
      <c r="AH6456" t="s">
        <v>144</v>
      </c>
      <c r="AI6456" t="s">
        <v>139</v>
      </c>
      <c r="AJ6456" t="str">
        <f t="shared" si="100"/>
        <v>Jan</v>
      </c>
    </row>
    <row r="6457" spans="1:36" x14ac:dyDescent="0.3">
      <c r="A6457" t="s">
        <v>14102</v>
      </c>
      <c r="B6457" s="33">
        <v>45756</v>
      </c>
      <c r="C6457" t="s">
        <v>93</v>
      </c>
      <c r="D6457" t="s">
        <v>14103</v>
      </c>
      <c r="E6457" t="s">
        <v>173</v>
      </c>
      <c r="F6457" t="s">
        <v>174</v>
      </c>
      <c r="G6457" t="s">
        <v>161</v>
      </c>
      <c r="H6457" t="s">
        <v>158</v>
      </c>
      <c r="I6457">
        <v>2197</v>
      </c>
      <c r="J6457" t="s">
        <v>621</v>
      </c>
      <c r="K6457" t="s">
        <v>3149</v>
      </c>
      <c r="L6457" t="s">
        <v>1900</v>
      </c>
      <c r="M6457" t="s">
        <v>2761</v>
      </c>
      <c r="N6457">
        <v>309</v>
      </c>
      <c r="O6457">
        <v>44</v>
      </c>
      <c r="P6457">
        <v>53</v>
      </c>
      <c r="Q6457" t="s">
        <v>76</v>
      </c>
      <c r="R6457" t="s">
        <v>238</v>
      </c>
      <c r="S6457" t="s">
        <v>239</v>
      </c>
      <c r="T6457">
        <v>180</v>
      </c>
      <c r="U6457">
        <v>148</v>
      </c>
      <c r="V6457">
        <v>82.22</v>
      </c>
      <c r="W6457" t="s">
        <v>135</v>
      </c>
      <c r="X6457">
        <v>5365</v>
      </c>
      <c r="Y6457">
        <v>794020</v>
      </c>
      <c r="Z6457">
        <v>68080</v>
      </c>
      <c r="AA6457">
        <v>56832</v>
      </c>
      <c r="AB6457">
        <v>918932</v>
      </c>
      <c r="AC6457">
        <v>540272</v>
      </c>
      <c r="AD6457">
        <v>378660</v>
      </c>
      <c r="AE6457" t="s">
        <v>78</v>
      </c>
      <c r="AF6457" t="s">
        <v>78</v>
      </c>
      <c r="AG6457" t="s">
        <v>240</v>
      </c>
      <c r="AH6457" t="s">
        <v>145</v>
      </c>
      <c r="AI6457" t="s">
        <v>138</v>
      </c>
      <c r="AJ6457" t="str">
        <f t="shared" si="100"/>
        <v>Apr</v>
      </c>
    </row>
    <row r="6458" spans="1:36" x14ac:dyDescent="0.3">
      <c r="A6458" t="s">
        <v>14104</v>
      </c>
      <c r="B6458" s="33">
        <v>45776</v>
      </c>
      <c r="C6458" t="s">
        <v>93</v>
      </c>
      <c r="D6458" t="s">
        <v>14105</v>
      </c>
      <c r="E6458" t="s">
        <v>176</v>
      </c>
      <c r="F6458" t="s">
        <v>174</v>
      </c>
      <c r="G6458" t="s">
        <v>156</v>
      </c>
      <c r="H6458" t="s">
        <v>158</v>
      </c>
      <c r="I6458">
        <v>1516</v>
      </c>
      <c r="J6458" t="s">
        <v>310</v>
      </c>
      <c r="K6458" t="s">
        <v>1688</v>
      </c>
      <c r="N6458">
        <v>223</v>
      </c>
      <c r="O6458">
        <v>0</v>
      </c>
      <c r="P6458">
        <v>0</v>
      </c>
      <c r="Q6458" t="s">
        <v>67</v>
      </c>
      <c r="R6458" t="s">
        <v>245</v>
      </c>
      <c r="S6458" t="s">
        <v>124</v>
      </c>
      <c r="T6458">
        <v>220</v>
      </c>
      <c r="U6458">
        <v>0</v>
      </c>
      <c r="V6458">
        <v>0</v>
      </c>
      <c r="W6458" t="s">
        <v>133</v>
      </c>
      <c r="X6458">
        <v>10186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 t="s">
        <v>81</v>
      </c>
      <c r="AF6458" t="s">
        <v>78</v>
      </c>
      <c r="AG6458" t="s">
        <v>240</v>
      </c>
      <c r="AH6458" t="s">
        <v>144</v>
      </c>
      <c r="AI6458" t="s">
        <v>139</v>
      </c>
      <c r="AJ6458" t="str">
        <f t="shared" si="100"/>
        <v>Apr</v>
      </c>
    </row>
    <row r="6459" spans="1:36" x14ac:dyDescent="0.3">
      <c r="A6459" t="s">
        <v>14106</v>
      </c>
      <c r="B6459" s="33">
        <v>45931</v>
      </c>
      <c r="C6459" t="s">
        <v>95</v>
      </c>
      <c r="D6459" t="s">
        <v>14107</v>
      </c>
      <c r="E6459" t="s">
        <v>177</v>
      </c>
      <c r="F6459" t="s">
        <v>172</v>
      </c>
      <c r="G6459" t="s">
        <v>162</v>
      </c>
      <c r="H6459" t="s">
        <v>155</v>
      </c>
      <c r="I6459">
        <v>663</v>
      </c>
      <c r="J6459" t="s">
        <v>469</v>
      </c>
      <c r="K6459" t="s">
        <v>1051</v>
      </c>
      <c r="L6459" t="s">
        <v>1390</v>
      </c>
      <c r="M6459" t="s">
        <v>1716</v>
      </c>
      <c r="N6459">
        <v>109</v>
      </c>
      <c r="O6459">
        <v>19</v>
      </c>
      <c r="P6459">
        <v>16</v>
      </c>
      <c r="Q6459" t="s">
        <v>73</v>
      </c>
      <c r="R6459" t="s">
        <v>238</v>
      </c>
      <c r="S6459" t="s">
        <v>239</v>
      </c>
      <c r="T6459">
        <v>189</v>
      </c>
      <c r="U6459">
        <v>154</v>
      </c>
      <c r="V6459">
        <v>81.48</v>
      </c>
      <c r="W6459" t="s">
        <v>133</v>
      </c>
      <c r="X6459">
        <v>9839</v>
      </c>
      <c r="Y6459">
        <v>1515206</v>
      </c>
      <c r="Z6459">
        <v>66682</v>
      </c>
      <c r="AA6459">
        <v>93016</v>
      </c>
      <c r="AB6459">
        <v>1674904</v>
      </c>
      <c r="AC6459">
        <v>1158033</v>
      </c>
      <c r="AD6459">
        <v>516871</v>
      </c>
      <c r="AE6459" t="s">
        <v>78</v>
      </c>
      <c r="AF6459" t="s">
        <v>81</v>
      </c>
      <c r="AG6459" t="s">
        <v>240</v>
      </c>
      <c r="AH6459" t="s">
        <v>146</v>
      </c>
      <c r="AI6459" t="s">
        <v>139</v>
      </c>
      <c r="AJ6459" t="str">
        <f t="shared" si="100"/>
        <v>Oct</v>
      </c>
    </row>
    <row r="6460" spans="1:36" x14ac:dyDescent="0.3">
      <c r="A6460" t="s">
        <v>14108</v>
      </c>
      <c r="B6460" s="33">
        <v>45963</v>
      </c>
      <c r="C6460" t="s">
        <v>97</v>
      </c>
      <c r="D6460" t="s">
        <v>14109</v>
      </c>
      <c r="E6460" t="s">
        <v>181</v>
      </c>
      <c r="F6460" t="s">
        <v>172</v>
      </c>
      <c r="G6460" t="s">
        <v>159</v>
      </c>
      <c r="H6460" t="s">
        <v>155</v>
      </c>
      <c r="I6460">
        <v>1360</v>
      </c>
      <c r="J6460" t="s">
        <v>414</v>
      </c>
      <c r="K6460" t="s">
        <v>2516</v>
      </c>
      <c r="L6460" t="s">
        <v>874</v>
      </c>
      <c r="M6460" t="s">
        <v>4487</v>
      </c>
      <c r="N6460">
        <v>207</v>
      </c>
      <c r="O6460">
        <v>36</v>
      </c>
      <c r="P6460">
        <v>34</v>
      </c>
      <c r="Q6460" t="s">
        <v>76</v>
      </c>
      <c r="R6460" t="s">
        <v>238</v>
      </c>
      <c r="S6460" t="s">
        <v>239</v>
      </c>
      <c r="T6460">
        <v>220</v>
      </c>
      <c r="U6460">
        <v>146</v>
      </c>
      <c r="V6460">
        <v>66.36</v>
      </c>
      <c r="W6460" t="s">
        <v>135</v>
      </c>
      <c r="X6460">
        <v>6470</v>
      </c>
      <c r="Y6460">
        <v>944620</v>
      </c>
      <c r="Z6460">
        <v>30514</v>
      </c>
      <c r="AA6460">
        <v>97966</v>
      </c>
      <c r="AB6460">
        <v>1073100</v>
      </c>
      <c r="AC6460">
        <v>919752</v>
      </c>
      <c r="AD6460">
        <v>153348</v>
      </c>
      <c r="AE6460" t="s">
        <v>81</v>
      </c>
      <c r="AF6460" t="s">
        <v>81</v>
      </c>
      <c r="AG6460" t="s">
        <v>240</v>
      </c>
      <c r="AH6460" t="s">
        <v>144</v>
      </c>
      <c r="AI6460" t="s">
        <v>139</v>
      </c>
      <c r="AJ6460" t="str">
        <f t="shared" si="100"/>
        <v>Nov</v>
      </c>
    </row>
    <row r="6461" spans="1:36" x14ac:dyDescent="0.3">
      <c r="A6461" t="s">
        <v>14110</v>
      </c>
      <c r="B6461" s="33">
        <v>45944</v>
      </c>
      <c r="C6461" t="s">
        <v>96</v>
      </c>
      <c r="D6461" t="s">
        <v>14111</v>
      </c>
      <c r="E6461" t="s">
        <v>179</v>
      </c>
      <c r="F6461" t="s">
        <v>181</v>
      </c>
      <c r="G6461" t="s">
        <v>166</v>
      </c>
      <c r="H6461" t="s">
        <v>159</v>
      </c>
      <c r="I6461">
        <v>2246</v>
      </c>
      <c r="J6461" t="s">
        <v>1434</v>
      </c>
      <c r="K6461" t="s">
        <v>882</v>
      </c>
      <c r="L6461" t="s">
        <v>1383</v>
      </c>
      <c r="M6461" t="s">
        <v>1614</v>
      </c>
      <c r="N6461">
        <v>272</v>
      </c>
      <c r="O6461">
        <v>4</v>
      </c>
      <c r="P6461">
        <v>4</v>
      </c>
      <c r="Q6461" t="s">
        <v>73</v>
      </c>
      <c r="R6461" t="s">
        <v>238</v>
      </c>
      <c r="S6461" t="s">
        <v>239</v>
      </c>
      <c r="T6461">
        <v>189</v>
      </c>
      <c r="U6461">
        <v>172</v>
      </c>
      <c r="V6461">
        <v>91.01</v>
      </c>
      <c r="W6461" t="s">
        <v>133</v>
      </c>
      <c r="X6461">
        <v>8085</v>
      </c>
      <c r="Y6461">
        <v>1390620</v>
      </c>
      <c r="Z6461">
        <v>73616</v>
      </c>
      <c r="AA6461">
        <v>117304</v>
      </c>
      <c r="AB6461">
        <v>1581540</v>
      </c>
      <c r="AC6461">
        <v>1378903</v>
      </c>
      <c r="AD6461">
        <v>202637</v>
      </c>
      <c r="AE6461" t="s">
        <v>72</v>
      </c>
      <c r="AF6461" t="s">
        <v>81</v>
      </c>
      <c r="AG6461" t="s">
        <v>240</v>
      </c>
      <c r="AH6461" t="s">
        <v>146</v>
      </c>
      <c r="AI6461" t="s">
        <v>140</v>
      </c>
      <c r="AJ6461" t="str">
        <f t="shared" si="100"/>
        <v>Oct</v>
      </c>
    </row>
    <row r="6462" spans="1:36" x14ac:dyDescent="0.3">
      <c r="A6462" t="s">
        <v>14112</v>
      </c>
      <c r="B6462" s="33">
        <v>45839</v>
      </c>
      <c r="C6462" t="s">
        <v>93</v>
      </c>
      <c r="D6462" t="s">
        <v>14113</v>
      </c>
      <c r="E6462" t="s">
        <v>173</v>
      </c>
      <c r="F6462" t="s">
        <v>177</v>
      </c>
      <c r="G6462" t="s">
        <v>161</v>
      </c>
      <c r="H6462" t="s">
        <v>162</v>
      </c>
      <c r="I6462">
        <v>2234</v>
      </c>
      <c r="J6462" t="s">
        <v>613</v>
      </c>
      <c r="K6462" t="s">
        <v>541</v>
      </c>
      <c r="L6462" t="s">
        <v>615</v>
      </c>
      <c r="M6462" t="s">
        <v>3277</v>
      </c>
      <c r="N6462">
        <v>321</v>
      </c>
      <c r="O6462">
        <v>0</v>
      </c>
      <c r="P6462">
        <v>22</v>
      </c>
      <c r="Q6462" t="s">
        <v>73</v>
      </c>
      <c r="R6462" t="s">
        <v>238</v>
      </c>
      <c r="S6462" t="s">
        <v>239</v>
      </c>
      <c r="T6462">
        <v>150</v>
      </c>
      <c r="U6462">
        <v>100</v>
      </c>
      <c r="V6462">
        <v>66.67</v>
      </c>
      <c r="W6462" t="s">
        <v>135</v>
      </c>
      <c r="X6462">
        <v>8637</v>
      </c>
      <c r="Y6462">
        <v>863700</v>
      </c>
      <c r="Z6462">
        <v>23000</v>
      </c>
      <c r="AA6462">
        <v>77900</v>
      </c>
      <c r="AB6462">
        <v>964600</v>
      </c>
      <c r="AC6462">
        <v>746055</v>
      </c>
      <c r="AD6462">
        <v>218545</v>
      </c>
      <c r="AE6462" t="s">
        <v>78</v>
      </c>
      <c r="AF6462" t="s">
        <v>78</v>
      </c>
      <c r="AG6462" t="s">
        <v>240</v>
      </c>
      <c r="AH6462" t="s">
        <v>144</v>
      </c>
      <c r="AI6462" t="s">
        <v>138</v>
      </c>
      <c r="AJ6462" t="str">
        <f t="shared" si="100"/>
        <v>Jul</v>
      </c>
    </row>
    <row r="6463" spans="1:36" x14ac:dyDescent="0.3">
      <c r="A6463" t="s">
        <v>14114</v>
      </c>
      <c r="B6463" s="33">
        <v>45752</v>
      </c>
      <c r="C6463" t="s">
        <v>95</v>
      </c>
      <c r="D6463" t="s">
        <v>10583</v>
      </c>
      <c r="E6463" t="s">
        <v>179</v>
      </c>
      <c r="F6463" t="s">
        <v>176</v>
      </c>
      <c r="G6463" t="s">
        <v>166</v>
      </c>
      <c r="H6463" t="s">
        <v>156</v>
      </c>
      <c r="I6463">
        <v>1169</v>
      </c>
      <c r="J6463" t="s">
        <v>605</v>
      </c>
      <c r="K6463" t="s">
        <v>666</v>
      </c>
      <c r="L6463" t="s">
        <v>605</v>
      </c>
      <c r="M6463" t="s">
        <v>965</v>
      </c>
      <c r="N6463">
        <v>159</v>
      </c>
      <c r="O6463">
        <v>0</v>
      </c>
      <c r="P6463">
        <v>8</v>
      </c>
      <c r="Q6463" t="s">
        <v>73</v>
      </c>
      <c r="R6463" t="s">
        <v>238</v>
      </c>
      <c r="S6463" t="s">
        <v>239</v>
      </c>
      <c r="T6463">
        <v>150</v>
      </c>
      <c r="U6463">
        <v>73</v>
      </c>
      <c r="V6463">
        <v>48.67</v>
      </c>
      <c r="W6463" t="s">
        <v>133</v>
      </c>
      <c r="X6463">
        <v>5460</v>
      </c>
      <c r="Y6463">
        <v>398580</v>
      </c>
      <c r="Z6463">
        <v>16790</v>
      </c>
      <c r="AA6463">
        <v>25769</v>
      </c>
      <c r="AB6463">
        <v>441139</v>
      </c>
      <c r="AC6463">
        <v>265497</v>
      </c>
      <c r="AD6463">
        <v>175642</v>
      </c>
      <c r="AE6463" t="s">
        <v>72</v>
      </c>
      <c r="AF6463" t="s">
        <v>81</v>
      </c>
      <c r="AG6463" t="s">
        <v>240</v>
      </c>
      <c r="AH6463" t="s">
        <v>146</v>
      </c>
      <c r="AI6463" t="s">
        <v>139</v>
      </c>
      <c r="AJ6463" t="str">
        <f t="shared" si="100"/>
        <v>Apr</v>
      </c>
    </row>
    <row r="6464" spans="1:36" x14ac:dyDescent="0.3">
      <c r="A6464" t="s">
        <v>14115</v>
      </c>
      <c r="B6464" s="33">
        <v>45983</v>
      </c>
      <c r="C6464" t="s">
        <v>99</v>
      </c>
      <c r="D6464" t="s">
        <v>14116</v>
      </c>
      <c r="E6464" t="s">
        <v>172</v>
      </c>
      <c r="F6464" t="s">
        <v>180</v>
      </c>
      <c r="G6464" t="s">
        <v>155</v>
      </c>
      <c r="H6464" t="s">
        <v>160</v>
      </c>
      <c r="I6464">
        <v>699</v>
      </c>
      <c r="J6464" t="s">
        <v>325</v>
      </c>
      <c r="K6464" t="s">
        <v>1721</v>
      </c>
      <c r="L6464" t="s">
        <v>459</v>
      </c>
      <c r="M6464" t="s">
        <v>1721</v>
      </c>
      <c r="N6464">
        <v>111</v>
      </c>
      <c r="O6464">
        <v>0</v>
      </c>
      <c r="P6464">
        <v>-8</v>
      </c>
      <c r="Q6464" t="s">
        <v>70</v>
      </c>
      <c r="R6464" t="s">
        <v>238</v>
      </c>
      <c r="S6464" t="s">
        <v>239</v>
      </c>
      <c r="T6464">
        <v>180</v>
      </c>
      <c r="U6464">
        <v>144</v>
      </c>
      <c r="V6464">
        <v>80</v>
      </c>
      <c r="W6464" t="s">
        <v>133</v>
      </c>
      <c r="X6464">
        <v>5143</v>
      </c>
      <c r="Y6464">
        <v>740592</v>
      </c>
      <c r="Z6464">
        <v>74736</v>
      </c>
      <c r="AA6464">
        <v>101520</v>
      </c>
      <c r="AB6464">
        <v>916848</v>
      </c>
      <c r="AC6464">
        <v>631376</v>
      </c>
      <c r="AD6464">
        <v>285472</v>
      </c>
      <c r="AE6464" t="s">
        <v>81</v>
      </c>
      <c r="AF6464" t="s">
        <v>81</v>
      </c>
      <c r="AG6464" t="s">
        <v>240</v>
      </c>
      <c r="AH6464" t="s">
        <v>144</v>
      </c>
      <c r="AI6464" t="s">
        <v>139</v>
      </c>
      <c r="AJ6464" t="str">
        <f t="shared" si="100"/>
        <v>Nov</v>
      </c>
    </row>
    <row r="6465" spans="1:36" x14ac:dyDescent="0.3">
      <c r="A6465" t="s">
        <v>14117</v>
      </c>
      <c r="B6465" s="33">
        <v>45699</v>
      </c>
      <c r="C6465" t="s">
        <v>93</v>
      </c>
      <c r="D6465" t="s">
        <v>14118</v>
      </c>
      <c r="E6465" t="s">
        <v>172</v>
      </c>
      <c r="F6465" t="s">
        <v>176</v>
      </c>
      <c r="G6465" t="s">
        <v>155</v>
      </c>
      <c r="H6465" t="s">
        <v>156</v>
      </c>
      <c r="I6465">
        <v>1599</v>
      </c>
      <c r="J6465" t="s">
        <v>682</v>
      </c>
      <c r="K6465" t="s">
        <v>722</v>
      </c>
      <c r="L6465" t="s">
        <v>776</v>
      </c>
      <c r="M6465" t="s">
        <v>405</v>
      </c>
      <c r="N6465">
        <v>228</v>
      </c>
      <c r="O6465">
        <v>42</v>
      </c>
      <c r="P6465">
        <v>44</v>
      </c>
      <c r="Q6465" t="s">
        <v>76</v>
      </c>
      <c r="R6465" t="s">
        <v>238</v>
      </c>
      <c r="S6465" t="s">
        <v>239</v>
      </c>
      <c r="T6465">
        <v>180</v>
      </c>
      <c r="U6465">
        <v>143</v>
      </c>
      <c r="V6465">
        <v>79.44</v>
      </c>
      <c r="W6465" t="s">
        <v>133</v>
      </c>
      <c r="X6465">
        <v>9870</v>
      </c>
      <c r="Y6465">
        <v>1411410</v>
      </c>
      <c r="Z6465">
        <v>33891</v>
      </c>
      <c r="AA6465">
        <v>47047</v>
      </c>
      <c r="AB6465">
        <v>1492348</v>
      </c>
      <c r="AC6465">
        <v>1292469</v>
      </c>
      <c r="AD6465">
        <v>199879</v>
      </c>
      <c r="AE6465" t="s">
        <v>81</v>
      </c>
      <c r="AF6465" t="s">
        <v>81</v>
      </c>
      <c r="AG6465" t="s">
        <v>240</v>
      </c>
      <c r="AH6465" t="s">
        <v>147</v>
      </c>
      <c r="AI6465" t="s">
        <v>138</v>
      </c>
      <c r="AJ6465" t="str">
        <f t="shared" si="100"/>
        <v>Feb</v>
      </c>
    </row>
    <row r="6466" spans="1:36" x14ac:dyDescent="0.3">
      <c r="A6466" t="s">
        <v>14119</v>
      </c>
      <c r="B6466" s="33">
        <v>46014</v>
      </c>
      <c r="C6466" t="s">
        <v>96</v>
      </c>
      <c r="D6466" t="s">
        <v>14120</v>
      </c>
      <c r="E6466" t="s">
        <v>176</v>
      </c>
      <c r="F6466" t="s">
        <v>177</v>
      </c>
      <c r="G6466" t="s">
        <v>156</v>
      </c>
      <c r="H6466" t="s">
        <v>162</v>
      </c>
      <c r="I6466">
        <v>965</v>
      </c>
      <c r="J6466" t="s">
        <v>280</v>
      </c>
      <c r="K6466" t="s">
        <v>1525</v>
      </c>
      <c r="L6466" t="s">
        <v>353</v>
      </c>
      <c r="M6466" t="s">
        <v>1525</v>
      </c>
      <c r="N6466">
        <v>153</v>
      </c>
      <c r="O6466">
        <v>0</v>
      </c>
      <c r="P6466">
        <v>0</v>
      </c>
      <c r="Q6466" t="s">
        <v>70</v>
      </c>
      <c r="R6466" t="s">
        <v>238</v>
      </c>
      <c r="S6466" t="s">
        <v>239</v>
      </c>
      <c r="T6466">
        <v>189</v>
      </c>
      <c r="U6466">
        <v>150</v>
      </c>
      <c r="V6466">
        <v>79.37</v>
      </c>
      <c r="W6466" t="s">
        <v>133</v>
      </c>
      <c r="X6466">
        <v>4088</v>
      </c>
      <c r="Y6466">
        <v>613200</v>
      </c>
      <c r="Z6466">
        <v>75150</v>
      </c>
      <c r="AA6466">
        <v>59250</v>
      </c>
      <c r="AB6466">
        <v>747600</v>
      </c>
      <c r="AC6466">
        <v>464115</v>
      </c>
      <c r="AD6466">
        <v>283485</v>
      </c>
      <c r="AE6466" t="s">
        <v>81</v>
      </c>
      <c r="AF6466" t="s">
        <v>78</v>
      </c>
      <c r="AG6466" t="s">
        <v>240</v>
      </c>
      <c r="AH6466" t="s">
        <v>145</v>
      </c>
      <c r="AI6466" t="s">
        <v>139</v>
      </c>
      <c r="AJ6466" t="str">
        <f t="shared" ref="AJ6466:AJ6529" si="101">TEXT(B6466,"mmm")</f>
        <v>Dec</v>
      </c>
    </row>
    <row r="6467" spans="1:36" x14ac:dyDescent="0.3">
      <c r="A6467" t="s">
        <v>14121</v>
      </c>
      <c r="B6467" s="33">
        <v>45840</v>
      </c>
      <c r="C6467" t="s">
        <v>97</v>
      </c>
      <c r="D6467" t="s">
        <v>14122</v>
      </c>
      <c r="E6467" t="s">
        <v>173</v>
      </c>
      <c r="F6467" t="s">
        <v>181</v>
      </c>
      <c r="G6467" t="s">
        <v>161</v>
      </c>
      <c r="H6467" t="s">
        <v>159</v>
      </c>
      <c r="I6467">
        <v>2298</v>
      </c>
      <c r="J6467" t="s">
        <v>391</v>
      </c>
      <c r="K6467" t="s">
        <v>1552</v>
      </c>
      <c r="N6467">
        <v>293</v>
      </c>
      <c r="O6467">
        <v>0</v>
      </c>
      <c r="P6467">
        <v>0</v>
      </c>
      <c r="Q6467" t="s">
        <v>67</v>
      </c>
      <c r="R6467" t="s">
        <v>245</v>
      </c>
      <c r="S6467" t="s">
        <v>123</v>
      </c>
      <c r="T6467">
        <v>180</v>
      </c>
      <c r="U6467">
        <v>0</v>
      </c>
      <c r="V6467">
        <v>0</v>
      </c>
      <c r="W6467" t="s">
        <v>133</v>
      </c>
      <c r="X6467">
        <v>7932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 t="s">
        <v>78</v>
      </c>
      <c r="AF6467" t="s">
        <v>81</v>
      </c>
      <c r="AG6467" t="s">
        <v>240</v>
      </c>
      <c r="AH6467" t="s">
        <v>146</v>
      </c>
      <c r="AI6467" t="s">
        <v>139</v>
      </c>
      <c r="AJ6467" t="str">
        <f t="shared" si="101"/>
        <v>Jul</v>
      </c>
    </row>
    <row r="6468" spans="1:36" x14ac:dyDescent="0.3">
      <c r="A6468" t="s">
        <v>14123</v>
      </c>
      <c r="B6468" s="33">
        <v>45749</v>
      </c>
      <c r="C6468" t="s">
        <v>93</v>
      </c>
      <c r="D6468" t="s">
        <v>14124</v>
      </c>
      <c r="E6468" t="s">
        <v>174</v>
      </c>
      <c r="F6468" t="s">
        <v>180</v>
      </c>
      <c r="G6468" t="s">
        <v>158</v>
      </c>
      <c r="H6468" t="s">
        <v>160</v>
      </c>
      <c r="I6468">
        <v>590</v>
      </c>
      <c r="J6468" t="s">
        <v>520</v>
      </c>
      <c r="K6468" t="s">
        <v>1953</v>
      </c>
      <c r="L6468" t="s">
        <v>477</v>
      </c>
      <c r="M6468" t="s">
        <v>1953</v>
      </c>
      <c r="N6468">
        <v>95</v>
      </c>
      <c r="O6468">
        <v>0</v>
      </c>
      <c r="P6468">
        <v>-10</v>
      </c>
      <c r="Q6468" t="s">
        <v>70</v>
      </c>
      <c r="R6468" t="s">
        <v>238</v>
      </c>
      <c r="S6468" t="s">
        <v>239</v>
      </c>
      <c r="T6468">
        <v>180</v>
      </c>
      <c r="U6468">
        <v>109</v>
      </c>
      <c r="V6468">
        <v>60.56</v>
      </c>
      <c r="W6468" t="s">
        <v>135</v>
      </c>
      <c r="X6468">
        <v>10471</v>
      </c>
      <c r="Y6468">
        <v>1141339</v>
      </c>
      <c r="Z6468">
        <v>21364</v>
      </c>
      <c r="AA6468">
        <v>47088</v>
      </c>
      <c r="AB6468">
        <v>1209791</v>
      </c>
      <c r="AC6468">
        <v>969455</v>
      </c>
      <c r="AD6468">
        <v>240336</v>
      </c>
      <c r="AE6468" t="s">
        <v>78</v>
      </c>
      <c r="AF6468" t="s">
        <v>81</v>
      </c>
      <c r="AG6468" t="s">
        <v>240</v>
      </c>
      <c r="AH6468" t="s">
        <v>144</v>
      </c>
      <c r="AI6468" t="s">
        <v>139</v>
      </c>
      <c r="AJ6468" t="str">
        <f t="shared" si="101"/>
        <v>Apr</v>
      </c>
    </row>
    <row r="6469" spans="1:36" x14ac:dyDescent="0.3">
      <c r="A6469" t="s">
        <v>14125</v>
      </c>
      <c r="B6469" s="33">
        <v>45933</v>
      </c>
      <c r="C6469" t="s">
        <v>93</v>
      </c>
      <c r="D6469" t="s">
        <v>14126</v>
      </c>
      <c r="E6469" t="s">
        <v>177</v>
      </c>
      <c r="F6469" t="s">
        <v>175</v>
      </c>
      <c r="G6469" t="s">
        <v>162</v>
      </c>
      <c r="H6469" t="s">
        <v>163</v>
      </c>
      <c r="I6469">
        <v>1272</v>
      </c>
      <c r="J6469" t="s">
        <v>613</v>
      </c>
      <c r="K6469" t="s">
        <v>362</v>
      </c>
      <c r="L6469" t="s">
        <v>11779</v>
      </c>
      <c r="M6469" t="s">
        <v>537</v>
      </c>
      <c r="N6469">
        <v>195</v>
      </c>
      <c r="O6469">
        <v>4</v>
      </c>
      <c r="P6469">
        <v>17</v>
      </c>
      <c r="Q6469" t="s">
        <v>73</v>
      </c>
      <c r="R6469" t="s">
        <v>238</v>
      </c>
      <c r="S6469" t="s">
        <v>239</v>
      </c>
      <c r="T6469">
        <v>186</v>
      </c>
      <c r="U6469">
        <v>168</v>
      </c>
      <c r="V6469">
        <v>90.32</v>
      </c>
      <c r="W6469" t="s">
        <v>133</v>
      </c>
      <c r="X6469">
        <v>10985</v>
      </c>
      <c r="Y6469">
        <v>1845480</v>
      </c>
      <c r="Z6469">
        <v>51240</v>
      </c>
      <c r="AA6469">
        <v>127680</v>
      </c>
      <c r="AB6469">
        <v>2024400</v>
      </c>
      <c r="AC6469">
        <v>1683893</v>
      </c>
      <c r="AD6469">
        <v>340507</v>
      </c>
      <c r="AE6469" t="s">
        <v>78</v>
      </c>
      <c r="AF6469" t="s">
        <v>75</v>
      </c>
      <c r="AG6469" t="s">
        <v>240</v>
      </c>
      <c r="AH6469" t="s">
        <v>144</v>
      </c>
      <c r="AI6469" t="s">
        <v>139</v>
      </c>
      <c r="AJ6469" t="str">
        <f t="shared" si="101"/>
        <v>Oct</v>
      </c>
    </row>
    <row r="6470" spans="1:36" x14ac:dyDescent="0.3">
      <c r="A6470" t="s">
        <v>14127</v>
      </c>
      <c r="B6470" s="33">
        <v>45837</v>
      </c>
      <c r="C6470" t="s">
        <v>93</v>
      </c>
      <c r="D6470" t="s">
        <v>14128</v>
      </c>
      <c r="E6470" t="s">
        <v>172</v>
      </c>
      <c r="F6470" t="s">
        <v>179</v>
      </c>
      <c r="G6470" t="s">
        <v>155</v>
      </c>
      <c r="H6470" t="s">
        <v>166</v>
      </c>
      <c r="I6470">
        <v>2179</v>
      </c>
      <c r="J6470" t="s">
        <v>520</v>
      </c>
      <c r="K6470" t="s">
        <v>2426</v>
      </c>
      <c r="L6470" t="s">
        <v>561</v>
      </c>
      <c r="M6470" t="s">
        <v>2426</v>
      </c>
      <c r="N6470">
        <v>298</v>
      </c>
      <c r="O6470">
        <v>5</v>
      </c>
      <c r="P6470">
        <v>-9</v>
      </c>
      <c r="Q6470" t="s">
        <v>73</v>
      </c>
      <c r="R6470" t="s">
        <v>238</v>
      </c>
      <c r="S6470" t="s">
        <v>239</v>
      </c>
      <c r="T6470">
        <v>220</v>
      </c>
      <c r="U6470">
        <v>215</v>
      </c>
      <c r="V6470">
        <v>97.73</v>
      </c>
      <c r="W6470" t="s">
        <v>135</v>
      </c>
      <c r="X6470">
        <v>7698</v>
      </c>
      <c r="Y6470">
        <v>1655070</v>
      </c>
      <c r="Z6470">
        <v>95890</v>
      </c>
      <c r="AA6470">
        <v>120185</v>
      </c>
      <c r="AB6470">
        <v>1871145</v>
      </c>
      <c r="AC6470">
        <v>1218086</v>
      </c>
      <c r="AD6470">
        <v>653059</v>
      </c>
      <c r="AE6470" t="s">
        <v>81</v>
      </c>
      <c r="AF6470" t="s">
        <v>72</v>
      </c>
      <c r="AG6470" t="s">
        <v>240</v>
      </c>
      <c r="AH6470" t="s">
        <v>147</v>
      </c>
      <c r="AI6470" t="s">
        <v>140</v>
      </c>
      <c r="AJ6470" t="str">
        <f t="shared" si="101"/>
        <v>Jun</v>
      </c>
    </row>
    <row r="6471" spans="1:36" x14ac:dyDescent="0.3">
      <c r="A6471" t="s">
        <v>14129</v>
      </c>
      <c r="B6471" s="33">
        <v>45799</v>
      </c>
      <c r="C6471" t="s">
        <v>96</v>
      </c>
      <c r="D6471" t="s">
        <v>14130</v>
      </c>
      <c r="E6471" t="s">
        <v>173</v>
      </c>
      <c r="F6471" t="s">
        <v>177</v>
      </c>
      <c r="G6471" t="s">
        <v>161</v>
      </c>
      <c r="H6471" t="s">
        <v>162</v>
      </c>
      <c r="I6471">
        <v>441</v>
      </c>
      <c r="J6471" t="s">
        <v>503</v>
      </c>
      <c r="K6471" t="s">
        <v>2120</v>
      </c>
      <c r="L6471" t="s">
        <v>236</v>
      </c>
      <c r="M6471" t="s">
        <v>4501</v>
      </c>
      <c r="N6471">
        <v>81</v>
      </c>
      <c r="O6471">
        <v>0</v>
      </c>
      <c r="P6471">
        <v>14</v>
      </c>
      <c r="Q6471" t="s">
        <v>73</v>
      </c>
      <c r="R6471" t="s">
        <v>238</v>
      </c>
      <c r="S6471" t="s">
        <v>239</v>
      </c>
      <c r="T6471">
        <v>189</v>
      </c>
      <c r="U6471">
        <v>130</v>
      </c>
      <c r="V6471">
        <v>68.78</v>
      </c>
      <c r="W6471" t="s">
        <v>135</v>
      </c>
      <c r="X6471">
        <v>4529</v>
      </c>
      <c r="Y6471">
        <v>588770</v>
      </c>
      <c r="Z6471">
        <v>47060</v>
      </c>
      <c r="AA6471">
        <v>71240</v>
      </c>
      <c r="AB6471">
        <v>707070</v>
      </c>
      <c r="AC6471">
        <v>530816</v>
      </c>
      <c r="AD6471">
        <v>176254</v>
      </c>
      <c r="AE6471" t="s">
        <v>78</v>
      </c>
      <c r="AF6471" t="s">
        <v>78</v>
      </c>
      <c r="AG6471" t="s">
        <v>240</v>
      </c>
      <c r="AH6471" t="s">
        <v>146</v>
      </c>
      <c r="AI6471" t="s">
        <v>140</v>
      </c>
      <c r="AJ6471" t="str">
        <f t="shared" si="101"/>
        <v>May</v>
      </c>
    </row>
    <row r="6472" spans="1:36" x14ac:dyDescent="0.3">
      <c r="A6472" t="s">
        <v>14131</v>
      </c>
      <c r="B6472" s="33">
        <v>45922</v>
      </c>
      <c r="C6472" t="s">
        <v>99</v>
      </c>
      <c r="D6472" t="s">
        <v>14132</v>
      </c>
      <c r="E6472" t="s">
        <v>173</v>
      </c>
      <c r="F6472" t="s">
        <v>180</v>
      </c>
      <c r="G6472" t="s">
        <v>161</v>
      </c>
      <c r="H6472" t="s">
        <v>160</v>
      </c>
      <c r="I6472">
        <v>1264</v>
      </c>
      <c r="J6472" t="s">
        <v>385</v>
      </c>
      <c r="K6472" t="s">
        <v>659</v>
      </c>
      <c r="L6472" t="s">
        <v>385</v>
      </c>
      <c r="M6472" t="s">
        <v>1227</v>
      </c>
      <c r="N6472">
        <v>186</v>
      </c>
      <c r="O6472">
        <v>0</v>
      </c>
      <c r="P6472">
        <v>4</v>
      </c>
      <c r="Q6472" t="s">
        <v>70</v>
      </c>
      <c r="R6472" t="s">
        <v>238</v>
      </c>
      <c r="S6472" t="s">
        <v>239</v>
      </c>
      <c r="T6472">
        <v>189</v>
      </c>
      <c r="U6472">
        <v>185</v>
      </c>
      <c r="V6472">
        <v>97.88</v>
      </c>
      <c r="W6472" t="s">
        <v>133</v>
      </c>
      <c r="X6472">
        <v>5264</v>
      </c>
      <c r="Y6472">
        <v>973840</v>
      </c>
      <c r="Z6472">
        <v>34780</v>
      </c>
      <c r="AA6472">
        <v>143560</v>
      </c>
      <c r="AB6472">
        <v>1152180</v>
      </c>
      <c r="AC6472">
        <v>1010253</v>
      </c>
      <c r="AD6472">
        <v>141927</v>
      </c>
      <c r="AE6472" t="s">
        <v>78</v>
      </c>
      <c r="AF6472" t="s">
        <v>81</v>
      </c>
      <c r="AG6472" t="s">
        <v>240</v>
      </c>
      <c r="AH6472" t="s">
        <v>146</v>
      </c>
      <c r="AI6472" t="s">
        <v>138</v>
      </c>
      <c r="AJ6472" t="str">
        <f t="shared" si="101"/>
        <v>Sep</v>
      </c>
    </row>
    <row r="6473" spans="1:36" x14ac:dyDescent="0.3">
      <c r="A6473" t="s">
        <v>14133</v>
      </c>
      <c r="B6473" s="33">
        <v>45721</v>
      </c>
      <c r="C6473" t="s">
        <v>93</v>
      </c>
      <c r="D6473" t="s">
        <v>14134</v>
      </c>
      <c r="E6473" t="s">
        <v>181</v>
      </c>
      <c r="F6473" t="s">
        <v>179</v>
      </c>
      <c r="G6473" t="s">
        <v>159</v>
      </c>
      <c r="H6473" t="s">
        <v>166</v>
      </c>
      <c r="I6473">
        <v>2259</v>
      </c>
      <c r="J6473" t="s">
        <v>414</v>
      </c>
      <c r="K6473" t="s">
        <v>1407</v>
      </c>
      <c r="L6473" t="s">
        <v>477</v>
      </c>
      <c r="M6473" t="s">
        <v>3317</v>
      </c>
      <c r="N6473">
        <v>291</v>
      </c>
      <c r="O6473">
        <v>0</v>
      </c>
      <c r="P6473">
        <v>17</v>
      </c>
      <c r="Q6473" t="s">
        <v>73</v>
      </c>
      <c r="R6473" t="s">
        <v>238</v>
      </c>
      <c r="S6473" t="s">
        <v>239</v>
      </c>
      <c r="T6473">
        <v>180</v>
      </c>
      <c r="U6473">
        <v>173</v>
      </c>
      <c r="V6473">
        <v>96.11</v>
      </c>
      <c r="W6473" t="s">
        <v>133</v>
      </c>
      <c r="X6473">
        <v>4083</v>
      </c>
      <c r="Y6473">
        <v>706359</v>
      </c>
      <c r="Z6473">
        <v>46537</v>
      </c>
      <c r="AA6473">
        <v>110028</v>
      </c>
      <c r="AB6473">
        <v>862924</v>
      </c>
      <c r="AC6473">
        <v>737111</v>
      </c>
      <c r="AD6473">
        <v>125813</v>
      </c>
      <c r="AE6473" t="s">
        <v>81</v>
      </c>
      <c r="AF6473" t="s">
        <v>72</v>
      </c>
      <c r="AG6473" t="s">
        <v>240</v>
      </c>
      <c r="AH6473" t="s">
        <v>146</v>
      </c>
      <c r="AI6473" t="s">
        <v>139</v>
      </c>
      <c r="AJ6473" t="str">
        <f t="shared" si="101"/>
        <v>Mar</v>
      </c>
    </row>
    <row r="6474" spans="1:36" x14ac:dyDescent="0.3">
      <c r="A6474" t="s">
        <v>14135</v>
      </c>
      <c r="B6474" s="33">
        <v>45844</v>
      </c>
      <c r="C6474" t="s">
        <v>98</v>
      </c>
      <c r="D6474" t="s">
        <v>14136</v>
      </c>
      <c r="E6474" t="s">
        <v>178</v>
      </c>
      <c r="F6474" t="s">
        <v>181</v>
      </c>
      <c r="G6474" t="s">
        <v>157</v>
      </c>
      <c r="H6474" t="s">
        <v>159</v>
      </c>
      <c r="I6474">
        <v>1097</v>
      </c>
      <c r="J6474" t="s">
        <v>266</v>
      </c>
      <c r="K6474" t="s">
        <v>1050</v>
      </c>
      <c r="L6474" t="s">
        <v>1343</v>
      </c>
      <c r="M6474" t="s">
        <v>1050</v>
      </c>
      <c r="N6474">
        <v>155</v>
      </c>
      <c r="O6474">
        <v>29</v>
      </c>
      <c r="P6474">
        <v>-4</v>
      </c>
      <c r="Q6474" t="s">
        <v>73</v>
      </c>
      <c r="R6474" t="s">
        <v>238</v>
      </c>
      <c r="S6474" t="s">
        <v>239</v>
      </c>
      <c r="T6474">
        <v>180</v>
      </c>
      <c r="U6474">
        <v>154</v>
      </c>
      <c r="V6474">
        <v>85.56</v>
      </c>
      <c r="W6474" t="s">
        <v>134</v>
      </c>
      <c r="X6474">
        <v>5093</v>
      </c>
      <c r="Y6474">
        <v>784322</v>
      </c>
      <c r="Z6474">
        <v>53130</v>
      </c>
      <c r="AA6474">
        <v>75614</v>
      </c>
      <c r="AB6474">
        <v>913066</v>
      </c>
      <c r="AC6474">
        <v>631585</v>
      </c>
      <c r="AD6474">
        <v>281481</v>
      </c>
      <c r="AE6474" t="s">
        <v>75</v>
      </c>
      <c r="AF6474" t="s">
        <v>81</v>
      </c>
      <c r="AG6474" t="s">
        <v>240</v>
      </c>
      <c r="AH6474" t="s">
        <v>145</v>
      </c>
      <c r="AI6474" t="s">
        <v>139</v>
      </c>
      <c r="AJ6474" t="str">
        <f t="shared" si="101"/>
        <v>Jul</v>
      </c>
    </row>
    <row r="6475" spans="1:36" x14ac:dyDescent="0.3">
      <c r="A6475" t="s">
        <v>14137</v>
      </c>
      <c r="B6475" s="33">
        <v>45756</v>
      </c>
      <c r="C6475" t="s">
        <v>95</v>
      </c>
      <c r="D6475" t="s">
        <v>6980</v>
      </c>
      <c r="E6475" t="s">
        <v>177</v>
      </c>
      <c r="F6475" t="s">
        <v>179</v>
      </c>
      <c r="G6475" t="s">
        <v>162</v>
      </c>
      <c r="H6475" t="s">
        <v>166</v>
      </c>
      <c r="I6475">
        <v>634</v>
      </c>
      <c r="J6475" t="s">
        <v>275</v>
      </c>
      <c r="K6475" t="s">
        <v>4897</v>
      </c>
      <c r="L6475" t="s">
        <v>626</v>
      </c>
      <c r="M6475" t="s">
        <v>2237</v>
      </c>
      <c r="N6475">
        <v>93</v>
      </c>
      <c r="O6475">
        <v>0</v>
      </c>
      <c r="P6475">
        <v>1</v>
      </c>
      <c r="Q6475" t="s">
        <v>70</v>
      </c>
      <c r="R6475" t="s">
        <v>238</v>
      </c>
      <c r="S6475" t="s">
        <v>239</v>
      </c>
      <c r="T6475">
        <v>180</v>
      </c>
      <c r="U6475">
        <v>110</v>
      </c>
      <c r="V6475">
        <v>61.11</v>
      </c>
      <c r="W6475" t="s">
        <v>133</v>
      </c>
      <c r="X6475">
        <v>7376</v>
      </c>
      <c r="Y6475">
        <v>811360</v>
      </c>
      <c r="Z6475">
        <v>49720</v>
      </c>
      <c r="AA6475">
        <v>69850</v>
      </c>
      <c r="AB6475">
        <v>930930</v>
      </c>
      <c r="AC6475">
        <v>715135</v>
      </c>
      <c r="AD6475">
        <v>215795</v>
      </c>
      <c r="AE6475" t="s">
        <v>78</v>
      </c>
      <c r="AF6475" t="s">
        <v>72</v>
      </c>
      <c r="AG6475" t="s">
        <v>240</v>
      </c>
      <c r="AH6475" t="s">
        <v>145</v>
      </c>
      <c r="AI6475" t="s">
        <v>139</v>
      </c>
      <c r="AJ6475" t="str">
        <f t="shared" si="101"/>
        <v>Apr</v>
      </c>
    </row>
    <row r="6476" spans="1:36" x14ac:dyDescent="0.3">
      <c r="A6476" t="s">
        <v>14138</v>
      </c>
      <c r="B6476" s="33">
        <v>45991</v>
      </c>
      <c r="C6476" t="s">
        <v>93</v>
      </c>
      <c r="D6476" t="s">
        <v>14139</v>
      </c>
      <c r="E6476" t="s">
        <v>175</v>
      </c>
      <c r="F6476" t="s">
        <v>174</v>
      </c>
      <c r="G6476" t="s">
        <v>163</v>
      </c>
      <c r="H6476" t="s">
        <v>158</v>
      </c>
      <c r="I6476">
        <v>657</v>
      </c>
      <c r="J6476" t="s">
        <v>971</v>
      </c>
      <c r="K6476" t="s">
        <v>265</v>
      </c>
      <c r="L6476" t="s">
        <v>751</v>
      </c>
      <c r="M6476" t="s">
        <v>3181</v>
      </c>
      <c r="N6476">
        <v>100</v>
      </c>
      <c r="O6476">
        <v>42</v>
      </c>
      <c r="P6476">
        <v>64</v>
      </c>
      <c r="Q6476" t="s">
        <v>76</v>
      </c>
      <c r="R6476" t="s">
        <v>238</v>
      </c>
      <c r="S6476" t="s">
        <v>239</v>
      </c>
      <c r="T6476">
        <v>150</v>
      </c>
      <c r="U6476">
        <v>136</v>
      </c>
      <c r="V6476">
        <v>90.67</v>
      </c>
      <c r="W6476" t="s">
        <v>133</v>
      </c>
      <c r="X6476">
        <v>8248</v>
      </c>
      <c r="Y6476">
        <v>1121728</v>
      </c>
      <c r="Z6476">
        <v>30192</v>
      </c>
      <c r="AA6476">
        <v>25160</v>
      </c>
      <c r="AB6476">
        <v>1177080</v>
      </c>
      <c r="AC6476">
        <v>797122</v>
      </c>
      <c r="AD6476">
        <v>379958</v>
      </c>
      <c r="AE6476" t="s">
        <v>75</v>
      </c>
      <c r="AF6476" t="s">
        <v>78</v>
      </c>
      <c r="AG6476" t="s">
        <v>240</v>
      </c>
      <c r="AH6476" t="s">
        <v>144</v>
      </c>
      <c r="AI6476" t="s">
        <v>139</v>
      </c>
      <c r="AJ6476" t="str">
        <f t="shared" si="101"/>
        <v>Nov</v>
      </c>
    </row>
    <row r="6477" spans="1:36" x14ac:dyDescent="0.3">
      <c r="A6477" t="s">
        <v>14140</v>
      </c>
      <c r="B6477" s="33">
        <v>45948</v>
      </c>
      <c r="C6477" t="s">
        <v>93</v>
      </c>
      <c r="D6477" t="s">
        <v>14141</v>
      </c>
      <c r="E6477" t="s">
        <v>174</v>
      </c>
      <c r="F6477" t="s">
        <v>172</v>
      </c>
      <c r="G6477" t="s">
        <v>158</v>
      </c>
      <c r="H6477" t="s">
        <v>155</v>
      </c>
      <c r="I6477">
        <v>576</v>
      </c>
      <c r="J6477" t="s">
        <v>731</v>
      </c>
      <c r="K6477" t="s">
        <v>2954</v>
      </c>
      <c r="L6477" t="s">
        <v>3214</v>
      </c>
      <c r="M6477" t="s">
        <v>2951</v>
      </c>
      <c r="N6477">
        <v>91</v>
      </c>
      <c r="O6477">
        <v>20</v>
      </c>
      <c r="P6477">
        <v>19</v>
      </c>
      <c r="Q6477" t="s">
        <v>73</v>
      </c>
      <c r="R6477" t="s">
        <v>238</v>
      </c>
      <c r="S6477" t="s">
        <v>239</v>
      </c>
      <c r="T6477">
        <v>180</v>
      </c>
      <c r="U6477">
        <v>155</v>
      </c>
      <c r="V6477">
        <v>86.11</v>
      </c>
      <c r="W6477" t="s">
        <v>133</v>
      </c>
      <c r="X6477">
        <v>5271</v>
      </c>
      <c r="Y6477">
        <v>817005</v>
      </c>
      <c r="Z6477">
        <v>23560</v>
      </c>
      <c r="AA6477">
        <v>36580</v>
      </c>
      <c r="AB6477">
        <v>877145</v>
      </c>
      <c r="AC6477">
        <v>583081</v>
      </c>
      <c r="AD6477">
        <v>294064</v>
      </c>
      <c r="AE6477" t="s">
        <v>78</v>
      </c>
      <c r="AF6477" t="s">
        <v>81</v>
      </c>
      <c r="AG6477" t="s">
        <v>240</v>
      </c>
      <c r="AH6477" t="s">
        <v>144</v>
      </c>
      <c r="AI6477" t="s">
        <v>139</v>
      </c>
      <c r="AJ6477" t="str">
        <f t="shared" si="101"/>
        <v>Oct</v>
      </c>
    </row>
    <row r="6478" spans="1:36" x14ac:dyDescent="0.3">
      <c r="A6478" t="s">
        <v>14142</v>
      </c>
      <c r="B6478" s="33">
        <v>45740</v>
      </c>
      <c r="C6478" t="s">
        <v>97</v>
      </c>
      <c r="D6478" t="s">
        <v>6135</v>
      </c>
      <c r="E6478" t="s">
        <v>173</v>
      </c>
      <c r="F6478" t="s">
        <v>179</v>
      </c>
      <c r="G6478" t="s">
        <v>161</v>
      </c>
      <c r="H6478" t="s">
        <v>166</v>
      </c>
      <c r="I6478">
        <v>2172</v>
      </c>
      <c r="J6478" t="s">
        <v>572</v>
      </c>
      <c r="K6478" t="s">
        <v>1137</v>
      </c>
      <c r="L6478" t="s">
        <v>267</v>
      </c>
      <c r="M6478" t="s">
        <v>885</v>
      </c>
      <c r="N6478">
        <v>270</v>
      </c>
      <c r="O6478">
        <v>29</v>
      </c>
      <c r="P6478">
        <v>17</v>
      </c>
      <c r="Q6478" t="s">
        <v>73</v>
      </c>
      <c r="R6478" t="s">
        <v>238</v>
      </c>
      <c r="S6478" t="s">
        <v>239</v>
      </c>
      <c r="T6478">
        <v>189</v>
      </c>
      <c r="U6478">
        <v>144</v>
      </c>
      <c r="V6478">
        <v>76.19</v>
      </c>
      <c r="W6478" t="s">
        <v>133</v>
      </c>
      <c r="X6478">
        <v>7727</v>
      </c>
      <c r="Y6478">
        <v>1112688</v>
      </c>
      <c r="Z6478">
        <v>64512</v>
      </c>
      <c r="AA6478">
        <v>105120</v>
      </c>
      <c r="AB6478">
        <v>1282320</v>
      </c>
      <c r="AC6478">
        <v>1060224</v>
      </c>
      <c r="AD6478">
        <v>222096</v>
      </c>
      <c r="AE6478" t="s">
        <v>78</v>
      </c>
      <c r="AF6478" t="s">
        <v>72</v>
      </c>
      <c r="AG6478" t="s">
        <v>240</v>
      </c>
      <c r="AH6478" t="s">
        <v>145</v>
      </c>
      <c r="AI6478" t="s">
        <v>140</v>
      </c>
      <c r="AJ6478" t="str">
        <f t="shared" si="101"/>
        <v>Mar</v>
      </c>
    </row>
    <row r="6479" spans="1:36" x14ac:dyDescent="0.3">
      <c r="A6479" t="s">
        <v>14143</v>
      </c>
      <c r="B6479" s="33">
        <v>45989</v>
      </c>
      <c r="C6479" t="s">
        <v>97</v>
      </c>
      <c r="D6479" t="s">
        <v>14144</v>
      </c>
      <c r="E6479" t="s">
        <v>181</v>
      </c>
      <c r="F6479" t="s">
        <v>180</v>
      </c>
      <c r="G6479" t="s">
        <v>159</v>
      </c>
      <c r="H6479" t="s">
        <v>160</v>
      </c>
      <c r="I6479">
        <v>1913</v>
      </c>
      <c r="J6479" t="s">
        <v>731</v>
      </c>
      <c r="K6479" t="s">
        <v>3973</v>
      </c>
      <c r="N6479">
        <v>249</v>
      </c>
      <c r="O6479">
        <v>0</v>
      </c>
      <c r="P6479">
        <v>0</v>
      </c>
      <c r="Q6479" t="s">
        <v>67</v>
      </c>
      <c r="R6479" t="s">
        <v>245</v>
      </c>
      <c r="S6479" t="s">
        <v>121</v>
      </c>
      <c r="T6479">
        <v>189</v>
      </c>
      <c r="U6479">
        <v>0</v>
      </c>
      <c r="V6479">
        <v>0</v>
      </c>
      <c r="W6479" t="s">
        <v>133</v>
      </c>
      <c r="X6479">
        <v>2898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 t="s">
        <v>81</v>
      </c>
      <c r="AF6479" t="s">
        <v>81</v>
      </c>
      <c r="AG6479" t="s">
        <v>240</v>
      </c>
      <c r="AH6479" t="s">
        <v>144</v>
      </c>
      <c r="AI6479" t="s">
        <v>138</v>
      </c>
      <c r="AJ6479" t="str">
        <f t="shared" si="101"/>
        <v>Nov</v>
      </c>
    </row>
    <row r="6480" spans="1:36" x14ac:dyDescent="0.3">
      <c r="A6480" t="s">
        <v>14145</v>
      </c>
      <c r="B6480" s="33">
        <v>45863</v>
      </c>
      <c r="C6480" t="s">
        <v>99</v>
      </c>
      <c r="D6480" t="s">
        <v>14146</v>
      </c>
      <c r="E6480" t="s">
        <v>174</v>
      </c>
      <c r="F6480" t="s">
        <v>173</v>
      </c>
      <c r="G6480" t="s">
        <v>158</v>
      </c>
      <c r="H6480" t="s">
        <v>161</v>
      </c>
      <c r="I6480">
        <v>997</v>
      </c>
      <c r="J6480" t="s">
        <v>503</v>
      </c>
      <c r="K6480" t="s">
        <v>349</v>
      </c>
      <c r="L6480" t="s">
        <v>1431</v>
      </c>
      <c r="M6480" t="s">
        <v>349</v>
      </c>
      <c r="N6480">
        <v>147</v>
      </c>
      <c r="O6480">
        <v>13</v>
      </c>
      <c r="P6480">
        <v>-9</v>
      </c>
      <c r="Q6480" t="s">
        <v>73</v>
      </c>
      <c r="R6480" t="s">
        <v>238</v>
      </c>
      <c r="S6480" t="s">
        <v>239</v>
      </c>
      <c r="T6480">
        <v>180</v>
      </c>
      <c r="U6480">
        <v>122</v>
      </c>
      <c r="V6480">
        <v>67.78</v>
      </c>
      <c r="W6480" t="s">
        <v>133</v>
      </c>
      <c r="X6480">
        <v>7601</v>
      </c>
      <c r="Y6480">
        <v>927322</v>
      </c>
      <c r="Z6480">
        <v>66734</v>
      </c>
      <c r="AA6480">
        <v>70760</v>
      </c>
      <c r="AB6480">
        <v>1064816</v>
      </c>
      <c r="AC6480">
        <v>910788</v>
      </c>
      <c r="AD6480">
        <v>154028</v>
      </c>
      <c r="AE6480" t="s">
        <v>78</v>
      </c>
      <c r="AF6480" t="s">
        <v>78</v>
      </c>
      <c r="AG6480" t="s">
        <v>240</v>
      </c>
      <c r="AH6480" t="s">
        <v>145</v>
      </c>
      <c r="AI6480" t="s">
        <v>140</v>
      </c>
      <c r="AJ6480" t="str">
        <f t="shared" si="101"/>
        <v>Jul</v>
      </c>
    </row>
    <row r="6481" spans="1:36" x14ac:dyDescent="0.3">
      <c r="A6481" t="s">
        <v>14147</v>
      </c>
      <c r="B6481" s="33">
        <v>45779</v>
      </c>
      <c r="C6481" t="s">
        <v>96</v>
      </c>
      <c r="D6481" t="s">
        <v>11008</v>
      </c>
      <c r="E6481" t="s">
        <v>174</v>
      </c>
      <c r="F6481" t="s">
        <v>178</v>
      </c>
      <c r="G6481" t="s">
        <v>158</v>
      </c>
      <c r="H6481" t="s">
        <v>157</v>
      </c>
      <c r="I6481">
        <v>1499</v>
      </c>
      <c r="J6481" t="s">
        <v>477</v>
      </c>
      <c r="K6481" t="s">
        <v>772</v>
      </c>
      <c r="L6481" t="s">
        <v>414</v>
      </c>
      <c r="M6481" t="s">
        <v>3107</v>
      </c>
      <c r="N6481">
        <v>198</v>
      </c>
      <c r="O6481">
        <v>15</v>
      </c>
      <c r="P6481">
        <v>26</v>
      </c>
      <c r="Q6481" t="s">
        <v>73</v>
      </c>
      <c r="R6481" t="s">
        <v>238</v>
      </c>
      <c r="S6481" t="s">
        <v>239</v>
      </c>
      <c r="T6481">
        <v>189</v>
      </c>
      <c r="U6481">
        <v>117</v>
      </c>
      <c r="V6481">
        <v>61.9</v>
      </c>
      <c r="W6481" t="s">
        <v>133</v>
      </c>
      <c r="X6481">
        <v>5026</v>
      </c>
      <c r="Y6481">
        <v>588042</v>
      </c>
      <c r="Z6481">
        <v>38142</v>
      </c>
      <c r="AA6481">
        <v>34866</v>
      </c>
      <c r="AB6481">
        <v>661050</v>
      </c>
      <c r="AC6481">
        <v>474062</v>
      </c>
      <c r="AD6481">
        <v>186988</v>
      </c>
      <c r="AE6481" t="s">
        <v>78</v>
      </c>
      <c r="AF6481" t="s">
        <v>75</v>
      </c>
      <c r="AG6481" t="s">
        <v>240</v>
      </c>
      <c r="AH6481" t="s">
        <v>144</v>
      </c>
      <c r="AI6481" t="s">
        <v>139</v>
      </c>
      <c r="AJ6481" t="str">
        <f t="shared" si="101"/>
        <v>May</v>
      </c>
    </row>
    <row r="6482" spans="1:36" x14ac:dyDescent="0.3">
      <c r="A6482" t="s">
        <v>14148</v>
      </c>
      <c r="B6482" s="33">
        <v>45849</v>
      </c>
      <c r="C6482" t="s">
        <v>93</v>
      </c>
      <c r="D6482" t="s">
        <v>14149</v>
      </c>
      <c r="E6482" t="s">
        <v>176</v>
      </c>
      <c r="F6482" t="s">
        <v>173</v>
      </c>
      <c r="G6482" t="s">
        <v>156</v>
      </c>
      <c r="H6482" t="s">
        <v>161</v>
      </c>
      <c r="I6482">
        <v>1280</v>
      </c>
      <c r="J6482" t="s">
        <v>529</v>
      </c>
      <c r="K6482" t="s">
        <v>377</v>
      </c>
      <c r="L6482" t="s">
        <v>385</v>
      </c>
      <c r="M6482" t="s">
        <v>377</v>
      </c>
      <c r="N6482">
        <v>180</v>
      </c>
      <c r="O6482">
        <v>0</v>
      </c>
      <c r="P6482">
        <v>-2</v>
      </c>
      <c r="Q6482" t="s">
        <v>70</v>
      </c>
      <c r="R6482" t="s">
        <v>238</v>
      </c>
      <c r="S6482" t="s">
        <v>239</v>
      </c>
      <c r="T6482">
        <v>189</v>
      </c>
      <c r="U6482">
        <v>169</v>
      </c>
      <c r="V6482">
        <v>89.42</v>
      </c>
      <c r="W6482" t="s">
        <v>135</v>
      </c>
      <c r="X6482">
        <v>6523</v>
      </c>
      <c r="Y6482">
        <v>1102387</v>
      </c>
      <c r="Z6482">
        <v>71825</v>
      </c>
      <c r="AA6482">
        <v>108329</v>
      </c>
      <c r="AB6482">
        <v>1282541</v>
      </c>
      <c r="AC6482">
        <v>823163</v>
      </c>
      <c r="AD6482">
        <v>459378</v>
      </c>
      <c r="AE6482" t="s">
        <v>81</v>
      </c>
      <c r="AF6482" t="s">
        <v>78</v>
      </c>
      <c r="AG6482" t="s">
        <v>240</v>
      </c>
      <c r="AH6482" t="s">
        <v>145</v>
      </c>
      <c r="AI6482" t="s">
        <v>140</v>
      </c>
      <c r="AJ6482" t="str">
        <f t="shared" si="101"/>
        <v>Jul</v>
      </c>
    </row>
    <row r="6483" spans="1:36" x14ac:dyDescent="0.3">
      <c r="A6483" t="s">
        <v>14150</v>
      </c>
      <c r="B6483" s="33">
        <v>45714</v>
      </c>
      <c r="C6483" t="s">
        <v>98</v>
      </c>
      <c r="D6483" t="s">
        <v>14151</v>
      </c>
      <c r="E6483" t="s">
        <v>175</v>
      </c>
      <c r="F6483" t="s">
        <v>178</v>
      </c>
      <c r="G6483" t="s">
        <v>163</v>
      </c>
      <c r="H6483" t="s">
        <v>157</v>
      </c>
      <c r="I6483">
        <v>1509</v>
      </c>
      <c r="J6483" t="s">
        <v>457</v>
      </c>
      <c r="K6483" t="s">
        <v>769</v>
      </c>
      <c r="N6483">
        <v>212</v>
      </c>
      <c r="O6483">
        <v>0</v>
      </c>
      <c r="P6483">
        <v>0</v>
      </c>
      <c r="Q6483" t="s">
        <v>67</v>
      </c>
      <c r="R6483" t="s">
        <v>245</v>
      </c>
      <c r="S6483" t="s">
        <v>122</v>
      </c>
      <c r="T6483">
        <v>186</v>
      </c>
      <c r="U6483">
        <v>0</v>
      </c>
      <c r="V6483">
        <v>0</v>
      </c>
      <c r="W6483" t="s">
        <v>133</v>
      </c>
      <c r="X6483">
        <v>4417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 t="s">
        <v>75</v>
      </c>
      <c r="AF6483" t="s">
        <v>75</v>
      </c>
      <c r="AG6483" t="s">
        <v>240</v>
      </c>
      <c r="AH6483" t="s">
        <v>146</v>
      </c>
      <c r="AI6483" t="s">
        <v>138</v>
      </c>
      <c r="AJ6483" t="str">
        <f t="shared" si="101"/>
        <v>Feb</v>
      </c>
    </row>
    <row r="6484" spans="1:36" x14ac:dyDescent="0.3">
      <c r="A6484" t="s">
        <v>14152</v>
      </c>
      <c r="B6484" s="33">
        <v>45912</v>
      </c>
      <c r="C6484" t="s">
        <v>99</v>
      </c>
      <c r="D6484" t="s">
        <v>14153</v>
      </c>
      <c r="E6484" t="s">
        <v>175</v>
      </c>
      <c r="F6484" t="s">
        <v>172</v>
      </c>
      <c r="G6484" t="s">
        <v>163</v>
      </c>
      <c r="H6484" t="s">
        <v>155</v>
      </c>
      <c r="I6484">
        <v>715</v>
      </c>
      <c r="J6484" t="s">
        <v>508</v>
      </c>
      <c r="K6484" t="s">
        <v>1512</v>
      </c>
      <c r="N6484">
        <v>107</v>
      </c>
      <c r="O6484">
        <v>0</v>
      </c>
      <c r="P6484">
        <v>0</v>
      </c>
      <c r="Q6484" t="s">
        <v>67</v>
      </c>
      <c r="R6484" t="s">
        <v>245</v>
      </c>
      <c r="S6484" t="s">
        <v>124</v>
      </c>
      <c r="T6484">
        <v>189</v>
      </c>
      <c r="U6484">
        <v>0</v>
      </c>
      <c r="V6484">
        <v>0</v>
      </c>
      <c r="W6484" t="s">
        <v>135</v>
      </c>
      <c r="X6484">
        <v>8544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 t="s">
        <v>75</v>
      </c>
      <c r="AF6484" t="s">
        <v>81</v>
      </c>
      <c r="AG6484" t="s">
        <v>240</v>
      </c>
      <c r="AH6484" t="s">
        <v>147</v>
      </c>
      <c r="AI6484" t="s">
        <v>140</v>
      </c>
      <c r="AJ6484" t="str">
        <f t="shared" si="101"/>
        <v>Sep</v>
      </c>
    </row>
    <row r="6485" spans="1:36" x14ac:dyDescent="0.3">
      <c r="A6485" t="s">
        <v>14154</v>
      </c>
      <c r="B6485" s="33">
        <v>45849</v>
      </c>
      <c r="C6485" t="s">
        <v>93</v>
      </c>
      <c r="D6485" t="s">
        <v>14155</v>
      </c>
      <c r="E6485" t="s">
        <v>178</v>
      </c>
      <c r="F6485" t="s">
        <v>175</v>
      </c>
      <c r="G6485" t="s">
        <v>157</v>
      </c>
      <c r="H6485" t="s">
        <v>163</v>
      </c>
      <c r="I6485">
        <v>1794</v>
      </c>
      <c r="J6485" t="s">
        <v>1510</v>
      </c>
      <c r="K6485" t="s">
        <v>1852</v>
      </c>
      <c r="L6485" t="s">
        <v>304</v>
      </c>
      <c r="M6485" t="s">
        <v>1321</v>
      </c>
      <c r="N6485">
        <v>268</v>
      </c>
      <c r="O6485">
        <v>0</v>
      </c>
      <c r="P6485">
        <v>3</v>
      </c>
      <c r="Q6485" t="s">
        <v>70</v>
      </c>
      <c r="R6485" t="s">
        <v>238</v>
      </c>
      <c r="S6485" t="s">
        <v>239</v>
      </c>
      <c r="T6485">
        <v>180</v>
      </c>
      <c r="U6485">
        <v>132</v>
      </c>
      <c r="V6485">
        <v>73.33</v>
      </c>
      <c r="W6485" t="s">
        <v>133</v>
      </c>
      <c r="X6485">
        <v>3537</v>
      </c>
      <c r="Y6485">
        <v>466884</v>
      </c>
      <c r="Z6485">
        <v>32340</v>
      </c>
      <c r="AA6485">
        <v>86988</v>
      </c>
      <c r="AB6485">
        <v>586212</v>
      </c>
      <c r="AC6485">
        <v>365329</v>
      </c>
      <c r="AD6485">
        <v>220883</v>
      </c>
      <c r="AE6485" t="s">
        <v>75</v>
      </c>
      <c r="AF6485" t="s">
        <v>75</v>
      </c>
      <c r="AG6485" t="s">
        <v>240</v>
      </c>
      <c r="AH6485" t="s">
        <v>146</v>
      </c>
      <c r="AI6485" t="s">
        <v>139</v>
      </c>
      <c r="AJ6485" t="str">
        <f t="shared" si="101"/>
        <v>Jul</v>
      </c>
    </row>
    <row r="6486" spans="1:36" x14ac:dyDescent="0.3">
      <c r="A6486" t="s">
        <v>14156</v>
      </c>
      <c r="B6486" s="33">
        <v>45699</v>
      </c>
      <c r="C6486" t="s">
        <v>95</v>
      </c>
      <c r="D6486" t="s">
        <v>14157</v>
      </c>
      <c r="E6486" t="s">
        <v>172</v>
      </c>
      <c r="F6486" t="s">
        <v>180</v>
      </c>
      <c r="G6486" t="s">
        <v>155</v>
      </c>
      <c r="H6486" t="s">
        <v>160</v>
      </c>
      <c r="I6486">
        <v>855</v>
      </c>
      <c r="J6486" t="s">
        <v>377</v>
      </c>
      <c r="K6486" t="s">
        <v>358</v>
      </c>
      <c r="L6486" t="s">
        <v>493</v>
      </c>
      <c r="M6486" t="s">
        <v>368</v>
      </c>
      <c r="N6486">
        <v>146</v>
      </c>
      <c r="O6486">
        <v>21</v>
      </c>
      <c r="P6486">
        <v>19</v>
      </c>
      <c r="Q6486" t="s">
        <v>73</v>
      </c>
      <c r="R6486" t="s">
        <v>238</v>
      </c>
      <c r="S6486" t="s">
        <v>239</v>
      </c>
      <c r="T6486">
        <v>180</v>
      </c>
      <c r="U6486">
        <v>167</v>
      </c>
      <c r="V6486">
        <v>92.78</v>
      </c>
      <c r="W6486" t="s">
        <v>133</v>
      </c>
      <c r="X6486">
        <v>5370</v>
      </c>
      <c r="Y6486">
        <v>896790</v>
      </c>
      <c r="Z6486">
        <v>69472</v>
      </c>
      <c r="AA6486">
        <v>124916</v>
      </c>
      <c r="AB6486">
        <v>1091178</v>
      </c>
      <c r="AC6486">
        <v>911481</v>
      </c>
      <c r="AD6486">
        <v>179697</v>
      </c>
      <c r="AE6486" t="s">
        <v>81</v>
      </c>
      <c r="AF6486" t="s">
        <v>81</v>
      </c>
      <c r="AG6486" t="s">
        <v>240</v>
      </c>
      <c r="AH6486" t="s">
        <v>147</v>
      </c>
      <c r="AI6486" t="s">
        <v>140</v>
      </c>
      <c r="AJ6486" t="str">
        <f t="shared" si="101"/>
        <v>Feb</v>
      </c>
    </row>
    <row r="6487" spans="1:36" x14ac:dyDescent="0.3">
      <c r="A6487" t="s">
        <v>14158</v>
      </c>
      <c r="B6487" s="33">
        <v>45990</v>
      </c>
      <c r="C6487" t="s">
        <v>95</v>
      </c>
      <c r="D6487" t="s">
        <v>14159</v>
      </c>
      <c r="E6487" t="s">
        <v>178</v>
      </c>
      <c r="F6487" t="s">
        <v>176</v>
      </c>
      <c r="G6487" t="s">
        <v>157</v>
      </c>
      <c r="H6487" t="s">
        <v>156</v>
      </c>
      <c r="I6487">
        <v>2336</v>
      </c>
      <c r="J6487" t="s">
        <v>581</v>
      </c>
      <c r="K6487" t="s">
        <v>320</v>
      </c>
      <c r="L6487" t="s">
        <v>499</v>
      </c>
      <c r="M6487" t="s">
        <v>5785</v>
      </c>
      <c r="N6487">
        <v>312</v>
      </c>
      <c r="O6487">
        <v>35</v>
      </c>
      <c r="P6487">
        <v>36</v>
      </c>
      <c r="Q6487" t="s">
        <v>76</v>
      </c>
      <c r="R6487" t="s">
        <v>238</v>
      </c>
      <c r="S6487" t="s">
        <v>239</v>
      </c>
      <c r="T6487">
        <v>180</v>
      </c>
      <c r="U6487">
        <v>143</v>
      </c>
      <c r="V6487">
        <v>79.44</v>
      </c>
      <c r="W6487" t="s">
        <v>133</v>
      </c>
      <c r="X6487">
        <v>9585</v>
      </c>
      <c r="Y6487">
        <v>1370655</v>
      </c>
      <c r="Z6487">
        <v>68926</v>
      </c>
      <c r="AA6487">
        <v>33319</v>
      </c>
      <c r="AB6487">
        <v>1472900</v>
      </c>
      <c r="AC6487">
        <v>926305</v>
      </c>
      <c r="AD6487">
        <v>546595</v>
      </c>
      <c r="AE6487" t="s">
        <v>75</v>
      </c>
      <c r="AF6487" t="s">
        <v>81</v>
      </c>
      <c r="AG6487" t="s">
        <v>240</v>
      </c>
      <c r="AH6487" t="s">
        <v>144</v>
      </c>
      <c r="AI6487" t="s">
        <v>138</v>
      </c>
      <c r="AJ6487" t="str">
        <f t="shared" si="101"/>
        <v>Nov</v>
      </c>
    </row>
    <row r="6488" spans="1:36" x14ac:dyDescent="0.3">
      <c r="A6488" t="s">
        <v>14160</v>
      </c>
      <c r="B6488" s="33">
        <v>45835</v>
      </c>
      <c r="C6488" t="s">
        <v>93</v>
      </c>
      <c r="D6488" t="s">
        <v>14161</v>
      </c>
      <c r="E6488" t="s">
        <v>172</v>
      </c>
      <c r="F6488" t="s">
        <v>178</v>
      </c>
      <c r="G6488" t="s">
        <v>155</v>
      </c>
      <c r="H6488" t="s">
        <v>157</v>
      </c>
      <c r="I6488">
        <v>447</v>
      </c>
      <c r="J6488" t="s">
        <v>514</v>
      </c>
      <c r="K6488" t="s">
        <v>3590</v>
      </c>
      <c r="L6488" t="s">
        <v>509</v>
      </c>
      <c r="M6488" t="s">
        <v>784</v>
      </c>
      <c r="N6488">
        <v>72</v>
      </c>
      <c r="O6488">
        <v>50</v>
      </c>
      <c r="P6488">
        <v>41</v>
      </c>
      <c r="Q6488" t="s">
        <v>76</v>
      </c>
      <c r="R6488" t="s">
        <v>238</v>
      </c>
      <c r="S6488" t="s">
        <v>239</v>
      </c>
      <c r="T6488">
        <v>180</v>
      </c>
      <c r="U6488">
        <v>130</v>
      </c>
      <c r="V6488">
        <v>72.22</v>
      </c>
      <c r="W6488" t="s">
        <v>134</v>
      </c>
      <c r="X6488">
        <v>5289</v>
      </c>
      <c r="Y6488">
        <v>687570</v>
      </c>
      <c r="Z6488">
        <v>20410</v>
      </c>
      <c r="AA6488">
        <v>67340</v>
      </c>
      <c r="AB6488">
        <v>775320</v>
      </c>
      <c r="AC6488">
        <v>622503</v>
      </c>
      <c r="AD6488">
        <v>152817</v>
      </c>
      <c r="AE6488" t="s">
        <v>81</v>
      </c>
      <c r="AF6488" t="s">
        <v>75</v>
      </c>
      <c r="AG6488" t="s">
        <v>240</v>
      </c>
      <c r="AH6488" t="s">
        <v>144</v>
      </c>
      <c r="AI6488" t="s">
        <v>140</v>
      </c>
      <c r="AJ6488" t="str">
        <f t="shared" si="101"/>
        <v>Jun</v>
      </c>
    </row>
    <row r="6489" spans="1:36" x14ac:dyDescent="0.3">
      <c r="A6489" t="s">
        <v>14162</v>
      </c>
      <c r="B6489" s="33">
        <v>45739</v>
      </c>
      <c r="C6489" t="s">
        <v>96</v>
      </c>
      <c r="D6489" t="s">
        <v>9593</v>
      </c>
      <c r="E6489" t="s">
        <v>176</v>
      </c>
      <c r="F6489" t="s">
        <v>180</v>
      </c>
      <c r="G6489" t="s">
        <v>156</v>
      </c>
      <c r="H6489" t="s">
        <v>160</v>
      </c>
      <c r="I6489">
        <v>1851</v>
      </c>
      <c r="J6489" t="s">
        <v>504</v>
      </c>
      <c r="K6489" t="s">
        <v>2361</v>
      </c>
      <c r="L6489" t="s">
        <v>1463</v>
      </c>
      <c r="M6489" t="s">
        <v>492</v>
      </c>
      <c r="N6489">
        <v>243</v>
      </c>
      <c r="O6489">
        <v>28</v>
      </c>
      <c r="P6489">
        <v>27</v>
      </c>
      <c r="Q6489" t="s">
        <v>73</v>
      </c>
      <c r="R6489" t="s">
        <v>238</v>
      </c>
      <c r="S6489" t="s">
        <v>239</v>
      </c>
      <c r="T6489">
        <v>186</v>
      </c>
      <c r="U6489">
        <v>156</v>
      </c>
      <c r="V6489">
        <v>83.87</v>
      </c>
      <c r="W6489" t="s">
        <v>133</v>
      </c>
      <c r="X6489">
        <v>3517</v>
      </c>
      <c r="Y6489">
        <v>548652</v>
      </c>
      <c r="Z6489">
        <v>85488</v>
      </c>
      <c r="AA6489">
        <v>21528</v>
      </c>
      <c r="AB6489">
        <v>655668</v>
      </c>
      <c r="AC6489">
        <v>406836</v>
      </c>
      <c r="AD6489">
        <v>248832</v>
      </c>
      <c r="AE6489" t="s">
        <v>81</v>
      </c>
      <c r="AF6489" t="s">
        <v>81</v>
      </c>
      <c r="AG6489" t="s">
        <v>240</v>
      </c>
      <c r="AH6489" t="s">
        <v>144</v>
      </c>
      <c r="AI6489" t="s">
        <v>139</v>
      </c>
      <c r="AJ6489" t="str">
        <f t="shared" si="101"/>
        <v>Mar</v>
      </c>
    </row>
    <row r="6490" spans="1:36" x14ac:dyDescent="0.3">
      <c r="A6490" t="s">
        <v>14163</v>
      </c>
      <c r="B6490" s="33">
        <v>46012</v>
      </c>
      <c r="C6490" t="s">
        <v>96</v>
      </c>
      <c r="D6490" t="s">
        <v>14164</v>
      </c>
      <c r="E6490" t="s">
        <v>174</v>
      </c>
      <c r="F6490" t="s">
        <v>180</v>
      </c>
      <c r="G6490" t="s">
        <v>158</v>
      </c>
      <c r="H6490" t="s">
        <v>160</v>
      </c>
      <c r="I6490">
        <v>1279</v>
      </c>
      <c r="J6490" t="s">
        <v>459</v>
      </c>
      <c r="K6490" t="s">
        <v>6073</v>
      </c>
      <c r="L6490" t="s">
        <v>2873</v>
      </c>
      <c r="M6490" t="s">
        <v>894</v>
      </c>
      <c r="N6490">
        <v>196</v>
      </c>
      <c r="O6490">
        <v>11</v>
      </c>
      <c r="P6490">
        <v>8</v>
      </c>
      <c r="Q6490" t="s">
        <v>73</v>
      </c>
      <c r="R6490" t="s">
        <v>238</v>
      </c>
      <c r="S6490" t="s">
        <v>239</v>
      </c>
      <c r="T6490">
        <v>189</v>
      </c>
      <c r="U6490">
        <v>131</v>
      </c>
      <c r="V6490">
        <v>69.31</v>
      </c>
      <c r="W6490" t="s">
        <v>133</v>
      </c>
      <c r="X6490">
        <v>2828</v>
      </c>
      <c r="Y6490">
        <v>370468</v>
      </c>
      <c r="Z6490">
        <v>35108</v>
      </c>
      <c r="AA6490">
        <v>97071</v>
      </c>
      <c r="AB6490">
        <v>502647</v>
      </c>
      <c r="AC6490">
        <v>365635</v>
      </c>
      <c r="AD6490">
        <v>137012</v>
      </c>
      <c r="AE6490" t="s">
        <v>78</v>
      </c>
      <c r="AF6490" t="s">
        <v>81</v>
      </c>
      <c r="AG6490" t="s">
        <v>240</v>
      </c>
      <c r="AH6490" t="s">
        <v>147</v>
      </c>
      <c r="AI6490" t="s">
        <v>140</v>
      </c>
      <c r="AJ6490" t="str">
        <f t="shared" si="101"/>
        <v>Dec</v>
      </c>
    </row>
    <row r="6491" spans="1:36" x14ac:dyDescent="0.3">
      <c r="A6491" t="s">
        <v>14165</v>
      </c>
      <c r="B6491" s="33">
        <v>45782</v>
      </c>
      <c r="C6491" t="s">
        <v>97</v>
      </c>
      <c r="D6491" t="s">
        <v>14166</v>
      </c>
      <c r="E6491" t="s">
        <v>173</v>
      </c>
      <c r="F6491" t="s">
        <v>181</v>
      </c>
      <c r="G6491" t="s">
        <v>161</v>
      </c>
      <c r="H6491" t="s">
        <v>159</v>
      </c>
      <c r="I6491">
        <v>1619</v>
      </c>
      <c r="J6491" t="s">
        <v>397</v>
      </c>
      <c r="K6491" t="s">
        <v>1186</v>
      </c>
      <c r="L6491" t="s">
        <v>2386</v>
      </c>
      <c r="M6491" t="s">
        <v>1698</v>
      </c>
      <c r="N6491">
        <v>201</v>
      </c>
      <c r="O6491">
        <v>68</v>
      </c>
      <c r="P6491">
        <v>61</v>
      </c>
      <c r="Q6491" t="s">
        <v>76</v>
      </c>
      <c r="R6491" t="s">
        <v>238</v>
      </c>
      <c r="S6491" t="s">
        <v>239</v>
      </c>
      <c r="T6491">
        <v>220</v>
      </c>
      <c r="U6491">
        <v>190</v>
      </c>
      <c r="V6491">
        <v>86.36</v>
      </c>
      <c r="W6491" t="s">
        <v>133</v>
      </c>
      <c r="X6491">
        <v>8669</v>
      </c>
      <c r="Y6491">
        <v>1647110</v>
      </c>
      <c r="Z6491">
        <v>100700</v>
      </c>
      <c r="AA6491">
        <v>83790</v>
      </c>
      <c r="AB6491">
        <v>1831600</v>
      </c>
      <c r="AC6491">
        <v>1306238</v>
      </c>
      <c r="AD6491">
        <v>525362</v>
      </c>
      <c r="AE6491" t="s">
        <v>78</v>
      </c>
      <c r="AF6491" t="s">
        <v>81</v>
      </c>
      <c r="AG6491" t="s">
        <v>240</v>
      </c>
      <c r="AH6491" t="s">
        <v>145</v>
      </c>
      <c r="AI6491" t="s">
        <v>138</v>
      </c>
      <c r="AJ6491" t="str">
        <f t="shared" si="101"/>
        <v>May</v>
      </c>
    </row>
    <row r="6492" spans="1:36" x14ac:dyDescent="0.3">
      <c r="A6492" t="s">
        <v>14167</v>
      </c>
      <c r="B6492" s="33">
        <v>45984</v>
      </c>
      <c r="C6492" t="s">
        <v>95</v>
      </c>
      <c r="D6492" t="s">
        <v>14168</v>
      </c>
      <c r="E6492" t="s">
        <v>172</v>
      </c>
      <c r="F6492" t="s">
        <v>180</v>
      </c>
      <c r="G6492" t="s">
        <v>155</v>
      </c>
      <c r="H6492" t="s">
        <v>160</v>
      </c>
      <c r="I6492">
        <v>750</v>
      </c>
      <c r="J6492" t="s">
        <v>362</v>
      </c>
      <c r="K6492" t="s">
        <v>2082</v>
      </c>
      <c r="L6492" t="s">
        <v>362</v>
      </c>
      <c r="M6492" t="s">
        <v>306</v>
      </c>
      <c r="N6492">
        <v>110</v>
      </c>
      <c r="O6492">
        <v>15</v>
      </c>
      <c r="P6492">
        <v>30</v>
      </c>
      <c r="Q6492" t="s">
        <v>73</v>
      </c>
      <c r="R6492" t="s">
        <v>238</v>
      </c>
      <c r="S6492" t="s">
        <v>239</v>
      </c>
      <c r="T6492">
        <v>180</v>
      </c>
      <c r="U6492">
        <v>141</v>
      </c>
      <c r="V6492">
        <v>78.33</v>
      </c>
      <c r="W6492" t="s">
        <v>135</v>
      </c>
      <c r="X6492">
        <v>7902</v>
      </c>
      <c r="Y6492">
        <v>1114182</v>
      </c>
      <c r="Z6492">
        <v>44838</v>
      </c>
      <c r="AA6492">
        <v>40467</v>
      </c>
      <c r="AB6492">
        <v>1199487</v>
      </c>
      <c r="AC6492">
        <v>796712</v>
      </c>
      <c r="AD6492">
        <v>402775</v>
      </c>
      <c r="AE6492" t="s">
        <v>81</v>
      </c>
      <c r="AF6492" t="s">
        <v>81</v>
      </c>
      <c r="AG6492" t="s">
        <v>240</v>
      </c>
      <c r="AH6492" t="s">
        <v>144</v>
      </c>
      <c r="AI6492" t="s">
        <v>139</v>
      </c>
      <c r="AJ6492" t="str">
        <f t="shared" si="101"/>
        <v>Nov</v>
      </c>
    </row>
    <row r="6493" spans="1:36" x14ac:dyDescent="0.3">
      <c r="A6493" t="s">
        <v>14169</v>
      </c>
      <c r="B6493" s="33">
        <v>45998</v>
      </c>
      <c r="C6493" t="s">
        <v>96</v>
      </c>
      <c r="D6493" t="s">
        <v>14170</v>
      </c>
      <c r="E6493" t="s">
        <v>179</v>
      </c>
      <c r="F6493" t="s">
        <v>180</v>
      </c>
      <c r="G6493" t="s">
        <v>166</v>
      </c>
      <c r="H6493" t="s">
        <v>160</v>
      </c>
      <c r="I6493">
        <v>474</v>
      </c>
      <c r="J6493" t="s">
        <v>529</v>
      </c>
      <c r="K6493" t="s">
        <v>3163</v>
      </c>
      <c r="L6493" t="s">
        <v>2669</v>
      </c>
      <c r="M6493" t="s">
        <v>1010</v>
      </c>
      <c r="N6493">
        <v>81</v>
      </c>
      <c r="O6493">
        <v>51</v>
      </c>
      <c r="P6493">
        <v>67</v>
      </c>
      <c r="Q6493" t="s">
        <v>76</v>
      </c>
      <c r="R6493" t="s">
        <v>238</v>
      </c>
      <c r="S6493" t="s">
        <v>239</v>
      </c>
      <c r="T6493">
        <v>180</v>
      </c>
      <c r="U6493">
        <v>126</v>
      </c>
      <c r="V6493">
        <v>70</v>
      </c>
      <c r="W6493" t="s">
        <v>133</v>
      </c>
      <c r="X6493">
        <v>6807</v>
      </c>
      <c r="Y6493">
        <v>857682</v>
      </c>
      <c r="Z6493">
        <v>52542</v>
      </c>
      <c r="AA6493">
        <v>64512</v>
      </c>
      <c r="AB6493">
        <v>974736</v>
      </c>
      <c r="AC6493">
        <v>627030</v>
      </c>
      <c r="AD6493">
        <v>347706</v>
      </c>
      <c r="AE6493" t="s">
        <v>72</v>
      </c>
      <c r="AF6493" t="s">
        <v>81</v>
      </c>
      <c r="AG6493" t="s">
        <v>240</v>
      </c>
      <c r="AH6493" t="s">
        <v>146</v>
      </c>
      <c r="AI6493" t="s">
        <v>139</v>
      </c>
      <c r="AJ6493" t="str">
        <f t="shared" si="101"/>
        <v>Dec</v>
      </c>
    </row>
    <row r="6494" spans="1:36" x14ac:dyDescent="0.3">
      <c r="A6494" t="s">
        <v>14171</v>
      </c>
      <c r="B6494" s="33">
        <v>45949</v>
      </c>
      <c r="C6494" t="s">
        <v>99</v>
      </c>
      <c r="D6494" t="s">
        <v>14172</v>
      </c>
      <c r="E6494" t="s">
        <v>176</v>
      </c>
      <c r="F6494" t="s">
        <v>172</v>
      </c>
      <c r="G6494" t="s">
        <v>156</v>
      </c>
      <c r="H6494" t="s">
        <v>155</v>
      </c>
      <c r="I6494">
        <v>1885</v>
      </c>
      <c r="J6494" t="s">
        <v>581</v>
      </c>
      <c r="K6494" t="s">
        <v>2319</v>
      </c>
      <c r="L6494" t="s">
        <v>581</v>
      </c>
      <c r="M6494" t="s">
        <v>2319</v>
      </c>
      <c r="N6494">
        <v>249</v>
      </c>
      <c r="O6494">
        <v>0</v>
      </c>
      <c r="P6494">
        <v>-6</v>
      </c>
      <c r="Q6494" t="s">
        <v>70</v>
      </c>
      <c r="R6494" t="s">
        <v>238</v>
      </c>
      <c r="S6494" t="s">
        <v>239</v>
      </c>
      <c r="T6494">
        <v>180</v>
      </c>
      <c r="U6494">
        <v>135</v>
      </c>
      <c r="V6494">
        <v>75</v>
      </c>
      <c r="W6494" t="s">
        <v>133</v>
      </c>
      <c r="X6494">
        <v>6981</v>
      </c>
      <c r="Y6494">
        <v>942435</v>
      </c>
      <c r="Z6494">
        <v>24705</v>
      </c>
      <c r="AA6494">
        <v>61695</v>
      </c>
      <c r="AB6494">
        <v>1028835</v>
      </c>
      <c r="AC6494">
        <v>839937</v>
      </c>
      <c r="AD6494">
        <v>188898</v>
      </c>
      <c r="AE6494" t="s">
        <v>81</v>
      </c>
      <c r="AF6494" t="s">
        <v>81</v>
      </c>
      <c r="AG6494" t="s">
        <v>240</v>
      </c>
      <c r="AH6494" t="s">
        <v>144</v>
      </c>
      <c r="AI6494" t="s">
        <v>139</v>
      </c>
      <c r="AJ6494" t="str">
        <f t="shared" si="101"/>
        <v>Oct</v>
      </c>
    </row>
    <row r="6495" spans="1:36" x14ac:dyDescent="0.3">
      <c r="A6495" t="s">
        <v>14173</v>
      </c>
      <c r="B6495" s="33">
        <v>45978</v>
      </c>
      <c r="C6495" t="s">
        <v>93</v>
      </c>
      <c r="D6495" t="s">
        <v>14174</v>
      </c>
      <c r="E6495" t="s">
        <v>174</v>
      </c>
      <c r="F6495" t="s">
        <v>175</v>
      </c>
      <c r="G6495" t="s">
        <v>158</v>
      </c>
      <c r="H6495" t="s">
        <v>163</v>
      </c>
      <c r="I6495">
        <v>1044</v>
      </c>
      <c r="J6495" t="s">
        <v>391</v>
      </c>
      <c r="K6495" t="s">
        <v>3028</v>
      </c>
      <c r="L6495" t="s">
        <v>615</v>
      </c>
      <c r="M6495" t="s">
        <v>3028</v>
      </c>
      <c r="N6495">
        <v>145</v>
      </c>
      <c r="O6495">
        <v>0</v>
      </c>
      <c r="P6495">
        <v>-10</v>
      </c>
      <c r="Q6495" t="s">
        <v>70</v>
      </c>
      <c r="R6495" t="s">
        <v>238</v>
      </c>
      <c r="S6495" t="s">
        <v>239</v>
      </c>
      <c r="T6495">
        <v>189</v>
      </c>
      <c r="U6495">
        <v>179</v>
      </c>
      <c r="V6495">
        <v>94.71</v>
      </c>
      <c r="W6495" t="s">
        <v>135</v>
      </c>
      <c r="X6495">
        <v>9162</v>
      </c>
      <c r="Y6495">
        <v>1639998</v>
      </c>
      <c r="Z6495">
        <v>84130</v>
      </c>
      <c r="AA6495">
        <v>51015</v>
      </c>
      <c r="AB6495">
        <v>1775143</v>
      </c>
      <c r="AC6495">
        <v>1161020</v>
      </c>
      <c r="AD6495">
        <v>614123</v>
      </c>
      <c r="AE6495" t="s">
        <v>78</v>
      </c>
      <c r="AF6495" t="s">
        <v>75</v>
      </c>
      <c r="AG6495" t="s">
        <v>240</v>
      </c>
      <c r="AH6495" t="s">
        <v>144</v>
      </c>
      <c r="AI6495" t="s">
        <v>139</v>
      </c>
      <c r="AJ6495" t="str">
        <f t="shared" si="101"/>
        <v>Nov</v>
      </c>
    </row>
    <row r="6496" spans="1:36" x14ac:dyDescent="0.3">
      <c r="A6496" t="s">
        <v>14175</v>
      </c>
      <c r="B6496" s="33">
        <v>45887</v>
      </c>
      <c r="C6496" t="s">
        <v>98</v>
      </c>
      <c r="D6496" t="s">
        <v>14176</v>
      </c>
      <c r="E6496" t="s">
        <v>178</v>
      </c>
      <c r="F6496" t="s">
        <v>174</v>
      </c>
      <c r="G6496" t="s">
        <v>157</v>
      </c>
      <c r="H6496" t="s">
        <v>158</v>
      </c>
      <c r="I6496">
        <v>682</v>
      </c>
      <c r="J6496" t="s">
        <v>248</v>
      </c>
      <c r="K6496" t="s">
        <v>1057</v>
      </c>
      <c r="L6496" t="s">
        <v>447</v>
      </c>
      <c r="M6496" t="s">
        <v>1057</v>
      </c>
      <c r="N6496">
        <v>98</v>
      </c>
      <c r="O6496">
        <v>0</v>
      </c>
      <c r="P6496">
        <v>-6</v>
      </c>
      <c r="Q6496" t="s">
        <v>70</v>
      </c>
      <c r="R6496" t="s">
        <v>238</v>
      </c>
      <c r="S6496" t="s">
        <v>239</v>
      </c>
      <c r="T6496">
        <v>189</v>
      </c>
      <c r="U6496">
        <v>170</v>
      </c>
      <c r="V6496">
        <v>89.95</v>
      </c>
      <c r="W6496" t="s">
        <v>133</v>
      </c>
      <c r="X6496">
        <v>10401</v>
      </c>
      <c r="Y6496">
        <v>1768170</v>
      </c>
      <c r="Z6496">
        <v>80240</v>
      </c>
      <c r="AA6496">
        <v>58310</v>
      </c>
      <c r="AB6496">
        <v>1906720</v>
      </c>
      <c r="AC6496">
        <v>1512004</v>
      </c>
      <c r="AD6496">
        <v>394716</v>
      </c>
      <c r="AE6496" t="s">
        <v>75</v>
      </c>
      <c r="AF6496" t="s">
        <v>78</v>
      </c>
      <c r="AG6496" t="s">
        <v>240</v>
      </c>
      <c r="AH6496" t="s">
        <v>144</v>
      </c>
      <c r="AI6496" t="s">
        <v>140</v>
      </c>
      <c r="AJ6496" t="str">
        <f t="shared" si="101"/>
        <v>Aug</v>
      </c>
    </row>
    <row r="6497" spans="1:36" x14ac:dyDescent="0.3">
      <c r="A6497" t="s">
        <v>14177</v>
      </c>
      <c r="B6497" s="33">
        <v>45717</v>
      </c>
      <c r="C6497" t="s">
        <v>99</v>
      </c>
      <c r="D6497" t="s">
        <v>14178</v>
      </c>
      <c r="E6497" t="s">
        <v>176</v>
      </c>
      <c r="F6497" t="s">
        <v>178</v>
      </c>
      <c r="G6497" t="s">
        <v>156</v>
      </c>
      <c r="H6497" t="s">
        <v>157</v>
      </c>
      <c r="I6497">
        <v>1192</v>
      </c>
      <c r="J6497" t="s">
        <v>342</v>
      </c>
      <c r="K6497" t="s">
        <v>1567</v>
      </c>
      <c r="L6497" t="s">
        <v>639</v>
      </c>
      <c r="M6497" t="s">
        <v>6074</v>
      </c>
      <c r="N6497">
        <v>159</v>
      </c>
      <c r="O6497">
        <v>0</v>
      </c>
      <c r="P6497">
        <v>8</v>
      </c>
      <c r="Q6497" t="s">
        <v>73</v>
      </c>
      <c r="R6497" t="s">
        <v>238</v>
      </c>
      <c r="S6497" t="s">
        <v>239</v>
      </c>
      <c r="T6497">
        <v>220</v>
      </c>
      <c r="U6497">
        <v>162</v>
      </c>
      <c r="V6497">
        <v>73.64</v>
      </c>
      <c r="W6497" t="s">
        <v>133</v>
      </c>
      <c r="X6497">
        <v>10139</v>
      </c>
      <c r="Y6497">
        <v>1642518</v>
      </c>
      <c r="Z6497">
        <v>80352</v>
      </c>
      <c r="AA6497">
        <v>47628</v>
      </c>
      <c r="AB6497">
        <v>1770498</v>
      </c>
      <c r="AC6497">
        <v>1503161</v>
      </c>
      <c r="AD6497">
        <v>267337</v>
      </c>
      <c r="AE6497" t="s">
        <v>81</v>
      </c>
      <c r="AF6497" t="s">
        <v>75</v>
      </c>
      <c r="AG6497" t="s">
        <v>240</v>
      </c>
      <c r="AH6497" t="s">
        <v>145</v>
      </c>
      <c r="AI6497" t="s">
        <v>140</v>
      </c>
      <c r="AJ6497" t="str">
        <f t="shared" si="101"/>
        <v>Mar</v>
      </c>
    </row>
    <row r="6498" spans="1:36" x14ac:dyDescent="0.3">
      <c r="A6498" t="s">
        <v>14179</v>
      </c>
      <c r="B6498" s="33">
        <v>45666</v>
      </c>
      <c r="C6498" t="s">
        <v>95</v>
      </c>
      <c r="D6498" t="s">
        <v>14180</v>
      </c>
      <c r="E6498" t="s">
        <v>181</v>
      </c>
      <c r="F6498" t="s">
        <v>180</v>
      </c>
      <c r="G6498" t="s">
        <v>159</v>
      </c>
      <c r="H6498" t="s">
        <v>160</v>
      </c>
      <c r="I6498">
        <v>1688</v>
      </c>
      <c r="J6498" t="s">
        <v>447</v>
      </c>
      <c r="K6498" t="s">
        <v>370</v>
      </c>
      <c r="L6498" t="s">
        <v>3261</v>
      </c>
      <c r="M6498" t="s">
        <v>1881</v>
      </c>
      <c r="N6498">
        <v>205</v>
      </c>
      <c r="O6498">
        <v>26</v>
      </c>
      <c r="P6498">
        <v>15</v>
      </c>
      <c r="Q6498" t="s">
        <v>73</v>
      </c>
      <c r="R6498" t="s">
        <v>238</v>
      </c>
      <c r="S6498" t="s">
        <v>239</v>
      </c>
      <c r="T6498">
        <v>189</v>
      </c>
      <c r="U6498">
        <v>162</v>
      </c>
      <c r="V6498">
        <v>85.71</v>
      </c>
      <c r="W6498" t="s">
        <v>133</v>
      </c>
      <c r="X6498">
        <v>9948</v>
      </c>
      <c r="Y6498">
        <v>1611576</v>
      </c>
      <c r="Z6498">
        <v>44226</v>
      </c>
      <c r="AA6498">
        <v>100926</v>
      </c>
      <c r="AB6498">
        <v>1756728</v>
      </c>
      <c r="AC6498">
        <v>1500791</v>
      </c>
      <c r="AD6498">
        <v>255937</v>
      </c>
      <c r="AE6498" t="s">
        <v>81</v>
      </c>
      <c r="AF6498" t="s">
        <v>81</v>
      </c>
      <c r="AG6498" t="s">
        <v>240</v>
      </c>
      <c r="AH6498" t="s">
        <v>144</v>
      </c>
      <c r="AI6498" t="s">
        <v>139</v>
      </c>
      <c r="AJ6498" t="str">
        <f t="shared" si="101"/>
        <v>Jan</v>
      </c>
    </row>
    <row r="6499" spans="1:36" x14ac:dyDescent="0.3">
      <c r="A6499" t="s">
        <v>14181</v>
      </c>
      <c r="B6499" s="33">
        <v>45838</v>
      </c>
      <c r="C6499" t="s">
        <v>95</v>
      </c>
      <c r="D6499" t="s">
        <v>14182</v>
      </c>
      <c r="E6499" t="s">
        <v>176</v>
      </c>
      <c r="F6499" t="s">
        <v>173</v>
      </c>
      <c r="G6499" t="s">
        <v>156</v>
      </c>
      <c r="H6499" t="s">
        <v>161</v>
      </c>
      <c r="I6499">
        <v>627</v>
      </c>
      <c r="J6499" t="s">
        <v>381</v>
      </c>
      <c r="K6499" t="s">
        <v>2794</v>
      </c>
      <c r="L6499" t="s">
        <v>547</v>
      </c>
      <c r="M6499" t="s">
        <v>503</v>
      </c>
      <c r="N6499">
        <v>95</v>
      </c>
      <c r="O6499">
        <v>56</v>
      </c>
      <c r="P6499">
        <v>40</v>
      </c>
      <c r="Q6499" t="s">
        <v>76</v>
      </c>
      <c r="R6499" t="s">
        <v>238</v>
      </c>
      <c r="S6499" t="s">
        <v>239</v>
      </c>
      <c r="T6499">
        <v>180</v>
      </c>
      <c r="U6499">
        <v>136</v>
      </c>
      <c r="V6499">
        <v>75.56</v>
      </c>
      <c r="W6499" t="s">
        <v>133</v>
      </c>
      <c r="X6499">
        <v>7025</v>
      </c>
      <c r="Y6499">
        <v>955400</v>
      </c>
      <c r="Z6499">
        <v>71944</v>
      </c>
      <c r="AA6499">
        <v>97104</v>
      </c>
      <c r="AB6499">
        <v>1124448</v>
      </c>
      <c r="AC6499">
        <v>893912</v>
      </c>
      <c r="AD6499">
        <v>230536</v>
      </c>
      <c r="AE6499" t="s">
        <v>81</v>
      </c>
      <c r="AF6499" t="s">
        <v>78</v>
      </c>
      <c r="AG6499" t="s">
        <v>240</v>
      </c>
      <c r="AH6499" t="s">
        <v>146</v>
      </c>
      <c r="AI6499" t="s">
        <v>139</v>
      </c>
      <c r="AJ6499" t="str">
        <f t="shared" si="101"/>
        <v>Jun</v>
      </c>
    </row>
    <row r="6500" spans="1:36" x14ac:dyDescent="0.3">
      <c r="A6500" t="s">
        <v>14183</v>
      </c>
      <c r="B6500" s="33">
        <v>45799</v>
      </c>
      <c r="C6500" t="s">
        <v>93</v>
      </c>
      <c r="D6500" t="s">
        <v>14184</v>
      </c>
      <c r="E6500" t="s">
        <v>180</v>
      </c>
      <c r="F6500" t="s">
        <v>173</v>
      </c>
      <c r="G6500" t="s">
        <v>160</v>
      </c>
      <c r="H6500" t="s">
        <v>161</v>
      </c>
      <c r="I6500">
        <v>894</v>
      </c>
      <c r="J6500" t="s">
        <v>633</v>
      </c>
      <c r="K6500" t="s">
        <v>4689</v>
      </c>
      <c r="L6500" t="s">
        <v>633</v>
      </c>
      <c r="M6500" t="s">
        <v>3489</v>
      </c>
      <c r="N6500">
        <v>130</v>
      </c>
      <c r="O6500">
        <v>0</v>
      </c>
      <c r="P6500">
        <v>10</v>
      </c>
      <c r="Q6500" t="s">
        <v>73</v>
      </c>
      <c r="R6500" t="s">
        <v>238</v>
      </c>
      <c r="S6500" t="s">
        <v>239</v>
      </c>
      <c r="T6500">
        <v>180</v>
      </c>
      <c r="U6500">
        <v>157</v>
      </c>
      <c r="V6500">
        <v>87.22</v>
      </c>
      <c r="W6500" t="s">
        <v>135</v>
      </c>
      <c r="X6500">
        <v>6985</v>
      </c>
      <c r="Y6500">
        <v>1096645</v>
      </c>
      <c r="Z6500">
        <v>59817</v>
      </c>
      <c r="AA6500">
        <v>94828</v>
      </c>
      <c r="AB6500">
        <v>1251290</v>
      </c>
      <c r="AC6500">
        <v>857411</v>
      </c>
      <c r="AD6500">
        <v>393879</v>
      </c>
      <c r="AE6500" t="s">
        <v>81</v>
      </c>
      <c r="AF6500" t="s">
        <v>78</v>
      </c>
      <c r="AG6500" t="s">
        <v>240</v>
      </c>
      <c r="AH6500" t="s">
        <v>145</v>
      </c>
      <c r="AI6500" t="s">
        <v>140</v>
      </c>
      <c r="AJ6500" t="str">
        <f t="shared" si="101"/>
        <v>May</v>
      </c>
    </row>
    <row r="6501" spans="1:36" x14ac:dyDescent="0.3">
      <c r="A6501" t="s">
        <v>14185</v>
      </c>
      <c r="B6501" s="33">
        <v>45680</v>
      </c>
      <c r="C6501" t="s">
        <v>93</v>
      </c>
      <c r="D6501" t="s">
        <v>14186</v>
      </c>
      <c r="E6501" t="s">
        <v>173</v>
      </c>
      <c r="F6501" t="s">
        <v>175</v>
      </c>
      <c r="G6501" t="s">
        <v>161</v>
      </c>
      <c r="H6501" t="s">
        <v>163</v>
      </c>
      <c r="I6501">
        <v>1324</v>
      </c>
      <c r="J6501" t="s">
        <v>474</v>
      </c>
      <c r="K6501" t="s">
        <v>1046</v>
      </c>
      <c r="L6501" t="s">
        <v>459</v>
      </c>
      <c r="M6501" t="s">
        <v>1046</v>
      </c>
      <c r="N6501">
        <v>179</v>
      </c>
      <c r="O6501">
        <v>0</v>
      </c>
      <c r="P6501">
        <v>-5</v>
      </c>
      <c r="Q6501" t="s">
        <v>70</v>
      </c>
      <c r="R6501" t="s">
        <v>238</v>
      </c>
      <c r="S6501" t="s">
        <v>239</v>
      </c>
      <c r="T6501">
        <v>189</v>
      </c>
      <c r="U6501">
        <v>175</v>
      </c>
      <c r="V6501">
        <v>92.59</v>
      </c>
      <c r="W6501" t="s">
        <v>133</v>
      </c>
      <c r="X6501">
        <v>5914</v>
      </c>
      <c r="Y6501">
        <v>1034950</v>
      </c>
      <c r="Z6501">
        <v>43050</v>
      </c>
      <c r="AA6501">
        <v>105175</v>
      </c>
      <c r="AB6501">
        <v>1183175</v>
      </c>
      <c r="AC6501">
        <v>808376</v>
      </c>
      <c r="AD6501">
        <v>374799</v>
      </c>
      <c r="AE6501" t="s">
        <v>78</v>
      </c>
      <c r="AF6501" t="s">
        <v>75</v>
      </c>
      <c r="AG6501" t="s">
        <v>240</v>
      </c>
      <c r="AH6501" t="s">
        <v>147</v>
      </c>
      <c r="AI6501" t="s">
        <v>138</v>
      </c>
      <c r="AJ6501" t="str">
        <f t="shared" si="101"/>
        <v>Jan</v>
      </c>
    </row>
    <row r="6502" spans="1:36" x14ac:dyDescent="0.3">
      <c r="A6502" t="s">
        <v>14187</v>
      </c>
      <c r="B6502" s="33">
        <v>45778</v>
      </c>
      <c r="C6502" t="s">
        <v>97</v>
      </c>
      <c r="D6502" t="s">
        <v>14188</v>
      </c>
      <c r="E6502" t="s">
        <v>179</v>
      </c>
      <c r="F6502" t="s">
        <v>174</v>
      </c>
      <c r="G6502" t="s">
        <v>166</v>
      </c>
      <c r="H6502" t="s">
        <v>158</v>
      </c>
      <c r="I6502">
        <v>1041</v>
      </c>
      <c r="J6502" t="s">
        <v>325</v>
      </c>
      <c r="K6502" t="s">
        <v>2109</v>
      </c>
      <c r="L6502" t="s">
        <v>639</v>
      </c>
      <c r="M6502" t="s">
        <v>316</v>
      </c>
      <c r="N6502">
        <v>136</v>
      </c>
      <c r="O6502">
        <v>60</v>
      </c>
      <c r="P6502">
        <v>64</v>
      </c>
      <c r="Q6502" t="s">
        <v>76</v>
      </c>
      <c r="R6502" t="s">
        <v>238</v>
      </c>
      <c r="S6502" t="s">
        <v>239</v>
      </c>
      <c r="T6502">
        <v>150</v>
      </c>
      <c r="U6502">
        <v>99</v>
      </c>
      <c r="V6502">
        <v>66</v>
      </c>
      <c r="W6502" t="s">
        <v>134</v>
      </c>
      <c r="X6502">
        <v>7645</v>
      </c>
      <c r="Y6502">
        <v>756855</v>
      </c>
      <c r="Z6502">
        <v>34353</v>
      </c>
      <c r="AA6502">
        <v>12771</v>
      </c>
      <c r="AB6502">
        <v>803979</v>
      </c>
      <c r="AC6502">
        <v>577953</v>
      </c>
      <c r="AD6502">
        <v>226026</v>
      </c>
      <c r="AE6502" t="s">
        <v>72</v>
      </c>
      <c r="AF6502" t="s">
        <v>78</v>
      </c>
      <c r="AG6502" t="s">
        <v>240</v>
      </c>
      <c r="AH6502" t="s">
        <v>144</v>
      </c>
      <c r="AI6502" t="s">
        <v>138</v>
      </c>
      <c r="AJ6502" t="str">
        <f t="shared" si="101"/>
        <v>May</v>
      </c>
    </row>
    <row r="6503" spans="1:36" x14ac:dyDescent="0.3">
      <c r="A6503" t="s">
        <v>14189</v>
      </c>
      <c r="B6503" s="33">
        <v>45987</v>
      </c>
      <c r="C6503" t="s">
        <v>93</v>
      </c>
      <c r="D6503" t="s">
        <v>11499</v>
      </c>
      <c r="E6503" t="s">
        <v>172</v>
      </c>
      <c r="F6503" t="s">
        <v>175</v>
      </c>
      <c r="G6503" t="s">
        <v>155</v>
      </c>
      <c r="H6503" t="s">
        <v>163</v>
      </c>
      <c r="I6503">
        <v>1980</v>
      </c>
      <c r="J6503" t="s">
        <v>600</v>
      </c>
      <c r="K6503" t="s">
        <v>793</v>
      </c>
      <c r="L6503" t="s">
        <v>669</v>
      </c>
      <c r="M6503" t="s">
        <v>793</v>
      </c>
      <c r="N6503">
        <v>293</v>
      </c>
      <c r="O6503">
        <v>8</v>
      </c>
      <c r="P6503">
        <v>-10</v>
      </c>
      <c r="Q6503" t="s">
        <v>73</v>
      </c>
      <c r="R6503" t="s">
        <v>238</v>
      </c>
      <c r="S6503" t="s">
        <v>239</v>
      </c>
      <c r="T6503">
        <v>150</v>
      </c>
      <c r="U6503">
        <v>83</v>
      </c>
      <c r="V6503">
        <v>55.33</v>
      </c>
      <c r="W6503" t="s">
        <v>135</v>
      </c>
      <c r="X6503">
        <v>7183</v>
      </c>
      <c r="Y6503">
        <v>596189</v>
      </c>
      <c r="Z6503">
        <v>23572</v>
      </c>
      <c r="AA6503">
        <v>54614</v>
      </c>
      <c r="AB6503">
        <v>674375</v>
      </c>
      <c r="AC6503">
        <v>551532</v>
      </c>
      <c r="AD6503">
        <v>122843</v>
      </c>
      <c r="AE6503" t="s">
        <v>81</v>
      </c>
      <c r="AF6503" t="s">
        <v>75</v>
      </c>
      <c r="AG6503" t="s">
        <v>240</v>
      </c>
      <c r="AH6503" t="s">
        <v>144</v>
      </c>
      <c r="AI6503" t="s">
        <v>139</v>
      </c>
      <c r="AJ6503" t="str">
        <f t="shared" si="101"/>
        <v>Nov</v>
      </c>
    </row>
    <row r="6504" spans="1:36" x14ac:dyDescent="0.3">
      <c r="A6504" t="s">
        <v>14190</v>
      </c>
      <c r="B6504" s="33">
        <v>45798</v>
      </c>
      <c r="C6504" t="s">
        <v>97</v>
      </c>
      <c r="D6504" t="s">
        <v>14191</v>
      </c>
      <c r="E6504" t="s">
        <v>173</v>
      </c>
      <c r="F6504" t="s">
        <v>179</v>
      </c>
      <c r="G6504" t="s">
        <v>161</v>
      </c>
      <c r="H6504" t="s">
        <v>166</v>
      </c>
      <c r="I6504">
        <v>1985</v>
      </c>
      <c r="J6504" t="s">
        <v>971</v>
      </c>
      <c r="K6504" t="s">
        <v>477</v>
      </c>
      <c r="L6504" t="s">
        <v>3037</v>
      </c>
      <c r="M6504" t="s">
        <v>478</v>
      </c>
      <c r="N6504">
        <v>240</v>
      </c>
      <c r="O6504">
        <v>52</v>
      </c>
      <c r="P6504">
        <v>37</v>
      </c>
      <c r="Q6504" t="s">
        <v>76</v>
      </c>
      <c r="R6504" t="s">
        <v>238</v>
      </c>
      <c r="S6504" t="s">
        <v>239</v>
      </c>
      <c r="T6504">
        <v>180</v>
      </c>
      <c r="U6504">
        <v>130</v>
      </c>
      <c r="V6504">
        <v>72.22</v>
      </c>
      <c r="W6504" t="s">
        <v>133</v>
      </c>
      <c r="X6504">
        <v>3209</v>
      </c>
      <c r="Y6504">
        <v>417170</v>
      </c>
      <c r="Z6504">
        <v>69030</v>
      </c>
      <c r="AA6504">
        <v>64350</v>
      </c>
      <c r="AB6504">
        <v>550550</v>
      </c>
      <c r="AC6504">
        <v>375541</v>
      </c>
      <c r="AD6504">
        <v>175009</v>
      </c>
      <c r="AE6504" t="s">
        <v>78</v>
      </c>
      <c r="AF6504" t="s">
        <v>72</v>
      </c>
      <c r="AG6504" t="s">
        <v>240</v>
      </c>
      <c r="AH6504" t="s">
        <v>145</v>
      </c>
      <c r="AI6504" t="s">
        <v>139</v>
      </c>
      <c r="AJ6504" t="str">
        <f t="shared" si="101"/>
        <v>May</v>
      </c>
    </row>
    <row r="6505" spans="1:36" x14ac:dyDescent="0.3">
      <c r="A6505" t="s">
        <v>14192</v>
      </c>
      <c r="B6505" s="33">
        <v>45663</v>
      </c>
      <c r="C6505" t="s">
        <v>93</v>
      </c>
      <c r="D6505" t="s">
        <v>14193</v>
      </c>
      <c r="E6505" t="s">
        <v>175</v>
      </c>
      <c r="F6505" t="s">
        <v>176</v>
      </c>
      <c r="G6505" t="s">
        <v>163</v>
      </c>
      <c r="H6505" t="s">
        <v>156</v>
      </c>
      <c r="I6505">
        <v>1797</v>
      </c>
      <c r="J6505" t="s">
        <v>266</v>
      </c>
      <c r="K6505" t="s">
        <v>1052</v>
      </c>
      <c r="L6505" t="s">
        <v>1823</v>
      </c>
      <c r="M6505" t="s">
        <v>1306</v>
      </c>
      <c r="N6505">
        <v>234</v>
      </c>
      <c r="O6505">
        <v>16</v>
      </c>
      <c r="P6505">
        <v>29</v>
      </c>
      <c r="Q6505" t="s">
        <v>73</v>
      </c>
      <c r="R6505" t="s">
        <v>238</v>
      </c>
      <c r="S6505" t="s">
        <v>239</v>
      </c>
      <c r="T6505">
        <v>180</v>
      </c>
      <c r="U6505">
        <v>124</v>
      </c>
      <c r="V6505">
        <v>68.89</v>
      </c>
      <c r="W6505" t="s">
        <v>134</v>
      </c>
      <c r="X6505">
        <v>9695</v>
      </c>
      <c r="Y6505">
        <v>1202180</v>
      </c>
      <c r="Z6505">
        <v>25296</v>
      </c>
      <c r="AA6505">
        <v>56420</v>
      </c>
      <c r="AB6505">
        <v>1283896</v>
      </c>
      <c r="AC6505">
        <v>851634</v>
      </c>
      <c r="AD6505">
        <v>432262</v>
      </c>
      <c r="AE6505" t="s">
        <v>75</v>
      </c>
      <c r="AF6505" t="s">
        <v>81</v>
      </c>
      <c r="AG6505" t="s">
        <v>240</v>
      </c>
      <c r="AH6505" t="s">
        <v>144</v>
      </c>
      <c r="AI6505" t="s">
        <v>139</v>
      </c>
      <c r="AJ6505" t="str">
        <f t="shared" si="101"/>
        <v>Jan</v>
      </c>
    </row>
    <row r="6506" spans="1:36" x14ac:dyDescent="0.3">
      <c r="A6506" t="s">
        <v>14194</v>
      </c>
      <c r="B6506" s="33">
        <v>45706</v>
      </c>
      <c r="C6506" t="s">
        <v>98</v>
      </c>
      <c r="D6506" t="s">
        <v>14195</v>
      </c>
      <c r="E6506" t="s">
        <v>173</v>
      </c>
      <c r="F6506" t="s">
        <v>181</v>
      </c>
      <c r="G6506" t="s">
        <v>161</v>
      </c>
      <c r="H6506" t="s">
        <v>159</v>
      </c>
      <c r="I6506">
        <v>2190</v>
      </c>
      <c r="J6506" t="s">
        <v>345</v>
      </c>
      <c r="K6506" t="s">
        <v>4159</v>
      </c>
      <c r="L6506" t="s">
        <v>493</v>
      </c>
      <c r="M6506" t="s">
        <v>2425</v>
      </c>
      <c r="N6506">
        <v>308</v>
      </c>
      <c r="O6506">
        <v>21</v>
      </c>
      <c r="P6506">
        <v>23</v>
      </c>
      <c r="Q6506" t="s">
        <v>73</v>
      </c>
      <c r="R6506" t="s">
        <v>238</v>
      </c>
      <c r="S6506" t="s">
        <v>239</v>
      </c>
      <c r="T6506">
        <v>186</v>
      </c>
      <c r="U6506">
        <v>138</v>
      </c>
      <c r="V6506">
        <v>74.19</v>
      </c>
      <c r="W6506" t="s">
        <v>133</v>
      </c>
      <c r="X6506">
        <v>4747</v>
      </c>
      <c r="Y6506">
        <v>655086</v>
      </c>
      <c r="Z6506">
        <v>57270</v>
      </c>
      <c r="AA6506">
        <v>37122</v>
      </c>
      <c r="AB6506">
        <v>749478</v>
      </c>
      <c r="AC6506">
        <v>443477</v>
      </c>
      <c r="AD6506">
        <v>306001</v>
      </c>
      <c r="AE6506" t="s">
        <v>78</v>
      </c>
      <c r="AF6506" t="s">
        <v>81</v>
      </c>
      <c r="AG6506" t="s">
        <v>240</v>
      </c>
      <c r="AH6506" t="s">
        <v>145</v>
      </c>
      <c r="AI6506" t="s">
        <v>139</v>
      </c>
      <c r="AJ6506" t="str">
        <f t="shared" si="101"/>
        <v>Feb</v>
      </c>
    </row>
    <row r="6507" spans="1:36" x14ac:dyDescent="0.3">
      <c r="A6507" t="s">
        <v>14196</v>
      </c>
      <c r="B6507" s="33">
        <v>45857</v>
      </c>
      <c r="C6507" t="s">
        <v>93</v>
      </c>
      <c r="D6507" t="s">
        <v>14197</v>
      </c>
      <c r="E6507" t="s">
        <v>177</v>
      </c>
      <c r="F6507" t="s">
        <v>180</v>
      </c>
      <c r="G6507" t="s">
        <v>162</v>
      </c>
      <c r="H6507" t="s">
        <v>160</v>
      </c>
      <c r="I6507">
        <v>468</v>
      </c>
      <c r="J6507" t="s">
        <v>304</v>
      </c>
      <c r="K6507" t="s">
        <v>2001</v>
      </c>
      <c r="L6507" t="s">
        <v>732</v>
      </c>
      <c r="M6507" t="s">
        <v>1525</v>
      </c>
      <c r="N6507">
        <v>79</v>
      </c>
      <c r="O6507">
        <v>4</v>
      </c>
      <c r="P6507">
        <v>14</v>
      </c>
      <c r="Q6507" t="s">
        <v>73</v>
      </c>
      <c r="R6507" t="s">
        <v>238</v>
      </c>
      <c r="S6507" t="s">
        <v>239</v>
      </c>
      <c r="T6507">
        <v>150</v>
      </c>
      <c r="U6507">
        <v>114</v>
      </c>
      <c r="V6507">
        <v>76</v>
      </c>
      <c r="W6507" t="s">
        <v>133</v>
      </c>
      <c r="X6507">
        <v>6246</v>
      </c>
      <c r="Y6507">
        <v>712044</v>
      </c>
      <c r="Z6507">
        <v>30666</v>
      </c>
      <c r="AA6507">
        <v>40014</v>
      </c>
      <c r="AB6507">
        <v>782724</v>
      </c>
      <c r="AC6507">
        <v>584572</v>
      </c>
      <c r="AD6507">
        <v>198152</v>
      </c>
      <c r="AE6507" t="s">
        <v>78</v>
      </c>
      <c r="AF6507" t="s">
        <v>81</v>
      </c>
      <c r="AG6507" t="s">
        <v>240</v>
      </c>
      <c r="AH6507" t="s">
        <v>144</v>
      </c>
      <c r="AI6507" t="s">
        <v>139</v>
      </c>
      <c r="AJ6507" t="str">
        <f t="shared" si="101"/>
        <v>Jul</v>
      </c>
    </row>
    <row r="6508" spans="1:36" x14ac:dyDescent="0.3">
      <c r="A6508" t="s">
        <v>14198</v>
      </c>
      <c r="B6508" s="33">
        <v>45927</v>
      </c>
      <c r="C6508" t="s">
        <v>95</v>
      </c>
      <c r="D6508" t="s">
        <v>14199</v>
      </c>
      <c r="E6508" t="s">
        <v>180</v>
      </c>
      <c r="F6508" t="s">
        <v>174</v>
      </c>
      <c r="G6508" t="s">
        <v>160</v>
      </c>
      <c r="H6508" t="s">
        <v>158</v>
      </c>
      <c r="I6508">
        <v>443</v>
      </c>
      <c r="J6508" t="s">
        <v>744</v>
      </c>
      <c r="K6508" t="s">
        <v>488</v>
      </c>
      <c r="N6508">
        <v>84</v>
      </c>
      <c r="O6508">
        <v>0</v>
      </c>
      <c r="P6508">
        <v>0</v>
      </c>
      <c r="Q6508" t="s">
        <v>67</v>
      </c>
      <c r="R6508" t="s">
        <v>245</v>
      </c>
      <c r="S6508" t="s">
        <v>124</v>
      </c>
      <c r="T6508">
        <v>180</v>
      </c>
      <c r="U6508">
        <v>0</v>
      </c>
      <c r="V6508">
        <v>0</v>
      </c>
      <c r="W6508" t="s">
        <v>133</v>
      </c>
      <c r="X6508">
        <v>5877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 t="s">
        <v>81</v>
      </c>
      <c r="AF6508" t="s">
        <v>78</v>
      </c>
      <c r="AG6508" t="s">
        <v>240</v>
      </c>
      <c r="AH6508" t="s">
        <v>145</v>
      </c>
      <c r="AI6508" t="s">
        <v>139</v>
      </c>
      <c r="AJ6508" t="str">
        <f t="shared" si="101"/>
        <v>Sep</v>
      </c>
    </row>
    <row r="6509" spans="1:36" x14ac:dyDescent="0.3">
      <c r="A6509" t="s">
        <v>14200</v>
      </c>
      <c r="B6509" s="33">
        <v>45705</v>
      </c>
      <c r="C6509" t="s">
        <v>98</v>
      </c>
      <c r="D6509" t="s">
        <v>14201</v>
      </c>
      <c r="E6509" t="s">
        <v>178</v>
      </c>
      <c r="F6509" t="s">
        <v>180</v>
      </c>
      <c r="G6509" t="s">
        <v>157</v>
      </c>
      <c r="H6509" t="s">
        <v>160</v>
      </c>
      <c r="I6509">
        <v>736</v>
      </c>
      <c r="J6509" t="s">
        <v>682</v>
      </c>
      <c r="K6509" t="s">
        <v>421</v>
      </c>
      <c r="L6509" t="s">
        <v>353</v>
      </c>
      <c r="M6509" t="s">
        <v>421</v>
      </c>
      <c r="N6509">
        <v>108</v>
      </c>
      <c r="O6509">
        <v>0</v>
      </c>
      <c r="P6509">
        <v>-5</v>
      </c>
      <c r="Q6509" t="s">
        <v>70</v>
      </c>
      <c r="R6509" t="s">
        <v>238</v>
      </c>
      <c r="S6509" t="s">
        <v>239</v>
      </c>
      <c r="T6509">
        <v>220</v>
      </c>
      <c r="U6509">
        <v>139</v>
      </c>
      <c r="V6509">
        <v>63.18</v>
      </c>
      <c r="W6509" t="s">
        <v>135</v>
      </c>
      <c r="X6509">
        <v>5137</v>
      </c>
      <c r="Y6509">
        <v>714043</v>
      </c>
      <c r="Z6509">
        <v>51569</v>
      </c>
      <c r="AA6509">
        <v>18765</v>
      </c>
      <c r="AB6509">
        <v>784377</v>
      </c>
      <c r="AC6509">
        <v>682789</v>
      </c>
      <c r="AD6509">
        <v>101588</v>
      </c>
      <c r="AE6509" t="s">
        <v>75</v>
      </c>
      <c r="AF6509" t="s">
        <v>81</v>
      </c>
      <c r="AG6509" t="s">
        <v>240</v>
      </c>
      <c r="AH6509" t="s">
        <v>145</v>
      </c>
      <c r="AI6509" t="s">
        <v>138</v>
      </c>
      <c r="AJ6509" t="str">
        <f t="shared" si="101"/>
        <v>Feb</v>
      </c>
    </row>
    <row r="6510" spans="1:36" x14ac:dyDescent="0.3">
      <c r="A6510" t="s">
        <v>14202</v>
      </c>
      <c r="B6510" s="33">
        <v>46007</v>
      </c>
      <c r="C6510" t="s">
        <v>98</v>
      </c>
      <c r="D6510" t="s">
        <v>14203</v>
      </c>
      <c r="E6510" t="s">
        <v>181</v>
      </c>
      <c r="F6510" t="s">
        <v>178</v>
      </c>
      <c r="G6510" t="s">
        <v>159</v>
      </c>
      <c r="H6510" t="s">
        <v>157</v>
      </c>
      <c r="I6510">
        <v>2353</v>
      </c>
      <c r="J6510" t="s">
        <v>243</v>
      </c>
      <c r="K6510" t="s">
        <v>409</v>
      </c>
      <c r="L6510" t="s">
        <v>377</v>
      </c>
      <c r="M6510" t="s">
        <v>409</v>
      </c>
      <c r="N6510">
        <v>320</v>
      </c>
      <c r="O6510">
        <v>0</v>
      </c>
      <c r="P6510">
        <v>0</v>
      </c>
      <c r="Q6510" t="s">
        <v>70</v>
      </c>
      <c r="R6510" t="s">
        <v>238</v>
      </c>
      <c r="S6510" t="s">
        <v>239</v>
      </c>
      <c r="T6510">
        <v>180</v>
      </c>
      <c r="U6510">
        <v>176</v>
      </c>
      <c r="V6510">
        <v>97.78</v>
      </c>
      <c r="W6510" t="s">
        <v>133</v>
      </c>
      <c r="X6510">
        <v>3457</v>
      </c>
      <c r="Y6510">
        <v>608432</v>
      </c>
      <c r="Z6510">
        <v>48928</v>
      </c>
      <c r="AA6510">
        <v>92928</v>
      </c>
      <c r="AB6510">
        <v>750288</v>
      </c>
      <c r="AC6510">
        <v>527826</v>
      </c>
      <c r="AD6510">
        <v>222462</v>
      </c>
      <c r="AE6510" t="s">
        <v>81</v>
      </c>
      <c r="AF6510" t="s">
        <v>75</v>
      </c>
      <c r="AG6510" t="s">
        <v>240</v>
      </c>
      <c r="AH6510" t="s">
        <v>145</v>
      </c>
      <c r="AI6510" t="s">
        <v>139</v>
      </c>
      <c r="AJ6510" t="str">
        <f t="shared" si="101"/>
        <v>Dec</v>
      </c>
    </row>
    <row r="6511" spans="1:36" x14ac:dyDescent="0.3">
      <c r="A6511" t="s">
        <v>14204</v>
      </c>
      <c r="B6511" s="33">
        <v>45723</v>
      </c>
      <c r="C6511" t="s">
        <v>99</v>
      </c>
      <c r="D6511" t="s">
        <v>14205</v>
      </c>
      <c r="E6511" t="s">
        <v>178</v>
      </c>
      <c r="F6511" t="s">
        <v>179</v>
      </c>
      <c r="G6511" t="s">
        <v>157</v>
      </c>
      <c r="H6511" t="s">
        <v>166</v>
      </c>
      <c r="I6511">
        <v>1776</v>
      </c>
      <c r="J6511" t="s">
        <v>459</v>
      </c>
      <c r="K6511" t="s">
        <v>572</v>
      </c>
      <c r="L6511" t="s">
        <v>1007</v>
      </c>
      <c r="M6511" t="s">
        <v>600</v>
      </c>
      <c r="N6511">
        <v>255</v>
      </c>
      <c r="O6511">
        <v>4</v>
      </c>
      <c r="P6511">
        <v>15</v>
      </c>
      <c r="Q6511" t="s">
        <v>73</v>
      </c>
      <c r="R6511" t="s">
        <v>238</v>
      </c>
      <c r="S6511" t="s">
        <v>239</v>
      </c>
      <c r="T6511">
        <v>220</v>
      </c>
      <c r="U6511">
        <v>184</v>
      </c>
      <c r="V6511">
        <v>83.64</v>
      </c>
      <c r="W6511" t="s">
        <v>133</v>
      </c>
      <c r="X6511">
        <v>7442</v>
      </c>
      <c r="Y6511">
        <v>1369328</v>
      </c>
      <c r="Z6511">
        <v>69184</v>
      </c>
      <c r="AA6511">
        <v>66240</v>
      </c>
      <c r="AB6511">
        <v>1504752</v>
      </c>
      <c r="AC6511">
        <v>1168826</v>
      </c>
      <c r="AD6511">
        <v>335926</v>
      </c>
      <c r="AE6511" t="s">
        <v>75</v>
      </c>
      <c r="AF6511" t="s">
        <v>72</v>
      </c>
      <c r="AG6511" t="s">
        <v>240</v>
      </c>
      <c r="AH6511" t="s">
        <v>144</v>
      </c>
      <c r="AI6511" t="s">
        <v>140</v>
      </c>
      <c r="AJ6511" t="str">
        <f t="shared" si="101"/>
        <v>Mar</v>
      </c>
    </row>
    <row r="6512" spans="1:36" x14ac:dyDescent="0.3">
      <c r="A6512" t="s">
        <v>14206</v>
      </c>
      <c r="B6512" s="33">
        <v>46004</v>
      </c>
      <c r="C6512" t="s">
        <v>98</v>
      </c>
      <c r="D6512" t="s">
        <v>14207</v>
      </c>
      <c r="E6512" t="s">
        <v>177</v>
      </c>
      <c r="F6512" t="s">
        <v>181</v>
      </c>
      <c r="G6512" t="s">
        <v>162</v>
      </c>
      <c r="H6512" t="s">
        <v>159</v>
      </c>
      <c r="I6512">
        <v>609</v>
      </c>
      <c r="J6512" t="s">
        <v>304</v>
      </c>
      <c r="K6512" t="s">
        <v>1271</v>
      </c>
      <c r="L6512" t="s">
        <v>304</v>
      </c>
      <c r="M6512" t="s">
        <v>1271</v>
      </c>
      <c r="N6512">
        <v>89</v>
      </c>
      <c r="O6512">
        <v>0</v>
      </c>
      <c r="P6512">
        <v>-9</v>
      </c>
      <c r="Q6512" t="s">
        <v>70</v>
      </c>
      <c r="R6512" t="s">
        <v>238</v>
      </c>
      <c r="S6512" t="s">
        <v>239</v>
      </c>
      <c r="T6512">
        <v>189</v>
      </c>
      <c r="U6512">
        <v>131</v>
      </c>
      <c r="V6512">
        <v>69.31</v>
      </c>
      <c r="W6512" t="s">
        <v>133</v>
      </c>
      <c r="X6512">
        <v>10726</v>
      </c>
      <c r="Y6512">
        <v>1405106</v>
      </c>
      <c r="Z6512">
        <v>31309</v>
      </c>
      <c r="AA6512">
        <v>32881</v>
      </c>
      <c r="AB6512">
        <v>1469296</v>
      </c>
      <c r="AC6512">
        <v>1170066</v>
      </c>
      <c r="AD6512">
        <v>299230</v>
      </c>
      <c r="AE6512" t="s">
        <v>78</v>
      </c>
      <c r="AF6512" t="s">
        <v>81</v>
      </c>
      <c r="AG6512" t="s">
        <v>240</v>
      </c>
      <c r="AH6512" t="s">
        <v>144</v>
      </c>
      <c r="AI6512" t="s">
        <v>140</v>
      </c>
      <c r="AJ6512" t="str">
        <f t="shared" si="101"/>
        <v>Dec</v>
      </c>
    </row>
    <row r="6513" spans="1:36" x14ac:dyDescent="0.3">
      <c r="A6513" t="s">
        <v>14208</v>
      </c>
      <c r="B6513" s="33">
        <v>45901</v>
      </c>
      <c r="C6513" t="s">
        <v>93</v>
      </c>
      <c r="D6513" t="s">
        <v>14209</v>
      </c>
      <c r="E6513" t="s">
        <v>179</v>
      </c>
      <c r="F6513" t="s">
        <v>178</v>
      </c>
      <c r="G6513" t="s">
        <v>166</v>
      </c>
      <c r="H6513" t="s">
        <v>157</v>
      </c>
      <c r="I6513">
        <v>513</v>
      </c>
      <c r="J6513" t="s">
        <v>504</v>
      </c>
      <c r="K6513" t="s">
        <v>863</v>
      </c>
      <c r="L6513" t="s">
        <v>236</v>
      </c>
      <c r="M6513" t="s">
        <v>863</v>
      </c>
      <c r="N6513">
        <v>88</v>
      </c>
      <c r="O6513">
        <v>0</v>
      </c>
      <c r="P6513">
        <v>-10</v>
      </c>
      <c r="Q6513" t="s">
        <v>70</v>
      </c>
      <c r="R6513" t="s">
        <v>238</v>
      </c>
      <c r="S6513" t="s">
        <v>239</v>
      </c>
      <c r="T6513">
        <v>180</v>
      </c>
      <c r="U6513">
        <v>124</v>
      </c>
      <c r="V6513">
        <v>68.89</v>
      </c>
      <c r="W6513" t="s">
        <v>133</v>
      </c>
      <c r="X6513">
        <v>10718</v>
      </c>
      <c r="Y6513">
        <v>1329032</v>
      </c>
      <c r="Z6513">
        <v>46128</v>
      </c>
      <c r="AA6513">
        <v>98580</v>
      </c>
      <c r="AB6513">
        <v>1473740</v>
      </c>
      <c r="AC6513">
        <v>1005900</v>
      </c>
      <c r="AD6513">
        <v>467840</v>
      </c>
      <c r="AE6513" t="s">
        <v>72</v>
      </c>
      <c r="AF6513" t="s">
        <v>75</v>
      </c>
      <c r="AG6513" t="s">
        <v>240</v>
      </c>
      <c r="AH6513" t="s">
        <v>146</v>
      </c>
      <c r="AI6513" t="s">
        <v>139</v>
      </c>
      <c r="AJ6513" t="str">
        <f t="shared" si="101"/>
        <v>Sep</v>
      </c>
    </row>
    <row r="6514" spans="1:36" x14ac:dyDescent="0.3">
      <c r="A6514" t="s">
        <v>14210</v>
      </c>
      <c r="B6514" s="33">
        <v>45945</v>
      </c>
      <c r="C6514" t="s">
        <v>95</v>
      </c>
      <c r="D6514" t="s">
        <v>14211</v>
      </c>
      <c r="E6514" t="s">
        <v>177</v>
      </c>
      <c r="F6514" t="s">
        <v>181</v>
      </c>
      <c r="G6514" t="s">
        <v>162</v>
      </c>
      <c r="H6514" t="s">
        <v>159</v>
      </c>
      <c r="I6514">
        <v>2260</v>
      </c>
      <c r="J6514" t="s">
        <v>457</v>
      </c>
      <c r="K6514" t="s">
        <v>345</v>
      </c>
      <c r="L6514" t="s">
        <v>459</v>
      </c>
      <c r="M6514" t="s">
        <v>727</v>
      </c>
      <c r="N6514">
        <v>345</v>
      </c>
      <c r="O6514">
        <v>0</v>
      </c>
      <c r="P6514">
        <v>23</v>
      </c>
      <c r="Q6514" t="s">
        <v>73</v>
      </c>
      <c r="R6514" t="s">
        <v>238</v>
      </c>
      <c r="S6514" t="s">
        <v>239</v>
      </c>
      <c r="T6514">
        <v>220</v>
      </c>
      <c r="U6514">
        <v>144</v>
      </c>
      <c r="V6514">
        <v>65.45</v>
      </c>
      <c r="W6514" t="s">
        <v>133</v>
      </c>
      <c r="X6514">
        <v>9200</v>
      </c>
      <c r="Y6514">
        <v>1324800</v>
      </c>
      <c r="Z6514">
        <v>69264</v>
      </c>
      <c r="AA6514">
        <v>110880</v>
      </c>
      <c r="AB6514">
        <v>1504944</v>
      </c>
      <c r="AC6514">
        <v>1194104</v>
      </c>
      <c r="AD6514">
        <v>310840</v>
      </c>
      <c r="AE6514" t="s">
        <v>78</v>
      </c>
      <c r="AF6514" t="s">
        <v>81</v>
      </c>
      <c r="AG6514" t="s">
        <v>240</v>
      </c>
      <c r="AH6514" t="s">
        <v>144</v>
      </c>
      <c r="AI6514" t="s">
        <v>138</v>
      </c>
      <c r="AJ6514" t="str">
        <f t="shared" si="101"/>
        <v>Oct</v>
      </c>
    </row>
    <row r="6515" spans="1:36" x14ac:dyDescent="0.3">
      <c r="A6515" t="s">
        <v>14212</v>
      </c>
      <c r="B6515" s="33">
        <v>45892</v>
      </c>
      <c r="C6515" t="s">
        <v>96</v>
      </c>
      <c r="D6515" t="s">
        <v>14213</v>
      </c>
      <c r="E6515" t="s">
        <v>173</v>
      </c>
      <c r="F6515" t="s">
        <v>181</v>
      </c>
      <c r="G6515" t="s">
        <v>161</v>
      </c>
      <c r="H6515" t="s">
        <v>159</v>
      </c>
      <c r="I6515">
        <v>872</v>
      </c>
      <c r="J6515" t="s">
        <v>292</v>
      </c>
      <c r="K6515" t="s">
        <v>2513</v>
      </c>
      <c r="L6515" t="s">
        <v>626</v>
      </c>
      <c r="M6515" t="s">
        <v>2513</v>
      </c>
      <c r="N6515">
        <v>136</v>
      </c>
      <c r="O6515">
        <v>0</v>
      </c>
      <c r="P6515">
        <v>-8</v>
      </c>
      <c r="Q6515" t="s">
        <v>70</v>
      </c>
      <c r="R6515" t="s">
        <v>238</v>
      </c>
      <c r="S6515" t="s">
        <v>239</v>
      </c>
      <c r="T6515">
        <v>180</v>
      </c>
      <c r="U6515">
        <v>140</v>
      </c>
      <c r="V6515">
        <v>77.78</v>
      </c>
      <c r="W6515" t="s">
        <v>135</v>
      </c>
      <c r="X6515">
        <v>7145</v>
      </c>
      <c r="Y6515">
        <v>1000300</v>
      </c>
      <c r="Z6515">
        <v>28700</v>
      </c>
      <c r="AA6515">
        <v>42980</v>
      </c>
      <c r="AB6515">
        <v>1071980</v>
      </c>
      <c r="AC6515">
        <v>880876</v>
      </c>
      <c r="AD6515">
        <v>191104</v>
      </c>
      <c r="AE6515" t="s">
        <v>78</v>
      </c>
      <c r="AF6515" t="s">
        <v>81</v>
      </c>
      <c r="AG6515" t="s">
        <v>240</v>
      </c>
      <c r="AH6515" t="s">
        <v>144</v>
      </c>
      <c r="AI6515" t="s">
        <v>139</v>
      </c>
      <c r="AJ6515" t="str">
        <f t="shared" si="101"/>
        <v>Aug</v>
      </c>
    </row>
    <row r="6516" spans="1:36" x14ac:dyDescent="0.3">
      <c r="A6516" t="s">
        <v>14214</v>
      </c>
      <c r="B6516" s="33">
        <v>45889</v>
      </c>
      <c r="C6516" t="s">
        <v>95</v>
      </c>
      <c r="D6516" t="s">
        <v>14215</v>
      </c>
      <c r="E6516" t="s">
        <v>179</v>
      </c>
      <c r="F6516" t="s">
        <v>181</v>
      </c>
      <c r="G6516" t="s">
        <v>166</v>
      </c>
      <c r="H6516" t="s">
        <v>159</v>
      </c>
      <c r="I6516">
        <v>1479</v>
      </c>
      <c r="J6516" t="s">
        <v>314</v>
      </c>
      <c r="K6516" t="s">
        <v>1425</v>
      </c>
      <c r="L6516" t="s">
        <v>316</v>
      </c>
      <c r="M6516" t="s">
        <v>2530</v>
      </c>
      <c r="N6516">
        <v>214</v>
      </c>
      <c r="O6516">
        <v>20</v>
      </c>
      <c r="P6516">
        <v>19</v>
      </c>
      <c r="Q6516" t="s">
        <v>73</v>
      </c>
      <c r="R6516" t="s">
        <v>238</v>
      </c>
      <c r="S6516" t="s">
        <v>239</v>
      </c>
      <c r="T6516">
        <v>180</v>
      </c>
      <c r="U6516">
        <v>127</v>
      </c>
      <c r="V6516">
        <v>70.56</v>
      </c>
      <c r="W6516" t="s">
        <v>135</v>
      </c>
      <c r="X6516">
        <v>5102</v>
      </c>
      <c r="Y6516">
        <v>647954</v>
      </c>
      <c r="Z6516">
        <v>45974</v>
      </c>
      <c r="AA6516">
        <v>99060</v>
      </c>
      <c r="AB6516">
        <v>792988</v>
      </c>
      <c r="AC6516">
        <v>602477</v>
      </c>
      <c r="AD6516">
        <v>190511</v>
      </c>
      <c r="AE6516" t="s">
        <v>72</v>
      </c>
      <c r="AF6516" t="s">
        <v>81</v>
      </c>
      <c r="AG6516" t="s">
        <v>240</v>
      </c>
      <c r="AH6516" t="s">
        <v>144</v>
      </c>
      <c r="AI6516" t="s">
        <v>138</v>
      </c>
      <c r="AJ6516" t="str">
        <f t="shared" si="101"/>
        <v>Aug</v>
      </c>
    </row>
    <row r="6517" spans="1:36" x14ac:dyDescent="0.3">
      <c r="A6517" t="s">
        <v>14216</v>
      </c>
      <c r="B6517" s="33">
        <v>45847</v>
      </c>
      <c r="C6517" t="s">
        <v>98</v>
      </c>
      <c r="D6517" t="s">
        <v>14217</v>
      </c>
      <c r="E6517" t="s">
        <v>177</v>
      </c>
      <c r="F6517" t="s">
        <v>176</v>
      </c>
      <c r="G6517" t="s">
        <v>162</v>
      </c>
      <c r="H6517" t="s">
        <v>156</v>
      </c>
      <c r="I6517">
        <v>2336</v>
      </c>
      <c r="J6517" t="s">
        <v>377</v>
      </c>
      <c r="K6517" t="s">
        <v>1407</v>
      </c>
      <c r="L6517" t="s">
        <v>243</v>
      </c>
      <c r="M6517" t="s">
        <v>5413</v>
      </c>
      <c r="N6517">
        <v>351</v>
      </c>
      <c r="O6517">
        <v>30</v>
      </c>
      <c r="P6517">
        <v>40</v>
      </c>
      <c r="Q6517" t="s">
        <v>76</v>
      </c>
      <c r="R6517" t="s">
        <v>238</v>
      </c>
      <c r="S6517" t="s">
        <v>239</v>
      </c>
      <c r="T6517">
        <v>189</v>
      </c>
      <c r="U6517">
        <v>119</v>
      </c>
      <c r="V6517">
        <v>62.96</v>
      </c>
      <c r="W6517" t="s">
        <v>133</v>
      </c>
      <c r="X6517">
        <v>6459</v>
      </c>
      <c r="Y6517">
        <v>768621</v>
      </c>
      <c r="Z6517">
        <v>56049</v>
      </c>
      <c r="AA6517">
        <v>27251</v>
      </c>
      <c r="AB6517">
        <v>851921</v>
      </c>
      <c r="AC6517">
        <v>646331</v>
      </c>
      <c r="AD6517">
        <v>205590</v>
      </c>
      <c r="AE6517" t="s">
        <v>78</v>
      </c>
      <c r="AF6517" t="s">
        <v>81</v>
      </c>
      <c r="AG6517" t="s">
        <v>240</v>
      </c>
      <c r="AH6517" t="s">
        <v>144</v>
      </c>
      <c r="AI6517" t="s">
        <v>139</v>
      </c>
      <c r="AJ6517" t="str">
        <f t="shared" si="101"/>
        <v>Jul</v>
      </c>
    </row>
    <row r="6518" spans="1:36" x14ac:dyDescent="0.3">
      <c r="A6518" t="s">
        <v>14218</v>
      </c>
      <c r="B6518" s="33">
        <v>45993</v>
      </c>
      <c r="C6518" t="s">
        <v>98</v>
      </c>
      <c r="D6518" t="s">
        <v>5970</v>
      </c>
      <c r="E6518" t="s">
        <v>178</v>
      </c>
      <c r="F6518" t="s">
        <v>177</v>
      </c>
      <c r="G6518" t="s">
        <v>157</v>
      </c>
      <c r="H6518" t="s">
        <v>162</v>
      </c>
      <c r="I6518">
        <v>2137</v>
      </c>
      <c r="J6518" t="s">
        <v>508</v>
      </c>
      <c r="K6518" t="s">
        <v>465</v>
      </c>
      <c r="L6518" t="s">
        <v>977</v>
      </c>
      <c r="M6518" t="s">
        <v>1050</v>
      </c>
      <c r="N6518">
        <v>258</v>
      </c>
      <c r="O6518">
        <v>53</v>
      </c>
      <c r="P6518">
        <v>17</v>
      </c>
      <c r="Q6518" t="s">
        <v>73</v>
      </c>
      <c r="R6518" t="s">
        <v>238</v>
      </c>
      <c r="S6518" t="s">
        <v>239</v>
      </c>
      <c r="T6518">
        <v>189</v>
      </c>
      <c r="U6518">
        <v>133</v>
      </c>
      <c r="V6518">
        <v>70.37</v>
      </c>
      <c r="W6518" t="s">
        <v>134</v>
      </c>
      <c r="X6518">
        <v>8110</v>
      </c>
      <c r="Y6518">
        <v>1078630</v>
      </c>
      <c r="Z6518">
        <v>34580</v>
      </c>
      <c r="AA6518">
        <v>52934</v>
      </c>
      <c r="AB6518">
        <v>1166144</v>
      </c>
      <c r="AC6518">
        <v>808213</v>
      </c>
      <c r="AD6518">
        <v>357931</v>
      </c>
      <c r="AE6518" t="s">
        <v>75</v>
      </c>
      <c r="AF6518" t="s">
        <v>78</v>
      </c>
      <c r="AG6518" t="s">
        <v>240</v>
      </c>
      <c r="AH6518" t="s">
        <v>144</v>
      </c>
      <c r="AI6518" t="s">
        <v>138</v>
      </c>
      <c r="AJ6518" t="str">
        <f t="shared" si="101"/>
        <v>Dec</v>
      </c>
    </row>
    <row r="6519" spans="1:36" x14ac:dyDescent="0.3">
      <c r="A6519" t="s">
        <v>14219</v>
      </c>
      <c r="B6519" s="33">
        <v>45923</v>
      </c>
      <c r="C6519" t="s">
        <v>97</v>
      </c>
      <c r="D6519" t="s">
        <v>14220</v>
      </c>
      <c r="E6519" t="s">
        <v>177</v>
      </c>
      <c r="F6519" t="s">
        <v>179</v>
      </c>
      <c r="G6519" t="s">
        <v>162</v>
      </c>
      <c r="H6519" t="s">
        <v>166</v>
      </c>
      <c r="I6519">
        <v>859</v>
      </c>
      <c r="J6519" t="s">
        <v>420</v>
      </c>
      <c r="K6519" t="s">
        <v>4558</v>
      </c>
      <c r="L6519" t="s">
        <v>258</v>
      </c>
      <c r="M6519" t="s">
        <v>4558</v>
      </c>
      <c r="N6519">
        <v>119</v>
      </c>
      <c r="O6519">
        <v>0</v>
      </c>
      <c r="P6519">
        <v>-2</v>
      </c>
      <c r="Q6519" t="s">
        <v>70</v>
      </c>
      <c r="R6519" t="s">
        <v>238</v>
      </c>
      <c r="S6519" t="s">
        <v>239</v>
      </c>
      <c r="T6519">
        <v>150</v>
      </c>
      <c r="U6519">
        <v>147</v>
      </c>
      <c r="V6519">
        <v>98</v>
      </c>
      <c r="W6519" t="s">
        <v>133</v>
      </c>
      <c r="X6519">
        <v>10262</v>
      </c>
      <c r="Y6519">
        <v>1508514</v>
      </c>
      <c r="Z6519">
        <v>70854</v>
      </c>
      <c r="AA6519">
        <v>37338</v>
      </c>
      <c r="AB6519">
        <v>1616706</v>
      </c>
      <c r="AC6519">
        <v>1324521</v>
      </c>
      <c r="AD6519">
        <v>292185</v>
      </c>
      <c r="AE6519" t="s">
        <v>78</v>
      </c>
      <c r="AF6519" t="s">
        <v>72</v>
      </c>
      <c r="AG6519" t="s">
        <v>240</v>
      </c>
      <c r="AH6519" t="s">
        <v>146</v>
      </c>
      <c r="AI6519" t="s">
        <v>139</v>
      </c>
      <c r="AJ6519" t="str">
        <f t="shared" si="101"/>
        <v>Sep</v>
      </c>
    </row>
    <row r="6520" spans="1:36" x14ac:dyDescent="0.3">
      <c r="A6520" t="s">
        <v>14221</v>
      </c>
      <c r="B6520" s="33">
        <v>45812</v>
      </c>
      <c r="C6520" t="s">
        <v>97</v>
      </c>
      <c r="D6520" t="s">
        <v>4992</v>
      </c>
      <c r="E6520" t="s">
        <v>177</v>
      </c>
      <c r="F6520" t="s">
        <v>173</v>
      </c>
      <c r="G6520" t="s">
        <v>162</v>
      </c>
      <c r="H6520" t="s">
        <v>161</v>
      </c>
      <c r="I6520">
        <v>867</v>
      </c>
      <c r="J6520" t="s">
        <v>325</v>
      </c>
      <c r="K6520" t="s">
        <v>1306</v>
      </c>
      <c r="L6520" t="s">
        <v>459</v>
      </c>
      <c r="M6520" t="s">
        <v>2052</v>
      </c>
      <c r="N6520">
        <v>143</v>
      </c>
      <c r="O6520">
        <v>0</v>
      </c>
      <c r="P6520">
        <v>6</v>
      </c>
      <c r="Q6520" t="s">
        <v>73</v>
      </c>
      <c r="R6520" t="s">
        <v>238</v>
      </c>
      <c r="S6520" t="s">
        <v>239</v>
      </c>
      <c r="T6520">
        <v>220</v>
      </c>
      <c r="U6520">
        <v>185</v>
      </c>
      <c r="V6520">
        <v>84.09</v>
      </c>
      <c r="W6520" t="s">
        <v>135</v>
      </c>
      <c r="X6520">
        <v>4984</v>
      </c>
      <c r="Y6520">
        <v>922040</v>
      </c>
      <c r="Z6520">
        <v>75295</v>
      </c>
      <c r="AA6520">
        <v>47360</v>
      </c>
      <c r="AB6520">
        <v>1044695</v>
      </c>
      <c r="AC6520">
        <v>869889</v>
      </c>
      <c r="AD6520">
        <v>174806</v>
      </c>
      <c r="AE6520" t="s">
        <v>78</v>
      </c>
      <c r="AF6520" t="s">
        <v>78</v>
      </c>
      <c r="AG6520" t="s">
        <v>240</v>
      </c>
      <c r="AH6520" t="s">
        <v>144</v>
      </c>
      <c r="AI6520" t="s">
        <v>140</v>
      </c>
      <c r="AJ6520" t="str">
        <f t="shared" si="101"/>
        <v>Jun</v>
      </c>
    </row>
    <row r="6521" spans="1:36" x14ac:dyDescent="0.3">
      <c r="A6521" t="s">
        <v>14222</v>
      </c>
      <c r="B6521" s="33">
        <v>45957</v>
      </c>
      <c r="C6521" t="s">
        <v>98</v>
      </c>
      <c r="D6521" t="s">
        <v>14223</v>
      </c>
      <c r="E6521" t="s">
        <v>178</v>
      </c>
      <c r="F6521" t="s">
        <v>173</v>
      </c>
      <c r="G6521" t="s">
        <v>157</v>
      </c>
      <c r="H6521" t="s">
        <v>161</v>
      </c>
      <c r="I6521">
        <v>2086</v>
      </c>
      <c r="J6521" t="s">
        <v>362</v>
      </c>
      <c r="K6521" t="s">
        <v>964</v>
      </c>
      <c r="L6521" t="s">
        <v>353</v>
      </c>
      <c r="M6521" t="s">
        <v>4384</v>
      </c>
      <c r="N6521">
        <v>254</v>
      </c>
      <c r="O6521">
        <v>0</v>
      </c>
      <c r="P6521">
        <v>41</v>
      </c>
      <c r="Q6521" t="s">
        <v>76</v>
      </c>
      <c r="R6521" t="s">
        <v>238</v>
      </c>
      <c r="S6521" t="s">
        <v>239</v>
      </c>
      <c r="T6521">
        <v>180</v>
      </c>
      <c r="U6521">
        <v>116</v>
      </c>
      <c r="V6521">
        <v>64.44</v>
      </c>
      <c r="W6521" t="s">
        <v>133</v>
      </c>
      <c r="X6521">
        <v>10121</v>
      </c>
      <c r="Y6521">
        <v>1174036</v>
      </c>
      <c r="Z6521">
        <v>30160</v>
      </c>
      <c r="AA6521">
        <v>90712</v>
      </c>
      <c r="AB6521">
        <v>1294908</v>
      </c>
      <c r="AC6521">
        <v>1023804</v>
      </c>
      <c r="AD6521">
        <v>271104</v>
      </c>
      <c r="AE6521" t="s">
        <v>75</v>
      </c>
      <c r="AF6521" t="s">
        <v>78</v>
      </c>
      <c r="AG6521" t="s">
        <v>240</v>
      </c>
      <c r="AH6521" t="s">
        <v>144</v>
      </c>
      <c r="AI6521" t="s">
        <v>139</v>
      </c>
      <c r="AJ6521" t="str">
        <f t="shared" si="101"/>
        <v>Oct</v>
      </c>
    </row>
    <row r="6522" spans="1:36" x14ac:dyDescent="0.3">
      <c r="A6522" t="s">
        <v>14224</v>
      </c>
      <c r="B6522" s="33">
        <v>45690</v>
      </c>
      <c r="C6522" t="s">
        <v>96</v>
      </c>
      <c r="D6522" t="s">
        <v>14225</v>
      </c>
      <c r="E6522" t="s">
        <v>176</v>
      </c>
      <c r="F6522" t="s">
        <v>177</v>
      </c>
      <c r="G6522" t="s">
        <v>156</v>
      </c>
      <c r="H6522" t="s">
        <v>162</v>
      </c>
      <c r="I6522">
        <v>1790</v>
      </c>
      <c r="J6522" t="s">
        <v>353</v>
      </c>
      <c r="K6522" t="s">
        <v>2841</v>
      </c>
      <c r="L6522" t="s">
        <v>2381</v>
      </c>
      <c r="M6522" t="s">
        <v>3756</v>
      </c>
      <c r="N6522">
        <v>230</v>
      </c>
      <c r="O6522">
        <v>58</v>
      </c>
      <c r="P6522">
        <v>67</v>
      </c>
      <c r="Q6522" t="s">
        <v>76</v>
      </c>
      <c r="R6522" t="s">
        <v>238</v>
      </c>
      <c r="S6522" t="s">
        <v>239</v>
      </c>
      <c r="T6522">
        <v>220</v>
      </c>
      <c r="U6522">
        <v>183</v>
      </c>
      <c r="V6522">
        <v>83.18</v>
      </c>
      <c r="W6522" t="s">
        <v>135</v>
      </c>
      <c r="X6522">
        <v>5334</v>
      </c>
      <c r="Y6522">
        <v>976122</v>
      </c>
      <c r="Z6522">
        <v>86742</v>
      </c>
      <c r="AA6522">
        <v>141642</v>
      </c>
      <c r="AB6522">
        <v>1204506</v>
      </c>
      <c r="AC6522">
        <v>1004707</v>
      </c>
      <c r="AD6522">
        <v>199799</v>
      </c>
      <c r="AE6522" t="s">
        <v>81</v>
      </c>
      <c r="AF6522" t="s">
        <v>78</v>
      </c>
      <c r="AG6522" t="s">
        <v>240</v>
      </c>
      <c r="AH6522" t="s">
        <v>147</v>
      </c>
      <c r="AI6522" t="s">
        <v>139</v>
      </c>
      <c r="AJ6522" t="str">
        <f t="shared" si="101"/>
        <v>Feb</v>
      </c>
    </row>
    <row r="6523" spans="1:36" x14ac:dyDescent="0.3">
      <c r="A6523" t="s">
        <v>14226</v>
      </c>
      <c r="B6523" s="33">
        <v>45819</v>
      </c>
      <c r="C6523" t="s">
        <v>93</v>
      </c>
      <c r="D6523" t="s">
        <v>14227</v>
      </c>
      <c r="E6523" t="s">
        <v>173</v>
      </c>
      <c r="F6523" t="s">
        <v>177</v>
      </c>
      <c r="G6523" t="s">
        <v>161</v>
      </c>
      <c r="H6523" t="s">
        <v>162</v>
      </c>
      <c r="I6523">
        <v>2068</v>
      </c>
      <c r="J6523" t="s">
        <v>554</v>
      </c>
      <c r="K6523" t="s">
        <v>1276</v>
      </c>
      <c r="L6523" t="s">
        <v>463</v>
      </c>
      <c r="M6523" t="s">
        <v>1047</v>
      </c>
      <c r="N6523">
        <v>245</v>
      </c>
      <c r="O6523">
        <v>0</v>
      </c>
      <c r="P6523">
        <v>13</v>
      </c>
      <c r="Q6523" t="s">
        <v>73</v>
      </c>
      <c r="R6523" t="s">
        <v>238</v>
      </c>
      <c r="S6523" t="s">
        <v>239</v>
      </c>
      <c r="T6523">
        <v>189</v>
      </c>
      <c r="U6523">
        <v>185</v>
      </c>
      <c r="V6523">
        <v>97.88</v>
      </c>
      <c r="W6523" t="s">
        <v>135</v>
      </c>
      <c r="X6523">
        <v>3710</v>
      </c>
      <c r="Y6523">
        <v>686350</v>
      </c>
      <c r="Z6523">
        <v>53650</v>
      </c>
      <c r="AA6523">
        <v>70300</v>
      </c>
      <c r="AB6523">
        <v>810300</v>
      </c>
      <c r="AC6523">
        <v>517365</v>
      </c>
      <c r="AD6523">
        <v>292935</v>
      </c>
      <c r="AE6523" t="s">
        <v>78</v>
      </c>
      <c r="AF6523" t="s">
        <v>78</v>
      </c>
      <c r="AG6523" t="s">
        <v>240</v>
      </c>
      <c r="AH6523" t="s">
        <v>146</v>
      </c>
      <c r="AI6523" t="s">
        <v>140</v>
      </c>
      <c r="AJ6523" t="str">
        <f t="shared" si="101"/>
        <v>Jun</v>
      </c>
    </row>
    <row r="6524" spans="1:36" x14ac:dyDescent="0.3">
      <c r="A6524" t="s">
        <v>14228</v>
      </c>
      <c r="B6524" s="33">
        <v>45667</v>
      </c>
      <c r="C6524" t="s">
        <v>96</v>
      </c>
      <c r="D6524" t="s">
        <v>14229</v>
      </c>
      <c r="E6524" t="s">
        <v>174</v>
      </c>
      <c r="F6524" t="s">
        <v>180</v>
      </c>
      <c r="G6524" t="s">
        <v>158</v>
      </c>
      <c r="H6524" t="s">
        <v>160</v>
      </c>
      <c r="I6524">
        <v>1300</v>
      </c>
      <c r="J6524" t="s">
        <v>345</v>
      </c>
      <c r="K6524" t="s">
        <v>1219</v>
      </c>
      <c r="L6524" t="s">
        <v>910</v>
      </c>
      <c r="M6524" t="s">
        <v>1219</v>
      </c>
      <c r="N6524">
        <v>166</v>
      </c>
      <c r="O6524">
        <v>23</v>
      </c>
      <c r="P6524">
        <v>-5</v>
      </c>
      <c r="Q6524" t="s">
        <v>73</v>
      </c>
      <c r="R6524" t="s">
        <v>238</v>
      </c>
      <c r="S6524" t="s">
        <v>239</v>
      </c>
      <c r="T6524">
        <v>180</v>
      </c>
      <c r="U6524">
        <v>124</v>
      </c>
      <c r="V6524">
        <v>68.89</v>
      </c>
      <c r="W6524" t="s">
        <v>133</v>
      </c>
      <c r="X6524">
        <v>4166</v>
      </c>
      <c r="Y6524">
        <v>516584</v>
      </c>
      <c r="Z6524">
        <v>46996</v>
      </c>
      <c r="AA6524">
        <v>91636</v>
      </c>
      <c r="AB6524">
        <v>655216</v>
      </c>
      <c r="AC6524">
        <v>548134</v>
      </c>
      <c r="AD6524">
        <v>107082</v>
      </c>
      <c r="AE6524" t="s">
        <v>78</v>
      </c>
      <c r="AF6524" t="s">
        <v>81</v>
      </c>
      <c r="AG6524" t="s">
        <v>240</v>
      </c>
      <c r="AH6524" t="s">
        <v>144</v>
      </c>
      <c r="AI6524" t="s">
        <v>138</v>
      </c>
      <c r="AJ6524" t="str">
        <f t="shared" si="101"/>
        <v>Jan</v>
      </c>
    </row>
    <row r="6525" spans="1:36" x14ac:dyDescent="0.3">
      <c r="A6525" t="s">
        <v>14230</v>
      </c>
      <c r="B6525" s="33">
        <v>45835</v>
      </c>
      <c r="C6525" t="s">
        <v>97</v>
      </c>
      <c r="D6525" t="s">
        <v>14231</v>
      </c>
      <c r="E6525" t="s">
        <v>180</v>
      </c>
      <c r="F6525" t="s">
        <v>176</v>
      </c>
      <c r="G6525" t="s">
        <v>160</v>
      </c>
      <c r="H6525" t="s">
        <v>156</v>
      </c>
      <c r="I6525">
        <v>2142</v>
      </c>
      <c r="J6525" t="s">
        <v>286</v>
      </c>
      <c r="K6525" t="s">
        <v>503</v>
      </c>
      <c r="L6525" t="s">
        <v>1865</v>
      </c>
      <c r="M6525" t="s">
        <v>4089</v>
      </c>
      <c r="N6525">
        <v>255</v>
      </c>
      <c r="O6525">
        <v>55</v>
      </c>
      <c r="P6525">
        <v>36</v>
      </c>
      <c r="Q6525" t="s">
        <v>76</v>
      </c>
      <c r="R6525" t="s">
        <v>238</v>
      </c>
      <c r="S6525" t="s">
        <v>239</v>
      </c>
      <c r="T6525">
        <v>180</v>
      </c>
      <c r="U6525">
        <v>105</v>
      </c>
      <c r="V6525">
        <v>58.33</v>
      </c>
      <c r="W6525" t="s">
        <v>133</v>
      </c>
      <c r="X6525">
        <v>9998</v>
      </c>
      <c r="Y6525">
        <v>1049790</v>
      </c>
      <c r="Z6525">
        <v>43575</v>
      </c>
      <c r="AA6525">
        <v>18165</v>
      </c>
      <c r="AB6525">
        <v>1111530</v>
      </c>
      <c r="AC6525">
        <v>956262</v>
      </c>
      <c r="AD6525">
        <v>155268</v>
      </c>
      <c r="AE6525" t="s">
        <v>81</v>
      </c>
      <c r="AF6525" t="s">
        <v>81</v>
      </c>
      <c r="AG6525" t="s">
        <v>240</v>
      </c>
      <c r="AH6525" t="s">
        <v>144</v>
      </c>
      <c r="AI6525" t="s">
        <v>139</v>
      </c>
      <c r="AJ6525" t="str">
        <f t="shared" si="101"/>
        <v>Jun</v>
      </c>
    </row>
    <row r="6526" spans="1:36" x14ac:dyDescent="0.3">
      <c r="A6526" t="s">
        <v>14232</v>
      </c>
      <c r="B6526" s="33">
        <v>45821</v>
      </c>
      <c r="C6526" t="s">
        <v>96</v>
      </c>
      <c r="D6526" t="s">
        <v>14233</v>
      </c>
      <c r="E6526" t="s">
        <v>177</v>
      </c>
      <c r="F6526" t="s">
        <v>174</v>
      </c>
      <c r="G6526" t="s">
        <v>162</v>
      </c>
      <c r="H6526" t="s">
        <v>158</v>
      </c>
      <c r="I6526">
        <v>551</v>
      </c>
      <c r="J6526" t="s">
        <v>581</v>
      </c>
      <c r="K6526" t="s">
        <v>1089</v>
      </c>
      <c r="L6526" t="s">
        <v>1140</v>
      </c>
      <c r="M6526" t="s">
        <v>377</v>
      </c>
      <c r="N6526">
        <v>91</v>
      </c>
      <c r="O6526">
        <v>37</v>
      </c>
      <c r="P6526">
        <v>29</v>
      </c>
      <c r="Q6526" t="s">
        <v>73</v>
      </c>
      <c r="R6526" t="s">
        <v>238</v>
      </c>
      <c r="S6526" t="s">
        <v>239</v>
      </c>
      <c r="T6526">
        <v>189</v>
      </c>
      <c r="U6526">
        <v>154</v>
      </c>
      <c r="V6526">
        <v>81.48</v>
      </c>
      <c r="W6526" t="s">
        <v>133</v>
      </c>
      <c r="X6526">
        <v>6575</v>
      </c>
      <c r="Y6526">
        <v>1012550</v>
      </c>
      <c r="Z6526">
        <v>49742</v>
      </c>
      <c r="AA6526">
        <v>122892</v>
      </c>
      <c r="AB6526">
        <v>1185184</v>
      </c>
      <c r="AC6526">
        <v>959158</v>
      </c>
      <c r="AD6526">
        <v>226026</v>
      </c>
      <c r="AE6526" t="s">
        <v>78</v>
      </c>
      <c r="AF6526" t="s">
        <v>78</v>
      </c>
      <c r="AG6526" t="s">
        <v>240</v>
      </c>
      <c r="AH6526" t="s">
        <v>144</v>
      </c>
      <c r="AI6526" t="s">
        <v>138</v>
      </c>
      <c r="AJ6526" t="str">
        <f t="shared" si="101"/>
        <v>Jun</v>
      </c>
    </row>
    <row r="6527" spans="1:36" x14ac:dyDescent="0.3">
      <c r="A6527" t="s">
        <v>14234</v>
      </c>
      <c r="B6527" s="33">
        <v>45941</v>
      </c>
      <c r="C6527" t="s">
        <v>98</v>
      </c>
      <c r="D6527" t="s">
        <v>14235</v>
      </c>
      <c r="E6527" t="s">
        <v>181</v>
      </c>
      <c r="F6527" t="s">
        <v>178</v>
      </c>
      <c r="G6527" t="s">
        <v>159</v>
      </c>
      <c r="H6527" t="s">
        <v>157</v>
      </c>
      <c r="I6527">
        <v>767</v>
      </c>
      <c r="J6527" t="s">
        <v>325</v>
      </c>
      <c r="K6527" t="s">
        <v>4219</v>
      </c>
      <c r="L6527" t="s">
        <v>1716</v>
      </c>
      <c r="M6527" t="s">
        <v>557</v>
      </c>
      <c r="N6527">
        <v>115</v>
      </c>
      <c r="O6527">
        <v>5</v>
      </c>
      <c r="P6527">
        <v>3</v>
      </c>
      <c r="Q6527" t="s">
        <v>73</v>
      </c>
      <c r="R6527" t="s">
        <v>238</v>
      </c>
      <c r="S6527" t="s">
        <v>239</v>
      </c>
      <c r="T6527">
        <v>180</v>
      </c>
      <c r="U6527">
        <v>141</v>
      </c>
      <c r="V6527">
        <v>78.33</v>
      </c>
      <c r="W6527" t="s">
        <v>133</v>
      </c>
      <c r="X6527">
        <v>5738</v>
      </c>
      <c r="Y6527">
        <v>809058</v>
      </c>
      <c r="Z6527">
        <v>70218</v>
      </c>
      <c r="AA6527">
        <v>60630</v>
      </c>
      <c r="AB6527">
        <v>939906</v>
      </c>
      <c r="AC6527">
        <v>555598</v>
      </c>
      <c r="AD6527">
        <v>384308</v>
      </c>
      <c r="AE6527" t="s">
        <v>81</v>
      </c>
      <c r="AF6527" t="s">
        <v>75</v>
      </c>
      <c r="AG6527" t="s">
        <v>240</v>
      </c>
      <c r="AH6527" t="s">
        <v>144</v>
      </c>
      <c r="AI6527" t="s">
        <v>139</v>
      </c>
      <c r="AJ6527" t="str">
        <f t="shared" si="101"/>
        <v>Oct</v>
      </c>
    </row>
    <row r="6528" spans="1:36" x14ac:dyDescent="0.3">
      <c r="A6528" t="s">
        <v>14236</v>
      </c>
      <c r="B6528" s="33">
        <v>45815</v>
      </c>
      <c r="C6528" t="s">
        <v>93</v>
      </c>
      <c r="D6528" t="s">
        <v>14237</v>
      </c>
      <c r="E6528" t="s">
        <v>174</v>
      </c>
      <c r="F6528" t="s">
        <v>179</v>
      </c>
      <c r="G6528" t="s">
        <v>158</v>
      </c>
      <c r="H6528" t="s">
        <v>166</v>
      </c>
      <c r="I6528">
        <v>403</v>
      </c>
      <c r="J6528" t="s">
        <v>420</v>
      </c>
      <c r="K6528" t="s">
        <v>990</v>
      </c>
      <c r="L6528" t="s">
        <v>3071</v>
      </c>
      <c r="M6528" t="s">
        <v>2373</v>
      </c>
      <c r="N6528">
        <v>78</v>
      </c>
      <c r="O6528">
        <v>22</v>
      </c>
      <c r="P6528">
        <v>16</v>
      </c>
      <c r="Q6528" t="s">
        <v>73</v>
      </c>
      <c r="R6528" t="s">
        <v>238</v>
      </c>
      <c r="S6528" t="s">
        <v>239</v>
      </c>
      <c r="T6528">
        <v>189</v>
      </c>
      <c r="U6528">
        <v>144</v>
      </c>
      <c r="V6528">
        <v>76.19</v>
      </c>
      <c r="W6528" t="s">
        <v>133</v>
      </c>
      <c r="X6528">
        <v>3066</v>
      </c>
      <c r="Y6528">
        <v>441504</v>
      </c>
      <c r="Z6528">
        <v>66096</v>
      </c>
      <c r="AA6528">
        <v>108432</v>
      </c>
      <c r="AB6528">
        <v>616032</v>
      </c>
      <c r="AC6528">
        <v>387044</v>
      </c>
      <c r="AD6528">
        <v>228988</v>
      </c>
      <c r="AE6528" t="s">
        <v>78</v>
      </c>
      <c r="AF6528" t="s">
        <v>72</v>
      </c>
      <c r="AG6528" t="s">
        <v>240</v>
      </c>
      <c r="AH6528" t="s">
        <v>145</v>
      </c>
      <c r="AI6528" t="s">
        <v>139</v>
      </c>
      <c r="AJ6528" t="str">
        <f t="shared" si="101"/>
        <v>Jun</v>
      </c>
    </row>
    <row r="6529" spans="1:36" x14ac:dyDescent="0.3">
      <c r="A6529" t="s">
        <v>14238</v>
      </c>
      <c r="B6529" s="33">
        <v>45793</v>
      </c>
      <c r="C6529" t="s">
        <v>97</v>
      </c>
      <c r="D6529" t="s">
        <v>9660</v>
      </c>
      <c r="E6529" t="s">
        <v>179</v>
      </c>
      <c r="F6529" t="s">
        <v>172</v>
      </c>
      <c r="G6529" t="s">
        <v>166</v>
      </c>
      <c r="H6529" t="s">
        <v>155</v>
      </c>
      <c r="I6529">
        <v>1948</v>
      </c>
      <c r="J6529" t="s">
        <v>397</v>
      </c>
      <c r="K6529" t="s">
        <v>2766</v>
      </c>
      <c r="L6529" t="s">
        <v>1828</v>
      </c>
      <c r="M6529" t="s">
        <v>1992</v>
      </c>
      <c r="N6529">
        <v>269</v>
      </c>
      <c r="O6529">
        <v>11</v>
      </c>
      <c r="P6529">
        <v>28</v>
      </c>
      <c r="Q6529" t="s">
        <v>73</v>
      </c>
      <c r="R6529" t="s">
        <v>238</v>
      </c>
      <c r="S6529" t="s">
        <v>239</v>
      </c>
      <c r="T6529">
        <v>180</v>
      </c>
      <c r="U6529">
        <v>103</v>
      </c>
      <c r="V6529">
        <v>57.22</v>
      </c>
      <c r="W6529" t="s">
        <v>133</v>
      </c>
      <c r="X6529">
        <v>4241</v>
      </c>
      <c r="Y6529">
        <v>436823</v>
      </c>
      <c r="Z6529">
        <v>38831</v>
      </c>
      <c r="AA6529">
        <v>43260</v>
      </c>
      <c r="AB6529">
        <v>518914</v>
      </c>
      <c r="AC6529">
        <v>419490</v>
      </c>
      <c r="AD6529">
        <v>99424</v>
      </c>
      <c r="AE6529" t="s">
        <v>72</v>
      </c>
      <c r="AF6529" t="s">
        <v>81</v>
      </c>
      <c r="AG6529" t="s">
        <v>240</v>
      </c>
      <c r="AH6529" t="s">
        <v>145</v>
      </c>
      <c r="AI6529" t="s">
        <v>138</v>
      </c>
      <c r="AJ6529" t="str">
        <f t="shared" si="101"/>
        <v>May</v>
      </c>
    </row>
    <row r="6530" spans="1:36" x14ac:dyDescent="0.3">
      <c r="A6530" t="s">
        <v>14239</v>
      </c>
      <c r="B6530" s="33">
        <v>45695</v>
      </c>
      <c r="C6530" t="s">
        <v>93</v>
      </c>
      <c r="D6530" t="s">
        <v>14240</v>
      </c>
      <c r="E6530" t="s">
        <v>173</v>
      </c>
      <c r="F6530" t="s">
        <v>175</v>
      </c>
      <c r="G6530" t="s">
        <v>161</v>
      </c>
      <c r="H6530" t="s">
        <v>163</v>
      </c>
      <c r="I6530">
        <v>1273</v>
      </c>
      <c r="J6530" t="s">
        <v>520</v>
      </c>
      <c r="K6530" t="s">
        <v>772</v>
      </c>
      <c r="L6530" t="s">
        <v>764</v>
      </c>
      <c r="M6530" t="s">
        <v>772</v>
      </c>
      <c r="N6530">
        <v>198</v>
      </c>
      <c r="O6530">
        <v>7</v>
      </c>
      <c r="P6530">
        <v>-2</v>
      </c>
      <c r="Q6530" t="s">
        <v>73</v>
      </c>
      <c r="R6530" t="s">
        <v>238</v>
      </c>
      <c r="S6530" t="s">
        <v>239</v>
      </c>
      <c r="T6530">
        <v>150</v>
      </c>
      <c r="U6530">
        <v>114</v>
      </c>
      <c r="V6530">
        <v>76</v>
      </c>
      <c r="W6530" t="s">
        <v>135</v>
      </c>
      <c r="X6530">
        <v>5853</v>
      </c>
      <c r="Y6530">
        <v>667242</v>
      </c>
      <c r="Z6530">
        <v>59394</v>
      </c>
      <c r="AA6530">
        <v>18126</v>
      </c>
      <c r="AB6530">
        <v>744762</v>
      </c>
      <c r="AC6530">
        <v>636069</v>
      </c>
      <c r="AD6530">
        <v>108693</v>
      </c>
      <c r="AE6530" t="s">
        <v>78</v>
      </c>
      <c r="AF6530" t="s">
        <v>75</v>
      </c>
      <c r="AG6530" t="s">
        <v>240</v>
      </c>
      <c r="AH6530" t="s">
        <v>146</v>
      </c>
      <c r="AI6530" t="s">
        <v>138</v>
      </c>
      <c r="AJ6530" t="str">
        <f t="shared" ref="AJ6530:AJ6593" si="102">TEXT(B6530,"mmm")</f>
        <v>Feb</v>
      </c>
    </row>
    <row r="6531" spans="1:36" x14ac:dyDescent="0.3">
      <c r="A6531" t="s">
        <v>14241</v>
      </c>
      <c r="B6531" s="33">
        <v>45741</v>
      </c>
      <c r="C6531" t="s">
        <v>97</v>
      </c>
      <c r="D6531" t="s">
        <v>14242</v>
      </c>
      <c r="E6531" t="s">
        <v>173</v>
      </c>
      <c r="F6531" t="s">
        <v>176</v>
      </c>
      <c r="G6531" t="s">
        <v>161</v>
      </c>
      <c r="H6531" t="s">
        <v>156</v>
      </c>
      <c r="I6531">
        <v>2309</v>
      </c>
      <c r="J6531" t="s">
        <v>353</v>
      </c>
      <c r="K6531" t="s">
        <v>509</v>
      </c>
      <c r="L6531" t="s">
        <v>353</v>
      </c>
      <c r="M6531" t="s">
        <v>867</v>
      </c>
      <c r="N6531">
        <v>350</v>
      </c>
      <c r="O6531">
        <v>0</v>
      </c>
      <c r="P6531">
        <v>11</v>
      </c>
      <c r="Q6531" t="s">
        <v>73</v>
      </c>
      <c r="R6531" t="s">
        <v>238</v>
      </c>
      <c r="S6531" t="s">
        <v>239</v>
      </c>
      <c r="T6531">
        <v>180</v>
      </c>
      <c r="U6531">
        <v>137</v>
      </c>
      <c r="V6531">
        <v>76.11</v>
      </c>
      <c r="W6531" t="s">
        <v>133</v>
      </c>
      <c r="X6531">
        <v>9378</v>
      </c>
      <c r="Y6531">
        <v>1284786</v>
      </c>
      <c r="Z6531">
        <v>42881</v>
      </c>
      <c r="AA6531">
        <v>42333</v>
      </c>
      <c r="AB6531">
        <v>1370000</v>
      </c>
      <c r="AC6531">
        <v>936933</v>
      </c>
      <c r="AD6531">
        <v>433067</v>
      </c>
      <c r="AE6531" t="s">
        <v>78</v>
      </c>
      <c r="AF6531" t="s">
        <v>81</v>
      </c>
      <c r="AG6531" t="s">
        <v>240</v>
      </c>
      <c r="AH6531" t="s">
        <v>144</v>
      </c>
      <c r="AI6531" t="s">
        <v>140</v>
      </c>
      <c r="AJ6531" t="str">
        <f t="shared" si="102"/>
        <v>Mar</v>
      </c>
    </row>
    <row r="6532" spans="1:36" x14ac:dyDescent="0.3">
      <c r="A6532" t="s">
        <v>14243</v>
      </c>
      <c r="B6532" s="33">
        <v>45941</v>
      </c>
      <c r="C6532" t="s">
        <v>95</v>
      </c>
      <c r="D6532" t="s">
        <v>14244</v>
      </c>
      <c r="E6532" t="s">
        <v>174</v>
      </c>
      <c r="F6532" t="s">
        <v>173</v>
      </c>
      <c r="G6532" t="s">
        <v>158</v>
      </c>
      <c r="H6532" t="s">
        <v>161</v>
      </c>
      <c r="I6532">
        <v>1253</v>
      </c>
      <c r="J6532" t="s">
        <v>447</v>
      </c>
      <c r="K6532" t="s">
        <v>3077</v>
      </c>
      <c r="N6532">
        <v>161</v>
      </c>
      <c r="O6532">
        <v>0</v>
      </c>
      <c r="P6532">
        <v>0</v>
      </c>
      <c r="Q6532" t="s">
        <v>67</v>
      </c>
      <c r="R6532" t="s">
        <v>245</v>
      </c>
      <c r="S6532" t="s">
        <v>124</v>
      </c>
      <c r="T6532">
        <v>189</v>
      </c>
      <c r="U6532">
        <v>0</v>
      </c>
      <c r="V6532">
        <v>0</v>
      </c>
      <c r="W6532" t="s">
        <v>133</v>
      </c>
      <c r="X6532">
        <v>9062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 t="s">
        <v>78</v>
      </c>
      <c r="AF6532" t="s">
        <v>78</v>
      </c>
      <c r="AG6532" t="s">
        <v>240</v>
      </c>
      <c r="AH6532" t="s">
        <v>146</v>
      </c>
      <c r="AI6532" t="s">
        <v>138</v>
      </c>
      <c r="AJ6532" t="str">
        <f t="shared" si="102"/>
        <v>Oct</v>
      </c>
    </row>
    <row r="6533" spans="1:36" x14ac:dyDescent="0.3">
      <c r="A6533" t="s">
        <v>14245</v>
      </c>
      <c r="B6533" s="33">
        <v>45970</v>
      </c>
      <c r="C6533" t="s">
        <v>93</v>
      </c>
      <c r="D6533" t="s">
        <v>14246</v>
      </c>
      <c r="E6533" t="s">
        <v>177</v>
      </c>
      <c r="F6533" t="s">
        <v>181</v>
      </c>
      <c r="G6533" t="s">
        <v>162</v>
      </c>
      <c r="H6533" t="s">
        <v>159</v>
      </c>
      <c r="I6533">
        <v>1672</v>
      </c>
      <c r="J6533" t="s">
        <v>529</v>
      </c>
      <c r="K6533" t="s">
        <v>530</v>
      </c>
      <c r="L6533" t="s">
        <v>385</v>
      </c>
      <c r="M6533" t="s">
        <v>530</v>
      </c>
      <c r="N6533">
        <v>220</v>
      </c>
      <c r="O6533">
        <v>0</v>
      </c>
      <c r="P6533">
        <v>-5</v>
      </c>
      <c r="Q6533" t="s">
        <v>70</v>
      </c>
      <c r="R6533" t="s">
        <v>238</v>
      </c>
      <c r="S6533" t="s">
        <v>239</v>
      </c>
      <c r="T6533">
        <v>180</v>
      </c>
      <c r="U6533">
        <v>169</v>
      </c>
      <c r="V6533">
        <v>93.89</v>
      </c>
      <c r="W6533" t="s">
        <v>135</v>
      </c>
      <c r="X6533">
        <v>4437</v>
      </c>
      <c r="Y6533">
        <v>749853</v>
      </c>
      <c r="Z6533">
        <v>42926</v>
      </c>
      <c r="AA6533">
        <v>74529</v>
      </c>
      <c r="AB6533">
        <v>867308</v>
      </c>
      <c r="AC6533">
        <v>688675</v>
      </c>
      <c r="AD6533">
        <v>178633</v>
      </c>
      <c r="AE6533" t="s">
        <v>78</v>
      </c>
      <c r="AF6533" t="s">
        <v>81</v>
      </c>
      <c r="AG6533" t="s">
        <v>240</v>
      </c>
      <c r="AH6533" t="s">
        <v>144</v>
      </c>
      <c r="AI6533" t="s">
        <v>139</v>
      </c>
      <c r="AJ6533" t="str">
        <f t="shared" si="102"/>
        <v>Nov</v>
      </c>
    </row>
    <row r="6534" spans="1:36" x14ac:dyDescent="0.3">
      <c r="A6534" t="s">
        <v>14247</v>
      </c>
      <c r="B6534" s="33">
        <v>45687</v>
      </c>
      <c r="C6534" t="s">
        <v>93</v>
      </c>
      <c r="D6534" t="s">
        <v>14248</v>
      </c>
      <c r="E6534" t="s">
        <v>175</v>
      </c>
      <c r="F6534" t="s">
        <v>173</v>
      </c>
      <c r="G6534" t="s">
        <v>163</v>
      </c>
      <c r="H6534" t="s">
        <v>161</v>
      </c>
      <c r="I6534">
        <v>2374</v>
      </c>
      <c r="J6534" t="s">
        <v>639</v>
      </c>
      <c r="K6534" t="s">
        <v>1057</v>
      </c>
      <c r="L6534" t="s">
        <v>2590</v>
      </c>
      <c r="M6534" t="s">
        <v>642</v>
      </c>
      <c r="N6534">
        <v>278</v>
      </c>
      <c r="O6534">
        <v>14</v>
      </c>
      <c r="P6534">
        <v>36</v>
      </c>
      <c r="Q6534" t="s">
        <v>76</v>
      </c>
      <c r="R6534" t="s">
        <v>238</v>
      </c>
      <c r="S6534" t="s">
        <v>239</v>
      </c>
      <c r="T6534">
        <v>189</v>
      </c>
      <c r="U6534">
        <v>137</v>
      </c>
      <c r="V6534">
        <v>72.489999999999995</v>
      </c>
      <c r="W6534" t="s">
        <v>133</v>
      </c>
      <c r="X6534">
        <v>10045</v>
      </c>
      <c r="Y6534">
        <v>1376165</v>
      </c>
      <c r="Z6534">
        <v>48361</v>
      </c>
      <c r="AA6534">
        <v>22057</v>
      </c>
      <c r="AB6534">
        <v>1446583</v>
      </c>
      <c r="AC6534">
        <v>1262552</v>
      </c>
      <c r="AD6534">
        <v>184031</v>
      </c>
      <c r="AE6534" t="s">
        <v>75</v>
      </c>
      <c r="AF6534" t="s">
        <v>78</v>
      </c>
      <c r="AG6534" t="s">
        <v>240</v>
      </c>
      <c r="AH6534" t="s">
        <v>144</v>
      </c>
      <c r="AI6534" t="s">
        <v>140</v>
      </c>
      <c r="AJ6534" t="str">
        <f t="shared" si="102"/>
        <v>Jan</v>
      </c>
    </row>
    <row r="6535" spans="1:36" x14ac:dyDescent="0.3">
      <c r="A6535" t="s">
        <v>14249</v>
      </c>
      <c r="B6535" s="33">
        <v>46013</v>
      </c>
      <c r="C6535" t="s">
        <v>93</v>
      </c>
      <c r="D6535" t="s">
        <v>14250</v>
      </c>
      <c r="E6535" t="s">
        <v>181</v>
      </c>
      <c r="F6535" t="s">
        <v>172</v>
      </c>
      <c r="G6535" t="s">
        <v>159</v>
      </c>
      <c r="H6535" t="s">
        <v>155</v>
      </c>
      <c r="I6535">
        <v>1266</v>
      </c>
      <c r="J6535" t="s">
        <v>270</v>
      </c>
      <c r="K6535" t="s">
        <v>3154</v>
      </c>
      <c r="L6535" t="s">
        <v>6263</v>
      </c>
      <c r="M6535" t="s">
        <v>3154</v>
      </c>
      <c r="N6535">
        <v>184</v>
      </c>
      <c r="O6535">
        <v>6</v>
      </c>
      <c r="P6535">
        <v>0</v>
      </c>
      <c r="Q6535" t="s">
        <v>73</v>
      </c>
      <c r="R6535" t="s">
        <v>238</v>
      </c>
      <c r="S6535" t="s">
        <v>239</v>
      </c>
      <c r="T6535">
        <v>189</v>
      </c>
      <c r="U6535">
        <v>147</v>
      </c>
      <c r="V6535">
        <v>77.78</v>
      </c>
      <c r="W6535" t="s">
        <v>133</v>
      </c>
      <c r="X6535">
        <v>9093</v>
      </c>
      <c r="Y6535">
        <v>1336671</v>
      </c>
      <c r="Z6535">
        <v>54390</v>
      </c>
      <c r="AA6535">
        <v>109221</v>
      </c>
      <c r="AB6535">
        <v>1500282</v>
      </c>
      <c r="AC6535">
        <v>1021218</v>
      </c>
      <c r="AD6535">
        <v>479064</v>
      </c>
      <c r="AE6535" t="s">
        <v>81</v>
      </c>
      <c r="AF6535" t="s">
        <v>81</v>
      </c>
      <c r="AG6535" t="s">
        <v>240</v>
      </c>
      <c r="AH6535" t="s">
        <v>144</v>
      </c>
      <c r="AI6535" t="s">
        <v>140</v>
      </c>
      <c r="AJ6535" t="str">
        <f t="shared" si="102"/>
        <v>Dec</v>
      </c>
    </row>
    <row r="6536" spans="1:36" x14ac:dyDescent="0.3">
      <c r="A6536" t="s">
        <v>14251</v>
      </c>
      <c r="B6536" s="33">
        <v>45826</v>
      </c>
      <c r="C6536" t="s">
        <v>95</v>
      </c>
      <c r="D6536" t="s">
        <v>14252</v>
      </c>
      <c r="E6536" t="s">
        <v>178</v>
      </c>
      <c r="F6536" t="s">
        <v>175</v>
      </c>
      <c r="G6536" t="s">
        <v>157</v>
      </c>
      <c r="H6536" t="s">
        <v>163</v>
      </c>
      <c r="I6536">
        <v>1784</v>
      </c>
      <c r="J6536" t="s">
        <v>639</v>
      </c>
      <c r="K6536" t="s">
        <v>2060</v>
      </c>
      <c r="L6536" t="s">
        <v>3664</v>
      </c>
      <c r="M6536" t="s">
        <v>1057</v>
      </c>
      <c r="N6536">
        <v>227</v>
      </c>
      <c r="O6536">
        <v>38</v>
      </c>
      <c r="P6536">
        <v>51</v>
      </c>
      <c r="Q6536" t="s">
        <v>76</v>
      </c>
      <c r="R6536" t="s">
        <v>238</v>
      </c>
      <c r="S6536" t="s">
        <v>239</v>
      </c>
      <c r="T6536">
        <v>189</v>
      </c>
      <c r="U6536">
        <v>182</v>
      </c>
      <c r="V6536">
        <v>96.3</v>
      </c>
      <c r="W6536" t="s">
        <v>133</v>
      </c>
      <c r="X6536">
        <v>8467</v>
      </c>
      <c r="Y6536">
        <v>1540994</v>
      </c>
      <c r="Z6536">
        <v>94276</v>
      </c>
      <c r="AA6536">
        <v>127764</v>
      </c>
      <c r="AB6536">
        <v>1763034</v>
      </c>
      <c r="AC6536">
        <v>1033339</v>
      </c>
      <c r="AD6536">
        <v>729695</v>
      </c>
      <c r="AE6536" t="s">
        <v>75</v>
      </c>
      <c r="AF6536" t="s">
        <v>75</v>
      </c>
      <c r="AG6536" t="s">
        <v>240</v>
      </c>
      <c r="AH6536" t="s">
        <v>144</v>
      </c>
      <c r="AI6536" t="s">
        <v>140</v>
      </c>
      <c r="AJ6536" t="str">
        <f t="shared" si="102"/>
        <v>Jun</v>
      </c>
    </row>
    <row r="6537" spans="1:36" x14ac:dyDescent="0.3">
      <c r="A6537" t="s">
        <v>14253</v>
      </c>
      <c r="B6537" s="33">
        <v>45823</v>
      </c>
      <c r="C6537" t="s">
        <v>97</v>
      </c>
      <c r="D6537" t="s">
        <v>14254</v>
      </c>
      <c r="E6537" t="s">
        <v>176</v>
      </c>
      <c r="F6537" t="s">
        <v>180</v>
      </c>
      <c r="G6537" t="s">
        <v>156</v>
      </c>
      <c r="H6537" t="s">
        <v>160</v>
      </c>
      <c r="I6537">
        <v>2386</v>
      </c>
      <c r="J6537" t="s">
        <v>266</v>
      </c>
      <c r="K6537" t="s">
        <v>581</v>
      </c>
      <c r="L6537" t="s">
        <v>2330</v>
      </c>
      <c r="M6537" t="s">
        <v>6074</v>
      </c>
      <c r="N6537">
        <v>300</v>
      </c>
      <c r="O6537">
        <v>40</v>
      </c>
      <c r="P6537">
        <v>47</v>
      </c>
      <c r="Q6537" t="s">
        <v>76</v>
      </c>
      <c r="R6537" t="s">
        <v>238</v>
      </c>
      <c r="S6537" t="s">
        <v>239</v>
      </c>
      <c r="T6537">
        <v>150</v>
      </c>
      <c r="U6537">
        <v>111</v>
      </c>
      <c r="V6537">
        <v>74</v>
      </c>
      <c r="W6537" t="s">
        <v>135</v>
      </c>
      <c r="X6537">
        <v>3946</v>
      </c>
      <c r="Y6537">
        <v>438006</v>
      </c>
      <c r="Z6537">
        <v>32967</v>
      </c>
      <c r="AA6537">
        <v>68043</v>
      </c>
      <c r="AB6537">
        <v>539016</v>
      </c>
      <c r="AC6537">
        <v>415400</v>
      </c>
      <c r="AD6537">
        <v>123616</v>
      </c>
      <c r="AE6537" t="s">
        <v>81</v>
      </c>
      <c r="AF6537" t="s">
        <v>81</v>
      </c>
      <c r="AG6537" t="s">
        <v>240</v>
      </c>
      <c r="AH6537" t="s">
        <v>145</v>
      </c>
      <c r="AI6537" t="s">
        <v>139</v>
      </c>
      <c r="AJ6537" t="str">
        <f t="shared" si="102"/>
        <v>Jun</v>
      </c>
    </row>
    <row r="6538" spans="1:36" x14ac:dyDescent="0.3">
      <c r="A6538" t="s">
        <v>14255</v>
      </c>
      <c r="B6538" s="33">
        <v>45984</v>
      </c>
      <c r="C6538" t="s">
        <v>95</v>
      </c>
      <c r="D6538" t="s">
        <v>14256</v>
      </c>
      <c r="E6538" t="s">
        <v>178</v>
      </c>
      <c r="F6538" t="s">
        <v>172</v>
      </c>
      <c r="G6538" t="s">
        <v>157</v>
      </c>
      <c r="H6538" t="s">
        <v>155</v>
      </c>
      <c r="I6538">
        <v>721</v>
      </c>
      <c r="J6538" t="s">
        <v>520</v>
      </c>
      <c r="K6538" t="s">
        <v>1354</v>
      </c>
      <c r="L6538" t="s">
        <v>477</v>
      </c>
      <c r="M6538" t="s">
        <v>1354</v>
      </c>
      <c r="N6538">
        <v>111</v>
      </c>
      <c r="O6538">
        <v>0</v>
      </c>
      <c r="P6538">
        <v>-10</v>
      </c>
      <c r="Q6538" t="s">
        <v>70</v>
      </c>
      <c r="R6538" t="s">
        <v>238</v>
      </c>
      <c r="S6538" t="s">
        <v>239</v>
      </c>
      <c r="T6538">
        <v>220</v>
      </c>
      <c r="U6538">
        <v>155</v>
      </c>
      <c r="V6538">
        <v>70.45</v>
      </c>
      <c r="W6538" t="s">
        <v>133</v>
      </c>
      <c r="X6538">
        <v>3283</v>
      </c>
      <c r="Y6538">
        <v>508865</v>
      </c>
      <c r="Z6538">
        <v>25110</v>
      </c>
      <c r="AA6538">
        <v>55955</v>
      </c>
      <c r="AB6538">
        <v>589930</v>
      </c>
      <c r="AC6538">
        <v>451807</v>
      </c>
      <c r="AD6538">
        <v>138123</v>
      </c>
      <c r="AE6538" t="s">
        <v>75</v>
      </c>
      <c r="AF6538" t="s">
        <v>81</v>
      </c>
      <c r="AG6538" t="s">
        <v>240</v>
      </c>
      <c r="AH6538" t="s">
        <v>146</v>
      </c>
      <c r="AI6538" t="s">
        <v>139</v>
      </c>
      <c r="AJ6538" t="str">
        <f t="shared" si="102"/>
        <v>Nov</v>
      </c>
    </row>
    <row r="6539" spans="1:36" x14ac:dyDescent="0.3">
      <c r="A6539" t="s">
        <v>14257</v>
      </c>
      <c r="B6539" s="33">
        <v>45825</v>
      </c>
      <c r="C6539" t="s">
        <v>95</v>
      </c>
      <c r="D6539" t="s">
        <v>14258</v>
      </c>
      <c r="E6539" t="s">
        <v>180</v>
      </c>
      <c r="F6539" t="s">
        <v>179</v>
      </c>
      <c r="G6539" t="s">
        <v>160</v>
      </c>
      <c r="H6539" t="s">
        <v>166</v>
      </c>
      <c r="I6539">
        <v>878</v>
      </c>
      <c r="J6539" t="s">
        <v>236</v>
      </c>
      <c r="K6539" t="s">
        <v>1315</v>
      </c>
      <c r="L6539" t="s">
        <v>2288</v>
      </c>
      <c r="M6539" t="s">
        <v>4234</v>
      </c>
      <c r="N6539">
        <v>122</v>
      </c>
      <c r="O6539">
        <v>34</v>
      </c>
      <c r="P6539">
        <v>52</v>
      </c>
      <c r="Q6539" t="s">
        <v>76</v>
      </c>
      <c r="R6539" t="s">
        <v>238</v>
      </c>
      <c r="S6539" t="s">
        <v>239</v>
      </c>
      <c r="T6539">
        <v>180</v>
      </c>
      <c r="U6539">
        <v>123</v>
      </c>
      <c r="V6539">
        <v>68.33</v>
      </c>
      <c r="W6539" t="s">
        <v>133</v>
      </c>
      <c r="X6539">
        <v>2869</v>
      </c>
      <c r="Y6539">
        <v>352887</v>
      </c>
      <c r="Z6539">
        <v>32472</v>
      </c>
      <c r="AA6539">
        <v>59532</v>
      </c>
      <c r="AB6539">
        <v>444891</v>
      </c>
      <c r="AC6539">
        <v>270186</v>
      </c>
      <c r="AD6539">
        <v>174705</v>
      </c>
      <c r="AE6539" t="s">
        <v>81</v>
      </c>
      <c r="AF6539" t="s">
        <v>72</v>
      </c>
      <c r="AG6539" t="s">
        <v>240</v>
      </c>
      <c r="AH6539" t="s">
        <v>145</v>
      </c>
      <c r="AI6539" t="s">
        <v>139</v>
      </c>
      <c r="AJ6539" t="str">
        <f t="shared" si="102"/>
        <v>Jun</v>
      </c>
    </row>
    <row r="6540" spans="1:36" x14ac:dyDescent="0.3">
      <c r="A6540" t="s">
        <v>14259</v>
      </c>
      <c r="B6540" s="33">
        <v>45849</v>
      </c>
      <c r="C6540" t="s">
        <v>98</v>
      </c>
      <c r="D6540" t="s">
        <v>14260</v>
      </c>
      <c r="E6540" t="s">
        <v>176</v>
      </c>
      <c r="F6540" t="s">
        <v>173</v>
      </c>
      <c r="G6540" t="s">
        <v>156</v>
      </c>
      <c r="H6540" t="s">
        <v>161</v>
      </c>
      <c r="I6540">
        <v>777</v>
      </c>
      <c r="J6540" t="s">
        <v>243</v>
      </c>
      <c r="K6540" t="s">
        <v>3893</v>
      </c>
      <c r="L6540" t="s">
        <v>699</v>
      </c>
      <c r="M6540" t="s">
        <v>358</v>
      </c>
      <c r="N6540">
        <v>114</v>
      </c>
      <c r="O6540">
        <v>39</v>
      </c>
      <c r="P6540">
        <v>32</v>
      </c>
      <c r="Q6540" t="s">
        <v>76</v>
      </c>
      <c r="R6540" t="s">
        <v>238</v>
      </c>
      <c r="S6540" t="s">
        <v>239</v>
      </c>
      <c r="T6540">
        <v>220</v>
      </c>
      <c r="U6540">
        <v>165</v>
      </c>
      <c r="V6540">
        <v>75</v>
      </c>
      <c r="W6540" t="s">
        <v>133</v>
      </c>
      <c r="X6540">
        <v>3459</v>
      </c>
      <c r="Y6540">
        <v>570735</v>
      </c>
      <c r="Z6540">
        <v>64680</v>
      </c>
      <c r="AA6540">
        <v>36960</v>
      </c>
      <c r="AB6540">
        <v>672375</v>
      </c>
      <c r="AC6540">
        <v>518797</v>
      </c>
      <c r="AD6540">
        <v>153578</v>
      </c>
      <c r="AE6540" t="s">
        <v>81</v>
      </c>
      <c r="AF6540" t="s">
        <v>78</v>
      </c>
      <c r="AG6540" t="s">
        <v>240</v>
      </c>
      <c r="AH6540" t="s">
        <v>144</v>
      </c>
      <c r="AI6540" t="s">
        <v>139</v>
      </c>
      <c r="AJ6540" t="str">
        <f t="shared" si="102"/>
        <v>Jul</v>
      </c>
    </row>
    <row r="6541" spans="1:36" x14ac:dyDescent="0.3">
      <c r="A6541" t="s">
        <v>14261</v>
      </c>
      <c r="B6541" s="33">
        <v>45926</v>
      </c>
      <c r="C6541" t="s">
        <v>96</v>
      </c>
      <c r="D6541" t="s">
        <v>14262</v>
      </c>
      <c r="E6541" t="s">
        <v>180</v>
      </c>
      <c r="F6541" t="s">
        <v>181</v>
      </c>
      <c r="G6541" t="s">
        <v>160</v>
      </c>
      <c r="H6541" t="s">
        <v>159</v>
      </c>
      <c r="I6541">
        <v>760</v>
      </c>
      <c r="J6541" t="s">
        <v>414</v>
      </c>
      <c r="K6541" t="s">
        <v>4028</v>
      </c>
      <c r="L6541" t="s">
        <v>416</v>
      </c>
      <c r="M6541" t="s">
        <v>2899</v>
      </c>
      <c r="N6541">
        <v>110</v>
      </c>
      <c r="O6541">
        <v>4</v>
      </c>
      <c r="P6541">
        <v>12</v>
      </c>
      <c r="Q6541" t="s">
        <v>73</v>
      </c>
      <c r="R6541" t="s">
        <v>238</v>
      </c>
      <c r="S6541" t="s">
        <v>239</v>
      </c>
      <c r="T6541">
        <v>189</v>
      </c>
      <c r="U6541">
        <v>158</v>
      </c>
      <c r="V6541">
        <v>83.6</v>
      </c>
      <c r="W6541" t="s">
        <v>133</v>
      </c>
      <c r="X6541">
        <v>5167</v>
      </c>
      <c r="Y6541">
        <v>816386</v>
      </c>
      <c r="Z6541">
        <v>27966</v>
      </c>
      <c r="AA6541">
        <v>92430</v>
      </c>
      <c r="AB6541">
        <v>936782</v>
      </c>
      <c r="AC6541">
        <v>630347</v>
      </c>
      <c r="AD6541">
        <v>306435</v>
      </c>
      <c r="AE6541" t="s">
        <v>81</v>
      </c>
      <c r="AF6541" t="s">
        <v>81</v>
      </c>
      <c r="AG6541" t="s">
        <v>240</v>
      </c>
      <c r="AH6541" t="s">
        <v>145</v>
      </c>
      <c r="AI6541" t="s">
        <v>138</v>
      </c>
      <c r="AJ6541" t="str">
        <f t="shared" si="102"/>
        <v>Sep</v>
      </c>
    </row>
    <row r="6542" spans="1:36" x14ac:dyDescent="0.3">
      <c r="A6542" t="s">
        <v>14263</v>
      </c>
      <c r="B6542" s="33">
        <v>45840</v>
      </c>
      <c r="C6542" t="s">
        <v>97</v>
      </c>
      <c r="D6542" t="s">
        <v>14264</v>
      </c>
      <c r="E6542" t="s">
        <v>175</v>
      </c>
      <c r="F6542" t="s">
        <v>180</v>
      </c>
      <c r="G6542" t="s">
        <v>163</v>
      </c>
      <c r="H6542" t="s">
        <v>160</v>
      </c>
      <c r="I6542">
        <v>1620</v>
      </c>
      <c r="J6542" t="s">
        <v>520</v>
      </c>
      <c r="K6542" t="s">
        <v>8693</v>
      </c>
      <c r="L6542" t="s">
        <v>1255</v>
      </c>
      <c r="M6542" t="s">
        <v>1980</v>
      </c>
      <c r="N6542">
        <v>245</v>
      </c>
      <c r="O6542">
        <v>16</v>
      </c>
      <c r="P6542">
        <v>27</v>
      </c>
      <c r="Q6542" t="s">
        <v>73</v>
      </c>
      <c r="R6542" t="s">
        <v>238</v>
      </c>
      <c r="S6542" t="s">
        <v>239</v>
      </c>
      <c r="T6542">
        <v>189</v>
      </c>
      <c r="U6542">
        <v>145</v>
      </c>
      <c r="V6542">
        <v>76.72</v>
      </c>
      <c r="W6542" t="s">
        <v>135</v>
      </c>
      <c r="X6542">
        <v>4990</v>
      </c>
      <c r="Y6542">
        <v>723550</v>
      </c>
      <c r="Z6542">
        <v>57565</v>
      </c>
      <c r="AA6542">
        <v>78300</v>
      </c>
      <c r="AB6542">
        <v>859415</v>
      </c>
      <c r="AC6542">
        <v>732825</v>
      </c>
      <c r="AD6542">
        <v>126590</v>
      </c>
      <c r="AE6542" t="s">
        <v>75</v>
      </c>
      <c r="AF6542" t="s">
        <v>81</v>
      </c>
      <c r="AG6542" t="s">
        <v>240</v>
      </c>
      <c r="AH6542" t="s">
        <v>144</v>
      </c>
      <c r="AI6542" t="s">
        <v>139</v>
      </c>
      <c r="AJ6542" t="str">
        <f t="shared" si="102"/>
        <v>Jul</v>
      </c>
    </row>
    <row r="6543" spans="1:36" x14ac:dyDescent="0.3">
      <c r="A6543" t="s">
        <v>14265</v>
      </c>
      <c r="B6543" s="33">
        <v>45853</v>
      </c>
      <c r="C6543" t="s">
        <v>96</v>
      </c>
      <c r="D6543" t="s">
        <v>14266</v>
      </c>
      <c r="E6543" t="s">
        <v>173</v>
      </c>
      <c r="F6543" t="s">
        <v>172</v>
      </c>
      <c r="G6543" t="s">
        <v>161</v>
      </c>
      <c r="H6543" t="s">
        <v>155</v>
      </c>
      <c r="I6543">
        <v>1764</v>
      </c>
      <c r="J6543" t="s">
        <v>529</v>
      </c>
      <c r="K6543" t="s">
        <v>1965</v>
      </c>
      <c r="L6543" t="s">
        <v>385</v>
      </c>
      <c r="M6543" t="s">
        <v>1965</v>
      </c>
      <c r="N6543">
        <v>212</v>
      </c>
      <c r="O6543">
        <v>0</v>
      </c>
      <c r="P6543">
        <v>-10</v>
      </c>
      <c r="Q6543" t="s">
        <v>70</v>
      </c>
      <c r="R6543" t="s">
        <v>238</v>
      </c>
      <c r="S6543" t="s">
        <v>239</v>
      </c>
      <c r="T6543">
        <v>180</v>
      </c>
      <c r="U6543">
        <v>143</v>
      </c>
      <c r="V6543">
        <v>79.44</v>
      </c>
      <c r="W6543" t="s">
        <v>133</v>
      </c>
      <c r="X6543">
        <v>5907</v>
      </c>
      <c r="Y6543">
        <v>844701</v>
      </c>
      <c r="Z6543">
        <v>59059</v>
      </c>
      <c r="AA6543">
        <v>44616</v>
      </c>
      <c r="AB6543">
        <v>948376</v>
      </c>
      <c r="AC6543">
        <v>703511</v>
      </c>
      <c r="AD6543">
        <v>244865</v>
      </c>
      <c r="AE6543" t="s">
        <v>78</v>
      </c>
      <c r="AF6543" t="s">
        <v>81</v>
      </c>
      <c r="AG6543" t="s">
        <v>240</v>
      </c>
      <c r="AH6543" t="s">
        <v>145</v>
      </c>
      <c r="AI6543" t="s">
        <v>139</v>
      </c>
      <c r="AJ6543" t="str">
        <f t="shared" si="102"/>
        <v>Jul</v>
      </c>
    </row>
    <row r="6544" spans="1:36" x14ac:dyDescent="0.3">
      <c r="A6544" t="s">
        <v>14267</v>
      </c>
      <c r="B6544" s="33">
        <v>45826</v>
      </c>
      <c r="C6544" t="s">
        <v>95</v>
      </c>
      <c r="D6544" t="s">
        <v>14268</v>
      </c>
      <c r="E6544" t="s">
        <v>175</v>
      </c>
      <c r="F6544" t="s">
        <v>179</v>
      </c>
      <c r="G6544" t="s">
        <v>163</v>
      </c>
      <c r="H6544" t="s">
        <v>166</v>
      </c>
      <c r="I6544">
        <v>2145</v>
      </c>
      <c r="J6544" t="s">
        <v>275</v>
      </c>
      <c r="K6544" t="s">
        <v>989</v>
      </c>
      <c r="L6544" t="s">
        <v>5565</v>
      </c>
      <c r="M6544" t="s">
        <v>989</v>
      </c>
      <c r="N6544">
        <v>268</v>
      </c>
      <c r="O6544">
        <v>1</v>
      </c>
      <c r="P6544">
        <v>-1</v>
      </c>
      <c r="Q6544" t="s">
        <v>73</v>
      </c>
      <c r="R6544" t="s">
        <v>238</v>
      </c>
      <c r="S6544" t="s">
        <v>239</v>
      </c>
      <c r="T6544">
        <v>180</v>
      </c>
      <c r="U6544">
        <v>175</v>
      </c>
      <c r="V6544">
        <v>97.22</v>
      </c>
      <c r="W6544" t="s">
        <v>135</v>
      </c>
      <c r="X6544">
        <v>5200</v>
      </c>
      <c r="Y6544">
        <v>910000</v>
      </c>
      <c r="Z6544">
        <v>41475</v>
      </c>
      <c r="AA6544">
        <v>114275</v>
      </c>
      <c r="AB6544">
        <v>1065750</v>
      </c>
      <c r="AC6544">
        <v>891502</v>
      </c>
      <c r="AD6544">
        <v>174248</v>
      </c>
      <c r="AE6544" t="s">
        <v>75</v>
      </c>
      <c r="AF6544" t="s">
        <v>72</v>
      </c>
      <c r="AG6544" t="s">
        <v>240</v>
      </c>
      <c r="AH6544" t="s">
        <v>144</v>
      </c>
      <c r="AI6544" t="s">
        <v>140</v>
      </c>
      <c r="AJ6544" t="str">
        <f t="shared" si="102"/>
        <v>Jun</v>
      </c>
    </row>
    <row r="6545" spans="1:36" x14ac:dyDescent="0.3">
      <c r="A6545" t="s">
        <v>14269</v>
      </c>
      <c r="B6545" s="33">
        <v>45709</v>
      </c>
      <c r="C6545" t="s">
        <v>93</v>
      </c>
      <c r="D6545" t="s">
        <v>14270</v>
      </c>
      <c r="E6545" t="s">
        <v>178</v>
      </c>
      <c r="F6545" t="s">
        <v>180</v>
      </c>
      <c r="G6545" t="s">
        <v>157</v>
      </c>
      <c r="H6545" t="s">
        <v>160</v>
      </c>
      <c r="I6545">
        <v>1271</v>
      </c>
      <c r="J6545" t="s">
        <v>508</v>
      </c>
      <c r="K6545" t="s">
        <v>824</v>
      </c>
      <c r="L6545" t="s">
        <v>604</v>
      </c>
      <c r="M6545" t="s">
        <v>4234</v>
      </c>
      <c r="N6545">
        <v>198</v>
      </c>
      <c r="O6545">
        <v>28</v>
      </c>
      <c r="P6545">
        <v>36</v>
      </c>
      <c r="Q6545" t="s">
        <v>76</v>
      </c>
      <c r="R6545" t="s">
        <v>238</v>
      </c>
      <c r="S6545" t="s">
        <v>239</v>
      </c>
      <c r="T6545">
        <v>186</v>
      </c>
      <c r="U6545">
        <v>155</v>
      </c>
      <c r="V6545">
        <v>83.33</v>
      </c>
      <c r="W6545" t="s">
        <v>133</v>
      </c>
      <c r="X6545">
        <v>8398</v>
      </c>
      <c r="Y6545">
        <v>1301690</v>
      </c>
      <c r="Z6545">
        <v>38130</v>
      </c>
      <c r="AA6545">
        <v>79515</v>
      </c>
      <c r="AB6545">
        <v>1419335</v>
      </c>
      <c r="AC6545">
        <v>1153455</v>
      </c>
      <c r="AD6545">
        <v>265880</v>
      </c>
      <c r="AE6545" t="s">
        <v>75</v>
      </c>
      <c r="AF6545" t="s">
        <v>81</v>
      </c>
      <c r="AG6545" t="s">
        <v>240</v>
      </c>
      <c r="AH6545" t="s">
        <v>144</v>
      </c>
      <c r="AI6545" t="s">
        <v>140</v>
      </c>
      <c r="AJ6545" t="str">
        <f t="shared" si="102"/>
        <v>Feb</v>
      </c>
    </row>
    <row r="6546" spans="1:36" x14ac:dyDescent="0.3">
      <c r="A6546" t="s">
        <v>14271</v>
      </c>
      <c r="B6546" s="33">
        <v>45973</v>
      </c>
      <c r="C6546" t="s">
        <v>93</v>
      </c>
      <c r="D6546" t="s">
        <v>14272</v>
      </c>
      <c r="E6546" t="s">
        <v>177</v>
      </c>
      <c r="F6546" t="s">
        <v>181</v>
      </c>
      <c r="G6546" t="s">
        <v>162</v>
      </c>
      <c r="H6546" t="s">
        <v>159</v>
      </c>
      <c r="I6546">
        <v>490</v>
      </c>
      <c r="J6546" t="s">
        <v>243</v>
      </c>
      <c r="K6546" t="s">
        <v>1950</v>
      </c>
      <c r="L6546" t="s">
        <v>377</v>
      </c>
      <c r="M6546" t="s">
        <v>1724</v>
      </c>
      <c r="N6546">
        <v>87</v>
      </c>
      <c r="O6546">
        <v>0</v>
      </c>
      <c r="P6546">
        <v>4</v>
      </c>
      <c r="Q6546" t="s">
        <v>70</v>
      </c>
      <c r="R6546" t="s">
        <v>238</v>
      </c>
      <c r="S6546" t="s">
        <v>239</v>
      </c>
      <c r="T6546">
        <v>180</v>
      </c>
      <c r="U6546">
        <v>144</v>
      </c>
      <c r="V6546">
        <v>80</v>
      </c>
      <c r="W6546" t="s">
        <v>133</v>
      </c>
      <c r="X6546">
        <v>4923</v>
      </c>
      <c r="Y6546">
        <v>708912</v>
      </c>
      <c r="Z6546">
        <v>65520</v>
      </c>
      <c r="AA6546">
        <v>60336</v>
      </c>
      <c r="AB6546">
        <v>834768</v>
      </c>
      <c r="AC6546">
        <v>627830</v>
      </c>
      <c r="AD6546">
        <v>206938</v>
      </c>
      <c r="AE6546" t="s">
        <v>78</v>
      </c>
      <c r="AF6546" t="s">
        <v>81</v>
      </c>
      <c r="AG6546" t="s">
        <v>240</v>
      </c>
      <c r="AH6546" t="s">
        <v>144</v>
      </c>
      <c r="AI6546" t="s">
        <v>139</v>
      </c>
      <c r="AJ6546" t="str">
        <f t="shared" si="102"/>
        <v>Nov</v>
      </c>
    </row>
    <row r="6547" spans="1:36" x14ac:dyDescent="0.3">
      <c r="A6547" t="s">
        <v>14273</v>
      </c>
      <c r="B6547" s="33">
        <v>45964</v>
      </c>
      <c r="C6547" t="s">
        <v>93</v>
      </c>
      <c r="D6547" t="s">
        <v>14274</v>
      </c>
      <c r="E6547" t="s">
        <v>179</v>
      </c>
      <c r="F6547" t="s">
        <v>181</v>
      </c>
      <c r="G6547" t="s">
        <v>166</v>
      </c>
      <c r="H6547" t="s">
        <v>159</v>
      </c>
      <c r="I6547">
        <v>410</v>
      </c>
      <c r="J6547" t="s">
        <v>508</v>
      </c>
      <c r="K6547" t="s">
        <v>1080</v>
      </c>
      <c r="L6547" t="s">
        <v>1541</v>
      </c>
      <c r="M6547" t="s">
        <v>994</v>
      </c>
      <c r="N6547">
        <v>74</v>
      </c>
      <c r="O6547">
        <v>3</v>
      </c>
      <c r="P6547">
        <v>8</v>
      </c>
      <c r="Q6547" t="s">
        <v>73</v>
      </c>
      <c r="R6547" t="s">
        <v>238</v>
      </c>
      <c r="S6547" t="s">
        <v>239</v>
      </c>
      <c r="T6547">
        <v>189</v>
      </c>
      <c r="U6547">
        <v>185</v>
      </c>
      <c r="V6547">
        <v>97.88</v>
      </c>
      <c r="W6547" t="s">
        <v>133</v>
      </c>
      <c r="X6547">
        <v>5938</v>
      </c>
      <c r="Y6547">
        <v>1098530</v>
      </c>
      <c r="Z6547">
        <v>51800</v>
      </c>
      <c r="AA6547">
        <v>92315</v>
      </c>
      <c r="AB6547">
        <v>1242645</v>
      </c>
      <c r="AC6547">
        <v>1021404</v>
      </c>
      <c r="AD6547">
        <v>221241</v>
      </c>
      <c r="AE6547" t="s">
        <v>72</v>
      </c>
      <c r="AF6547" t="s">
        <v>81</v>
      </c>
      <c r="AG6547" t="s">
        <v>240</v>
      </c>
      <c r="AH6547" t="s">
        <v>147</v>
      </c>
      <c r="AI6547" t="s">
        <v>138</v>
      </c>
      <c r="AJ6547" t="str">
        <f t="shared" si="102"/>
        <v>Nov</v>
      </c>
    </row>
    <row r="6548" spans="1:36" x14ac:dyDescent="0.3">
      <c r="A6548" t="s">
        <v>14275</v>
      </c>
      <c r="B6548" s="33">
        <v>45685</v>
      </c>
      <c r="C6548" t="s">
        <v>95</v>
      </c>
      <c r="D6548" t="s">
        <v>14276</v>
      </c>
      <c r="E6548" t="s">
        <v>177</v>
      </c>
      <c r="F6548" t="s">
        <v>173</v>
      </c>
      <c r="G6548" t="s">
        <v>162</v>
      </c>
      <c r="H6548" t="s">
        <v>161</v>
      </c>
      <c r="I6548">
        <v>452</v>
      </c>
      <c r="J6548" t="s">
        <v>264</v>
      </c>
      <c r="K6548" t="s">
        <v>349</v>
      </c>
      <c r="L6548" t="s">
        <v>2661</v>
      </c>
      <c r="M6548" t="s">
        <v>349</v>
      </c>
      <c r="N6548">
        <v>87</v>
      </c>
      <c r="O6548">
        <v>23</v>
      </c>
      <c r="P6548">
        <v>0</v>
      </c>
      <c r="Q6548" t="s">
        <v>73</v>
      </c>
      <c r="R6548" t="s">
        <v>238</v>
      </c>
      <c r="S6548" t="s">
        <v>239</v>
      </c>
      <c r="T6548">
        <v>186</v>
      </c>
      <c r="U6548">
        <v>157</v>
      </c>
      <c r="V6548">
        <v>84.41</v>
      </c>
      <c r="W6548" t="s">
        <v>133</v>
      </c>
      <c r="X6548">
        <v>8967</v>
      </c>
      <c r="Y6548">
        <v>1407819</v>
      </c>
      <c r="Z6548">
        <v>32028</v>
      </c>
      <c r="AA6548">
        <v>67510</v>
      </c>
      <c r="AB6548">
        <v>1507357</v>
      </c>
      <c r="AC6548">
        <v>1058404</v>
      </c>
      <c r="AD6548">
        <v>448953</v>
      </c>
      <c r="AE6548" t="s">
        <v>78</v>
      </c>
      <c r="AF6548" t="s">
        <v>78</v>
      </c>
      <c r="AG6548" t="s">
        <v>240</v>
      </c>
      <c r="AH6548" t="s">
        <v>144</v>
      </c>
      <c r="AI6548" t="s">
        <v>139</v>
      </c>
      <c r="AJ6548" t="str">
        <f t="shared" si="102"/>
        <v>Jan</v>
      </c>
    </row>
    <row r="6549" spans="1:36" x14ac:dyDescent="0.3">
      <c r="A6549" t="s">
        <v>14277</v>
      </c>
      <c r="B6549" s="33">
        <v>45814</v>
      </c>
      <c r="C6549" t="s">
        <v>97</v>
      </c>
      <c r="D6549" t="s">
        <v>14278</v>
      </c>
      <c r="E6549" t="s">
        <v>172</v>
      </c>
      <c r="F6549" t="s">
        <v>176</v>
      </c>
      <c r="G6549" t="s">
        <v>155</v>
      </c>
      <c r="H6549" t="s">
        <v>156</v>
      </c>
      <c r="I6549">
        <v>1282</v>
      </c>
      <c r="J6549" t="s">
        <v>482</v>
      </c>
      <c r="K6549" t="s">
        <v>369</v>
      </c>
      <c r="L6549" t="s">
        <v>408</v>
      </c>
      <c r="M6549" t="s">
        <v>369</v>
      </c>
      <c r="N6549">
        <v>186</v>
      </c>
      <c r="O6549">
        <v>0</v>
      </c>
      <c r="P6549">
        <v>-10</v>
      </c>
      <c r="Q6549" t="s">
        <v>70</v>
      </c>
      <c r="R6549" t="s">
        <v>238</v>
      </c>
      <c r="S6549" t="s">
        <v>239</v>
      </c>
      <c r="T6549">
        <v>150</v>
      </c>
      <c r="U6549">
        <v>130</v>
      </c>
      <c r="V6549">
        <v>86.67</v>
      </c>
      <c r="W6549" t="s">
        <v>134</v>
      </c>
      <c r="X6549">
        <v>5753</v>
      </c>
      <c r="Y6549">
        <v>747890</v>
      </c>
      <c r="Z6549">
        <v>34840</v>
      </c>
      <c r="AA6549">
        <v>86970</v>
      </c>
      <c r="AB6549">
        <v>869700</v>
      </c>
      <c r="AC6549">
        <v>614306</v>
      </c>
      <c r="AD6549">
        <v>255394</v>
      </c>
      <c r="AE6549" t="s">
        <v>81</v>
      </c>
      <c r="AF6549" t="s">
        <v>81</v>
      </c>
      <c r="AG6549" t="s">
        <v>240</v>
      </c>
      <c r="AH6549" t="s">
        <v>144</v>
      </c>
      <c r="AI6549" t="s">
        <v>140</v>
      </c>
      <c r="AJ6549" t="str">
        <f t="shared" si="102"/>
        <v>Jun</v>
      </c>
    </row>
    <row r="6550" spans="1:36" x14ac:dyDescent="0.3">
      <c r="A6550" t="s">
        <v>14279</v>
      </c>
      <c r="B6550" s="33">
        <v>45682</v>
      </c>
      <c r="C6550" t="s">
        <v>93</v>
      </c>
      <c r="D6550" t="s">
        <v>14280</v>
      </c>
      <c r="E6550" t="s">
        <v>180</v>
      </c>
      <c r="F6550" t="s">
        <v>181</v>
      </c>
      <c r="G6550" t="s">
        <v>160</v>
      </c>
      <c r="H6550" t="s">
        <v>159</v>
      </c>
      <c r="I6550">
        <v>1865</v>
      </c>
      <c r="J6550" t="s">
        <v>248</v>
      </c>
      <c r="K6550" t="s">
        <v>519</v>
      </c>
      <c r="L6550" t="s">
        <v>1659</v>
      </c>
      <c r="M6550" t="s">
        <v>1135</v>
      </c>
      <c r="N6550">
        <v>257</v>
      </c>
      <c r="O6550">
        <v>25</v>
      </c>
      <c r="P6550">
        <v>11</v>
      </c>
      <c r="Q6550" t="s">
        <v>73</v>
      </c>
      <c r="R6550" t="s">
        <v>238</v>
      </c>
      <c r="S6550" t="s">
        <v>239</v>
      </c>
      <c r="T6550">
        <v>180</v>
      </c>
      <c r="U6550">
        <v>145</v>
      </c>
      <c r="V6550">
        <v>80.56</v>
      </c>
      <c r="W6550" t="s">
        <v>133</v>
      </c>
      <c r="X6550">
        <v>6663</v>
      </c>
      <c r="Y6550">
        <v>966135</v>
      </c>
      <c r="Z6550">
        <v>48865</v>
      </c>
      <c r="AA6550">
        <v>79605</v>
      </c>
      <c r="AB6550">
        <v>1094605</v>
      </c>
      <c r="AC6550">
        <v>902812</v>
      </c>
      <c r="AD6550">
        <v>191793</v>
      </c>
      <c r="AE6550" t="s">
        <v>81</v>
      </c>
      <c r="AF6550" t="s">
        <v>81</v>
      </c>
      <c r="AG6550" t="s">
        <v>240</v>
      </c>
      <c r="AH6550" t="s">
        <v>145</v>
      </c>
      <c r="AI6550" t="s">
        <v>139</v>
      </c>
      <c r="AJ6550" t="str">
        <f t="shared" si="102"/>
        <v>Jan</v>
      </c>
    </row>
    <row r="6551" spans="1:36" x14ac:dyDescent="0.3">
      <c r="A6551" t="s">
        <v>14281</v>
      </c>
      <c r="B6551" s="33">
        <v>45838</v>
      </c>
      <c r="C6551" t="s">
        <v>96</v>
      </c>
      <c r="D6551" t="s">
        <v>14282</v>
      </c>
      <c r="E6551" t="s">
        <v>178</v>
      </c>
      <c r="F6551" t="s">
        <v>172</v>
      </c>
      <c r="G6551" t="s">
        <v>157</v>
      </c>
      <c r="H6551" t="s">
        <v>155</v>
      </c>
      <c r="I6551">
        <v>2009</v>
      </c>
      <c r="J6551" t="s">
        <v>503</v>
      </c>
      <c r="K6551" t="s">
        <v>1515</v>
      </c>
      <c r="L6551" t="s">
        <v>4089</v>
      </c>
      <c r="M6551" t="s">
        <v>599</v>
      </c>
      <c r="N6551">
        <v>271</v>
      </c>
      <c r="O6551">
        <v>51</v>
      </c>
      <c r="P6551">
        <v>35</v>
      </c>
      <c r="Q6551" t="s">
        <v>76</v>
      </c>
      <c r="R6551" t="s">
        <v>238</v>
      </c>
      <c r="S6551" t="s">
        <v>239</v>
      </c>
      <c r="T6551">
        <v>180</v>
      </c>
      <c r="U6551">
        <v>141</v>
      </c>
      <c r="V6551">
        <v>78.33</v>
      </c>
      <c r="W6551" t="s">
        <v>133</v>
      </c>
      <c r="X6551">
        <v>9102</v>
      </c>
      <c r="Y6551">
        <v>1283382</v>
      </c>
      <c r="Z6551">
        <v>36237</v>
      </c>
      <c r="AA6551">
        <v>67398</v>
      </c>
      <c r="AB6551">
        <v>1387017</v>
      </c>
      <c r="AC6551">
        <v>943870</v>
      </c>
      <c r="AD6551">
        <v>443147</v>
      </c>
      <c r="AE6551" t="s">
        <v>75</v>
      </c>
      <c r="AF6551" t="s">
        <v>81</v>
      </c>
      <c r="AG6551" t="s">
        <v>240</v>
      </c>
      <c r="AH6551" t="s">
        <v>144</v>
      </c>
      <c r="AI6551" t="s">
        <v>138</v>
      </c>
      <c r="AJ6551" t="str">
        <f t="shared" si="102"/>
        <v>Jun</v>
      </c>
    </row>
    <row r="6552" spans="1:36" x14ac:dyDescent="0.3">
      <c r="A6552" t="s">
        <v>14283</v>
      </c>
      <c r="B6552" s="33">
        <v>45693</v>
      </c>
      <c r="C6552" t="s">
        <v>96</v>
      </c>
      <c r="D6552" t="s">
        <v>14284</v>
      </c>
      <c r="E6552" t="s">
        <v>172</v>
      </c>
      <c r="F6552" t="s">
        <v>179</v>
      </c>
      <c r="G6552" t="s">
        <v>155</v>
      </c>
      <c r="H6552" t="s">
        <v>166</v>
      </c>
      <c r="I6552">
        <v>1354</v>
      </c>
      <c r="J6552" t="s">
        <v>477</v>
      </c>
      <c r="K6552" t="s">
        <v>567</v>
      </c>
      <c r="L6552" t="s">
        <v>1950</v>
      </c>
      <c r="M6552" t="s">
        <v>3684</v>
      </c>
      <c r="N6552">
        <v>206</v>
      </c>
      <c r="O6552">
        <v>27</v>
      </c>
      <c r="P6552">
        <v>37</v>
      </c>
      <c r="Q6552" t="s">
        <v>76</v>
      </c>
      <c r="R6552" t="s">
        <v>238</v>
      </c>
      <c r="S6552" t="s">
        <v>239</v>
      </c>
      <c r="T6552">
        <v>186</v>
      </c>
      <c r="U6552">
        <v>146</v>
      </c>
      <c r="V6552">
        <v>78.489999999999995</v>
      </c>
      <c r="W6552" t="s">
        <v>135</v>
      </c>
      <c r="X6552">
        <v>10287</v>
      </c>
      <c r="Y6552">
        <v>1501902</v>
      </c>
      <c r="Z6552">
        <v>52268</v>
      </c>
      <c r="AA6552">
        <v>93002</v>
      </c>
      <c r="AB6552">
        <v>1647172</v>
      </c>
      <c r="AC6552">
        <v>1119344</v>
      </c>
      <c r="AD6552">
        <v>527828</v>
      </c>
      <c r="AE6552" t="s">
        <v>81</v>
      </c>
      <c r="AF6552" t="s">
        <v>72</v>
      </c>
      <c r="AG6552" t="s">
        <v>240</v>
      </c>
      <c r="AH6552" t="s">
        <v>146</v>
      </c>
      <c r="AI6552" t="s">
        <v>138</v>
      </c>
      <c r="AJ6552" t="str">
        <f t="shared" si="102"/>
        <v>Feb</v>
      </c>
    </row>
    <row r="6553" spans="1:36" x14ac:dyDescent="0.3">
      <c r="A6553" t="s">
        <v>14285</v>
      </c>
      <c r="B6553" s="33">
        <v>45870</v>
      </c>
      <c r="C6553" t="s">
        <v>95</v>
      </c>
      <c r="D6553" t="s">
        <v>14286</v>
      </c>
      <c r="E6553" t="s">
        <v>180</v>
      </c>
      <c r="F6553" t="s">
        <v>172</v>
      </c>
      <c r="G6553" t="s">
        <v>160</v>
      </c>
      <c r="H6553" t="s">
        <v>155</v>
      </c>
      <c r="I6553">
        <v>606</v>
      </c>
      <c r="J6553" t="s">
        <v>520</v>
      </c>
      <c r="K6553" t="s">
        <v>376</v>
      </c>
      <c r="L6553" t="s">
        <v>1275</v>
      </c>
      <c r="M6553" t="s">
        <v>997</v>
      </c>
      <c r="N6553">
        <v>94</v>
      </c>
      <c r="O6553">
        <v>32</v>
      </c>
      <c r="P6553">
        <v>44</v>
      </c>
      <c r="Q6553" t="s">
        <v>76</v>
      </c>
      <c r="R6553" t="s">
        <v>238</v>
      </c>
      <c r="S6553" t="s">
        <v>239</v>
      </c>
      <c r="T6553">
        <v>180</v>
      </c>
      <c r="U6553">
        <v>149</v>
      </c>
      <c r="V6553">
        <v>82.78</v>
      </c>
      <c r="W6553" t="s">
        <v>133</v>
      </c>
      <c r="X6553">
        <v>4833</v>
      </c>
      <c r="Y6553">
        <v>720117</v>
      </c>
      <c r="Z6553">
        <v>41571</v>
      </c>
      <c r="AA6553">
        <v>67497</v>
      </c>
      <c r="AB6553">
        <v>829185</v>
      </c>
      <c r="AC6553">
        <v>487270</v>
      </c>
      <c r="AD6553">
        <v>341915</v>
      </c>
      <c r="AE6553" t="s">
        <v>81</v>
      </c>
      <c r="AF6553" t="s">
        <v>81</v>
      </c>
      <c r="AG6553" t="s">
        <v>240</v>
      </c>
      <c r="AH6553" t="s">
        <v>145</v>
      </c>
      <c r="AI6553" t="s">
        <v>139</v>
      </c>
      <c r="AJ6553" t="str">
        <f t="shared" si="102"/>
        <v>Aug</v>
      </c>
    </row>
    <row r="6554" spans="1:36" x14ac:dyDescent="0.3">
      <c r="A6554" t="s">
        <v>14287</v>
      </c>
      <c r="B6554" s="33">
        <v>45773</v>
      </c>
      <c r="C6554" t="s">
        <v>93</v>
      </c>
      <c r="D6554" t="s">
        <v>14288</v>
      </c>
      <c r="E6554" t="s">
        <v>175</v>
      </c>
      <c r="F6554" t="s">
        <v>174</v>
      </c>
      <c r="G6554" t="s">
        <v>163</v>
      </c>
      <c r="H6554" t="s">
        <v>158</v>
      </c>
      <c r="I6554">
        <v>781</v>
      </c>
      <c r="J6554" t="s">
        <v>280</v>
      </c>
      <c r="K6554" t="s">
        <v>1495</v>
      </c>
      <c r="L6554" t="s">
        <v>353</v>
      </c>
      <c r="M6554" t="s">
        <v>683</v>
      </c>
      <c r="N6554">
        <v>125</v>
      </c>
      <c r="O6554">
        <v>0</v>
      </c>
      <c r="P6554">
        <v>20</v>
      </c>
      <c r="Q6554" t="s">
        <v>73</v>
      </c>
      <c r="R6554" t="s">
        <v>238</v>
      </c>
      <c r="S6554" t="s">
        <v>239</v>
      </c>
      <c r="T6554">
        <v>189</v>
      </c>
      <c r="U6554">
        <v>152</v>
      </c>
      <c r="V6554">
        <v>80.42</v>
      </c>
      <c r="W6554" t="s">
        <v>133</v>
      </c>
      <c r="X6554">
        <v>9169</v>
      </c>
      <c r="Y6554">
        <v>1393688</v>
      </c>
      <c r="Z6554">
        <v>27816</v>
      </c>
      <c r="AA6554">
        <v>107008</v>
      </c>
      <c r="AB6554">
        <v>1528512</v>
      </c>
      <c r="AC6554">
        <v>962719</v>
      </c>
      <c r="AD6554">
        <v>565793</v>
      </c>
      <c r="AE6554" t="s">
        <v>75</v>
      </c>
      <c r="AF6554" t="s">
        <v>78</v>
      </c>
      <c r="AG6554" t="s">
        <v>240</v>
      </c>
      <c r="AH6554" t="s">
        <v>144</v>
      </c>
      <c r="AI6554" t="s">
        <v>139</v>
      </c>
      <c r="AJ6554" t="str">
        <f t="shared" si="102"/>
        <v>Apr</v>
      </c>
    </row>
    <row r="6555" spans="1:36" x14ac:dyDescent="0.3">
      <c r="A6555" t="s">
        <v>14289</v>
      </c>
      <c r="B6555" s="33">
        <v>45680</v>
      </c>
      <c r="C6555" t="s">
        <v>98</v>
      </c>
      <c r="D6555" t="s">
        <v>14290</v>
      </c>
      <c r="E6555" t="s">
        <v>178</v>
      </c>
      <c r="F6555" t="s">
        <v>175</v>
      </c>
      <c r="G6555" t="s">
        <v>157</v>
      </c>
      <c r="H6555" t="s">
        <v>163</v>
      </c>
      <c r="I6555">
        <v>476</v>
      </c>
      <c r="J6555" t="s">
        <v>304</v>
      </c>
      <c r="K6555" t="s">
        <v>1720</v>
      </c>
      <c r="L6555" t="s">
        <v>304</v>
      </c>
      <c r="M6555" t="s">
        <v>1271</v>
      </c>
      <c r="N6555">
        <v>78</v>
      </c>
      <c r="O6555">
        <v>0</v>
      </c>
      <c r="P6555">
        <v>11</v>
      </c>
      <c r="Q6555" t="s">
        <v>73</v>
      </c>
      <c r="R6555" t="s">
        <v>238</v>
      </c>
      <c r="S6555" t="s">
        <v>239</v>
      </c>
      <c r="T6555">
        <v>150</v>
      </c>
      <c r="U6555">
        <v>93</v>
      </c>
      <c r="V6555">
        <v>62</v>
      </c>
      <c r="W6555" t="s">
        <v>135</v>
      </c>
      <c r="X6555">
        <v>3427</v>
      </c>
      <c r="Y6555">
        <v>318711</v>
      </c>
      <c r="Z6555">
        <v>41199</v>
      </c>
      <c r="AA6555">
        <v>56823</v>
      </c>
      <c r="AB6555">
        <v>416733</v>
      </c>
      <c r="AC6555">
        <v>309876</v>
      </c>
      <c r="AD6555">
        <v>106857</v>
      </c>
      <c r="AE6555" t="s">
        <v>75</v>
      </c>
      <c r="AF6555" t="s">
        <v>75</v>
      </c>
      <c r="AG6555" t="s">
        <v>240</v>
      </c>
      <c r="AH6555" t="s">
        <v>146</v>
      </c>
      <c r="AI6555" t="s">
        <v>139</v>
      </c>
      <c r="AJ6555" t="str">
        <f t="shared" si="102"/>
        <v>Jan</v>
      </c>
    </row>
    <row r="6556" spans="1:36" x14ac:dyDescent="0.3">
      <c r="A6556" t="s">
        <v>14291</v>
      </c>
      <c r="B6556" s="33">
        <v>45921</v>
      </c>
      <c r="C6556" t="s">
        <v>93</v>
      </c>
      <c r="D6556" t="s">
        <v>14292</v>
      </c>
      <c r="E6556" t="s">
        <v>175</v>
      </c>
      <c r="F6556" t="s">
        <v>180</v>
      </c>
      <c r="G6556" t="s">
        <v>163</v>
      </c>
      <c r="H6556" t="s">
        <v>160</v>
      </c>
      <c r="I6556">
        <v>1689</v>
      </c>
      <c r="J6556" t="s">
        <v>520</v>
      </c>
      <c r="K6556" t="s">
        <v>1109</v>
      </c>
      <c r="L6556" t="s">
        <v>561</v>
      </c>
      <c r="M6556" t="s">
        <v>1109</v>
      </c>
      <c r="N6556">
        <v>252</v>
      </c>
      <c r="O6556">
        <v>5</v>
      </c>
      <c r="P6556">
        <v>-4</v>
      </c>
      <c r="Q6556" t="s">
        <v>73</v>
      </c>
      <c r="R6556" t="s">
        <v>238</v>
      </c>
      <c r="S6556" t="s">
        <v>239</v>
      </c>
      <c r="T6556">
        <v>220</v>
      </c>
      <c r="U6556">
        <v>174</v>
      </c>
      <c r="V6556">
        <v>79.09</v>
      </c>
      <c r="W6556" t="s">
        <v>133</v>
      </c>
      <c r="X6556">
        <v>10780</v>
      </c>
      <c r="Y6556">
        <v>1875720</v>
      </c>
      <c r="Z6556">
        <v>53244</v>
      </c>
      <c r="AA6556">
        <v>100920</v>
      </c>
      <c r="AB6556">
        <v>2029884</v>
      </c>
      <c r="AC6556">
        <v>1346672</v>
      </c>
      <c r="AD6556">
        <v>683212</v>
      </c>
      <c r="AE6556" t="s">
        <v>75</v>
      </c>
      <c r="AF6556" t="s">
        <v>81</v>
      </c>
      <c r="AG6556" t="s">
        <v>240</v>
      </c>
      <c r="AH6556" t="s">
        <v>144</v>
      </c>
      <c r="AI6556" t="s">
        <v>139</v>
      </c>
      <c r="AJ6556" t="str">
        <f t="shared" si="102"/>
        <v>Sep</v>
      </c>
    </row>
    <row r="6557" spans="1:36" x14ac:dyDescent="0.3">
      <c r="A6557" t="s">
        <v>14293</v>
      </c>
      <c r="B6557" s="33">
        <v>45961</v>
      </c>
      <c r="C6557" t="s">
        <v>93</v>
      </c>
      <c r="D6557" t="s">
        <v>3484</v>
      </c>
      <c r="E6557" t="s">
        <v>172</v>
      </c>
      <c r="F6557" t="s">
        <v>175</v>
      </c>
      <c r="G6557" t="s">
        <v>155</v>
      </c>
      <c r="H6557" t="s">
        <v>163</v>
      </c>
      <c r="I6557">
        <v>836</v>
      </c>
      <c r="J6557" t="s">
        <v>345</v>
      </c>
      <c r="K6557" t="s">
        <v>707</v>
      </c>
      <c r="L6557" t="s">
        <v>243</v>
      </c>
      <c r="M6557" t="s">
        <v>376</v>
      </c>
      <c r="N6557">
        <v>136</v>
      </c>
      <c r="O6557">
        <v>30</v>
      </c>
      <c r="P6557">
        <v>18</v>
      </c>
      <c r="Q6557" t="s">
        <v>73</v>
      </c>
      <c r="R6557" t="s">
        <v>238</v>
      </c>
      <c r="S6557" t="s">
        <v>239</v>
      </c>
      <c r="T6557">
        <v>189</v>
      </c>
      <c r="U6557">
        <v>155</v>
      </c>
      <c r="V6557">
        <v>82.01</v>
      </c>
      <c r="W6557" t="s">
        <v>133</v>
      </c>
      <c r="X6557">
        <v>5573</v>
      </c>
      <c r="Y6557">
        <v>863815</v>
      </c>
      <c r="Z6557">
        <v>24800</v>
      </c>
      <c r="AA6557">
        <v>72385</v>
      </c>
      <c r="AB6557">
        <v>961000</v>
      </c>
      <c r="AC6557">
        <v>691386</v>
      </c>
      <c r="AD6557">
        <v>269614</v>
      </c>
      <c r="AE6557" t="s">
        <v>81</v>
      </c>
      <c r="AF6557" t="s">
        <v>75</v>
      </c>
      <c r="AG6557" t="s">
        <v>240</v>
      </c>
      <c r="AH6557" t="s">
        <v>144</v>
      </c>
      <c r="AI6557" t="s">
        <v>139</v>
      </c>
      <c r="AJ6557" t="str">
        <f t="shared" si="102"/>
        <v>Oct</v>
      </c>
    </row>
    <row r="6558" spans="1:36" x14ac:dyDescent="0.3">
      <c r="A6558" t="s">
        <v>14294</v>
      </c>
      <c r="B6558" s="33">
        <v>45886</v>
      </c>
      <c r="C6558" t="s">
        <v>96</v>
      </c>
      <c r="D6558" t="s">
        <v>14295</v>
      </c>
      <c r="E6558" t="s">
        <v>172</v>
      </c>
      <c r="F6558" t="s">
        <v>177</v>
      </c>
      <c r="G6558" t="s">
        <v>155</v>
      </c>
      <c r="H6558" t="s">
        <v>162</v>
      </c>
      <c r="I6558">
        <v>2308</v>
      </c>
      <c r="J6558" t="s">
        <v>554</v>
      </c>
      <c r="K6558" t="s">
        <v>2527</v>
      </c>
      <c r="N6558">
        <v>297</v>
      </c>
      <c r="O6558">
        <v>0</v>
      </c>
      <c r="P6558">
        <v>0</v>
      </c>
      <c r="Q6558" t="s">
        <v>67</v>
      </c>
      <c r="R6558" t="s">
        <v>245</v>
      </c>
      <c r="S6558" t="s">
        <v>121</v>
      </c>
      <c r="T6558">
        <v>189</v>
      </c>
      <c r="U6558">
        <v>0</v>
      </c>
      <c r="V6558">
        <v>0</v>
      </c>
      <c r="W6558" t="s">
        <v>135</v>
      </c>
      <c r="X6558">
        <v>3354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 t="s">
        <v>81</v>
      </c>
      <c r="AF6558" t="s">
        <v>78</v>
      </c>
      <c r="AG6558" t="s">
        <v>240</v>
      </c>
      <c r="AH6558" t="s">
        <v>144</v>
      </c>
      <c r="AI6558" t="s">
        <v>138</v>
      </c>
      <c r="AJ6558" t="str">
        <f t="shared" si="102"/>
        <v>Aug</v>
      </c>
    </row>
    <row r="6559" spans="1:36" x14ac:dyDescent="0.3">
      <c r="A6559" t="s">
        <v>14296</v>
      </c>
      <c r="B6559" s="33">
        <v>45774</v>
      </c>
      <c r="C6559" t="s">
        <v>95</v>
      </c>
      <c r="D6559" t="s">
        <v>14297</v>
      </c>
      <c r="E6559" t="s">
        <v>180</v>
      </c>
      <c r="F6559" t="s">
        <v>173</v>
      </c>
      <c r="G6559" t="s">
        <v>160</v>
      </c>
      <c r="H6559" t="s">
        <v>161</v>
      </c>
      <c r="I6559">
        <v>973</v>
      </c>
      <c r="J6559" t="s">
        <v>292</v>
      </c>
      <c r="K6559" t="s">
        <v>3071</v>
      </c>
      <c r="L6559" t="s">
        <v>626</v>
      </c>
      <c r="M6559" t="s">
        <v>3071</v>
      </c>
      <c r="N6559">
        <v>142</v>
      </c>
      <c r="O6559">
        <v>0</v>
      </c>
      <c r="P6559">
        <v>-10</v>
      </c>
      <c r="Q6559" t="s">
        <v>70</v>
      </c>
      <c r="R6559" t="s">
        <v>238</v>
      </c>
      <c r="S6559" t="s">
        <v>239</v>
      </c>
      <c r="T6559">
        <v>189</v>
      </c>
      <c r="U6559">
        <v>145</v>
      </c>
      <c r="V6559">
        <v>76.72</v>
      </c>
      <c r="W6559" t="s">
        <v>135</v>
      </c>
      <c r="X6559">
        <v>6888</v>
      </c>
      <c r="Y6559">
        <v>998760</v>
      </c>
      <c r="Z6559">
        <v>78445</v>
      </c>
      <c r="AA6559">
        <v>66990</v>
      </c>
      <c r="AB6559">
        <v>1144195</v>
      </c>
      <c r="AC6559">
        <v>749909</v>
      </c>
      <c r="AD6559">
        <v>394286</v>
      </c>
      <c r="AE6559" t="s">
        <v>81</v>
      </c>
      <c r="AF6559" t="s">
        <v>78</v>
      </c>
      <c r="AG6559" t="s">
        <v>240</v>
      </c>
      <c r="AH6559" t="s">
        <v>144</v>
      </c>
      <c r="AI6559" t="s">
        <v>140</v>
      </c>
      <c r="AJ6559" t="str">
        <f t="shared" si="102"/>
        <v>Apr</v>
      </c>
    </row>
    <row r="6560" spans="1:36" x14ac:dyDescent="0.3">
      <c r="A6560" t="s">
        <v>14298</v>
      </c>
      <c r="B6560" s="33">
        <v>45882</v>
      </c>
      <c r="C6560" t="s">
        <v>95</v>
      </c>
      <c r="D6560" t="s">
        <v>14299</v>
      </c>
      <c r="E6560" t="s">
        <v>179</v>
      </c>
      <c r="F6560" t="s">
        <v>173</v>
      </c>
      <c r="G6560" t="s">
        <v>166</v>
      </c>
      <c r="H6560" t="s">
        <v>161</v>
      </c>
      <c r="I6560">
        <v>559</v>
      </c>
      <c r="J6560" t="s">
        <v>636</v>
      </c>
      <c r="K6560" t="s">
        <v>1192</v>
      </c>
      <c r="L6560" t="s">
        <v>864</v>
      </c>
      <c r="M6560" t="s">
        <v>2360</v>
      </c>
      <c r="N6560">
        <v>85</v>
      </c>
      <c r="O6560">
        <v>3</v>
      </c>
      <c r="P6560">
        <v>17</v>
      </c>
      <c r="Q6560" t="s">
        <v>73</v>
      </c>
      <c r="R6560" t="s">
        <v>238</v>
      </c>
      <c r="S6560" t="s">
        <v>239</v>
      </c>
      <c r="T6560">
        <v>180</v>
      </c>
      <c r="U6560">
        <v>143</v>
      </c>
      <c r="V6560">
        <v>79.44</v>
      </c>
      <c r="W6560" t="s">
        <v>133</v>
      </c>
      <c r="X6560">
        <v>5814</v>
      </c>
      <c r="Y6560">
        <v>831402</v>
      </c>
      <c r="Z6560">
        <v>24310</v>
      </c>
      <c r="AA6560">
        <v>38753</v>
      </c>
      <c r="AB6560">
        <v>894465</v>
      </c>
      <c r="AC6560">
        <v>698469</v>
      </c>
      <c r="AD6560">
        <v>195996</v>
      </c>
      <c r="AE6560" t="s">
        <v>72</v>
      </c>
      <c r="AF6560" t="s">
        <v>78</v>
      </c>
      <c r="AG6560" t="s">
        <v>240</v>
      </c>
      <c r="AH6560" t="s">
        <v>144</v>
      </c>
      <c r="AI6560" t="s">
        <v>138</v>
      </c>
      <c r="AJ6560" t="str">
        <f t="shared" si="102"/>
        <v>Aug</v>
      </c>
    </row>
    <row r="6561" spans="1:36" x14ac:dyDescent="0.3">
      <c r="A6561" t="s">
        <v>14300</v>
      </c>
      <c r="B6561" s="33">
        <v>45834</v>
      </c>
      <c r="C6561" t="s">
        <v>99</v>
      </c>
      <c r="D6561" t="s">
        <v>14301</v>
      </c>
      <c r="E6561" t="s">
        <v>180</v>
      </c>
      <c r="F6561" t="s">
        <v>181</v>
      </c>
      <c r="G6561" t="s">
        <v>160</v>
      </c>
      <c r="H6561" t="s">
        <v>159</v>
      </c>
      <c r="I6561">
        <v>401</v>
      </c>
      <c r="J6561" t="s">
        <v>503</v>
      </c>
      <c r="K6561" t="s">
        <v>403</v>
      </c>
      <c r="L6561" t="s">
        <v>823</v>
      </c>
      <c r="M6561" t="s">
        <v>1817</v>
      </c>
      <c r="N6561">
        <v>78</v>
      </c>
      <c r="O6561">
        <v>40</v>
      </c>
      <c r="P6561">
        <v>54</v>
      </c>
      <c r="Q6561" t="s">
        <v>76</v>
      </c>
      <c r="R6561" t="s">
        <v>238</v>
      </c>
      <c r="S6561" t="s">
        <v>239</v>
      </c>
      <c r="T6561">
        <v>180</v>
      </c>
      <c r="U6561">
        <v>135</v>
      </c>
      <c r="V6561">
        <v>75</v>
      </c>
      <c r="W6561" t="s">
        <v>134</v>
      </c>
      <c r="X6561">
        <v>4614</v>
      </c>
      <c r="Y6561">
        <v>622890</v>
      </c>
      <c r="Z6561">
        <v>70065</v>
      </c>
      <c r="AA6561">
        <v>106920</v>
      </c>
      <c r="AB6561">
        <v>799875</v>
      </c>
      <c r="AC6561">
        <v>530565</v>
      </c>
      <c r="AD6561">
        <v>269310</v>
      </c>
      <c r="AE6561" t="s">
        <v>81</v>
      </c>
      <c r="AF6561" t="s">
        <v>81</v>
      </c>
      <c r="AG6561" t="s">
        <v>240</v>
      </c>
      <c r="AH6561" t="s">
        <v>144</v>
      </c>
      <c r="AI6561" t="s">
        <v>138</v>
      </c>
      <c r="AJ6561" t="str">
        <f t="shared" si="102"/>
        <v>Jun</v>
      </c>
    </row>
    <row r="6562" spans="1:36" x14ac:dyDescent="0.3">
      <c r="A6562" t="s">
        <v>14302</v>
      </c>
      <c r="B6562" s="33">
        <v>45791</v>
      </c>
      <c r="C6562" t="s">
        <v>93</v>
      </c>
      <c r="D6562" t="s">
        <v>14303</v>
      </c>
      <c r="E6562" t="s">
        <v>175</v>
      </c>
      <c r="F6562" t="s">
        <v>179</v>
      </c>
      <c r="G6562" t="s">
        <v>163</v>
      </c>
      <c r="H6562" t="s">
        <v>166</v>
      </c>
      <c r="I6562">
        <v>620</v>
      </c>
      <c r="J6562" t="s">
        <v>581</v>
      </c>
      <c r="K6562" t="s">
        <v>5560</v>
      </c>
      <c r="L6562" t="s">
        <v>2741</v>
      </c>
      <c r="M6562" t="s">
        <v>4574</v>
      </c>
      <c r="N6562">
        <v>109</v>
      </c>
      <c r="O6562">
        <v>9</v>
      </c>
      <c r="P6562">
        <v>22</v>
      </c>
      <c r="Q6562" t="s">
        <v>73</v>
      </c>
      <c r="R6562" t="s">
        <v>238</v>
      </c>
      <c r="S6562" t="s">
        <v>239</v>
      </c>
      <c r="T6562">
        <v>150</v>
      </c>
      <c r="U6562">
        <v>141</v>
      </c>
      <c r="V6562">
        <v>94</v>
      </c>
      <c r="W6562" t="s">
        <v>133</v>
      </c>
      <c r="X6562">
        <v>7459</v>
      </c>
      <c r="Y6562">
        <v>1051719</v>
      </c>
      <c r="Z6562">
        <v>32712</v>
      </c>
      <c r="AA6562">
        <v>52452</v>
      </c>
      <c r="AB6562">
        <v>1136883</v>
      </c>
      <c r="AC6562">
        <v>759714</v>
      </c>
      <c r="AD6562">
        <v>377169</v>
      </c>
      <c r="AE6562" t="s">
        <v>75</v>
      </c>
      <c r="AF6562" t="s">
        <v>72</v>
      </c>
      <c r="AG6562" t="s">
        <v>240</v>
      </c>
      <c r="AH6562" t="s">
        <v>144</v>
      </c>
      <c r="AI6562" t="s">
        <v>140</v>
      </c>
      <c r="AJ6562" t="str">
        <f t="shared" si="102"/>
        <v>May</v>
      </c>
    </row>
    <row r="6563" spans="1:36" x14ac:dyDescent="0.3">
      <c r="A6563" t="s">
        <v>14304</v>
      </c>
      <c r="B6563" s="33">
        <v>46021</v>
      </c>
      <c r="C6563" t="s">
        <v>93</v>
      </c>
      <c r="D6563" t="s">
        <v>14305</v>
      </c>
      <c r="E6563" t="s">
        <v>177</v>
      </c>
      <c r="F6563" t="s">
        <v>178</v>
      </c>
      <c r="G6563" t="s">
        <v>162</v>
      </c>
      <c r="H6563" t="s">
        <v>157</v>
      </c>
      <c r="I6563">
        <v>1661</v>
      </c>
      <c r="J6563" t="s">
        <v>286</v>
      </c>
      <c r="K6563" t="s">
        <v>1859</v>
      </c>
      <c r="L6563" t="s">
        <v>5884</v>
      </c>
      <c r="M6563" t="s">
        <v>1129</v>
      </c>
      <c r="N6563">
        <v>230</v>
      </c>
      <c r="O6563">
        <v>35</v>
      </c>
      <c r="P6563">
        <v>48</v>
      </c>
      <c r="Q6563" t="s">
        <v>76</v>
      </c>
      <c r="R6563" t="s">
        <v>238</v>
      </c>
      <c r="S6563" t="s">
        <v>239</v>
      </c>
      <c r="T6563">
        <v>180</v>
      </c>
      <c r="U6563">
        <v>146</v>
      </c>
      <c r="V6563">
        <v>81.11</v>
      </c>
      <c r="W6563" t="s">
        <v>134</v>
      </c>
      <c r="X6563">
        <v>5184</v>
      </c>
      <c r="Y6563">
        <v>756864</v>
      </c>
      <c r="Z6563">
        <v>52560</v>
      </c>
      <c r="AA6563">
        <v>86578</v>
      </c>
      <c r="AB6563">
        <v>896002</v>
      </c>
      <c r="AC6563">
        <v>646538</v>
      </c>
      <c r="AD6563">
        <v>249464</v>
      </c>
      <c r="AE6563" t="s">
        <v>78</v>
      </c>
      <c r="AF6563" t="s">
        <v>75</v>
      </c>
      <c r="AG6563" t="s">
        <v>240</v>
      </c>
      <c r="AH6563" t="s">
        <v>145</v>
      </c>
      <c r="AI6563" t="s">
        <v>139</v>
      </c>
      <c r="AJ6563" t="str">
        <f t="shared" si="102"/>
        <v>Dec</v>
      </c>
    </row>
    <row r="6564" spans="1:36" x14ac:dyDescent="0.3">
      <c r="A6564" t="s">
        <v>14306</v>
      </c>
      <c r="B6564" s="33">
        <v>45910</v>
      </c>
      <c r="C6564" t="s">
        <v>93</v>
      </c>
      <c r="D6564" t="s">
        <v>14307</v>
      </c>
      <c r="E6564" t="s">
        <v>180</v>
      </c>
      <c r="F6564" t="s">
        <v>175</v>
      </c>
      <c r="G6564" t="s">
        <v>160</v>
      </c>
      <c r="H6564" t="s">
        <v>163</v>
      </c>
      <c r="I6564">
        <v>843</v>
      </c>
      <c r="J6564" t="s">
        <v>504</v>
      </c>
      <c r="K6564" t="s">
        <v>845</v>
      </c>
      <c r="L6564" t="s">
        <v>696</v>
      </c>
      <c r="M6564" t="s">
        <v>845</v>
      </c>
      <c r="N6564">
        <v>143</v>
      </c>
      <c r="O6564">
        <v>25</v>
      </c>
      <c r="P6564">
        <v>-6</v>
      </c>
      <c r="Q6564" t="s">
        <v>73</v>
      </c>
      <c r="R6564" t="s">
        <v>238</v>
      </c>
      <c r="S6564" t="s">
        <v>239</v>
      </c>
      <c r="T6564">
        <v>180</v>
      </c>
      <c r="U6564">
        <v>151</v>
      </c>
      <c r="V6564">
        <v>83.89</v>
      </c>
      <c r="W6564" t="s">
        <v>133</v>
      </c>
      <c r="X6564">
        <v>9339</v>
      </c>
      <c r="Y6564">
        <v>1410189</v>
      </c>
      <c r="Z6564">
        <v>34730</v>
      </c>
      <c r="AA6564">
        <v>89392</v>
      </c>
      <c r="AB6564">
        <v>1534311</v>
      </c>
      <c r="AC6564">
        <v>1137393</v>
      </c>
      <c r="AD6564">
        <v>396918</v>
      </c>
      <c r="AE6564" t="s">
        <v>81</v>
      </c>
      <c r="AF6564" t="s">
        <v>75</v>
      </c>
      <c r="AG6564" t="s">
        <v>240</v>
      </c>
      <c r="AH6564" t="s">
        <v>144</v>
      </c>
      <c r="AI6564" t="s">
        <v>139</v>
      </c>
      <c r="AJ6564" t="str">
        <f t="shared" si="102"/>
        <v>Sep</v>
      </c>
    </row>
    <row r="6565" spans="1:36" x14ac:dyDescent="0.3">
      <c r="A6565" t="s">
        <v>14308</v>
      </c>
      <c r="B6565" s="33">
        <v>45937</v>
      </c>
      <c r="C6565" t="s">
        <v>93</v>
      </c>
      <c r="D6565" t="s">
        <v>14309</v>
      </c>
      <c r="E6565" t="s">
        <v>177</v>
      </c>
      <c r="F6565" t="s">
        <v>176</v>
      </c>
      <c r="G6565" t="s">
        <v>162</v>
      </c>
      <c r="H6565" t="s">
        <v>156</v>
      </c>
      <c r="I6565">
        <v>2379</v>
      </c>
      <c r="J6565" t="s">
        <v>482</v>
      </c>
      <c r="K6565" t="s">
        <v>14310</v>
      </c>
      <c r="L6565" t="s">
        <v>408</v>
      </c>
      <c r="M6565" t="s">
        <v>14310</v>
      </c>
      <c r="N6565">
        <v>342</v>
      </c>
      <c r="O6565">
        <v>0</v>
      </c>
      <c r="P6565">
        <v>-10</v>
      </c>
      <c r="Q6565" t="s">
        <v>70</v>
      </c>
      <c r="R6565" t="s">
        <v>238</v>
      </c>
      <c r="S6565" t="s">
        <v>239</v>
      </c>
      <c r="T6565">
        <v>180</v>
      </c>
      <c r="U6565">
        <v>176</v>
      </c>
      <c r="V6565">
        <v>97.78</v>
      </c>
      <c r="W6565" t="s">
        <v>135</v>
      </c>
      <c r="X6565">
        <v>9279</v>
      </c>
      <c r="Y6565">
        <v>1633104</v>
      </c>
      <c r="Z6565">
        <v>69344</v>
      </c>
      <c r="AA6565">
        <v>87824</v>
      </c>
      <c r="AB6565">
        <v>1790272</v>
      </c>
      <c r="AC6565">
        <v>1481876</v>
      </c>
      <c r="AD6565">
        <v>308396</v>
      </c>
      <c r="AE6565" t="s">
        <v>78</v>
      </c>
      <c r="AF6565" t="s">
        <v>81</v>
      </c>
      <c r="AG6565" t="s">
        <v>240</v>
      </c>
      <c r="AH6565" t="s">
        <v>144</v>
      </c>
      <c r="AI6565" t="s">
        <v>138</v>
      </c>
      <c r="AJ6565" t="str">
        <f t="shared" si="102"/>
        <v>Oct</v>
      </c>
    </row>
    <row r="6566" spans="1:36" x14ac:dyDescent="0.3">
      <c r="A6566" t="s">
        <v>14311</v>
      </c>
      <c r="B6566" s="33">
        <v>45840</v>
      </c>
      <c r="C6566" t="s">
        <v>97</v>
      </c>
      <c r="D6566" t="s">
        <v>14312</v>
      </c>
      <c r="E6566" t="s">
        <v>173</v>
      </c>
      <c r="F6566" t="s">
        <v>181</v>
      </c>
      <c r="G6566" t="s">
        <v>161</v>
      </c>
      <c r="H6566" t="s">
        <v>159</v>
      </c>
      <c r="I6566">
        <v>1071</v>
      </c>
      <c r="J6566" t="s">
        <v>554</v>
      </c>
      <c r="K6566" t="s">
        <v>1721</v>
      </c>
      <c r="L6566" t="s">
        <v>349</v>
      </c>
      <c r="M6566" t="s">
        <v>1751</v>
      </c>
      <c r="N6566">
        <v>171</v>
      </c>
      <c r="O6566">
        <v>27</v>
      </c>
      <c r="P6566">
        <v>47</v>
      </c>
      <c r="Q6566" t="s">
        <v>76</v>
      </c>
      <c r="R6566" t="s">
        <v>238</v>
      </c>
      <c r="S6566" t="s">
        <v>239</v>
      </c>
      <c r="T6566">
        <v>180</v>
      </c>
      <c r="U6566">
        <v>138</v>
      </c>
      <c r="V6566">
        <v>76.67</v>
      </c>
      <c r="W6566" t="s">
        <v>133</v>
      </c>
      <c r="X6566">
        <v>5503</v>
      </c>
      <c r="Y6566">
        <v>759414</v>
      </c>
      <c r="Z6566">
        <v>55890</v>
      </c>
      <c r="AA6566">
        <v>81420</v>
      </c>
      <c r="AB6566">
        <v>896724</v>
      </c>
      <c r="AC6566">
        <v>729238</v>
      </c>
      <c r="AD6566">
        <v>167486</v>
      </c>
      <c r="AE6566" t="s">
        <v>78</v>
      </c>
      <c r="AF6566" t="s">
        <v>81</v>
      </c>
      <c r="AG6566" t="s">
        <v>240</v>
      </c>
      <c r="AH6566" t="s">
        <v>144</v>
      </c>
      <c r="AI6566" t="s">
        <v>138</v>
      </c>
      <c r="AJ6566" t="str">
        <f t="shared" si="102"/>
        <v>Jul</v>
      </c>
    </row>
    <row r="6567" spans="1:36" x14ac:dyDescent="0.3">
      <c r="A6567" t="s">
        <v>14313</v>
      </c>
      <c r="B6567" s="33">
        <v>45998</v>
      </c>
      <c r="C6567" t="s">
        <v>93</v>
      </c>
      <c r="D6567" t="s">
        <v>7468</v>
      </c>
      <c r="E6567" t="s">
        <v>173</v>
      </c>
      <c r="F6567" t="s">
        <v>175</v>
      </c>
      <c r="G6567" t="s">
        <v>161</v>
      </c>
      <c r="H6567" t="s">
        <v>163</v>
      </c>
      <c r="I6567">
        <v>991</v>
      </c>
      <c r="J6567" t="s">
        <v>971</v>
      </c>
      <c r="K6567" t="s">
        <v>1781</v>
      </c>
      <c r="L6567" t="s">
        <v>2337</v>
      </c>
      <c r="M6567" t="s">
        <v>584</v>
      </c>
      <c r="N6567">
        <v>133</v>
      </c>
      <c r="O6567">
        <v>40</v>
      </c>
      <c r="P6567">
        <v>39</v>
      </c>
      <c r="Q6567" t="s">
        <v>76</v>
      </c>
      <c r="R6567" t="s">
        <v>238</v>
      </c>
      <c r="S6567" t="s">
        <v>239</v>
      </c>
      <c r="T6567">
        <v>180</v>
      </c>
      <c r="U6567">
        <v>103</v>
      </c>
      <c r="V6567">
        <v>57.22</v>
      </c>
      <c r="W6567" t="s">
        <v>133</v>
      </c>
      <c r="X6567">
        <v>3783</v>
      </c>
      <c r="Y6567">
        <v>389649</v>
      </c>
      <c r="Z6567">
        <v>15759</v>
      </c>
      <c r="AA6567">
        <v>57268</v>
      </c>
      <c r="AB6567">
        <v>462676</v>
      </c>
      <c r="AC6567">
        <v>295003</v>
      </c>
      <c r="AD6567">
        <v>167673</v>
      </c>
      <c r="AE6567" t="s">
        <v>78</v>
      </c>
      <c r="AF6567" t="s">
        <v>75</v>
      </c>
      <c r="AG6567" t="s">
        <v>240</v>
      </c>
      <c r="AH6567" t="s">
        <v>146</v>
      </c>
      <c r="AI6567" t="s">
        <v>140</v>
      </c>
      <c r="AJ6567" t="str">
        <f t="shared" si="102"/>
        <v>Dec</v>
      </c>
    </row>
    <row r="6568" spans="1:36" x14ac:dyDescent="0.3">
      <c r="A6568" t="s">
        <v>14314</v>
      </c>
      <c r="B6568" s="33">
        <v>45740</v>
      </c>
      <c r="C6568" t="s">
        <v>97</v>
      </c>
      <c r="D6568" t="s">
        <v>14315</v>
      </c>
      <c r="E6568" t="s">
        <v>174</v>
      </c>
      <c r="F6568" t="s">
        <v>175</v>
      </c>
      <c r="G6568" t="s">
        <v>158</v>
      </c>
      <c r="H6568" t="s">
        <v>163</v>
      </c>
      <c r="I6568">
        <v>1036</v>
      </c>
      <c r="J6568" t="s">
        <v>408</v>
      </c>
      <c r="K6568" t="s">
        <v>521</v>
      </c>
      <c r="L6568" t="s">
        <v>2196</v>
      </c>
      <c r="M6568" t="s">
        <v>521</v>
      </c>
      <c r="N6568">
        <v>140</v>
      </c>
      <c r="O6568">
        <v>7</v>
      </c>
      <c r="P6568">
        <v>-10</v>
      </c>
      <c r="Q6568" t="s">
        <v>73</v>
      </c>
      <c r="R6568" t="s">
        <v>238</v>
      </c>
      <c r="S6568" t="s">
        <v>239</v>
      </c>
      <c r="T6568">
        <v>150</v>
      </c>
      <c r="U6568">
        <v>140</v>
      </c>
      <c r="V6568">
        <v>93.33</v>
      </c>
      <c r="W6568" t="s">
        <v>133</v>
      </c>
      <c r="X6568">
        <v>8587</v>
      </c>
      <c r="Y6568">
        <v>1202180</v>
      </c>
      <c r="Z6568">
        <v>37800</v>
      </c>
      <c r="AA6568">
        <v>54460</v>
      </c>
      <c r="AB6568">
        <v>1294440</v>
      </c>
      <c r="AC6568">
        <v>917323</v>
      </c>
      <c r="AD6568">
        <v>377117</v>
      </c>
      <c r="AE6568" t="s">
        <v>78</v>
      </c>
      <c r="AF6568" t="s">
        <v>75</v>
      </c>
      <c r="AG6568" t="s">
        <v>240</v>
      </c>
      <c r="AH6568" t="s">
        <v>146</v>
      </c>
      <c r="AI6568" t="s">
        <v>139</v>
      </c>
      <c r="AJ6568" t="str">
        <f t="shared" si="102"/>
        <v>Mar</v>
      </c>
    </row>
    <row r="6569" spans="1:36" x14ac:dyDescent="0.3">
      <c r="A6569" t="s">
        <v>14316</v>
      </c>
      <c r="B6569" s="33">
        <v>45754</v>
      </c>
      <c r="C6569" t="s">
        <v>98</v>
      </c>
      <c r="D6569" t="s">
        <v>14317</v>
      </c>
      <c r="E6569" t="s">
        <v>177</v>
      </c>
      <c r="F6569" t="s">
        <v>180</v>
      </c>
      <c r="G6569" t="s">
        <v>162</v>
      </c>
      <c r="H6569" t="s">
        <v>160</v>
      </c>
      <c r="I6569">
        <v>1543</v>
      </c>
      <c r="J6569" t="s">
        <v>310</v>
      </c>
      <c r="K6569" t="s">
        <v>492</v>
      </c>
      <c r="L6569" t="s">
        <v>310</v>
      </c>
      <c r="M6569" t="s">
        <v>903</v>
      </c>
      <c r="N6569">
        <v>210</v>
      </c>
      <c r="O6569">
        <v>0</v>
      </c>
      <c r="P6569">
        <v>10</v>
      </c>
      <c r="Q6569" t="s">
        <v>73</v>
      </c>
      <c r="R6569" t="s">
        <v>238</v>
      </c>
      <c r="S6569" t="s">
        <v>239</v>
      </c>
      <c r="T6569">
        <v>180</v>
      </c>
      <c r="U6569">
        <v>126</v>
      </c>
      <c r="V6569">
        <v>70</v>
      </c>
      <c r="W6569" t="s">
        <v>133</v>
      </c>
      <c r="X6569">
        <v>8860</v>
      </c>
      <c r="Y6569">
        <v>1116360</v>
      </c>
      <c r="Z6569">
        <v>42588</v>
      </c>
      <c r="AA6569">
        <v>79254</v>
      </c>
      <c r="AB6569">
        <v>1238202</v>
      </c>
      <c r="AC6569">
        <v>895569</v>
      </c>
      <c r="AD6569">
        <v>342633</v>
      </c>
      <c r="AE6569" t="s">
        <v>78</v>
      </c>
      <c r="AF6569" t="s">
        <v>81</v>
      </c>
      <c r="AG6569" t="s">
        <v>240</v>
      </c>
      <c r="AH6569" t="s">
        <v>146</v>
      </c>
      <c r="AI6569" t="s">
        <v>138</v>
      </c>
      <c r="AJ6569" t="str">
        <f t="shared" si="102"/>
        <v>Apr</v>
      </c>
    </row>
    <row r="6570" spans="1:36" x14ac:dyDescent="0.3">
      <c r="A6570" t="s">
        <v>14318</v>
      </c>
      <c r="B6570" s="33">
        <v>45978</v>
      </c>
      <c r="C6570" t="s">
        <v>98</v>
      </c>
      <c r="D6570" t="s">
        <v>14319</v>
      </c>
      <c r="E6570" t="s">
        <v>179</v>
      </c>
      <c r="F6570" t="s">
        <v>176</v>
      </c>
      <c r="G6570" t="s">
        <v>166</v>
      </c>
      <c r="H6570" t="s">
        <v>156</v>
      </c>
      <c r="I6570">
        <v>1062</v>
      </c>
      <c r="J6570" t="s">
        <v>1434</v>
      </c>
      <c r="K6570" t="s">
        <v>634</v>
      </c>
      <c r="L6570" t="s">
        <v>2244</v>
      </c>
      <c r="M6570" t="s">
        <v>2190</v>
      </c>
      <c r="N6570">
        <v>151</v>
      </c>
      <c r="O6570">
        <v>1</v>
      </c>
      <c r="P6570">
        <v>10</v>
      </c>
      <c r="Q6570" t="s">
        <v>73</v>
      </c>
      <c r="R6570" t="s">
        <v>238</v>
      </c>
      <c r="S6570" t="s">
        <v>239</v>
      </c>
      <c r="T6570">
        <v>180</v>
      </c>
      <c r="U6570">
        <v>137</v>
      </c>
      <c r="V6570">
        <v>76.11</v>
      </c>
      <c r="W6570" t="s">
        <v>133</v>
      </c>
      <c r="X6570">
        <v>6962</v>
      </c>
      <c r="Y6570">
        <v>953794</v>
      </c>
      <c r="Z6570">
        <v>25893</v>
      </c>
      <c r="AA6570">
        <v>64801</v>
      </c>
      <c r="AB6570">
        <v>1044488</v>
      </c>
      <c r="AC6570">
        <v>870587</v>
      </c>
      <c r="AD6570">
        <v>173901</v>
      </c>
      <c r="AE6570" t="s">
        <v>72</v>
      </c>
      <c r="AF6570" t="s">
        <v>81</v>
      </c>
      <c r="AG6570" t="s">
        <v>240</v>
      </c>
      <c r="AH6570" t="s">
        <v>145</v>
      </c>
      <c r="AI6570" t="s">
        <v>140</v>
      </c>
      <c r="AJ6570" t="str">
        <f t="shared" si="102"/>
        <v>Nov</v>
      </c>
    </row>
    <row r="6571" spans="1:36" x14ac:dyDescent="0.3">
      <c r="A6571" t="s">
        <v>14320</v>
      </c>
      <c r="B6571" s="33">
        <v>45918</v>
      </c>
      <c r="C6571" t="s">
        <v>97</v>
      </c>
      <c r="D6571" t="s">
        <v>14321</v>
      </c>
      <c r="E6571" t="s">
        <v>178</v>
      </c>
      <c r="F6571" t="s">
        <v>180</v>
      </c>
      <c r="G6571" t="s">
        <v>157</v>
      </c>
      <c r="H6571" t="s">
        <v>160</v>
      </c>
      <c r="I6571">
        <v>1527</v>
      </c>
      <c r="J6571" t="s">
        <v>621</v>
      </c>
      <c r="K6571" t="s">
        <v>891</v>
      </c>
      <c r="L6571" t="s">
        <v>696</v>
      </c>
      <c r="M6571" t="s">
        <v>2220</v>
      </c>
      <c r="N6571">
        <v>208</v>
      </c>
      <c r="O6571">
        <v>25</v>
      </c>
      <c r="P6571">
        <v>27</v>
      </c>
      <c r="Q6571" t="s">
        <v>73</v>
      </c>
      <c r="R6571" t="s">
        <v>238</v>
      </c>
      <c r="S6571" t="s">
        <v>239</v>
      </c>
      <c r="T6571">
        <v>220</v>
      </c>
      <c r="U6571">
        <v>206</v>
      </c>
      <c r="V6571">
        <v>93.64</v>
      </c>
      <c r="W6571" t="s">
        <v>134</v>
      </c>
      <c r="X6571">
        <v>4857</v>
      </c>
      <c r="Y6571">
        <v>1000542</v>
      </c>
      <c r="Z6571">
        <v>74984</v>
      </c>
      <c r="AA6571">
        <v>121540</v>
      </c>
      <c r="AB6571">
        <v>1197066</v>
      </c>
      <c r="AC6571">
        <v>914463</v>
      </c>
      <c r="AD6571">
        <v>282603</v>
      </c>
      <c r="AE6571" t="s">
        <v>75</v>
      </c>
      <c r="AF6571" t="s">
        <v>81</v>
      </c>
      <c r="AG6571" t="s">
        <v>240</v>
      </c>
      <c r="AH6571" t="s">
        <v>144</v>
      </c>
      <c r="AI6571" t="s">
        <v>139</v>
      </c>
      <c r="AJ6571" t="str">
        <f t="shared" si="102"/>
        <v>Sep</v>
      </c>
    </row>
    <row r="6572" spans="1:36" x14ac:dyDescent="0.3">
      <c r="A6572" t="s">
        <v>14322</v>
      </c>
      <c r="B6572" s="33">
        <v>45979</v>
      </c>
      <c r="C6572" t="s">
        <v>97</v>
      </c>
      <c r="D6572" t="s">
        <v>8271</v>
      </c>
      <c r="E6572" t="s">
        <v>181</v>
      </c>
      <c r="F6572" t="s">
        <v>174</v>
      </c>
      <c r="G6572" t="s">
        <v>159</v>
      </c>
      <c r="H6572" t="s">
        <v>158</v>
      </c>
      <c r="I6572">
        <v>1097</v>
      </c>
      <c r="J6572" t="s">
        <v>377</v>
      </c>
      <c r="K6572" t="s">
        <v>1953</v>
      </c>
      <c r="L6572" t="s">
        <v>1965</v>
      </c>
      <c r="M6572" t="s">
        <v>655</v>
      </c>
      <c r="N6572">
        <v>155</v>
      </c>
      <c r="O6572">
        <v>32</v>
      </c>
      <c r="P6572">
        <v>52</v>
      </c>
      <c r="Q6572" t="s">
        <v>76</v>
      </c>
      <c r="R6572" t="s">
        <v>238</v>
      </c>
      <c r="S6572" t="s">
        <v>239</v>
      </c>
      <c r="T6572">
        <v>220</v>
      </c>
      <c r="U6572">
        <v>162</v>
      </c>
      <c r="V6572">
        <v>73.64</v>
      </c>
      <c r="W6572" t="s">
        <v>133</v>
      </c>
      <c r="X6572">
        <v>3577</v>
      </c>
      <c r="Y6572">
        <v>579474</v>
      </c>
      <c r="Z6572">
        <v>82134</v>
      </c>
      <c r="AA6572">
        <v>76950</v>
      </c>
      <c r="AB6572">
        <v>738558</v>
      </c>
      <c r="AC6572">
        <v>459510</v>
      </c>
      <c r="AD6572">
        <v>279048</v>
      </c>
      <c r="AE6572" t="s">
        <v>81</v>
      </c>
      <c r="AF6572" t="s">
        <v>78</v>
      </c>
      <c r="AG6572" t="s">
        <v>240</v>
      </c>
      <c r="AH6572" t="s">
        <v>146</v>
      </c>
      <c r="AI6572" t="s">
        <v>139</v>
      </c>
      <c r="AJ6572" t="str">
        <f t="shared" si="102"/>
        <v>Nov</v>
      </c>
    </row>
    <row r="6573" spans="1:36" x14ac:dyDescent="0.3">
      <c r="A6573" t="s">
        <v>14323</v>
      </c>
      <c r="B6573" s="33">
        <v>45692</v>
      </c>
      <c r="C6573" t="s">
        <v>93</v>
      </c>
      <c r="D6573" t="s">
        <v>14324</v>
      </c>
      <c r="E6573" t="s">
        <v>181</v>
      </c>
      <c r="F6573" t="s">
        <v>173</v>
      </c>
      <c r="G6573" t="s">
        <v>159</v>
      </c>
      <c r="H6573" t="s">
        <v>161</v>
      </c>
      <c r="I6573">
        <v>1733</v>
      </c>
      <c r="J6573" t="s">
        <v>266</v>
      </c>
      <c r="K6573" t="s">
        <v>878</v>
      </c>
      <c r="L6573" t="s">
        <v>310</v>
      </c>
      <c r="M6573" t="s">
        <v>1045</v>
      </c>
      <c r="N6573">
        <v>212</v>
      </c>
      <c r="O6573">
        <v>0</v>
      </c>
      <c r="P6573">
        <v>13</v>
      </c>
      <c r="Q6573" t="s">
        <v>73</v>
      </c>
      <c r="R6573" t="s">
        <v>238</v>
      </c>
      <c r="S6573" t="s">
        <v>239</v>
      </c>
      <c r="T6573">
        <v>180</v>
      </c>
      <c r="U6573">
        <v>164</v>
      </c>
      <c r="V6573">
        <v>91.11</v>
      </c>
      <c r="W6573" t="s">
        <v>135</v>
      </c>
      <c r="X6573">
        <v>3350</v>
      </c>
      <c r="Y6573">
        <v>549400</v>
      </c>
      <c r="Z6573">
        <v>42804</v>
      </c>
      <c r="AA6573">
        <v>74948</v>
      </c>
      <c r="AB6573">
        <v>667152</v>
      </c>
      <c r="AC6573">
        <v>510843</v>
      </c>
      <c r="AD6573">
        <v>156309</v>
      </c>
      <c r="AE6573" t="s">
        <v>81</v>
      </c>
      <c r="AF6573" t="s">
        <v>78</v>
      </c>
      <c r="AG6573" t="s">
        <v>240</v>
      </c>
      <c r="AH6573" t="s">
        <v>146</v>
      </c>
      <c r="AI6573" t="s">
        <v>139</v>
      </c>
      <c r="AJ6573" t="str">
        <f t="shared" si="102"/>
        <v>Feb</v>
      </c>
    </row>
    <row r="6574" spans="1:36" x14ac:dyDescent="0.3">
      <c r="A6574" t="s">
        <v>14325</v>
      </c>
      <c r="B6574" s="33">
        <v>45834</v>
      </c>
      <c r="C6574" t="s">
        <v>97</v>
      </c>
      <c r="D6574" t="s">
        <v>14326</v>
      </c>
      <c r="E6574" t="s">
        <v>177</v>
      </c>
      <c r="F6574" t="s">
        <v>179</v>
      </c>
      <c r="G6574" t="s">
        <v>162</v>
      </c>
      <c r="H6574" t="s">
        <v>166</v>
      </c>
      <c r="I6574">
        <v>912</v>
      </c>
      <c r="J6574" t="s">
        <v>264</v>
      </c>
      <c r="K6574" t="s">
        <v>465</v>
      </c>
      <c r="L6574" t="s">
        <v>310</v>
      </c>
      <c r="M6574" t="s">
        <v>2964</v>
      </c>
      <c r="N6574">
        <v>138</v>
      </c>
      <c r="O6574">
        <v>0</v>
      </c>
      <c r="P6574">
        <v>8</v>
      </c>
      <c r="Q6574" t="s">
        <v>73</v>
      </c>
      <c r="R6574" t="s">
        <v>238</v>
      </c>
      <c r="S6574" t="s">
        <v>239</v>
      </c>
      <c r="T6574">
        <v>180</v>
      </c>
      <c r="U6574">
        <v>119</v>
      </c>
      <c r="V6574">
        <v>66.11</v>
      </c>
      <c r="W6574" t="s">
        <v>133</v>
      </c>
      <c r="X6574">
        <v>10335</v>
      </c>
      <c r="Y6574">
        <v>1229865</v>
      </c>
      <c r="Z6574">
        <v>19397</v>
      </c>
      <c r="AA6574">
        <v>26299</v>
      </c>
      <c r="AB6574">
        <v>1275561</v>
      </c>
      <c r="AC6574">
        <v>967390</v>
      </c>
      <c r="AD6574">
        <v>308171</v>
      </c>
      <c r="AE6574" t="s">
        <v>78</v>
      </c>
      <c r="AF6574" t="s">
        <v>72</v>
      </c>
      <c r="AG6574" t="s">
        <v>240</v>
      </c>
      <c r="AH6574" t="s">
        <v>144</v>
      </c>
      <c r="AI6574" t="s">
        <v>139</v>
      </c>
      <c r="AJ6574" t="str">
        <f t="shared" si="102"/>
        <v>Jun</v>
      </c>
    </row>
    <row r="6575" spans="1:36" x14ac:dyDescent="0.3">
      <c r="A6575" t="s">
        <v>14327</v>
      </c>
      <c r="B6575" s="33">
        <v>45819</v>
      </c>
      <c r="C6575" t="s">
        <v>99</v>
      </c>
      <c r="D6575" t="s">
        <v>14328</v>
      </c>
      <c r="E6575" t="s">
        <v>181</v>
      </c>
      <c r="F6575" t="s">
        <v>174</v>
      </c>
      <c r="G6575" t="s">
        <v>159</v>
      </c>
      <c r="H6575" t="s">
        <v>158</v>
      </c>
      <c r="I6575">
        <v>926</v>
      </c>
      <c r="J6575" t="s">
        <v>397</v>
      </c>
      <c r="K6575" t="s">
        <v>1202</v>
      </c>
      <c r="L6575" t="s">
        <v>633</v>
      </c>
      <c r="M6575" t="s">
        <v>1202</v>
      </c>
      <c r="N6575">
        <v>153</v>
      </c>
      <c r="O6575">
        <v>0</v>
      </c>
      <c r="P6575">
        <v>-10</v>
      </c>
      <c r="Q6575" t="s">
        <v>70</v>
      </c>
      <c r="R6575" t="s">
        <v>238</v>
      </c>
      <c r="S6575" t="s">
        <v>239</v>
      </c>
      <c r="T6575">
        <v>220</v>
      </c>
      <c r="U6575">
        <v>168</v>
      </c>
      <c r="V6575">
        <v>76.36</v>
      </c>
      <c r="W6575" t="s">
        <v>133</v>
      </c>
      <c r="X6575">
        <v>7253</v>
      </c>
      <c r="Y6575">
        <v>1218504</v>
      </c>
      <c r="Z6575">
        <v>45024</v>
      </c>
      <c r="AA6575">
        <v>110040</v>
      </c>
      <c r="AB6575">
        <v>1373568</v>
      </c>
      <c r="AC6575">
        <v>858079</v>
      </c>
      <c r="AD6575">
        <v>515489</v>
      </c>
      <c r="AE6575" t="s">
        <v>81</v>
      </c>
      <c r="AF6575" t="s">
        <v>78</v>
      </c>
      <c r="AG6575" t="s">
        <v>240</v>
      </c>
      <c r="AH6575" t="s">
        <v>144</v>
      </c>
      <c r="AI6575" t="s">
        <v>138</v>
      </c>
      <c r="AJ6575" t="str">
        <f t="shared" si="102"/>
        <v>Jun</v>
      </c>
    </row>
    <row r="6576" spans="1:36" x14ac:dyDescent="0.3">
      <c r="A6576" t="s">
        <v>14329</v>
      </c>
      <c r="B6576" s="33">
        <v>45843</v>
      </c>
      <c r="C6576" t="s">
        <v>95</v>
      </c>
      <c r="D6576" t="s">
        <v>14330</v>
      </c>
      <c r="E6576" t="s">
        <v>172</v>
      </c>
      <c r="F6576" t="s">
        <v>174</v>
      </c>
      <c r="G6576" t="s">
        <v>155</v>
      </c>
      <c r="H6576" t="s">
        <v>158</v>
      </c>
      <c r="I6576">
        <v>1282</v>
      </c>
      <c r="J6576" t="s">
        <v>971</v>
      </c>
      <c r="K6576" t="s">
        <v>4222</v>
      </c>
      <c r="L6576" t="s">
        <v>1799</v>
      </c>
      <c r="M6576" t="s">
        <v>1088</v>
      </c>
      <c r="N6576">
        <v>183</v>
      </c>
      <c r="O6576">
        <v>50</v>
      </c>
      <c r="P6576">
        <v>46</v>
      </c>
      <c r="Q6576" t="s">
        <v>76</v>
      </c>
      <c r="R6576" t="s">
        <v>238</v>
      </c>
      <c r="S6576" t="s">
        <v>239</v>
      </c>
      <c r="T6576">
        <v>189</v>
      </c>
      <c r="U6576">
        <v>185</v>
      </c>
      <c r="V6576">
        <v>97.88</v>
      </c>
      <c r="W6576" t="s">
        <v>133</v>
      </c>
      <c r="X6576">
        <v>6885</v>
      </c>
      <c r="Y6576">
        <v>1273725</v>
      </c>
      <c r="Z6576">
        <v>79180</v>
      </c>
      <c r="AA6576">
        <v>58090</v>
      </c>
      <c r="AB6576">
        <v>1410995</v>
      </c>
      <c r="AC6576">
        <v>968691</v>
      </c>
      <c r="AD6576">
        <v>442304</v>
      </c>
      <c r="AE6576" t="s">
        <v>81</v>
      </c>
      <c r="AF6576" t="s">
        <v>78</v>
      </c>
      <c r="AG6576" t="s">
        <v>240</v>
      </c>
      <c r="AH6576" t="s">
        <v>144</v>
      </c>
      <c r="AI6576" t="s">
        <v>139</v>
      </c>
      <c r="AJ6576" t="str">
        <f t="shared" si="102"/>
        <v>Jul</v>
      </c>
    </row>
    <row r="6577" spans="1:36" x14ac:dyDescent="0.3">
      <c r="A6577" t="s">
        <v>14331</v>
      </c>
      <c r="B6577" s="33">
        <v>45773</v>
      </c>
      <c r="C6577" t="s">
        <v>98</v>
      </c>
      <c r="D6577" t="s">
        <v>14332</v>
      </c>
      <c r="E6577" t="s">
        <v>178</v>
      </c>
      <c r="F6577" t="s">
        <v>172</v>
      </c>
      <c r="G6577" t="s">
        <v>157</v>
      </c>
      <c r="H6577" t="s">
        <v>155</v>
      </c>
      <c r="I6577">
        <v>1042</v>
      </c>
      <c r="J6577" t="s">
        <v>508</v>
      </c>
      <c r="K6577" t="s">
        <v>1069</v>
      </c>
      <c r="L6577" t="s">
        <v>1828</v>
      </c>
      <c r="M6577" t="s">
        <v>2040</v>
      </c>
      <c r="N6577">
        <v>172</v>
      </c>
      <c r="O6577">
        <v>11</v>
      </c>
      <c r="P6577">
        <v>17</v>
      </c>
      <c r="Q6577" t="s">
        <v>73</v>
      </c>
      <c r="R6577" t="s">
        <v>238</v>
      </c>
      <c r="S6577" t="s">
        <v>239</v>
      </c>
      <c r="T6577">
        <v>180</v>
      </c>
      <c r="U6577">
        <v>81</v>
      </c>
      <c r="V6577">
        <v>45</v>
      </c>
      <c r="W6577" t="s">
        <v>133</v>
      </c>
      <c r="X6577">
        <v>9679</v>
      </c>
      <c r="Y6577">
        <v>783999</v>
      </c>
      <c r="Z6577">
        <v>17091</v>
      </c>
      <c r="AA6577">
        <v>44955</v>
      </c>
      <c r="AB6577">
        <v>846045</v>
      </c>
      <c r="AC6577">
        <v>574842</v>
      </c>
      <c r="AD6577">
        <v>271203</v>
      </c>
      <c r="AE6577" t="s">
        <v>75</v>
      </c>
      <c r="AF6577" t="s">
        <v>81</v>
      </c>
      <c r="AG6577" t="s">
        <v>240</v>
      </c>
      <c r="AH6577" t="s">
        <v>144</v>
      </c>
      <c r="AI6577" t="s">
        <v>138</v>
      </c>
      <c r="AJ6577" t="str">
        <f t="shared" si="102"/>
        <v>Apr</v>
      </c>
    </row>
    <row r="6578" spans="1:36" x14ac:dyDescent="0.3">
      <c r="A6578" t="s">
        <v>14333</v>
      </c>
      <c r="B6578" s="33">
        <v>45941</v>
      </c>
      <c r="C6578" t="s">
        <v>99</v>
      </c>
      <c r="D6578" t="s">
        <v>14334</v>
      </c>
      <c r="E6578" t="s">
        <v>181</v>
      </c>
      <c r="F6578" t="s">
        <v>176</v>
      </c>
      <c r="G6578" t="s">
        <v>159</v>
      </c>
      <c r="H6578" t="s">
        <v>156</v>
      </c>
      <c r="I6578">
        <v>1317</v>
      </c>
      <c r="J6578" t="s">
        <v>414</v>
      </c>
      <c r="K6578" t="s">
        <v>5785</v>
      </c>
      <c r="L6578" t="s">
        <v>477</v>
      </c>
      <c r="M6578" t="s">
        <v>1120</v>
      </c>
      <c r="N6578">
        <v>168</v>
      </c>
      <c r="O6578">
        <v>0</v>
      </c>
      <c r="P6578">
        <v>8</v>
      </c>
      <c r="Q6578" t="s">
        <v>73</v>
      </c>
      <c r="R6578" t="s">
        <v>238</v>
      </c>
      <c r="S6578" t="s">
        <v>239</v>
      </c>
      <c r="T6578">
        <v>220</v>
      </c>
      <c r="U6578">
        <v>179</v>
      </c>
      <c r="V6578">
        <v>81.36</v>
      </c>
      <c r="W6578" t="s">
        <v>133</v>
      </c>
      <c r="X6578">
        <v>2965</v>
      </c>
      <c r="Y6578">
        <v>530735</v>
      </c>
      <c r="Z6578">
        <v>88784</v>
      </c>
      <c r="AA6578">
        <v>42244</v>
      </c>
      <c r="AB6578">
        <v>661763</v>
      </c>
      <c r="AC6578">
        <v>569430</v>
      </c>
      <c r="AD6578">
        <v>92333</v>
      </c>
      <c r="AE6578" t="s">
        <v>81</v>
      </c>
      <c r="AF6578" t="s">
        <v>81</v>
      </c>
      <c r="AG6578" t="s">
        <v>240</v>
      </c>
      <c r="AH6578" t="s">
        <v>144</v>
      </c>
      <c r="AI6578" t="s">
        <v>140</v>
      </c>
      <c r="AJ6578" t="str">
        <f t="shared" si="102"/>
        <v>Oct</v>
      </c>
    </row>
    <row r="6579" spans="1:36" x14ac:dyDescent="0.3">
      <c r="A6579" t="s">
        <v>14335</v>
      </c>
      <c r="B6579" s="33">
        <v>45884</v>
      </c>
      <c r="C6579" t="s">
        <v>95</v>
      </c>
      <c r="D6579" t="s">
        <v>10217</v>
      </c>
      <c r="E6579" t="s">
        <v>173</v>
      </c>
      <c r="F6579" t="s">
        <v>176</v>
      </c>
      <c r="G6579" t="s">
        <v>161</v>
      </c>
      <c r="H6579" t="s">
        <v>156</v>
      </c>
      <c r="I6579">
        <v>2364</v>
      </c>
      <c r="J6579" t="s">
        <v>639</v>
      </c>
      <c r="K6579" t="s">
        <v>5083</v>
      </c>
      <c r="L6579" t="s">
        <v>639</v>
      </c>
      <c r="M6579" t="s">
        <v>495</v>
      </c>
      <c r="N6579">
        <v>296</v>
      </c>
      <c r="O6579">
        <v>0</v>
      </c>
      <c r="P6579">
        <v>15</v>
      </c>
      <c r="Q6579" t="s">
        <v>73</v>
      </c>
      <c r="R6579" t="s">
        <v>238</v>
      </c>
      <c r="S6579" t="s">
        <v>239</v>
      </c>
      <c r="T6579">
        <v>180</v>
      </c>
      <c r="U6579">
        <v>119</v>
      </c>
      <c r="V6579">
        <v>66.11</v>
      </c>
      <c r="W6579" t="s">
        <v>133</v>
      </c>
      <c r="X6579">
        <v>8311</v>
      </c>
      <c r="Y6579">
        <v>989009</v>
      </c>
      <c r="Z6579">
        <v>42245</v>
      </c>
      <c r="AA6579">
        <v>38318</v>
      </c>
      <c r="AB6579">
        <v>1069572</v>
      </c>
      <c r="AC6579">
        <v>652559</v>
      </c>
      <c r="AD6579">
        <v>417013</v>
      </c>
      <c r="AE6579" t="s">
        <v>78</v>
      </c>
      <c r="AF6579" t="s">
        <v>81</v>
      </c>
      <c r="AG6579" t="s">
        <v>240</v>
      </c>
      <c r="AH6579" t="s">
        <v>144</v>
      </c>
      <c r="AI6579" t="s">
        <v>139</v>
      </c>
      <c r="AJ6579" t="str">
        <f t="shared" si="102"/>
        <v>Aug</v>
      </c>
    </row>
    <row r="6580" spans="1:36" x14ac:dyDescent="0.3">
      <c r="A6580" t="s">
        <v>14336</v>
      </c>
      <c r="B6580" s="33">
        <v>45866</v>
      </c>
      <c r="C6580" t="s">
        <v>97</v>
      </c>
      <c r="D6580" t="s">
        <v>14337</v>
      </c>
      <c r="E6580" t="s">
        <v>179</v>
      </c>
      <c r="F6580" t="s">
        <v>181</v>
      </c>
      <c r="G6580" t="s">
        <v>166</v>
      </c>
      <c r="H6580" t="s">
        <v>159</v>
      </c>
      <c r="I6580">
        <v>543</v>
      </c>
      <c r="J6580" t="s">
        <v>518</v>
      </c>
      <c r="K6580" t="s">
        <v>942</v>
      </c>
      <c r="L6580" t="s">
        <v>561</v>
      </c>
      <c r="M6580" t="s">
        <v>1953</v>
      </c>
      <c r="N6580">
        <v>89</v>
      </c>
      <c r="O6580">
        <v>5</v>
      </c>
      <c r="P6580">
        <v>6</v>
      </c>
      <c r="Q6580" t="s">
        <v>73</v>
      </c>
      <c r="R6580" t="s">
        <v>238</v>
      </c>
      <c r="S6580" t="s">
        <v>239</v>
      </c>
      <c r="T6580">
        <v>189</v>
      </c>
      <c r="U6580">
        <v>185</v>
      </c>
      <c r="V6580">
        <v>97.88</v>
      </c>
      <c r="W6580" t="s">
        <v>133</v>
      </c>
      <c r="X6580">
        <v>4994</v>
      </c>
      <c r="Y6580">
        <v>923890</v>
      </c>
      <c r="Z6580">
        <v>72890</v>
      </c>
      <c r="AA6580">
        <v>80105</v>
      </c>
      <c r="AB6580">
        <v>1076885</v>
      </c>
      <c r="AC6580">
        <v>818177</v>
      </c>
      <c r="AD6580">
        <v>258708</v>
      </c>
      <c r="AE6580" t="s">
        <v>72</v>
      </c>
      <c r="AF6580" t="s">
        <v>81</v>
      </c>
      <c r="AG6580" t="s">
        <v>240</v>
      </c>
      <c r="AH6580" t="s">
        <v>147</v>
      </c>
      <c r="AI6580" t="s">
        <v>139</v>
      </c>
      <c r="AJ6580" t="str">
        <f t="shared" si="102"/>
        <v>Jul</v>
      </c>
    </row>
    <row r="6581" spans="1:36" x14ac:dyDescent="0.3">
      <c r="A6581" t="s">
        <v>14338</v>
      </c>
      <c r="B6581" s="33">
        <v>45984</v>
      </c>
      <c r="C6581" t="s">
        <v>97</v>
      </c>
      <c r="D6581" t="s">
        <v>14339</v>
      </c>
      <c r="E6581" t="s">
        <v>174</v>
      </c>
      <c r="F6581" t="s">
        <v>172</v>
      </c>
      <c r="G6581" t="s">
        <v>158</v>
      </c>
      <c r="H6581" t="s">
        <v>155</v>
      </c>
      <c r="I6581">
        <v>1915</v>
      </c>
      <c r="J6581" t="s">
        <v>325</v>
      </c>
      <c r="K6581" t="s">
        <v>458</v>
      </c>
      <c r="L6581" t="s">
        <v>867</v>
      </c>
      <c r="M6581" t="s">
        <v>744</v>
      </c>
      <c r="N6581">
        <v>297</v>
      </c>
      <c r="O6581">
        <v>1</v>
      </c>
      <c r="P6581">
        <v>18</v>
      </c>
      <c r="Q6581" t="s">
        <v>73</v>
      </c>
      <c r="R6581" t="s">
        <v>238</v>
      </c>
      <c r="S6581" t="s">
        <v>239</v>
      </c>
      <c r="T6581">
        <v>189</v>
      </c>
      <c r="U6581">
        <v>129</v>
      </c>
      <c r="V6581">
        <v>68.25</v>
      </c>
      <c r="W6581" t="s">
        <v>133</v>
      </c>
      <c r="X6581">
        <v>8781</v>
      </c>
      <c r="Y6581">
        <v>1132749</v>
      </c>
      <c r="Z6581">
        <v>63597</v>
      </c>
      <c r="AA6581">
        <v>21285</v>
      </c>
      <c r="AB6581">
        <v>1217631</v>
      </c>
      <c r="AC6581">
        <v>889495</v>
      </c>
      <c r="AD6581">
        <v>328136</v>
      </c>
      <c r="AE6581" t="s">
        <v>78</v>
      </c>
      <c r="AF6581" t="s">
        <v>81</v>
      </c>
      <c r="AG6581" t="s">
        <v>240</v>
      </c>
      <c r="AH6581" t="s">
        <v>144</v>
      </c>
      <c r="AI6581" t="s">
        <v>138</v>
      </c>
      <c r="AJ6581" t="str">
        <f t="shared" si="102"/>
        <v>Nov</v>
      </c>
    </row>
    <row r="6582" spans="1:36" x14ac:dyDescent="0.3">
      <c r="A6582" t="s">
        <v>14340</v>
      </c>
      <c r="B6582" s="33">
        <v>45677</v>
      </c>
      <c r="C6582" t="s">
        <v>96</v>
      </c>
      <c r="D6582" t="s">
        <v>14341</v>
      </c>
      <c r="E6582" t="s">
        <v>181</v>
      </c>
      <c r="F6582" t="s">
        <v>180</v>
      </c>
      <c r="G6582" t="s">
        <v>159</v>
      </c>
      <c r="H6582" t="s">
        <v>160</v>
      </c>
      <c r="I6582">
        <v>2082</v>
      </c>
      <c r="J6582" t="s">
        <v>286</v>
      </c>
      <c r="K6582" t="s">
        <v>994</v>
      </c>
      <c r="L6582" t="s">
        <v>2373</v>
      </c>
      <c r="M6582" t="s">
        <v>403</v>
      </c>
      <c r="N6582">
        <v>262</v>
      </c>
      <c r="O6582">
        <v>34</v>
      </c>
      <c r="P6582">
        <v>56</v>
      </c>
      <c r="Q6582" t="s">
        <v>76</v>
      </c>
      <c r="R6582" t="s">
        <v>238</v>
      </c>
      <c r="S6582" t="s">
        <v>239</v>
      </c>
      <c r="T6582">
        <v>220</v>
      </c>
      <c r="U6582">
        <v>194</v>
      </c>
      <c r="V6582">
        <v>88.18</v>
      </c>
      <c r="W6582" t="s">
        <v>133</v>
      </c>
      <c r="X6582">
        <v>6394</v>
      </c>
      <c r="Y6582">
        <v>1240436</v>
      </c>
      <c r="Z6582">
        <v>32010</v>
      </c>
      <c r="AA6582">
        <v>122996</v>
      </c>
      <c r="AB6582">
        <v>1395442</v>
      </c>
      <c r="AC6582">
        <v>975812</v>
      </c>
      <c r="AD6582">
        <v>419630</v>
      </c>
      <c r="AE6582" t="s">
        <v>81</v>
      </c>
      <c r="AF6582" t="s">
        <v>81</v>
      </c>
      <c r="AG6582" t="s">
        <v>240</v>
      </c>
      <c r="AH6582" t="s">
        <v>144</v>
      </c>
      <c r="AI6582" t="s">
        <v>140</v>
      </c>
      <c r="AJ6582" t="str">
        <f t="shared" si="102"/>
        <v>Jan</v>
      </c>
    </row>
    <row r="6583" spans="1:36" x14ac:dyDescent="0.3">
      <c r="A6583" t="s">
        <v>14342</v>
      </c>
      <c r="B6583" s="33">
        <v>45914</v>
      </c>
      <c r="C6583" t="s">
        <v>93</v>
      </c>
      <c r="D6583" t="s">
        <v>14343</v>
      </c>
      <c r="E6583" t="s">
        <v>173</v>
      </c>
      <c r="F6583" t="s">
        <v>178</v>
      </c>
      <c r="G6583" t="s">
        <v>161</v>
      </c>
      <c r="H6583" t="s">
        <v>157</v>
      </c>
      <c r="I6583">
        <v>771</v>
      </c>
      <c r="J6583" t="s">
        <v>385</v>
      </c>
      <c r="K6583" t="s">
        <v>1767</v>
      </c>
      <c r="L6583" t="s">
        <v>3037</v>
      </c>
      <c r="M6583" t="s">
        <v>466</v>
      </c>
      <c r="N6583">
        <v>125</v>
      </c>
      <c r="O6583">
        <v>52</v>
      </c>
      <c r="P6583">
        <v>68</v>
      </c>
      <c r="Q6583" t="s">
        <v>76</v>
      </c>
      <c r="R6583" t="s">
        <v>238</v>
      </c>
      <c r="S6583" t="s">
        <v>239</v>
      </c>
      <c r="T6583">
        <v>150</v>
      </c>
      <c r="U6583">
        <v>110</v>
      </c>
      <c r="V6583">
        <v>73.33</v>
      </c>
      <c r="W6583" t="s">
        <v>133</v>
      </c>
      <c r="X6583">
        <v>6691</v>
      </c>
      <c r="Y6583">
        <v>736010</v>
      </c>
      <c r="Z6583">
        <v>45100</v>
      </c>
      <c r="AA6583">
        <v>71830</v>
      </c>
      <c r="AB6583">
        <v>852940</v>
      </c>
      <c r="AC6583">
        <v>595889</v>
      </c>
      <c r="AD6583">
        <v>257051</v>
      </c>
      <c r="AE6583" t="s">
        <v>78</v>
      </c>
      <c r="AF6583" t="s">
        <v>75</v>
      </c>
      <c r="AG6583" t="s">
        <v>240</v>
      </c>
      <c r="AH6583" t="s">
        <v>144</v>
      </c>
      <c r="AI6583" t="s">
        <v>140</v>
      </c>
      <c r="AJ6583" t="str">
        <f t="shared" si="102"/>
        <v>Sep</v>
      </c>
    </row>
    <row r="6584" spans="1:36" x14ac:dyDescent="0.3">
      <c r="A6584" t="s">
        <v>14344</v>
      </c>
      <c r="B6584" s="33">
        <v>45984</v>
      </c>
      <c r="C6584" t="s">
        <v>93</v>
      </c>
      <c r="D6584" t="s">
        <v>14345</v>
      </c>
      <c r="E6584" t="s">
        <v>177</v>
      </c>
      <c r="F6584" t="s">
        <v>178</v>
      </c>
      <c r="G6584" t="s">
        <v>162</v>
      </c>
      <c r="H6584" t="s">
        <v>157</v>
      </c>
      <c r="I6584">
        <v>2300</v>
      </c>
      <c r="J6584" t="s">
        <v>314</v>
      </c>
      <c r="K6584" t="s">
        <v>4119</v>
      </c>
      <c r="L6584" t="s">
        <v>581</v>
      </c>
      <c r="M6584" t="s">
        <v>4119</v>
      </c>
      <c r="N6584">
        <v>311</v>
      </c>
      <c r="O6584">
        <v>0</v>
      </c>
      <c r="P6584">
        <v>-10</v>
      </c>
      <c r="Q6584" t="s">
        <v>70</v>
      </c>
      <c r="R6584" t="s">
        <v>238</v>
      </c>
      <c r="S6584" t="s">
        <v>239</v>
      </c>
      <c r="T6584">
        <v>189</v>
      </c>
      <c r="U6584">
        <v>131</v>
      </c>
      <c r="V6584">
        <v>69.31</v>
      </c>
      <c r="W6584" t="s">
        <v>135</v>
      </c>
      <c r="X6584">
        <v>8398</v>
      </c>
      <c r="Y6584">
        <v>1100138</v>
      </c>
      <c r="Z6584">
        <v>31440</v>
      </c>
      <c r="AA6584">
        <v>95761</v>
      </c>
      <c r="AB6584">
        <v>1227339</v>
      </c>
      <c r="AC6584">
        <v>1076977</v>
      </c>
      <c r="AD6584">
        <v>150362</v>
      </c>
      <c r="AE6584" t="s">
        <v>78</v>
      </c>
      <c r="AF6584" t="s">
        <v>75</v>
      </c>
      <c r="AG6584" t="s">
        <v>240</v>
      </c>
      <c r="AH6584" t="s">
        <v>145</v>
      </c>
      <c r="AI6584" t="s">
        <v>140</v>
      </c>
      <c r="AJ6584" t="str">
        <f t="shared" si="102"/>
        <v>Nov</v>
      </c>
    </row>
    <row r="6585" spans="1:36" x14ac:dyDescent="0.3">
      <c r="A6585" t="s">
        <v>14346</v>
      </c>
      <c r="B6585" s="33">
        <v>45925</v>
      </c>
      <c r="C6585" t="s">
        <v>93</v>
      </c>
      <c r="D6585" t="s">
        <v>14347</v>
      </c>
      <c r="E6585" t="s">
        <v>181</v>
      </c>
      <c r="F6585" t="s">
        <v>174</v>
      </c>
      <c r="G6585" t="s">
        <v>159</v>
      </c>
      <c r="H6585" t="s">
        <v>158</v>
      </c>
      <c r="I6585">
        <v>1111</v>
      </c>
      <c r="J6585" t="s">
        <v>682</v>
      </c>
      <c r="K6585" t="s">
        <v>3500</v>
      </c>
      <c r="L6585" t="s">
        <v>353</v>
      </c>
      <c r="M6585" t="s">
        <v>2928</v>
      </c>
      <c r="N6585">
        <v>142</v>
      </c>
      <c r="O6585">
        <v>0</v>
      </c>
      <c r="P6585">
        <v>19</v>
      </c>
      <c r="Q6585" t="s">
        <v>73</v>
      </c>
      <c r="R6585" t="s">
        <v>238</v>
      </c>
      <c r="S6585" t="s">
        <v>239</v>
      </c>
      <c r="T6585">
        <v>180</v>
      </c>
      <c r="U6585">
        <v>122</v>
      </c>
      <c r="V6585">
        <v>67.78</v>
      </c>
      <c r="W6585" t="s">
        <v>133</v>
      </c>
      <c r="X6585">
        <v>5509</v>
      </c>
      <c r="Y6585">
        <v>672098</v>
      </c>
      <c r="Z6585">
        <v>36844</v>
      </c>
      <c r="AA6585">
        <v>12322</v>
      </c>
      <c r="AB6585">
        <v>721264</v>
      </c>
      <c r="AC6585">
        <v>445937</v>
      </c>
      <c r="AD6585">
        <v>275327</v>
      </c>
      <c r="AE6585" t="s">
        <v>81</v>
      </c>
      <c r="AF6585" t="s">
        <v>78</v>
      </c>
      <c r="AG6585" t="s">
        <v>240</v>
      </c>
      <c r="AH6585" t="s">
        <v>146</v>
      </c>
      <c r="AI6585" t="s">
        <v>140</v>
      </c>
      <c r="AJ6585" t="str">
        <f t="shared" si="102"/>
        <v>Sep</v>
      </c>
    </row>
    <row r="6586" spans="1:36" x14ac:dyDescent="0.3">
      <c r="A6586" t="s">
        <v>14348</v>
      </c>
      <c r="B6586" s="33">
        <v>45668</v>
      </c>
      <c r="C6586" t="s">
        <v>93</v>
      </c>
      <c r="D6586" t="s">
        <v>14349</v>
      </c>
      <c r="E6586" t="s">
        <v>180</v>
      </c>
      <c r="F6586" t="s">
        <v>178</v>
      </c>
      <c r="G6586" t="s">
        <v>160</v>
      </c>
      <c r="H6586" t="s">
        <v>157</v>
      </c>
      <c r="I6586">
        <v>406</v>
      </c>
      <c r="J6586" t="s">
        <v>621</v>
      </c>
      <c r="K6586" t="s">
        <v>469</v>
      </c>
      <c r="L6586" t="s">
        <v>1544</v>
      </c>
      <c r="M6586" t="s">
        <v>1929</v>
      </c>
      <c r="N6586">
        <v>75</v>
      </c>
      <c r="O6586">
        <v>23</v>
      </c>
      <c r="P6586">
        <v>21</v>
      </c>
      <c r="Q6586" t="s">
        <v>73</v>
      </c>
      <c r="R6586" t="s">
        <v>238</v>
      </c>
      <c r="S6586" t="s">
        <v>239</v>
      </c>
      <c r="T6586">
        <v>150</v>
      </c>
      <c r="U6586">
        <v>116</v>
      </c>
      <c r="V6586">
        <v>77.33</v>
      </c>
      <c r="W6586" t="s">
        <v>133</v>
      </c>
      <c r="X6586">
        <v>7628</v>
      </c>
      <c r="Y6586">
        <v>884848</v>
      </c>
      <c r="Z6586">
        <v>42108</v>
      </c>
      <c r="AA6586">
        <v>90248</v>
      </c>
      <c r="AB6586">
        <v>1017204</v>
      </c>
      <c r="AC6586">
        <v>596434</v>
      </c>
      <c r="AD6586">
        <v>420770</v>
      </c>
      <c r="AE6586" t="s">
        <v>81</v>
      </c>
      <c r="AF6586" t="s">
        <v>75</v>
      </c>
      <c r="AG6586" t="s">
        <v>240</v>
      </c>
      <c r="AH6586" t="s">
        <v>144</v>
      </c>
      <c r="AI6586" t="s">
        <v>139</v>
      </c>
      <c r="AJ6586" t="str">
        <f t="shared" si="102"/>
        <v>Jan</v>
      </c>
    </row>
    <row r="6587" spans="1:36" x14ac:dyDescent="0.3">
      <c r="A6587" t="s">
        <v>14350</v>
      </c>
      <c r="B6587" s="33">
        <v>45981</v>
      </c>
      <c r="C6587" t="s">
        <v>95</v>
      </c>
      <c r="D6587" t="s">
        <v>2678</v>
      </c>
      <c r="E6587" t="s">
        <v>180</v>
      </c>
      <c r="F6587" t="s">
        <v>174</v>
      </c>
      <c r="G6587" t="s">
        <v>160</v>
      </c>
      <c r="H6587" t="s">
        <v>158</v>
      </c>
      <c r="I6587">
        <v>2059</v>
      </c>
      <c r="J6587" t="s">
        <v>314</v>
      </c>
      <c r="K6587" t="s">
        <v>3600</v>
      </c>
      <c r="L6587" t="s">
        <v>581</v>
      </c>
      <c r="M6587" t="s">
        <v>4119</v>
      </c>
      <c r="N6587">
        <v>297</v>
      </c>
      <c r="O6587">
        <v>0</v>
      </c>
      <c r="P6587">
        <v>14</v>
      </c>
      <c r="Q6587" t="s">
        <v>73</v>
      </c>
      <c r="R6587" t="s">
        <v>238</v>
      </c>
      <c r="S6587" t="s">
        <v>239</v>
      </c>
      <c r="T6587">
        <v>180</v>
      </c>
      <c r="U6587">
        <v>161</v>
      </c>
      <c r="V6587">
        <v>89.44</v>
      </c>
      <c r="W6587" t="s">
        <v>134</v>
      </c>
      <c r="X6587">
        <v>4190</v>
      </c>
      <c r="Y6587">
        <v>674590</v>
      </c>
      <c r="Z6587">
        <v>60214</v>
      </c>
      <c r="AA6587">
        <v>19964</v>
      </c>
      <c r="AB6587">
        <v>754768</v>
      </c>
      <c r="AC6587">
        <v>523320</v>
      </c>
      <c r="AD6587">
        <v>231448</v>
      </c>
      <c r="AE6587" t="s">
        <v>81</v>
      </c>
      <c r="AF6587" t="s">
        <v>78</v>
      </c>
      <c r="AG6587" t="s">
        <v>240</v>
      </c>
      <c r="AH6587" t="s">
        <v>144</v>
      </c>
      <c r="AI6587" t="s">
        <v>138</v>
      </c>
      <c r="AJ6587" t="str">
        <f t="shared" si="102"/>
        <v>Nov</v>
      </c>
    </row>
    <row r="6588" spans="1:36" x14ac:dyDescent="0.3">
      <c r="A6588" t="s">
        <v>14351</v>
      </c>
      <c r="B6588" s="33">
        <v>45973</v>
      </c>
      <c r="C6588" t="s">
        <v>93</v>
      </c>
      <c r="D6588" t="s">
        <v>14352</v>
      </c>
      <c r="E6588" t="s">
        <v>179</v>
      </c>
      <c r="F6588" t="s">
        <v>178</v>
      </c>
      <c r="G6588" t="s">
        <v>166</v>
      </c>
      <c r="H6588" t="s">
        <v>157</v>
      </c>
      <c r="I6588">
        <v>1039</v>
      </c>
      <c r="J6588" t="s">
        <v>603</v>
      </c>
      <c r="K6588" t="s">
        <v>2345</v>
      </c>
      <c r="L6588" t="s">
        <v>605</v>
      </c>
      <c r="M6588" t="s">
        <v>2345</v>
      </c>
      <c r="N6588">
        <v>155</v>
      </c>
      <c r="O6588">
        <v>0</v>
      </c>
      <c r="P6588">
        <v>0</v>
      </c>
      <c r="Q6588" t="s">
        <v>70</v>
      </c>
      <c r="R6588" t="s">
        <v>238</v>
      </c>
      <c r="S6588" t="s">
        <v>239</v>
      </c>
      <c r="T6588">
        <v>180</v>
      </c>
      <c r="U6588">
        <v>116</v>
      </c>
      <c r="V6588">
        <v>64.44</v>
      </c>
      <c r="W6588" t="s">
        <v>133</v>
      </c>
      <c r="X6588">
        <v>4557</v>
      </c>
      <c r="Y6588">
        <v>528612</v>
      </c>
      <c r="Z6588">
        <v>21228</v>
      </c>
      <c r="AA6588">
        <v>29116</v>
      </c>
      <c r="AB6588">
        <v>578956</v>
      </c>
      <c r="AC6588">
        <v>354190</v>
      </c>
      <c r="AD6588">
        <v>224766</v>
      </c>
      <c r="AE6588" t="s">
        <v>72</v>
      </c>
      <c r="AF6588" t="s">
        <v>75</v>
      </c>
      <c r="AG6588" t="s">
        <v>240</v>
      </c>
      <c r="AH6588" t="s">
        <v>146</v>
      </c>
      <c r="AI6588" t="s">
        <v>139</v>
      </c>
      <c r="AJ6588" t="str">
        <f t="shared" si="102"/>
        <v>Nov</v>
      </c>
    </row>
    <row r="6589" spans="1:36" x14ac:dyDescent="0.3">
      <c r="A6589" t="s">
        <v>14353</v>
      </c>
      <c r="B6589" s="33">
        <v>45921</v>
      </c>
      <c r="C6589" t="s">
        <v>95</v>
      </c>
      <c r="D6589" t="s">
        <v>14354</v>
      </c>
      <c r="E6589" t="s">
        <v>180</v>
      </c>
      <c r="F6589" t="s">
        <v>176</v>
      </c>
      <c r="G6589" t="s">
        <v>160</v>
      </c>
      <c r="H6589" t="s">
        <v>156</v>
      </c>
      <c r="I6589">
        <v>617</v>
      </c>
      <c r="J6589" t="s">
        <v>503</v>
      </c>
      <c r="K6589" t="s">
        <v>1929</v>
      </c>
      <c r="L6589" t="s">
        <v>695</v>
      </c>
      <c r="M6589" t="s">
        <v>2523</v>
      </c>
      <c r="N6589">
        <v>96</v>
      </c>
      <c r="O6589">
        <v>7</v>
      </c>
      <c r="P6589">
        <v>32</v>
      </c>
      <c r="Q6589" t="s">
        <v>76</v>
      </c>
      <c r="R6589" t="s">
        <v>238</v>
      </c>
      <c r="S6589" t="s">
        <v>239</v>
      </c>
      <c r="T6589">
        <v>180</v>
      </c>
      <c r="U6589">
        <v>153</v>
      </c>
      <c r="V6589">
        <v>85</v>
      </c>
      <c r="W6589" t="s">
        <v>133</v>
      </c>
      <c r="X6589">
        <v>3666</v>
      </c>
      <c r="Y6589">
        <v>560898</v>
      </c>
      <c r="Z6589">
        <v>33048</v>
      </c>
      <c r="AA6589">
        <v>86751</v>
      </c>
      <c r="AB6589">
        <v>680697</v>
      </c>
      <c r="AC6589">
        <v>495089</v>
      </c>
      <c r="AD6589">
        <v>185608</v>
      </c>
      <c r="AE6589" t="s">
        <v>81</v>
      </c>
      <c r="AF6589" t="s">
        <v>81</v>
      </c>
      <c r="AG6589" t="s">
        <v>240</v>
      </c>
      <c r="AH6589" t="s">
        <v>145</v>
      </c>
      <c r="AI6589" t="s">
        <v>139</v>
      </c>
      <c r="AJ6589" t="str">
        <f t="shared" si="102"/>
        <v>Sep</v>
      </c>
    </row>
    <row r="6590" spans="1:36" x14ac:dyDescent="0.3">
      <c r="A6590" t="s">
        <v>14355</v>
      </c>
      <c r="B6590" s="33">
        <v>45860</v>
      </c>
      <c r="C6590" t="s">
        <v>98</v>
      </c>
      <c r="D6590" t="s">
        <v>14356</v>
      </c>
      <c r="E6590" t="s">
        <v>175</v>
      </c>
      <c r="F6590" t="s">
        <v>179</v>
      </c>
      <c r="G6590" t="s">
        <v>163</v>
      </c>
      <c r="H6590" t="s">
        <v>166</v>
      </c>
      <c r="I6590">
        <v>1650</v>
      </c>
      <c r="J6590" t="s">
        <v>806</v>
      </c>
      <c r="K6590" t="s">
        <v>4384</v>
      </c>
      <c r="L6590" t="s">
        <v>1552</v>
      </c>
      <c r="M6590" t="s">
        <v>349</v>
      </c>
      <c r="N6590">
        <v>235</v>
      </c>
      <c r="O6590">
        <v>53</v>
      </c>
      <c r="P6590">
        <v>32</v>
      </c>
      <c r="Q6590" t="s">
        <v>76</v>
      </c>
      <c r="R6590" t="s">
        <v>238</v>
      </c>
      <c r="S6590" t="s">
        <v>239</v>
      </c>
      <c r="T6590">
        <v>180</v>
      </c>
      <c r="U6590">
        <v>131</v>
      </c>
      <c r="V6590">
        <v>72.78</v>
      </c>
      <c r="W6590" t="s">
        <v>133</v>
      </c>
      <c r="X6590">
        <v>3274</v>
      </c>
      <c r="Y6590">
        <v>428894</v>
      </c>
      <c r="Z6590">
        <v>25938</v>
      </c>
      <c r="AA6590">
        <v>29868</v>
      </c>
      <c r="AB6590">
        <v>484700</v>
      </c>
      <c r="AC6590">
        <v>405901</v>
      </c>
      <c r="AD6590">
        <v>78799</v>
      </c>
      <c r="AE6590" t="s">
        <v>75</v>
      </c>
      <c r="AF6590" t="s">
        <v>72</v>
      </c>
      <c r="AG6590" t="s">
        <v>240</v>
      </c>
      <c r="AH6590" t="s">
        <v>146</v>
      </c>
      <c r="AI6590" t="s">
        <v>139</v>
      </c>
      <c r="AJ6590" t="str">
        <f t="shared" si="102"/>
        <v>Jul</v>
      </c>
    </row>
    <row r="6591" spans="1:36" x14ac:dyDescent="0.3">
      <c r="A6591" t="s">
        <v>14357</v>
      </c>
      <c r="B6591" s="33">
        <v>45921</v>
      </c>
      <c r="C6591" t="s">
        <v>99</v>
      </c>
      <c r="D6591" t="s">
        <v>14358</v>
      </c>
      <c r="E6591" t="s">
        <v>177</v>
      </c>
      <c r="F6591" t="s">
        <v>175</v>
      </c>
      <c r="G6591" t="s">
        <v>162</v>
      </c>
      <c r="H6591" t="s">
        <v>163</v>
      </c>
      <c r="I6591">
        <v>1708</v>
      </c>
      <c r="J6591" t="s">
        <v>572</v>
      </c>
      <c r="K6591" t="s">
        <v>2796</v>
      </c>
      <c r="L6591" t="s">
        <v>447</v>
      </c>
      <c r="M6591" t="s">
        <v>2796</v>
      </c>
      <c r="N6591">
        <v>243</v>
      </c>
      <c r="O6591">
        <v>0</v>
      </c>
      <c r="P6591">
        <v>-10</v>
      </c>
      <c r="Q6591" t="s">
        <v>70</v>
      </c>
      <c r="R6591" t="s">
        <v>238</v>
      </c>
      <c r="S6591" t="s">
        <v>239</v>
      </c>
      <c r="T6591">
        <v>189</v>
      </c>
      <c r="U6591">
        <v>159</v>
      </c>
      <c r="V6591">
        <v>84.13</v>
      </c>
      <c r="W6591" t="s">
        <v>133</v>
      </c>
      <c r="X6591">
        <v>5873</v>
      </c>
      <c r="Y6591">
        <v>933807</v>
      </c>
      <c r="Z6591">
        <v>49290</v>
      </c>
      <c r="AA6591">
        <v>103827</v>
      </c>
      <c r="AB6591">
        <v>1086924</v>
      </c>
      <c r="AC6591">
        <v>749325</v>
      </c>
      <c r="AD6591">
        <v>337599</v>
      </c>
      <c r="AE6591" t="s">
        <v>78</v>
      </c>
      <c r="AF6591" t="s">
        <v>75</v>
      </c>
      <c r="AG6591" t="s">
        <v>240</v>
      </c>
      <c r="AH6591" t="s">
        <v>145</v>
      </c>
      <c r="AI6591" t="s">
        <v>138</v>
      </c>
      <c r="AJ6591" t="str">
        <f t="shared" si="102"/>
        <v>Sep</v>
      </c>
    </row>
    <row r="6592" spans="1:36" x14ac:dyDescent="0.3">
      <c r="A6592" t="s">
        <v>14359</v>
      </c>
      <c r="B6592" s="33">
        <v>45874</v>
      </c>
      <c r="C6592" t="s">
        <v>96</v>
      </c>
      <c r="D6592" t="s">
        <v>14360</v>
      </c>
      <c r="E6592" t="s">
        <v>174</v>
      </c>
      <c r="F6592" t="s">
        <v>179</v>
      </c>
      <c r="G6592" t="s">
        <v>158</v>
      </c>
      <c r="H6592" t="s">
        <v>166</v>
      </c>
      <c r="I6592">
        <v>1801</v>
      </c>
      <c r="J6592" t="s">
        <v>264</v>
      </c>
      <c r="K6592" t="s">
        <v>562</v>
      </c>
      <c r="L6592" t="s">
        <v>3678</v>
      </c>
      <c r="M6592" t="s">
        <v>2896</v>
      </c>
      <c r="N6592">
        <v>264</v>
      </c>
      <c r="O6592">
        <v>4</v>
      </c>
      <c r="P6592">
        <v>13</v>
      </c>
      <c r="Q6592" t="s">
        <v>73</v>
      </c>
      <c r="R6592" t="s">
        <v>238</v>
      </c>
      <c r="S6592" t="s">
        <v>239</v>
      </c>
      <c r="T6592">
        <v>150</v>
      </c>
      <c r="U6592">
        <v>86</v>
      </c>
      <c r="V6592">
        <v>57.33</v>
      </c>
      <c r="W6592" t="s">
        <v>133</v>
      </c>
      <c r="X6592">
        <v>3455</v>
      </c>
      <c r="Y6592">
        <v>297130</v>
      </c>
      <c r="Z6592">
        <v>40850</v>
      </c>
      <c r="AA6592">
        <v>24080</v>
      </c>
      <c r="AB6592">
        <v>362060</v>
      </c>
      <c r="AC6592">
        <v>243494</v>
      </c>
      <c r="AD6592">
        <v>118566</v>
      </c>
      <c r="AE6592" t="s">
        <v>78</v>
      </c>
      <c r="AF6592" t="s">
        <v>72</v>
      </c>
      <c r="AG6592" t="s">
        <v>240</v>
      </c>
      <c r="AH6592" t="s">
        <v>144</v>
      </c>
      <c r="AI6592" t="s">
        <v>139</v>
      </c>
      <c r="AJ6592" t="str">
        <f t="shared" si="102"/>
        <v>Aug</v>
      </c>
    </row>
    <row r="6593" spans="1:36" x14ac:dyDescent="0.3">
      <c r="A6593" t="s">
        <v>14361</v>
      </c>
      <c r="B6593" s="33">
        <v>45886</v>
      </c>
      <c r="C6593" t="s">
        <v>93</v>
      </c>
      <c r="D6593" t="s">
        <v>14362</v>
      </c>
      <c r="E6593" t="s">
        <v>181</v>
      </c>
      <c r="F6593" t="s">
        <v>180</v>
      </c>
      <c r="G6593" t="s">
        <v>159</v>
      </c>
      <c r="H6593" t="s">
        <v>160</v>
      </c>
      <c r="I6593">
        <v>922</v>
      </c>
      <c r="J6593" t="s">
        <v>613</v>
      </c>
      <c r="K6593" t="s">
        <v>1163</v>
      </c>
      <c r="L6593" t="s">
        <v>3327</v>
      </c>
      <c r="M6593" t="s">
        <v>453</v>
      </c>
      <c r="N6593">
        <v>133</v>
      </c>
      <c r="O6593">
        <v>12</v>
      </c>
      <c r="P6593">
        <v>26</v>
      </c>
      <c r="Q6593" t="s">
        <v>73</v>
      </c>
      <c r="R6593" t="s">
        <v>238</v>
      </c>
      <c r="S6593" t="s">
        <v>239</v>
      </c>
      <c r="T6593">
        <v>180</v>
      </c>
      <c r="U6593">
        <v>116</v>
      </c>
      <c r="V6593">
        <v>64.44</v>
      </c>
      <c r="W6593" t="s">
        <v>134</v>
      </c>
      <c r="X6593">
        <v>5087</v>
      </c>
      <c r="Y6593">
        <v>590092</v>
      </c>
      <c r="Z6593">
        <v>37700</v>
      </c>
      <c r="AA6593">
        <v>42456</v>
      </c>
      <c r="AB6593">
        <v>670248</v>
      </c>
      <c r="AC6593">
        <v>565877</v>
      </c>
      <c r="AD6593">
        <v>104371</v>
      </c>
      <c r="AE6593" t="s">
        <v>81</v>
      </c>
      <c r="AF6593" t="s">
        <v>81</v>
      </c>
      <c r="AG6593" t="s">
        <v>240</v>
      </c>
      <c r="AH6593" t="s">
        <v>144</v>
      </c>
      <c r="AI6593" t="s">
        <v>139</v>
      </c>
      <c r="AJ6593" t="str">
        <f t="shared" si="102"/>
        <v>Aug</v>
      </c>
    </row>
    <row r="6594" spans="1:36" x14ac:dyDescent="0.3">
      <c r="A6594" t="s">
        <v>14363</v>
      </c>
      <c r="B6594" s="33">
        <v>45686</v>
      </c>
      <c r="C6594" t="s">
        <v>98</v>
      </c>
      <c r="D6594" t="s">
        <v>2877</v>
      </c>
      <c r="E6594" t="s">
        <v>181</v>
      </c>
      <c r="F6594" t="s">
        <v>173</v>
      </c>
      <c r="G6594" t="s">
        <v>159</v>
      </c>
      <c r="H6594" t="s">
        <v>161</v>
      </c>
      <c r="I6594">
        <v>2333</v>
      </c>
      <c r="J6594" t="s">
        <v>345</v>
      </c>
      <c r="K6594" t="s">
        <v>3888</v>
      </c>
      <c r="L6594" t="s">
        <v>377</v>
      </c>
      <c r="M6594" t="s">
        <v>3888</v>
      </c>
      <c r="N6594">
        <v>297</v>
      </c>
      <c r="O6594">
        <v>0</v>
      </c>
      <c r="P6594">
        <v>-4</v>
      </c>
      <c r="Q6594" t="s">
        <v>70</v>
      </c>
      <c r="R6594" t="s">
        <v>238</v>
      </c>
      <c r="S6594" t="s">
        <v>239</v>
      </c>
      <c r="T6594">
        <v>189</v>
      </c>
      <c r="U6594">
        <v>139</v>
      </c>
      <c r="V6594">
        <v>73.540000000000006</v>
      </c>
      <c r="W6594" t="s">
        <v>133</v>
      </c>
      <c r="X6594">
        <v>6745</v>
      </c>
      <c r="Y6594">
        <v>937555</v>
      </c>
      <c r="Z6594">
        <v>67832</v>
      </c>
      <c r="AA6594">
        <v>57268</v>
      </c>
      <c r="AB6594">
        <v>1062655</v>
      </c>
      <c r="AC6594">
        <v>857957</v>
      </c>
      <c r="AD6594">
        <v>204698</v>
      </c>
      <c r="AE6594" t="s">
        <v>81</v>
      </c>
      <c r="AF6594" t="s">
        <v>78</v>
      </c>
      <c r="AG6594" t="s">
        <v>240</v>
      </c>
      <c r="AH6594" t="s">
        <v>146</v>
      </c>
      <c r="AI6594" t="s">
        <v>139</v>
      </c>
      <c r="AJ6594" t="str">
        <f t="shared" ref="AJ6594:AJ6657" si="103">TEXT(B6594,"mmm")</f>
        <v>Jan</v>
      </c>
    </row>
    <row r="6595" spans="1:36" x14ac:dyDescent="0.3">
      <c r="A6595" t="s">
        <v>14364</v>
      </c>
      <c r="B6595" s="33">
        <v>45678</v>
      </c>
      <c r="C6595" t="s">
        <v>95</v>
      </c>
      <c r="D6595" t="s">
        <v>4444</v>
      </c>
      <c r="E6595" t="s">
        <v>180</v>
      </c>
      <c r="F6595" t="s">
        <v>181</v>
      </c>
      <c r="G6595" t="s">
        <v>160</v>
      </c>
      <c r="H6595" t="s">
        <v>159</v>
      </c>
      <c r="I6595">
        <v>2035</v>
      </c>
      <c r="J6595" t="s">
        <v>529</v>
      </c>
      <c r="K6595" t="s">
        <v>1575</v>
      </c>
      <c r="L6595" t="s">
        <v>385</v>
      </c>
      <c r="M6595" t="s">
        <v>1575</v>
      </c>
      <c r="N6595">
        <v>257</v>
      </c>
      <c r="O6595">
        <v>0</v>
      </c>
      <c r="P6595">
        <v>-10</v>
      </c>
      <c r="Q6595" t="s">
        <v>70</v>
      </c>
      <c r="R6595" t="s">
        <v>238</v>
      </c>
      <c r="S6595" t="s">
        <v>239</v>
      </c>
      <c r="T6595">
        <v>180</v>
      </c>
      <c r="U6595">
        <v>151</v>
      </c>
      <c r="V6595">
        <v>83.89</v>
      </c>
      <c r="W6595" t="s">
        <v>133</v>
      </c>
      <c r="X6595">
        <v>6025</v>
      </c>
      <c r="Y6595">
        <v>909775</v>
      </c>
      <c r="Z6595">
        <v>25368</v>
      </c>
      <c r="AA6595">
        <v>91657</v>
      </c>
      <c r="AB6595">
        <v>1026800</v>
      </c>
      <c r="AC6595">
        <v>613270</v>
      </c>
      <c r="AD6595">
        <v>413530</v>
      </c>
      <c r="AE6595" t="s">
        <v>81</v>
      </c>
      <c r="AF6595" t="s">
        <v>81</v>
      </c>
      <c r="AG6595" t="s">
        <v>240</v>
      </c>
      <c r="AH6595" t="s">
        <v>146</v>
      </c>
      <c r="AI6595" t="s">
        <v>138</v>
      </c>
      <c r="AJ6595" t="str">
        <f t="shared" si="103"/>
        <v>Jan</v>
      </c>
    </row>
    <row r="6596" spans="1:36" x14ac:dyDescent="0.3">
      <c r="A6596" t="s">
        <v>14365</v>
      </c>
      <c r="B6596" s="33">
        <v>45719</v>
      </c>
      <c r="C6596" t="s">
        <v>93</v>
      </c>
      <c r="D6596" t="s">
        <v>14366</v>
      </c>
      <c r="E6596" t="s">
        <v>175</v>
      </c>
      <c r="F6596" t="s">
        <v>174</v>
      </c>
      <c r="G6596" t="s">
        <v>163</v>
      </c>
      <c r="H6596" t="s">
        <v>158</v>
      </c>
      <c r="I6596">
        <v>2348</v>
      </c>
      <c r="J6596" t="s">
        <v>626</v>
      </c>
      <c r="K6596" t="s">
        <v>4037</v>
      </c>
      <c r="L6596" t="s">
        <v>10992</v>
      </c>
      <c r="M6596" t="s">
        <v>4065</v>
      </c>
      <c r="N6596">
        <v>279</v>
      </c>
      <c r="O6596">
        <v>41</v>
      </c>
      <c r="P6596">
        <v>59</v>
      </c>
      <c r="Q6596" t="s">
        <v>76</v>
      </c>
      <c r="R6596" t="s">
        <v>238</v>
      </c>
      <c r="S6596" t="s">
        <v>239</v>
      </c>
      <c r="T6596">
        <v>186</v>
      </c>
      <c r="U6596">
        <v>141</v>
      </c>
      <c r="V6596">
        <v>75.81</v>
      </c>
      <c r="W6596" t="s">
        <v>133</v>
      </c>
      <c r="X6596">
        <v>6694</v>
      </c>
      <c r="Y6596">
        <v>943854</v>
      </c>
      <c r="Z6596">
        <v>35109</v>
      </c>
      <c r="AA6596">
        <v>47376</v>
      </c>
      <c r="AB6596">
        <v>1026339</v>
      </c>
      <c r="AC6596">
        <v>812831</v>
      </c>
      <c r="AD6596">
        <v>213508</v>
      </c>
      <c r="AE6596" t="s">
        <v>75</v>
      </c>
      <c r="AF6596" t="s">
        <v>78</v>
      </c>
      <c r="AG6596" t="s">
        <v>240</v>
      </c>
      <c r="AH6596" t="s">
        <v>144</v>
      </c>
      <c r="AI6596" t="s">
        <v>139</v>
      </c>
      <c r="AJ6596" t="str">
        <f t="shared" si="103"/>
        <v>Mar</v>
      </c>
    </row>
    <row r="6597" spans="1:36" x14ac:dyDescent="0.3">
      <c r="A6597" t="s">
        <v>14367</v>
      </c>
      <c r="B6597" s="33">
        <v>45876</v>
      </c>
      <c r="C6597" t="s">
        <v>95</v>
      </c>
      <c r="D6597" t="s">
        <v>14368</v>
      </c>
      <c r="E6597" t="s">
        <v>176</v>
      </c>
      <c r="F6597" t="s">
        <v>179</v>
      </c>
      <c r="G6597" t="s">
        <v>156</v>
      </c>
      <c r="H6597" t="s">
        <v>166</v>
      </c>
      <c r="I6597">
        <v>1252</v>
      </c>
      <c r="J6597" t="s">
        <v>1045</v>
      </c>
      <c r="K6597" t="s">
        <v>1781</v>
      </c>
      <c r="L6597" t="s">
        <v>1404</v>
      </c>
      <c r="M6597" t="s">
        <v>708</v>
      </c>
      <c r="N6597">
        <v>193</v>
      </c>
      <c r="O6597">
        <v>41</v>
      </c>
      <c r="P6597">
        <v>52</v>
      </c>
      <c r="Q6597" t="s">
        <v>76</v>
      </c>
      <c r="R6597" t="s">
        <v>238</v>
      </c>
      <c r="S6597" t="s">
        <v>239</v>
      </c>
      <c r="T6597">
        <v>180</v>
      </c>
      <c r="U6597">
        <v>126</v>
      </c>
      <c r="V6597">
        <v>70</v>
      </c>
      <c r="W6597" t="s">
        <v>133</v>
      </c>
      <c r="X6597">
        <v>4889</v>
      </c>
      <c r="Y6597">
        <v>616014</v>
      </c>
      <c r="Z6597">
        <v>46368</v>
      </c>
      <c r="AA6597">
        <v>20916</v>
      </c>
      <c r="AB6597">
        <v>683298</v>
      </c>
      <c r="AC6597">
        <v>512940</v>
      </c>
      <c r="AD6597">
        <v>170358</v>
      </c>
      <c r="AE6597" t="s">
        <v>81</v>
      </c>
      <c r="AF6597" t="s">
        <v>72</v>
      </c>
      <c r="AG6597" t="s">
        <v>240</v>
      </c>
      <c r="AH6597" t="s">
        <v>147</v>
      </c>
      <c r="AI6597" t="s">
        <v>139</v>
      </c>
      <c r="AJ6597" t="str">
        <f t="shared" si="103"/>
        <v>Aug</v>
      </c>
    </row>
    <row r="6598" spans="1:36" x14ac:dyDescent="0.3">
      <c r="A6598" t="s">
        <v>14369</v>
      </c>
      <c r="B6598" s="33">
        <v>45958</v>
      </c>
      <c r="C6598" t="s">
        <v>98</v>
      </c>
      <c r="D6598" t="s">
        <v>14370</v>
      </c>
      <c r="E6598" t="s">
        <v>178</v>
      </c>
      <c r="F6598" t="s">
        <v>177</v>
      </c>
      <c r="G6598" t="s">
        <v>157</v>
      </c>
      <c r="H6598" t="s">
        <v>162</v>
      </c>
      <c r="I6598">
        <v>1162</v>
      </c>
      <c r="J6598" t="s">
        <v>280</v>
      </c>
      <c r="K6598" t="s">
        <v>301</v>
      </c>
      <c r="L6598" t="s">
        <v>2729</v>
      </c>
      <c r="M6598" t="s">
        <v>352</v>
      </c>
      <c r="N6598">
        <v>184</v>
      </c>
      <c r="O6598">
        <v>48</v>
      </c>
      <c r="P6598">
        <v>55</v>
      </c>
      <c r="Q6598" t="s">
        <v>76</v>
      </c>
      <c r="R6598" t="s">
        <v>238</v>
      </c>
      <c r="S6598" t="s">
        <v>239</v>
      </c>
      <c r="T6598">
        <v>189</v>
      </c>
      <c r="U6598">
        <v>159</v>
      </c>
      <c r="V6598">
        <v>84.13</v>
      </c>
      <c r="W6598" t="s">
        <v>134</v>
      </c>
      <c r="X6598">
        <v>6704</v>
      </c>
      <c r="Y6598">
        <v>1065936</v>
      </c>
      <c r="Z6598">
        <v>49926</v>
      </c>
      <c r="AA6598">
        <v>120840</v>
      </c>
      <c r="AB6598">
        <v>1236702</v>
      </c>
      <c r="AC6598">
        <v>823373</v>
      </c>
      <c r="AD6598">
        <v>413329</v>
      </c>
      <c r="AE6598" t="s">
        <v>75</v>
      </c>
      <c r="AF6598" t="s">
        <v>78</v>
      </c>
      <c r="AG6598" t="s">
        <v>240</v>
      </c>
      <c r="AH6598" t="s">
        <v>146</v>
      </c>
      <c r="AI6598" t="s">
        <v>139</v>
      </c>
      <c r="AJ6598" t="str">
        <f t="shared" si="103"/>
        <v>Oct</v>
      </c>
    </row>
    <row r="6599" spans="1:36" x14ac:dyDescent="0.3">
      <c r="A6599" t="s">
        <v>14371</v>
      </c>
      <c r="B6599" s="33">
        <v>45673</v>
      </c>
      <c r="C6599" t="s">
        <v>97</v>
      </c>
      <c r="D6599" t="s">
        <v>14372</v>
      </c>
      <c r="E6599" t="s">
        <v>177</v>
      </c>
      <c r="F6599" t="s">
        <v>176</v>
      </c>
      <c r="G6599" t="s">
        <v>162</v>
      </c>
      <c r="H6599" t="s">
        <v>156</v>
      </c>
      <c r="I6599">
        <v>1158</v>
      </c>
      <c r="J6599" t="s">
        <v>451</v>
      </c>
      <c r="K6599" t="s">
        <v>739</v>
      </c>
      <c r="L6599" t="s">
        <v>605</v>
      </c>
      <c r="M6599" t="s">
        <v>739</v>
      </c>
      <c r="N6599">
        <v>171</v>
      </c>
      <c r="O6599">
        <v>0</v>
      </c>
      <c r="P6599">
        <v>-4</v>
      </c>
      <c r="Q6599" t="s">
        <v>70</v>
      </c>
      <c r="R6599" t="s">
        <v>238</v>
      </c>
      <c r="S6599" t="s">
        <v>239</v>
      </c>
      <c r="T6599">
        <v>189</v>
      </c>
      <c r="U6599">
        <v>148</v>
      </c>
      <c r="V6599">
        <v>78.31</v>
      </c>
      <c r="W6599" t="s">
        <v>133</v>
      </c>
      <c r="X6599">
        <v>8989</v>
      </c>
      <c r="Y6599">
        <v>1330372</v>
      </c>
      <c r="Z6599">
        <v>31968</v>
      </c>
      <c r="AA6599">
        <v>51948</v>
      </c>
      <c r="AB6599">
        <v>1414288</v>
      </c>
      <c r="AC6599">
        <v>1126507</v>
      </c>
      <c r="AD6599">
        <v>287781</v>
      </c>
      <c r="AE6599" t="s">
        <v>78</v>
      </c>
      <c r="AF6599" t="s">
        <v>81</v>
      </c>
      <c r="AG6599" t="s">
        <v>240</v>
      </c>
      <c r="AH6599" t="s">
        <v>144</v>
      </c>
      <c r="AI6599" t="s">
        <v>139</v>
      </c>
      <c r="AJ6599" t="str">
        <f t="shared" si="103"/>
        <v>Jan</v>
      </c>
    </row>
    <row r="6600" spans="1:36" x14ac:dyDescent="0.3">
      <c r="A6600" t="s">
        <v>14373</v>
      </c>
      <c r="B6600" s="33">
        <v>45688</v>
      </c>
      <c r="C6600" t="s">
        <v>96</v>
      </c>
      <c r="D6600" t="s">
        <v>14374</v>
      </c>
      <c r="E6600" t="s">
        <v>179</v>
      </c>
      <c r="F6600" t="s">
        <v>176</v>
      </c>
      <c r="G6600" t="s">
        <v>166</v>
      </c>
      <c r="H6600" t="s">
        <v>156</v>
      </c>
      <c r="I6600">
        <v>2116</v>
      </c>
      <c r="J6600" t="s">
        <v>266</v>
      </c>
      <c r="K6600" t="s">
        <v>2260</v>
      </c>
      <c r="L6600" t="s">
        <v>264</v>
      </c>
      <c r="M6600" t="s">
        <v>1310</v>
      </c>
      <c r="N6600">
        <v>306</v>
      </c>
      <c r="O6600">
        <v>30</v>
      </c>
      <c r="P6600">
        <v>37</v>
      </c>
      <c r="Q6600" t="s">
        <v>76</v>
      </c>
      <c r="R6600" t="s">
        <v>238</v>
      </c>
      <c r="S6600" t="s">
        <v>239</v>
      </c>
      <c r="T6600">
        <v>180</v>
      </c>
      <c r="U6600">
        <v>175</v>
      </c>
      <c r="V6600">
        <v>97.22</v>
      </c>
      <c r="W6600" t="s">
        <v>133</v>
      </c>
      <c r="X6600">
        <v>4872</v>
      </c>
      <c r="Y6600">
        <v>852600</v>
      </c>
      <c r="Z6600">
        <v>40075</v>
      </c>
      <c r="AA6600">
        <v>94850</v>
      </c>
      <c r="AB6600">
        <v>987525</v>
      </c>
      <c r="AC6600">
        <v>619888</v>
      </c>
      <c r="AD6600">
        <v>367637</v>
      </c>
      <c r="AE6600" t="s">
        <v>72</v>
      </c>
      <c r="AF6600" t="s">
        <v>81</v>
      </c>
      <c r="AG6600" t="s">
        <v>240</v>
      </c>
      <c r="AH6600" t="s">
        <v>145</v>
      </c>
      <c r="AI6600" t="s">
        <v>140</v>
      </c>
      <c r="AJ6600" t="str">
        <f t="shared" si="103"/>
        <v>Jan</v>
      </c>
    </row>
    <row r="6601" spans="1:36" x14ac:dyDescent="0.3">
      <c r="A6601" t="s">
        <v>14375</v>
      </c>
      <c r="B6601" s="33">
        <v>45877</v>
      </c>
      <c r="C6601" t="s">
        <v>97</v>
      </c>
      <c r="D6601" t="s">
        <v>14376</v>
      </c>
      <c r="E6601" t="s">
        <v>174</v>
      </c>
      <c r="F6601" t="s">
        <v>179</v>
      </c>
      <c r="G6601" t="s">
        <v>158</v>
      </c>
      <c r="H6601" t="s">
        <v>166</v>
      </c>
      <c r="I6601">
        <v>415</v>
      </c>
      <c r="J6601" t="s">
        <v>286</v>
      </c>
      <c r="K6601" t="s">
        <v>364</v>
      </c>
      <c r="L6601" t="s">
        <v>1017</v>
      </c>
      <c r="M6601" t="s">
        <v>1124</v>
      </c>
      <c r="N6601">
        <v>82</v>
      </c>
      <c r="O6601">
        <v>24</v>
      </c>
      <c r="P6601">
        <v>34</v>
      </c>
      <c r="Q6601" t="s">
        <v>76</v>
      </c>
      <c r="R6601" t="s">
        <v>238</v>
      </c>
      <c r="S6601" t="s">
        <v>239</v>
      </c>
      <c r="T6601">
        <v>150</v>
      </c>
      <c r="U6601">
        <v>98</v>
      </c>
      <c r="V6601">
        <v>65.33</v>
      </c>
      <c r="W6601" t="s">
        <v>133</v>
      </c>
      <c r="X6601">
        <v>9963</v>
      </c>
      <c r="Y6601">
        <v>976374</v>
      </c>
      <c r="Z6601">
        <v>47138</v>
      </c>
      <c r="AA6601">
        <v>39788</v>
      </c>
      <c r="AB6601">
        <v>1063300</v>
      </c>
      <c r="AC6601">
        <v>736157</v>
      </c>
      <c r="AD6601">
        <v>327143</v>
      </c>
      <c r="AE6601" t="s">
        <v>78</v>
      </c>
      <c r="AF6601" t="s">
        <v>72</v>
      </c>
      <c r="AG6601" t="s">
        <v>240</v>
      </c>
      <c r="AH6601" t="s">
        <v>145</v>
      </c>
      <c r="AI6601" t="s">
        <v>139</v>
      </c>
      <c r="AJ6601" t="str">
        <f t="shared" si="103"/>
        <v>Aug</v>
      </c>
    </row>
    <row r="6602" spans="1:36" x14ac:dyDescent="0.3">
      <c r="A6602" t="s">
        <v>14377</v>
      </c>
      <c r="B6602" s="33">
        <v>45714</v>
      </c>
      <c r="C6602" t="s">
        <v>98</v>
      </c>
      <c r="D6602" t="s">
        <v>14378</v>
      </c>
      <c r="E6602" t="s">
        <v>177</v>
      </c>
      <c r="F6602" t="s">
        <v>179</v>
      </c>
      <c r="G6602" t="s">
        <v>162</v>
      </c>
      <c r="H6602" t="s">
        <v>166</v>
      </c>
      <c r="I6602">
        <v>1057</v>
      </c>
      <c r="J6602" t="s">
        <v>477</v>
      </c>
      <c r="K6602" t="s">
        <v>3451</v>
      </c>
      <c r="L6602" t="s">
        <v>477</v>
      </c>
      <c r="M6602" t="s">
        <v>3451</v>
      </c>
      <c r="N6602">
        <v>154</v>
      </c>
      <c r="O6602">
        <v>0</v>
      </c>
      <c r="P6602">
        <v>-10</v>
      </c>
      <c r="Q6602" t="s">
        <v>70</v>
      </c>
      <c r="R6602" t="s">
        <v>238</v>
      </c>
      <c r="S6602" t="s">
        <v>239</v>
      </c>
      <c r="T6602">
        <v>180</v>
      </c>
      <c r="U6602">
        <v>116</v>
      </c>
      <c r="V6602">
        <v>64.44</v>
      </c>
      <c r="W6602" t="s">
        <v>133</v>
      </c>
      <c r="X6602">
        <v>6595</v>
      </c>
      <c r="Y6602">
        <v>765020</v>
      </c>
      <c r="Z6602">
        <v>29696</v>
      </c>
      <c r="AA6602">
        <v>87000</v>
      </c>
      <c r="AB6602">
        <v>881716</v>
      </c>
      <c r="AC6602">
        <v>601657</v>
      </c>
      <c r="AD6602">
        <v>280059</v>
      </c>
      <c r="AE6602" t="s">
        <v>78</v>
      </c>
      <c r="AF6602" t="s">
        <v>72</v>
      </c>
      <c r="AG6602" t="s">
        <v>240</v>
      </c>
      <c r="AH6602" t="s">
        <v>144</v>
      </c>
      <c r="AI6602" t="s">
        <v>139</v>
      </c>
      <c r="AJ6602" t="str">
        <f t="shared" si="103"/>
        <v>Feb</v>
      </c>
    </row>
    <row r="6603" spans="1:36" x14ac:dyDescent="0.3">
      <c r="A6603" t="s">
        <v>14379</v>
      </c>
      <c r="B6603" s="33">
        <v>45917</v>
      </c>
      <c r="C6603" t="s">
        <v>98</v>
      </c>
      <c r="D6603" t="s">
        <v>14380</v>
      </c>
      <c r="E6603" t="s">
        <v>178</v>
      </c>
      <c r="F6603" t="s">
        <v>177</v>
      </c>
      <c r="G6603" t="s">
        <v>157</v>
      </c>
      <c r="H6603" t="s">
        <v>162</v>
      </c>
      <c r="I6603">
        <v>997</v>
      </c>
      <c r="J6603" t="s">
        <v>459</v>
      </c>
      <c r="K6603" t="s">
        <v>1167</v>
      </c>
      <c r="L6603" t="s">
        <v>1557</v>
      </c>
      <c r="M6603" t="s">
        <v>265</v>
      </c>
      <c r="N6603">
        <v>156</v>
      </c>
      <c r="O6603">
        <v>40</v>
      </c>
      <c r="P6603">
        <v>64</v>
      </c>
      <c r="Q6603" t="s">
        <v>76</v>
      </c>
      <c r="R6603" t="s">
        <v>238</v>
      </c>
      <c r="S6603" t="s">
        <v>239</v>
      </c>
      <c r="T6603">
        <v>189</v>
      </c>
      <c r="U6603">
        <v>129</v>
      </c>
      <c r="V6603">
        <v>68.25</v>
      </c>
      <c r="W6603" t="s">
        <v>133</v>
      </c>
      <c r="X6603">
        <v>8803</v>
      </c>
      <c r="Y6603">
        <v>1135587</v>
      </c>
      <c r="Z6603">
        <v>31863</v>
      </c>
      <c r="AA6603">
        <v>74433</v>
      </c>
      <c r="AB6603">
        <v>1241883</v>
      </c>
      <c r="AC6603">
        <v>919963</v>
      </c>
      <c r="AD6603">
        <v>321920</v>
      </c>
      <c r="AE6603" t="s">
        <v>75</v>
      </c>
      <c r="AF6603" t="s">
        <v>78</v>
      </c>
      <c r="AG6603" t="s">
        <v>240</v>
      </c>
      <c r="AH6603" t="s">
        <v>144</v>
      </c>
      <c r="AI6603" t="s">
        <v>138</v>
      </c>
      <c r="AJ6603" t="str">
        <f t="shared" si="103"/>
        <v>Sep</v>
      </c>
    </row>
    <row r="6604" spans="1:36" x14ac:dyDescent="0.3">
      <c r="A6604" t="s">
        <v>14381</v>
      </c>
      <c r="B6604" s="33">
        <v>45664</v>
      </c>
      <c r="C6604" t="s">
        <v>95</v>
      </c>
      <c r="D6604" t="s">
        <v>14382</v>
      </c>
      <c r="E6604" t="s">
        <v>179</v>
      </c>
      <c r="F6604" t="s">
        <v>176</v>
      </c>
      <c r="G6604" t="s">
        <v>166</v>
      </c>
      <c r="H6604" t="s">
        <v>156</v>
      </c>
      <c r="I6604">
        <v>1381</v>
      </c>
      <c r="J6604" t="s">
        <v>605</v>
      </c>
      <c r="K6604" t="s">
        <v>4504</v>
      </c>
      <c r="L6604" t="s">
        <v>259</v>
      </c>
      <c r="M6604" t="s">
        <v>541</v>
      </c>
      <c r="N6604">
        <v>192</v>
      </c>
      <c r="O6604">
        <v>29</v>
      </c>
      <c r="P6604">
        <v>9</v>
      </c>
      <c r="Q6604" t="s">
        <v>73</v>
      </c>
      <c r="R6604" t="s">
        <v>238</v>
      </c>
      <c r="S6604" t="s">
        <v>239</v>
      </c>
      <c r="T6604">
        <v>180</v>
      </c>
      <c r="U6604">
        <v>161</v>
      </c>
      <c r="V6604">
        <v>89.44</v>
      </c>
      <c r="W6604" t="s">
        <v>134</v>
      </c>
      <c r="X6604">
        <v>10233</v>
      </c>
      <c r="Y6604">
        <v>1647513</v>
      </c>
      <c r="Z6604">
        <v>57155</v>
      </c>
      <c r="AA6604">
        <v>42987</v>
      </c>
      <c r="AB6604">
        <v>1747655</v>
      </c>
      <c r="AC6604">
        <v>1365888</v>
      </c>
      <c r="AD6604">
        <v>381767</v>
      </c>
      <c r="AE6604" t="s">
        <v>72</v>
      </c>
      <c r="AF6604" t="s">
        <v>81</v>
      </c>
      <c r="AG6604" t="s">
        <v>240</v>
      </c>
      <c r="AH6604" t="s">
        <v>144</v>
      </c>
      <c r="AI6604" t="s">
        <v>138</v>
      </c>
      <c r="AJ6604" t="str">
        <f t="shared" si="103"/>
        <v>Jan</v>
      </c>
    </row>
    <row r="6605" spans="1:36" x14ac:dyDescent="0.3">
      <c r="A6605" t="s">
        <v>14383</v>
      </c>
      <c r="B6605" s="33">
        <v>46002</v>
      </c>
      <c r="C6605" t="s">
        <v>99</v>
      </c>
      <c r="D6605" t="s">
        <v>14384</v>
      </c>
      <c r="E6605" t="s">
        <v>180</v>
      </c>
      <c r="F6605" t="s">
        <v>176</v>
      </c>
      <c r="G6605" t="s">
        <v>160</v>
      </c>
      <c r="H6605" t="s">
        <v>156</v>
      </c>
      <c r="I6605">
        <v>2337</v>
      </c>
      <c r="J6605" t="s">
        <v>613</v>
      </c>
      <c r="K6605" t="s">
        <v>1383</v>
      </c>
      <c r="L6605" t="s">
        <v>615</v>
      </c>
      <c r="M6605" t="s">
        <v>1383</v>
      </c>
      <c r="N6605">
        <v>304</v>
      </c>
      <c r="O6605">
        <v>0</v>
      </c>
      <c r="P6605">
        <v>-2</v>
      </c>
      <c r="Q6605" t="s">
        <v>70</v>
      </c>
      <c r="R6605" t="s">
        <v>238</v>
      </c>
      <c r="S6605" t="s">
        <v>239</v>
      </c>
      <c r="T6605">
        <v>220</v>
      </c>
      <c r="U6605">
        <v>163</v>
      </c>
      <c r="V6605">
        <v>74.09</v>
      </c>
      <c r="W6605" t="s">
        <v>133</v>
      </c>
      <c r="X6605">
        <v>3878</v>
      </c>
      <c r="Y6605">
        <v>632114</v>
      </c>
      <c r="Z6605">
        <v>55746</v>
      </c>
      <c r="AA6605">
        <v>113937</v>
      </c>
      <c r="AB6605">
        <v>801797</v>
      </c>
      <c r="AC6605">
        <v>573057</v>
      </c>
      <c r="AD6605">
        <v>228740</v>
      </c>
      <c r="AE6605" t="s">
        <v>81</v>
      </c>
      <c r="AF6605" t="s">
        <v>81</v>
      </c>
      <c r="AG6605" t="s">
        <v>240</v>
      </c>
      <c r="AH6605" t="s">
        <v>147</v>
      </c>
      <c r="AI6605" t="s">
        <v>139</v>
      </c>
      <c r="AJ6605" t="str">
        <f t="shared" si="103"/>
        <v>Dec</v>
      </c>
    </row>
    <row r="6606" spans="1:36" x14ac:dyDescent="0.3">
      <c r="A6606" t="s">
        <v>14385</v>
      </c>
      <c r="B6606" s="33">
        <v>46009</v>
      </c>
      <c r="C6606" t="s">
        <v>93</v>
      </c>
      <c r="D6606" t="s">
        <v>14386</v>
      </c>
      <c r="E6606" t="s">
        <v>175</v>
      </c>
      <c r="F6606" t="s">
        <v>177</v>
      </c>
      <c r="G6606" t="s">
        <v>163</v>
      </c>
      <c r="H6606" t="s">
        <v>162</v>
      </c>
      <c r="I6606">
        <v>1774</v>
      </c>
      <c r="J6606" t="s">
        <v>605</v>
      </c>
      <c r="K6606" t="s">
        <v>1605</v>
      </c>
      <c r="L6606" t="s">
        <v>451</v>
      </c>
      <c r="M6606" t="s">
        <v>236</v>
      </c>
      <c r="N6606">
        <v>227</v>
      </c>
      <c r="O6606">
        <v>15</v>
      </c>
      <c r="P6606">
        <v>13</v>
      </c>
      <c r="Q6606" t="s">
        <v>73</v>
      </c>
      <c r="R6606" t="s">
        <v>238</v>
      </c>
      <c r="S6606" t="s">
        <v>239</v>
      </c>
      <c r="T6606">
        <v>180</v>
      </c>
      <c r="U6606">
        <v>141</v>
      </c>
      <c r="V6606">
        <v>78.33</v>
      </c>
      <c r="W6606" t="s">
        <v>133</v>
      </c>
      <c r="X6606">
        <v>10325</v>
      </c>
      <c r="Y6606">
        <v>1455825</v>
      </c>
      <c r="Z6606">
        <v>55977</v>
      </c>
      <c r="AA6606">
        <v>18189</v>
      </c>
      <c r="AB6606">
        <v>1529991</v>
      </c>
      <c r="AC6606">
        <v>1026037</v>
      </c>
      <c r="AD6606">
        <v>503954</v>
      </c>
      <c r="AE6606" t="s">
        <v>75</v>
      </c>
      <c r="AF6606" t="s">
        <v>78</v>
      </c>
      <c r="AG6606" t="s">
        <v>240</v>
      </c>
      <c r="AH6606" t="s">
        <v>144</v>
      </c>
      <c r="AI6606" t="s">
        <v>140</v>
      </c>
      <c r="AJ6606" t="str">
        <f t="shared" si="103"/>
        <v>Dec</v>
      </c>
    </row>
    <row r="6607" spans="1:36" x14ac:dyDescent="0.3">
      <c r="A6607" t="s">
        <v>14387</v>
      </c>
      <c r="B6607" s="33">
        <v>45936</v>
      </c>
      <c r="C6607" t="s">
        <v>93</v>
      </c>
      <c r="D6607" t="s">
        <v>14388</v>
      </c>
      <c r="E6607" t="s">
        <v>173</v>
      </c>
      <c r="F6607" t="s">
        <v>174</v>
      </c>
      <c r="G6607" t="s">
        <v>161</v>
      </c>
      <c r="H6607" t="s">
        <v>158</v>
      </c>
      <c r="I6607">
        <v>1306</v>
      </c>
      <c r="J6607" t="s">
        <v>353</v>
      </c>
      <c r="K6607" t="s">
        <v>3277</v>
      </c>
      <c r="L6607" t="s">
        <v>2490</v>
      </c>
      <c r="M6607" t="s">
        <v>1205</v>
      </c>
      <c r="N6607">
        <v>163</v>
      </c>
      <c r="O6607">
        <v>17</v>
      </c>
      <c r="P6607">
        <v>9</v>
      </c>
      <c r="Q6607" t="s">
        <v>73</v>
      </c>
      <c r="R6607" t="s">
        <v>238</v>
      </c>
      <c r="S6607" t="s">
        <v>239</v>
      </c>
      <c r="T6607">
        <v>189</v>
      </c>
      <c r="U6607">
        <v>119</v>
      </c>
      <c r="V6607">
        <v>62.96</v>
      </c>
      <c r="W6607" t="s">
        <v>135</v>
      </c>
      <c r="X6607">
        <v>7543</v>
      </c>
      <c r="Y6607">
        <v>897617</v>
      </c>
      <c r="Z6607">
        <v>28917</v>
      </c>
      <c r="AA6607">
        <v>33677</v>
      </c>
      <c r="AB6607">
        <v>960211</v>
      </c>
      <c r="AC6607">
        <v>568585</v>
      </c>
      <c r="AD6607">
        <v>391626</v>
      </c>
      <c r="AE6607" t="s">
        <v>78</v>
      </c>
      <c r="AF6607" t="s">
        <v>78</v>
      </c>
      <c r="AG6607" t="s">
        <v>240</v>
      </c>
      <c r="AH6607" t="s">
        <v>144</v>
      </c>
      <c r="AI6607" t="s">
        <v>140</v>
      </c>
      <c r="AJ6607" t="str">
        <f t="shared" si="103"/>
        <v>Oct</v>
      </c>
    </row>
    <row r="6608" spans="1:36" x14ac:dyDescent="0.3">
      <c r="A6608" t="s">
        <v>14389</v>
      </c>
      <c r="B6608" s="33">
        <v>45929</v>
      </c>
      <c r="C6608" t="s">
        <v>96</v>
      </c>
      <c r="D6608" t="s">
        <v>14390</v>
      </c>
      <c r="E6608" t="s">
        <v>176</v>
      </c>
      <c r="F6608" t="s">
        <v>175</v>
      </c>
      <c r="G6608" t="s">
        <v>156</v>
      </c>
      <c r="H6608" t="s">
        <v>163</v>
      </c>
      <c r="I6608">
        <v>1162</v>
      </c>
      <c r="J6608" t="s">
        <v>248</v>
      </c>
      <c r="K6608" t="s">
        <v>1378</v>
      </c>
      <c r="L6608" t="s">
        <v>447</v>
      </c>
      <c r="M6608" t="s">
        <v>736</v>
      </c>
      <c r="N6608">
        <v>184</v>
      </c>
      <c r="O6608">
        <v>0</v>
      </c>
      <c r="P6608">
        <v>8</v>
      </c>
      <c r="Q6608" t="s">
        <v>73</v>
      </c>
      <c r="R6608" t="s">
        <v>238</v>
      </c>
      <c r="S6608" t="s">
        <v>239</v>
      </c>
      <c r="T6608">
        <v>180</v>
      </c>
      <c r="U6608">
        <v>96</v>
      </c>
      <c r="V6608">
        <v>53.33</v>
      </c>
      <c r="W6608" t="s">
        <v>133</v>
      </c>
      <c r="X6608">
        <v>8247</v>
      </c>
      <c r="Y6608">
        <v>791712</v>
      </c>
      <c r="Z6608">
        <v>31392</v>
      </c>
      <c r="AA6608">
        <v>18432</v>
      </c>
      <c r="AB6608">
        <v>841536</v>
      </c>
      <c r="AC6608">
        <v>496060</v>
      </c>
      <c r="AD6608">
        <v>345476</v>
      </c>
      <c r="AE6608" t="s">
        <v>81</v>
      </c>
      <c r="AF6608" t="s">
        <v>75</v>
      </c>
      <c r="AG6608" t="s">
        <v>240</v>
      </c>
      <c r="AH6608" t="s">
        <v>144</v>
      </c>
      <c r="AI6608" t="s">
        <v>138</v>
      </c>
      <c r="AJ6608" t="str">
        <f t="shared" si="103"/>
        <v>Sep</v>
      </c>
    </row>
    <row r="6609" spans="1:36" x14ac:dyDescent="0.3">
      <c r="A6609" t="s">
        <v>14391</v>
      </c>
      <c r="B6609" s="33">
        <v>45915</v>
      </c>
      <c r="C6609" t="s">
        <v>97</v>
      </c>
      <c r="D6609" t="s">
        <v>14392</v>
      </c>
      <c r="E6609" t="s">
        <v>176</v>
      </c>
      <c r="F6609" t="s">
        <v>179</v>
      </c>
      <c r="G6609" t="s">
        <v>156</v>
      </c>
      <c r="H6609" t="s">
        <v>166</v>
      </c>
      <c r="I6609">
        <v>487</v>
      </c>
      <c r="J6609" t="s">
        <v>504</v>
      </c>
      <c r="K6609" t="s">
        <v>363</v>
      </c>
      <c r="L6609" t="s">
        <v>3065</v>
      </c>
      <c r="M6609" t="s">
        <v>1929</v>
      </c>
      <c r="N6609">
        <v>84</v>
      </c>
      <c r="O6609">
        <v>24</v>
      </c>
      <c r="P6609">
        <v>12</v>
      </c>
      <c r="Q6609" t="s">
        <v>73</v>
      </c>
      <c r="R6609" t="s">
        <v>238</v>
      </c>
      <c r="S6609" t="s">
        <v>239</v>
      </c>
      <c r="T6609">
        <v>180</v>
      </c>
      <c r="U6609">
        <v>116</v>
      </c>
      <c r="V6609">
        <v>64.44</v>
      </c>
      <c r="W6609" t="s">
        <v>133</v>
      </c>
      <c r="X6609">
        <v>5870</v>
      </c>
      <c r="Y6609">
        <v>680920</v>
      </c>
      <c r="Z6609">
        <v>58116</v>
      </c>
      <c r="AA6609">
        <v>90596</v>
      </c>
      <c r="AB6609">
        <v>829632</v>
      </c>
      <c r="AC6609">
        <v>613107</v>
      </c>
      <c r="AD6609">
        <v>216525</v>
      </c>
      <c r="AE6609" t="s">
        <v>81</v>
      </c>
      <c r="AF6609" t="s">
        <v>72</v>
      </c>
      <c r="AG6609" t="s">
        <v>240</v>
      </c>
      <c r="AH6609" t="s">
        <v>145</v>
      </c>
      <c r="AI6609" t="s">
        <v>138</v>
      </c>
      <c r="AJ6609" t="str">
        <f t="shared" si="103"/>
        <v>Sep</v>
      </c>
    </row>
    <row r="6610" spans="1:36" x14ac:dyDescent="0.3">
      <c r="A6610" t="s">
        <v>14393</v>
      </c>
      <c r="B6610" s="33">
        <v>45944</v>
      </c>
      <c r="C6610" t="s">
        <v>95</v>
      </c>
      <c r="D6610" t="s">
        <v>14394</v>
      </c>
      <c r="E6610" t="s">
        <v>181</v>
      </c>
      <c r="F6610" t="s">
        <v>178</v>
      </c>
      <c r="G6610" t="s">
        <v>159</v>
      </c>
      <c r="H6610" t="s">
        <v>157</v>
      </c>
      <c r="I6610">
        <v>1495</v>
      </c>
      <c r="J6610" t="s">
        <v>264</v>
      </c>
      <c r="K6610" t="s">
        <v>1031</v>
      </c>
      <c r="L6610" t="s">
        <v>310</v>
      </c>
      <c r="M6610" t="s">
        <v>1052</v>
      </c>
      <c r="N6610">
        <v>196</v>
      </c>
      <c r="O6610">
        <v>0</v>
      </c>
      <c r="P6610">
        <v>38</v>
      </c>
      <c r="Q6610" t="s">
        <v>76</v>
      </c>
      <c r="R6610" t="s">
        <v>238</v>
      </c>
      <c r="S6610" t="s">
        <v>239</v>
      </c>
      <c r="T6610">
        <v>220</v>
      </c>
      <c r="U6610">
        <v>185</v>
      </c>
      <c r="V6610">
        <v>84.09</v>
      </c>
      <c r="W6610" t="s">
        <v>133</v>
      </c>
      <c r="X6610">
        <v>10081</v>
      </c>
      <c r="Y6610">
        <v>1864985</v>
      </c>
      <c r="Z6610">
        <v>62160</v>
      </c>
      <c r="AA6610">
        <v>62345</v>
      </c>
      <c r="AB6610">
        <v>1989490</v>
      </c>
      <c r="AC6610">
        <v>1609971</v>
      </c>
      <c r="AD6610">
        <v>379519</v>
      </c>
      <c r="AE6610" t="s">
        <v>81</v>
      </c>
      <c r="AF6610" t="s">
        <v>75</v>
      </c>
      <c r="AG6610" t="s">
        <v>240</v>
      </c>
      <c r="AH6610" t="s">
        <v>144</v>
      </c>
      <c r="AI6610" t="s">
        <v>138</v>
      </c>
      <c r="AJ6610" t="str">
        <f t="shared" si="103"/>
        <v>Oct</v>
      </c>
    </row>
    <row r="6611" spans="1:36" x14ac:dyDescent="0.3">
      <c r="A6611" t="s">
        <v>14395</v>
      </c>
      <c r="B6611" s="33">
        <v>45820</v>
      </c>
      <c r="C6611" t="s">
        <v>93</v>
      </c>
      <c r="D6611" t="s">
        <v>14396</v>
      </c>
      <c r="E6611" t="s">
        <v>174</v>
      </c>
      <c r="F6611" t="s">
        <v>181</v>
      </c>
      <c r="G6611" t="s">
        <v>158</v>
      </c>
      <c r="H6611" t="s">
        <v>159</v>
      </c>
      <c r="I6611">
        <v>607</v>
      </c>
      <c r="J6611" t="s">
        <v>560</v>
      </c>
      <c r="K6611" t="s">
        <v>357</v>
      </c>
      <c r="L6611" t="s">
        <v>385</v>
      </c>
      <c r="M6611" t="s">
        <v>357</v>
      </c>
      <c r="N6611">
        <v>90</v>
      </c>
      <c r="O6611">
        <v>0</v>
      </c>
      <c r="P6611">
        <v>-10</v>
      </c>
      <c r="Q6611" t="s">
        <v>70</v>
      </c>
      <c r="R6611" t="s">
        <v>238</v>
      </c>
      <c r="S6611" t="s">
        <v>239</v>
      </c>
      <c r="T6611">
        <v>189</v>
      </c>
      <c r="U6611">
        <v>137</v>
      </c>
      <c r="V6611">
        <v>72.489999999999995</v>
      </c>
      <c r="W6611" t="s">
        <v>133</v>
      </c>
      <c r="X6611">
        <v>7902</v>
      </c>
      <c r="Y6611">
        <v>1082574</v>
      </c>
      <c r="Z6611">
        <v>64938</v>
      </c>
      <c r="AA6611">
        <v>105764</v>
      </c>
      <c r="AB6611">
        <v>1253276</v>
      </c>
      <c r="AC6611">
        <v>1020768</v>
      </c>
      <c r="AD6611">
        <v>232508</v>
      </c>
      <c r="AE6611" t="s">
        <v>78</v>
      </c>
      <c r="AF6611" t="s">
        <v>81</v>
      </c>
      <c r="AG6611" t="s">
        <v>240</v>
      </c>
      <c r="AH6611" t="s">
        <v>146</v>
      </c>
      <c r="AI6611" t="s">
        <v>139</v>
      </c>
      <c r="AJ6611" t="str">
        <f t="shared" si="103"/>
        <v>Jun</v>
      </c>
    </row>
    <row r="6612" spans="1:36" x14ac:dyDescent="0.3">
      <c r="A6612" t="s">
        <v>14397</v>
      </c>
      <c r="B6612" s="33">
        <v>45778</v>
      </c>
      <c r="C6612" t="s">
        <v>98</v>
      </c>
      <c r="D6612" t="s">
        <v>14398</v>
      </c>
      <c r="E6612" t="s">
        <v>172</v>
      </c>
      <c r="F6612" t="s">
        <v>175</v>
      </c>
      <c r="G6612" t="s">
        <v>155</v>
      </c>
      <c r="H6612" t="s">
        <v>163</v>
      </c>
      <c r="I6612">
        <v>1781</v>
      </c>
      <c r="J6612" t="s">
        <v>357</v>
      </c>
      <c r="K6612" t="s">
        <v>1622</v>
      </c>
      <c r="L6612" t="s">
        <v>3858</v>
      </c>
      <c r="M6612" t="s">
        <v>370</v>
      </c>
      <c r="N6612">
        <v>261</v>
      </c>
      <c r="O6612">
        <v>19</v>
      </c>
      <c r="P6612">
        <v>4</v>
      </c>
      <c r="Q6612" t="s">
        <v>73</v>
      </c>
      <c r="R6612" t="s">
        <v>238</v>
      </c>
      <c r="S6612" t="s">
        <v>239</v>
      </c>
      <c r="T6612">
        <v>189</v>
      </c>
      <c r="U6612">
        <v>139</v>
      </c>
      <c r="V6612">
        <v>73.540000000000006</v>
      </c>
      <c r="W6612" t="s">
        <v>133</v>
      </c>
      <c r="X6612">
        <v>4139</v>
      </c>
      <c r="Y6612">
        <v>575321</v>
      </c>
      <c r="Z6612">
        <v>63662</v>
      </c>
      <c r="AA6612">
        <v>52542</v>
      </c>
      <c r="AB6612">
        <v>691525</v>
      </c>
      <c r="AC6612">
        <v>510163</v>
      </c>
      <c r="AD6612">
        <v>181362</v>
      </c>
      <c r="AE6612" t="s">
        <v>81</v>
      </c>
      <c r="AF6612" t="s">
        <v>75</v>
      </c>
      <c r="AG6612" t="s">
        <v>240</v>
      </c>
      <c r="AH6612" t="s">
        <v>144</v>
      </c>
      <c r="AI6612" t="s">
        <v>139</v>
      </c>
      <c r="AJ6612" t="str">
        <f t="shared" si="103"/>
        <v>May</v>
      </c>
    </row>
    <row r="6613" spans="1:36" x14ac:dyDescent="0.3">
      <c r="A6613" t="s">
        <v>14399</v>
      </c>
      <c r="B6613" s="33">
        <v>45819</v>
      </c>
      <c r="C6613" t="s">
        <v>95</v>
      </c>
      <c r="D6613" t="s">
        <v>14400</v>
      </c>
      <c r="E6613" t="s">
        <v>180</v>
      </c>
      <c r="F6613" t="s">
        <v>175</v>
      </c>
      <c r="G6613" t="s">
        <v>160</v>
      </c>
      <c r="H6613" t="s">
        <v>163</v>
      </c>
      <c r="I6613">
        <v>2055</v>
      </c>
      <c r="J6613" t="s">
        <v>310</v>
      </c>
      <c r="K6613" t="s">
        <v>873</v>
      </c>
      <c r="L6613" t="s">
        <v>1026</v>
      </c>
      <c r="M6613" t="s">
        <v>3163</v>
      </c>
      <c r="N6613">
        <v>317</v>
      </c>
      <c r="O6613">
        <v>9</v>
      </c>
      <c r="P6613">
        <v>4</v>
      </c>
      <c r="Q6613" t="s">
        <v>73</v>
      </c>
      <c r="R6613" t="s">
        <v>238</v>
      </c>
      <c r="S6613" t="s">
        <v>239</v>
      </c>
      <c r="T6613">
        <v>220</v>
      </c>
      <c r="U6613">
        <v>140</v>
      </c>
      <c r="V6613">
        <v>63.64</v>
      </c>
      <c r="W6613" t="s">
        <v>133</v>
      </c>
      <c r="X6613">
        <v>9639</v>
      </c>
      <c r="Y6613">
        <v>1349460</v>
      </c>
      <c r="Z6613">
        <v>42980</v>
      </c>
      <c r="AA6613">
        <v>99540</v>
      </c>
      <c r="AB6613">
        <v>1491980</v>
      </c>
      <c r="AC6613">
        <v>1253938</v>
      </c>
      <c r="AD6613">
        <v>238042</v>
      </c>
      <c r="AE6613" t="s">
        <v>81</v>
      </c>
      <c r="AF6613" t="s">
        <v>75</v>
      </c>
      <c r="AG6613" t="s">
        <v>240</v>
      </c>
      <c r="AH6613" t="s">
        <v>145</v>
      </c>
      <c r="AI6613" t="s">
        <v>139</v>
      </c>
      <c r="AJ6613" t="str">
        <f t="shared" si="103"/>
        <v>Jun</v>
      </c>
    </row>
    <row r="6614" spans="1:36" x14ac:dyDescent="0.3">
      <c r="A6614" t="s">
        <v>14401</v>
      </c>
      <c r="B6614" s="33">
        <v>45785</v>
      </c>
      <c r="C6614" t="s">
        <v>93</v>
      </c>
      <c r="D6614" t="s">
        <v>14402</v>
      </c>
      <c r="E6614" t="s">
        <v>179</v>
      </c>
      <c r="F6614" t="s">
        <v>175</v>
      </c>
      <c r="G6614" t="s">
        <v>166</v>
      </c>
      <c r="H6614" t="s">
        <v>163</v>
      </c>
      <c r="I6614">
        <v>1539</v>
      </c>
      <c r="J6614" t="s">
        <v>581</v>
      </c>
      <c r="K6614" t="s">
        <v>764</v>
      </c>
      <c r="L6614" t="s">
        <v>581</v>
      </c>
      <c r="M6614" t="s">
        <v>764</v>
      </c>
      <c r="N6614">
        <v>187</v>
      </c>
      <c r="O6614">
        <v>0</v>
      </c>
      <c r="P6614">
        <v>-10</v>
      </c>
      <c r="Q6614" t="s">
        <v>70</v>
      </c>
      <c r="R6614" t="s">
        <v>238</v>
      </c>
      <c r="S6614" t="s">
        <v>239</v>
      </c>
      <c r="T6614">
        <v>189</v>
      </c>
      <c r="U6614">
        <v>132</v>
      </c>
      <c r="V6614">
        <v>69.84</v>
      </c>
      <c r="W6614" t="s">
        <v>135</v>
      </c>
      <c r="X6614">
        <v>5519</v>
      </c>
      <c r="Y6614">
        <v>728508</v>
      </c>
      <c r="Z6614">
        <v>22836</v>
      </c>
      <c r="AA6614">
        <v>49896</v>
      </c>
      <c r="AB6614">
        <v>801240</v>
      </c>
      <c r="AC6614">
        <v>504422</v>
      </c>
      <c r="AD6614">
        <v>296818</v>
      </c>
      <c r="AE6614" t="s">
        <v>72</v>
      </c>
      <c r="AF6614" t="s">
        <v>75</v>
      </c>
      <c r="AG6614" t="s">
        <v>240</v>
      </c>
      <c r="AH6614" t="s">
        <v>144</v>
      </c>
      <c r="AI6614" t="s">
        <v>139</v>
      </c>
      <c r="AJ6614" t="str">
        <f t="shared" si="103"/>
        <v>May</v>
      </c>
    </row>
    <row r="6615" spans="1:36" x14ac:dyDescent="0.3">
      <c r="A6615" t="s">
        <v>14403</v>
      </c>
      <c r="B6615" s="33">
        <v>45729</v>
      </c>
      <c r="C6615" t="s">
        <v>99</v>
      </c>
      <c r="D6615" t="s">
        <v>14404</v>
      </c>
      <c r="E6615" t="s">
        <v>176</v>
      </c>
      <c r="F6615" t="s">
        <v>173</v>
      </c>
      <c r="G6615" t="s">
        <v>156</v>
      </c>
      <c r="H6615" t="s">
        <v>161</v>
      </c>
      <c r="I6615">
        <v>1365</v>
      </c>
      <c r="J6615" t="s">
        <v>482</v>
      </c>
      <c r="K6615" t="s">
        <v>3140</v>
      </c>
      <c r="N6615">
        <v>175</v>
      </c>
      <c r="O6615">
        <v>0</v>
      </c>
      <c r="P6615">
        <v>0</v>
      </c>
      <c r="Q6615" t="s">
        <v>67</v>
      </c>
      <c r="R6615" t="s">
        <v>245</v>
      </c>
      <c r="S6615" t="s">
        <v>124</v>
      </c>
      <c r="T6615">
        <v>150</v>
      </c>
      <c r="U6615">
        <v>0</v>
      </c>
      <c r="V6615">
        <v>0</v>
      </c>
      <c r="W6615" t="s">
        <v>133</v>
      </c>
      <c r="X6615">
        <v>7800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 t="s">
        <v>81</v>
      </c>
      <c r="AF6615" t="s">
        <v>78</v>
      </c>
      <c r="AG6615" t="s">
        <v>240</v>
      </c>
      <c r="AH6615" t="s">
        <v>145</v>
      </c>
      <c r="AI6615" t="s">
        <v>139</v>
      </c>
      <c r="AJ6615" t="str">
        <f t="shared" si="103"/>
        <v>Mar</v>
      </c>
    </row>
    <row r="6616" spans="1:36" x14ac:dyDescent="0.3">
      <c r="A6616" t="s">
        <v>14405</v>
      </c>
      <c r="B6616" s="33">
        <v>45791</v>
      </c>
      <c r="C6616" t="s">
        <v>93</v>
      </c>
      <c r="D6616" t="s">
        <v>14406</v>
      </c>
      <c r="E6616" t="s">
        <v>178</v>
      </c>
      <c r="F6616" t="s">
        <v>181</v>
      </c>
      <c r="G6616" t="s">
        <v>157</v>
      </c>
      <c r="H6616" t="s">
        <v>159</v>
      </c>
      <c r="I6616">
        <v>436</v>
      </c>
      <c r="J6616" t="s">
        <v>292</v>
      </c>
      <c r="K6616" t="s">
        <v>796</v>
      </c>
      <c r="L6616" t="s">
        <v>626</v>
      </c>
      <c r="M6616" t="s">
        <v>1466</v>
      </c>
      <c r="N6616">
        <v>79</v>
      </c>
      <c r="O6616">
        <v>0</v>
      </c>
      <c r="P6616">
        <v>13</v>
      </c>
      <c r="Q6616" t="s">
        <v>73</v>
      </c>
      <c r="R6616" t="s">
        <v>238</v>
      </c>
      <c r="S6616" t="s">
        <v>239</v>
      </c>
      <c r="T6616">
        <v>180</v>
      </c>
      <c r="U6616">
        <v>152</v>
      </c>
      <c r="V6616">
        <v>84.44</v>
      </c>
      <c r="W6616" t="s">
        <v>133</v>
      </c>
      <c r="X6616">
        <v>6627</v>
      </c>
      <c r="Y6616">
        <v>1007304</v>
      </c>
      <c r="Z6616">
        <v>57608</v>
      </c>
      <c r="AA6616">
        <v>39064</v>
      </c>
      <c r="AB6616">
        <v>1103976</v>
      </c>
      <c r="AC6616">
        <v>724174</v>
      </c>
      <c r="AD6616">
        <v>379802</v>
      </c>
      <c r="AE6616" t="s">
        <v>75</v>
      </c>
      <c r="AF6616" t="s">
        <v>81</v>
      </c>
      <c r="AG6616" t="s">
        <v>240</v>
      </c>
      <c r="AH6616" t="s">
        <v>146</v>
      </c>
      <c r="AI6616" t="s">
        <v>139</v>
      </c>
      <c r="AJ6616" t="str">
        <f t="shared" si="103"/>
        <v>May</v>
      </c>
    </row>
    <row r="6617" spans="1:36" x14ac:dyDescent="0.3">
      <c r="A6617" t="s">
        <v>14407</v>
      </c>
      <c r="B6617" s="33">
        <v>45890</v>
      </c>
      <c r="C6617" t="s">
        <v>93</v>
      </c>
      <c r="D6617" t="s">
        <v>14408</v>
      </c>
      <c r="E6617" t="s">
        <v>174</v>
      </c>
      <c r="F6617" t="s">
        <v>175</v>
      </c>
      <c r="G6617" t="s">
        <v>158</v>
      </c>
      <c r="H6617" t="s">
        <v>163</v>
      </c>
      <c r="I6617">
        <v>1688</v>
      </c>
      <c r="J6617" t="s">
        <v>529</v>
      </c>
      <c r="K6617" t="s">
        <v>1073</v>
      </c>
      <c r="L6617" t="s">
        <v>560</v>
      </c>
      <c r="M6617" t="s">
        <v>414</v>
      </c>
      <c r="N6617">
        <v>204</v>
      </c>
      <c r="O6617">
        <v>30</v>
      </c>
      <c r="P6617">
        <v>51</v>
      </c>
      <c r="Q6617" t="s">
        <v>76</v>
      </c>
      <c r="R6617" t="s">
        <v>238</v>
      </c>
      <c r="S6617" t="s">
        <v>239</v>
      </c>
      <c r="T6617">
        <v>180</v>
      </c>
      <c r="U6617">
        <v>131</v>
      </c>
      <c r="V6617">
        <v>72.78</v>
      </c>
      <c r="W6617" t="s">
        <v>135</v>
      </c>
      <c r="X6617">
        <v>5041</v>
      </c>
      <c r="Y6617">
        <v>660371</v>
      </c>
      <c r="Z6617">
        <v>63797</v>
      </c>
      <c r="AA6617">
        <v>74670</v>
      </c>
      <c r="AB6617">
        <v>798838</v>
      </c>
      <c r="AC6617">
        <v>527770</v>
      </c>
      <c r="AD6617">
        <v>271068</v>
      </c>
      <c r="AE6617" t="s">
        <v>78</v>
      </c>
      <c r="AF6617" t="s">
        <v>75</v>
      </c>
      <c r="AG6617" t="s">
        <v>240</v>
      </c>
      <c r="AH6617" t="s">
        <v>147</v>
      </c>
      <c r="AI6617" t="s">
        <v>138</v>
      </c>
      <c r="AJ6617" t="str">
        <f t="shared" si="103"/>
        <v>Aug</v>
      </c>
    </row>
    <row r="6618" spans="1:36" x14ac:dyDescent="0.3">
      <c r="A6618" t="s">
        <v>14409</v>
      </c>
      <c r="B6618" s="33">
        <v>45693</v>
      </c>
      <c r="C6618" t="s">
        <v>98</v>
      </c>
      <c r="D6618" t="s">
        <v>14410</v>
      </c>
      <c r="E6618" t="s">
        <v>179</v>
      </c>
      <c r="F6618" t="s">
        <v>173</v>
      </c>
      <c r="G6618" t="s">
        <v>166</v>
      </c>
      <c r="H6618" t="s">
        <v>161</v>
      </c>
      <c r="I6618">
        <v>1934</v>
      </c>
      <c r="J6618" t="s">
        <v>385</v>
      </c>
      <c r="K6618" t="s">
        <v>1986</v>
      </c>
      <c r="L6618" t="s">
        <v>385</v>
      </c>
      <c r="M6618" t="s">
        <v>707</v>
      </c>
      <c r="N6618">
        <v>292</v>
      </c>
      <c r="O6618">
        <v>0</v>
      </c>
      <c r="P6618">
        <v>24</v>
      </c>
      <c r="Q6618" t="s">
        <v>73</v>
      </c>
      <c r="R6618" t="s">
        <v>238</v>
      </c>
      <c r="S6618" t="s">
        <v>239</v>
      </c>
      <c r="T6618">
        <v>220</v>
      </c>
      <c r="U6618">
        <v>164</v>
      </c>
      <c r="V6618">
        <v>74.55</v>
      </c>
      <c r="W6618" t="s">
        <v>133</v>
      </c>
      <c r="X6618">
        <v>5411</v>
      </c>
      <c r="Y6618">
        <v>887404</v>
      </c>
      <c r="Z6618">
        <v>38704</v>
      </c>
      <c r="AA6618">
        <v>104468</v>
      </c>
      <c r="AB6618">
        <v>1030576</v>
      </c>
      <c r="AC6618">
        <v>898485</v>
      </c>
      <c r="AD6618">
        <v>132091</v>
      </c>
      <c r="AE6618" t="s">
        <v>72</v>
      </c>
      <c r="AF6618" t="s">
        <v>78</v>
      </c>
      <c r="AG6618" t="s">
        <v>240</v>
      </c>
      <c r="AH6618" t="s">
        <v>145</v>
      </c>
      <c r="AI6618" t="s">
        <v>139</v>
      </c>
      <c r="AJ6618" t="str">
        <f t="shared" si="103"/>
        <v>Feb</v>
      </c>
    </row>
    <row r="6619" spans="1:36" x14ac:dyDescent="0.3">
      <c r="A6619" t="s">
        <v>14411</v>
      </c>
      <c r="B6619" s="33">
        <v>45840</v>
      </c>
      <c r="C6619" t="s">
        <v>93</v>
      </c>
      <c r="D6619" t="s">
        <v>14412</v>
      </c>
      <c r="E6619" t="s">
        <v>173</v>
      </c>
      <c r="F6619" t="s">
        <v>177</v>
      </c>
      <c r="G6619" t="s">
        <v>161</v>
      </c>
      <c r="H6619" t="s">
        <v>162</v>
      </c>
      <c r="I6619">
        <v>1796</v>
      </c>
      <c r="J6619" t="s">
        <v>457</v>
      </c>
      <c r="K6619" t="s">
        <v>1141</v>
      </c>
      <c r="L6619" t="s">
        <v>1698</v>
      </c>
      <c r="M6619" t="s">
        <v>728</v>
      </c>
      <c r="N6619">
        <v>221</v>
      </c>
      <c r="O6619">
        <v>22</v>
      </c>
      <c r="P6619">
        <v>33</v>
      </c>
      <c r="Q6619" t="s">
        <v>76</v>
      </c>
      <c r="R6619" t="s">
        <v>238</v>
      </c>
      <c r="S6619" t="s">
        <v>239</v>
      </c>
      <c r="T6619">
        <v>150</v>
      </c>
      <c r="U6619">
        <v>140</v>
      </c>
      <c r="V6619">
        <v>93.33</v>
      </c>
      <c r="W6619" t="s">
        <v>133</v>
      </c>
      <c r="X6619">
        <v>10496</v>
      </c>
      <c r="Y6619">
        <v>1469440</v>
      </c>
      <c r="Z6619">
        <v>50820</v>
      </c>
      <c r="AA6619">
        <v>108220</v>
      </c>
      <c r="AB6619">
        <v>1628480</v>
      </c>
      <c r="AC6619">
        <v>1262296</v>
      </c>
      <c r="AD6619">
        <v>366184</v>
      </c>
      <c r="AE6619" t="s">
        <v>78</v>
      </c>
      <c r="AF6619" t="s">
        <v>78</v>
      </c>
      <c r="AG6619" t="s">
        <v>240</v>
      </c>
      <c r="AH6619" t="s">
        <v>145</v>
      </c>
      <c r="AI6619" t="s">
        <v>139</v>
      </c>
      <c r="AJ6619" t="str">
        <f t="shared" si="103"/>
        <v>Jul</v>
      </c>
    </row>
    <row r="6620" spans="1:36" x14ac:dyDescent="0.3">
      <c r="A6620" t="s">
        <v>14413</v>
      </c>
      <c r="B6620" s="33">
        <v>45975</v>
      </c>
      <c r="C6620" t="s">
        <v>95</v>
      </c>
      <c r="D6620" t="s">
        <v>14414</v>
      </c>
      <c r="E6620" t="s">
        <v>174</v>
      </c>
      <c r="F6620" t="s">
        <v>180</v>
      </c>
      <c r="G6620" t="s">
        <v>158</v>
      </c>
      <c r="H6620" t="s">
        <v>160</v>
      </c>
      <c r="I6620">
        <v>1790</v>
      </c>
      <c r="J6620" t="s">
        <v>243</v>
      </c>
      <c r="K6620" t="s">
        <v>1484</v>
      </c>
      <c r="L6620" t="s">
        <v>377</v>
      </c>
      <c r="M6620" t="s">
        <v>3453</v>
      </c>
      <c r="N6620">
        <v>226</v>
      </c>
      <c r="O6620">
        <v>0</v>
      </c>
      <c r="P6620">
        <v>11</v>
      </c>
      <c r="Q6620" t="s">
        <v>73</v>
      </c>
      <c r="R6620" t="s">
        <v>238</v>
      </c>
      <c r="S6620" t="s">
        <v>239</v>
      </c>
      <c r="T6620">
        <v>189</v>
      </c>
      <c r="U6620">
        <v>148</v>
      </c>
      <c r="V6620">
        <v>78.31</v>
      </c>
      <c r="W6620" t="s">
        <v>133</v>
      </c>
      <c r="X6620">
        <v>6395</v>
      </c>
      <c r="Y6620">
        <v>946460</v>
      </c>
      <c r="Z6620">
        <v>23236</v>
      </c>
      <c r="AA6620">
        <v>104044</v>
      </c>
      <c r="AB6620">
        <v>1073740</v>
      </c>
      <c r="AC6620">
        <v>667960</v>
      </c>
      <c r="AD6620">
        <v>405780</v>
      </c>
      <c r="AE6620" t="s">
        <v>78</v>
      </c>
      <c r="AF6620" t="s">
        <v>81</v>
      </c>
      <c r="AG6620" t="s">
        <v>240</v>
      </c>
      <c r="AH6620" t="s">
        <v>146</v>
      </c>
      <c r="AI6620" t="s">
        <v>139</v>
      </c>
      <c r="AJ6620" t="str">
        <f t="shared" si="103"/>
        <v>Nov</v>
      </c>
    </row>
    <row r="6621" spans="1:36" x14ac:dyDescent="0.3">
      <c r="A6621" t="s">
        <v>14415</v>
      </c>
      <c r="B6621" s="33">
        <v>45881</v>
      </c>
      <c r="C6621" t="s">
        <v>98</v>
      </c>
      <c r="D6621" t="s">
        <v>14416</v>
      </c>
      <c r="E6621" t="s">
        <v>177</v>
      </c>
      <c r="F6621" t="s">
        <v>175</v>
      </c>
      <c r="G6621" t="s">
        <v>162</v>
      </c>
      <c r="H6621" t="s">
        <v>163</v>
      </c>
      <c r="I6621">
        <v>994</v>
      </c>
      <c r="J6621" t="s">
        <v>248</v>
      </c>
      <c r="K6621" t="s">
        <v>520</v>
      </c>
      <c r="L6621" t="s">
        <v>447</v>
      </c>
      <c r="M6621" t="s">
        <v>2520</v>
      </c>
      <c r="N6621">
        <v>165</v>
      </c>
      <c r="O6621">
        <v>0</v>
      </c>
      <c r="P6621">
        <v>14</v>
      </c>
      <c r="Q6621" t="s">
        <v>73</v>
      </c>
      <c r="R6621" t="s">
        <v>238</v>
      </c>
      <c r="S6621" t="s">
        <v>239</v>
      </c>
      <c r="T6621">
        <v>180</v>
      </c>
      <c r="U6621">
        <v>141</v>
      </c>
      <c r="V6621">
        <v>78.33</v>
      </c>
      <c r="W6621" t="s">
        <v>133</v>
      </c>
      <c r="X6621">
        <v>8621</v>
      </c>
      <c r="Y6621">
        <v>1215561</v>
      </c>
      <c r="Z6621">
        <v>42300</v>
      </c>
      <c r="AA6621">
        <v>77268</v>
      </c>
      <c r="AB6621">
        <v>1335129</v>
      </c>
      <c r="AC6621">
        <v>815773</v>
      </c>
      <c r="AD6621">
        <v>519356</v>
      </c>
      <c r="AE6621" t="s">
        <v>78</v>
      </c>
      <c r="AF6621" t="s">
        <v>75</v>
      </c>
      <c r="AG6621" t="s">
        <v>240</v>
      </c>
      <c r="AH6621" t="s">
        <v>145</v>
      </c>
      <c r="AI6621" t="s">
        <v>138</v>
      </c>
      <c r="AJ6621" t="str">
        <f t="shared" si="103"/>
        <v>Aug</v>
      </c>
    </row>
    <row r="6622" spans="1:36" x14ac:dyDescent="0.3">
      <c r="A6622" t="s">
        <v>14417</v>
      </c>
      <c r="B6622" s="33">
        <v>45821</v>
      </c>
      <c r="C6622" t="s">
        <v>95</v>
      </c>
      <c r="D6622" t="s">
        <v>14418</v>
      </c>
      <c r="E6622" t="s">
        <v>181</v>
      </c>
      <c r="F6622" t="s">
        <v>176</v>
      </c>
      <c r="G6622" t="s">
        <v>159</v>
      </c>
      <c r="H6622" t="s">
        <v>156</v>
      </c>
      <c r="I6622">
        <v>797</v>
      </c>
      <c r="J6622" t="s">
        <v>275</v>
      </c>
      <c r="K6622" t="s">
        <v>5637</v>
      </c>
      <c r="L6622" t="s">
        <v>277</v>
      </c>
      <c r="M6622" t="s">
        <v>300</v>
      </c>
      <c r="N6622">
        <v>122</v>
      </c>
      <c r="O6622">
        <v>28</v>
      </c>
      <c r="P6622">
        <v>18</v>
      </c>
      <c r="Q6622" t="s">
        <v>73</v>
      </c>
      <c r="R6622" t="s">
        <v>238</v>
      </c>
      <c r="S6622" t="s">
        <v>239</v>
      </c>
      <c r="T6622">
        <v>180</v>
      </c>
      <c r="U6622">
        <v>150</v>
      </c>
      <c r="V6622">
        <v>83.33</v>
      </c>
      <c r="W6622" t="s">
        <v>133</v>
      </c>
      <c r="X6622">
        <v>4753</v>
      </c>
      <c r="Y6622">
        <v>712950</v>
      </c>
      <c r="Z6622">
        <v>32700</v>
      </c>
      <c r="AA6622">
        <v>78450</v>
      </c>
      <c r="AB6622">
        <v>824100</v>
      </c>
      <c r="AC6622">
        <v>593529</v>
      </c>
      <c r="AD6622">
        <v>230571</v>
      </c>
      <c r="AE6622" t="s">
        <v>81</v>
      </c>
      <c r="AF6622" t="s">
        <v>81</v>
      </c>
      <c r="AG6622" t="s">
        <v>240</v>
      </c>
      <c r="AH6622" t="s">
        <v>146</v>
      </c>
      <c r="AI6622" t="s">
        <v>138</v>
      </c>
      <c r="AJ6622" t="str">
        <f t="shared" si="103"/>
        <v>Jun</v>
      </c>
    </row>
    <row r="6623" spans="1:36" x14ac:dyDescent="0.3">
      <c r="A6623" t="s">
        <v>14419</v>
      </c>
      <c r="B6623" s="33">
        <v>46021</v>
      </c>
      <c r="C6623" t="s">
        <v>98</v>
      </c>
      <c r="D6623" t="s">
        <v>14420</v>
      </c>
      <c r="E6623" t="s">
        <v>181</v>
      </c>
      <c r="F6623" t="s">
        <v>172</v>
      </c>
      <c r="G6623" t="s">
        <v>159</v>
      </c>
      <c r="H6623" t="s">
        <v>155</v>
      </c>
      <c r="I6623">
        <v>1354</v>
      </c>
      <c r="J6623" t="s">
        <v>463</v>
      </c>
      <c r="K6623" t="s">
        <v>2193</v>
      </c>
      <c r="L6623" t="s">
        <v>463</v>
      </c>
      <c r="M6623" t="s">
        <v>2109</v>
      </c>
      <c r="N6623">
        <v>191</v>
      </c>
      <c r="O6623">
        <v>0</v>
      </c>
      <c r="P6623">
        <v>5</v>
      </c>
      <c r="Q6623" t="s">
        <v>70</v>
      </c>
      <c r="R6623" t="s">
        <v>238</v>
      </c>
      <c r="S6623" t="s">
        <v>239</v>
      </c>
      <c r="T6623">
        <v>180</v>
      </c>
      <c r="U6623">
        <v>118</v>
      </c>
      <c r="V6623">
        <v>65.56</v>
      </c>
      <c r="W6623" t="s">
        <v>133</v>
      </c>
      <c r="X6623">
        <v>8674</v>
      </c>
      <c r="Y6623">
        <v>1023532</v>
      </c>
      <c r="Z6623">
        <v>37878</v>
      </c>
      <c r="AA6623">
        <v>41182</v>
      </c>
      <c r="AB6623">
        <v>1102592</v>
      </c>
      <c r="AC6623">
        <v>828912</v>
      </c>
      <c r="AD6623">
        <v>273680</v>
      </c>
      <c r="AE6623" t="s">
        <v>81</v>
      </c>
      <c r="AF6623" t="s">
        <v>81</v>
      </c>
      <c r="AG6623" t="s">
        <v>240</v>
      </c>
      <c r="AH6623" t="s">
        <v>145</v>
      </c>
      <c r="AI6623" t="s">
        <v>139</v>
      </c>
      <c r="AJ6623" t="str">
        <f t="shared" si="103"/>
        <v>Dec</v>
      </c>
    </row>
    <row r="6624" spans="1:36" x14ac:dyDescent="0.3">
      <c r="A6624" t="s">
        <v>14421</v>
      </c>
      <c r="B6624" s="33">
        <v>45704</v>
      </c>
      <c r="C6624" t="s">
        <v>96</v>
      </c>
      <c r="D6624" t="s">
        <v>10513</v>
      </c>
      <c r="E6624" t="s">
        <v>173</v>
      </c>
      <c r="F6624" t="s">
        <v>174</v>
      </c>
      <c r="G6624" t="s">
        <v>161</v>
      </c>
      <c r="H6624" t="s">
        <v>158</v>
      </c>
      <c r="I6624">
        <v>591</v>
      </c>
      <c r="J6624" t="s">
        <v>248</v>
      </c>
      <c r="K6624" t="s">
        <v>1357</v>
      </c>
      <c r="L6624" t="s">
        <v>447</v>
      </c>
      <c r="M6624" t="s">
        <v>500</v>
      </c>
      <c r="N6624">
        <v>89</v>
      </c>
      <c r="O6624">
        <v>0</v>
      </c>
      <c r="P6624">
        <v>7</v>
      </c>
      <c r="Q6624" t="s">
        <v>73</v>
      </c>
      <c r="R6624" t="s">
        <v>238</v>
      </c>
      <c r="S6624" t="s">
        <v>239</v>
      </c>
      <c r="T6624">
        <v>150</v>
      </c>
      <c r="U6624">
        <v>132</v>
      </c>
      <c r="V6624">
        <v>88</v>
      </c>
      <c r="W6624" t="s">
        <v>135</v>
      </c>
      <c r="X6624">
        <v>9361</v>
      </c>
      <c r="Y6624">
        <v>1235652</v>
      </c>
      <c r="Z6624">
        <v>64812</v>
      </c>
      <c r="AA6624">
        <v>33396</v>
      </c>
      <c r="AB6624">
        <v>1333860</v>
      </c>
      <c r="AC6624">
        <v>1130805</v>
      </c>
      <c r="AD6624">
        <v>203055</v>
      </c>
      <c r="AE6624" t="s">
        <v>78</v>
      </c>
      <c r="AF6624" t="s">
        <v>78</v>
      </c>
      <c r="AG6624" t="s">
        <v>240</v>
      </c>
      <c r="AH6624" t="s">
        <v>145</v>
      </c>
      <c r="AI6624" t="s">
        <v>139</v>
      </c>
      <c r="AJ6624" t="str">
        <f t="shared" si="103"/>
        <v>Feb</v>
      </c>
    </row>
    <row r="6625" spans="1:36" x14ac:dyDescent="0.3">
      <c r="A6625" t="s">
        <v>14422</v>
      </c>
      <c r="B6625" s="33">
        <v>45752</v>
      </c>
      <c r="C6625" t="s">
        <v>93</v>
      </c>
      <c r="D6625" t="s">
        <v>3017</v>
      </c>
      <c r="E6625" t="s">
        <v>173</v>
      </c>
      <c r="F6625" t="s">
        <v>174</v>
      </c>
      <c r="G6625" t="s">
        <v>161</v>
      </c>
      <c r="H6625" t="s">
        <v>158</v>
      </c>
      <c r="I6625">
        <v>1288</v>
      </c>
      <c r="J6625" t="s">
        <v>518</v>
      </c>
      <c r="K6625" t="s">
        <v>1394</v>
      </c>
      <c r="L6625" t="s">
        <v>2144</v>
      </c>
      <c r="M6625" t="s">
        <v>1198</v>
      </c>
      <c r="N6625">
        <v>181</v>
      </c>
      <c r="O6625">
        <v>1</v>
      </c>
      <c r="P6625">
        <v>9</v>
      </c>
      <c r="Q6625" t="s">
        <v>73</v>
      </c>
      <c r="R6625" t="s">
        <v>238</v>
      </c>
      <c r="S6625" t="s">
        <v>239</v>
      </c>
      <c r="T6625">
        <v>189</v>
      </c>
      <c r="U6625">
        <v>157</v>
      </c>
      <c r="V6625">
        <v>83.07</v>
      </c>
      <c r="W6625" t="s">
        <v>135</v>
      </c>
      <c r="X6625">
        <v>8979</v>
      </c>
      <c r="Y6625">
        <v>1409703</v>
      </c>
      <c r="Z6625">
        <v>26847</v>
      </c>
      <c r="AA6625">
        <v>119006</v>
      </c>
      <c r="AB6625">
        <v>1555556</v>
      </c>
      <c r="AC6625">
        <v>1214678</v>
      </c>
      <c r="AD6625">
        <v>340878</v>
      </c>
      <c r="AE6625" t="s">
        <v>78</v>
      </c>
      <c r="AF6625" t="s">
        <v>78</v>
      </c>
      <c r="AG6625" t="s">
        <v>240</v>
      </c>
      <c r="AH6625" t="s">
        <v>144</v>
      </c>
      <c r="AI6625" t="s">
        <v>138</v>
      </c>
      <c r="AJ6625" t="str">
        <f t="shared" si="103"/>
        <v>Apr</v>
      </c>
    </row>
    <row r="6626" spans="1:36" x14ac:dyDescent="0.3">
      <c r="A6626" t="s">
        <v>14423</v>
      </c>
      <c r="B6626" s="33">
        <v>45672</v>
      </c>
      <c r="C6626" t="s">
        <v>97</v>
      </c>
      <c r="D6626" t="s">
        <v>14424</v>
      </c>
      <c r="E6626" t="s">
        <v>172</v>
      </c>
      <c r="F6626" t="s">
        <v>173</v>
      </c>
      <c r="G6626" t="s">
        <v>155</v>
      </c>
      <c r="H6626" t="s">
        <v>161</v>
      </c>
      <c r="I6626">
        <v>679</v>
      </c>
      <c r="J6626" t="s">
        <v>600</v>
      </c>
      <c r="K6626" t="s">
        <v>2673</v>
      </c>
      <c r="L6626" t="s">
        <v>856</v>
      </c>
      <c r="M6626" t="s">
        <v>1378</v>
      </c>
      <c r="N6626">
        <v>119</v>
      </c>
      <c r="O6626">
        <v>61</v>
      </c>
      <c r="P6626">
        <v>65</v>
      </c>
      <c r="Q6626" t="s">
        <v>76</v>
      </c>
      <c r="R6626" t="s">
        <v>238</v>
      </c>
      <c r="S6626" t="s">
        <v>239</v>
      </c>
      <c r="T6626">
        <v>180</v>
      </c>
      <c r="U6626">
        <v>140</v>
      </c>
      <c r="V6626">
        <v>77.78</v>
      </c>
      <c r="W6626" t="s">
        <v>133</v>
      </c>
      <c r="X6626">
        <v>7376</v>
      </c>
      <c r="Y6626">
        <v>1032640</v>
      </c>
      <c r="Z6626">
        <v>29820</v>
      </c>
      <c r="AA6626">
        <v>106680</v>
      </c>
      <c r="AB6626">
        <v>1169140</v>
      </c>
      <c r="AC6626">
        <v>812057</v>
      </c>
      <c r="AD6626">
        <v>357083</v>
      </c>
      <c r="AE6626" t="s">
        <v>81</v>
      </c>
      <c r="AF6626" t="s">
        <v>78</v>
      </c>
      <c r="AG6626" t="s">
        <v>240</v>
      </c>
      <c r="AH6626" t="s">
        <v>144</v>
      </c>
      <c r="AI6626" t="s">
        <v>139</v>
      </c>
      <c r="AJ6626" t="str">
        <f t="shared" si="103"/>
        <v>Jan</v>
      </c>
    </row>
    <row r="6627" spans="1:36" x14ac:dyDescent="0.3">
      <c r="A6627" t="s">
        <v>14425</v>
      </c>
      <c r="B6627" s="33">
        <v>46016</v>
      </c>
      <c r="C6627" t="s">
        <v>96</v>
      </c>
      <c r="D6627" t="s">
        <v>14426</v>
      </c>
      <c r="E6627" t="s">
        <v>172</v>
      </c>
      <c r="F6627" t="s">
        <v>178</v>
      </c>
      <c r="G6627" t="s">
        <v>155</v>
      </c>
      <c r="H6627" t="s">
        <v>157</v>
      </c>
      <c r="I6627">
        <v>776</v>
      </c>
      <c r="J6627" t="s">
        <v>357</v>
      </c>
      <c r="K6627" t="s">
        <v>3595</v>
      </c>
      <c r="L6627" t="s">
        <v>769</v>
      </c>
      <c r="M6627" t="s">
        <v>4574</v>
      </c>
      <c r="N6627">
        <v>108</v>
      </c>
      <c r="O6627">
        <v>32</v>
      </c>
      <c r="P6627">
        <v>23</v>
      </c>
      <c r="Q6627" t="s">
        <v>73</v>
      </c>
      <c r="R6627" t="s">
        <v>238</v>
      </c>
      <c r="S6627" t="s">
        <v>239</v>
      </c>
      <c r="T6627">
        <v>180</v>
      </c>
      <c r="U6627">
        <v>115</v>
      </c>
      <c r="V6627">
        <v>63.89</v>
      </c>
      <c r="W6627" t="s">
        <v>133</v>
      </c>
      <c r="X6627">
        <v>6573</v>
      </c>
      <c r="Y6627">
        <v>755895</v>
      </c>
      <c r="Z6627">
        <v>34270</v>
      </c>
      <c r="AA6627">
        <v>18860</v>
      </c>
      <c r="AB6627">
        <v>809025</v>
      </c>
      <c r="AC6627">
        <v>563525</v>
      </c>
      <c r="AD6627">
        <v>245500</v>
      </c>
      <c r="AE6627" t="s">
        <v>81</v>
      </c>
      <c r="AF6627" t="s">
        <v>75</v>
      </c>
      <c r="AG6627" t="s">
        <v>240</v>
      </c>
      <c r="AH6627" t="s">
        <v>144</v>
      </c>
      <c r="AI6627" t="s">
        <v>140</v>
      </c>
      <c r="AJ6627" t="str">
        <f t="shared" si="103"/>
        <v>Dec</v>
      </c>
    </row>
    <row r="6628" spans="1:36" x14ac:dyDescent="0.3">
      <c r="A6628" t="s">
        <v>14427</v>
      </c>
      <c r="B6628" s="33">
        <v>46004</v>
      </c>
      <c r="C6628" t="s">
        <v>93</v>
      </c>
      <c r="D6628" t="s">
        <v>14428</v>
      </c>
      <c r="E6628" t="s">
        <v>175</v>
      </c>
      <c r="F6628" t="s">
        <v>176</v>
      </c>
      <c r="G6628" t="s">
        <v>163</v>
      </c>
      <c r="H6628" t="s">
        <v>156</v>
      </c>
      <c r="I6628">
        <v>1776</v>
      </c>
      <c r="J6628" t="s">
        <v>636</v>
      </c>
      <c r="K6628" t="s">
        <v>925</v>
      </c>
      <c r="L6628" t="s">
        <v>2964</v>
      </c>
      <c r="M6628" t="s">
        <v>692</v>
      </c>
      <c r="N6628">
        <v>224</v>
      </c>
      <c r="O6628">
        <v>86</v>
      </c>
      <c r="P6628">
        <v>110</v>
      </c>
      <c r="Q6628" t="s">
        <v>76</v>
      </c>
      <c r="R6628" t="s">
        <v>238</v>
      </c>
      <c r="S6628" t="s">
        <v>239</v>
      </c>
      <c r="T6628">
        <v>180</v>
      </c>
      <c r="U6628">
        <v>141</v>
      </c>
      <c r="V6628">
        <v>78.33</v>
      </c>
      <c r="W6628" t="s">
        <v>133</v>
      </c>
      <c r="X6628">
        <v>7081</v>
      </c>
      <c r="Y6628">
        <v>998421</v>
      </c>
      <c r="Z6628">
        <v>53721</v>
      </c>
      <c r="AA6628">
        <v>44274</v>
      </c>
      <c r="AB6628">
        <v>1096416</v>
      </c>
      <c r="AC6628">
        <v>777778</v>
      </c>
      <c r="AD6628">
        <v>318638</v>
      </c>
      <c r="AE6628" t="s">
        <v>75</v>
      </c>
      <c r="AF6628" t="s">
        <v>81</v>
      </c>
      <c r="AG6628" t="s">
        <v>240</v>
      </c>
      <c r="AH6628" t="s">
        <v>144</v>
      </c>
      <c r="AI6628" t="s">
        <v>140</v>
      </c>
      <c r="AJ6628" t="str">
        <f t="shared" si="103"/>
        <v>Dec</v>
      </c>
    </row>
    <row r="6629" spans="1:36" x14ac:dyDescent="0.3">
      <c r="A6629" t="s">
        <v>14429</v>
      </c>
      <c r="B6629" s="33">
        <v>45706</v>
      </c>
      <c r="C6629" t="s">
        <v>95</v>
      </c>
      <c r="D6629" t="s">
        <v>14430</v>
      </c>
      <c r="E6629" t="s">
        <v>173</v>
      </c>
      <c r="F6629" t="s">
        <v>174</v>
      </c>
      <c r="G6629" t="s">
        <v>161</v>
      </c>
      <c r="H6629" t="s">
        <v>158</v>
      </c>
      <c r="I6629">
        <v>1905</v>
      </c>
      <c r="J6629" t="s">
        <v>503</v>
      </c>
      <c r="K6629" t="s">
        <v>1893</v>
      </c>
      <c r="L6629" t="s">
        <v>236</v>
      </c>
      <c r="M6629" t="s">
        <v>1893</v>
      </c>
      <c r="N6629">
        <v>226</v>
      </c>
      <c r="O6629">
        <v>0</v>
      </c>
      <c r="P6629">
        <v>-2</v>
      </c>
      <c r="Q6629" t="s">
        <v>70</v>
      </c>
      <c r="R6629" t="s">
        <v>238</v>
      </c>
      <c r="S6629" t="s">
        <v>239</v>
      </c>
      <c r="T6629">
        <v>180</v>
      </c>
      <c r="U6629">
        <v>164</v>
      </c>
      <c r="V6629">
        <v>91.11</v>
      </c>
      <c r="W6629" t="s">
        <v>133</v>
      </c>
      <c r="X6629">
        <v>6456</v>
      </c>
      <c r="Y6629">
        <v>1058784</v>
      </c>
      <c r="Z6629">
        <v>43132</v>
      </c>
      <c r="AA6629">
        <v>113980</v>
      </c>
      <c r="AB6629">
        <v>1215896</v>
      </c>
      <c r="AC6629">
        <v>888009</v>
      </c>
      <c r="AD6629">
        <v>327887</v>
      </c>
      <c r="AE6629" t="s">
        <v>78</v>
      </c>
      <c r="AF6629" t="s">
        <v>78</v>
      </c>
      <c r="AG6629" t="s">
        <v>240</v>
      </c>
      <c r="AH6629" t="s">
        <v>145</v>
      </c>
      <c r="AI6629" t="s">
        <v>138</v>
      </c>
      <c r="AJ6629" t="str">
        <f t="shared" si="103"/>
        <v>Feb</v>
      </c>
    </row>
    <row r="6630" spans="1:36" x14ac:dyDescent="0.3">
      <c r="A6630" t="s">
        <v>14431</v>
      </c>
      <c r="B6630" s="33">
        <v>45858</v>
      </c>
      <c r="C6630" t="s">
        <v>93</v>
      </c>
      <c r="D6630" t="s">
        <v>14432</v>
      </c>
      <c r="E6630" t="s">
        <v>174</v>
      </c>
      <c r="F6630" t="s">
        <v>176</v>
      </c>
      <c r="G6630" t="s">
        <v>158</v>
      </c>
      <c r="H6630" t="s">
        <v>156</v>
      </c>
      <c r="I6630">
        <v>1909</v>
      </c>
      <c r="J6630" t="s">
        <v>275</v>
      </c>
      <c r="K6630" t="s">
        <v>2537</v>
      </c>
      <c r="L6630" t="s">
        <v>626</v>
      </c>
      <c r="M6630" t="s">
        <v>991</v>
      </c>
      <c r="N6630">
        <v>273</v>
      </c>
      <c r="O6630">
        <v>0</v>
      </c>
      <c r="P6630">
        <v>16</v>
      </c>
      <c r="Q6630" t="s">
        <v>73</v>
      </c>
      <c r="R6630" t="s">
        <v>238</v>
      </c>
      <c r="S6630" t="s">
        <v>239</v>
      </c>
      <c r="T6630">
        <v>186</v>
      </c>
      <c r="U6630">
        <v>164</v>
      </c>
      <c r="V6630">
        <v>88.17</v>
      </c>
      <c r="W6630" t="s">
        <v>133</v>
      </c>
      <c r="X6630">
        <v>5866</v>
      </c>
      <c r="Y6630">
        <v>962024</v>
      </c>
      <c r="Z6630">
        <v>88396</v>
      </c>
      <c r="AA6630">
        <v>37556</v>
      </c>
      <c r="AB6630">
        <v>1087976</v>
      </c>
      <c r="AC6630">
        <v>910691</v>
      </c>
      <c r="AD6630">
        <v>177285</v>
      </c>
      <c r="AE6630" t="s">
        <v>78</v>
      </c>
      <c r="AF6630" t="s">
        <v>81</v>
      </c>
      <c r="AG6630" t="s">
        <v>240</v>
      </c>
      <c r="AH6630" t="s">
        <v>144</v>
      </c>
      <c r="AI6630" t="s">
        <v>138</v>
      </c>
      <c r="AJ6630" t="str">
        <f t="shared" si="103"/>
        <v>Jul</v>
      </c>
    </row>
    <row r="6631" spans="1:36" x14ac:dyDescent="0.3">
      <c r="A6631" t="s">
        <v>14433</v>
      </c>
      <c r="B6631" s="33">
        <v>45805</v>
      </c>
      <c r="C6631" t="s">
        <v>97</v>
      </c>
      <c r="D6631" t="s">
        <v>14434</v>
      </c>
      <c r="E6631" t="s">
        <v>179</v>
      </c>
      <c r="F6631" t="s">
        <v>176</v>
      </c>
      <c r="G6631" t="s">
        <v>166</v>
      </c>
      <c r="H6631" t="s">
        <v>156</v>
      </c>
      <c r="I6631">
        <v>426</v>
      </c>
      <c r="J6631" t="s">
        <v>636</v>
      </c>
      <c r="K6631" t="s">
        <v>2094</v>
      </c>
      <c r="L6631" t="s">
        <v>463</v>
      </c>
      <c r="M6631" t="s">
        <v>986</v>
      </c>
      <c r="N6631">
        <v>76</v>
      </c>
      <c r="O6631">
        <v>0</v>
      </c>
      <c r="P6631">
        <v>3</v>
      </c>
      <c r="Q6631" t="s">
        <v>70</v>
      </c>
      <c r="R6631" t="s">
        <v>238</v>
      </c>
      <c r="S6631" t="s">
        <v>239</v>
      </c>
      <c r="T6631">
        <v>150</v>
      </c>
      <c r="U6631">
        <v>119</v>
      </c>
      <c r="V6631">
        <v>79.33</v>
      </c>
      <c r="W6631" t="s">
        <v>133</v>
      </c>
      <c r="X6631">
        <v>7123</v>
      </c>
      <c r="Y6631">
        <v>847637</v>
      </c>
      <c r="Z6631">
        <v>56168</v>
      </c>
      <c r="AA6631">
        <v>27370</v>
      </c>
      <c r="AB6631">
        <v>931175</v>
      </c>
      <c r="AC6631">
        <v>815043</v>
      </c>
      <c r="AD6631">
        <v>116132</v>
      </c>
      <c r="AE6631" t="s">
        <v>72</v>
      </c>
      <c r="AF6631" t="s">
        <v>81</v>
      </c>
      <c r="AG6631" t="s">
        <v>240</v>
      </c>
      <c r="AH6631" t="s">
        <v>144</v>
      </c>
      <c r="AI6631" t="s">
        <v>138</v>
      </c>
      <c r="AJ6631" t="str">
        <f t="shared" si="103"/>
        <v>May</v>
      </c>
    </row>
    <row r="6632" spans="1:36" x14ac:dyDescent="0.3">
      <c r="A6632" t="s">
        <v>14435</v>
      </c>
      <c r="B6632" s="33">
        <v>45875</v>
      </c>
      <c r="C6632" t="s">
        <v>97</v>
      </c>
      <c r="D6632" t="s">
        <v>14436</v>
      </c>
      <c r="E6632" t="s">
        <v>179</v>
      </c>
      <c r="F6632" t="s">
        <v>181</v>
      </c>
      <c r="G6632" t="s">
        <v>166</v>
      </c>
      <c r="H6632" t="s">
        <v>159</v>
      </c>
      <c r="I6632">
        <v>1969</v>
      </c>
      <c r="J6632" t="s">
        <v>345</v>
      </c>
      <c r="K6632" t="s">
        <v>2173</v>
      </c>
      <c r="L6632" t="s">
        <v>910</v>
      </c>
      <c r="M6632" t="s">
        <v>8961</v>
      </c>
      <c r="N6632">
        <v>289</v>
      </c>
      <c r="O6632">
        <v>23</v>
      </c>
      <c r="P6632">
        <v>10</v>
      </c>
      <c r="Q6632" t="s">
        <v>73</v>
      </c>
      <c r="R6632" t="s">
        <v>238</v>
      </c>
      <c r="S6632" t="s">
        <v>239</v>
      </c>
      <c r="T6632">
        <v>180</v>
      </c>
      <c r="U6632">
        <v>176</v>
      </c>
      <c r="V6632">
        <v>97.78</v>
      </c>
      <c r="W6632" t="s">
        <v>133</v>
      </c>
      <c r="X6632">
        <v>7012</v>
      </c>
      <c r="Y6632">
        <v>1234112</v>
      </c>
      <c r="Z6632">
        <v>82896</v>
      </c>
      <c r="AA6632">
        <v>17776</v>
      </c>
      <c r="AB6632">
        <v>1334784</v>
      </c>
      <c r="AC6632">
        <v>1122120</v>
      </c>
      <c r="AD6632">
        <v>212664</v>
      </c>
      <c r="AE6632" t="s">
        <v>72</v>
      </c>
      <c r="AF6632" t="s">
        <v>81</v>
      </c>
      <c r="AG6632" t="s">
        <v>240</v>
      </c>
      <c r="AH6632" t="s">
        <v>144</v>
      </c>
      <c r="AI6632" t="s">
        <v>140</v>
      </c>
      <c r="AJ6632" t="str">
        <f t="shared" si="103"/>
        <v>Aug</v>
      </c>
    </row>
    <row r="6633" spans="1:36" x14ac:dyDescent="0.3">
      <c r="A6633" t="s">
        <v>14437</v>
      </c>
      <c r="B6633" s="33">
        <v>45685</v>
      </c>
      <c r="C6633" t="s">
        <v>97</v>
      </c>
      <c r="D6633" t="s">
        <v>14438</v>
      </c>
      <c r="E6633" t="s">
        <v>172</v>
      </c>
      <c r="F6633" t="s">
        <v>180</v>
      </c>
      <c r="G6633" t="s">
        <v>155</v>
      </c>
      <c r="H6633" t="s">
        <v>160</v>
      </c>
      <c r="I6633">
        <v>2094</v>
      </c>
      <c r="J6633" t="s">
        <v>639</v>
      </c>
      <c r="K6633" t="s">
        <v>918</v>
      </c>
      <c r="L6633" t="s">
        <v>639</v>
      </c>
      <c r="M6633" t="s">
        <v>3873</v>
      </c>
      <c r="N6633">
        <v>275</v>
      </c>
      <c r="O6633">
        <v>0</v>
      </c>
      <c r="P6633">
        <v>13</v>
      </c>
      <c r="Q6633" t="s">
        <v>73</v>
      </c>
      <c r="R6633" t="s">
        <v>238</v>
      </c>
      <c r="S6633" t="s">
        <v>239</v>
      </c>
      <c r="T6633">
        <v>189</v>
      </c>
      <c r="U6633">
        <v>175</v>
      </c>
      <c r="V6633">
        <v>92.59</v>
      </c>
      <c r="W6633" t="s">
        <v>134</v>
      </c>
      <c r="X6633">
        <v>3482</v>
      </c>
      <c r="Y6633">
        <v>609350</v>
      </c>
      <c r="Z6633">
        <v>82250</v>
      </c>
      <c r="AA6633">
        <v>88200</v>
      </c>
      <c r="AB6633">
        <v>779800</v>
      </c>
      <c r="AC6633">
        <v>497810</v>
      </c>
      <c r="AD6633">
        <v>281990</v>
      </c>
      <c r="AE6633" t="s">
        <v>81</v>
      </c>
      <c r="AF6633" t="s">
        <v>81</v>
      </c>
      <c r="AG6633" t="s">
        <v>240</v>
      </c>
      <c r="AH6633" t="s">
        <v>146</v>
      </c>
      <c r="AI6633" t="s">
        <v>140</v>
      </c>
      <c r="AJ6633" t="str">
        <f t="shared" si="103"/>
        <v>Jan</v>
      </c>
    </row>
    <row r="6634" spans="1:36" x14ac:dyDescent="0.3">
      <c r="A6634" t="s">
        <v>14439</v>
      </c>
      <c r="B6634" s="33">
        <v>45695</v>
      </c>
      <c r="C6634" t="s">
        <v>96</v>
      </c>
      <c r="D6634" t="s">
        <v>13039</v>
      </c>
      <c r="E6634" t="s">
        <v>181</v>
      </c>
      <c r="F6634" t="s">
        <v>173</v>
      </c>
      <c r="G6634" t="s">
        <v>159</v>
      </c>
      <c r="H6634" t="s">
        <v>161</v>
      </c>
      <c r="I6634">
        <v>808</v>
      </c>
      <c r="J6634" t="s">
        <v>1434</v>
      </c>
      <c r="K6634" t="s">
        <v>1397</v>
      </c>
      <c r="L6634" t="s">
        <v>2386</v>
      </c>
      <c r="M6634" t="s">
        <v>2779</v>
      </c>
      <c r="N6634">
        <v>127</v>
      </c>
      <c r="O6634">
        <v>68</v>
      </c>
      <c r="P6634">
        <v>91</v>
      </c>
      <c r="Q6634" t="s">
        <v>76</v>
      </c>
      <c r="R6634" t="s">
        <v>238</v>
      </c>
      <c r="S6634" t="s">
        <v>239</v>
      </c>
      <c r="T6634">
        <v>180</v>
      </c>
      <c r="U6634">
        <v>155</v>
      </c>
      <c r="V6634">
        <v>86.11</v>
      </c>
      <c r="W6634" t="s">
        <v>133</v>
      </c>
      <c r="X6634">
        <v>9190</v>
      </c>
      <c r="Y6634">
        <v>1424450</v>
      </c>
      <c r="Z6634">
        <v>53010</v>
      </c>
      <c r="AA6634">
        <v>87885</v>
      </c>
      <c r="AB6634">
        <v>1565345</v>
      </c>
      <c r="AC6634">
        <v>1249979</v>
      </c>
      <c r="AD6634">
        <v>315366</v>
      </c>
      <c r="AE6634" t="s">
        <v>81</v>
      </c>
      <c r="AF6634" t="s">
        <v>78</v>
      </c>
      <c r="AG6634" t="s">
        <v>240</v>
      </c>
      <c r="AH6634" t="s">
        <v>144</v>
      </c>
      <c r="AI6634" t="s">
        <v>139</v>
      </c>
      <c r="AJ6634" t="str">
        <f t="shared" si="103"/>
        <v>Feb</v>
      </c>
    </row>
    <row r="6635" spans="1:36" x14ac:dyDescent="0.3">
      <c r="A6635" t="s">
        <v>14440</v>
      </c>
      <c r="B6635" s="33">
        <v>45948</v>
      </c>
      <c r="C6635" t="s">
        <v>95</v>
      </c>
      <c r="D6635" t="s">
        <v>14441</v>
      </c>
      <c r="E6635" t="s">
        <v>176</v>
      </c>
      <c r="F6635" t="s">
        <v>177</v>
      </c>
      <c r="G6635" t="s">
        <v>156</v>
      </c>
      <c r="H6635" t="s">
        <v>162</v>
      </c>
      <c r="I6635">
        <v>576</v>
      </c>
      <c r="J6635" t="s">
        <v>353</v>
      </c>
      <c r="K6635" t="s">
        <v>1601</v>
      </c>
      <c r="L6635" t="s">
        <v>353</v>
      </c>
      <c r="M6635" t="s">
        <v>1470</v>
      </c>
      <c r="N6635">
        <v>97</v>
      </c>
      <c r="O6635">
        <v>0</v>
      </c>
      <c r="P6635">
        <v>3</v>
      </c>
      <c r="Q6635" t="s">
        <v>70</v>
      </c>
      <c r="R6635" t="s">
        <v>238</v>
      </c>
      <c r="S6635" t="s">
        <v>239</v>
      </c>
      <c r="T6635">
        <v>220</v>
      </c>
      <c r="U6635">
        <v>171</v>
      </c>
      <c r="V6635">
        <v>77.73</v>
      </c>
      <c r="W6635" t="s">
        <v>133</v>
      </c>
      <c r="X6635">
        <v>10206</v>
      </c>
      <c r="Y6635">
        <v>1745226</v>
      </c>
      <c r="Z6635">
        <v>27873</v>
      </c>
      <c r="AA6635">
        <v>107217</v>
      </c>
      <c r="AB6635">
        <v>1880316</v>
      </c>
      <c r="AC6635">
        <v>1191706</v>
      </c>
      <c r="AD6635">
        <v>688610</v>
      </c>
      <c r="AE6635" t="s">
        <v>81</v>
      </c>
      <c r="AF6635" t="s">
        <v>78</v>
      </c>
      <c r="AG6635" t="s">
        <v>240</v>
      </c>
      <c r="AH6635" t="s">
        <v>145</v>
      </c>
      <c r="AI6635" t="s">
        <v>138</v>
      </c>
      <c r="AJ6635" t="str">
        <f t="shared" si="103"/>
        <v>Oct</v>
      </c>
    </row>
    <row r="6636" spans="1:36" x14ac:dyDescent="0.3">
      <c r="A6636" t="s">
        <v>14442</v>
      </c>
      <c r="B6636" s="33">
        <v>45861</v>
      </c>
      <c r="C6636" t="s">
        <v>96</v>
      </c>
      <c r="D6636" t="s">
        <v>14443</v>
      </c>
      <c r="E6636" t="s">
        <v>181</v>
      </c>
      <c r="F6636" t="s">
        <v>179</v>
      </c>
      <c r="G6636" t="s">
        <v>159</v>
      </c>
      <c r="H6636" t="s">
        <v>166</v>
      </c>
      <c r="I6636">
        <v>2226</v>
      </c>
      <c r="J6636" t="s">
        <v>345</v>
      </c>
      <c r="K6636" t="s">
        <v>1377</v>
      </c>
      <c r="L6636" t="s">
        <v>345</v>
      </c>
      <c r="M6636" t="s">
        <v>1444</v>
      </c>
      <c r="N6636">
        <v>270</v>
      </c>
      <c r="O6636">
        <v>45</v>
      </c>
      <c r="P6636">
        <v>51</v>
      </c>
      <c r="Q6636" t="s">
        <v>76</v>
      </c>
      <c r="R6636" t="s">
        <v>238</v>
      </c>
      <c r="S6636" t="s">
        <v>239</v>
      </c>
      <c r="T6636">
        <v>189</v>
      </c>
      <c r="U6636">
        <v>125</v>
      </c>
      <c r="V6636">
        <v>66.14</v>
      </c>
      <c r="W6636" t="s">
        <v>133</v>
      </c>
      <c r="X6636">
        <v>3219</v>
      </c>
      <c r="Y6636">
        <v>402375</v>
      </c>
      <c r="Z6636">
        <v>64875</v>
      </c>
      <c r="AA6636">
        <v>73875</v>
      </c>
      <c r="AB6636">
        <v>541125</v>
      </c>
      <c r="AC6636">
        <v>423100</v>
      </c>
      <c r="AD6636">
        <v>118025</v>
      </c>
      <c r="AE6636" t="s">
        <v>81</v>
      </c>
      <c r="AF6636" t="s">
        <v>72</v>
      </c>
      <c r="AG6636" t="s">
        <v>240</v>
      </c>
      <c r="AH6636" t="s">
        <v>144</v>
      </c>
      <c r="AI6636" t="s">
        <v>140</v>
      </c>
      <c r="AJ6636" t="str">
        <f t="shared" si="103"/>
        <v>Jul</v>
      </c>
    </row>
    <row r="6637" spans="1:36" x14ac:dyDescent="0.3">
      <c r="A6637" t="s">
        <v>14444</v>
      </c>
      <c r="B6637" s="33">
        <v>45861</v>
      </c>
      <c r="C6637" t="s">
        <v>93</v>
      </c>
      <c r="D6637" t="s">
        <v>14445</v>
      </c>
      <c r="E6637" t="s">
        <v>172</v>
      </c>
      <c r="F6637" t="s">
        <v>179</v>
      </c>
      <c r="G6637" t="s">
        <v>155</v>
      </c>
      <c r="H6637" t="s">
        <v>166</v>
      </c>
      <c r="I6637">
        <v>1018</v>
      </c>
      <c r="J6637" t="s">
        <v>451</v>
      </c>
      <c r="K6637" t="s">
        <v>421</v>
      </c>
      <c r="L6637" t="s">
        <v>605</v>
      </c>
      <c r="M6637" t="s">
        <v>1720</v>
      </c>
      <c r="N6637">
        <v>168</v>
      </c>
      <c r="O6637">
        <v>0</v>
      </c>
      <c r="P6637">
        <v>30</v>
      </c>
      <c r="Q6637" t="s">
        <v>73</v>
      </c>
      <c r="R6637" t="s">
        <v>238</v>
      </c>
      <c r="S6637" t="s">
        <v>239</v>
      </c>
      <c r="T6637">
        <v>150</v>
      </c>
      <c r="U6637">
        <v>124</v>
      </c>
      <c r="V6637">
        <v>82.67</v>
      </c>
      <c r="W6637" t="s">
        <v>133</v>
      </c>
      <c r="X6637">
        <v>5303</v>
      </c>
      <c r="Y6637">
        <v>657572</v>
      </c>
      <c r="Z6637">
        <v>24676</v>
      </c>
      <c r="AA6637">
        <v>33852</v>
      </c>
      <c r="AB6637">
        <v>716100</v>
      </c>
      <c r="AC6637">
        <v>543507</v>
      </c>
      <c r="AD6637">
        <v>172593</v>
      </c>
      <c r="AE6637" t="s">
        <v>81</v>
      </c>
      <c r="AF6637" t="s">
        <v>72</v>
      </c>
      <c r="AG6637" t="s">
        <v>240</v>
      </c>
      <c r="AH6637" t="s">
        <v>144</v>
      </c>
      <c r="AI6637" t="s">
        <v>139</v>
      </c>
      <c r="AJ6637" t="str">
        <f t="shared" si="103"/>
        <v>Jul</v>
      </c>
    </row>
    <row r="6638" spans="1:36" x14ac:dyDescent="0.3">
      <c r="A6638" t="s">
        <v>14446</v>
      </c>
      <c r="B6638" s="33">
        <v>45822</v>
      </c>
      <c r="C6638" t="s">
        <v>97</v>
      </c>
      <c r="D6638" t="s">
        <v>14447</v>
      </c>
      <c r="E6638" t="s">
        <v>174</v>
      </c>
      <c r="F6638" t="s">
        <v>176</v>
      </c>
      <c r="G6638" t="s">
        <v>158</v>
      </c>
      <c r="H6638" t="s">
        <v>156</v>
      </c>
      <c r="I6638">
        <v>1117</v>
      </c>
      <c r="J6638" t="s">
        <v>304</v>
      </c>
      <c r="K6638" t="s">
        <v>1989</v>
      </c>
      <c r="N6638">
        <v>147</v>
      </c>
      <c r="O6638">
        <v>0</v>
      </c>
      <c r="P6638">
        <v>0</v>
      </c>
      <c r="Q6638" t="s">
        <v>67</v>
      </c>
      <c r="R6638" t="s">
        <v>245</v>
      </c>
      <c r="S6638" t="s">
        <v>123</v>
      </c>
      <c r="T6638">
        <v>186</v>
      </c>
      <c r="U6638">
        <v>0</v>
      </c>
      <c r="V6638">
        <v>0</v>
      </c>
      <c r="W6638" t="s">
        <v>133</v>
      </c>
      <c r="X6638">
        <v>5524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 t="s">
        <v>78</v>
      </c>
      <c r="AF6638" t="s">
        <v>81</v>
      </c>
      <c r="AG6638" t="s">
        <v>240</v>
      </c>
      <c r="AH6638" t="s">
        <v>146</v>
      </c>
      <c r="AI6638" t="s">
        <v>139</v>
      </c>
      <c r="AJ6638" t="str">
        <f t="shared" si="103"/>
        <v>Jun</v>
      </c>
    </row>
    <row r="6639" spans="1:36" x14ac:dyDescent="0.3">
      <c r="A6639" t="s">
        <v>14448</v>
      </c>
      <c r="B6639" s="33">
        <v>45692</v>
      </c>
      <c r="C6639" t="s">
        <v>93</v>
      </c>
      <c r="D6639" t="s">
        <v>4775</v>
      </c>
      <c r="E6639" t="s">
        <v>172</v>
      </c>
      <c r="F6639" t="s">
        <v>175</v>
      </c>
      <c r="G6639" t="s">
        <v>155</v>
      </c>
      <c r="H6639" t="s">
        <v>163</v>
      </c>
      <c r="I6639">
        <v>545</v>
      </c>
      <c r="J6639" t="s">
        <v>258</v>
      </c>
      <c r="K6639" t="s">
        <v>261</v>
      </c>
      <c r="L6639" t="s">
        <v>258</v>
      </c>
      <c r="M6639" t="s">
        <v>261</v>
      </c>
      <c r="N6639">
        <v>92</v>
      </c>
      <c r="O6639">
        <v>0</v>
      </c>
      <c r="P6639">
        <v>-10</v>
      </c>
      <c r="Q6639" t="s">
        <v>70</v>
      </c>
      <c r="R6639" t="s">
        <v>238</v>
      </c>
      <c r="S6639" t="s">
        <v>239</v>
      </c>
      <c r="T6639">
        <v>220</v>
      </c>
      <c r="U6639">
        <v>173</v>
      </c>
      <c r="V6639">
        <v>78.64</v>
      </c>
      <c r="W6639" t="s">
        <v>133</v>
      </c>
      <c r="X6639">
        <v>7307</v>
      </c>
      <c r="Y6639">
        <v>1264111</v>
      </c>
      <c r="Z6639">
        <v>52938</v>
      </c>
      <c r="AA6639">
        <v>48267</v>
      </c>
      <c r="AB6639">
        <v>1365316</v>
      </c>
      <c r="AC6639">
        <v>982353</v>
      </c>
      <c r="AD6639">
        <v>382963</v>
      </c>
      <c r="AE6639" t="s">
        <v>81</v>
      </c>
      <c r="AF6639" t="s">
        <v>75</v>
      </c>
      <c r="AG6639" t="s">
        <v>240</v>
      </c>
      <c r="AH6639" t="s">
        <v>145</v>
      </c>
      <c r="AI6639" t="s">
        <v>138</v>
      </c>
      <c r="AJ6639" t="str">
        <f t="shared" si="103"/>
        <v>Feb</v>
      </c>
    </row>
    <row r="6640" spans="1:36" x14ac:dyDescent="0.3">
      <c r="A6640" t="s">
        <v>14449</v>
      </c>
      <c r="B6640" s="33">
        <v>45669</v>
      </c>
      <c r="C6640" t="s">
        <v>95</v>
      </c>
      <c r="D6640" t="s">
        <v>14450</v>
      </c>
      <c r="E6640" t="s">
        <v>181</v>
      </c>
      <c r="F6640" t="s">
        <v>176</v>
      </c>
      <c r="G6640" t="s">
        <v>159</v>
      </c>
      <c r="H6640" t="s">
        <v>156</v>
      </c>
      <c r="I6640">
        <v>716</v>
      </c>
      <c r="J6640" t="s">
        <v>492</v>
      </c>
      <c r="K6640" t="s">
        <v>1706</v>
      </c>
      <c r="L6640" t="s">
        <v>3711</v>
      </c>
      <c r="M6640" t="s">
        <v>499</v>
      </c>
      <c r="N6640">
        <v>117</v>
      </c>
      <c r="O6640">
        <v>49</v>
      </c>
      <c r="P6640">
        <v>38</v>
      </c>
      <c r="Q6640" t="s">
        <v>76</v>
      </c>
      <c r="R6640" t="s">
        <v>238</v>
      </c>
      <c r="S6640" t="s">
        <v>239</v>
      </c>
      <c r="T6640">
        <v>150</v>
      </c>
      <c r="U6640">
        <v>112</v>
      </c>
      <c r="V6640">
        <v>74.67</v>
      </c>
      <c r="W6640" t="s">
        <v>133</v>
      </c>
      <c r="X6640">
        <v>3353</v>
      </c>
      <c r="Y6640">
        <v>375536</v>
      </c>
      <c r="Z6640">
        <v>22176</v>
      </c>
      <c r="AA6640">
        <v>18928</v>
      </c>
      <c r="AB6640">
        <v>416640</v>
      </c>
      <c r="AC6640">
        <v>264145</v>
      </c>
      <c r="AD6640">
        <v>152495</v>
      </c>
      <c r="AE6640" t="s">
        <v>81</v>
      </c>
      <c r="AF6640" t="s">
        <v>81</v>
      </c>
      <c r="AG6640" t="s">
        <v>240</v>
      </c>
      <c r="AH6640" t="s">
        <v>144</v>
      </c>
      <c r="AI6640" t="s">
        <v>139</v>
      </c>
      <c r="AJ6640" t="str">
        <f t="shared" si="103"/>
        <v>Jan</v>
      </c>
    </row>
    <row r="6641" spans="1:36" x14ac:dyDescent="0.3">
      <c r="A6641" t="s">
        <v>14451</v>
      </c>
      <c r="B6641" s="33">
        <v>45706</v>
      </c>
      <c r="C6641" t="s">
        <v>96</v>
      </c>
      <c r="D6641" t="s">
        <v>13315</v>
      </c>
      <c r="E6641" t="s">
        <v>174</v>
      </c>
      <c r="F6641" t="s">
        <v>175</v>
      </c>
      <c r="G6641" t="s">
        <v>158</v>
      </c>
      <c r="H6641" t="s">
        <v>163</v>
      </c>
      <c r="I6641">
        <v>666</v>
      </c>
      <c r="J6641" t="s">
        <v>280</v>
      </c>
      <c r="K6641" t="s">
        <v>1470</v>
      </c>
      <c r="L6641" t="s">
        <v>3973</v>
      </c>
      <c r="M6641" t="s">
        <v>1644</v>
      </c>
      <c r="N6641">
        <v>100</v>
      </c>
      <c r="O6641">
        <v>9</v>
      </c>
      <c r="P6641">
        <v>12</v>
      </c>
      <c r="Q6641" t="s">
        <v>73</v>
      </c>
      <c r="R6641" t="s">
        <v>238</v>
      </c>
      <c r="S6641" t="s">
        <v>239</v>
      </c>
      <c r="T6641">
        <v>180</v>
      </c>
      <c r="U6641">
        <v>116</v>
      </c>
      <c r="V6641">
        <v>64.44</v>
      </c>
      <c r="W6641" t="s">
        <v>133</v>
      </c>
      <c r="X6641">
        <v>4064</v>
      </c>
      <c r="Y6641">
        <v>471424</v>
      </c>
      <c r="Z6641">
        <v>54636</v>
      </c>
      <c r="AA6641">
        <v>27492</v>
      </c>
      <c r="AB6641">
        <v>553552</v>
      </c>
      <c r="AC6641">
        <v>481801</v>
      </c>
      <c r="AD6641">
        <v>71751</v>
      </c>
      <c r="AE6641" t="s">
        <v>78</v>
      </c>
      <c r="AF6641" t="s">
        <v>75</v>
      </c>
      <c r="AG6641" t="s">
        <v>240</v>
      </c>
      <c r="AH6641" t="s">
        <v>147</v>
      </c>
      <c r="AI6641" t="s">
        <v>139</v>
      </c>
      <c r="AJ6641" t="str">
        <f t="shared" si="103"/>
        <v>Feb</v>
      </c>
    </row>
    <row r="6642" spans="1:36" x14ac:dyDescent="0.3">
      <c r="A6642" t="s">
        <v>14452</v>
      </c>
      <c r="B6642" s="33">
        <v>45665</v>
      </c>
      <c r="C6642" t="s">
        <v>93</v>
      </c>
      <c r="D6642" t="s">
        <v>14453</v>
      </c>
      <c r="E6642" t="s">
        <v>180</v>
      </c>
      <c r="F6642" t="s">
        <v>172</v>
      </c>
      <c r="G6642" t="s">
        <v>160</v>
      </c>
      <c r="H6642" t="s">
        <v>155</v>
      </c>
      <c r="I6642">
        <v>1635</v>
      </c>
      <c r="J6642" t="s">
        <v>385</v>
      </c>
      <c r="K6642" t="s">
        <v>1055</v>
      </c>
      <c r="L6642" t="s">
        <v>385</v>
      </c>
      <c r="M6642" t="s">
        <v>3494</v>
      </c>
      <c r="N6642">
        <v>208</v>
      </c>
      <c r="O6642">
        <v>0</v>
      </c>
      <c r="P6642">
        <v>14</v>
      </c>
      <c r="Q6642" t="s">
        <v>73</v>
      </c>
      <c r="R6642" t="s">
        <v>238</v>
      </c>
      <c r="S6642" t="s">
        <v>239</v>
      </c>
      <c r="T6642">
        <v>189</v>
      </c>
      <c r="U6642">
        <v>129</v>
      </c>
      <c r="V6642">
        <v>68.25</v>
      </c>
      <c r="W6642" t="s">
        <v>133</v>
      </c>
      <c r="X6642">
        <v>6833</v>
      </c>
      <c r="Y6642">
        <v>881457</v>
      </c>
      <c r="Z6642">
        <v>42957</v>
      </c>
      <c r="AA6642">
        <v>22833</v>
      </c>
      <c r="AB6642">
        <v>947247</v>
      </c>
      <c r="AC6642">
        <v>754848</v>
      </c>
      <c r="AD6642">
        <v>192399</v>
      </c>
      <c r="AE6642" t="s">
        <v>81</v>
      </c>
      <c r="AF6642" t="s">
        <v>81</v>
      </c>
      <c r="AG6642" t="s">
        <v>240</v>
      </c>
      <c r="AH6642" t="s">
        <v>146</v>
      </c>
      <c r="AI6642" t="s">
        <v>139</v>
      </c>
      <c r="AJ6642" t="str">
        <f t="shared" si="103"/>
        <v>Jan</v>
      </c>
    </row>
    <row r="6643" spans="1:36" x14ac:dyDescent="0.3">
      <c r="A6643" t="s">
        <v>14454</v>
      </c>
      <c r="B6643" s="33">
        <v>45931</v>
      </c>
      <c r="C6643" t="s">
        <v>97</v>
      </c>
      <c r="D6643" t="s">
        <v>14455</v>
      </c>
      <c r="E6643" t="s">
        <v>173</v>
      </c>
      <c r="F6643" t="s">
        <v>180</v>
      </c>
      <c r="G6643" t="s">
        <v>161</v>
      </c>
      <c r="H6643" t="s">
        <v>160</v>
      </c>
      <c r="I6643">
        <v>1164</v>
      </c>
      <c r="J6643" t="s">
        <v>621</v>
      </c>
      <c r="K6643" t="s">
        <v>3708</v>
      </c>
      <c r="L6643" t="s">
        <v>236</v>
      </c>
      <c r="M6643" t="s">
        <v>3708</v>
      </c>
      <c r="N6643">
        <v>160</v>
      </c>
      <c r="O6643">
        <v>0</v>
      </c>
      <c r="P6643">
        <v>-4</v>
      </c>
      <c r="Q6643" t="s">
        <v>70</v>
      </c>
      <c r="R6643" t="s">
        <v>238</v>
      </c>
      <c r="S6643" t="s">
        <v>239</v>
      </c>
      <c r="T6643">
        <v>180</v>
      </c>
      <c r="U6643">
        <v>124</v>
      </c>
      <c r="V6643">
        <v>68.89</v>
      </c>
      <c r="W6643" t="s">
        <v>135</v>
      </c>
      <c r="X6643">
        <v>9804</v>
      </c>
      <c r="Y6643">
        <v>1215696</v>
      </c>
      <c r="Z6643">
        <v>59644</v>
      </c>
      <c r="AA6643">
        <v>25296</v>
      </c>
      <c r="AB6643">
        <v>1300636</v>
      </c>
      <c r="AC6643">
        <v>789328</v>
      </c>
      <c r="AD6643">
        <v>511308</v>
      </c>
      <c r="AE6643" t="s">
        <v>78</v>
      </c>
      <c r="AF6643" t="s">
        <v>81</v>
      </c>
      <c r="AG6643" t="s">
        <v>240</v>
      </c>
      <c r="AH6643" t="s">
        <v>146</v>
      </c>
      <c r="AI6643" t="s">
        <v>138</v>
      </c>
      <c r="AJ6643" t="str">
        <f t="shared" si="103"/>
        <v>Oct</v>
      </c>
    </row>
    <row r="6644" spans="1:36" x14ac:dyDescent="0.3">
      <c r="A6644" t="s">
        <v>14456</v>
      </c>
      <c r="B6644" s="33">
        <v>46005</v>
      </c>
      <c r="C6644" t="s">
        <v>97</v>
      </c>
      <c r="D6644" t="s">
        <v>14457</v>
      </c>
      <c r="E6644" t="s">
        <v>175</v>
      </c>
      <c r="F6644" t="s">
        <v>176</v>
      </c>
      <c r="G6644" t="s">
        <v>163</v>
      </c>
      <c r="H6644" t="s">
        <v>156</v>
      </c>
      <c r="I6644">
        <v>1594</v>
      </c>
      <c r="J6644" t="s">
        <v>1510</v>
      </c>
      <c r="K6644" t="s">
        <v>964</v>
      </c>
      <c r="L6644" t="s">
        <v>2690</v>
      </c>
      <c r="M6644" t="s">
        <v>2040</v>
      </c>
      <c r="N6644">
        <v>194</v>
      </c>
      <c r="O6644">
        <v>17</v>
      </c>
      <c r="P6644">
        <v>55</v>
      </c>
      <c r="Q6644" t="s">
        <v>76</v>
      </c>
      <c r="R6644" t="s">
        <v>238</v>
      </c>
      <c r="S6644" t="s">
        <v>239</v>
      </c>
      <c r="T6644">
        <v>180</v>
      </c>
      <c r="U6644">
        <v>176</v>
      </c>
      <c r="V6644">
        <v>97.78</v>
      </c>
      <c r="W6644" t="s">
        <v>135</v>
      </c>
      <c r="X6644">
        <v>3861</v>
      </c>
      <c r="Y6644">
        <v>679536</v>
      </c>
      <c r="Z6644">
        <v>61248</v>
      </c>
      <c r="AA6644">
        <v>101728</v>
      </c>
      <c r="AB6644">
        <v>842512</v>
      </c>
      <c r="AC6644">
        <v>593667</v>
      </c>
      <c r="AD6644">
        <v>248845</v>
      </c>
      <c r="AE6644" t="s">
        <v>75</v>
      </c>
      <c r="AF6644" t="s">
        <v>81</v>
      </c>
      <c r="AG6644" t="s">
        <v>240</v>
      </c>
      <c r="AH6644" t="s">
        <v>144</v>
      </c>
      <c r="AI6644" t="s">
        <v>140</v>
      </c>
      <c r="AJ6644" t="str">
        <f t="shared" si="103"/>
        <v>Dec</v>
      </c>
    </row>
    <row r="6645" spans="1:36" x14ac:dyDescent="0.3">
      <c r="A6645" t="s">
        <v>14458</v>
      </c>
      <c r="B6645" s="33">
        <v>45761</v>
      </c>
      <c r="C6645" t="s">
        <v>98</v>
      </c>
      <c r="D6645" t="s">
        <v>14459</v>
      </c>
      <c r="E6645" t="s">
        <v>179</v>
      </c>
      <c r="F6645" t="s">
        <v>173</v>
      </c>
      <c r="G6645" t="s">
        <v>166</v>
      </c>
      <c r="H6645" t="s">
        <v>161</v>
      </c>
      <c r="I6645">
        <v>489</v>
      </c>
      <c r="J6645" t="s">
        <v>503</v>
      </c>
      <c r="K6645" t="s">
        <v>3587</v>
      </c>
      <c r="L6645" t="s">
        <v>2139</v>
      </c>
      <c r="M6645" t="s">
        <v>4384</v>
      </c>
      <c r="N6645">
        <v>86</v>
      </c>
      <c r="O6645">
        <v>36</v>
      </c>
      <c r="P6645">
        <v>29</v>
      </c>
      <c r="Q6645" t="s">
        <v>73</v>
      </c>
      <c r="R6645" t="s">
        <v>238</v>
      </c>
      <c r="S6645" t="s">
        <v>239</v>
      </c>
      <c r="T6645">
        <v>189</v>
      </c>
      <c r="U6645">
        <v>140</v>
      </c>
      <c r="V6645">
        <v>74.069999999999993</v>
      </c>
      <c r="W6645" t="s">
        <v>133</v>
      </c>
      <c r="X6645">
        <v>9886</v>
      </c>
      <c r="Y6645">
        <v>1384040</v>
      </c>
      <c r="Z6645">
        <v>57820</v>
      </c>
      <c r="AA6645">
        <v>43960</v>
      </c>
      <c r="AB6645">
        <v>1485820</v>
      </c>
      <c r="AC6645">
        <v>1194712</v>
      </c>
      <c r="AD6645">
        <v>291108</v>
      </c>
      <c r="AE6645" t="s">
        <v>72</v>
      </c>
      <c r="AF6645" t="s">
        <v>78</v>
      </c>
      <c r="AG6645" t="s">
        <v>240</v>
      </c>
      <c r="AH6645" t="s">
        <v>144</v>
      </c>
      <c r="AI6645" t="s">
        <v>140</v>
      </c>
      <c r="AJ6645" t="str">
        <f t="shared" si="103"/>
        <v>Apr</v>
      </c>
    </row>
    <row r="6646" spans="1:36" x14ac:dyDescent="0.3">
      <c r="A6646" t="s">
        <v>14460</v>
      </c>
      <c r="B6646" s="33">
        <v>45925</v>
      </c>
      <c r="C6646" t="s">
        <v>95</v>
      </c>
      <c r="D6646" t="s">
        <v>14461</v>
      </c>
      <c r="E6646" t="s">
        <v>174</v>
      </c>
      <c r="F6646" t="s">
        <v>177</v>
      </c>
      <c r="G6646" t="s">
        <v>158</v>
      </c>
      <c r="H6646" t="s">
        <v>162</v>
      </c>
      <c r="I6646">
        <v>489</v>
      </c>
      <c r="J6646" t="s">
        <v>639</v>
      </c>
      <c r="K6646" t="s">
        <v>1778</v>
      </c>
      <c r="L6646" t="s">
        <v>1596</v>
      </c>
      <c r="M6646" t="s">
        <v>2052</v>
      </c>
      <c r="N6646">
        <v>85</v>
      </c>
      <c r="O6646">
        <v>8</v>
      </c>
      <c r="P6646">
        <v>4</v>
      </c>
      <c r="Q6646" t="s">
        <v>73</v>
      </c>
      <c r="R6646" t="s">
        <v>238</v>
      </c>
      <c r="S6646" t="s">
        <v>239</v>
      </c>
      <c r="T6646">
        <v>150</v>
      </c>
      <c r="U6646">
        <v>116</v>
      </c>
      <c r="V6646">
        <v>77.33</v>
      </c>
      <c r="W6646" t="s">
        <v>133</v>
      </c>
      <c r="X6646">
        <v>7237</v>
      </c>
      <c r="Y6646">
        <v>839492</v>
      </c>
      <c r="Z6646">
        <v>22040</v>
      </c>
      <c r="AA6646">
        <v>49532</v>
      </c>
      <c r="AB6646">
        <v>911064</v>
      </c>
      <c r="AC6646">
        <v>713845</v>
      </c>
      <c r="AD6646">
        <v>197219</v>
      </c>
      <c r="AE6646" t="s">
        <v>78</v>
      </c>
      <c r="AF6646" t="s">
        <v>78</v>
      </c>
      <c r="AG6646" t="s">
        <v>240</v>
      </c>
      <c r="AH6646" t="s">
        <v>145</v>
      </c>
      <c r="AI6646" t="s">
        <v>138</v>
      </c>
      <c r="AJ6646" t="str">
        <f t="shared" si="103"/>
        <v>Sep</v>
      </c>
    </row>
    <row r="6647" spans="1:36" x14ac:dyDescent="0.3">
      <c r="A6647" t="s">
        <v>14462</v>
      </c>
      <c r="B6647" s="33">
        <v>45884</v>
      </c>
      <c r="C6647" t="s">
        <v>93</v>
      </c>
      <c r="D6647" t="s">
        <v>9375</v>
      </c>
      <c r="E6647" t="s">
        <v>181</v>
      </c>
      <c r="F6647" t="s">
        <v>178</v>
      </c>
      <c r="G6647" t="s">
        <v>159</v>
      </c>
      <c r="H6647" t="s">
        <v>157</v>
      </c>
      <c r="I6647">
        <v>1786</v>
      </c>
      <c r="J6647" t="s">
        <v>280</v>
      </c>
      <c r="K6647" t="s">
        <v>2119</v>
      </c>
      <c r="L6647" t="s">
        <v>3196</v>
      </c>
      <c r="M6647" t="s">
        <v>363</v>
      </c>
      <c r="N6647">
        <v>235</v>
      </c>
      <c r="O6647">
        <v>20</v>
      </c>
      <c r="P6647">
        <v>29</v>
      </c>
      <c r="Q6647" t="s">
        <v>73</v>
      </c>
      <c r="R6647" t="s">
        <v>238</v>
      </c>
      <c r="S6647" t="s">
        <v>239</v>
      </c>
      <c r="T6647">
        <v>180</v>
      </c>
      <c r="U6647">
        <v>111</v>
      </c>
      <c r="V6647">
        <v>61.67</v>
      </c>
      <c r="W6647" t="s">
        <v>133</v>
      </c>
      <c r="X6647">
        <v>3684</v>
      </c>
      <c r="Y6647">
        <v>408924</v>
      </c>
      <c r="Z6647">
        <v>41181</v>
      </c>
      <c r="AA6647">
        <v>88023</v>
      </c>
      <c r="AB6647">
        <v>538128</v>
      </c>
      <c r="AC6647">
        <v>449586</v>
      </c>
      <c r="AD6647">
        <v>88542</v>
      </c>
      <c r="AE6647" t="s">
        <v>81</v>
      </c>
      <c r="AF6647" t="s">
        <v>75</v>
      </c>
      <c r="AG6647" t="s">
        <v>240</v>
      </c>
      <c r="AH6647" t="s">
        <v>144</v>
      </c>
      <c r="AI6647" t="s">
        <v>139</v>
      </c>
      <c r="AJ6647" t="str">
        <f t="shared" si="103"/>
        <v>Aug</v>
      </c>
    </row>
    <row r="6648" spans="1:36" x14ac:dyDescent="0.3">
      <c r="A6648" t="s">
        <v>14463</v>
      </c>
      <c r="B6648" s="33">
        <v>45909</v>
      </c>
      <c r="C6648" t="s">
        <v>93</v>
      </c>
      <c r="D6648" t="s">
        <v>14464</v>
      </c>
      <c r="E6648" t="s">
        <v>181</v>
      </c>
      <c r="F6648" t="s">
        <v>177</v>
      </c>
      <c r="G6648" t="s">
        <v>159</v>
      </c>
      <c r="H6648" t="s">
        <v>162</v>
      </c>
      <c r="I6648">
        <v>1392</v>
      </c>
      <c r="J6648" t="s">
        <v>275</v>
      </c>
      <c r="K6648" t="s">
        <v>2014</v>
      </c>
      <c r="L6648" t="s">
        <v>1280</v>
      </c>
      <c r="M6648" t="s">
        <v>282</v>
      </c>
      <c r="N6648">
        <v>222</v>
      </c>
      <c r="O6648">
        <v>31</v>
      </c>
      <c r="P6648">
        <v>58</v>
      </c>
      <c r="Q6648" t="s">
        <v>76</v>
      </c>
      <c r="R6648" t="s">
        <v>238</v>
      </c>
      <c r="S6648" t="s">
        <v>239</v>
      </c>
      <c r="T6648">
        <v>180</v>
      </c>
      <c r="U6648">
        <v>176</v>
      </c>
      <c r="V6648">
        <v>97.78</v>
      </c>
      <c r="W6648" t="s">
        <v>133</v>
      </c>
      <c r="X6648">
        <v>3464</v>
      </c>
      <c r="Y6648">
        <v>609664</v>
      </c>
      <c r="Z6648">
        <v>42944</v>
      </c>
      <c r="AA6648">
        <v>76384</v>
      </c>
      <c r="AB6648">
        <v>728992</v>
      </c>
      <c r="AC6648">
        <v>636810</v>
      </c>
      <c r="AD6648">
        <v>92182</v>
      </c>
      <c r="AE6648" t="s">
        <v>81</v>
      </c>
      <c r="AF6648" t="s">
        <v>78</v>
      </c>
      <c r="AG6648" t="s">
        <v>240</v>
      </c>
      <c r="AH6648" t="s">
        <v>147</v>
      </c>
      <c r="AI6648" t="s">
        <v>138</v>
      </c>
      <c r="AJ6648" t="str">
        <f t="shared" si="103"/>
        <v>Sep</v>
      </c>
    </row>
    <row r="6649" spans="1:36" x14ac:dyDescent="0.3">
      <c r="A6649" t="s">
        <v>14465</v>
      </c>
      <c r="B6649" s="33">
        <v>45975</v>
      </c>
      <c r="C6649" t="s">
        <v>96</v>
      </c>
      <c r="D6649" t="s">
        <v>14466</v>
      </c>
      <c r="E6649" t="s">
        <v>176</v>
      </c>
      <c r="F6649" t="s">
        <v>179</v>
      </c>
      <c r="G6649" t="s">
        <v>156</v>
      </c>
      <c r="H6649" t="s">
        <v>166</v>
      </c>
      <c r="I6649">
        <v>1939</v>
      </c>
      <c r="J6649" t="s">
        <v>1434</v>
      </c>
      <c r="K6649" t="s">
        <v>2026</v>
      </c>
      <c r="L6649" t="s">
        <v>2238</v>
      </c>
      <c r="M6649" t="s">
        <v>474</v>
      </c>
      <c r="N6649">
        <v>248</v>
      </c>
      <c r="O6649">
        <v>2</v>
      </c>
      <c r="P6649">
        <v>7</v>
      </c>
      <c r="Q6649" t="s">
        <v>73</v>
      </c>
      <c r="R6649" t="s">
        <v>238</v>
      </c>
      <c r="S6649" t="s">
        <v>239</v>
      </c>
      <c r="T6649">
        <v>220</v>
      </c>
      <c r="U6649">
        <v>191</v>
      </c>
      <c r="V6649">
        <v>86.82</v>
      </c>
      <c r="W6649" t="s">
        <v>133</v>
      </c>
      <c r="X6649">
        <v>9793</v>
      </c>
      <c r="Y6649">
        <v>1870463</v>
      </c>
      <c r="Z6649">
        <v>63985</v>
      </c>
      <c r="AA6649">
        <v>21774</v>
      </c>
      <c r="AB6649">
        <v>1956222</v>
      </c>
      <c r="AC6649">
        <v>1228806</v>
      </c>
      <c r="AD6649">
        <v>727416</v>
      </c>
      <c r="AE6649" t="s">
        <v>81</v>
      </c>
      <c r="AF6649" t="s">
        <v>72</v>
      </c>
      <c r="AG6649" t="s">
        <v>240</v>
      </c>
      <c r="AH6649" t="s">
        <v>146</v>
      </c>
      <c r="AI6649" t="s">
        <v>139</v>
      </c>
      <c r="AJ6649" t="str">
        <f t="shared" si="103"/>
        <v>Nov</v>
      </c>
    </row>
    <row r="6650" spans="1:36" x14ac:dyDescent="0.3">
      <c r="A6650" t="s">
        <v>14467</v>
      </c>
      <c r="B6650" s="33">
        <v>45704</v>
      </c>
      <c r="C6650" t="s">
        <v>95</v>
      </c>
      <c r="D6650" t="s">
        <v>2760</v>
      </c>
      <c r="E6650" t="s">
        <v>178</v>
      </c>
      <c r="F6650" t="s">
        <v>172</v>
      </c>
      <c r="G6650" t="s">
        <v>157</v>
      </c>
      <c r="H6650" t="s">
        <v>155</v>
      </c>
      <c r="I6650">
        <v>401</v>
      </c>
      <c r="J6650" t="s">
        <v>357</v>
      </c>
      <c r="K6650" t="s">
        <v>1447</v>
      </c>
      <c r="L6650" t="s">
        <v>1808</v>
      </c>
      <c r="M6650" t="s">
        <v>248</v>
      </c>
      <c r="N6650">
        <v>80</v>
      </c>
      <c r="O6650">
        <v>26</v>
      </c>
      <c r="P6650">
        <v>25</v>
      </c>
      <c r="Q6650" t="s">
        <v>73</v>
      </c>
      <c r="R6650" t="s">
        <v>238</v>
      </c>
      <c r="S6650" t="s">
        <v>239</v>
      </c>
      <c r="T6650">
        <v>186</v>
      </c>
      <c r="U6650">
        <v>153</v>
      </c>
      <c r="V6650">
        <v>82.26</v>
      </c>
      <c r="W6650" t="s">
        <v>133</v>
      </c>
      <c r="X6650">
        <v>9792</v>
      </c>
      <c r="Y6650">
        <v>1498176</v>
      </c>
      <c r="Z6650">
        <v>52020</v>
      </c>
      <c r="AA6650">
        <v>50031</v>
      </c>
      <c r="AB6650">
        <v>1600227</v>
      </c>
      <c r="AC6650">
        <v>1078819</v>
      </c>
      <c r="AD6650">
        <v>521408</v>
      </c>
      <c r="AE6650" t="s">
        <v>75</v>
      </c>
      <c r="AF6650" t="s">
        <v>81</v>
      </c>
      <c r="AG6650" t="s">
        <v>240</v>
      </c>
      <c r="AH6650" t="s">
        <v>144</v>
      </c>
      <c r="AI6650" t="s">
        <v>140</v>
      </c>
      <c r="AJ6650" t="str">
        <f t="shared" si="103"/>
        <v>Feb</v>
      </c>
    </row>
    <row r="6651" spans="1:36" x14ac:dyDescent="0.3">
      <c r="A6651" t="s">
        <v>14468</v>
      </c>
      <c r="B6651" s="33">
        <v>45754</v>
      </c>
      <c r="C6651" t="s">
        <v>96</v>
      </c>
      <c r="D6651" t="s">
        <v>14469</v>
      </c>
      <c r="E6651" t="s">
        <v>176</v>
      </c>
      <c r="F6651" t="s">
        <v>177</v>
      </c>
      <c r="G6651" t="s">
        <v>156</v>
      </c>
      <c r="H6651" t="s">
        <v>162</v>
      </c>
      <c r="I6651">
        <v>2265</v>
      </c>
      <c r="J6651" t="s">
        <v>463</v>
      </c>
      <c r="K6651" t="s">
        <v>600</v>
      </c>
      <c r="L6651" t="s">
        <v>2026</v>
      </c>
      <c r="M6651" t="s">
        <v>852</v>
      </c>
      <c r="N6651">
        <v>330</v>
      </c>
      <c r="O6651">
        <v>68</v>
      </c>
      <c r="P6651">
        <v>82</v>
      </c>
      <c r="Q6651" t="s">
        <v>76</v>
      </c>
      <c r="R6651" t="s">
        <v>238</v>
      </c>
      <c r="S6651" t="s">
        <v>239</v>
      </c>
      <c r="T6651">
        <v>180</v>
      </c>
      <c r="U6651">
        <v>128</v>
      </c>
      <c r="V6651">
        <v>71.11</v>
      </c>
      <c r="W6651" t="s">
        <v>135</v>
      </c>
      <c r="X6651">
        <v>9144</v>
      </c>
      <c r="Y6651">
        <v>1170432</v>
      </c>
      <c r="Z6651">
        <v>59648</v>
      </c>
      <c r="AA6651">
        <v>18176</v>
      </c>
      <c r="AB6651">
        <v>1248256</v>
      </c>
      <c r="AC6651">
        <v>1082676</v>
      </c>
      <c r="AD6651">
        <v>165580</v>
      </c>
      <c r="AE6651" t="s">
        <v>81</v>
      </c>
      <c r="AF6651" t="s">
        <v>78</v>
      </c>
      <c r="AG6651" t="s">
        <v>240</v>
      </c>
      <c r="AH6651" t="s">
        <v>146</v>
      </c>
      <c r="AI6651" t="s">
        <v>139</v>
      </c>
      <c r="AJ6651" t="str">
        <f t="shared" si="103"/>
        <v>Apr</v>
      </c>
    </row>
    <row r="6652" spans="1:36" x14ac:dyDescent="0.3">
      <c r="A6652" t="s">
        <v>14470</v>
      </c>
      <c r="B6652" s="33">
        <v>45887</v>
      </c>
      <c r="C6652" t="s">
        <v>97</v>
      </c>
      <c r="D6652" t="s">
        <v>14471</v>
      </c>
      <c r="E6652" t="s">
        <v>172</v>
      </c>
      <c r="F6652" t="s">
        <v>173</v>
      </c>
      <c r="G6652" t="s">
        <v>155</v>
      </c>
      <c r="H6652" t="s">
        <v>161</v>
      </c>
      <c r="I6652">
        <v>936</v>
      </c>
      <c r="J6652" t="s">
        <v>971</v>
      </c>
      <c r="K6652" t="s">
        <v>3293</v>
      </c>
      <c r="L6652" t="s">
        <v>2057</v>
      </c>
      <c r="M6652" t="s">
        <v>2878</v>
      </c>
      <c r="N6652">
        <v>124</v>
      </c>
      <c r="O6652">
        <v>21</v>
      </c>
      <c r="P6652">
        <v>19</v>
      </c>
      <c r="Q6652" t="s">
        <v>73</v>
      </c>
      <c r="R6652" t="s">
        <v>238</v>
      </c>
      <c r="S6652" t="s">
        <v>239</v>
      </c>
      <c r="T6652">
        <v>220</v>
      </c>
      <c r="U6652">
        <v>162</v>
      </c>
      <c r="V6652">
        <v>73.64</v>
      </c>
      <c r="W6652" t="s">
        <v>133</v>
      </c>
      <c r="X6652">
        <v>7545</v>
      </c>
      <c r="Y6652">
        <v>1222290</v>
      </c>
      <c r="Z6652">
        <v>30294</v>
      </c>
      <c r="AA6652">
        <v>92016</v>
      </c>
      <c r="AB6652">
        <v>1344600</v>
      </c>
      <c r="AC6652">
        <v>999534</v>
      </c>
      <c r="AD6652">
        <v>345066</v>
      </c>
      <c r="AE6652" t="s">
        <v>81</v>
      </c>
      <c r="AF6652" t="s">
        <v>78</v>
      </c>
      <c r="AG6652" t="s">
        <v>240</v>
      </c>
      <c r="AH6652" t="s">
        <v>145</v>
      </c>
      <c r="AI6652" t="s">
        <v>139</v>
      </c>
      <c r="AJ6652" t="str">
        <f t="shared" si="103"/>
        <v>Aug</v>
      </c>
    </row>
    <row r="6653" spans="1:36" x14ac:dyDescent="0.3">
      <c r="A6653" t="s">
        <v>14472</v>
      </c>
      <c r="B6653" s="33">
        <v>45816</v>
      </c>
      <c r="C6653" t="s">
        <v>98</v>
      </c>
      <c r="D6653" t="s">
        <v>14473</v>
      </c>
      <c r="E6653" t="s">
        <v>178</v>
      </c>
      <c r="F6653" t="s">
        <v>179</v>
      </c>
      <c r="G6653" t="s">
        <v>157</v>
      </c>
      <c r="H6653" t="s">
        <v>166</v>
      </c>
      <c r="I6653">
        <v>2015</v>
      </c>
      <c r="J6653" t="s">
        <v>503</v>
      </c>
      <c r="K6653" t="s">
        <v>1011</v>
      </c>
      <c r="L6653" t="s">
        <v>236</v>
      </c>
      <c r="M6653" t="s">
        <v>1778</v>
      </c>
      <c r="N6653">
        <v>302</v>
      </c>
      <c r="O6653">
        <v>0</v>
      </c>
      <c r="P6653">
        <v>23</v>
      </c>
      <c r="Q6653" t="s">
        <v>73</v>
      </c>
      <c r="R6653" t="s">
        <v>238</v>
      </c>
      <c r="S6653" t="s">
        <v>239</v>
      </c>
      <c r="T6653">
        <v>180</v>
      </c>
      <c r="U6653">
        <v>106</v>
      </c>
      <c r="V6653">
        <v>58.89</v>
      </c>
      <c r="W6653" t="s">
        <v>135</v>
      </c>
      <c r="X6653">
        <v>5831</v>
      </c>
      <c r="Y6653">
        <v>618086</v>
      </c>
      <c r="Z6653">
        <v>54166</v>
      </c>
      <c r="AA6653">
        <v>39114</v>
      </c>
      <c r="AB6653">
        <v>711366</v>
      </c>
      <c r="AC6653">
        <v>602878</v>
      </c>
      <c r="AD6653">
        <v>108488</v>
      </c>
      <c r="AE6653" t="s">
        <v>75</v>
      </c>
      <c r="AF6653" t="s">
        <v>72</v>
      </c>
      <c r="AG6653" t="s">
        <v>240</v>
      </c>
      <c r="AH6653" t="s">
        <v>144</v>
      </c>
      <c r="AI6653" t="s">
        <v>139</v>
      </c>
      <c r="AJ6653" t="str">
        <f t="shared" si="103"/>
        <v>Jun</v>
      </c>
    </row>
    <row r="6654" spans="1:36" x14ac:dyDescent="0.3">
      <c r="A6654" t="s">
        <v>14474</v>
      </c>
      <c r="B6654" s="33">
        <v>45679</v>
      </c>
      <c r="C6654" t="s">
        <v>95</v>
      </c>
      <c r="D6654" t="s">
        <v>14475</v>
      </c>
      <c r="E6654" t="s">
        <v>175</v>
      </c>
      <c r="F6654" t="s">
        <v>178</v>
      </c>
      <c r="G6654" t="s">
        <v>163</v>
      </c>
      <c r="H6654" t="s">
        <v>157</v>
      </c>
      <c r="I6654">
        <v>1043</v>
      </c>
      <c r="J6654" t="s">
        <v>682</v>
      </c>
      <c r="K6654" t="s">
        <v>2001</v>
      </c>
      <c r="L6654" t="s">
        <v>353</v>
      </c>
      <c r="M6654" t="s">
        <v>683</v>
      </c>
      <c r="N6654">
        <v>139</v>
      </c>
      <c r="O6654">
        <v>0</v>
      </c>
      <c r="P6654">
        <v>6</v>
      </c>
      <c r="Q6654" t="s">
        <v>73</v>
      </c>
      <c r="R6654" t="s">
        <v>238</v>
      </c>
      <c r="S6654" t="s">
        <v>239</v>
      </c>
      <c r="T6654">
        <v>150</v>
      </c>
      <c r="U6654">
        <v>110</v>
      </c>
      <c r="V6654">
        <v>73.33</v>
      </c>
      <c r="W6654" t="s">
        <v>133</v>
      </c>
      <c r="X6654">
        <v>9021</v>
      </c>
      <c r="Y6654">
        <v>992310</v>
      </c>
      <c r="Z6654">
        <v>43780</v>
      </c>
      <c r="AA6654">
        <v>22550</v>
      </c>
      <c r="AB6654">
        <v>1058640</v>
      </c>
      <c r="AC6654">
        <v>673605</v>
      </c>
      <c r="AD6654">
        <v>385035</v>
      </c>
      <c r="AE6654" t="s">
        <v>75</v>
      </c>
      <c r="AF6654" t="s">
        <v>75</v>
      </c>
      <c r="AG6654" t="s">
        <v>240</v>
      </c>
      <c r="AH6654" t="s">
        <v>144</v>
      </c>
      <c r="AI6654" t="s">
        <v>139</v>
      </c>
      <c r="AJ6654" t="str">
        <f t="shared" si="103"/>
        <v>Jan</v>
      </c>
    </row>
    <row r="6655" spans="1:36" x14ac:dyDescent="0.3">
      <c r="A6655" t="s">
        <v>14476</v>
      </c>
      <c r="B6655" s="33">
        <v>45770</v>
      </c>
      <c r="C6655" t="s">
        <v>96</v>
      </c>
      <c r="D6655" t="s">
        <v>7378</v>
      </c>
      <c r="E6655" t="s">
        <v>181</v>
      </c>
      <c r="F6655" t="s">
        <v>176</v>
      </c>
      <c r="G6655" t="s">
        <v>159</v>
      </c>
      <c r="H6655" t="s">
        <v>156</v>
      </c>
      <c r="I6655">
        <v>620</v>
      </c>
      <c r="J6655" t="s">
        <v>554</v>
      </c>
      <c r="K6655" t="s">
        <v>788</v>
      </c>
      <c r="L6655" t="s">
        <v>471</v>
      </c>
      <c r="M6655" t="s">
        <v>342</v>
      </c>
      <c r="N6655">
        <v>94</v>
      </c>
      <c r="O6655">
        <v>56</v>
      </c>
      <c r="P6655">
        <v>41</v>
      </c>
      <c r="Q6655" t="s">
        <v>76</v>
      </c>
      <c r="R6655" t="s">
        <v>238</v>
      </c>
      <c r="S6655" t="s">
        <v>239</v>
      </c>
      <c r="T6655">
        <v>150</v>
      </c>
      <c r="U6655">
        <v>87</v>
      </c>
      <c r="V6655">
        <v>58</v>
      </c>
      <c r="W6655" t="s">
        <v>135</v>
      </c>
      <c r="X6655">
        <v>3338</v>
      </c>
      <c r="Y6655">
        <v>290406</v>
      </c>
      <c r="Z6655">
        <v>37410</v>
      </c>
      <c r="AA6655">
        <v>36888</v>
      </c>
      <c r="AB6655">
        <v>364704</v>
      </c>
      <c r="AC6655">
        <v>257067</v>
      </c>
      <c r="AD6655">
        <v>107637</v>
      </c>
      <c r="AE6655" t="s">
        <v>81</v>
      </c>
      <c r="AF6655" t="s">
        <v>81</v>
      </c>
      <c r="AG6655" t="s">
        <v>240</v>
      </c>
      <c r="AH6655" t="s">
        <v>146</v>
      </c>
      <c r="AI6655" t="s">
        <v>139</v>
      </c>
      <c r="AJ6655" t="str">
        <f t="shared" si="103"/>
        <v>Apr</v>
      </c>
    </row>
    <row r="6656" spans="1:36" x14ac:dyDescent="0.3">
      <c r="A6656" t="s">
        <v>14477</v>
      </c>
      <c r="B6656" s="33">
        <v>45969</v>
      </c>
      <c r="C6656" t="s">
        <v>97</v>
      </c>
      <c r="D6656" t="s">
        <v>14478</v>
      </c>
      <c r="E6656" t="s">
        <v>179</v>
      </c>
      <c r="F6656" t="s">
        <v>180</v>
      </c>
      <c r="G6656" t="s">
        <v>166</v>
      </c>
      <c r="H6656" t="s">
        <v>160</v>
      </c>
      <c r="I6656">
        <v>2212</v>
      </c>
      <c r="J6656" t="s">
        <v>381</v>
      </c>
      <c r="K6656" t="s">
        <v>1050</v>
      </c>
      <c r="L6656" t="s">
        <v>1644</v>
      </c>
      <c r="M6656" t="s">
        <v>1515</v>
      </c>
      <c r="N6656">
        <v>335</v>
      </c>
      <c r="O6656">
        <v>52</v>
      </c>
      <c r="P6656">
        <v>56</v>
      </c>
      <c r="Q6656" t="s">
        <v>76</v>
      </c>
      <c r="R6656" t="s">
        <v>238</v>
      </c>
      <c r="S6656" t="s">
        <v>239</v>
      </c>
      <c r="T6656">
        <v>220</v>
      </c>
      <c r="U6656">
        <v>174</v>
      </c>
      <c r="V6656">
        <v>79.09</v>
      </c>
      <c r="W6656" t="s">
        <v>133</v>
      </c>
      <c r="X6656">
        <v>6443</v>
      </c>
      <c r="Y6656">
        <v>1121082</v>
      </c>
      <c r="Z6656">
        <v>31146</v>
      </c>
      <c r="AA6656">
        <v>26274</v>
      </c>
      <c r="AB6656">
        <v>1178502</v>
      </c>
      <c r="AC6656">
        <v>847653</v>
      </c>
      <c r="AD6656">
        <v>330849</v>
      </c>
      <c r="AE6656" t="s">
        <v>72</v>
      </c>
      <c r="AF6656" t="s">
        <v>81</v>
      </c>
      <c r="AG6656" t="s">
        <v>240</v>
      </c>
      <c r="AH6656" t="s">
        <v>147</v>
      </c>
      <c r="AI6656" t="s">
        <v>139</v>
      </c>
      <c r="AJ6656" t="str">
        <f t="shared" si="103"/>
        <v>Nov</v>
      </c>
    </row>
    <row r="6657" spans="1:36" x14ac:dyDescent="0.3">
      <c r="A6657" t="s">
        <v>14479</v>
      </c>
      <c r="B6657" s="33">
        <v>45981</v>
      </c>
      <c r="C6657" t="s">
        <v>93</v>
      </c>
      <c r="D6657" t="s">
        <v>9324</v>
      </c>
      <c r="E6657" t="s">
        <v>172</v>
      </c>
      <c r="F6657" t="s">
        <v>174</v>
      </c>
      <c r="G6657" t="s">
        <v>155</v>
      </c>
      <c r="H6657" t="s">
        <v>158</v>
      </c>
      <c r="I6657">
        <v>1804</v>
      </c>
      <c r="J6657" t="s">
        <v>504</v>
      </c>
      <c r="K6657" t="s">
        <v>325</v>
      </c>
      <c r="L6657" t="s">
        <v>1129</v>
      </c>
      <c r="M6657" t="s">
        <v>687</v>
      </c>
      <c r="N6657">
        <v>225</v>
      </c>
      <c r="O6657">
        <v>38</v>
      </c>
      <c r="P6657">
        <v>42</v>
      </c>
      <c r="Q6657" t="s">
        <v>76</v>
      </c>
      <c r="R6657" t="s">
        <v>238</v>
      </c>
      <c r="S6657" t="s">
        <v>239</v>
      </c>
      <c r="T6657">
        <v>189</v>
      </c>
      <c r="U6657">
        <v>111</v>
      </c>
      <c r="V6657">
        <v>58.73</v>
      </c>
      <c r="W6657" t="s">
        <v>133</v>
      </c>
      <c r="X6657">
        <v>5924</v>
      </c>
      <c r="Y6657">
        <v>657564</v>
      </c>
      <c r="Z6657">
        <v>55611</v>
      </c>
      <c r="AA6657">
        <v>83250</v>
      </c>
      <c r="AB6657">
        <v>796425</v>
      </c>
      <c r="AC6657">
        <v>611002</v>
      </c>
      <c r="AD6657">
        <v>185423</v>
      </c>
      <c r="AE6657" t="s">
        <v>81</v>
      </c>
      <c r="AF6657" t="s">
        <v>78</v>
      </c>
      <c r="AG6657" t="s">
        <v>240</v>
      </c>
      <c r="AH6657" t="s">
        <v>144</v>
      </c>
      <c r="AI6657" t="s">
        <v>139</v>
      </c>
      <c r="AJ6657" t="str">
        <f t="shared" si="103"/>
        <v>Nov</v>
      </c>
    </row>
    <row r="6658" spans="1:36" x14ac:dyDescent="0.3">
      <c r="A6658" t="s">
        <v>14480</v>
      </c>
      <c r="B6658" s="33">
        <v>45785</v>
      </c>
      <c r="C6658" t="s">
        <v>93</v>
      </c>
      <c r="D6658" t="s">
        <v>14481</v>
      </c>
      <c r="E6658" t="s">
        <v>176</v>
      </c>
      <c r="F6658" t="s">
        <v>181</v>
      </c>
      <c r="G6658" t="s">
        <v>156</v>
      </c>
      <c r="H6658" t="s">
        <v>159</v>
      </c>
      <c r="I6658">
        <v>2159</v>
      </c>
      <c r="J6658" t="s">
        <v>744</v>
      </c>
      <c r="K6658" t="s">
        <v>8961</v>
      </c>
      <c r="L6658" t="s">
        <v>377</v>
      </c>
      <c r="M6658" t="s">
        <v>524</v>
      </c>
      <c r="N6658">
        <v>299</v>
      </c>
      <c r="O6658">
        <v>0</v>
      </c>
      <c r="P6658">
        <v>3</v>
      </c>
      <c r="Q6658" t="s">
        <v>70</v>
      </c>
      <c r="R6658" t="s">
        <v>238</v>
      </c>
      <c r="S6658" t="s">
        <v>239</v>
      </c>
      <c r="T6658">
        <v>150</v>
      </c>
      <c r="U6658">
        <v>125</v>
      </c>
      <c r="V6658">
        <v>83.33</v>
      </c>
      <c r="W6658" t="s">
        <v>133</v>
      </c>
      <c r="X6658">
        <v>9191</v>
      </c>
      <c r="Y6658">
        <v>1148875</v>
      </c>
      <c r="Z6658">
        <v>64500</v>
      </c>
      <c r="AA6658">
        <v>38125</v>
      </c>
      <c r="AB6658">
        <v>1251500</v>
      </c>
      <c r="AC6658">
        <v>766322</v>
      </c>
      <c r="AD6658">
        <v>485178</v>
      </c>
      <c r="AE6658" t="s">
        <v>81</v>
      </c>
      <c r="AF6658" t="s">
        <v>81</v>
      </c>
      <c r="AG6658" t="s">
        <v>240</v>
      </c>
      <c r="AH6658" t="s">
        <v>146</v>
      </c>
      <c r="AI6658" t="s">
        <v>139</v>
      </c>
      <c r="AJ6658" t="str">
        <f t="shared" ref="AJ6658:AJ6721" si="104">TEXT(B6658,"mmm")</f>
        <v>May</v>
      </c>
    </row>
    <row r="6659" spans="1:36" x14ac:dyDescent="0.3">
      <c r="A6659" t="s">
        <v>14482</v>
      </c>
      <c r="B6659" s="33">
        <v>45777</v>
      </c>
      <c r="C6659" t="s">
        <v>96</v>
      </c>
      <c r="D6659" t="s">
        <v>4732</v>
      </c>
      <c r="E6659" t="s">
        <v>179</v>
      </c>
      <c r="F6659" t="s">
        <v>177</v>
      </c>
      <c r="G6659" t="s">
        <v>166</v>
      </c>
      <c r="H6659" t="s">
        <v>162</v>
      </c>
      <c r="I6659">
        <v>1418</v>
      </c>
      <c r="J6659" t="s">
        <v>377</v>
      </c>
      <c r="K6659" t="s">
        <v>951</v>
      </c>
      <c r="L6659" t="s">
        <v>6694</v>
      </c>
      <c r="M6659" t="s">
        <v>956</v>
      </c>
      <c r="N6659">
        <v>187</v>
      </c>
      <c r="O6659">
        <v>44</v>
      </c>
      <c r="P6659">
        <v>37</v>
      </c>
      <c r="Q6659" t="s">
        <v>76</v>
      </c>
      <c r="R6659" t="s">
        <v>238</v>
      </c>
      <c r="S6659" t="s">
        <v>239</v>
      </c>
      <c r="T6659">
        <v>180</v>
      </c>
      <c r="U6659">
        <v>162</v>
      </c>
      <c r="V6659">
        <v>90</v>
      </c>
      <c r="W6659" t="s">
        <v>133</v>
      </c>
      <c r="X6659">
        <v>4726</v>
      </c>
      <c r="Y6659">
        <v>765612</v>
      </c>
      <c r="Z6659">
        <v>32238</v>
      </c>
      <c r="AA6659">
        <v>47466</v>
      </c>
      <c r="AB6659">
        <v>845316</v>
      </c>
      <c r="AC6659">
        <v>572597</v>
      </c>
      <c r="AD6659">
        <v>272719</v>
      </c>
      <c r="AE6659" t="s">
        <v>72</v>
      </c>
      <c r="AF6659" t="s">
        <v>78</v>
      </c>
      <c r="AG6659" t="s">
        <v>240</v>
      </c>
      <c r="AH6659" t="s">
        <v>146</v>
      </c>
      <c r="AI6659" t="s">
        <v>138</v>
      </c>
      <c r="AJ6659" t="str">
        <f t="shared" si="104"/>
        <v>Apr</v>
      </c>
    </row>
    <row r="6660" spans="1:36" x14ac:dyDescent="0.3">
      <c r="A6660" t="s">
        <v>14483</v>
      </c>
      <c r="B6660" s="33">
        <v>45700</v>
      </c>
      <c r="C6660" t="s">
        <v>93</v>
      </c>
      <c r="D6660" t="s">
        <v>14484</v>
      </c>
      <c r="E6660" t="s">
        <v>177</v>
      </c>
      <c r="F6660" t="s">
        <v>172</v>
      </c>
      <c r="G6660" t="s">
        <v>162</v>
      </c>
      <c r="H6660" t="s">
        <v>155</v>
      </c>
      <c r="I6660">
        <v>2393</v>
      </c>
      <c r="J6660" t="s">
        <v>353</v>
      </c>
      <c r="K6660" t="s">
        <v>2330</v>
      </c>
      <c r="L6660" t="s">
        <v>650</v>
      </c>
      <c r="M6660" t="s">
        <v>1756</v>
      </c>
      <c r="N6660">
        <v>280</v>
      </c>
      <c r="O6660">
        <v>24</v>
      </c>
      <c r="P6660">
        <v>13</v>
      </c>
      <c r="Q6660" t="s">
        <v>73</v>
      </c>
      <c r="R6660" t="s">
        <v>238</v>
      </c>
      <c r="S6660" t="s">
        <v>239</v>
      </c>
      <c r="T6660">
        <v>189</v>
      </c>
      <c r="U6660">
        <v>138</v>
      </c>
      <c r="V6660">
        <v>73.02</v>
      </c>
      <c r="W6660" t="s">
        <v>133</v>
      </c>
      <c r="X6660">
        <v>5480</v>
      </c>
      <c r="Y6660">
        <v>756240</v>
      </c>
      <c r="Z6660">
        <v>28842</v>
      </c>
      <c r="AA6660">
        <v>70656</v>
      </c>
      <c r="AB6660">
        <v>855738</v>
      </c>
      <c r="AC6660">
        <v>564681</v>
      </c>
      <c r="AD6660">
        <v>291057</v>
      </c>
      <c r="AE6660" t="s">
        <v>78</v>
      </c>
      <c r="AF6660" t="s">
        <v>81</v>
      </c>
      <c r="AG6660" t="s">
        <v>240</v>
      </c>
      <c r="AH6660" t="s">
        <v>147</v>
      </c>
      <c r="AI6660" t="s">
        <v>139</v>
      </c>
      <c r="AJ6660" t="str">
        <f t="shared" si="104"/>
        <v>Feb</v>
      </c>
    </row>
    <row r="6661" spans="1:36" x14ac:dyDescent="0.3">
      <c r="A6661" t="s">
        <v>14485</v>
      </c>
      <c r="B6661" s="33">
        <v>45840</v>
      </c>
      <c r="C6661" t="s">
        <v>95</v>
      </c>
      <c r="D6661" t="s">
        <v>14486</v>
      </c>
      <c r="E6661" t="s">
        <v>180</v>
      </c>
      <c r="F6661" t="s">
        <v>179</v>
      </c>
      <c r="G6661" t="s">
        <v>160</v>
      </c>
      <c r="H6661" t="s">
        <v>166</v>
      </c>
      <c r="I6661">
        <v>426</v>
      </c>
      <c r="J6661" t="s">
        <v>368</v>
      </c>
      <c r="K6661" t="s">
        <v>4434</v>
      </c>
      <c r="L6661" t="s">
        <v>1085</v>
      </c>
      <c r="M6661" t="s">
        <v>956</v>
      </c>
      <c r="N6661">
        <v>85</v>
      </c>
      <c r="O6661">
        <v>33</v>
      </c>
      <c r="P6661">
        <v>19</v>
      </c>
      <c r="Q6661" t="s">
        <v>73</v>
      </c>
      <c r="R6661" t="s">
        <v>238</v>
      </c>
      <c r="S6661" t="s">
        <v>239</v>
      </c>
      <c r="T6661">
        <v>150</v>
      </c>
      <c r="U6661">
        <v>139</v>
      </c>
      <c r="V6661">
        <v>92.67</v>
      </c>
      <c r="W6661" t="s">
        <v>133</v>
      </c>
      <c r="X6661">
        <v>8715</v>
      </c>
      <c r="Y6661">
        <v>1211385</v>
      </c>
      <c r="Z6661">
        <v>47677</v>
      </c>
      <c r="AA6661">
        <v>97578</v>
      </c>
      <c r="AB6661">
        <v>1356640</v>
      </c>
      <c r="AC6661">
        <v>1155401</v>
      </c>
      <c r="AD6661">
        <v>201239</v>
      </c>
      <c r="AE6661" t="s">
        <v>81</v>
      </c>
      <c r="AF6661" t="s">
        <v>72</v>
      </c>
      <c r="AG6661" t="s">
        <v>240</v>
      </c>
      <c r="AH6661" t="s">
        <v>145</v>
      </c>
      <c r="AI6661" t="s">
        <v>138</v>
      </c>
      <c r="AJ6661" t="str">
        <f t="shared" si="104"/>
        <v>Jul</v>
      </c>
    </row>
    <row r="6662" spans="1:36" x14ac:dyDescent="0.3">
      <c r="A6662" t="s">
        <v>14487</v>
      </c>
      <c r="B6662" s="33">
        <v>45722</v>
      </c>
      <c r="C6662" t="s">
        <v>98</v>
      </c>
      <c r="D6662" t="s">
        <v>10944</v>
      </c>
      <c r="E6662" t="s">
        <v>176</v>
      </c>
      <c r="F6662" t="s">
        <v>178</v>
      </c>
      <c r="G6662" t="s">
        <v>156</v>
      </c>
      <c r="H6662" t="s">
        <v>157</v>
      </c>
      <c r="I6662">
        <v>1863</v>
      </c>
      <c r="J6662" t="s">
        <v>298</v>
      </c>
      <c r="K6662" t="s">
        <v>965</v>
      </c>
      <c r="L6662" t="s">
        <v>590</v>
      </c>
      <c r="M6662" t="s">
        <v>1541</v>
      </c>
      <c r="N6662">
        <v>227</v>
      </c>
      <c r="O6662">
        <v>21</v>
      </c>
      <c r="P6662">
        <v>16</v>
      </c>
      <c r="Q6662" t="s">
        <v>73</v>
      </c>
      <c r="R6662" t="s">
        <v>238</v>
      </c>
      <c r="S6662" t="s">
        <v>239</v>
      </c>
      <c r="T6662">
        <v>180</v>
      </c>
      <c r="U6662">
        <v>150</v>
      </c>
      <c r="V6662">
        <v>83.33</v>
      </c>
      <c r="W6662" t="s">
        <v>133</v>
      </c>
      <c r="X6662">
        <v>10838</v>
      </c>
      <c r="Y6662">
        <v>1625700</v>
      </c>
      <c r="Z6662">
        <v>44550</v>
      </c>
      <c r="AA6662">
        <v>71100</v>
      </c>
      <c r="AB6662">
        <v>1741350</v>
      </c>
      <c r="AC6662">
        <v>1277287</v>
      </c>
      <c r="AD6662">
        <v>464063</v>
      </c>
      <c r="AE6662" t="s">
        <v>81</v>
      </c>
      <c r="AF6662" t="s">
        <v>75</v>
      </c>
      <c r="AG6662" t="s">
        <v>240</v>
      </c>
      <c r="AH6662" t="s">
        <v>144</v>
      </c>
      <c r="AI6662" t="s">
        <v>138</v>
      </c>
      <c r="AJ6662" t="str">
        <f t="shared" si="104"/>
        <v>Mar</v>
      </c>
    </row>
    <row r="6663" spans="1:36" x14ac:dyDescent="0.3">
      <c r="A6663" t="s">
        <v>14488</v>
      </c>
      <c r="B6663" s="33">
        <v>45755</v>
      </c>
      <c r="C6663" t="s">
        <v>95</v>
      </c>
      <c r="D6663" t="s">
        <v>14489</v>
      </c>
      <c r="E6663" t="s">
        <v>172</v>
      </c>
      <c r="F6663" t="s">
        <v>179</v>
      </c>
      <c r="G6663" t="s">
        <v>155</v>
      </c>
      <c r="H6663" t="s">
        <v>166</v>
      </c>
      <c r="I6663">
        <v>616</v>
      </c>
      <c r="J6663" t="s">
        <v>414</v>
      </c>
      <c r="K6663" t="s">
        <v>1408</v>
      </c>
      <c r="L6663" t="s">
        <v>3015</v>
      </c>
      <c r="M6663" t="s">
        <v>968</v>
      </c>
      <c r="N6663">
        <v>97</v>
      </c>
      <c r="O6663">
        <v>43</v>
      </c>
      <c r="P6663">
        <v>58</v>
      </c>
      <c r="Q6663" t="s">
        <v>76</v>
      </c>
      <c r="R6663" t="s">
        <v>238</v>
      </c>
      <c r="S6663" t="s">
        <v>239</v>
      </c>
      <c r="T6663">
        <v>189</v>
      </c>
      <c r="U6663">
        <v>164</v>
      </c>
      <c r="V6663">
        <v>86.77</v>
      </c>
      <c r="W6663" t="s">
        <v>133</v>
      </c>
      <c r="X6663">
        <v>4591</v>
      </c>
      <c r="Y6663">
        <v>752924</v>
      </c>
      <c r="Z6663">
        <v>41164</v>
      </c>
      <c r="AA6663">
        <v>27552</v>
      </c>
      <c r="AB6663">
        <v>821640</v>
      </c>
      <c r="AC6663">
        <v>489664</v>
      </c>
      <c r="AD6663">
        <v>331976</v>
      </c>
      <c r="AE6663" t="s">
        <v>81</v>
      </c>
      <c r="AF6663" t="s">
        <v>72</v>
      </c>
      <c r="AG6663" t="s">
        <v>240</v>
      </c>
      <c r="AH6663" t="s">
        <v>144</v>
      </c>
      <c r="AI6663" t="s">
        <v>138</v>
      </c>
      <c r="AJ6663" t="str">
        <f t="shared" si="104"/>
        <v>Apr</v>
      </c>
    </row>
    <row r="6664" spans="1:36" x14ac:dyDescent="0.3">
      <c r="A6664" t="s">
        <v>14490</v>
      </c>
      <c r="B6664" s="33">
        <v>45832</v>
      </c>
      <c r="C6664" t="s">
        <v>98</v>
      </c>
      <c r="D6664" t="s">
        <v>14491</v>
      </c>
      <c r="E6664" t="s">
        <v>173</v>
      </c>
      <c r="F6664" t="s">
        <v>177</v>
      </c>
      <c r="G6664" t="s">
        <v>161</v>
      </c>
      <c r="H6664" t="s">
        <v>162</v>
      </c>
      <c r="I6664">
        <v>2173</v>
      </c>
      <c r="J6664" t="s">
        <v>459</v>
      </c>
      <c r="K6664" t="s">
        <v>466</v>
      </c>
      <c r="L6664" t="s">
        <v>686</v>
      </c>
      <c r="M6664" t="s">
        <v>1155</v>
      </c>
      <c r="N6664">
        <v>313</v>
      </c>
      <c r="O6664">
        <v>70</v>
      </c>
      <c r="P6664">
        <v>44</v>
      </c>
      <c r="Q6664" t="s">
        <v>76</v>
      </c>
      <c r="R6664" t="s">
        <v>238</v>
      </c>
      <c r="S6664" t="s">
        <v>239</v>
      </c>
      <c r="T6664">
        <v>189</v>
      </c>
      <c r="U6664">
        <v>126</v>
      </c>
      <c r="V6664">
        <v>66.67</v>
      </c>
      <c r="W6664" t="s">
        <v>133</v>
      </c>
      <c r="X6664">
        <v>10083</v>
      </c>
      <c r="Y6664">
        <v>1270458</v>
      </c>
      <c r="Z6664">
        <v>54180</v>
      </c>
      <c r="AA6664">
        <v>59472</v>
      </c>
      <c r="AB6664">
        <v>1384110</v>
      </c>
      <c r="AC6664">
        <v>971249</v>
      </c>
      <c r="AD6664">
        <v>412861</v>
      </c>
      <c r="AE6664" t="s">
        <v>78</v>
      </c>
      <c r="AF6664" t="s">
        <v>78</v>
      </c>
      <c r="AG6664" t="s">
        <v>240</v>
      </c>
      <c r="AH6664" t="s">
        <v>144</v>
      </c>
      <c r="AI6664" t="s">
        <v>139</v>
      </c>
      <c r="AJ6664" t="str">
        <f t="shared" si="104"/>
        <v>Jun</v>
      </c>
    </row>
    <row r="6665" spans="1:36" x14ac:dyDescent="0.3">
      <c r="A6665" t="s">
        <v>14492</v>
      </c>
      <c r="B6665" s="33">
        <v>45780</v>
      </c>
      <c r="C6665" t="s">
        <v>93</v>
      </c>
      <c r="D6665" t="s">
        <v>14493</v>
      </c>
      <c r="E6665" t="s">
        <v>173</v>
      </c>
      <c r="F6665" t="s">
        <v>181</v>
      </c>
      <c r="G6665" t="s">
        <v>161</v>
      </c>
      <c r="H6665" t="s">
        <v>159</v>
      </c>
      <c r="I6665">
        <v>884</v>
      </c>
      <c r="J6665" t="s">
        <v>469</v>
      </c>
      <c r="K6665" t="s">
        <v>1289</v>
      </c>
      <c r="L6665" t="s">
        <v>1026</v>
      </c>
      <c r="M6665" t="s">
        <v>1007</v>
      </c>
      <c r="N6665">
        <v>119</v>
      </c>
      <c r="O6665">
        <v>9</v>
      </c>
      <c r="P6665">
        <v>5</v>
      </c>
      <c r="Q6665" t="s">
        <v>73</v>
      </c>
      <c r="R6665" t="s">
        <v>238</v>
      </c>
      <c r="S6665" t="s">
        <v>239</v>
      </c>
      <c r="T6665">
        <v>186</v>
      </c>
      <c r="U6665">
        <v>137</v>
      </c>
      <c r="V6665">
        <v>73.66</v>
      </c>
      <c r="W6665" t="s">
        <v>133</v>
      </c>
      <c r="X6665">
        <v>7853</v>
      </c>
      <c r="Y6665">
        <v>1075861</v>
      </c>
      <c r="Z6665">
        <v>47128</v>
      </c>
      <c r="AA6665">
        <v>71651</v>
      </c>
      <c r="AB6665">
        <v>1194640</v>
      </c>
      <c r="AC6665">
        <v>735087</v>
      </c>
      <c r="AD6665">
        <v>459553</v>
      </c>
      <c r="AE6665" t="s">
        <v>78</v>
      </c>
      <c r="AF6665" t="s">
        <v>81</v>
      </c>
      <c r="AG6665" t="s">
        <v>240</v>
      </c>
      <c r="AH6665" t="s">
        <v>146</v>
      </c>
      <c r="AI6665" t="s">
        <v>139</v>
      </c>
      <c r="AJ6665" t="str">
        <f t="shared" si="104"/>
        <v>May</v>
      </c>
    </row>
    <row r="6666" spans="1:36" x14ac:dyDescent="0.3">
      <c r="A6666" t="s">
        <v>14494</v>
      </c>
      <c r="B6666" s="33">
        <v>45796</v>
      </c>
      <c r="C6666" t="s">
        <v>98</v>
      </c>
      <c r="D6666" t="s">
        <v>14495</v>
      </c>
      <c r="E6666" t="s">
        <v>181</v>
      </c>
      <c r="F6666" t="s">
        <v>180</v>
      </c>
      <c r="G6666" t="s">
        <v>159</v>
      </c>
      <c r="H6666" t="s">
        <v>160</v>
      </c>
      <c r="I6666">
        <v>2021</v>
      </c>
      <c r="J6666" t="s">
        <v>503</v>
      </c>
      <c r="K6666" t="s">
        <v>4002</v>
      </c>
      <c r="N6666">
        <v>268</v>
      </c>
      <c r="O6666">
        <v>0</v>
      </c>
      <c r="P6666">
        <v>0</v>
      </c>
      <c r="Q6666" t="s">
        <v>67</v>
      </c>
      <c r="R6666" t="s">
        <v>245</v>
      </c>
      <c r="S6666" t="s">
        <v>123</v>
      </c>
      <c r="T6666">
        <v>189</v>
      </c>
      <c r="U6666">
        <v>0</v>
      </c>
      <c r="V6666">
        <v>0</v>
      </c>
      <c r="W6666" t="s">
        <v>133</v>
      </c>
      <c r="X6666">
        <v>5754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 t="s">
        <v>81</v>
      </c>
      <c r="AF6666" t="s">
        <v>81</v>
      </c>
      <c r="AG6666" t="s">
        <v>240</v>
      </c>
      <c r="AH6666" t="s">
        <v>144</v>
      </c>
      <c r="AI6666" t="s">
        <v>140</v>
      </c>
      <c r="AJ6666" t="str">
        <f t="shared" si="104"/>
        <v>May</v>
      </c>
    </row>
    <row r="6667" spans="1:36" x14ac:dyDescent="0.3">
      <c r="A6667" t="s">
        <v>14496</v>
      </c>
      <c r="B6667" s="33">
        <v>45977</v>
      </c>
      <c r="C6667" t="s">
        <v>95</v>
      </c>
      <c r="D6667" t="s">
        <v>14497</v>
      </c>
      <c r="E6667" t="s">
        <v>174</v>
      </c>
      <c r="F6667" t="s">
        <v>177</v>
      </c>
      <c r="G6667" t="s">
        <v>158</v>
      </c>
      <c r="H6667" t="s">
        <v>162</v>
      </c>
      <c r="I6667">
        <v>765</v>
      </c>
      <c r="J6667" t="s">
        <v>477</v>
      </c>
      <c r="K6667" t="s">
        <v>4028</v>
      </c>
      <c r="L6667" t="s">
        <v>1575</v>
      </c>
      <c r="M6667" t="s">
        <v>4028</v>
      </c>
      <c r="N6667">
        <v>110</v>
      </c>
      <c r="O6667">
        <v>17</v>
      </c>
      <c r="P6667">
        <v>-7</v>
      </c>
      <c r="Q6667" t="s">
        <v>73</v>
      </c>
      <c r="R6667" t="s">
        <v>238</v>
      </c>
      <c r="S6667" t="s">
        <v>239</v>
      </c>
      <c r="T6667">
        <v>186</v>
      </c>
      <c r="U6667">
        <v>158</v>
      </c>
      <c r="V6667">
        <v>84.95</v>
      </c>
      <c r="W6667" t="s">
        <v>134</v>
      </c>
      <c r="X6667">
        <v>5284</v>
      </c>
      <c r="Y6667">
        <v>834872</v>
      </c>
      <c r="Z6667">
        <v>49770</v>
      </c>
      <c r="AA6667">
        <v>85636</v>
      </c>
      <c r="AB6667">
        <v>970278</v>
      </c>
      <c r="AC6667">
        <v>826821</v>
      </c>
      <c r="AD6667">
        <v>143457</v>
      </c>
      <c r="AE6667" t="s">
        <v>78</v>
      </c>
      <c r="AF6667" t="s">
        <v>78</v>
      </c>
      <c r="AG6667" t="s">
        <v>240</v>
      </c>
      <c r="AH6667" t="s">
        <v>144</v>
      </c>
      <c r="AI6667" t="s">
        <v>140</v>
      </c>
      <c r="AJ6667" t="str">
        <f t="shared" si="104"/>
        <v>Nov</v>
      </c>
    </row>
    <row r="6668" spans="1:36" x14ac:dyDescent="0.3">
      <c r="A6668" t="s">
        <v>14498</v>
      </c>
      <c r="B6668" s="33">
        <v>45869</v>
      </c>
      <c r="C6668" t="s">
        <v>95</v>
      </c>
      <c r="D6668" t="s">
        <v>6100</v>
      </c>
      <c r="E6668" t="s">
        <v>180</v>
      </c>
      <c r="F6668" t="s">
        <v>173</v>
      </c>
      <c r="G6668" t="s">
        <v>160</v>
      </c>
      <c r="H6668" t="s">
        <v>161</v>
      </c>
      <c r="I6668">
        <v>1414</v>
      </c>
      <c r="J6668" t="s">
        <v>806</v>
      </c>
      <c r="K6668" t="s">
        <v>1201</v>
      </c>
      <c r="L6668" t="s">
        <v>439</v>
      </c>
      <c r="M6668" t="s">
        <v>253</v>
      </c>
      <c r="N6668">
        <v>188</v>
      </c>
      <c r="O6668">
        <v>22</v>
      </c>
      <c r="P6668">
        <v>39</v>
      </c>
      <c r="Q6668" t="s">
        <v>76</v>
      </c>
      <c r="R6668" t="s">
        <v>238</v>
      </c>
      <c r="S6668" t="s">
        <v>239</v>
      </c>
      <c r="T6668">
        <v>180</v>
      </c>
      <c r="U6668">
        <v>157</v>
      </c>
      <c r="V6668">
        <v>87.22</v>
      </c>
      <c r="W6668" t="s">
        <v>133</v>
      </c>
      <c r="X6668">
        <v>5327</v>
      </c>
      <c r="Y6668">
        <v>836339</v>
      </c>
      <c r="Z6668">
        <v>24806</v>
      </c>
      <c r="AA6668">
        <v>110842</v>
      </c>
      <c r="AB6668">
        <v>971987</v>
      </c>
      <c r="AC6668">
        <v>804664</v>
      </c>
      <c r="AD6668">
        <v>167323</v>
      </c>
      <c r="AE6668" t="s">
        <v>81</v>
      </c>
      <c r="AF6668" t="s">
        <v>78</v>
      </c>
      <c r="AG6668" t="s">
        <v>240</v>
      </c>
      <c r="AH6668" t="s">
        <v>146</v>
      </c>
      <c r="AI6668" t="s">
        <v>140</v>
      </c>
      <c r="AJ6668" t="str">
        <f t="shared" si="104"/>
        <v>Jul</v>
      </c>
    </row>
    <row r="6669" spans="1:36" x14ac:dyDescent="0.3">
      <c r="A6669" t="s">
        <v>14499</v>
      </c>
      <c r="B6669" s="33">
        <v>45682</v>
      </c>
      <c r="C6669" t="s">
        <v>97</v>
      </c>
      <c r="D6669" t="s">
        <v>14500</v>
      </c>
      <c r="E6669" t="s">
        <v>174</v>
      </c>
      <c r="F6669" t="s">
        <v>181</v>
      </c>
      <c r="G6669" t="s">
        <v>158</v>
      </c>
      <c r="H6669" t="s">
        <v>159</v>
      </c>
      <c r="I6669">
        <v>650</v>
      </c>
      <c r="J6669" t="s">
        <v>420</v>
      </c>
      <c r="K6669" t="s">
        <v>2475</v>
      </c>
      <c r="L6669" t="s">
        <v>258</v>
      </c>
      <c r="M6669" t="s">
        <v>860</v>
      </c>
      <c r="N6669">
        <v>108</v>
      </c>
      <c r="O6669">
        <v>0</v>
      </c>
      <c r="P6669">
        <v>3</v>
      </c>
      <c r="Q6669" t="s">
        <v>70</v>
      </c>
      <c r="R6669" t="s">
        <v>238</v>
      </c>
      <c r="S6669" t="s">
        <v>239</v>
      </c>
      <c r="T6669">
        <v>150</v>
      </c>
      <c r="U6669">
        <v>107</v>
      </c>
      <c r="V6669">
        <v>71.33</v>
      </c>
      <c r="W6669" t="s">
        <v>133</v>
      </c>
      <c r="X6669">
        <v>9079</v>
      </c>
      <c r="Y6669">
        <v>971453</v>
      </c>
      <c r="Z6669">
        <v>47508</v>
      </c>
      <c r="AA6669">
        <v>15194</v>
      </c>
      <c r="AB6669">
        <v>1034155</v>
      </c>
      <c r="AC6669">
        <v>711176</v>
      </c>
      <c r="AD6669">
        <v>322979</v>
      </c>
      <c r="AE6669" t="s">
        <v>78</v>
      </c>
      <c r="AF6669" t="s">
        <v>81</v>
      </c>
      <c r="AG6669" t="s">
        <v>240</v>
      </c>
      <c r="AH6669" t="s">
        <v>146</v>
      </c>
      <c r="AI6669" t="s">
        <v>139</v>
      </c>
      <c r="AJ6669" t="str">
        <f t="shared" si="104"/>
        <v>Jan</v>
      </c>
    </row>
    <row r="6670" spans="1:36" x14ac:dyDescent="0.3">
      <c r="A6670" t="s">
        <v>14501</v>
      </c>
      <c r="B6670" s="33">
        <v>45859</v>
      </c>
      <c r="C6670" t="s">
        <v>99</v>
      </c>
      <c r="D6670" t="s">
        <v>14502</v>
      </c>
      <c r="E6670" t="s">
        <v>181</v>
      </c>
      <c r="F6670" t="s">
        <v>180</v>
      </c>
      <c r="G6670" t="s">
        <v>159</v>
      </c>
      <c r="H6670" t="s">
        <v>160</v>
      </c>
      <c r="I6670">
        <v>590</v>
      </c>
      <c r="J6670" t="s">
        <v>420</v>
      </c>
      <c r="K6670" t="s">
        <v>2752</v>
      </c>
      <c r="L6670" t="s">
        <v>945</v>
      </c>
      <c r="M6670" t="s">
        <v>4558</v>
      </c>
      <c r="N6670">
        <v>96</v>
      </c>
      <c r="O6670">
        <v>6</v>
      </c>
      <c r="P6670">
        <v>23</v>
      </c>
      <c r="Q6670" t="s">
        <v>73</v>
      </c>
      <c r="R6670" t="s">
        <v>238</v>
      </c>
      <c r="S6670" t="s">
        <v>239</v>
      </c>
      <c r="T6670">
        <v>220</v>
      </c>
      <c r="U6670">
        <v>212</v>
      </c>
      <c r="V6670">
        <v>96.36</v>
      </c>
      <c r="W6670" t="s">
        <v>135</v>
      </c>
      <c r="X6670">
        <v>5673</v>
      </c>
      <c r="Y6670">
        <v>1202676</v>
      </c>
      <c r="Z6670">
        <v>115540</v>
      </c>
      <c r="AA6670">
        <v>87132</v>
      </c>
      <c r="AB6670">
        <v>1405348</v>
      </c>
      <c r="AC6670">
        <v>908445</v>
      </c>
      <c r="AD6670">
        <v>496903</v>
      </c>
      <c r="AE6670" t="s">
        <v>81</v>
      </c>
      <c r="AF6670" t="s">
        <v>81</v>
      </c>
      <c r="AG6670" t="s">
        <v>240</v>
      </c>
      <c r="AH6670" t="s">
        <v>144</v>
      </c>
      <c r="AI6670" t="s">
        <v>138</v>
      </c>
      <c r="AJ6670" t="str">
        <f t="shared" si="104"/>
        <v>Jul</v>
      </c>
    </row>
    <row r="6671" spans="1:36" x14ac:dyDescent="0.3">
      <c r="A6671" t="s">
        <v>14503</v>
      </c>
      <c r="B6671" s="33">
        <v>45751</v>
      </c>
      <c r="C6671" t="s">
        <v>93</v>
      </c>
      <c r="D6671" t="s">
        <v>14504</v>
      </c>
      <c r="E6671" t="s">
        <v>176</v>
      </c>
      <c r="F6671" t="s">
        <v>180</v>
      </c>
      <c r="G6671" t="s">
        <v>156</v>
      </c>
      <c r="H6671" t="s">
        <v>160</v>
      </c>
      <c r="I6671">
        <v>1296</v>
      </c>
      <c r="J6671" t="s">
        <v>459</v>
      </c>
      <c r="K6671" t="s">
        <v>1130</v>
      </c>
      <c r="N6671">
        <v>173</v>
      </c>
      <c r="O6671">
        <v>0</v>
      </c>
      <c r="P6671">
        <v>0</v>
      </c>
      <c r="Q6671" t="s">
        <v>67</v>
      </c>
      <c r="R6671" t="s">
        <v>245</v>
      </c>
      <c r="S6671" t="s">
        <v>121</v>
      </c>
      <c r="T6671">
        <v>150</v>
      </c>
      <c r="U6671">
        <v>0</v>
      </c>
      <c r="V6671">
        <v>0</v>
      </c>
      <c r="W6671" t="s">
        <v>133</v>
      </c>
      <c r="X6671">
        <v>5378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 t="s">
        <v>81</v>
      </c>
      <c r="AF6671" t="s">
        <v>81</v>
      </c>
      <c r="AG6671" t="s">
        <v>240</v>
      </c>
      <c r="AH6671" t="s">
        <v>144</v>
      </c>
      <c r="AI6671" t="s">
        <v>139</v>
      </c>
      <c r="AJ6671" t="str">
        <f t="shared" si="104"/>
        <v>Apr</v>
      </c>
    </row>
    <row r="6672" spans="1:36" x14ac:dyDescent="0.3">
      <c r="A6672" t="s">
        <v>14505</v>
      </c>
      <c r="B6672" s="33">
        <v>45673</v>
      </c>
      <c r="C6672" t="s">
        <v>99</v>
      </c>
      <c r="D6672" t="s">
        <v>14506</v>
      </c>
      <c r="E6672" t="s">
        <v>173</v>
      </c>
      <c r="F6672" t="s">
        <v>181</v>
      </c>
      <c r="G6672" t="s">
        <v>161</v>
      </c>
      <c r="H6672" t="s">
        <v>159</v>
      </c>
      <c r="I6672">
        <v>1332</v>
      </c>
      <c r="J6672" t="s">
        <v>731</v>
      </c>
      <c r="K6672" t="s">
        <v>3288</v>
      </c>
      <c r="L6672" t="s">
        <v>3090</v>
      </c>
      <c r="M6672" t="s">
        <v>3288</v>
      </c>
      <c r="N6672">
        <v>186</v>
      </c>
      <c r="O6672">
        <v>2</v>
      </c>
      <c r="P6672">
        <v>-10</v>
      </c>
      <c r="Q6672" t="s">
        <v>73</v>
      </c>
      <c r="R6672" t="s">
        <v>238</v>
      </c>
      <c r="S6672" t="s">
        <v>239</v>
      </c>
      <c r="T6672">
        <v>189</v>
      </c>
      <c r="U6672">
        <v>130</v>
      </c>
      <c r="V6672">
        <v>68.78</v>
      </c>
      <c r="W6672" t="s">
        <v>133</v>
      </c>
      <c r="X6672">
        <v>5456</v>
      </c>
      <c r="Y6672">
        <v>709280</v>
      </c>
      <c r="Z6672">
        <v>24700</v>
      </c>
      <c r="AA6672">
        <v>33020</v>
      </c>
      <c r="AB6672">
        <v>767000</v>
      </c>
      <c r="AC6672">
        <v>523140</v>
      </c>
      <c r="AD6672">
        <v>243860</v>
      </c>
      <c r="AE6672" t="s">
        <v>78</v>
      </c>
      <c r="AF6672" t="s">
        <v>81</v>
      </c>
      <c r="AG6672" t="s">
        <v>240</v>
      </c>
      <c r="AH6672" t="s">
        <v>144</v>
      </c>
      <c r="AI6672" t="s">
        <v>139</v>
      </c>
      <c r="AJ6672" t="str">
        <f t="shared" si="104"/>
        <v>Jan</v>
      </c>
    </row>
    <row r="6673" spans="1:36" x14ac:dyDescent="0.3">
      <c r="A6673" t="s">
        <v>14507</v>
      </c>
      <c r="B6673" s="33">
        <v>45865</v>
      </c>
      <c r="C6673" t="s">
        <v>97</v>
      </c>
      <c r="D6673" t="s">
        <v>14508</v>
      </c>
      <c r="E6673" t="s">
        <v>177</v>
      </c>
      <c r="F6673" t="s">
        <v>176</v>
      </c>
      <c r="G6673" t="s">
        <v>162</v>
      </c>
      <c r="H6673" t="s">
        <v>156</v>
      </c>
      <c r="I6673">
        <v>2091</v>
      </c>
      <c r="J6673" t="s">
        <v>600</v>
      </c>
      <c r="K6673" t="s">
        <v>3168</v>
      </c>
      <c r="L6673" t="s">
        <v>447</v>
      </c>
      <c r="M6673" t="s">
        <v>4131</v>
      </c>
      <c r="N6673">
        <v>264</v>
      </c>
      <c r="O6673">
        <v>0</v>
      </c>
      <c r="P6673">
        <v>14</v>
      </c>
      <c r="Q6673" t="s">
        <v>73</v>
      </c>
      <c r="R6673" t="s">
        <v>238</v>
      </c>
      <c r="S6673" t="s">
        <v>239</v>
      </c>
      <c r="T6673">
        <v>180</v>
      </c>
      <c r="U6673">
        <v>140</v>
      </c>
      <c r="V6673">
        <v>77.78</v>
      </c>
      <c r="W6673" t="s">
        <v>133</v>
      </c>
      <c r="X6673">
        <v>4735</v>
      </c>
      <c r="Y6673">
        <v>662900</v>
      </c>
      <c r="Z6673">
        <v>53340</v>
      </c>
      <c r="AA6673">
        <v>80780</v>
      </c>
      <c r="AB6673">
        <v>797020</v>
      </c>
      <c r="AC6673">
        <v>670548</v>
      </c>
      <c r="AD6673">
        <v>126472</v>
      </c>
      <c r="AE6673" t="s">
        <v>78</v>
      </c>
      <c r="AF6673" t="s">
        <v>81</v>
      </c>
      <c r="AG6673" t="s">
        <v>240</v>
      </c>
      <c r="AH6673" t="s">
        <v>144</v>
      </c>
      <c r="AI6673" t="s">
        <v>138</v>
      </c>
      <c r="AJ6673" t="str">
        <f t="shared" si="104"/>
        <v>Jul</v>
      </c>
    </row>
    <row r="6674" spans="1:36" x14ac:dyDescent="0.3">
      <c r="A6674" t="s">
        <v>14509</v>
      </c>
      <c r="B6674" s="33">
        <v>45826</v>
      </c>
      <c r="C6674" t="s">
        <v>93</v>
      </c>
      <c r="D6674" t="s">
        <v>12476</v>
      </c>
      <c r="E6674" t="s">
        <v>179</v>
      </c>
      <c r="F6674" t="s">
        <v>181</v>
      </c>
      <c r="G6674" t="s">
        <v>166</v>
      </c>
      <c r="H6674" t="s">
        <v>159</v>
      </c>
      <c r="I6674">
        <v>1937</v>
      </c>
      <c r="J6674" t="s">
        <v>385</v>
      </c>
      <c r="K6674" t="s">
        <v>2542</v>
      </c>
      <c r="L6674" t="s">
        <v>2065</v>
      </c>
      <c r="M6674" t="s">
        <v>2441</v>
      </c>
      <c r="N6674">
        <v>273</v>
      </c>
      <c r="O6674">
        <v>47</v>
      </c>
      <c r="P6674">
        <v>45</v>
      </c>
      <c r="Q6674" t="s">
        <v>76</v>
      </c>
      <c r="R6674" t="s">
        <v>238</v>
      </c>
      <c r="S6674" t="s">
        <v>239</v>
      </c>
      <c r="T6674">
        <v>150</v>
      </c>
      <c r="U6674">
        <v>121</v>
      </c>
      <c r="V6674">
        <v>80.67</v>
      </c>
      <c r="W6674" t="s">
        <v>133</v>
      </c>
      <c r="X6674">
        <v>8327</v>
      </c>
      <c r="Y6674">
        <v>1007567</v>
      </c>
      <c r="Z6674">
        <v>52514</v>
      </c>
      <c r="AA6674">
        <v>14883</v>
      </c>
      <c r="AB6674">
        <v>1074964</v>
      </c>
      <c r="AC6674">
        <v>721745</v>
      </c>
      <c r="AD6674">
        <v>353219</v>
      </c>
      <c r="AE6674" t="s">
        <v>72</v>
      </c>
      <c r="AF6674" t="s">
        <v>81</v>
      </c>
      <c r="AG6674" t="s">
        <v>240</v>
      </c>
      <c r="AH6674" t="s">
        <v>145</v>
      </c>
      <c r="AI6674" t="s">
        <v>139</v>
      </c>
      <c r="AJ6674" t="str">
        <f t="shared" si="104"/>
        <v>Jun</v>
      </c>
    </row>
    <row r="6675" spans="1:36" x14ac:dyDescent="0.3">
      <c r="A6675" t="s">
        <v>14510</v>
      </c>
      <c r="B6675" s="33">
        <v>45893</v>
      </c>
      <c r="C6675" t="s">
        <v>98</v>
      </c>
      <c r="D6675" t="s">
        <v>14511</v>
      </c>
      <c r="E6675" t="s">
        <v>179</v>
      </c>
      <c r="F6675" t="s">
        <v>176</v>
      </c>
      <c r="G6675" t="s">
        <v>166</v>
      </c>
      <c r="H6675" t="s">
        <v>156</v>
      </c>
      <c r="I6675">
        <v>2181</v>
      </c>
      <c r="J6675" t="s">
        <v>345</v>
      </c>
      <c r="K6675" t="s">
        <v>3169</v>
      </c>
      <c r="L6675" t="s">
        <v>1887</v>
      </c>
      <c r="M6675" t="s">
        <v>3683</v>
      </c>
      <c r="N6675">
        <v>254</v>
      </c>
      <c r="O6675">
        <v>31</v>
      </c>
      <c r="P6675">
        <v>23</v>
      </c>
      <c r="Q6675" t="s">
        <v>73</v>
      </c>
      <c r="R6675" t="s">
        <v>238</v>
      </c>
      <c r="S6675" t="s">
        <v>239</v>
      </c>
      <c r="T6675">
        <v>220</v>
      </c>
      <c r="U6675">
        <v>193</v>
      </c>
      <c r="V6675">
        <v>87.73</v>
      </c>
      <c r="W6675" t="s">
        <v>133</v>
      </c>
      <c r="X6675">
        <v>8818</v>
      </c>
      <c r="Y6675">
        <v>1701874</v>
      </c>
      <c r="Z6675">
        <v>33389</v>
      </c>
      <c r="AA6675">
        <v>39758</v>
      </c>
      <c r="AB6675">
        <v>1775021</v>
      </c>
      <c r="AC6675">
        <v>1174245</v>
      </c>
      <c r="AD6675">
        <v>600776</v>
      </c>
      <c r="AE6675" t="s">
        <v>72</v>
      </c>
      <c r="AF6675" t="s">
        <v>81</v>
      </c>
      <c r="AG6675" t="s">
        <v>240</v>
      </c>
      <c r="AH6675" t="s">
        <v>144</v>
      </c>
      <c r="AI6675" t="s">
        <v>140</v>
      </c>
      <c r="AJ6675" t="str">
        <f t="shared" si="104"/>
        <v>Aug</v>
      </c>
    </row>
    <row r="6676" spans="1:36" x14ac:dyDescent="0.3">
      <c r="A6676" t="s">
        <v>14512</v>
      </c>
      <c r="B6676" s="33">
        <v>45855</v>
      </c>
      <c r="C6676" t="s">
        <v>95</v>
      </c>
      <c r="D6676" t="s">
        <v>14513</v>
      </c>
      <c r="E6676" t="s">
        <v>181</v>
      </c>
      <c r="F6676" t="s">
        <v>179</v>
      </c>
      <c r="G6676" t="s">
        <v>159</v>
      </c>
      <c r="H6676" t="s">
        <v>166</v>
      </c>
      <c r="I6676">
        <v>1727</v>
      </c>
      <c r="J6676" t="s">
        <v>633</v>
      </c>
      <c r="K6676" t="s">
        <v>1403</v>
      </c>
      <c r="L6676" t="s">
        <v>541</v>
      </c>
      <c r="M6676" t="s">
        <v>1716</v>
      </c>
      <c r="N6676">
        <v>213</v>
      </c>
      <c r="O6676">
        <v>21</v>
      </c>
      <c r="P6676">
        <v>32</v>
      </c>
      <c r="Q6676" t="s">
        <v>76</v>
      </c>
      <c r="R6676" t="s">
        <v>238</v>
      </c>
      <c r="S6676" t="s">
        <v>239</v>
      </c>
      <c r="T6676">
        <v>150</v>
      </c>
      <c r="U6676">
        <v>91</v>
      </c>
      <c r="V6676">
        <v>60.67</v>
      </c>
      <c r="W6676" t="s">
        <v>133</v>
      </c>
      <c r="X6676">
        <v>7998</v>
      </c>
      <c r="Y6676">
        <v>727818</v>
      </c>
      <c r="Z6676">
        <v>16289</v>
      </c>
      <c r="AA6676">
        <v>35672</v>
      </c>
      <c r="AB6676">
        <v>779779</v>
      </c>
      <c r="AC6676">
        <v>565650</v>
      </c>
      <c r="AD6676">
        <v>214129</v>
      </c>
      <c r="AE6676" t="s">
        <v>81</v>
      </c>
      <c r="AF6676" t="s">
        <v>72</v>
      </c>
      <c r="AG6676" t="s">
        <v>240</v>
      </c>
      <c r="AH6676" t="s">
        <v>145</v>
      </c>
      <c r="AI6676" t="s">
        <v>140</v>
      </c>
      <c r="AJ6676" t="str">
        <f t="shared" si="104"/>
        <v>Jul</v>
      </c>
    </row>
    <row r="6677" spans="1:36" x14ac:dyDescent="0.3">
      <c r="A6677" t="s">
        <v>14514</v>
      </c>
      <c r="B6677" s="33">
        <v>45874</v>
      </c>
      <c r="C6677" t="s">
        <v>96</v>
      </c>
      <c r="D6677" t="s">
        <v>14515</v>
      </c>
      <c r="E6677" t="s">
        <v>174</v>
      </c>
      <c r="F6677" t="s">
        <v>172</v>
      </c>
      <c r="G6677" t="s">
        <v>158</v>
      </c>
      <c r="H6677" t="s">
        <v>155</v>
      </c>
      <c r="I6677">
        <v>2295</v>
      </c>
      <c r="J6677" t="s">
        <v>357</v>
      </c>
      <c r="K6677" t="s">
        <v>2846</v>
      </c>
      <c r="N6677">
        <v>333</v>
      </c>
      <c r="O6677">
        <v>0</v>
      </c>
      <c r="P6677">
        <v>0</v>
      </c>
      <c r="Q6677" t="s">
        <v>67</v>
      </c>
      <c r="R6677" t="s">
        <v>245</v>
      </c>
      <c r="S6677" t="s">
        <v>120</v>
      </c>
      <c r="T6677">
        <v>189</v>
      </c>
      <c r="U6677">
        <v>0</v>
      </c>
      <c r="V6677">
        <v>0</v>
      </c>
      <c r="W6677" t="s">
        <v>133</v>
      </c>
      <c r="X6677">
        <v>6113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 t="s">
        <v>78</v>
      </c>
      <c r="AF6677" t="s">
        <v>81</v>
      </c>
      <c r="AG6677" t="s">
        <v>240</v>
      </c>
      <c r="AH6677" t="s">
        <v>144</v>
      </c>
      <c r="AI6677" t="s">
        <v>139</v>
      </c>
      <c r="AJ6677" t="str">
        <f t="shared" si="104"/>
        <v>Aug</v>
      </c>
    </row>
    <row r="6678" spans="1:36" x14ac:dyDescent="0.3">
      <c r="A6678" t="s">
        <v>14516</v>
      </c>
      <c r="B6678" s="33">
        <v>45815</v>
      </c>
      <c r="C6678" t="s">
        <v>99</v>
      </c>
      <c r="D6678" t="s">
        <v>9686</v>
      </c>
      <c r="E6678" t="s">
        <v>177</v>
      </c>
      <c r="F6678" t="s">
        <v>172</v>
      </c>
      <c r="G6678" t="s">
        <v>162</v>
      </c>
      <c r="H6678" t="s">
        <v>155</v>
      </c>
      <c r="I6678">
        <v>1704</v>
      </c>
      <c r="J6678" t="s">
        <v>566</v>
      </c>
      <c r="K6678" t="s">
        <v>4268</v>
      </c>
      <c r="L6678" t="s">
        <v>1622</v>
      </c>
      <c r="M6678" t="s">
        <v>5413</v>
      </c>
      <c r="N6678">
        <v>241</v>
      </c>
      <c r="O6678">
        <v>21</v>
      </c>
      <c r="P6678">
        <v>30</v>
      </c>
      <c r="Q6678" t="s">
        <v>73</v>
      </c>
      <c r="R6678" t="s">
        <v>238</v>
      </c>
      <c r="S6678" t="s">
        <v>239</v>
      </c>
      <c r="T6678">
        <v>189</v>
      </c>
      <c r="U6678">
        <v>165</v>
      </c>
      <c r="V6678">
        <v>87.3</v>
      </c>
      <c r="W6678" t="s">
        <v>135</v>
      </c>
      <c r="X6678">
        <v>7688</v>
      </c>
      <c r="Y6678">
        <v>1268520</v>
      </c>
      <c r="Z6678">
        <v>68145</v>
      </c>
      <c r="AA6678">
        <v>42570</v>
      </c>
      <c r="AB6678">
        <v>1379235</v>
      </c>
      <c r="AC6678">
        <v>898050</v>
      </c>
      <c r="AD6678">
        <v>481185</v>
      </c>
      <c r="AE6678" t="s">
        <v>78</v>
      </c>
      <c r="AF6678" t="s">
        <v>81</v>
      </c>
      <c r="AG6678" t="s">
        <v>240</v>
      </c>
      <c r="AH6678" t="s">
        <v>144</v>
      </c>
      <c r="AI6678" t="s">
        <v>140</v>
      </c>
      <c r="AJ6678" t="str">
        <f t="shared" si="104"/>
        <v>Jun</v>
      </c>
    </row>
    <row r="6679" spans="1:36" x14ac:dyDescent="0.3">
      <c r="A6679" t="s">
        <v>14517</v>
      </c>
      <c r="B6679" s="33">
        <v>45899</v>
      </c>
      <c r="C6679" t="s">
        <v>95</v>
      </c>
      <c r="D6679" t="s">
        <v>14518</v>
      </c>
      <c r="E6679" t="s">
        <v>179</v>
      </c>
      <c r="F6679" t="s">
        <v>178</v>
      </c>
      <c r="G6679" t="s">
        <v>166</v>
      </c>
      <c r="H6679" t="s">
        <v>157</v>
      </c>
      <c r="I6679">
        <v>903</v>
      </c>
      <c r="J6679" t="s">
        <v>744</v>
      </c>
      <c r="K6679" t="s">
        <v>358</v>
      </c>
      <c r="L6679" t="s">
        <v>1088</v>
      </c>
      <c r="M6679" t="s">
        <v>1972</v>
      </c>
      <c r="N6679">
        <v>146</v>
      </c>
      <c r="O6679">
        <v>49</v>
      </c>
      <c r="P6679">
        <v>63</v>
      </c>
      <c r="Q6679" t="s">
        <v>76</v>
      </c>
      <c r="R6679" t="s">
        <v>238</v>
      </c>
      <c r="S6679" t="s">
        <v>239</v>
      </c>
      <c r="T6679">
        <v>189</v>
      </c>
      <c r="U6679">
        <v>149</v>
      </c>
      <c r="V6679">
        <v>78.84</v>
      </c>
      <c r="W6679" t="s">
        <v>133</v>
      </c>
      <c r="X6679">
        <v>7875</v>
      </c>
      <c r="Y6679">
        <v>1173375</v>
      </c>
      <c r="Z6679">
        <v>78523</v>
      </c>
      <c r="AA6679">
        <v>25181</v>
      </c>
      <c r="AB6679">
        <v>1277079</v>
      </c>
      <c r="AC6679">
        <v>873761</v>
      </c>
      <c r="AD6679">
        <v>403318</v>
      </c>
      <c r="AE6679" t="s">
        <v>72</v>
      </c>
      <c r="AF6679" t="s">
        <v>75</v>
      </c>
      <c r="AG6679" t="s">
        <v>240</v>
      </c>
      <c r="AH6679" t="s">
        <v>145</v>
      </c>
      <c r="AI6679" t="s">
        <v>140</v>
      </c>
      <c r="AJ6679" t="str">
        <f t="shared" si="104"/>
        <v>Aug</v>
      </c>
    </row>
    <row r="6680" spans="1:36" x14ac:dyDescent="0.3">
      <c r="A6680" t="s">
        <v>14519</v>
      </c>
      <c r="B6680" s="33">
        <v>45957</v>
      </c>
      <c r="C6680" t="s">
        <v>97</v>
      </c>
      <c r="D6680" t="s">
        <v>14520</v>
      </c>
      <c r="E6680" t="s">
        <v>172</v>
      </c>
      <c r="F6680" t="s">
        <v>181</v>
      </c>
      <c r="G6680" t="s">
        <v>155</v>
      </c>
      <c r="H6680" t="s">
        <v>159</v>
      </c>
      <c r="I6680">
        <v>1233</v>
      </c>
      <c r="J6680" t="s">
        <v>266</v>
      </c>
      <c r="K6680" t="s">
        <v>3926</v>
      </c>
      <c r="L6680" t="s">
        <v>1906</v>
      </c>
      <c r="M6680" t="s">
        <v>869</v>
      </c>
      <c r="N6680">
        <v>159</v>
      </c>
      <c r="O6680">
        <v>6</v>
      </c>
      <c r="P6680">
        <v>12</v>
      </c>
      <c r="Q6680" t="s">
        <v>73</v>
      </c>
      <c r="R6680" t="s">
        <v>238</v>
      </c>
      <c r="S6680" t="s">
        <v>239</v>
      </c>
      <c r="T6680">
        <v>180</v>
      </c>
      <c r="U6680">
        <v>153</v>
      </c>
      <c r="V6680">
        <v>85</v>
      </c>
      <c r="W6680" t="s">
        <v>133</v>
      </c>
      <c r="X6680">
        <v>9919</v>
      </c>
      <c r="Y6680">
        <v>1517607</v>
      </c>
      <c r="Z6680">
        <v>44217</v>
      </c>
      <c r="AA6680">
        <v>61353</v>
      </c>
      <c r="AB6680">
        <v>1623177</v>
      </c>
      <c r="AC6680">
        <v>1349136</v>
      </c>
      <c r="AD6680">
        <v>274041</v>
      </c>
      <c r="AE6680" t="s">
        <v>81</v>
      </c>
      <c r="AF6680" t="s">
        <v>81</v>
      </c>
      <c r="AG6680" t="s">
        <v>240</v>
      </c>
      <c r="AH6680" t="s">
        <v>145</v>
      </c>
      <c r="AI6680" t="s">
        <v>139</v>
      </c>
      <c r="AJ6680" t="str">
        <f t="shared" si="104"/>
        <v>Oct</v>
      </c>
    </row>
    <row r="6681" spans="1:36" x14ac:dyDescent="0.3">
      <c r="A6681" t="s">
        <v>14521</v>
      </c>
      <c r="B6681" s="33">
        <v>45796</v>
      </c>
      <c r="C6681" t="s">
        <v>95</v>
      </c>
      <c r="D6681" t="s">
        <v>14522</v>
      </c>
      <c r="E6681" t="s">
        <v>172</v>
      </c>
      <c r="F6681" t="s">
        <v>179</v>
      </c>
      <c r="G6681" t="s">
        <v>155</v>
      </c>
      <c r="H6681" t="s">
        <v>166</v>
      </c>
      <c r="I6681">
        <v>499</v>
      </c>
      <c r="J6681" t="s">
        <v>280</v>
      </c>
      <c r="K6681" t="s">
        <v>755</v>
      </c>
      <c r="L6681" t="s">
        <v>353</v>
      </c>
      <c r="M6681" t="s">
        <v>755</v>
      </c>
      <c r="N6681">
        <v>84</v>
      </c>
      <c r="O6681">
        <v>0</v>
      </c>
      <c r="P6681">
        <v>-10</v>
      </c>
      <c r="Q6681" t="s">
        <v>70</v>
      </c>
      <c r="R6681" t="s">
        <v>238</v>
      </c>
      <c r="S6681" t="s">
        <v>239</v>
      </c>
      <c r="T6681">
        <v>220</v>
      </c>
      <c r="U6681">
        <v>191</v>
      </c>
      <c r="V6681">
        <v>86.82</v>
      </c>
      <c r="W6681" t="s">
        <v>133</v>
      </c>
      <c r="X6681">
        <v>6122</v>
      </c>
      <c r="Y6681">
        <v>1169302</v>
      </c>
      <c r="Z6681">
        <v>92444</v>
      </c>
      <c r="AA6681">
        <v>37818</v>
      </c>
      <c r="AB6681">
        <v>1299564</v>
      </c>
      <c r="AC6681">
        <v>997849</v>
      </c>
      <c r="AD6681">
        <v>301715</v>
      </c>
      <c r="AE6681" t="s">
        <v>81</v>
      </c>
      <c r="AF6681" t="s">
        <v>72</v>
      </c>
      <c r="AG6681" t="s">
        <v>240</v>
      </c>
      <c r="AH6681" t="s">
        <v>145</v>
      </c>
      <c r="AI6681" t="s">
        <v>139</v>
      </c>
      <c r="AJ6681" t="str">
        <f t="shared" si="104"/>
        <v>May</v>
      </c>
    </row>
    <row r="6682" spans="1:36" x14ac:dyDescent="0.3">
      <c r="A6682" t="s">
        <v>14523</v>
      </c>
      <c r="B6682" s="33">
        <v>45863</v>
      </c>
      <c r="C6682" t="s">
        <v>98</v>
      </c>
      <c r="D6682" t="s">
        <v>14524</v>
      </c>
      <c r="E6682" t="s">
        <v>174</v>
      </c>
      <c r="F6682" t="s">
        <v>179</v>
      </c>
      <c r="G6682" t="s">
        <v>158</v>
      </c>
      <c r="H6682" t="s">
        <v>166</v>
      </c>
      <c r="I6682">
        <v>1899</v>
      </c>
      <c r="J6682" t="s">
        <v>744</v>
      </c>
      <c r="K6682" t="s">
        <v>3140</v>
      </c>
      <c r="L6682" t="s">
        <v>1536</v>
      </c>
      <c r="M6682" t="s">
        <v>4699</v>
      </c>
      <c r="N6682">
        <v>295</v>
      </c>
      <c r="O6682">
        <v>12</v>
      </c>
      <c r="P6682">
        <v>42</v>
      </c>
      <c r="Q6682" t="s">
        <v>76</v>
      </c>
      <c r="R6682" t="s">
        <v>238</v>
      </c>
      <c r="S6682" t="s">
        <v>239</v>
      </c>
      <c r="T6682">
        <v>180</v>
      </c>
      <c r="U6682">
        <v>121</v>
      </c>
      <c r="V6682">
        <v>67.22</v>
      </c>
      <c r="W6682" t="s">
        <v>133</v>
      </c>
      <c r="X6682">
        <v>5963</v>
      </c>
      <c r="Y6682">
        <v>721523</v>
      </c>
      <c r="Z6682">
        <v>28072</v>
      </c>
      <c r="AA6682">
        <v>21417</v>
      </c>
      <c r="AB6682">
        <v>771012</v>
      </c>
      <c r="AC6682">
        <v>529525</v>
      </c>
      <c r="AD6682">
        <v>241487</v>
      </c>
      <c r="AE6682" t="s">
        <v>78</v>
      </c>
      <c r="AF6682" t="s">
        <v>72</v>
      </c>
      <c r="AG6682" t="s">
        <v>240</v>
      </c>
      <c r="AH6682" t="s">
        <v>144</v>
      </c>
      <c r="AI6682" t="s">
        <v>139</v>
      </c>
      <c r="AJ6682" t="str">
        <f t="shared" si="104"/>
        <v>Jul</v>
      </c>
    </row>
    <row r="6683" spans="1:36" x14ac:dyDescent="0.3">
      <c r="A6683" t="s">
        <v>14525</v>
      </c>
      <c r="B6683" s="33">
        <v>45939</v>
      </c>
      <c r="C6683" t="s">
        <v>93</v>
      </c>
      <c r="D6683" t="s">
        <v>14526</v>
      </c>
      <c r="E6683" t="s">
        <v>172</v>
      </c>
      <c r="F6683" t="s">
        <v>173</v>
      </c>
      <c r="G6683" t="s">
        <v>155</v>
      </c>
      <c r="H6683" t="s">
        <v>161</v>
      </c>
      <c r="I6683">
        <v>1855</v>
      </c>
      <c r="J6683" t="s">
        <v>292</v>
      </c>
      <c r="K6683" t="s">
        <v>1494</v>
      </c>
      <c r="L6683" t="s">
        <v>4410</v>
      </c>
      <c r="M6683" t="s">
        <v>1494</v>
      </c>
      <c r="N6683">
        <v>250</v>
      </c>
      <c r="O6683">
        <v>11</v>
      </c>
      <c r="P6683">
        <v>-8</v>
      </c>
      <c r="Q6683" t="s">
        <v>73</v>
      </c>
      <c r="R6683" t="s">
        <v>238</v>
      </c>
      <c r="S6683" t="s">
        <v>239</v>
      </c>
      <c r="T6683">
        <v>186</v>
      </c>
      <c r="U6683">
        <v>167</v>
      </c>
      <c r="V6683">
        <v>89.78</v>
      </c>
      <c r="W6683" t="s">
        <v>135</v>
      </c>
      <c r="X6683">
        <v>10769</v>
      </c>
      <c r="Y6683">
        <v>1798423</v>
      </c>
      <c r="Z6683">
        <v>61957</v>
      </c>
      <c r="AA6683">
        <v>38410</v>
      </c>
      <c r="AB6683">
        <v>1898790</v>
      </c>
      <c r="AC6683">
        <v>1649441</v>
      </c>
      <c r="AD6683">
        <v>249349</v>
      </c>
      <c r="AE6683" t="s">
        <v>81</v>
      </c>
      <c r="AF6683" t="s">
        <v>78</v>
      </c>
      <c r="AG6683" t="s">
        <v>240</v>
      </c>
      <c r="AH6683" t="s">
        <v>147</v>
      </c>
      <c r="AI6683" t="s">
        <v>139</v>
      </c>
      <c r="AJ6683" t="str">
        <f t="shared" si="104"/>
        <v>Oct</v>
      </c>
    </row>
    <row r="6684" spans="1:36" x14ac:dyDescent="0.3">
      <c r="A6684" t="s">
        <v>14527</v>
      </c>
      <c r="B6684" s="33">
        <v>45833</v>
      </c>
      <c r="C6684" t="s">
        <v>96</v>
      </c>
      <c r="D6684" t="s">
        <v>14528</v>
      </c>
      <c r="E6684" t="s">
        <v>173</v>
      </c>
      <c r="F6684" t="s">
        <v>179</v>
      </c>
      <c r="G6684" t="s">
        <v>161</v>
      </c>
      <c r="H6684" t="s">
        <v>166</v>
      </c>
      <c r="I6684">
        <v>2254</v>
      </c>
      <c r="J6684" t="s">
        <v>381</v>
      </c>
      <c r="K6684" t="s">
        <v>3966</v>
      </c>
      <c r="L6684" t="s">
        <v>304</v>
      </c>
      <c r="M6684" t="s">
        <v>3966</v>
      </c>
      <c r="N6684">
        <v>266</v>
      </c>
      <c r="O6684">
        <v>0</v>
      </c>
      <c r="P6684">
        <v>-5</v>
      </c>
      <c r="Q6684" t="s">
        <v>70</v>
      </c>
      <c r="R6684" t="s">
        <v>238</v>
      </c>
      <c r="S6684" t="s">
        <v>239</v>
      </c>
      <c r="T6684">
        <v>189</v>
      </c>
      <c r="U6684">
        <v>180</v>
      </c>
      <c r="V6684">
        <v>95.24</v>
      </c>
      <c r="W6684" t="s">
        <v>133</v>
      </c>
      <c r="X6684">
        <v>10749</v>
      </c>
      <c r="Y6684">
        <v>1934820</v>
      </c>
      <c r="Z6684">
        <v>68220</v>
      </c>
      <c r="AA6684">
        <v>59040</v>
      </c>
      <c r="AB6684">
        <v>2062080</v>
      </c>
      <c r="AC6684">
        <v>1284004</v>
      </c>
      <c r="AD6684">
        <v>778076</v>
      </c>
      <c r="AE6684" t="s">
        <v>78</v>
      </c>
      <c r="AF6684" t="s">
        <v>72</v>
      </c>
      <c r="AG6684" t="s">
        <v>240</v>
      </c>
      <c r="AH6684" t="s">
        <v>144</v>
      </c>
      <c r="AI6684" t="s">
        <v>139</v>
      </c>
      <c r="AJ6684" t="str">
        <f t="shared" si="104"/>
        <v>Jun</v>
      </c>
    </row>
    <row r="6685" spans="1:36" x14ac:dyDescent="0.3">
      <c r="A6685" t="s">
        <v>14529</v>
      </c>
      <c r="B6685" s="33">
        <v>46013</v>
      </c>
      <c r="C6685" t="s">
        <v>99</v>
      </c>
      <c r="D6685" t="s">
        <v>14530</v>
      </c>
      <c r="E6685" t="s">
        <v>181</v>
      </c>
      <c r="F6685" t="s">
        <v>175</v>
      </c>
      <c r="G6685" t="s">
        <v>159</v>
      </c>
      <c r="H6685" t="s">
        <v>163</v>
      </c>
      <c r="I6685">
        <v>1401</v>
      </c>
      <c r="J6685" t="s">
        <v>1434</v>
      </c>
      <c r="K6685" t="s">
        <v>2040</v>
      </c>
      <c r="L6685" t="s">
        <v>2130</v>
      </c>
      <c r="M6685" t="s">
        <v>2957</v>
      </c>
      <c r="N6685">
        <v>189</v>
      </c>
      <c r="O6685">
        <v>44</v>
      </c>
      <c r="P6685">
        <v>74</v>
      </c>
      <c r="Q6685" t="s">
        <v>76</v>
      </c>
      <c r="R6685" t="s">
        <v>238</v>
      </c>
      <c r="S6685" t="s">
        <v>239</v>
      </c>
      <c r="T6685">
        <v>180</v>
      </c>
      <c r="U6685">
        <v>95</v>
      </c>
      <c r="V6685">
        <v>52.78</v>
      </c>
      <c r="W6685" t="s">
        <v>133</v>
      </c>
      <c r="X6685">
        <v>8465</v>
      </c>
      <c r="Y6685">
        <v>804175</v>
      </c>
      <c r="Z6685">
        <v>24320</v>
      </c>
      <c r="AA6685">
        <v>46550</v>
      </c>
      <c r="AB6685">
        <v>875045</v>
      </c>
      <c r="AC6685">
        <v>550777</v>
      </c>
      <c r="AD6685">
        <v>324268</v>
      </c>
      <c r="AE6685" t="s">
        <v>81</v>
      </c>
      <c r="AF6685" t="s">
        <v>75</v>
      </c>
      <c r="AG6685" t="s">
        <v>240</v>
      </c>
      <c r="AH6685" t="s">
        <v>144</v>
      </c>
      <c r="AI6685" t="s">
        <v>139</v>
      </c>
      <c r="AJ6685" t="str">
        <f t="shared" si="104"/>
        <v>Dec</v>
      </c>
    </row>
    <row r="6686" spans="1:36" x14ac:dyDescent="0.3">
      <c r="A6686" t="s">
        <v>14531</v>
      </c>
      <c r="B6686" s="33">
        <v>45828</v>
      </c>
      <c r="C6686" t="s">
        <v>96</v>
      </c>
      <c r="D6686" t="s">
        <v>14532</v>
      </c>
      <c r="E6686" t="s">
        <v>177</v>
      </c>
      <c r="F6686" t="s">
        <v>173</v>
      </c>
      <c r="G6686" t="s">
        <v>162</v>
      </c>
      <c r="H6686" t="s">
        <v>161</v>
      </c>
      <c r="I6686">
        <v>1521</v>
      </c>
      <c r="J6686" t="s">
        <v>572</v>
      </c>
      <c r="K6686" t="s">
        <v>707</v>
      </c>
      <c r="N6686">
        <v>196</v>
      </c>
      <c r="O6686">
        <v>0</v>
      </c>
      <c r="P6686">
        <v>0</v>
      </c>
      <c r="Q6686" t="s">
        <v>67</v>
      </c>
      <c r="R6686" t="s">
        <v>245</v>
      </c>
      <c r="S6686" t="s">
        <v>120</v>
      </c>
      <c r="T6686">
        <v>180</v>
      </c>
      <c r="U6686">
        <v>0</v>
      </c>
      <c r="V6686">
        <v>0</v>
      </c>
      <c r="W6686" t="s">
        <v>133</v>
      </c>
      <c r="X6686">
        <v>3950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 t="s">
        <v>78</v>
      </c>
      <c r="AF6686" t="s">
        <v>78</v>
      </c>
      <c r="AG6686" t="s">
        <v>240</v>
      </c>
      <c r="AH6686" t="s">
        <v>144</v>
      </c>
      <c r="AI6686" t="s">
        <v>139</v>
      </c>
      <c r="AJ6686" t="str">
        <f t="shared" si="104"/>
        <v>Jun</v>
      </c>
    </row>
    <row r="6687" spans="1:36" x14ac:dyDescent="0.3">
      <c r="A6687" t="s">
        <v>14533</v>
      </c>
      <c r="B6687" s="33">
        <v>45874</v>
      </c>
      <c r="C6687" t="s">
        <v>99</v>
      </c>
      <c r="D6687" t="s">
        <v>14534</v>
      </c>
      <c r="E6687" t="s">
        <v>175</v>
      </c>
      <c r="F6687" t="s">
        <v>174</v>
      </c>
      <c r="G6687" t="s">
        <v>163</v>
      </c>
      <c r="H6687" t="s">
        <v>158</v>
      </c>
      <c r="I6687">
        <v>1217</v>
      </c>
      <c r="J6687" t="s">
        <v>314</v>
      </c>
      <c r="K6687" t="s">
        <v>2207</v>
      </c>
      <c r="L6687" t="s">
        <v>447</v>
      </c>
      <c r="M6687" t="s">
        <v>1309</v>
      </c>
      <c r="N6687">
        <v>154</v>
      </c>
      <c r="O6687">
        <v>60</v>
      </c>
      <c r="P6687">
        <v>70</v>
      </c>
      <c r="Q6687" t="s">
        <v>76</v>
      </c>
      <c r="R6687" t="s">
        <v>238</v>
      </c>
      <c r="S6687" t="s">
        <v>239</v>
      </c>
      <c r="T6687">
        <v>150</v>
      </c>
      <c r="U6687">
        <v>123</v>
      </c>
      <c r="V6687">
        <v>82</v>
      </c>
      <c r="W6687" t="s">
        <v>133</v>
      </c>
      <c r="X6687">
        <v>10252</v>
      </c>
      <c r="Y6687">
        <v>1260996</v>
      </c>
      <c r="Z6687">
        <v>34071</v>
      </c>
      <c r="AA6687">
        <v>84870</v>
      </c>
      <c r="AB6687">
        <v>1379937</v>
      </c>
      <c r="AC6687">
        <v>1214195</v>
      </c>
      <c r="AD6687">
        <v>165742</v>
      </c>
      <c r="AE6687" t="s">
        <v>75</v>
      </c>
      <c r="AF6687" t="s">
        <v>78</v>
      </c>
      <c r="AG6687" t="s">
        <v>240</v>
      </c>
      <c r="AH6687" t="s">
        <v>146</v>
      </c>
      <c r="AI6687" t="s">
        <v>138</v>
      </c>
      <c r="AJ6687" t="str">
        <f t="shared" si="104"/>
        <v>Aug</v>
      </c>
    </row>
    <row r="6688" spans="1:36" x14ac:dyDescent="0.3">
      <c r="A6688" t="s">
        <v>14535</v>
      </c>
      <c r="B6688" s="33">
        <v>45952</v>
      </c>
      <c r="C6688" t="s">
        <v>96</v>
      </c>
      <c r="D6688" t="s">
        <v>14536</v>
      </c>
      <c r="E6688" t="s">
        <v>173</v>
      </c>
      <c r="F6688" t="s">
        <v>176</v>
      </c>
      <c r="G6688" t="s">
        <v>161</v>
      </c>
      <c r="H6688" t="s">
        <v>156</v>
      </c>
      <c r="I6688">
        <v>1755</v>
      </c>
      <c r="J6688" t="s">
        <v>345</v>
      </c>
      <c r="K6688" t="s">
        <v>772</v>
      </c>
      <c r="L6688" t="s">
        <v>377</v>
      </c>
      <c r="M6688" t="s">
        <v>3831</v>
      </c>
      <c r="N6688">
        <v>258</v>
      </c>
      <c r="O6688">
        <v>0</v>
      </c>
      <c r="P6688">
        <v>14</v>
      </c>
      <c r="Q6688" t="s">
        <v>73</v>
      </c>
      <c r="R6688" t="s">
        <v>238</v>
      </c>
      <c r="S6688" t="s">
        <v>239</v>
      </c>
      <c r="T6688">
        <v>186</v>
      </c>
      <c r="U6688">
        <v>151</v>
      </c>
      <c r="V6688">
        <v>81.180000000000007</v>
      </c>
      <c r="W6688" t="s">
        <v>133</v>
      </c>
      <c r="X6688">
        <v>6253</v>
      </c>
      <c r="Y6688">
        <v>944203</v>
      </c>
      <c r="Z6688">
        <v>56323</v>
      </c>
      <c r="AA6688">
        <v>95281</v>
      </c>
      <c r="AB6688">
        <v>1095807</v>
      </c>
      <c r="AC6688">
        <v>664912</v>
      </c>
      <c r="AD6688">
        <v>430895</v>
      </c>
      <c r="AE6688" t="s">
        <v>78</v>
      </c>
      <c r="AF6688" t="s">
        <v>81</v>
      </c>
      <c r="AG6688" t="s">
        <v>240</v>
      </c>
      <c r="AH6688" t="s">
        <v>144</v>
      </c>
      <c r="AI6688" t="s">
        <v>139</v>
      </c>
      <c r="AJ6688" t="str">
        <f t="shared" si="104"/>
        <v>Oct</v>
      </c>
    </row>
    <row r="6689" spans="1:36" x14ac:dyDescent="0.3">
      <c r="A6689" t="s">
        <v>14537</v>
      </c>
      <c r="B6689" s="33">
        <v>45681</v>
      </c>
      <c r="C6689" t="s">
        <v>93</v>
      </c>
      <c r="D6689" t="s">
        <v>14538</v>
      </c>
      <c r="E6689" t="s">
        <v>180</v>
      </c>
      <c r="F6689" t="s">
        <v>174</v>
      </c>
      <c r="G6689" t="s">
        <v>160</v>
      </c>
      <c r="H6689" t="s">
        <v>158</v>
      </c>
      <c r="I6689">
        <v>2173</v>
      </c>
      <c r="J6689" t="s">
        <v>381</v>
      </c>
      <c r="K6689" t="s">
        <v>2873</v>
      </c>
      <c r="L6689" t="s">
        <v>1422</v>
      </c>
      <c r="M6689" t="s">
        <v>2964</v>
      </c>
      <c r="N6689">
        <v>311</v>
      </c>
      <c r="O6689">
        <v>21</v>
      </c>
      <c r="P6689">
        <v>15</v>
      </c>
      <c r="Q6689" t="s">
        <v>73</v>
      </c>
      <c r="R6689" t="s">
        <v>238</v>
      </c>
      <c r="S6689" t="s">
        <v>239</v>
      </c>
      <c r="T6689">
        <v>180</v>
      </c>
      <c r="U6689">
        <v>139</v>
      </c>
      <c r="V6689">
        <v>77.22</v>
      </c>
      <c r="W6689" t="s">
        <v>133</v>
      </c>
      <c r="X6689">
        <v>5825</v>
      </c>
      <c r="Y6689">
        <v>809675</v>
      </c>
      <c r="Z6689">
        <v>70751</v>
      </c>
      <c r="AA6689">
        <v>60604</v>
      </c>
      <c r="AB6689">
        <v>941030</v>
      </c>
      <c r="AC6689">
        <v>697838</v>
      </c>
      <c r="AD6689">
        <v>243192</v>
      </c>
      <c r="AE6689" t="s">
        <v>81</v>
      </c>
      <c r="AF6689" t="s">
        <v>78</v>
      </c>
      <c r="AG6689" t="s">
        <v>240</v>
      </c>
      <c r="AH6689" t="s">
        <v>144</v>
      </c>
      <c r="AI6689" t="s">
        <v>139</v>
      </c>
      <c r="AJ6689" t="str">
        <f t="shared" si="104"/>
        <v>Jan</v>
      </c>
    </row>
    <row r="6690" spans="1:36" x14ac:dyDescent="0.3">
      <c r="A6690" t="s">
        <v>14539</v>
      </c>
      <c r="B6690" s="33">
        <v>45672</v>
      </c>
      <c r="C6690" t="s">
        <v>93</v>
      </c>
      <c r="D6690" t="s">
        <v>14540</v>
      </c>
      <c r="E6690" t="s">
        <v>176</v>
      </c>
      <c r="F6690" t="s">
        <v>181</v>
      </c>
      <c r="G6690" t="s">
        <v>156</v>
      </c>
      <c r="H6690" t="s">
        <v>159</v>
      </c>
      <c r="I6690">
        <v>1010</v>
      </c>
      <c r="J6690" t="s">
        <v>414</v>
      </c>
      <c r="K6690" t="s">
        <v>885</v>
      </c>
      <c r="L6690" t="s">
        <v>3231</v>
      </c>
      <c r="M6690" t="s">
        <v>1532</v>
      </c>
      <c r="N6690">
        <v>167</v>
      </c>
      <c r="O6690">
        <v>21</v>
      </c>
      <c r="P6690">
        <v>22</v>
      </c>
      <c r="Q6690" t="s">
        <v>73</v>
      </c>
      <c r="R6690" t="s">
        <v>238</v>
      </c>
      <c r="S6690" t="s">
        <v>239</v>
      </c>
      <c r="T6690">
        <v>150</v>
      </c>
      <c r="U6690">
        <v>137</v>
      </c>
      <c r="V6690">
        <v>91.33</v>
      </c>
      <c r="W6690" t="s">
        <v>133</v>
      </c>
      <c r="X6690">
        <v>4854</v>
      </c>
      <c r="Y6690">
        <v>664998</v>
      </c>
      <c r="Z6690">
        <v>40963</v>
      </c>
      <c r="AA6690">
        <v>106449</v>
      </c>
      <c r="AB6690">
        <v>812410</v>
      </c>
      <c r="AC6690">
        <v>655342</v>
      </c>
      <c r="AD6690">
        <v>157068</v>
      </c>
      <c r="AE6690" t="s">
        <v>81</v>
      </c>
      <c r="AF6690" t="s">
        <v>81</v>
      </c>
      <c r="AG6690" t="s">
        <v>240</v>
      </c>
      <c r="AH6690" t="s">
        <v>144</v>
      </c>
      <c r="AI6690" t="s">
        <v>138</v>
      </c>
      <c r="AJ6690" t="str">
        <f t="shared" si="104"/>
        <v>Jan</v>
      </c>
    </row>
    <row r="6691" spans="1:36" x14ac:dyDescent="0.3">
      <c r="A6691" t="s">
        <v>14541</v>
      </c>
      <c r="B6691" s="33">
        <v>45830</v>
      </c>
      <c r="C6691" t="s">
        <v>93</v>
      </c>
      <c r="D6691" t="s">
        <v>5074</v>
      </c>
      <c r="E6691" t="s">
        <v>176</v>
      </c>
      <c r="F6691" t="s">
        <v>181</v>
      </c>
      <c r="G6691" t="s">
        <v>156</v>
      </c>
      <c r="H6691" t="s">
        <v>159</v>
      </c>
      <c r="I6691">
        <v>1150</v>
      </c>
      <c r="J6691" t="s">
        <v>636</v>
      </c>
      <c r="K6691" t="s">
        <v>385</v>
      </c>
      <c r="L6691" t="s">
        <v>463</v>
      </c>
      <c r="M6691" t="s">
        <v>385</v>
      </c>
      <c r="N6691">
        <v>180</v>
      </c>
      <c r="O6691">
        <v>0</v>
      </c>
      <c r="P6691">
        <v>-1</v>
      </c>
      <c r="Q6691" t="s">
        <v>70</v>
      </c>
      <c r="R6691" t="s">
        <v>238</v>
      </c>
      <c r="S6691" t="s">
        <v>239</v>
      </c>
      <c r="T6691">
        <v>189</v>
      </c>
      <c r="U6691">
        <v>176</v>
      </c>
      <c r="V6691">
        <v>93.12</v>
      </c>
      <c r="W6691" t="s">
        <v>135</v>
      </c>
      <c r="X6691">
        <v>9463</v>
      </c>
      <c r="Y6691">
        <v>1665488</v>
      </c>
      <c r="Z6691">
        <v>87472</v>
      </c>
      <c r="AA6691">
        <v>105424</v>
      </c>
      <c r="AB6691">
        <v>1858384</v>
      </c>
      <c r="AC6691">
        <v>1301081</v>
      </c>
      <c r="AD6691">
        <v>557303</v>
      </c>
      <c r="AE6691" t="s">
        <v>81</v>
      </c>
      <c r="AF6691" t="s">
        <v>81</v>
      </c>
      <c r="AG6691" t="s">
        <v>240</v>
      </c>
      <c r="AH6691" t="s">
        <v>144</v>
      </c>
      <c r="AI6691" t="s">
        <v>138</v>
      </c>
      <c r="AJ6691" t="str">
        <f t="shared" si="104"/>
        <v>Jun</v>
      </c>
    </row>
    <row r="6692" spans="1:36" x14ac:dyDescent="0.3">
      <c r="A6692" t="s">
        <v>14542</v>
      </c>
      <c r="B6692" s="33">
        <v>45681</v>
      </c>
      <c r="C6692" t="s">
        <v>93</v>
      </c>
      <c r="D6692" t="s">
        <v>14543</v>
      </c>
      <c r="E6692" t="s">
        <v>179</v>
      </c>
      <c r="F6692" t="s">
        <v>180</v>
      </c>
      <c r="G6692" t="s">
        <v>166</v>
      </c>
      <c r="H6692" t="s">
        <v>160</v>
      </c>
      <c r="I6692">
        <v>1191</v>
      </c>
      <c r="J6692" t="s">
        <v>600</v>
      </c>
      <c r="K6692" t="s">
        <v>520</v>
      </c>
      <c r="L6692" t="s">
        <v>447</v>
      </c>
      <c r="M6692" t="s">
        <v>3701</v>
      </c>
      <c r="N6692">
        <v>165</v>
      </c>
      <c r="O6692">
        <v>0</v>
      </c>
      <c r="P6692">
        <v>11</v>
      </c>
      <c r="Q6692" t="s">
        <v>73</v>
      </c>
      <c r="R6692" t="s">
        <v>238</v>
      </c>
      <c r="S6692" t="s">
        <v>239</v>
      </c>
      <c r="T6692">
        <v>186</v>
      </c>
      <c r="U6692">
        <v>121</v>
      </c>
      <c r="V6692">
        <v>65.05</v>
      </c>
      <c r="W6692" t="s">
        <v>133</v>
      </c>
      <c r="X6692">
        <v>5089</v>
      </c>
      <c r="Y6692">
        <v>615769</v>
      </c>
      <c r="Z6692">
        <v>45133</v>
      </c>
      <c r="AA6692">
        <v>21659</v>
      </c>
      <c r="AB6692">
        <v>682561</v>
      </c>
      <c r="AC6692">
        <v>423124</v>
      </c>
      <c r="AD6692">
        <v>259437</v>
      </c>
      <c r="AE6692" t="s">
        <v>72</v>
      </c>
      <c r="AF6692" t="s">
        <v>81</v>
      </c>
      <c r="AG6692" t="s">
        <v>240</v>
      </c>
      <c r="AH6692" t="s">
        <v>144</v>
      </c>
      <c r="AI6692" t="s">
        <v>139</v>
      </c>
      <c r="AJ6692" t="str">
        <f t="shared" si="104"/>
        <v>Jan</v>
      </c>
    </row>
    <row r="6693" spans="1:36" x14ac:dyDescent="0.3">
      <c r="A6693" t="s">
        <v>14544</v>
      </c>
      <c r="B6693" s="33">
        <v>45783</v>
      </c>
      <c r="C6693" t="s">
        <v>98</v>
      </c>
      <c r="D6693" t="s">
        <v>14545</v>
      </c>
      <c r="E6693" t="s">
        <v>180</v>
      </c>
      <c r="F6693" t="s">
        <v>176</v>
      </c>
      <c r="G6693" t="s">
        <v>160</v>
      </c>
      <c r="H6693" t="s">
        <v>156</v>
      </c>
      <c r="I6693">
        <v>2088</v>
      </c>
      <c r="J6693" t="s">
        <v>639</v>
      </c>
      <c r="K6693" t="s">
        <v>3231</v>
      </c>
      <c r="L6693" t="s">
        <v>639</v>
      </c>
      <c r="M6693" t="s">
        <v>2542</v>
      </c>
      <c r="N6693">
        <v>321</v>
      </c>
      <c r="O6693">
        <v>0</v>
      </c>
      <c r="P6693">
        <v>12</v>
      </c>
      <c r="Q6693" t="s">
        <v>73</v>
      </c>
      <c r="R6693" t="s">
        <v>238</v>
      </c>
      <c r="S6693" t="s">
        <v>239</v>
      </c>
      <c r="T6693">
        <v>189</v>
      </c>
      <c r="U6693">
        <v>128</v>
      </c>
      <c r="V6693">
        <v>67.72</v>
      </c>
      <c r="W6693" t="s">
        <v>134</v>
      </c>
      <c r="X6693">
        <v>4582</v>
      </c>
      <c r="Y6693">
        <v>586496</v>
      </c>
      <c r="Z6693">
        <v>46592</v>
      </c>
      <c r="AA6693">
        <v>38784</v>
      </c>
      <c r="AB6693">
        <v>671872</v>
      </c>
      <c r="AC6693">
        <v>448509</v>
      </c>
      <c r="AD6693">
        <v>223363</v>
      </c>
      <c r="AE6693" t="s">
        <v>81</v>
      </c>
      <c r="AF6693" t="s">
        <v>81</v>
      </c>
      <c r="AG6693" t="s">
        <v>240</v>
      </c>
      <c r="AH6693" t="s">
        <v>144</v>
      </c>
      <c r="AI6693" t="s">
        <v>138</v>
      </c>
      <c r="AJ6693" t="str">
        <f t="shared" si="104"/>
        <v>May</v>
      </c>
    </row>
    <row r="6694" spans="1:36" x14ac:dyDescent="0.3">
      <c r="A6694" t="s">
        <v>14546</v>
      </c>
      <c r="B6694" s="33">
        <v>45861</v>
      </c>
      <c r="C6694" t="s">
        <v>96</v>
      </c>
      <c r="D6694" t="s">
        <v>14547</v>
      </c>
      <c r="E6694" t="s">
        <v>178</v>
      </c>
      <c r="F6694" t="s">
        <v>179</v>
      </c>
      <c r="G6694" t="s">
        <v>157</v>
      </c>
      <c r="H6694" t="s">
        <v>166</v>
      </c>
      <c r="I6694">
        <v>2078</v>
      </c>
      <c r="J6694" t="s">
        <v>971</v>
      </c>
      <c r="K6694" t="s">
        <v>1634</v>
      </c>
      <c r="L6694" t="s">
        <v>385</v>
      </c>
      <c r="M6694" t="s">
        <v>1634</v>
      </c>
      <c r="N6694">
        <v>290</v>
      </c>
      <c r="O6694">
        <v>0</v>
      </c>
      <c r="P6694">
        <v>0</v>
      </c>
      <c r="Q6694" t="s">
        <v>70</v>
      </c>
      <c r="R6694" t="s">
        <v>238</v>
      </c>
      <c r="S6694" t="s">
        <v>239</v>
      </c>
      <c r="T6694">
        <v>180</v>
      </c>
      <c r="U6694">
        <v>161</v>
      </c>
      <c r="V6694">
        <v>89.44</v>
      </c>
      <c r="W6694" t="s">
        <v>133</v>
      </c>
      <c r="X6694">
        <v>5365</v>
      </c>
      <c r="Y6694">
        <v>863765</v>
      </c>
      <c r="Z6694">
        <v>26887</v>
      </c>
      <c r="AA6694">
        <v>63595</v>
      </c>
      <c r="AB6694">
        <v>954247</v>
      </c>
      <c r="AC6694">
        <v>663736</v>
      </c>
      <c r="AD6694">
        <v>290511</v>
      </c>
      <c r="AE6694" t="s">
        <v>75</v>
      </c>
      <c r="AF6694" t="s">
        <v>72</v>
      </c>
      <c r="AG6694" t="s">
        <v>240</v>
      </c>
      <c r="AH6694" t="s">
        <v>146</v>
      </c>
      <c r="AI6694" t="s">
        <v>139</v>
      </c>
      <c r="AJ6694" t="str">
        <f t="shared" si="104"/>
        <v>Jul</v>
      </c>
    </row>
    <row r="6695" spans="1:36" x14ac:dyDescent="0.3">
      <c r="A6695" t="s">
        <v>14548</v>
      </c>
      <c r="B6695" s="33">
        <v>45709</v>
      </c>
      <c r="C6695" t="s">
        <v>93</v>
      </c>
      <c r="D6695" t="s">
        <v>14549</v>
      </c>
      <c r="E6695" t="s">
        <v>174</v>
      </c>
      <c r="F6695" t="s">
        <v>172</v>
      </c>
      <c r="G6695" t="s">
        <v>158</v>
      </c>
      <c r="H6695" t="s">
        <v>155</v>
      </c>
      <c r="I6695">
        <v>1505</v>
      </c>
      <c r="J6695" t="s">
        <v>615</v>
      </c>
      <c r="K6695" t="s">
        <v>961</v>
      </c>
      <c r="L6695" t="s">
        <v>1162</v>
      </c>
      <c r="M6695" t="s">
        <v>666</v>
      </c>
      <c r="N6695">
        <v>232</v>
      </c>
      <c r="O6695">
        <v>27</v>
      </c>
      <c r="P6695">
        <v>47</v>
      </c>
      <c r="Q6695" t="s">
        <v>76</v>
      </c>
      <c r="R6695" t="s">
        <v>238</v>
      </c>
      <c r="S6695" t="s">
        <v>239</v>
      </c>
      <c r="T6695">
        <v>150</v>
      </c>
      <c r="U6695">
        <v>79</v>
      </c>
      <c r="V6695">
        <v>52.67</v>
      </c>
      <c r="W6695" t="s">
        <v>133</v>
      </c>
      <c r="X6695">
        <v>7546</v>
      </c>
      <c r="Y6695">
        <v>596134</v>
      </c>
      <c r="Z6695">
        <v>12166</v>
      </c>
      <c r="AA6695">
        <v>58934</v>
      </c>
      <c r="AB6695">
        <v>667234</v>
      </c>
      <c r="AC6695">
        <v>514022</v>
      </c>
      <c r="AD6695">
        <v>153212</v>
      </c>
      <c r="AE6695" t="s">
        <v>78</v>
      </c>
      <c r="AF6695" t="s">
        <v>81</v>
      </c>
      <c r="AG6695" t="s">
        <v>240</v>
      </c>
      <c r="AH6695" t="s">
        <v>145</v>
      </c>
      <c r="AI6695" t="s">
        <v>139</v>
      </c>
      <c r="AJ6695" t="str">
        <f t="shared" si="104"/>
        <v>Feb</v>
      </c>
    </row>
    <row r="6696" spans="1:36" x14ac:dyDescent="0.3">
      <c r="A6696" t="s">
        <v>14550</v>
      </c>
      <c r="B6696" s="33">
        <v>45973</v>
      </c>
      <c r="C6696" t="s">
        <v>97</v>
      </c>
      <c r="D6696" t="s">
        <v>14551</v>
      </c>
      <c r="E6696" t="s">
        <v>176</v>
      </c>
      <c r="F6696" t="s">
        <v>175</v>
      </c>
      <c r="G6696" t="s">
        <v>156</v>
      </c>
      <c r="H6696" t="s">
        <v>163</v>
      </c>
      <c r="I6696">
        <v>1476</v>
      </c>
      <c r="J6696" t="s">
        <v>600</v>
      </c>
      <c r="K6696" t="s">
        <v>525</v>
      </c>
      <c r="L6696" t="s">
        <v>1820</v>
      </c>
      <c r="M6696" t="s">
        <v>1622</v>
      </c>
      <c r="N6696">
        <v>194</v>
      </c>
      <c r="O6696">
        <v>18</v>
      </c>
      <c r="P6696">
        <v>7</v>
      </c>
      <c r="Q6696" t="s">
        <v>73</v>
      </c>
      <c r="R6696" t="s">
        <v>238</v>
      </c>
      <c r="S6696" t="s">
        <v>239</v>
      </c>
      <c r="T6696">
        <v>189</v>
      </c>
      <c r="U6696">
        <v>110</v>
      </c>
      <c r="V6696">
        <v>58.2</v>
      </c>
      <c r="W6696" t="s">
        <v>133</v>
      </c>
      <c r="X6696">
        <v>6805</v>
      </c>
      <c r="Y6696">
        <v>748550</v>
      </c>
      <c r="Z6696">
        <v>40260</v>
      </c>
      <c r="AA6696">
        <v>77220</v>
      </c>
      <c r="AB6696">
        <v>866030</v>
      </c>
      <c r="AC6696">
        <v>531133</v>
      </c>
      <c r="AD6696">
        <v>334897</v>
      </c>
      <c r="AE6696" t="s">
        <v>81</v>
      </c>
      <c r="AF6696" t="s">
        <v>75</v>
      </c>
      <c r="AG6696" t="s">
        <v>240</v>
      </c>
      <c r="AH6696" t="s">
        <v>145</v>
      </c>
      <c r="AI6696" t="s">
        <v>140</v>
      </c>
      <c r="AJ6696" t="str">
        <f t="shared" si="104"/>
        <v>Nov</v>
      </c>
    </row>
    <row r="6697" spans="1:36" x14ac:dyDescent="0.3">
      <c r="A6697" t="s">
        <v>14552</v>
      </c>
      <c r="B6697" s="33">
        <v>45703</v>
      </c>
      <c r="C6697" t="s">
        <v>99</v>
      </c>
      <c r="D6697" t="s">
        <v>14553</v>
      </c>
      <c r="E6697" t="s">
        <v>181</v>
      </c>
      <c r="F6697" t="s">
        <v>176</v>
      </c>
      <c r="G6697" t="s">
        <v>159</v>
      </c>
      <c r="H6697" t="s">
        <v>156</v>
      </c>
      <c r="I6697">
        <v>1220</v>
      </c>
      <c r="J6697" t="s">
        <v>310</v>
      </c>
      <c r="K6697" t="s">
        <v>325</v>
      </c>
      <c r="L6697" t="s">
        <v>1002</v>
      </c>
      <c r="M6697" t="s">
        <v>1032</v>
      </c>
      <c r="N6697">
        <v>165</v>
      </c>
      <c r="O6697">
        <v>42</v>
      </c>
      <c r="P6697">
        <v>39</v>
      </c>
      <c r="Q6697" t="s">
        <v>76</v>
      </c>
      <c r="R6697" t="s">
        <v>238</v>
      </c>
      <c r="S6697" t="s">
        <v>239</v>
      </c>
      <c r="T6697">
        <v>189</v>
      </c>
      <c r="U6697">
        <v>175</v>
      </c>
      <c r="V6697">
        <v>92.59</v>
      </c>
      <c r="W6697" t="s">
        <v>135</v>
      </c>
      <c r="X6697">
        <v>10054</v>
      </c>
      <c r="Y6697">
        <v>1759450</v>
      </c>
      <c r="Z6697">
        <v>53375</v>
      </c>
      <c r="AA6697">
        <v>78400</v>
      </c>
      <c r="AB6697">
        <v>1891225</v>
      </c>
      <c r="AC6697">
        <v>1500253</v>
      </c>
      <c r="AD6697">
        <v>390972</v>
      </c>
      <c r="AE6697" t="s">
        <v>81</v>
      </c>
      <c r="AF6697" t="s">
        <v>81</v>
      </c>
      <c r="AG6697" t="s">
        <v>240</v>
      </c>
      <c r="AH6697" t="s">
        <v>146</v>
      </c>
      <c r="AI6697" t="s">
        <v>138</v>
      </c>
      <c r="AJ6697" t="str">
        <f t="shared" si="104"/>
        <v>Feb</v>
      </c>
    </row>
    <row r="6698" spans="1:36" x14ac:dyDescent="0.3">
      <c r="A6698" t="s">
        <v>14554</v>
      </c>
      <c r="B6698" s="33">
        <v>45774</v>
      </c>
      <c r="C6698" t="s">
        <v>99</v>
      </c>
      <c r="D6698" t="s">
        <v>14555</v>
      </c>
      <c r="E6698" t="s">
        <v>179</v>
      </c>
      <c r="F6698" t="s">
        <v>175</v>
      </c>
      <c r="G6698" t="s">
        <v>166</v>
      </c>
      <c r="H6698" t="s">
        <v>163</v>
      </c>
      <c r="I6698">
        <v>860</v>
      </c>
      <c r="J6698" t="s">
        <v>275</v>
      </c>
      <c r="K6698" t="s">
        <v>2306</v>
      </c>
      <c r="L6698" t="s">
        <v>6374</v>
      </c>
      <c r="M6698" t="s">
        <v>10525</v>
      </c>
      <c r="N6698">
        <v>137</v>
      </c>
      <c r="O6698">
        <v>47</v>
      </c>
      <c r="P6698">
        <v>37</v>
      </c>
      <c r="Q6698" t="s">
        <v>76</v>
      </c>
      <c r="R6698" t="s">
        <v>238</v>
      </c>
      <c r="S6698" t="s">
        <v>239</v>
      </c>
      <c r="T6698">
        <v>180</v>
      </c>
      <c r="U6698">
        <v>168</v>
      </c>
      <c r="V6698">
        <v>93.33</v>
      </c>
      <c r="W6698" t="s">
        <v>133</v>
      </c>
      <c r="X6698">
        <v>4724</v>
      </c>
      <c r="Y6698">
        <v>793632</v>
      </c>
      <c r="Z6698">
        <v>27216</v>
      </c>
      <c r="AA6698">
        <v>128352</v>
      </c>
      <c r="AB6698">
        <v>949200</v>
      </c>
      <c r="AC6698">
        <v>804789</v>
      </c>
      <c r="AD6698">
        <v>144411</v>
      </c>
      <c r="AE6698" t="s">
        <v>72</v>
      </c>
      <c r="AF6698" t="s">
        <v>75</v>
      </c>
      <c r="AG6698" t="s">
        <v>240</v>
      </c>
      <c r="AH6698" t="s">
        <v>144</v>
      </c>
      <c r="AI6698" t="s">
        <v>139</v>
      </c>
      <c r="AJ6698" t="str">
        <f t="shared" si="104"/>
        <v>Apr</v>
      </c>
    </row>
    <row r="6699" spans="1:36" x14ac:dyDescent="0.3">
      <c r="A6699" t="s">
        <v>14556</v>
      </c>
      <c r="B6699" s="33">
        <v>45799</v>
      </c>
      <c r="C6699" t="s">
        <v>98</v>
      </c>
      <c r="D6699" t="s">
        <v>14557</v>
      </c>
      <c r="E6699" t="s">
        <v>177</v>
      </c>
      <c r="F6699" t="s">
        <v>173</v>
      </c>
      <c r="G6699" t="s">
        <v>162</v>
      </c>
      <c r="H6699" t="s">
        <v>161</v>
      </c>
      <c r="I6699">
        <v>1992</v>
      </c>
      <c r="J6699" t="s">
        <v>275</v>
      </c>
      <c r="K6699" t="s">
        <v>3637</v>
      </c>
      <c r="L6699" t="s">
        <v>626</v>
      </c>
      <c r="M6699" t="s">
        <v>1510</v>
      </c>
      <c r="N6699">
        <v>308</v>
      </c>
      <c r="O6699">
        <v>0</v>
      </c>
      <c r="P6699">
        <v>22</v>
      </c>
      <c r="Q6699" t="s">
        <v>73</v>
      </c>
      <c r="R6699" t="s">
        <v>238</v>
      </c>
      <c r="S6699" t="s">
        <v>239</v>
      </c>
      <c r="T6699">
        <v>186</v>
      </c>
      <c r="U6699">
        <v>146</v>
      </c>
      <c r="V6699">
        <v>78.489999999999995</v>
      </c>
      <c r="W6699" t="s">
        <v>133</v>
      </c>
      <c r="X6699">
        <v>9007</v>
      </c>
      <c r="Y6699">
        <v>1315022</v>
      </c>
      <c r="Z6699">
        <v>54312</v>
      </c>
      <c r="AA6699">
        <v>70810</v>
      </c>
      <c r="AB6699">
        <v>1440144</v>
      </c>
      <c r="AC6699">
        <v>1172388</v>
      </c>
      <c r="AD6699">
        <v>267756</v>
      </c>
      <c r="AE6699" t="s">
        <v>78</v>
      </c>
      <c r="AF6699" t="s">
        <v>78</v>
      </c>
      <c r="AG6699" t="s">
        <v>240</v>
      </c>
      <c r="AH6699" t="s">
        <v>144</v>
      </c>
      <c r="AI6699" t="s">
        <v>139</v>
      </c>
      <c r="AJ6699" t="str">
        <f t="shared" si="104"/>
        <v>May</v>
      </c>
    </row>
    <row r="6700" spans="1:36" x14ac:dyDescent="0.3">
      <c r="A6700" t="s">
        <v>14558</v>
      </c>
      <c r="B6700" s="33">
        <v>45809</v>
      </c>
      <c r="C6700" t="s">
        <v>97</v>
      </c>
      <c r="D6700" t="s">
        <v>14559</v>
      </c>
      <c r="E6700" t="s">
        <v>177</v>
      </c>
      <c r="F6700" t="s">
        <v>181</v>
      </c>
      <c r="G6700" t="s">
        <v>162</v>
      </c>
      <c r="H6700" t="s">
        <v>159</v>
      </c>
      <c r="I6700">
        <v>1414</v>
      </c>
      <c r="J6700" t="s">
        <v>731</v>
      </c>
      <c r="K6700" t="s">
        <v>2815</v>
      </c>
      <c r="N6700">
        <v>184</v>
      </c>
      <c r="O6700">
        <v>0</v>
      </c>
      <c r="P6700">
        <v>0</v>
      </c>
      <c r="Q6700" t="s">
        <v>67</v>
      </c>
      <c r="R6700" t="s">
        <v>245</v>
      </c>
      <c r="S6700" t="s">
        <v>124</v>
      </c>
      <c r="T6700">
        <v>180</v>
      </c>
      <c r="U6700">
        <v>0</v>
      </c>
      <c r="V6700">
        <v>0</v>
      </c>
      <c r="W6700" t="s">
        <v>133</v>
      </c>
      <c r="X6700">
        <v>10947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 t="s">
        <v>78</v>
      </c>
      <c r="AF6700" t="s">
        <v>81</v>
      </c>
      <c r="AG6700" t="s">
        <v>240</v>
      </c>
      <c r="AH6700" t="s">
        <v>146</v>
      </c>
      <c r="AI6700" t="s">
        <v>138</v>
      </c>
      <c r="AJ6700" t="str">
        <f t="shared" si="104"/>
        <v>Jun</v>
      </c>
    </row>
    <row r="6701" spans="1:36" x14ac:dyDescent="0.3">
      <c r="A6701" t="s">
        <v>14560</v>
      </c>
      <c r="B6701" s="33">
        <v>45806</v>
      </c>
      <c r="C6701" t="s">
        <v>95</v>
      </c>
      <c r="D6701" t="s">
        <v>14561</v>
      </c>
      <c r="E6701" t="s">
        <v>177</v>
      </c>
      <c r="F6701" t="s">
        <v>179</v>
      </c>
      <c r="G6701" t="s">
        <v>162</v>
      </c>
      <c r="H6701" t="s">
        <v>166</v>
      </c>
      <c r="I6701">
        <v>1875</v>
      </c>
      <c r="J6701" t="s">
        <v>368</v>
      </c>
      <c r="K6701" t="s">
        <v>5471</v>
      </c>
      <c r="L6701" t="s">
        <v>1247</v>
      </c>
      <c r="M6701" t="s">
        <v>6452</v>
      </c>
      <c r="N6701">
        <v>230</v>
      </c>
      <c r="O6701">
        <v>8</v>
      </c>
      <c r="P6701">
        <v>15</v>
      </c>
      <c r="Q6701" t="s">
        <v>73</v>
      </c>
      <c r="R6701" t="s">
        <v>238</v>
      </c>
      <c r="S6701" t="s">
        <v>239</v>
      </c>
      <c r="T6701">
        <v>189</v>
      </c>
      <c r="U6701">
        <v>134</v>
      </c>
      <c r="V6701">
        <v>70.900000000000006</v>
      </c>
      <c r="W6701" t="s">
        <v>133</v>
      </c>
      <c r="X6701">
        <v>5993</v>
      </c>
      <c r="Y6701">
        <v>803062</v>
      </c>
      <c r="Z6701">
        <v>45024</v>
      </c>
      <c r="AA6701">
        <v>55074</v>
      </c>
      <c r="AB6701">
        <v>903160</v>
      </c>
      <c r="AC6701">
        <v>586286</v>
      </c>
      <c r="AD6701">
        <v>316874</v>
      </c>
      <c r="AE6701" t="s">
        <v>78</v>
      </c>
      <c r="AF6701" t="s">
        <v>72</v>
      </c>
      <c r="AG6701" t="s">
        <v>240</v>
      </c>
      <c r="AH6701" t="s">
        <v>144</v>
      </c>
      <c r="AI6701" t="s">
        <v>139</v>
      </c>
      <c r="AJ6701" t="str">
        <f t="shared" si="104"/>
        <v>May</v>
      </c>
    </row>
    <row r="6702" spans="1:36" x14ac:dyDescent="0.3">
      <c r="A6702" t="s">
        <v>14562</v>
      </c>
      <c r="B6702" s="33">
        <v>45959</v>
      </c>
      <c r="C6702" t="s">
        <v>99</v>
      </c>
      <c r="D6702" t="s">
        <v>14563</v>
      </c>
      <c r="E6702" t="s">
        <v>177</v>
      </c>
      <c r="F6702" t="s">
        <v>173</v>
      </c>
      <c r="G6702" t="s">
        <v>162</v>
      </c>
      <c r="H6702" t="s">
        <v>161</v>
      </c>
      <c r="I6702">
        <v>462</v>
      </c>
      <c r="J6702" t="s">
        <v>264</v>
      </c>
      <c r="K6702" t="s">
        <v>514</v>
      </c>
      <c r="L6702" t="s">
        <v>1202</v>
      </c>
      <c r="M6702" t="s">
        <v>400</v>
      </c>
      <c r="N6702">
        <v>75</v>
      </c>
      <c r="O6702">
        <v>33</v>
      </c>
      <c r="P6702">
        <v>62</v>
      </c>
      <c r="Q6702" t="s">
        <v>76</v>
      </c>
      <c r="R6702" t="s">
        <v>238</v>
      </c>
      <c r="S6702" t="s">
        <v>239</v>
      </c>
      <c r="T6702">
        <v>220</v>
      </c>
      <c r="U6702">
        <v>180</v>
      </c>
      <c r="V6702">
        <v>81.819999999999993</v>
      </c>
      <c r="W6702" t="s">
        <v>135</v>
      </c>
      <c r="X6702">
        <v>8728</v>
      </c>
      <c r="Y6702">
        <v>1571040</v>
      </c>
      <c r="Z6702">
        <v>35460</v>
      </c>
      <c r="AA6702">
        <v>99720</v>
      </c>
      <c r="AB6702">
        <v>1706220</v>
      </c>
      <c r="AC6702">
        <v>1408138</v>
      </c>
      <c r="AD6702">
        <v>298082</v>
      </c>
      <c r="AE6702" t="s">
        <v>78</v>
      </c>
      <c r="AF6702" t="s">
        <v>78</v>
      </c>
      <c r="AG6702" t="s">
        <v>240</v>
      </c>
      <c r="AH6702" t="s">
        <v>147</v>
      </c>
      <c r="AI6702" t="s">
        <v>139</v>
      </c>
      <c r="AJ6702" t="str">
        <f t="shared" si="104"/>
        <v>Oct</v>
      </c>
    </row>
    <row r="6703" spans="1:36" x14ac:dyDescent="0.3">
      <c r="A6703" t="s">
        <v>14564</v>
      </c>
      <c r="B6703" s="33">
        <v>45889</v>
      </c>
      <c r="C6703" t="s">
        <v>93</v>
      </c>
      <c r="D6703" t="s">
        <v>11505</v>
      </c>
      <c r="E6703" t="s">
        <v>174</v>
      </c>
      <c r="F6703" t="s">
        <v>173</v>
      </c>
      <c r="G6703" t="s">
        <v>158</v>
      </c>
      <c r="H6703" t="s">
        <v>161</v>
      </c>
      <c r="I6703">
        <v>1497</v>
      </c>
      <c r="J6703" t="s">
        <v>368</v>
      </c>
      <c r="K6703" t="s">
        <v>4290</v>
      </c>
      <c r="L6703" t="s">
        <v>707</v>
      </c>
      <c r="M6703" t="s">
        <v>4537</v>
      </c>
      <c r="N6703">
        <v>229</v>
      </c>
      <c r="O6703">
        <v>16</v>
      </c>
      <c r="P6703">
        <v>8</v>
      </c>
      <c r="Q6703" t="s">
        <v>73</v>
      </c>
      <c r="R6703" t="s">
        <v>238</v>
      </c>
      <c r="S6703" t="s">
        <v>239</v>
      </c>
      <c r="T6703">
        <v>180</v>
      </c>
      <c r="U6703">
        <v>149</v>
      </c>
      <c r="V6703">
        <v>82.78</v>
      </c>
      <c r="W6703" t="s">
        <v>133</v>
      </c>
      <c r="X6703">
        <v>8259</v>
      </c>
      <c r="Y6703">
        <v>1230591</v>
      </c>
      <c r="Z6703">
        <v>35611</v>
      </c>
      <c r="AA6703">
        <v>101618</v>
      </c>
      <c r="AB6703">
        <v>1367820</v>
      </c>
      <c r="AC6703">
        <v>868303</v>
      </c>
      <c r="AD6703">
        <v>499517</v>
      </c>
      <c r="AE6703" t="s">
        <v>78</v>
      </c>
      <c r="AF6703" t="s">
        <v>78</v>
      </c>
      <c r="AG6703" t="s">
        <v>240</v>
      </c>
      <c r="AH6703" t="s">
        <v>144</v>
      </c>
      <c r="AI6703" t="s">
        <v>140</v>
      </c>
      <c r="AJ6703" t="str">
        <f t="shared" si="104"/>
        <v>Aug</v>
      </c>
    </row>
    <row r="6704" spans="1:36" x14ac:dyDescent="0.3">
      <c r="A6704" t="s">
        <v>14565</v>
      </c>
      <c r="B6704" s="33">
        <v>45903</v>
      </c>
      <c r="C6704" t="s">
        <v>96</v>
      </c>
      <c r="D6704" t="s">
        <v>14566</v>
      </c>
      <c r="E6704" t="s">
        <v>180</v>
      </c>
      <c r="F6704" t="s">
        <v>174</v>
      </c>
      <c r="G6704" t="s">
        <v>160</v>
      </c>
      <c r="H6704" t="s">
        <v>158</v>
      </c>
      <c r="I6704">
        <v>1407</v>
      </c>
      <c r="J6704" t="s">
        <v>1510</v>
      </c>
      <c r="K6704" t="s">
        <v>1342</v>
      </c>
      <c r="L6704" t="s">
        <v>1272</v>
      </c>
      <c r="M6704" t="s">
        <v>4589</v>
      </c>
      <c r="N6704">
        <v>202</v>
      </c>
      <c r="O6704">
        <v>7</v>
      </c>
      <c r="P6704">
        <v>24</v>
      </c>
      <c r="Q6704" t="s">
        <v>73</v>
      </c>
      <c r="R6704" t="s">
        <v>238</v>
      </c>
      <c r="S6704" t="s">
        <v>239</v>
      </c>
      <c r="T6704">
        <v>180</v>
      </c>
      <c r="U6704">
        <v>171</v>
      </c>
      <c r="V6704">
        <v>95</v>
      </c>
      <c r="W6704" t="s">
        <v>133</v>
      </c>
      <c r="X6704">
        <v>8276</v>
      </c>
      <c r="Y6704">
        <v>1415196</v>
      </c>
      <c r="Z6704">
        <v>44460</v>
      </c>
      <c r="AA6704">
        <v>117306</v>
      </c>
      <c r="AB6704">
        <v>1576962</v>
      </c>
      <c r="AC6704">
        <v>1286951</v>
      </c>
      <c r="AD6704">
        <v>290011</v>
      </c>
      <c r="AE6704" t="s">
        <v>81</v>
      </c>
      <c r="AF6704" t="s">
        <v>78</v>
      </c>
      <c r="AG6704" t="s">
        <v>240</v>
      </c>
      <c r="AH6704" t="s">
        <v>144</v>
      </c>
      <c r="AI6704" t="s">
        <v>138</v>
      </c>
      <c r="AJ6704" t="str">
        <f t="shared" si="104"/>
        <v>Sep</v>
      </c>
    </row>
    <row r="6705" spans="1:36" x14ac:dyDescent="0.3">
      <c r="A6705" t="s">
        <v>14567</v>
      </c>
      <c r="B6705" s="33">
        <v>45961</v>
      </c>
      <c r="C6705" t="s">
        <v>95</v>
      </c>
      <c r="D6705" t="s">
        <v>14568</v>
      </c>
      <c r="E6705" t="s">
        <v>175</v>
      </c>
      <c r="F6705" t="s">
        <v>172</v>
      </c>
      <c r="G6705" t="s">
        <v>163</v>
      </c>
      <c r="H6705" t="s">
        <v>155</v>
      </c>
      <c r="I6705">
        <v>1537</v>
      </c>
      <c r="J6705" t="s">
        <v>275</v>
      </c>
      <c r="K6705" t="s">
        <v>860</v>
      </c>
      <c r="L6705" t="s">
        <v>4056</v>
      </c>
      <c r="M6705" t="s">
        <v>860</v>
      </c>
      <c r="N6705">
        <v>231</v>
      </c>
      <c r="O6705">
        <v>12</v>
      </c>
      <c r="P6705">
        <v>-1</v>
      </c>
      <c r="Q6705" t="s">
        <v>73</v>
      </c>
      <c r="R6705" t="s">
        <v>238</v>
      </c>
      <c r="S6705" t="s">
        <v>239</v>
      </c>
      <c r="T6705">
        <v>150</v>
      </c>
      <c r="U6705">
        <v>100</v>
      </c>
      <c r="V6705">
        <v>66.67</v>
      </c>
      <c r="W6705" t="s">
        <v>134</v>
      </c>
      <c r="X6705">
        <v>10211</v>
      </c>
      <c r="Y6705">
        <v>1021100</v>
      </c>
      <c r="Z6705">
        <v>25000</v>
      </c>
      <c r="AA6705">
        <v>74300</v>
      </c>
      <c r="AB6705">
        <v>1120400</v>
      </c>
      <c r="AC6705">
        <v>675970</v>
      </c>
      <c r="AD6705">
        <v>444430</v>
      </c>
      <c r="AE6705" t="s">
        <v>75</v>
      </c>
      <c r="AF6705" t="s">
        <v>81</v>
      </c>
      <c r="AG6705" t="s">
        <v>240</v>
      </c>
      <c r="AH6705" t="s">
        <v>144</v>
      </c>
      <c r="AI6705" t="s">
        <v>138</v>
      </c>
      <c r="AJ6705" t="str">
        <f t="shared" si="104"/>
        <v>Oct</v>
      </c>
    </row>
    <row r="6706" spans="1:36" x14ac:dyDescent="0.3">
      <c r="A6706" t="s">
        <v>14569</v>
      </c>
      <c r="B6706" s="33">
        <v>45812</v>
      </c>
      <c r="C6706" t="s">
        <v>99</v>
      </c>
      <c r="D6706" t="s">
        <v>14570</v>
      </c>
      <c r="E6706" t="s">
        <v>174</v>
      </c>
      <c r="F6706" t="s">
        <v>181</v>
      </c>
      <c r="G6706" t="s">
        <v>158</v>
      </c>
      <c r="H6706" t="s">
        <v>159</v>
      </c>
      <c r="I6706">
        <v>365</v>
      </c>
      <c r="J6706" t="s">
        <v>806</v>
      </c>
      <c r="K6706" t="s">
        <v>1541</v>
      </c>
      <c r="L6706" t="s">
        <v>304</v>
      </c>
      <c r="M6706" t="s">
        <v>1541</v>
      </c>
      <c r="N6706">
        <v>63</v>
      </c>
      <c r="O6706">
        <v>0</v>
      </c>
      <c r="P6706">
        <v>-10</v>
      </c>
      <c r="Q6706" t="s">
        <v>70</v>
      </c>
      <c r="R6706" t="s">
        <v>238</v>
      </c>
      <c r="S6706" t="s">
        <v>239</v>
      </c>
      <c r="T6706">
        <v>180</v>
      </c>
      <c r="U6706">
        <v>132</v>
      </c>
      <c r="V6706">
        <v>73.33</v>
      </c>
      <c r="W6706" t="s">
        <v>133</v>
      </c>
      <c r="X6706">
        <v>10254</v>
      </c>
      <c r="Y6706">
        <v>1353528</v>
      </c>
      <c r="Z6706">
        <v>33660</v>
      </c>
      <c r="AA6706">
        <v>98472</v>
      </c>
      <c r="AB6706">
        <v>1485660</v>
      </c>
      <c r="AC6706">
        <v>1068932</v>
      </c>
      <c r="AD6706">
        <v>416728</v>
      </c>
      <c r="AE6706" t="s">
        <v>78</v>
      </c>
      <c r="AF6706" t="s">
        <v>81</v>
      </c>
      <c r="AG6706" t="s">
        <v>240</v>
      </c>
      <c r="AH6706" t="s">
        <v>144</v>
      </c>
      <c r="AI6706" t="s">
        <v>139</v>
      </c>
      <c r="AJ6706" t="str">
        <f t="shared" si="104"/>
        <v>Jun</v>
      </c>
    </row>
    <row r="6707" spans="1:36" x14ac:dyDescent="0.3">
      <c r="A6707" t="s">
        <v>14571</v>
      </c>
      <c r="B6707" s="33">
        <v>45914</v>
      </c>
      <c r="C6707" t="s">
        <v>95</v>
      </c>
      <c r="D6707" t="s">
        <v>14572</v>
      </c>
      <c r="E6707" t="s">
        <v>180</v>
      </c>
      <c r="F6707" t="s">
        <v>176</v>
      </c>
      <c r="G6707" t="s">
        <v>160</v>
      </c>
      <c r="H6707" t="s">
        <v>156</v>
      </c>
      <c r="I6707">
        <v>1768</v>
      </c>
      <c r="J6707" t="s">
        <v>362</v>
      </c>
      <c r="K6707" t="s">
        <v>1390</v>
      </c>
      <c r="L6707" t="s">
        <v>353</v>
      </c>
      <c r="M6707" t="s">
        <v>1390</v>
      </c>
      <c r="N6707">
        <v>259</v>
      </c>
      <c r="O6707">
        <v>0</v>
      </c>
      <c r="P6707">
        <v>-7</v>
      </c>
      <c r="Q6707" t="s">
        <v>70</v>
      </c>
      <c r="R6707" t="s">
        <v>238</v>
      </c>
      <c r="S6707" t="s">
        <v>239</v>
      </c>
      <c r="T6707">
        <v>189</v>
      </c>
      <c r="U6707">
        <v>165</v>
      </c>
      <c r="V6707">
        <v>87.3</v>
      </c>
      <c r="W6707" t="s">
        <v>133</v>
      </c>
      <c r="X6707">
        <v>10228</v>
      </c>
      <c r="Y6707">
        <v>1687620</v>
      </c>
      <c r="Z6707">
        <v>37125</v>
      </c>
      <c r="AA6707">
        <v>20955</v>
      </c>
      <c r="AB6707">
        <v>1745700</v>
      </c>
      <c r="AC6707">
        <v>1335973</v>
      </c>
      <c r="AD6707">
        <v>409727</v>
      </c>
      <c r="AE6707" t="s">
        <v>81</v>
      </c>
      <c r="AF6707" t="s">
        <v>81</v>
      </c>
      <c r="AG6707" t="s">
        <v>240</v>
      </c>
      <c r="AH6707" t="s">
        <v>145</v>
      </c>
      <c r="AI6707" t="s">
        <v>139</v>
      </c>
      <c r="AJ6707" t="str">
        <f t="shared" si="104"/>
        <v>Sep</v>
      </c>
    </row>
    <row r="6708" spans="1:36" x14ac:dyDescent="0.3">
      <c r="A6708" t="s">
        <v>14573</v>
      </c>
      <c r="B6708" s="33">
        <v>46015</v>
      </c>
      <c r="C6708" t="s">
        <v>99</v>
      </c>
      <c r="D6708" t="s">
        <v>14574</v>
      </c>
      <c r="E6708" t="s">
        <v>175</v>
      </c>
      <c r="F6708" t="s">
        <v>178</v>
      </c>
      <c r="G6708" t="s">
        <v>163</v>
      </c>
      <c r="H6708" t="s">
        <v>157</v>
      </c>
      <c r="I6708">
        <v>902</v>
      </c>
      <c r="J6708" t="s">
        <v>266</v>
      </c>
      <c r="K6708" t="s">
        <v>1240</v>
      </c>
      <c r="L6708" t="s">
        <v>310</v>
      </c>
      <c r="M6708" t="s">
        <v>1716</v>
      </c>
      <c r="N6708">
        <v>123</v>
      </c>
      <c r="O6708">
        <v>0</v>
      </c>
      <c r="P6708">
        <v>2</v>
      </c>
      <c r="Q6708" t="s">
        <v>70</v>
      </c>
      <c r="R6708" t="s">
        <v>238</v>
      </c>
      <c r="S6708" t="s">
        <v>239</v>
      </c>
      <c r="T6708">
        <v>180</v>
      </c>
      <c r="U6708">
        <v>164</v>
      </c>
      <c r="V6708">
        <v>91.11</v>
      </c>
      <c r="W6708" t="s">
        <v>133</v>
      </c>
      <c r="X6708">
        <v>7899</v>
      </c>
      <c r="Y6708">
        <v>1295436</v>
      </c>
      <c r="Z6708">
        <v>68880</v>
      </c>
      <c r="AA6708">
        <v>30504</v>
      </c>
      <c r="AB6708">
        <v>1394820</v>
      </c>
      <c r="AC6708">
        <v>1096810</v>
      </c>
      <c r="AD6708">
        <v>298010</v>
      </c>
      <c r="AE6708" t="s">
        <v>75</v>
      </c>
      <c r="AF6708" t="s">
        <v>75</v>
      </c>
      <c r="AG6708" t="s">
        <v>240</v>
      </c>
      <c r="AH6708" t="s">
        <v>146</v>
      </c>
      <c r="AI6708" t="s">
        <v>139</v>
      </c>
      <c r="AJ6708" t="str">
        <f t="shared" si="104"/>
        <v>Dec</v>
      </c>
    </row>
    <row r="6709" spans="1:36" x14ac:dyDescent="0.3">
      <c r="A6709" t="s">
        <v>14575</v>
      </c>
      <c r="B6709" s="33">
        <v>45997</v>
      </c>
      <c r="C6709" t="s">
        <v>93</v>
      </c>
      <c r="D6709" t="s">
        <v>8387</v>
      </c>
      <c r="E6709" t="s">
        <v>175</v>
      </c>
      <c r="F6709" t="s">
        <v>178</v>
      </c>
      <c r="G6709" t="s">
        <v>163</v>
      </c>
      <c r="H6709" t="s">
        <v>157</v>
      </c>
      <c r="I6709">
        <v>1838</v>
      </c>
      <c r="J6709" t="s">
        <v>626</v>
      </c>
      <c r="K6709" t="s">
        <v>860</v>
      </c>
      <c r="L6709" t="s">
        <v>4929</v>
      </c>
      <c r="M6709" t="s">
        <v>2490</v>
      </c>
      <c r="N6709">
        <v>231</v>
      </c>
      <c r="O6709">
        <v>17</v>
      </c>
      <c r="P6709">
        <v>26</v>
      </c>
      <c r="Q6709" t="s">
        <v>73</v>
      </c>
      <c r="R6709" t="s">
        <v>238</v>
      </c>
      <c r="S6709" t="s">
        <v>239</v>
      </c>
      <c r="T6709">
        <v>180</v>
      </c>
      <c r="U6709">
        <v>129</v>
      </c>
      <c r="V6709">
        <v>71.67</v>
      </c>
      <c r="W6709" t="s">
        <v>133</v>
      </c>
      <c r="X6709">
        <v>6880</v>
      </c>
      <c r="Y6709">
        <v>887520</v>
      </c>
      <c r="Z6709">
        <v>50181</v>
      </c>
      <c r="AA6709">
        <v>74820</v>
      </c>
      <c r="AB6709">
        <v>1012521</v>
      </c>
      <c r="AC6709">
        <v>597839</v>
      </c>
      <c r="AD6709">
        <v>414682</v>
      </c>
      <c r="AE6709" t="s">
        <v>75</v>
      </c>
      <c r="AF6709" t="s">
        <v>75</v>
      </c>
      <c r="AG6709" t="s">
        <v>240</v>
      </c>
      <c r="AH6709" t="s">
        <v>144</v>
      </c>
      <c r="AI6709" t="s">
        <v>138</v>
      </c>
      <c r="AJ6709" t="str">
        <f t="shared" si="104"/>
        <v>Dec</v>
      </c>
    </row>
    <row r="6710" spans="1:36" x14ac:dyDescent="0.3">
      <c r="A6710" t="s">
        <v>14576</v>
      </c>
      <c r="B6710" s="33">
        <v>45917</v>
      </c>
      <c r="C6710" t="s">
        <v>97</v>
      </c>
      <c r="D6710" t="s">
        <v>14577</v>
      </c>
      <c r="E6710" t="s">
        <v>176</v>
      </c>
      <c r="F6710" t="s">
        <v>172</v>
      </c>
      <c r="G6710" t="s">
        <v>156</v>
      </c>
      <c r="H6710" t="s">
        <v>155</v>
      </c>
      <c r="I6710">
        <v>1787</v>
      </c>
      <c r="J6710" t="s">
        <v>636</v>
      </c>
      <c r="K6710" t="s">
        <v>2033</v>
      </c>
      <c r="L6710" t="s">
        <v>470</v>
      </c>
      <c r="M6710" t="s">
        <v>1808</v>
      </c>
      <c r="N6710">
        <v>254</v>
      </c>
      <c r="O6710">
        <v>19</v>
      </c>
      <c r="P6710">
        <v>12</v>
      </c>
      <c r="Q6710" t="s">
        <v>73</v>
      </c>
      <c r="R6710" t="s">
        <v>238</v>
      </c>
      <c r="S6710" t="s">
        <v>239</v>
      </c>
      <c r="T6710">
        <v>180</v>
      </c>
      <c r="U6710">
        <v>130</v>
      </c>
      <c r="V6710">
        <v>72.22</v>
      </c>
      <c r="W6710" t="s">
        <v>135</v>
      </c>
      <c r="X6710">
        <v>4984</v>
      </c>
      <c r="Y6710">
        <v>647920</v>
      </c>
      <c r="Z6710">
        <v>23010</v>
      </c>
      <c r="AA6710">
        <v>42900</v>
      </c>
      <c r="AB6710">
        <v>713830</v>
      </c>
      <c r="AC6710">
        <v>571385</v>
      </c>
      <c r="AD6710">
        <v>142445</v>
      </c>
      <c r="AE6710" t="s">
        <v>81</v>
      </c>
      <c r="AF6710" t="s">
        <v>81</v>
      </c>
      <c r="AG6710" t="s">
        <v>240</v>
      </c>
      <c r="AH6710" t="s">
        <v>146</v>
      </c>
      <c r="AI6710" t="s">
        <v>140</v>
      </c>
      <c r="AJ6710" t="str">
        <f t="shared" si="104"/>
        <v>Sep</v>
      </c>
    </row>
    <row r="6711" spans="1:36" x14ac:dyDescent="0.3">
      <c r="A6711" t="s">
        <v>14578</v>
      </c>
      <c r="B6711" s="33">
        <v>45932</v>
      </c>
      <c r="C6711" t="s">
        <v>93</v>
      </c>
      <c r="D6711" t="s">
        <v>285</v>
      </c>
      <c r="E6711" t="s">
        <v>173</v>
      </c>
      <c r="F6711" t="s">
        <v>179</v>
      </c>
      <c r="G6711" t="s">
        <v>161</v>
      </c>
      <c r="H6711" t="s">
        <v>166</v>
      </c>
      <c r="I6711">
        <v>1662</v>
      </c>
      <c r="J6711" t="s">
        <v>492</v>
      </c>
      <c r="K6711" t="s">
        <v>1897</v>
      </c>
      <c r="L6711" t="s">
        <v>639</v>
      </c>
      <c r="M6711" t="s">
        <v>1897</v>
      </c>
      <c r="N6711">
        <v>213</v>
      </c>
      <c r="O6711">
        <v>0</v>
      </c>
      <c r="P6711">
        <v>-1</v>
      </c>
      <c r="Q6711" t="s">
        <v>70</v>
      </c>
      <c r="R6711" t="s">
        <v>238</v>
      </c>
      <c r="S6711" t="s">
        <v>239</v>
      </c>
      <c r="T6711">
        <v>180</v>
      </c>
      <c r="U6711">
        <v>154</v>
      </c>
      <c r="V6711">
        <v>85.56</v>
      </c>
      <c r="W6711" t="s">
        <v>134</v>
      </c>
      <c r="X6711">
        <v>6062</v>
      </c>
      <c r="Y6711">
        <v>933548</v>
      </c>
      <c r="Z6711">
        <v>46816</v>
      </c>
      <c r="AA6711">
        <v>23716</v>
      </c>
      <c r="AB6711">
        <v>1004080</v>
      </c>
      <c r="AC6711">
        <v>836633</v>
      </c>
      <c r="AD6711">
        <v>167447</v>
      </c>
      <c r="AE6711" t="s">
        <v>78</v>
      </c>
      <c r="AF6711" t="s">
        <v>72</v>
      </c>
      <c r="AG6711" t="s">
        <v>240</v>
      </c>
      <c r="AH6711" t="s">
        <v>145</v>
      </c>
      <c r="AI6711" t="s">
        <v>140</v>
      </c>
      <c r="AJ6711" t="str">
        <f t="shared" si="104"/>
        <v>Oct</v>
      </c>
    </row>
    <row r="6712" spans="1:36" x14ac:dyDescent="0.3">
      <c r="A6712" t="s">
        <v>14579</v>
      </c>
      <c r="B6712" s="33">
        <v>45858</v>
      </c>
      <c r="C6712" t="s">
        <v>96</v>
      </c>
      <c r="D6712" t="s">
        <v>14580</v>
      </c>
      <c r="E6712" t="s">
        <v>179</v>
      </c>
      <c r="F6712" t="s">
        <v>175</v>
      </c>
      <c r="G6712" t="s">
        <v>166</v>
      </c>
      <c r="H6712" t="s">
        <v>163</v>
      </c>
      <c r="I6712">
        <v>1046</v>
      </c>
      <c r="J6712" t="s">
        <v>357</v>
      </c>
      <c r="K6712" t="s">
        <v>1787</v>
      </c>
      <c r="L6712" t="s">
        <v>581</v>
      </c>
      <c r="M6712" t="s">
        <v>1787</v>
      </c>
      <c r="N6712">
        <v>163</v>
      </c>
      <c r="O6712">
        <v>0</v>
      </c>
      <c r="P6712">
        <v>-10</v>
      </c>
      <c r="Q6712" t="s">
        <v>70</v>
      </c>
      <c r="R6712" t="s">
        <v>238</v>
      </c>
      <c r="S6712" t="s">
        <v>239</v>
      </c>
      <c r="T6712">
        <v>189</v>
      </c>
      <c r="U6712">
        <v>152</v>
      </c>
      <c r="V6712">
        <v>80.42</v>
      </c>
      <c r="W6712" t="s">
        <v>133</v>
      </c>
      <c r="X6712">
        <v>4496</v>
      </c>
      <c r="Y6712">
        <v>683392</v>
      </c>
      <c r="Z6712">
        <v>52288</v>
      </c>
      <c r="AA6712">
        <v>83904</v>
      </c>
      <c r="AB6712">
        <v>819584</v>
      </c>
      <c r="AC6712">
        <v>480042</v>
      </c>
      <c r="AD6712">
        <v>339542</v>
      </c>
      <c r="AE6712" t="s">
        <v>72</v>
      </c>
      <c r="AF6712" t="s">
        <v>75</v>
      </c>
      <c r="AG6712" t="s">
        <v>240</v>
      </c>
      <c r="AH6712" t="s">
        <v>144</v>
      </c>
      <c r="AI6712" t="s">
        <v>139</v>
      </c>
      <c r="AJ6712" t="str">
        <f t="shared" si="104"/>
        <v>Jul</v>
      </c>
    </row>
    <row r="6713" spans="1:36" x14ac:dyDescent="0.3">
      <c r="A6713" t="s">
        <v>14581</v>
      </c>
      <c r="B6713" s="33">
        <v>45723</v>
      </c>
      <c r="C6713" t="s">
        <v>93</v>
      </c>
      <c r="D6713" t="s">
        <v>14582</v>
      </c>
      <c r="E6713" t="s">
        <v>176</v>
      </c>
      <c r="F6713" t="s">
        <v>172</v>
      </c>
      <c r="G6713" t="s">
        <v>156</v>
      </c>
      <c r="H6713" t="s">
        <v>155</v>
      </c>
      <c r="I6713">
        <v>1055</v>
      </c>
      <c r="J6713" t="s">
        <v>572</v>
      </c>
      <c r="K6713" t="s">
        <v>1634</v>
      </c>
      <c r="N6713">
        <v>170</v>
      </c>
      <c r="O6713">
        <v>0</v>
      </c>
      <c r="P6713">
        <v>0</v>
      </c>
      <c r="Q6713" t="s">
        <v>67</v>
      </c>
      <c r="R6713" t="s">
        <v>245</v>
      </c>
      <c r="S6713" t="s">
        <v>123</v>
      </c>
      <c r="T6713">
        <v>220</v>
      </c>
      <c r="U6713">
        <v>0</v>
      </c>
      <c r="V6713">
        <v>0</v>
      </c>
      <c r="W6713" t="s">
        <v>133</v>
      </c>
      <c r="X6713">
        <v>8254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 t="s">
        <v>81</v>
      </c>
      <c r="AF6713" t="s">
        <v>81</v>
      </c>
      <c r="AG6713" t="s">
        <v>240</v>
      </c>
      <c r="AH6713" t="s">
        <v>144</v>
      </c>
      <c r="AI6713" t="s">
        <v>139</v>
      </c>
      <c r="AJ6713" t="str">
        <f t="shared" si="104"/>
        <v>Mar</v>
      </c>
    </row>
    <row r="6714" spans="1:36" x14ac:dyDescent="0.3">
      <c r="A6714" t="s">
        <v>14583</v>
      </c>
      <c r="B6714" s="33">
        <v>45840</v>
      </c>
      <c r="C6714" t="s">
        <v>97</v>
      </c>
      <c r="D6714" t="s">
        <v>14584</v>
      </c>
      <c r="E6714" t="s">
        <v>177</v>
      </c>
      <c r="F6714" t="s">
        <v>172</v>
      </c>
      <c r="G6714" t="s">
        <v>162</v>
      </c>
      <c r="H6714" t="s">
        <v>155</v>
      </c>
      <c r="I6714">
        <v>839</v>
      </c>
      <c r="J6714" t="s">
        <v>408</v>
      </c>
      <c r="K6714" t="s">
        <v>4654</v>
      </c>
      <c r="N6714">
        <v>133</v>
      </c>
      <c r="O6714">
        <v>0</v>
      </c>
      <c r="P6714">
        <v>0</v>
      </c>
      <c r="Q6714" t="s">
        <v>67</v>
      </c>
      <c r="R6714" t="s">
        <v>245</v>
      </c>
      <c r="S6714" t="s">
        <v>122</v>
      </c>
      <c r="T6714">
        <v>220</v>
      </c>
      <c r="U6714">
        <v>0</v>
      </c>
      <c r="V6714">
        <v>0</v>
      </c>
      <c r="W6714" t="s">
        <v>133</v>
      </c>
      <c r="X6714">
        <v>10091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 t="s">
        <v>78</v>
      </c>
      <c r="AF6714" t="s">
        <v>81</v>
      </c>
      <c r="AG6714" t="s">
        <v>240</v>
      </c>
      <c r="AH6714" t="s">
        <v>144</v>
      </c>
      <c r="AI6714" t="s">
        <v>139</v>
      </c>
      <c r="AJ6714" t="str">
        <f t="shared" si="104"/>
        <v>Jul</v>
      </c>
    </row>
    <row r="6715" spans="1:36" x14ac:dyDescent="0.3">
      <c r="A6715" t="s">
        <v>14585</v>
      </c>
      <c r="B6715" s="33">
        <v>45927</v>
      </c>
      <c r="C6715" t="s">
        <v>93</v>
      </c>
      <c r="D6715" t="s">
        <v>14586</v>
      </c>
      <c r="E6715" t="s">
        <v>176</v>
      </c>
      <c r="F6715" t="s">
        <v>174</v>
      </c>
      <c r="G6715" t="s">
        <v>156</v>
      </c>
      <c r="H6715" t="s">
        <v>158</v>
      </c>
      <c r="I6715">
        <v>575</v>
      </c>
      <c r="J6715" t="s">
        <v>600</v>
      </c>
      <c r="K6715" t="s">
        <v>1887</v>
      </c>
      <c r="L6715" t="s">
        <v>447</v>
      </c>
      <c r="M6715" t="s">
        <v>1887</v>
      </c>
      <c r="N6715">
        <v>91</v>
      </c>
      <c r="O6715">
        <v>0</v>
      </c>
      <c r="P6715">
        <v>-10</v>
      </c>
      <c r="Q6715" t="s">
        <v>70</v>
      </c>
      <c r="R6715" t="s">
        <v>238</v>
      </c>
      <c r="S6715" t="s">
        <v>239</v>
      </c>
      <c r="T6715">
        <v>180</v>
      </c>
      <c r="U6715">
        <v>131</v>
      </c>
      <c r="V6715">
        <v>72.78</v>
      </c>
      <c r="W6715" t="s">
        <v>135</v>
      </c>
      <c r="X6715">
        <v>10373</v>
      </c>
      <c r="Y6715">
        <v>1358863</v>
      </c>
      <c r="Z6715">
        <v>70085</v>
      </c>
      <c r="AA6715">
        <v>78076</v>
      </c>
      <c r="AB6715">
        <v>1507024</v>
      </c>
      <c r="AC6715">
        <v>1001183</v>
      </c>
      <c r="AD6715">
        <v>505841</v>
      </c>
      <c r="AE6715" t="s">
        <v>81</v>
      </c>
      <c r="AF6715" t="s">
        <v>78</v>
      </c>
      <c r="AG6715" t="s">
        <v>240</v>
      </c>
      <c r="AH6715" t="s">
        <v>144</v>
      </c>
      <c r="AI6715" t="s">
        <v>139</v>
      </c>
      <c r="AJ6715" t="str">
        <f t="shared" si="104"/>
        <v>Sep</v>
      </c>
    </row>
    <row r="6716" spans="1:36" x14ac:dyDescent="0.3">
      <c r="A6716" t="s">
        <v>14587</v>
      </c>
      <c r="B6716" s="33">
        <v>45684</v>
      </c>
      <c r="C6716" t="s">
        <v>98</v>
      </c>
      <c r="D6716" t="s">
        <v>9341</v>
      </c>
      <c r="E6716" t="s">
        <v>177</v>
      </c>
      <c r="F6716" t="s">
        <v>175</v>
      </c>
      <c r="G6716" t="s">
        <v>162</v>
      </c>
      <c r="H6716" t="s">
        <v>163</v>
      </c>
      <c r="I6716">
        <v>2103</v>
      </c>
      <c r="J6716" t="s">
        <v>554</v>
      </c>
      <c r="K6716" t="s">
        <v>321</v>
      </c>
      <c r="L6716" t="s">
        <v>463</v>
      </c>
      <c r="M6716" t="s">
        <v>1113</v>
      </c>
      <c r="N6716">
        <v>286</v>
      </c>
      <c r="O6716">
        <v>0</v>
      </c>
      <c r="P6716">
        <v>7</v>
      </c>
      <c r="Q6716" t="s">
        <v>73</v>
      </c>
      <c r="R6716" t="s">
        <v>238</v>
      </c>
      <c r="S6716" t="s">
        <v>239</v>
      </c>
      <c r="T6716">
        <v>180</v>
      </c>
      <c r="U6716">
        <v>116</v>
      </c>
      <c r="V6716">
        <v>64.44</v>
      </c>
      <c r="W6716" t="s">
        <v>135</v>
      </c>
      <c r="X6716">
        <v>8429</v>
      </c>
      <c r="Y6716">
        <v>977764</v>
      </c>
      <c r="Z6716">
        <v>56028</v>
      </c>
      <c r="AA6716">
        <v>83520</v>
      </c>
      <c r="AB6716">
        <v>1117312</v>
      </c>
      <c r="AC6716">
        <v>942705</v>
      </c>
      <c r="AD6716">
        <v>174607</v>
      </c>
      <c r="AE6716" t="s">
        <v>78</v>
      </c>
      <c r="AF6716" t="s">
        <v>75</v>
      </c>
      <c r="AG6716" t="s">
        <v>240</v>
      </c>
      <c r="AH6716" t="s">
        <v>146</v>
      </c>
      <c r="AI6716" t="s">
        <v>139</v>
      </c>
      <c r="AJ6716" t="str">
        <f t="shared" si="104"/>
        <v>Jan</v>
      </c>
    </row>
    <row r="6717" spans="1:36" x14ac:dyDescent="0.3">
      <c r="A6717" t="s">
        <v>14588</v>
      </c>
      <c r="B6717" s="33">
        <v>45874</v>
      </c>
      <c r="C6717" t="s">
        <v>96</v>
      </c>
      <c r="D6717" t="s">
        <v>14589</v>
      </c>
      <c r="E6717" t="s">
        <v>172</v>
      </c>
      <c r="F6717" t="s">
        <v>173</v>
      </c>
      <c r="G6717" t="s">
        <v>155</v>
      </c>
      <c r="H6717" t="s">
        <v>161</v>
      </c>
      <c r="I6717">
        <v>1144</v>
      </c>
      <c r="J6717" t="s">
        <v>605</v>
      </c>
      <c r="K6717" t="s">
        <v>2345</v>
      </c>
      <c r="L6717" t="s">
        <v>1017</v>
      </c>
      <c r="M6717" t="s">
        <v>1383</v>
      </c>
      <c r="N6717">
        <v>155</v>
      </c>
      <c r="O6717">
        <v>24</v>
      </c>
      <c r="P6717">
        <v>29</v>
      </c>
      <c r="Q6717" t="s">
        <v>73</v>
      </c>
      <c r="R6717" t="s">
        <v>238</v>
      </c>
      <c r="S6717" t="s">
        <v>239</v>
      </c>
      <c r="T6717">
        <v>180</v>
      </c>
      <c r="U6717">
        <v>141</v>
      </c>
      <c r="V6717">
        <v>78.33</v>
      </c>
      <c r="W6717" t="s">
        <v>133</v>
      </c>
      <c r="X6717">
        <v>10736</v>
      </c>
      <c r="Y6717">
        <v>1513776</v>
      </c>
      <c r="Z6717">
        <v>48927</v>
      </c>
      <c r="AA6717">
        <v>98841</v>
      </c>
      <c r="AB6717">
        <v>1661544</v>
      </c>
      <c r="AC6717">
        <v>1169140</v>
      </c>
      <c r="AD6717">
        <v>492404</v>
      </c>
      <c r="AE6717" t="s">
        <v>81</v>
      </c>
      <c r="AF6717" t="s">
        <v>78</v>
      </c>
      <c r="AG6717" t="s">
        <v>240</v>
      </c>
      <c r="AH6717" t="s">
        <v>144</v>
      </c>
      <c r="AI6717" t="s">
        <v>138</v>
      </c>
      <c r="AJ6717" t="str">
        <f t="shared" si="104"/>
        <v>Aug</v>
      </c>
    </row>
    <row r="6718" spans="1:36" x14ac:dyDescent="0.3">
      <c r="A6718" t="s">
        <v>14590</v>
      </c>
      <c r="B6718" s="33">
        <v>45886</v>
      </c>
      <c r="C6718" t="s">
        <v>97</v>
      </c>
      <c r="D6718" t="s">
        <v>5127</v>
      </c>
      <c r="E6718" t="s">
        <v>174</v>
      </c>
      <c r="F6718" t="s">
        <v>173</v>
      </c>
      <c r="G6718" t="s">
        <v>158</v>
      </c>
      <c r="H6718" t="s">
        <v>161</v>
      </c>
      <c r="I6718">
        <v>2094</v>
      </c>
      <c r="J6718" t="s">
        <v>508</v>
      </c>
      <c r="K6718" t="s">
        <v>869</v>
      </c>
      <c r="L6718" t="s">
        <v>1187</v>
      </c>
      <c r="M6718" t="s">
        <v>2850</v>
      </c>
      <c r="N6718">
        <v>291</v>
      </c>
      <c r="O6718">
        <v>13</v>
      </c>
      <c r="P6718">
        <v>7</v>
      </c>
      <c r="Q6718" t="s">
        <v>73</v>
      </c>
      <c r="R6718" t="s">
        <v>238</v>
      </c>
      <c r="S6718" t="s">
        <v>239</v>
      </c>
      <c r="T6718">
        <v>189</v>
      </c>
      <c r="U6718">
        <v>151</v>
      </c>
      <c r="V6718">
        <v>79.89</v>
      </c>
      <c r="W6718" t="s">
        <v>133</v>
      </c>
      <c r="X6718">
        <v>8733</v>
      </c>
      <c r="Y6718">
        <v>1318683</v>
      </c>
      <c r="Z6718">
        <v>30502</v>
      </c>
      <c r="AA6718">
        <v>82144</v>
      </c>
      <c r="AB6718">
        <v>1431329</v>
      </c>
      <c r="AC6718">
        <v>1193379</v>
      </c>
      <c r="AD6718">
        <v>237950</v>
      </c>
      <c r="AE6718" t="s">
        <v>78</v>
      </c>
      <c r="AF6718" t="s">
        <v>78</v>
      </c>
      <c r="AG6718" t="s">
        <v>240</v>
      </c>
      <c r="AH6718" t="s">
        <v>144</v>
      </c>
      <c r="AI6718" t="s">
        <v>138</v>
      </c>
      <c r="AJ6718" t="str">
        <f t="shared" si="104"/>
        <v>Aug</v>
      </c>
    </row>
    <row r="6719" spans="1:36" x14ac:dyDescent="0.3">
      <c r="A6719" t="s">
        <v>14591</v>
      </c>
      <c r="B6719" s="33">
        <v>45664</v>
      </c>
      <c r="C6719" t="s">
        <v>93</v>
      </c>
      <c r="D6719" t="s">
        <v>14592</v>
      </c>
      <c r="E6719" t="s">
        <v>175</v>
      </c>
      <c r="F6719" t="s">
        <v>176</v>
      </c>
      <c r="G6719" t="s">
        <v>163</v>
      </c>
      <c r="H6719" t="s">
        <v>156</v>
      </c>
      <c r="I6719">
        <v>926</v>
      </c>
      <c r="J6719" t="s">
        <v>280</v>
      </c>
      <c r="K6719" t="s">
        <v>1720</v>
      </c>
      <c r="L6719" t="s">
        <v>3154</v>
      </c>
      <c r="M6719" t="s">
        <v>635</v>
      </c>
      <c r="N6719">
        <v>138</v>
      </c>
      <c r="O6719">
        <v>4</v>
      </c>
      <c r="P6719">
        <v>5</v>
      </c>
      <c r="Q6719" t="s">
        <v>73</v>
      </c>
      <c r="R6719" t="s">
        <v>238</v>
      </c>
      <c r="S6719" t="s">
        <v>239</v>
      </c>
      <c r="T6719">
        <v>180</v>
      </c>
      <c r="U6719">
        <v>135</v>
      </c>
      <c r="V6719">
        <v>75</v>
      </c>
      <c r="W6719" t="s">
        <v>133</v>
      </c>
      <c r="X6719">
        <v>5848</v>
      </c>
      <c r="Y6719">
        <v>789480</v>
      </c>
      <c r="Z6719">
        <v>63990</v>
      </c>
      <c r="AA6719">
        <v>28350</v>
      </c>
      <c r="AB6719">
        <v>881820</v>
      </c>
      <c r="AC6719">
        <v>615933</v>
      </c>
      <c r="AD6719">
        <v>265887</v>
      </c>
      <c r="AE6719" t="s">
        <v>75</v>
      </c>
      <c r="AF6719" t="s">
        <v>81</v>
      </c>
      <c r="AG6719" t="s">
        <v>240</v>
      </c>
      <c r="AH6719" t="s">
        <v>146</v>
      </c>
      <c r="AI6719" t="s">
        <v>138</v>
      </c>
      <c r="AJ6719" t="str">
        <f t="shared" si="104"/>
        <v>Jan</v>
      </c>
    </row>
    <row r="6720" spans="1:36" x14ac:dyDescent="0.3">
      <c r="A6720" t="s">
        <v>14593</v>
      </c>
      <c r="B6720" s="33">
        <v>45793</v>
      </c>
      <c r="C6720" t="s">
        <v>95</v>
      </c>
      <c r="D6720" t="s">
        <v>14594</v>
      </c>
      <c r="E6720" t="s">
        <v>180</v>
      </c>
      <c r="F6720" t="s">
        <v>175</v>
      </c>
      <c r="G6720" t="s">
        <v>160</v>
      </c>
      <c r="H6720" t="s">
        <v>163</v>
      </c>
      <c r="I6720">
        <v>1225</v>
      </c>
      <c r="J6720" t="s">
        <v>368</v>
      </c>
      <c r="K6720" t="s">
        <v>1473</v>
      </c>
      <c r="L6720" t="s">
        <v>952</v>
      </c>
      <c r="M6720" t="s">
        <v>8961</v>
      </c>
      <c r="N6720">
        <v>155</v>
      </c>
      <c r="O6720">
        <v>1</v>
      </c>
      <c r="P6720">
        <v>24</v>
      </c>
      <c r="Q6720" t="s">
        <v>73</v>
      </c>
      <c r="R6720" t="s">
        <v>238</v>
      </c>
      <c r="S6720" t="s">
        <v>239</v>
      </c>
      <c r="T6720">
        <v>180</v>
      </c>
      <c r="U6720">
        <v>137</v>
      </c>
      <c r="V6720">
        <v>76.11</v>
      </c>
      <c r="W6720" t="s">
        <v>133</v>
      </c>
      <c r="X6720">
        <v>10365</v>
      </c>
      <c r="Y6720">
        <v>1420005</v>
      </c>
      <c r="Z6720">
        <v>70144</v>
      </c>
      <c r="AA6720">
        <v>80830</v>
      </c>
      <c r="AB6720">
        <v>1570979</v>
      </c>
      <c r="AC6720">
        <v>1067263</v>
      </c>
      <c r="AD6720">
        <v>503716</v>
      </c>
      <c r="AE6720" t="s">
        <v>81</v>
      </c>
      <c r="AF6720" t="s">
        <v>75</v>
      </c>
      <c r="AG6720" t="s">
        <v>240</v>
      </c>
      <c r="AH6720" t="s">
        <v>144</v>
      </c>
      <c r="AI6720" t="s">
        <v>139</v>
      </c>
      <c r="AJ6720" t="str">
        <f t="shared" si="104"/>
        <v>May</v>
      </c>
    </row>
    <row r="6721" spans="1:36" x14ac:dyDescent="0.3">
      <c r="A6721" t="s">
        <v>14595</v>
      </c>
      <c r="B6721" s="33">
        <v>45935</v>
      </c>
      <c r="C6721" t="s">
        <v>93</v>
      </c>
      <c r="D6721" t="s">
        <v>14596</v>
      </c>
      <c r="E6721" t="s">
        <v>172</v>
      </c>
      <c r="F6721" t="s">
        <v>178</v>
      </c>
      <c r="G6721" t="s">
        <v>155</v>
      </c>
      <c r="H6721" t="s">
        <v>157</v>
      </c>
      <c r="I6721">
        <v>2381</v>
      </c>
      <c r="J6721" t="s">
        <v>248</v>
      </c>
      <c r="K6721" t="s">
        <v>3106</v>
      </c>
      <c r="L6721" t="s">
        <v>447</v>
      </c>
      <c r="M6721" t="s">
        <v>3140</v>
      </c>
      <c r="N6721">
        <v>340</v>
      </c>
      <c r="O6721">
        <v>0</v>
      </c>
      <c r="P6721">
        <v>15</v>
      </c>
      <c r="Q6721" t="s">
        <v>73</v>
      </c>
      <c r="R6721" t="s">
        <v>238</v>
      </c>
      <c r="S6721" t="s">
        <v>239</v>
      </c>
      <c r="T6721">
        <v>150</v>
      </c>
      <c r="U6721">
        <v>99</v>
      </c>
      <c r="V6721">
        <v>66</v>
      </c>
      <c r="W6721" t="s">
        <v>133</v>
      </c>
      <c r="X6721">
        <v>4574</v>
      </c>
      <c r="Y6721">
        <v>452826</v>
      </c>
      <c r="Z6721">
        <v>44451</v>
      </c>
      <c r="AA6721">
        <v>26136</v>
      </c>
      <c r="AB6721">
        <v>523413</v>
      </c>
      <c r="AC6721">
        <v>400557</v>
      </c>
      <c r="AD6721">
        <v>122856</v>
      </c>
      <c r="AE6721" t="s">
        <v>81</v>
      </c>
      <c r="AF6721" t="s">
        <v>75</v>
      </c>
      <c r="AG6721" t="s">
        <v>240</v>
      </c>
      <c r="AH6721" t="s">
        <v>145</v>
      </c>
      <c r="AI6721" t="s">
        <v>139</v>
      </c>
      <c r="AJ6721" t="str">
        <f t="shared" si="104"/>
        <v>Oct</v>
      </c>
    </row>
    <row r="6722" spans="1:36" x14ac:dyDescent="0.3">
      <c r="A6722" t="s">
        <v>14597</v>
      </c>
      <c r="B6722" s="33">
        <v>45688</v>
      </c>
      <c r="C6722" t="s">
        <v>97</v>
      </c>
      <c r="D6722" t="s">
        <v>13210</v>
      </c>
      <c r="E6722" t="s">
        <v>179</v>
      </c>
      <c r="F6722" t="s">
        <v>180</v>
      </c>
      <c r="G6722" t="s">
        <v>166</v>
      </c>
      <c r="H6722" t="s">
        <v>160</v>
      </c>
      <c r="I6722">
        <v>365</v>
      </c>
      <c r="J6722" t="s">
        <v>314</v>
      </c>
      <c r="K6722" t="s">
        <v>1459</v>
      </c>
      <c r="L6722" t="s">
        <v>581</v>
      </c>
      <c r="M6722" t="s">
        <v>572</v>
      </c>
      <c r="N6722">
        <v>71</v>
      </c>
      <c r="O6722">
        <v>0</v>
      </c>
      <c r="P6722">
        <v>4</v>
      </c>
      <c r="Q6722" t="s">
        <v>70</v>
      </c>
      <c r="R6722" t="s">
        <v>238</v>
      </c>
      <c r="S6722" t="s">
        <v>239</v>
      </c>
      <c r="T6722">
        <v>180</v>
      </c>
      <c r="U6722">
        <v>144</v>
      </c>
      <c r="V6722">
        <v>80</v>
      </c>
      <c r="W6722" t="s">
        <v>133</v>
      </c>
      <c r="X6722">
        <v>3861</v>
      </c>
      <c r="Y6722">
        <v>555984</v>
      </c>
      <c r="Z6722">
        <v>38736</v>
      </c>
      <c r="AA6722">
        <v>51120</v>
      </c>
      <c r="AB6722">
        <v>645840</v>
      </c>
      <c r="AC6722">
        <v>391777</v>
      </c>
      <c r="AD6722">
        <v>254063</v>
      </c>
      <c r="AE6722" t="s">
        <v>72</v>
      </c>
      <c r="AF6722" t="s">
        <v>81</v>
      </c>
      <c r="AG6722" t="s">
        <v>240</v>
      </c>
      <c r="AH6722" t="s">
        <v>144</v>
      </c>
      <c r="AI6722" t="s">
        <v>138</v>
      </c>
      <c r="AJ6722" t="str">
        <f t="shared" ref="AJ6722:AJ6785" si="105">TEXT(B6722,"mmm")</f>
        <v>Jan</v>
      </c>
    </row>
    <row r="6723" spans="1:36" x14ac:dyDescent="0.3">
      <c r="A6723" t="s">
        <v>14598</v>
      </c>
      <c r="B6723" s="33">
        <v>45725</v>
      </c>
      <c r="C6723" t="s">
        <v>97</v>
      </c>
      <c r="D6723" t="s">
        <v>14599</v>
      </c>
      <c r="E6723" t="s">
        <v>175</v>
      </c>
      <c r="F6723" t="s">
        <v>177</v>
      </c>
      <c r="G6723" t="s">
        <v>163</v>
      </c>
      <c r="H6723" t="s">
        <v>162</v>
      </c>
      <c r="I6723">
        <v>1767</v>
      </c>
      <c r="J6723" t="s">
        <v>298</v>
      </c>
      <c r="K6723" t="s">
        <v>2217</v>
      </c>
      <c r="L6723" t="s">
        <v>6872</v>
      </c>
      <c r="M6723" t="s">
        <v>806</v>
      </c>
      <c r="N6723">
        <v>224</v>
      </c>
      <c r="O6723">
        <v>11</v>
      </c>
      <c r="P6723">
        <v>1</v>
      </c>
      <c r="Q6723" t="s">
        <v>73</v>
      </c>
      <c r="R6723" t="s">
        <v>238</v>
      </c>
      <c r="S6723" t="s">
        <v>239</v>
      </c>
      <c r="T6723">
        <v>180</v>
      </c>
      <c r="U6723">
        <v>172</v>
      </c>
      <c r="V6723">
        <v>95.56</v>
      </c>
      <c r="W6723" t="s">
        <v>133</v>
      </c>
      <c r="X6723">
        <v>4907</v>
      </c>
      <c r="Y6723">
        <v>844004</v>
      </c>
      <c r="Z6723">
        <v>36292</v>
      </c>
      <c r="AA6723">
        <v>24080</v>
      </c>
      <c r="AB6723">
        <v>904376</v>
      </c>
      <c r="AC6723">
        <v>584236</v>
      </c>
      <c r="AD6723">
        <v>320140</v>
      </c>
      <c r="AE6723" t="s">
        <v>75</v>
      </c>
      <c r="AF6723" t="s">
        <v>78</v>
      </c>
      <c r="AG6723" t="s">
        <v>240</v>
      </c>
      <c r="AH6723" t="s">
        <v>146</v>
      </c>
      <c r="AI6723" t="s">
        <v>138</v>
      </c>
      <c r="AJ6723" t="str">
        <f t="shared" si="105"/>
        <v>Mar</v>
      </c>
    </row>
    <row r="6724" spans="1:36" x14ac:dyDescent="0.3">
      <c r="A6724" t="s">
        <v>14600</v>
      </c>
      <c r="B6724" s="33">
        <v>45729</v>
      </c>
      <c r="C6724" t="s">
        <v>97</v>
      </c>
      <c r="D6724" t="s">
        <v>14601</v>
      </c>
      <c r="E6724" t="s">
        <v>173</v>
      </c>
      <c r="F6724" t="s">
        <v>180</v>
      </c>
      <c r="G6724" t="s">
        <v>161</v>
      </c>
      <c r="H6724" t="s">
        <v>160</v>
      </c>
      <c r="I6724">
        <v>1312</v>
      </c>
      <c r="J6724" t="s">
        <v>362</v>
      </c>
      <c r="K6724" t="s">
        <v>1860</v>
      </c>
      <c r="L6724" t="s">
        <v>1655</v>
      </c>
      <c r="M6724" t="s">
        <v>2327</v>
      </c>
      <c r="N6724">
        <v>189</v>
      </c>
      <c r="O6724">
        <v>16</v>
      </c>
      <c r="P6724">
        <v>37</v>
      </c>
      <c r="Q6724" t="s">
        <v>76</v>
      </c>
      <c r="R6724" t="s">
        <v>238</v>
      </c>
      <c r="S6724" t="s">
        <v>239</v>
      </c>
      <c r="T6724">
        <v>150</v>
      </c>
      <c r="U6724">
        <v>107</v>
      </c>
      <c r="V6724">
        <v>71.33</v>
      </c>
      <c r="W6724" t="s">
        <v>133</v>
      </c>
      <c r="X6724">
        <v>6660</v>
      </c>
      <c r="Y6724">
        <v>712620</v>
      </c>
      <c r="Z6724">
        <v>42265</v>
      </c>
      <c r="AA6724">
        <v>68266</v>
      </c>
      <c r="AB6724">
        <v>823151</v>
      </c>
      <c r="AC6724">
        <v>645064</v>
      </c>
      <c r="AD6724">
        <v>178087</v>
      </c>
      <c r="AE6724" t="s">
        <v>78</v>
      </c>
      <c r="AF6724" t="s">
        <v>81</v>
      </c>
      <c r="AG6724" t="s">
        <v>240</v>
      </c>
      <c r="AH6724" t="s">
        <v>147</v>
      </c>
      <c r="AI6724" t="s">
        <v>138</v>
      </c>
      <c r="AJ6724" t="str">
        <f t="shared" si="105"/>
        <v>Mar</v>
      </c>
    </row>
    <row r="6725" spans="1:36" x14ac:dyDescent="0.3">
      <c r="A6725" t="s">
        <v>14602</v>
      </c>
      <c r="B6725" s="33">
        <v>45824</v>
      </c>
      <c r="C6725" t="s">
        <v>97</v>
      </c>
      <c r="D6725" t="s">
        <v>14603</v>
      </c>
      <c r="E6725" t="s">
        <v>179</v>
      </c>
      <c r="F6725" t="s">
        <v>177</v>
      </c>
      <c r="G6725" t="s">
        <v>166</v>
      </c>
      <c r="H6725" t="s">
        <v>162</v>
      </c>
      <c r="I6725">
        <v>1578</v>
      </c>
      <c r="J6725" t="s">
        <v>397</v>
      </c>
      <c r="K6725" t="s">
        <v>2048</v>
      </c>
      <c r="L6725" t="s">
        <v>1495</v>
      </c>
      <c r="M6725" t="s">
        <v>2048</v>
      </c>
      <c r="N6725">
        <v>227</v>
      </c>
      <c r="O6725">
        <v>5</v>
      </c>
      <c r="P6725">
        <v>-10</v>
      </c>
      <c r="Q6725" t="s">
        <v>73</v>
      </c>
      <c r="R6725" t="s">
        <v>238</v>
      </c>
      <c r="S6725" t="s">
        <v>239</v>
      </c>
      <c r="T6725">
        <v>220</v>
      </c>
      <c r="U6725">
        <v>124</v>
      </c>
      <c r="V6725">
        <v>56.36</v>
      </c>
      <c r="W6725" t="s">
        <v>135</v>
      </c>
      <c r="X6725">
        <v>10760</v>
      </c>
      <c r="Y6725">
        <v>1334240</v>
      </c>
      <c r="Z6725">
        <v>65596</v>
      </c>
      <c r="AA6725">
        <v>18848</v>
      </c>
      <c r="AB6725">
        <v>1418684</v>
      </c>
      <c r="AC6725">
        <v>989422</v>
      </c>
      <c r="AD6725">
        <v>429262</v>
      </c>
      <c r="AE6725" t="s">
        <v>72</v>
      </c>
      <c r="AF6725" t="s">
        <v>78</v>
      </c>
      <c r="AG6725" t="s">
        <v>240</v>
      </c>
      <c r="AH6725" t="s">
        <v>146</v>
      </c>
      <c r="AI6725" t="s">
        <v>138</v>
      </c>
      <c r="AJ6725" t="str">
        <f t="shared" si="105"/>
        <v>Jun</v>
      </c>
    </row>
    <row r="6726" spans="1:36" x14ac:dyDescent="0.3">
      <c r="A6726" t="s">
        <v>14604</v>
      </c>
      <c r="B6726" s="33">
        <v>45729</v>
      </c>
      <c r="C6726" t="s">
        <v>95</v>
      </c>
      <c r="D6726" t="s">
        <v>14605</v>
      </c>
      <c r="E6726" t="s">
        <v>172</v>
      </c>
      <c r="F6726" t="s">
        <v>174</v>
      </c>
      <c r="G6726" t="s">
        <v>155</v>
      </c>
      <c r="H6726" t="s">
        <v>158</v>
      </c>
      <c r="I6726">
        <v>1084</v>
      </c>
      <c r="J6726" t="s">
        <v>581</v>
      </c>
      <c r="K6726" t="s">
        <v>337</v>
      </c>
      <c r="L6726" t="s">
        <v>1811</v>
      </c>
      <c r="M6726" t="s">
        <v>2036</v>
      </c>
      <c r="N6726">
        <v>139</v>
      </c>
      <c r="O6726">
        <v>49</v>
      </c>
      <c r="P6726">
        <v>44</v>
      </c>
      <c r="Q6726" t="s">
        <v>76</v>
      </c>
      <c r="R6726" t="s">
        <v>238</v>
      </c>
      <c r="S6726" t="s">
        <v>239</v>
      </c>
      <c r="T6726">
        <v>180</v>
      </c>
      <c r="U6726">
        <v>148</v>
      </c>
      <c r="V6726">
        <v>82.22</v>
      </c>
      <c r="W6726" t="s">
        <v>133</v>
      </c>
      <c r="X6726">
        <v>9228</v>
      </c>
      <c r="Y6726">
        <v>1365744</v>
      </c>
      <c r="Z6726">
        <v>70152</v>
      </c>
      <c r="AA6726">
        <v>64084</v>
      </c>
      <c r="AB6726">
        <v>1499980</v>
      </c>
      <c r="AC6726">
        <v>1105915</v>
      </c>
      <c r="AD6726">
        <v>394065</v>
      </c>
      <c r="AE6726" t="s">
        <v>81</v>
      </c>
      <c r="AF6726" t="s">
        <v>78</v>
      </c>
      <c r="AG6726" t="s">
        <v>240</v>
      </c>
      <c r="AH6726" t="s">
        <v>144</v>
      </c>
      <c r="AI6726" t="s">
        <v>140</v>
      </c>
      <c r="AJ6726" t="str">
        <f t="shared" si="105"/>
        <v>Mar</v>
      </c>
    </row>
    <row r="6727" spans="1:36" x14ac:dyDescent="0.3">
      <c r="A6727" t="s">
        <v>14606</v>
      </c>
      <c r="B6727" s="33">
        <v>45874</v>
      </c>
      <c r="C6727" t="s">
        <v>95</v>
      </c>
      <c r="D6727" t="s">
        <v>14607</v>
      </c>
      <c r="E6727" t="s">
        <v>180</v>
      </c>
      <c r="F6727" t="s">
        <v>177</v>
      </c>
      <c r="G6727" t="s">
        <v>160</v>
      </c>
      <c r="H6727" t="s">
        <v>162</v>
      </c>
      <c r="I6727">
        <v>603</v>
      </c>
      <c r="J6727" t="s">
        <v>518</v>
      </c>
      <c r="K6727" t="s">
        <v>580</v>
      </c>
      <c r="L6727" t="s">
        <v>1144</v>
      </c>
      <c r="M6727" t="s">
        <v>3600</v>
      </c>
      <c r="N6727">
        <v>96</v>
      </c>
      <c r="O6727">
        <v>38</v>
      </c>
      <c r="P6727">
        <v>21</v>
      </c>
      <c r="Q6727" t="s">
        <v>73</v>
      </c>
      <c r="R6727" t="s">
        <v>238</v>
      </c>
      <c r="S6727" t="s">
        <v>239</v>
      </c>
      <c r="T6727">
        <v>180</v>
      </c>
      <c r="U6727">
        <v>125</v>
      </c>
      <c r="V6727">
        <v>69.44</v>
      </c>
      <c r="W6727" t="s">
        <v>135</v>
      </c>
      <c r="X6727">
        <v>9414</v>
      </c>
      <c r="Y6727">
        <v>1176750</v>
      </c>
      <c r="Z6727">
        <v>30125</v>
      </c>
      <c r="AA6727">
        <v>85250</v>
      </c>
      <c r="AB6727">
        <v>1292125</v>
      </c>
      <c r="AC6727">
        <v>761621</v>
      </c>
      <c r="AD6727">
        <v>530504</v>
      </c>
      <c r="AE6727" t="s">
        <v>81</v>
      </c>
      <c r="AF6727" t="s">
        <v>78</v>
      </c>
      <c r="AG6727" t="s">
        <v>240</v>
      </c>
      <c r="AH6727" t="s">
        <v>144</v>
      </c>
      <c r="AI6727" t="s">
        <v>139</v>
      </c>
      <c r="AJ6727" t="str">
        <f t="shared" si="105"/>
        <v>Aug</v>
      </c>
    </row>
    <row r="6728" spans="1:36" x14ac:dyDescent="0.3">
      <c r="A6728" t="s">
        <v>14608</v>
      </c>
      <c r="B6728" s="33">
        <v>45977</v>
      </c>
      <c r="C6728" t="s">
        <v>95</v>
      </c>
      <c r="D6728" t="s">
        <v>14609</v>
      </c>
      <c r="E6728" t="s">
        <v>176</v>
      </c>
      <c r="F6728" t="s">
        <v>178</v>
      </c>
      <c r="G6728" t="s">
        <v>156</v>
      </c>
      <c r="H6728" t="s">
        <v>157</v>
      </c>
      <c r="I6728">
        <v>2346</v>
      </c>
      <c r="J6728" t="s">
        <v>275</v>
      </c>
      <c r="K6728" t="s">
        <v>2862</v>
      </c>
      <c r="L6728" t="s">
        <v>1293</v>
      </c>
      <c r="M6728" t="s">
        <v>2862</v>
      </c>
      <c r="N6728">
        <v>281</v>
      </c>
      <c r="O6728">
        <v>32</v>
      </c>
      <c r="P6728">
        <v>0</v>
      </c>
      <c r="Q6728" t="s">
        <v>73</v>
      </c>
      <c r="R6728" t="s">
        <v>238</v>
      </c>
      <c r="S6728" t="s">
        <v>239</v>
      </c>
      <c r="T6728">
        <v>180</v>
      </c>
      <c r="U6728">
        <v>140</v>
      </c>
      <c r="V6728">
        <v>77.78</v>
      </c>
      <c r="W6728" t="s">
        <v>133</v>
      </c>
      <c r="X6728">
        <v>6860</v>
      </c>
      <c r="Y6728">
        <v>960400</v>
      </c>
      <c r="Z6728">
        <v>74480</v>
      </c>
      <c r="AA6728">
        <v>98280</v>
      </c>
      <c r="AB6728">
        <v>1133160</v>
      </c>
      <c r="AC6728">
        <v>995013</v>
      </c>
      <c r="AD6728">
        <v>138147</v>
      </c>
      <c r="AE6728" t="s">
        <v>81</v>
      </c>
      <c r="AF6728" t="s">
        <v>75</v>
      </c>
      <c r="AG6728" t="s">
        <v>240</v>
      </c>
      <c r="AH6728" t="s">
        <v>147</v>
      </c>
      <c r="AI6728" t="s">
        <v>139</v>
      </c>
      <c r="AJ6728" t="str">
        <f t="shared" si="105"/>
        <v>Nov</v>
      </c>
    </row>
    <row r="6729" spans="1:36" x14ac:dyDescent="0.3">
      <c r="A6729" t="s">
        <v>14610</v>
      </c>
      <c r="B6729" s="33">
        <v>45924</v>
      </c>
      <c r="C6729" t="s">
        <v>98</v>
      </c>
      <c r="D6729" t="s">
        <v>14611</v>
      </c>
      <c r="E6729" t="s">
        <v>177</v>
      </c>
      <c r="F6729" t="s">
        <v>174</v>
      </c>
      <c r="G6729" t="s">
        <v>162</v>
      </c>
      <c r="H6729" t="s">
        <v>158</v>
      </c>
      <c r="I6729">
        <v>2305</v>
      </c>
      <c r="J6729" t="s">
        <v>588</v>
      </c>
      <c r="K6729" t="s">
        <v>542</v>
      </c>
      <c r="L6729" t="s">
        <v>1674</v>
      </c>
      <c r="M6729" t="s">
        <v>1652</v>
      </c>
      <c r="N6729">
        <v>298</v>
      </c>
      <c r="O6729">
        <v>12</v>
      </c>
      <c r="P6729">
        <v>19</v>
      </c>
      <c r="Q6729" t="s">
        <v>73</v>
      </c>
      <c r="R6729" t="s">
        <v>238</v>
      </c>
      <c r="S6729" t="s">
        <v>239</v>
      </c>
      <c r="T6729">
        <v>186</v>
      </c>
      <c r="U6729">
        <v>118</v>
      </c>
      <c r="V6729">
        <v>63.44</v>
      </c>
      <c r="W6729" t="s">
        <v>134</v>
      </c>
      <c r="X6729">
        <v>5542</v>
      </c>
      <c r="Y6729">
        <v>653956</v>
      </c>
      <c r="Z6729">
        <v>24544</v>
      </c>
      <c r="AA6729">
        <v>42480</v>
      </c>
      <c r="AB6729">
        <v>720980</v>
      </c>
      <c r="AC6729">
        <v>504006</v>
      </c>
      <c r="AD6729">
        <v>216974</v>
      </c>
      <c r="AE6729" t="s">
        <v>78</v>
      </c>
      <c r="AF6729" t="s">
        <v>78</v>
      </c>
      <c r="AG6729" t="s">
        <v>240</v>
      </c>
      <c r="AH6729" t="s">
        <v>144</v>
      </c>
      <c r="AI6729" t="s">
        <v>139</v>
      </c>
      <c r="AJ6729" t="str">
        <f t="shared" si="105"/>
        <v>Sep</v>
      </c>
    </row>
    <row r="6730" spans="1:36" x14ac:dyDescent="0.3">
      <c r="A6730" t="s">
        <v>14612</v>
      </c>
      <c r="B6730" s="33">
        <v>45974</v>
      </c>
      <c r="C6730" t="s">
        <v>98</v>
      </c>
      <c r="D6730" t="s">
        <v>14613</v>
      </c>
      <c r="E6730" t="s">
        <v>177</v>
      </c>
      <c r="F6730" t="s">
        <v>174</v>
      </c>
      <c r="G6730" t="s">
        <v>162</v>
      </c>
      <c r="H6730" t="s">
        <v>158</v>
      </c>
      <c r="I6730">
        <v>943</v>
      </c>
      <c r="J6730" t="s">
        <v>270</v>
      </c>
      <c r="K6730" t="s">
        <v>1519</v>
      </c>
      <c r="L6730" t="s">
        <v>260</v>
      </c>
      <c r="M6730" t="s">
        <v>537</v>
      </c>
      <c r="N6730">
        <v>139</v>
      </c>
      <c r="O6730">
        <v>67</v>
      </c>
      <c r="P6730">
        <v>73</v>
      </c>
      <c r="Q6730" t="s">
        <v>76</v>
      </c>
      <c r="R6730" t="s">
        <v>238</v>
      </c>
      <c r="S6730" t="s">
        <v>239</v>
      </c>
      <c r="T6730">
        <v>220</v>
      </c>
      <c r="U6730">
        <v>165</v>
      </c>
      <c r="V6730">
        <v>75</v>
      </c>
      <c r="W6730" t="s">
        <v>133</v>
      </c>
      <c r="X6730">
        <v>4043</v>
      </c>
      <c r="Y6730">
        <v>667095</v>
      </c>
      <c r="Z6730">
        <v>86625</v>
      </c>
      <c r="AA6730">
        <v>126060</v>
      </c>
      <c r="AB6730">
        <v>879780</v>
      </c>
      <c r="AC6730">
        <v>613112</v>
      </c>
      <c r="AD6730">
        <v>266668</v>
      </c>
      <c r="AE6730" t="s">
        <v>78</v>
      </c>
      <c r="AF6730" t="s">
        <v>78</v>
      </c>
      <c r="AG6730" t="s">
        <v>240</v>
      </c>
      <c r="AH6730" t="s">
        <v>147</v>
      </c>
      <c r="AI6730" t="s">
        <v>139</v>
      </c>
      <c r="AJ6730" t="str">
        <f t="shared" si="105"/>
        <v>Nov</v>
      </c>
    </row>
    <row r="6731" spans="1:36" x14ac:dyDescent="0.3">
      <c r="A6731" t="s">
        <v>14614</v>
      </c>
      <c r="B6731" s="33">
        <v>45885</v>
      </c>
      <c r="C6731" t="s">
        <v>96</v>
      </c>
      <c r="D6731" t="s">
        <v>14615</v>
      </c>
      <c r="E6731" t="s">
        <v>174</v>
      </c>
      <c r="F6731" t="s">
        <v>180</v>
      </c>
      <c r="G6731" t="s">
        <v>158</v>
      </c>
      <c r="H6731" t="s">
        <v>160</v>
      </c>
      <c r="I6731">
        <v>2110</v>
      </c>
      <c r="J6731" t="s">
        <v>603</v>
      </c>
      <c r="K6731" t="s">
        <v>403</v>
      </c>
      <c r="L6731" t="s">
        <v>605</v>
      </c>
      <c r="M6731" t="s">
        <v>403</v>
      </c>
      <c r="N6731">
        <v>318</v>
      </c>
      <c r="O6731">
        <v>0</v>
      </c>
      <c r="P6731">
        <v>-10</v>
      </c>
      <c r="Q6731" t="s">
        <v>70</v>
      </c>
      <c r="R6731" t="s">
        <v>238</v>
      </c>
      <c r="S6731" t="s">
        <v>239</v>
      </c>
      <c r="T6731">
        <v>180</v>
      </c>
      <c r="U6731">
        <v>168</v>
      </c>
      <c r="V6731">
        <v>93.33</v>
      </c>
      <c r="W6731" t="s">
        <v>135</v>
      </c>
      <c r="X6731">
        <v>7955</v>
      </c>
      <c r="Y6731">
        <v>1336440</v>
      </c>
      <c r="Z6731">
        <v>30912</v>
      </c>
      <c r="AA6731">
        <v>121296</v>
      </c>
      <c r="AB6731">
        <v>1488648</v>
      </c>
      <c r="AC6731">
        <v>1015601</v>
      </c>
      <c r="AD6731">
        <v>473047</v>
      </c>
      <c r="AE6731" t="s">
        <v>78</v>
      </c>
      <c r="AF6731" t="s">
        <v>81</v>
      </c>
      <c r="AG6731" t="s">
        <v>240</v>
      </c>
      <c r="AH6731" t="s">
        <v>147</v>
      </c>
      <c r="AI6731" t="s">
        <v>139</v>
      </c>
      <c r="AJ6731" t="str">
        <f t="shared" si="105"/>
        <v>Aug</v>
      </c>
    </row>
    <row r="6732" spans="1:36" x14ac:dyDescent="0.3">
      <c r="A6732" t="s">
        <v>14616</v>
      </c>
      <c r="B6732" s="33">
        <v>45911</v>
      </c>
      <c r="C6732" t="s">
        <v>95</v>
      </c>
      <c r="D6732" t="s">
        <v>14617</v>
      </c>
      <c r="E6732" t="s">
        <v>175</v>
      </c>
      <c r="F6732" t="s">
        <v>178</v>
      </c>
      <c r="G6732" t="s">
        <v>163</v>
      </c>
      <c r="H6732" t="s">
        <v>157</v>
      </c>
      <c r="I6732">
        <v>441</v>
      </c>
      <c r="J6732" t="s">
        <v>474</v>
      </c>
      <c r="K6732" t="s">
        <v>3188</v>
      </c>
      <c r="L6732" t="s">
        <v>882</v>
      </c>
      <c r="M6732" t="s">
        <v>3149</v>
      </c>
      <c r="N6732">
        <v>72</v>
      </c>
      <c r="O6732">
        <v>32</v>
      </c>
      <c r="P6732">
        <v>57</v>
      </c>
      <c r="Q6732" t="s">
        <v>76</v>
      </c>
      <c r="R6732" t="s">
        <v>238</v>
      </c>
      <c r="S6732" t="s">
        <v>239</v>
      </c>
      <c r="T6732">
        <v>150</v>
      </c>
      <c r="U6732">
        <v>123</v>
      </c>
      <c r="V6732">
        <v>82</v>
      </c>
      <c r="W6732" t="s">
        <v>133</v>
      </c>
      <c r="X6732">
        <v>10723</v>
      </c>
      <c r="Y6732">
        <v>1318929</v>
      </c>
      <c r="Z6732">
        <v>42927</v>
      </c>
      <c r="AA6732">
        <v>21525</v>
      </c>
      <c r="AB6732">
        <v>1383381</v>
      </c>
      <c r="AC6732">
        <v>825235</v>
      </c>
      <c r="AD6732">
        <v>558146</v>
      </c>
      <c r="AE6732" t="s">
        <v>75</v>
      </c>
      <c r="AF6732" t="s">
        <v>75</v>
      </c>
      <c r="AG6732" t="s">
        <v>240</v>
      </c>
      <c r="AH6732" t="s">
        <v>146</v>
      </c>
      <c r="AI6732" t="s">
        <v>138</v>
      </c>
      <c r="AJ6732" t="str">
        <f t="shared" si="105"/>
        <v>Sep</v>
      </c>
    </row>
    <row r="6733" spans="1:36" x14ac:dyDescent="0.3">
      <c r="A6733" t="s">
        <v>14618</v>
      </c>
      <c r="B6733" s="33">
        <v>45857</v>
      </c>
      <c r="C6733" t="s">
        <v>93</v>
      </c>
      <c r="D6733" t="s">
        <v>14619</v>
      </c>
      <c r="E6733" t="s">
        <v>172</v>
      </c>
      <c r="F6733" t="s">
        <v>181</v>
      </c>
      <c r="G6733" t="s">
        <v>155</v>
      </c>
      <c r="H6733" t="s">
        <v>159</v>
      </c>
      <c r="I6733">
        <v>2041</v>
      </c>
      <c r="J6733" t="s">
        <v>248</v>
      </c>
      <c r="K6733" t="s">
        <v>5325</v>
      </c>
      <c r="L6733" t="s">
        <v>1960</v>
      </c>
      <c r="M6733" t="s">
        <v>1488</v>
      </c>
      <c r="N6733">
        <v>256</v>
      </c>
      <c r="O6733">
        <v>36</v>
      </c>
      <c r="P6733">
        <v>38</v>
      </c>
      <c r="Q6733" t="s">
        <v>76</v>
      </c>
      <c r="R6733" t="s">
        <v>238</v>
      </c>
      <c r="S6733" t="s">
        <v>239</v>
      </c>
      <c r="T6733">
        <v>180</v>
      </c>
      <c r="U6733">
        <v>164</v>
      </c>
      <c r="V6733">
        <v>91.11</v>
      </c>
      <c r="W6733" t="s">
        <v>134</v>
      </c>
      <c r="X6733">
        <v>7172</v>
      </c>
      <c r="Y6733">
        <v>1176208</v>
      </c>
      <c r="Z6733">
        <v>56088</v>
      </c>
      <c r="AA6733">
        <v>126280</v>
      </c>
      <c r="AB6733">
        <v>1358576</v>
      </c>
      <c r="AC6733">
        <v>1124143</v>
      </c>
      <c r="AD6733">
        <v>234433</v>
      </c>
      <c r="AE6733" t="s">
        <v>81</v>
      </c>
      <c r="AF6733" t="s">
        <v>81</v>
      </c>
      <c r="AG6733" t="s">
        <v>240</v>
      </c>
      <c r="AH6733" t="s">
        <v>146</v>
      </c>
      <c r="AI6733" t="s">
        <v>139</v>
      </c>
      <c r="AJ6733" t="str">
        <f t="shared" si="105"/>
        <v>Jul</v>
      </c>
    </row>
    <row r="6734" spans="1:36" x14ac:dyDescent="0.3">
      <c r="A6734" t="s">
        <v>14620</v>
      </c>
      <c r="B6734" s="33">
        <v>46000</v>
      </c>
      <c r="C6734" t="s">
        <v>93</v>
      </c>
      <c r="D6734" t="s">
        <v>14621</v>
      </c>
      <c r="E6734" t="s">
        <v>174</v>
      </c>
      <c r="F6734" t="s">
        <v>172</v>
      </c>
      <c r="G6734" t="s">
        <v>158</v>
      </c>
      <c r="H6734" t="s">
        <v>155</v>
      </c>
      <c r="I6734">
        <v>540</v>
      </c>
      <c r="J6734" t="s">
        <v>286</v>
      </c>
      <c r="K6734" t="s">
        <v>537</v>
      </c>
      <c r="L6734" t="s">
        <v>605</v>
      </c>
      <c r="M6734" t="s">
        <v>939</v>
      </c>
      <c r="N6734">
        <v>92</v>
      </c>
      <c r="O6734">
        <v>0</v>
      </c>
      <c r="P6734">
        <v>6</v>
      </c>
      <c r="Q6734" t="s">
        <v>73</v>
      </c>
      <c r="R6734" t="s">
        <v>238</v>
      </c>
      <c r="S6734" t="s">
        <v>239</v>
      </c>
      <c r="T6734">
        <v>150</v>
      </c>
      <c r="U6734">
        <v>106</v>
      </c>
      <c r="V6734">
        <v>70.67</v>
      </c>
      <c r="W6734" t="s">
        <v>133</v>
      </c>
      <c r="X6734">
        <v>4412</v>
      </c>
      <c r="Y6734">
        <v>467672</v>
      </c>
      <c r="Z6734">
        <v>42294</v>
      </c>
      <c r="AA6734">
        <v>56286</v>
      </c>
      <c r="AB6734">
        <v>566252</v>
      </c>
      <c r="AC6734">
        <v>438555</v>
      </c>
      <c r="AD6734">
        <v>127697</v>
      </c>
      <c r="AE6734" t="s">
        <v>78</v>
      </c>
      <c r="AF6734" t="s">
        <v>81</v>
      </c>
      <c r="AG6734" t="s">
        <v>240</v>
      </c>
      <c r="AH6734" t="s">
        <v>144</v>
      </c>
      <c r="AI6734" t="s">
        <v>140</v>
      </c>
      <c r="AJ6734" t="str">
        <f t="shared" si="105"/>
        <v>Dec</v>
      </c>
    </row>
    <row r="6735" spans="1:36" x14ac:dyDescent="0.3">
      <c r="A6735" t="s">
        <v>14622</v>
      </c>
      <c r="B6735" s="33">
        <v>45932</v>
      </c>
      <c r="C6735" t="s">
        <v>95</v>
      </c>
      <c r="D6735" t="s">
        <v>14623</v>
      </c>
      <c r="E6735" t="s">
        <v>180</v>
      </c>
      <c r="F6735" t="s">
        <v>177</v>
      </c>
      <c r="G6735" t="s">
        <v>160</v>
      </c>
      <c r="H6735" t="s">
        <v>162</v>
      </c>
      <c r="I6735">
        <v>425</v>
      </c>
      <c r="J6735" t="s">
        <v>381</v>
      </c>
      <c r="K6735" t="s">
        <v>635</v>
      </c>
      <c r="L6735" t="s">
        <v>2217</v>
      </c>
      <c r="M6735" t="s">
        <v>2818</v>
      </c>
      <c r="N6735">
        <v>83</v>
      </c>
      <c r="O6735">
        <v>44</v>
      </c>
      <c r="P6735">
        <v>36</v>
      </c>
      <c r="Q6735" t="s">
        <v>76</v>
      </c>
      <c r="R6735" t="s">
        <v>238</v>
      </c>
      <c r="S6735" t="s">
        <v>239</v>
      </c>
      <c r="T6735">
        <v>180</v>
      </c>
      <c r="U6735">
        <v>132</v>
      </c>
      <c r="V6735">
        <v>73.33</v>
      </c>
      <c r="W6735" t="s">
        <v>133</v>
      </c>
      <c r="X6735">
        <v>9440</v>
      </c>
      <c r="Y6735">
        <v>1246080</v>
      </c>
      <c r="Z6735">
        <v>23232</v>
      </c>
      <c r="AA6735">
        <v>96492</v>
      </c>
      <c r="AB6735">
        <v>1365804</v>
      </c>
      <c r="AC6735">
        <v>805170</v>
      </c>
      <c r="AD6735">
        <v>560634</v>
      </c>
      <c r="AE6735" t="s">
        <v>81</v>
      </c>
      <c r="AF6735" t="s">
        <v>78</v>
      </c>
      <c r="AG6735" t="s">
        <v>240</v>
      </c>
      <c r="AH6735" t="s">
        <v>147</v>
      </c>
      <c r="AI6735" t="s">
        <v>139</v>
      </c>
      <c r="AJ6735" t="str">
        <f t="shared" si="105"/>
        <v>Oct</v>
      </c>
    </row>
    <row r="6736" spans="1:36" x14ac:dyDescent="0.3">
      <c r="A6736" t="s">
        <v>14624</v>
      </c>
      <c r="B6736" s="33">
        <v>45898</v>
      </c>
      <c r="C6736" t="s">
        <v>99</v>
      </c>
      <c r="D6736" t="s">
        <v>14625</v>
      </c>
      <c r="E6736" t="s">
        <v>179</v>
      </c>
      <c r="F6736" t="s">
        <v>177</v>
      </c>
      <c r="G6736" t="s">
        <v>166</v>
      </c>
      <c r="H6736" t="s">
        <v>162</v>
      </c>
      <c r="I6736">
        <v>1819</v>
      </c>
      <c r="J6736" t="s">
        <v>325</v>
      </c>
      <c r="K6736" t="s">
        <v>572</v>
      </c>
      <c r="L6736" t="s">
        <v>1060</v>
      </c>
      <c r="M6736" t="s">
        <v>337</v>
      </c>
      <c r="N6736">
        <v>255</v>
      </c>
      <c r="O6736">
        <v>41</v>
      </c>
      <c r="P6736">
        <v>64</v>
      </c>
      <c r="Q6736" t="s">
        <v>76</v>
      </c>
      <c r="R6736" t="s">
        <v>238</v>
      </c>
      <c r="S6736" t="s">
        <v>239</v>
      </c>
      <c r="T6736">
        <v>180</v>
      </c>
      <c r="U6736">
        <v>147</v>
      </c>
      <c r="V6736">
        <v>81.67</v>
      </c>
      <c r="W6736" t="s">
        <v>133</v>
      </c>
      <c r="X6736">
        <v>9875</v>
      </c>
      <c r="Y6736">
        <v>1451625</v>
      </c>
      <c r="Z6736">
        <v>24402</v>
      </c>
      <c r="AA6736">
        <v>35427</v>
      </c>
      <c r="AB6736">
        <v>1511454</v>
      </c>
      <c r="AC6736">
        <v>898211</v>
      </c>
      <c r="AD6736">
        <v>613243</v>
      </c>
      <c r="AE6736" t="s">
        <v>72</v>
      </c>
      <c r="AF6736" t="s">
        <v>78</v>
      </c>
      <c r="AG6736" t="s">
        <v>240</v>
      </c>
      <c r="AH6736" t="s">
        <v>144</v>
      </c>
      <c r="AI6736" t="s">
        <v>138</v>
      </c>
      <c r="AJ6736" t="str">
        <f t="shared" si="105"/>
        <v>Aug</v>
      </c>
    </row>
    <row r="6737" spans="1:36" x14ac:dyDescent="0.3">
      <c r="A6737" t="s">
        <v>14626</v>
      </c>
      <c r="B6737" s="33">
        <v>45921</v>
      </c>
      <c r="C6737" t="s">
        <v>97</v>
      </c>
      <c r="D6737" t="s">
        <v>14627</v>
      </c>
      <c r="E6737" t="s">
        <v>172</v>
      </c>
      <c r="F6737" t="s">
        <v>177</v>
      </c>
      <c r="G6737" t="s">
        <v>155</v>
      </c>
      <c r="H6737" t="s">
        <v>162</v>
      </c>
      <c r="I6737">
        <v>1182</v>
      </c>
      <c r="J6737" t="s">
        <v>304</v>
      </c>
      <c r="K6737" t="s">
        <v>1512</v>
      </c>
      <c r="L6737" t="s">
        <v>439</v>
      </c>
      <c r="M6737" t="s">
        <v>1512</v>
      </c>
      <c r="N6737">
        <v>167</v>
      </c>
      <c r="O6737">
        <v>22</v>
      </c>
      <c r="P6737">
        <v>-10</v>
      </c>
      <c r="Q6737" t="s">
        <v>73</v>
      </c>
      <c r="R6737" t="s">
        <v>238</v>
      </c>
      <c r="S6737" t="s">
        <v>239</v>
      </c>
      <c r="T6737">
        <v>220</v>
      </c>
      <c r="U6737">
        <v>176</v>
      </c>
      <c r="V6737">
        <v>80</v>
      </c>
      <c r="W6737" t="s">
        <v>133</v>
      </c>
      <c r="X6737">
        <v>10078</v>
      </c>
      <c r="Y6737">
        <v>1773728</v>
      </c>
      <c r="Z6737">
        <v>50864</v>
      </c>
      <c r="AA6737">
        <v>102784</v>
      </c>
      <c r="AB6737">
        <v>1927376</v>
      </c>
      <c r="AC6737">
        <v>1230282</v>
      </c>
      <c r="AD6737">
        <v>697094</v>
      </c>
      <c r="AE6737" t="s">
        <v>81</v>
      </c>
      <c r="AF6737" t="s">
        <v>78</v>
      </c>
      <c r="AG6737" t="s">
        <v>240</v>
      </c>
      <c r="AH6737" t="s">
        <v>144</v>
      </c>
      <c r="AI6737" t="s">
        <v>139</v>
      </c>
      <c r="AJ6737" t="str">
        <f t="shared" si="105"/>
        <v>Sep</v>
      </c>
    </row>
    <row r="6738" spans="1:36" x14ac:dyDescent="0.3">
      <c r="A6738" t="s">
        <v>14628</v>
      </c>
      <c r="B6738" s="33">
        <v>45850</v>
      </c>
      <c r="C6738" t="s">
        <v>93</v>
      </c>
      <c r="D6738" t="s">
        <v>14629</v>
      </c>
      <c r="E6738" t="s">
        <v>172</v>
      </c>
      <c r="F6738" t="s">
        <v>173</v>
      </c>
      <c r="G6738" t="s">
        <v>155</v>
      </c>
      <c r="H6738" t="s">
        <v>161</v>
      </c>
      <c r="I6738">
        <v>1973</v>
      </c>
      <c r="J6738" t="s">
        <v>463</v>
      </c>
      <c r="K6738" t="s">
        <v>1699</v>
      </c>
      <c r="L6738" t="s">
        <v>463</v>
      </c>
      <c r="M6738" t="s">
        <v>1766</v>
      </c>
      <c r="N6738">
        <v>282</v>
      </c>
      <c r="O6738">
        <v>0</v>
      </c>
      <c r="P6738">
        <v>19</v>
      </c>
      <c r="Q6738" t="s">
        <v>73</v>
      </c>
      <c r="R6738" t="s">
        <v>238</v>
      </c>
      <c r="S6738" t="s">
        <v>239</v>
      </c>
      <c r="T6738">
        <v>180</v>
      </c>
      <c r="U6738">
        <v>150</v>
      </c>
      <c r="V6738">
        <v>83.33</v>
      </c>
      <c r="W6738" t="s">
        <v>135</v>
      </c>
      <c r="X6738">
        <v>5157</v>
      </c>
      <c r="Y6738">
        <v>773550</v>
      </c>
      <c r="Z6738">
        <v>47100</v>
      </c>
      <c r="AA6738">
        <v>99450</v>
      </c>
      <c r="AB6738">
        <v>920100</v>
      </c>
      <c r="AC6738">
        <v>627500</v>
      </c>
      <c r="AD6738">
        <v>292600</v>
      </c>
      <c r="AE6738" t="s">
        <v>81</v>
      </c>
      <c r="AF6738" t="s">
        <v>78</v>
      </c>
      <c r="AG6738" t="s">
        <v>240</v>
      </c>
      <c r="AH6738" t="s">
        <v>145</v>
      </c>
      <c r="AI6738" t="s">
        <v>139</v>
      </c>
      <c r="AJ6738" t="str">
        <f t="shared" si="105"/>
        <v>Jul</v>
      </c>
    </row>
    <row r="6739" spans="1:36" x14ac:dyDescent="0.3">
      <c r="A6739" t="s">
        <v>14630</v>
      </c>
      <c r="B6739" s="33">
        <v>45980</v>
      </c>
      <c r="C6739" t="s">
        <v>96</v>
      </c>
      <c r="D6739" t="s">
        <v>14631</v>
      </c>
      <c r="E6739" t="s">
        <v>177</v>
      </c>
      <c r="F6739" t="s">
        <v>181</v>
      </c>
      <c r="G6739" t="s">
        <v>162</v>
      </c>
      <c r="H6739" t="s">
        <v>159</v>
      </c>
      <c r="I6739">
        <v>1607</v>
      </c>
      <c r="J6739" t="s">
        <v>581</v>
      </c>
      <c r="K6739" t="s">
        <v>1724</v>
      </c>
      <c r="L6739" t="s">
        <v>769</v>
      </c>
      <c r="M6739" t="s">
        <v>2603</v>
      </c>
      <c r="N6739">
        <v>211</v>
      </c>
      <c r="O6739">
        <v>32</v>
      </c>
      <c r="P6739">
        <v>24</v>
      </c>
      <c r="Q6739" t="s">
        <v>73</v>
      </c>
      <c r="R6739" t="s">
        <v>238</v>
      </c>
      <c r="S6739" t="s">
        <v>239</v>
      </c>
      <c r="T6739">
        <v>189</v>
      </c>
      <c r="U6739">
        <v>138</v>
      </c>
      <c r="V6739">
        <v>73.02</v>
      </c>
      <c r="W6739" t="s">
        <v>133</v>
      </c>
      <c r="X6739">
        <v>3747</v>
      </c>
      <c r="Y6739">
        <v>517086</v>
      </c>
      <c r="Z6739">
        <v>36708</v>
      </c>
      <c r="AA6739">
        <v>70794</v>
      </c>
      <c r="AB6739">
        <v>624588</v>
      </c>
      <c r="AC6739">
        <v>446520</v>
      </c>
      <c r="AD6739">
        <v>178068</v>
      </c>
      <c r="AE6739" t="s">
        <v>78</v>
      </c>
      <c r="AF6739" t="s">
        <v>81</v>
      </c>
      <c r="AG6739" t="s">
        <v>240</v>
      </c>
      <c r="AH6739" t="s">
        <v>146</v>
      </c>
      <c r="AI6739" t="s">
        <v>138</v>
      </c>
      <c r="AJ6739" t="str">
        <f t="shared" si="105"/>
        <v>Nov</v>
      </c>
    </row>
    <row r="6740" spans="1:36" x14ac:dyDescent="0.3">
      <c r="A6740" t="s">
        <v>14632</v>
      </c>
      <c r="B6740" s="33">
        <v>45791</v>
      </c>
      <c r="C6740" t="s">
        <v>97</v>
      </c>
      <c r="D6740" t="s">
        <v>14633</v>
      </c>
      <c r="E6740" t="s">
        <v>177</v>
      </c>
      <c r="F6740" t="s">
        <v>178</v>
      </c>
      <c r="G6740" t="s">
        <v>162</v>
      </c>
      <c r="H6740" t="s">
        <v>157</v>
      </c>
      <c r="I6740">
        <v>2038</v>
      </c>
      <c r="J6740" t="s">
        <v>236</v>
      </c>
      <c r="K6740" t="s">
        <v>829</v>
      </c>
      <c r="L6740" t="s">
        <v>621</v>
      </c>
      <c r="M6740" t="s">
        <v>2493</v>
      </c>
      <c r="N6740">
        <v>244</v>
      </c>
      <c r="O6740">
        <v>30</v>
      </c>
      <c r="P6740">
        <v>31</v>
      </c>
      <c r="Q6740" t="s">
        <v>76</v>
      </c>
      <c r="R6740" t="s">
        <v>238</v>
      </c>
      <c r="S6740" t="s">
        <v>239</v>
      </c>
      <c r="T6740">
        <v>180</v>
      </c>
      <c r="U6740">
        <v>122</v>
      </c>
      <c r="V6740">
        <v>67.78</v>
      </c>
      <c r="W6740" t="s">
        <v>133</v>
      </c>
      <c r="X6740">
        <v>10945</v>
      </c>
      <c r="Y6740">
        <v>1335290</v>
      </c>
      <c r="Z6740">
        <v>48190</v>
      </c>
      <c r="AA6740">
        <v>61244</v>
      </c>
      <c r="AB6740">
        <v>1444724</v>
      </c>
      <c r="AC6740">
        <v>978986</v>
      </c>
      <c r="AD6740">
        <v>465738</v>
      </c>
      <c r="AE6740" t="s">
        <v>78</v>
      </c>
      <c r="AF6740" t="s">
        <v>75</v>
      </c>
      <c r="AG6740" t="s">
        <v>240</v>
      </c>
      <c r="AH6740" t="s">
        <v>145</v>
      </c>
      <c r="AI6740" t="s">
        <v>138</v>
      </c>
      <c r="AJ6740" t="str">
        <f t="shared" si="105"/>
        <v>May</v>
      </c>
    </row>
    <row r="6741" spans="1:36" x14ac:dyDescent="0.3">
      <c r="A6741" t="s">
        <v>14634</v>
      </c>
      <c r="B6741" s="33">
        <v>45749</v>
      </c>
      <c r="C6741" t="s">
        <v>93</v>
      </c>
      <c r="D6741" t="s">
        <v>14635</v>
      </c>
      <c r="E6741" t="s">
        <v>178</v>
      </c>
      <c r="F6741" t="s">
        <v>177</v>
      </c>
      <c r="G6741" t="s">
        <v>157</v>
      </c>
      <c r="H6741" t="s">
        <v>162</v>
      </c>
      <c r="I6741">
        <v>1021</v>
      </c>
      <c r="J6741" t="s">
        <v>744</v>
      </c>
      <c r="K6741" t="s">
        <v>942</v>
      </c>
      <c r="L6741" t="s">
        <v>377</v>
      </c>
      <c r="M6741" t="s">
        <v>942</v>
      </c>
      <c r="N6741">
        <v>149</v>
      </c>
      <c r="O6741">
        <v>0</v>
      </c>
      <c r="P6741">
        <v>-1</v>
      </c>
      <c r="Q6741" t="s">
        <v>70</v>
      </c>
      <c r="R6741" t="s">
        <v>238</v>
      </c>
      <c r="S6741" t="s">
        <v>239</v>
      </c>
      <c r="T6741">
        <v>180</v>
      </c>
      <c r="U6741">
        <v>141</v>
      </c>
      <c r="V6741">
        <v>78.33</v>
      </c>
      <c r="W6741" t="s">
        <v>133</v>
      </c>
      <c r="X6741">
        <v>3735</v>
      </c>
      <c r="Y6741">
        <v>526635</v>
      </c>
      <c r="Z6741">
        <v>30174</v>
      </c>
      <c r="AA6741">
        <v>65988</v>
      </c>
      <c r="AB6741">
        <v>622797</v>
      </c>
      <c r="AC6741">
        <v>430015</v>
      </c>
      <c r="AD6741">
        <v>192782</v>
      </c>
      <c r="AE6741" t="s">
        <v>75</v>
      </c>
      <c r="AF6741" t="s">
        <v>78</v>
      </c>
      <c r="AG6741" t="s">
        <v>240</v>
      </c>
      <c r="AH6741" t="s">
        <v>144</v>
      </c>
      <c r="AI6741" t="s">
        <v>139</v>
      </c>
      <c r="AJ6741" t="str">
        <f t="shared" si="105"/>
        <v>Apr</v>
      </c>
    </row>
    <row r="6742" spans="1:36" x14ac:dyDescent="0.3">
      <c r="A6742" t="s">
        <v>14636</v>
      </c>
      <c r="B6742" s="33">
        <v>45754</v>
      </c>
      <c r="C6742" t="s">
        <v>96</v>
      </c>
      <c r="D6742" t="s">
        <v>14637</v>
      </c>
      <c r="E6742" t="s">
        <v>175</v>
      </c>
      <c r="F6742" t="s">
        <v>172</v>
      </c>
      <c r="G6742" t="s">
        <v>163</v>
      </c>
      <c r="H6742" t="s">
        <v>155</v>
      </c>
      <c r="I6742">
        <v>460</v>
      </c>
      <c r="J6742" t="s">
        <v>342</v>
      </c>
      <c r="K6742" t="s">
        <v>670</v>
      </c>
      <c r="L6742" t="s">
        <v>639</v>
      </c>
      <c r="M6742" t="s">
        <v>1638</v>
      </c>
      <c r="N6742">
        <v>87</v>
      </c>
      <c r="O6742">
        <v>0</v>
      </c>
      <c r="P6742">
        <v>5</v>
      </c>
      <c r="Q6742" t="s">
        <v>70</v>
      </c>
      <c r="R6742" t="s">
        <v>238</v>
      </c>
      <c r="S6742" t="s">
        <v>239</v>
      </c>
      <c r="T6742">
        <v>189</v>
      </c>
      <c r="U6742">
        <v>168</v>
      </c>
      <c r="V6742">
        <v>88.89</v>
      </c>
      <c r="W6742" t="s">
        <v>134</v>
      </c>
      <c r="X6742">
        <v>3164</v>
      </c>
      <c r="Y6742">
        <v>531552</v>
      </c>
      <c r="Z6742">
        <v>88032</v>
      </c>
      <c r="AA6742">
        <v>92400</v>
      </c>
      <c r="AB6742">
        <v>711984</v>
      </c>
      <c r="AC6742">
        <v>499904</v>
      </c>
      <c r="AD6742">
        <v>212080</v>
      </c>
      <c r="AE6742" t="s">
        <v>75</v>
      </c>
      <c r="AF6742" t="s">
        <v>81</v>
      </c>
      <c r="AG6742" t="s">
        <v>240</v>
      </c>
      <c r="AH6742" t="s">
        <v>144</v>
      </c>
      <c r="AI6742" t="s">
        <v>139</v>
      </c>
      <c r="AJ6742" t="str">
        <f t="shared" si="105"/>
        <v>Apr</v>
      </c>
    </row>
    <row r="6743" spans="1:36" x14ac:dyDescent="0.3">
      <c r="A6743" t="s">
        <v>14638</v>
      </c>
      <c r="B6743" s="33">
        <v>45868</v>
      </c>
      <c r="C6743" t="s">
        <v>95</v>
      </c>
      <c r="D6743" t="s">
        <v>14639</v>
      </c>
      <c r="E6743" t="s">
        <v>172</v>
      </c>
      <c r="F6743" t="s">
        <v>180</v>
      </c>
      <c r="G6743" t="s">
        <v>155</v>
      </c>
      <c r="H6743" t="s">
        <v>160</v>
      </c>
      <c r="I6743">
        <v>2129</v>
      </c>
      <c r="J6743" t="s">
        <v>451</v>
      </c>
      <c r="K6743" t="s">
        <v>2180</v>
      </c>
      <c r="L6743" t="s">
        <v>3642</v>
      </c>
      <c r="M6743" t="s">
        <v>469</v>
      </c>
      <c r="N6743">
        <v>305</v>
      </c>
      <c r="O6743">
        <v>20</v>
      </c>
      <c r="P6743">
        <v>10</v>
      </c>
      <c r="Q6743" t="s">
        <v>73</v>
      </c>
      <c r="R6743" t="s">
        <v>238</v>
      </c>
      <c r="S6743" t="s">
        <v>239</v>
      </c>
      <c r="T6743">
        <v>220</v>
      </c>
      <c r="U6743">
        <v>151</v>
      </c>
      <c r="V6743">
        <v>68.64</v>
      </c>
      <c r="W6743" t="s">
        <v>133</v>
      </c>
      <c r="X6743">
        <v>10557</v>
      </c>
      <c r="Y6743">
        <v>1594107</v>
      </c>
      <c r="Z6743">
        <v>59494</v>
      </c>
      <c r="AA6743">
        <v>27784</v>
      </c>
      <c r="AB6743">
        <v>1681385</v>
      </c>
      <c r="AC6743">
        <v>976441</v>
      </c>
      <c r="AD6743">
        <v>704944</v>
      </c>
      <c r="AE6743" t="s">
        <v>81</v>
      </c>
      <c r="AF6743" t="s">
        <v>81</v>
      </c>
      <c r="AG6743" t="s">
        <v>240</v>
      </c>
      <c r="AH6743" t="s">
        <v>146</v>
      </c>
      <c r="AI6743" t="s">
        <v>139</v>
      </c>
      <c r="AJ6743" t="str">
        <f t="shared" si="105"/>
        <v>Jul</v>
      </c>
    </row>
    <row r="6744" spans="1:36" x14ac:dyDescent="0.3">
      <c r="A6744" t="s">
        <v>14640</v>
      </c>
      <c r="B6744" s="33">
        <v>45924</v>
      </c>
      <c r="C6744" t="s">
        <v>98</v>
      </c>
      <c r="D6744" t="s">
        <v>7850</v>
      </c>
      <c r="E6744" t="s">
        <v>179</v>
      </c>
      <c r="F6744" t="s">
        <v>176</v>
      </c>
      <c r="G6744" t="s">
        <v>166</v>
      </c>
      <c r="H6744" t="s">
        <v>156</v>
      </c>
      <c r="I6744">
        <v>1114</v>
      </c>
      <c r="J6744" t="s">
        <v>639</v>
      </c>
      <c r="K6744" t="s">
        <v>1212</v>
      </c>
      <c r="L6744" t="s">
        <v>639</v>
      </c>
      <c r="M6744" t="s">
        <v>1140</v>
      </c>
      <c r="N6744">
        <v>151</v>
      </c>
      <c r="O6744">
        <v>0</v>
      </c>
      <c r="P6744">
        <v>6</v>
      </c>
      <c r="Q6744" t="s">
        <v>73</v>
      </c>
      <c r="R6744" t="s">
        <v>238</v>
      </c>
      <c r="S6744" t="s">
        <v>239</v>
      </c>
      <c r="T6744">
        <v>189</v>
      </c>
      <c r="U6744">
        <v>128</v>
      </c>
      <c r="V6744">
        <v>67.72</v>
      </c>
      <c r="W6744" t="s">
        <v>133</v>
      </c>
      <c r="X6744">
        <v>10884</v>
      </c>
      <c r="Y6744">
        <v>1393152</v>
      </c>
      <c r="Z6744">
        <v>63616</v>
      </c>
      <c r="AA6744">
        <v>28032</v>
      </c>
      <c r="AB6744">
        <v>1484800</v>
      </c>
      <c r="AC6744">
        <v>1174448</v>
      </c>
      <c r="AD6744">
        <v>310352</v>
      </c>
      <c r="AE6744" t="s">
        <v>72</v>
      </c>
      <c r="AF6744" t="s">
        <v>81</v>
      </c>
      <c r="AG6744" t="s">
        <v>240</v>
      </c>
      <c r="AH6744" t="s">
        <v>145</v>
      </c>
      <c r="AI6744" t="s">
        <v>139</v>
      </c>
      <c r="AJ6744" t="str">
        <f t="shared" si="105"/>
        <v>Sep</v>
      </c>
    </row>
    <row r="6745" spans="1:36" x14ac:dyDescent="0.3">
      <c r="A6745" t="s">
        <v>14641</v>
      </c>
      <c r="B6745" s="33">
        <v>45839</v>
      </c>
      <c r="C6745" t="s">
        <v>93</v>
      </c>
      <c r="D6745" t="s">
        <v>14642</v>
      </c>
      <c r="E6745" t="s">
        <v>181</v>
      </c>
      <c r="F6745" t="s">
        <v>174</v>
      </c>
      <c r="G6745" t="s">
        <v>159</v>
      </c>
      <c r="H6745" t="s">
        <v>158</v>
      </c>
      <c r="I6745">
        <v>836</v>
      </c>
      <c r="J6745" t="s">
        <v>457</v>
      </c>
      <c r="K6745" t="s">
        <v>562</v>
      </c>
      <c r="L6745" t="s">
        <v>1240</v>
      </c>
      <c r="M6745" t="s">
        <v>562</v>
      </c>
      <c r="N6745">
        <v>144</v>
      </c>
      <c r="O6745">
        <v>3</v>
      </c>
      <c r="P6745">
        <v>0</v>
      </c>
      <c r="Q6745" t="s">
        <v>73</v>
      </c>
      <c r="R6745" t="s">
        <v>238</v>
      </c>
      <c r="S6745" t="s">
        <v>239</v>
      </c>
      <c r="T6745">
        <v>189</v>
      </c>
      <c r="U6745">
        <v>120</v>
      </c>
      <c r="V6745">
        <v>63.49</v>
      </c>
      <c r="W6745" t="s">
        <v>133</v>
      </c>
      <c r="X6745">
        <v>10415</v>
      </c>
      <c r="Y6745">
        <v>1249800</v>
      </c>
      <c r="Z6745">
        <v>36840</v>
      </c>
      <c r="AA6745">
        <v>70800</v>
      </c>
      <c r="AB6745">
        <v>1357440</v>
      </c>
      <c r="AC6745">
        <v>1170193</v>
      </c>
      <c r="AD6745">
        <v>187247</v>
      </c>
      <c r="AE6745" t="s">
        <v>81</v>
      </c>
      <c r="AF6745" t="s">
        <v>78</v>
      </c>
      <c r="AG6745" t="s">
        <v>240</v>
      </c>
      <c r="AH6745" t="s">
        <v>144</v>
      </c>
      <c r="AI6745" t="s">
        <v>138</v>
      </c>
      <c r="AJ6745" t="str">
        <f t="shared" si="105"/>
        <v>Jul</v>
      </c>
    </row>
    <row r="6746" spans="1:36" x14ac:dyDescent="0.3">
      <c r="A6746" t="s">
        <v>14643</v>
      </c>
      <c r="B6746" s="33">
        <v>45810</v>
      </c>
      <c r="C6746" t="s">
        <v>93</v>
      </c>
      <c r="D6746" t="s">
        <v>14644</v>
      </c>
      <c r="E6746" t="s">
        <v>174</v>
      </c>
      <c r="F6746" t="s">
        <v>175</v>
      </c>
      <c r="G6746" t="s">
        <v>158</v>
      </c>
      <c r="H6746" t="s">
        <v>163</v>
      </c>
      <c r="I6746">
        <v>1601</v>
      </c>
      <c r="J6746" t="s">
        <v>280</v>
      </c>
      <c r="K6746" t="s">
        <v>948</v>
      </c>
      <c r="L6746" t="s">
        <v>537</v>
      </c>
      <c r="M6746" t="s">
        <v>1068</v>
      </c>
      <c r="N6746">
        <v>232</v>
      </c>
      <c r="O6746">
        <v>32</v>
      </c>
      <c r="P6746">
        <v>21</v>
      </c>
      <c r="Q6746" t="s">
        <v>73</v>
      </c>
      <c r="R6746" t="s">
        <v>238</v>
      </c>
      <c r="S6746" t="s">
        <v>239</v>
      </c>
      <c r="T6746">
        <v>189</v>
      </c>
      <c r="U6746">
        <v>185</v>
      </c>
      <c r="V6746">
        <v>97.88</v>
      </c>
      <c r="W6746" t="s">
        <v>133</v>
      </c>
      <c r="X6746">
        <v>10558</v>
      </c>
      <c r="Y6746">
        <v>1953230</v>
      </c>
      <c r="Z6746">
        <v>66230</v>
      </c>
      <c r="AA6746">
        <v>138935</v>
      </c>
      <c r="AB6746">
        <v>2158395</v>
      </c>
      <c r="AC6746">
        <v>1514722</v>
      </c>
      <c r="AD6746">
        <v>643673</v>
      </c>
      <c r="AE6746" t="s">
        <v>78</v>
      </c>
      <c r="AF6746" t="s">
        <v>75</v>
      </c>
      <c r="AG6746" t="s">
        <v>240</v>
      </c>
      <c r="AH6746" t="s">
        <v>144</v>
      </c>
      <c r="AI6746" t="s">
        <v>138</v>
      </c>
      <c r="AJ6746" t="str">
        <f t="shared" si="105"/>
        <v>Jun</v>
      </c>
    </row>
    <row r="6747" spans="1:36" x14ac:dyDescent="0.3">
      <c r="A6747" t="s">
        <v>14645</v>
      </c>
      <c r="B6747" s="33">
        <v>45756</v>
      </c>
      <c r="C6747" t="s">
        <v>98</v>
      </c>
      <c r="D6747" t="s">
        <v>14646</v>
      </c>
      <c r="E6747" t="s">
        <v>179</v>
      </c>
      <c r="F6747" t="s">
        <v>174</v>
      </c>
      <c r="G6747" t="s">
        <v>166</v>
      </c>
      <c r="H6747" t="s">
        <v>158</v>
      </c>
      <c r="I6747">
        <v>478</v>
      </c>
      <c r="J6747" t="s">
        <v>391</v>
      </c>
      <c r="K6747" t="s">
        <v>3160</v>
      </c>
      <c r="L6747" t="s">
        <v>7607</v>
      </c>
      <c r="M6747" t="s">
        <v>6058</v>
      </c>
      <c r="N6747">
        <v>79</v>
      </c>
      <c r="O6747">
        <v>3</v>
      </c>
      <c r="P6747">
        <v>7</v>
      </c>
      <c r="Q6747" t="s">
        <v>73</v>
      </c>
      <c r="R6747" t="s">
        <v>238</v>
      </c>
      <c r="S6747" t="s">
        <v>239</v>
      </c>
      <c r="T6747">
        <v>180</v>
      </c>
      <c r="U6747">
        <v>176</v>
      </c>
      <c r="V6747">
        <v>97.78</v>
      </c>
      <c r="W6747" t="s">
        <v>133</v>
      </c>
      <c r="X6747">
        <v>5693</v>
      </c>
      <c r="Y6747">
        <v>1001968</v>
      </c>
      <c r="Z6747">
        <v>63184</v>
      </c>
      <c r="AA6747">
        <v>93984</v>
      </c>
      <c r="AB6747">
        <v>1159136</v>
      </c>
      <c r="AC6747">
        <v>856762</v>
      </c>
      <c r="AD6747">
        <v>302374</v>
      </c>
      <c r="AE6747" t="s">
        <v>72</v>
      </c>
      <c r="AF6747" t="s">
        <v>78</v>
      </c>
      <c r="AG6747" t="s">
        <v>240</v>
      </c>
      <c r="AH6747" t="s">
        <v>146</v>
      </c>
      <c r="AI6747" t="s">
        <v>140</v>
      </c>
      <c r="AJ6747" t="str">
        <f t="shared" si="105"/>
        <v>Apr</v>
      </c>
    </row>
    <row r="6748" spans="1:36" x14ac:dyDescent="0.3">
      <c r="A6748" t="s">
        <v>14647</v>
      </c>
      <c r="B6748" s="33">
        <v>45928</v>
      </c>
      <c r="C6748" t="s">
        <v>96</v>
      </c>
      <c r="D6748" t="s">
        <v>14648</v>
      </c>
      <c r="E6748" t="s">
        <v>176</v>
      </c>
      <c r="F6748" t="s">
        <v>175</v>
      </c>
      <c r="G6748" t="s">
        <v>156</v>
      </c>
      <c r="H6748" t="s">
        <v>163</v>
      </c>
      <c r="I6748">
        <v>1644</v>
      </c>
      <c r="J6748" t="s">
        <v>310</v>
      </c>
      <c r="K6748" t="s">
        <v>1363</v>
      </c>
      <c r="L6748" t="s">
        <v>3489</v>
      </c>
      <c r="M6748" t="s">
        <v>1268</v>
      </c>
      <c r="N6748">
        <v>217</v>
      </c>
      <c r="O6748">
        <v>20</v>
      </c>
      <c r="P6748">
        <v>56</v>
      </c>
      <c r="Q6748" t="s">
        <v>76</v>
      </c>
      <c r="R6748" t="s">
        <v>238</v>
      </c>
      <c r="S6748" t="s">
        <v>239</v>
      </c>
      <c r="T6748">
        <v>180</v>
      </c>
      <c r="U6748">
        <v>115</v>
      </c>
      <c r="V6748">
        <v>63.89</v>
      </c>
      <c r="W6748" t="s">
        <v>135</v>
      </c>
      <c r="X6748">
        <v>5078</v>
      </c>
      <c r="Y6748">
        <v>583970</v>
      </c>
      <c r="Z6748">
        <v>22770</v>
      </c>
      <c r="AA6748">
        <v>24495</v>
      </c>
      <c r="AB6748">
        <v>631235</v>
      </c>
      <c r="AC6748">
        <v>417128</v>
      </c>
      <c r="AD6748">
        <v>214107</v>
      </c>
      <c r="AE6748" t="s">
        <v>81</v>
      </c>
      <c r="AF6748" t="s">
        <v>75</v>
      </c>
      <c r="AG6748" t="s">
        <v>240</v>
      </c>
      <c r="AH6748" t="s">
        <v>145</v>
      </c>
      <c r="AI6748" t="s">
        <v>140</v>
      </c>
      <c r="AJ6748" t="str">
        <f t="shared" si="105"/>
        <v>Sep</v>
      </c>
    </row>
    <row r="6749" spans="1:36" x14ac:dyDescent="0.3">
      <c r="A6749" t="s">
        <v>14649</v>
      </c>
      <c r="B6749" s="33">
        <v>45908</v>
      </c>
      <c r="C6749" t="s">
        <v>96</v>
      </c>
      <c r="D6749" t="s">
        <v>14650</v>
      </c>
      <c r="E6749" t="s">
        <v>175</v>
      </c>
      <c r="F6749" t="s">
        <v>177</v>
      </c>
      <c r="G6749" t="s">
        <v>163</v>
      </c>
      <c r="H6749" t="s">
        <v>162</v>
      </c>
      <c r="I6749">
        <v>1780</v>
      </c>
      <c r="J6749" t="s">
        <v>342</v>
      </c>
      <c r="K6749" t="s">
        <v>618</v>
      </c>
      <c r="L6749" t="s">
        <v>1688</v>
      </c>
      <c r="M6749" t="s">
        <v>6694</v>
      </c>
      <c r="N6749">
        <v>249</v>
      </c>
      <c r="O6749">
        <v>43</v>
      </c>
      <c r="P6749">
        <v>35</v>
      </c>
      <c r="Q6749" t="s">
        <v>76</v>
      </c>
      <c r="R6749" t="s">
        <v>238</v>
      </c>
      <c r="S6749" t="s">
        <v>239</v>
      </c>
      <c r="T6749">
        <v>189</v>
      </c>
      <c r="U6749">
        <v>151</v>
      </c>
      <c r="V6749">
        <v>79.89</v>
      </c>
      <c r="W6749" t="s">
        <v>135</v>
      </c>
      <c r="X6749">
        <v>6691</v>
      </c>
      <c r="Y6749">
        <v>1010341</v>
      </c>
      <c r="Z6749">
        <v>59947</v>
      </c>
      <c r="AA6749">
        <v>65685</v>
      </c>
      <c r="AB6749">
        <v>1135973</v>
      </c>
      <c r="AC6749">
        <v>969285</v>
      </c>
      <c r="AD6749">
        <v>166688</v>
      </c>
      <c r="AE6749" t="s">
        <v>75</v>
      </c>
      <c r="AF6749" t="s">
        <v>78</v>
      </c>
      <c r="AG6749" t="s">
        <v>240</v>
      </c>
      <c r="AH6749" t="s">
        <v>146</v>
      </c>
      <c r="AI6749" t="s">
        <v>140</v>
      </c>
      <c r="AJ6749" t="str">
        <f t="shared" si="105"/>
        <v>Sep</v>
      </c>
    </row>
    <row r="6750" spans="1:36" x14ac:dyDescent="0.3">
      <c r="A6750" t="s">
        <v>14651</v>
      </c>
      <c r="B6750" s="33">
        <v>46022</v>
      </c>
      <c r="C6750" t="s">
        <v>97</v>
      </c>
      <c r="D6750" t="s">
        <v>14652</v>
      </c>
      <c r="E6750" t="s">
        <v>177</v>
      </c>
      <c r="F6750" t="s">
        <v>172</v>
      </c>
      <c r="G6750" t="s">
        <v>162</v>
      </c>
      <c r="H6750" t="s">
        <v>155</v>
      </c>
      <c r="I6750">
        <v>2010</v>
      </c>
      <c r="J6750" t="s">
        <v>621</v>
      </c>
      <c r="K6750" t="s">
        <v>557</v>
      </c>
      <c r="L6750" t="s">
        <v>236</v>
      </c>
      <c r="M6750" t="s">
        <v>599</v>
      </c>
      <c r="N6750">
        <v>298</v>
      </c>
      <c r="O6750">
        <v>0</v>
      </c>
      <c r="P6750">
        <v>8</v>
      </c>
      <c r="Q6750" t="s">
        <v>73</v>
      </c>
      <c r="R6750" t="s">
        <v>238</v>
      </c>
      <c r="S6750" t="s">
        <v>239</v>
      </c>
      <c r="T6750">
        <v>150</v>
      </c>
      <c r="U6750">
        <v>112</v>
      </c>
      <c r="V6750">
        <v>74.67</v>
      </c>
      <c r="W6750" t="s">
        <v>134</v>
      </c>
      <c r="X6750">
        <v>4945</v>
      </c>
      <c r="Y6750">
        <v>553840</v>
      </c>
      <c r="Z6750">
        <v>60704</v>
      </c>
      <c r="AA6750">
        <v>80640</v>
      </c>
      <c r="AB6750">
        <v>695184</v>
      </c>
      <c r="AC6750">
        <v>598046</v>
      </c>
      <c r="AD6750">
        <v>97138</v>
      </c>
      <c r="AE6750" t="s">
        <v>78</v>
      </c>
      <c r="AF6750" t="s">
        <v>81</v>
      </c>
      <c r="AG6750" t="s">
        <v>240</v>
      </c>
      <c r="AH6750" t="s">
        <v>146</v>
      </c>
      <c r="AI6750" t="s">
        <v>140</v>
      </c>
      <c r="AJ6750" t="str">
        <f t="shared" si="105"/>
        <v>Dec</v>
      </c>
    </row>
    <row r="6751" spans="1:36" x14ac:dyDescent="0.3">
      <c r="A6751" t="s">
        <v>14653</v>
      </c>
      <c r="B6751" s="33">
        <v>45854</v>
      </c>
      <c r="C6751" t="s">
        <v>98</v>
      </c>
      <c r="D6751" t="s">
        <v>14654</v>
      </c>
      <c r="E6751" t="s">
        <v>180</v>
      </c>
      <c r="F6751" t="s">
        <v>172</v>
      </c>
      <c r="G6751" t="s">
        <v>160</v>
      </c>
      <c r="H6751" t="s">
        <v>155</v>
      </c>
      <c r="I6751">
        <v>1745</v>
      </c>
      <c r="J6751" t="s">
        <v>381</v>
      </c>
      <c r="K6751" t="s">
        <v>425</v>
      </c>
      <c r="L6751" t="s">
        <v>1360</v>
      </c>
      <c r="M6751" t="s">
        <v>443</v>
      </c>
      <c r="N6751">
        <v>214</v>
      </c>
      <c r="O6751">
        <v>14</v>
      </c>
      <c r="P6751">
        <v>15</v>
      </c>
      <c r="Q6751" t="s">
        <v>73</v>
      </c>
      <c r="R6751" t="s">
        <v>238</v>
      </c>
      <c r="S6751" t="s">
        <v>239</v>
      </c>
      <c r="T6751">
        <v>189</v>
      </c>
      <c r="U6751">
        <v>177</v>
      </c>
      <c r="V6751">
        <v>93.65</v>
      </c>
      <c r="W6751" t="s">
        <v>133</v>
      </c>
      <c r="X6751">
        <v>4017</v>
      </c>
      <c r="Y6751">
        <v>711009</v>
      </c>
      <c r="Z6751">
        <v>66375</v>
      </c>
      <c r="AA6751">
        <v>108324</v>
      </c>
      <c r="AB6751">
        <v>885708</v>
      </c>
      <c r="AC6751">
        <v>569830</v>
      </c>
      <c r="AD6751">
        <v>315878</v>
      </c>
      <c r="AE6751" t="s">
        <v>81</v>
      </c>
      <c r="AF6751" t="s">
        <v>81</v>
      </c>
      <c r="AG6751" t="s">
        <v>240</v>
      </c>
      <c r="AH6751" t="s">
        <v>144</v>
      </c>
      <c r="AI6751" t="s">
        <v>138</v>
      </c>
      <c r="AJ6751" t="str">
        <f t="shared" si="105"/>
        <v>Jul</v>
      </c>
    </row>
    <row r="6752" spans="1:36" x14ac:dyDescent="0.3">
      <c r="A6752" t="s">
        <v>14655</v>
      </c>
      <c r="B6752" s="33">
        <v>45747</v>
      </c>
      <c r="C6752" t="s">
        <v>96</v>
      </c>
      <c r="D6752" t="s">
        <v>14656</v>
      </c>
      <c r="E6752" t="s">
        <v>175</v>
      </c>
      <c r="F6752" t="s">
        <v>179</v>
      </c>
      <c r="G6752" t="s">
        <v>163</v>
      </c>
      <c r="H6752" t="s">
        <v>166</v>
      </c>
      <c r="I6752">
        <v>1372</v>
      </c>
      <c r="J6752" t="s">
        <v>1510</v>
      </c>
      <c r="K6752" t="s">
        <v>1364</v>
      </c>
      <c r="L6752" t="s">
        <v>439</v>
      </c>
      <c r="M6752" t="s">
        <v>3608</v>
      </c>
      <c r="N6752">
        <v>178</v>
      </c>
      <c r="O6752">
        <v>22</v>
      </c>
      <c r="P6752">
        <v>39</v>
      </c>
      <c r="Q6752" t="s">
        <v>76</v>
      </c>
      <c r="R6752" t="s">
        <v>238</v>
      </c>
      <c r="S6752" t="s">
        <v>239</v>
      </c>
      <c r="T6752">
        <v>186</v>
      </c>
      <c r="U6752">
        <v>179</v>
      </c>
      <c r="V6752">
        <v>96.24</v>
      </c>
      <c r="W6752" t="s">
        <v>133</v>
      </c>
      <c r="X6752">
        <v>4599</v>
      </c>
      <c r="Y6752">
        <v>823221</v>
      </c>
      <c r="Z6752">
        <v>49762</v>
      </c>
      <c r="AA6752">
        <v>26850</v>
      </c>
      <c r="AB6752">
        <v>899833</v>
      </c>
      <c r="AC6752">
        <v>727735</v>
      </c>
      <c r="AD6752">
        <v>172098</v>
      </c>
      <c r="AE6752" t="s">
        <v>75</v>
      </c>
      <c r="AF6752" t="s">
        <v>72</v>
      </c>
      <c r="AG6752" t="s">
        <v>240</v>
      </c>
      <c r="AH6752" t="s">
        <v>144</v>
      </c>
      <c r="AI6752" t="s">
        <v>140</v>
      </c>
      <c r="AJ6752" t="str">
        <f t="shared" si="105"/>
        <v>Mar</v>
      </c>
    </row>
    <row r="6753" spans="1:36" x14ac:dyDescent="0.3">
      <c r="A6753" t="s">
        <v>14657</v>
      </c>
      <c r="B6753" s="33">
        <v>45836</v>
      </c>
      <c r="C6753" t="s">
        <v>93</v>
      </c>
      <c r="D6753" t="s">
        <v>14658</v>
      </c>
      <c r="E6753" t="s">
        <v>174</v>
      </c>
      <c r="F6753" t="s">
        <v>177</v>
      </c>
      <c r="G6753" t="s">
        <v>158</v>
      </c>
      <c r="H6753" t="s">
        <v>162</v>
      </c>
      <c r="I6753">
        <v>1617</v>
      </c>
      <c r="J6753" t="s">
        <v>325</v>
      </c>
      <c r="K6753" t="s">
        <v>1099</v>
      </c>
      <c r="L6753" t="s">
        <v>459</v>
      </c>
      <c r="M6753" t="s">
        <v>1699</v>
      </c>
      <c r="N6753">
        <v>218</v>
      </c>
      <c r="O6753">
        <v>0</v>
      </c>
      <c r="P6753">
        <v>4</v>
      </c>
      <c r="Q6753" t="s">
        <v>70</v>
      </c>
      <c r="R6753" t="s">
        <v>238</v>
      </c>
      <c r="S6753" t="s">
        <v>239</v>
      </c>
      <c r="T6753">
        <v>220</v>
      </c>
      <c r="U6753">
        <v>107</v>
      </c>
      <c r="V6753">
        <v>48.64</v>
      </c>
      <c r="W6753" t="s">
        <v>133</v>
      </c>
      <c r="X6753">
        <v>4933</v>
      </c>
      <c r="Y6753">
        <v>527831</v>
      </c>
      <c r="Z6753">
        <v>53072</v>
      </c>
      <c r="AA6753">
        <v>45796</v>
      </c>
      <c r="AB6753">
        <v>626699</v>
      </c>
      <c r="AC6753">
        <v>455030</v>
      </c>
      <c r="AD6753">
        <v>171669</v>
      </c>
      <c r="AE6753" t="s">
        <v>78</v>
      </c>
      <c r="AF6753" t="s">
        <v>78</v>
      </c>
      <c r="AG6753" t="s">
        <v>240</v>
      </c>
      <c r="AH6753" t="s">
        <v>144</v>
      </c>
      <c r="AI6753" t="s">
        <v>138</v>
      </c>
      <c r="AJ6753" t="str">
        <f t="shared" si="105"/>
        <v>Jun</v>
      </c>
    </row>
    <row r="6754" spans="1:36" x14ac:dyDescent="0.3">
      <c r="A6754" t="s">
        <v>14659</v>
      </c>
      <c r="B6754" s="33">
        <v>45667</v>
      </c>
      <c r="C6754" t="s">
        <v>99</v>
      </c>
      <c r="D6754" t="s">
        <v>14660</v>
      </c>
      <c r="E6754" t="s">
        <v>173</v>
      </c>
      <c r="F6754" t="s">
        <v>180</v>
      </c>
      <c r="G6754" t="s">
        <v>161</v>
      </c>
      <c r="H6754" t="s">
        <v>160</v>
      </c>
      <c r="I6754">
        <v>1918</v>
      </c>
      <c r="J6754" t="s">
        <v>397</v>
      </c>
      <c r="K6754" t="s">
        <v>1051</v>
      </c>
      <c r="L6754" t="s">
        <v>4504</v>
      </c>
      <c r="M6754" t="s">
        <v>889</v>
      </c>
      <c r="N6754">
        <v>229</v>
      </c>
      <c r="O6754">
        <v>12</v>
      </c>
      <c r="P6754">
        <v>4</v>
      </c>
      <c r="Q6754" t="s">
        <v>73</v>
      </c>
      <c r="R6754" t="s">
        <v>238</v>
      </c>
      <c r="S6754" t="s">
        <v>239</v>
      </c>
      <c r="T6754">
        <v>150</v>
      </c>
      <c r="U6754">
        <v>108</v>
      </c>
      <c r="V6754">
        <v>72</v>
      </c>
      <c r="W6754" t="s">
        <v>133</v>
      </c>
      <c r="X6754">
        <v>5485</v>
      </c>
      <c r="Y6754">
        <v>592380</v>
      </c>
      <c r="Z6754">
        <v>45684</v>
      </c>
      <c r="AA6754">
        <v>37368</v>
      </c>
      <c r="AB6754">
        <v>675432</v>
      </c>
      <c r="AC6754">
        <v>586843</v>
      </c>
      <c r="AD6754">
        <v>88589</v>
      </c>
      <c r="AE6754" t="s">
        <v>78</v>
      </c>
      <c r="AF6754" t="s">
        <v>81</v>
      </c>
      <c r="AG6754" t="s">
        <v>240</v>
      </c>
      <c r="AH6754" t="s">
        <v>145</v>
      </c>
      <c r="AI6754" t="s">
        <v>140</v>
      </c>
      <c r="AJ6754" t="str">
        <f t="shared" si="105"/>
        <v>Jan</v>
      </c>
    </row>
    <row r="6755" spans="1:36" x14ac:dyDescent="0.3">
      <c r="A6755" t="s">
        <v>14661</v>
      </c>
      <c r="B6755" s="33">
        <v>45725</v>
      </c>
      <c r="C6755" t="s">
        <v>95</v>
      </c>
      <c r="D6755" t="s">
        <v>14662</v>
      </c>
      <c r="E6755" t="s">
        <v>180</v>
      </c>
      <c r="F6755" t="s">
        <v>176</v>
      </c>
      <c r="G6755" t="s">
        <v>160</v>
      </c>
      <c r="H6755" t="s">
        <v>156</v>
      </c>
      <c r="I6755">
        <v>1861</v>
      </c>
      <c r="J6755" t="s">
        <v>633</v>
      </c>
      <c r="K6755" t="s">
        <v>1151</v>
      </c>
      <c r="L6755" t="s">
        <v>1554</v>
      </c>
      <c r="M6755" t="s">
        <v>5641</v>
      </c>
      <c r="N6755">
        <v>250</v>
      </c>
      <c r="O6755">
        <v>37</v>
      </c>
      <c r="P6755">
        <v>42</v>
      </c>
      <c r="Q6755" t="s">
        <v>76</v>
      </c>
      <c r="R6755" t="s">
        <v>238</v>
      </c>
      <c r="S6755" t="s">
        <v>239</v>
      </c>
      <c r="T6755">
        <v>186</v>
      </c>
      <c r="U6755">
        <v>127</v>
      </c>
      <c r="V6755">
        <v>68.28</v>
      </c>
      <c r="W6755" t="s">
        <v>133</v>
      </c>
      <c r="X6755">
        <v>3320</v>
      </c>
      <c r="Y6755">
        <v>421640</v>
      </c>
      <c r="Z6755">
        <v>63500</v>
      </c>
      <c r="AA6755">
        <v>35941</v>
      </c>
      <c r="AB6755">
        <v>521081</v>
      </c>
      <c r="AC6755">
        <v>320088</v>
      </c>
      <c r="AD6755">
        <v>200993</v>
      </c>
      <c r="AE6755" t="s">
        <v>81</v>
      </c>
      <c r="AF6755" t="s">
        <v>81</v>
      </c>
      <c r="AG6755" t="s">
        <v>240</v>
      </c>
      <c r="AH6755" t="s">
        <v>144</v>
      </c>
      <c r="AI6755" t="s">
        <v>139</v>
      </c>
      <c r="AJ6755" t="str">
        <f t="shared" si="105"/>
        <v>Mar</v>
      </c>
    </row>
    <row r="6756" spans="1:36" x14ac:dyDescent="0.3">
      <c r="A6756" t="s">
        <v>14663</v>
      </c>
      <c r="B6756" s="33">
        <v>45722</v>
      </c>
      <c r="C6756" t="s">
        <v>95</v>
      </c>
      <c r="D6756" t="s">
        <v>14664</v>
      </c>
      <c r="E6756" t="s">
        <v>179</v>
      </c>
      <c r="F6756" t="s">
        <v>181</v>
      </c>
      <c r="G6756" t="s">
        <v>166</v>
      </c>
      <c r="H6756" t="s">
        <v>159</v>
      </c>
      <c r="I6756">
        <v>665</v>
      </c>
      <c r="J6756" t="s">
        <v>806</v>
      </c>
      <c r="K6756" t="s">
        <v>1387</v>
      </c>
      <c r="L6756" t="s">
        <v>304</v>
      </c>
      <c r="M6756" t="s">
        <v>2818</v>
      </c>
      <c r="N6756">
        <v>116</v>
      </c>
      <c r="O6756">
        <v>0</v>
      </c>
      <c r="P6756">
        <v>3</v>
      </c>
      <c r="Q6756" t="s">
        <v>70</v>
      </c>
      <c r="R6756" t="s">
        <v>238</v>
      </c>
      <c r="S6756" t="s">
        <v>239</v>
      </c>
      <c r="T6756">
        <v>220</v>
      </c>
      <c r="U6756">
        <v>175</v>
      </c>
      <c r="V6756">
        <v>79.55</v>
      </c>
      <c r="W6756" t="s">
        <v>135</v>
      </c>
      <c r="X6756">
        <v>7062</v>
      </c>
      <c r="Y6756">
        <v>1235850</v>
      </c>
      <c r="Z6756">
        <v>39725</v>
      </c>
      <c r="AA6756">
        <v>129675</v>
      </c>
      <c r="AB6756">
        <v>1405250</v>
      </c>
      <c r="AC6756">
        <v>1173433</v>
      </c>
      <c r="AD6756">
        <v>231817</v>
      </c>
      <c r="AE6756" t="s">
        <v>72</v>
      </c>
      <c r="AF6756" t="s">
        <v>81</v>
      </c>
      <c r="AG6756" t="s">
        <v>240</v>
      </c>
      <c r="AH6756" t="s">
        <v>144</v>
      </c>
      <c r="AI6756" t="s">
        <v>138</v>
      </c>
      <c r="AJ6756" t="str">
        <f t="shared" si="105"/>
        <v>Mar</v>
      </c>
    </row>
    <row r="6757" spans="1:36" x14ac:dyDescent="0.3">
      <c r="A6757" t="s">
        <v>14665</v>
      </c>
      <c r="B6757" s="33">
        <v>45940</v>
      </c>
      <c r="C6757" t="s">
        <v>93</v>
      </c>
      <c r="D6757" t="s">
        <v>14666</v>
      </c>
      <c r="E6757" t="s">
        <v>173</v>
      </c>
      <c r="F6757" t="s">
        <v>177</v>
      </c>
      <c r="G6757" t="s">
        <v>161</v>
      </c>
      <c r="H6757" t="s">
        <v>162</v>
      </c>
      <c r="I6757">
        <v>679</v>
      </c>
      <c r="J6757" t="s">
        <v>600</v>
      </c>
      <c r="K6757" t="s">
        <v>3494</v>
      </c>
      <c r="L6757" t="s">
        <v>386</v>
      </c>
      <c r="M6757" t="s">
        <v>2036</v>
      </c>
      <c r="N6757">
        <v>102</v>
      </c>
      <c r="O6757">
        <v>16</v>
      </c>
      <c r="P6757">
        <v>21</v>
      </c>
      <c r="Q6757" t="s">
        <v>73</v>
      </c>
      <c r="R6757" t="s">
        <v>238</v>
      </c>
      <c r="S6757" t="s">
        <v>239</v>
      </c>
      <c r="T6757">
        <v>180</v>
      </c>
      <c r="U6757">
        <v>148</v>
      </c>
      <c r="V6757">
        <v>82.22</v>
      </c>
      <c r="W6757" t="s">
        <v>133</v>
      </c>
      <c r="X6757">
        <v>9431</v>
      </c>
      <c r="Y6757">
        <v>1395788</v>
      </c>
      <c r="Z6757">
        <v>67192</v>
      </c>
      <c r="AA6757">
        <v>72520</v>
      </c>
      <c r="AB6757">
        <v>1535500</v>
      </c>
      <c r="AC6757">
        <v>1021404</v>
      </c>
      <c r="AD6757">
        <v>514096</v>
      </c>
      <c r="AE6757" t="s">
        <v>78</v>
      </c>
      <c r="AF6757" t="s">
        <v>78</v>
      </c>
      <c r="AG6757" t="s">
        <v>240</v>
      </c>
      <c r="AH6757" t="s">
        <v>147</v>
      </c>
      <c r="AI6757" t="s">
        <v>139</v>
      </c>
      <c r="AJ6757" t="str">
        <f t="shared" si="105"/>
        <v>Oct</v>
      </c>
    </row>
    <row r="6758" spans="1:36" x14ac:dyDescent="0.3">
      <c r="A6758" t="s">
        <v>14667</v>
      </c>
      <c r="B6758" s="33">
        <v>45712</v>
      </c>
      <c r="C6758" t="s">
        <v>97</v>
      </c>
      <c r="D6758" t="s">
        <v>13632</v>
      </c>
      <c r="E6758" t="s">
        <v>181</v>
      </c>
      <c r="F6758" t="s">
        <v>177</v>
      </c>
      <c r="G6758" t="s">
        <v>159</v>
      </c>
      <c r="H6758" t="s">
        <v>162</v>
      </c>
      <c r="I6758">
        <v>2072</v>
      </c>
      <c r="J6758" t="s">
        <v>566</v>
      </c>
      <c r="K6758" t="s">
        <v>6503</v>
      </c>
      <c r="L6758" t="s">
        <v>4028</v>
      </c>
      <c r="M6758" t="s">
        <v>1669</v>
      </c>
      <c r="N6758">
        <v>263</v>
      </c>
      <c r="O6758">
        <v>50</v>
      </c>
      <c r="P6758">
        <v>47</v>
      </c>
      <c r="Q6758" t="s">
        <v>76</v>
      </c>
      <c r="R6758" t="s">
        <v>238</v>
      </c>
      <c r="S6758" t="s">
        <v>239</v>
      </c>
      <c r="T6758">
        <v>189</v>
      </c>
      <c r="U6758">
        <v>149</v>
      </c>
      <c r="V6758">
        <v>78.84</v>
      </c>
      <c r="W6758" t="s">
        <v>133</v>
      </c>
      <c r="X6758">
        <v>8628</v>
      </c>
      <c r="Y6758">
        <v>1285572</v>
      </c>
      <c r="Z6758">
        <v>61984</v>
      </c>
      <c r="AA6758">
        <v>73904</v>
      </c>
      <c r="AB6758">
        <v>1421460</v>
      </c>
      <c r="AC6758">
        <v>1162408</v>
      </c>
      <c r="AD6758">
        <v>259052</v>
      </c>
      <c r="AE6758" t="s">
        <v>81</v>
      </c>
      <c r="AF6758" t="s">
        <v>78</v>
      </c>
      <c r="AG6758" t="s">
        <v>240</v>
      </c>
      <c r="AH6758" t="s">
        <v>146</v>
      </c>
      <c r="AI6758" t="s">
        <v>139</v>
      </c>
      <c r="AJ6758" t="str">
        <f t="shared" si="105"/>
        <v>Feb</v>
      </c>
    </row>
    <row r="6759" spans="1:36" x14ac:dyDescent="0.3">
      <c r="A6759" t="s">
        <v>14668</v>
      </c>
      <c r="B6759" s="33">
        <v>45772</v>
      </c>
      <c r="C6759" t="s">
        <v>95</v>
      </c>
      <c r="D6759" t="s">
        <v>14669</v>
      </c>
      <c r="E6759" t="s">
        <v>175</v>
      </c>
      <c r="F6759" t="s">
        <v>176</v>
      </c>
      <c r="G6759" t="s">
        <v>163</v>
      </c>
      <c r="H6759" t="s">
        <v>156</v>
      </c>
      <c r="I6759">
        <v>2192</v>
      </c>
      <c r="J6759" t="s">
        <v>613</v>
      </c>
      <c r="K6759" t="s">
        <v>306</v>
      </c>
      <c r="L6759" t="s">
        <v>615</v>
      </c>
      <c r="M6759" t="s">
        <v>306</v>
      </c>
      <c r="N6759">
        <v>320</v>
      </c>
      <c r="O6759">
        <v>0</v>
      </c>
      <c r="P6759">
        <v>0</v>
      </c>
      <c r="Q6759" t="s">
        <v>70</v>
      </c>
      <c r="R6759" t="s">
        <v>238</v>
      </c>
      <c r="S6759" t="s">
        <v>239</v>
      </c>
      <c r="T6759">
        <v>150</v>
      </c>
      <c r="U6759">
        <v>147</v>
      </c>
      <c r="V6759">
        <v>98</v>
      </c>
      <c r="W6759" t="s">
        <v>133</v>
      </c>
      <c r="X6759">
        <v>6227</v>
      </c>
      <c r="Y6759">
        <v>915369</v>
      </c>
      <c r="Z6759">
        <v>72765</v>
      </c>
      <c r="AA6759">
        <v>44541</v>
      </c>
      <c r="AB6759">
        <v>1032675</v>
      </c>
      <c r="AC6759">
        <v>678986</v>
      </c>
      <c r="AD6759">
        <v>353689</v>
      </c>
      <c r="AE6759" t="s">
        <v>75</v>
      </c>
      <c r="AF6759" t="s">
        <v>81</v>
      </c>
      <c r="AG6759" t="s">
        <v>240</v>
      </c>
      <c r="AH6759" t="s">
        <v>145</v>
      </c>
      <c r="AI6759" t="s">
        <v>138</v>
      </c>
      <c r="AJ6759" t="str">
        <f t="shared" si="105"/>
        <v>Apr</v>
      </c>
    </row>
    <row r="6760" spans="1:36" x14ac:dyDescent="0.3">
      <c r="A6760" t="s">
        <v>14670</v>
      </c>
      <c r="B6760" s="33">
        <v>45842</v>
      </c>
      <c r="C6760" t="s">
        <v>93</v>
      </c>
      <c r="D6760" t="s">
        <v>14671</v>
      </c>
      <c r="E6760" t="s">
        <v>172</v>
      </c>
      <c r="F6760" t="s">
        <v>176</v>
      </c>
      <c r="G6760" t="s">
        <v>155</v>
      </c>
      <c r="H6760" t="s">
        <v>156</v>
      </c>
      <c r="I6760">
        <v>1022</v>
      </c>
      <c r="J6760" t="s">
        <v>508</v>
      </c>
      <c r="K6760" t="s">
        <v>1390</v>
      </c>
      <c r="L6760" t="s">
        <v>508</v>
      </c>
      <c r="M6760" t="s">
        <v>2086</v>
      </c>
      <c r="N6760">
        <v>139</v>
      </c>
      <c r="O6760">
        <v>45</v>
      </c>
      <c r="P6760">
        <v>51</v>
      </c>
      <c r="Q6760" t="s">
        <v>76</v>
      </c>
      <c r="R6760" t="s">
        <v>238</v>
      </c>
      <c r="S6760" t="s">
        <v>239</v>
      </c>
      <c r="T6760">
        <v>180</v>
      </c>
      <c r="U6760">
        <v>143</v>
      </c>
      <c r="V6760">
        <v>79.44</v>
      </c>
      <c r="W6760" t="s">
        <v>135</v>
      </c>
      <c r="X6760">
        <v>9983</v>
      </c>
      <c r="Y6760">
        <v>1427569</v>
      </c>
      <c r="Z6760">
        <v>44187</v>
      </c>
      <c r="AA6760">
        <v>28314</v>
      </c>
      <c r="AB6760">
        <v>1500070</v>
      </c>
      <c r="AC6760">
        <v>987238</v>
      </c>
      <c r="AD6760">
        <v>512832</v>
      </c>
      <c r="AE6760" t="s">
        <v>81</v>
      </c>
      <c r="AF6760" t="s">
        <v>81</v>
      </c>
      <c r="AG6760" t="s">
        <v>240</v>
      </c>
      <c r="AH6760" t="s">
        <v>145</v>
      </c>
      <c r="AI6760" t="s">
        <v>139</v>
      </c>
      <c r="AJ6760" t="str">
        <f t="shared" si="105"/>
        <v>Jul</v>
      </c>
    </row>
    <row r="6761" spans="1:36" x14ac:dyDescent="0.3">
      <c r="A6761" t="s">
        <v>14672</v>
      </c>
      <c r="B6761" s="33">
        <v>45705</v>
      </c>
      <c r="C6761" t="s">
        <v>95</v>
      </c>
      <c r="D6761" t="s">
        <v>5626</v>
      </c>
      <c r="E6761" t="s">
        <v>173</v>
      </c>
      <c r="F6761" t="s">
        <v>176</v>
      </c>
      <c r="G6761" t="s">
        <v>161</v>
      </c>
      <c r="H6761" t="s">
        <v>156</v>
      </c>
      <c r="I6761">
        <v>1592</v>
      </c>
      <c r="J6761" t="s">
        <v>377</v>
      </c>
      <c r="K6761" t="s">
        <v>1972</v>
      </c>
      <c r="L6761" t="s">
        <v>1965</v>
      </c>
      <c r="M6761" t="s">
        <v>1532</v>
      </c>
      <c r="N6761">
        <v>209</v>
      </c>
      <c r="O6761">
        <v>32</v>
      </c>
      <c r="P6761">
        <v>40</v>
      </c>
      <c r="Q6761" t="s">
        <v>76</v>
      </c>
      <c r="R6761" t="s">
        <v>238</v>
      </c>
      <c r="S6761" t="s">
        <v>239</v>
      </c>
      <c r="T6761">
        <v>180</v>
      </c>
      <c r="U6761">
        <v>176</v>
      </c>
      <c r="V6761">
        <v>97.78</v>
      </c>
      <c r="W6761" t="s">
        <v>134</v>
      </c>
      <c r="X6761">
        <v>4794</v>
      </c>
      <c r="Y6761">
        <v>843744</v>
      </c>
      <c r="Z6761">
        <v>69344</v>
      </c>
      <c r="AA6761">
        <v>56320</v>
      </c>
      <c r="AB6761">
        <v>969408</v>
      </c>
      <c r="AC6761">
        <v>592522</v>
      </c>
      <c r="AD6761">
        <v>376886</v>
      </c>
      <c r="AE6761" t="s">
        <v>78</v>
      </c>
      <c r="AF6761" t="s">
        <v>81</v>
      </c>
      <c r="AG6761" t="s">
        <v>240</v>
      </c>
      <c r="AH6761" t="s">
        <v>146</v>
      </c>
      <c r="AI6761" t="s">
        <v>139</v>
      </c>
      <c r="AJ6761" t="str">
        <f t="shared" si="105"/>
        <v>Feb</v>
      </c>
    </row>
    <row r="6762" spans="1:36" x14ac:dyDescent="0.3">
      <c r="A6762" t="s">
        <v>14673</v>
      </c>
      <c r="B6762" s="33">
        <v>45670</v>
      </c>
      <c r="C6762" t="s">
        <v>93</v>
      </c>
      <c r="D6762" t="s">
        <v>14674</v>
      </c>
      <c r="E6762" t="s">
        <v>181</v>
      </c>
      <c r="F6762" t="s">
        <v>178</v>
      </c>
      <c r="G6762" t="s">
        <v>159</v>
      </c>
      <c r="H6762" t="s">
        <v>157</v>
      </c>
      <c r="I6762">
        <v>1409</v>
      </c>
      <c r="J6762" t="s">
        <v>636</v>
      </c>
      <c r="K6762" t="s">
        <v>2896</v>
      </c>
      <c r="L6762" t="s">
        <v>864</v>
      </c>
      <c r="M6762" t="s">
        <v>2896</v>
      </c>
      <c r="N6762">
        <v>217</v>
      </c>
      <c r="O6762">
        <v>3</v>
      </c>
      <c r="P6762">
        <v>-3</v>
      </c>
      <c r="Q6762" t="s">
        <v>73</v>
      </c>
      <c r="R6762" t="s">
        <v>238</v>
      </c>
      <c r="S6762" t="s">
        <v>239</v>
      </c>
      <c r="T6762">
        <v>180</v>
      </c>
      <c r="U6762">
        <v>155</v>
      </c>
      <c r="V6762">
        <v>86.11</v>
      </c>
      <c r="W6762" t="s">
        <v>133</v>
      </c>
      <c r="X6762">
        <v>3821</v>
      </c>
      <c r="Y6762">
        <v>592255</v>
      </c>
      <c r="Z6762">
        <v>34720</v>
      </c>
      <c r="AA6762">
        <v>17360</v>
      </c>
      <c r="AB6762">
        <v>644335</v>
      </c>
      <c r="AC6762">
        <v>491954</v>
      </c>
      <c r="AD6762">
        <v>152381</v>
      </c>
      <c r="AE6762" t="s">
        <v>81</v>
      </c>
      <c r="AF6762" t="s">
        <v>75</v>
      </c>
      <c r="AG6762" t="s">
        <v>240</v>
      </c>
      <c r="AH6762" t="s">
        <v>144</v>
      </c>
      <c r="AI6762" t="s">
        <v>140</v>
      </c>
      <c r="AJ6762" t="str">
        <f t="shared" si="105"/>
        <v>Jan</v>
      </c>
    </row>
    <row r="6763" spans="1:36" x14ac:dyDescent="0.3">
      <c r="A6763" t="s">
        <v>14675</v>
      </c>
      <c r="B6763" s="33">
        <v>45804</v>
      </c>
      <c r="C6763" t="s">
        <v>98</v>
      </c>
      <c r="D6763" t="s">
        <v>14676</v>
      </c>
      <c r="E6763" t="s">
        <v>178</v>
      </c>
      <c r="F6763" t="s">
        <v>176</v>
      </c>
      <c r="G6763" t="s">
        <v>157</v>
      </c>
      <c r="H6763" t="s">
        <v>156</v>
      </c>
      <c r="I6763">
        <v>1869</v>
      </c>
      <c r="J6763" t="s">
        <v>633</v>
      </c>
      <c r="K6763" t="s">
        <v>2049</v>
      </c>
      <c r="L6763" t="s">
        <v>1685</v>
      </c>
      <c r="M6763" t="s">
        <v>307</v>
      </c>
      <c r="N6763">
        <v>253</v>
      </c>
      <c r="O6763">
        <v>46</v>
      </c>
      <c r="P6763">
        <v>46</v>
      </c>
      <c r="Q6763" t="s">
        <v>76</v>
      </c>
      <c r="R6763" t="s">
        <v>238</v>
      </c>
      <c r="S6763" t="s">
        <v>239</v>
      </c>
      <c r="T6763">
        <v>189</v>
      </c>
      <c r="U6763">
        <v>182</v>
      </c>
      <c r="V6763">
        <v>96.3</v>
      </c>
      <c r="W6763" t="s">
        <v>133</v>
      </c>
      <c r="X6763">
        <v>6939</v>
      </c>
      <c r="Y6763">
        <v>1262898</v>
      </c>
      <c r="Z6763">
        <v>72436</v>
      </c>
      <c r="AA6763">
        <v>125398</v>
      </c>
      <c r="AB6763">
        <v>1460732</v>
      </c>
      <c r="AC6763">
        <v>962739</v>
      </c>
      <c r="AD6763">
        <v>497993</v>
      </c>
      <c r="AE6763" t="s">
        <v>75</v>
      </c>
      <c r="AF6763" t="s">
        <v>81</v>
      </c>
      <c r="AG6763" t="s">
        <v>240</v>
      </c>
      <c r="AH6763" t="s">
        <v>145</v>
      </c>
      <c r="AI6763" t="s">
        <v>139</v>
      </c>
      <c r="AJ6763" t="str">
        <f t="shared" si="105"/>
        <v>May</v>
      </c>
    </row>
    <row r="6764" spans="1:36" x14ac:dyDescent="0.3">
      <c r="A6764" t="s">
        <v>14677</v>
      </c>
      <c r="B6764" s="33">
        <v>46015</v>
      </c>
      <c r="C6764" t="s">
        <v>93</v>
      </c>
      <c r="D6764" t="s">
        <v>14678</v>
      </c>
      <c r="E6764" t="s">
        <v>181</v>
      </c>
      <c r="F6764" t="s">
        <v>180</v>
      </c>
      <c r="G6764" t="s">
        <v>159</v>
      </c>
      <c r="H6764" t="s">
        <v>160</v>
      </c>
      <c r="I6764">
        <v>2313</v>
      </c>
      <c r="J6764" t="s">
        <v>345</v>
      </c>
      <c r="K6764" t="s">
        <v>3837</v>
      </c>
      <c r="L6764" t="s">
        <v>377</v>
      </c>
      <c r="M6764" t="s">
        <v>4225</v>
      </c>
      <c r="N6764">
        <v>292</v>
      </c>
      <c r="O6764">
        <v>0</v>
      </c>
      <c r="P6764">
        <v>21</v>
      </c>
      <c r="Q6764" t="s">
        <v>73</v>
      </c>
      <c r="R6764" t="s">
        <v>238</v>
      </c>
      <c r="S6764" t="s">
        <v>239</v>
      </c>
      <c r="T6764">
        <v>150</v>
      </c>
      <c r="U6764">
        <v>147</v>
      </c>
      <c r="V6764">
        <v>98</v>
      </c>
      <c r="W6764" t="s">
        <v>135</v>
      </c>
      <c r="X6764">
        <v>9971</v>
      </c>
      <c r="Y6764">
        <v>1465737</v>
      </c>
      <c r="Z6764">
        <v>69531</v>
      </c>
      <c r="AA6764">
        <v>70560</v>
      </c>
      <c r="AB6764">
        <v>1605828</v>
      </c>
      <c r="AC6764">
        <v>1044897</v>
      </c>
      <c r="AD6764">
        <v>560931</v>
      </c>
      <c r="AE6764" t="s">
        <v>81</v>
      </c>
      <c r="AF6764" t="s">
        <v>81</v>
      </c>
      <c r="AG6764" t="s">
        <v>240</v>
      </c>
      <c r="AH6764" t="s">
        <v>144</v>
      </c>
      <c r="AI6764" t="s">
        <v>139</v>
      </c>
      <c r="AJ6764" t="str">
        <f t="shared" si="105"/>
        <v>Dec</v>
      </c>
    </row>
    <row r="6765" spans="1:36" x14ac:dyDescent="0.3">
      <c r="A6765" t="s">
        <v>14679</v>
      </c>
      <c r="B6765" s="33">
        <v>45716</v>
      </c>
      <c r="C6765" t="s">
        <v>96</v>
      </c>
      <c r="D6765" t="s">
        <v>14680</v>
      </c>
      <c r="E6765" t="s">
        <v>180</v>
      </c>
      <c r="F6765" t="s">
        <v>177</v>
      </c>
      <c r="G6765" t="s">
        <v>160</v>
      </c>
      <c r="H6765" t="s">
        <v>162</v>
      </c>
      <c r="I6765">
        <v>854</v>
      </c>
      <c r="J6765" t="s">
        <v>744</v>
      </c>
      <c r="K6765" t="s">
        <v>1332</v>
      </c>
      <c r="L6765" t="s">
        <v>1357</v>
      </c>
      <c r="M6765" t="s">
        <v>580</v>
      </c>
      <c r="N6765">
        <v>137</v>
      </c>
      <c r="O6765">
        <v>29</v>
      </c>
      <c r="P6765">
        <v>19</v>
      </c>
      <c r="Q6765" t="s">
        <v>73</v>
      </c>
      <c r="R6765" t="s">
        <v>238</v>
      </c>
      <c r="S6765" t="s">
        <v>239</v>
      </c>
      <c r="T6765">
        <v>189</v>
      </c>
      <c r="U6765">
        <v>158</v>
      </c>
      <c r="V6765">
        <v>83.6</v>
      </c>
      <c r="W6765" t="s">
        <v>133</v>
      </c>
      <c r="X6765">
        <v>7781</v>
      </c>
      <c r="Y6765">
        <v>1229398</v>
      </c>
      <c r="Z6765">
        <v>73470</v>
      </c>
      <c r="AA6765">
        <v>46136</v>
      </c>
      <c r="AB6765">
        <v>1349004</v>
      </c>
      <c r="AC6765">
        <v>898788</v>
      </c>
      <c r="AD6765">
        <v>450216</v>
      </c>
      <c r="AE6765" t="s">
        <v>81</v>
      </c>
      <c r="AF6765" t="s">
        <v>78</v>
      </c>
      <c r="AG6765" t="s">
        <v>240</v>
      </c>
      <c r="AH6765" t="s">
        <v>145</v>
      </c>
      <c r="AI6765" t="s">
        <v>138</v>
      </c>
      <c r="AJ6765" t="str">
        <f t="shared" si="105"/>
        <v>Feb</v>
      </c>
    </row>
    <row r="6766" spans="1:36" x14ac:dyDescent="0.3">
      <c r="A6766" t="s">
        <v>14681</v>
      </c>
      <c r="B6766" s="33">
        <v>45736</v>
      </c>
      <c r="C6766" t="s">
        <v>95</v>
      </c>
      <c r="D6766" t="s">
        <v>14682</v>
      </c>
      <c r="E6766" t="s">
        <v>177</v>
      </c>
      <c r="F6766" t="s">
        <v>175</v>
      </c>
      <c r="G6766" t="s">
        <v>162</v>
      </c>
      <c r="H6766" t="s">
        <v>163</v>
      </c>
      <c r="I6766">
        <v>545</v>
      </c>
      <c r="J6766" t="s">
        <v>633</v>
      </c>
      <c r="K6766" t="s">
        <v>2228</v>
      </c>
      <c r="L6766" t="s">
        <v>633</v>
      </c>
      <c r="M6766" t="s">
        <v>2228</v>
      </c>
      <c r="N6766">
        <v>89</v>
      </c>
      <c r="O6766">
        <v>0</v>
      </c>
      <c r="P6766">
        <v>-5</v>
      </c>
      <c r="Q6766" t="s">
        <v>70</v>
      </c>
      <c r="R6766" t="s">
        <v>238</v>
      </c>
      <c r="S6766" t="s">
        <v>239</v>
      </c>
      <c r="T6766">
        <v>180</v>
      </c>
      <c r="U6766">
        <v>144</v>
      </c>
      <c r="V6766">
        <v>80</v>
      </c>
      <c r="W6766" t="s">
        <v>133</v>
      </c>
      <c r="X6766">
        <v>5855</v>
      </c>
      <c r="Y6766">
        <v>843120</v>
      </c>
      <c r="Z6766">
        <v>24048</v>
      </c>
      <c r="AA6766">
        <v>52416</v>
      </c>
      <c r="AB6766">
        <v>919584</v>
      </c>
      <c r="AC6766">
        <v>712075</v>
      </c>
      <c r="AD6766">
        <v>207509</v>
      </c>
      <c r="AE6766" t="s">
        <v>78</v>
      </c>
      <c r="AF6766" t="s">
        <v>75</v>
      </c>
      <c r="AG6766" t="s">
        <v>240</v>
      </c>
      <c r="AH6766" t="s">
        <v>144</v>
      </c>
      <c r="AI6766" t="s">
        <v>140</v>
      </c>
      <c r="AJ6766" t="str">
        <f t="shared" si="105"/>
        <v>Mar</v>
      </c>
    </row>
    <row r="6767" spans="1:36" x14ac:dyDescent="0.3">
      <c r="A6767" t="s">
        <v>14683</v>
      </c>
      <c r="B6767" s="33">
        <v>45843</v>
      </c>
      <c r="C6767" t="s">
        <v>95</v>
      </c>
      <c r="D6767" t="s">
        <v>14684</v>
      </c>
      <c r="E6767" t="s">
        <v>172</v>
      </c>
      <c r="F6767" t="s">
        <v>179</v>
      </c>
      <c r="G6767" t="s">
        <v>155</v>
      </c>
      <c r="H6767" t="s">
        <v>166</v>
      </c>
      <c r="I6767">
        <v>567</v>
      </c>
      <c r="J6767" t="s">
        <v>560</v>
      </c>
      <c r="K6767" t="s">
        <v>1140</v>
      </c>
      <c r="L6767" t="s">
        <v>385</v>
      </c>
      <c r="M6767" t="s">
        <v>1140</v>
      </c>
      <c r="N6767">
        <v>97</v>
      </c>
      <c r="O6767">
        <v>0</v>
      </c>
      <c r="P6767">
        <v>0</v>
      </c>
      <c r="Q6767" t="s">
        <v>70</v>
      </c>
      <c r="R6767" t="s">
        <v>238</v>
      </c>
      <c r="S6767" t="s">
        <v>239</v>
      </c>
      <c r="T6767">
        <v>180</v>
      </c>
      <c r="U6767">
        <v>117</v>
      </c>
      <c r="V6767">
        <v>65</v>
      </c>
      <c r="W6767" t="s">
        <v>133</v>
      </c>
      <c r="X6767">
        <v>7587</v>
      </c>
      <c r="Y6767">
        <v>887679</v>
      </c>
      <c r="Z6767">
        <v>38025</v>
      </c>
      <c r="AA6767">
        <v>17550</v>
      </c>
      <c r="AB6767">
        <v>943254</v>
      </c>
      <c r="AC6767">
        <v>648334</v>
      </c>
      <c r="AD6767">
        <v>294920</v>
      </c>
      <c r="AE6767" t="s">
        <v>81</v>
      </c>
      <c r="AF6767" t="s">
        <v>72</v>
      </c>
      <c r="AG6767" t="s">
        <v>240</v>
      </c>
      <c r="AH6767" t="s">
        <v>144</v>
      </c>
      <c r="AI6767" t="s">
        <v>139</v>
      </c>
      <c r="AJ6767" t="str">
        <f t="shared" si="105"/>
        <v>Jul</v>
      </c>
    </row>
    <row r="6768" spans="1:36" x14ac:dyDescent="0.3">
      <c r="A6768" t="s">
        <v>14685</v>
      </c>
      <c r="B6768" s="33">
        <v>45680</v>
      </c>
      <c r="C6768" t="s">
        <v>93</v>
      </c>
      <c r="D6768" t="s">
        <v>263</v>
      </c>
      <c r="E6768" t="s">
        <v>181</v>
      </c>
      <c r="F6768" t="s">
        <v>178</v>
      </c>
      <c r="G6768" t="s">
        <v>159</v>
      </c>
      <c r="H6768" t="s">
        <v>157</v>
      </c>
      <c r="I6768">
        <v>2058</v>
      </c>
      <c r="J6768" t="s">
        <v>518</v>
      </c>
      <c r="K6768" t="s">
        <v>4684</v>
      </c>
      <c r="L6768" t="s">
        <v>477</v>
      </c>
      <c r="M6768" t="s">
        <v>1630</v>
      </c>
      <c r="N6768">
        <v>316</v>
      </c>
      <c r="O6768">
        <v>0</v>
      </c>
      <c r="P6768">
        <v>32</v>
      </c>
      <c r="Q6768" t="s">
        <v>76</v>
      </c>
      <c r="R6768" t="s">
        <v>238</v>
      </c>
      <c r="S6768" t="s">
        <v>239</v>
      </c>
      <c r="T6768">
        <v>189</v>
      </c>
      <c r="U6768">
        <v>176</v>
      </c>
      <c r="V6768">
        <v>93.12</v>
      </c>
      <c r="W6768" t="s">
        <v>135</v>
      </c>
      <c r="X6768">
        <v>7828</v>
      </c>
      <c r="Y6768">
        <v>1377728</v>
      </c>
      <c r="Z6768">
        <v>80432</v>
      </c>
      <c r="AA6768">
        <v>58784</v>
      </c>
      <c r="AB6768">
        <v>1516944</v>
      </c>
      <c r="AC6768">
        <v>1282335</v>
      </c>
      <c r="AD6768">
        <v>234609</v>
      </c>
      <c r="AE6768" t="s">
        <v>81</v>
      </c>
      <c r="AF6768" t="s">
        <v>75</v>
      </c>
      <c r="AG6768" t="s">
        <v>240</v>
      </c>
      <c r="AH6768" t="s">
        <v>146</v>
      </c>
      <c r="AI6768" t="s">
        <v>139</v>
      </c>
      <c r="AJ6768" t="str">
        <f t="shared" si="105"/>
        <v>Jan</v>
      </c>
    </row>
    <row r="6769" spans="1:36" x14ac:dyDescent="0.3">
      <c r="A6769" t="s">
        <v>14686</v>
      </c>
      <c r="B6769" s="33">
        <v>45719</v>
      </c>
      <c r="C6769" t="s">
        <v>93</v>
      </c>
      <c r="D6769" t="s">
        <v>14687</v>
      </c>
      <c r="E6769" t="s">
        <v>175</v>
      </c>
      <c r="F6769" t="s">
        <v>179</v>
      </c>
      <c r="G6769" t="s">
        <v>163</v>
      </c>
      <c r="H6769" t="s">
        <v>166</v>
      </c>
      <c r="I6769">
        <v>2209</v>
      </c>
      <c r="J6769" t="s">
        <v>731</v>
      </c>
      <c r="K6769" t="s">
        <v>394</v>
      </c>
      <c r="L6769" t="s">
        <v>7618</v>
      </c>
      <c r="M6769" t="s">
        <v>2805</v>
      </c>
      <c r="N6769">
        <v>323</v>
      </c>
      <c r="O6769">
        <v>35</v>
      </c>
      <c r="P6769">
        <v>13</v>
      </c>
      <c r="Q6769" t="s">
        <v>73</v>
      </c>
      <c r="R6769" t="s">
        <v>238</v>
      </c>
      <c r="S6769" t="s">
        <v>239</v>
      </c>
      <c r="T6769">
        <v>186</v>
      </c>
      <c r="U6769">
        <v>141</v>
      </c>
      <c r="V6769">
        <v>75.81</v>
      </c>
      <c r="W6769" t="s">
        <v>133</v>
      </c>
      <c r="X6769">
        <v>10334</v>
      </c>
      <c r="Y6769">
        <v>1457094</v>
      </c>
      <c r="Z6769">
        <v>40749</v>
      </c>
      <c r="AA6769">
        <v>67116</v>
      </c>
      <c r="AB6769">
        <v>1564959</v>
      </c>
      <c r="AC6769">
        <v>1057270</v>
      </c>
      <c r="AD6769">
        <v>507689</v>
      </c>
      <c r="AE6769" t="s">
        <v>75</v>
      </c>
      <c r="AF6769" t="s">
        <v>72</v>
      </c>
      <c r="AG6769" t="s">
        <v>240</v>
      </c>
      <c r="AH6769" t="s">
        <v>144</v>
      </c>
      <c r="AI6769" t="s">
        <v>138</v>
      </c>
      <c r="AJ6769" t="str">
        <f t="shared" si="105"/>
        <v>Mar</v>
      </c>
    </row>
    <row r="6770" spans="1:36" x14ac:dyDescent="0.3">
      <c r="A6770" t="s">
        <v>14688</v>
      </c>
      <c r="B6770" s="33">
        <v>45725</v>
      </c>
      <c r="C6770" t="s">
        <v>98</v>
      </c>
      <c r="D6770" t="s">
        <v>14689</v>
      </c>
      <c r="E6770" t="s">
        <v>177</v>
      </c>
      <c r="F6770" t="s">
        <v>175</v>
      </c>
      <c r="G6770" t="s">
        <v>162</v>
      </c>
      <c r="H6770" t="s">
        <v>163</v>
      </c>
      <c r="I6770">
        <v>1369</v>
      </c>
      <c r="J6770" t="s">
        <v>304</v>
      </c>
      <c r="K6770" t="s">
        <v>622</v>
      </c>
      <c r="L6770" t="s">
        <v>755</v>
      </c>
      <c r="M6770" t="s">
        <v>3587</v>
      </c>
      <c r="N6770">
        <v>174</v>
      </c>
      <c r="O6770">
        <v>24</v>
      </c>
      <c r="P6770">
        <v>32</v>
      </c>
      <c r="Q6770" t="s">
        <v>76</v>
      </c>
      <c r="R6770" t="s">
        <v>238</v>
      </c>
      <c r="S6770" t="s">
        <v>239</v>
      </c>
      <c r="T6770">
        <v>180</v>
      </c>
      <c r="U6770">
        <v>155</v>
      </c>
      <c r="V6770">
        <v>86.11</v>
      </c>
      <c r="W6770" t="s">
        <v>133</v>
      </c>
      <c r="X6770">
        <v>6657</v>
      </c>
      <c r="Y6770">
        <v>1031835</v>
      </c>
      <c r="Z6770">
        <v>31000</v>
      </c>
      <c r="AA6770">
        <v>65100</v>
      </c>
      <c r="AB6770">
        <v>1127935</v>
      </c>
      <c r="AC6770">
        <v>678010</v>
      </c>
      <c r="AD6770">
        <v>449925</v>
      </c>
      <c r="AE6770" t="s">
        <v>78</v>
      </c>
      <c r="AF6770" t="s">
        <v>75</v>
      </c>
      <c r="AG6770" t="s">
        <v>240</v>
      </c>
      <c r="AH6770" t="s">
        <v>147</v>
      </c>
      <c r="AI6770" t="s">
        <v>138</v>
      </c>
      <c r="AJ6770" t="str">
        <f t="shared" si="105"/>
        <v>Mar</v>
      </c>
    </row>
    <row r="6771" spans="1:36" x14ac:dyDescent="0.3">
      <c r="A6771" t="s">
        <v>14690</v>
      </c>
      <c r="B6771" s="33">
        <v>45910</v>
      </c>
      <c r="C6771" t="s">
        <v>95</v>
      </c>
      <c r="D6771" t="s">
        <v>14691</v>
      </c>
      <c r="E6771" t="s">
        <v>178</v>
      </c>
      <c r="F6771" t="s">
        <v>173</v>
      </c>
      <c r="G6771" t="s">
        <v>157</v>
      </c>
      <c r="H6771" t="s">
        <v>161</v>
      </c>
      <c r="I6771">
        <v>1256</v>
      </c>
      <c r="J6771" t="s">
        <v>744</v>
      </c>
      <c r="K6771" t="s">
        <v>573</v>
      </c>
      <c r="L6771" t="s">
        <v>1136</v>
      </c>
      <c r="M6771" t="s">
        <v>1770</v>
      </c>
      <c r="N6771">
        <v>173</v>
      </c>
      <c r="O6771">
        <v>14</v>
      </c>
      <c r="P6771">
        <v>13</v>
      </c>
      <c r="Q6771" t="s">
        <v>73</v>
      </c>
      <c r="R6771" t="s">
        <v>238</v>
      </c>
      <c r="S6771" t="s">
        <v>239</v>
      </c>
      <c r="T6771">
        <v>186</v>
      </c>
      <c r="U6771">
        <v>182</v>
      </c>
      <c r="V6771">
        <v>97.85</v>
      </c>
      <c r="W6771" t="s">
        <v>135</v>
      </c>
      <c r="X6771">
        <v>5548</v>
      </c>
      <c r="Y6771">
        <v>1009736</v>
      </c>
      <c r="Z6771">
        <v>70070</v>
      </c>
      <c r="AA6771">
        <v>107016</v>
      </c>
      <c r="AB6771">
        <v>1186822</v>
      </c>
      <c r="AC6771">
        <v>1029359</v>
      </c>
      <c r="AD6771">
        <v>157463</v>
      </c>
      <c r="AE6771" t="s">
        <v>75</v>
      </c>
      <c r="AF6771" t="s">
        <v>78</v>
      </c>
      <c r="AG6771" t="s">
        <v>240</v>
      </c>
      <c r="AH6771" t="s">
        <v>144</v>
      </c>
      <c r="AI6771" t="s">
        <v>140</v>
      </c>
      <c r="AJ6771" t="str">
        <f t="shared" si="105"/>
        <v>Sep</v>
      </c>
    </row>
    <row r="6772" spans="1:36" x14ac:dyDescent="0.3">
      <c r="A6772" t="s">
        <v>14692</v>
      </c>
      <c r="B6772" s="33">
        <v>45839</v>
      </c>
      <c r="C6772" t="s">
        <v>93</v>
      </c>
      <c r="D6772" t="s">
        <v>14693</v>
      </c>
      <c r="E6772" t="s">
        <v>173</v>
      </c>
      <c r="F6772" t="s">
        <v>175</v>
      </c>
      <c r="G6772" t="s">
        <v>161</v>
      </c>
      <c r="H6772" t="s">
        <v>163</v>
      </c>
      <c r="I6772">
        <v>1603</v>
      </c>
      <c r="J6772" t="s">
        <v>451</v>
      </c>
      <c r="K6772" t="s">
        <v>2386</v>
      </c>
      <c r="L6772" t="s">
        <v>2799</v>
      </c>
      <c r="M6772" t="s">
        <v>1431</v>
      </c>
      <c r="N6772">
        <v>248</v>
      </c>
      <c r="O6772">
        <v>9</v>
      </c>
      <c r="P6772">
        <v>5</v>
      </c>
      <c r="Q6772" t="s">
        <v>73</v>
      </c>
      <c r="R6772" t="s">
        <v>238</v>
      </c>
      <c r="S6772" t="s">
        <v>239</v>
      </c>
      <c r="T6772">
        <v>189</v>
      </c>
      <c r="U6772">
        <v>113</v>
      </c>
      <c r="V6772">
        <v>59.79</v>
      </c>
      <c r="W6772" t="s">
        <v>133</v>
      </c>
      <c r="X6772">
        <v>10024</v>
      </c>
      <c r="Y6772">
        <v>1132712</v>
      </c>
      <c r="Z6772">
        <v>19888</v>
      </c>
      <c r="AA6772">
        <v>33448</v>
      </c>
      <c r="AB6772">
        <v>1186048</v>
      </c>
      <c r="AC6772">
        <v>773202</v>
      </c>
      <c r="AD6772">
        <v>412846</v>
      </c>
      <c r="AE6772" t="s">
        <v>78</v>
      </c>
      <c r="AF6772" t="s">
        <v>75</v>
      </c>
      <c r="AG6772" t="s">
        <v>240</v>
      </c>
      <c r="AH6772" t="s">
        <v>144</v>
      </c>
      <c r="AI6772" t="s">
        <v>139</v>
      </c>
      <c r="AJ6772" t="str">
        <f t="shared" si="105"/>
        <v>Jul</v>
      </c>
    </row>
    <row r="6773" spans="1:36" x14ac:dyDescent="0.3">
      <c r="A6773" t="s">
        <v>14694</v>
      </c>
      <c r="B6773" s="33">
        <v>45825</v>
      </c>
      <c r="C6773" t="s">
        <v>99</v>
      </c>
      <c r="D6773" t="s">
        <v>2702</v>
      </c>
      <c r="E6773" t="s">
        <v>172</v>
      </c>
      <c r="F6773" t="s">
        <v>173</v>
      </c>
      <c r="G6773" t="s">
        <v>155</v>
      </c>
      <c r="H6773" t="s">
        <v>161</v>
      </c>
      <c r="I6773">
        <v>2064</v>
      </c>
      <c r="J6773" t="s">
        <v>447</v>
      </c>
      <c r="K6773" t="s">
        <v>3204</v>
      </c>
      <c r="L6773" t="s">
        <v>1336</v>
      </c>
      <c r="M6773" t="s">
        <v>968</v>
      </c>
      <c r="N6773">
        <v>255</v>
      </c>
      <c r="O6773">
        <v>6</v>
      </c>
      <c r="P6773">
        <v>20</v>
      </c>
      <c r="Q6773" t="s">
        <v>73</v>
      </c>
      <c r="R6773" t="s">
        <v>238</v>
      </c>
      <c r="S6773" t="s">
        <v>239</v>
      </c>
      <c r="T6773">
        <v>180</v>
      </c>
      <c r="U6773">
        <v>148</v>
      </c>
      <c r="V6773">
        <v>82.22</v>
      </c>
      <c r="W6773" t="s">
        <v>134</v>
      </c>
      <c r="X6773">
        <v>5952</v>
      </c>
      <c r="Y6773">
        <v>880896</v>
      </c>
      <c r="Z6773">
        <v>66008</v>
      </c>
      <c r="AA6773">
        <v>102860</v>
      </c>
      <c r="AB6773">
        <v>1049764</v>
      </c>
      <c r="AC6773">
        <v>887556</v>
      </c>
      <c r="AD6773">
        <v>162208</v>
      </c>
      <c r="AE6773" t="s">
        <v>81</v>
      </c>
      <c r="AF6773" t="s">
        <v>78</v>
      </c>
      <c r="AG6773" t="s">
        <v>240</v>
      </c>
      <c r="AH6773" t="s">
        <v>144</v>
      </c>
      <c r="AI6773" t="s">
        <v>138</v>
      </c>
      <c r="AJ6773" t="str">
        <f t="shared" si="105"/>
        <v>Jun</v>
      </c>
    </row>
    <row r="6774" spans="1:36" x14ac:dyDescent="0.3">
      <c r="A6774" t="s">
        <v>14695</v>
      </c>
      <c r="B6774" s="33">
        <v>45895</v>
      </c>
      <c r="C6774" t="s">
        <v>95</v>
      </c>
      <c r="D6774" t="s">
        <v>14696</v>
      </c>
      <c r="E6774" t="s">
        <v>175</v>
      </c>
      <c r="F6774" t="s">
        <v>177</v>
      </c>
      <c r="G6774" t="s">
        <v>163</v>
      </c>
      <c r="H6774" t="s">
        <v>162</v>
      </c>
      <c r="I6774">
        <v>541</v>
      </c>
      <c r="J6774" t="s">
        <v>492</v>
      </c>
      <c r="K6774" t="s">
        <v>562</v>
      </c>
      <c r="L6774" t="s">
        <v>842</v>
      </c>
      <c r="M6774" t="s">
        <v>1167</v>
      </c>
      <c r="N6774">
        <v>84</v>
      </c>
      <c r="O6774">
        <v>7</v>
      </c>
      <c r="P6774">
        <v>12</v>
      </c>
      <c r="Q6774" t="s">
        <v>73</v>
      </c>
      <c r="R6774" t="s">
        <v>238</v>
      </c>
      <c r="S6774" t="s">
        <v>239</v>
      </c>
      <c r="T6774">
        <v>189</v>
      </c>
      <c r="U6774">
        <v>151</v>
      </c>
      <c r="V6774">
        <v>79.89</v>
      </c>
      <c r="W6774" t="s">
        <v>135</v>
      </c>
      <c r="X6774">
        <v>2907</v>
      </c>
      <c r="Y6774">
        <v>438957</v>
      </c>
      <c r="Z6774">
        <v>51038</v>
      </c>
      <c r="AA6774">
        <v>47263</v>
      </c>
      <c r="AB6774">
        <v>537258</v>
      </c>
      <c r="AC6774">
        <v>377792</v>
      </c>
      <c r="AD6774">
        <v>159466</v>
      </c>
      <c r="AE6774" t="s">
        <v>75</v>
      </c>
      <c r="AF6774" t="s">
        <v>78</v>
      </c>
      <c r="AG6774" t="s">
        <v>240</v>
      </c>
      <c r="AH6774" t="s">
        <v>144</v>
      </c>
      <c r="AI6774" t="s">
        <v>139</v>
      </c>
      <c r="AJ6774" t="str">
        <f t="shared" si="105"/>
        <v>Aug</v>
      </c>
    </row>
    <row r="6775" spans="1:36" x14ac:dyDescent="0.3">
      <c r="A6775" t="s">
        <v>14697</v>
      </c>
      <c r="B6775" s="33">
        <v>46015</v>
      </c>
      <c r="C6775" t="s">
        <v>95</v>
      </c>
      <c r="D6775" t="s">
        <v>5510</v>
      </c>
      <c r="E6775" t="s">
        <v>175</v>
      </c>
      <c r="F6775" t="s">
        <v>173</v>
      </c>
      <c r="G6775" t="s">
        <v>163</v>
      </c>
      <c r="H6775" t="s">
        <v>161</v>
      </c>
      <c r="I6775">
        <v>412</v>
      </c>
      <c r="J6775" t="s">
        <v>243</v>
      </c>
      <c r="K6775" t="s">
        <v>1575</v>
      </c>
      <c r="L6775" t="s">
        <v>377</v>
      </c>
      <c r="M6775" t="s">
        <v>478</v>
      </c>
      <c r="N6775">
        <v>77</v>
      </c>
      <c r="O6775">
        <v>0</v>
      </c>
      <c r="P6775">
        <v>20</v>
      </c>
      <c r="Q6775" t="s">
        <v>73</v>
      </c>
      <c r="R6775" t="s">
        <v>238</v>
      </c>
      <c r="S6775" t="s">
        <v>239</v>
      </c>
      <c r="T6775">
        <v>189</v>
      </c>
      <c r="U6775">
        <v>146</v>
      </c>
      <c r="V6775">
        <v>77.25</v>
      </c>
      <c r="W6775" t="s">
        <v>135</v>
      </c>
      <c r="X6775">
        <v>9554</v>
      </c>
      <c r="Y6775">
        <v>1394884</v>
      </c>
      <c r="Z6775">
        <v>69934</v>
      </c>
      <c r="AA6775">
        <v>91104</v>
      </c>
      <c r="AB6775">
        <v>1555922</v>
      </c>
      <c r="AC6775">
        <v>1137462</v>
      </c>
      <c r="AD6775">
        <v>418460</v>
      </c>
      <c r="AE6775" t="s">
        <v>75</v>
      </c>
      <c r="AF6775" t="s">
        <v>78</v>
      </c>
      <c r="AG6775" t="s">
        <v>240</v>
      </c>
      <c r="AH6775" t="s">
        <v>144</v>
      </c>
      <c r="AI6775" t="s">
        <v>139</v>
      </c>
      <c r="AJ6775" t="str">
        <f t="shared" si="105"/>
        <v>Dec</v>
      </c>
    </row>
    <row r="6776" spans="1:36" x14ac:dyDescent="0.3">
      <c r="A6776" t="s">
        <v>14698</v>
      </c>
      <c r="B6776" s="33">
        <v>45688</v>
      </c>
      <c r="C6776" t="s">
        <v>93</v>
      </c>
      <c r="D6776" t="s">
        <v>5251</v>
      </c>
      <c r="E6776" t="s">
        <v>180</v>
      </c>
      <c r="F6776" t="s">
        <v>175</v>
      </c>
      <c r="G6776" t="s">
        <v>160</v>
      </c>
      <c r="H6776" t="s">
        <v>163</v>
      </c>
      <c r="I6776">
        <v>1910</v>
      </c>
      <c r="J6776" t="s">
        <v>572</v>
      </c>
      <c r="K6776" t="s">
        <v>4028</v>
      </c>
      <c r="L6776" t="s">
        <v>447</v>
      </c>
      <c r="M6776" t="s">
        <v>1770</v>
      </c>
      <c r="N6776">
        <v>230</v>
      </c>
      <c r="O6776">
        <v>0</v>
      </c>
      <c r="P6776">
        <v>16</v>
      </c>
      <c r="Q6776" t="s">
        <v>73</v>
      </c>
      <c r="R6776" t="s">
        <v>238</v>
      </c>
      <c r="S6776" t="s">
        <v>239</v>
      </c>
      <c r="T6776">
        <v>150</v>
      </c>
      <c r="U6776">
        <v>101</v>
      </c>
      <c r="V6776">
        <v>67.33</v>
      </c>
      <c r="W6776" t="s">
        <v>135</v>
      </c>
      <c r="X6776">
        <v>6394</v>
      </c>
      <c r="Y6776">
        <v>645794</v>
      </c>
      <c r="Z6776">
        <v>37673</v>
      </c>
      <c r="AA6776">
        <v>41410</v>
      </c>
      <c r="AB6776">
        <v>724877</v>
      </c>
      <c r="AC6776">
        <v>580396</v>
      </c>
      <c r="AD6776">
        <v>144481</v>
      </c>
      <c r="AE6776" t="s">
        <v>81</v>
      </c>
      <c r="AF6776" t="s">
        <v>75</v>
      </c>
      <c r="AG6776" t="s">
        <v>240</v>
      </c>
      <c r="AH6776" t="s">
        <v>146</v>
      </c>
      <c r="AI6776" t="s">
        <v>139</v>
      </c>
      <c r="AJ6776" t="str">
        <f t="shared" si="105"/>
        <v>Jan</v>
      </c>
    </row>
    <row r="6777" spans="1:36" x14ac:dyDescent="0.3">
      <c r="A6777" t="s">
        <v>14699</v>
      </c>
      <c r="B6777" s="33">
        <v>45731</v>
      </c>
      <c r="C6777" t="s">
        <v>95</v>
      </c>
      <c r="D6777" t="s">
        <v>14700</v>
      </c>
      <c r="E6777" t="s">
        <v>178</v>
      </c>
      <c r="F6777" t="s">
        <v>174</v>
      </c>
      <c r="G6777" t="s">
        <v>157</v>
      </c>
      <c r="H6777" t="s">
        <v>158</v>
      </c>
      <c r="I6777">
        <v>841</v>
      </c>
      <c r="J6777" t="s">
        <v>304</v>
      </c>
      <c r="K6777" t="s">
        <v>1544</v>
      </c>
      <c r="L6777" t="s">
        <v>3240</v>
      </c>
      <c r="M6777" t="s">
        <v>1202</v>
      </c>
      <c r="N6777">
        <v>143</v>
      </c>
      <c r="O6777">
        <v>66</v>
      </c>
      <c r="P6777">
        <v>70</v>
      </c>
      <c r="Q6777" t="s">
        <v>76</v>
      </c>
      <c r="R6777" t="s">
        <v>238</v>
      </c>
      <c r="S6777" t="s">
        <v>239</v>
      </c>
      <c r="T6777">
        <v>180</v>
      </c>
      <c r="U6777">
        <v>137</v>
      </c>
      <c r="V6777">
        <v>76.11</v>
      </c>
      <c r="W6777" t="s">
        <v>133</v>
      </c>
      <c r="X6777">
        <v>8493</v>
      </c>
      <c r="Y6777">
        <v>1163541</v>
      </c>
      <c r="Z6777">
        <v>68774</v>
      </c>
      <c r="AA6777">
        <v>102613</v>
      </c>
      <c r="AB6777">
        <v>1334928</v>
      </c>
      <c r="AC6777">
        <v>936937</v>
      </c>
      <c r="AD6777">
        <v>397991</v>
      </c>
      <c r="AE6777" t="s">
        <v>75</v>
      </c>
      <c r="AF6777" t="s">
        <v>78</v>
      </c>
      <c r="AG6777" t="s">
        <v>240</v>
      </c>
      <c r="AH6777" t="s">
        <v>144</v>
      </c>
      <c r="AI6777" t="s">
        <v>139</v>
      </c>
      <c r="AJ6777" t="str">
        <f t="shared" si="105"/>
        <v>Mar</v>
      </c>
    </row>
    <row r="6778" spans="1:36" x14ac:dyDescent="0.3">
      <c r="A6778" t="s">
        <v>14701</v>
      </c>
      <c r="B6778" s="33">
        <v>45689</v>
      </c>
      <c r="C6778" t="s">
        <v>96</v>
      </c>
      <c r="D6778" t="s">
        <v>14702</v>
      </c>
      <c r="E6778" t="s">
        <v>175</v>
      </c>
      <c r="F6778" t="s">
        <v>181</v>
      </c>
      <c r="G6778" t="s">
        <v>163</v>
      </c>
      <c r="H6778" t="s">
        <v>159</v>
      </c>
      <c r="I6778">
        <v>2082</v>
      </c>
      <c r="J6778" t="s">
        <v>451</v>
      </c>
      <c r="K6778" t="s">
        <v>1909</v>
      </c>
      <c r="L6778" t="s">
        <v>605</v>
      </c>
      <c r="M6778" t="s">
        <v>287</v>
      </c>
      <c r="N6778">
        <v>282</v>
      </c>
      <c r="O6778">
        <v>0</v>
      </c>
      <c r="P6778">
        <v>1</v>
      </c>
      <c r="Q6778" t="s">
        <v>70</v>
      </c>
      <c r="R6778" t="s">
        <v>238</v>
      </c>
      <c r="S6778" t="s">
        <v>239</v>
      </c>
      <c r="T6778">
        <v>150</v>
      </c>
      <c r="U6778">
        <v>137</v>
      </c>
      <c r="V6778">
        <v>91.33</v>
      </c>
      <c r="W6778" t="s">
        <v>135</v>
      </c>
      <c r="X6778">
        <v>8323</v>
      </c>
      <c r="Y6778">
        <v>1140251</v>
      </c>
      <c r="Z6778">
        <v>47402</v>
      </c>
      <c r="AA6778">
        <v>91379</v>
      </c>
      <c r="AB6778">
        <v>1279032</v>
      </c>
      <c r="AC6778">
        <v>762400</v>
      </c>
      <c r="AD6778">
        <v>516632</v>
      </c>
      <c r="AE6778" t="s">
        <v>75</v>
      </c>
      <c r="AF6778" t="s">
        <v>81</v>
      </c>
      <c r="AG6778" t="s">
        <v>240</v>
      </c>
      <c r="AH6778" t="s">
        <v>145</v>
      </c>
      <c r="AI6778" t="s">
        <v>139</v>
      </c>
      <c r="AJ6778" t="str">
        <f t="shared" si="105"/>
        <v>Feb</v>
      </c>
    </row>
    <row r="6779" spans="1:36" x14ac:dyDescent="0.3">
      <c r="A6779" t="s">
        <v>14703</v>
      </c>
      <c r="B6779" s="33">
        <v>45818</v>
      </c>
      <c r="C6779" t="s">
        <v>93</v>
      </c>
      <c r="D6779" t="s">
        <v>14704</v>
      </c>
      <c r="E6779" t="s">
        <v>177</v>
      </c>
      <c r="F6779" t="s">
        <v>181</v>
      </c>
      <c r="G6779" t="s">
        <v>162</v>
      </c>
      <c r="H6779" t="s">
        <v>159</v>
      </c>
      <c r="I6779">
        <v>756</v>
      </c>
      <c r="J6779" t="s">
        <v>474</v>
      </c>
      <c r="K6779" t="s">
        <v>2193</v>
      </c>
      <c r="L6779" t="s">
        <v>1596</v>
      </c>
      <c r="M6779" t="s">
        <v>1566</v>
      </c>
      <c r="N6779">
        <v>131</v>
      </c>
      <c r="O6779">
        <v>68</v>
      </c>
      <c r="P6779">
        <v>74</v>
      </c>
      <c r="Q6779" t="s">
        <v>76</v>
      </c>
      <c r="R6779" t="s">
        <v>238</v>
      </c>
      <c r="S6779" t="s">
        <v>239</v>
      </c>
      <c r="T6779">
        <v>150</v>
      </c>
      <c r="U6779">
        <v>126</v>
      </c>
      <c r="V6779">
        <v>84</v>
      </c>
      <c r="W6779" t="s">
        <v>133</v>
      </c>
      <c r="X6779">
        <v>5367</v>
      </c>
      <c r="Y6779">
        <v>676242</v>
      </c>
      <c r="Z6779">
        <v>64638</v>
      </c>
      <c r="AA6779">
        <v>52416</v>
      </c>
      <c r="AB6779">
        <v>793296</v>
      </c>
      <c r="AC6779">
        <v>593890</v>
      </c>
      <c r="AD6779">
        <v>199406</v>
      </c>
      <c r="AE6779" t="s">
        <v>78</v>
      </c>
      <c r="AF6779" t="s">
        <v>81</v>
      </c>
      <c r="AG6779" t="s">
        <v>240</v>
      </c>
      <c r="AH6779" t="s">
        <v>144</v>
      </c>
      <c r="AI6779" t="s">
        <v>139</v>
      </c>
      <c r="AJ6779" t="str">
        <f t="shared" si="105"/>
        <v>Jun</v>
      </c>
    </row>
    <row r="6780" spans="1:36" x14ac:dyDescent="0.3">
      <c r="A6780" t="s">
        <v>14705</v>
      </c>
      <c r="B6780" s="33">
        <v>45718</v>
      </c>
      <c r="C6780" t="s">
        <v>93</v>
      </c>
      <c r="D6780" t="s">
        <v>14706</v>
      </c>
      <c r="E6780" t="s">
        <v>173</v>
      </c>
      <c r="F6780" t="s">
        <v>177</v>
      </c>
      <c r="G6780" t="s">
        <v>161</v>
      </c>
      <c r="H6780" t="s">
        <v>162</v>
      </c>
      <c r="I6780">
        <v>2304</v>
      </c>
      <c r="J6780" t="s">
        <v>304</v>
      </c>
      <c r="K6780" t="s">
        <v>305</v>
      </c>
      <c r="L6780" t="s">
        <v>304</v>
      </c>
      <c r="M6780" t="s">
        <v>305</v>
      </c>
      <c r="N6780">
        <v>275</v>
      </c>
      <c r="O6780">
        <v>0</v>
      </c>
      <c r="P6780">
        <v>0</v>
      </c>
      <c r="Q6780" t="s">
        <v>70</v>
      </c>
      <c r="R6780" t="s">
        <v>238</v>
      </c>
      <c r="S6780" t="s">
        <v>239</v>
      </c>
      <c r="T6780">
        <v>180</v>
      </c>
      <c r="U6780">
        <v>172</v>
      </c>
      <c r="V6780">
        <v>95.56</v>
      </c>
      <c r="W6780" t="s">
        <v>133</v>
      </c>
      <c r="X6780">
        <v>2987</v>
      </c>
      <c r="Y6780">
        <v>513764</v>
      </c>
      <c r="Z6780">
        <v>77572</v>
      </c>
      <c r="AA6780">
        <v>92536</v>
      </c>
      <c r="AB6780">
        <v>683872</v>
      </c>
      <c r="AC6780">
        <v>534475</v>
      </c>
      <c r="AD6780">
        <v>149397</v>
      </c>
      <c r="AE6780" t="s">
        <v>78</v>
      </c>
      <c r="AF6780" t="s">
        <v>78</v>
      </c>
      <c r="AG6780" t="s">
        <v>240</v>
      </c>
      <c r="AH6780" t="s">
        <v>145</v>
      </c>
      <c r="AI6780" t="s">
        <v>140</v>
      </c>
      <c r="AJ6780" t="str">
        <f t="shared" si="105"/>
        <v>Mar</v>
      </c>
    </row>
    <row r="6781" spans="1:36" x14ac:dyDescent="0.3">
      <c r="A6781" t="s">
        <v>14707</v>
      </c>
      <c r="B6781" s="33">
        <v>45853</v>
      </c>
      <c r="C6781" t="s">
        <v>97</v>
      </c>
      <c r="D6781" t="s">
        <v>14708</v>
      </c>
      <c r="E6781" t="s">
        <v>181</v>
      </c>
      <c r="F6781" t="s">
        <v>179</v>
      </c>
      <c r="G6781" t="s">
        <v>159</v>
      </c>
      <c r="H6781" t="s">
        <v>166</v>
      </c>
      <c r="I6781">
        <v>2228</v>
      </c>
      <c r="J6781" t="s">
        <v>639</v>
      </c>
      <c r="K6781" t="s">
        <v>2735</v>
      </c>
      <c r="L6781" t="s">
        <v>639</v>
      </c>
      <c r="M6781" t="s">
        <v>561</v>
      </c>
      <c r="N6781">
        <v>298</v>
      </c>
      <c r="O6781">
        <v>0</v>
      </c>
      <c r="P6781">
        <v>7</v>
      </c>
      <c r="Q6781" t="s">
        <v>73</v>
      </c>
      <c r="R6781" t="s">
        <v>238</v>
      </c>
      <c r="S6781" t="s">
        <v>239</v>
      </c>
      <c r="T6781">
        <v>189</v>
      </c>
      <c r="U6781">
        <v>131</v>
      </c>
      <c r="V6781">
        <v>69.31</v>
      </c>
      <c r="W6781" t="s">
        <v>135</v>
      </c>
      <c r="X6781">
        <v>2827</v>
      </c>
      <c r="Y6781">
        <v>370337</v>
      </c>
      <c r="Z6781">
        <v>42968</v>
      </c>
      <c r="AA6781">
        <v>28689</v>
      </c>
      <c r="AB6781">
        <v>441994</v>
      </c>
      <c r="AC6781">
        <v>351441</v>
      </c>
      <c r="AD6781">
        <v>90553</v>
      </c>
      <c r="AE6781" t="s">
        <v>81</v>
      </c>
      <c r="AF6781" t="s">
        <v>72</v>
      </c>
      <c r="AG6781" t="s">
        <v>240</v>
      </c>
      <c r="AH6781" t="s">
        <v>144</v>
      </c>
      <c r="AI6781" t="s">
        <v>139</v>
      </c>
      <c r="AJ6781" t="str">
        <f t="shared" si="105"/>
        <v>Jul</v>
      </c>
    </row>
    <row r="6782" spans="1:36" x14ac:dyDescent="0.3">
      <c r="A6782" t="s">
        <v>14709</v>
      </c>
      <c r="B6782" s="33">
        <v>46000</v>
      </c>
      <c r="C6782" t="s">
        <v>96</v>
      </c>
      <c r="D6782" t="s">
        <v>14710</v>
      </c>
      <c r="E6782" t="s">
        <v>178</v>
      </c>
      <c r="F6782" t="s">
        <v>179</v>
      </c>
      <c r="G6782" t="s">
        <v>157</v>
      </c>
      <c r="H6782" t="s">
        <v>166</v>
      </c>
      <c r="I6782">
        <v>911</v>
      </c>
      <c r="J6782" t="s">
        <v>503</v>
      </c>
      <c r="K6782" t="s">
        <v>636</v>
      </c>
      <c r="L6782" t="s">
        <v>236</v>
      </c>
      <c r="M6782" t="s">
        <v>636</v>
      </c>
      <c r="N6782">
        <v>150</v>
      </c>
      <c r="O6782">
        <v>0</v>
      </c>
      <c r="P6782">
        <v>-10</v>
      </c>
      <c r="Q6782" t="s">
        <v>70</v>
      </c>
      <c r="R6782" t="s">
        <v>238</v>
      </c>
      <c r="S6782" t="s">
        <v>239</v>
      </c>
      <c r="T6782">
        <v>220</v>
      </c>
      <c r="U6782">
        <v>198</v>
      </c>
      <c r="V6782">
        <v>90</v>
      </c>
      <c r="W6782" t="s">
        <v>133</v>
      </c>
      <c r="X6782">
        <v>3639</v>
      </c>
      <c r="Y6782">
        <v>720522</v>
      </c>
      <c r="Z6782">
        <v>48906</v>
      </c>
      <c r="AA6782">
        <v>118998</v>
      </c>
      <c r="AB6782">
        <v>888426</v>
      </c>
      <c r="AC6782">
        <v>604090</v>
      </c>
      <c r="AD6782">
        <v>284336</v>
      </c>
      <c r="AE6782" t="s">
        <v>75</v>
      </c>
      <c r="AF6782" t="s">
        <v>72</v>
      </c>
      <c r="AG6782" t="s">
        <v>240</v>
      </c>
      <c r="AH6782" t="s">
        <v>145</v>
      </c>
      <c r="AI6782" t="s">
        <v>138</v>
      </c>
      <c r="AJ6782" t="str">
        <f t="shared" si="105"/>
        <v>Dec</v>
      </c>
    </row>
    <row r="6783" spans="1:36" x14ac:dyDescent="0.3">
      <c r="A6783" t="s">
        <v>14711</v>
      </c>
      <c r="B6783" s="33">
        <v>45926</v>
      </c>
      <c r="C6783" t="s">
        <v>93</v>
      </c>
      <c r="D6783" t="s">
        <v>14712</v>
      </c>
      <c r="E6783" t="s">
        <v>172</v>
      </c>
      <c r="F6783" t="s">
        <v>179</v>
      </c>
      <c r="G6783" t="s">
        <v>155</v>
      </c>
      <c r="H6783" t="s">
        <v>166</v>
      </c>
      <c r="I6783">
        <v>992</v>
      </c>
      <c r="J6783" t="s">
        <v>243</v>
      </c>
      <c r="K6783" t="s">
        <v>370</v>
      </c>
      <c r="L6783" t="s">
        <v>2922</v>
      </c>
      <c r="M6783" t="s">
        <v>4621</v>
      </c>
      <c r="N6783">
        <v>145</v>
      </c>
      <c r="O6783">
        <v>47</v>
      </c>
      <c r="P6783">
        <v>39</v>
      </c>
      <c r="Q6783" t="s">
        <v>76</v>
      </c>
      <c r="R6783" t="s">
        <v>238</v>
      </c>
      <c r="S6783" t="s">
        <v>239</v>
      </c>
      <c r="T6783">
        <v>180</v>
      </c>
      <c r="U6783">
        <v>81</v>
      </c>
      <c r="V6783">
        <v>45</v>
      </c>
      <c r="W6783" t="s">
        <v>133</v>
      </c>
      <c r="X6783">
        <v>4364</v>
      </c>
      <c r="Y6783">
        <v>353484</v>
      </c>
      <c r="Z6783">
        <v>40095</v>
      </c>
      <c r="AA6783">
        <v>13851</v>
      </c>
      <c r="AB6783">
        <v>407430</v>
      </c>
      <c r="AC6783">
        <v>240343</v>
      </c>
      <c r="AD6783">
        <v>167087</v>
      </c>
      <c r="AE6783" t="s">
        <v>81</v>
      </c>
      <c r="AF6783" t="s">
        <v>72</v>
      </c>
      <c r="AG6783" t="s">
        <v>240</v>
      </c>
      <c r="AH6783" t="s">
        <v>145</v>
      </c>
      <c r="AI6783" t="s">
        <v>139</v>
      </c>
      <c r="AJ6783" t="str">
        <f t="shared" si="105"/>
        <v>Sep</v>
      </c>
    </row>
    <row r="6784" spans="1:36" x14ac:dyDescent="0.3">
      <c r="A6784" t="s">
        <v>14713</v>
      </c>
      <c r="B6784" s="33">
        <v>45975</v>
      </c>
      <c r="C6784" t="s">
        <v>93</v>
      </c>
      <c r="D6784" t="s">
        <v>14714</v>
      </c>
      <c r="E6784" t="s">
        <v>180</v>
      </c>
      <c r="F6784" t="s">
        <v>178</v>
      </c>
      <c r="G6784" t="s">
        <v>160</v>
      </c>
      <c r="H6784" t="s">
        <v>157</v>
      </c>
      <c r="I6784">
        <v>1594</v>
      </c>
      <c r="J6784" t="s">
        <v>581</v>
      </c>
      <c r="K6784" t="s">
        <v>2603</v>
      </c>
      <c r="L6784" t="s">
        <v>581</v>
      </c>
      <c r="M6784" t="s">
        <v>1939</v>
      </c>
      <c r="N6784">
        <v>235</v>
      </c>
      <c r="O6784">
        <v>0</v>
      </c>
      <c r="P6784">
        <v>2</v>
      </c>
      <c r="Q6784" t="s">
        <v>70</v>
      </c>
      <c r="R6784" t="s">
        <v>238</v>
      </c>
      <c r="S6784" t="s">
        <v>239</v>
      </c>
      <c r="T6784">
        <v>180</v>
      </c>
      <c r="U6784">
        <v>130</v>
      </c>
      <c r="V6784">
        <v>72.22</v>
      </c>
      <c r="W6784" t="s">
        <v>133</v>
      </c>
      <c r="X6784">
        <v>8653</v>
      </c>
      <c r="Y6784">
        <v>1124890</v>
      </c>
      <c r="Z6784">
        <v>35750</v>
      </c>
      <c r="AA6784">
        <v>34580</v>
      </c>
      <c r="AB6784">
        <v>1195220</v>
      </c>
      <c r="AC6784">
        <v>735244</v>
      </c>
      <c r="AD6784">
        <v>459976</v>
      </c>
      <c r="AE6784" t="s">
        <v>81</v>
      </c>
      <c r="AF6784" t="s">
        <v>75</v>
      </c>
      <c r="AG6784" t="s">
        <v>240</v>
      </c>
      <c r="AH6784" t="s">
        <v>145</v>
      </c>
      <c r="AI6784" t="s">
        <v>139</v>
      </c>
      <c r="AJ6784" t="str">
        <f t="shared" si="105"/>
        <v>Nov</v>
      </c>
    </row>
    <row r="6785" spans="1:36" x14ac:dyDescent="0.3">
      <c r="A6785" t="s">
        <v>14715</v>
      </c>
      <c r="B6785" s="33">
        <v>45786</v>
      </c>
      <c r="C6785" t="s">
        <v>98</v>
      </c>
      <c r="D6785" t="s">
        <v>14716</v>
      </c>
      <c r="E6785" t="s">
        <v>176</v>
      </c>
      <c r="F6785" t="s">
        <v>172</v>
      </c>
      <c r="G6785" t="s">
        <v>156</v>
      </c>
      <c r="H6785" t="s">
        <v>155</v>
      </c>
      <c r="I6785">
        <v>1946</v>
      </c>
      <c r="J6785" t="s">
        <v>633</v>
      </c>
      <c r="K6785" t="s">
        <v>459</v>
      </c>
      <c r="L6785" t="s">
        <v>1205</v>
      </c>
      <c r="M6785" t="s">
        <v>2746</v>
      </c>
      <c r="N6785">
        <v>240</v>
      </c>
      <c r="O6785">
        <v>52</v>
      </c>
      <c r="P6785">
        <v>37</v>
      </c>
      <c r="Q6785" t="s">
        <v>76</v>
      </c>
      <c r="R6785" t="s">
        <v>238</v>
      </c>
      <c r="S6785" t="s">
        <v>239</v>
      </c>
      <c r="T6785">
        <v>186</v>
      </c>
      <c r="U6785">
        <v>117</v>
      </c>
      <c r="V6785">
        <v>62.9</v>
      </c>
      <c r="W6785" t="s">
        <v>133</v>
      </c>
      <c r="X6785">
        <v>8932</v>
      </c>
      <c r="Y6785">
        <v>1045044</v>
      </c>
      <c r="Z6785">
        <v>43056</v>
      </c>
      <c r="AA6785">
        <v>48906</v>
      </c>
      <c r="AB6785">
        <v>1137006</v>
      </c>
      <c r="AC6785">
        <v>881237</v>
      </c>
      <c r="AD6785">
        <v>255769</v>
      </c>
      <c r="AE6785" t="s">
        <v>81</v>
      </c>
      <c r="AF6785" t="s">
        <v>81</v>
      </c>
      <c r="AG6785" t="s">
        <v>240</v>
      </c>
      <c r="AH6785" t="s">
        <v>144</v>
      </c>
      <c r="AI6785" t="s">
        <v>140</v>
      </c>
      <c r="AJ6785" t="str">
        <f t="shared" si="105"/>
        <v>May</v>
      </c>
    </row>
    <row r="6786" spans="1:36" x14ac:dyDescent="0.3">
      <c r="A6786" t="s">
        <v>14717</v>
      </c>
      <c r="B6786" s="33">
        <v>45968</v>
      </c>
      <c r="C6786" t="s">
        <v>98</v>
      </c>
      <c r="D6786" t="s">
        <v>14718</v>
      </c>
      <c r="E6786" t="s">
        <v>176</v>
      </c>
      <c r="F6786" t="s">
        <v>173</v>
      </c>
      <c r="G6786" t="s">
        <v>156</v>
      </c>
      <c r="H6786" t="s">
        <v>161</v>
      </c>
      <c r="I6786">
        <v>2051</v>
      </c>
      <c r="J6786" t="s">
        <v>639</v>
      </c>
      <c r="K6786" t="s">
        <v>1965</v>
      </c>
      <c r="L6786" t="s">
        <v>4002</v>
      </c>
      <c r="M6786" t="s">
        <v>1950</v>
      </c>
      <c r="N6786">
        <v>272</v>
      </c>
      <c r="O6786">
        <v>28</v>
      </c>
      <c r="P6786">
        <v>55</v>
      </c>
      <c r="Q6786" t="s">
        <v>76</v>
      </c>
      <c r="R6786" t="s">
        <v>238</v>
      </c>
      <c r="S6786" t="s">
        <v>239</v>
      </c>
      <c r="T6786">
        <v>220</v>
      </c>
      <c r="U6786">
        <v>109</v>
      </c>
      <c r="V6786">
        <v>49.55</v>
      </c>
      <c r="W6786" t="s">
        <v>135</v>
      </c>
      <c r="X6786">
        <v>9044</v>
      </c>
      <c r="Y6786">
        <v>985796</v>
      </c>
      <c r="Z6786">
        <v>25179</v>
      </c>
      <c r="AA6786">
        <v>53628</v>
      </c>
      <c r="AB6786">
        <v>1064603</v>
      </c>
      <c r="AC6786">
        <v>730460</v>
      </c>
      <c r="AD6786">
        <v>334143</v>
      </c>
      <c r="AE6786" t="s">
        <v>81</v>
      </c>
      <c r="AF6786" t="s">
        <v>78</v>
      </c>
      <c r="AG6786" t="s">
        <v>240</v>
      </c>
      <c r="AH6786" t="s">
        <v>145</v>
      </c>
      <c r="AI6786" t="s">
        <v>140</v>
      </c>
      <c r="AJ6786" t="str">
        <f t="shared" ref="AJ6786:AJ6849" si="106">TEXT(B6786,"mmm")</f>
        <v>Nov</v>
      </c>
    </row>
    <row r="6787" spans="1:36" x14ac:dyDescent="0.3">
      <c r="A6787" t="s">
        <v>14719</v>
      </c>
      <c r="B6787" s="33">
        <v>45789</v>
      </c>
      <c r="C6787" t="s">
        <v>93</v>
      </c>
      <c r="D6787" t="s">
        <v>14720</v>
      </c>
      <c r="E6787" t="s">
        <v>173</v>
      </c>
      <c r="F6787" t="s">
        <v>176</v>
      </c>
      <c r="G6787" t="s">
        <v>161</v>
      </c>
      <c r="H6787" t="s">
        <v>156</v>
      </c>
      <c r="I6787">
        <v>1357</v>
      </c>
      <c r="J6787" t="s">
        <v>304</v>
      </c>
      <c r="K6787" t="s">
        <v>1906</v>
      </c>
      <c r="N6787">
        <v>186</v>
      </c>
      <c r="O6787">
        <v>0</v>
      </c>
      <c r="P6787">
        <v>0</v>
      </c>
      <c r="Q6787" t="s">
        <v>67</v>
      </c>
      <c r="R6787" t="s">
        <v>245</v>
      </c>
      <c r="S6787" t="s">
        <v>123</v>
      </c>
      <c r="T6787">
        <v>189</v>
      </c>
      <c r="U6787">
        <v>0</v>
      </c>
      <c r="V6787">
        <v>0</v>
      </c>
      <c r="W6787" t="s">
        <v>135</v>
      </c>
      <c r="X6787">
        <v>6611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 t="s">
        <v>78</v>
      </c>
      <c r="AF6787" t="s">
        <v>81</v>
      </c>
      <c r="AG6787" t="s">
        <v>240</v>
      </c>
      <c r="AH6787" t="s">
        <v>145</v>
      </c>
      <c r="AI6787" t="s">
        <v>140</v>
      </c>
      <c r="AJ6787" t="str">
        <f t="shared" si="106"/>
        <v>May</v>
      </c>
    </row>
    <row r="6788" spans="1:36" x14ac:dyDescent="0.3">
      <c r="A6788" t="s">
        <v>14721</v>
      </c>
      <c r="B6788" s="33">
        <v>45982</v>
      </c>
      <c r="C6788" t="s">
        <v>95</v>
      </c>
      <c r="D6788" t="s">
        <v>14722</v>
      </c>
      <c r="E6788" t="s">
        <v>173</v>
      </c>
      <c r="F6788" t="s">
        <v>181</v>
      </c>
      <c r="G6788" t="s">
        <v>161</v>
      </c>
      <c r="H6788" t="s">
        <v>159</v>
      </c>
      <c r="I6788">
        <v>703</v>
      </c>
      <c r="J6788" t="s">
        <v>336</v>
      </c>
      <c r="K6788" t="s">
        <v>4222</v>
      </c>
      <c r="L6788" t="s">
        <v>489</v>
      </c>
      <c r="M6788" t="s">
        <v>2183</v>
      </c>
      <c r="N6788">
        <v>123</v>
      </c>
      <c r="O6788">
        <v>29</v>
      </c>
      <c r="P6788">
        <v>14</v>
      </c>
      <c r="Q6788" t="s">
        <v>73</v>
      </c>
      <c r="R6788" t="s">
        <v>238</v>
      </c>
      <c r="S6788" t="s">
        <v>239</v>
      </c>
      <c r="T6788">
        <v>150</v>
      </c>
      <c r="U6788">
        <v>112</v>
      </c>
      <c r="V6788">
        <v>74.67</v>
      </c>
      <c r="W6788" t="s">
        <v>133</v>
      </c>
      <c r="X6788">
        <v>7627</v>
      </c>
      <c r="Y6788">
        <v>854224</v>
      </c>
      <c r="Z6788">
        <v>32144</v>
      </c>
      <c r="AA6788">
        <v>40880</v>
      </c>
      <c r="AB6788">
        <v>927248</v>
      </c>
      <c r="AC6788">
        <v>561656</v>
      </c>
      <c r="AD6788">
        <v>365592</v>
      </c>
      <c r="AE6788" t="s">
        <v>78</v>
      </c>
      <c r="AF6788" t="s">
        <v>81</v>
      </c>
      <c r="AG6788" t="s">
        <v>240</v>
      </c>
      <c r="AH6788" t="s">
        <v>144</v>
      </c>
      <c r="AI6788" t="s">
        <v>139</v>
      </c>
      <c r="AJ6788" t="str">
        <f t="shared" si="106"/>
        <v>Nov</v>
      </c>
    </row>
    <row r="6789" spans="1:36" x14ac:dyDescent="0.3">
      <c r="A6789" t="s">
        <v>14723</v>
      </c>
      <c r="B6789" s="33">
        <v>45945</v>
      </c>
      <c r="C6789" t="s">
        <v>97</v>
      </c>
      <c r="D6789" t="s">
        <v>14724</v>
      </c>
      <c r="E6789" t="s">
        <v>176</v>
      </c>
      <c r="F6789" t="s">
        <v>173</v>
      </c>
      <c r="G6789" t="s">
        <v>156</v>
      </c>
      <c r="H6789" t="s">
        <v>161</v>
      </c>
      <c r="I6789">
        <v>900</v>
      </c>
      <c r="J6789" t="s">
        <v>474</v>
      </c>
      <c r="K6789" t="s">
        <v>3118</v>
      </c>
      <c r="L6789" t="s">
        <v>2957</v>
      </c>
      <c r="M6789" t="s">
        <v>560</v>
      </c>
      <c r="N6789">
        <v>123</v>
      </c>
      <c r="O6789">
        <v>23</v>
      </c>
      <c r="P6789">
        <v>27</v>
      </c>
      <c r="Q6789" t="s">
        <v>73</v>
      </c>
      <c r="R6789" t="s">
        <v>238</v>
      </c>
      <c r="S6789" t="s">
        <v>239</v>
      </c>
      <c r="T6789">
        <v>150</v>
      </c>
      <c r="U6789">
        <v>114</v>
      </c>
      <c r="V6789">
        <v>76</v>
      </c>
      <c r="W6789" t="s">
        <v>133</v>
      </c>
      <c r="X6789">
        <v>3992</v>
      </c>
      <c r="Y6789">
        <v>455088</v>
      </c>
      <c r="Z6789">
        <v>47196</v>
      </c>
      <c r="AA6789">
        <v>74100</v>
      </c>
      <c r="AB6789">
        <v>576384</v>
      </c>
      <c r="AC6789">
        <v>470273</v>
      </c>
      <c r="AD6789">
        <v>106111</v>
      </c>
      <c r="AE6789" t="s">
        <v>81</v>
      </c>
      <c r="AF6789" t="s">
        <v>78</v>
      </c>
      <c r="AG6789" t="s">
        <v>240</v>
      </c>
      <c r="AH6789" t="s">
        <v>147</v>
      </c>
      <c r="AI6789" t="s">
        <v>139</v>
      </c>
      <c r="AJ6789" t="str">
        <f t="shared" si="106"/>
        <v>Oct</v>
      </c>
    </row>
    <row r="6790" spans="1:36" x14ac:dyDescent="0.3">
      <c r="A6790" t="s">
        <v>14725</v>
      </c>
      <c r="B6790" s="33">
        <v>45696</v>
      </c>
      <c r="C6790" t="s">
        <v>93</v>
      </c>
      <c r="D6790" t="s">
        <v>14726</v>
      </c>
      <c r="E6790" t="s">
        <v>175</v>
      </c>
      <c r="F6790" t="s">
        <v>176</v>
      </c>
      <c r="G6790" t="s">
        <v>163</v>
      </c>
      <c r="H6790" t="s">
        <v>156</v>
      </c>
      <c r="I6790">
        <v>533</v>
      </c>
      <c r="J6790" t="s">
        <v>258</v>
      </c>
      <c r="K6790" t="s">
        <v>1833</v>
      </c>
      <c r="L6790" t="s">
        <v>2444</v>
      </c>
      <c r="M6790" t="s">
        <v>2551</v>
      </c>
      <c r="N6790">
        <v>82</v>
      </c>
      <c r="O6790">
        <v>10</v>
      </c>
      <c r="P6790">
        <v>18</v>
      </c>
      <c r="Q6790" t="s">
        <v>73</v>
      </c>
      <c r="R6790" t="s">
        <v>238</v>
      </c>
      <c r="S6790" t="s">
        <v>239</v>
      </c>
      <c r="T6790">
        <v>186</v>
      </c>
      <c r="U6790">
        <v>176</v>
      </c>
      <c r="V6790">
        <v>94.62</v>
      </c>
      <c r="W6790" t="s">
        <v>133</v>
      </c>
      <c r="X6790">
        <v>4900</v>
      </c>
      <c r="Y6790">
        <v>862400</v>
      </c>
      <c r="Z6790">
        <v>47168</v>
      </c>
      <c r="AA6790">
        <v>53680</v>
      </c>
      <c r="AB6790">
        <v>963248</v>
      </c>
      <c r="AC6790">
        <v>840585</v>
      </c>
      <c r="AD6790">
        <v>122663</v>
      </c>
      <c r="AE6790" t="s">
        <v>75</v>
      </c>
      <c r="AF6790" t="s">
        <v>81</v>
      </c>
      <c r="AG6790" t="s">
        <v>240</v>
      </c>
      <c r="AH6790" t="s">
        <v>144</v>
      </c>
      <c r="AI6790" t="s">
        <v>140</v>
      </c>
      <c r="AJ6790" t="str">
        <f t="shared" si="106"/>
        <v>Feb</v>
      </c>
    </row>
    <row r="6791" spans="1:36" x14ac:dyDescent="0.3">
      <c r="A6791" t="s">
        <v>14727</v>
      </c>
      <c r="B6791" s="33">
        <v>45719</v>
      </c>
      <c r="C6791" t="s">
        <v>99</v>
      </c>
      <c r="D6791" t="s">
        <v>14728</v>
      </c>
      <c r="E6791" t="s">
        <v>174</v>
      </c>
      <c r="F6791" t="s">
        <v>177</v>
      </c>
      <c r="G6791" t="s">
        <v>158</v>
      </c>
      <c r="H6791" t="s">
        <v>162</v>
      </c>
      <c r="I6791">
        <v>1843</v>
      </c>
      <c r="J6791" t="s">
        <v>447</v>
      </c>
      <c r="K6791" t="s">
        <v>2899</v>
      </c>
      <c r="L6791" t="s">
        <v>447</v>
      </c>
      <c r="M6791" t="s">
        <v>2899</v>
      </c>
      <c r="N6791">
        <v>242</v>
      </c>
      <c r="O6791">
        <v>0</v>
      </c>
      <c r="P6791">
        <v>-4</v>
      </c>
      <c r="Q6791" t="s">
        <v>70</v>
      </c>
      <c r="R6791" t="s">
        <v>238</v>
      </c>
      <c r="S6791" t="s">
        <v>239</v>
      </c>
      <c r="T6791">
        <v>180</v>
      </c>
      <c r="U6791">
        <v>100</v>
      </c>
      <c r="V6791">
        <v>55.56</v>
      </c>
      <c r="W6791" t="s">
        <v>135</v>
      </c>
      <c r="X6791">
        <v>4225</v>
      </c>
      <c r="Y6791">
        <v>422500</v>
      </c>
      <c r="Z6791">
        <v>18300</v>
      </c>
      <c r="AA6791">
        <v>19900</v>
      </c>
      <c r="AB6791">
        <v>460700</v>
      </c>
      <c r="AC6791">
        <v>384165</v>
      </c>
      <c r="AD6791">
        <v>76535</v>
      </c>
      <c r="AE6791" t="s">
        <v>78</v>
      </c>
      <c r="AF6791" t="s">
        <v>78</v>
      </c>
      <c r="AG6791" t="s">
        <v>240</v>
      </c>
      <c r="AH6791" t="s">
        <v>144</v>
      </c>
      <c r="AI6791" t="s">
        <v>139</v>
      </c>
      <c r="AJ6791" t="str">
        <f t="shared" si="106"/>
        <v>Mar</v>
      </c>
    </row>
    <row r="6792" spans="1:36" x14ac:dyDescent="0.3">
      <c r="A6792" t="s">
        <v>14729</v>
      </c>
      <c r="B6792" s="33">
        <v>45740</v>
      </c>
      <c r="C6792" t="s">
        <v>97</v>
      </c>
      <c r="D6792" t="s">
        <v>14730</v>
      </c>
      <c r="E6792" t="s">
        <v>178</v>
      </c>
      <c r="F6792" t="s">
        <v>172</v>
      </c>
      <c r="G6792" t="s">
        <v>157</v>
      </c>
      <c r="H6792" t="s">
        <v>155</v>
      </c>
      <c r="I6792">
        <v>1156</v>
      </c>
      <c r="J6792" t="s">
        <v>477</v>
      </c>
      <c r="K6792" t="s">
        <v>1972</v>
      </c>
      <c r="L6792" t="s">
        <v>477</v>
      </c>
      <c r="M6792" t="s">
        <v>1972</v>
      </c>
      <c r="N6792">
        <v>149</v>
      </c>
      <c r="O6792">
        <v>0</v>
      </c>
      <c r="P6792">
        <v>-10</v>
      </c>
      <c r="Q6792" t="s">
        <v>70</v>
      </c>
      <c r="R6792" t="s">
        <v>238</v>
      </c>
      <c r="S6792" t="s">
        <v>239</v>
      </c>
      <c r="T6792">
        <v>180</v>
      </c>
      <c r="U6792">
        <v>129</v>
      </c>
      <c r="V6792">
        <v>71.67</v>
      </c>
      <c r="W6792" t="s">
        <v>133</v>
      </c>
      <c r="X6792">
        <v>10847</v>
      </c>
      <c r="Y6792">
        <v>1399263</v>
      </c>
      <c r="Z6792">
        <v>29025</v>
      </c>
      <c r="AA6792">
        <v>38184</v>
      </c>
      <c r="AB6792">
        <v>1466472</v>
      </c>
      <c r="AC6792">
        <v>858718</v>
      </c>
      <c r="AD6792">
        <v>607754</v>
      </c>
      <c r="AE6792" t="s">
        <v>75</v>
      </c>
      <c r="AF6792" t="s">
        <v>81</v>
      </c>
      <c r="AG6792" t="s">
        <v>240</v>
      </c>
      <c r="AH6792" t="s">
        <v>144</v>
      </c>
      <c r="AI6792" t="s">
        <v>139</v>
      </c>
      <c r="AJ6792" t="str">
        <f t="shared" si="106"/>
        <v>Mar</v>
      </c>
    </row>
    <row r="6793" spans="1:36" x14ac:dyDescent="0.3">
      <c r="A6793" t="s">
        <v>14731</v>
      </c>
      <c r="B6793" s="33">
        <v>45799</v>
      </c>
      <c r="C6793" t="s">
        <v>96</v>
      </c>
      <c r="D6793" t="s">
        <v>14732</v>
      </c>
      <c r="E6793" t="s">
        <v>179</v>
      </c>
      <c r="F6793" t="s">
        <v>178</v>
      </c>
      <c r="G6793" t="s">
        <v>166</v>
      </c>
      <c r="H6793" t="s">
        <v>157</v>
      </c>
      <c r="I6793">
        <v>2224</v>
      </c>
      <c r="J6793" t="s">
        <v>504</v>
      </c>
      <c r="K6793" t="s">
        <v>5202</v>
      </c>
      <c r="L6793" t="s">
        <v>2303</v>
      </c>
      <c r="M6793" t="s">
        <v>768</v>
      </c>
      <c r="N6793">
        <v>288</v>
      </c>
      <c r="O6793">
        <v>19</v>
      </c>
      <c r="P6793">
        <v>47</v>
      </c>
      <c r="Q6793" t="s">
        <v>76</v>
      </c>
      <c r="R6793" t="s">
        <v>238</v>
      </c>
      <c r="S6793" t="s">
        <v>239</v>
      </c>
      <c r="T6793">
        <v>180</v>
      </c>
      <c r="U6793">
        <v>113</v>
      </c>
      <c r="V6793">
        <v>62.78</v>
      </c>
      <c r="W6793" t="s">
        <v>133</v>
      </c>
      <c r="X6793">
        <v>3750</v>
      </c>
      <c r="Y6793">
        <v>423750</v>
      </c>
      <c r="Z6793">
        <v>36951</v>
      </c>
      <c r="AA6793">
        <v>89044</v>
      </c>
      <c r="AB6793">
        <v>549745</v>
      </c>
      <c r="AC6793">
        <v>437215</v>
      </c>
      <c r="AD6793">
        <v>112530</v>
      </c>
      <c r="AE6793" t="s">
        <v>72</v>
      </c>
      <c r="AF6793" t="s">
        <v>75</v>
      </c>
      <c r="AG6793" t="s">
        <v>240</v>
      </c>
      <c r="AH6793" t="s">
        <v>146</v>
      </c>
      <c r="AI6793" t="s">
        <v>139</v>
      </c>
      <c r="AJ6793" t="str">
        <f t="shared" si="106"/>
        <v>May</v>
      </c>
    </row>
    <row r="6794" spans="1:36" x14ac:dyDescent="0.3">
      <c r="A6794" t="s">
        <v>14733</v>
      </c>
      <c r="B6794" s="33">
        <v>45855</v>
      </c>
      <c r="C6794" t="s">
        <v>98</v>
      </c>
      <c r="D6794" t="s">
        <v>14734</v>
      </c>
      <c r="E6794" t="s">
        <v>176</v>
      </c>
      <c r="F6794" t="s">
        <v>181</v>
      </c>
      <c r="G6794" t="s">
        <v>156</v>
      </c>
      <c r="H6794" t="s">
        <v>159</v>
      </c>
      <c r="I6794">
        <v>1756</v>
      </c>
      <c r="J6794" t="s">
        <v>1434</v>
      </c>
      <c r="K6794" t="s">
        <v>3590</v>
      </c>
      <c r="L6794" t="s">
        <v>3228</v>
      </c>
      <c r="M6794" t="s">
        <v>1060</v>
      </c>
      <c r="N6794">
        <v>252</v>
      </c>
      <c r="O6794">
        <v>8</v>
      </c>
      <c r="P6794">
        <v>29</v>
      </c>
      <c r="Q6794" t="s">
        <v>73</v>
      </c>
      <c r="R6794" t="s">
        <v>238</v>
      </c>
      <c r="S6794" t="s">
        <v>239</v>
      </c>
      <c r="T6794">
        <v>220</v>
      </c>
      <c r="U6794">
        <v>145</v>
      </c>
      <c r="V6794">
        <v>65.91</v>
      </c>
      <c r="W6794" t="s">
        <v>133</v>
      </c>
      <c r="X6794">
        <v>8862</v>
      </c>
      <c r="Y6794">
        <v>1284990</v>
      </c>
      <c r="Z6794">
        <v>70615</v>
      </c>
      <c r="AA6794">
        <v>43500</v>
      </c>
      <c r="AB6794">
        <v>1399105</v>
      </c>
      <c r="AC6794">
        <v>845404</v>
      </c>
      <c r="AD6794">
        <v>553701</v>
      </c>
      <c r="AE6794" t="s">
        <v>81</v>
      </c>
      <c r="AF6794" t="s">
        <v>81</v>
      </c>
      <c r="AG6794" t="s">
        <v>240</v>
      </c>
      <c r="AH6794" t="s">
        <v>146</v>
      </c>
      <c r="AI6794" t="s">
        <v>139</v>
      </c>
      <c r="AJ6794" t="str">
        <f t="shared" si="106"/>
        <v>Jul</v>
      </c>
    </row>
    <row r="6795" spans="1:36" x14ac:dyDescent="0.3">
      <c r="A6795" t="s">
        <v>14735</v>
      </c>
      <c r="B6795" s="33">
        <v>45774</v>
      </c>
      <c r="C6795" t="s">
        <v>97</v>
      </c>
      <c r="D6795" t="s">
        <v>14736</v>
      </c>
      <c r="E6795" t="s">
        <v>177</v>
      </c>
      <c r="F6795" t="s">
        <v>178</v>
      </c>
      <c r="G6795" t="s">
        <v>162</v>
      </c>
      <c r="H6795" t="s">
        <v>157</v>
      </c>
      <c r="I6795">
        <v>1226</v>
      </c>
      <c r="J6795" t="s">
        <v>682</v>
      </c>
      <c r="K6795" t="s">
        <v>236</v>
      </c>
      <c r="L6795" t="s">
        <v>2775</v>
      </c>
      <c r="M6795" t="s">
        <v>1463</v>
      </c>
      <c r="N6795">
        <v>180</v>
      </c>
      <c r="O6795">
        <v>19</v>
      </c>
      <c r="P6795">
        <v>28</v>
      </c>
      <c r="Q6795" t="s">
        <v>73</v>
      </c>
      <c r="R6795" t="s">
        <v>238</v>
      </c>
      <c r="S6795" t="s">
        <v>239</v>
      </c>
      <c r="T6795">
        <v>180</v>
      </c>
      <c r="U6795">
        <v>157</v>
      </c>
      <c r="V6795">
        <v>87.22</v>
      </c>
      <c r="W6795" t="s">
        <v>133</v>
      </c>
      <c r="X6795">
        <v>9052</v>
      </c>
      <c r="Y6795">
        <v>1421164</v>
      </c>
      <c r="Z6795">
        <v>25905</v>
      </c>
      <c r="AA6795">
        <v>64213</v>
      </c>
      <c r="AB6795">
        <v>1511282</v>
      </c>
      <c r="AC6795">
        <v>1323166</v>
      </c>
      <c r="AD6795">
        <v>188116</v>
      </c>
      <c r="AE6795" t="s">
        <v>78</v>
      </c>
      <c r="AF6795" t="s">
        <v>75</v>
      </c>
      <c r="AG6795" t="s">
        <v>240</v>
      </c>
      <c r="AH6795" t="s">
        <v>144</v>
      </c>
      <c r="AI6795" t="s">
        <v>139</v>
      </c>
      <c r="AJ6795" t="str">
        <f t="shared" si="106"/>
        <v>Apr</v>
      </c>
    </row>
    <row r="6796" spans="1:36" x14ac:dyDescent="0.3">
      <c r="A6796" t="s">
        <v>14737</v>
      </c>
      <c r="B6796" s="33">
        <v>45954</v>
      </c>
      <c r="C6796" t="s">
        <v>93</v>
      </c>
      <c r="D6796" t="s">
        <v>14738</v>
      </c>
      <c r="E6796" t="s">
        <v>172</v>
      </c>
      <c r="F6796" t="s">
        <v>177</v>
      </c>
      <c r="G6796" t="s">
        <v>155</v>
      </c>
      <c r="H6796" t="s">
        <v>162</v>
      </c>
      <c r="I6796">
        <v>1786</v>
      </c>
      <c r="J6796" t="s">
        <v>572</v>
      </c>
      <c r="K6796" t="s">
        <v>1881</v>
      </c>
      <c r="L6796" t="s">
        <v>447</v>
      </c>
      <c r="M6796" t="s">
        <v>1881</v>
      </c>
      <c r="N6796">
        <v>220</v>
      </c>
      <c r="O6796">
        <v>0</v>
      </c>
      <c r="P6796">
        <v>-4</v>
      </c>
      <c r="Q6796" t="s">
        <v>70</v>
      </c>
      <c r="R6796" t="s">
        <v>238</v>
      </c>
      <c r="S6796" t="s">
        <v>239</v>
      </c>
      <c r="T6796">
        <v>180</v>
      </c>
      <c r="U6796">
        <v>156</v>
      </c>
      <c r="V6796">
        <v>86.67</v>
      </c>
      <c r="W6796" t="s">
        <v>133</v>
      </c>
      <c r="X6796">
        <v>7184</v>
      </c>
      <c r="Y6796">
        <v>1120704</v>
      </c>
      <c r="Z6796">
        <v>82524</v>
      </c>
      <c r="AA6796">
        <v>72696</v>
      </c>
      <c r="AB6796">
        <v>1275924</v>
      </c>
      <c r="AC6796">
        <v>748741</v>
      </c>
      <c r="AD6796">
        <v>527183</v>
      </c>
      <c r="AE6796" t="s">
        <v>81</v>
      </c>
      <c r="AF6796" t="s">
        <v>78</v>
      </c>
      <c r="AG6796" t="s">
        <v>240</v>
      </c>
      <c r="AH6796" t="s">
        <v>145</v>
      </c>
      <c r="AI6796" t="s">
        <v>140</v>
      </c>
      <c r="AJ6796" t="str">
        <f t="shared" si="106"/>
        <v>Oct</v>
      </c>
    </row>
    <row r="6797" spans="1:36" x14ac:dyDescent="0.3">
      <c r="A6797" t="s">
        <v>14739</v>
      </c>
      <c r="B6797" s="33">
        <v>45677</v>
      </c>
      <c r="C6797" t="s">
        <v>93</v>
      </c>
      <c r="D6797" t="s">
        <v>14740</v>
      </c>
      <c r="E6797" t="s">
        <v>177</v>
      </c>
      <c r="F6797" t="s">
        <v>179</v>
      </c>
      <c r="G6797" t="s">
        <v>162</v>
      </c>
      <c r="H6797" t="s">
        <v>166</v>
      </c>
      <c r="I6797">
        <v>382</v>
      </c>
      <c r="J6797" t="s">
        <v>451</v>
      </c>
      <c r="K6797" t="s">
        <v>3973</v>
      </c>
      <c r="L6797" t="s">
        <v>293</v>
      </c>
      <c r="M6797" t="s">
        <v>2454</v>
      </c>
      <c r="N6797">
        <v>69</v>
      </c>
      <c r="O6797">
        <v>23</v>
      </c>
      <c r="P6797">
        <v>9</v>
      </c>
      <c r="Q6797" t="s">
        <v>73</v>
      </c>
      <c r="R6797" t="s">
        <v>238</v>
      </c>
      <c r="S6797" t="s">
        <v>239</v>
      </c>
      <c r="T6797">
        <v>189</v>
      </c>
      <c r="U6797">
        <v>127</v>
      </c>
      <c r="V6797">
        <v>67.2</v>
      </c>
      <c r="W6797" t="s">
        <v>135</v>
      </c>
      <c r="X6797">
        <v>3944</v>
      </c>
      <c r="Y6797">
        <v>500888</v>
      </c>
      <c r="Z6797">
        <v>45339</v>
      </c>
      <c r="AA6797">
        <v>53340</v>
      </c>
      <c r="AB6797">
        <v>599567</v>
      </c>
      <c r="AC6797">
        <v>371850</v>
      </c>
      <c r="AD6797">
        <v>227717</v>
      </c>
      <c r="AE6797" t="s">
        <v>78</v>
      </c>
      <c r="AF6797" t="s">
        <v>72</v>
      </c>
      <c r="AG6797" t="s">
        <v>240</v>
      </c>
      <c r="AH6797" t="s">
        <v>144</v>
      </c>
      <c r="AI6797" t="s">
        <v>139</v>
      </c>
      <c r="AJ6797" t="str">
        <f t="shared" si="106"/>
        <v>Jan</v>
      </c>
    </row>
    <row r="6798" spans="1:36" x14ac:dyDescent="0.3">
      <c r="A6798" t="s">
        <v>14741</v>
      </c>
      <c r="B6798" s="33">
        <v>45901</v>
      </c>
      <c r="C6798" t="s">
        <v>95</v>
      </c>
      <c r="D6798" t="s">
        <v>726</v>
      </c>
      <c r="E6798" t="s">
        <v>174</v>
      </c>
      <c r="F6798" t="s">
        <v>178</v>
      </c>
      <c r="G6798" t="s">
        <v>158</v>
      </c>
      <c r="H6798" t="s">
        <v>157</v>
      </c>
      <c r="I6798">
        <v>1323</v>
      </c>
      <c r="J6798" t="s">
        <v>345</v>
      </c>
      <c r="K6798" t="s">
        <v>2030</v>
      </c>
      <c r="L6798" t="s">
        <v>1965</v>
      </c>
      <c r="M6798" t="s">
        <v>955</v>
      </c>
      <c r="N6798">
        <v>194</v>
      </c>
      <c r="O6798">
        <v>32</v>
      </c>
      <c r="P6798">
        <v>26</v>
      </c>
      <c r="Q6798" t="s">
        <v>73</v>
      </c>
      <c r="R6798" t="s">
        <v>238</v>
      </c>
      <c r="S6798" t="s">
        <v>239</v>
      </c>
      <c r="T6798">
        <v>186</v>
      </c>
      <c r="U6798">
        <v>168</v>
      </c>
      <c r="V6798">
        <v>90.32</v>
      </c>
      <c r="W6798" t="s">
        <v>135</v>
      </c>
      <c r="X6798">
        <v>7236</v>
      </c>
      <c r="Y6798">
        <v>1215648</v>
      </c>
      <c r="Z6798">
        <v>61824</v>
      </c>
      <c r="AA6798">
        <v>83160</v>
      </c>
      <c r="AB6798">
        <v>1360632</v>
      </c>
      <c r="AC6798">
        <v>834955</v>
      </c>
      <c r="AD6798">
        <v>525677</v>
      </c>
      <c r="AE6798" t="s">
        <v>78</v>
      </c>
      <c r="AF6798" t="s">
        <v>75</v>
      </c>
      <c r="AG6798" t="s">
        <v>240</v>
      </c>
      <c r="AH6798" t="s">
        <v>147</v>
      </c>
      <c r="AI6798" t="s">
        <v>138</v>
      </c>
      <c r="AJ6798" t="str">
        <f t="shared" si="106"/>
        <v>Sep</v>
      </c>
    </row>
    <row r="6799" spans="1:36" x14ac:dyDescent="0.3">
      <c r="A6799" t="s">
        <v>14742</v>
      </c>
      <c r="B6799" s="33">
        <v>45910</v>
      </c>
      <c r="C6799" t="s">
        <v>98</v>
      </c>
      <c r="D6799" t="s">
        <v>8348</v>
      </c>
      <c r="E6799" t="s">
        <v>176</v>
      </c>
      <c r="F6799" t="s">
        <v>181</v>
      </c>
      <c r="G6799" t="s">
        <v>156</v>
      </c>
      <c r="H6799" t="s">
        <v>159</v>
      </c>
      <c r="I6799">
        <v>2317</v>
      </c>
      <c r="J6799" t="s">
        <v>292</v>
      </c>
      <c r="K6799" t="s">
        <v>2690</v>
      </c>
      <c r="L6799" t="s">
        <v>294</v>
      </c>
      <c r="M6799" t="s">
        <v>1828</v>
      </c>
      <c r="N6799">
        <v>317</v>
      </c>
      <c r="O6799">
        <v>44</v>
      </c>
      <c r="P6799">
        <v>54</v>
      </c>
      <c r="Q6799" t="s">
        <v>76</v>
      </c>
      <c r="R6799" t="s">
        <v>238</v>
      </c>
      <c r="S6799" t="s">
        <v>239</v>
      </c>
      <c r="T6799">
        <v>220</v>
      </c>
      <c r="U6799">
        <v>180</v>
      </c>
      <c r="V6799">
        <v>81.819999999999993</v>
      </c>
      <c r="W6799" t="s">
        <v>135</v>
      </c>
      <c r="X6799">
        <v>4807</v>
      </c>
      <c r="Y6799">
        <v>865260</v>
      </c>
      <c r="Z6799">
        <v>86580</v>
      </c>
      <c r="AA6799">
        <v>61200</v>
      </c>
      <c r="AB6799">
        <v>1013040</v>
      </c>
      <c r="AC6799">
        <v>595072</v>
      </c>
      <c r="AD6799">
        <v>417968</v>
      </c>
      <c r="AE6799" t="s">
        <v>81</v>
      </c>
      <c r="AF6799" t="s">
        <v>81</v>
      </c>
      <c r="AG6799" t="s">
        <v>240</v>
      </c>
      <c r="AH6799" t="s">
        <v>144</v>
      </c>
      <c r="AI6799" t="s">
        <v>140</v>
      </c>
      <c r="AJ6799" t="str">
        <f t="shared" si="106"/>
        <v>Sep</v>
      </c>
    </row>
    <row r="6800" spans="1:36" x14ac:dyDescent="0.3">
      <c r="A6800" t="s">
        <v>14743</v>
      </c>
      <c r="B6800" s="33">
        <v>45710</v>
      </c>
      <c r="C6800" t="s">
        <v>95</v>
      </c>
      <c r="D6800" t="s">
        <v>14744</v>
      </c>
      <c r="E6800" t="s">
        <v>179</v>
      </c>
      <c r="F6800" t="s">
        <v>173</v>
      </c>
      <c r="G6800" t="s">
        <v>166</v>
      </c>
      <c r="H6800" t="s">
        <v>161</v>
      </c>
      <c r="I6800">
        <v>1117</v>
      </c>
      <c r="J6800" t="s">
        <v>325</v>
      </c>
      <c r="K6800" t="s">
        <v>2896</v>
      </c>
      <c r="L6800" t="s">
        <v>459</v>
      </c>
      <c r="M6800" t="s">
        <v>2896</v>
      </c>
      <c r="N6800">
        <v>157</v>
      </c>
      <c r="O6800">
        <v>0</v>
      </c>
      <c r="P6800">
        <v>-2</v>
      </c>
      <c r="Q6800" t="s">
        <v>70</v>
      </c>
      <c r="R6800" t="s">
        <v>238</v>
      </c>
      <c r="S6800" t="s">
        <v>239</v>
      </c>
      <c r="T6800">
        <v>180</v>
      </c>
      <c r="U6800">
        <v>112</v>
      </c>
      <c r="V6800">
        <v>62.22</v>
      </c>
      <c r="W6800" t="s">
        <v>133</v>
      </c>
      <c r="X6800">
        <v>6870</v>
      </c>
      <c r="Y6800">
        <v>769440</v>
      </c>
      <c r="Z6800">
        <v>45808</v>
      </c>
      <c r="AA6800">
        <v>82096</v>
      </c>
      <c r="AB6800">
        <v>897344</v>
      </c>
      <c r="AC6800">
        <v>628006</v>
      </c>
      <c r="AD6800">
        <v>269338</v>
      </c>
      <c r="AE6800" t="s">
        <v>72</v>
      </c>
      <c r="AF6800" t="s">
        <v>78</v>
      </c>
      <c r="AG6800" t="s">
        <v>240</v>
      </c>
      <c r="AH6800" t="s">
        <v>146</v>
      </c>
      <c r="AI6800" t="s">
        <v>139</v>
      </c>
      <c r="AJ6800" t="str">
        <f t="shared" si="106"/>
        <v>Feb</v>
      </c>
    </row>
    <row r="6801" spans="1:36" x14ac:dyDescent="0.3">
      <c r="A6801" t="s">
        <v>14745</v>
      </c>
      <c r="B6801" s="33">
        <v>45695</v>
      </c>
      <c r="C6801" t="s">
        <v>96</v>
      </c>
      <c r="D6801" t="s">
        <v>14746</v>
      </c>
      <c r="E6801" t="s">
        <v>180</v>
      </c>
      <c r="F6801" t="s">
        <v>172</v>
      </c>
      <c r="G6801" t="s">
        <v>160</v>
      </c>
      <c r="H6801" t="s">
        <v>155</v>
      </c>
      <c r="I6801">
        <v>1396</v>
      </c>
      <c r="J6801" t="s">
        <v>391</v>
      </c>
      <c r="K6801" t="s">
        <v>364</v>
      </c>
      <c r="L6801" t="s">
        <v>1673</v>
      </c>
      <c r="M6801" t="s">
        <v>1281</v>
      </c>
      <c r="N6801">
        <v>202</v>
      </c>
      <c r="O6801">
        <v>40</v>
      </c>
      <c r="P6801">
        <v>39</v>
      </c>
      <c r="Q6801" t="s">
        <v>76</v>
      </c>
      <c r="R6801" t="s">
        <v>238</v>
      </c>
      <c r="S6801" t="s">
        <v>239</v>
      </c>
      <c r="T6801">
        <v>180</v>
      </c>
      <c r="U6801">
        <v>145</v>
      </c>
      <c r="V6801">
        <v>80.56</v>
      </c>
      <c r="W6801" t="s">
        <v>133</v>
      </c>
      <c r="X6801">
        <v>6798</v>
      </c>
      <c r="Y6801">
        <v>985710</v>
      </c>
      <c r="Z6801">
        <v>61915</v>
      </c>
      <c r="AA6801">
        <v>31900</v>
      </c>
      <c r="AB6801">
        <v>1079525</v>
      </c>
      <c r="AC6801">
        <v>806372</v>
      </c>
      <c r="AD6801">
        <v>273153</v>
      </c>
      <c r="AE6801" t="s">
        <v>81</v>
      </c>
      <c r="AF6801" t="s">
        <v>81</v>
      </c>
      <c r="AG6801" t="s">
        <v>240</v>
      </c>
      <c r="AH6801" t="s">
        <v>144</v>
      </c>
      <c r="AI6801" t="s">
        <v>139</v>
      </c>
      <c r="AJ6801" t="str">
        <f t="shared" si="106"/>
        <v>Feb</v>
      </c>
    </row>
    <row r="6802" spans="1:36" x14ac:dyDescent="0.3">
      <c r="A6802" t="s">
        <v>14747</v>
      </c>
      <c r="B6802" s="33">
        <v>45684</v>
      </c>
      <c r="C6802" t="s">
        <v>93</v>
      </c>
      <c r="D6802" t="s">
        <v>14748</v>
      </c>
      <c r="E6802" t="s">
        <v>173</v>
      </c>
      <c r="F6802" t="s">
        <v>178</v>
      </c>
      <c r="G6802" t="s">
        <v>161</v>
      </c>
      <c r="H6802" t="s">
        <v>157</v>
      </c>
      <c r="I6802">
        <v>484</v>
      </c>
      <c r="J6802" t="s">
        <v>603</v>
      </c>
      <c r="K6802" t="s">
        <v>2861</v>
      </c>
      <c r="L6802" t="s">
        <v>1833</v>
      </c>
      <c r="M6802" t="s">
        <v>2862</v>
      </c>
      <c r="N6802">
        <v>87</v>
      </c>
      <c r="O6802">
        <v>22</v>
      </c>
      <c r="P6802">
        <v>14</v>
      </c>
      <c r="Q6802" t="s">
        <v>73</v>
      </c>
      <c r="R6802" t="s">
        <v>238</v>
      </c>
      <c r="S6802" t="s">
        <v>239</v>
      </c>
      <c r="T6802">
        <v>180</v>
      </c>
      <c r="U6802">
        <v>81</v>
      </c>
      <c r="V6802">
        <v>45</v>
      </c>
      <c r="W6802" t="s">
        <v>133</v>
      </c>
      <c r="X6802">
        <v>6838</v>
      </c>
      <c r="Y6802">
        <v>553878</v>
      </c>
      <c r="Z6802">
        <v>12717</v>
      </c>
      <c r="AA6802">
        <v>53622</v>
      </c>
      <c r="AB6802">
        <v>620217</v>
      </c>
      <c r="AC6802">
        <v>513247</v>
      </c>
      <c r="AD6802">
        <v>106970</v>
      </c>
      <c r="AE6802" t="s">
        <v>78</v>
      </c>
      <c r="AF6802" t="s">
        <v>75</v>
      </c>
      <c r="AG6802" t="s">
        <v>240</v>
      </c>
      <c r="AH6802" t="s">
        <v>147</v>
      </c>
      <c r="AI6802" t="s">
        <v>139</v>
      </c>
      <c r="AJ6802" t="str">
        <f t="shared" si="106"/>
        <v>Jan</v>
      </c>
    </row>
    <row r="6803" spans="1:36" x14ac:dyDescent="0.3">
      <c r="A6803" t="s">
        <v>14749</v>
      </c>
      <c r="B6803" s="33">
        <v>45705</v>
      </c>
      <c r="C6803" t="s">
        <v>97</v>
      </c>
      <c r="D6803" t="s">
        <v>14750</v>
      </c>
      <c r="E6803" t="s">
        <v>177</v>
      </c>
      <c r="F6803" t="s">
        <v>174</v>
      </c>
      <c r="G6803" t="s">
        <v>162</v>
      </c>
      <c r="H6803" t="s">
        <v>158</v>
      </c>
      <c r="I6803">
        <v>941</v>
      </c>
      <c r="J6803" t="s">
        <v>391</v>
      </c>
      <c r="K6803" t="s">
        <v>3288</v>
      </c>
      <c r="L6803" t="s">
        <v>4788</v>
      </c>
      <c r="M6803" t="s">
        <v>5361</v>
      </c>
      <c r="N6803">
        <v>126</v>
      </c>
      <c r="O6803">
        <v>39</v>
      </c>
      <c r="P6803">
        <v>44</v>
      </c>
      <c r="Q6803" t="s">
        <v>76</v>
      </c>
      <c r="R6803" t="s">
        <v>238</v>
      </c>
      <c r="S6803" t="s">
        <v>239</v>
      </c>
      <c r="T6803">
        <v>150</v>
      </c>
      <c r="U6803">
        <v>121</v>
      </c>
      <c r="V6803">
        <v>80.67</v>
      </c>
      <c r="W6803" t="s">
        <v>133</v>
      </c>
      <c r="X6803">
        <v>9367</v>
      </c>
      <c r="Y6803">
        <v>1133407</v>
      </c>
      <c r="Z6803">
        <v>48884</v>
      </c>
      <c r="AA6803">
        <v>70906</v>
      </c>
      <c r="AB6803">
        <v>1253197</v>
      </c>
      <c r="AC6803">
        <v>1040098</v>
      </c>
      <c r="AD6803">
        <v>213099</v>
      </c>
      <c r="AE6803" t="s">
        <v>78</v>
      </c>
      <c r="AF6803" t="s">
        <v>78</v>
      </c>
      <c r="AG6803" t="s">
        <v>240</v>
      </c>
      <c r="AH6803" t="s">
        <v>147</v>
      </c>
      <c r="AI6803" t="s">
        <v>140</v>
      </c>
      <c r="AJ6803" t="str">
        <f t="shared" si="106"/>
        <v>Feb</v>
      </c>
    </row>
    <row r="6804" spans="1:36" x14ac:dyDescent="0.3">
      <c r="A6804" t="s">
        <v>14751</v>
      </c>
      <c r="B6804" s="33">
        <v>45745</v>
      </c>
      <c r="C6804" t="s">
        <v>93</v>
      </c>
      <c r="D6804" t="s">
        <v>14752</v>
      </c>
      <c r="E6804" t="s">
        <v>176</v>
      </c>
      <c r="F6804" t="s">
        <v>173</v>
      </c>
      <c r="G6804" t="s">
        <v>156</v>
      </c>
      <c r="H6804" t="s">
        <v>161</v>
      </c>
      <c r="I6804">
        <v>1077</v>
      </c>
      <c r="J6804" t="s">
        <v>381</v>
      </c>
      <c r="K6804" t="s">
        <v>722</v>
      </c>
      <c r="L6804" t="s">
        <v>2451</v>
      </c>
      <c r="M6804" t="s">
        <v>1390</v>
      </c>
      <c r="N6804">
        <v>168</v>
      </c>
      <c r="O6804">
        <v>33</v>
      </c>
      <c r="P6804">
        <v>31</v>
      </c>
      <c r="Q6804" t="s">
        <v>76</v>
      </c>
      <c r="R6804" t="s">
        <v>238</v>
      </c>
      <c r="S6804" t="s">
        <v>239</v>
      </c>
      <c r="T6804">
        <v>180</v>
      </c>
      <c r="U6804">
        <v>156</v>
      </c>
      <c r="V6804">
        <v>86.67</v>
      </c>
      <c r="W6804" t="s">
        <v>133</v>
      </c>
      <c r="X6804">
        <v>5487</v>
      </c>
      <c r="Y6804">
        <v>855972</v>
      </c>
      <c r="Z6804">
        <v>84552</v>
      </c>
      <c r="AA6804">
        <v>41808</v>
      </c>
      <c r="AB6804">
        <v>982332</v>
      </c>
      <c r="AC6804">
        <v>725332</v>
      </c>
      <c r="AD6804">
        <v>257000</v>
      </c>
      <c r="AE6804" t="s">
        <v>81</v>
      </c>
      <c r="AF6804" t="s">
        <v>78</v>
      </c>
      <c r="AG6804" t="s">
        <v>240</v>
      </c>
      <c r="AH6804" t="s">
        <v>144</v>
      </c>
      <c r="AI6804" t="s">
        <v>138</v>
      </c>
      <c r="AJ6804" t="str">
        <f t="shared" si="106"/>
        <v>Mar</v>
      </c>
    </row>
    <row r="6805" spans="1:36" x14ac:dyDescent="0.3">
      <c r="A6805" t="s">
        <v>14753</v>
      </c>
      <c r="B6805" s="33">
        <v>46016</v>
      </c>
      <c r="C6805" t="s">
        <v>93</v>
      </c>
      <c r="D6805" t="s">
        <v>14754</v>
      </c>
      <c r="E6805" t="s">
        <v>172</v>
      </c>
      <c r="F6805" t="s">
        <v>174</v>
      </c>
      <c r="G6805" t="s">
        <v>155</v>
      </c>
      <c r="H6805" t="s">
        <v>158</v>
      </c>
      <c r="I6805">
        <v>1473</v>
      </c>
      <c r="J6805" t="s">
        <v>391</v>
      </c>
      <c r="K6805" t="s">
        <v>1096</v>
      </c>
      <c r="L6805" t="s">
        <v>1195</v>
      </c>
      <c r="M6805" t="s">
        <v>1588</v>
      </c>
      <c r="N6805">
        <v>185</v>
      </c>
      <c r="O6805">
        <v>37</v>
      </c>
      <c r="P6805">
        <v>39</v>
      </c>
      <c r="Q6805" t="s">
        <v>76</v>
      </c>
      <c r="R6805" t="s">
        <v>238</v>
      </c>
      <c r="S6805" t="s">
        <v>239</v>
      </c>
      <c r="T6805">
        <v>180</v>
      </c>
      <c r="U6805">
        <v>147</v>
      </c>
      <c r="V6805">
        <v>81.67</v>
      </c>
      <c r="W6805" t="s">
        <v>135</v>
      </c>
      <c r="X6805">
        <v>8744</v>
      </c>
      <c r="Y6805">
        <v>1285368</v>
      </c>
      <c r="Z6805">
        <v>37485</v>
      </c>
      <c r="AA6805">
        <v>108045</v>
      </c>
      <c r="AB6805">
        <v>1430898</v>
      </c>
      <c r="AC6805">
        <v>865884</v>
      </c>
      <c r="AD6805">
        <v>565014</v>
      </c>
      <c r="AE6805" t="s">
        <v>81</v>
      </c>
      <c r="AF6805" t="s">
        <v>78</v>
      </c>
      <c r="AG6805" t="s">
        <v>240</v>
      </c>
      <c r="AH6805" t="s">
        <v>144</v>
      </c>
      <c r="AI6805" t="s">
        <v>139</v>
      </c>
      <c r="AJ6805" t="str">
        <f t="shared" si="106"/>
        <v>Dec</v>
      </c>
    </row>
    <row r="6806" spans="1:36" x14ac:dyDescent="0.3">
      <c r="A6806" t="s">
        <v>14755</v>
      </c>
      <c r="B6806" s="33">
        <v>45888</v>
      </c>
      <c r="C6806" t="s">
        <v>93</v>
      </c>
      <c r="D6806" t="s">
        <v>14756</v>
      </c>
      <c r="E6806" t="s">
        <v>177</v>
      </c>
      <c r="F6806" t="s">
        <v>180</v>
      </c>
      <c r="G6806" t="s">
        <v>162</v>
      </c>
      <c r="H6806" t="s">
        <v>160</v>
      </c>
      <c r="I6806">
        <v>639</v>
      </c>
      <c r="J6806" t="s">
        <v>310</v>
      </c>
      <c r="K6806" t="s">
        <v>255</v>
      </c>
      <c r="L6806" t="s">
        <v>3410</v>
      </c>
      <c r="M6806" t="s">
        <v>3103</v>
      </c>
      <c r="N6806">
        <v>92</v>
      </c>
      <c r="O6806">
        <v>27</v>
      </c>
      <c r="P6806">
        <v>26</v>
      </c>
      <c r="Q6806" t="s">
        <v>73</v>
      </c>
      <c r="R6806" t="s">
        <v>238</v>
      </c>
      <c r="S6806" t="s">
        <v>239</v>
      </c>
      <c r="T6806">
        <v>180</v>
      </c>
      <c r="U6806">
        <v>138</v>
      </c>
      <c r="V6806">
        <v>76.67</v>
      </c>
      <c r="W6806" t="s">
        <v>134</v>
      </c>
      <c r="X6806">
        <v>9610</v>
      </c>
      <c r="Y6806">
        <v>1326180</v>
      </c>
      <c r="Z6806">
        <v>56718</v>
      </c>
      <c r="AA6806">
        <v>75624</v>
      </c>
      <c r="AB6806">
        <v>1458522</v>
      </c>
      <c r="AC6806">
        <v>977914</v>
      </c>
      <c r="AD6806">
        <v>480608</v>
      </c>
      <c r="AE6806" t="s">
        <v>78</v>
      </c>
      <c r="AF6806" t="s">
        <v>81</v>
      </c>
      <c r="AG6806" t="s">
        <v>240</v>
      </c>
      <c r="AH6806" t="s">
        <v>145</v>
      </c>
      <c r="AI6806" t="s">
        <v>139</v>
      </c>
      <c r="AJ6806" t="str">
        <f t="shared" si="106"/>
        <v>Aug</v>
      </c>
    </row>
    <row r="6807" spans="1:36" x14ac:dyDescent="0.3">
      <c r="A6807" t="s">
        <v>14757</v>
      </c>
      <c r="B6807" s="33">
        <v>45837</v>
      </c>
      <c r="C6807" t="s">
        <v>95</v>
      </c>
      <c r="D6807" t="s">
        <v>14758</v>
      </c>
      <c r="E6807" t="s">
        <v>177</v>
      </c>
      <c r="F6807" t="s">
        <v>179</v>
      </c>
      <c r="G6807" t="s">
        <v>162</v>
      </c>
      <c r="H6807" t="s">
        <v>166</v>
      </c>
      <c r="I6807">
        <v>848</v>
      </c>
      <c r="J6807" t="s">
        <v>357</v>
      </c>
      <c r="K6807" t="s">
        <v>4222</v>
      </c>
      <c r="L6807" t="s">
        <v>1047</v>
      </c>
      <c r="M6807" t="s">
        <v>4222</v>
      </c>
      <c r="N6807">
        <v>123</v>
      </c>
      <c r="O6807">
        <v>18</v>
      </c>
      <c r="P6807">
        <v>-2</v>
      </c>
      <c r="Q6807" t="s">
        <v>73</v>
      </c>
      <c r="R6807" t="s">
        <v>238</v>
      </c>
      <c r="S6807" t="s">
        <v>239</v>
      </c>
      <c r="T6807">
        <v>189</v>
      </c>
      <c r="U6807">
        <v>183</v>
      </c>
      <c r="V6807">
        <v>96.83</v>
      </c>
      <c r="W6807" t="s">
        <v>133</v>
      </c>
      <c r="X6807">
        <v>9178</v>
      </c>
      <c r="Y6807">
        <v>1679574</v>
      </c>
      <c r="Z6807">
        <v>32391</v>
      </c>
      <c r="AA6807">
        <v>83814</v>
      </c>
      <c r="AB6807">
        <v>1795779</v>
      </c>
      <c r="AC6807">
        <v>1551115</v>
      </c>
      <c r="AD6807">
        <v>244664</v>
      </c>
      <c r="AE6807" t="s">
        <v>78</v>
      </c>
      <c r="AF6807" t="s">
        <v>72</v>
      </c>
      <c r="AG6807" t="s">
        <v>240</v>
      </c>
      <c r="AH6807" t="s">
        <v>144</v>
      </c>
      <c r="AI6807" t="s">
        <v>140</v>
      </c>
      <c r="AJ6807" t="str">
        <f t="shared" si="106"/>
        <v>Jun</v>
      </c>
    </row>
    <row r="6808" spans="1:36" x14ac:dyDescent="0.3">
      <c r="A6808" t="s">
        <v>14759</v>
      </c>
      <c r="B6808" s="33">
        <v>45983</v>
      </c>
      <c r="C6808" t="s">
        <v>97</v>
      </c>
      <c r="D6808" t="s">
        <v>14760</v>
      </c>
      <c r="E6808" t="s">
        <v>180</v>
      </c>
      <c r="F6808" t="s">
        <v>174</v>
      </c>
      <c r="G6808" t="s">
        <v>160</v>
      </c>
      <c r="H6808" t="s">
        <v>158</v>
      </c>
      <c r="I6808">
        <v>1368</v>
      </c>
      <c r="J6808" t="s">
        <v>518</v>
      </c>
      <c r="K6808" t="s">
        <v>2989</v>
      </c>
      <c r="L6808" t="s">
        <v>1724</v>
      </c>
      <c r="M6808" t="s">
        <v>773</v>
      </c>
      <c r="N6808">
        <v>191</v>
      </c>
      <c r="O6808">
        <v>31</v>
      </c>
      <c r="P6808">
        <v>27</v>
      </c>
      <c r="Q6808" t="s">
        <v>73</v>
      </c>
      <c r="R6808" t="s">
        <v>238</v>
      </c>
      <c r="S6808" t="s">
        <v>239</v>
      </c>
      <c r="T6808">
        <v>180</v>
      </c>
      <c r="U6808">
        <v>139</v>
      </c>
      <c r="V6808">
        <v>77.22</v>
      </c>
      <c r="W6808" t="s">
        <v>135</v>
      </c>
      <c r="X6808">
        <v>6150</v>
      </c>
      <c r="Y6808">
        <v>854850</v>
      </c>
      <c r="Z6808">
        <v>48094</v>
      </c>
      <c r="AA6808">
        <v>35306</v>
      </c>
      <c r="AB6808">
        <v>938250</v>
      </c>
      <c r="AC6808">
        <v>692510</v>
      </c>
      <c r="AD6808">
        <v>245740</v>
      </c>
      <c r="AE6808" t="s">
        <v>81</v>
      </c>
      <c r="AF6808" t="s">
        <v>78</v>
      </c>
      <c r="AG6808" t="s">
        <v>240</v>
      </c>
      <c r="AH6808" t="s">
        <v>144</v>
      </c>
      <c r="AI6808" t="s">
        <v>139</v>
      </c>
      <c r="AJ6808" t="str">
        <f t="shared" si="106"/>
        <v>Nov</v>
      </c>
    </row>
    <row r="6809" spans="1:36" x14ac:dyDescent="0.3">
      <c r="A6809" t="s">
        <v>14761</v>
      </c>
      <c r="B6809" s="33">
        <v>45719</v>
      </c>
      <c r="C6809" t="s">
        <v>97</v>
      </c>
      <c r="D6809" t="s">
        <v>14762</v>
      </c>
      <c r="E6809" t="s">
        <v>175</v>
      </c>
      <c r="F6809" t="s">
        <v>181</v>
      </c>
      <c r="G6809" t="s">
        <v>163</v>
      </c>
      <c r="H6809" t="s">
        <v>159</v>
      </c>
      <c r="I6809">
        <v>633</v>
      </c>
      <c r="J6809" t="s">
        <v>342</v>
      </c>
      <c r="K6809" t="s">
        <v>3037</v>
      </c>
      <c r="L6809" t="s">
        <v>1011</v>
      </c>
      <c r="M6809" t="s">
        <v>1213</v>
      </c>
      <c r="N6809">
        <v>112</v>
      </c>
      <c r="O6809">
        <v>62</v>
      </c>
      <c r="P6809">
        <v>95</v>
      </c>
      <c r="Q6809" t="s">
        <v>76</v>
      </c>
      <c r="R6809" t="s">
        <v>238</v>
      </c>
      <c r="S6809" t="s">
        <v>239</v>
      </c>
      <c r="T6809">
        <v>150</v>
      </c>
      <c r="U6809">
        <v>118</v>
      </c>
      <c r="V6809">
        <v>78.67</v>
      </c>
      <c r="W6809" t="s">
        <v>133</v>
      </c>
      <c r="X6809">
        <v>3366</v>
      </c>
      <c r="Y6809">
        <v>397188</v>
      </c>
      <c r="Z6809">
        <v>17818</v>
      </c>
      <c r="AA6809">
        <v>19234</v>
      </c>
      <c r="AB6809">
        <v>434240</v>
      </c>
      <c r="AC6809">
        <v>354656</v>
      </c>
      <c r="AD6809">
        <v>79584</v>
      </c>
      <c r="AE6809" t="s">
        <v>75</v>
      </c>
      <c r="AF6809" t="s">
        <v>81</v>
      </c>
      <c r="AG6809" t="s">
        <v>240</v>
      </c>
      <c r="AH6809" t="s">
        <v>146</v>
      </c>
      <c r="AI6809" t="s">
        <v>139</v>
      </c>
      <c r="AJ6809" t="str">
        <f t="shared" si="106"/>
        <v>Mar</v>
      </c>
    </row>
    <row r="6810" spans="1:36" x14ac:dyDescent="0.3">
      <c r="A6810" t="s">
        <v>14763</v>
      </c>
      <c r="B6810" s="33">
        <v>45784</v>
      </c>
      <c r="C6810" t="s">
        <v>98</v>
      </c>
      <c r="D6810" t="s">
        <v>8154</v>
      </c>
      <c r="E6810" t="s">
        <v>175</v>
      </c>
      <c r="F6810" t="s">
        <v>177</v>
      </c>
      <c r="G6810" t="s">
        <v>163</v>
      </c>
      <c r="H6810" t="s">
        <v>162</v>
      </c>
      <c r="I6810">
        <v>2385</v>
      </c>
      <c r="J6810" t="s">
        <v>806</v>
      </c>
      <c r="K6810" t="s">
        <v>827</v>
      </c>
      <c r="L6810" t="s">
        <v>304</v>
      </c>
      <c r="M6810" t="s">
        <v>1183</v>
      </c>
      <c r="N6810">
        <v>306</v>
      </c>
      <c r="O6810">
        <v>0</v>
      </c>
      <c r="P6810">
        <v>32</v>
      </c>
      <c r="Q6810" t="s">
        <v>76</v>
      </c>
      <c r="R6810" t="s">
        <v>238</v>
      </c>
      <c r="S6810" t="s">
        <v>239</v>
      </c>
      <c r="T6810">
        <v>180</v>
      </c>
      <c r="U6810">
        <v>154</v>
      </c>
      <c r="V6810">
        <v>85.56</v>
      </c>
      <c r="W6810" t="s">
        <v>133</v>
      </c>
      <c r="X6810">
        <v>4384</v>
      </c>
      <c r="Y6810">
        <v>675136</v>
      </c>
      <c r="Z6810">
        <v>65142</v>
      </c>
      <c r="AA6810">
        <v>24178</v>
      </c>
      <c r="AB6810">
        <v>764456</v>
      </c>
      <c r="AC6810">
        <v>580448</v>
      </c>
      <c r="AD6810">
        <v>184008</v>
      </c>
      <c r="AE6810" t="s">
        <v>75</v>
      </c>
      <c r="AF6810" t="s">
        <v>78</v>
      </c>
      <c r="AG6810" t="s">
        <v>240</v>
      </c>
      <c r="AH6810" t="s">
        <v>144</v>
      </c>
      <c r="AI6810" t="s">
        <v>140</v>
      </c>
      <c r="AJ6810" t="str">
        <f t="shared" si="106"/>
        <v>May</v>
      </c>
    </row>
    <row r="6811" spans="1:36" x14ac:dyDescent="0.3">
      <c r="A6811" t="s">
        <v>14764</v>
      </c>
      <c r="B6811" s="33">
        <v>45995</v>
      </c>
      <c r="C6811" t="s">
        <v>93</v>
      </c>
      <c r="D6811" t="s">
        <v>335</v>
      </c>
      <c r="E6811" t="s">
        <v>174</v>
      </c>
      <c r="F6811" t="s">
        <v>173</v>
      </c>
      <c r="G6811" t="s">
        <v>158</v>
      </c>
      <c r="H6811" t="s">
        <v>161</v>
      </c>
      <c r="I6811">
        <v>1521</v>
      </c>
      <c r="J6811" t="s">
        <v>264</v>
      </c>
      <c r="K6811" t="s">
        <v>1045</v>
      </c>
      <c r="L6811" t="s">
        <v>310</v>
      </c>
      <c r="M6811" t="s">
        <v>385</v>
      </c>
      <c r="N6811">
        <v>225</v>
      </c>
      <c r="O6811">
        <v>0</v>
      </c>
      <c r="P6811">
        <v>15</v>
      </c>
      <c r="Q6811" t="s">
        <v>73</v>
      </c>
      <c r="R6811" t="s">
        <v>238</v>
      </c>
      <c r="S6811" t="s">
        <v>239</v>
      </c>
      <c r="T6811">
        <v>150</v>
      </c>
      <c r="U6811">
        <v>134</v>
      </c>
      <c r="V6811">
        <v>89.33</v>
      </c>
      <c r="W6811" t="s">
        <v>133</v>
      </c>
      <c r="X6811">
        <v>10988</v>
      </c>
      <c r="Y6811">
        <v>1472392</v>
      </c>
      <c r="Z6811">
        <v>51858</v>
      </c>
      <c r="AA6811">
        <v>29346</v>
      </c>
      <c r="AB6811">
        <v>1553596</v>
      </c>
      <c r="AC6811">
        <v>935811</v>
      </c>
      <c r="AD6811">
        <v>617785</v>
      </c>
      <c r="AE6811" t="s">
        <v>78</v>
      </c>
      <c r="AF6811" t="s">
        <v>78</v>
      </c>
      <c r="AG6811" t="s">
        <v>240</v>
      </c>
      <c r="AH6811" t="s">
        <v>144</v>
      </c>
      <c r="AI6811" t="s">
        <v>138</v>
      </c>
      <c r="AJ6811" t="str">
        <f t="shared" si="106"/>
        <v>Dec</v>
      </c>
    </row>
    <row r="6812" spans="1:36" x14ac:dyDescent="0.3">
      <c r="A6812" t="s">
        <v>14765</v>
      </c>
      <c r="B6812" s="33">
        <v>45809</v>
      </c>
      <c r="C6812" t="s">
        <v>96</v>
      </c>
      <c r="D6812" t="s">
        <v>14766</v>
      </c>
      <c r="E6812" t="s">
        <v>181</v>
      </c>
      <c r="F6812" t="s">
        <v>173</v>
      </c>
      <c r="G6812" t="s">
        <v>159</v>
      </c>
      <c r="H6812" t="s">
        <v>161</v>
      </c>
      <c r="I6812">
        <v>1544</v>
      </c>
      <c r="J6812" t="s">
        <v>362</v>
      </c>
      <c r="K6812" t="s">
        <v>915</v>
      </c>
      <c r="L6812" t="s">
        <v>2466</v>
      </c>
      <c r="M6812" t="s">
        <v>2661</v>
      </c>
      <c r="N6812">
        <v>217</v>
      </c>
      <c r="O6812">
        <v>37</v>
      </c>
      <c r="P6812">
        <v>46</v>
      </c>
      <c r="Q6812" t="s">
        <v>76</v>
      </c>
      <c r="R6812" t="s">
        <v>238</v>
      </c>
      <c r="S6812" t="s">
        <v>239</v>
      </c>
      <c r="T6812">
        <v>150</v>
      </c>
      <c r="U6812">
        <v>85</v>
      </c>
      <c r="V6812">
        <v>56.67</v>
      </c>
      <c r="W6812" t="s">
        <v>133</v>
      </c>
      <c r="X6812">
        <v>2880</v>
      </c>
      <c r="Y6812">
        <v>244800</v>
      </c>
      <c r="Z6812">
        <v>38845</v>
      </c>
      <c r="AA6812">
        <v>10200</v>
      </c>
      <c r="AB6812">
        <v>293845</v>
      </c>
      <c r="AC6812">
        <v>224524</v>
      </c>
      <c r="AD6812">
        <v>69321</v>
      </c>
      <c r="AE6812" t="s">
        <v>81</v>
      </c>
      <c r="AF6812" t="s">
        <v>78</v>
      </c>
      <c r="AG6812" t="s">
        <v>240</v>
      </c>
      <c r="AH6812" t="s">
        <v>144</v>
      </c>
      <c r="AI6812" t="s">
        <v>139</v>
      </c>
      <c r="AJ6812" t="str">
        <f t="shared" si="106"/>
        <v>Jun</v>
      </c>
    </row>
    <row r="6813" spans="1:36" x14ac:dyDescent="0.3">
      <c r="A6813" t="s">
        <v>14767</v>
      </c>
      <c r="B6813" s="33">
        <v>45705</v>
      </c>
      <c r="C6813" t="s">
        <v>93</v>
      </c>
      <c r="D6813" t="s">
        <v>14768</v>
      </c>
      <c r="E6813" t="s">
        <v>179</v>
      </c>
      <c r="F6813" t="s">
        <v>176</v>
      </c>
      <c r="G6813" t="s">
        <v>166</v>
      </c>
      <c r="H6813" t="s">
        <v>156</v>
      </c>
      <c r="I6813">
        <v>1269</v>
      </c>
      <c r="J6813" t="s">
        <v>385</v>
      </c>
      <c r="K6813" t="s">
        <v>1725</v>
      </c>
      <c r="L6813" t="s">
        <v>768</v>
      </c>
      <c r="M6813" t="s">
        <v>2735</v>
      </c>
      <c r="N6813">
        <v>184</v>
      </c>
      <c r="O6813">
        <v>35</v>
      </c>
      <c r="P6813">
        <v>54</v>
      </c>
      <c r="Q6813" t="s">
        <v>76</v>
      </c>
      <c r="R6813" t="s">
        <v>238</v>
      </c>
      <c r="S6813" t="s">
        <v>239</v>
      </c>
      <c r="T6813">
        <v>189</v>
      </c>
      <c r="U6813">
        <v>129</v>
      </c>
      <c r="V6813">
        <v>68.25</v>
      </c>
      <c r="W6813" t="s">
        <v>133</v>
      </c>
      <c r="X6813">
        <v>8740</v>
      </c>
      <c r="Y6813">
        <v>1127460</v>
      </c>
      <c r="Z6813">
        <v>19350</v>
      </c>
      <c r="AA6813">
        <v>65661</v>
      </c>
      <c r="AB6813">
        <v>1212471</v>
      </c>
      <c r="AC6813">
        <v>704993</v>
      </c>
      <c r="AD6813">
        <v>507478</v>
      </c>
      <c r="AE6813" t="s">
        <v>72</v>
      </c>
      <c r="AF6813" t="s">
        <v>81</v>
      </c>
      <c r="AG6813" t="s">
        <v>240</v>
      </c>
      <c r="AH6813" t="s">
        <v>144</v>
      </c>
      <c r="AI6813" t="s">
        <v>140</v>
      </c>
      <c r="AJ6813" t="str">
        <f t="shared" si="106"/>
        <v>Feb</v>
      </c>
    </row>
    <row r="6814" spans="1:36" x14ac:dyDescent="0.3">
      <c r="A6814" t="s">
        <v>14769</v>
      </c>
      <c r="B6814" s="33">
        <v>45673</v>
      </c>
      <c r="C6814" t="s">
        <v>95</v>
      </c>
      <c r="D6814" t="s">
        <v>14770</v>
      </c>
      <c r="E6814" t="s">
        <v>181</v>
      </c>
      <c r="F6814" t="s">
        <v>173</v>
      </c>
      <c r="G6814" t="s">
        <v>159</v>
      </c>
      <c r="H6814" t="s">
        <v>161</v>
      </c>
      <c r="I6814">
        <v>2289</v>
      </c>
      <c r="J6814" t="s">
        <v>353</v>
      </c>
      <c r="K6814" t="s">
        <v>4384</v>
      </c>
      <c r="L6814" t="s">
        <v>353</v>
      </c>
      <c r="M6814" t="s">
        <v>1417</v>
      </c>
      <c r="N6814">
        <v>295</v>
      </c>
      <c r="O6814">
        <v>0</v>
      </c>
      <c r="P6814">
        <v>27</v>
      </c>
      <c r="Q6814" t="s">
        <v>73</v>
      </c>
      <c r="R6814" t="s">
        <v>238</v>
      </c>
      <c r="S6814" t="s">
        <v>239</v>
      </c>
      <c r="T6814">
        <v>180</v>
      </c>
      <c r="U6814">
        <v>110</v>
      </c>
      <c r="V6814">
        <v>61.11</v>
      </c>
      <c r="W6814" t="s">
        <v>133</v>
      </c>
      <c r="X6814">
        <v>10205</v>
      </c>
      <c r="Y6814">
        <v>1122550</v>
      </c>
      <c r="Z6814">
        <v>48510</v>
      </c>
      <c r="AA6814">
        <v>64680</v>
      </c>
      <c r="AB6814">
        <v>1235740</v>
      </c>
      <c r="AC6814">
        <v>928534</v>
      </c>
      <c r="AD6814">
        <v>307206</v>
      </c>
      <c r="AE6814" t="s">
        <v>81</v>
      </c>
      <c r="AF6814" t="s">
        <v>78</v>
      </c>
      <c r="AG6814" t="s">
        <v>240</v>
      </c>
      <c r="AH6814" t="s">
        <v>145</v>
      </c>
      <c r="AI6814" t="s">
        <v>139</v>
      </c>
      <c r="AJ6814" t="str">
        <f t="shared" si="106"/>
        <v>Jan</v>
      </c>
    </row>
    <row r="6815" spans="1:36" x14ac:dyDescent="0.3">
      <c r="A6815" t="s">
        <v>14771</v>
      </c>
      <c r="B6815" s="33">
        <v>45904</v>
      </c>
      <c r="C6815" t="s">
        <v>98</v>
      </c>
      <c r="D6815" t="s">
        <v>14772</v>
      </c>
      <c r="E6815" t="s">
        <v>173</v>
      </c>
      <c r="F6815" t="s">
        <v>181</v>
      </c>
      <c r="G6815" t="s">
        <v>161</v>
      </c>
      <c r="H6815" t="s">
        <v>159</v>
      </c>
      <c r="I6815">
        <v>803</v>
      </c>
      <c r="J6815" t="s">
        <v>463</v>
      </c>
      <c r="K6815" t="s">
        <v>842</v>
      </c>
      <c r="L6815" t="s">
        <v>2086</v>
      </c>
      <c r="M6815" t="s">
        <v>1596</v>
      </c>
      <c r="N6815">
        <v>127</v>
      </c>
      <c r="O6815">
        <v>10</v>
      </c>
      <c r="P6815">
        <v>1</v>
      </c>
      <c r="Q6815" t="s">
        <v>73</v>
      </c>
      <c r="R6815" t="s">
        <v>238</v>
      </c>
      <c r="S6815" t="s">
        <v>239</v>
      </c>
      <c r="T6815">
        <v>150</v>
      </c>
      <c r="U6815">
        <v>126</v>
      </c>
      <c r="V6815">
        <v>84</v>
      </c>
      <c r="W6815" t="s">
        <v>133</v>
      </c>
      <c r="X6815">
        <v>4955</v>
      </c>
      <c r="Y6815">
        <v>624330</v>
      </c>
      <c r="Z6815">
        <v>44226</v>
      </c>
      <c r="AA6815">
        <v>67158</v>
      </c>
      <c r="AB6815">
        <v>735714</v>
      </c>
      <c r="AC6815">
        <v>459031</v>
      </c>
      <c r="AD6815">
        <v>276683</v>
      </c>
      <c r="AE6815" t="s">
        <v>78</v>
      </c>
      <c r="AF6815" t="s">
        <v>81</v>
      </c>
      <c r="AG6815" t="s">
        <v>240</v>
      </c>
      <c r="AH6815" t="s">
        <v>145</v>
      </c>
      <c r="AI6815" t="s">
        <v>138</v>
      </c>
      <c r="AJ6815" t="str">
        <f t="shared" si="106"/>
        <v>Sep</v>
      </c>
    </row>
    <row r="6816" spans="1:36" x14ac:dyDescent="0.3">
      <c r="A6816" t="s">
        <v>14773</v>
      </c>
      <c r="B6816" s="33">
        <v>45982</v>
      </c>
      <c r="C6816" t="s">
        <v>98</v>
      </c>
      <c r="D6816" t="s">
        <v>14774</v>
      </c>
      <c r="E6816" t="s">
        <v>180</v>
      </c>
      <c r="F6816" t="s">
        <v>172</v>
      </c>
      <c r="G6816" t="s">
        <v>160</v>
      </c>
      <c r="H6816" t="s">
        <v>155</v>
      </c>
      <c r="I6816">
        <v>1701</v>
      </c>
      <c r="J6816" t="s">
        <v>385</v>
      </c>
      <c r="K6816" t="s">
        <v>3221</v>
      </c>
      <c r="L6816" t="s">
        <v>1751</v>
      </c>
      <c r="M6816" t="s">
        <v>727</v>
      </c>
      <c r="N6816">
        <v>207</v>
      </c>
      <c r="O6816">
        <v>38</v>
      </c>
      <c r="P6816">
        <v>41</v>
      </c>
      <c r="Q6816" t="s">
        <v>76</v>
      </c>
      <c r="R6816" t="s">
        <v>238</v>
      </c>
      <c r="S6816" t="s">
        <v>239</v>
      </c>
      <c r="T6816">
        <v>180</v>
      </c>
      <c r="U6816">
        <v>155</v>
      </c>
      <c r="V6816">
        <v>86.11</v>
      </c>
      <c r="W6816" t="s">
        <v>133</v>
      </c>
      <c r="X6816">
        <v>3748</v>
      </c>
      <c r="Y6816">
        <v>580940</v>
      </c>
      <c r="Z6816">
        <v>55025</v>
      </c>
      <c r="AA6816">
        <v>70525</v>
      </c>
      <c r="AB6816">
        <v>706490</v>
      </c>
      <c r="AC6816">
        <v>556843</v>
      </c>
      <c r="AD6816">
        <v>149647</v>
      </c>
      <c r="AE6816" t="s">
        <v>81</v>
      </c>
      <c r="AF6816" t="s">
        <v>81</v>
      </c>
      <c r="AG6816" t="s">
        <v>240</v>
      </c>
      <c r="AH6816" t="s">
        <v>146</v>
      </c>
      <c r="AI6816" t="s">
        <v>139</v>
      </c>
      <c r="AJ6816" t="str">
        <f t="shared" si="106"/>
        <v>Nov</v>
      </c>
    </row>
    <row r="6817" spans="1:36" x14ac:dyDescent="0.3">
      <c r="A6817" t="s">
        <v>14775</v>
      </c>
      <c r="B6817" s="33">
        <v>45955</v>
      </c>
      <c r="C6817" t="s">
        <v>93</v>
      </c>
      <c r="D6817" t="s">
        <v>14776</v>
      </c>
      <c r="E6817" t="s">
        <v>174</v>
      </c>
      <c r="F6817" t="s">
        <v>179</v>
      </c>
      <c r="G6817" t="s">
        <v>158</v>
      </c>
      <c r="H6817" t="s">
        <v>166</v>
      </c>
      <c r="I6817">
        <v>2191</v>
      </c>
      <c r="J6817" t="s">
        <v>280</v>
      </c>
      <c r="K6817" t="s">
        <v>636</v>
      </c>
      <c r="L6817" t="s">
        <v>1651</v>
      </c>
      <c r="M6817" t="s">
        <v>2911</v>
      </c>
      <c r="N6817">
        <v>330</v>
      </c>
      <c r="O6817">
        <v>1</v>
      </c>
      <c r="P6817">
        <v>21</v>
      </c>
      <c r="Q6817" t="s">
        <v>73</v>
      </c>
      <c r="R6817" t="s">
        <v>238</v>
      </c>
      <c r="S6817" t="s">
        <v>239</v>
      </c>
      <c r="T6817">
        <v>180</v>
      </c>
      <c r="U6817">
        <v>148</v>
      </c>
      <c r="V6817">
        <v>82.22</v>
      </c>
      <c r="W6817" t="s">
        <v>133</v>
      </c>
      <c r="X6817">
        <v>4698</v>
      </c>
      <c r="Y6817">
        <v>695304</v>
      </c>
      <c r="Z6817">
        <v>34040</v>
      </c>
      <c r="AA6817">
        <v>93240</v>
      </c>
      <c r="AB6817">
        <v>822584</v>
      </c>
      <c r="AC6817">
        <v>481723</v>
      </c>
      <c r="AD6817">
        <v>340861</v>
      </c>
      <c r="AE6817" t="s">
        <v>78</v>
      </c>
      <c r="AF6817" t="s">
        <v>72</v>
      </c>
      <c r="AG6817" t="s">
        <v>240</v>
      </c>
      <c r="AH6817" t="s">
        <v>144</v>
      </c>
      <c r="AI6817" t="s">
        <v>139</v>
      </c>
      <c r="AJ6817" t="str">
        <f t="shared" si="106"/>
        <v>Oct</v>
      </c>
    </row>
    <row r="6818" spans="1:36" x14ac:dyDescent="0.3">
      <c r="A6818" t="s">
        <v>14777</v>
      </c>
      <c r="B6818" s="33">
        <v>45720</v>
      </c>
      <c r="C6818" t="s">
        <v>98</v>
      </c>
      <c r="D6818" t="s">
        <v>14778</v>
      </c>
      <c r="E6818" t="s">
        <v>177</v>
      </c>
      <c r="F6818" t="s">
        <v>181</v>
      </c>
      <c r="G6818" t="s">
        <v>162</v>
      </c>
      <c r="H6818" t="s">
        <v>159</v>
      </c>
      <c r="I6818">
        <v>476</v>
      </c>
      <c r="J6818" t="s">
        <v>463</v>
      </c>
      <c r="K6818" t="s">
        <v>703</v>
      </c>
      <c r="L6818" t="s">
        <v>463</v>
      </c>
      <c r="M6818" t="s">
        <v>1992</v>
      </c>
      <c r="N6818">
        <v>87</v>
      </c>
      <c r="O6818">
        <v>0</v>
      </c>
      <c r="P6818">
        <v>30</v>
      </c>
      <c r="Q6818" t="s">
        <v>73</v>
      </c>
      <c r="R6818" t="s">
        <v>238</v>
      </c>
      <c r="S6818" t="s">
        <v>239</v>
      </c>
      <c r="T6818">
        <v>189</v>
      </c>
      <c r="U6818">
        <v>141</v>
      </c>
      <c r="V6818">
        <v>74.599999999999994</v>
      </c>
      <c r="W6818" t="s">
        <v>133</v>
      </c>
      <c r="X6818">
        <v>2855</v>
      </c>
      <c r="Y6818">
        <v>402555</v>
      </c>
      <c r="Z6818">
        <v>45825</v>
      </c>
      <c r="AA6818">
        <v>102648</v>
      </c>
      <c r="AB6818">
        <v>551028</v>
      </c>
      <c r="AC6818">
        <v>380062</v>
      </c>
      <c r="AD6818">
        <v>170966</v>
      </c>
      <c r="AE6818" t="s">
        <v>78</v>
      </c>
      <c r="AF6818" t="s">
        <v>81</v>
      </c>
      <c r="AG6818" t="s">
        <v>240</v>
      </c>
      <c r="AH6818" t="s">
        <v>144</v>
      </c>
      <c r="AI6818" t="s">
        <v>139</v>
      </c>
      <c r="AJ6818" t="str">
        <f t="shared" si="106"/>
        <v>Mar</v>
      </c>
    </row>
    <row r="6819" spans="1:36" x14ac:dyDescent="0.3">
      <c r="A6819" t="s">
        <v>14779</v>
      </c>
      <c r="B6819" s="33">
        <v>45666</v>
      </c>
      <c r="C6819" t="s">
        <v>97</v>
      </c>
      <c r="D6819" t="s">
        <v>14780</v>
      </c>
      <c r="E6819" t="s">
        <v>181</v>
      </c>
      <c r="F6819" t="s">
        <v>172</v>
      </c>
      <c r="G6819" t="s">
        <v>159</v>
      </c>
      <c r="H6819" t="s">
        <v>155</v>
      </c>
      <c r="I6819">
        <v>1335</v>
      </c>
      <c r="J6819" t="s">
        <v>314</v>
      </c>
      <c r="K6819" t="s">
        <v>2542</v>
      </c>
      <c r="L6819" t="s">
        <v>1781</v>
      </c>
      <c r="M6819" t="s">
        <v>1368</v>
      </c>
      <c r="N6819">
        <v>213</v>
      </c>
      <c r="O6819">
        <v>73</v>
      </c>
      <c r="P6819">
        <v>83</v>
      </c>
      <c r="Q6819" t="s">
        <v>76</v>
      </c>
      <c r="R6819" t="s">
        <v>238</v>
      </c>
      <c r="S6819" t="s">
        <v>239</v>
      </c>
      <c r="T6819">
        <v>220</v>
      </c>
      <c r="U6819">
        <v>135</v>
      </c>
      <c r="V6819">
        <v>61.36</v>
      </c>
      <c r="W6819" t="s">
        <v>134</v>
      </c>
      <c r="X6819">
        <v>9636</v>
      </c>
      <c r="Y6819">
        <v>1300860</v>
      </c>
      <c r="Z6819">
        <v>65610</v>
      </c>
      <c r="AA6819">
        <v>57510</v>
      </c>
      <c r="AB6819">
        <v>1423980</v>
      </c>
      <c r="AC6819">
        <v>1111571</v>
      </c>
      <c r="AD6819">
        <v>312409</v>
      </c>
      <c r="AE6819" t="s">
        <v>81</v>
      </c>
      <c r="AF6819" t="s">
        <v>81</v>
      </c>
      <c r="AG6819" t="s">
        <v>240</v>
      </c>
      <c r="AH6819" t="s">
        <v>146</v>
      </c>
      <c r="AI6819" t="s">
        <v>139</v>
      </c>
      <c r="AJ6819" t="str">
        <f t="shared" si="106"/>
        <v>Jan</v>
      </c>
    </row>
    <row r="6820" spans="1:36" x14ac:dyDescent="0.3">
      <c r="A6820" t="s">
        <v>14781</v>
      </c>
      <c r="B6820" s="33">
        <v>45847</v>
      </c>
      <c r="C6820" t="s">
        <v>97</v>
      </c>
      <c r="D6820" t="s">
        <v>6857</v>
      </c>
      <c r="E6820" t="s">
        <v>177</v>
      </c>
      <c r="F6820" t="s">
        <v>178</v>
      </c>
      <c r="G6820" t="s">
        <v>162</v>
      </c>
      <c r="H6820" t="s">
        <v>157</v>
      </c>
      <c r="I6820">
        <v>963</v>
      </c>
      <c r="J6820" t="s">
        <v>357</v>
      </c>
      <c r="K6820" t="s">
        <v>744</v>
      </c>
      <c r="L6820" t="s">
        <v>581</v>
      </c>
      <c r="M6820" t="s">
        <v>640</v>
      </c>
      <c r="N6820">
        <v>135</v>
      </c>
      <c r="O6820">
        <v>0</v>
      </c>
      <c r="P6820">
        <v>18</v>
      </c>
      <c r="Q6820" t="s">
        <v>73</v>
      </c>
      <c r="R6820" t="s">
        <v>238</v>
      </c>
      <c r="S6820" t="s">
        <v>239</v>
      </c>
      <c r="T6820">
        <v>150</v>
      </c>
      <c r="U6820">
        <v>110</v>
      </c>
      <c r="V6820">
        <v>73.33</v>
      </c>
      <c r="W6820" t="s">
        <v>133</v>
      </c>
      <c r="X6820">
        <v>10526</v>
      </c>
      <c r="Y6820">
        <v>1157860</v>
      </c>
      <c r="Z6820">
        <v>45100</v>
      </c>
      <c r="AA6820">
        <v>53460</v>
      </c>
      <c r="AB6820">
        <v>1256420</v>
      </c>
      <c r="AC6820">
        <v>1101001</v>
      </c>
      <c r="AD6820">
        <v>155419</v>
      </c>
      <c r="AE6820" t="s">
        <v>78</v>
      </c>
      <c r="AF6820" t="s">
        <v>75</v>
      </c>
      <c r="AG6820" t="s">
        <v>240</v>
      </c>
      <c r="AH6820" t="s">
        <v>144</v>
      </c>
      <c r="AI6820" t="s">
        <v>139</v>
      </c>
      <c r="AJ6820" t="str">
        <f t="shared" si="106"/>
        <v>Jul</v>
      </c>
    </row>
    <row r="6821" spans="1:36" x14ac:dyDescent="0.3">
      <c r="A6821" t="s">
        <v>14782</v>
      </c>
      <c r="B6821" s="33">
        <v>45736</v>
      </c>
      <c r="C6821" t="s">
        <v>99</v>
      </c>
      <c r="D6821" t="s">
        <v>14783</v>
      </c>
      <c r="E6821" t="s">
        <v>180</v>
      </c>
      <c r="F6821" t="s">
        <v>173</v>
      </c>
      <c r="G6821" t="s">
        <v>160</v>
      </c>
      <c r="H6821" t="s">
        <v>161</v>
      </c>
      <c r="I6821">
        <v>2210</v>
      </c>
      <c r="J6821" t="s">
        <v>362</v>
      </c>
      <c r="K6821" t="s">
        <v>864</v>
      </c>
      <c r="L6821" t="s">
        <v>776</v>
      </c>
      <c r="M6821" t="s">
        <v>711</v>
      </c>
      <c r="N6821">
        <v>303</v>
      </c>
      <c r="O6821">
        <v>42</v>
      </c>
      <c r="P6821">
        <v>34</v>
      </c>
      <c r="Q6821" t="s">
        <v>76</v>
      </c>
      <c r="R6821" t="s">
        <v>238</v>
      </c>
      <c r="S6821" t="s">
        <v>239</v>
      </c>
      <c r="T6821">
        <v>186</v>
      </c>
      <c r="U6821">
        <v>132</v>
      </c>
      <c r="V6821">
        <v>70.97</v>
      </c>
      <c r="W6821" t="s">
        <v>133</v>
      </c>
      <c r="X6821">
        <v>7804</v>
      </c>
      <c r="Y6821">
        <v>1030128</v>
      </c>
      <c r="Z6821">
        <v>38016</v>
      </c>
      <c r="AA6821">
        <v>98208</v>
      </c>
      <c r="AB6821">
        <v>1166352</v>
      </c>
      <c r="AC6821">
        <v>933058</v>
      </c>
      <c r="AD6821">
        <v>233294</v>
      </c>
      <c r="AE6821" t="s">
        <v>81</v>
      </c>
      <c r="AF6821" t="s">
        <v>78</v>
      </c>
      <c r="AG6821" t="s">
        <v>240</v>
      </c>
      <c r="AH6821" t="s">
        <v>144</v>
      </c>
      <c r="AI6821" t="s">
        <v>140</v>
      </c>
      <c r="AJ6821" t="str">
        <f t="shared" si="106"/>
        <v>Mar</v>
      </c>
    </row>
    <row r="6822" spans="1:36" x14ac:dyDescent="0.3">
      <c r="A6822" t="s">
        <v>14784</v>
      </c>
      <c r="B6822" s="33">
        <v>45732</v>
      </c>
      <c r="C6822" t="s">
        <v>98</v>
      </c>
      <c r="D6822" t="s">
        <v>14785</v>
      </c>
      <c r="E6822" t="s">
        <v>175</v>
      </c>
      <c r="F6822" t="s">
        <v>180</v>
      </c>
      <c r="G6822" t="s">
        <v>163</v>
      </c>
      <c r="H6822" t="s">
        <v>160</v>
      </c>
      <c r="I6822">
        <v>1459</v>
      </c>
      <c r="J6822" t="s">
        <v>636</v>
      </c>
      <c r="K6822" t="s">
        <v>2065</v>
      </c>
      <c r="L6822" t="s">
        <v>1454</v>
      </c>
      <c r="M6822" t="s">
        <v>581</v>
      </c>
      <c r="N6822">
        <v>227</v>
      </c>
      <c r="O6822">
        <v>16</v>
      </c>
      <c r="P6822">
        <v>13</v>
      </c>
      <c r="Q6822" t="s">
        <v>73</v>
      </c>
      <c r="R6822" t="s">
        <v>238</v>
      </c>
      <c r="S6822" t="s">
        <v>239</v>
      </c>
      <c r="T6822">
        <v>220</v>
      </c>
      <c r="U6822">
        <v>140</v>
      </c>
      <c r="V6822">
        <v>63.64</v>
      </c>
      <c r="W6822" t="s">
        <v>134</v>
      </c>
      <c r="X6822">
        <v>9209</v>
      </c>
      <c r="Y6822">
        <v>1289260</v>
      </c>
      <c r="Z6822">
        <v>43120</v>
      </c>
      <c r="AA6822">
        <v>23660</v>
      </c>
      <c r="AB6822">
        <v>1356040</v>
      </c>
      <c r="AC6822">
        <v>803728</v>
      </c>
      <c r="AD6822">
        <v>552312</v>
      </c>
      <c r="AE6822" t="s">
        <v>75</v>
      </c>
      <c r="AF6822" t="s">
        <v>81</v>
      </c>
      <c r="AG6822" t="s">
        <v>240</v>
      </c>
      <c r="AH6822" t="s">
        <v>146</v>
      </c>
      <c r="AI6822" t="s">
        <v>139</v>
      </c>
      <c r="AJ6822" t="str">
        <f t="shared" si="106"/>
        <v>Mar</v>
      </c>
    </row>
    <row r="6823" spans="1:36" x14ac:dyDescent="0.3">
      <c r="A6823" t="s">
        <v>14786</v>
      </c>
      <c r="B6823" s="33">
        <v>45824</v>
      </c>
      <c r="C6823" t="s">
        <v>97</v>
      </c>
      <c r="D6823" t="s">
        <v>14787</v>
      </c>
      <c r="E6823" t="s">
        <v>178</v>
      </c>
      <c r="F6823" t="s">
        <v>174</v>
      </c>
      <c r="G6823" t="s">
        <v>157</v>
      </c>
      <c r="H6823" t="s">
        <v>158</v>
      </c>
      <c r="I6823">
        <v>1500</v>
      </c>
      <c r="J6823" t="s">
        <v>603</v>
      </c>
      <c r="K6823" t="s">
        <v>2313</v>
      </c>
      <c r="L6823" t="s">
        <v>605</v>
      </c>
      <c r="M6823" t="s">
        <v>2489</v>
      </c>
      <c r="N6823">
        <v>222</v>
      </c>
      <c r="O6823">
        <v>0</v>
      </c>
      <c r="P6823">
        <v>9</v>
      </c>
      <c r="Q6823" t="s">
        <v>73</v>
      </c>
      <c r="R6823" t="s">
        <v>238</v>
      </c>
      <c r="S6823" t="s">
        <v>239</v>
      </c>
      <c r="T6823">
        <v>220</v>
      </c>
      <c r="U6823">
        <v>197</v>
      </c>
      <c r="V6823">
        <v>89.55</v>
      </c>
      <c r="W6823" t="s">
        <v>133</v>
      </c>
      <c r="X6823">
        <v>10450</v>
      </c>
      <c r="Y6823">
        <v>2058650</v>
      </c>
      <c r="Z6823">
        <v>60676</v>
      </c>
      <c r="AA6823">
        <v>67571</v>
      </c>
      <c r="AB6823">
        <v>2186897</v>
      </c>
      <c r="AC6823">
        <v>1536059</v>
      </c>
      <c r="AD6823">
        <v>650838</v>
      </c>
      <c r="AE6823" t="s">
        <v>75</v>
      </c>
      <c r="AF6823" t="s">
        <v>78</v>
      </c>
      <c r="AG6823" t="s">
        <v>240</v>
      </c>
      <c r="AH6823" t="s">
        <v>147</v>
      </c>
      <c r="AI6823" t="s">
        <v>138</v>
      </c>
      <c r="AJ6823" t="str">
        <f t="shared" si="106"/>
        <v>Jun</v>
      </c>
    </row>
    <row r="6824" spans="1:36" x14ac:dyDescent="0.3">
      <c r="A6824" t="s">
        <v>14788</v>
      </c>
      <c r="B6824" s="33">
        <v>45994</v>
      </c>
      <c r="C6824" t="s">
        <v>98</v>
      </c>
      <c r="D6824" t="s">
        <v>14789</v>
      </c>
      <c r="E6824" t="s">
        <v>173</v>
      </c>
      <c r="F6824" t="s">
        <v>175</v>
      </c>
      <c r="G6824" t="s">
        <v>161</v>
      </c>
      <c r="H6824" t="s">
        <v>163</v>
      </c>
      <c r="I6824">
        <v>1139</v>
      </c>
      <c r="J6824" t="s">
        <v>420</v>
      </c>
      <c r="K6824" t="s">
        <v>2416</v>
      </c>
      <c r="L6824" t="s">
        <v>258</v>
      </c>
      <c r="M6824" t="s">
        <v>1124</v>
      </c>
      <c r="N6824">
        <v>163</v>
      </c>
      <c r="O6824">
        <v>0</v>
      </c>
      <c r="P6824">
        <v>13</v>
      </c>
      <c r="Q6824" t="s">
        <v>73</v>
      </c>
      <c r="R6824" t="s">
        <v>238</v>
      </c>
      <c r="S6824" t="s">
        <v>239</v>
      </c>
      <c r="T6824">
        <v>220</v>
      </c>
      <c r="U6824">
        <v>172</v>
      </c>
      <c r="V6824">
        <v>78.180000000000007</v>
      </c>
      <c r="W6824" t="s">
        <v>133</v>
      </c>
      <c r="X6824">
        <v>2932</v>
      </c>
      <c r="Y6824">
        <v>504304</v>
      </c>
      <c r="Z6824">
        <v>83764</v>
      </c>
      <c r="AA6824">
        <v>58824</v>
      </c>
      <c r="AB6824">
        <v>646892</v>
      </c>
      <c r="AC6824">
        <v>409153</v>
      </c>
      <c r="AD6824">
        <v>237739</v>
      </c>
      <c r="AE6824" t="s">
        <v>78</v>
      </c>
      <c r="AF6824" t="s">
        <v>75</v>
      </c>
      <c r="AG6824" t="s">
        <v>240</v>
      </c>
      <c r="AH6824" t="s">
        <v>144</v>
      </c>
      <c r="AI6824" t="s">
        <v>139</v>
      </c>
      <c r="AJ6824" t="str">
        <f t="shared" si="106"/>
        <v>Dec</v>
      </c>
    </row>
    <row r="6825" spans="1:36" x14ac:dyDescent="0.3">
      <c r="A6825" t="s">
        <v>14790</v>
      </c>
      <c r="B6825" s="33">
        <v>45801</v>
      </c>
      <c r="C6825" t="s">
        <v>93</v>
      </c>
      <c r="D6825" t="s">
        <v>14791</v>
      </c>
      <c r="E6825" t="s">
        <v>178</v>
      </c>
      <c r="F6825" t="s">
        <v>173</v>
      </c>
      <c r="G6825" t="s">
        <v>157</v>
      </c>
      <c r="H6825" t="s">
        <v>161</v>
      </c>
      <c r="I6825">
        <v>2149</v>
      </c>
      <c r="J6825" t="s">
        <v>357</v>
      </c>
      <c r="K6825" t="s">
        <v>568</v>
      </c>
      <c r="L6825" t="s">
        <v>581</v>
      </c>
      <c r="M6825" t="s">
        <v>568</v>
      </c>
      <c r="N6825">
        <v>279</v>
      </c>
      <c r="O6825">
        <v>0</v>
      </c>
      <c r="P6825">
        <v>-5</v>
      </c>
      <c r="Q6825" t="s">
        <v>70</v>
      </c>
      <c r="R6825" t="s">
        <v>238</v>
      </c>
      <c r="S6825" t="s">
        <v>239</v>
      </c>
      <c r="T6825">
        <v>180</v>
      </c>
      <c r="U6825">
        <v>143</v>
      </c>
      <c r="V6825">
        <v>79.44</v>
      </c>
      <c r="W6825" t="s">
        <v>133</v>
      </c>
      <c r="X6825">
        <v>9451</v>
      </c>
      <c r="Y6825">
        <v>1351493</v>
      </c>
      <c r="Z6825">
        <v>77363</v>
      </c>
      <c r="AA6825">
        <v>29601</v>
      </c>
      <c r="AB6825">
        <v>1458457</v>
      </c>
      <c r="AC6825">
        <v>903026</v>
      </c>
      <c r="AD6825">
        <v>555431</v>
      </c>
      <c r="AE6825" t="s">
        <v>75</v>
      </c>
      <c r="AF6825" t="s">
        <v>78</v>
      </c>
      <c r="AG6825" t="s">
        <v>240</v>
      </c>
      <c r="AH6825" t="s">
        <v>144</v>
      </c>
      <c r="AI6825" t="s">
        <v>139</v>
      </c>
      <c r="AJ6825" t="str">
        <f t="shared" si="106"/>
        <v>May</v>
      </c>
    </row>
    <row r="6826" spans="1:36" x14ac:dyDescent="0.3">
      <c r="A6826" t="s">
        <v>14792</v>
      </c>
      <c r="B6826" s="33">
        <v>45964</v>
      </c>
      <c r="C6826" t="s">
        <v>95</v>
      </c>
      <c r="D6826" t="s">
        <v>4108</v>
      </c>
      <c r="E6826" t="s">
        <v>175</v>
      </c>
      <c r="F6826" t="s">
        <v>176</v>
      </c>
      <c r="G6826" t="s">
        <v>163</v>
      </c>
      <c r="H6826" t="s">
        <v>156</v>
      </c>
      <c r="I6826">
        <v>2245</v>
      </c>
      <c r="J6826" t="s">
        <v>1434</v>
      </c>
      <c r="K6826" t="s">
        <v>344</v>
      </c>
      <c r="L6826" t="s">
        <v>633</v>
      </c>
      <c r="M6826" t="s">
        <v>878</v>
      </c>
      <c r="N6826">
        <v>325</v>
      </c>
      <c r="O6826">
        <v>0</v>
      </c>
      <c r="P6826">
        <v>7</v>
      </c>
      <c r="Q6826" t="s">
        <v>73</v>
      </c>
      <c r="R6826" t="s">
        <v>238</v>
      </c>
      <c r="S6826" t="s">
        <v>239</v>
      </c>
      <c r="T6826">
        <v>180</v>
      </c>
      <c r="U6826">
        <v>114</v>
      </c>
      <c r="V6826">
        <v>63.33</v>
      </c>
      <c r="W6826" t="s">
        <v>134</v>
      </c>
      <c r="X6826">
        <v>8507</v>
      </c>
      <c r="Y6826">
        <v>969798</v>
      </c>
      <c r="Z6826">
        <v>20976</v>
      </c>
      <c r="AA6826">
        <v>89262</v>
      </c>
      <c r="AB6826">
        <v>1080036</v>
      </c>
      <c r="AC6826">
        <v>761955</v>
      </c>
      <c r="AD6826">
        <v>318081</v>
      </c>
      <c r="AE6826" t="s">
        <v>75</v>
      </c>
      <c r="AF6826" t="s">
        <v>81</v>
      </c>
      <c r="AG6826" t="s">
        <v>240</v>
      </c>
      <c r="AH6826" t="s">
        <v>146</v>
      </c>
      <c r="AI6826" t="s">
        <v>139</v>
      </c>
      <c r="AJ6826" t="str">
        <f t="shared" si="106"/>
        <v>Nov</v>
      </c>
    </row>
    <row r="6827" spans="1:36" x14ac:dyDescent="0.3">
      <c r="A6827" t="s">
        <v>14793</v>
      </c>
      <c r="B6827" s="33">
        <v>45825</v>
      </c>
      <c r="C6827" t="s">
        <v>96</v>
      </c>
      <c r="D6827" t="s">
        <v>14794</v>
      </c>
      <c r="E6827" t="s">
        <v>175</v>
      </c>
      <c r="F6827" t="s">
        <v>181</v>
      </c>
      <c r="G6827" t="s">
        <v>163</v>
      </c>
      <c r="H6827" t="s">
        <v>159</v>
      </c>
      <c r="I6827">
        <v>1107</v>
      </c>
      <c r="J6827" t="s">
        <v>397</v>
      </c>
      <c r="K6827" t="s">
        <v>822</v>
      </c>
      <c r="L6827" t="s">
        <v>2130</v>
      </c>
      <c r="M6827" t="s">
        <v>985</v>
      </c>
      <c r="N6827">
        <v>164</v>
      </c>
      <c r="O6827">
        <v>44</v>
      </c>
      <c r="P6827">
        <v>83</v>
      </c>
      <c r="Q6827" t="s">
        <v>76</v>
      </c>
      <c r="R6827" t="s">
        <v>238</v>
      </c>
      <c r="S6827" t="s">
        <v>239</v>
      </c>
      <c r="T6827">
        <v>180</v>
      </c>
      <c r="U6827">
        <v>127</v>
      </c>
      <c r="V6827">
        <v>70.56</v>
      </c>
      <c r="W6827" t="s">
        <v>135</v>
      </c>
      <c r="X6827">
        <v>7677</v>
      </c>
      <c r="Y6827">
        <v>974979</v>
      </c>
      <c r="Z6827">
        <v>19177</v>
      </c>
      <c r="AA6827">
        <v>98806</v>
      </c>
      <c r="AB6827">
        <v>1092962</v>
      </c>
      <c r="AC6827">
        <v>694979</v>
      </c>
      <c r="AD6827">
        <v>397983</v>
      </c>
      <c r="AE6827" t="s">
        <v>75</v>
      </c>
      <c r="AF6827" t="s">
        <v>81</v>
      </c>
      <c r="AG6827" t="s">
        <v>240</v>
      </c>
      <c r="AH6827" t="s">
        <v>146</v>
      </c>
      <c r="AI6827" t="s">
        <v>139</v>
      </c>
      <c r="AJ6827" t="str">
        <f t="shared" si="106"/>
        <v>Jun</v>
      </c>
    </row>
    <row r="6828" spans="1:36" x14ac:dyDescent="0.3">
      <c r="A6828" t="s">
        <v>14795</v>
      </c>
      <c r="B6828" s="33">
        <v>45772</v>
      </c>
      <c r="C6828" t="s">
        <v>96</v>
      </c>
      <c r="D6828" t="s">
        <v>14796</v>
      </c>
      <c r="E6828" t="s">
        <v>175</v>
      </c>
      <c r="F6828" t="s">
        <v>174</v>
      </c>
      <c r="G6828" t="s">
        <v>163</v>
      </c>
      <c r="H6828" t="s">
        <v>158</v>
      </c>
      <c r="I6828">
        <v>2157</v>
      </c>
      <c r="J6828" t="s">
        <v>474</v>
      </c>
      <c r="K6828" t="s">
        <v>388</v>
      </c>
      <c r="L6828" t="s">
        <v>459</v>
      </c>
      <c r="M6828" t="s">
        <v>2060</v>
      </c>
      <c r="N6828">
        <v>281</v>
      </c>
      <c r="O6828">
        <v>0</v>
      </c>
      <c r="P6828">
        <v>6</v>
      </c>
      <c r="Q6828" t="s">
        <v>73</v>
      </c>
      <c r="R6828" t="s">
        <v>238</v>
      </c>
      <c r="S6828" t="s">
        <v>239</v>
      </c>
      <c r="T6828">
        <v>189</v>
      </c>
      <c r="U6828">
        <v>151</v>
      </c>
      <c r="V6828">
        <v>79.89</v>
      </c>
      <c r="W6828" t="s">
        <v>133</v>
      </c>
      <c r="X6828">
        <v>9055</v>
      </c>
      <c r="Y6828">
        <v>1367305</v>
      </c>
      <c r="Z6828">
        <v>63118</v>
      </c>
      <c r="AA6828">
        <v>100415</v>
      </c>
      <c r="AB6828">
        <v>1530838</v>
      </c>
      <c r="AC6828">
        <v>1129206</v>
      </c>
      <c r="AD6828">
        <v>401632</v>
      </c>
      <c r="AE6828" t="s">
        <v>75</v>
      </c>
      <c r="AF6828" t="s">
        <v>78</v>
      </c>
      <c r="AG6828" t="s">
        <v>240</v>
      </c>
      <c r="AH6828" t="s">
        <v>146</v>
      </c>
      <c r="AI6828" t="s">
        <v>140</v>
      </c>
      <c r="AJ6828" t="str">
        <f t="shared" si="106"/>
        <v>Apr</v>
      </c>
    </row>
    <row r="6829" spans="1:36" x14ac:dyDescent="0.3">
      <c r="A6829" t="s">
        <v>14797</v>
      </c>
      <c r="B6829" s="33">
        <v>45796</v>
      </c>
      <c r="C6829" t="s">
        <v>93</v>
      </c>
      <c r="D6829" t="s">
        <v>14798</v>
      </c>
      <c r="E6829" t="s">
        <v>180</v>
      </c>
      <c r="F6829" t="s">
        <v>177</v>
      </c>
      <c r="G6829" t="s">
        <v>160</v>
      </c>
      <c r="H6829" t="s">
        <v>162</v>
      </c>
      <c r="I6829">
        <v>1640</v>
      </c>
      <c r="J6829" t="s">
        <v>314</v>
      </c>
      <c r="K6829" t="s">
        <v>3231</v>
      </c>
      <c r="L6829" t="s">
        <v>442</v>
      </c>
      <c r="M6829" t="s">
        <v>478</v>
      </c>
      <c r="N6829">
        <v>201</v>
      </c>
      <c r="O6829">
        <v>22</v>
      </c>
      <c r="P6829">
        <v>16</v>
      </c>
      <c r="Q6829" t="s">
        <v>73</v>
      </c>
      <c r="R6829" t="s">
        <v>238</v>
      </c>
      <c r="S6829" t="s">
        <v>239</v>
      </c>
      <c r="T6829">
        <v>189</v>
      </c>
      <c r="U6829">
        <v>185</v>
      </c>
      <c r="V6829">
        <v>97.88</v>
      </c>
      <c r="W6829" t="s">
        <v>133</v>
      </c>
      <c r="X6829">
        <v>8349</v>
      </c>
      <c r="Y6829">
        <v>1544565</v>
      </c>
      <c r="Z6829">
        <v>85470</v>
      </c>
      <c r="AA6829">
        <v>133755</v>
      </c>
      <c r="AB6829">
        <v>1763790</v>
      </c>
      <c r="AC6829">
        <v>1492068</v>
      </c>
      <c r="AD6829">
        <v>271722</v>
      </c>
      <c r="AE6829" t="s">
        <v>81</v>
      </c>
      <c r="AF6829" t="s">
        <v>78</v>
      </c>
      <c r="AG6829" t="s">
        <v>240</v>
      </c>
      <c r="AH6829" t="s">
        <v>144</v>
      </c>
      <c r="AI6829" t="s">
        <v>138</v>
      </c>
      <c r="AJ6829" t="str">
        <f t="shared" si="106"/>
        <v>May</v>
      </c>
    </row>
    <row r="6830" spans="1:36" x14ac:dyDescent="0.3">
      <c r="A6830" t="s">
        <v>14799</v>
      </c>
      <c r="B6830" s="33">
        <v>45767</v>
      </c>
      <c r="C6830" t="s">
        <v>98</v>
      </c>
      <c r="D6830" t="s">
        <v>14800</v>
      </c>
      <c r="E6830" t="s">
        <v>177</v>
      </c>
      <c r="F6830" t="s">
        <v>178</v>
      </c>
      <c r="G6830" t="s">
        <v>162</v>
      </c>
      <c r="H6830" t="s">
        <v>157</v>
      </c>
      <c r="I6830">
        <v>1944</v>
      </c>
      <c r="J6830" t="s">
        <v>554</v>
      </c>
      <c r="K6830" t="s">
        <v>2260</v>
      </c>
      <c r="N6830">
        <v>246</v>
      </c>
      <c r="O6830">
        <v>0</v>
      </c>
      <c r="P6830">
        <v>0</v>
      </c>
      <c r="Q6830" t="s">
        <v>67</v>
      </c>
      <c r="R6830" t="s">
        <v>245</v>
      </c>
      <c r="S6830" t="s">
        <v>122</v>
      </c>
      <c r="T6830">
        <v>220</v>
      </c>
      <c r="U6830">
        <v>0</v>
      </c>
      <c r="V6830">
        <v>0</v>
      </c>
      <c r="W6830" t="s">
        <v>133</v>
      </c>
      <c r="X6830">
        <v>10387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 t="s">
        <v>78</v>
      </c>
      <c r="AF6830" t="s">
        <v>75</v>
      </c>
      <c r="AG6830" t="s">
        <v>240</v>
      </c>
      <c r="AH6830" t="s">
        <v>144</v>
      </c>
      <c r="AI6830" t="s">
        <v>139</v>
      </c>
      <c r="AJ6830" t="str">
        <f t="shared" si="106"/>
        <v>Apr</v>
      </c>
    </row>
    <row r="6831" spans="1:36" x14ac:dyDescent="0.3">
      <c r="A6831" t="s">
        <v>14801</v>
      </c>
      <c r="B6831" s="33">
        <v>45672</v>
      </c>
      <c r="C6831" t="s">
        <v>96</v>
      </c>
      <c r="D6831" t="s">
        <v>14802</v>
      </c>
      <c r="E6831" t="s">
        <v>175</v>
      </c>
      <c r="F6831" t="s">
        <v>178</v>
      </c>
      <c r="G6831" t="s">
        <v>163</v>
      </c>
      <c r="H6831" t="s">
        <v>157</v>
      </c>
      <c r="I6831">
        <v>892</v>
      </c>
      <c r="J6831" t="s">
        <v>463</v>
      </c>
      <c r="K6831" t="s">
        <v>686</v>
      </c>
      <c r="L6831" t="s">
        <v>1856</v>
      </c>
      <c r="M6831" t="s">
        <v>424</v>
      </c>
      <c r="N6831">
        <v>130</v>
      </c>
      <c r="O6831">
        <v>20</v>
      </c>
      <c r="P6831">
        <v>29</v>
      </c>
      <c r="Q6831" t="s">
        <v>73</v>
      </c>
      <c r="R6831" t="s">
        <v>238</v>
      </c>
      <c r="S6831" t="s">
        <v>239</v>
      </c>
      <c r="T6831">
        <v>180</v>
      </c>
      <c r="U6831">
        <v>145</v>
      </c>
      <c r="V6831">
        <v>80.56</v>
      </c>
      <c r="W6831" t="s">
        <v>135</v>
      </c>
      <c r="X6831">
        <v>8860</v>
      </c>
      <c r="Y6831">
        <v>1284700</v>
      </c>
      <c r="Z6831">
        <v>61625</v>
      </c>
      <c r="AA6831">
        <v>23635</v>
      </c>
      <c r="AB6831">
        <v>1369960</v>
      </c>
      <c r="AC6831">
        <v>906790</v>
      </c>
      <c r="AD6831">
        <v>463170</v>
      </c>
      <c r="AE6831" t="s">
        <v>75</v>
      </c>
      <c r="AF6831" t="s">
        <v>75</v>
      </c>
      <c r="AG6831" t="s">
        <v>240</v>
      </c>
      <c r="AH6831" t="s">
        <v>145</v>
      </c>
      <c r="AI6831" t="s">
        <v>139</v>
      </c>
      <c r="AJ6831" t="str">
        <f t="shared" si="106"/>
        <v>Jan</v>
      </c>
    </row>
    <row r="6832" spans="1:36" x14ac:dyDescent="0.3">
      <c r="A6832" t="s">
        <v>14803</v>
      </c>
      <c r="B6832" s="33">
        <v>45896</v>
      </c>
      <c r="C6832" t="s">
        <v>93</v>
      </c>
      <c r="D6832" t="s">
        <v>14804</v>
      </c>
      <c r="E6832" t="s">
        <v>177</v>
      </c>
      <c r="F6832" t="s">
        <v>174</v>
      </c>
      <c r="G6832" t="s">
        <v>162</v>
      </c>
      <c r="H6832" t="s">
        <v>158</v>
      </c>
      <c r="I6832">
        <v>1103</v>
      </c>
      <c r="J6832" t="s">
        <v>457</v>
      </c>
      <c r="K6832" t="s">
        <v>2052</v>
      </c>
      <c r="L6832" t="s">
        <v>2756</v>
      </c>
      <c r="M6832" t="s">
        <v>1039</v>
      </c>
      <c r="N6832">
        <v>149</v>
      </c>
      <c r="O6832">
        <v>33</v>
      </c>
      <c r="P6832">
        <v>34</v>
      </c>
      <c r="Q6832" t="s">
        <v>76</v>
      </c>
      <c r="R6832" t="s">
        <v>238</v>
      </c>
      <c r="S6832" t="s">
        <v>239</v>
      </c>
      <c r="T6832">
        <v>150</v>
      </c>
      <c r="U6832">
        <v>114</v>
      </c>
      <c r="V6832">
        <v>76</v>
      </c>
      <c r="W6832" t="s">
        <v>133</v>
      </c>
      <c r="X6832">
        <v>2972</v>
      </c>
      <c r="Y6832">
        <v>338808</v>
      </c>
      <c r="Z6832">
        <v>53580</v>
      </c>
      <c r="AA6832">
        <v>74214</v>
      </c>
      <c r="AB6832">
        <v>466602</v>
      </c>
      <c r="AC6832">
        <v>389629</v>
      </c>
      <c r="AD6832">
        <v>76973</v>
      </c>
      <c r="AE6832" t="s">
        <v>78</v>
      </c>
      <c r="AF6832" t="s">
        <v>78</v>
      </c>
      <c r="AG6832" t="s">
        <v>240</v>
      </c>
      <c r="AH6832" t="s">
        <v>144</v>
      </c>
      <c r="AI6832" t="s">
        <v>138</v>
      </c>
      <c r="AJ6832" t="str">
        <f t="shared" si="106"/>
        <v>Aug</v>
      </c>
    </row>
    <row r="6833" spans="1:36" x14ac:dyDescent="0.3">
      <c r="A6833" t="s">
        <v>14805</v>
      </c>
      <c r="B6833" s="33">
        <v>45862</v>
      </c>
      <c r="C6833" t="s">
        <v>93</v>
      </c>
      <c r="D6833" t="s">
        <v>14806</v>
      </c>
      <c r="E6833" t="s">
        <v>181</v>
      </c>
      <c r="F6833" t="s">
        <v>178</v>
      </c>
      <c r="G6833" t="s">
        <v>159</v>
      </c>
      <c r="H6833" t="s">
        <v>157</v>
      </c>
      <c r="I6833">
        <v>472</v>
      </c>
      <c r="J6833" t="s">
        <v>626</v>
      </c>
      <c r="K6833" t="s">
        <v>796</v>
      </c>
      <c r="L6833" t="s">
        <v>626</v>
      </c>
      <c r="M6833" t="s">
        <v>796</v>
      </c>
      <c r="N6833">
        <v>79</v>
      </c>
      <c r="O6833">
        <v>0</v>
      </c>
      <c r="P6833">
        <v>-8</v>
      </c>
      <c r="Q6833" t="s">
        <v>70</v>
      </c>
      <c r="R6833" t="s">
        <v>238</v>
      </c>
      <c r="S6833" t="s">
        <v>239</v>
      </c>
      <c r="T6833">
        <v>189</v>
      </c>
      <c r="U6833">
        <v>185</v>
      </c>
      <c r="V6833">
        <v>97.88</v>
      </c>
      <c r="W6833" t="s">
        <v>134</v>
      </c>
      <c r="X6833">
        <v>9869</v>
      </c>
      <c r="Y6833">
        <v>1825765</v>
      </c>
      <c r="Z6833">
        <v>51245</v>
      </c>
      <c r="AA6833">
        <v>146890</v>
      </c>
      <c r="AB6833">
        <v>2023900</v>
      </c>
      <c r="AC6833">
        <v>1195008</v>
      </c>
      <c r="AD6833">
        <v>828892</v>
      </c>
      <c r="AE6833" t="s">
        <v>81</v>
      </c>
      <c r="AF6833" t="s">
        <v>75</v>
      </c>
      <c r="AG6833" t="s">
        <v>240</v>
      </c>
      <c r="AH6833" t="s">
        <v>144</v>
      </c>
      <c r="AI6833" t="s">
        <v>139</v>
      </c>
      <c r="AJ6833" t="str">
        <f t="shared" si="106"/>
        <v>Jul</v>
      </c>
    </row>
    <row r="6834" spans="1:36" x14ac:dyDescent="0.3">
      <c r="A6834" t="s">
        <v>14807</v>
      </c>
      <c r="B6834" s="33">
        <v>45846</v>
      </c>
      <c r="C6834" t="s">
        <v>96</v>
      </c>
      <c r="D6834" t="s">
        <v>14808</v>
      </c>
      <c r="E6834" t="s">
        <v>180</v>
      </c>
      <c r="F6834" t="s">
        <v>178</v>
      </c>
      <c r="G6834" t="s">
        <v>160</v>
      </c>
      <c r="H6834" t="s">
        <v>157</v>
      </c>
      <c r="I6834">
        <v>425</v>
      </c>
      <c r="J6834" t="s">
        <v>682</v>
      </c>
      <c r="K6834" t="s">
        <v>1360</v>
      </c>
      <c r="L6834" t="s">
        <v>404</v>
      </c>
      <c r="M6834" t="s">
        <v>3776</v>
      </c>
      <c r="N6834">
        <v>74</v>
      </c>
      <c r="O6834">
        <v>13</v>
      </c>
      <c r="P6834">
        <v>40</v>
      </c>
      <c r="Q6834" t="s">
        <v>76</v>
      </c>
      <c r="R6834" t="s">
        <v>238</v>
      </c>
      <c r="S6834" t="s">
        <v>239</v>
      </c>
      <c r="T6834">
        <v>150</v>
      </c>
      <c r="U6834">
        <v>106</v>
      </c>
      <c r="V6834">
        <v>70.67</v>
      </c>
      <c r="W6834" t="s">
        <v>133</v>
      </c>
      <c r="X6834">
        <v>9906</v>
      </c>
      <c r="Y6834">
        <v>1050036</v>
      </c>
      <c r="Z6834">
        <v>36358</v>
      </c>
      <c r="AA6834">
        <v>28938</v>
      </c>
      <c r="AB6834">
        <v>1115332</v>
      </c>
      <c r="AC6834">
        <v>869348</v>
      </c>
      <c r="AD6834">
        <v>245984</v>
      </c>
      <c r="AE6834" t="s">
        <v>81</v>
      </c>
      <c r="AF6834" t="s">
        <v>75</v>
      </c>
      <c r="AG6834" t="s">
        <v>240</v>
      </c>
      <c r="AH6834" t="s">
        <v>144</v>
      </c>
      <c r="AI6834" t="s">
        <v>138</v>
      </c>
      <c r="AJ6834" t="str">
        <f t="shared" si="106"/>
        <v>Jul</v>
      </c>
    </row>
    <row r="6835" spans="1:36" x14ac:dyDescent="0.3">
      <c r="A6835" t="s">
        <v>14809</v>
      </c>
      <c r="B6835" s="33">
        <v>45992</v>
      </c>
      <c r="C6835" t="s">
        <v>98</v>
      </c>
      <c r="D6835" t="s">
        <v>14810</v>
      </c>
      <c r="E6835" t="s">
        <v>181</v>
      </c>
      <c r="F6835" t="s">
        <v>175</v>
      </c>
      <c r="G6835" t="s">
        <v>159</v>
      </c>
      <c r="H6835" t="s">
        <v>163</v>
      </c>
      <c r="I6835">
        <v>936</v>
      </c>
      <c r="J6835" t="s">
        <v>605</v>
      </c>
      <c r="K6835" t="s">
        <v>1422</v>
      </c>
      <c r="L6835" t="s">
        <v>451</v>
      </c>
      <c r="M6835" t="s">
        <v>1422</v>
      </c>
      <c r="N6835">
        <v>141</v>
      </c>
      <c r="O6835">
        <v>15</v>
      </c>
      <c r="P6835">
        <v>-10</v>
      </c>
      <c r="Q6835" t="s">
        <v>73</v>
      </c>
      <c r="R6835" t="s">
        <v>238</v>
      </c>
      <c r="S6835" t="s">
        <v>239</v>
      </c>
      <c r="T6835">
        <v>186</v>
      </c>
      <c r="U6835">
        <v>142</v>
      </c>
      <c r="V6835">
        <v>76.34</v>
      </c>
      <c r="W6835" t="s">
        <v>134</v>
      </c>
      <c r="X6835">
        <v>6150</v>
      </c>
      <c r="Y6835">
        <v>873300</v>
      </c>
      <c r="Z6835">
        <v>56658</v>
      </c>
      <c r="AA6835">
        <v>48848</v>
      </c>
      <c r="AB6835">
        <v>978806</v>
      </c>
      <c r="AC6835">
        <v>773097</v>
      </c>
      <c r="AD6835">
        <v>205709</v>
      </c>
      <c r="AE6835" t="s">
        <v>81</v>
      </c>
      <c r="AF6835" t="s">
        <v>75</v>
      </c>
      <c r="AG6835" t="s">
        <v>240</v>
      </c>
      <c r="AH6835" t="s">
        <v>146</v>
      </c>
      <c r="AI6835" t="s">
        <v>139</v>
      </c>
      <c r="AJ6835" t="str">
        <f t="shared" si="106"/>
        <v>Dec</v>
      </c>
    </row>
    <row r="6836" spans="1:36" x14ac:dyDescent="0.3">
      <c r="A6836" t="s">
        <v>14811</v>
      </c>
      <c r="B6836" s="33">
        <v>45757</v>
      </c>
      <c r="C6836" t="s">
        <v>97</v>
      </c>
      <c r="D6836" t="s">
        <v>14812</v>
      </c>
      <c r="E6836" t="s">
        <v>179</v>
      </c>
      <c r="F6836" t="s">
        <v>180</v>
      </c>
      <c r="G6836" t="s">
        <v>166</v>
      </c>
      <c r="H6836" t="s">
        <v>160</v>
      </c>
      <c r="I6836">
        <v>1429</v>
      </c>
      <c r="J6836" t="s">
        <v>518</v>
      </c>
      <c r="K6836" t="s">
        <v>1535</v>
      </c>
      <c r="L6836" t="s">
        <v>3452</v>
      </c>
      <c r="M6836" t="s">
        <v>1177</v>
      </c>
      <c r="N6836">
        <v>192</v>
      </c>
      <c r="O6836">
        <v>20</v>
      </c>
      <c r="P6836">
        <v>39</v>
      </c>
      <c r="Q6836" t="s">
        <v>76</v>
      </c>
      <c r="R6836" t="s">
        <v>238</v>
      </c>
      <c r="S6836" t="s">
        <v>239</v>
      </c>
      <c r="T6836">
        <v>180</v>
      </c>
      <c r="U6836">
        <v>139</v>
      </c>
      <c r="V6836">
        <v>77.22</v>
      </c>
      <c r="W6836" t="s">
        <v>133</v>
      </c>
      <c r="X6836">
        <v>8413</v>
      </c>
      <c r="Y6836">
        <v>1169407</v>
      </c>
      <c r="Z6836">
        <v>45592</v>
      </c>
      <c r="AA6836">
        <v>33082</v>
      </c>
      <c r="AB6836">
        <v>1248081</v>
      </c>
      <c r="AC6836">
        <v>933497</v>
      </c>
      <c r="AD6836">
        <v>314584</v>
      </c>
      <c r="AE6836" t="s">
        <v>72</v>
      </c>
      <c r="AF6836" t="s">
        <v>81</v>
      </c>
      <c r="AG6836" t="s">
        <v>240</v>
      </c>
      <c r="AH6836" t="s">
        <v>144</v>
      </c>
      <c r="AI6836" t="s">
        <v>139</v>
      </c>
      <c r="AJ6836" t="str">
        <f t="shared" si="106"/>
        <v>Apr</v>
      </c>
    </row>
    <row r="6837" spans="1:36" x14ac:dyDescent="0.3">
      <c r="A6837" t="s">
        <v>14813</v>
      </c>
      <c r="B6837" s="33">
        <v>45848</v>
      </c>
      <c r="C6837" t="s">
        <v>98</v>
      </c>
      <c r="D6837" t="s">
        <v>14814</v>
      </c>
      <c r="E6837" t="s">
        <v>172</v>
      </c>
      <c r="F6837" t="s">
        <v>174</v>
      </c>
      <c r="G6837" t="s">
        <v>155</v>
      </c>
      <c r="H6837" t="s">
        <v>158</v>
      </c>
      <c r="I6837">
        <v>869</v>
      </c>
      <c r="J6837" t="s">
        <v>385</v>
      </c>
      <c r="K6837" t="s">
        <v>1014</v>
      </c>
      <c r="L6837" t="s">
        <v>385</v>
      </c>
      <c r="M6837" t="s">
        <v>3978</v>
      </c>
      <c r="N6837">
        <v>132</v>
      </c>
      <c r="O6837">
        <v>0</v>
      </c>
      <c r="P6837">
        <v>5</v>
      </c>
      <c r="Q6837" t="s">
        <v>70</v>
      </c>
      <c r="R6837" t="s">
        <v>238</v>
      </c>
      <c r="S6837" t="s">
        <v>239</v>
      </c>
      <c r="T6837">
        <v>186</v>
      </c>
      <c r="U6837">
        <v>175</v>
      </c>
      <c r="V6837">
        <v>94.09</v>
      </c>
      <c r="W6837" t="s">
        <v>133</v>
      </c>
      <c r="X6837">
        <v>4430</v>
      </c>
      <c r="Y6837">
        <v>775250</v>
      </c>
      <c r="Z6837">
        <v>57225</v>
      </c>
      <c r="AA6837">
        <v>129675</v>
      </c>
      <c r="AB6837">
        <v>962150</v>
      </c>
      <c r="AC6837">
        <v>563754</v>
      </c>
      <c r="AD6837">
        <v>398396</v>
      </c>
      <c r="AE6837" t="s">
        <v>81</v>
      </c>
      <c r="AF6837" t="s">
        <v>78</v>
      </c>
      <c r="AG6837" t="s">
        <v>240</v>
      </c>
      <c r="AH6837" t="s">
        <v>144</v>
      </c>
      <c r="AI6837" t="s">
        <v>139</v>
      </c>
      <c r="AJ6837" t="str">
        <f t="shared" si="106"/>
        <v>Jul</v>
      </c>
    </row>
    <row r="6838" spans="1:36" x14ac:dyDescent="0.3">
      <c r="A6838" t="s">
        <v>14815</v>
      </c>
      <c r="B6838" s="33">
        <v>45790</v>
      </c>
      <c r="C6838" t="s">
        <v>99</v>
      </c>
      <c r="D6838" t="s">
        <v>14816</v>
      </c>
      <c r="E6838" t="s">
        <v>180</v>
      </c>
      <c r="F6838" t="s">
        <v>181</v>
      </c>
      <c r="G6838" t="s">
        <v>160</v>
      </c>
      <c r="H6838" t="s">
        <v>159</v>
      </c>
      <c r="I6838">
        <v>1125</v>
      </c>
      <c r="J6838" t="s">
        <v>581</v>
      </c>
      <c r="K6838" t="s">
        <v>2144</v>
      </c>
      <c r="L6838" t="s">
        <v>581</v>
      </c>
      <c r="M6838" t="s">
        <v>414</v>
      </c>
      <c r="N6838">
        <v>181</v>
      </c>
      <c r="O6838">
        <v>0</v>
      </c>
      <c r="P6838">
        <v>14</v>
      </c>
      <c r="Q6838" t="s">
        <v>73</v>
      </c>
      <c r="R6838" t="s">
        <v>238</v>
      </c>
      <c r="S6838" t="s">
        <v>239</v>
      </c>
      <c r="T6838">
        <v>180</v>
      </c>
      <c r="U6838">
        <v>139</v>
      </c>
      <c r="V6838">
        <v>77.22</v>
      </c>
      <c r="W6838" t="s">
        <v>133</v>
      </c>
      <c r="X6838">
        <v>7768</v>
      </c>
      <c r="Y6838">
        <v>1079752</v>
      </c>
      <c r="Z6838">
        <v>52681</v>
      </c>
      <c r="AA6838">
        <v>53654</v>
      </c>
      <c r="AB6838">
        <v>1186087</v>
      </c>
      <c r="AC6838">
        <v>816549</v>
      </c>
      <c r="AD6838">
        <v>369538</v>
      </c>
      <c r="AE6838" t="s">
        <v>81</v>
      </c>
      <c r="AF6838" t="s">
        <v>81</v>
      </c>
      <c r="AG6838" t="s">
        <v>240</v>
      </c>
      <c r="AH6838" t="s">
        <v>144</v>
      </c>
      <c r="AI6838" t="s">
        <v>139</v>
      </c>
      <c r="AJ6838" t="str">
        <f t="shared" si="106"/>
        <v>May</v>
      </c>
    </row>
    <row r="6839" spans="1:36" x14ac:dyDescent="0.3">
      <c r="A6839" t="s">
        <v>14817</v>
      </c>
      <c r="B6839" s="33">
        <v>45972</v>
      </c>
      <c r="C6839" t="s">
        <v>95</v>
      </c>
      <c r="D6839" t="s">
        <v>14818</v>
      </c>
      <c r="E6839" t="s">
        <v>177</v>
      </c>
      <c r="F6839" t="s">
        <v>180</v>
      </c>
      <c r="G6839" t="s">
        <v>162</v>
      </c>
      <c r="H6839" t="s">
        <v>160</v>
      </c>
      <c r="I6839">
        <v>1947</v>
      </c>
      <c r="J6839" t="s">
        <v>280</v>
      </c>
      <c r="K6839" t="s">
        <v>4089</v>
      </c>
      <c r="L6839" t="s">
        <v>3154</v>
      </c>
      <c r="M6839" t="s">
        <v>4089</v>
      </c>
      <c r="N6839">
        <v>231</v>
      </c>
      <c r="O6839">
        <v>4</v>
      </c>
      <c r="P6839">
        <v>-10</v>
      </c>
      <c r="Q6839" t="s">
        <v>73</v>
      </c>
      <c r="R6839" t="s">
        <v>238</v>
      </c>
      <c r="S6839" t="s">
        <v>239</v>
      </c>
      <c r="T6839">
        <v>180</v>
      </c>
      <c r="U6839">
        <v>135</v>
      </c>
      <c r="V6839">
        <v>75</v>
      </c>
      <c r="W6839" t="s">
        <v>133</v>
      </c>
      <c r="X6839">
        <v>3148</v>
      </c>
      <c r="Y6839">
        <v>424980</v>
      </c>
      <c r="Z6839">
        <v>58590</v>
      </c>
      <c r="AA6839">
        <v>90855</v>
      </c>
      <c r="AB6839">
        <v>574425</v>
      </c>
      <c r="AC6839">
        <v>482931</v>
      </c>
      <c r="AD6839">
        <v>91494</v>
      </c>
      <c r="AE6839" t="s">
        <v>78</v>
      </c>
      <c r="AF6839" t="s">
        <v>81</v>
      </c>
      <c r="AG6839" t="s">
        <v>240</v>
      </c>
      <c r="AH6839" t="s">
        <v>144</v>
      </c>
      <c r="AI6839" t="s">
        <v>139</v>
      </c>
      <c r="AJ6839" t="str">
        <f t="shared" si="106"/>
        <v>Nov</v>
      </c>
    </row>
    <row r="6840" spans="1:36" x14ac:dyDescent="0.3">
      <c r="A6840" t="s">
        <v>14819</v>
      </c>
      <c r="B6840" s="33">
        <v>45732</v>
      </c>
      <c r="C6840" t="s">
        <v>93</v>
      </c>
      <c r="D6840" t="s">
        <v>14820</v>
      </c>
      <c r="E6840" t="s">
        <v>180</v>
      </c>
      <c r="F6840" t="s">
        <v>172</v>
      </c>
      <c r="G6840" t="s">
        <v>160</v>
      </c>
      <c r="H6840" t="s">
        <v>155</v>
      </c>
      <c r="I6840">
        <v>1921</v>
      </c>
      <c r="J6840" t="s">
        <v>482</v>
      </c>
      <c r="K6840" t="s">
        <v>2534</v>
      </c>
      <c r="L6840" t="s">
        <v>408</v>
      </c>
      <c r="M6840" t="s">
        <v>2534</v>
      </c>
      <c r="N6840">
        <v>252</v>
      </c>
      <c r="O6840">
        <v>0</v>
      </c>
      <c r="P6840">
        <v>-6</v>
      </c>
      <c r="Q6840" t="s">
        <v>70</v>
      </c>
      <c r="R6840" t="s">
        <v>238</v>
      </c>
      <c r="S6840" t="s">
        <v>239</v>
      </c>
      <c r="T6840">
        <v>186</v>
      </c>
      <c r="U6840">
        <v>171</v>
      </c>
      <c r="V6840">
        <v>91.94</v>
      </c>
      <c r="W6840" t="s">
        <v>133</v>
      </c>
      <c r="X6840">
        <v>9095</v>
      </c>
      <c r="Y6840">
        <v>1555245</v>
      </c>
      <c r="Z6840">
        <v>74214</v>
      </c>
      <c r="AA6840">
        <v>27531</v>
      </c>
      <c r="AB6840">
        <v>1656990</v>
      </c>
      <c r="AC6840">
        <v>1056162</v>
      </c>
      <c r="AD6840">
        <v>600828</v>
      </c>
      <c r="AE6840" t="s">
        <v>81</v>
      </c>
      <c r="AF6840" t="s">
        <v>81</v>
      </c>
      <c r="AG6840" t="s">
        <v>240</v>
      </c>
      <c r="AH6840" t="s">
        <v>146</v>
      </c>
      <c r="AI6840" t="s">
        <v>138</v>
      </c>
      <c r="AJ6840" t="str">
        <f t="shared" si="106"/>
        <v>Mar</v>
      </c>
    </row>
    <row r="6841" spans="1:36" x14ac:dyDescent="0.3">
      <c r="A6841" t="s">
        <v>14821</v>
      </c>
      <c r="B6841" s="33">
        <v>45845</v>
      </c>
      <c r="C6841" t="s">
        <v>93</v>
      </c>
      <c r="D6841" t="s">
        <v>14822</v>
      </c>
      <c r="E6841" t="s">
        <v>181</v>
      </c>
      <c r="F6841" t="s">
        <v>175</v>
      </c>
      <c r="G6841" t="s">
        <v>159</v>
      </c>
      <c r="H6841" t="s">
        <v>163</v>
      </c>
      <c r="I6841">
        <v>691</v>
      </c>
      <c r="J6841" t="s">
        <v>633</v>
      </c>
      <c r="K6841" t="s">
        <v>2841</v>
      </c>
      <c r="L6841" t="s">
        <v>1498</v>
      </c>
      <c r="M6841" t="s">
        <v>4501</v>
      </c>
      <c r="N6841">
        <v>110</v>
      </c>
      <c r="O6841">
        <v>7</v>
      </c>
      <c r="P6841">
        <v>45</v>
      </c>
      <c r="Q6841" t="s">
        <v>76</v>
      </c>
      <c r="R6841" t="s">
        <v>238</v>
      </c>
      <c r="S6841" t="s">
        <v>239</v>
      </c>
      <c r="T6841">
        <v>180</v>
      </c>
      <c r="U6841">
        <v>121</v>
      </c>
      <c r="V6841">
        <v>67.22</v>
      </c>
      <c r="W6841" t="s">
        <v>133</v>
      </c>
      <c r="X6841">
        <v>5430</v>
      </c>
      <c r="Y6841">
        <v>657030</v>
      </c>
      <c r="Z6841">
        <v>52151</v>
      </c>
      <c r="AA6841">
        <v>24805</v>
      </c>
      <c r="AB6841">
        <v>733986</v>
      </c>
      <c r="AC6841">
        <v>499380</v>
      </c>
      <c r="AD6841">
        <v>234606</v>
      </c>
      <c r="AE6841" t="s">
        <v>81</v>
      </c>
      <c r="AF6841" t="s">
        <v>75</v>
      </c>
      <c r="AG6841" t="s">
        <v>240</v>
      </c>
      <c r="AH6841" t="s">
        <v>144</v>
      </c>
      <c r="AI6841" t="s">
        <v>138</v>
      </c>
      <c r="AJ6841" t="str">
        <f t="shared" si="106"/>
        <v>Jul</v>
      </c>
    </row>
    <row r="6842" spans="1:36" x14ac:dyDescent="0.3">
      <c r="A6842" t="s">
        <v>14823</v>
      </c>
      <c r="B6842" s="33">
        <v>45802</v>
      </c>
      <c r="C6842" t="s">
        <v>93</v>
      </c>
      <c r="D6842" t="s">
        <v>14824</v>
      </c>
      <c r="E6842" t="s">
        <v>181</v>
      </c>
      <c r="F6842" t="s">
        <v>172</v>
      </c>
      <c r="G6842" t="s">
        <v>159</v>
      </c>
      <c r="H6842" t="s">
        <v>155</v>
      </c>
      <c r="I6842">
        <v>1548</v>
      </c>
      <c r="J6842" t="s">
        <v>292</v>
      </c>
      <c r="K6842" t="s">
        <v>4116</v>
      </c>
      <c r="L6842" t="s">
        <v>3184</v>
      </c>
      <c r="M6842" t="s">
        <v>5884</v>
      </c>
      <c r="N6842">
        <v>201</v>
      </c>
      <c r="O6842">
        <v>19</v>
      </c>
      <c r="P6842">
        <v>14</v>
      </c>
      <c r="Q6842" t="s">
        <v>73</v>
      </c>
      <c r="R6842" t="s">
        <v>238</v>
      </c>
      <c r="S6842" t="s">
        <v>239</v>
      </c>
      <c r="T6842">
        <v>189</v>
      </c>
      <c r="U6842">
        <v>111</v>
      </c>
      <c r="V6842">
        <v>58.73</v>
      </c>
      <c r="W6842" t="s">
        <v>133</v>
      </c>
      <c r="X6842">
        <v>9008</v>
      </c>
      <c r="Y6842">
        <v>999888</v>
      </c>
      <c r="Z6842">
        <v>23643</v>
      </c>
      <c r="AA6842">
        <v>40404</v>
      </c>
      <c r="AB6842">
        <v>1063935</v>
      </c>
      <c r="AC6842">
        <v>852190</v>
      </c>
      <c r="AD6842">
        <v>211745</v>
      </c>
      <c r="AE6842" t="s">
        <v>81</v>
      </c>
      <c r="AF6842" t="s">
        <v>81</v>
      </c>
      <c r="AG6842" t="s">
        <v>240</v>
      </c>
      <c r="AH6842" t="s">
        <v>144</v>
      </c>
      <c r="AI6842" t="s">
        <v>139</v>
      </c>
      <c r="AJ6842" t="str">
        <f t="shared" si="106"/>
        <v>May</v>
      </c>
    </row>
    <row r="6843" spans="1:36" x14ac:dyDescent="0.3">
      <c r="A6843" t="s">
        <v>14825</v>
      </c>
      <c r="B6843" s="33">
        <v>45761</v>
      </c>
      <c r="C6843" t="s">
        <v>93</v>
      </c>
      <c r="D6843" t="s">
        <v>14826</v>
      </c>
      <c r="E6843" t="s">
        <v>176</v>
      </c>
      <c r="F6843" t="s">
        <v>173</v>
      </c>
      <c r="G6843" t="s">
        <v>156</v>
      </c>
      <c r="H6843" t="s">
        <v>161</v>
      </c>
      <c r="I6843">
        <v>1119</v>
      </c>
      <c r="J6843" t="s">
        <v>336</v>
      </c>
      <c r="K6843" t="s">
        <v>1887</v>
      </c>
      <c r="L6843" t="s">
        <v>2403</v>
      </c>
      <c r="M6843" t="s">
        <v>488</v>
      </c>
      <c r="N6843">
        <v>151</v>
      </c>
      <c r="O6843">
        <v>44</v>
      </c>
      <c r="P6843">
        <v>53</v>
      </c>
      <c r="Q6843" t="s">
        <v>76</v>
      </c>
      <c r="R6843" t="s">
        <v>238</v>
      </c>
      <c r="S6843" t="s">
        <v>239</v>
      </c>
      <c r="T6843">
        <v>189</v>
      </c>
      <c r="U6843">
        <v>154</v>
      </c>
      <c r="V6843">
        <v>81.48</v>
      </c>
      <c r="W6843" t="s">
        <v>133</v>
      </c>
      <c r="X6843">
        <v>4303</v>
      </c>
      <c r="Y6843">
        <v>662662</v>
      </c>
      <c r="Z6843">
        <v>60060</v>
      </c>
      <c r="AA6843">
        <v>79156</v>
      </c>
      <c r="AB6843">
        <v>801878</v>
      </c>
      <c r="AC6843">
        <v>667545</v>
      </c>
      <c r="AD6843">
        <v>134333</v>
      </c>
      <c r="AE6843" t="s">
        <v>81</v>
      </c>
      <c r="AF6843" t="s">
        <v>78</v>
      </c>
      <c r="AG6843" t="s">
        <v>240</v>
      </c>
      <c r="AH6843" t="s">
        <v>147</v>
      </c>
      <c r="AI6843" t="s">
        <v>139</v>
      </c>
      <c r="AJ6843" t="str">
        <f t="shared" si="106"/>
        <v>Apr</v>
      </c>
    </row>
    <row r="6844" spans="1:36" x14ac:dyDescent="0.3">
      <c r="A6844" t="s">
        <v>14827</v>
      </c>
      <c r="B6844" s="33">
        <v>45895</v>
      </c>
      <c r="C6844" t="s">
        <v>97</v>
      </c>
      <c r="D6844" t="s">
        <v>14828</v>
      </c>
      <c r="E6844" t="s">
        <v>178</v>
      </c>
      <c r="F6844" t="s">
        <v>177</v>
      </c>
      <c r="G6844" t="s">
        <v>157</v>
      </c>
      <c r="H6844" t="s">
        <v>162</v>
      </c>
      <c r="I6844">
        <v>807</v>
      </c>
      <c r="J6844" t="s">
        <v>236</v>
      </c>
      <c r="K6844" t="s">
        <v>2147</v>
      </c>
      <c r="L6844" t="s">
        <v>789</v>
      </c>
      <c r="M6844" t="s">
        <v>1557</v>
      </c>
      <c r="N6844">
        <v>134</v>
      </c>
      <c r="O6844">
        <v>62</v>
      </c>
      <c r="P6844">
        <v>86</v>
      </c>
      <c r="Q6844" t="s">
        <v>76</v>
      </c>
      <c r="R6844" t="s">
        <v>238</v>
      </c>
      <c r="S6844" t="s">
        <v>239</v>
      </c>
      <c r="T6844">
        <v>150</v>
      </c>
      <c r="U6844">
        <v>118</v>
      </c>
      <c r="V6844">
        <v>78.67</v>
      </c>
      <c r="W6844" t="s">
        <v>134</v>
      </c>
      <c r="X6844">
        <v>4667</v>
      </c>
      <c r="Y6844">
        <v>550706</v>
      </c>
      <c r="Z6844">
        <v>18644</v>
      </c>
      <c r="AA6844">
        <v>20768</v>
      </c>
      <c r="AB6844">
        <v>590118</v>
      </c>
      <c r="AC6844">
        <v>453656</v>
      </c>
      <c r="AD6844">
        <v>136462</v>
      </c>
      <c r="AE6844" t="s">
        <v>75</v>
      </c>
      <c r="AF6844" t="s">
        <v>78</v>
      </c>
      <c r="AG6844" t="s">
        <v>240</v>
      </c>
      <c r="AH6844" t="s">
        <v>146</v>
      </c>
      <c r="AI6844" t="s">
        <v>139</v>
      </c>
      <c r="AJ6844" t="str">
        <f t="shared" si="106"/>
        <v>Aug</v>
      </c>
    </row>
    <row r="6845" spans="1:36" x14ac:dyDescent="0.3">
      <c r="A6845" t="s">
        <v>14829</v>
      </c>
      <c r="B6845" s="33">
        <v>45756</v>
      </c>
      <c r="C6845" t="s">
        <v>93</v>
      </c>
      <c r="D6845" t="s">
        <v>14830</v>
      </c>
      <c r="E6845" t="s">
        <v>175</v>
      </c>
      <c r="F6845" t="s">
        <v>180</v>
      </c>
      <c r="G6845" t="s">
        <v>163</v>
      </c>
      <c r="H6845" t="s">
        <v>160</v>
      </c>
      <c r="I6845">
        <v>2064</v>
      </c>
      <c r="J6845" t="s">
        <v>731</v>
      </c>
      <c r="K6845" t="s">
        <v>1279</v>
      </c>
      <c r="L6845" t="s">
        <v>2097</v>
      </c>
      <c r="M6845" t="s">
        <v>2804</v>
      </c>
      <c r="N6845">
        <v>261</v>
      </c>
      <c r="O6845">
        <v>14</v>
      </c>
      <c r="P6845">
        <v>5</v>
      </c>
      <c r="Q6845" t="s">
        <v>73</v>
      </c>
      <c r="R6845" t="s">
        <v>238</v>
      </c>
      <c r="S6845" t="s">
        <v>239</v>
      </c>
      <c r="T6845">
        <v>189</v>
      </c>
      <c r="U6845">
        <v>169</v>
      </c>
      <c r="V6845">
        <v>89.42</v>
      </c>
      <c r="W6845" t="s">
        <v>135</v>
      </c>
      <c r="X6845">
        <v>9202</v>
      </c>
      <c r="Y6845">
        <v>1555138</v>
      </c>
      <c r="Z6845">
        <v>26533</v>
      </c>
      <c r="AA6845">
        <v>65065</v>
      </c>
      <c r="AB6845">
        <v>1646736</v>
      </c>
      <c r="AC6845">
        <v>1328246</v>
      </c>
      <c r="AD6845">
        <v>318490</v>
      </c>
      <c r="AE6845" t="s">
        <v>75</v>
      </c>
      <c r="AF6845" t="s">
        <v>81</v>
      </c>
      <c r="AG6845" t="s">
        <v>240</v>
      </c>
      <c r="AH6845" t="s">
        <v>145</v>
      </c>
      <c r="AI6845" t="s">
        <v>138</v>
      </c>
      <c r="AJ6845" t="str">
        <f t="shared" si="106"/>
        <v>Apr</v>
      </c>
    </row>
    <row r="6846" spans="1:36" x14ac:dyDescent="0.3">
      <c r="A6846" t="s">
        <v>14831</v>
      </c>
      <c r="B6846" s="33">
        <v>45934</v>
      </c>
      <c r="C6846" t="s">
        <v>98</v>
      </c>
      <c r="D6846" t="s">
        <v>8391</v>
      </c>
      <c r="E6846" t="s">
        <v>173</v>
      </c>
      <c r="F6846" t="s">
        <v>175</v>
      </c>
      <c r="G6846" t="s">
        <v>161</v>
      </c>
      <c r="H6846" t="s">
        <v>163</v>
      </c>
      <c r="I6846">
        <v>2106</v>
      </c>
      <c r="J6846" t="s">
        <v>280</v>
      </c>
      <c r="K6846" t="s">
        <v>2190</v>
      </c>
      <c r="L6846" t="s">
        <v>2775</v>
      </c>
      <c r="M6846" t="s">
        <v>2190</v>
      </c>
      <c r="N6846">
        <v>281</v>
      </c>
      <c r="O6846">
        <v>19</v>
      </c>
      <c r="P6846">
        <v>-10</v>
      </c>
      <c r="Q6846" t="s">
        <v>73</v>
      </c>
      <c r="R6846" t="s">
        <v>238</v>
      </c>
      <c r="S6846" t="s">
        <v>239</v>
      </c>
      <c r="T6846">
        <v>220</v>
      </c>
      <c r="U6846">
        <v>117</v>
      </c>
      <c r="V6846">
        <v>53.18</v>
      </c>
      <c r="W6846" t="s">
        <v>133</v>
      </c>
      <c r="X6846">
        <v>5841</v>
      </c>
      <c r="Y6846">
        <v>683397</v>
      </c>
      <c r="Z6846">
        <v>55341</v>
      </c>
      <c r="AA6846">
        <v>13455</v>
      </c>
      <c r="AB6846">
        <v>752193</v>
      </c>
      <c r="AC6846">
        <v>564334</v>
      </c>
      <c r="AD6846">
        <v>187859</v>
      </c>
      <c r="AE6846" t="s">
        <v>78</v>
      </c>
      <c r="AF6846" t="s">
        <v>75</v>
      </c>
      <c r="AG6846" t="s">
        <v>240</v>
      </c>
      <c r="AH6846" t="s">
        <v>144</v>
      </c>
      <c r="AI6846" t="s">
        <v>139</v>
      </c>
      <c r="AJ6846" t="str">
        <f t="shared" si="106"/>
        <v>Oct</v>
      </c>
    </row>
    <row r="6847" spans="1:36" x14ac:dyDescent="0.3">
      <c r="A6847" t="s">
        <v>14832</v>
      </c>
      <c r="B6847" s="33">
        <v>45698</v>
      </c>
      <c r="C6847" t="s">
        <v>97</v>
      </c>
      <c r="D6847" t="s">
        <v>14833</v>
      </c>
      <c r="E6847" t="s">
        <v>174</v>
      </c>
      <c r="F6847" t="s">
        <v>175</v>
      </c>
      <c r="G6847" t="s">
        <v>158</v>
      </c>
      <c r="H6847" t="s">
        <v>163</v>
      </c>
      <c r="I6847">
        <v>1306</v>
      </c>
      <c r="J6847" t="s">
        <v>391</v>
      </c>
      <c r="K6847" t="s">
        <v>1651</v>
      </c>
      <c r="L6847" t="s">
        <v>615</v>
      </c>
      <c r="M6847" t="s">
        <v>1913</v>
      </c>
      <c r="N6847">
        <v>181</v>
      </c>
      <c r="O6847">
        <v>0</v>
      </c>
      <c r="P6847">
        <v>1</v>
      </c>
      <c r="Q6847" t="s">
        <v>70</v>
      </c>
      <c r="R6847" t="s">
        <v>238</v>
      </c>
      <c r="S6847" t="s">
        <v>239</v>
      </c>
      <c r="T6847">
        <v>189</v>
      </c>
      <c r="U6847">
        <v>185</v>
      </c>
      <c r="V6847">
        <v>97.88</v>
      </c>
      <c r="W6847" t="s">
        <v>135</v>
      </c>
      <c r="X6847">
        <v>5658</v>
      </c>
      <c r="Y6847">
        <v>1046730</v>
      </c>
      <c r="Z6847">
        <v>48285</v>
      </c>
      <c r="AA6847">
        <v>91205</v>
      </c>
      <c r="AB6847">
        <v>1186220</v>
      </c>
      <c r="AC6847">
        <v>871062</v>
      </c>
      <c r="AD6847">
        <v>315158</v>
      </c>
      <c r="AE6847" t="s">
        <v>78</v>
      </c>
      <c r="AF6847" t="s">
        <v>75</v>
      </c>
      <c r="AG6847" t="s">
        <v>240</v>
      </c>
      <c r="AH6847" t="s">
        <v>144</v>
      </c>
      <c r="AI6847" t="s">
        <v>139</v>
      </c>
      <c r="AJ6847" t="str">
        <f t="shared" si="106"/>
        <v>Feb</v>
      </c>
    </row>
    <row r="6848" spans="1:36" x14ac:dyDescent="0.3">
      <c r="A6848" t="s">
        <v>14834</v>
      </c>
      <c r="B6848" s="33">
        <v>45711</v>
      </c>
      <c r="C6848" t="s">
        <v>97</v>
      </c>
      <c r="D6848" t="s">
        <v>14835</v>
      </c>
      <c r="E6848" t="s">
        <v>179</v>
      </c>
      <c r="F6848" t="s">
        <v>176</v>
      </c>
      <c r="G6848" t="s">
        <v>166</v>
      </c>
      <c r="H6848" t="s">
        <v>156</v>
      </c>
      <c r="I6848">
        <v>2340</v>
      </c>
      <c r="J6848" t="s">
        <v>518</v>
      </c>
      <c r="K6848" t="s">
        <v>3317</v>
      </c>
      <c r="L6848" t="s">
        <v>477</v>
      </c>
      <c r="M6848" t="s">
        <v>3317</v>
      </c>
      <c r="N6848">
        <v>308</v>
      </c>
      <c r="O6848">
        <v>0</v>
      </c>
      <c r="P6848">
        <v>0</v>
      </c>
      <c r="Q6848" t="s">
        <v>70</v>
      </c>
      <c r="R6848" t="s">
        <v>238</v>
      </c>
      <c r="S6848" t="s">
        <v>239</v>
      </c>
      <c r="T6848">
        <v>220</v>
      </c>
      <c r="U6848">
        <v>140</v>
      </c>
      <c r="V6848">
        <v>63.64</v>
      </c>
      <c r="W6848" t="s">
        <v>133</v>
      </c>
      <c r="X6848">
        <v>5451</v>
      </c>
      <c r="Y6848">
        <v>763140</v>
      </c>
      <c r="Z6848">
        <v>74760</v>
      </c>
      <c r="AA6848">
        <v>46060</v>
      </c>
      <c r="AB6848">
        <v>883960</v>
      </c>
      <c r="AC6848">
        <v>776138</v>
      </c>
      <c r="AD6848">
        <v>107822</v>
      </c>
      <c r="AE6848" t="s">
        <v>72</v>
      </c>
      <c r="AF6848" t="s">
        <v>81</v>
      </c>
      <c r="AG6848" t="s">
        <v>240</v>
      </c>
      <c r="AH6848" t="s">
        <v>145</v>
      </c>
      <c r="AI6848" t="s">
        <v>138</v>
      </c>
      <c r="AJ6848" t="str">
        <f t="shared" si="106"/>
        <v>Feb</v>
      </c>
    </row>
    <row r="6849" spans="1:36" x14ac:dyDescent="0.3">
      <c r="A6849" t="s">
        <v>14836</v>
      </c>
      <c r="B6849" s="33">
        <v>45981</v>
      </c>
      <c r="C6849" t="s">
        <v>95</v>
      </c>
      <c r="D6849" t="s">
        <v>14837</v>
      </c>
      <c r="E6849" t="s">
        <v>174</v>
      </c>
      <c r="F6849" t="s">
        <v>180</v>
      </c>
      <c r="G6849" t="s">
        <v>158</v>
      </c>
      <c r="H6849" t="s">
        <v>160</v>
      </c>
      <c r="I6849">
        <v>1409</v>
      </c>
      <c r="J6849" t="s">
        <v>554</v>
      </c>
      <c r="K6849" t="s">
        <v>1938</v>
      </c>
      <c r="L6849" t="s">
        <v>509</v>
      </c>
      <c r="M6849" t="s">
        <v>265</v>
      </c>
      <c r="N6849">
        <v>219</v>
      </c>
      <c r="O6849">
        <v>50</v>
      </c>
      <c r="P6849">
        <v>61</v>
      </c>
      <c r="Q6849" t="s">
        <v>76</v>
      </c>
      <c r="R6849" t="s">
        <v>238</v>
      </c>
      <c r="S6849" t="s">
        <v>239</v>
      </c>
      <c r="T6849">
        <v>189</v>
      </c>
      <c r="U6849">
        <v>138</v>
      </c>
      <c r="V6849">
        <v>73.02</v>
      </c>
      <c r="W6849" t="s">
        <v>133</v>
      </c>
      <c r="X6849">
        <v>4467</v>
      </c>
      <c r="Y6849">
        <v>616446</v>
      </c>
      <c r="Z6849">
        <v>21666</v>
      </c>
      <c r="AA6849">
        <v>58926</v>
      </c>
      <c r="AB6849">
        <v>697038</v>
      </c>
      <c r="AC6849">
        <v>592248</v>
      </c>
      <c r="AD6849">
        <v>104790</v>
      </c>
      <c r="AE6849" t="s">
        <v>78</v>
      </c>
      <c r="AF6849" t="s">
        <v>81</v>
      </c>
      <c r="AG6849" t="s">
        <v>240</v>
      </c>
      <c r="AH6849" t="s">
        <v>144</v>
      </c>
      <c r="AI6849" t="s">
        <v>138</v>
      </c>
      <c r="AJ6849" t="str">
        <f t="shared" si="106"/>
        <v>Nov</v>
      </c>
    </row>
    <row r="6850" spans="1:36" x14ac:dyDescent="0.3">
      <c r="A6850" t="s">
        <v>14838</v>
      </c>
      <c r="B6850" s="33">
        <v>45737</v>
      </c>
      <c r="C6850" t="s">
        <v>98</v>
      </c>
      <c r="D6850" t="s">
        <v>14839</v>
      </c>
      <c r="E6850" t="s">
        <v>172</v>
      </c>
      <c r="F6850" t="s">
        <v>180</v>
      </c>
      <c r="G6850" t="s">
        <v>155</v>
      </c>
      <c r="H6850" t="s">
        <v>160</v>
      </c>
      <c r="I6850">
        <v>1495</v>
      </c>
      <c r="J6850" t="s">
        <v>1045</v>
      </c>
      <c r="K6850" t="s">
        <v>1658</v>
      </c>
      <c r="L6850" t="s">
        <v>3188</v>
      </c>
      <c r="M6850" t="s">
        <v>2169</v>
      </c>
      <c r="N6850">
        <v>201</v>
      </c>
      <c r="O6850">
        <v>12</v>
      </c>
      <c r="P6850">
        <v>32</v>
      </c>
      <c r="Q6850" t="s">
        <v>76</v>
      </c>
      <c r="R6850" t="s">
        <v>238</v>
      </c>
      <c r="S6850" t="s">
        <v>239</v>
      </c>
      <c r="T6850">
        <v>180</v>
      </c>
      <c r="U6850">
        <v>105</v>
      </c>
      <c r="V6850">
        <v>58.33</v>
      </c>
      <c r="W6850" t="s">
        <v>133</v>
      </c>
      <c r="X6850">
        <v>5252</v>
      </c>
      <c r="Y6850">
        <v>551460</v>
      </c>
      <c r="Z6850">
        <v>47775</v>
      </c>
      <c r="AA6850">
        <v>78540</v>
      </c>
      <c r="AB6850">
        <v>677775</v>
      </c>
      <c r="AC6850">
        <v>495222</v>
      </c>
      <c r="AD6850">
        <v>182553</v>
      </c>
      <c r="AE6850" t="s">
        <v>81</v>
      </c>
      <c r="AF6850" t="s">
        <v>81</v>
      </c>
      <c r="AG6850" t="s">
        <v>240</v>
      </c>
      <c r="AH6850" t="s">
        <v>144</v>
      </c>
      <c r="AI6850" t="s">
        <v>140</v>
      </c>
      <c r="AJ6850" t="str">
        <f t="shared" ref="AJ6850:AJ6913" si="107">TEXT(B6850,"mmm")</f>
        <v>Mar</v>
      </c>
    </row>
    <row r="6851" spans="1:36" x14ac:dyDescent="0.3">
      <c r="A6851" t="s">
        <v>14840</v>
      </c>
      <c r="B6851" s="33">
        <v>45731</v>
      </c>
      <c r="C6851" t="s">
        <v>98</v>
      </c>
      <c r="D6851" t="s">
        <v>14841</v>
      </c>
      <c r="E6851" t="s">
        <v>178</v>
      </c>
      <c r="F6851" t="s">
        <v>177</v>
      </c>
      <c r="G6851" t="s">
        <v>157</v>
      </c>
      <c r="H6851" t="s">
        <v>162</v>
      </c>
      <c r="I6851">
        <v>986</v>
      </c>
      <c r="J6851" t="s">
        <v>633</v>
      </c>
      <c r="K6851" t="s">
        <v>1182</v>
      </c>
      <c r="L6851" t="s">
        <v>397</v>
      </c>
      <c r="M6851" t="s">
        <v>1182</v>
      </c>
      <c r="N6851">
        <v>137</v>
      </c>
      <c r="O6851">
        <v>15</v>
      </c>
      <c r="P6851">
        <v>-6</v>
      </c>
      <c r="Q6851" t="s">
        <v>73</v>
      </c>
      <c r="R6851" t="s">
        <v>238</v>
      </c>
      <c r="S6851" t="s">
        <v>239</v>
      </c>
      <c r="T6851">
        <v>180</v>
      </c>
      <c r="U6851">
        <v>176</v>
      </c>
      <c r="V6851">
        <v>97.78</v>
      </c>
      <c r="W6851" t="s">
        <v>133</v>
      </c>
      <c r="X6851">
        <v>7358</v>
      </c>
      <c r="Y6851">
        <v>1295008</v>
      </c>
      <c r="Z6851">
        <v>51568</v>
      </c>
      <c r="AA6851">
        <v>44176</v>
      </c>
      <c r="AB6851">
        <v>1390752</v>
      </c>
      <c r="AC6851">
        <v>807907</v>
      </c>
      <c r="AD6851">
        <v>582845</v>
      </c>
      <c r="AE6851" t="s">
        <v>75</v>
      </c>
      <c r="AF6851" t="s">
        <v>78</v>
      </c>
      <c r="AG6851" t="s">
        <v>240</v>
      </c>
      <c r="AH6851" t="s">
        <v>144</v>
      </c>
      <c r="AI6851" t="s">
        <v>138</v>
      </c>
      <c r="AJ6851" t="str">
        <f t="shared" si="107"/>
        <v>Mar</v>
      </c>
    </row>
    <row r="6852" spans="1:36" x14ac:dyDescent="0.3">
      <c r="A6852" t="s">
        <v>14842</v>
      </c>
      <c r="B6852" s="33">
        <v>45830</v>
      </c>
      <c r="C6852" t="s">
        <v>93</v>
      </c>
      <c r="D6852" t="s">
        <v>14843</v>
      </c>
      <c r="E6852" t="s">
        <v>173</v>
      </c>
      <c r="F6852" t="s">
        <v>174</v>
      </c>
      <c r="G6852" t="s">
        <v>161</v>
      </c>
      <c r="H6852" t="s">
        <v>158</v>
      </c>
      <c r="I6852">
        <v>1005</v>
      </c>
      <c r="J6852" t="s">
        <v>626</v>
      </c>
      <c r="K6852" t="s">
        <v>1161</v>
      </c>
      <c r="L6852" t="s">
        <v>332</v>
      </c>
      <c r="M6852" t="s">
        <v>2406</v>
      </c>
      <c r="N6852">
        <v>168</v>
      </c>
      <c r="O6852">
        <v>16</v>
      </c>
      <c r="P6852">
        <v>13</v>
      </c>
      <c r="Q6852" t="s">
        <v>73</v>
      </c>
      <c r="R6852" t="s">
        <v>238</v>
      </c>
      <c r="S6852" t="s">
        <v>239</v>
      </c>
      <c r="T6852">
        <v>150</v>
      </c>
      <c r="U6852">
        <v>115</v>
      </c>
      <c r="V6852">
        <v>76.67</v>
      </c>
      <c r="W6852" t="s">
        <v>133</v>
      </c>
      <c r="X6852">
        <v>7020</v>
      </c>
      <c r="Y6852">
        <v>807300</v>
      </c>
      <c r="Z6852">
        <v>37605</v>
      </c>
      <c r="AA6852">
        <v>71070</v>
      </c>
      <c r="AB6852">
        <v>915975</v>
      </c>
      <c r="AC6852">
        <v>759192</v>
      </c>
      <c r="AD6852">
        <v>156783</v>
      </c>
      <c r="AE6852" t="s">
        <v>78</v>
      </c>
      <c r="AF6852" t="s">
        <v>78</v>
      </c>
      <c r="AG6852" t="s">
        <v>240</v>
      </c>
      <c r="AH6852" t="s">
        <v>144</v>
      </c>
      <c r="AI6852" t="s">
        <v>138</v>
      </c>
      <c r="AJ6852" t="str">
        <f t="shared" si="107"/>
        <v>Jun</v>
      </c>
    </row>
    <row r="6853" spans="1:36" x14ac:dyDescent="0.3">
      <c r="A6853" t="s">
        <v>14844</v>
      </c>
      <c r="B6853" s="33">
        <v>45962</v>
      </c>
      <c r="C6853" t="s">
        <v>97</v>
      </c>
      <c r="D6853" t="s">
        <v>14845</v>
      </c>
      <c r="E6853" t="s">
        <v>174</v>
      </c>
      <c r="F6853" t="s">
        <v>176</v>
      </c>
      <c r="G6853" t="s">
        <v>158</v>
      </c>
      <c r="H6853" t="s">
        <v>156</v>
      </c>
      <c r="I6853">
        <v>1408</v>
      </c>
      <c r="J6853" t="s">
        <v>368</v>
      </c>
      <c r="K6853" t="s">
        <v>2298</v>
      </c>
      <c r="L6853" t="s">
        <v>1332</v>
      </c>
      <c r="M6853" t="s">
        <v>3336</v>
      </c>
      <c r="N6853">
        <v>190</v>
      </c>
      <c r="O6853">
        <v>17</v>
      </c>
      <c r="P6853">
        <v>8</v>
      </c>
      <c r="Q6853" t="s">
        <v>73</v>
      </c>
      <c r="R6853" t="s">
        <v>238</v>
      </c>
      <c r="S6853" t="s">
        <v>239</v>
      </c>
      <c r="T6853">
        <v>189</v>
      </c>
      <c r="U6853">
        <v>185</v>
      </c>
      <c r="V6853">
        <v>97.88</v>
      </c>
      <c r="W6853" t="s">
        <v>133</v>
      </c>
      <c r="X6853">
        <v>6464</v>
      </c>
      <c r="Y6853">
        <v>1195840</v>
      </c>
      <c r="Z6853">
        <v>88615</v>
      </c>
      <c r="AA6853">
        <v>30710</v>
      </c>
      <c r="AB6853">
        <v>1315165</v>
      </c>
      <c r="AC6853">
        <v>920507</v>
      </c>
      <c r="AD6853">
        <v>394658</v>
      </c>
      <c r="AE6853" t="s">
        <v>78</v>
      </c>
      <c r="AF6853" t="s">
        <v>81</v>
      </c>
      <c r="AG6853" t="s">
        <v>240</v>
      </c>
      <c r="AH6853" t="s">
        <v>144</v>
      </c>
      <c r="AI6853" t="s">
        <v>139</v>
      </c>
      <c r="AJ6853" t="str">
        <f t="shared" si="107"/>
        <v>Nov</v>
      </c>
    </row>
    <row r="6854" spans="1:36" x14ac:dyDescent="0.3">
      <c r="A6854" t="s">
        <v>14846</v>
      </c>
      <c r="B6854" s="33">
        <v>45958</v>
      </c>
      <c r="C6854" t="s">
        <v>95</v>
      </c>
      <c r="D6854" t="s">
        <v>14847</v>
      </c>
      <c r="E6854" t="s">
        <v>172</v>
      </c>
      <c r="F6854" t="s">
        <v>174</v>
      </c>
      <c r="G6854" t="s">
        <v>155</v>
      </c>
      <c r="H6854" t="s">
        <v>158</v>
      </c>
      <c r="I6854">
        <v>2015</v>
      </c>
      <c r="J6854" t="s">
        <v>408</v>
      </c>
      <c r="K6854" t="s">
        <v>1728</v>
      </c>
      <c r="L6854" t="s">
        <v>408</v>
      </c>
      <c r="M6854" t="s">
        <v>7649</v>
      </c>
      <c r="N6854">
        <v>301</v>
      </c>
      <c r="O6854">
        <v>0</v>
      </c>
      <c r="P6854">
        <v>16</v>
      </c>
      <c r="Q6854" t="s">
        <v>73</v>
      </c>
      <c r="R6854" t="s">
        <v>238</v>
      </c>
      <c r="S6854" t="s">
        <v>239</v>
      </c>
      <c r="T6854">
        <v>180</v>
      </c>
      <c r="U6854">
        <v>152</v>
      </c>
      <c r="V6854">
        <v>84.44</v>
      </c>
      <c r="W6854" t="s">
        <v>133</v>
      </c>
      <c r="X6854">
        <v>5428</v>
      </c>
      <c r="Y6854">
        <v>825056</v>
      </c>
      <c r="Z6854">
        <v>28424</v>
      </c>
      <c r="AA6854">
        <v>89376</v>
      </c>
      <c r="AB6854">
        <v>942856</v>
      </c>
      <c r="AC6854">
        <v>818761</v>
      </c>
      <c r="AD6854">
        <v>124095</v>
      </c>
      <c r="AE6854" t="s">
        <v>81</v>
      </c>
      <c r="AF6854" t="s">
        <v>78</v>
      </c>
      <c r="AG6854" t="s">
        <v>240</v>
      </c>
      <c r="AH6854" t="s">
        <v>145</v>
      </c>
      <c r="AI6854" t="s">
        <v>140</v>
      </c>
      <c r="AJ6854" t="str">
        <f t="shared" si="107"/>
        <v>Oct</v>
      </c>
    </row>
    <row r="6855" spans="1:36" x14ac:dyDescent="0.3">
      <c r="A6855" t="s">
        <v>14848</v>
      </c>
      <c r="B6855" s="33">
        <v>45712</v>
      </c>
      <c r="C6855" t="s">
        <v>98</v>
      </c>
      <c r="D6855" t="s">
        <v>14849</v>
      </c>
      <c r="E6855" t="s">
        <v>172</v>
      </c>
      <c r="F6855" t="s">
        <v>175</v>
      </c>
      <c r="G6855" t="s">
        <v>155</v>
      </c>
      <c r="H6855" t="s">
        <v>163</v>
      </c>
      <c r="I6855">
        <v>846</v>
      </c>
      <c r="J6855" t="s">
        <v>243</v>
      </c>
      <c r="K6855" t="s">
        <v>1939</v>
      </c>
      <c r="L6855" t="s">
        <v>377</v>
      </c>
      <c r="M6855" t="s">
        <v>1939</v>
      </c>
      <c r="N6855">
        <v>117</v>
      </c>
      <c r="O6855">
        <v>0</v>
      </c>
      <c r="P6855">
        <v>-10</v>
      </c>
      <c r="Q6855" t="s">
        <v>70</v>
      </c>
      <c r="R6855" t="s">
        <v>238</v>
      </c>
      <c r="S6855" t="s">
        <v>239</v>
      </c>
      <c r="T6855">
        <v>220</v>
      </c>
      <c r="U6855">
        <v>215</v>
      </c>
      <c r="V6855">
        <v>97.73</v>
      </c>
      <c r="W6855" t="s">
        <v>133</v>
      </c>
      <c r="X6855">
        <v>9785</v>
      </c>
      <c r="Y6855">
        <v>2103775</v>
      </c>
      <c r="Z6855">
        <v>98685</v>
      </c>
      <c r="AA6855">
        <v>141040</v>
      </c>
      <c r="AB6855">
        <v>2343500</v>
      </c>
      <c r="AC6855">
        <v>1990292</v>
      </c>
      <c r="AD6855">
        <v>353208</v>
      </c>
      <c r="AE6855" t="s">
        <v>81</v>
      </c>
      <c r="AF6855" t="s">
        <v>75</v>
      </c>
      <c r="AG6855" t="s">
        <v>240</v>
      </c>
      <c r="AH6855" t="s">
        <v>145</v>
      </c>
      <c r="AI6855" t="s">
        <v>140</v>
      </c>
      <c r="AJ6855" t="str">
        <f t="shared" si="107"/>
        <v>Feb</v>
      </c>
    </row>
    <row r="6856" spans="1:36" x14ac:dyDescent="0.3">
      <c r="A6856" t="s">
        <v>14850</v>
      </c>
      <c r="B6856" s="33">
        <v>45802</v>
      </c>
      <c r="C6856" t="s">
        <v>93</v>
      </c>
      <c r="D6856" t="s">
        <v>14851</v>
      </c>
      <c r="E6856" t="s">
        <v>177</v>
      </c>
      <c r="F6856" t="s">
        <v>175</v>
      </c>
      <c r="G6856" t="s">
        <v>162</v>
      </c>
      <c r="H6856" t="s">
        <v>163</v>
      </c>
      <c r="I6856">
        <v>2001</v>
      </c>
      <c r="J6856" t="s">
        <v>357</v>
      </c>
      <c r="K6856" t="s">
        <v>410</v>
      </c>
      <c r="L6856" t="s">
        <v>581</v>
      </c>
      <c r="M6856" t="s">
        <v>1881</v>
      </c>
      <c r="N6856">
        <v>253</v>
      </c>
      <c r="O6856">
        <v>0</v>
      </c>
      <c r="P6856">
        <v>27</v>
      </c>
      <c r="Q6856" t="s">
        <v>73</v>
      </c>
      <c r="R6856" t="s">
        <v>238</v>
      </c>
      <c r="S6856" t="s">
        <v>239</v>
      </c>
      <c r="T6856">
        <v>220</v>
      </c>
      <c r="U6856">
        <v>142</v>
      </c>
      <c r="V6856">
        <v>64.55</v>
      </c>
      <c r="W6856" t="s">
        <v>133</v>
      </c>
      <c r="X6856">
        <v>10678</v>
      </c>
      <c r="Y6856">
        <v>1516276</v>
      </c>
      <c r="Z6856">
        <v>49416</v>
      </c>
      <c r="AA6856">
        <v>64610</v>
      </c>
      <c r="AB6856">
        <v>1630302</v>
      </c>
      <c r="AC6856">
        <v>1413296</v>
      </c>
      <c r="AD6856">
        <v>217006</v>
      </c>
      <c r="AE6856" t="s">
        <v>78</v>
      </c>
      <c r="AF6856" t="s">
        <v>75</v>
      </c>
      <c r="AG6856" t="s">
        <v>240</v>
      </c>
      <c r="AH6856" t="s">
        <v>147</v>
      </c>
      <c r="AI6856" t="s">
        <v>139</v>
      </c>
      <c r="AJ6856" t="str">
        <f t="shared" si="107"/>
        <v>May</v>
      </c>
    </row>
    <row r="6857" spans="1:36" x14ac:dyDescent="0.3">
      <c r="A6857" t="s">
        <v>14852</v>
      </c>
      <c r="B6857" s="33">
        <v>45998</v>
      </c>
      <c r="C6857" t="s">
        <v>93</v>
      </c>
      <c r="D6857" t="s">
        <v>14853</v>
      </c>
      <c r="E6857" t="s">
        <v>174</v>
      </c>
      <c r="F6857" t="s">
        <v>180</v>
      </c>
      <c r="G6857" t="s">
        <v>158</v>
      </c>
      <c r="H6857" t="s">
        <v>160</v>
      </c>
      <c r="I6857">
        <v>585</v>
      </c>
      <c r="J6857" t="s">
        <v>397</v>
      </c>
      <c r="K6857" t="s">
        <v>1463</v>
      </c>
      <c r="L6857" t="s">
        <v>1828</v>
      </c>
      <c r="M6857" t="s">
        <v>1834</v>
      </c>
      <c r="N6857">
        <v>88</v>
      </c>
      <c r="O6857">
        <v>11</v>
      </c>
      <c r="P6857">
        <v>5</v>
      </c>
      <c r="Q6857" t="s">
        <v>73</v>
      </c>
      <c r="R6857" t="s">
        <v>238</v>
      </c>
      <c r="S6857" t="s">
        <v>239</v>
      </c>
      <c r="T6857">
        <v>150</v>
      </c>
      <c r="U6857">
        <v>108</v>
      </c>
      <c r="V6857">
        <v>72</v>
      </c>
      <c r="W6857" t="s">
        <v>133</v>
      </c>
      <c r="X6857">
        <v>9345</v>
      </c>
      <c r="Y6857">
        <v>1009260</v>
      </c>
      <c r="Z6857">
        <v>22896</v>
      </c>
      <c r="AA6857">
        <v>48060</v>
      </c>
      <c r="AB6857">
        <v>1080216</v>
      </c>
      <c r="AC6857">
        <v>639561</v>
      </c>
      <c r="AD6857">
        <v>440655</v>
      </c>
      <c r="AE6857" t="s">
        <v>78</v>
      </c>
      <c r="AF6857" t="s">
        <v>81</v>
      </c>
      <c r="AG6857" t="s">
        <v>240</v>
      </c>
      <c r="AH6857" t="s">
        <v>144</v>
      </c>
      <c r="AI6857" t="s">
        <v>140</v>
      </c>
      <c r="AJ6857" t="str">
        <f t="shared" si="107"/>
        <v>Dec</v>
      </c>
    </row>
    <row r="6858" spans="1:36" x14ac:dyDescent="0.3">
      <c r="A6858" t="s">
        <v>14854</v>
      </c>
      <c r="B6858" s="33">
        <v>45881</v>
      </c>
      <c r="C6858" t="s">
        <v>99</v>
      </c>
      <c r="D6858" t="s">
        <v>14855</v>
      </c>
      <c r="E6858" t="s">
        <v>174</v>
      </c>
      <c r="F6858" t="s">
        <v>177</v>
      </c>
      <c r="G6858" t="s">
        <v>158</v>
      </c>
      <c r="H6858" t="s">
        <v>162</v>
      </c>
      <c r="I6858">
        <v>1504</v>
      </c>
      <c r="J6858" t="s">
        <v>572</v>
      </c>
      <c r="K6858" t="s">
        <v>1378</v>
      </c>
      <c r="L6858" t="s">
        <v>2878</v>
      </c>
      <c r="M6858" t="s">
        <v>2172</v>
      </c>
      <c r="N6858">
        <v>184</v>
      </c>
      <c r="O6858">
        <v>23</v>
      </c>
      <c r="P6858">
        <v>44</v>
      </c>
      <c r="Q6858" t="s">
        <v>76</v>
      </c>
      <c r="R6858" t="s">
        <v>238</v>
      </c>
      <c r="S6858" t="s">
        <v>239</v>
      </c>
      <c r="T6858">
        <v>150</v>
      </c>
      <c r="U6858">
        <v>128</v>
      </c>
      <c r="V6858">
        <v>85.33</v>
      </c>
      <c r="W6858" t="s">
        <v>133</v>
      </c>
      <c r="X6858">
        <v>5069</v>
      </c>
      <c r="Y6858">
        <v>648832</v>
      </c>
      <c r="Z6858">
        <v>57600</v>
      </c>
      <c r="AA6858">
        <v>18816</v>
      </c>
      <c r="AB6858">
        <v>725248</v>
      </c>
      <c r="AC6858">
        <v>523846</v>
      </c>
      <c r="AD6858">
        <v>201402</v>
      </c>
      <c r="AE6858" t="s">
        <v>78</v>
      </c>
      <c r="AF6858" t="s">
        <v>78</v>
      </c>
      <c r="AG6858" t="s">
        <v>240</v>
      </c>
      <c r="AH6858" t="s">
        <v>145</v>
      </c>
      <c r="AI6858" t="s">
        <v>140</v>
      </c>
      <c r="AJ6858" t="str">
        <f t="shared" si="107"/>
        <v>Aug</v>
      </c>
    </row>
    <row r="6859" spans="1:36" x14ac:dyDescent="0.3">
      <c r="A6859" t="s">
        <v>14856</v>
      </c>
      <c r="B6859" s="33">
        <v>45748</v>
      </c>
      <c r="C6859" t="s">
        <v>98</v>
      </c>
      <c r="D6859" t="s">
        <v>14857</v>
      </c>
      <c r="E6859" t="s">
        <v>172</v>
      </c>
      <c r="F6859" t="s">
        <v>181</v>
      </c>
      <c r="G6859" t="s">
        <v>155</v>
      </c>
      <c r="H6859" t="s">
        <v>159</v>
      </c>
      <c r="I6859">
        <v>1262</v>
      </c>
      <c r="J6859" t="s">
        <v>264</v>
      </c>
      <c r="K6859" t="s">
        <v>2202</v>
      </c>
      <c r="L6859" t="s">
        <v>310</v>
      </c>
      <c r="M6859" t="s">
        <v>2202</v>
      </c>
      <c r="N6859">
        <v>185</v>
      </c>
      <c r="O6859">
        <v>0</v>
      </c>
      <c r="P6859">
        <v>-6</v>
      </c>
      <c r="Q6859" t="s">
        <v>70</v>
      </c>
      <c r="R6859" t="s">
        <v>238</v>
      </c>
      <c r="S6859" t="s">
        <v>239</v>
      </c>
      <c r="T6859">
        <v>150</v>
      </c>
      <c r="U6859">
        <v>132</v>
      </c>
      <c r="V6859">
        <v>88</v>
      </c>
      <c r="W6859" t="s">
        <v>135</v>
      </c>
      <c r="X6859">
        <v>6931</v>
      </c>
      <c r="Y6859">
        <v>914892</v>
      </c>
      <c r="Z6859">
        <v>33396</v>
      </c>
      <c r="AA6859">
        <v>81840</v>
      </c>
      <c r="AB6859">
        <v>1030128</v>
      </c>
      <c r="AC6859">
        <v>661923</v>
      </c>
      <c r="AD6859">
        <v>368205</v>
      </c>
      <c r="AE6859" t="s">
        <v>81</v>
      </c>
      <c r="AF6859" t="s">
        <v>81</v>
      </c>
      <c r="AG6859" t="s">
        <v>240</v>
      </c>
      <c r="AH6859" t="s">
        <v>144</v>
      </c>
      <c r="AI6859" t="s">
        <v>140</v>
      </c>
      <c r="AJ6859" t="str">
        <f t="shared" si="107"/>
        <v>Apr</v>
      </c>
    </row>
    <row r="6860" spans="1:36" x14ac:dyDescent="0.3">
      <c r="A6860" t="s">
        <v>14858</v>
      </c>
      <c r="B6860" s="33">
        <v>45859</v>
      </c>
      <c r="C6860" t="s">
        <v>97</v>
      </c>
      <c r="D6860" t="s">
        <v>14859</v>
      </c>
      <c r="E6860" t="s">
        <v>179</v>
      </c>
      <c r="F6860" t="s">
        <v>173</v>
      </c>
      <c r="G6860" t="s">
        <v>166</v>
      </c>
      <c r="H6860" t="s">
        <v>161</v>
      </c>
      <c r="I6860">
        <v>1394</v>
      </c>
      <c r="J6860" t="s">
        <v>477</v>
      </c>
      <c r="K6860" t="s">
        <v>1473</v>
      </c>
      <c r="L6860" t="s">
        <v>477</v>
      </c>
      <c r="M6860" t="s">
        <v>1473</v>
      </c>
      <c r="N6860">
        <v>215</v>
      </c>
      <c r="O6860">
        <v>0</v>
      </c>
      <c r="P6860">
        <v>-2</v>
      </c>
      <c r="Q6860" t="s">
        <v>70</v>
      </c>
      <c r="R6860" t="s">
        <v>238</v>
      </c>
      <c r="S6860" t="s">
        <v>239</v>
      </c>
      <c r="T6860">
        <v>189</v>
      </c>
      <c r="U6860">
        <v>140</v>
      </c>
      <c r="V6860">
        <v>74.069999999999993</v>
      </c>
      <c r="W6860" t="s">
        <v>134</v>
      </c>
      <c r="X6860">
        <v>9320</v>
      </c>
      <c r="Y6860">
        <v>1304800</v>
      </c>
      <c r="Z6860">
        <v>55580</v>
      </c>
      <c r="AA6860">
        <v>79940</v>
      </c>
      <c r="AB6860">
        <v>1440320</v>
      </c>
      <c r="AC6860">
        <v>1009710</v>
      </c>
      <c r="AD6860">
        <v>430610</v>
      </c>
      <c r="AE6860" t="s">
        <v>72</v>
      </c>
      <c r="AF6860" t="s">
        <v>78</v>
      </c>
      <c r="AG6860" t="s">
        <v>240</v>
      </c>
      <c r="AH6860" t="s">
        <v>145</v>
      </c>
      <c r="AI6860" t="s">
        <v>140</v>
      </c>
      <c r="AJ6860" t="str">
        <f t="shared" si="107"/>
        <v>Jul</v>
      </c>
    </row>
    <row r="6861" spans="1:36" x14ac:dyDescent="0.3">
      <c r="A6861" t="s">
        <v>14860</v>
      </c>
      <c r="B6861" s="33">
        <v>45944</v>
      </c>
      <c r="C6861" t="s">
        <v>95</v>
      </c>
      <c r="D6861" t="s">
        <v>14861</v>
      </c>
      <c r="E6861" t="s">
        <v>172</v>
      </c>
      <c r="F6861" t="s">
        <v>177</v>
      </c>
      <c r="G6861" t="s">
        <v>155</v>
      </c>
      <c r="H6861" t="s">
        <v>162</v>
      </c>
      <c r="I6861">
        <v>649</v>
      </c>
      <c r="J6861" t="s">
        <v>613</v>
      </c>
      <c r="K6861" t="s">
        <v>859</v>
      </c>
      <c r="L6861" t="s">
        <v>1673</v>
      </c>
      <c r="M6861" t="s">
        <v>1519</v>
      </c>
      <c r="N6861">
        <v>93</v>
      </c>
      <c r="O6861">
        <v>40</v>
      </c>
      <c r="P6861">
        <v>46</v>
      </c>
      <c r="Q6861" t="s">
        <v>76</v>
      </c>
      <c r="R6861" t="s">
        <v>238</v>
      </c>
      <c r="S6861" t="s">
        <v>239</v>
      </c>
      <c r="T6861">
        <v>180</v>
      </c>
      <c r="U6861">
        <v>135</v>
      </c>
      <c r="V6861">
        <v>75</v>
      </c>
      <c r="W6861" t="s">
        <v>133</v>
      </c>
      <c r="X6861">
        <v>4159</v>
      </c>
      <c r="Y6861">
        <v>561465</v>
      </c>
      <c r="Z6861">
        <v>37395</v>
      </c>
      <c r="AA6861">
        <v>85455</v>
      </c>
      <c r="AB6861">
        <v>684315</v>
      </c>
      <c r="AC6861">
        <v>588513</v>
      </c>
      <c r="AD6861">
        <v>95802</v>
      </c>
      <c r="AE6861" t="s">
        <v>81</v>
      </c>
      <c r="AF6861" t="s">
        <v>78</v>
      </c>
      <c r="AG6861" t="s">
        <v>240</v>
      </c>
      <c r="AH6861" t="s">
        <v>145</v>
      </c>
      <c r="AI6861" t="s">
        <v>138</v>
      </c>
      <c r="AJ6861" t="str">
        <f t="shared" si="107"/>
        <v>Oct</v>
      </c>
    </row>
    <row r="6862" spans="1:36" x14ac:dyDescent="0.3">
      <c r="A6862" t="s">
        <v>14862</v>
      </c>
      <c r="B6862" s="33">
        <v>45903</v>
      </c>
      <c r="C6862" t="s">
        <v>98</v>
      </c>
      <c r="D6862" t="s">
        <v>14863</v>
      </c>
      <c r="E6862" t="s">
        <v>181</v>
      </c>
      <c r="F6862" t="s">
        <v>179</v>
      </c>
      <c r="G6862" t="s">
        <v>159</v>
      </c>
      <c r="H6862" t="s">
        <v>166</v>
      </c>
      <c r="I6862">
        <v>363</v>
      </c>
      <c r="J6862" t="s">
        <v>731</v>
      </c>
      <c r="K6862" t="s">
        <v>6263</v>
      </c>
      <c r="L6862" t="s">
        <v>1842</v>
      </c>
      <c r="M6862" t="s">
        <v>6263</v>
      </c>
      <c r="N6862">
        <v>66</v>
      </c>
      <c r="O6862">
        <v>5</v>
      </c>
      <c r="P6862">
        <v>-10</v>
      </c>
      <c r="Q6862" t="s">
        <v>73</v>
      </c>
      <c r="R6862" t="s">
        <v>238</v>
      </c>
      <c r="S6862" t="s">
        <v>239</v>
      </c>
      <c r="T6862">
        <v>180</v>
      </c>
      <c r="U6862">
        <v>163</v>
      </c>
      <c r="V6862">
        <v>90.56</v>
      </c>
      <c r="W6862" t="s">
        <v>133</v>
      </c>
      <c r="X6862">
        <v>5224</v>
      </c>
      <c r="Y6862">
        <v>851512</v>
      </c>
      <c r="Z6862">
        <v>79055</v>
      </c>
      <c r="AA6862">
        <v>105787</v>
      </c>
      <c r="AB6862">
        <v>1036354</v>
      </c>
      <c r="AC6862">
        <v>865584</v>
      </c>
      <c r="AD6862">
        <v>170770</v>
      </c>
      <c r="AE6862" t="s">
        <v>81</v>
      </c>
      <c r="AF6862" t="s">
        <v>72</v>
      </c>
      <c r="AG6862" t="s">
        <v>240</v>
      </c>
      <c r="AH6862" t="s">
        <v>144</v>
      </c>
      <c r="AI6862" t="s">
        <v>140</v>
      </c>
      <c r="AJ6862" t="str">
        <f t="shared" si="107"/>
        <v>Sep</v>
      </c>
    </row>
    <row r="6863" spans="1:36" x14ac:dyDescent="0.3">
      <c r="A6863" t="s">
        <v>14864</v>
      </c>
      <c r="B6863" s="33">
        <v>45998</v>
      </c>
      <c r="C6863" t="s">
        <v>96</v>
      </c>
      <c r="D6863" t="s">
        <v>14865</v>
      </c>
      <c r="E6863" t="s">
        <v>178</v>
      </c>
      <c r="F6863" t="s">
        <v>174</v>
      </c>
      <c r="G6863" t="s">
        <v>157</v>
      </c>
      <c r="H6863" t="s">
        <v>158</v>
      </c>
      <c r="I6863">
        <v>2257</v>
      </c>
      <c r="J6863" t="s">
        <v>482</v>
      </c>
      <c r="K6863" t="s">
        <v>6503</v>
      </c>
      <c r="N6863">
        <v>263</v>
      </c>
      <c r="O6863">
        <v>0</v>
      </c>
      <c r="P6863">
        <v>0</v>
      </c>
      <c r="Q6863" t="s">
        <v>67</v>
      </c>
      <c r="R6863" t="s">
        <v>245</v>
      </c>
      <c r="S6863" t="s">
        <v>121</v>
      </c>
      <c r="T6863">
        <v>189</v>
      </c>
      <c r="U6863">
        <v>0</v>
      </c>
      <c r="V6863">
        <v>0</v>
      </c>
      <c r="W6863" t="s">
        <v>133</v>
      </c>
      <c r="X6863">
        <v>9259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 t="s">
        <v>75</v>
      </c>
      <c r="AF6863" t="s">
        <v>78</v>
      </c>
      <c r="AG6863" t="s">
        <v>240</v>
      </c>
      <c r="AH6863" t="s">
        <v>144</v>
      </c>
      <c r="AI6863" t="s">
        <v>140</v>
      </c>
      <c r="AJ6863" t="str">
        <f t="shared" si="107"/>
        <v>Dec</v>
      </c>
    </row>
    <row r="6864" spans="1:36" x14ac:dyDescent="0.3">
      <c r="A6864" t="s">
        <v>14866</v>
      </c>
      <c r="B6864" s="33">
        <v>45809</v>
      </c>
      <c r="C6864" t="s">
        <v>99</v>
      </c>
      <c r="D6864" t="s">
        <v>14867</v>
      </c>
      <c r="E6864" t="s">
        <v>175</v>
      </c>
      <c r="F6864" t="s">
        <v>179</v>
      </c>
      <c r="G6864" t="s">
        <v>163</v>
      </c>
      <c r="H6864" t="s">
        <v>166</v>
      </c>
      <c r="I6864">
        <v>1375</v>
      </c>
      <c r="J6864" t="s">
        <v>529</v>
      </c>
      <c r="K6864" t="s">
        <v>498</v>
      </c>
      <c r="L6864" t="s">
        <v>385</v>
      </c>
      <c r="M6864" t="s">
        <v>1400</v>
      </c>
      <c r="N6864">
        <v>170</v>
      </c>
      <c r="O6864">
        <v>0</v>
      </c>
      <c r="P6864">
        <v>12</v>
      </c>
      <c r="Q6864" t="s">
        <v>73</v>
      </c>
      <c r="R6864" t="s">
        <v>238</v>
      </c>
      <c r="S6864" t="s">
        <v>239</v>
      </c>
      <c r="T6864">
        <v>220</v>
      </c>
      <c r="U6864">
        <v>173</v>
      </c>
      <c r="V6864">
        <v>78.64</v>
      </c>
      <c r="W6864" t="s">
        <v>133</v>
      </c>
      <c r="X6864">
        <v>8173</v>
      </c>
      <c r="Y6864">
        <v>1413929</v>
      </c>
      <c r="Z6864">
        <v>55879</v>
      </c>
      <c r="AA6864">
        <v>85981</v>
      </c>
      <c r="AB6864">
        <v>1555789</v>
      </c>
      <c r="AC6864">
        <v>1272486</v>
      </c>
      <c r="AD6864">
        <v>283303</v>
      </c>
      <c r="AE6864" t="s">
        <v>75</v>
      </c>
      <c r="AF6864" t="s">
        <v>72</v>
      </c>
      <c r="AG6864" t="s">
        <v>240</v>
      </c>
      <c r="AH6864" t="s">
        <v>144</v>
      </c>
      <c r="AI6864" t="s">
        <v>139</v>
      </c>
      <c r="AJ6864" t="str">
        <f t="shared" si="107"/>
        <v>Jun</v>
      </c>
    </row>
    <row r="6865" spans="1:36" x14ac:dyDescent="0.3">
      <c r="A6865" t="s">
        <v>14868</v>
      </c>
      <c r="B6865" s="33">
        <v>45820</v>
      </c>
      <c r="C6865" t="s">
        <v>99</v>
      </c>
      <c r="D6865" t="s">
        <v>14869</v>
      </c>
      <c r="E6865" t="s">
        <v>181</v>
      </c>
      <c r="F6865" t="s">
        <v>177</v>
      </c>
      <c r="G6865" t="s">
        <v>159</v>
      </c>
      <c r="H6865" t="s">
        <v>162</v>
      </c>
      <c r="I6865">
        <v>916</v>
      </c>
      <c r="J6865" t="s">
        <v>806</v>
      </c>
      <c r="K6865" t="s">
        <v>928</v>
      </c>
      <c r="L6865" t="s">
        <v>1258</v>
      </c>
      <c r="M6865" t="s">
        <v>4089</v>
      </c>
      <c r="N6865">
        <v>146</v>
      </c>
      <c r="O6865">
        <v>9</v>
      </c>
      <c r="P6865">
        <v>25</v>
      </c>
      <c r="Q6865" t="s">
        <v>73</v>
      </c>
      <c r="R6865" t="s">
        <v>238</v>
      </c>
      <c r="S6865" t="s">
        <v>239</v>
      </c>
      <c r="T6865">
        <v>180</v>
      </c>
      <c r="U6865">
        <v>109</v>
      </c>
      <c r="V6865">
        <v>60.56</v>
      </c>
      <c r="W6865" t="s">
        <v>135</v>
      </c>
      <c r="X6865">
        <v>4906</v>
      </c>
      <c r="Y6865">
        <v>534754</v>
      </c>
      <c r="Z6865">
        <v>33572</v>
      </c>
      <c r="AA6865">
        <v>48723</v>
      </c>
      <c r="AB6865">
        <v>617049</v>
      </c>
      <c r="AC6865">
        <v>423742</v>
      </c>
      <c r="AD6865">
        <v>193307</v>
      </c>
      <c r="AE6865" t="s">
        <v>81</v>
      </c>
      <c r="AF6865" t="s">
        <v>78</v>
      </c>
      <c r="AG6865" t="s">
        <v>240</v>
      </c>
      <c r="AH6865" t="s">
        <v>145</v>
      </c>
      <c r="AI6865" t="s">
        <v>139</v>
      </c>
      <c r="AJ6865" t="str">
        <f t="shared" si="107"/>
        <v>Jun</v>
      </c>
    </row>
    <row r="6866" spans="1:36" x14ac:dyDescent="0.3">
      <c r="A6866" t="s">
        <v>14870</v>
      </c>
      <c r="B6866" s="33">
        <v>45880</v>
      </c>
      <c r="C6866" t="s">
        <v>96</v>
      </c>
      <c r="D6866" t="s">
        <v>14871</v>
      </c>
      <c r="E6866" t="s">
        <v>175</v>
      </c>
      <c r="F6866" t="s">
        <v>174</v>
      </c>
      <c r="G6866" t="s">
        <v>163</v>
      </c>
      <c r="H6866" t="s">
        <v>158</v>
      </c>
      <c r="I6866">
        <v>986</v>
      </c>
      <c r="J6866" t="s">
        <v>286</v>
      </c>
      <c r="K6866" t="s">
        <v>1422</v>
      </c>
      <c r="L6866" t="s">
        <v>3028</v>
      </c>
      <c r="M6866" t="s">
        <v>1383</v>
      </c>
      <c r="N6866">
        <v>141</v>
      </c>
      <c r="O6866">
        <v>25</v>
      </c>
      <c r="P6866">
        <v>43</v>
      </c>
      <c r="Q6866" t="s">
        <v>76</v>
      </c>
      <c r="R6866" t="s">
        <v>238</v>
      </c>
      <c r="S6866" t="s">
        <v>239</v>
      </c>
      <c r="T6866">
        <v>186</v>
      </c>
      <c r="U6866">
        <v>155</v>
      </c>
      <c r="V6866">
        <v>83.33</v>
      </c>
      <c r="W6866" t="s">
        <v>135</v>
      </c>
      <c r="X6866">
        <v>8269</v>
      </c>
      <c r="Y6866">
        <v>1281695</v>
      </c>
      <c r="Z6866">
        <v>60760</v>
      </c>
      <c r="AA6866">
        <v>44330</v>
      </c>
      <c r="AB6866">
        <v>1386785</v>
      </c>
      <c r="AC6866">
        <v>940088</v>
      </c>
      <c r="AD6866">
        <v>446697</v>
      </c>
      <c r="AE6866" t="s">
        <v>75</v>
      </c>
      <c r="AF6866" t="s">
        <v>78</v>
      </c>
      <c r="AG6866" t="s">
        <v>240</v>
      </c>
      <c r="AH6866" t="s">
        <v>146</v>
      </c>
      <c r="AI6866" t="s">
        <v>139</v>
      </c>
      <c r="AJ6866" t="str">
        <f t="shared" si="107"/>
        <v>Aug</v>
      </c>
    </row>
    <row r="6867" spans="1:36" x14ac:dyDescent="0.3">
      <c r="A6867" t="s">
        <v>14872</v>
      </c>
      <c r="B6867" s="33">
        <v>46012</v>
      </c>
      <c r="C6867" t="s">
        <v>99</v>
      </c>
      <c r="D6867" t="s">
        <v>14873</v>
      </c>
      <c r="E6867" t="s">
        <v>174</v>
      </c>
      <c r="F6867" t="s">
        <v>179</v>
      </c>
      <c r="G6867" t="s">
        <v>158</v>
      </c>
      <c r="H6867" t="s">
        <v>166</v>
      </c>
      <c r="I6867">
        <v>501</v>
      </c>
      <c r="J6867" t="s">
        <v>633</v>
      </c>
      <c r="K6867" t="s">
        <v>696</v>
      </c>
      <c r="L6867" t="s">
        <v>633</v>
      </c>
      <c r="M6867" t="s">
        <v>696</v>
      </c>
      <c r="N6867">
        <v>85</v>
      </c>
      <c r="O6867">
        <v>0</v>
      </c>
      <c r="P6867">
        <v>0</v>
      </c>
      <c r="Q6867" t="s">
        <v>70</v>
      </c>
      <c r="R6867" t="s">
        <v>238</v>
      </c>
      <c r="S6867" t="s">
        <v>239</v>
      </c>
      <c r="T6867">
        <v>220</v>
      </c>
      <c r="U6867">
        <v>197</v>
      </c>
      <c r="V6867">
        <v>89.55</v>
      </c>
      <c r="W6867" t="s">
        <v>133</v>
      </c>
      <c r="X6867">
        <v>10776</v>
      </c>
      <c r="Y6867">
        <v>2122872</v>
      </c>
      <c r="Z6867">
        <v>82149</v>
      </c>
      <c r="AA6867">
        <v>42749</v>
      </c>
      <c r="AB6867">
        <v>2247770</v>
      </c>
      <c r="AC6867">
        <v>1612390</v>
      </c>
      <c r="AD6867">
        <v>635380</v>
      </c>
      <c r="AE6867" t="s">
        <v>78</v>
      </c>
      <c r="AF6867" t="s">
        <v>72</v>
      </c>
      <c r="AG6867" t="s">
        <v>240</v>
      </c>
      <c r="AH6867" t="s">
        <v>144</v>
      </c>
      <c r="AI6867" t="s">
        <v>139</v>
      </c>
      <c r="AJ6867" t="str">
        <f t="shared" si="107"/>
        <v>Dec</v>
      </c>
    </row>
    <row r="6868" spans="1:36" x14ac:dyDescent="0.3">
      <c r="A6868" t="s">
        <v>14874</v>
      </c>
      <c r="B6868" s="33">
        <v>45944</v>
      </c>
      <c r="C6868" t="s">
        <v>93</v>
      </c>
      <c r="D6868" t="s">
        <v>14875</v>
      </c>
      <c r="E6868" t="s">
        <v>174</v>
      </c>
      <c r="F6868" t="s">
        <v>177</v>
      </c>
      <c r="G6868" t="s">
        <v>158</v>
      </c>
      <c r="H6868" t="s">
        <v>162</v>
      </c>
      <c r="I6868">
        <v>1465</v>
      </c>
      <c r="J6868" t="s">
        <v>588</v>
      </c>
      <c r="K6868" t="s">
        <v>3843</v>
      </c>
      <c r="L6868" t="s">
        <v>258</v>
      </c>
      <c r="M6868" t="s">
        <v>3843</v>
      </c>
      <c r="N6868">
        <v>223</v>
      </c>
      <c r="O6868">
        <v>0</v>
      </c>
      <c r="P6868">
        <v>-10</v>
      </c>
      <c r="Q6868" t="s">
        <v>70</v>
      </c>
      <c r="R6868" t="s">
        <v>238</v>
      </c>
      <c r="S6868" t="s">
        <v>239</v>
      </c>
      <c r="T6868">
        <v>150</v>
      </c>
      <c r="U6868">
        <v>90</v>
      </c>
      <c r="V6868">
        <v>60</v>
      </c>
      <c r="W6868" t="s">
        <v>134</v>
      </c>
      <c r="X6868">
        <v>8729</v>
      </c>
      <c r="Y6868">
        <v>785610</v>
      </c>
      <c r="Z6868">
        <v>16470</v>
      </c>
      <c r="AA6868">
        <v>58680</v>
      </c>
      <c r="AB6868">
        <v>860760</v>
      </c>
      <c r="AC6868">
        <v>625934</v>
      </c>
      <c r="AD6868">
        <v>234826</v>
      </c>
      <c r="AE6868" t="s">
        <v>78</v>
      </c>
      <c r="AF6868" t="s">
        <v>78</v>
      </c>
      <c r="AG6868" t="s">
        <v>240</v>
      </c>
      <c r="AH6868" t="s">
        <v>146</v>
      </c>
      <c r="AI6868" t="s">
        <v>139</v>
      </c>
      <c r="AJ6868" t="str">
        <f t="shared" si="107"/>
        <v>Oct</v>
      </c>
    </row>
    <row r="6869" spans="1:36" x14ac:dyDescent="0.3">
      <c r="A6869" t="s">
        <v>14876</v>
      </c>
      <c r="B6869" s="33">
        <v>45715</v>
      </c>
      <c r="C6869" t="s">
        <v>95</v>
      </c>
      <c r="D6869" t="s">
        <v>14877</v>
      </c>
      <c r="E6869" t="s">
        <v>175</v>
      </c>
      <c r="F6869" t="s">
        <v>176</v>
      </c>
      <c r="G6869" t="s">
        <v>163</v>
      </c>
      <c r="H6869" t="s">
        <v>156</v>
      </c>
      <c r="I6869">
        <v>1524</v>
      </c>
      <c r="J6869" t="s">
        <v>298</v>
      </c>
      <c r="K6869" t="s">
        <v>392</v>
      </c>
      <c r="L6869" t="s">
        <v>258</v>
      </c>
      <c r="M6869" t="s">
        <v>392</v>
      </c>
      <c r="N6869">
        <v>186</v>
      </c>
      <c r="O6869">
        <v>0</v>
      </c>
      <c r="P6869">
        <v>-4</v>
      </c>
      <c r="Q6869" t="s">
        <v>70</v>
      </c>
      <c r="R6869" t="s">
        <v>238</v>
      </c>
      <c r="S6869" t="s">
        <v>239</v>
      </c>
      <c r="T6869">
        <v>180</v>
      </c>
      <c r="U6869">
        <v>142</v>
      </c>
      <c r="V6869">
        <v>78.89</v>
      </c>
      <c r="W6869" t="s">
        <v>133</v>
      </c>
      <c r="X6869">
        <v>5899</v>
      </c>
      <c r="Y6869">
        <v>837658</v>
      </c>
      <c r="Z6869">
        <v>26980</v>
      </c>
      <c r="AA6869">
        <v>97980</v>
      </c>
      <c r="AB6869">
        <v>962618</v>
      </c>
      <c r="AC6869">
        <v>789518</v>
      </c>
      <c r="AD6869">
        <v>173100</v>
      </c>
      <c r="AE6869" t="s">
        <v>75</v>
      </c>
      <c r="AF6869" t="s">
        <v>81</v>
      </c>
      <c r="AG6869" t="s">
        <v>240</v>
      </c>
      <c r="AH6869" t="s">
        <v>144</v>
      </c>
      <c r="AI6869" t="s">
        <v>139</v>
      </c>
      <c r="AJ6869" t="str">
        <f t="shared" si="107"/>
        <v>Feb</v>
      </c>
    </row>
    <row r="6870" spans="1:36" x14ac:dyDescent="0.3">
      <c r="A6870" t="s">
        <v>14878</v>
      </c>
      <c r="B6870" s="33">
        <v>45684</v>
      </c>
      <c r="C6870" t="s">
        <v>95</v>
      </c>
      <c r="D6870" t="s">
        <v>3156</v>
      </c>
      <c r="E6870" t="s">
        <v>178</v>
      </c>
      <c r="F6870" t="s">
        <v>172</v>
      </c>
      <c r="G6870" t="s">
        <v>157</v>
      </c>
      <c r="H6870" t="s">
        <v>155</v>
      </c>
      <c r="I6870">
        <v>1276</v>
      </c>
      <c r="J6870" t="s">
        <v>447</v>
      </c>
      <c r="K6870" t="s">
        <v>2156</v>
      </c>
      <c r="L6870" t="s">
        <v>248</v>
      </c>
      <c r="M6870" t="s">
        <v>1064</v>
      </c>
      <c r="N6870">
        <v>185</v>
      </c>
      <c r="O6870">
        <v>45</v>
      </c>
      <c r="P6870">
        <v>37</v>
      </c>
      <c r="Q6870" t="s">
        <v>76</v>
      </c>
      <c r="R6870" t="s">
        <v>238</v>
      </c>
      <c r="S6870" t="s">
        <v>239</v>
      </c>
      <c r="T6870">
        <v>220</v>
      </c>
      <c r="U6870">
        <v>207</v>
      </c>
      <c r="V6870">
        <v>94.09</v>
      </c>
      <c r="W6870" t="s">
        <v>133</v>
      </c>
      <c r="X6870">
        <v>2831</v>
      </c>
      <c r="Y6870">
        <v>586017</v>
      </c>
      <c r="Z6870">
        <v>106398</v>
      </c>
      <c r="AA6870">
        <v>76797</v>
      </c>
      <c r="AB6870">
        <v>769212</v>
      </c>
      <c r="AC6870">
        <v>530035</v>
      </c>
      <c r="AD6870">
        <v>239177</v>
      </c>
      <c r="AE6870" t="s">
        <v>75</v>
      </c>
      <c r="AF6870" t="s">
        <v>81</v>
      </c>
      <c r="AG6870" t="s">
        <v>240</v>
      </c>
      <c r="AH6870" t="s">
        <v>147</v>
      </c>
      <c r="AI6870" t="s">
        <v>140</v>
      </c>
      <c r="AJ6870" t="str">
        <f t="shared" si="107"/>
        <v>Jan</v>
      </c>
    </row>
    <row r="6871" spans="1:36" x14ac:dyDescent="0.3">
      <c r="A6871" t="s">
        <v>14879</v>
      </c>
      <c r="B6871" s="33">
        <v>45750</v>
      </c>
      <c r="C6871" t="s">
        <v>99</v>
      </c>
      <c r="D6871" t="s">
        <v>14880</v>
      </c>
      <c r="E6871" t="s">
        <v>173</v>
      </c>
      <c r="F6871" t="s">
        <v>176</v>
      </c>
      <c r="G6871" t="s">
        <v>161</v>
      </c>
      <c r="H6871" t="s">
        <v>156</v>
      </c>
      <c r="I6871">
        <v>2303</v>
      </c>
      <c r="J6871" t="s">
        <v>451</v>
      </c>
      <c r="K6871" t="s">
        <v>1002</v>
      </c>
      <c r="L6871" t="s">
        <v>1553</v>
      </c>
      <c r="M6871" t="s">
        <v>1435</v>
      </c>
      <c r="N6871">
        <v>342</v>
      </c>
      <c r="O6871">
        <v>26</v>
      </c>
      <c r="P6871">
        <v>6</v>
      </c>
      <c r="Q6871" t="s">
        <v>73</v>
      </c>
      <c r="R6871" t="s">
        <v>238</v>
      </c>
      <c r="S6871" t="s">
        <v>239</v>
      </c>
      <c r="T6871">
        <v>180</v>
      </c>
      <c r="U6871">
        <v>129</v>
      </c>
      <c r="V6871">
        <v>71.67</v>
      </c>
      <c r="W6871" t="s">
        <v>133</v>
      </c>
      <c r="X6871">
        <v>2998</v>
      </c>
      <c r="Y6871">
        <v>386742</v>
      </c>
      <c r="Z6871">
        <v>48117</v>
      </c>
      <c r="AA6871">
        <v>21285</v>
      </c>
      <c r="AB6871">
        <v>456144</v>
      </c>
      <c r="AC6871">
        <v>350515</v>
      </c>
      <c r="AD6871">
        <v>105629</v>
      </c>
      <c r="AE6871" t="s">
        <v>78</v>
      </c>
      <c r="AF6871" t="s">
        <v>81</v>
      </c>
      <c r="AG6871" t="s">
        <v>240</v>
      </c>
      <c r="AH6871" t="s">
        <v>147</v>
      </c>
      <c r="AI6871" t="s">
        <v>138</v>
      </c>
      <c r="AJ6871" t="str">
        <f t="shared" si="107"/>
        <v>Apr</v>
      </c>
    </row>
    <row r="6872" spans="1:36" x14ac:dyDescent="0.3">
      <c r="A6872" t="s">
        <v>14881</v>
      </c>
      <c r="B6872" s="33">
        <v>45875</v>
      </c>
      <c r="C6872" t="s">
        <v>97</v>
      </c>
      <c r="D6872" t="s">
        <v>14882</v>
      </c>
      <c r="E6872" t="s">
        <v>175</v>
      </c>
      <c r="F6872" t="s">
        <v>174</v>
      </c>
      <c r="G6872" t="s">
        <v>163</v>
      </c>
      <c r="H6872" t="s">
        <v>158</v>
      </c>
      <c r="I6872">
        <v>1150</v>
      </c>
      <c r="J6872" t="s">
        <v>600</v>
      </c>
      <c r="K6872" t="s">
        <v>1425</v>
      </c>
      <c r="L6872" t="s">
        <v>572</v>
      </c>
      <c r="M6872" t="s">
        <v>525</v>
      </c>
      <c r="N6872">
        <v>154</v>
      </c>
      <c r="O6872">
        <v>15</v>
      </c>
      <c r="P6872">
        <v>40</v>
      </c>
      <c r="Q6872" t="s">
        <v>76</v>
      </c>
      <c r="R6872" t="s">
        <v>238</v>
      </c>
      <c r="S6872" t="s">
        <v>239</v>
      </c>
      <c r="T6872">
        <v>180</v>
      </c>
      <c r="U6872">
        <v>154</v>
      </c>
      <c r="V6872">
        <v>85.56</v>
      </c>
      <c r="W6872" t="s">
        <v>133</v>
      </c>
      <c r="X6872">
        <v>7555</v>
      </c>
      <c r="Y6872">
        <v>1163470</v>
      </c>
      <c r="Z6872">
        <v>63602</v>
      </c>
      <c r="AA6872">
        <v>100100</v>
      </c>
      <c r="AB6872">
        <v>1327172</v>
      </c>
      <c r="AC6872">
        <v>1099904</v>
      </c>
      <c r="AD6872">
        <v>227268</v>
      </c>
      <c r="AE6872" t="s">
        <v>75</v>
      </c>
      <c r="AF6872" t="s">
        <v>78</v>
      </c>
      <c r="AG6872" t="s">
        <v>240</v>
      </c>
      <c r="AH6872" t="s">
        <v>144</v>
      </c>
      <c r="AI6872" t="s">
        <v>138</v>
      </c>
      <c r="AJ6872" t="str">
        <f t="shared" si="107"/>
        <v>Aug</v>
      </c>
    </row>
    <row r="6873" spans="1:36" x14ac:dyDescent="0.3">
      <c r="A6873" t="s">
        <v>14883</v>
      </c>
      <c r="B6873" s="33">
        <v>45858</v>
      </c>
      <c r="C6873" t="s">
        <v>95</v>
      </c>
      <c r="D6873" t="s">
        <v>14884</v>
      </c>
      <c r="E6873" t="s">
        <v>172</v>
      </c>
      <c r="F6873" t="s">
        <v>177</v>
      </c>
      <c r="G6873" t="s">
        <v>155</v>
      </c>
      <c r="H6873" t="s">
        <v>162</v>
      </c>
      <c r="I6873">
        <v>425</v>
      </c>
      <c r="J6873" t="s">
        <v>520</v>
      </c>
      <c r="K6873" t="s">
        <v>1622</v>
      </c>
      <c r="N6873">
        <v>81</v>
      </c>
      <c r="O6873">
        <v>0</v>
      </c>
      <c r="P6873">
        <v>0</v>
      </c>
      <c r="Q6873" t="s">
        <v>67</v>
      </c>
      <c r="R6873" t="s">
        <v>245</v>
      </c>
      <c r="S6873" t="s">
        <v>122</v>
      </c>
      <c r="T6873">
        <v>150</v>
      </c>
      <c r="U6873">
        <v>0</v>
      </c>
      <c r="V6873">
        <v>0</v>
      </c>
      <c r="W6873" t="s">
        <v>135</v>
      </c>
      <c r="X6873">
        <v>7475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 t="s">
        <v>81</v>
      </c>
      <c r="AF6873" t="s">
        <v>78</v>
      </c>
      <c r="AG6873" t="s">
        <v>240</v>
      </c>
      <c r="AH6873" t="s">
        <v>144</v>
      </c>
      <c r="AI6873" t="s">
        <v>139</v>
      </c>
      <c r="AJ6873" t="str">
        <f t="shared" si="107"/>
        <v>Jul</v>
      </c>
    </row>
    <row r="6874" spans="1:36" x14ac:dyDescent="0.3">
      <c r="A6874" t="s">
        <v>14885</v>
      </c>
      <c r="B6874" s="33">
        <v>45731</v>
      </c>
      <c r="C6874" t="s">
        <v>93</v>
      </c>
      <c r="D6874" t="s">
        <v>11813</v>
      </c>
      <c r="E6874" t="s">
        <v>175</v>
      </c>
      <c r="F6874" t="s">
        <v>174</v>
      </c>
      <c r="G6874" t="s">
        <v>163</v>
      </c>
      <c r="H6874" t="s">
        <v>158</v>
      </c>
      <c r="I6874">
        <v>703</v>
      </c>
      <c r="J6874" t="s">
        <v>275</v>
      </c>
      <c r="K6874" t="s">
        <v>1673</v>
      </c>
      <c r="L6874" t="s">
        <v>9886</v>
      </c>
      <c r="M6874" t="s">
        <v>6907</v>
      </c>
      <c r="N6874">
        <v>100</v>
      </c>
      <c r="O6874">
        <v>33</v>
      </c>
      <c r="P6874">
        <v>48</v>
      </c>
      <c r="Q6874" t="s">
        <v>76</v>
      </c>
      <c r="R6874" t="s">
        <v>238</v>
      </c>
      <c r="S6874" t="s">
        <v>239</v>
      </c>
      <c r="T6874">
        <v>180</v>
      </c>
      <c r="U6874">
        <v>167</v>
      </c>
      <c r="V6874">
        <v>92.78</v>
      </c>
      <c r="W6874" t="s">
        <v>135</v>
      </c>
      <c r="X6874">
        <v>6720</v>
      </c>
      <c r="Y6874">
        <v>1122240</v>
      </c>
      <c r="Z6874">
        <v>55444</v>
      </c>
      <c r="AA6874">
        <v>27722</v>
      </c>
      <c r="AB6874">
        <v>1205406</v>
      </c>
      <c r="AC6874">
        <v>1041496</v>
      </c>
      <c r="AD6874">
        <v>163910</v>
      </c>
      <c r="AE6874" t="s">
        <v>75</v>
      </c>
      <c r="AF6874" t="s">
        <v>78</v>
      </c>
      <c r="AG6874" t="s">
        <v>240</v>
      </c>
      <c r="AH6874" t="s">
        <v>145</v>
      </c>
      <c r="AI6874" t="s">
        <v>139</v>
      </c>
      <c r="AJ6874" t="str">
        <f t="shared" si="107"/>
        <v>Mar</v>
      </c>
    </row>
    <row r="6875" spans="1:36" x14ac:dyDescent="0.3">
      <c r="A6875" t="s">
        <v>14886</v>
      </c>
      <c r="B6875" s="33">
        <v>45899</v>
      </c>
      <c r="C6875" t="s">
        <v>93</v>
      </c>
      <c r="D6875" t="s">
        <v>3695</v>
      </c>
      <c r="E6875" t="s">
        <v>179</v>
      </c>
      <c r="F6875" t="s">
        <v>180</v>
      </c>
      <c r="G6875" t="s">
        <v>166</v>
      </c>
      <c r="H6875" t="s">
        <v>160</v>
      </c>
      <c r="I6875">
        <v>2158</v>
      </c>
      <c r="J6875" t="s">
        <v>504</v>
      </c>
      <c r="K6875" t="s">
        <v>1150</v>
      </c>
      <c r="L6875" t="s">
        <v>2841</v>
      </c>
      <c r="M6875" t="s">
        <v>2033</v>
      </c>
      <c r="N6875">
        <v>292</v>
      </c>
      <c r="O6875">
        <v>50</v>
      </c>
      <c r="P6875">
        <v>82</v>
      </c>
      <c r="Q6875" t="s">
        <v>76</v>
      </c>
      <c r="R6875" t="s">
        <v>238</v>
      </c>
      <c r="S6875" t="s">
        <v>239</v>
      </c>
      <c r="T6875">
        <v>180</v>
      </c>
      <c r="U6875">
        <v>170</v>
      </c>
      <c r="V6875">
        <v>94.44</v>
      </c>
      <c r="W6875" t="s">
        <v>135</v>
      </c>
      <c r="X6875">
        <v>4002</v>
      </c>
      <c r="Y6875">
        <v>680340</v>
      </c>
      <c r="Z6875">
        <v>40460</v>
      </c>
      <c r="AA6875">
        <v>81770</v>
      </c>
      <c r="AB6875">
        <v>802570</v>
      </c>
      <c r="AC6875">
        <v>552823</v>
      </c>
      <c r="AD6875">
        <v>249747</v>
      </c>
      <c r="AE6875" t="s">
        <v>72</v>
      </c>
      <c r="AF6875" t="s">
        <v>81</v>
      </c>
      <c r="AG6875" t="s">
        <v>240</v>
      </c>
      <c r="AH6875" t="s">
        <v>144</v>
      </c>
      <c r="AI6875" t="s">
        <v>139</v>
      </c>
      <c r="AJ6875" t="str">
        <f t="shared" si="107"/>
        <v>Aug</v>
      </c>
    </row>
    <row r="6876" spans="1:36" x14ac:dyDescent="0.3">
      <c r="A6876" t="s">
        <v>14887</v>
      </c>
      <c r="B6876" s="33">
        <v>45769</v>
      </c>
      <c r="C6876" t="s">
        <v>93</v>
      </c>
      <c r="D6876" t="s">
        <v>14888</v>
      </c>
      <c r="E6876" t="s">
        <v>180</v>
      </c>
      <c r="F6876" t="s">
        <v>181</v>
      </c>
      <c r="G6876" t="s">
        <v>160</v>
      </c>
      <c r="H6876" t="s">
        <v>159</v>
      </c>
      <c r="I6876">
        <v>1911</v>
      </c>
      <c r="J6876" t="s">
        <v>248</v>
      </c>
      <c r="K6876" t="s">
        <v>1368</v>
      </c>
      <c r="L6876" t="s">
        <v>447</v>
      </c>
      <c r="M6876" t="s">
        <v>3204</v>
      </c>
      <c r="N6876">
        <v>236</v>
      </c>
      <c r="O6876">
        <v>0</v>
      </c>
      <c r="P6876">
        <v>19</v>
      </c>
      <c r="Q6876" t="s">
        <v>73</v>
      </c>
      <c r="R6876" t="s">
        <v>238</v>
      </c>
      <c r="S6876" t="s">
        <v>239</v>
      </c>
      <c r="T6876">
        <v>189</v>
      </c>
      <c r="U6876">
        <v>125</v>
      </c>
      <c r="V6876">
        <v>66.14</v>
      </c>
      <c r="W6876" t="s">
        <v>135</v>
      </c>
      <c r="X6876">
        <v>7026</v>
      </c>
      <c r="Y6876">
        <v>878250</v>
      </c>
      <c r="Z6876">
        <v>58125</v>
      </c>
      <c r="AA6876">
        <v>32500</v>
      </c>
      <c r="AB6876">
        <v>968875</v>
      </c>
      <c r="AC6876">
        <v>721617</v>
      </c>
      <c r="AD6876">
        <v>247258</v>
      </c>
      <c r="AE6876" t="s">
        <v>81</v>
      </c>
      <c r="AF6876" t="s">
        <v>81</v>
      </c>
      <c r="AG6876" t="s">
        <v>240</v>
      </c>
      <c r="AH6876" t="s">
        <v>145</v>
      </c>
      <c r="AI6876" t="s">
        <v>139</v>
      </c>
      <c r="AJ6876" t="str">
        <f t="shared" si="107"/>
        <v>Apr</v>
      </c>
    </row>
    <row r="6877" spans="1:36" x14ac:dyDescent="0.3">
      <c r="A6877" t="s">
        <v>14889</v>
      </c>
      <c r="B6877" s="33">
        <v>45658</v>
      </c>
      <c r="C6877" t="s">
        <v>96</v>
      </c>
      <c r="D6877" t="s">
        <v>5532</v>
      </c>
      <c r="E6877" t="s">
        <v>173</v>
      </c>
      <c r="F6877" t="s">
        <v>172</v>
      </c>
      <c r="G6877" t="s">
        <v>161</v>
      </c>
      <c r="H6877" t="s">
        <v>155</v>
      </c>
      <c r="I6877">
        <v>1195</v>
      </c>
      <c r="J6877" t="s">
        <v>514</v>
      </c>
      <c r="K6877" t="s">
        <v>3664</v>
      </c>
      <c r="L6877" t="s">
        <v>1186</v>
      </c>
      <c r="M6877" t="s">
        <v>1439</v>
      </c>
      <c r="N6877">
        <v>158</v>
      </c>
      <c r="O6877">
        <v>21</v>
      </c>
      <c r="P6877">
        <v>15</v>
      </c>
      <c r="Q6877" t="s">
        <v>73</v>
      </c>
      <c r="R6877" t="s">
        <v>238</v>
      </c>
      <c r="S6877" t="s">
        <v>239</v>
      </c>
      <c r="T6877">
        <v>189</v>
      </c>
      <c r="U6877">
        <v>139</v>
      </c>
      <c r="V6877">
        <v>73.540000000000006</v>
      </c>
      <c r="W6877" t="s">
        <v>133</v>
      </c>
      <c r="X6877">
        <v>8804</v>
      </c>
      <c r="Y6877">
        <v>1223756</v>
      </c>
      <c r="Z6877">
        <v>31553</v>
      </c>
      <c r="AA6877">
        <v>45731</v>
      </c>
      <c r="AB6877">
        <v>1301040</v>
      </c>
      <c r="AC6877">
        <v>961139</v>
      </c>
      <c r="AD6877">
        <v>339901</v>
      </c>
      <c r="AE6877" t="s">
        <v>78</v>
      </c>
      <c r="AF6877" t="s">
        <v>81</v>
      </c>
      <c r="AG6877" t="s">
        <v>240</v>
      </c>
      <c r="AH6877" t="s">
        <v>144</v>
      </c>
      <c r="AI6877" t="s">
        <v>140</v>
      </c>
      <c r="AJ6877" t="str">
        <f t="shared" si="107"/>
        <v>Jan</v>
      </c>
    </row>
    <row r="6878" spans="1:36" x14ac:dyDescent="0.3">
      <c r="A6878" t="s">
        <v>14890</v>
      </c>
      <c r="B6878" s="33">
        <v>45980</v>
      </c>
      <c r="C6878" t="s">
        <v>93</v>
      </c>
      <c r="D6878" t="s">
        <v>14891</v>
      </c>
      <c r="E6878" t="s">
        <v>172</v>
      </c>
      <c r="F6878" t="s">
        <v>173</v>
      </c>
      <c r="G6878" t="s">
        <v>155</v>
      </c>
      <c r="H6878" t="s">
        <v>161</v>
      </c>
      <c r="I6878">
        <v>813</v>
      </c>
      <c r="J6878" t="s">
        <v>682</v>
      </c>
      <c r="K6878" t="s">
        <v>2082</v>
      </c>
      <c r="L6878" t="s">
        <v>3154</v>
      </c>
      <c r="M6878" t="s">
        <v>3070</v>
      </c>
      <c r="N6878">
        <v>110</v>
      </c>
      <c r="O6878">
        <v>4</v>
      </c>
      <c r="P6878">
        <v>7</v>
      </c>
      <c r="Q6878" t="s">
        <v>73</v>
      </c>
      <c r="R6878" t="s">
        <v>238</v>
      </c>
      <c r="S6878" t="s">
        <v>239</v>
      </c>
      <c r="T6878">
        <v>189</v>
      </c>
      <c r="U6878">
        <v>179</v>
      </c>
      <c r="V6878">
        <v>94.71</v>
      </c>
      <c r="W6878" t="s">
        <v>135</v>
      </c>
      <c r="X6878">
        <v>4763</v>
      </c>
      <c r="Y6878">
        <v>852577</v>
      </c>
      <c r="Z6878">
        <v>81982</v>
      </c>
      <c r="AA6878">
        <v>60681</v>
      </c>
      <c r="AB6878">
        <v>995240</v>
      </c>
      <c r="AC6878">
        <v>731419</v>
      </c>
      <c r="AD6878">
        <v>263821</v>
      </c>
      <c r="AE6878" t="s">
        <v>81</v>
      </c>
      <c r="AF6878" t="s">
        <v>78</v>
      </c>
      <c r="AG6878" t="s">
        <v>240</v>
      </c>
      <c r="AH6878" t="s">
        <v>144</v>
      </c>
      <c r="AI6878" t="s">
        <v>139</v>
      </c>
      <c r="AJ6878" t="str">
        <f t="shared" si="107"/>
        <v>Nov</v>
      </c>
    </row>
    <row r="6879" spans="1:36" x14ac:dyDescent="0.3">
      <c r="A6879" t="s">
        <v>14892</v>
      </c>
      <c r="B6879" s="33">
        <v>45706</v>
      </c>
      <c r="C6879" t="s">
        <v>97</v>
      </c>
      <c r="D6879" t="s">
        <v>14893</v>
      </c>
      <c r="E6879" t="s">
        <v>173</v>
      </c>
      <c r="F6879" t="s">
        <v>179</v>
      </c>
      <c r="G6879" t="s">
        <v>161</v>
      </c>
      <c r="H6879" t="s">
        <v>166</v>
      </c>
      <c r="I6879">
        <v>1900</v>
      </c>
      <c r="J6879" t="s">
        <v>633</v>
      </c>
      <c r="K6879" t="s">
        <v>1007</v>
      </c>
      <c r="L6879" t="s">
        <v>633</v>
      </c>
      <c r="M6879" t="s">
        <v>1007</v>
      </c>
      <c r="N6879">
        <v>244</v>
      </c>
      <c r="O6879">
        <v>0</v>
      </c>
      <c r="P6879">
        <v>-2</v>
      </c>
      <c r="Q6879" t="s">
        <v>70</v>
      </c>
      <c r="R6879" t="s">
        <v>238</v>
      </c>
      <c r="S6879" t="s">
        <v>239</v>
      </c>
      <c r="T6879">
        <v>189</v>
      </c>
      <c r="U6879">
        <v>151</v>
      </c>
      <c r="V6879">
        <v>79.89</v>
      </c>
      <c r="W6879" t="s">
        <v>133</v>
      </c>
      <c r="X6879">
        <v>6404</v>
      </c>
      <c r="Y6879">
        <v>967004</v>
      </c>
      <c r="Z6879">
        <v>24915</v>
      </c>
      <c r="AA6879">
        <v>53907</v>
      </c>
      <c r="AB6879">
        <v>1045826</v>
      </c>
      <c r="AC6879">
        <v>808980</v>
      </c>
      <c r="AD6879">
        <v>236846</v>
      </c>
      <c r="AE6879" t="s">
        <v>78</v>
      </c>
      <c r="AF6879" t="s">
        <v>72</v>
      </c>
      <c r="AG6879" t="s">
        <v>240</v>
      </c>
      <c r="AH6879" t="s">
        <v>147</v>
      </c>
      <c r="AI6879" t="s">
        <v>138</v>
      </c>
      <c r="AJ6879" t="str">
        <f t="shared" si="107"/>
        <v>Feb</v>
      </c>
    </row>
    <row r="6880" spans="1:36" x14ac:dyDescent="0.3">
      <c r="A6880" t="s">
        <v>14894</v>
      </c>
      <c r="B6880" s="33">
        <v>45920</v>
      </c>
      <c r="C6880" t="s">
        <v>99</v>
      </c>
      <c r="D6880" t="s">
        <v>14895</v>
      </c>
      <c r="E6880" t="s">
        <v>174</v>
      </c>
      <c r="F6880" t="s">
        <v>179</v>
      </c>
      <c r="G6880" t="s">
        <v>158</v>
      </c>
      <c r="H6880" t="s">
        <v>166</v>
      </c>
      <c r="I6880">
        <v>1893</v>
      </c>
      <c r="J6880" t="s">
        <v>474</v>
      </c>
      <c r="K6880" t="s">
        <v>690</v>
      </c>
      <c r="L6880" t="s">
        <v>1183</v>
      </c>
      <c r="M6880" t="s">
        <v>458</v>
      </c>
      <c r="N6880">
        <v>236</v>
      </c>
      <c r="O6880">
        <v>38</v>
      </c>
      <c r="P6880">
        <v>61</v>
      </c>
      <c r="Q6880" t="s">
        <v>76</v>
      </c>
      <c r="R6880" t="s">
        <v>238</v>
      </c>
      <c r="S6880" t="s">
        <v>239</v>
      </c>
      <c r="T6880">
        <v>180</v>
      </c>
      <c r="U6880">
        <v>157</v>
      </c>
      <c r="V6880">
        <v>87.22</v>
      </c>
      <c r="W6880" t="s">
        <v>133</v>
      </c>
      <c r="X6880">
        <v>4058</v>
      </c>
      <c r="Y6880">
        <v>637106</v>
      </c>
      <c r="Z6880">
        <v>63585</v>
      </c>
      <c r="AA6880">
        <v>92944</v>
      </c>
      <c r="AB6880">
        <v>793635</v>
      </c>
      <c r="AC6880">
        <v>606515</v>
      </c>
      <c r="AD6880">
        <v>187120</v>
      </c>
      <c r="AE6880" t="s">
        <v>78</v>
      </c>
      <c r="AF6880" t="s">
        <v>72</v>
      </c>
      <c r="AG6880" t="s">
        <v>240</v>
      </c>
      <c r="AH6880" t="s">
        <v>144</v>
      </c>
      <c r="AI6880" t="s">
        <v>139</v>
      </c>
      <c r="AJ6880" t="str">
        <f t="shared" si="107"/>
        <v>Sep</v>
      </c>
    </row>
    <row r="6881" spans="1:36" x14ac:dyDescent="0.3">
      <c r="A6881" t="s">
        <v>14896</v>
      </c>
      <c r="B6881" s="33">
        <v>46015</v>
      </c>
      <c r="C6881" t="s">
        <v>96</v>
      </c>
      <c r="D6881" t="s">
        <v>14897</v>
      </c>
      <c r="E6881" t="s">
        <v>173</v>
      </c>
      <c r="F6881" t="s">
        <v>177</v>
      </c>
      <c r="G6881" t="s">
        <v>161</v>
      </c>
      <c r="H6881" t="s">
        <v>162</v>
      </c>
      <c r="I6881">
        <v>1877</v>
      </c>
      <c r="J6881" t="s">
        <v>447</v>
      </c>
      <c r="K6881" t="s">
        <v>594</v>
      </c>
      <c r="N6881">
        <v>224</v>
      </c>
      <c r="O6881">
        <v>0</v>
      </c>
      <c r="P6881">
        <v>0</v>
      </c>
      <c r="Q6881" t="s">
        <v>67</v>
      </c>
      <c r="R6881" t="s">
        <v>245</v>
      </c>
      <c r="S6881" t="s">
        <v>124</v>
      </c>
      <c r="T6881">
        <v>220</v>
      </c>
      <c r="U6881">
        <v>0</v>
      </c>
      <c r="V6881">
        <v>0</v>
      </c>
      <c r="W6881" t="s">
        <v>133</v>
      </c>
      <c r="X6881">
        <v>5215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 t="s">
        <v>78</v>
      </c>
      <c r="AF6881" t="s">
        <v>78</v>
      </c>
      <c r="AG6881" t="s">
        <v>240</v>
      </c>
      <c r="AH6881" t="s">
        <v>144</v>
      </c>
      <c r="AI6881" t="s">
        <v>139</v>
      </c>
      <c r="AJ6881" t="str">
        <f t="shared" si="107"/>
        <v>Dec</v>
      </c>
    </row>
    <row r="6882" spans="1:36" x14ac:dyDescent="0.3">
      <c r="A6882" t="s">
        <v>14898</v>
      </c>
      <c r="B6882" s="33">
        <v>45733</v>
      </c>
      <c r="C6882" t="s">
        <v>96</v>
      </c>
      <c r="D6882" t="s">
        <v>14899</v>
      </c>
      <c r="E6882" t="s">
        <v>180</v>
      </c>
      <c r="F6882" t="s">
        <v>175</v>
      </c>
      <c r="G6882" t="s">
        <v>160</v>
      </c>
      <c r="H6882" t="s">
        <v>163</v>
      </c>
      <c r="I6882">
        <v>638</v>
      </c>
      <c r="J6882" t="s">
        <v>503</v>
      </c>
      <c r="K6882" t="s">
        <v>289</v>
      </c>
      <c r="L6882" t="s">
        <v>452</v>
      </c>
      <c r="M6882" t="s">
        <v>289</v>
      </c>
      <c r="N6882">
        <v>98</v>
      </c>
      <c r="O6882">
        <v>10</v>
      </c>
      <c r="P6882">
        <v>-3</v>
      </c>
      <c r="Q6882" t="s">
        <v>73</v>
      </c>
      <c r="R6882" t="s">
        <v>238</v>
      </c>
      <c r="S6882" t="s">
        <v>239</v>
      </c>
      <c r="T6882">
        <v>180</v>
      </c>
      <c r="U6882">
        <v>128</v>
      </c>
      <c r="V6882">
        <v>71.11</v>
      </c>
      <c r="W6882" t="s">
        <v>133</v>
      </c>
      <c r="X6882">
        <v>10736</v>
      </c>
      <c r="Y6882">
        <v>1374208</v>
      </c>
      <c r="Z6882">
        <v>42624</v>
      </c>
      <c r="AA6882">
        <v>54400</v>
      </c>
      <c r="AB6882">
        <v>1471232</v>
      </c>
      <c r="AC6882">
        <v>945438</v>
      </c>
      <c r="AD6882">
        <v>525794</v>
      </c>
      <c r="AE6882" t="s">
        <v>81</v>
      </c>
      <c r="AF6882" t="s">
        <v>75</v>
      </c>
      <c r="AG6882" t="s">
        <v>240</v>
      </c>
      <c r="AH6882" t="s">
        <v>144</v>
      </c>
      <c r="AI6882" t="s">
        <v>139</v>
      </c>
      <c r="AJ6882" t="str">
        <f t="shared" si="107"/>
        <v>Mar</v>
      </c>
    </row>
    <row r="6883" spans="1:36" x14ac:dyDescent="0.3">
      <c r="A6883" t="s">
        <v>14900</v>
      </c>
      <c r="B6883" s="33">
        <v>45969</v>
      </c>
      <c r="C6883" t="s">
        <v>98</v>
      </c>
      <c r="D6883" t="s">
        <v>14901</v>
      </c>
      <c r="E6883" t="s">
        <v>178</v>
      </c>
      <c r="F6883" t="s">
        <v>173</v>
      </c>
      <c r="G6883" t="s">
        <v>157</v>
      </c>
      <c r="H6883" t="s">
        <v>161</v>
      </c>
      <c r="I6883">
        <v>631</v>
      </c>
      <c r="J6883" t="s">
        <v>463</v>
      </c>
      <c r="K6883" t="s">
        <v>3926</v>
      </c>
      <c r="L6883" t="s">
        <v>463</v>
      </c>
      <c r="M6883" t="s">
        <v>645</v>
      </c>
      <c r="N6883">
        <v>99</v>
      </c>
      <c r="O6883">
        <v>0</v>
      </c>
      <c r="P6883">
        <v>9</v>
      </c>
      <c r="Q6883" t="s">
        <v>73</v>
      </c>
      <c r="R6883" t="s">
        <v>238</v>
      </c>
      <c r="S6883" t="s">
        <v>239</v>
      </c>
      <c r="T6883">
        <v>150</v>
      </c>
      <c r="U6883">
        <v>101</v>
      </c>
      <c r="V6883">
        <v>67.33</v>
      </c>
      <c r="W6883" t="s">
        <v>135</v>
      </c>
      <c r="X6883">
        <v>6828</v>
      </c>
      <c r="Y6883">
        <v>689628</v>
      </c>
      <c r="Z6883">
        <v>21008</v>
      </c>
      <c r="AA6883">
        <v>22119</v>
      </c>
      <c r="AB6883">
        <v>732755</v>
      </c>
      <c r="AC6883">
        <v>543248</v>
      </c>
      <c r="AD6883">
        <v>189507</v>
      </c>
      <c r="AE6883" t="s">
        <v>75</v>
      </c>
      <c r="AF6883" t="s">
        <v>78</v>
      </c>
      <c r="AG6883" t="s">
        <v>240</v>
      </c>
      <c r="AH6883" t="s">
        <v>144</v>
      </c>
      <c r="AI6883" t="s">
        <v>138</v>
      </c>
      <c r="AJ6883" t="str">
        <f t="shared" si="107"/>
        <v>Nov</v>
      </c>
    </row>
    <row r="6884" spans="1:36" x14ac:dyDescent="0.3">
      <c r="A6884" t="s">
        <v>14902</v>
      </c>
      <c r="B6884" s="33">
        <v>45710</v>
      </c>
      <c r="C6884" t="s">
        <v>98</v>
      </c>
      <c r="D6884" t="s">
        <v>14903</v>
      </c>
      <c r="E6884" t="s">
        <v>172</v>
      </c>
      <c r="F6884" t="s">
        <v>178</v>
      </c>
      <c r="G6884" t="s">
        <v>155</v>
      </c>
      <c r="H6884" t="s">
        <v>157</v>
      </c>
      <c r="I6884">
        <v>1966</v>
      </c>
      <c r="J6884" t="s">
        <v>554</v>
      </c>
      <c r="K6884" t="s">
        <v>321</v>
      </c>
      <c r="L6884" t="s">
        <v>2574</v>
      </c>
      <c r="M6884" t="s">
        <v>444</v>
      </c>
      <c r="N6884">
        <v>286</v>
      </c>
      <c r="O6884">
        <v>24</v>
      </c>
      <c r="P6884">
        <v>36</v>
      </c>
      <c r="Q6884" t="s">
        <v>76</v>
      </c>
      <c r="R6884" t="s">
        <v>238</v>
      </c>
      <c r="S6884" t="s">
        <v>239</v>
      </c>
      <c r="T6884">
        <v>189</v>
      </c>
      <c r="U6884">
        <v>143</v>
      </c>
      <c r="V6884">
        <v>75.66</v>
      </c>
      <c r="W6884" t="s">
        <v>133</v>
      </c>
      <c r="X6884">
        <v>2906</v>
      </c>
      <c r="Y6884">
        <v>415558</v>
      </c>
      <c r="Z6884">
        <v>23023</v>
      </c>
      <c r="AA6884">
        <v>24453</v>
      </c>
      <c r="AB6884">
        <v>463034</v>
      </c>
      <c r="AC6884">
        <v>363625</v>
      </c>
      <c r="AD6884">
        <v>99409</v>
      </c>
      <c r="AE6884" t="s">
        <v>81</v>
      </c>
      <c r="AF6884" t="s">
        <v>75</v>
      </c>
      <c r="AG6884" t="s">
        <v>240</v>
      </c>
      <c r="AH6884" t="s">
        <v>145</v>
      </c>
      <c r="AI6884" t="s">
        <v>139</v>
      </c>
      <c r="AJ6884" t="str">
        <f t="shared" si="107"/>
        <v>Feb</v>
      </c>
    </row>
    <row r="6885" spans="1:36" x14ac:dyDescent="0.3">
      <c r="A6885" t="s">
        <v>14904</v>
      </c>
      <c r="B6885" s="33">
        <v>45898</v>
      </c>
      <c r="C6885" t="s">
        <v>93</v>
      </c>
      <c r="D6885" t="s">
        <v>14905</v>
      </c>
      <c r="E6885" t="s">
        <v>176</v>
      </c>
      <c r="F6885" t="s">
        <v>179</v>
      </c>
      <c r="G6885" t="s">
        <v>156</v>
      </c>
      <c r="H6885" t="s">
        <v>166</v>
      </c>
      <c r="I6885">
        <v>1753</v>
      </c>
      <c r="J6885" t="s">
        <v>744</v>
      </c>
      <c r="K6885" t="s">
        <v>1137</v>
      </c>
      <c r="L6885" t="s">
        <v>466</v>
      </c>
      <c r="M6885" t="s">
        <v>3047</v>
      </c>
      <c r="N6885">
        <v>210</v>
      </c>
      <c r="O6885">
        <v>13</v>
      </c>
      <c r="P6885">
        <v>25</v>
      </c>
      <c r="Q6885" t="s">
        <v>73</v>
      </c>
      <c r="R6885" t="s">
        <v>238</v>
      </c>
      <c r="S6885" t="s">
        <v>239</v>
      </c>
      <c r="T6885">
        <v>180</v>
      </c>
      <c r="U6885">
        <v>159</v>
      </c>
      <c r="V6885">
        <v>88.33</v>
      </c>
      <c r="W6885" t="s">
        <v>135</v>
      </c>
      <c r="X6885">
        <v>10312</v>
      </c>
      <c r="Y6885">
        <v>1639608</v>
      </c>
      <c r="Z6885">
        <v>48177</v>
      </c>
      <c r="AA6885">
        <v>40386</v>
      </c>
      <c r="AB6885">
        <v>1728171</v>
      </c>
      <c r="AC6885">
        <v>1282999</v>
      </c>
      <c r="AD6885">
        <v>445172</v>
      </c>
      <c r="AE6885" t="s">
        <v>81</v>
      </c>
      <c r="AF6885" t="s">
        <v>72</v>
      </c>
      <c r="AG6885" t="s">
        <v>240</v>
      </c>
      <c r="AH6885" t="s">
        <v>144</v>
      </c>
      <c r="AI6885" t="s">
        <v>139</v>
      </c>
      <c r="AJ6885" t="str">
        <f t="shared" si="107"/>
        <v>Aug</v>
      </c>
    </row>
    <row r="6886" spans="1:36" x14ac:dyDescent="0.3">
      <c r="A6886" t="s">
        <v>14906</v>
      </c>
      <c r="B6886" s="33">
        <v>45919</v>
      </c>
      <c r="C6886" t="s">
        <v>93</v>
      </c>
      <c r="D6886" t="s">
        <v>14907</v>
      </c>
      <c r="E6886" t="s">
        <v>181</v>
      </c>
      <c r="F6886" t="s">
        <v>177</v>
      </c>
      <c r="G6886" t="s">
        <v>159</v>
      </c>
      <c r="H6886" t="s">
        <v>162</v>
      </c>
      <c r="I6886">
        <v>2043</v>
      </c>
      <c r="J6886" t="s">
        <v>639</v>
      </c>
      <c r="K6886" t="s">
        <v>3917</v>
      </c>
      <c r="L6886" t="s">
        <v>849</v>
      </c>
      <c r="M6886" t="s">
        <v>1950</v>
      </c>
      <c r="N6886">
        <v>312</v>
      </c>
      <c r="O6886">
        <v>18</v>
      </c>
      <c r="P6886">
        <v>15</v>
      </c>
      <c r="Q6886" t="s">
        <v>73</v>
      </c>
      <c r="R6886" t="s">
        <v>238</v>
      </c>
      <c r="S6886" t="s">
        <v>239</v>
      </c>
      <c r="T6886">
        <v>186</v>
      </c>
      <c r="U6886">
        <v>126</v>
      </c>
      <c r="V6886">
        <v>67.739999999999995</v>
      </c>
      <c r="W6886" t="s">
        <v>133</v>
      </c>
      <c r="X6886">
        <v>3547</v>
      </c>
      <c r="Y6886">
        <v>446922</v>
      </c>
      <c r="Z6886">
        <v>24192</v>
      </c>
      <c r="AA6886">
        <v>54684</v>
      </c>
      <c r="AB6886">
        <v>525798</v>
      </c>
      <c r="AC6886">
        <v>319063</v>
      </c>
      <c r="AD6886">
        <v>206735</v>
      </c>
      <c r="AE6886" t="s">
        <v>81</v>
      </c>
      <c r="AF6886" t="s">
        <v>78</v>
      </c>
      <c r="AG6886" t="s">
        <v>240</v>
      </c>
      <c r="AH6886" t="s">
        <v>144</v>
      </c>
      <c r="AI6886" t="s">
        <v>139</v>
      </c>
      <c r="AJ6886" t="str">
        <f t="shared" si="107"/>
        <v>Sep</v>
      </c>
    </row>
    <row r="6887" spans="1:36" x14ac:dyDescent="0.3">
      <c r="A6887" t="s">
        <v>14908</v>
      </c>
      <c r="B6887" s="33">
        <v>46018</v>
      </c>
      <c r="C6887" t="s">
        <v>99</v>
      </c>
      <c r="D6887" t="s">
        <v>14909</v>
      </c>
      <c r="E6887" t="s">
        <v>178</v>
      </c>
      <c r="F6887" t="s">
        <v>172</v>
      </c>
      <c r="G6887" t="s">
        <v>157</v>
      </c>
      <c r="H6887" t="s">
        <v>155</v>
      </c>
      <c r="I6887">
        <v>1526</v>
      </c>
      <c r="J6887" t="s">
        <v>368</v>
      </c>
      <c r="K6887" t="s">
        <v>371</v>
      </c>
      <c r="L6887" t="s">
        <v>952</v>
      </c>
      <c r="M6887" t="s">
        <v>3881</v>
      </c>
      <c r="N6887">
        <v>224</v>
      </c>
      <c r="O6887">
        <v>1</v>
      </c>
      <c r="P6887">
        <v>4</v>
      </c>
      <c r="Q6887" t="s">
        <v>73</v>
      </c>
      <c r="R6887" t="s">
        <v>238</v>
      </c>
      <c r="S6887" t="s">
        <v>239</v>
      </c>
      <c r="T6887">
        <v>189</v>
      </c>
      <c r="U6887">
        <v>123</v>
      </c>
      <c r="V6887">
        <v>65.08</v>
      </c>
      <c r="W6887" t="s">
        <v>133</v>
      </c>
      <c r="X6887">
        <v>2857</v>
      </c>
      <c r="Y6887">
        <v>351411</v>
      </c>
      <c r="Z6887">
        <v>47847</v>
      </c>
      <c r="AA6887">
        <v>49077</v>
      </c>
      <c r="AB6887">
        <v>448335</v>
      </c>
      <c r="AC6887">
        <v>347484</v>
      </c>
      <c r="AD6887">
        <v>100851</v>
      </c>
      <c r="AE6887" t="s">
        <v>75</v>
      </c>
      <c r="AF6887" t="s">
        <v>81</v>
      </c>
      <c r="AG6887" t="s">
        <v>240</v>
      </c>
      <c r="AH6887" t="s">
        <v>144</v>
      </c>
      <c r="AI6887" t="s">
        <v>138</v>
      </c>
      <c r="AJ6887" t="str">
        <f t="shared" si="107"/>
        <v>Dec</v>
      </c>
    </row>
    <row r="6888" spans="1:36" x14ac:dyDescent="0.3">
      <c r="A6888" t="s">
        <v>14910</v>
      </c>
      <c r="B6888" s="33">
        <v>45666</v>
      </c>
      <c r="C6888" t="s">
        <v>97</v>
      </c>
      <c r="D6888" t="s">
        <v>14911</v>
      </c>
      <c r="E6888" t="s">
        <v>178</v>
      </c>
      <c r="F6888" t="s">
        <v>172</v>
      </c>
      <c r="G6888" t="s">
        <v>157</v>
      </c>
      <c r="H6888" t="s">
        <v>155</v>
      </c>
      <c r="I6888">
        <v>1479</v>
      </c>
      <c r="J6888" t="s">
        <v>270</v>
      </c>
      <c r="K6888" t="s">
        <v>1300</v>
      </c>
      <c r="L6888" t="s">
        <v>615</v>
      </c>
      <c r="M6888" t="s">
        <v>1300</v>
      </c>
      <c r="N6888">
        <v>233</v>
      </c>
      <c r="O6888">
        <v>0</v>
      </c>
      <c r="P6888">
        <v>-3</v>
      </c>
      <c r="Q6888" t="s">
        <v>70</v>
      </c>
      <c r="R6888" t="s">
        <v>238</v>
      </c>
      <c r="S6888" t="s">
        <v>239</v>
      </c>
      <c r="T6888">
        <v>186</v>
      </c>
      <c r="U6888">
        <v>104</v>
      </c>
      <c r="V6888">
        <v>55.91</v>
      </c>
      <c r="W6888" t="s">
        <v>133</v>
      </c>
      <c r="X6888">
        <v>9205</v>
      </c>
      <c r="Y6888">
        <v>957320</v>
      </c>
      <c r="Z6888">
        <v>35568</v>
      </c>
      <c r="AA6888">
        <v>66976</v>
      </c>
      <c r="AB6888">
        <v>1059864</v>
      </c>
      <c r="AC6888">
        <v>621777</v>
      </c>
      <c r="AD6888">
        <v>438087</v>
      </c>
      <c r="AE6888" t="s">
        <v>75</v>
      </c>
      <c r="AF6888" t="s">
        <v>81</v>
      </c>
      <c r="AG6888" t="s">
        <v>240</v>
      </c>
      <c r="AH6888" t="s">
        <v>144</v>
      </c>
      <c r="AI6888" t="s">
        <v>139</v>
      </c>
      <c r="AJ6888" t="str">
        <f t="shared" si="107"/>
        <v>Jan</v>
      </c>
    </row>
    <row r="6889" spans="1:36" x14ac:dyDescent="0.3">
      <c r="A6889" t="s">
        <v>14912</v>
      </c>
      <c r="B6889" s="33">
        <v>45672</v>
      </c>
      <c r="C6889" t="s">
        <v>93</v>
      </c>
      <c r="D6889" t="s">
        <v>14913</v>
      </c>
      <c r="E6889" t="s">
        <v>175</v>
      </c>
      <c r="F6889" t="s">
        <v>177</v>
      </c>
      <c r="G6889" t="s">
        <v>163</v>
      </c>
      <c r="H6889" t="s">
        <v>162</v>
      </c>
      <c r="I6889">
        <v>1760</v>
      </c>
      <c r="J6889" t="s">
        <v>377</v>
      </c>
      <c r="K6889" t="s">
        <v>1303</v>
      </c>
      <c r="L6889" t="s">
        <v>377</v>
      </c>
      <c r="M6889" t="s">
        <v>1522</v>
      </c>
      <c r="N6889">
        <v>256</v>
      </c>
      <c r="O6889">
        <v>0</v>
      </c>
      <c r="P6889">
        <v>1</v>
      </c>
      <c r="Q6889" t="s">
        <v>70</v>
      </c>
      <c r="R6889" t="s">
        <v>238</v>
      </c>
      <c r="S6889" t="s">
        <v>239</v>
      </c>
      <c r="T6889">
        <v>150</v>
      </c>
      <c r="U6889">
        <v>107</v>
      </c>
      <c r="V6889">
        <v>71.33</v>
      </c>
      <c r="W6889" t="s">
        <v>135</v>
      </c>
      <c r="X6889">
        <v>10828</v>
      </c>
      <c r="Y6889">
        <v>1158596</v>
      </c>
      <c r="Z6889">
        <v>20330</v>
      </c>
      <c r="AA6889">
        <v>80464</v>
      </c>
      <c r="AB6889">
        <v>1259390</v>
      </c>
      <c r="AC6889">
        <v>1001031</v>
      </c>
      <c r="AD6889">
        <v>258359</v>
      </c>
      <c r="AE6889" t="s">
        <v>75</v>
      </c>
      <c r="AF6889" t="s">
        <v>78</v>
      </c>
      <c r="AG6889" t="s">
        <v>240</v>
      </c>
      <c r="AH6889" t="s">
        <v>147</v>
      </c>
      <c r="AI6889" t="s">
        <v>139</v>
      </c>
      <c r="AJ6889" t="str">
        <f t="shared" si="107"/>
        <v>Jan</v>
      </c>
    </row>
    <row r="6890" spans="1:36" x14ac:dyDescent="0.3">
      <c r="A6890" t="s">
        <v>14914</v>
      </c>
      <c r="B6890" s="33">
        <v>45935</v>
      </c>
      <c r="C6890" t="s">
        <v>97</v>
      </c>
      <c r="D6890" t="s">
        <v>14915</v>
      </c>
      <c r="E6890" t="s">
        <v>180</v>
      </c>
      <c r="F6890" t="s">
        <v>178</v>
      </c>
      <c r="G6890" t="s">
        <v>160</v>
      </c>
      <c r="H6890" t="s">
        <v>157</v>
      </c>
      <c r="I6890">
        <v>2164</v>
      </c>
      <c r="J6890" t="s">
        <v>459</v>
      </c>
      <c r="K6890" t="s">
        <v>1035</v>
      </c>
      <c r="N6890">
        <v>277</v>
      </c>
      <c r="O6890">
        <v>0</v>
      </c>
      <c r="P6890">
        <v>0</v>
      </c>
      <c r="Q6890" t="s">
        <v>67</v>
      </c>
      <c r="R6890" t="s">
        <v>245</v>
      </c>
      <c r="S6890" t="s">
        <v>123</v>
      </c>
      <c r="T6890">
        <v>220</v>
      </c>
      <c r="U6890">
        <v>0</v>
      </c>
      <c r="V6890">
        <v>0</v>
      </c>
      <c r="W6890" t="s">
        <v>133</v>
      </c>
      <c r="X6890">
        <v>4410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 t="s">
        <v>81</v>
      </c>
      <c r="AF6890" t="s">
        <v>75</v>
      </c>
      <c r="AG6890" t="s">
        <v>240</v>
      </c>
      <c r="AH6890" t="s">
        <v>144</v>
      </c>
      <c r="AI6890" t="s">
        <v>138</v>
      </c>
      <c r="AJ6890" t="str">
        <f t="shared" si="107"/>
        <v>Oct</v>
      </c>
    </row>
    <row r="6891" spans="1:36" x14ac:dyDescent="0.3">
      <c r="A6891" t="s">
        <v>14916</v>
      </c>
      <c r="B6891" s="33">
        <v>45914</v>
      </c>
      <c r="C6891" t="s">
        <v>99</v>
      </c>
      <c r="D6891" t="s">
        <v>14917</v>
      </c>
      <c r="E6891" t="s">
        <v>179</v>
      </c>
      <c r="F6891" t="s">
        <v>172</v>
      </c>
      <c r="G6891" t="s">
        <v>166</v>
      </c>
      <c r="H6891" t="s">
        <v>155</v>
      </c>
      <c r="I6891">
        <v>1902</v>
      </c>
      <c r="J6891" t="s">
        <v>621</v>
      </c>
      <c r="K6891" t="s">
        <v>849</v>
      </c>
      <c r="L6891" t="s">
        <v>1746</v>
      </c>
      <c r="M6891" t="s">
        <v>2259</v>
      </c>
      <c r="N6891">
        <v>258</v>
      </c>
      <c r="O6891">
        <v>6</v>
      </c>
      <c r="P6891">
        <v>5</v>
      </c>
      <c r="Q6891" t="s">
        <v>73</v>
      </c>
      <c r="R6891" t="s">
        <v>238</v>
      </c>
      <c r="S6891" t="s">
        <v>239</v>
      </c>
      <c r="T6891">
        <v>189</v>
      </c>
      <c r="U6891">
        <v>169</v>
      </c>
      <c r="V6891">
        <v>89.42</v>
      </c>
      <c r="W6891" t="s">
        <v>133</v>
      </c>
      <c r="X6891">
        <v>3741</v>
      </c>
      <c r="Y6891">
        <v>632229</v>
      </c>
      <c r="Z6891">
        <v>64051</v>
      </c>
      <c r="AA6891">
        <v>21632</v>
      </c>
      <c r="AB6891">
        <v>717912</v>
      </c>
      <c r="AC6891">
        <v>503573</v>
      </c>
      <c r="AD6891">
        <v>214339</v>
      </c>
      <c r="AE6891" t="s">
        <v>72</v>
      </c>
      <c r="AF6891" t="s">
        <v>81</v>
      </c>
      <c r="AG6891" t="s">
        <v>240</v>
      </c>
      <c r="AH6891" t="s">
        <v>144</v>
      </c>
      <c r="AI6891" t="s">
        <v>139</v>
      </c>
      <c r="AJ6891" t="str">
        <f t="shared" si="107"/>
        <v>Sep</v>
      </c>
    </row>
    <row r="6892" spans="1:36" x14ac:dyDescent="0.3">
      <c r="A6892" t="s">
        <v>14918</v>
      </c>
      <c r="B6892" s="33">
        <v>45729</v>
      </c>
      <c r="C6892" t="s">
        <v>95</v>
      </c>
      <c r="D6892" t="s">
        <v>14919</v>
      </c>
      <c r="E6892" t="s">
        <v>172</v>
      </c>
      <c r="F6892" t="s">
        <v>179</v>
      </c>
      <c r="G6892" t="s">
        <v>155</v>
      </c>
      <c r="H6892" t="s">
        <v>166</v>
      </c>
      <c r="I6892">
        <v>2248</v>
      </c>
      <c r="J6892" t="s">
        <v>280</v>
      </c>
      <c r="K6892" t="s">
        <v>2190</v>
      </c>
      <c r="N6892">
        <v>281</v>
      </c>
      <c r="O6892">
        <v>0</v>
      </c>
      <c r="P6892">
        <v>0</v>
      </c>
      <c r="Q6892" t="s">
        <v>67</v>
      </c>
      <c r="R6892" t="s">
        <v>245</v>
      </c>
      <c r="S6892" t="s">
        <v>122</v>
      </c>
      <c r="T6892">
        <v>180</v>
      </c>
      <c r="U6892">
        <v>0</v>
      </c>
      <c r="V6892">
        <v>0</v>
      </c>
      <c r="W6892" t="s">
        <v>133</v>
      </c>
      <c r="X6892">
        <v>5680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 t="s">
        <v>81</v>
      </c>
      <c r="AF6892" t="s">
        <v>72</v>
      </c>
      <c r="AG6892" t="s">
        <v>240</v>
      </c>
      <c r="AH6892" t="s">
        <v>144</v>
      </c>
      <c r="AI6892" t="s">
        <v>140</v>
      </c>
      <c r="AJ6892" t="str">
        <f t="shared" si="107"/>
        <v>Mar</v>
      </c>
    </row>
    <row r="6893" spans="1:36" x14ac:dyDescent="0.3">
      <c r="A6893" t="s">
        <v>14920</v>
      </c>
      <c r="B6893" s="33">
        <v>45983</v>
      </c>
      <c r="C6893" t="s">
        <v>96</v>
      </c>
      <c r="D6893" t="s">
        <v>14921</v>
      </c>
      <c r="E6893" t="s">
        <v>175</v>
      </c>
      <c r="F6893" t="s">
        <v>179</v>
      </c>
      <c r="G6893" t="s">
        <v>163</v>
      </c>
      <c r="H6893" t="s">
        <v>166</v>
      </c>
      <c r="I6893">
        <v>492</v>
      </c>
      <c r="J6893" t="s">
        <v>520</v>
      </c>
      <c r="K6893" t="s">
        <v>654</v>
      </c>
      <c r="L6893" t="s">
        <v>477</v>
      </c>
      <c r="M6893" t="s">
        <v>654</v>
      </c>
      <c r="N6893">
        <v>82</v>
      </c>
      <c r="O6893">
        <v>0</v>
      </c>
      <c r="P6893">
        <v>-10</v>
      </c>
      <c r="Q6893" t="s">
        <v>70</v>
      </c>
      <c r="R6893" t="s">
        <v>238</v>
      </c>
      <c r="S6893" t="s">
        <v>239</v>
      </c>
      <c r="T6893">
        <v>180</v>
      </c>
      <c r="U6893">
        <v>158</v>
      </c>
      <c r="V6893">
        <v>87.78</v>
      </c>
      <c r="W6893" t="s">
        <v>135</v>
      </c>
      <c r="X6893">
        <v>3326</v>
      </c>
      <c r="Y6893">
        <v>525508</v>
      </c>
      <c r="Z6893">
        <v>23700</v>
      </c>
      <c r="AA6893">
        <v>95906</v>
      </c>
      <c r="AB6893">
        <v>645114</v>
      </c>
      <c r="AC6893">
        <v>391597</v>
      </c>
      <c r="AD6893">
        <v>253517</v>
      </c>
      <c r="AE6893" t="s">
        <v>75</v>
      </c>
      <c r="AF6893" t="s">
        <v>72</v>
      </c>
      <c r="AG6893" t="s">
        <v>240</v>
      </c>
      <c r="AH6893" t="s">
        <v>144</v>
      </c>
      <c r="AI6893" t="s">
        <v>138</v>
      </c>
      <c r="AJ6893" t="str">
        <f t="shared" si="107"/>
        <v>Nov</v>
      </c>
    </row>
    <row r="6894" spans="1:36" x14ac:dyDescent="0.3">
      <c r="A6894" t="s">
        <v>14922</v>
      </c>
      <c r="B6894" s="33">
        <v>45683</v>
      </c>
      <c r="C6894" t="s">
        <v>93</v>
      </c>
      <c r="D6894" t="s">
        <v>11813</v>
      </c>
      <c r="E6894" t="s">
        <v>176</v>
      </c>
      <c r="F6894" t="s">
        <v>175</v>
      </c>
      <c r="G6894" t="s">
        <v>156</v>
      </c>
      <c r="H6894" t="s">
        <v>163</v>
      </c>
      <c r="I6894">
        <v>1660</v>
      </c>
      <c r="J6894" t="s">
        <v>588</v>
      </c>
      <c r="K6894" t="s">
        <v>1467</v>
      </c>
      <c r="L6894" t="s">
        <v>4719</v>
      </c>
      <c r="M6894" t="s">
        <v>2001</v>
      </c>
      <c r="N6894">
        <v>208</v>
      </c>
      <c r="O6894">
        <v>57</v>
      </c>
      <c r="P6894">
        <v>51</v>
      </c>
      <c r="Q6894" t="s">
        <v>76</v>
      </c>
      <c r="R6894" t="s">
        <v>238</v>
      </c>
      <c r="S6894" t="s">
        <v>239</v>
      </c>
      <c r="T6894">
        <v>189</v>
      </c>
      <c r="U6894">
        <v>143</v>
      </c>
      <c r="V6894">
        <v>75.66</v>
      </c>
      <c r="W6894" t="s">
        <v>134</v>
      </c>
      <c r="X6894">
        <v>4942</v>
      </c>
      <c r="Y6894">
        <v>706706</v>
      </c>
      <c r="Z6894">
        <v>31746</v>
      </c>
      <c r="AA6894">
        <v>111397</v>
      </c>
      <c r="AB6894">
        <v>849849</v>
      </c>
      <c r="AC6894">
        <v>717507</v>
      </c>
      <c r="AD6894">
        <v>132342</v>
      </c>
      <c r="AE6894" t="s">
        <v>81</v>
      </c>
      <c r="AF6894" t="s">
        <v>75</v>
      </c>
      <c r="AG6894" t="s">
        <v>240</v>
      </c>
      <c r="AH6894" t="s">
        <v>145</v>
      </c>
      <c r="AI6894" t="s">
        <v>139</v>
      </c>
      <c r="AJ6894" t="str">
        <f t="shared" si="107"/>
        <v>Jan</v>
      </c>
    </row>
    <row r="6895" spans="1:36" x14ac:dyDescent="0.3">
      <c r="A6895" t="s">
        <v>14923</v>
      </c>
      <c r="B6895" s="33">
        <v>45866</v>
      </c>
      <c r="C6895" t="s">
        <v>95</v>
      </c>
      <c r="D6895" t="s">
        <v>14924</v>
      </c>
      <c r="E6895" t="s">
        <v>177</v>
      </c>
      <c r="F6895" t="s">
        <v>178</v>
      </c>
      <c r="G6895" t="s">
        <v>162</v>
      </c>
      <c r="H6895" t="s">
        <v>157</v>
      </c>
      <c r="I6895">
        <v>1411</v>
      </c>
      <c r="J6895" t="s">
        <v>264</v>
      </c>
      <c r="K6895" t="s">
        <v>1596</v>
      </c>
      <c r="L6895" t="s">
        <v>266</v>
      </c>
      <c r="M6895" t="s">
        <v>903</v>
      </c>
      <c r="N6895">
        <v>188</v>
      </c>
      <c r="O6895">
        <v>45</v>
      </c>
      <c r="P6895">
        <v>32</v>
      </c>
      <c r="Q6895" t="s">
        <v>76</v>
      </c>
      <c r="R6895" t="s">
        <v>238</v>
      </c>
      <c r="S6895" t="s">
        <v>239</v>
      </c>
      <c r="T6895">
        <v>189</v>
      </c>
      <c r="U6895">
        <v>174</v>
      </c>
      <c r="V6895">
        <v>92.06</v>
      </c>
      <c r="W6895" t="s">
        <v>133</v>
      </c>
      <c r="X6895">
        <v>3838</v>
      </c>
      <c r="Y6895">
        <v>667812</v>
      </c>
      <c r="Z6895">
        <v>63510</v>
      </c>
      <c r="AA6895">
        <v>53940</v>
      </c>
      <c r="AB6895">
        <v>785262</v>
      </c>
      <c r="AC6895">
        <v>619438</v>
      </c>
      <c r="AD6895">
        <v>165824</v>
      </c>
      <c r="AE6895" t="s">
        <v>78</v>
      </c>
      <c r="AF6895" t="s">
        <v>75</v>
      </c>
      <c r="AG6895" t="s">
        <v>240</v>
      </c>
      <c r="AH6895" t="s">
        <v>144</v>
      </c>
      <c r="AI6895" t="s">
        <v>139</v>
      </c>
      <c r="AJ6895" t="str">
        <f t="shared" si="107"/>
        <v>Jul</v>
      </c>
    </row>
    <row r="6896" spans="1:36" x14ac:dyDescent="0.3">
      <c r="A6896" t="s">
        <v>14925</v>
      </c>
      <c r="B6896" s="33">
        <v>45908</v>
      </c>
      <c r="C6896" t="s">
        <v>95</v>
      </c>
      <c r="D6896" t="s">
        <v>14926</v>
      </c>
      <c r="E6896" t="s">
        <v>173</v>
      </c>
      <c r="F6896" t="s">
        <v>172</v>
      </c>
      <c r="G6896" t="s">
        <v>161</v>
      </c>
      <c r="H6896" t="s">
        <v>155</v>
      </c>
      <c r="I6896">
        <v>1395</v>
      </c>
      <c r="J6896" t="s">
        <v>408</v>
      </c>
      <c r="K6896" t="s">
        <v>4487</v>
      </c>
      <c r="L6896" t="s">
        <v>1972</v>
      </c>
      <c r="M6896" t="s">
        <v>10772</v>
      </c>
      <c r="N6896">
        <v>181</v>
      </c>
      <c r="O6896">
        <v>89</v>
      </c>
      <c r="P6896">
        <v>104</v>
      </c>
      <c r="Q6896" t="s">
        <v>76</v>
      </c>
      <c r="R6896" t="s">
        <v>238</v>
      </c>
      <c r="S6896" t="s">
        <v>239</v>
      </c>
      <c r="T6896">
        <v>186</v>
      </c>
      <c r="U6896">
        <v>178</v>
      </c>
      <c r="V6896">
        <v>95.7</v>
      </c>
      <c r="W6896" t="s">
        <v>134</v>
      </c>
      <c r="X6896">
        <v>9564</v>
      </c>
      <c r="Y6896">
        <v>1702392</v>
      </c>
      <c r="Z6896">
        <v>41296</v>
      </c>
      <c r="AA6896">
        <v>124422</v>
      </c>
      <c r="AB6896">
        <v>1868110</v>
      </c>
      <c r="AC6896">
        <v>1256810</v>
      </c>
      <c r="AD6896">
        <v>611300</v>
      </c>
      <c r="AE6896" t="s">
        <v>78</v>
      </c>
      <c r="AF6896" t="s">
        <v>81</v>
      </c>
      <c r="AG6896" t="s">
        <v>240</v>
      </c>
      <c r="AH6896" t="s">
        <v>144</v>
      </c>
      <c r="AI6896" t="s">
        <v>139</v>
      </c>
      <c r="AJ6896" t="str">
        <f t="shared" si="107"/>
        <v>Sep</v>
      </c>
    </row>
    <row r="6897" spans="1:36" x14ac:dyDescent="0.3">
      <c r="A6897" t="s">
        <v>14927</v>
      </c>
      <c r="B6897" s="33">
        <v>45813</v>
      </c>
      <c r="C6897" t="s">
        <v>96</v>
      </c>
      <c r="D6897" t="s">
        <v>14928</v>
      </c>
      <c r="E6897" t="s">
        <v>177</v>
      </c>
      <c r="F6897" t="s">
        <v>176</v>
      </c>
      <c r="G6897" t="s">
        <v>162</v>
      </c>
      <c r="H6897" t="s">
        <v>156</v>
      </c>
      <c r="I6897">
        <v>1204</v>
      </c>
      <c r="J6897" t="s">
        <v>385</v>
      </c>
      <c r="K6897" t="s">
        <v>886</v>
      </c>
      <c r="L6897" t="s">
        <v>385</v>
      </c>
      <c r="M6897" t="s">
        <v>2564</v>
      </c>
      <c r="N6897">
        <v>158</v>
      </c>
      <c r="O6897">
        <v>0</v>
      </c>
      <c r="P6897">
        <v>2</v>
      </c>
      <c r="Q6897" t="s">
        <v>70</v>
      </c>
      <c r="R6897" t="s">
        <v>238</v>
      </c>
      <c r="S6897" t="s">
        <v>239</v>
      </c>
      <c r="T6897">
        <v>220</v>
      </c>
      <c r="U6897">
        <v>181</v>
      </c>
      <c r="V6897">
        <v>82.27</v>
      </c>
      <c r="W6897" t="s">
        <v>133</v>
      </c>
      <c r="X6897">
        <v>3678</v>
      </c>
      <c r="Y6897">
        <v>665718</v>
      </c>
      <c r="Z6897">
        <v>89052</v>
      </c>
      <c r="AA6897">
        <v>30589</v>
      </c>
      <c r="AB6897">
        <v>785359</v>
      </c>
      <c r="AC6897">
        <v>535876</v>
      </c>
      <c r="AD6897">
        <v>249483</v>
      </c>
      <c r="AE6897" t="s">
        <v>78</v>
      </c>
      <c r="AF6897" t="s">
        <v>81</v>
      </c>
      <c r="AG6897" t="s">
        <v>240</v>
      </c>
      <c r="AH6897" t="s">
        <v>146</v>
      </c>
      <c r="AI6897" t="s">
        <v>138</v>
      </c>
      <c r="AJ6897" t="str">
        <f t="shared" si="107"/>
        <v>Jun</v>
      </c>
    </row>
    <row r="6898" spans="1:36" x14ac:dyDescent="0.3">
      <c r="A6898" t="s">
        <v>14929</v>
      </c>
      <c r="B6898" s="33">
        <v>45904</v>
      </c>
      <c r="C6898" t="s">
        <v>93</v>
      </c>
      <c r="D6898" t="s">
        <v>14930</v>
      </c>
      <c r="E6898" t="s">
        <v>173</v>
      </c>
      <c r="F6898" t="s">
        <v>176</v>
      </c>
      <c r="G6898" t="s">
        <v>161</v>
      </c>
      <c r="H6898" t="s">
        <v>156</v>
      </c>
      <c r="I6898">
        <v>1091</v>
      </c>
      <c r="J6898" t="s">
        <v>243</v>
      </c>
      <c r="K6898" t="s">
        <v>1065</v>
      </c>
      <c r="L6898" t="s">
        <v>1055</v>
      </c>
      <c r="M6898" t="s">
        <v>315</v>
      </c>
      <c r="N6898">
        <v>175</v>
      </c>
      <c r="O6898">
        <v>28</v>
      </c>
      <c r="P6898">
        <v>6</v>
      </c>
      <c r="Q6898" t="s">
        <v>73</v>
      </c>
      <c r="R6898" t="s">
        <v>238</v>
      </c>
      <c r="S6898" t="s">
        <v>239</v>
      </c>
      <c r="T6898">
        <v>180</v>
      </c>
      <c r="U6898">
        <v>110</v>
      </c>
      <c r="V6898">
        <v>61.11</v>
      </c>
      <c r="W6898" t="s">
        <v>134</v>
      </c>
      <c r="X6898">
        <v>6095</v>
      </c>
      <c r="Y6898">
        <v>670450</v>
      </c>
      <c r="Z6898">
        <v>19140</v>
      </c>
      <c r="AA6898">
        <v>45650</v>
      </c>
      <c r="AB6898">
        <v>735240</v>
      </c>
      <c r="AC6898">
        <v>438893</v>
      </c>
      <c r="AD6898">
        <v>296347</v>
      </c>
      <c r="AE6898" t="s">
        <v>78</v>
      </c>
      <c r="AF6898" t="s">
        <v>81</v>
      </c>
      <c r="AG6898" t="s">
        <v>240</v>
      </c>
      <c r="AH6898" t="s">
        <v>144</v>
      </c>
      <c r="AI6898" t="s">
        <v>140</v>
      </c>
      <c r="AJ6898" t="str">
        <f t="shared" si="107"/>
        <v>Sep</v>
      </c>
    </row>
    <row r="6899" spans="1:36" x14ac:dyDescent="0.3">
      <c r="A6899" t="s">
        <v>14931</v>
      </c>
      <c r="B6899" s="33">
        <v>45791</v>
      </c>
      <c r="C6899" t="s">
        <v>93</v>
      </c>
      <c r="D6899" t="s">
        <v>14932</v>
      </c>
      <c r="E6899" t="s">
        <v>176</v>
      </c>
      <c r="F6899" t="s">
        <v>172</v>
      </c>
      <c r="G6899" t="s">
        <v>156</v>
      </c>
      <c r="H6899" t="s">
        <v>155</v>
      </c>
      <c r="I6899">
        <v>1737</v>
      </c>
      <c r="J6899" t="s">
        <v>381</v>
      </c>
      <c r="K6899" t="s">
        <v>1856</v>
      </c>
      <c r="N6899">
        <v>260</v>
      </c>
      <c r="O6899">
        <v>0</v>
      </c>
      <c r="P6899">
        <v>0</v>
      </c>
      <c r="Q6899" t="s">
        <v>67</v>
      </c>
      <c r="R6899" t="s">
        <v>245</v>
      </c>
      <c r="S6899" t="s">
        <v>120</v>
      </c>
      <c r="T6899">
        <v>189</v>
      </c>
      <c r="U6899">
        <v>0</v>
      </c>
      <c r="V6899">
        <v>0</v>
      </c>
      <c r="W6899" t="s">
        <v>135</v>
      </c>
      <c r="X6899">
        <v>6814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 t="s">
        <v>81</v>
      </c>
      <c r="AF6899" t="s">
        <v>81</v>
      </c>
      <c r="AG6899" t="s">
        <v>240</v>
      </c>
      <c r="AH6899" t="s">
        <v>144</v>
      </c>
      <c r="AI6899" t="s">
        <v>140</v>
      </c>
      <c r="AJ6899" t="str">
        <f t="shared" si="107"/>
        <v>May</v>
      </c>
    </row>
    <row r="6900" spans="1:36" x14ac:dyDescent="0.3">
      <c r="A6900" t="s">
        <v>14933</v>
      </c>
      <c r="B6900" s="33">
        <v>45985</v>
      </c>
      <c r="C6900" t="s">
        <v>97</v>
      </c>
      <c r="D6900" t="s">
        <v>14934</v>
      </c>
      <c r="E6900" t="s">
        <v>181</v>
      </c>
      <c r="F6900" t="s">
        <v>172</v>
      </c>
      <c r="G6900" t="s">
        <v>159</v>
      </c>
      <c r="H6900" t="s">
        <v>155</v>
      </c>
      <c r="I6900">
        <v>663</v>
      </c>
      <c r="J6900" t="s">
        <v>731</v>
      </c>
      <c r="K6900" t="s">
        <v>1421</v>
      </c>
      <c r="L6900" t="s">
        <v>626</v>
      </c>
      <c r="M6900" t="s">
        <v>1421</v>
      </c>
      <c r="N6900">
        <v>98</v>
      </c>
      <c r="O6900">
        <v>0</v>
      </c>
      <c r="P6900">
        <v>-5</v>
      </c>
      <c r="Q6900" t="s">
        <v>70</v>
      </c>
      <c r="R6900" t="s">
        <v>238</v>
      </c>
      <c r="S6900" t="s">
        <v>239</v>
      </c>
      <c r="T6900">
        <v>186</v>
      </c>
      <c r="U6900">
        <v>142</v>
      </c>
      <c r="V6900">
        <v>76.34</v>
      </c>
      <c r="W6900" t="s">
        <v>133</v>
      </c>
      <c r="X6900">
        <v>10341</v>
      </c>
      <c r="Y6900">
        <v>1468422</v>
      </c>
      <c r="Z6900">
        <v>70148</v>
      </c>
      <c r="AA6900">
        <v>93862</v>
      </c>
      <c r="AB6900">
        <v>1632432</v>
      </c>
      <c r="AC6900">
        <v>1384727</v>
      </c>
      <c r="AD6900">
        <v>247705</v>
      </c>
      <c r="AE6900" t="s">
        <v>81</v>
      </c>
      <c r="AF6900" t="s">
        <v>81</v>
      </c>
      <c r="AG6900" t="s">
        <v>240</v>
      </c>
      <c r="AH6900" t="s">
        <v>145</v>
      </c>
      <c r="AI6900" t="s">
        <v>139</v>
      </c>
      <c r="AJ6900" t="str">
        <f t="shared" si="107"/>
        <v>Nov</v>
      </c>
    </row>
    <row r="6901" spans="1:36" x14ac:dyDescent="0.3">
      <c r="A6901" t="s">
        <v>14935</v>
      </c>
      <c r="B6901" s="33">
        <v>45929</v>
      </c>
      <c r="C6901" t="s">
        <v>93</v>
      </c>
      <c r="D6901" t="s">
        <v>14936</v>
      </c>
      <c r="E6901" t="s">
        <v>174</v>
      </c>
      <c r="F6901" t="s">
        <v>175</v>
      </c>
      <c r="G6901" t="s">
        <v>158</v>
      </c>
      <c r="H6901" t="s">
        <v>163</v>
      </c>
      <c r="I6901">
        <v>1631</v>
      </c>
      <c r="J6901" t="s">
        <v>304</v>
      </c>
      <c r="K6901" t="s">
        <v>1315</v>
      </c>
      <c r="L6901" t="s">
        <v>806</v>
      </c>
      <c r="M6901" t="s">
        <v>2911</v>
      </c>
      <c r="N6901">
        <v>242</v>
      </c>
      <c r="O6901">
        <v>45</v>
      </c>
      <c r="P6901">
        <v>49</v>
      </c>
      <c r="Q6901" t="s">
        <v>76</v>
      </c>
      <c r="R6901" t="s">
        <v>238</v>
      </c>
      <c r="S6901" t="s">
        <v>239</v>
      </c>
      <c r="T6901">
        <v>180</v>
      </c>
      <c r="U6901">
        <v>167</v>
      </c>
      <c r="V6901">
        <v>92.78</v>
      </c>
      <c r="W6901" t="s">
        <v>133</v>
      </c>
      <c r="X6901">
        <v>7057</v>
      </c>
      <c r="Y6901">
        <v>1178519</v>
      </c>
      <c r="Z6901">
        <v>59953</v>
      </c>
      <c r="AA6901">
        <v>62792</v>
      </c>
      <c r="AB6901">
        <v>1301264</v>
      </c>
      <c r="AC6901">
        <v>815120</v>
      </c>
      <c r="AD6901">
        <v>486144</v>
      </c>
      <c r="AE6901" t="s">
        <v>78</v>
      </c>
      <c r="AF6901" t="s">
        <v>75</v>
      </c>
      <c r="AG6901" t="s">
        <v>240</v>
      </c>
      <c r="AH6901" t="s">
        <v>144</v>
      </c>
      <c r="AI6901" t="s">
        <v>139</v>
      </c>
      <c r="AJ6901" t="str">
        <f t="shared" si="107"/>
        <v>Sep</v>
      </c>
    </row>
    <row r="6902" spans="1:36" x14ac:dyDescent="0.3">
      <c r="A6902" t="s">
        <v>14937</v>
      </c>
      <c r="B6902" s="33">
        <v>45675</v>
      </c>
      <c r="C6902" t="s">
        <v>93</v>
      </c>
      <c r="D6902" t="s">
        <v>10368</v>
      </c>
      <c r="E6902" t="s">
        <v>180</v>
      </c>
      <c r="F6902" t="s">
        <v>181</v>
      </c>
      <c r="G6902" t="s">
        <v>160</v>
      </c>
      <c r="H6902" t="s">
        <v>159</v>
      </c>
      <c r="I6902">
        <v>1115</v>
      </c>
      <c r="J6902" t="s">
        <v>636</v>
      </c>
      <c r="K6902" t="s">
        <v>1020</v>
      </c>
      <c r="L6902" t="s">
        <v>463</v>
      </c>
      <c r="M6902" t="s">
        <v>1056</v>
      </c>
      <c r="N6902">
        <v>167</v>
      </c>
      <c r="O6902">
        <v>0</v>
      </c>
      <c r="P6902">
        <v>17</v>
      </c>
      <c r="Q6902" t="s">
        <v>73</v>
      </c>
      <c r="R6902" t="s">
        <v>238</v>
      </c>
      <c r="S6902" t="s">
        <v>239</v>
      </c>
      <c r="T6902">
        <v>150</v>
      </c>
      <c r="U6902">
        <v>147</v>
      </c>
      <c r="V6902">
        <v>98</v>
      </c>
      <c r="W6902" t="s">
        <v>133</v>
      </c>
      <c r="X6902">
        <v>7682</v>
      </c>
      <c r="Y6902">
        <v>1129254</v>
      </c>
      <c r="Z6902">
        <v>43071</v>
      </c>
      <c r="AA6902">
        <v>56448</v>
      </c>
      <c r="AB6902">
        <v>1228773</v>
      </c>
      <c r="AC6902">
        <v>758424</v>
      </c>
      <c r="AD6902">
        <v>470349</v>
      </c>
      <c r="AE6902" t="s">
        <v>81</v>
      </c>
      <c r="AF6902" t="s">
        <v>81</v>
      </c>
      <c r="AG6902" t="s">
        <v>240</v>
      </c>
      <c r="AH6902" t="s">
        <v>144</v>
      </c>
      <c r="AI6902" t="s">
        <v>139</v>
      </c>
      <c r="AJ6902" t="str">
        <f t="shared" si="107"/>
        <v>Jan</v>
      </c>
    </row>
    <row r="6903" spans="1:36" x14ac:dyDescent="0.3">
      <c r="A6903" t="s">
        <v>14938</v>
      </c>
      <c r="B6903" s="33">
        <v>45703</v>
      </c>
      <c r="C6903" t="s">
        <v>98</v>
      </c>
      <c r="D6903" t="s">
        <v>14939</v>
      </c>
      <c r="E6903" t="s">
        <v>175</v>
      </c>
      <c r="F6903" t="s">
        <v>173</v>
      </c>
      <c r="G6903" t="s">
        <v>163</v>
      </c>
      <c r="H6903" t="s">
        <v>161</v>
      </c>
      <c r="I6903">
        <v>2040</v>
      </c>
      <c r="J6903" t="s">
        <v>503</v>
      </c>
      <c r="K6903" t="s">
        <v>426</v>
      </c>
      <c r="L6903" t="s">
        <v>504</v>
      </c>
      <c r="M6903" t="s">
        <v>2052</v>
      </c>
      <c r="N6903">
        <v>284</v>
      </c>
      <c r="O6903">
        <v>45</v>
      </c>
      <c r="P6903">
        <v>45</v>
      </c>
      <c r="Q6903" t="s">
        <v>76</v>
      </c>
      <c r="R6903" t="s">
        <v>238</v>
      </c>
      <c r="S6903" t="s">
        <v>239</v>
      </c>
      <c r="T6903">
        <v>220</v>
      </c>
      <c r="U6903">
        <v>111</v>
      </c>
      <c r="V6903">
        <v>50.45</v>
      </c>
      <c r="W6903" t="s">
        <v>135</v>
      </c>
      <c r="X6903">
        <v>10961</v>
      </c>
      <c r="Y6903">
        <v>1216671</v>
      </c>
      <c r="Z6903">
        <v>23865</v>
      </c>
      <c r="AA6903">
        <v>50949</v>
      </c>
      <c r="AB6903">
        <v>1291485</v>
      </c>
      <c r="AC6903">
        <v>911495</v>
      </c>
      <c r="AD6903">
        <v>379990</v>
      </c>
      <c r="AE6903" t="s">
        <v>75</v>
      </c>
      <c r="AF6903" t="s">
        <v>78</v>
      </c>
      <c r="AG6903" t="s">
        <v>240</v>
      </c>
      <c r="AH6903" t="s">
        <v>144</v>
      </c>
      <c r="AI6903" t="s">
        <v>138</v>
      </c>
      <c r="AJ6903" t="str">
        <f t="shared" si="107"/>
        <v>Feb</v>
      </c>
    </row>
    <row r="6904" spans="1:36" x14ac:dyDescent="0.3">
      <c r="A6904" t="s">
        <v>14940</v>
      </c>
      <c r="B6904" s="33">
        <v>45822</v>
      </c>
      <c r="C6904" t="s">
        <v>93</v>
      </c>
      <c r="D6904" t="s">
        <v>9564</v>
      </c>
      <c r="E6904" t="s">
        <v>180</v>
      </c>
      <c r="F6904" t="s">
        <v>173</v>
      </c>
      <c r="G6904" t="s">
        <v>160</v>
      </c>
      <c r="H6904" t="s">
        <v>161</v>
      </c>
      <c r="I6904">
        <v>1706</v>
      </c>
      <c r="J6904" t="s">
        <v>457</v>
      </c>
      <c r="K6904" t="s">
        <v>1884</v>
      </c>
      <c r="L6904" t="s">
        <v>5641</v>
      </c>
      <c r="M6904" t="s">
        <v>1227</v>
      </c>
      <c r="N6904">
        <v>234</v>
      </c>
      <c r="O6904">
        <v>52</v>
      </c>
      <c r="P6904">
        <v>76</v>
      </c>
      <c r="Q6904" t="s">
        <v>76</v>
      </c>
      <c r="R6904" t="s">
        <v>238</v>
      </c>
      <c r="S6904" t="s">
        <v>239</v>
      </c>
      <c r="T6904">
        <v>180</v>
      </c>
      <c r="U6904">
        <v>113</v>
      </c>
      <c r="V6904">
        <v>62.78</v>
      </c>
      <c r="W6904" t="s">
        <v>133</v>
      </c>
      <c r="X6904">
        <v>3471</v>
      </c>
      <c r="Y6904">
        <v>392223</v>
      </c>
      <c r="Z6904">
        <v>23617</v>
      </c>
      <c r="AA6904">
        <v>22939</v>
      </c>
      <c r="AB6904">
        <v>438779</v>
      </c>
      <c r="AC6904">
        <v>262671</v>
      </c>
      <c r="AD6904">
        <v>176108</v>
      </c>
      <c r="AE6904" t="s">
        <v>81</v>
      </c>
      <c r="AF6904" t="s">
        <v>78</v>
      </c>
      <c r="AG6904" t="s">
        <v>240</v>
      </c>
      <c r="AH6904" t="s">
        <v>144</v>
      </c>
      <c r="AI6904" t="s">
        <v>138</v>
      </c>
      <c r="AJ6904" t="str">
        <f t="shared" si="107"/>
        <v>Jun</v>
      </c>
    </row>
    <row r="6905" spans="1:36" x14ac:dyDescent="0.3">
      <c r="A6905" t="s">
        <v>14941</v>
      </c>
      <c r="B6905" s="33">
        <v>45946</v>
      </c>
      <c r="C6905" t="s">
        <v>93</v>
      </c>
      <c r="D6905" t="s">
        <v>12053</v>
      </c>
      <c r="E6905" t="s">
        <v>172</v>
      </c>
      <c r="F6905" t="s">
        <v>177</v>
      </c>
      <c r="G6905" t="s">
        <v>155</v>
      </c>
      <c r="H6905" t="s">
        <v>162</v>
      </c>
      <c r="I6905">
        <v>694</v>
      </c>
      <c r="J6905" t="s">
        <v>258</v>
      </c>
      <c r="K6905" t="s">
        <v>453</v>
      </c>
      <c r="L6905" t="s">
        <v>614</v>
      </c>
      <c r="M6905" t="s">
        <v>819</v>
      </c>
      <c r="N6905">
        <v>99</v>
      </c>
      <c r="O6905">
        <v>43</v>
      </c>
      <c r="P6905">
        <v>27</v>
      </c>
      <c r="Q6905" t="s">
        <v>73</v>
      </c>
      <c r="R6905" t="s">
        <v>238</v>
      </c>
      <c r="S6905" t="s">
        <v>239</v>
      </c>
      <c r="T6905">
        <v>150</v>
      </c>
      <c r="U6905">
        <v>131</v>
      </c>
      <c r="V6905">
        <v>87.33</v>
      </c>
      <c r="W6905" t="s">
        <v>135</v>
      </c>
      <c r="X6905">
        <v>7842</v>
      </c>
      <c r="Y6905">
        <v>1027302</v>
      </c>
      <c r="Z6905">
        <v>21746</v>
      </c>
      <c r="AA6905">
        <v>81351</v>
      </c>
      <c r="AB6905">
        <v>1130399</v>
      </c>
      <c r="AC6905">
        <v>718410</v>
      </c>
      <c r="AD6905">
        <v>411989</v>
      </c>
      <c r="AE6905" t="s">
        <v>81</v>
      </c>
      <c r="AF6905" t="s">
        <v>78</v>
      </c>
      <c r="AG6905" t="s">
        <v>240</v>
      </c>
      <c r="AH6905" t="s">
        <v>144</v>
      </c>
      <c r="AI6905" t="s">
        <v>139</v>
      </c>
      <c r="AJ6905" t="str">
        <f t="shared" si="107"/>
        <v>Oct</v>
      </c>
    </row>
    <row r="6906" spans="1:36" x14ac:dyDescent="0.3">
      <c r="A6906" t="s">
        <v>14942</v>
      </c>
      <c r="B6906" s="33">
        <v>45764</v>
      </c>
      <c r="C6906" t="s">
        <v>96</v>
      </c>
      <c r="D6906" t="s">
        <v>14943</v>
      </c>
      <c r="E6906" t="s">
        <v>174</v>
      </c>
      <c r="F6906" t="s">
        <v>175</v>
      </c>
      <c r="G6906" t="s">
        <v>158</v>
      </c>
      <c r="H6906" t="s">
        <v>163</v>
      </c>
      <c r="I6906">
        <v>2125</v>
      </c>
      <c r="J6906" t="s">
        <v>391</v>
      </c>
      <c r="K6906" t="s">
        <v>828</v>
      </c>
      <c r="L6906" t="s">
        <v>2951</v>
      </c>
      <c r="M6906" t="s">
        <v>1387</v>
      </c>
      <c r="N6906">
        <v>289</v>
      </c>
      <c r="O6906">
        <v>50</v>
      </c>
      <c r="P6906">
        <v>67</v>
      </c>
      <c r="Q6906" t="s">
        <v>76</v>
      </c>
      <c r="R6906" t="s">
        <v>238</v>
      </c>
      <c r="S6906" t="s">
        <v>239</v>
      </c>
      <c r="T6906">
        <v>189</v>
      </c>
      <c r="U6906">
        <v>133</v>
      </c>
      <c r="V6906">
        <v>70.37</v>
      </c>
      <c r="W6906" t="s">
        <v>135</v>
      </c>
      <c r="X6906">
        <v>4715</v>
      </c>
      <c r="Y6906">
        <v>627095</v>
      </c>
      <c r="Z6906">
        <v>60781</v>
      </c>
      <c r="AA6906">
        <v>60515</v>
      </c>
      <c r="AB6906">
        <v>748391</v>
      </c>
      <c r="AC6906">
        <v>448633</v>
      </c>
      <c r="AD6906">
        <v>299758</v>
      </c>
      <c r="AE6906" t="s">
        <v>78</v>
      </c>
      <c r="AF6906" t="s">
        <v>75</v>
      </c>
      <c r="AG6906" t="s">
        <v>240</v>
      </c>
      <c r="AH6906" t="s">
        <v>144</v>
      </c>
      <c r="AI6906" t="s">
        <v>139</v>
      </c>
      <c r="AJ6906" t="str">
        <f t="shared" si="107"/>
        <v>Apr</v>
      </c>
    </row>
    <row r="6907" spans="1:36" x14ac:dyDescent="0.3">
      <c r="A6907" t="s">
        <v>14944</v>
      </c>
      <c r="B6907" s="33">
        <v>46016</v>
      </c>
      <c r="C6907" t="s">
        <v>93</v>
      </c>
      <c r="D6907" t="s">
        <v>14945</v>
      </c>
      <c r="E6907" t="s">
        <v>180</v>
      </c>
      <c r="F6907" t="s">
        <v>172</v>
      </c>
      <c r="G6907" t="s">
        <v>160</v>
      </c>
      <c r="H6907" t="s">
        <v>155</v>
      </c>
      <c r="I6907">
        <v>518</v>
      </c>
      <c r="J6907" t="s">
        <v>304</v>
      </c>
      <c r="K6907" t="s">
        <v>1006</v>
      </c>
      <c r="L6907" t="s">
        <v>304</v>
      </c>
      <c r="M6907" t="s">
        <v>1006</v>
      </c>
      <c r="N6907">
        <v>98</v>
      </c>
      <c r="O6907">
        <v>0</v>
      </c>
      <c r="P6907">
        <v>-10</v>
      </c>
      <c r="Q6907" t="s">
        <v>70</v>
      </c>
      <c r="R6907" t="s">
        <v>238</v>
      </c>
      <c r="S6907" t="s">
        <v>239</v>
      </c>
      <c r="T6907">
        <v>150</v>
      </c>
      <c r="U6907">
        <v>102</v>
      </c>
      <c r="V6907">
        <v>68</v>
      </c>
      <c r="W6907" t="s">
        <v>133</v>
      </c>
      <c r="X6907">
        <v>8616</v>
      </c>
      <c r="Y6907">
        <v>878832</v>
      </c>
      <c r="Z6907">
        <v>47838</v>
      </c>
      <c r="AA6907">
        <v>33762</v>
      </c>
      <c r="AB6907">
        <v>960432</v>
      </c>
      <c r="AC6907">
        <v>682264</v>
      </c>
      <c r="AD6907">
        <v>278168</v>
      </c>
      <c r="AE6907" t="s">
        <v>81</v>
      </c>
      <c r="AF6907" t="s">
        <v>81</v>
      </c>
      <c r="AG6907" t="s">
        <v>240</v>
      </c>
      <c r="AH6907" t="s">
        <v>144</v>
      </c>
      <c r="AI6907" t="s">
        <v>140</v>
      </c>
      <c r="AJ6907" t="str">
        <f t="shared" si="107"/>
        <v>Dec</v>
      </c>
    </row>
    <row r="6908" spans="1:36" x14ac:dyDescent="0.3">
      <c r="A6908" t="s">
        <v>14946</v>
      </c>
      <c r="B6908" s="33">
        <v>45831</v>
      </c>
      <c r="C6908" t="s">
        <v>97</v>
      </c>
      <c r="D6908" t="s">
        <v>14947</v>
      </c>
      <c r="E6908" t="s">
        <v>177</v>
      </c>
      <c r="F6908" t="s">
        <v>172</v>
      </c>
      <c r="G6908" t="s">
        <v>162</v>
      </c>
      <c r="H6908" t="s">
        <v>155</v>
      </c>
      <c r="I6908">
        <v>1089</v>
      </c>
      <c r="J6908" t="s">
        <v>457</v>
      </c>
      <c r="K6908" t="s">
        <v>560</v>
      </c>
      <c r="L6908" t="s">
        <v>2026</v>
      </c>
      <c r="M6908" t="s">
        <v>768</v>
      </c>
      <c r="N6908">
        <v>150</v>
      </c>
      <c r="O6908">
        <v>8</v>
      </c>
      <c r="P6908">
        <v>5</v>
      </c>
      <c r="Q6908" t="s">
        <v>73</v>
      </c>
      <c r="R6908" t="s">
        <v>238</v>
      </c>
      <c r="S6908" t="s">
        <v>239</v>
      </c>
      <c r="T6908">
        <v>180</v>
      </c>
      <c r="U6908">
        <v>169</v>
      </c>
      <c r="V6908">
        <v>93.89</v>
      </c>
      <c r="W6908" t="s">
        <v>135</v>
      </c>
      <c r="X6908">
        <v>9195</v>
      </c>
      <c r="Y6908">
        <v>1553955</v>
      </c>
      <c r="Z6908">
        <v>78416</v>
      </c>
      <c r="AA6908">
        <v>50531</v>
      </c>
      <c r="AB6908">
        <v>1682902</v>
      </c>
      <c r="AC6908">
        <v>988066</v>
      </c>
      <c r="AD6908">
        <v>694836</v>
      </c>
      <c r="AE6908" t="s">
        <v>78</v>
      </c>
      <c r="AF6908" t="s">
        <v>81</v>
      </c>
      <c r="AG6908" t="s">
        <v>240</v>
      </c>
      <c r="AH6908" t="s">
        <v>145</v>
      </c>
      <c r="AI6908" t="s">
        <v>140</v>
      </c>
      <c r="AJ6908" t="str">
        <f t="shared" si="107"/>
        <v>Jun</v>
      </c>
    </row>
    <row r="6909" spans="1:36" x14ac:dyDescent="0.3">
      <c r="A6909" t="s">
        <v>14948</v>
      </c>
      <c r="B6909" s="33">
        <v>45887</v>
      </c>
      <c r="C6909" t="s">
        <v>93</v>
      </c>
      <c r="D6909" t="s">
        <v>5673</v>
      </c>
      <c r="E6909" t="s">
        <v>174</v>
      </c>
      <c r="F6909" t="s">
        <v>178</v>
      </c>
      <c r="G6909" t="s">
        <v>158</v>
      </c>
      <c r="H6909" t="s">
        <v>157</v>
      </c>
      <c r="I6909">
        <v>1739</v>
      </c>
      <c r="J6909" t="s">
        <v>336</v>
      </c>
      <c r="K6909" t="s">
        <v>358</v>
      </c>
      <c r="L6909" t="s">
        <v>581</v>
      </c>
      <c r="M6909" t="s">
        <v>1354</v>
      </c>
      <c r="N6909">
        <v>266</v>
      </c>
      <c r="O6909">
        <v>0</v>
      </c>
      <c r="P6909">
        <v>25</v>
      </c>
      <c r="Q6909" t="s">
        <v>73</v>
      </c>
      <c r="R6909" t="s">
        <v>238</v>
      </c>
      <c r="S6909" t="s">
        <v>239</v>
      </c>
      <c r="T6909">
        <v>189</v>
      </c>
      <c r="U6909">
        <v>158</v>
      </c>
      <c r="V6909">
        <v>83.6</v>
      </c>
      <c r="W6909" t="s">
        <v>133</v>
      </c>
      <c r="X6909">
        <v>9458</v>
      </c>
      <c r="Y6909">
        <v>1494364</v>
      </c>
      <c r="Z6909">
        <v>49612</v>
      </c>
      <c r="AA6909">
        <v>18328</v>
      </c>
      <c r="AB6909">
        <v>1562304</v>
      </c>
      <c r="AC6909">
        <v>963958</v>
      </c>
      <c r="AD6909">
        <v>598346</v>
      </c>
      <c r="AE6909" t="s">
        <v>78</v>
      </c>
      <c r="AF6909" t="s">
        <v>75</v>
      </c>
      <c r="AG6909" t="s">
        <v>240</v>
      </c>
      <c r="AH6909" t="s">
        <v>144</v>
      </c>
      <c r="AI6909" t="s">
        <v>139</v>
      </c>
      <c r="AJ6909" t="str">
        <f t="shared" si="107"/>
        <v>Aug</v>
      </c>
    </row>
    <row r="6910" spans="1:36" x14ac:dyDescent="0.3">
      <c r="A6910" t="s">
        <v>14949</v>
      </c>
      <c r="B6910" s="33">
        <v>45671</v>
      </c>
      <c r="C6910" t="s">
        <v>93</v>
      </c>
      <c r="D6910" t="s">
        <v>14950</v>
      </c>
      <c r="E6910" t="s">
        <v>176</v>
      </c>
      <c r="F6910" t="s">
        <v>177</v>
      </c>
      <c r="G6910" t="s">
        <v>156</v>
      </c>
      <c r="H6910" t="s">
        <v>162</v>
      </c>
      <c r="I6910">
        <v>1545</v>
      </c>
      <c r="J6910" t="s">
        <v>477</v>
      </c>
      <c r="K6910" t="s">
        <v>521</v>
      </c>
      <c r="L6910" t="s">
        <v>561</v>
      </c>
      <c r="M6910" t="s">
        <v>521</v>
      </c>
      <c r="N6910">
        <v>200</v>
      </c>
      <c r="O6910">
        <v>5</v>
      </c>
      <c r="P6910">
        <v>0</v>
      </c>
      <c r="Q6910" t="s">
        <v>73</v>
      </c>
      <c r="R6910" t="s">
        <v>238</v>
      </c>
      <c r="S6910" t="s">
        <v>239</v>
      </c>
      <c r="T6910">
        <v>150</v>
      </c>
      <c r="U6910">
        <v>134</v>
      </c>
      <c r="V6910">
        <v>89.33</v>
      </c>
      <c r="W6910" t="s">
        <v>133</v>
      </c>
      <c r="X6910">
        <v>8902</v>
      </c>
      <c r="Y6910">
        <v>1192868</v>
      </c>
      <c r="Z6910">
        <v>56548</v>
      </c>
      <c r="AA6910">
        <v>85894</v>
      </c>
      <c r="AB6910">
        <v>1335310</v>
      </c>
      <c r="AC6910">
        <v>1078155</v>
      </c>
      <c r="AD6910">
        <v>257155</v>
      </c>
      <c r="AE6910" t="s">
        <v>81</v>
      </c>
      <c r="AF6910" t="s">
        <v>78</v>
      </c>
      <c r="AG6910" t="s">
        <v>240</v>
      </c>
      <c r="AH6910" t="s">
        <v>145</v>
      </c>
      <c r="AI6910" t="s">
        <v>139</v>
      </c>
      <c r="AJ6910" t="str">
        <f t="shared" si="107"/>
        <v>Jan</v>
      </c>
    </row>
    <row r="6911" spans="1:36" x14ac:dyDescent="0.3">
      <c r="A6911" t="s">
        <v>14951</v>
      </c>
      <c r="B6911" s="33">
        <v>45973</v>
      </c>
      <c r="C6911" t="s">
        <v>95</v>
      </c>
      <c r="D6911" t="s">
        <v>14952</v>
      </c>
      <c r="E6911" t="s">
        <v>180</v>
      </c>
      <c r="F6911" t="s">
        <v>172</v>
      </c>
      <c r="G6911" t="s">
        <v>160</v>
      </c>
      <c r="H6911" t="s">
        <v>155</v>
      </c>
      <c r="I6911">
        <v>2065</v>
      </c>
      <c r="J6911" t="s">
        <v>469</v>
      </c>
      <c r="K6911" t="s">
        <v>2896</v>
      </c>
      <c r="L6911" t="s">
        <v>310</v>
      </c>
      <c r="M6911" t="s">
        <v>2896</v>
      </c>
      <c r="N6911">
        <v>277</v>
      </c>
      <c r="O6911">
        <v>0</v>
      </c>
      <c r="P6911">
        <v>-10</v>
      </c>
      <c r="Q6911" t="s">
        <v>70</v>
      </c>
      <c r="R6911" t="s">
        <v>238</v>
      </c>
      <c r="S6911" t="s">
        <v>239</v>
      </c>
      <c r="T6911">
        <v>186</v>
      </c>
      <c r="U6911">
        <v>131</v>
      </c>
      <c r="V6911">
        <v>70.430000000000007</v>
      </c>
      <c r="W6911" t="s">
        <v>133</v>
      </c>
      <c r="X6911">
        <v>7863</v>
      </c>
      <c r="Y6911">
        <v>1030053</v>
      </c>
      <c r="Z6911">
        <v>49125</v>
      </c>
      <c r="AA6911">
        <v>82792</v>
      </c>
      <c r="AB6911">
        <v>1161970</v>
      </c>
      <c r="AC6911">
        <v>996509</v>
      </c>
      <c r="AD6911">
        <v>165461</v>
      </c>
      <c r="AE6911" t="s">
        <v>81</v>
      </c>
      <c r="AF6911" t="s">
        <v>81</v>
      </c>
      <c r="AG6911" t="s">
        <v>240</v>
      </c>
      <c r="AH6911" t="s">
        <v>144</v>
      </c>
      <c r="AI6911" t="s">
        <v>138</v>
      </c>
      <c r="AJ6911" t="str">
        <f t="shared" si="107"/>
        <v>Nov</v>
      </c>
    </row>
    <row r="6912" spans="1:36" x14ac:dyDescent="0.3">
      <c r="A6912" t="s">
        <v>14953</v>
      </c>
      <c r="B6912" s="33">
        <v>45669</v>
      </c>
      <c r="C6912" t="s">
        <v>96</v>
      </c>
      <c r="D6912" t="s">
        <v>14954</v>
      </c>
      <c r="E6912" t="s">
        <v>174</v>
      </c>
      <c r="F6912" t="s">
        <v>176</v>
      </c>
      <c r="G6912" t="s">
        <v>158</v>
      </c>
      <c r="H6912" t="s">
        <v>156</v>
      </c>
      <c r="I6912">
        <v>1825</v>
      </c>
      <c r="J6912" t="s">
        <v>554</v>
      </c>
      <c r="K6912" t="s">
        <v>6073</v>
      </c>
      <c r="L6912" t="s">
        <v>3268</v>
      </c>
      <c r="M6912" t="s">
        <v>1112</v>
      </c>
      <c r="N6912">
        <v>256</v>
      </c>
      <c r="O6912">
        <v>11</v>
      </c>
      <c r="P6912">
        <v>7</v>
      </c>
      <c r="Q6912" t="s">
        <v>73</v>
      </c>
      <c r="R6912" t="s">
        <v>238</v>
      </c>
      <c r="S6912" t="s">
        <v>239</v>
      </c>
      <c r="T6912">
        <v>150</v>
      </c>
      <c r="U6912">
        <v>144</v>
      </c>
      <c r="V6912">
        <v>96</v>
      </c>
      <c r="W6912" t="s">
        <v>133</v>
      </c>
      <c r="X6912">
        <v>9685</v>
      </c>
      <c r="Y6912">
        <v>1394640</v>
      </c>
      <c r="Z6912">
        <v>40896</v>
      </c>
      <c r="AA6912">
        <v>113184</v>
      </c>
      <c r="AB6912">
        <v>1548720</v>
      </c>
      <c r="AC6912">
        <v>1007181</v>
      </c>
      <c r="AD6912">
        <v>541539</v>
      </c>
      <c r="AE6912" t="s">
        <v>78</v>
      </c>
      <c r="AF6912" t="s">
        <v>81</v>
      </c>
      <c r="AG6912" t="s">
        <v>240</v>
      </c>
      <c r="AH6912" t="s">
        <v>146</v>
      </c>
      <c r="AI6912" t="s">
        <v>139</v>
      </c>
      <c r="AJ6912" t="str">
        <f t="shared" si="107"/>
        <v>Jan</v>
      </c>
    </row>
    <row r="6913" spans="1:36" x14ac:dyDescent="0.3">
      <c r="A6913" t="s">
        <v>14955</v>
      </c>
      <c r="B6913" s="33">
        <v>45704</v>
      </c>
      <c r="C6913" t="s">
        <v>96</v>
      </c>
      <c r="D6913" t="s">
        <v>14956</v>
      </c>
      <c r="E6913" t="s">
        <v>174</v>
      </c>
      <c r="F6913" t="s">
        <v>176</v>
      </c>
      <c r="G6913" t="s">
        <v>158</v>
      </c>
      <c r="H6913" t="s">
        <v>156</v>
      </c>
      <c r="I6913">
        <v>1505</v>
      </c>
      <c r="J6913" t="s">
        <v>345</v>
      </c>
      <c r="K6913" t="s">
        <v>5326</v>
      </c>
      <c r="L6913" t="s">
        <v>2011</v>
      </c>
      <c r="M6913" t="s">
        <v>772</v>
      </c>
      <c r="N6913">
        <v>225</v>
      </c>
      <c r="O6913">
        <v>18</v>
      </c>
      <c r="P6913">
        <v>33</v>
      </c>
      <c r="Q6913" t="s">
        <v>76</v>
      </c>
      <c r="R6913" t="s">
        <v>238</v>
      </c>
      <c r="S6913" t="s">
        <v>239</v>
      </c>
      <c r="T6913">
        <v>186</v>
      </c>
      <c r="U6913">
        <v>163</v>
      </c>
      <c r="V6913">
        <v>87.63</v>
      </c>
      <c r="W6913" t="s">
        <v>133</v>
      </c>
      <c r="X6913">
        <v>4405</v>
      </c>
      <c r="Y6913">
        <v>718015</v>
      </c>
      <c r="Z6913">
        <v>48411</v>
      </c>
      <c r="AA6913">
        <v>61614</v>
      </c>
      <c r="AB6913">
        <v>828040</v>
      </c>
      <c r="AC6913">
        <v>701106</v>
      </c>
      <c r="AD6913">
        <v>126934</v>
      </c>
      <c r="AE6913" t="s">
        <v>78</v>
      </c>
      <c r="AF6913" t="s">
        <v>81</v>
      </c>
      <c r="AG6913" t="s">
        <v>240</v>
      </c>
      <c r="AH6913" t="s">
        <v>144</v>
      </c>
      <c r="AI6913" t="s">
        <v>139</v>
      </c>
      <c r="AJ6913" t="str">
        <f t="shared" si="107"/>
        <v>Feb</v>
      </c>
    </row>
    <row r="6914" spans="1:36" x14ac:dyDescent="0.3">
      <c r="A6914" t="s">
        <v>14957</v>
      </c>
      <c r="B6914" s="33">
        <v>45677</v>
      </c>
      <c r="C6914" t="s">
        <v>98</v>
      </c>
      <c r="D6914" t="s">
        <v>14958</v>
      </c>
      <c r="E6914" t="s">
        <v>176</v>
      </c>
      <c r="F6914" t="s">
        <v>173</v>
      </c>
      <c r="G6914" t="s">
        <v>156</v>
      </c>
      <c r="H6914" t="s">
        <v>161</v>
      </c>
      <c r="I6914">
        <v>362</v>
      </c>
      <c r="J6914" t="s">
        <v>731</v>
      </c>
      <c r="K6914" t="s">
        <v>8924</v>
      </c>
      <c r="L6914" t="s">
        <v>626</v>
      </c>
      <c r="M6914" t="s">
        <v>391</v>
      </c>
      <c r="N6914">
        <v>65</v>
      </c>
      <c r="O6914">
        <v>0</v>
      </c>
      <c r="P6914">
        <v>40</v>
      </c>
      <c r="Q6914" t="s">
        <v>76</v>
      </c>
      <c r="R6914" t="s">
        <v>238</v>
      </c>
      <c r="S6914" t="s">
        <v>239</v>
      </c>
      <c r="T6914">
        <v>180</v>
      </c>
      <c r="U6914">
        <v>167</v>
      </c>
      <c r="V6914">
        <v>92.78</v>
      </c>
      <c r="W6914" t="s">
        <v>133</v>
      </c>
      <c r="X6914">
        <v>9254</v>
      </c>
      <c r="Y6914">
        <v>1545418</v>
      </c>
      <c r="Z6914">
        <v>40247</v>
      </c>
      <c r="AA6914">
        <v>99198</v>
      </c>
      <c r="AB6914">
        <v>1684863</v>
      </c>
      <c r="AC6914">
        <v>1300999</v>
      </c>
      <c r="AD6914">
        <v>383864</v>
      </c>
      <c r="AE6914" t="s">
        <v>81</v>
      </c>
      <c r="AF6914" t="s">
        <v>78</v>
      </c>
      <c r="AG6914" t="s">
        <v>240</v>
      </c>
      <c r="AH6914" t="s">
        <v>145</v>
      </c>
      <c r="AI6914" t="s">
        <v>139</v>
      </c>
      <c r="AJ6914" t="str">
        <f t="shared" ref="AJ6914:AJ6977" si="108">TEXT(B6914,"mmm")</f>
        <v>Jan</v>
      </c>
    </row>
    <row r="6915" spans="1:36" x14ac:dyDescent="0.3">
      <c r="A6915" t="s">
        <v>14959</v>
      </c>
      <c r="B6915" s="33">
        <v>46017</v>
      </c>
      <c r="C6915" t="s">
        <v>96</v>
      </c>
      <c r="D6915" t="s">
        <v>14960</v>
      </c>
      <c r="E6915" t="s">
        <v>181</v>
      </c>
      <c r="F6915" t="s">
        <v>180</v>
      </c>
      <c r="G6915" t="s">
        <v>159</v>
      </c>
      <c r="H6915" t="s">
        <v>160</v>
      </c>
      <c r="I6915">
        <v>2263</v>
      </c>
      <c r="J6915" t="s">
        <v>636</v>
      </c>
      <c r="K6915" t="s">
        <v>600</v>
      </c>
      <c r="L6915" t="s">
        <v>636</v>
      </c>
      <c r="M6915" t="s">
        <v>458</v>
      </c>
      <c r="N6915">
        <v>330</v>
      </c>
      <c r="O6915">
        <v>30</v>
      </c>
      <c r="P6915">
        <v>27</v>
      </c>
      <c r="Q6915" t="s">
        <v>73</v>
      </c>
      <c r="R6915" t="s">
        <v>238</v>
      </c>
      <c r="S6915" t="s">
        <v>239</v>
      </c>
      <c r="T6915">
        <v>180</v>
      </c>
      <c r="U6915">
        <v>132</v>
      </c>
      <c r="V6915">
        <v>73.33</v>
      </c>
      <c r="W6915" t="s">
        <v>133</v>
      </c>
      <c r="X6915">
        <v>6510</v>
      </c>
      <c r="Y6915">
        <v>859320</v>
      </c>
      <c r="Z6915">
        <v>50952</v>
      </c>
      <c r="AA6915">
        <v>15840</v>
      </c>
      <c r="AB6915">
        <v>926112</v>
      </c>
      <c r="AC6915">
        <v>579252</v>
      </c>
      <c r="AD6915">
        <v>346860</v>
      </c>
      <c r="AE6915" t="s">
        <v>81</v>
      </c>
      <c r="AF6915" t="s">
        <v>81</v>
      </c>
      <c r="AG6915" t="s">
        <v>240</v>
      </c>
      <c r="AH6915" t="s">
        <v>145</v>
      </c>
      <c r="AI6915" t="s">
        <v>138</v>
      </c>
      <c r="AJ6915" t="str">
        <f t="shared" si="108"/>
        <v>Dec</v>
      </c>
    </row>
    <row r="6916" spans="1:36" x14ac:dyDescent="0.3">
      <c r="A6916" t="s">
        <v>14961</v>
      </c>
      <c r="B6916" s="33">
        <v>45774</v>
      </c>
      <c r="C6916" t="s">
        <v>96</v>
      </c>
      <c r="D6916" t="s">
        <v>14962</v>
      </c>
      <c r="E6916" t="s">
        <v>173</v>
      </c>
      <c r="F6916" t="s">
        <v>178</v>
      </c>
      <c r="G6916" t="s">
        <v>161</v>
      </c>
      <c r="H6916" t="s">
        <v>157</v>
      </c>
      <c r="I6916">
        <v>1398</v>
      </c>
      <c r="J6916" t="s">
        <v>420</v>
      </c>
      <c r="K6916" t="s">
        <v>1467</v>
      </c>
      <c r="N6916">
        <v>208</v>
      </c>
      <c r="O6916">
        <v>0</v>
      </c>
      <c r="P6916">
        <v>0</v>
      </c>
      <c r="Q6916" t="s">
        <v>67</v>
      </c>
      <c r="R6916" t="s">
        <v>245</v>
      </c>
      <c r="S6916" t="s">
        <v>123</v>
      </c>
      <c r="T6916">
        <v>180</v>
      </c>
      <c r="U6916">
        <v>0</v>
      </c>
      <c r="V6916">
        <v>0</v>
      </c>
      <c r="W6916" t="s">
        <v>134</v>
      </c>
      <c r="X6916">
        <v>6874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 t="s">
        <v>78</v>
      </c>
      <c r="AF6916" t="s">
        <v>75</v>
      </c>
      <c r="AG6916" t="s">
        <v>240</v>
      </c>
      <c r="AH6916" t="s">
        <v>146</v>
      </c>
      <c r="AI6916" t="s">
        <v>139</v>
      </c>
      <c r="AJ6916" t="str">
        <f t="shared" si="108"/>
        <v>Apr</v>
      </c>
    </row>
    <row r="6917" spans="1:36" x14ac:dyDescent="0.3">
      <c r="A6917" t="s">
        <v>14963</v>
      </c>
      <c r="B6917" s="33">
        <v>45896</v>
      </c>
      <c r="C6917" t="s">
        <v>96</v>
      </c>
      <c r="D6917" t="s">
        <v>14964</v>
      </c>
      <c r="E6917" t="s">
        <v>180</v>
      </c>
      <c r="F6917" t="s">
        <v>181</v>
      </c>
      <c r="G6917" t="s">
        <v>160</v>
      </c>
      <c r="H6917" t="s">
        <v>159</v>
      </c>
      <c r="I6917">
        <v>1251</v>
      </c>
      <c r="J6917" t="s">
        <v>391</v>
      </c>
      <c r="K6917" t="s">
        <v>3973</v>
      </c>
      <c r="N6917">
        <v>189</v>
      </c>
      <c r="O6917">
        <v>0</v>
      </c>
      <c r="P6917">
        <v>0</v>
      </c>
      <c r="Q6917" t="s">
        <v>67</v>
      </c>
      <c r="R6917" t="s">
        <v>245</v>
      </c>
      <c r="S6917" t="s">
        <v>121</v>
      </c>
      <c r="T6917">
        <v>180</v>
      </c>
      <c r="U6917">
        <v>0</v>
      </c>
      <c r="V6917">
        <v>0</v>
      </c>
      <c r="W6917" t="s">
        <v>135</v>
      </c>
      <c r="X6917">
        <v>3864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 t="s">
        <v>81</v>
      </c>
      <c r="AF6917" t="s">
        <v>81</v>
      </c>
      <c r="AG6917" t="s">
        <v>240</v>
      </c>
      <c r="AH6917" t="s">
        <v>144</v>
      </c>
      <c r="AI6917" t="s">
        <v>140</v>
      </c>
      <c r="AJ6917" t="str">
        <f t="shared" si="108"/>
        <v>Aug</v>
      </c>
    </row>
    <row r="6918" spans="1:36" x14ac:dyDescent="0.3">
      <c r="A6918" t="s">
        <v>14965</v>
      </c>
      <c r="B6918" s="33">
        <v>45831</v>
      </c>
      <c r="C6918" t="s">
        <v>96</v>
      </c>
      <c r="D6918" t="s">
        <v>14966</v>
      </c>
      <c r="E6918" t="s">
        <v>174</v>
      </c>
      <c r="F6918" t="s">
        <v>180</v>
      </c>
      <c r="G6918" t="s">
        <v>158</v>
      </c>
      <c r="H6918" t="s">
        <v>160</v>
      </c>
      <c r="I6918">
        <v>772</v>
      </c>
      <c r="J6918" t="s">
        <v>463</v>
      </c>
      <c r="K6918" t="s">
        <v>3076</v>
      </c>
      <c r="L6918" t="s">
        <v>463</v>
      </c>
      <c r="M6918" t="s">
        <v>1032</v>
      </c>
      <c r="N6918">
        <v>129</v>
      </c>
      <c r="O6918">
        <v>0</v>
      </c>
      <c r="P6918">
        <v>15</v>
      </c>
      <c r="Q6918" t="s">
        <v>73</v>
      </c>
      <c r="R6918" t="s">
        <v>238</v>
      </c>
      <c r="S6918" t="s">
        <v>239</v>
      </c>
      <c r="T6918">
        <v>180</v>
      </c>
      <c r="U6918">
        <v>118</v>
      </c>
      <c r="V6918">
        <v>65.56</v>
      </c>
      <c r="W6918" t="s">
        <v>133</v>
      </c>
      <c r="X6918">
        <v>4885</v>
      </c>
      <c r="Y6918">
        <v>576430</v>
      </c>
      <c r="Z6918">
        <v>33866</v>
      </c>
      <c r="AA6918">
        <v>71980</v>
      </c>
      <c r="AB6918">
        <v>682276</v>
      </c>
      <c r="AC6918">
        <v>469202</v>
      </c>
      <c r="AD6918">
        <v>213074</v>
      </c>
      <c r="AE6918" t="s">
        <v>78</v>
      </c>
      <c r="AF6918" t="s">
        <v>81</v>
      </c>
      <c r="AG6918" t="s">
        <v>240</v>
      </c>
      <c r="AH6918" t="s">
        <v>145</v>
      </c>
      <c r="AI6918" t="s">
        <v>138</v>
      </c>
      <c r="AJ6918" t="str">
        <f t="shared" si="108"/>
        <v>Jun</v>
      </c>
    </row>
    <row r="6919" spans="1:36" x14ac:dyDescent="0.3">
      <c r="A6919" t="s">
        <v>14967</v>
      </c>
      <c r="B6919" s="33">
        <v>45943</v>
      </c>
      <c r="C6919" t="s">
        <v>93</v>
      </c>
      <c r="D6919" t="s">
        <v>12009</v>
      </c>
      <c r="E6919" t="s">
        <v>176</v>
      </c>
      <c r="F6919" t="s">
        <v>181</v>
      </c>
      <c r="G6919" t="s">
        <v>156</v>
      </c>
      <c r="H6919" t="s">
        <v>159</v>
      </c>
      <c r="I6919">
        <v>489</v>
      </c>
      <c r="J6919" t="s">
        <v>566</v>
      </c>
      <c r="K6919" t="s">
        <v>997</v>
      </c>
      <c r="L6919" t="s">
        <v>1414</v>
      </c>
      <c r="M6919" t="s">
        <v>885</v>
      </c>
      <c r="N6919">
        <v>78</v>
      </c>
      <c r="O6919">
        <v>11</v>
      </c>
      <c r="P6919">
        <v>29</v>
      </c>
      <c r="Q6919" t="s">
        <v>73</v>
      </c>
      <c r="R6919" t="s">
        <v>238</v>
      </c>
      <c r="S6919" t="s">
        <v>239</v>
      </c>
      <c r="T6919">
        <v>180</v>
      </c>
      <c r="U6919">
        <v>141</v>
      </c>
      <c r="V6919">
        <v>78.33</v>
      </c>
      <c r="W6919" t="s">
        <v>133</v>
      </c>
      <c r="X6919">
        <v>10337</v>
      </c>
      <c r="Y6919">
        <v>1457517</v>
      </c>
      <c r="Z6919">
        <v>43710</v>
      </c>
      <c r="AA6919">
        <v>54285</v>
      </c>
      <c r="AB6919">
        <v>1555512</v>
      </c>
      <c r="AC6919">
        <v>1225529</v>
      </c>
      <c r="AD6919">
        <v>329983</v>
      </c>
      <c r="AE6919" t="s">
        <v>81</v>
      </c>
      <c r="AF6919" t="s">
        <v>81</v>
      </c>
      <c r="AG6919" t="s">
        <v>240</v>
      </c>
      <c r="AH6919" t="s">
        <v>144</v>
      </c>
      <c r="AI6919" t="s">
        <v>139</v>
      </c>
      <c r="AJ6919" t="str">
        <f t="shared" si="108"/>
        <v>Oct</v>
      </c>
    </row>
    <row r="6920" spans="1:36" x14ac:dyDescent="0.3">
      <c r="A6920" t="s">
        <v>14968</v>
      </c>
      <c r="B6920" s="33">
        <v>45869</v>
      </c>
      <c r="C6920" t="s">
        <v>97</v>
      </c>
      <c r="D6920" t="s">
        <v>14969</v>
      </c>
      <c r="E6920" t="s">
        <v>174</v>
      </c>
      <c r="F6920" t="s">
        <v>172</v>
      </c>
      <c r="G6920" t="s">
        <v>158</v>
      </c>
      <c r="H6920" t="s">
        <v>155</v>
      </c>
      <c r="I6920">
        <v>377</v>
      </c>
      <c r="J6920" t="s">
        <v>451</v>
      </c>
      <c r="K6920" t="s">
        <v>723</v>
      </c>
      <c r="L6920" t="s">
        <v>605</v>
      </c>
      <c r="M6920" t="s">
        <v>280</v>
      </c>
      <c r="N6920">
        <v>72</v>
      </c>
      <c r="O6920">
        <v>0</v>
      </c>
      <c r="P6920">
        <v>33</v>
      </c>
      <c r="Q6920" t="s">
        <v>76</v>
      </c>
      <c r="R6920" t="s">
        <v>238</v>
      </c>
      <c r="S6920" t="s">
        <v>239</v>
      </c>
      <c r="T6920">
        <v>186</v>
      </c>
      <c r="U6920">
        <v>182</v>
      </c>
      <c r="V6920">
        <v>97.85</v>
      </c>
      <c r="W6920" t="s">
        <v>133</v>
      </c>
      <c r="X6920">
        <v>8489</v>
      </c>
      <c r="Y6920">
        <v>1544998</v>
      </c>
      <c r="Z6920">
        <v>58786</v>
      </c>
      <c r="AA6920">
        <v>57330</v>
      </c>
      <c r="AB6920">
        <v>1661114</v>
      </c>
      <c r="AC6920">
        <v>1043243</v>
      </c>
      <c r="AD6920">
        <v>617871</v>
      </c>
      <c r="AE6920" t="s">
        <v>78</v>
      </c>
      <c r="AF6920" t="s">
        <v>81</v>
      </c>
      <c r="AG6920" t="s">
        <v>240</v>
      </c>
      <c r="AH6920" t="s">
        <v>144</v>
      </c>
      <c r="AI6920" t="s">
        <v>139</v>
      </c>
      <c r="AJ6920" t="str">
        <f t="shared" si="108"/>
        <v>Jul</v>
      </c>
    </row>
    <row r="6921" spans="1:36" x14ac:dyDescent="0.3">
      <c r="A6921" t="s">
        <v>14970</v>
      </c>
      <c r="B6921" s="33">
        <v>45750</v>
      </c>
      <c r="C6921" t="s">
        <v>99</v>
      </c>
      <c r="D6921" t="s">
        <v>14971</v>
      </c>
      <c r="E6921" t="s">
        <v>173</v>
      </c>
      <c r="F6921" t="s">
        <v>176</v>
      </c>
      <c r="G6921" t="s">
        <v>161</v>
      </c>
      <c r="H6921" t="s">
        <v>156</v>
      </c>
      <c r="I6921">
        <v>1730</v>
      </c>
      <c r="J6921" t="s">
        <v>492</v>
      </c>
      <c r="K6921" t="s">
        <v>5560</v>
      </c>
      <c r="N6921">
        <v>229</v>
      </c>
      <c r="O6921">
        <v>0</v>
      </c>
      <c r="P6921">
        <v>0</v>
      </c>
      <c r="Q6921" t="s">
        <v>67</v>
      </c>
      <c r="R6921" t="s">
        <v>245</v>
      </c>
      <c r="S6921" t="s">
        <v>120</v>
      </c>
      <c r="T6921">
        <v>220</v>
      </c>
      <c r="U6921">
        <v>0</v>
      </c>
      <c r="V6921">
        <v>0</v>
      </c>
      <c r="W6921" t="s">
        <v>133</v>
      </c>
      <c r="X6921">
        <v>10614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 t="s">
        <v>78</v>
      </c>
      <c r="AF6921" t="s">
        <v>81</v>
      </c>
      <c r="AG6921" t="s">
        <v>240</v>
      </c>
      <c r="AH6921" t="s">
        <v>144</v>
      </c>
      <c r="AI6921" t="s">
        <v>140</v>
      </c>
      <c r="AJ6921" t="str">
        <f t="shared" si="108"/>
        <v>Apr</v>
      </c>
    </row>
    <row r="6922" spans="1:36" x14ac:dyDescent="0.3">
      <c r="A6922" t="s">
        <v>14972</v>
      </c>
      <c r="B6922" s="33">
        <v>45670</v>
      </c>
      <c r="C6922" t="s">
        <v>93</v>
      </c>
      <c r="D6922" t="s">
        <v>14973</v>
      </c>
      <c r="E6922" t="s">
        <v>175</v>
      </c>
      <c r="F6922" t="s">
        <v>179</v>
      </c>
      <c r="G6922" t="s">
        <v>163</v>
      </c>
      <c r="H6922" t="s">
        <v>166</v>
      </c>
      <c r="I6922">
        <v>2307</v>
      </c>
      <c r="J6922" t="s">
        <v>503</v>
      </c>
      <c r="K6922" t="s">
        <v>424</v>
      </c>
      <c r="N6922">
        <v>279</v>
      </c>
      <c r="O6922">
        <v>0</v>
      </c>
      <c r="P6922">
        <v>0</v>
      </c>
      <c r="Q6922" t="s">
        <v>67</v>
      </c>
      <c r="R6922" t="s">
        <v>245</v>
      </c>
      <c r="S6922" t="s">
        <v>121</v>
      </c>
      <c r="T6922">
        <v>189</v>
      </c>
      <c r="U6922">
        <v>0</v>
      </c>
      <c r="V6922">
        <v>0</v>
      </c>
      <c r="W6922" t="s">
        <v>133</v>
      </c>
      <c r="X6922">
        <v>8473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 t="s">
        <v>75</v>
      </c>
      <c r="AF6922" t="s">
        <v>72</v>
      </c>
      <c r="AG6922" t="s">
        <v>240</v>
      </c>
      <c r="AH6922" t="s">
        <v>145</v>
      </c>
      <c r="AI6922" t="s">
        <v>140</v>
      </c>
      <c r="AJ6922" t="str">
        <f t="shared" si="108"/>
        <v>Jan</v>
      </c>
    </row>
    <row r="6923" spans="1:36" x14ac:dyDescent="0.3">
      <c r="A6923" t="s">
        <v>14974</v>
      </c>
      <c r="B6923" s="33">
        <v>45747</v>
      </c>
      <c r="C6923" t="s">
        <v>93</v>
      </c>
      <c r="D6923" t="s">
        <v>14975</v>
      </c>
      <c r="E6923" t="s">
        <v>178</v>
      </c>
      <c r="F6923" t="s">
        <v>181</v>
      </c>
      <c r="G6923" t="s">
        <v>157</v>
      </c>
      <c r="H6923" t="s">
        <v>159</v>
      </c>
      <c r="I6923">
        <v>500</v>
      </c>
      <c r="J6923" t="s">
        <v>615</v>
      </c>
      <c r="K6923" t="s">
        <v>300</v>
      </c>
      <c r="L6923" t="s">
        <v>615</v>
      </c>
      <c r="M6923" t="s">
        <v>1499</v>
      </c>
      <c r="N6923">
        <v>80</v>
      </c>
      <c r="O6923">
        <v>0</v>
      </c>
      <c r="P6923">
        <v>7</v>
      </c>
      <c r="Q6923" t="s">
        <v>73</v>
      </c>
      <c r="R6923" t="s">
        <v>238</v>
      </c>
      <c r="S6923" t="s">
        <v>239</v>
      </c>
      <c r="T6923">
        <v>186</v>
      </c>
      <c r="U6923">
        <v>112</v>
      </c>
      <c r="V6923">
        <v>60.22</v>
      </c>
      <c r="W6923" t="s">
        <v>133</v>
      </c>
      <c r="X6923">
        <v>7495</v>
      </c>
      <c r="Y6923">
        <v>839440</v>
      </c>
      <c r="Z6923">
        <v>31808</v>
      </c>
      <c r="AA6923">
        <v>18032</v>
      </c>
      <c r="AB6923">
        <v>889280</v>
      </c>
      <c r="AC6923">
        <v>542012</v>
      </c>
      <c r="AD6923">
        <v>347268</v>
      </c>
      <c r="AE6923" t="s">
        <v>75</v>
      </c>
      <c r="AF6923" t="s">
        <v>81</v>
      </c>
      <c r="AG6923" t="s">
        <v>240</v>
      </c>
      <c r="AH6923" t="s">
        <v>146</v>
      </c>
      <c r="AI6923" t="s">
        <v>139</v>
      </c>
      <c r="AJ6923" t="str">
        <f t="shared" si="108"/>
        <v>Mar</v>
      </c>
    </row>
    <row r="6924" spans="1:36" x14ac:dyDescent="0.3">
      <c r="A6924" t="s">
        <v>14976</v>
      </c>
      <c r="B6924" s="33">
        <v>45707</v>
      </c>
      <c r="C6924" t="s">
        <v>96</v>
      </c>
      <c r="D6924" t="s">
        <v>14977</v>
      </c>
      <c r="E6924" t="s">
        <v>176</v>
      </c>
      <c r="F6924" t="s">
        <v>177</v>
      </c>
      <c r="G6924" t="s">
        <v>156</v>
      </c>
      <c r="H6924" t="s">
        <v>162</v>
      </c>
      <c r="I6924">
        <v>464</v>
      </c>
      <c r="J6924" t="s">
        <v>236</v>
      </c>
      <c r="K6924" t="s">
        <v>1343</v>
      </c>
      <c r="L6924" t="s">
        <v>236</v>
      </c>
      <c r="M6924" t="s">
        <v>3608</v>
      </c>
      <c r="N6924">
        <v>89</v>
      </c>
      <c r="O6924">
        <v>0</v>
      </c>
      <c r="P6924">
        <v>8</v>
      </c>
      <c r="Q6924" t="s">
        <v>73</v>
      </c>
      <c r="R6924" t="s">
        <v>238</v>
      </c>
      <c r="S6924" t="s">
        <v>239</v>
      </c>
      <c r="T6924">
        <v>180</v>
      </c>
      <c r="U6924">
        <v>146</v>
      </c>
      <c r="V6924">
        <v>81.11</v>
      </c>
      <c r="W6924" t="s">
        <v>135</v>
      </c>
      <c r="X6924">
        <v>9685</v>
      </c>
      <c r="Y6924">
        <v>1414010</v>
      </c>
      <c r="Z6924">
        <v>49202</v>
      </c>
      <c r="AA6924">
        <v>34456</v>
      </c>
      <c r="AB6924">
        <v>1497668</v>
      </c>
      <c r="AC6924">
        <v>1058366</v>
      </c>
      <c r="AD6924">
        <v>439302</v>
      </c>
      <c r="AE6924" t="s">
        <v>81</v>
      </c>
      <c r="AF6924" t="s">
        <v>78</v>
      </c>
      <c r="AG6924" t="s">
        <v>240</v>
      </c>
      <c r="AH6924" t="s">
        <v>147</v>
      </c>
      <c r="AI6924" t="s">
        <v>139</v>
      </c>
      <c r="AJ6924" t="str">
        <f t="shared" si="108"/>
        <v>Feb</v>
      </c>
    </row>
    <row r="6925" spans="1:36" x14ac:dyDescent="0.3">
      <c r="A6925" t="s">
        <v>14978</v>
      </c>
      <c r="B6925" s="33">
        <v>45699</v>
      </c>
      <c r="C6925" t="s">
        <v>99</v>
      </c>
      <c r="D6925" t="s">
        <v>14979</v>
      </c>
      <c r="E6925" t="s">
        <v>176</v>
      </c>
      <c r="F6925" t="s">
        <v>180</v>
      </c>
      <c r="G6925" t="s">
        <v>156</v>
      </c>
      <c r="H6925" t="s">
        <v>160</v>
      </c>
      <c r="I6925">
        <v>1548</v>
      </c>
      <c r="J6925" t="s">
        <v>744</v>
      </c>
      <c r="K6925" t="s">
        <v>2030</v>
      </c>
      <c r="L6925" t="s">
        <v>377</v>
      </c>
      <c r="M6925" t="s">
        <v>2030</v>
      </c>
      <c r="N6925">
        <v>194</v>
      </c>
      <c r="O6925">
        <v>0</v>
      </c>
      <c r="P6925">
        <v>-5</v>
      </c>
      <c r="Q6925" t="s">
        <v>70</v>
      </c>
      <c r="R6925" t="s">
        <v>238</v>
      </c>
      <c r="S6925" t="s">
        <v>239</v>
      </c>
      <c r="T6925">
        <v>150</v>
      </c>
      <c r="U6925">
        <v>97</v>
      </c>
      <c r="V6925">
        <v>64.67</v>
      </c>
      <c r="W6925" t="s">
        <v>133</v>
      </c>
      <c r="X6925">
        <v>8458</v>
      </c>
      <c r="Y6925">
        <v>820426</v>
      </c>
      <c r="Z6925">
        <v>18818</v>
      </c>
      <c r="AA6925">
        <v>30846</v>
      </c>
      <c r="AB6925">
        <v>870090</v>
      </c>
      <c r="AC6925">
        <v>519501</v>
      </c>
      <c r="AD6925">
        <v>350589</v>
      </c>
      <c r="AE6925" t="s">
        <v>81</v>
      </c>
      <c r="AF6925" t="s">
        <v>81</v>
      </c>
      <c r="AG6925" t="s">
        <v>240</v>
      </c>
      <c r="AH6925" t="s">
        <v>144</v>
      </c>
      <c r="AI6925" t="s">
        <v>139</v>
      </c>
      <c r="AJ6925" t="str">
        <f t="shared" si="108"/>
        <v>Feb</v>
      </c>
    </row>
    <row r="6926" spans="1:36" x14ac:dyDescent="0.3">
      <c r="A6926" t="s">
        <v>14980</v>
      </c>
      <c r="B6926" s="33">
        <v>45690</v>
      </c>
      <c r="C6926" t="s">
        <v>93</v>
      </c>
      <c r="D6926" t="s">
        <v>14981</v>
      </c>
      <c r="E6926" t="s">
        <v>178</v>
      </c>
      <c r="F6926" t="s">
        <v>173</v>
      </c>
      <c r="G6926" t="s">
        <v>157</v>
      </c>
      <c r="H6926" t="s">
        <v>161</v>
      </c>
      <c r="I6926">
        <v>2058</v>
      </c>
      <c r="J6926" t="s">
        <v>397</v>
      </c>
      <c r="K6926" t="s">
        <v>515</v>
      </c>
      <c r="L6926" t="s">
        <v>633</v>
      </c>
      <c r="M6926" t="s">
        <v>3176</v>
      </c>
      <c r="N6926">
        <v>284</v>
      </c>
      <c r="O6926">
        <v>0</v>
      </c>
      <c r="P6926">
        <v>3</v>
      </c>
      <c r="Q6926" t="s">
        <v>70</v>
      </c>
      <c r="R6926" t="s">
        <v>238</v>
      </c>
      <c r="S6926" t="s">
        <v>239</v>
      </c>
      <c r="T6926">
        <v>220</v>
      </c>
      <c r="U6926">
        <v>163</v>
      </c>
      <c r="V6926">
        <v>74.09</v>
      </c>
      <c r="W6926" t="s">
        <v>133</v>
      </c>
      <c r="X6926">
        <v>3802</v>
      </c>
      <c r="Y6926">
        <v>619726</v>
      </c>
      <c r="Z6926">
        <v>87694</v>
      </c>
      <c r="AA6926">
        <v>68460</v>
      </c>
      <c r="AB6926">
        <v>775880</v>
      </c>
      <c r="AC6926">
        <v>529352</v>
      </c>
      <c r="AD6926">
        <v>246528</v>
      </c>
      <c r="AE6926" t="s">
        <v>75</v>
      </c>
      <c r="AF6926" t="s">
        <v>78</v>
      </c>
      <c r="AG6926" t="s">
        <v>240</v>
      </c>
      <c r="AH6926" t="s">
        <v>144</v>
      </c>
      <c r="AI6926" t="s">
        <v>138</v>
      </c>
      <c r="AJ6926" t="str">
        <f t="shared" si="108"/>
        <v>Feb</v>
      </c>
    </row>
    <row r="6927" spans="1:36" x14ac:dyDescent="0.3">
      <c r="A6927" t="s">
        <v>14982</v>
      </c>
      <c r="B6927" s="33">
        <v>45702</v>
      </c>
      <c r="C6927" t="s">
        <v>93</v>
      </c>
      <c r="D6927" t="s">
        <v>14983</v>
      </c>
      <c r="E6927" t="s">
        <v>179</v>
      </c>
      <c r="F6927" t="s">
        <v>174</v>
      </c>
      <c r="G6927" t="s">
        <v>166</v>
      </c>
      <c r="H6927" t="s">
        <v>158</v>
      </c>
      <c r="I6927">
        <v>1656</v>
      </c>
      <c r="J6927" t="s">
        <v>560</v>
      </c>
      <c r="K6927" t="s">
        <v>1965</v>
      </c>
      <c r="L6927" t="s">
        <v>2093</v>
      </c>
      <c r="M6927" t="s">
        <v>1155</v>
      </c>
      <c r="N6927">
        <v>212</v>
      </c>
      <c r="O6927">
        <v>26</v>
      </c>
      <c r="P6927">
        <v>25</v>
      </c>
      <c r="Q6927" t="s">
        <v>73</v>
      </c>
      <c r="R6927" t="s">
        <v>238</v>
      </c>
      <c r="S6927" t="s">
        <v>239</v>
      </c>
      <c r="T6927">
        <v>189</v>
      </c>
      <c r="U6927">
        <v>161</v>
      </c>
      <c r="V6927">
        <v>85.19</v>
      </c>
      <c r="W6927" t="s">
        <v>134</v>
      </c>
      <c r="X6927">
        <v>6003</v>
      </c>
      <c r="Y6927">
        <v>966483</v>
      </c>
      <c r="Z6927">
        <v>56511</v>
      </c>
      <c r="AA6927">
        <v>76314</v>
      </c>
      <c r="AB6927">
        <v>1099308</v>
      </c>
      <c r="AC6927">
        <v>701863</v>
      </c>
      <c r="AD6927">
        <v>397445</v>
      </c>
      <c r="AE6927" t="s">
        <v>72</v>
      </c>
      <c r="AF6927" t="s">
        <v>78</v>
      </c>
      <c r="AG6927" t="s">
        <v>240</v>
      </c>
      <c r="AH6927" t="s">
        <v>144</v>
      </c>
      <c r="AI6927" t="s">
        <v>138</v>
      </c>
      <c r="AJ6927" t="str">
        <f t="shared" si="108"/>
        <v>Feb</v>
      </c>
    </row>
    <row r="6928" spans="1:36" x14ac:dyDescent="0.3">
      <c r="A6928" t="s">
        <v>14984</v>
      </c>
      <c r="B6928" s="33">
        <v>45870</v>
      </c>
      <c r="C6928" t="s">
        <v>93</v>
      </c>
      <c r="D6928" t="s">
        <v>14985</v>
      </c>
      <c r="E6928" t="s">
        <v>177</v>
      </c>
      <c r="F6928" t="s">
        <v>172</v>
      </c>
      <c r="G6928" t="s">
        <v>162</v>
      </c>
      <c r="H6928" t="s">
        <v>155</v>
      </c>
      <c r="I6928">
        <v>812</v>
      </c>
      <c r="J6928" t="s">
        <v>560</v>
      </c>
      <c r="K6928" t="s">
        <v>1336</v>
      </c>
      <c r="N6928">
        <v>126</v>
      </c>
      <c r="O6928">
        <v>0</v>
      </c>
      <c r="P6928">
        <v>0</v>
      </c>
      <c r="Q6928" t="s">
        <v>67</v>
      </c>
      <c r="R6928" t="s">
        <v>245</v>
      </c>
      <c r="S6928" t="s">
        <v>121</v>
      </c>
      <c r="T6928">
        <v>189</v>
      </c>
      <c r="U6928">
        <v>0</v>
      </c>
      <c r="V6928">
        <v>0</v>
      </c>
      <c r="W6928" t="s">
        <v>133</v>
      </c>
      <c r="X6928">
        <v>7848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 t="s">
        <v>78</v>
      </c>
      <c r="AF6928" t="s">
        <v>81</v>
      </c>
      <c r="AG6928" t="s">
        <v>240</v>
      </c>
      <c r="AH6928" t="s">
        <v>144</v>
      </c>
      <c r="AI6928" t="s">
        <v>139</v>
      </c>
      <c r="AJ6928" t="str">
        <f t="shared" si="108"/>
        <v>Aug</v>
      </c>
    </row>
    <row r="6929" spans="1:36" x14ac:dyDescent="0.3">
      <c r="A6929" t="s">
        <v>14986</v>
      </c>
      <c r="B6929" s="33">
        <v>45767</v>
      </c>
      <c r="C6929" t="s">
        <v>95</v>
      </c>
      <c r="D6929" t="s">
        <v>14987</v>
      </c>
      <c r="E6929" t="s">
        <v>179</v>
      </c>
      <c r="F6929" t="s">
        <v>177</v>
      </c>
      <c r="G6929" t="s">
        <v>166</v>
      </c>
      <c r="H6929" t="s">
        <v>162</v>
      </c>
      <c r="I6929">
        <v>1136</v>
      </c>
      <c r="J6929" t="s">
        <v>566</v>
      </c>
      <c r="K6929" t="s">
        <v>2516</v>
      </c>
      <c r="L6929" t="s">
        <v>408</v>
      </c>
      <c r="M6929" t="s">
        <v>2516</v>
      </c>
      <c r="N6929">
        <v>147</v>
      </c>
      <c r="O6929">
        <v>0</v>
      </c>
      <c r="P6929">
        <v>0</v>
      </c>
      <c r="Q6929" t="s">
        <v>70</v>
      </c>
      <c r="R6929" t="s">
        <v>238</v>
      </c>
      <c r="S6929" t="s">
        <v>239</v>
      </c>
      <c r="T6929">
        <v>220</v>
      </c>
      <c r="U6929">
        <v>149</v>
      </c>
      <c r="V6929">
        <v>67.73</v>
      </c>
      <c r="W6929" t="s">
        <v>134</v>
      </c>
      <c r="X6929">
        <v>6588</v>
      </c>
      <c r="Y6929">
        <v>981612</v>
      </c>
      <c r="Z6929">
        <v>75692</v>
      </c>
      <c r="AA6929">
        <v>95062</v>
      </c>
      <c r="AB6929">
        <v>1152366</v>
      </c>
      <c r="AC6929">
        <v>807271</v>
      </c>
      <c r="AD6929">
        <v>345095</v>
      </c>
      <c r="AE6929" t="s">
        <v>72</v>
      </c>
      <c r="AF6929" t="s">
        <v>78</v>
      </c>
      <c r="AG6929" t="s">
        <v>240</v>
      </c>
      <c r="AH6929" t="s">
        <v>144</v>
      </c>
      <c r="AI6929" t="s">
        <v>140</v>
      </c>
      <c r="AJ6929" t="str">
        <f t="shared" si="108"/>
        <v>Apr</v>
      </c>
    </row>
    <row r="6930" spans="1:36" x14ac:dyDescent="0.3">
      <c r="A6930" t="s">
        <v>14988</v>
      </c>
      <c r="B6930" s="33">
        <v>45735</v>
      </c>
      <c r="C6930" t="s">
        <v>96</v>
      </c>
      <c r="D6930" t="s">
        <v>14989</v>
      </c>
      <c r="E6930" t="s">
        <v>173</v>
      </c>
      <c r="F6930" t="s">
        <v>174</v>
      </c>
      <c r="G6930" t="s">
        <v>161</v>
      </c>
      <c r="H6930" t="s">
        <v>158</v>
      </c>
      <c r="I6930">
        <v>586</v>
      </c>
      <c r="J6930" t="s">
        <v>397</v>
      </c>
      <c r="K6930" t="s">
        <v>1900</v>
      </c>
      <c r="L6930" t="s">
        <v>299</v>
      </c>
      <c r="M6930" t="s">
        <v>443</v>
      </c>
      <c r="N6930">
        <v>104</v>
      </c>
      <c r="O6930">
        <v>61</v>
      </c>
      <c r="P6930">
        <v>65</v>
      </c>
      <c r="Q6930" t="s">
        <v>76</v>
      </c>
      <c r="R6930" t="s">
        <v>238</v>
      </c>
      <c r="S6930" t="s">
        <v>239</v>
      </c>
      <c r="T6930">
        <v>186</v>
      </c>
      <c r="U6930">
        <v>153</v>
      </c>
      <c r="V6930">
        <v>82.26</v>
      </c>
      <c r="W6930" t="s">
        <v>133</v>
      </c>
      <c r="X6930">
        <v>3847</v>
      </c>
      <c r="Y6930">
        <v>588591</v>
      </c>
      <c r="Z6930">
        <v>60741</v>
      </c>
      <c r="AA6930">
        <v>48195</v>
      </c>
      <c r="AB6930">
        <v>697527</v>
      </c>
      <c r="AC6930">
        <v>578823</v>
      </c>
      <c r="AD6930">
        <v>118704</v>
      </c>
      <c r="AE6930" t="s">
        <v>78</v>
      </c>
      <c r="AF6930" t="s">
        <v>78</v>
      </c>
      <c r="AG6930" t="s">
        <v>240</v>
      </c>
      <c r="AH6930" t="s">
        <v>145</v>
      </c>
      <c r="AI6930" t="s">
        <v>138</v>
      </c>
      <c r="AJ6930" t="str">
        <f t="shared" si="108"/>
        <v>Mar</v>
      </c>
    </row>
    <row r="6931" spans="1:36" x14ac:dyDescent="0.3">
      <c r="A6931" t="s">
        <v>14990</v>
      </c>
      <c r="B6931" s="33">
        <v>45989</v>
      </c>
      <c r="C6931" t="s">
        <v>95</v>
      </c>
      <c r="D6931" t="s">
        <v>14991</v>
      </c>
      <c r="E6931" t="s">
        <v>173</v>
      </c>
      <c r="F6931" t="s">
        <v>176</v>
      </c>
      <c r="G6931" t="s">
        <v>161</v>
      </c>
      <c r="H6931" t="s">
        <v>156</v>
      </c>
      <c r="I6931">
        <v>1262</v>
      </c>
      <c r="J6931" t="s">
        <v>353</v>
      </c>
      <c r="K6931" t="s">
        <v>1606</v>
      </c>
      <c r="L6931" t="s">
        <v>353</v>
      </c>
      <c r="M6931" t="s">
        <v>621</v>
      </c>
      <c r="N6931">
        <v>182</v>
      </c>
      <c r="O6931">
        <v>0</v>
      </c>
      <c r="P6931">
        <v>28</v>
      </c>
      <c r="Q6931" t="s">
        <v>73</v>
      </c>
      <c r="R6931" t="s">
        <v>238</v>
      </c>
      <c r="S6931" t="s">
        <v>239</v>
      </c>
      <c r="T6931">
        <v>220</v>
      </c>
      <c r="U6931">
        <v>215</v>
      </c>
      <c r="V6931">
        <v>97.73</v>
      </c>
      <c r="W6931" t="s">
        <v>133</v>
      </c>
      <c r="X6931">
        <v>5334</v>
      </c>
      <c r="Y6931">
        <v>1146810</v>
      </c>
      <c r="Z6931">
        <v>93525</v>
      </c>
      <c r="AA6931">
        <v>58480</v>
      </c>
      <c r="AB6931">
        <v>1298815</v>
      </c>
      <c r="AC6931">
        <v>757146</v>
      </c>
      <c r="AD6931">
        <v>541669</v>
      </c>
      <c r="AE6931" t="s">
        <v>78</v>
      </c>
      <c r="AF6931" t="s">
        <v>81</v>
      </c>
      <c r="AG6931" t="s">
        <v>240</v>
      </c>
      <c r="AH6931" t="s">
        <v>144</v>
      </c>
      <c r="AI6931" t="s">
        <v>138</v>
      </c>
      <c r="AJ6931" t="str">
        <f t="shared" si="108"/>
        <v>Nov</v>
      </c>
    </row>
    <row r="6932" spans="1:36" x14ac:dyDescent="0.3">
      <c r="A6932" t="s">
        <v>14992</v>
      </c>
      <c r="B6932" s="33">
        <v>45714</v>
      </c>
      <c r="C6932" t="s">
        <v>95</v>
      </c>
      <c r="D6932" t="s">
        <v>14993</v>
      </c>
      <c r="E6932" t="s">
        <v>174</v>
      </c>
      <c r="F6932" t="s">
        <v>178</v>
      </c>
      <c r="G6932" t="s">
        <v>158</v>
      </c>
      <c r="H6932" t="s">
        <v>157</v>
      </c>
      <c r="I6932">
        <v>1688</v>
      </c>
      <c r="J6932" t="s">
        <v>633</v>
      </c>
      <c r="K6932" t="s">
        <v>827</v>
      </c>
      <c r="L6932" t="s">
        <v>633</v>
      </c>
      <c r="M6932" t="s">
        <v>827</v>
      </c>
      <c r="N6932">
        <v>246</v>
      </c>
      <c r="O6932">
        <v>0</v>
      </c>
      <c r="P6932">
        <v>-5</v>
      </c>
      <c r="Q6932" t="s">
        <v>70</v>
      </c>
      <c r="R6932" t="s">
        <v>238</v>
      </c>
      <c r="S6932" t="s">
        <v>239</v>
      </c>
      <c r="T6932">
        <v>189</v>
      </c>
      <c r="U6932">
        <v>126</v>
      </c>
      <c r="V6932">
        <v>66.67</v>
      </c>
      <c r="W6932" t="s">
        <v>135</v>
      </c>
      <c r="X6932">
        <v>3492</v>
      </c>
      <c r="Y6932">
        <v>439992</v>
      </c>
      <c r="Z6932">
        <v>62874</v>
      </c>
      <c r="AA6932">
        <v>13356</v>
      </c>
      <c r="AB6932">
        <v>516222</v>
      </c>
      <c r="AC6932">
        <v>427392</v>
      </c>
      <c r="AD6932">
        <v>88830</v>
      </c>
      <c r="AE6932" t="s">
        <v>78</v>
      </c>
      <c r="AF6932" t="s">
        <v>75</v>
      </c>
      <c r="AG6932" t="s">
        <v>240</v>
      </c>
      <c r="AH6932" t="s">
        <v>147</v>
      </c>
      <c r="AI6932" t="s">
        <v>140</v>
      </c>
      <c r="AJ6932" t="str">
        <f t="shared" si="108"/>
        <v>Feb</v>
      </c>
    </row>
    <row r="6933" spans="1:36" x14ac:dyDescent="0.3">
      <c r="A6933" t="s">
        <v>14994</v>
      </c>
      <c r="B6933" s="33">
        <v>45662</v>
      </c>
      <c r="C6933" t="s">
        <v>93</v>
      </c>
      <c r="D6933" t="s">
        <v>14995</v>
      </c>
      <c r="E6933" t="s">
        <v>179</v>
      </c>
      <c r="F6933" t="s">
        <v>174</v>
      </c>
      <c r="G6933" t="s">
        <v>166</v>
      </c>
      <c r="H6933" t="s">
        <v>158</v>
      </c>
      <c r="I6933">
        <v>620</v>
      </c>
      <c r="J6933" t="s">
        <v>362</v>
      </c>
      <c r="K6933" t="s">
        <v>1552</v>
      </c>
      <c r="L6933" t="s">
        <v>2466</v>
      </c>
      <c r="M6933" t="s">
        <v>1387</v>
      </c>
      <c r="N6933">
        <v>113</v>
      </c>
      <c r="O6933">
        <v>37</v>
      </c>
      <c r="P6933">
        <v>63</v>
      </c>
      <c r="Q6933" t="s">
        <v>76</v>
      </c>
      <c r="R6933" t="s">
        <v>238</v>
      </c>
      <c r="S6933" t="s">
        <v>239</v>
      </c>
      <c r="T6933">
        <v>150</v>
      </c>
      <c r="U6933">
        <v>102</v>
      </c>
      <c r="V6933">
        <v>68</v>
      </c>
      <c r="W6933" t="s">
        <v>133</v>
      </c>
      <c r="X6933">
        <v>5675</v>
      </c>
      <c r="Y6933">
        <v>578850</v>
      </c>
      <c r="Z6933">
        <v>21012</v>
      </c>
      <c r="AA6933">
        <v>31722</v>
      </c>
      <c r="AB6933">
        <v>631584</v>
      </c>
      <c r="AC6933">
        <v>383729</v>
      </c>
      <c r="AD6933">
        <v>247855</v>
      </c>
      <c r="AE6933" t="s">
        <v>72</v>
      </c>
      <c r="AF6933" t="s">
        <v>78</v>
      </c>
      <c r="AG6933" t="s">
        <v>240</v>
      </c>
      <c r="AH6933" t="s">
        <v>144</v>
      </c>
      <c r="AI6933" t="s">
        <v>138</v>
      </c>
      <c r="AJ6933" t="str">
        <f t="shared" si="108"/>
        <v>Jan</v>
      </c>
    </row>
    <row r="6934" spans="1:36" x14ac:dyDescent="0.3">
      <c r="A6934" t="s">
        <v>14996</v>
      </c>
      <c r="B6934" s="33">
        <v>46016</v>
      </c>
      <c r="C6934" t="s">
        <v>98</v>
      </c>
      <c r="D6934" t="s">
        <v>14997</v>
      </c>
      <c r="E6934" t="s">
        <v>179</v>
      </c>
      <c r="F6934" t="s">
        <v>178</v>
      </c>
      <c r="G6934" t="s">
        <v>166</v>
      </c>
      <c r="H6934" t="s">
        <v>157</v>
      </c>
      <c r="I6934">
        <v>1141</v>
      </c>
      <c r="J6934" t="s">
        <v>457</v>
      </c>
      <c r="K6934" t="s">
        <v>338</v>
      </c>
      <c r="L6934" t="s">
        <v>827</v>
      </c>
      <c r="M6934" t="s">
        <v>2260</v>
      </c>
      <c r="N6934">
        <v>181</v>
      </c>
      <c r="O6934">
        <v>6</v>
      </c>
      <c r="P6934">
        <v>5</v>
      </c>
      <c r="Q6934" t="s">
        <v>73</v>
      </c>
      <c r="R6934" t="s">
        <v>238</v>
      </c>
      <c r="S6934" t="s">
        <v>239</v>
      </c>
      <c r="T6934">
        <v>186</v>
      </c>
      <c r="U6934">
        <v>157</v>
      </c>
      <c r="V6934">
        <v>84.41</v>
      </c>
      <c r="W6934" t="s">
        <v>133</v>
      </c>
      <c r="X6934">
        <v>6324</v>
      </c>
      <c r="Y6934">
        <v>992868</v>
      </c>
      <c r="Z6934">
        <v>52124</v>
      </c>
      <c r="AA6934">
        <v>62015</v>
      </c>
      <c r="AB6934">
        <v>1107007</v>
      </c>
      <c r="AC6934">
        <v>919880</v>
      </c>
      <c r="AD6934">
        <v>187127</v>
      </c>
      <c r="AE6934" t="s">
        <v>72</v>
      </c>
      <c r="AF6934" t="s">
        <v>75</v>
      </c>
      <c r="AG6934" t="s">
        <v>240</v>
      </c>
      <c r="AH6934" t="s">
        <v>144</v>
      </c>
      <c r="AI6934" t="s">
        <v>138</v>
      </c>
      <c r="AJ6934" t="str">
        <f t="shared" si="108"/>
        <v>Dec</v>
      </c>
    </row>
    <row r="6935" spans="1:36" x14ac:dyDescent="0.3">
      <c r="A6935" t="s">
        <v>14998</v>
      </c>
      <c r="B6935" s="33">
        <v>45984</v>
      </c>
      <c r="C6935" t="s">
        <v>99</v>
      </c>
      <c r="D6935" t="s">
        <v>14999</v>
      </c>
      <c r="E6935" t="s">
        <v>178</v>
      </c>
      <c r="F6935" t="s">
        <v>172</v>
      </c>
      <c r="G6935" t="s">
        <v>157</v>
      </c>
      <c r="H6935" t="s">
        <v>155</v>
      </c>
      <c r="I6935">
        <v>2135</v>
      </c>
      <c r="J6935" t="s">
        <v>588</v>
      </c>
      <c r="K6935" t="s">
        <v>994</v>
      </c>
      <c r="L6935" t="s">
        <v>258</v>
      </c>
      <c r="M6935" t="s">
        <v>928</v>
      </c>
      <c r="N6935">
        <v>322</v>
      </c>
      <c r="O6935">
        <v>0</v>
      </c>
      <c r="P6935">
        <v>4</v>
      </c>
      <c r="Q6935" t="s">
        <v>70</v>
      </c>
      <c r="R6935" t="s">
        <v>238</v>
      </c>
      <c r="S6935" t="s">
        <v>239</v>
      </c>
      <c r="T6935">
        <v>180</v>
      </c>
      <c r="U6935">
        <v>115</v>
      </c>
      <c r="V6935">
        <v>63.89</v>
      </c>
      <c r="W6935" t="s">
        <v>133</v>
      </c>
      <c r="X6935">
        <v>8157</v>
      </c>
      <c r="Y6935">
        <v>938055</v>
      </c>
      <c r="Z6935">
        <v>48300</v>
      </c>
      <c r="AA6935">
        <v>77625</v>
      </c>
      <c r="AB6935">
        <v>1063980</v>
      </c>
      <c r="AC6935">
        <v>686410</v>
      </c>
      <c r="AD6935">
        <v>377570</v>
      </c>
      <c r="AE6935" t="s">
        <v>75</v>
      </c>
      <c r="AF6935" t="s">
        <v>81</v>
      </c>
      <c r="AG6935" t="s">
        <v>240</v>
      </c>
      <c r="AH6935" t="s">
        <v>144</v>
      </c>
      <c r="AI6935" t="s">
        <v>138</v>
      </c>
      <c r="AJ6935" t="str">
        <f t="shared" si="108"/>
        <v>Nov</v>
      </c>
    </row>
    <row r="6936" spans="1:36" x14ac:dyDescent="0.3">
      <c r="A6936" t="s">
        <v>15000</v>
      </c>
      <c r="B6936" s="33">
        <v>46017</v>
      </c>
      <c r="C6936" t="s">
        <v>99</v>
      </c>
      <c r="D6936" t="s">
        <v>15001</v>
      </c>
      <c r="E6936" t="s">
        <v>181</v>
      </c>
      <c r="F6936" t="s">
        <v>174</v>
      </c>
      <c r="G6936" t="s">
        <v>159</v>
      </c>
      <c r="H6936" t="s">
        <v>158</v>
      </c>
      <c r="I6936">
        <v>1852</v>
      </c>
      <c r="J6936" t="s">
        <v>270</v>
      </c>
      <c r="K6936" t="s">
        <v>394</v>
      </c>
      <c r="L6936" t="s">
        <v>3042</v>
      </c>
      <c r="M6936" t="s">
        <v>741</v>
      </c>
      <c r="N6936">
        <v>263</v>
      </c>
      <c r="O6936">
        <v>28</v>
      </c>
      <c r="P6936">
        <v>32</v>
      </c>
      <c r="Q6936" t="s">
        <v>76</v>
      </c>
      <c r="R6936" t="s">
        <v>238</v>
      </c>
      <c r="S6936" t="s">
        <v>239</v>
      </c>
      <c r="T6936">
        <v>189</v>
      </c>
      <c r="U6936">
        <v>139</v>
      </c>
      <c r="V6936">
        <v>73.540000000000006</v>
      </c>
      <c r="W6936" t="s">
        <v>135</v>
      </c>
      <c r="X6936">
        <v>4596</v>
      </c>
      <c r="Y6936">
        <v>638844</v>
      </c>
      <c r="Z6936">
        <v>40727</v>
      </c>
      <c r="AA6936">
        <v>83956</v>
      </c>
      <c r="AB6936">
        <v>763527</v>
      </c>
      <c r="AC6936">
        <v>630251</v>
      </c>
      <c r="AD6936">
        <v>133276</v>
      </c>
      <c r="AE6936" t="s">
        <v>81</v>
      </c>
      <c r="AF6936" t="s">
        <v>78</v>
      </c>
      <c r="AG6936" t="s">
        <v>240</v>
      </c>
      <c r="AH6936" t="s">
        <v>145</v>
      </c>
      <c r="AI6936" t="s">
        <v>138</v>
      </c>
      <c r="AJ6936" t="str">
        <f t="shared" si="108"/>
        <v>Dec</v>
      </c>
    </row>
    <row r="6937" spans="1:36" x14ac:dyDescent="0.3">
      <c r="A6937" t="s">
        <v>15002</v>
      </c>
      <c r="B6937" s="33">
        <v>45790</v>
      </c>
      <c r="C6937" t="s">
        <v>98</v>
      </c>
      <c r="D6937" t="s">
        <v>6206</v>
      </c>
      <c r="E6937" t="s">
        <v>179</v>
      </c>
      <c r="F6937" t="s">
        <v>176</v>
      </c>
      <c r="G6937" t="s">
        <v>166</v>
      </c>
      <c r="H6937" t="s">
        <v>156</v>
      </c>
      <c r="I6937">
        <v>1043</v>
      </c>
      <c r="J6937" t="s">
        <v>469</v>
      </c>
      <c r="K6937" t="s">
        <v>2964</v>
      </c>
      <c r="L6937" t="s">
        <v>864</v>
      </c>
      <c r="M6937" t="s">
        <v>1020</v>
      </c>
      <c r="N6937">
        <v>146</v>
      </c>
      <c r="O6937">
        <v>63</v>
      </c>
      <c r="P6937">
        <v>81</v>
      </c>
      <c r="Q6937" t="s">
        <v>76</v>
      </c>
      <c r="R6937" t="s">
        <v>238</v>
      </c>
      <c r="S6937" t="s">
        <v>239</v>
      </c>
      <c r="T6937">
        <v>180</v>
      </c>
      <c r="U6937">
        <v>143</v>
      </c>
      <c r="V6937">
        <v>79.44</v>
      </c>
      <c r="W6937" t="s">
        <v>133</v>
      </c>
      <c r="X6937">
        <v>4360</v>
      </c>
      <c r="Y6937">
        <v>623480</v>
      </c>
      <c r="Z6937">
        <v>30745</v>
      </c>
      <c r="AA6937">
        <v>91377</v>
      </c>
      <c r="AB6937">
        <v>745602</v>
      </c>
      <c r="AC6937">
        <v>475469</v>
      </c>
      <c r="AD6937">
        <v>270133</v>
      </c>
      <c r="AE6937" t="s">
        <v>72</v>
      </c>
      <c r="AF6937" t="s">
        <v>81</v>
      </c>
      <c r="AG6937" t="s">
        <v>240</v>
      </c>
      <c r="AH6937" t="s">
        <v>144</v>
      </c>
      <c r="AI6937" t="s">
        <v>139</v>
      </c>
      <c r="AJ6937" t="str">
        <f t="shared" si="108"/>
        <v>May</v>
      </c>
    </row>
    <row r="6938" spans="1:36" x14ac:dyDescent="0.3">
      <c r="A6938" t="s">
        <v>15003</v>
      </c>
      <c r="B6938" s="33">
        <v>45929</v>
      </c>
      <c r="C6938" t="s">
        <v>93</v>
      </c>
      <c r="D6938" t="s">
        <v>14053</v>
      </c>
      <c r="E6938" t="s">
        <v>173</v>
      </c>
      <c r="F6938" t="s">
        <v>178</v>
      </c>
      <c r="G6938" t="s">
        <v>161</v>
      </c>
      <c r="H6938" t="s">
        <v>157</v>
      </c>
      <c r="I6938">
        <v>1885</v>
      </c>
      <c r="J6938" t="s">
        <v>529</v>
      </c>
      <c r="K6938" t="s">
        <v>520</v>
      </c>
      <c r="L6938" t="s">
        <v>1751</v>
      </c>
      <c r="M6938" t="s">
        <v>2520</v>
      </c>
      <c r="N6938">
        <v>285</v>
      </c>
      <c r="O6938">
        <v>38</v>
      </c>
      <c r="P6938">
        <v>14</v>
      </c>
      <c r="Q6938" t="s">
        <v>73</v>
      </c>
      <c r="R6938" t="s">
        <v>238</v>
      </c>
      <c r="S6938" t="s">
        <v>239</v>
      </c>
      <c r="T6938">
        <v>180</v>
      </c>
      <c r="U6938">
        <v>176</v>
      </c>
      <c r="V6938">
        <v>97.78</v>
      </c>
      <c r="W6938" t="s">
        <v>133</v>
      </c>
      <c r="X6938">
        <v>9011</v>
      </c>
      <c r="Y6938">
        <v>1585936</v>
      </c>
      <c r="Z6938">
        <v>28688</v>
      </c>
      <c r="AA6938">
        <v>41360</v>
      </c>
      <c r="AB6938">
        <v>1655984</v>
      </c>
      <c r="AC6938">
        <v>1130987</v>
      </c>
      <c r="AD6938">
        <v>524997</v>
      </c>
      <c r="AE6938" t="s">
        <v>78</v>
      </c>
      <c r="AF6938" t="s">
        <v>75</v>
      </c>
      <c r="AG6938" t="s">
        <v>240</v>
      </c>
      <c r="AH6938" t="s">
        <v>146</v>
      </c>
      <c r="AI6938" t="s">
        <v>139</v>
      </c>
      <c r="AJ6938" t="str">
        <f t="shared" si="108"/>
        <v>Sep</v>
      </c>
    </row>
    <row r="6939" spans="1:36" x14ac:dyDescent="0.3">
      <c r="A6939" t="s">
        <v>15004</v>
      </c>
      <c r="B6939" s="33">
        <v>45823</v>
      </c>
      <c r="C6939" t="s">
        <v>95</v>
      </c>
      <c r="D6939" t="s">
        <v>15005</v>
      </c>
      <c r="E6939" t="s">
        <v>176</v>
      </c>
      <c r="F6939" t="s">
        <v>173</v>
      </c>
      <c r="G6939" t="s">
        <v>156</v>
      </c>
      <c r="H6939" t="s">
        <v>161</v>
      </c>
      <c r="I6939">
        <v>1123</v>
      </c>
      <c r="J6939" t="s">
        <v>248</v>
      </c>
      <c r="K6939" t="s">
        <v>1090</v>
      </c>
      <c r="L6939" t="s">
        <v>1658</v>
      </c>
      <c r="M6939" t="s">
        <v>2249</v>
      </c>
      <c r="N6939">
        <v>160</v>
      </c>
      <c r="O6939">
        <v>21</v>
      </c>
      <c r="P6939">
        <v>2</v>
      </c>
      <c r="Q6939" t="s">
        <v>73</v>
      </c>
      <c r="R6939" t="s">
        <v>238</v>
      </c>
      <c r="S6939" t="s">
        <v>239</v>
      </c>
      <c r="T6939">
        <v>186</v>
      </c>
      <c r="U6939">
        <v>117</v>
      </c>
      <c r="V6939">
        <v>62.9</v>
      </c>
      <c r="W6939" t="s">
        <v>135</v>
      </c>
      <c r="X6939">
        <v>5331</v>
      </c>
      <c r="Y6939">
        <v>623727</v>
      </c>
      <c r="Z6939">
        <v>35100</v>
      </c>
      <c r="AA6939">
        <v>73008</v>
      </c>
      <c r="AB6939">
        <v>731835</v>
      </c>
      <c r="AC6939">
        <v>508898</v>
      </c>
      <c r="AD6939">
        <v>222937</v>
      </c>
      <c r="AE6939" t="s">
        <v>81</v>
      </c>
      <c r="AF6939" t="s">
        <v>78</v>
      </c>
      <c r="AG6939" t="s">
        <v>240</v>
      </c>
      <c r="AH6939" t="s">
        <v>146</v>
      </c>
      <c r="AI6939" t="s">
        <v>139</v>
      </c>
      <c r="AJ6939" t="str">
        <f t="shared" si="108"/>
        <v>Jun</v>
      </c>
    </row>
    <row r="6940" spans="1:36" x14ac:dyDescent="0.3">
      <c r="A6940" t="s">
        <v>15006</v>
      </c>
      <c r="B6940" s="33">
        <v>45787</v>
      </c>
      <c r="C6940" t="s">
        <v>95</v>
      </c>
      <c r="D6940" t="s">
        <v>15007</v>
      </c>
      <c r="E6940" t="s">
        <v>181</v>
      </c>
      <c r="F6940" t="s">
        <v>176</v>
      </c>
      <c r="G6940" t="s">
        <v>159</v>
      </c>
      <c r="H6940" t="s">
        <v>156</v>
      </c>
      <c r="I6940">
        <v>671</v>
      </c>
      <c r="J6940" t="s">
        <v>292</v>
      </c>
      <c r="K6940" t="s">
        <v>6615</v>
      </c>
      <c r="L6940" t="s">
        <v>3667</v>
      </c>
      <c r="M6940" t="s">
        <v>6615</v>
      </c>
      <c r="N6940">
        <v>113</v>
      </c>
      <c r="O6940">
        <v>18</v>
      </c>
      <c r="P6940">
        <v>-10</v>
      </c>
      <c r="Q6940" t="s">
        <v>73</v>
      </c>
      <c r="R6940" t="s">
        <v>238</v>
      </c>
      <c r="S6940" t="s">
        <v>239</v>
      </c>
      <c r="T6940">
        <v>150</v>
      </c>
      <c r="U6940">
        <v>88</v>
      </c>
      <c r="V6940">
        <v>58.67</v>
      </c>
      <c r="W6940" t="s">
        <v>135</v>
      </c>
      <c r="X6940">
        <v>7820</v>
      </c>
      <c r="Y6940">
        <v>688160</v>
      </c>
      <c r="Z6940">
        <v>18304</v>
      </c>
      <c r="AA6940">
        <v>64944</v>
      </c>
      <c r="AB6940">
        <v>771408</v>
      </c>
      <c r="AC6940">
        <v>497152</v>
      </c>
      <c r="AD6940">
        <v>274256</v>
      </c>
      <c r="AE6940" t="s">
        <v>81</v>
      </c>
      <c r="AF6940" t="s">
        <v>81</v>
      </c>
      <c r="AG6940" t="s">
        <v>240</v>
      </c>
      <c r="AH6940" t="s">
        <v>144</v>
      </c>
      <c r="AI6940" t="s">
        <v>140</v>
      </c>
      <c r="AJ6940" t="str">
        <f t="shared" si="108"/>
        <v>May</v>
      </c>
    </row>
    <row r="6941" spans="1:36" x14ac:dyDescent="0.3">
      <c r="A6941" t="s">
        <v>15008</v>
      </c>
      <c r="B6941" s="33">
        <v>45804</v>
      </c>
      <c r="C6941" t="s">
        <v>95</v>
      </c>
      <c r="D6941" t="s">
        <v>15009</v>
      </c>
      <c r="E6941" t="s">
        <v>172</v>
      </c>
      <c r="F6941" t="s">
        <v>173</v>
      </c>
      <c r="G6941" t="s">
        <v>155</v>
      </c>
      <c r="H6941" t="s">
        <v>161</v>
      </c>
      <c r="I6941">
        <v>983</v>
      </c>
      <c r="J6941" t="s">
        <v>314</v>
      </c>
      <c r="K6941" t="s">
        <v>618</v>
      </c>
      <c r="L6941" t="s">
        <v>316</v>
      </c>
      <c r="M6941" t="s">
        <v>2183</v>
      </c>
      <c r="N6941">
        <v>129</v>
      </c>
      <c r="O6941">
        <v>20</v>
      </c>
      <c r="P6941">
        <v>8</v>
      </c>
      <c r="Q6941" t="s">
        <v>73</v>
      </c>
      <c r="R6941" t="s">
        <v>238</v>
      </c>
      <c r="S6941" t="s">
        <v>239</v>
      </c>
      <c r="T6941">
        <v>220</v>
      </c>
      <c r="U6941">
        <v>204</v>
      </c>
      <c r="V6941">
        <v>92.73</v>
      </c>
      <c r="W6941" t="s">
        <v>133</v>
      </c>
      <c r="X6941">
        <v>6194</v>
      </c>
      <c r="Y6941">
        <v>1263576</v>
      </c>
      <c r="Z6941">
        <v>61404</v>
      </c>
      <c r="AA6941">
        <v>23664</v>
      </c>
      <c r="AB6941">
        <v>1348644</v>
      </c>
      <c r="AC6941">
        <v>1095370</v>
      </c>
      <c r="AD6941">
        <v>253274</v>
      </c>
      <c r="AE6941" t="s">
        <v>81</v>
      </c>
      <c r="AF6941" t="s">
        <v>78</v>
      </c>
      <c r="AG6941" t="s">
        <v>240</v>
      </c>
      <c r="AH6941" t="s">
        <v>145</v>
      </c>
      <c r="AI6941" t="s">
        <v>138</v>
      </c>
      <c r="AJ6941" t="str">
        <f t="shared" si="108"/>
        <v>May</v>
      </c>
    </row>
    <row r="6942" spans="1:36" x14ac:dyDescent="0.3">
      <c r="A6942" t="s">
        <v>15010</v>
      </c>
      <c r="B6942" s="33">
        <v>45992</v>
      </c>
      <c r="C6942" t="s">
        <v>93</v>
      </c>
      <c r="D6942" t="s">
        <v>15011</v>
      </c>
      <c r="E6942" t="s">
        <v>180</v>
      </c>
      <c r="F6942" t="s">
        <v>172</v>
      </c>
      <c r="G6942" t="s">
        <v>160</v>
      </c>
      <c r="H6942" t="s">
        <v>155</v>
      </c>
      <c r="I6942">
        <v>1454</v>
      </c>
      <c r="J6942" t="s">
        <v>682</v>
      </c>
      <c r="K6942" t="s">
        <v>1544</v>
      </c>
      <c r="L6942" t="s">
        <v>353</v>
      </c>
      <c r="M6942" t="s">
        <v>1544</v>
      </c>
      <c r="N6942">
        <v>203</v>
      </c>
      <c r="O6942">
        <v>0</v>
      </c>
      <c r="P6942">
        <v>0</v>
      </c>
      <c r="Q6942" t="s">
        <v>70</v>
      </c>
      <c r="R6942" t="s">
        <v>238</v>
      </c>
      <c r="S6942" t="s">
        <v>239</v>
      </c>
      <c r="T6942">
        <v>180</v>
      </c>
      <c r="U6942">
        <v>111</v>
      </c>
      <c r="V6942">
        <v>61.67</v>
      </c>
      <c r="W6942" t="s">
        <v>133</v>
      </c>
      <c r="X6942">
        <v>9285</v>
      </c>
      <c r="Y6942">
        <v>1030635</v>
      </c>
      <c r="Z6942">
        <v>27639</v>
      </c>
      <c r="AA6942">
        <v>42069</v>
      </c>
      <c r="AB6942">
        <v>1100343</v>
      </c>
      <c r="AC6942">
        <v>852678</v>
      </c>
      <c r="AD6942">
        <v>247665</v>
      </c>
      <c r="AE6942" t="s">
        <v>81</v>
      </c>
      <c r="AF6942" t="s">
        <v>81</v>
      </c>
      <c r="AG6942" t="s">
        <v>240</v>
      </c>
      <c r="AH6942" t="s">
        <v>145</v>
      </c>
      <c r="AI6942" t="s">
        <v>139</v>
      </c>
      <c r="AJ6942" t="str">
        <f t="shared" si="108"/>
        <v>Dec</v>
      </c>
    </row>
    <row r="6943" spans="1:36" x14ac:dyDescent="0.3">
      <c r="A6943" t="s">
        <v>15012</v>
      </c>
      <c r="B6943" s="33">
        <v>45677</v>
      </c>
      <c r="C6943" t="s">
        <v>99</v>
      </c>
      <c r="D6943" t="s">
        <v>15013</v>
      </c>
      <c r="E6943" t="s">
        <v>176</v>
      </c>
      <c r="F6943" t="s">
        <v>177</v>
      </c>
      <c r="G6943" t="s">
        <v>156</v>
      </c>
      <c r="H6943" t="s">
        <v>162</v>
      </c>
      <c r="I6943">
        <v>1440</v>
      </c>
      <c r="J6943" t="s">
        <v>1045</v>
      </c>
      <c r="K6943" t="s">
        <v>326</v>
      </c>
      <c r="L6943" t="s">
        <v>3076</v>
      </c>
      <c r="M6943" t="s">
        <v>326</v>
      </c>
      <c r="N6943">
        <v>222</v>
      </c>
      <c r="O6943">
        <v>9</v>
      </c>
      <c r="P6943">
        <v>-10</v>
      </c>
      <c r="Q6943" t="s">
        <v>73</v>
      </c>
      <c r="R6943" t="s">
        <v>238</v>
      </c>
      <c r="S6943" t="s">
        <v>239</v>
      </c>
      <c r="T6943">
        <v>180</v>
      </c>
      <c r="U6943">
        <v>128</v>
      </c>
      <c r="V6943">
        <v>71.11</v>
      </c>
      <c r="W6943" t="s">
        <v>133</v>
      </c>
      <c r="X6943">
        <v>9130</v>
      </c>
      <c r="Y6943">
        <v>1168640</v>
      </c>
      <c r="Z6943">
        <v>29952</v>
      </c>
      <c r="AA6943">
        <v>92544</v>
      </c>
      <c r="AB6943">
        <v>1291136</v>
      </c>
      <c r="AC6943">
        <v>985317</v>
      </c>
      <c r="AD6943">
        <v>305819</v>
      </c>
      <c r="AE6943" t="s">
        <v>81</v>
      </c>
      <c r="AF6943" t="s">
        <v>78</v>
      </c>
      <c r="AG6943" t="s">
        <v>240</v>
      </c>
      <c r="AH6943" t="s">
        <v>144</v>
      </c>
      <c r="AI6943" t="s">
        <v>139</v>
      </c>
      <c r="AJ6943" t="str">
        <f t="shared" si="108"/>
        <v>Jan</v>
      </c>
    </row>
    <row r="6944" spans="1:36" x14ac:dyDescent="0.3">
      <c r="A6944" t="s">
        <v>15014</v>
      </c>
      <c r="B6944" s="33">
        <v>45992</v>
      </c>
      <c r="C6944" t="s">
        <v>98</v>
      </c>
      <c r="D6944" t="s">
        <v>15015</v>
      </c>
      <c r="E6944" t="s">
        <v>178</v>
      </c>
      <c r="F6944" t="s">
        <v>177</v>
      </c>
      <c r="G6944" t="s">
        <v>157</v>
      </c>
      <c r="H6944" t="s">
        <v>162</v>
      </c>
      <c r="I6944">
        <v>1666</v>
      </c>
      <c r="J6944" t="s">
        <v>353</v>
      </c>
      <c r="K6944" t="s">
        <v>3065</v>
      </c>
      <c r="L6944" t="s">
        <v>353</v>
      </c>
      <c r="M6944" t="s">
        <v>789</v>
      </c>
      <c r="N6944">
        <v>204</v>
      </c>
      <c r="O6944">
        <v>0</v>
      </c>
      <c r="P6944">
        <v>38</v>
      </c>
      <c r="Q6944" t="s">
        <v>76</v>
      </c>
      <c r="R6944" t="s">
        <v>238</v>
      </c>
      <c r="S6944" t="s">
        <v>239</v>
      </c>
      <c r="T6944">
        <v>189</v>
      </c>
      <c r="U6944">
        <v>141</v>
      </c>
      <c r="V6944">
        <v>74.599999999999994</v>
      </c>
      <c r="W6944" t="s">
        <v>135</v>
      </c>
      <c r="X6944">
        <v>6629</v>
      </c>
      <c r="Y6944">
        <v>934689</v>
      </c>
      <c r="Z6944">
        <v>32853</v>
      </c>
      <c r="AA6944">
        <v>24957</v>
      </c>
      <c r="AB6944">
        <v>992499</v>
      </c>
      <c r="AC6944">
        <v>589843</v>
      </c>
      <c r="AD6944">
        <v>402656</v>
      </c>
      <c r="AE6944" t="s">
        <v>75</v>
      </c>
      <c r="AF6944" t="s">
        <v>78</v>
      </c>
      <c r="AG6944" t="s">
        <v>240</v>
      </c>
      <c r="AH6944" t="s">
        <v>145</v>
      </c>
      <c r="AI6944" t="s">
        <v>138</v>
      </c>
      <c r="AJ6944" t="str">
        <f t="shared" si="108"/>
        <v>Dec</v>
      </c>
    </row>
    <row r="6945" spans="1:36" x14ac:dyDescent="0.3">
      <c r="A6945" t="s">
        <v>15016</v>
      </c>
      <c r="B6945" s="33">
        <v>45999</v>
      </c>
      <c r="C6945" t="s">
        <v>93</v>
      </c>
      <c r="D6945" t="s">
        <v>15017</v>
      </c>
      <c r="E6945" t="s">
        <v>180</v>
      </c>
      <c r="F6945" t="s">
        <v>176</v>
      </c>
      <c r="G6945" t="s">
        <v>160</v>
      </c>
      <c r="H6945" t="s">
        <v>156</v>
      </c>
      <c r="I6945">
        <v>1845</v>
      </c>
      <c r="J6945" t="s">
        <v>639</v>
      </c>
      <c r="K6945" t="s">
        <v>3221</v>
      </c>
      <c r="N6945">
        <v>267</v>
      </c>
      <c r="O6945">
        <v>0</v>
      </c>
      <c r="P6945">
        <v>0</v>
      </c>
      <c r="Q6945" t="s">
        <v>67</v>
      </c>
      <c r="R6945" t="s">
        <v>245</v>
      </c>
      <c r="S6945" t="s">
        <v>123</v>
      </c>
      <c r="T6945">
        <v>150</v>
      </c>
      <c r="U6945">
        <v>0</v>
      </c>
      <c r="V6945">
        <v>0</v>
      </c>
      <c r="W6945" t="s">
        <v>133</v>
      </c>
      <c r="X6945">
        <v>5638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 t="s">
        <v>81</v>
      </c>
      <c r="AF6945" t="s">
        <v>81</v>
      </c>
      <c r="AG6945" t="s">
        <v>240</v>
      </c>
      <c r="AH6945" t="s">
        <v>146</v>
      </c>
      <c r="AI6945" t="s">
        <v>140</v>
      </c>
      <c r="AJ6945" t="str">
        <f t="shared" si="108"/>
        <v>Dec</v>
      </c>
    </row>
    <row r="6946" spans="1:36" x14ac:dyDescent="0.3">
      <c r="A6946" t="s">
        <v>15018</v>
      </c>
      <c r="B6946" s="33">
        <v>45931</v>
      </c>
      <c r="C6946" t="s">
        <v>95</v>
      </c>
      <c r="D6946" t="s">
        <v>11235</v>
      </c>
      <c r="E6946" t="s">
        <v>176</v>
      </c>
      <c r="F6946" t="s">
        <v>181</v>
      </c>
      <c r="G6946" t="s">
        <v>156</v>
      </c>
      <c r="H6946" t="s">
        <v>159</v>
      </c>
      <c r="I6946">
        <v>1139</v>
      </c>
      <c r="J6946" t="s">
        <v>243</v>
      </c>
      <c r="K6946" t="s">
        <v>3600</v>
      </c>
      <c r="L6946" t="s">
        <v>377</v>
      </c>
      <c r="M6946" t="s">
        <v>3600</v>
      </c>
      <c r="N6946">
        <v>177</v>
      </c>
      <c r="O6946">
        <v>0</v>
      </c>
      <c r="P6946">
        <v>-10</v>
      </c>
      <c r="Q6946" t="s">
        <v>70</v>
      </c>
      <c r="R6946" t="s">
        <v>238</v>
      </c>
      <c r="S6946" t="s">
        <v>239</v>
      </c>
      <c r="T6946">
        <v>220</v>
      </c>
      <c r="U6946">
        <v>210</v>
      </c>
      <c r="V6946">
        <v>95.45</v>
      </c>
      <c r="W6946" t="s">
        <v>133</v>
      </c>
      <c r="X6946">
        <v>4097</v>
      </c>
      <c r="Y6946">
        <v>860370</v>
      </c>
      <c r="Z6946">
        <v>50820</v>
      </c>
      <c r="AA6946">
        <v>89880</v>
      </c>
      <c r="AB6946">
        <v>1001070</v>
      </c>
      <c r="AC6946">
        <v>876016</v>
      </c>
      <c r="AD6946">
        <v>125054</v>
      </c>
      <c r="AE6946" t="s">
        <v>81</v>
      </c>
      <c r="AF6946" t="s">
        <v>81</v>
      </c>
      <c r="AG6946" t="s">
        <v>240</v>
      </c>
      <c r="AH6946" t="s">
        <v>144</v>
      </c>
      <c r="AI6946" t="s">
        <v>138</v>
      </c>
      <c r="AJ6946" t="str">
        <f t="shared" si="108"/>
        <v>Oct</v>
      </c>
    </row>
    <row r="6947" spans="1:36" x14ac:dyDescent="0.3">
      <c r="A6947" t="s">
        <v>15019</v>
      </c>
      <c r="B6947" s="33">
        <v>45797</v>
      </c>
      <c r="C6947" t="s">
        <v>93</v>
      </c>
      <c r="D6947" t="s">
        <v>15020</v>
      </c>
      <c r="E6947" t="s">
        <v>174</v>
      </c>
      <c r="F6947" t="s">
        <v>175</v>
      </c>
      <c r="G6947" t="s">
        <v>158</v>
      </c>
      <c r="H6947" t="s">
        <v>163</v>
      </c>
      <c r="I6947">
        <v>1737</v>
      </c>
      <c r="J6947" t="s">
        <v>314</v>
      </c>
      <c r="K6947" t="s">
        <v>478</v>
      </c>
      <c r="L6947" t="s">
        <v>1077</v>
      </c>
      <c r="M6947" t="s">
        <v>376</v>
      </c>
      <c r="N6947">
        <v>217</v>
      </c>
      <c r="O6947">
        <v>70</v>
      </c>
      <c r="P6947">
        <v>57</v>
      </c>
      <c r="Q6947" t="s">
        <v>76</v>
      </c>
      <c r="R6947" t="s">
        <v>238</v>
      </c>
      <c r="S6947" t="s">
        <v>239</v>
      </c>
      <c r="T6947">
        <v>180</v>
      </c>
      <c r="U6947">
        <v>163</v>
      </c>
      <c r="V6947">
        <v>90.56</v>
      </c>
      <c r="W6947" t="s">
        <v>133</v>
      </c>
      <c r="X6947">
        <v>5469</v>
      </c>
      <c r="Y6947">
        <v>891447</v>
      </c>
      <c r="Z6947">
        <v>68949</v>
      </c>
      <c r="AA6947">
        <v>85901</v>
      </c>
      <c r="AB6947">
        <v>1046297</v>
      </c>
      <c r="AC6947">
        <v>889004</v>
      </c>
      <c r="AD6947">
        <v>157293</v>
      </c>
      <c r="AE6947" t="s">
        <v>78</v>
      </c>
      <c r="AF6947" t="s">
        <v>75</v>
      </c>
      <c r="AG6947" t="s">
        <v>240</v>
      </c>
      <c r="AH6947" t="s">
        <v>145</v>
      </c>
      <c r="AI6947" t="s">
        <v>140</v>
      </c>
      <c r="AJ6947" t="str">
        <f t="shared" si="108"/>
        <v>May</v>
      </c>
    </row>
    <row r="6948" spans="1:36" x14ac:dyDescent="0.3">
      <c r="A6948" t="s">
        <v>15021</v>
      </c>
      <c r="B6948" s="33">
        <v>45929</v>
      </c>
      <c r="C6948" t="s">
        <v>95</v>
      </c>
      <c r="D6948" t="s">
        <v>15022</v>
      </c>
      <c r="E6948" t="s">
        <v>178</v>
      </c>
      <c r="F6948" t="s">
        <v>177</v>
      </c>
      <c r="G6948" t="s">
        <v>157</v>
      </c>
      <c r="H6948" t="s">
        <v>162</v>
      </c>
      <c r="I6948">
        <v>603</v>
      </c>
      <c r="J6948" t="s">
        <v>806</v>
      </c>
      <c r="K6948" t="s">
        <v>3603</v>
      </c>
      <c r="L6948" t="s">
        <v>304</v>
      </c>
      <c r="M6948" t="s">
        <v>3603</v>
      </c>
      <c r="N6948">
        <v>100</v>
      </c>
      <c r="O6948">
        <v>0</v>
      </c>
      <c r="P6948">
        <v>0</v>
      </c>
      <c r="Q6948" t="s">
        <v>70</v>
      </c>
      <c r="R6948" t="s">
        <v>238</v>
      </c>
      <c r="S6948" t="s">
        <v>239</v>
      </c>
      <c r="T6948">
        <v>186</v>
      </c>
      <c r="U6948">
        <v>121</v>
      </c>
      <c r="V6948">
        <v>65.05</v>
      </c>
      <c r="W6948" t="s">
        <v>135</v>
      </c>
      <c r="X6948">
        <v>3869</v>
      </c>
      <c r="Y6948">
        <v>468149</v>
      </c>
      <c r="Z6948">
        <v>33033</v>
      </c>
      <c r="AA6948">
        <v>17061</v>
      </c>
      <c r="AB6948">
        <v>518243</v>
      </c>
      <c r="AC6948">
        <v>446730</v>
      </c>
      <c r="AD6948">
        <v>71513</v>
      </c>
      <c r="AE6948" t="s">
        <v>75</v>
      </c>
      <c r="AF6948" t="s">
        <v>78</v>
      </c>
      <c r="AG6948" t="s">
        <v>240</v>
      </c>
      <c r="AH6948" t="s">
        <v>146</v>
      </c>
      <c r="AI6948" t="s">
        <v>139</v>
      </c>
      <c r="AJ6948" t="str">
        <f t="shared" si="108"/>
        <v>Sep</v>
      </c>
    </row>
    <row r="6949" spans="1:36" x14ac:dyDescent="0.3">
      <c r="A6949" t="s">
        <v>15023</v>
      </c>
      <c r="B6949" s="33">
        <v>45820</v>
      </c>
      <c r="C6949" t="s">
        <v>93</v>
      </c>
      <c r="D6949" t="s">
        <v>15024</v>
      </c>
      <c r="E6949" t="s">
        <v>175</v>
      </c>
      <c r="F6949" t="s">
        <v>173</v>
      </c>
      <c r="G6949" t="s">
        <v>163</v>
      </c>
      <c r="H6949" t="s">
        <v>161</v>
      </c>
      <c r="I6949">
        <v>2399</v>
      </c>
      <c r="J6949" t="s">
        <v>357</v>
      </c>
      <c r="K6949" t="s">
        <v>1121</v>
      </c>
      <c r="L6949" t="s">
        <v>1112</v>
      </c>
      <c r="M6949" t="s">
        <v>1473</v>
      </c>
      <c r="N6949">
        <v>367</v>
      </c>
      <c r="O6949">
        <v>23</v>
      </c>
      <c r="P6949">
        <v>28</v>
      </c>
      <c r="Q6949" t="s">
        <v>73</v>
      </c>
      <c r="R6949" t="s">
        <v>238</v>
      </c>
      <c r="S6949" t="s">
        <v>239</v>
      </c>
      <c r="T6949">
        <v>180</v>
      </c>
      <c r="U6949">
        <v>153</v>
      </c>
      <c r="V6949">
        <v>85</v>
      </c>
      <c r="W6949" t="s">
        <v>133</v>
      </c>
      <c r="X6949">
        <v>3879</v>
      </c>
      <c r="Y6949">
        <v>593487</v>
      </c>
      <c r="Z6949">
        <v>66861</v>
      </c>
      <c r="AA6949">
        <v>26469</v>
      </c>
      <c r="AB6949">
        <v>686817</v>
      </c>
      <c r="AC6949">
        <v>490475</v>
      </c>
      <c r="AD6949">
        <v>196342</v>
      </c>
      <c r="AE6949" t="s">
        <v>75</v>
      </c>
      <c r="AF6949" t="s">
        <v>78</v>
      </c>
      <c r="AG6949" t="s">
        <v>240</v>
      </c>
      <c r="AH6949" t="s">
        <v>144</v>
      </c>
      <c r="AI6949" t="s">
        <v>138</v>
      </c>
      <c r="AJ6949" t="str">
        <f t="shared" si="108"/>
        <v>Jun</v>
      </c>
    </row>
    <row r="6950" spans="1:36" x14ac:dyDescent="0.3">
      <c r="A6950" t="s">
        <v>15025</v>
      </c>
      <c r="B6950" s="33">
        <v>45917</v>
      </c>
      <c r="C6950" t="s">
        <v>97</v>
      </c>
      <c r="D6950" t="s">
        <v>15026</v>
      </c>
      <c r="E6950" t="s">
        <v>176</v>
      </c>
      <c r="F6950" t="s">
        <v>172</v>
      </c>
      <c r="G6950" t="s">
        <v>156</v>
      </c>
      <c r="H6950" t="s">
        <v>155</v>
      </c>
      <c r="I6950">
        <v>1184</v>
      </c>
      <c r="J6950" t="s">
        <v>636</v>
      </c>
      <c r="K6950" t="s">
        <v>555</v>
      </c>
      <c r="L6950" t="s">
        <v>845</v>
      </c>
      <c r="M6950" t="s">
        <v>4219</v>
      </c>
      <c r="N6950">
        <v>166</v>
      </c>
      <c r="O6950">
        <v>23</v>
      </c>
      <c r="P6950">
        <v>9</v>
      </c>
      <c r="Q6950" t="s">
        <v>73</v>
      </c>
      <c r="R6950" t="s">
        <v>238</v>
      </c>
      <c r="S6950" t="s">
        <v>239</v>
      </c>
      <c r="T6950">
        <v>180</v>
      </c>
      <c r="U6950">
        <v>129</v>
      </c>
      <c r="V6950">
        <v>71.67</v>
      </c>
      <c r="W6950" t="s">
        <v>133</v>
      </c>
      <c r="X6950">
        <v>3341</v>
      </c>
      <c r="Y6950">
        <v>430989</v>
      </c>
      <c r="Z6950">
        <v>70176</v>
      </c>
      <c r="AA6950">
        <v>27606</v>
      </c>
      <c r="AB6950">
        <v>528771</v>
      </c>
      <c r="AC6950">
        <v>326878</v>
      </c>
      <c r="AD6950">
        <v>201893</v>
      </c>
      <c r="AE6950" t="s">
        <v>81</v>
      </c>
      <c r="AF6950" t="s">
        <v>81</v>
      </c>
      <c r="AG6950" t="s">
        <v>240</v>
      </c>
      <c r="AH6950" t="s">
        <v>146</v>
      </c>
      <c r="AI6950" t="s">
        <v>140</v>
      </c>
      <c r="AJ6950" t="str">
        <f t="shared" si="108"/>
        <v>Sep</v>
      </c>
    </row>
    <row r="6951" spans="1:36" x14ac:dyDescent="0.3">
      <c r="A6951" t="s">
        <v>15027</v>
      </c>
      <c r="B6951" s="33">
        <v>45928</v>
      </c>
      <c r="C6951" t="s">
        <v>93</v>
      </c>
      <c r="D6951" t="s">
        <v>15028</v>
      </c>
      <c r="E6951" t="s">
        <v>176</v>
      </c>
      <c r="F6951" t="s">
        <v>180</v>
      </c>
      <c r="G6951" t="s">
        <v>156</v>
      </c>
      <c r="H6951" t="s">
        <v>160</v>
      </c>
      <c r="I6951">
        <v>2327</v>
      </c>
      <c r="J6951" t="s">
        <v>639</v>
      </c>
      <c r="K6951" t="s">
        <v>727</v>
      </c>
      <c r="L6951" t="s">
        <v>639</v>
      </c>
      <c r="M6951" t="s">
        <v>414</v>
      </c>
      <c r="N6951">
        <v>308</v>
      </c>
      <c r="O6951">
        <v>0</v>
      </c>
      <c r="P6951">
        <v>7</v>
      </c>
      <c r="Q6951" t="s">
        <v>73</v>
      </c>
      <c r="R6951" t="s">
        <v>238</v>
      </c>
      <c r="S6951" t="s">
        <v>239</v>
      </c>
      <c r="T6951">
        <v>150</v>
      </c>
      <c r="U6951">
        <v>126</v>
      </c>
      <c r="V6951">
        <v>84</v>
      </c>
      <c r="W6951" t="s">
        <v>135</v>
      </c>
      <c r="X6951">
        <v>7712</v>
      </c>
      <c r="Y6951">
        <v>971712</v>
      </c>
      <c r="Z6951">
        <v>43722</v>
      </c>
      <c r="AA6951">
        <v>28476</v>
      </c>
      <c r="AB6951">
        <v>1043910</v>
      </c>
      <c r="AC6951">
        <v>915159</v>
      </c>
      <c r="AD6951">
        <v>128751</v>
      </c>
      <c r="AE6951" t="s">
        <v>81</v>
      </c>
      <c r="AF6951" t="s">
        <v>81</v>
      </c>
      <c r="AG6951" t="s">
        <v>240</v>
      </c>
      <c r="AH6951" t="s">
        <v>144</v>
      </c>
      <c r="AI6951" t="s">
        <v>139</v>
      </c>
      <c r="AJ6951" t="str">
        <f t="shared" si="108"/>
        <v>Sep</v>
      </c>
    </row>
    <row r="6952" spans="1:36" x14ac:dyDescent="0.3">
      <c r="A6952" t="s">
        <v>15029</v>
      </c>
      <c r="B6952" s="33">
        <v>45808</v>
      </c>
      <c r="C6952" t="s">
        <v>96</v>
      </c>
      <c r="D6952" t="s">
        <v>10648</v>
      </c>
      <c r="E6952" t="s">
        <v>175</v>
      </c>
      <c r="F6952" t="s">
        <v>179</v>
      </c>
      <c r="G6952" t="s">
        <v>163</v>
      </c>
      <c r="H6952" t="s">
        <v>166</v>
      </c>
      <c r="I6952">
        <v>542</v>
      </c>
      <c r="J6952" t="s">
        <v>581</v>
      </c>
      <c r="K6952" t="s">
        <v>1035</v>
      </c>
      <c r="L6952" t="s">
        <v>336</v>
      </c>
      <c r="M6952" t="s">
        <v>879</v>
      </c>
      <c r="N6952">
        <v>97</v>
      </c>
      <c r="O6952">
        <v>15</v>
      </c>
      <c r="P6952">
        <v>9</v>
      </c>
      <c r="Q6952" t="s">
        <v>73</v>
      </c>
      <c r="R6952" t="s">
        <v>238</v>
      </c>
      <c r="S6952" t="s">
        <v>239</v>
      </c>
      <c r="T6952">
        <v>180</v>
      </c>
      <c r="U6952">
        <v>122</v>
      </c>
      <c r="V6952">
        <v>67.78</v>
      </c>
      <c r="W6952" t="s">
        <v>133</v>
      </c>
      <c r="X6952">
        <v>5065</v>
      </c>
      <c r="Y6952">
        <v>617930</v>
      </c>
      <c r="Z6952">
        <v>42334</v>
      </c>
      <c r="AA6952">
        <v>70638</v>
      </c>
      <c r="AB6952">
        <v>730902</v>
      </c>
      <c r="AC6952">
        <v>509589</v>
      </c>
      <c r="AD6952">
        <v>221313</v>
      </c>
      <c r="AE6952" t="s">
        <v>75</v>
      </c>
      <c r="AF6952" t="s">
        <v>72</v>
      </c>
      <c r="AG6952" t="s">
        <v>240</v>
      </c>
      <c r="AH6952" t="s">
        <v>144</v>
      </c>
      <c r="AI6952" t="s">
        <v>140</v>
      </c>
      <c r="AJ6952" t="str">
        <f t="shared" si="108"/>
        <v>May</v>
      </c>
    </row>
    <row r="6953" spans="1:36" x14ac:dyDescent="0.3">
      <c r="A6953" t="s">
        <v>15030</v>
      </c>
      <c r="B6953" s="33">
        <v>45906</v>
      </c>
      <c r="C6953" t="s">
        <v>95</v>
      </c>
      <c r="D6953" t="s">
        <v>15031</v>
      </c>
      <c r="E6953" t="s">
        <v>181</v>
      </c>
      <c r="F6953" t="s">
        <v>172</v>
      </c>
      <c r="G6953" t="s">
        <v>159</v>
      </c>
      <c r="H6953" t="s">
        <v>155</v>
      </c>
      <c r="I6953">
        <v>2106</v>
      </c>
      <c r="J6953" t="s">
        <v>503</v>
      </c>
      <c r="K6953" t="s">
        <v>2259</v>
      </c>
      <c r="L6953" t="s">
        <v>236</v>
      </c>
      <c r="M6953" t="s">
        <v>2259</v>
      </c>
      <c r="N6953">
        <v>263</v>
      </c>
      <c r="O6953">
        <v>0</v>
      </c>
      <c r="P6953">
        <v>-10</v>
      </c>
      <c r="Q6953" t="s">
        <v>70</v>
      </c>
      <c r="R6953" t="s">
        <v>238</v>
      </c>
      <c r="S6953" t="s">
        <v>239</v>
      </c>
      <c r="T6953">
        <v>180</v>
      </c>
      <c r="U6953">
        <v>135</v>
      </c>
      <c r="V6953">
        <v>75</v>
      </c>
      <c r="W6953" t="s">
        <v>133</v>
      </c>
      <c r="X6953">
        <v>6238</v>
      </c>
      <c r="Y6953">
        <v>842130</v>
      </c>
      <c r="Z6953">
        <v>40770</v>
      </c>
      <c r="AA6953">
        <v>63450</v>
      </c>
      <c r="AB6953">
        <v>946350</v>
      </c>
      <c r="AC6953">
        <v>789238</v>
      </c>
      <c r="AD6953">
        <v>157112</v>
      </c>
      <c r="AE6953" t="s">
        <v>81</v>
      </c>
      <c r="AF6953" t="s">
        <v>81</v>
      </c>
      <c r="AG6953" t="s">
        <v>240</v>
      </c>
      <c r="AH6953" t="s">
        <v>144</v>
      </c>
      <c r="AI6953" t="s">
        <v>138</v>
      </c>
      <c r="AJ6953" t="str">
        <f t="shared" si="108"/>
        <v>Sep</v>
      </c>
    </row>
    <row r="6954" spans="1:36" x14ac:dyDescent="0.3">
      <c r="A6954" t="s">
        <v>15032</v>
      </c>
      <c r="B6954" s="33">
        <v>45765</v>
      </c>
      <c r="C6954" t="s">
        <v>93</v>
      </c>
      <c r="D6954" t="s">
        <v>795</v>
      </c>
      <c r="E6954" t="s">
        <v>175</v>
      </c>
      <c r="F6954" t="s">
        <v>174</v>
      </c>
      <c r="G6954" t="s">
        <v>163</v>
      </c>
      <c r="H6954" t="s">
        <v>158</v>
      </c>
      <c r="I6954">
        <v>877</v>
      </c>
      <c r="J6954" t="s">
        <v>408</v>
      </c>
      <c r="K6954" t="s">
        <v>567</v>
      </c>
      <c r="L6954" t="s">
        <v>2008</v>
      </c>
      <c r="M6954" t="s">
        <v>2712</v>
      </c>
      <c r="N6954">
        <v>146</v>
      </c>
      <c r="O6954">
        <v>43</v>
      </c>
      <c r="P6954">
        <v>75</v>
      </c>
      <c r="Q6954" t="s">
        <v>76</v>
      </c>
      <c r="R6954" t="s">
        <v>238</v>
      </c>
      <c r="S6954" t="s">
        <v>239</v>
      </c>
      <c r="T6954">
        <v>180</v>
      </c>
      <c r="U6954">
        <v>122</v>
      </c>
      <c r="V6954">
        <v>67.78</v>
      </c>
      <c r="W6954" t="s">
        <v>135</v>
      </c>
      <c r="X6954">
        <v>6867</v>
      </c>
      <c r="Y6954">
        <v>837774</v>
      </c>
      <c r="Z6954">
        <v>54900</v>
      </c>
      <c r="AA6954">
        <v>63440</v>
      </c>
      <c r="AB6954">
        <v>956114</v>
      </c>
      <c r="AC6954">
        <v>838666</v>
      </c>
      <c r="AD6954">
        <v>117448</v>
      </c>
      <c r="AE6954" t="s">
        <v>75</v>
      </c>
      <c r="AF6954" t="s">
        <v>78</v>
      </c>
      <c r="AG6954" t="s">
        <v>240</v>
      </c>
      <c r="AH6954" t="s">
        <v>145</v>
      </c>
      <c r="AI6954" t="s">
        <v>139</v>
      </c>
      <c r="AJ6954" t="str">
        <f t="shared" si="108"/>
        <v>Apr</v>
      </c>
    </row>
    <row r="6955" spans="1:36" x14ac:dyDescent="0.3">
      <c r="A6955" t="s">
        <v>15033</v>
      </c>
      <c r="B6955" s="33">
        <v>46011</v>
      </c>
      <c r="C6955" t="s">
        <v>95</v>
      </c>
      <c r="D6955" t="s">
        <v>5300</v>
      </c>
      <c r="E6955" t="s">
        <v>178</v>
      </c>
      <c r="F6955" t="s">
        <v>172</v>
      </c>
      <c r="G6955" t="s">
        <v>157</v>
      </c>
      <c r="H6955" t="s">
        <v>155</v>
      </c>
      <c r="I6955">
        <v>1094</v>
      </c>
      <c r="J6955" t="s">
        <v>275</v>
      </c>
      <c r="K6955" t="s">
        <v>6341</v>
      </c>
      <c r="L6955" t="s">
        <v>2044</v>
      </c>
      <c r="M6955" t="s">
        <v>451</v>
      </c>
      <c r="N6955">
        <v>157</v>
      </c>
      <c r="O6955">
        <v>34</v>
      </c>
      <c r="P6955">
        <v>38</v>
      </c>
      <c r="Q6955" t="s">
        <v>76</v>
      </c>
      <c r="R6955" t="s">
        <v>238</v>
      </c>
      <c r="S6955" t="s">
        <v>239</v>
      </c>
      <c r="T6955">
        <v>180</v>
      </c>
      <c r="U6955">
        <v>153</v>
      </c>
      <c r="V6955">
        <v>85</v>
      </c>
      <c r="W6955" t="s">
        <v>133</v>
      </c>
      <c r="X6955">
        <v>7782</v>
      </c>
      <c r="Y6955">
        <v>1190646</v>
      </c>
      <c r="Z6955">
        <v>77724</v>
      </c>
      <c r="AA6955">
        <v>59211</v>
      </c>
      <c r="AB6955">
        <v>1327581</v>
      </c>
      <c r="AC6955">
        <v>1116515</v>
      </c>
      <c r="AD6955">
        <v>211066</v>
      </c>
      <c r="AE6955" t="s">
        <v>75</v>
      </c>
      <c r="AF6955" t="s">
        <v>81</v>
      </c>
      <c r="AG6955" t="s">
        <v>240</v>
      </c>
      <c r="AH6955" t="s">
        <v>145</v>
      </c>
      <c r="AI6955" t="s">
        <v>139</v>
      </c>
      <c r="AJ6955" t="str">
        <f t="shared" si="108"/>
        <v>Dec</v>
      </c>
    </row>
    <row r="6956" spans="1:36" x14ac:dyDescent="0.3">
      <c r="A6956" t="s">
        <v>15034</v>
      </c>
      <c r="B6956" s="33">
        <v>46001</v>
      </c>
      <c r="C6956" t="s">
        <v>93</v>
      </c>
      <c r="D6956" t="s">
        <v>15035</v>
      </c>
      <c r="E6956" t="s">
        <v>177</v>
      </c>
      <c r="F6956" t="s">
        <v>175</v>
      </c>
      <c r="G6956" t="s">
        <v>162</v>
      </c>
      <c r="H6956" t="s">
        <v>163</v>
      </c>
      <c r="I6956">
        <v>1288</v>
      </c>
      <c r="J6956" t="s">
        <v>613</v>
      </c>
      <c r="K6956" t="s">
        <v>650</v>
      </c>
      <c r="L6956" t="s">
        <v>7607</v>
      </c>
      <c r="M6956" t="s">
        <v>650</v>
      </c>
      <c r="N6956">
        <v>204</v>
      </c>
      <c r="O6956">
        <v>3</v>
      </c>
      <c r="P6956">
        <v>0</v>
      </c>
      <c r="Q6956" t="s">
        <v>73</v>
      </c>
      <c r="R6956" t="s">
        <v>238</v>
      </c>
      <c r="S6956" t="s">
        <v>239</v>
      </c>
      <c r="T6956">
        <v>150</v>
      </c>
      <c r="U6956">
        <v>96</v>
      </c>
      <c r="V6956">
        <v>64</v>
      </c>
      <c r="W6956" t="s">
        <v>133</v>
      </c>
      <c r="X6956">
        <v>7673</v>
      </c>
      <c r="Y6956">
        <v>736608</v>
      </c>
      <c r="Z6956">
        <v>50304</v>
      </c>
      <c r="AA6956">
        <v>15168</v>
      </c>
      <c r="AB6956">
        <v>802080</v>
      </c>
      <c r="AC6956">
        <v>607172</v>
      </c>
      <c r="AD6956">
        <v>194908</v>
      </c>
      <c r="AE6956" t="s">
        <v>78</v>
      </c>
      <c r="AF6956" t="s">
        <v>75</v>
      </c>
      <c r="AG6956" t="s">
        <v>240</v>
      </c>
      <c r="AH6956" t="s">
        <v>145</v>
      </c>
      <c r="AI6956" t="s">
        <v>139</v>
      </c>
      <c r="AJ6956" t="str">
        <f t="shared" si="108"/>
        <v>Dec</v>
      </c>
    </row>
    <row r="6957" spans="1:36" x14ac:dyDescent="0.3">
      <c r="A6957" t="s">
        <v>15036</v>
      </c>
      <c r="B6957" s="33">
        <v>45723</v>
      </c>
      <c r="C6957" t="s">
        <v>97</v>
      </c>
      <c r="D6957" t="s">
        <v>15037</v>
      </c>
      <c r="E6957" t="s">
        <v>175</v>
      </c>
      <c r="F6957" t="s">
        <v>180</v>
      </c>
      <c r="G6957" t="s">
        <v>163</v>
      </c>
      <c r="H6957" t="s">
        <v>160</v>
      </c>
      <c r="I6957">
        <v>1490</v>
      </c>
      <c r="J6957" t="s">
        <v>248</v>
      </c>
      <c r="K6957" t="s">
        <v>525</v>
      </c>
      <c r="L6957" t="s">
        <v>447</v>
      </c>
      <c r="M6957" t="s">
        <v>525</v>
      </c>
      <c r="N6957">
        <v>194</v>
      </c>
      <c r="O6957">
        <v>0</v>
      </c>
      <c r="P6957">
        <v>-10</v>
      </c>
      <c r="Q6957" t="s">
        <v>70</v>
      </c>
      <c r="R6957" t="s">
        <v>238</v>
      </c>
      <c r="S6957" t="s">
        <v>239</v>
      </c>
      <c r="T6957">
        <v>150</v>
      </c>
      <c r="U6957">
        <v>117</v>
      </c>
      <c r="V6957">
        <v>78</v>
      </c>
      <c r="W6957" t="s">
        <v>133</v>
      </c>
      <c r="X6957">
        <v>9286</v>
      </c>
      <c r="Y6957">
        <v>1086462</v>
      </c>
      <c r="Z6957">
        <v>50544</v>
      </c>
      <c r="AA6957">
        <v>54522</v>
      </c>
      <c r="AB6957">
        <v>1191528</v>
      </c>
      <c r="AC6957">
        <v>825995</v>
      </c>
      <c r="AD6957">
        <v>365533</v>
      </c>
      <c r="AE6957" t="s">
        <v>75</v>
      </c>
      <c r="AF6957" t="s">
        <v>81</v>
      </c>
      <c r="AG6957" t="s">
        <v>240</v>
      </c>
      <c r="AH6957" t="s">
        <v>147</v>
      </c>
      <c r="AI6957" t="s">
        <v>139</v>
      </c>
      <c r="AJ6957" t="str">
        <f t="shared" si="108"/>
        <v>Mar</v>
      </c>
    </row>
    <row r="6958" spans="1:36" x14ac:dyDescent="0.3">
      <c r="A6958" t="s">
        <v>15038</v>
      </c>
      <c r="B6958" s="33">
        <v>46000</v>
      </c>
      <c r="C6958" t="s">
        <v>96</v>
      </c>
      <c r="D6958" t="s">
        <v>15039</v>
      </c>
      <c r="E6958" t="s">
        <v>181</v>
      </c>
      <c r="F6958" t="s">
        <v>176</v>
      </c>
      <c r="G6958" t="s">
        <v>159</v>
      </c>
      <c r="H6958" t="s">
        <v>156</v>
      </c>
      <c r="I6958">
        <v>538</v>
      </c>
      <c r="J6958" t="s">
        <v>286</v>
      </c>
      <c r="K6958" t="s">
        <v>2804</v>
      </c>
      <c r="L6958" t="s">
        <v>5350</v>
      </c>
      <c r="M6958" t="s">
        <v>2804</v>
      </c>
      <c r="N6958">
        <v>86</v>
      </c>
      <c r="O6958">
        <v>5</v>
      </c>
      <c r="P6958">
        <v>-10</v>
      </c>
      <c r="Q6958" t="s">
        <v>73</v>
      </c>
      <c r="R6958" t="s">
        <v>238</v>
      </c>
      <c r="S6958" t="s">
        <v>239</v>
      </c>
      <c r="T6958">
        <v>180</v>
      </c>
      <c r="U6958">
        <v>154</v>
      </c>
      <c r="V6958">
        <v>85.56</v>
      </c>
      <c r="W6958" t="s">
        <v>135</v>
      </c>
      <c r="X6958">
        <v>5341</v>
      </c>
      <c r="Y6958">
        <v>822514</v>
      </c>
      <c r="Z6958">
        <v>42658</v>
      </c>
      <c r="AA6958">
        <v>43120</v>
      </c>
      <c r="AB6958">
        <v>908292</v>
      </c>
      <c r="AC6958">
        <v>527786</v>
      </c>
      <c r="AD6958">
        <v>380506</v>
      </c>
      <c r="AE6958" t="s">
        <v>81</v>
      </c>
      <c r="AF6958" t="s">
        <v>81</v>
      </c>
      <c r="AG6958" t="s">
        <v>240</v>
      </c>
      <c r="AH6958" t="s">
        <v>144</v>
      </c>
      <c r="AI6958" t="s">
        <v>140</v>
      </c>
      <c r="AJ6958" t="str">
        <f t="shared" si="108"/>
        <v>Dec</v>
      </c>
    </row>
    <row r="6959" spans="1:36" x14ac:dyDescent="0.3">
      <c r="A6959" t="s">
        <v>15040</v>
      </c>
      <c r="B6959" s="33">
        <v>45982</v>
      </c>
      <c r="C6959" t="s">
        <v>93</v>
      </c>
      <c r="D6959" t="s">
        <v>15041</v>
      </c>
      <c r="E6959" t="s">
        <v>175</v>
      </c>
      <c r="F6959" t="s">
        <v>172</v>
      </c>
      <c r="G6959" t="s">
        <v>163</v>
      </c>
      <c r="H6959" t="s">
        <v>155</v>
      </c>
      <c r="I6959">
        <v>407</v>
      </c>
      <c r="J6959" t="s">
        <v>270</v>
      </c>
      <c r="K6959" t="s">
        <v>3380</v>
      </c>
      <c r="N6959">
        <v>73</v>
      </c>
      <c r="O6959">
        <v>0</v>
      </c>
      <c r="P6959">
        <v>0</v>
      </c>
      <c r="Q6959" t="s">
        <v>67</v>
      </c>
      <c r="R6959" t="s">
        <v>245</v>
      </c>
      <c r="S6959" t="s">
        <v>121</v>
      </c>
      <c r="T6959">
        <v>186</v>
      </c>
      <c r="U6959">
        <v>0</v>
      </c>
      <c r="V6959">
        <v>0</v>
      </c>
      <c r="W6959" t="s">
        <v>133</v>
      </c>
      <c r="X6959">
        <v>4226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 t="s">
        <v>75</v>
      </c>
      <c r="AF6959" t="s">
        <v>81</v>
      </c>
      <c r="AG6959" t="s">
        <v>240</v>
      </c>
      <c r="AH6959" t="s">
        <v>144</v>
      </c>
      <c r="AI6959" t="s">
        <v>140</v>
      </c>
      <c r="AJ6959" t="str">
        <f t="shared" si="108"/>
        <v>Nov</v>
      </c>
    </row>
    <row r="6960" spans="1:36" x14ac:dyDescent="0.3">
      <c r="A6960" t="s">
        <v>15042</v>
      </c>
      <c r="B6960" s="33">
        <v>45666</v>
      </c>
      <c r="C6960" t="s">
        <v>93</v>
      </c>
      <c r="D6960" t="s">
        <v>15043</v>
      </c>
      <c r="E6960" t="s">
        <v>176</v>
      </c>
      <c r="F6960" t="s">
        <v>173</v>
      </c>
      <c r="G6960" t="s">
        <v>156</v>
      </c>
      <c r="H6960" t="s">
        <v>161</v>
      </c>
      <c r="I6960">
        <v>586</v>
      </c>
      <c r="J6960" t="s">
        <v>314</v>
      </c>
      <c r="K6960" t="s">
        <v>250</v>
      </c>
      <c r="L6960" t="s">
        <v>581</v>
      </c>
      <c r="M6960" t="s">
        <v>250</v>
      </c>
      <c r="N6960">
        <v>92</v>
      </c>
      <c r="O6960">
        <v>0</v>
      </c>
      <c r="P6960">
        <v>0</v>
      </c>
      <c r="Q6960" t="s">
        <v>70</v>
      </c>
      <c r="R6960" t="s">
        <v>238</v>
      </c>
      <c r="S6960" t="s">
        <v>239</v>
      </c>
      <c r="T6960">
        <v>189</v>
      </c>
      <c r="U6960">
        <v>105</v>
      </c>
      <c r="V6960">
        <v>55.56</v>
      </c>
      <c r="W6960" t="s">
        <v>133</v>
      </c>
      <c r="X6960">
        <v>3534</v>
      </c>
      <c r="Y6960">
        <v>371070</v>
      </c>
      <c r="Z6960">
        <v>48825</v>
      </c>
      <c r="AA6960">
        <v>25620</v>
      </c>
      <c r="AB6960">
        <v>445515</v>
      </c>
      <c r="AC6960">
        <v>328395</v>
      </c>
      <c r="AD6960">
        <v>117120</v>
      </c>
      <c r="AE6960" t="s">
        <v>81</v>
      </c>
      <c r="AF6960" t="s">
        <v>78</v>
      </c>
      <c r="AG6960" t="s">
        <v>240</v>
      </c>
      <c r="AH6960" t="s">
        <v>144</v>
      </c>
      <c r="AI6960" t="s">
        <v>138</v>
      </c>
      <c r="AJ6960" t="str">
        <f t="shared" si="108"/>
        <v>Jan</v>
      </c>
    </row>
    <row r="6961" spans="1:36" x14ac:dyDescent="0.3">
      <c r="A6961" t="s">
        <v>15044</v>
      </c>
      <c r="B6961" s="33">
        <v>45676</v>
      </c>
      <c r="C6961" t="s">
        <v>97</v>
      </c>
      <c r="D6961" t="s">
        <v>4231</v>
      </c>
      <c r="E6961" t="s">
        <v>181</v>
      </c>
      <c r="F6961" t="s">
        <v>175</v>
      </c>
      <c r="G6961" t="s">
        <v>159</v>
      </c>
      <c r="H6961" t="s">
        <v>163</v>
      </c>
      <c r="I6961">
        <v>395</v>
      </c>
      <c r="J6961" t="s">
        <v>477</v>
      </c>
      <c r="K6961" t="s">
        <v>1332</v>
      </c>
      <c r="N6961">
        <v>77</v>
      </c>
      <c r="O6961">
        <v>0</v>
      </c>
      <c r="P6961">
        <v>0</v>
      </c>
      <c r="Q6961" t="s">
        <v>67</v>
      </c>
      <c r="R6961" t="s">
        <v>245</v>
      </c>
      <c r="S6961" t="s">
        <v>123</v>
      </c>
      <c r="T6961">
        <v>150</v>
      </c>
      <c r="U6961">
        <v>0</v>
      </c>
      <c r="V6961">
        <v>0</v>
      </c>
      <c r="W6961" t="s">
        <v>133</v>
      </c>
      <c r="X6961">
        <v>5097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 t="s">
        <v>81</v>
      </c>
      <c r="AF6961" t="s">
        <v>75</v>
      </c>
      <c r="AG6961" t="s">
        <v>240</v>
      </c>
      <c r="AH6961" t="s">
        <v>144</v>
      </c>
      <c r="AI6961" t="s">
        <v>139</v>
      </c>
      <c r="AJ6961" t="str">
        <f t="shared" si="108"/>
        <v>Jan</v>
      </c>
    </row>
    <row r="6962" spans="1:36" x14ac:dyDescent="0.3">
      <c r="A6962" t="s">
        <v>15045</v>
      </c>
      <c r="B6962" s="33">
        <v>45707</v>
      </c>
      <c r="C6962" t="s">
        <v>93</v>
      </c>
      <c r="D6962" t="s">
        <v>2755</v>
      </c>
      <c r="E6962" t="s">
        <v>173</v>
      </c>
      <c r="F6962" t="s">
        <v>180</v>
      </c>
      <c r="G6962" t="s">
        <v>161</v>
      </c>
      <c r="H6962" t="s">
        <v>160</v>
      </c>
      <c r="I6962">
        <v>998</v>
      </c>
      <c r="J6962" t="s">
        <v>508</v>
      </c>
      <c r="K6962" t="s">
        <v>1910</v>
      </c>
      <c r="L6962" t="s">
        <v>2550</v>
      </c>
      <c r="M6962" t="s">
        <v>1435</v>
      </c>
      <c r="N6962">
        <v>132</v>
      </c>
      <c r="O6962">
        <v>17</v>
      </c>
      <c r="P6962">
        <v>36</v>
      </c>
      <c r="Q6962" t="s">
        <v>76</v>
      </c>
      <c r="R6962" t="s">
        <v>238</v>
      </c>
      <c r="S6962" t="s">
        <v>239</v>
      </c>
      <c r="T6962">
        <v>189</v>
      </c>
      <c r="U6962">
        <v>178</v>
      </c>
      <c r="V6962">
        <v>94.18</v>
      </c>
      <c r="W6962" t="s">
        <v>134</v>
      </c>
      <c r="X6962">
        <v>5719</v>
      </c>
      <c r="Y6962">
        <v>1017982</v>
      </c>
      <c r="Z6962">
        <v>63012</v>
      </c>
      <c r="AA6962">
        <v>78854</v>
      </c>
      <c r="AB6962">
        <v>1159848</v>
      </c>
      <c r="AC6962">
        <v>784598</v>
      </c>
      <c r="AD6962">
        <v>375250</v>
      </c>
      <c r="AE6962" t="s">
        <v>78</v>
      </c>
      <c r="AF6962" t="s">
        <v>81</v>
      </c>
      <c r="AG6962" t="s">
        <v>240</v>
      </c>
      <c r="AH6962" t="s">
        <v>144</v>
      </c>
      <c r="AI6962" t="s">
        <v>139</v>
      </c>
      <c r="AJ6962" t="str">
        <f t="shared" si="108"/>
        <v>Feb</v>
      </c>
    </row>
    <row r="6963" spans="1:36" x14ac:dyDescent="0.3">
      <c r="A6963" t="s">
        <v>15046</v>
      </c>
      <c r="B6963" s="33">
        <v>45880</v>
      </c>
      <c r="C6963" t="s">
        <v>93</v>
      </c>
      <c r="D6963" t="s">
        <v>15047</v>
      </c>
      <c r="E6963" t="s">
        <v>178</v>
      </c>
      <c r="F6963" t="s">
        <v>174</v>
      </c>
      <c r="G6963" t="s">
        <v>157</v>
      </c>
      <c r="H6963" t="s">
        <v>158</v>
      </c>
      <c r="I6963">
        <v>1454</v>
      </c>
      <c r="J6963" t="s">
        <v>459</v>
      </c>
      <c r="K6963" t="s">
        <v>1140</v>
      </c>
      <c r="L6963" t="s">
        <v>645</v>
      </c>
      <c r="M6963" t="s">
        <v>2878</v>
      </c>
      <c r="N6963">
        <v>217</v>
      </c>
      <c r="O6963">
        <v>48</v>
      </c>
      <c r="P6963">
        <v>46</v>
      </c>
      <c r="Q6963" t="s">
        <v>76</v>
      </c>
      <c r="R6963" t="s">
        <v>238</v>
      </c>
      <c r="S6963" t="s">
        <v>239</v>
      </c>
      <c r="T6963">
        <v>150</v>
      </c>
      <c r="U6963">
        <v>115</v>
      </c>
      <c r="V6963">
        <v>76.67</v>
      </c>
      <c r="W6963" t="s">
        <v>135</v>
      </c>
      <c r="X6963">
        <v>9098</v>
      </c>
      <c r="Y6963">
        <v>1046270</v>
      </c>
      <c r="Z6963">
        <v>18860</v>
      </c>
      <c r="AA6963">
        <v>21505</v>
      </c>
      <c r="AB6963">
        <v>1086635</v>
      </c>
      <c r="AC6963">
        <v>865298</v>
      </c>
      <c r="AD6963">
        <v>221337</v>
      </c>
      <c r="AE6963" t="s">
        <v>75</v>
      </c>
      <c r="AF6963" t="s">
        <v>78</v>
      </c>
      <c r="AG6963" t="s">
        <v>240</v>
      </c>
      <c r="AH6963" t="s">
        <v>144</v>
      </c>
      <c r="AI6963" t="s">
        <v>138</v>
      </c>
      <c r="AJ6963" t="str">
        <f t="shared" si="108"/>
        <v>Aug</v>
      </c>
    </row>
    <row r="6964" spans="1:36" x14ac:dyDescent="0.3">
      <c r="A6964" t="s">
        <v>15048</v>
      </c>
      <c r="B6964" s="33">
        <v>45932</v>
      </c>
      <c r="C6964" t="s">
        <v>93</v>
      </c>
      <c r="D6964" t="s">
        <v>15049</v>
      </c>
      <c r="E6964" t="s">
        <v>175</v>
      </c>
      <c r="F6964" t="s">
        <v>178</v>
      </c>
      <c r="G6964" t="s">
        <v>163</v>
      </c>
      <c r="H6964" t="s">
        <v>157</v>
      </c>
      <c r="I6964">
        <v>1299</v>
      </c>
      <c r="J6964" t="s">
        <v>463</v>
      </c>
      <c r="K6964" t="s">
        <v>426</v>
      </c>
      <c r="L6964" t="s">
        <v>463</v>
      </c>
      <c r="M6964" t="s">
        <v>426</v>
      </c>
      <c r="N6964">
        <v>164</v>
      </c>
      <c r="O6964">
        <v>0</v>
      </c>
      <c r="P6964">
        <v>-7</v>
      </c>
      <c r="Q6964" t="s">
        <v>70</v>
      </c>
      <c r="R6964" t="s">
        <v>238</v>
      </c>
      <c r="S6964" t="s">
        <v>239</v>
      </c>
      <c r="T6964">
        <v>220</v>
      </c>
      <c r="U6964">
        <v>207</v>
      </c>
      <c r="V6964">
        <v>94.09</v>
      </c>
      <c r="W6964" t="s">
        <v>133</v>
      </c>
      <c r="X6964">
        <v>9108</v>
      </c>
      <c r="Y6964">
        <v>1885356</v>
      </c>
      <c r="Z6964">
        <v>38295</v>
      </c>
      <c r="AA6964">
        <v>52992</v>
      </c>
      <c r="AB6964">
        <v>1976643</v>
      </c>
      <c r="AC6964">
        <v>1478684</v>
      </c>
      <c r="AD6964">
        <v>497959</v>
      </c>
      <c r="AE6964" t="s">
        <v>75</v>
      </c>
      <c r="AF6964" t="s">
        <v>75</v>
      </c>
      <c r="AG6964" t="s">
        <v>240</v>
      </c>
      <c r="AH6964" t="s">
        <v>144</v>
      </c>
      <c r="AI6964" t="s">
        <v>139</v>
      </c>
      <c r="AJ6964" t="str">
        <f t="shared" si="108"/>
        <v>Oct</v>
      </c>
    </row>
    <row r="6965" spans="1:36" x14ac:dyDescent="0.3">
      <c r="A6965" t="s">
        <v>15050</v>
      </c>
      <c r="B6965" s="33">
        <v>45807</v>
      </c>
      <c r="C6965" t="s">
        <v>93</v>
      </c>
      <c r="D6965" t="s">
        <v>15051</v>
      </c>
      <c r="E6965" t="s">
        <v>179</v>
      </c>
      <c r="F6965" t="s">
        <v>173</v>
      </c>
      <c r="G6965" t="s">
        <v>166</v>
      </c>
      <c r="H6965" t="s">
        <v>161</v>
      </c>
      <c r="I6965">
        <v>839</v>
      </c>
      <c r="J6965" t="s">
        <v>310</v>
      </c>
      <c r="K6965" t="s">
        <v>474</v>
      </c>
      <c r="L6965" t="s">
        <v>310</v>
      </c>
      <c r="M6965" t="s">
        <v>474</v>
      </c>
      <c r="N6965">
        <v>135</v>
      </c>
      <c r="O6965">
        <v>0</v>
      </c>
      <c r="P6965">
        <v>-10</v>
      </c>
      <c r="Q6965" t="s">
        <v>70</v>
      </c>
      <c r="R6965" t="s">
        <v>238</v>
      </c>
      <c r="S6965" t="s">
        <v>239</v>
      </c>
      <c r="T6965">
        <v>186</v>
      </c>
      <c r="U6965">
        <v>86</v>
      </c>
      <c r="V6965">
        <v>46.24</v>
      </c>
      <c r="W6965" t="s">
        <v>133</v>
      </c>
      <c r="X6965">
        <v>7107</v>
      </c>
      <c r="Y6965">
        <v>611202</v>
      </c>
      <c r="Z6965">
        <v>41882</v>
      </c>
      <c r="AA6965">
        <v>29154</v>
      </c>
      <c r="AB6965">
        <v>682238</v>
      </c>
      <c r="AC6965">
        <v>566324</v>
      </c>
      <c r="AD6965">
        <v>115914</v>
      </c>
      <c r="AE6965" t="s">
        <v>72</v>
      </c>
      <c r="AF6965" t="s">
        <v>78</v>
      </c>
      <c r="AG6965" t="s">
        <v>240</v>
      </c>
      <c r="AH6965" t="s">
        <v>144</v>
      </c>
      <c r="AI6965" t="s">
        <v>138</v>
      </c>
      <c r="AJ6965" t="str">
        <f t="shared" si="108"/>
        <v>May</v>
      </c>
    </row>
    <row r="6966" spans="1:36" x14ac:dyDescent="0.3">
      <c r="A6966" t="s">
        <v>15052</v>
      </c>
      <c r="B6966" s="33">
        <v>45913</v>
      </c>
      <c r="C6966" t="s">
        <v>93</v>
      </c>
      <c r="D6966" t="s">
        <v>15053</v>
      </c>
      <c r="E6966" t="s">
        <v>180</v>
      </c>
      <c r="F6966" t="s">
        <v>178</v>
      </c>
      <c r="G6966" t="s">
        <v>160</v>
      </c>
      <c r="H6966" t="s">
        <v>157</v>
      </c>
      <c r="I6966">
        <v>2346</v>
      </c>
      <c r="J6966" t="s">
        <v>243</v>
      </c>
      <c r="K6966" t="s">
        <v>3107</v>
      </c>
      <c r="L6966" t="s">
        <v>1357</v>
      </c>
      <c r="M6966" t="s">
        <v>12174</v>
      </c>
      <c r="N6966">
        <v>284</v>
      </c>
      <c r="O6966">
        <v>29</v>
      </c>
      <c r="P6966">
        <v>31</v>
      </c>
      <c r="Q6966" t="s">
        <v>76</v>
      </c>
      <c r="R6966" t="s">
        <v>238</v>
      </c>
      <c r="S6966" t="s">
        <v>239</v>
      </c>
      <c r="T6966">
        <v>189</v>
      </c>
      <c r="U6966">
        <v>118</v>
      </c>
      <c r="V6966">
        <v>62.43</v>
      </c>
      <c r="W6966" t="s">
        <v>135</v>
      </c>
      <c r="X6966">
        <v>8974</v>
      </c>
      <c r="Y6966">
        <v>1058932</v>
      </c>
      <c r="Z6966">
        <v>59472</v>
      </c>
      <c r="AA6966">
        <v>23364</v>
      </c>
      <c r="AB6966">
        <v>1141768</v>
      </c>
      <c r="AC6966">
        <v>917678</v>
      </c>
      <c r="AD6966">
        <v>224090</v>
      </c>
      <c r="AE6966" t="s">
        <v>81</v>
      </c>
      <c r="AF6966" t="s">
        <v>75</v>
      </c>
      <c r="AG6966" t="s">
        <v>240</v>
      </c>
      <c r="AH6966" t="s">
        <v>144</v>
      </c>
      <c r="AI6966" t="s">
        <v>139</v>
      </c>
      <c r="AJ6966" t="str">
        <f t="shared" si="108"/>
        <v>Sep</v>
      </c>
    </row>
    <row r="6967" spans="1:36" x14ac:dyDescent="0.3">
      <c r="A6967" t="s">
        <v>15054</v>
      </c>
      <c r="B6967" s="33">
        <v>45768</v>
      </c>
      <c r="C6967" t="s">
        <v>96</v>
      </c>
      <c r="D6967" t="s">
        <v>15055</v>
      </c>
      <c r="E6967" t="s">
        <v>177</v>
      </c>
      <c r="F6967" t="s">
        <v>174</v>
      </c>
      <c r="G6967" t="s">
        <v>162</v>
      </c>
      <c r="H6967" t="s">
        <v>158</v>
      </c>
      <c r="I6967">
        <v>2255</v>
      </c>
      <c r="J6967" t="s">
        <v>459</v>
      </c>
      <c r="K6967" t="s">
        <v>2060</v>
      </c>
      <c r="L6967" t="s">
        <v>459</v>
      </c>
      <c r="M6967" t="s">
        <v>2060</v>
      </c>
      <c r="N6967">
        <v>287</v>
      </c>
      <c r="O6967">
        <v>0</v>
      </c>
      <c r="P6967">
        <v>-10</v>
      </c>
      <c r="Q6967" t="s">
        <v>70</v>
      </c>
      <c r="R6967" t="s">
        <v>238</v>
      </c>
      <c r="S6967" t="s">
        <v>239</v>
      </c>
      <c r="T6967">
        <v>180</v>
      </c>
      <c r="U6967">
        <v>148</v>
      </c>
      <c r="V6967">
        <v>82.22</v>
      </c>
      <c r="W6967" t="s">
        <v>135</v>
      </c>
      <c r="X6967">
        <v>8537</v>
      </c>
      <c r="Y6967">
        <v>1263476</v>
      </c>
      <c r="Z6967">
        <v>54612</v>
      </c>
      <c r="AA6967">
        <v>64084</v>
      </c>
      <c r="AB6967">
        <v>1382172</v>
      </c>
      <c r="AC6967">
        <v>943010</v>
      </c>
      <c r="AD6967">
        <v>439162</v>
      </c>
      <c r="AE6967" t="s">
        <v>78</v>
      </c>
      <c r="AF6967" t="s">
        <v>78</v>
      </c>
      <c r="AG6967" t="s">
        <v>240</v>
      </c>
      <c r="AH6967" t="s">
        <v>145</v>
      </c>
      <c r="AI6967" t="s">
        <v>140</v>
      </c>
      <c r="AJ6967" t="str">
        <f t="shared" si="108"/>
        <v>Apr</v>
      </c>
    </row>
    <row r="6968" spans="1:36" x14ac:dyDescent="0.3">
      <c r="A6968" t="s">
        <v>15056</v>
      </c>
      <c r="B6968" s="33">
        <v>45687</v>
      </c>
      <c r="C6968" t="s">
        <v>99</v>
      </c>
      <c r="D6968" t="s">
        <v>15057</v>
      </c>
      <c r="E6968" t="s">
        <v>176</v>
      </c>
      <c r="F6968" t="s">
        <v>174</v>
      </c>
      <c r="G6968" t="s">
        <v>156</v>
      </c>
      <c r="H6968" t="s">
        <v>158</v>
      </c>
      <c r="I6968">
        <v>867</v>
      </c>
      <c r="J6968" t="s">
        <v>377</v>
      </c>
      <c r="K6968" t="s">
        <v>249</v>
      </c>
      <c r="L6968" t="s">
        <v>744</v>
      </c>
      <c r="M6968" t="s">
        <v>736</v>
      </c>
      <c r="N6968">
        <v>123</v>
      </c>
      <c r="O6968">
        <v>15</v>
      </c>
      <c r="P6968">
        <v>9</v>
      </c>
      <c r="Q6968" t="s">
        <v>73</v>
      </c>
      <c r="R6968" t="s">
        <v>238</v>
      </c>
      <c r="S6968" t="s">
        <v>239</v>
      </c>
      <c r="T6968">
        <v>150</v>
      </c>
      <c r="U6968">
        <v>137</v>
      </c>
      <c r="V6968">
        <v>91.33</v>
      </c>
      <c r="W6968" t="s">
        <v>133</v>
      </c>
      <c r="X6968">
        <v>9382</v>
      </c>
      <c r="Y6968">
        <v>1285334</v>
      </c>
      <c r="Z6968">
        <v>60828</v>
      </c>
      <c r="AA6968">
        <v>75213</v>
      </c>
      <c r="AB6968">
        <v>1421375</v>
      </c>
      <c r="AC6968">
        <v>871662</v>
      </c>
      <c r="AD6968">
        <v>549713</v>
      </c>
      <c r="AE6968" t="s">
        <v>81</v>
      </c>
      <c r="AF6968" t="s">
        <v>78</v>
      </c>
      <c r="AG6968" t="s">
        <v>240</v>
      </c>
      <c r="AH6968" t="s">
        <v>144</v>
      </c>
      <c r="AI6968" t="s">
        <v>139</v>
      </c>
      <c r="AJ6968" t="str">
        <f t="shared" si="108"/>
        <v>Jan</v>
      </c>
    </row>
    <row r="6969" spans="1:36" x14ac:dyDescent="0.3">
      <c r="A6969" t="s">
        <v>15058</v>
      </c>
      <c r="B6969" s="33">
        <v>46014</v>
      </c>
      <c r="C6969" t="s">
        <v>95</v>
      </c>
      <c r="D6969" t="s">
        <v>8990</v>
      </c>
      <c r="E6969" t="s">
        <v>180</v>
      </c>
      <c r="F6969" t="s">
        <v>175</v>
      </c>
      <c r="G6969" t="s">
        <v>160</v>
      </c>
      <c r="H6969" t="s">
        <v>163</v>
      </c>
      <c r="I6969">
        <v>1948</v>
      </c>
      <c r="J6969" t="s">
        <v>744</v>
      </c>
      <c r="K6969" t="s">
        <v>8961</v>
      </c>
      <c r="L6969" t="s">
        <v>1073</v>
      </c>
      <c r="M6969" t="s">
        <v>593</v>
      </c>
      <c r="N6969">
        <v>299</v>
      </c>
      <c r="O6969">
        <v>24</v>
      </c>
      <c r="P6969">
        <v>31</v>
      </c>
      <c r="Q6969" t="s">
        <v>76</v>
      </c>
      <c r="R6969" t="s">
        <v>238</v>
      </c>
      <c r="S6969" t="s">
        <v>239</v>
      </c>
      <c r="T6969">
        <v>189</v>
      </c>
      <c r="U6969">
        <v>151</v>
      </c>
      <c r="V6969">
        <v>79.89</v>
      </c>
      <c r="W6969" t="s">
        <v>133</v>
      </c>
      <c r="X6969">
        <v>3697</v>
      </c>
      <c r="Y6969">
        <v>558247</v>
      </c>
      <c r="Z6969">
        <v>53152</v>
      </c>
      <c r="AA6969">
        <v>26425</v>
      </c>
      <c r="AB6969">
        <v>637824</v>
      </c>
      <c r="AC6969">
        <v>555623</v>
      </c>
      <c r="AD6969">
        <v>82201</v>
      </c>
      <c r="AE6969" t="s">
        <v>81</v>
      </c>
      <c r="AF6969" t="s">
        <v>75</v>
      </c>
      <c r="AG6969" t="s">
        <v>240</v>
      </c>
      <c r="AH6969" t="s">
        <v>144</v>
      </c>
      <c r="AI6969" t="s">
        <v>138</v>
      </c>
      <c r="AJ6969" t="str">
        <f t="shared" si="108"/>
        <v>Dec</v>
      </c>
    </row>
    <row r="6970" spans="1:36" x14ac:dyDescent="0.3">
      <c r="A6970" t="s">
        <v>15059</v>
      </c>
      <c r="B6970" s="33">
        <v>46003</v>
      </c>
      <c r="C6970" t="s">
        <v>96</v>
      </c>
      <c r="D6970" t="s">
        <v>15060</v>
      </c>
      <c r="E6970" t="s">
        <v>177</v>
      </c>
      <c r="F6970" t="s">
        <v>176</v>
      </c>
      <c r="G6970" t="s">
        <v>162</v>
      </c>
      <c r="H6970" t="s">
        <v>156</v>
      </c>
      <c r="I6970">
        <v>1470</v>
      </c>
      <c r="J6970" t="s">
        <v>336</v>
      </c>
      <c r="K6970" t="s">
        <v>2410</v>
      </c>
      <c r="L6970" t="s">
        <v>581</v>
      </c>
      <c r="M6970" t="s">
        <v>1255</v>
      </c>
      <c r="N6970">
        <v>182</v>
      </c>
      <c r="O6970">
        <v>0</v>
      </c>
      <c r="P6970">
        <v>14</v>
      </c>
      <c r="Q6970" t="s">
        <v>73</v>
      </c>
      <c r="R6970" t="s">
        <v>238</v>
      </c>
      <c r="S6970" t="s">
        <v>239</v>
      </c>
      <c r="T6970">
        <v>180</v>
      </c>
      <c r="U6970">
        <v>132</v>
      </c>
      <c r="V6970">
        <v>73.33</v>
      </c>
      <c r="W6970" t="s">
        <v>133</v>
      </c>
      <c r="X6970">
        <v>9586</v>
      </c>
      <c r="Y6970">
        <v>1265352</v>
      </c>
      <c r="Z6970">
        <v>57948</v>
      </c>
      <c r="AA6970">
        <v>79860</v>
      </c>
      <c r="AB6970">
        <v>1403160</v>
      </c>
      <c r="AC6970">
        <v>1037231</v>
      </c>
      <c r="AD6970">
        <v>365929</v>
      </c>
      <c r="AE6970" t="s">
        <v>78</v>
      </c>
      <c r="AF6970" t="s">
        <v>81</v>
      </c>
      <c r="AG6970" t="s">
        <v>240</v>
      </c>
      <c r="AH6970" t="s">
        <v>144</v>
      </c>
      <c r="AI6970" t="s">
        <v>138</v>
      </c>
      <c r="AJ6970" t="str">
        <f t="shared" si="108"/>
        <v>Dec</v>
      </c>
    </row>
    <row r="6971" spans="1:36" x14ac:dyDescent="0.3">
      <c r="A6971" t="s">
        <v>15061</v>
      </c>
      <c r="B6971" s="33">
        <v>45872</v>
      </c>
      <c r="C6971" t="s">
        <v>97</v>
      </c>
      <c r="D6971" t="s">
        <v>15062</v>
      </c>
      <c r="E6971" t="s">
        <v>172</v>
      </c>
      <c r="F6971" t="s">
        <v>179</v>
      </c>
      <c r="G6971" t="s">
        <v>155</v>
      </c>
      <c r="H6971" t="s">
        <v>166</v>
      </c>
      <c r="I6971">
        <v>417</v>
      </c>
      <c r="J6971" t="s">
        <v>336</v>
      </c>
      <c r="K6971" t="s">
        <v>2878</v>
      </c>
      <c r="L6971" t="s">
        <v>1318</v>
      </c>
      <c r="M6971" t="s">
        <v>267</v>
      </c>
      <c r="N6971">
        <v>83</v>
      </c>
      <c r="O6971">
        <v>10</v>
      </c>
      <c r="P6971">
        <v>6</v>
      </c>
      <c r="Q6971" t="s">
        <v>73</v>
      </c>
      <c r="R6971" t="s">
        <v>238</v>
      </c>
      <c r="S6971" t="s">
        <v>239</v>
      </c>
      <c r="T6971">
        <v>189</v>
      </c>
      <c r="U6971">
        <v>155</v>
      </c>
      <c r="V6971">
        <v>82.01</v>
      </c>
      <c r="W6971" t="s">
        <v>133</v>
      </c>
      <c r="X6971">
        <v>7616</v>
      </c>
      <c r="Y6971">
        <v>1180480</v>
      </c>
      <c r="Z6971">
        <v>69130</v>
      </c>
      <c r="AA6971">
        <v>33635</v>
      </c>
      <c r="AB6971">
        <v>1283245</v>
      </c>
      <c r="AC6971">
        <v>926761</v>
      </c>
      <c r="AD6971">
        <v>356484</v>
      </c>
      <c r="AE6971" t="s">
        <v>81</v>
      </c>
      <c r="AF6971" t="s">
        <v>72</v>
      </c>
      <c r="AG6971" t="s">
        <v>240</v>
      </c>
      <c r="AH6971" t="s">
        <v>144</v>
      </c>
      <c r="AI6971" t="s">
        <v>138</v>
      </c>
      <c r="AJ6971" t="str">
        <f t="shared" si="108"/>
        <v>Aug</v>
      </c>
    </row>
    <row r="6972" spans="1:36" x14ac:dyDescent="0.3">
      <c r="A6972" t="s">
        <v>15063</v>
      </c>
      <c r="B6972" s="33">
        <v>45916</v>
      </c>
      <c r="C6972" t="s">
        <v>98</v>
      </c>
      <c r="D6972" t="s">
        <v>15064</v>
      </c>
      <c r="E6972" t="s">
        <v>172</v>
      </c>
      <c r="F6972" t="s">
        <v>175</v>
      </c>
      <c r="G6972" t="s">
        <v>155</v>
      </c>
      <c r="H6972" t="s">
        <v>163</v>
      </c>
      <c r="I6972">
        <v>550</v>
      </c>
      <c r="J6972" t="s">
        <v>314</v>
      </c>
      <c r="K6972" t="s">
        <v>326</v>
      </c>
      <c r="L6972" t="s">
        <v>1264</v>
      </c>
      <c r="M6972" t="s">
        <v>326</v>
      </c>
      <c r="N6972">
        <v>102</v>
      </c>
      <c r="O6972">
        <v>28</v>
      </c>
      <c r="P6972">
        <v>0</v>
      </c>
      <c r="Q6972" t="s">
        <v>73</v>
      </c>
      <c r="R6972" t="s">
        <v>238</v>
      </c>
      <c r="S6972" t="s">
        <v>239</v>
      </c>
      <c r="T6972">
        <v>150</v>
      </c>
      <c r="U6972">
        <v>129</v>
      </c>
      <c r="V6972">
        <v>86</v>
      </c>
      <c r="W6972" t="s">
        <v>133</v>
      </c>
      <c r="X6972">
        <v>4041</v>
      </c>
      <c r="Y6972">
        <v>521289</v>
      </c>
      <c r="Z6972">
        <v>45279</v>
      </c>
      <c r="AA6972">
        <v>91977</v>
      </c>
      <c r="AB6972">
        <v>658545</v>
      </c>
      <c r="AC6972">
        <v>571078</v>
      </c>
      <c r="AD6972">
        <v>87467</v>
      </c>
      <c r="AE6972" t="s">
        <v>81</v>
      </c>
      <c r="AF6972" t="s">
        <v>75</v>
      </c>
      <c r="AG6972" t="s">
        <v>240</v>
      </c>
      <c r="AH6972" t="s">
        <v>144</v>
      </c>
      <c r="AI6972" t="s">
        <v>139</v>
      </c>
      <c r="AJ6972" t="str">
        <f t="shared" si="108"/>
        <v>Sep</v>
      </c>
    </row>
    <row r="6973" spans="1:36" x14ac:dyDescent="0.3">
      <c r="A6973" t="s">
        <v>15065</v>
      </c>
      <c r="B6973" s="33">
        <v>45992</v>
      </c>
      <c r="C6973" t="s">
        <v>96</v>
      </c>
      <c r="D6973" t="s">
        <v>15066</v>
      </c>
      <c r="E6973" t="s">
        <v>173</v>
      </c>
      <c r="F6973" t="s">
        <v>177</v>
      </c>
      <c r="G6973" t="s">
        <v>161</v>
      </c>
      <c r="H6973" t="s">
        <v>162</v>
      </c>
      <c r="I6973">
        <v>1823</v>
      </c>
      <c r="J6973" t="s">
        <v>314</v>
      </c>
      <c r="K6973" t="s">
        <v>1090</v>
      </c>
      <c r="L6973" t="s">
        <v>581</v>
      </c>
      <c r="M6973" t="s">
        <v>2530</v>
      </c>
      <c r="N6973">
        <v>220</v>
      </c>
      <c r="O6973">
        <v>0</v>
      </c>
      <c r="P6973">
        <v>13</v>
      </c>
      <c r="Q6973" t="s">
        <v>73</v>
      </c>
      <c r="R6973" t="s">
        <v>238</v>
      </c>
      <c r="S6973" t="s">
        <v>239</v>
      </c>
      <c r="T6973">
        <v>189</v>
      </c>
      <c r="U6973">
        <v>153</v>
      </c>
      <c r="V6973">
        <v>80.95</v>
      </c>
      <c r="W6973" t="s">
        <v>133</v>
      </c>
      <c r="X6973">
        <v>5235</v>
      </c>
      <c r="Y6973">
        <v>800955</v>
      </c>
      <c r="Z6973">
        <v>53091</v>
      </c>
      <c r="AA6973">
        <v>87057</v>
      </c>
      <c r="AB6973">
        <v>941103</v>
      </c>
      <c r="AC6973">
        <v>737951</v>
      </c>
      <c r="AD6973">
        <v>203152</v>
      </c>
      <c r="AE6973" t="s">
        <v>78</v>
      </c>
      <c r="AF6973" t="s">
        <v>78</v>
      </c>
      <c r="AG6973" t="s">
        <v>240</v>
      </c>
      <c r="AH6973" t="s">
        <v>144</v>
      </c>
      <c r="AI6973" t="s">
        <v>139</v>
      </c>
      <c r="AJ6973" t="str">
        <f t="shared" si="108"/>
        <v>Dec</v>
      </c>
    </row>
    <row r="6974" spans="1:36" x14ac:dyDescent="0.3">
      <c r="A6974" t="s">
        <v>15067</v>
      </c>
      <c r="B6974" s="33">
        <v>45895</v>
      </c>
      <c r="C6974" t="s">
        <v>97</v>
      </c>
      <c r="D6974" t="s">
        <v>15068</v>
      </c>
      <c r="E6974" t="s">
        <v>175</v>
      </c>
      <c r="F6974" t="s">
        <v>179</v>
      </c>
      <c r="G6974" t="s">
        <v>163</v>
      </c>
      <c r="H6974" t="s">
        <v>166</v>
      </c>
      <c r="I6974">
        <v>1299</v>
      </c>
      <c r="J6974" t="s">
        <v>275</v>
      </c>
      <c r="K6974" t="s">
        <v>4719</v>
      </c>
      <c r="L6974" t="s">
        <v>2858</v>
      </c>
      <c r="M6974" t="s">
        <v>451</v>
      </c>
      <c r="N6974">
        <v>177</v>
      </c>
      <c r="O6974">
        <v>24</v>
      </c>
      <c r="P6974">
        <v>18</v>
      </c>
      <c r="Q6974" t="s">
        <v>73</v>
      </c>
      <c r="R6974" t="s">
        <v>238</v>
      </c>
      <c r="S6974" t="s">
        <v>239</v>
      </c>
      <c r="T6974">
        <v>189</v>
      </c>
      <c r="U6974">
        <v>149</v>
      </c>
      <c r="V6974">
        <v>78.84</v>
      </c>
      <c r="W6974" t="s">
        <v>133</v>
      </c>
      <c r="X6974">
        <v>8242</v>
      </c>
      <c r="Y6974">
        <v>1228058</v>
      </c>
      <c r="Z6974">
        <v>74798</v>
      </c>
      <c r="AA6974">
        <v>40975</v>
      </c>
      <c r="AB6974">
        <v>1343831</v>
      </c>
      <c r="AC6974">
        <v>918628</v>
      </c>
      <c r="AD6974">
        <v>425203</v>
      </c>
      <c r="AE6974" t="s">
        <v>75</v>
      </c>
      <c r="AF6974" t="s">
        <v>72</v>
      </c>
      <c r="AG6974" t="s">
        <v>240</v>
      </c>
      <c r="AH6974" t="s">
        <v>144</v>
      </c>
      <c r="AI6974" t="s">
        <v>139</v>
      </c>
      <c r="AJ6974" t="str">
        <f t="shared" si="108"/>
        <v>Aug</v>
      </c>
    </row>
    <row r="6975" spans="1:36" x14ac:dyDescent="0.3">
      <c r="A6975" t="s">
        <v>15069</v>
      </c>
      <c r="B6975" s="33">
        <v>45750</v>
      </c>
      <c r="C6975" t="s">
        <v>93</v>
      </c>
      <c r="D6975" t="s">
        <v>15070</v>
      </c>
      <c r="E6975" t="s">
        <v>172</v>
      </c>
      <c r="F6975" t="s">
        <v>177</v>
      </c>
      <c r="G6975" t="s">
        <v>155</v>
      </c>
      <c r="H6975" t="s">
        <v>162</v>
      </c>
      <c r="I6975">
        <v>604</v>
      </c>
      <c r="J6975" t="s">
        <v>325</v>
      </c>
      <c r="K6975" t="s">
        <v>1404</v>
      </c>
      <c r="L6975" t="s">
        <v>459</v>
      </c>
      <c r="M6975" t="s">
        <v>557</v>
      </c>
      <c r="N6975">
        <v>101</v>
      </c>
      <c r="O6975">
        <v>0</v>
      </c>
      <c r="P6975">
        <v>17</v>
      </c>
      <c r="Q6975" t="s">
        <v>73</v>
      </c>
      <c r="R6975" t="s">
        <v>238</v>
      </c>
      <c r="S6975" t="s">
        <v>239</v>
      </c>
      <c r="T6975">
        <v>180</v>
      </c>
      <c r="U6975">
        <v>112</v>
      </c>
      <c r="V6975">
        <v>62.22</v>
      </c>
      <c r="W6975" t="s">
        <v>133</v>
      </c>
      <c r="X6975">
        <v>3067</v>
      </c>
      <c r="Y6975">
        <v>343504</v>
      </c>
      <c r="Z6975">
        <v>26432</v>
      </c>
      <c r="AA6975">
        <v>17472</v>
      </c>
      <c r="AB6975">
        <v>387408</v>
      </c>
      <c r="AC6975">
        <v>284158</v>
      </c>
      <c r="AD6975">
        <v>103250</v>
      </c>
      <c r="AE6975" t="s">
        <v>81</v>
      </c>
      <c r="AF6975" t="s">
        <v>78</v>
      </c>
      <c r="AG6975" t="s">
        <v>240</v>
      </c>
      <c r="AH6975" t="s">
        <v>145</v>
      </c>
      <c r="AI6975" t="s">
        <v>139</v>
      </c>
      <c r="AJ6975" t="str">
        <f t="shared" si="108"/>
        <v>Apr</v>
      </c>
    </row>
    <row r="6976" spans="1:36" x14ac:dyDescent="0.3">
      <c r="A6976" t="s">
        <v>15071</v>
      </c>
      <c r="B6976" s="33">
        <v>45850</v>
      </c>
      <c r="C6976" t="s">
        <v>95</v>
      </c>
      <c r="D6976" t="s">
        <v>15072</v>
      </c>
      <c r="E6976" t="s">
        <v>180</v>
      </c>
      <c r="F6976" t="s">
        <v>179</v>
      </c>
      <c r="G6976" t="s">
        <v>160</v>
      </c>
      <c r="H6976" t="s">
        <v>166</v>
      </c>
      <c r="I6976">
        <v>1990</v>
      </c>
      <c r="J6976" t="s">
        <v>503</v>
      </c>
      <c r="K6976" t="s">
        <v>2202</v>
      </c>
      <c r="L6976" t="s">
        <v>236</v>
      </c>
      <c r="M6976" t="s">
        <v>2202</v>
      </c>
      <c r="N6976">
        <v>245</v>
      </c>
      <c r="O6976">
        <v>0</v>
      </c>
      <c r="P6976">
        <v>-10</v>
      </c>
      <c r="Q6976" t="s">
        <v>70</v>
      </c>
      <c r="R6976" t="s">
        <v>238</v>
      </c>
      <c r="S6976" t="s">
        <v>239</v>
      </c>
      <c r="T6976">
        <v>189</v>
      </c>
      <c r="U6976">
        <v>122</v>
      </c>
      <c r="V6976">
        <v>64.55</v>
      </c>
      <c r="W6976" t="s">
        <v>133</v>
      </c>
      <c r="X6976">
        <v>10332</v>
      </c>
      <c r="Y6976">
        <v>1260504</v>
      </c>
      <c r="Z6976">
        <v>65880</v>
      </c>
      <c r="AA6976">
        <v>71492</v>
      </c>
      <c r="AB6976">
        <v>1397876</v>
      </c>
      <c r="AC6976">
        <v>864397</v>
      </c>
      <c r="AD6976">
        <v>533479</v>
      </c>
      <c r="AE6976" t="s">
        <v>81</v>
      </c>
      <c r="AF6976" t="s">
        <v>72</v>
      </c>
      <c r="AG6976" t="s">
        <v>240</v>
      </c>
      <c r="AH6976" t="s">
        <v>147</v>
      </c>
      <c r="AI6976" t="s">
        <v>139</v>
      </c>
      <c r="AJ6976" t="str">
        <f t="shared" si="108"/>
        <v>Jul</v>
      </c>
    </row>
    <row r="6977" spans="1:36" x14ac:dyDescent="0.3">
      <c r="A6977" t="s">
        <v>15073</v>
      </c>
      <c r="B6977" s="33">
        <v>45952</v>
      </c>
      <c r="C6977" t="s">
        <v>99</v>
      </c>
      <c r="D6977" t="s">
        <v>15074</v>
      </c>
      <c r="E6977" t="s">
        <v>179</v>
      </c>
      <c r="F6977" t="s">
        <v>174</v>
      </c>
      <c r="G6977" t="s">
        <v>166</v>
      </c>
      <c r="H6977" t="s">
        <v>158</v>
      </c>
      <c r="I6977">
        <v>1886</v>
      </c>
      <c r="J6977" t="s">
        <v>275</v>
      </c>
      <c r="K6977" t="s">
        <v>2862</v>
      </c>
      <c r="L6977" t="s">
        <v>4056</v>
      </c>
      <c r="M6977" t="s">
        <v>2862</v>
      </c>
      <c r="N6977">
        <v>281</v>
      </c>
      <c r="O6977">
        <v>12</v>
      </c>
      <c r="P6977">
        <v>-2</v>
      </c>
      <c r="Q6977" t="s">
        <v>73</v>
      </c>
      <c r="R6977" t="s">
        <v>238</v>
      </c>
      <c r="S6977" t="s">
        <v>239</v>
      </c>
      <c r="T6977">
        <v>220</v>
      </c>
      <c r="U6977">
        <v>144</v>
      </c>
      <c r="V6977">
        <v>65.45</v>
      </c>
      <c r="W6977" t="s">
        <v>133</v>
      </c>
      <c r="X6977">
        <v>9942</v>
      </c>
      <c r="Y6977">
        <v>1431648</v>
      </c>
      <c r="Z6977">
        <v>57312</v>
      </c>
      <c r="AA6977">
        <v>112176</v>
      </c>
      <c r="AB6977">
        <v>1601136</v>
      </c>
      <c r="AC6977">
        <v>1183937</v>
      </c>
      <c r="AD6977">
        <v>417199</v>
      </c>
      <c r="AE6977" t="s">
        <v>72</v>
      </c>
      <c r="AF6977" t="s">
        <v>78</v>
      </c>
      <c r="AG6977" t="s">
        <v>240</v>
      </c>
      <c r="AH6977" t="s">
        <v>145</v>
      </c>
      <c r="AI6977" t="s">
        <v>139</v>
      </c>
      <c r="AJ6977" t="str">
        <f t="shared" si="108"/>
        <v>Oct</v>
      </c>
    </row>
    <row r="6978" spans="1:36" x14ac:dyDescent="0.3">
      <c r="A6978" t="s">
        <v>15075</v>
      </c>
      <c r="B6978" s="33">
        <v>45697</v>
      </c>
      <c r="C6978" t="s">
        <v>93</v>
      </c>
      <c r="D6978" t="s">
        <v>12153</v>
      </c>
      <c r="E6978" t="s">
        <v>181</v>
      </c>
      <c r="F6978" t="s">
        <v>174</v>
      </c>
      <c r="G6978" t="s">
        <v>159</v>
      </c>
      <c r="H6978" t="s">
        <v>158</v>
      </c>
      <c r="I6978">
        <v>1236</v>
      </c>
      <c r="J6978" t="s">
        <v>477</v>
      </c>
      <c r="K6978" t="s">
        <v>3047</v>
      </c>
      <c r="L6978" t="s">
        <v>2519</v>
      </c>
      <c r="M6978" t="s">
        <v>2947</v>
      </c>
      <c r="N6978">
        <v>175</v>
      </c>
      <c r="O6978">
        <v>13</v>
      </c>
      <c r="P6978">
        <v>33</v>
      </c>
      <c r="Q6978" t="s">
        <v>76</v>
      </c>
      <c r="R6978" t="s">
        <v>238</v>
      </c>
      <c r="S6978" t="s">
        <v>239</v>
      </c>
      <c r="T6978">
        <v>220</v>
      </c>
      <c r="U6978">
        <v>151</v>
      </c>
      <c r="V6978">
        <v>68.64</v>
      </c>
      <c r="W6978" t="s">
        <v>135</v>
      </c>
      <c r="X6978">
        <v>5991</v>
      </c>
      <c r="Y6978">
        <v>904641</v>
      </c>
      <c r="Z6978">
        <v>31257</v>
      </c>
      <c r="AA6978">
        <v>29596</v>
      </c>
      <c r="AB6978">
        <v>965494</v>
      </c>
      <c r="AC6978">
        <v>814732</v>
      </c>
      <c r="AD6978">
        <v>150762</v>
      </c>
      <c r="AE6978" t="s">
        <v>81</v>
      </c>
      <c r="AF6978" t="s">
        <v>78</v>
      </c>
      <c r="AG6978" t="s">
        <v>240</v>
      </c>
      <c r="AH6978" t="s">
        <v>145</v>
      </c>
      <c r="AI6978" t="s">
        <v>138</v>
      </c>
      <c r="AJ6978" t="str">
        <f t="shared" ref="AJ6978:AJ7041" si="109">TEXT(B6978,"mmm")</f>
        <v>Feb</v>
      </c>
    </row>
    <row r="6979" spans="1:36" x14ac:dyDescent="0.3">
      <c r="A6979" t="s">
        <v>15076</v>
      </c>
      <c r="B6979" s="33">
        <v>45941</v>
      </c>
      <c r="C6979" t="s">
        <v>96</v>
      </c>
      <c r="D6979" t="s">
        <v>15077</v>
      </c>
      <c r="E6979" t="s">
        <v>173</v>
      </c>
      <c r="F6979" t="s">
        <v>175</v>
      </c>
      <c r="G6979" t="s">
        <v>161</v>
      </c>
      <c r="H6979" t="s">
        <v>163</v>
      </c>
      <c r="I6979">
        <v>2258</v>
      </c>
      <c r="J6979" t="s">
        <v>457</v>
      </c>
      <c r="K6979" t="s">
        <v>4247</v>
      </c>
      <c r="L6979" t="s">
        <v>459</v>
      </c>
      <c r="M6979" t="s">
        <v>4247</v>
      </c>
      <c r="N6979">
        <v>275</v>
      </c>
      <c r="O6979">
        <v>0</v>
      </c>
      <c r="P6979">
        <v>-4</v>
      </c>
      <c r="Q6979" t="s">
        <v>70</v>
      </c>
      <c r="R6979" t="s">
        <v>238</v>
      </c>
      <c r="S6979" t="s">
        <v>239</v>
      </c>
      <c r="T6979">
        <v>186</v>
      </c>
      <c r="U6979">
        <v>121</v>
      </c>
      <c r="V6979">
        <v>65.05</v>
      </c>
      <c r="W6979" t="s">
        <v>133</v>
      </c>
      <c r="X6979">
        <v>8594</v>
      </c>
      <c r="Y6979">
        <v>1039874</v>
      </c>
      <c r="Z6979">
        <v>57112</v>
      </c>
      <c r="AA6979">
        <v>91597</v>
      </c>
      <c r="AB6979">
        <v>1188583</v>
      </c>
      <c r="AC6979">
        <v>935582</v>
      </c>
      <c r="AD6979">
        <v>253001</v>
      </c>
      <c r="AE6979" t="s">
        <v>78</v>
      </c>
      <c r="AF6979" t="s">
        <v>75</v>
      </c>
      <c r="AG6979" t="s">
        <v>240</v>
      </c>
      <c r="AH6979" t="s">
        <v>147</v>
      </c>
      <c r="AI6979" t="s">
        <v>139</v>
      </c>
      <c r="AJ6979" t="str">
        <f t="shared" si="109"/>
        <v>Oct</v>
      </c>
    </row>
    <row r="6980" spans="1:36" x14ac:dyDescent="0.3">
      <c r="A6980" t="s">
        <v>15078</v>
      </c>
      <c r="B6980" s="33">
        <v>45987</v>
      </c>
      <c r="C6980" t="s">
        <v>96</v>
      </c>
      <c r="D6980" t="s">
        <v>15079</v>
      </c>
      <c r="E6980" t="s">
        <v>180</v>
      </c>
      <c r="F6980" t="s">
        <v>181</v>
      </c>
      <c r="G6980" t="s">
        <v>160</v>
      </c>
      <c r="H6980" t="s">
        <v>159</v>
      </c>
      <c r="I6980">
        <v>417</v>
      </c>
      <c r="J6980" t="s">
        <v>518</v>
      </c>
      <c r="K6980" t="s">
        <v>1332</v>
      </c>
      <c r="N6980">
        <v>77</v>
      </c>
      <c r="O6980">
        <v>0</v>
      </c>
      <c r="P6980">
        <v>0</v>
      </c>
      <c r="Q6980" t="s">
        <v>67</v>
      </c>
      <c r="R6980" t="s">
        <v>245</v>
      </c>
      <c r="S6980" t="s">
        <v>122</v>
      </c>
      <c r="T6980">
        <v>220</v>
      </c>
      <c r="U6980">
        <v>0</v>
      </c>
      <c r="V6980">
        <v>0</v>
      </c>
      <c r="W6980" t="s">
        <v>133</v>
      </c>
      <c r="X6980">
        <v>8751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 t="s">
        <v>81</v>
      </c>
      <c r="AF6980" t="s">
        <v>81</v>
      </c>
      <c r="AG6980" t="s">
        <v>240</v>
      </c>
      <c r="AH6980" t="s">
        <v>144</v>
      </c>
      <c r="AI6980" t="s">
        <v>140</v>
      </c>
      <c r="AJ6980" t="str">
        <f t="shared" si="109"/>
        <v>Nov</v>
      </c>
    </row>
    <row r="6981" spans="1:36" x14ac:dyDescent="0.3">
      <c r="A6981" t="s">
        <v>15080</v>
      </c>
      <c r="B6981" s="33">
        <v>45683</v>
      </c>
      <c r="C6981" t="s">
        <v>97</v>
      </c>
      <c r="D6981" t="s">
        <v>15081</v>
      </c>
      <c r="E6981" t="s">
        <v>179</v>
      </c>
      <c r="F6981" t="s">
        <v>172</v>
      </c>
      <c r="G6981" t="s">
        <v>166</v>
      </c>
      <c r="H6981" t="s">
        <v>155</v>
      </c>
      <c r="I6981">
        <v>1294</v>
      </c>
      <c r="J6981" t="s">
        <v>469</v>
      </c>
      <c r="K6981" t="s">
        <v>715</v>
      </c>
      <c r="L6981" t="s">
        <v>1068</v>
      </c>
      <c r="M6981" t="s">
        <v>1596</v>
      </c>
      <c r="N6981">
        <v>182</v>
      </c>
      <c r="O6981">
        <v>13</v>
      </c>
      <c r="P6981">
        <v>6</v>
      </c>
      <c r="Q6981" t="s">
        <v>73</v>
      </c>
      <c r="R6981" t="s">
        <v>238</v>
      </c>
      <c r="S6981" t="s">
        <v>239</v>
      </c>
      <c r="T6981">
        <v>189</v>
      </c>
      <c r="U6981">
        <v>134</v>
      </c>
      <c r="V6981">
        <v>70.900000000000006</v>
      </c>
      <c r="W6981" t="s">
        <v>133</v>
      </c>
      <c r="X6981">
        <v>6360</v>
      </c>
      <c r="Y6981">
        <v>852240</v>
      </c>
      <c r="Z6981">
        <v>67536</v>
      </c>
      <c r="AA6981">
        <v>39128</v>
      </c>
      <c r="AB6981">
        <v>958904</v>
      </c>
      <c r="AC6981">
        <v>601782</v>
      </c>
      <c r="AD6981">
        <v>357122</v>
      </c>
      <c r="AE6981" t="s">
        <v>72</v>
      </c>
      <c r="AF6981" t="s">
        <v>81</v>
      </c>
      <c r="AG6981" t="s">
        <v>240</v>
      </c>
      <c r="AH6981" t="s">
        <v>144</v>
      </c>
      <c r="AI6981" t="s">
        <v>139</v>
      </c>
      <c r="AJ6981" t="str">
        <f t="shared" si="109"/>
        <v>Jan</v>
      </c>
    </row>
    <row r="6982" spans="1:36" x14ac:dyDescent="0.3">
      <c r="A6982" t="s">
        <v>15082</v>
      </c>
      <c r="B6982" s="33">
        <v>45911</v>
      </c>
      <c r="C6982" t="s">
        <v>98</v>
      </c>
      <c r="D6982" t="s">
        <v>15083</v>
      </c>
      <c r="E6982" t="s">
        <v>177</v>
      </c>
      <c r="F6982" t="s">
        <v>175</v>
      </c>
      <c r="G6982" t="s">
        <v>162</v>
      </c>
      <c r="H6982" t="s">
        <v>163</v>
      </c>
      <c r="I6982">
        <v>1641</v>
      </c>
      <c r="J6982" t="s">
        <v>581</v>
      </c>
      <c r="K6982" t="s">
        <v>1414</v>
      </c>
      <c r="L6982" t="s">
        <v>338</v>
      </c>
      <c r="M6982" t="s">
        <v>368</v>
      </c>
      <c r="N6982">
        <v>251</v>
      </c>
      <c r="O6982">
        <v>1</v>
      </c>
      <c r="P6982">
        <v>34</v>
      </c>
      <c r="Q6982" t="s">
        <v>76</v>
      </c>
      <c r="R6982" t="s">
        <v>238</v>
      </c>
      <c r="S6982" t="s">
        <v>239</v>
      </c>
      <c r="T6982">
        <v>186</v>
      </c>
      <c r="U6982">
        <v>154</v>
      </c>
      <c r="V6982">
        <v>82.8</v>
      </c>
      <c r="W6982" t="s">
        <v>133</v>
      </c>
      <c r="X6982">
        <v>7912</v>
      </c>
      <c r="Y6982">
        <v>1218448</v>
      </c>
      <c r="Z6982">
        <v>55286</v>
      </c>
      <c r="AA6982">
        <v>99484</v>
      </c>
      <c r="AB6982">
        <v>1373218</v>
      </c>
      <c r="AC6982">
        <v>1013692</v>
      </c>
      <c r="AD6982">
        <v>359526</v>
      </c>
      <c r="AE6982" t="s">
        <v>78</v>
      </c>
      <c r="AF6982" t="s">
        <v>75</v>
      </c>
      <c r="AG6982" t="s">
        <v>240</v>
      </c>
      <c r="AH6982" t="s">
        <v>145</v>
      </c>
      <c r="AI6982" t="s">
        <v>139</v>
      </c>
      <c r="AJ6982" t="str">
        <f t="shared" si="109"/>
        <v>Sep</v>
      </c>
    </row>
    <row r="6983" spans="1:36" x14ac:dyDescent="0.3">
      <c r="A6983" t="s">
        <v>15084</v>
      </c>
      <c r="B6983" s="33">
        <v>45785</v>
      </c>
      <c r="C6983" t="s">
        <v>97</v>
      </c>
      <c r="D6983" t="s">
        <v>15085</v>
      </c>
      <c r="E6983" t="s">
        <v>176</v>
      </c>
      <c r="F6983" t="s">
        <v>178</v>
      </c>
      <c r="G6983" t="s">
        <v>156</v>
      </c>
      <c r="H6983" t="s">
        <v>157</v>
      </c>
      <c r="I6983">
        <v>1946</v>
      </c>
      <c r="J6983" t="s">
        <v>243</v>
      </c>
      <c r="K6983" t="s">
        <v>1170</v>
      </c>
      <c r="L6983" t="s">
        <v>1088</v>
      </c>
      <c r="M6983" t="s">
        <v>8961</v>
      </c>
      <c r="N6983">
        <v>261</v>
      </c>
      <c r="O6983">
        <v>49</v>
      </c>
      <c r="P6983">
        <v>38</v>
      </c>
      <c r="Q6983" t="s">
        <v>76</v>
      </c>
      <c r="R6983" t="s">
        <v>238</v>
      </c>
      <c r="S6983" t="s">
        <v>239</v>
      </c>
      <c r="T6983">
        <v>189</v>
      </c>
      <c r="U6983">
        <v>138</v>
      </c>
      <c r="V6983">
        <v>73.02</v>
      </c>
      <c r="W6983" t="s">
        <v>133</v>
      </c>
      <c r="X6983">
        <v>7728</v>
      </c>
      <c r="Y6983">
        <v>1066464</v>
      </c>
      <c r="Z6983">
        <v>34224</v>
      </c>
      <c r="AA6983">
        <v>58512</v>
      </c>
      <c r="AB6983">
        <v>1159200</v>
      </c>
      <c r="AC6983">
        <v>901548</v>
      </c>
      <c r="AD6983">
        <v>257652</v>
      </c>
      <c r="AE6983" t="s">
        <v>81</v>
      </c>
      <c r="AF6983" t="s">
        <v>75</v>
      </c>
      <c r="AG6983" t="s">
        <v>240</v>
      </c>
      <c r="AH6983" t="s">
        <v>144</v>
      </c>
      <c r="AI6983" t="s">
        <v>140</v>
      </c>
      <c r="AJ6983" t="str">
        <f t="shared" si="109"/>
        <v>May</v>
      </c>
    </row>
    <row r="6984" spans="1:36" x14ac:dyDescent="0.3">
      <c r="A6984" t="s">
        <v>15086</v>
      </c>
      <c r="B6984" s="33">
        <v>45699</v>
      </c>
      <c r="C6984" t="s">
        <v>95</v>
      </c>
      <c r="D6984" t="s">
        <v>6451</v>
      </c>
      <c r="E6984" t="s">
        <v>180</v>
      </c>
      <c r="F6984" t="s">
        <v>176</v>
      </c>
      <c r="G6984" t="s">
        <v>160</v>
      </c>
      <c r="H6984" t="s">
        <v>156</v>
      </c>
      <c r="I6984">
        <v>1360</v>
      </c>
      <c r="J6984" t="s">
        <v>504</v>
      </c>
      <c r="K6984" t="s">
        <v>509</v>
      </c>
      <c r="L6984" t="s">
        <v>236</v>
      </c>
      <c r="M6984" t="s">
        <v>509</v>
      </c>
      <c r="N6984">
        <v>170</v>
      </c>
      <c r="O6984">
        <v>0</v>
      </c>
      <c r="P6984">
        <v>-2</v>
      </c>
      <c r="Q6984" t="s">
        <v>70</v>
      </c>
      <c r="R6984" t="s">
        <v>238</v>
      </c>
      <c r="S6984" t="s">
        <v>239</v>
      </c>
      <c r="T6984">
        <v>150</v>
      </c>
      <c r="U6984">
        <v>115</v>
      </c>
      <c r="V6984">
        <v>76.67</v>
      </c>
      <c r="W6984" t="s">
        <v>133</v>
      </c>
      <c r="X6984">
        <v>7595</v>
      </c>
      <c r="Y6984">
        <v>873425</v>
      </c>
      <c r="Z6984">
        <v>51405</v>
      </c>
      <c r="AA6984">
        <v>71990</v>
      </c>
      <c r="AB6984">
        <v>996820</v>
      </c>
      <c r="AC6984">
        <v>766642</v>
      </c>
      <c r="AD6984">
        <v>230178</v>
      </c>
      <c r="AE6984" t="s">
        <v>81</v>
      </c>
      <c r="AF6984" t="s">
        <v>81</v>
      </c>
      <c r="AG6984" t="s">
        <v>240</v>
      </c>
      <c r="AH6984" t="s">
        <v>146</v>
      </c>
      <c r="AI6984" t="s">
        <v>138</v>
      </c>
      <c r="AJ6984" t="str">
        <f t="shared" si="109"/>
        <v>Feb</v>
      </c>
    </row>
    <row r="6985" spans="1:36" x14ac:dyDescent="0.3">
      <c r="A6985" t="s">
        <v>15087</v>
      </c>
      <c r="B6985" s="33">
        <v>45693</v>
      </c>
      <c r="C6985" t="s">
        <v>98</v>
      </c>
      <c r="D6985" t="s">
        <v>15088</v>
      </c>
      <c r="E6985" t="s">
        <v>179</v>
      </c>
      <c r="F6985" t="s">
        <v>181</v>
      </c>
      <c r="G6985" t="s">
        <v>166</v>
      </c>
      <c r="H6985" t="s">
        <v>159</v>
      </c>
      <c r="I6985">
        <v>2105</v>
      </c>
      <c r="J6985" t="s">
        <v>420</v>
      </c>
      <c r="K6985" t="s">
        <v>2818</v>
      </c>
      <c r="L6985" t="s">
        <v>3816</v>
      </c>
      <c r="M6985" t="s">
        <v>2581</v>
      </c>
      <c r="N6985">
        <v>299</v>
      </c>
      <c r="O6985">
        <v>24</v>
      </c>
      <c r="P6985">
        <v>58</v>
      </c>
      <c r="Q6985" t="s">
        <v>76</v>
      </c>
      <c r="R6985" t="s">
        <v>238</v>
      </c>
      <c r="S6985" t="s">
        <v>239</v>
      </c>
      <c r="T6985">
        <v>150</v>
      </c>
      <c r="U6985">
        <v>103</v>
      </c>
      <c r="V6985">
        <v>68.67</v>
      </c>
      <c r="W6985" t="s">
        <v>133</v>
      </c>
      <c r="X6985">
        <v>7119</v>
      </c>
      <c r="Y6985">
        <v>733257</v>
      </c>
      <c r="Z6985">
        <v>38213</v>
      </c>
      <c r="AA6985">
        <v>29149</v>
      </c>
      <c r="AB6985">
        <v>800619</v>
      </c>
      <c r="AC6985">
        <v>475063</v>
      </c>
      <c r="AD6985">
        <v>325556</v>
      </c>
      <c r="AE6985" t="s">
        <v>72</v>
      </c>
      <c r="AF6985" t="s">
        <v>81</v>
      </c>
      <c r="AG6985" t="s">
        <v>240</v>
      </c>
      <c r="AH6985" t="s">
        <v>145</v>
      </c>
      <c r="AI6985" t="s">
        <v>139</v>
      </c>
      <c r="AJ6985" t="str">
        <f t="shared" si="109"/>
        <v>Feb</v>
      </c>
    </row>
    <row r="6986" spans="1:36" x14ac:dyDescent="0.3">
      <c r="A6986" t="s">
        <v>15089</v>
      </c>
      <c r="B6986" s="33">
        <v>45815</v>
      </c>
      <c r="C6986" t="s">
        <v>98</v>
      </c>
      <c r="D6986" t="s">
        <v>15090</v>
      </c>
      <c r="E6986" t="s">
        <v>175</v>
      </c>
      <c r="F6986" t="s">
        <v>172</v>
      </c>
      <c r="G6986" t="s">
        <v>163</v>
      </c>
      <c r="H6986" t="s">
        <v>155</v>
      </c>
      <c r="I6986">
        <v>2071</v>
      </c>
      <c r="J6986" t="s">
        <v>633</v>
      </c>
      <c r="K6986" t="s">
        <v>869</v>
      </c>
      <c r="L6986" t="s">
        <v>922</v>
      </c>
      <c r="M6986" t="s">
        <v>842</v>
      </c>
      <c r="N6986">
        <v>291</v>
      </c>
      <c r="O6986">
        <v>31</v>
      </c>
      <c r="P6986">
        <v>16</v>
      </c>
      <c r="Q6986" t="s">
        <v>73</v>
      </c>
      <c r="R6986" t="s">
        <v>238</v>
      </c>
      <c r="S6986" t="s">
        <v>239</v>
      </c>
      <c r="T6986">
        <v>189</v>
      </c>
      <c r="U6986">
        <v>133</v>
      </c>
      <c r="V6986">
        <v>70.37</v>
      </c>
      <c r="W6986" t="s">
        <v>133</v>
      </c>
      <c r="X6986">
        <v>3978</v>
      </c>
      <c r="Y6986">
        <v>529074</v>
      </c>
      <c r="Z6986">
        <v>71421</v>
      </c>
      <c r="AA6986">
        <v>20216</v>
      </c>
      <c r="AB6986">
        <v>620711</v>
      </c>
      <c r="AC6986">
        <v>363811</v>
      </c>
      <c r="AD6986">
        <v>256900</v>
      </c>
      <c r="AE6986" t="s">
        <v>75</v>
      </c>
      <c r="AF6986" t="s">
        <v>81</v>
      </c>
      <c r="AG6986" t="s">
        <v>240</v>
      </c>
      <c r="AH6986" t="s">
        <v>147</v>
      </c>
      <c r="AI6986" t="s">
        <v>139</v>
      </c>
      <c r="AJ6986" t="str">
        <f t="shared" si="109"/>
        <v>Jun</v>
      </c>
    </row>
    <row r="6987" spans="1:36" x14ac:dyDescent="0.3">
      <c r="A6987" t="s">
        <v>15091</v>
      </c>
      <c r="B6987" s="33">
        <v>45841</v>
      </c>
      <c r="C6987" t="s">
        <v>99</v>
      </c>
      <c r="D6987" t="s">
        <v>15092</v>
      </c>
      <c r="E6987" t="s">
        <v>175</v>
      </c>
      <c r="F6987" t="s">
        <v>179</v>
      </c>
      <c r="G6987" t="s">
        <v>163</v>
      </c>
      <c r="H6987" t="s">
        <v>166</v>
      </c>
      <c r="I6987">
        <v>763</v>
      </c>
      <c r="J6987" t="s">
        <v>477</v>
      </c>
      <c r="K6987" t="s">
        <v>3422</v>
      </c>
      <c r="L6987" t="s">
        <v>2410</v>
      </c>
      <c r="M6987" t="s">
        <v>4179</v>
      </c>
      <c r="N6987">
        <v>112</v>
      </c>
      <c r="O6987">
        <v>2</v>
      </c>
      <c r="P6987">
        <v>34</v>
      </c>
      <c r="Q6987" t="s">
        <v>76</v>
      </c>
      <c r="R6987" t="s">
        <v>238</v>
      </c>
      <c r="S6987" t="s">
        <v>239</v>
      </c>
      <c r="T6987">
        <v>189</v>
      </c>
      <c r="U6987">
        <v>130</v>
      </c>
      <c r="V6987">
        <v>68.78</v>
      </c>
      <c r="W6987" t="s">
        <v>135</v>
      </c>
      <c r="X6987">
        <v>8989</v>
      </c>
      <c r="Y6987">
        <v>1168570</v>
      </c>
      <c r="Z6987">
        <v>29510</v>
      </c>
      <c r="AA6987">
        <v>22100</v>
      </c>
      <c r="AB6987">
        <v>1220180</v>
      </c>
      <c r="AC6987">
        <v>980271</v>
      </c>
      <c r="AD6987">
        <v>239909</v>
      </c>
      <c r="AE6987" t="s">
        <v>75</v>
      </c>
      <c r="AF6987" t="s">
        <v>72</v>
      </c>
      <c r="AG6987" t="s">
        <v>240</v>
      </c>
      <c r="AH6987" t="s">
        <v>144</v>
      </c>
      <c r="AI6987" t="s">
        <v>138</v>
      </c>
      <c r="AJ6987" t="str">
        <f t="shared" si="109"/>
        <v>Jul</v>
      </c>
    </row>
    <row r="6988" spans="1:36" x14ac:dyDescent="0.3">
      <c r="A6988" t="s">
        <v>15093</v>
      </c>
      <c r="B6988" s="33">
        <v>45832</v>
      </c>
      <c r="C6988" t="s">
        <v>96</v>
      </c>
      <c r="D6988" t="s">
        <v>15094</v>
      </c>
      <c r="E6988" t="s">
        <v>179</v>
      </c>
      <c r="F6988" t="s">
        <v>177</v>
      </c>
      <c r="G6988" t="s">
        <v>166</v>
      </c>
      <c r="H6988" t="s">
        <v>162</v>
      </c>
      <c r="I6988">
        <v>594</v>
      </c>
      <c r="J6988" t="s">
        <v>603</v>
      </c>
      <c r="K6988" t="s">
        <v>939</v>
      </c>
      <c r="L6988" t="s">
        <v>605</v>
      </c>
      <c r="M6988" t="s">
        <v>939</v>
      </c>
      <c r="N6988">
        <v>98</v>
      </c>
      <c r="O6988">
        <v>0</v>
      </c>
      <c r="P6988">
        <v>-6</v>
      </c>
      <c r="Q6988" t="s">
        <v>70</v>
      </c>
      <c r="R6988" t="s">
        <v>238</v>
      </c>
      <c r="S6988" t="s">
        <v>239</v>
      </c>
      <c r="T6988">
        <v>220</v>
      </c>
      <c r="U6988">
        <v>160</v>
      </c>
      <c r="V6988">
        <v>72.73</v>
      </c>
      <c r="W6988" t="s">
        <v>133</v>
      </c>
      <c r="X6988">
        <v>8083</v>
      </c>
      <c r="Y6988">
        <v>1293280</v>
      </c>
      <c r="Z6988">
        <v>66400</v>
      </c>
      <c r="AA6988">
        <v>45280</v>
      </c>
      <c r="AB6988">
        <v>1404960</v>
      </c>
      <c r="AC6988">
        <v>909079</v>
      </c>
      <c r="AD6988">
        <v>495881</v>
      </c>
      <c r="AE6988" t="s">
        <v>72</v>
      </c>
      <c r="AF6988" t="s">
        <v>78</v>
      </c>
      <c r="AG6988" t="s">
        <v>240</v>
      </c>
      <c r="AH6988" t="s">
        <v>146</v>
      </c>
      <c r="AI6988" t="s">
        <v>139</v>
      </c>
      <c r="AJ6988" t="str">
        <f t="shared" si="109"/>
        <v>Jun</v>
      </c>
    </row>
    <row r="6989" spans="1:36" x14ac:dyDescent="0.3">
      <c r="A6989" t="s">
        <v>15095</v>
      </c>
      <c r="B6989" s="33">
        <v>45966</v>
      </c>
      <c r="C6989" t="s">
        <v>93</v>
      </c>
      <c r="D6989" t="s">
        <v>15096</v>
      </c>
      <c r="E6989" t="s">
        <v>178</v>
      </c>
      <c r="F6989" t="s">
        <v>181</v>
      </c>
      <c r="G6989" t="s">
        <v>157</v>
      </c>
      <c r="H6989" t="s">
        <v>159</v>
      </c>
      <c r="I6989">
        <v>761</v>
      </c>
      <c r="J6989" t="s">
        <v>391</v>
      </c>
      <c r="K6989" t="s">
        <v>298</v>
      </c>
      <c r="L6989" t="s">
        <v>7607</v>
      </c>
      <c r="M6989" t="s">
        <v>286</v>
      </c>
      <c r="N6989">
        <v>105</v>
      </c>
      <c r="O6989">
        <v>3</v>
      </c>
      <c r="P6989">
        <v>45</v>
      </c>
      <c r="Q6989" t="s">
        <v>76</v>
      </c>
      <c r="R6989" t="s">
        <v>238</v>
      </c>
      <c r="S6989" t="s">
        <v>239</v>
      </c>
      <c r="T6989">
        <v>180</v>
      </c>
      <c r="U6989">
        <v>138</v>
      </c>
      <c r="V6989">
        <v>76.67</v>
      </c>
      <c r="W6989" t="s">
        <v>133</v>
      </c>
      <c r="X6989">
        <v>10298</v>
      </c>
      <c r="Y6989">
        <v>1421124</v>
      </c>
      <c r="Z6989">
        <v>30774</v>
      </c>
      <c r="AA6989">
        <v>79212</v>
      </c>
      <c r="AB6989">
        <v>1531110</v>
      </c>
      <c r="AC6989">
        <v>1323381</v>
      </c>
      <c r="AD6989">
        <v>207729</v>
      </c>
      <c r="AE6989" t="s">
        <v>75</v>
      </c>
      <c r="AF6989" t="s">
        <v>81</v>
      </c>
      <c r="AG6989" t="s">
        <v>240</v>
      </c>
      <c r="AH6989" t="s">
        <v>144</v>
      </c>
      <c r="AI6989" t="s">
        <v>139</v>
      </c>
      <c r="AJ6989" t="str">
        <f t="shared" si="109"/>
        <v>Nov</v>
      </c>
    </row>
    <row r="6990" spans="1:36" x14ac:dyDescent="0.3">
      <c r="A6990" t="s">
        <v>15097</v>
      </c>
      <c r="B6990" s="33">
        <v>45661</v>
      </c>
      <c r="C6990" t="s">
        <v>95</v>
      </c>
      <c r="D6990" t="s">
        <v>15098</v>
      </c>
      <c r="E6990" t="s">
        <v>174</v>
      </c>
      <c r="F6990" t="s">
        <v>180</v>
      </c>
      <c r="G6990" t="s">
        <v>158</v>
      </c>
      <c r="H6990" t="s">
        <v>160</v>
      </c>
      <c r="I6990">
        <v>480</v>
      </c>
      <c r="J6990" t="s">
        <v>258</v>
      </c>
      <c r="K6990" t="s">
        <v>2389</v>
      </c>
      <c r="L6990" t="s">
        <v>3816</v>
      </c>
      <c r="M6990" t="s">
        <v>3405</v>
      </c>
      <c r="N6990">
        <v>87</v>
      </c>
      <c r="O6990">
        <v>24</v>
      </c>
      <c r="P6990">
        <v>44</v>
      </c>
      <c r="Q6990" t="s">
        <v>76</v>
      </c>
      <c r="R6990" t="s">
        <v>238</v>
      </c>
      <c r="S6990" t="s">
        <v>239</v>
      </c>
      <c r="T6990">
        <v>220</v>
      </c>
      <c r="U6990">
        <v>212</v>
      </c>
      <c r="V6990">
        <v>96.36</v>
      </c>
      <c r="W6990" t="s">
        <v>133</v>
      </c>
      <c r="X6990">
        <v>10952</v>
      </c>
      <c r="Y6990">
        <v>2321824</v>
      </c>
      <c r="Z6990">
        <v>36676</v>
      </c>
      <c r="AA6990">
        <v>114692</v>
      </c>
      <c r="AB6990">
        <v>2473192</v>
      </c>
      <c r="AC6990">
        <v>1710746</v>
      </c>
      <c r="AD6990">
        <v>762446</v>
      </c>
      <c r="AE6990" t="s">
        <v>78</v>
      </c>
      <c r="AF6990" t="s">
        <v>81</v>
      </c>
      <c r="AG6990" t="s">
        <v>240</v>
      </c>
      <c r="AH6990" t="s">
        <v>146</v>
      </c>
      <c r="AI6990" t="s">
        <v>138</v>
      </c>
      <c r="AJ6990" t="str">
        <f t="shared" si="109"/>
        <v>Jan</v>
      </c>
    </row>
    <row r="6991" spans="1:36" x14ac:dyDescent="0.3">
      <c r="A6991" t="s">
        <v>15099</v>
      </c>
      <c r="B6991" s="33">
        <v>45948</v>
      </c>
      <c r="C6991" t="s">
        <v>98</v>
      </c>
      <c r="D6991" t="s">
        <v>15100</v>
      </c>
      <c r="E6991" t="s">
        <v>180</v>
      </c>
      <c r="F6991" t="s">
        <v>173</v>
      </c>
      <c r="G6991" t="s">
        <v>160</v>
      </c>
      <c r="H6991" t="s">
        <v>161</v>
      </c>
      <c r="I6991">
        <v>2202</v>
      </c>
      <c r="J6991" t="s">
        <v>342</v>
      </c>
      <c r="K6991" t="s">
        <v>2519</v>
      </c>
      <c r="L6991" t="s">
        <v>639</v>
      </c>
      <c r="M6991" t="s">
        <v>2519</v>
      </c>
      <c r="N6991">
        <v>313</v>
      </c>
      <c r="O6991">
        <v>0</v>
      </c>
      <c r="P6991">
        <v>-6</v>
      </c>
      <c r="Q6991" t="s">
        <v>70</v>
      </c>
      <c r="R6991" t="s">
        <v>238</v>
      </c>
      <c r="S6991" t="s">
        <v>239</v>
      </c>
      <c r="T6991">
        <v>220</v>
      </c>
      <c r="U6991">
        <v>136</v>
      </c>
      <c r="V6991">
        <v>61.82</v>
      </c>
      <c r="W6991" t="s">
        <v>133</v>
      </c>
      <c r="X6991">
        <v>5116</v>
      </c>
      <c r="Y6991">
        <v>695776</v>
      </c>
      <c r="Z6991">
        <v>46240</v>
      </c>
      <c r="AA6991">
        <v>53176</v>
      </c>
      <c r="AB6991">
        <v>795192</v>
      </c>
      <c r="AC6991">
        <v>473470</v>
      </c>
      <c r="AD6991">
        <v>321722</v>
      </c>
      <c r="AE6991" t="s">
        <v>81</v>
      </c>
      <c r="AF6991" t="s">
        <v>78</v>
      </c>
      <c r="AG6991" t="s">
        <v>240</v>
      </c>
      <c r="AH6991" t="s">
        <v>145</v>
      </c>
      <c r="AI6991" t="s">
        <v>139</v>
      </c>
      <c r="AJ6991" t="str">
        <f t="shared" si="109"/>
        <v>Oct</v>
      </c>
    </row>
    <row r="6992" spans="1:36" x14ac:dyDescent="0.3">
      <c r="A6992" t="s">
        <v>15101</v>
      </c>
      <c r="B6992" s="33">
        <v>45692</v>
      </c>
      <c r="C6992" t="s">
        <v>95</v>
      </c>
      <c r="D6992" t="s">
        <v>15102</v>
      </c>
      <c r="E6992" t="s">
        <v>173</v>
      </c>
      <c r="F6992" t="s">
        <v>181</v>
      </c>
      <c r="G6992" t="s">
        <v>161</v>
      </c>
      <c r="H6992" t="s">
        <v>159</v>
      </c>
      <c r="I6992">
        <v>973</v>
      </c>
      <c r="J6992" t="s">
        <v>362</v>
      </c>
      <c r="K6992" t="s">
        <v>2001</v>
      </c>
      <c r="L6992" t="s">
        <v>353</v>
      </c>
      <c r="M6992" t="s">
        <v>2001</v>
      </c>
      <c r="N6992">
        <v>139</v>
      </c>
      <c r="O6992">
        <v>0</v>
      </c>
      <c r="P6992">
        <v>-7</v>
      </c>
      <c r="Q6992" t="s">
        <v>70</v>
      </c>
      <c r="R6992" t="s">
        <v>238</v>
      </c>
      <c r="S6992" t="s">
        <v>239</v>
      </c>
      <c r="T6992">
        <v>150</v>
      </c>
      <c r="U6992">
        <v>132</v>
      </c>
      <c r="V6992">
        <v>88</v>
      </c>
      <c r="W6992" t="s">
        <v>133</v>
      </c>
      <c r="X6992">
        <v>10836</v>
      </c>
      <c r="Y6992">
        <v>1430352</v>
      </c>
      <c r="Z6992">
        <v>45012</v>
      </c>
      <c r="AA6992">
        <v>85800</v>
      </c>
      <c r="AB6992">
        <v>1561164</v>
      </c>
      <c r="AC6992">
        <v>919333</v>
      </c>
      <c r="AD6992">
        <v>641831</v>
      </c>
      <c r="AE6992" t="s">
        <v>78</v>
      </c>
      <c r="AF6992" t="s">
        <v>81</v>
      </c>
      <c r="AG6992" t="s">
        <v>240</v>
      </c>
      <c r="AH6992" t="s">
        <v>144</v>
      </c>
      <c r="AI6992" t="s">
        <v>139</v>
      </c>
      <c r="AJ6992" t="str">
        <f t="shared" si="109"/>
        <v>Feb</v>
      </c>
    </row>
    <row r="6993" spans="1:36" x14ac:dyDescent="0.3">
      <c r="A6993" t="s">
        <v>15103</v>
      </c>
      <c r="B6993" s="33">
        <v>45698</v>
      </c>
      <c r="C6993" t="s">
        <v>93</v>
      </c>
      <c r="D6993" t="s">
        <v>15104</v>
      </c>
      <c r="E6993" t="s">
        <v>177</v>
      </c>
      <c r="F6993" t="s">
        <v>172</v>
      </c>
      <c r="G6993" t="s">
        <v>162</v>
      </c>
      <c r="H6993" t="s">
        <v>155</v>
      </c>
      <c r="I6993">
        <v>2326</v>
      </c>
      <c r="J6993" t="s">
        <v>463</v>
      </c>
      <c r="K6993" t="s">
        <v>1336</v>
      </c>
      <c r="L6993" t="s">
        <v>1051</v>
      </c>
      <c r="M6993" t="s">
        <v>1897</v>
      </c>
      <c r="N6993">
        <v>306</v>
      </c>
      <c r="O6993">
        <v>49</v>
      </c>
      <c r="P6993">
        <v>27</v>
      </c>
      <c r="Q6993" t="s">
        <v>73</v>
      </c>
      <c r="R6993" t="s">
        <v>238</v>
      </c>
      <c r="S6993" t="s">
        <v>239</v>
      </c>
      <c r="T6993">
        <v>180</v>
      </c>
      <c r="U6993">
        <v>148</v>
      </c>
      <c r="V6993">
        <v>82.22</v>
      </c>
      <c r="W6993" t="s">
        <v>133</v>
      </c>
      <c r="X6993">
        <v>10254</v>
      </c>
      <c r="Y6993">
        <v>1517592</v>
      </c>
      <c r="Z6993">
        <v>64528</v>
      </c>
      <c r="AA6993">
        <v>40404</v>
      </c>
      <c r="AB6993">
        <v>1622524</v>
      </c>
      <c r="AC6993">
        <v>941438</v>
      </c>
      <c r="AD6993">
        <v>681086</v>
      </c>
      <c r="AE6993" t="s">
        <v>78</v>
      </c>
      <c r="AF6993" t="s">
        <v>81</v>
      </c>
      <c r="AG6993" t="s">
        <v>240</v>
      </c>
      <c r="AH6993" t="s">
        <v>144</v>
      </c>
      <c r="AI6993" t="s">
        <v>140</v>
      </c>
      <c r="AJ6993" t="str">
        <f t="shared" si="109"/>
        <v>Feb</v>
      </c>
    </row>
    <row r="6994" spans="1:36" x14ac:dyDescent="0.3">
      <c r="A6994" t="s">
        <v>15105</v>
      </c>
      <c r="B6994" s="33">
        <v>45960</v>
      </c>
      <c r="C6994" t="s">
        <v>93</v>
      </c>
      <c r="D6994" t="s">
        <v>15106</v>
      </c>
      <c r="E6994" t="s">
        <v>179</v>
      </c>
      <c r="F6994" t="s">
        <v>172</v>
      </c>
      <c r="G6994" t="s">
        <v>166</v>
      </c>
      <c r="H6994" t="s">
        <v>155</v>
      </c>
      <c r="I6994">
        <v>1872</v>
      </c>
      <c r="J6994" t="s">
        <v>469</v>
      </c>
      <c r="K6994" t="s">
        <v>5202</v>
      </c>
      <c r="L6994" t="s">
        <v>2086</v>
      </c>
      <c r="M6994" t="s">
        <v>751</v>
      </c>
      <c r="N6994">
        <v>228</v>
      </c>
      <c r="O6994">
        <v>70</v>
      </c>
      <c r="P6994">
        <v>54</v>
      </c>
      <c r="Q6994" t="s">
        <v>76</v>
      </c>
      <c r="R6994" t="s">
        <v>238</v>
      </c>
      <c r="S6994" t="s">
        <v>239</v>
      </c>
      <c r="T6994">
        <v>189</v>
      </c>
      <c r="U6994">
        <v>140</v>
      </c>
      <c r="V6994">
        <v>74.069999999999993</v>
      </c>
      <c r="W6994" t="s">
        <v>133</v>
      </c>
      <c r="X6994">
        <v>7174</v>
      </c>
      <c r="Y6994">
        <v>1004360</v>
      </c>
      <c r="Z6994">
        <v>62160</v>
      </c>
      <c r="AA6994">
        <v>49840</v>
      </c>
      <c r="AB6994">
        <v>1116360</v>
      </c>
      <c r="AC6994">
        <v>815492</v>
      </c>
      <c r="AD6994">
        <v>300868</v>
      </c>
      <c r="AE6994" t="s">
        <v>72</v>
      </c>
      <c r="AF6994" t="s">
        <v>81</v>
      </c>
      <c r="AG6994" t="s">
        <v>240</v>
      </c>
      <c r="AH6994" t="s">
        <v>146</v>
      </c>
      <c r="AI6994" t="s">
        <v>139</v>
      </c>
      <c r="AJ6994" t="str">
        <f t="shared" si="109"/>
        <v>Oct</v>
      </c>
    </row>
    <row r="6995" spans="1:36" x14ac:dyDescent="0.3">
      <c r="A6995" t="s">
        <v>15107</v>
      </c>
      <c r="B6995" s="33">
        <v>45680</v>
      </c>
      <c r="C6995" t="s">
        <v>98</v>
      </c>
      <c r="D6995" t="s">
        <v>15108</v>
      </c>
      <c r="E6995" t="s">
        <v>174</v>
      </c>
      <c r="F6995" t="s">
        <v>177</v>
      </c>
      <c r="G6995" t="s">
        <v>158</v>
      </c>
      <c r="H6995" t="s">
        <v>162</v>
      </c>
      <c r="I6995">
        <v>1403</v>
      </c>
      <c r="J6995" t="s">
        <v>806</v>
      </c>
      <c r="K6995" t="s">
        <v>403</v>
      </c>
      <c r="L6995" t="s">
        <v>304</v>
      </c>
      <c r="M6995" t="s">
        <v>3608</v>
      </c>
      <c r="N6995">
        <v>198</v>
      </c>
      <c r="O6995">
        <v>0</v>
      </c>
      <c r="P6995">
        <v>19</v>
      </c>
      <c r="Q6995" t="s">
        <v>73</v>
      </c>
      <c r="R6995" t="s">
        <v>238</v>
      </c>
      <c r="S6995" t="s">
        <v>239</v>
      </c>
      <c r="T6995">
        <v>186</v>
      </c>
      <c r="U6995">
        <v>164</v>
      </c>
      <c r="V6995">
        <v>88.17</v>
      </c>
      <c r="W6995" t="s">
        <v>135</v>
      </c>
      <c r="X6995">
        <v>4667</v>
      </c>
      <c r="Y6995">
        <v>765388</v>
      </c>
      <c r="Z6995">
        <v>65436</v>
      </c>
      <c r="AA6995">
        <v>17384</v>
      </c>
      <c r="AB6995">
        <v>848208</v>
      </c>
      <c r="AC6995">
        <v>664420</v>
      </c>
      <c r="AD6995">
        <v>183788</v>
      </c>
      <c r="AE6995" t="s">
        <v>78</v>
      </c>
      <c r="AF6995" t="s">
        <v>78</v>
      </c>
      <c r="AG6995" t="s">
        <v>240</v>
      </c>
      <c r="AH6995" t="s">
        <v>144</v>
      </c>
      <c r="AI6995" t="s">
        <v>139</v>
      </c>
      <c r="AJ6995" t="str">
        <f t="shared" si="109"/>
        <v>Jan</v>
      </c>
    </row>
    <row r="6996" spans="1:36" x14ac:dyDescent="0.3">
      <c r="A6996" t="s">
        <v>15109</v>
      </c>
      <c r="B6996" s="33">
        <v>45966</v>
      </c>
      <c r="C6996" t="s">
        <v>97</v>
      </c>
      <c r="D6996" t="s">
        <v>15110</v>
      </c>
      <c r="E6996" t="s">
        <v>178</v>
      </c>
      <c r="F6996" t="s">
        <v>181</v>
      </c>
      <c r="G6996" t="s">
        <v>157</v>
      </c>
      <c r="H6996" t="s">
        <v>159</v>
      </c>
      <c r="I6996">
        <v>1164</v>
      </c>
      <c r="J6996" t="s">
        <v>518</v>
      </c>
      <c r="K6996" t="s">
        <v>550</v>
      </c>
      <c r="L6996" t="s">
        <v>3452</v>
      </c>
      <c r="M6996" t="s">
        <v>550</v>
      </c>
      <c r="N6996">
        <v>163</v>
      </c>
      <c r="O6996">
        <v>20</v>
      </c>
      <c r="P6996">
        <v>-1</v>
      </c>
      <c r="Q6996" t="s">
        <v>73</v>
      </c>
      <c r="R6996" t="s">
        <v>238</v>
      </c>
      <c r="S6996" t="s">
        <v>239</v>
      </c>
      <c r="T6996">
        <v>220</v>
      </c>
      <c r="U6996">
        <v>152</v>
      </c>
      <c r="V6996">
        <v>69.09</v>
      </c>
      <c r="W6996" t="s">
        <v>133</v>
      </c>
      <c r="X6996">
        <v>8087</v>
      </c>
      <c r="Y6996">
        <v>1229224</v>
      </c>
      <c r="Z6996">
        <v>48032</v>
      </c>
      <c r="AA6996">
        <v>89528</v>
      </c>
      <c r="AB6996">
        <v>1366784</v>
      </c>
      <c r="AC6996">
        <v>902993</v>
      </c>
      <c r="AD6996">
        <v>463791</v>
      </c>
      <c r="AE6996" t="s">
        <v>75</v>
      </c>
      <c r="AF6996" t="s">
        <v>81</v>
      </c>
      <c r="AG6996" t="s">
        <v>240</v>
      </c>
      <c r="AH6996" t="s">
        <v>146</v>
      </c>
      <c r="AI6996" t="s">
        <v>139</v>
      </c>
      <c r="AJ6996" t="str">
        <f t="shared" si="109"/>
        <v>Nov</v>
      </c>
    </row>
    <row r="6997" spans="1:36" x14ac:dyDescent="0.3">
      <c r="A6997" t="s">
        <v>15111</v>
      </c>
      <c r="B6997" s="33">
        <v>45761</v>
      </c>
      <c r="C6997" t="s">
        <v>93</v>
      </c>
      <c r="D6997" t="s">
        <v>15112</v>
      </c>
      <c r="E6997" t="s">
        <v>179</v>
      </c>
      <c r="F6997" t="s">
        <v>180</v>
      </c>
      <c r="G6997" t="s">
        <v>166</v>
      </c>
      <c r="H6997" t="s">
        <v>160</v>
      </c>
      <c r="I6997">
        <v>1979</v>
      </c>
      <c r="J6997" t="s">
        <v>572</v>
      </c>
      <c r="K6997" t="s">
        <v>1135</v>
      </c>
      <c r="N6997">
        <v>268</v>
      </c>
      <c r="O6997">
        <v>0</v>
      </c>
      <c r="P6997">
        <v>0</v>
      </c>
      <c r="Q6997" t="s">
        <v>67</v>
      </c>
      <c r="R6997" t="s">
        <v>245</v>
      </c>
      <c r="S6997" t="s">
        <v>120</v>
      </c>
      <c r="T6997">
        <v>180</v>
      </c>
      <c r="U6997">
        <v>0</v>
      </c>
      <c r="V6997">
        <v>0</v>
      </c>
      <c r="W6997" t="s">
        <v>133</v>
      </c>
      <c r="X6997">
        <v>6821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 t="s">
        <v>72</v>
      </c>
      <c r="AF6997" t="s">
        <v>81</v>
      </c>
      <c r="AG6997" t="s">
        <v>240</v>
      </c>
      <c r="AH6997" t="s">
        <v>146</v>
      </c>
      <c r="AI6997" t="s">
        <v>138</v>
      </c>
      <c r="AJ6997" t="str">
        <f t="shared" si="109"/>
        <v>Apr</v>
      </c>
    </row>
    <row r="6998" spans="1:36" x14ac:dyDescent="0.3">
      <c r="A6998" t="s">
        <v>15113</v>
      </c>
      <c r="B6998" s="33">
        <v>45920</v>
      </c>
      <c r="C6998" t="s">
        <v>93</v>
      </c>
      <c r="D6998" t="s">
        <v>15114</v>
      </c>
      <c r="E6998" t="s">
        <v>176</v>
      </c>
      <c r="F6998" t="s">
        <v>175</v>
      </c>
      <c r="G6998" t="s">
        <v>156</v>
      </c>
      <c r="H6998" t="s">
        <v>163</v>
      </c>
      <c r="I6998">
        <v>1890</v>
      </c>
      <c r="J6998" t="s">
        <v>266</v>
      </c>
      <c r="K6998" t="s">
        <v>1243</v>
      </c>
      <c r="L6998" t="s">
        <v>310</v>
      </c>
      <c r="M6998" t="s">
        <v>1638</v>
      </c>
      <c r="N6998">
        <v>268</v>
      </c>
      <c r="O6998">
        <v>0</v>
      </c>
      <c r="P6998">
        <v>4</v>
      </c>
      <c r="Q6998" t="s">
        <v>70</v>
      </c>
      <c r="R6998" t="s">
        <v>238</v>
      </c>
      <c r="S6998" t="s">
        <v>239</v>
      </c>
      <c r="T6998">
        <v>150</v>
      </c>
      <c r="U6998">
        <v>103</v>
      </c>
      <c r="V6998">
        <v>68.67</v>
      </c>
      <c r="W6998" t="s">
        <v>135</v>
      </c>
      <c r="X6998">
        <v>10183</v>
      </c>
      <c r="Y6998">
        <v>1048849</v>
      </c>
      <c r="Z6998">
        <v>54899</v>
      </c>
      <c r="AA6998">
        <v>40891</v>
      </c>
      <c r="AB6998">
        <v>1144639</v>
      </c>
      <c r="AC6998">
        <v>844733</v>
      </c>
      <c r="AD6998">
        <v>299906</v>
      </c>
      <c r="AE6998" t="s">
        <v>81</v>
      </c>
      <c r="AF6998" t="s">
        <v>75</v>
      </c>
      <c r="AG6998" t="s">
        <v>240</v>
      </c>
      <c r="AH6998" t="s">
        <v>144</v>
      </c>
      <c r="AI6998" t="s">
        <v>139</v>
      </c>
      <c r="AJ6998" t="str">
        <f t="shared" si="109"/>
        <v>Sep</v>
      </c>
    </row>
    <row r="6999" spans="1:36" x14ac:dyDescent="0.3">
      <c r="A6999" t="s">
        <v>15115</v>
      </c>
      <c r="B6999" s="33">
        <v>45801</v>
      </c>
      <c r="C6999" t="s">
        <v>99</v>
      </c>
      <c r="D6999" t="s">
        <v>15116</v>
      </c>
      <c r="E6999" t="s">
        <v>172</v>
      </c>
      <c r="F6999" t="s">
        <v>180</v>
      </c>
      <c r="G6999" t="s">
        <v>155</v>
      </c>
      <c r="H6999" t="s">
        <v>160</v>
      </c>
      <c r="I6999">
        <v>1343</v>
      </c>
      <c r="J6999" t="s">
        <v>492</v>
      </c>
      <c r="K6999" t="s">
        <v>1820</v>
      </c>
      <c r="L6999" t="s">
        <v>2598</v>
      </c>
      <c r="M6999" t="s">
        <v>745</v>
      </c>
      <c r="N6999">
        <v>198</v>
      </c>
      <c r="O6999">
        <v>34</v>
      </c>
      <c r="P6999">
        <v>58</v>
      </c>
      <c r="Q6999" t="s">
        <v>76</v>
      </c>
      <c r="R6999" t="s">
        <v>238</v>
      </c>
      <c r="S6999" t="s">
        <v>239</v>
      </c>
      <c r="T6999">
        <v>220</v>
      </c>
      <c r="U6999">
        <v>147</v>
      </c>
      <c r="V6999">
        <v>66.819999999999993</v>
      </c>
      <c r="W6999" t="s">
        <v>135</v>
      </c>
      <c r="X6999">
        <v>3909</v>
      </c>
      <c r="Y6999">
        <v>574623</v>
      </c>
      <c r="Z6999">
        <v>75999</v>
      </c>
      <c r="AA6999">
        <v>105987</v>
      </c>
      <c r="AB6999">
        <v>756609</v>
      </c>
      <c r="AC6999">
        <v>663727</v>
      </c>
      <c r="AD6999">
        <v>92882</v>
      </c>
      <c r="AE6999" t="s">
        <v>81</v>
      </c>
      <c r="AF6999" t="s">
        <v>81</v>
      </c>
      <c r="AG6999" t="s">
        <v>240</v>
      </c>
      <c r="AH6999" t="s">
        <v>144</v>
      </c>
      <c r="AI6999" t="s">
        <v>140</v>
      </c>
      <c r="AJ6999" t="str">
        <f t="shared" si="109"/>
        <v>May</v>
      </c>
    </row>
    <row r="7000" spans="1:36" x14ac:dyDescent="0.3">
      <c r="A7000" t="s">
        <v>15117</v>
      </c>
      <c r="B7000" s="33">
        <v>45794</v>
      </c>
      <c r="C7000" t="s">
        <v>99</v>
      </c>
      <c r="D7000" t="s">
        <v>15118</v>
      </c>
      <c r="E7000" t="s">
        <v>178</v>
      </c>
      <c r="F7000" t="s">
        <v>174</v>
      </c>
      <c r="G7000" t="s">
        <v>157</v>
      </c>
      <c r="H7000" t="s">
        <v>158</v>
      </c>
      <c r="I7000">
        <v>1236</v>
      </c>
      <c r="J7000" t="s">
        <v>971</v>
      </c>
      <c r="K7000" t="s">
        <v>679</v>
      </c>
      <c r="L7000" t="s">
        <v>768</v>
      </c>
      <c r="M7000" t="s">
        <v>343</v>
      </c>
      <c r="N7000">
        <v>163</v>
      </c>
      <c r="O7000">
        <v>35</v>
      </c>
      <c r="P7000">
        <v>37</v>
      </c>
      <c r="Q7000" t="s">
        <v>76</v>
      </c>
      <c r="R7000" t="s">
        <v>238</v>
      </c>
      <c r="S7000" t="s">
        <v>239</v>
      </c>
      <c r="T7000">
        <v>189</v>
      </c>
      <c r="U7000">
        <v>167</v>
      </c>
      <c r="V7000">
        <v>88.36</v>
      </c>
      <c r="W7000" t="s">
        <v>133</v>
      </c>
      <c r="X7000">
        <v>4122</v>
      </c>
      <c r="Y7000">
        <v>688374</v>
      </c>
      <c r="Z7000">
        <v>79492</v>
      </c>
      <c r="AA7000">
        <v>53440</v>
      </c>
      <c r="AB7000">
        <v>821306</v>
      </c>
      <c r="AC7000">
        <v>621158</v>
      </c>
      <c r="AD7000">
        <v>200148</v>
      </c>
      <c r="AE7000" t="s">
        <v>75</v>
      </c>
      <c r="AF7000" t="s">
        <v>78</v>
      </c>
      <c r="AG7000" t="s">
        <v>240</v>
      </c>
      <c r="AH7000" t="s">
        <v>144</v>
      </c>
      <c r="AI7000" t="s">
        <v>138</v>
      </c>
      <c r="AJ7000" t="str">
        <f t="shared" si="109"/>
        <v>May</v>
      </c>
    </row>
    <row r="7001" spans="1:36" x14ac:dyDescent="0.3">
      <c r="A7001" t="s">
        <v>15119</v>
      </c>
      <c r="B7001" s="33">
        <v>45861</v>
      </c>
      <c r="C7001" t="s">
        <v>95</v>
      </c>
      <c r="D7001" t="s">
        <v>15120</v>
      </c>
      <c r="E7001" t="s">
        <v>179</v>
      </c>
      <c r="F7001" t="s">
        <v>174</v>
      </c>
      <c r="G7001" t="s">
        <v>166</v>
      </c>
      <c r="H7001" t="s">
        <v>158</v>
      </c>
      <c r="I7001">
        <v>2160</v>
      </c>
      <c r="J7001" t="s">
        <v>633</v>
      </c>
      <c r="K7001" t="s">
        <v>829</v>
      </c>
      <c r="L7001" t="s">
        <v>1491</v>
      </c>
      <c r="M7001" t="s">
        <v>829</v>
      </c>
      <c r="N7001">
        <v>304</v>
      </c>
      <c r="O7001">
        <v>9</v>
      </c>
      <c r="P7001">
        <v>-4</v>
      </c>
      <c r="Q7001" t="s">
        <v>73</v>
      </c>
      <c r="R7001" t="s">
        <v>238</v>
      </c>
      <c r="S7001" t="s">
        <v>239</v>
      </c>
      <c r="T7001">
        <v>180</v>
      </c>
      <c r="U7001">
        <v>123</v>
      </c>
      <c r="V7001">
        <v>68.33</v>
      </c>
      <c r="W7001" t="s">
        <v>133</v>
      </c>
      <c r="X7001">
        <v>3605</v>
      </c>
      <c r="Y7001">
        <v>443415</v>
      </c>
      <c r="Z7001">
        <v>30627</v>
      </c>
      <c r="AA7001">
        <v>14268</v>
      </c>
      <c r="AB7001">
        <v>488310</v>
      </c>
      <c r="AC7001">
        <v>377833</v>
      </c>
      <c r="AD7001">
        <v>110477</v>
      </c>
      <c r="AE7001" t="s">
        <v>72</v>
      </c>
      <c r="AF7001" t="s">
        <v>78</v>
      </c>
      <c r="AG7001" t="s">
        <v>240</v>
      </c>
      <c r="AH7001" t="s">
        <v>147</v>
      </c>
      <c r="AI7001" t="s">
        <v>140</v>
      </c>
      <c r="AJ7001" t="str">
        <f t="shared" si="109"/>
        <v>Jul</v>
      </c>
    </row>
    <row r="7002" spans="1:36" x14ac:dyDescent="0.3">
      <c r="A7002" t="s">
        <v>15121</v>
      </c>
      <c r="B7002" s="33">
        <v>45816</v>
      </c>
      <c r="C7002" t="s">
        <v>96</v>
      </c>
      <c r="D7002" t="s">
        <v>15122</v>
      </c>
      <c r="E7002" t="s">
        <v>177</v>
      </c>
      <c r="F7002" t="s">
        <v>181</v>
      </c>
      <c r="G7002" t="s">
        <v>162</v>
      </c>
      <c r="H7002" t="s">
        <v>159</v>
      </c>
      <c r="I7002">
        <v>1811</v>
      </c>
      <c r="J7002" t="s">
        <v>503</v>
      </c>
      <c r="K7002" t="s">
        <v>2493</v>
      </c>
      <c r="L7002" t="s">
        <v>236</v>
      </c>
      <c r="M7002" t="s">
        <v>2493</v>
      </c>
      <c r="N7002">
        <v>275</v>
      </c>
      <c r="O7002">
        <v>0</v>
      </c>
      <c r="P7002">
        <v>-1</v>
      </c>
      <c r="Q7002" t="s">
        <v>70</v>
      </c>
      <c r="R7002" t="s">
        <v>238</v>
      </c>
      <c r="S7002" t="s">
        <v>239</v>
      </c>
      <c r="T7002">
        <v>180</v>
      </c>
      <c r="U7002">
        <v>97</v>
      </c>
      <c r="V7002">
        <v>53.89</v>
      </c>
      <c r="W7002" t="s">
        <v>134</v>
      </c>
      <c r="X7002">
        <v>10840</v>
      </c>
      <c r="Y7002">
        <v>1051480</v>
      </c>
      <c r="Z7002">
        <v>31816</v>
      </c>
      <c r="AA7002">
        <v>20273</v>
      </c>
      <c r="AB7002">
        <v>1103569</v>
      </c>
      <c r="AC7002">
        <v>747371</v>
      </c>
      <c r="AD7002">
        <v>356198</v>
      </c>
      <c r="AE7002" t="s">
        <v>78</v>
      </c>
      <c r="AF7002" t="s">
        <v>81</v>
      </c>
      <c r="AG7002" t="s">
        <v>240</v>
      </c>
      <c r="AH7002" t="s">
        <v>145</v>
      </c>
      <c r="AI7002" t="s">
        <v>139</v>
      </c>
      <c r="AJ7002" t="str">
        <f t="shared" si="109"/>
        <v>Jun</v>
      </c>
    </row>
    <row r="7003" spans="1:36" x14ac:dyDescent="0.3">
      <c r="A7003" t="s">
        <v>15123</v>
      </c>
      <c r="B7003" s="33">
        <v>45762</v>
      </c>
      <c r="C7003" t="s">
        <v>98</v>
      </c>
      <c r="D7003" t="s">
        <v>15124</v>
      </c>
      <c r="E7003" t="s">
        <v>174</v>
      </c>
      <c r="F7003" t="s">
        <v>173</v>
      </c>
      <c r="G7003" t="s">
        <v>158</v>
      </c>
      <c r="H7003" t="s">
        <v>161</v>
      </c>
      <c r="I7003">
        <v>1453</v>
      </c>
      <c r="J7003" t="s">
        <v>248</v>
      </c>
      <c r="K7003" t="s">
        <v>833</v>
      </c>
      <c r="L7003" t="s">
        <v>1447</v>
      </c>
      <c r="M7003" t="s">
        <v>1953</v>
      </c>
      <c r="N7003">
        <v>190</v>
      </c>
      <c r="O7003">
        <v>20</v>
      </c>
      <c r="P7003">
        <v>25</v>
      </c>
      <c r="Q7003" t="s">
        <v>73</v>
      </c>
      <c r="R7003" t="s">
        <v>238</v>
      </c>
      <c r="S7003" t="s">
        <v>239</v>
      </c>
      <c r="T7003">
        <v>189</v>
      </c>
      <c r="U7003">
        <v>154</v>
      </c>
      <c r="V7003">
        <v>81.48</v>
      </c>
      <c r="W7003" t="s">
        <v>135</v>
      </c>
      <c r="X7003">
        <v>7143</v>
      </c>
      <c r="Y7003">
        <v>1100022</v>
      </c>
      <c r="Z7003">
        <v>40964</v>
      </c>
      <c r="AA7003">
        <v>95480</v>
      </c>
      <c r="AB7003">
        <v>1236466</v>
      </c>
      <c r="AC7003">
        <v>788015</v>
      </c>
      <c r="AD7003">
        <v>448451</v>
      </c>
      <c r="AE7003" t="s">
        <v>78</v>
      </c>
      <c r="AF7003" t="s">
        <v>78</v>
      </c>
      <c r="AG7003" t="s">
        <v>240</v>
      </c>
      <c r="AH7003" t="s">
        <v>145</v>
      </c>
      <c r="AI7003" t="s">
        <v>140</v>
      </c>
      <c r="AJ7003" t="str">
        <f t="shared" si="109"/>
        <v>Apr</v>
      </c>
    </row>
    <row r="7004" spans="1:36" x14ac:dyDescent="0.3">
      <c r="A7004" t="s">
        <v>15125</v>
      </c>
      <c r="B7004" s="33">
        <v>45684</v>
      </c>
      <c r="C7004" t="s">
        <v>93</v>
      </c>
      <c r="D7004" t="s">
        <v>15126</v>
      </c>
      <c r="E7004" t="s">
        <v>174</v>
      </c>
      <c r="F7004" t="s">
        <v>172</v>
      </c>
      <c r="G7004" t="s">
        <v>158</v>
      </c>
      <c r="H7004" t="s">
        <v>155</v>
      </c>
      <c r="I7004">
        <v>1006</v>
      </c>
      <c r="J7004" t="s">
        <v>463</v>
      </c>
      <c r="K7004" t="s">
        <v>344</v>
      </c>
      <c r="N7004">
        <v>145</v>
      </c>
      <c r="O7004">
        <v>0</v>
      </c>
      <c r="P7004">
        <v>0</v>
      </c>
      <c r="Q7004" t="s">
        <v>67</v>
      </c>
      <c r="R7004" t="s">
        <v>245</v>
      </c>
      <c r="S7004" t="s">
        <v>121</v>
      </c>
      <c r="T7004">
        <v>189</v>
      </c>
      <c r="U7004">
        <v>0</v>
      </c>
      <c r="V7004">
        <v>0</v>
      </c>
      <c r="W7004" t="s">
        <v>133</v>
      </c>
      <c r="X7004">
        <v>4027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 t="s">
        <v>78</v>
      </c>
      <c r="AF7004" t="s">
        <v>81</v>
      </c>
      <c r="AG7004" t="s">
        <v>240</v>
      </c>
      <c r="AH7004" t="s">
        <v>144</v>
      </c>
      <c r="AI7004" t="s">
        <v>138</v>
      </c>
      <c r="AJ7004" t="str">
        <f t="shared" si="109"/>
        <v>Jan</v>
      </c>
    </row>
    <row r="7005" spans="1:36" x14ac:dyDescent="0.3">
      <c r="A7005" t="s">
        <v>15127</v>
      </c>
      <c r="B7005" s="33">
        <v>45966</v>
      </c>
      <c r="C7005" t="s">
        <v>97</v>
      </c>
      <c r="D7005" t="s">
        <v>15128</v>
      </c>
      <c r="E7005" t="s">
        <v>177</v>
      </c>
      <c r="F7005" t="s">
        <v>178</v>
      </c>
      <c r="G7005" t="s">
        <v>162</v>
      </c>
      <c r="H7005" t="s">
        <v>157</v>
      </c>
      <c r="I7005">
        <v>1726</v>
      </c>
      <c r="J7005" t="s">
        <v>304</v>
      </c>
      <c r="K7005" t="s">
        <v>2112</v>
      </c>
      <c r="N7005">
        <v>219</v>
      </c>
      <c r="O7005">
        <v>0</v>
      </c>
      <c r="P7005">
        <v>0</v>
      </c>
      <c r="Q7005" t="s">
        <v>67</v>
      </c>
      <c r="R7005" t="s">
        <v>245</v>
      </c>
      <c r="S7005" t="s">
        <v>123</v>
      </c>
      <c r="T7005">
        <v>189</v>
      </c>
      <c r="U7005">
        <v>0</v>
      </c>
      <c r="V7005">
        <v>0</v>
      </c>
      <c r="W7005" t="s">
        <v>133</v>
      </c>
      <c r="X7005">
        <v>6146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 t="s">
        <v>78</v>
      </c>
      <c r="AF7005" t="s">
        <v>75</v>
      </c>
      <c r="AG7005" t="s">
        <v>240</v>
      </c>
      <c r="AH7005" t="s">
        <v>144</v>
      </c>
      <c r="AI7005" t="s">
        <v>138</v>
      </c>
      <c r="AJ7005" t="str">
        <f t="shared" si="109"/>
        <v>Nov</v>
      </c>
    </row>
    <row r="7006" spans="1:36" x14ac:dyDescent="0.3">
      <c r="A7006" t="s">
        <v>15129</v>
      </c>
      <c r="B7006" s="33">
        <v>45736</v>
      </c>
      <c r="C7006" t="s">
        <v>98</v>
      </c>
      <c r="D7006" t="s">
        <v>15130</v>
      </c>
      <c r="E7006" t="s">
        <v>176</v>
      </c>
      <c r="F7006" t="s">
        <v>172</v>
      </c>
      <c r="G7006" t="s">
        <v>156</v>
      </c>
      <c r="H7006" t="s">
        <v>155</v>
      </c>
      <c r="I7006">
        <v>818</v>
      </c>
      <c r="J7006" t="s">
        <v>397</v>
      </c>
      <c r="K7006" t="s">
        <v>979</v>
      </c>
      <c r="L7006" t="s">
        <v>633</v>
      </c>
      <c r="M7006" t="s">
        <v>979</v>
      </c>
      <c r="N7006">
        <v>113</v>
      </c>
      <c r="O7006">
        <v>0</v>
      </c>
      <c r="P7006">
        <v>-6</v>
      </c>
      <c r="Q7006" t="s">
        <v>70</v>
      </c>
      <c r="R7006" t="s">
        <v>238</v>
      </c>
      <c r="S7006" t="s">
        <v>239</v>
      </c>
      <c r="T7006">
        <v>189</v>
      </c>
      <c r="U7006">
        <v>152</v>
      </c>
      <c r="V7006">
        <v>80.42</v>
      </c>
      <c r="W7006" t="s">
        <v>135</v>
      </c>
      <c r="X7006">
        <v>2848</v>
      </c>
      <c r="Y7006">
        <v>432896</v>
      </c>
      <c r="Z7006">
        <v>64296</v>
      </c>
      <c r="AA7006">
        <v>63840</v>
      </c>
      <c r="AB7006">
        <v>561032</v>
      </c>
      <c r="AC7006">
        <v>410133</v>
      </c>
      <c r="AD7006">
        <v>150899</v>
      </c>
      <c r="AE7006" t="s">
        <v>81</v>
      </c>
      <c r="AF7006" t="s">
        <v>81</v>
      </c>
      <c r="AG7006" t="s">
        <v>240</v>
      </c>
      <c r="AH7006" t="s">
        <v>145</v>
      </c>
      <c r="AI7006" t="s">
        <v>139</v>
      </c>
      <c r="AJ7006" t="str">
        <f t="shared" si="109"/>
        <v>Mar</v>
      </c>
    </row>
    <row r="7007" spans="1:36" x14ac:dyDescent="0.3">
      <c r="A7007" t="s">
        <v>15131</v>
      </c>
      <c r="B7007" s="33">
        <v>45920</v>
      </c>
      <c r="C7007" t="s">
        <v>93</v>
      </c>
      <c r="D7007" t="s">
        <v>15132</v>
      </c>
      <c r="E7007" t="s">
        <v>181</v>
      </c>
      <c r="F7007" t="s">
        <v>174</v>
      </c>
      <c r="G7007" t="s">
        <v>159</v>
      </c>
      <c r="H7007" t="s">
        <v>158</v>
      </c>
      <c r="I7007">
        <v>1487</v>
      </c>
      <c r="J7007" t="s">
        <v>474</v>
      </c>
      <c r="K7007" t="s">
        <v>848</v>
      </c>
      <c r="L7007" t="s">
        <v>459</v>
      </c>
      <c r="M7007" t="s">
        <v>848</v>
      </c>
      <c r="N7007">
        <v>192</v>
      </c>
      <c r="O7007">
        <v>0</v>
      </c>
      <c r="P7007">
        <v>-10</v>
      </c>
      <c r="Q7007" t="s">
        <v>70</v>
      </c>
      <c r="R7007" t="s">
        <v>238</v>
      </c>
      <c r="S7007" t="s">
        <v>239</v>
      </c>
      <c r="T7007">
        <v>189</v>
      </c>
      <c r="U7007">
        <v>151</v>
      </c>
      <c r="V7007">
        <v>79.89</v>
      </c>
      <c r="W7007" t="s">
        <v>133</v>
      </c>
      <c r="X7007">
        <v>3728</v>
      </c>
      <c r="Y7007">
        <v>562928</v>
      </c>
      <c r="Z7007">
        <v>24764</v>
      </c>
      <c r="AA7007">
        <v>65081</v>
      </c>
      <c r="AB7007">
        <v>652773</v>
      </c>
      <c r="AC7007">
        <v>445088</v>
      </c>
      <c r="AD7007">
        <v>207685</v>
      </c>
      <c r="AE7007" t="s">
        <v>81</v>
      </c>
      <c r="AF7007" t="s">
        <v>78</v>
      </c>
      <c r="AG7007" t="s">
        <v>240</v>
      </c>
      <c r="AH7007" t="s">
        <v>146</v>
      </c>
      <c r="AI7007" t="s">
        <v>140</v>
      </c>
      <c r="AJ7007" t="str">
        <f t="shared" si="109"/>
        <v>Sep</v>
      </c>
    </row>
    <row r="7008" spans="1:36" x14ac:dyDescent="0.3">
      <c r="A7008" t="s">
        <v>15133</v>
      </c>
      <c r="B7008" s="33">
        <v>46007</v>
      </c>
      <c r="C7008" t="s">
        <v>93</v>
      </c>
      <c r="D7008" t="s">
        <v>9601</v>
      </c>
      <c r="E7008" t="s">
        <v>174</v>
      </c>
      <c r="F7008" t="s">
        <v>176</v>
      </c>
      <c r="G7008" t="s">
        <v>158</v>
      </c>
      <c r="H7008" t="s">
        <v>156</v>
      </c>
      <c r="I7008">
        <v>730</v>
      </c>
      <c r="J7008" t="s">
        <v>682</v>
      </c>
      <c r="K7008" t="s">
        <v>739</v>
      </c>
      <c r="L7008" t="s">
        <v>3159</v>
      </c>
      <c r="M7008" t="s">
        <v>2166</v>
      </c>
      <c r="N7008">
        <v>111</v>
      </c>
      <c r="O7008">
        <v>55</v>
      </c>
      <c r="P7008">
        <v>80</v>
      </c>
      <c r="Q7008" t="s">
        <v>76</v>
      </c>
      <c r="R7008" t="s">
        <v>238</v>
      </c>
      <c r="S7008" t="s">
        <v>239</v>
      </c>
      <c r="T7008">
        <v>186</v>
      </c>
      <c r="U7008">
        <v>146</v>
      </c>
      <c r="V7008">
        <v>78.489999999999995</v>
      </c>
      <c r="W7008" t="s">
        <v>135</v>
      </c>
      <c r="X7008">
        <v>5014</v>
      </c>
      <c r="Y7008">
        <v>732044</v>
      </c>
      <c r="Z7008">
        <v>42924</v>
      </c>
      <c r="AA7008">
        <v>57524</v>
      </c>
      <c r="AB7008">
        <v>832492</v>
      </c>
      <c r="AC7008">
        <v>577082</v>
      </c>
      <c r="AD7008">
        <v>255410</v>
      </c>
      <c r="AE7008" t="s">
        <v>78</v>
      </c>
      <c r="AF7008" t="s">
        <v>81</v>
      </c>
      <c r="AG7008" t="s">
        <v>240</v>
      </c>
      <c r="AH7008" t="s">
        <v>144</v>
      </c>
      <c r="AI7008" t="s">
        <v>139</v>
      </c>
      <c r="AJ7008" t="str">
        <f t="shared" si="109"/>
        <v>Dec</v>
      </c>
    </row>
    <row r="7009" spans="1:36" x14ac:dyDescent="0.3">
      <c r="A7009" t="s">
        <v>15134</v>
      </c>
      <c r="B7009" s="33">
        <v>45925</v>
      </c>
      <c r="C7009" t="s">
        <v>93</v>
      </c>
      <c r="D7009" t="s">
        <v>15135</v>
      </c>
      <c r="E7009" t="s">
        <v>177</v>
      </c>
      <c r="F7009" t="s">
        <v>178</v>
      </c>
      <c r="G7009" t="s">
        <v>162</v>
      </c>
      <c r="H7009" t="s">
        <v>157</v>
      </c>
      <c r="I7009">
        <v>759</v>
      </c>
      <c r="J7009" t="s">
        <v>566</v>
      </c>
      <c r="K7009" t="s">
        <v>1121</v>
      </c>
      <c r="L7009" t="s">
        <v>533</v>
      </c>
      <c r="M7009" t="s">
        <v>3056</v>
      </c>
      <c r="N7009">
        <v>127</v>
      </c>
      <c r="O7009">
        <v>6</v>
      </c>
      <c r="P7009">
        <v>17</v>
      </c>
      <c r="Q7009" t="s">
        <v>73</v>
      </c>
      <c r="R7009" t="s">
        <v>238</v>
      </c>
      <c r="S7009" t="s">
        <v>239</v>
      </c>
      <c r="T7009">
        <v>189</v>
      </c>
      <c r="U7009">
        <v>134</v>
      </c>
      <c r="V7009">
        <v>70.900000000000006</v>
      </c>
      <c r="W7009" t="s">
        <v>135</v>
      </c>
      <c r="X7009">
        <v>10966</v>
      </c>
      <c r="Y7009">
        <v>1469444</v>
      </c>
      <c r="Z7009">
        <v>35376</v>
      </c>
      <c r="AA7009">
        <v>38324</v>
      </c>
      <c r="AB7009">
        <v>1543144</v>
      </c>
      <c r="AC7009">
        <v>944450</v>
      </c>
      <c r="AD7009">
        <v>598694</v>
      </c>
      <c r="AE7009" t="s">
        <v>78</v>
      </c>
      <c r="AF7009" t="s">
        <v>75</v>
      </c>
      <c r="AG7009" t="s">
        <v>240</v>
      </c>
      <c r="AH7009" t="s">
        <v>144</v>
      </c>
      <c r="AI7009" t="s">
        <v>140</v>
      </c>
      <c r="AJ7009" t="str">
        <f t="shared" si="109"/>
        <v>Sep</v>
      </c>
    </row>
    <row r="7010" spans="1:36" x14ac:dyDescent="0.3">
      <c r="A7010" t="s">
        <v>15136</v>
      </c>
      <c r="B7010" s="33">
        <v>45843</v>
      </c>
      <c r="C7010" t="s">
        <v>95</v>
      </c>
      <c r="D7010" t="s">
        <v>11839</v>
      </c>
      <c r="E7010" t="s">
        <v>177</v>
      </c>
      <c r="F7010" t="s">
        <v>179</v>
      </c>
      <c r="G7010" t="s">
        <v>162</v>
      </c>
      <c r="H7010" t="s">
        <v>166</v>
      </c>
      <c r="I7010">
        <v>1242</v>
      </c>
      <c r="J7010" t="s">
        <v>581</v>
      </c>
      <c r="K7010" t="s">
        <v>2732</v>
      </c>
      <c r="L7010" t="s">
        <v>581</v>
      </c>
      <c r="M7010" t="s">
        <v>1057</v>
      </c>
      <c r="N7010">
        <v>157</v>
      </c>
      <c r="O7010">
        <v>0</v>
      </c>
      <c r="P7010">
        <v>1</v>
      </c>
      <c r="Q7010" t="s">
        <v>70</v>
      </c>
      <c r="R7010" t="s">
        <v>238</v>
      </c>
      <c r="S7010" t="s">
        <v>239</v>
      </c>
      <c r="T7010">
        <v>150</v>
      </c>
      <c r="U7010">
        <v>147</v>
      </c>
      <c r="V7010">
        <v>98</v>
      </c>
      <c r="W7010" t="s">
        <v>133</v>
      </c>
      <c r="X7010">
        <v>5417</v>
      </c>
      <c r="Y7010">
        <v>796299</v>
      </c>
      <c r="Z7010">
        <v>36309</v>
      </c>
      <c r="AA7010">
        <v>107016</v>
      </c>
      <c r="AB7010">
        <v>939624</v>
      </c>
      <c r="AC7010">
        <v>724045</v>
      </c>
      <c r="AD7010">
        <v>215579</v>
      </c>
      <c r="AE7010" t="s">
        <v>78</v>
      </c>
      <c r="AF7010" t="s">
        <v>72</v>
      </c>
      <c r="AG7010" t="s">
        <v>240</v>
      </c>
      <c r="AH7010" t="s">
        <v>144</v>
      </c>
      <c r="AI7010" t="s">
        <v>139</v>
      </c>
      <c r="AJ7010" t="str">
        <f t="shared" si="109"/>
        <v>Jul</v>
      </c>
    </row>
    <row r="7011" spans="1:36" x14ac:dyDescent="0.3">
      <c r="A7011" t="s">
        <v>15137</v>
      </c>
      <c r="B7011" s="33">
        <v>45792</v>
      </c>
      <c r="C7011" t="s">
        <v>93</v>
      </c>
      <c r="D7011" t="s">
        <v>15138</v>
      </c>
      <c r="E7011" t="s">
        <v>176</v>
      </c>
      <c r="F7011" t="s">
        <v>173</v>
      </c>
      <c r="G7011" t="s">
        <v>156</v>
      </c>
      <c r="H7011" t="s">
        <v>161</v>
      </c>
      <c r="I7011">
        <v>366</v>
      </c>
      <c r="J7011" t="s">
        <v>451</v>
      </c>
      <c r="K7011" t="s">
        <v>1655</v>
      </c>
      <c r="L7011" t="s">
        <v>605</v>
      </c>
      <c r="M7011" t="s">
        <v>1655</v>
      </c>
      <c r="N7011">
        <v>76</v>
      </c>
      <c r="O7011">
        <v>0</v>
      </c>
      <c r="P7011">
        <v>0</v>
      </c>
      <c r="Q7011" t="s">
        <v>70</v>
      </c>
      <c r="R7011" t="s">
        <v>238</v>
      </c>
      <c r="S7011" t="s">
        <v>239</v>
      </c>
      <c r="T7011">
        <v>220</v>
      </c>
      <c r="U7011">
        <v>169</v>
      </c>
      <c r="V7011">
        <v>76.819999999999993</v>
      </c>
      <c r="W7011" t="s">
        <v>133</v>
      </c>
      <c r="X7011">
        <v>10473</v>
      </c>
      <c r="Y7011">
        <v>1769937</v>
      </c>
      <c r="Z7011">
        <v>76726</v>
      </c>
      <c r="AA7011">
        <v>78078</v>
      </c>
      <c r="AB7011">
        <v>1924741</v>
      </c>
      <c r="AC7011">
        <v>1444009</v>
      </c>
      <c r="AD7011">
        <v>480732</v>
      </c>
      <c r="AE7011" t="s">
        <v>81</v>
      </c>
      <c r="AF7011" t="s">
        <v>78</v>
      </c>
      <c r="AG7011" t="s">
        <v>240</v>
      </c>
      <c r="AH7011" t="s">
        <v>144</v>
      </c>
      <c r="AI7011" t="s">
        <v>139</v>
      </c>
      <c r="AJ7011" t="str">
        <f t="shared" si="109"/>
        <v>May</v>
      </c>
    </row>
    <row r="7012" spans="1:36" x14ac:dyDescent="0.3">
      <c r="A7012" t="s">
        <v>15139</v>
      </c>
      <c r="B7012" s="33">
        <v>45835</v>
      </c>
      <c r="C7012" t="s">
        <v>93</v>
      </c>
      <c r="D7012" t="s">
        <v>15140</v>
      </c>
      <c r="E7012" t="s">
        <v>178</v>
      </c>
      <c r="F7012" t="s">
        <v>181</v>
      </c>
      <c r="G7012" t="s">
        <v>157</v>
      </c>
      <c r="H7012" t="s">
        <v>159</v>
      </c>
      <c r="I7012">
        <v>2023</v>
      </c>
      <c r="J7012" t="s">
        <v>275</v>
      </c>
      <c r="K7012" t="s">
        <v>807</v>
      </c>
      <c r="L7012" t="s">
        <v>626</v>
      </c>
      <c r="M7012" t="s">
        <v>2690</v>
      </c>
      <c r="N7012">
        <v>305</v>
      </c>
      <c r="O7012">
        <v>0</v>
      </c>
      <c r="P7012">
        <v>12</v>
      </c>
      <c r="Q7012" t="s">
        <v>73</v>
      </c>
      <c r="R7012" t="s">
        <v>238</v>
      </c>
      <c r="S7012" t="s">
        <v>239</v>
      </c>
      <c r="T7012">
        <v>150</v>
      </c>
      <c r="U7012">
        <v>114</v>
      </c>
      <c r="V7012">
        <v>76</v>
      </c>
      <c r="W7012" t="s">
        <v>133</v>
      </c>
      <c r="X7012">
        <v>4131</v>
      </c>
      <c r="Y7012">
        <v>470934</v>
      </c>
      <c r="Z7012">
        <v>42180</v>
      </c>
      <c r="AA7012">
        <v>12654</v>
      </c>
      <c r="AB7012">
        <v>525768</v>
      </c>
      <c r="AC7012">
        <v>408084</v>
      </c>
      <c r="AD7012">
        <v>117684</v>
      </c>
      <c r="AE7012" t="s">
        <v>75</v>
      </c>
      <c r="AF7012" t="s">
        <v>81</v>
      </c>
      <c r="AG7012" t="s">
        <v>240</v>
      </c>
      <c r="AH7012" t="s">
        <v>146</v>
      </c>
      <c r="AI7012" t="s">
        <v>139</v>
      </c>
      <c r="AJ7012" t="str">
        <f t="shared" si="109"/>
        <v>Jun</v>
      </c>
    </row>
    <row r="7013" spans="1:36" x14ac:dyDescent="0.3">
      <c r="A7013" t="s">
        <v>15141</v>
      </c>
      <c r="B7013" s="33">
        <v>45932</v>
      </c>
      <c r="C7013" t="s">
        <v>99</v>
      </c>
      <c r="D7013" t="s">
        <v>15142</v>
      </c>
      <c r="E7013" t="s">
        <v>177</v>
      </c>
      <c r="F7013" t="s">
        <v>176</v>
      </c>
      <c r="G7013" t="s">
        <v>162</v>
      </c>
      <c r="H7013" t="s">
        <v>156</v>
      </c>
      <c r="I7013">
        <v>1047</v>
      </c>
      <c r="J7013" t="s">
        <v>626</v>
      </c>
      <c r="K7013" t="s">
        <v>3842</v>
      </c>
      <c r="L7013" t="s">
        <v>6374</v>
      </c>
      <c r="M7013" t="s">
        <v>777</v>
      </c>
      <c r="N7013">
        <v>151</v>
      </c>
      <c r="O7013">
        <v>47</v>
      </c>
      <c r="P7013">
        <v>39</v>
      </c>
      <c r="Q7013" t="s">
        <v>76</v>
      </c>
      <c r="R7013" t="s">
        <v>238</v>
      </c>
      <c r="S7013" t="s">
        <v>239</v>
      </c>
      <c r="T7013">
        <v>186</v>
      </c>
      <c r="U7013">
        <v>127</v>
      </c>
      <c r="V7013">
        <v>68.28</v>
      </c>
      <c r="W7013" t="s">
        <v>134</v>
      </c>
      <c r="X7013">
        <v>6446</v>
      </c>
      <c r="Y7013">
        <v>818642</v>
      </c>
      <c r="Z7013">
        <v>58039</v>
      </c>
      <c r="AA7013">
        <v>95631</v>
      </c>
      <c r="AB7013">
        <v>972312</v>
      </c>
      <c r="AC7013">
        <v>744550</v>
      </c>
      <c r="AD7013">
        <v>227762</v>
      </c>
      <c r="AE7013" t="s">
        <v>78</v>
      </c>
      <c r="AF7013" t="s">
        <v>81</v>
      </c>
      <c r="AG7013" t="s">
        <v>240</v>
      </c>
      <c r="AH7013" t="s">
        <v>144</v>
      </c>
      <c r="AI7013" t="s">
        <v>138</v>
      </c>
      <c r="AJ7013" t="str">
        <f t="shared" si="109"/>
        <v>Oct</v>
      </c>
    </row>
    <row r="7014" spans="1:36" x14ac:dyDescent="0.3">
      <c r="A7014" t="s">
        <v>15143</v>
      </c>
      <c r="B7014" s="33">
        <v>46010</v>
      </c>
      <c r="C7014" t="s">
        <v>98</v>
      </c>
      <c r="D7014" t="s">
        <v>15144</v>
      </c>
      <c r="E7014" t="s">
        <v>173</v>
      </c>
      <c r="F7014" t="s">
        <v>177</v>
      </c>
      <c r="G7014" t="s">
        <v>161</v>
      </c>
      <c r="H7014" t="s">
        <v>162</v>
      </c>
      <c r="I7014">
        <v>1502</v>
      </c>
      <c r="J7014" t="s">
        <v>420</v>
      </c>
      <c r="K7014" t="s">
        <v>3637</v>
      </c>
      <c r="L7014" t="s">
        <v>1916</v>
      </c>
      <c r="M7014" t="s">
        <v>1360</v>
      </c>
      <c r="N7014">
        <v>188</v>
      </c>
      <c r="O7014">
        <v>41</v>
      </c>
      <c r="P7014">
        <v>6</v>
      </c>
      <c r="Q7014" t="s">
        <v>73</v>
      </c>
      <c r="R7014" t="s">
        <v>238</v>
      </c>
      <c r="S7014" t="s">
        <v>239</v>
      </c>
      <c r="T7014">
        <v>180</v>
      </c>
      <c r="U7014">
        <v>163</v>
      </c>
      <c r="V7014">
        <v>90.56</v>
      </c>
      <c r="W7014" t="s">
        <v>133</v>
      </c>
      <c r="X7014">
        <v>10513</v>
      </c>
      <c r="Y7014">
        <v>1713619</v>
      </c>
      <c r="Z7014">
        <v>66178</v>
      </c>
      <c r="AA7014">
        <v>110025</v>
      </c>
      <c r="AB7014">
        <v>1889822</v>
      </c>
      <c r="AC7014">
        <v>1236092</v>
      </c>
      <c r="AD7014">
        <v>653730</v>
      </c>
      <c r="AE7014" t="s">
        <v>78</v>
      </c>
      <c r="AF7014" t="s">
        <v>78</v>
      </c>
      <c r="AG7014" t="s">
        <v>240</v>
      </c>
      <c r="AH7014" t="s">
        <v>144</v>
      </c>
      <c r="AI7014" t="s">
        <v>140</v>
      </c>
      <c r="AJ7014" t="str">
        <f t="shared" si="109"/>
        <v>Dec</v>
      </c>
    </row>
    <row r="7015" spans="1:36" x14ac:dyDescent="0.3">
      <c r="A7015" t="s">
        <v>15145</v>
      </c>
      <c r="B7015" s="33">
        <v>45870</v>
      </c>
      <c r="C7015" t="s">
        <v>95</v>
      </c>
      <c r="D7015" t="s">
        <v>15146</v>
      </c>
      <c r="E7015" t="s">
        <v>174</v>
      </c>
      <c r="F7015" t="s">
        <v>177</v>
      </c>
      <c r="G7015" t="s">
        <v>158</v>
      </c>
      <c r="H7015" t="s">
        <v>162</v>
      </c>
      <c r="I7015">
        <v>2298</v>
      </c>
      <c r="J7015" t="s">
        <v>264</v>
      </c>
      <c r="K7015" t="s">
        <v>314</v>
      </c>
      <c r="N7015">
        <v>345</v>
      </c>
      <c r="O7015">
        <v>0</v>
      </c>
      <c r="P7015">
        <v>0</v>
      </c>
      <c r="Q7015" t="s">
        <v>67</v>
      </c>
      <c r="R7015" t="s">
        <v>245</v>
      </c>
      <c r="S7015" t="s">
        <v>121</v>
      </c>
      <c r="T7015">
        <v>189</v>
      </c>
      <c r="U7015">
        <v>0</v>
      </c>
      <c r="V7015">
        <v>0</v>
      </c>
      <c r="W7015" t="s">
        <v>135</v>
      </c>
      <c r="X7015">
        <v>4530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 t="s">
        <v>78</v>
      </c>
      <c r="AF7015" t="s">
        <v>78</v>
      </c>
      <c r="AG7015" t="s">
        <v>240</v>
      </c>
      <c r="AH7015" t="s">
        <v>144</v>
      </c>
      <c r="AI7015" t="s">
        <v>139</v>
      </c>
      <c r="AJ7015" t="str">
        <f t="shared" si="109"/>
        <v>Aug</v>
      </c>
    </row>
    <row r="7016" spans="1:36" x14ac:dyDescent="0.3">
      <c r="A7016" t="s">
        <v>15147</v>
      </c>
      <c r="B7016" s="33">
        <v>45820</v>
      </c>
      <c r="C7016" t="s">
        <v>98</v>
      </c>
      <c r="D7016" t="s">
        <v>15148</v>
      </c>
      <c r="E7016" t="s">
        <v>181</v>
      </c>
      <c r="F7016" t="s">
        <v>180</v>
      </c>
      <c r="G7016" t="s">
        <v>159</v>
      </c>
      <c r="H7016" t="s">
        <v>160</v>
      </c>
      <c r="I7016">
        <v>950</v>
      </c>
      <c r="J7016" t="s">
        <v>353</v>
      </c>
      <c r="K7016" t="s">
        <v>536</v>
      </c>
      <c r="L7016" t="s">
        <v>1300</v>
      </c>
      <c r="M7016" t="s">
        <v>3277</v>
      </c>
      <c r="N7016">
        <v>136</v>
      </c>
      <c r="O7016">
        <v>53</v>
      </c>
      <c r="P7016">
        <v>27</v>
      </c>
      <c r="Q7016" t="s">
        <v>73</v>
      </c>
      <c r="R7016" t="s">
        <v>238</v>
      </c>
      <c r="S7016" t="s">
        <v>239</v>
      </c>
      <c r="T7016">
        <v>189</v>
      </c>
      <c r="U7016">
        <v>136</v>
      </c>
      <c r="V7016">
        <v>71.959999999999994</v>
      </c>
      <c r="W7016" t="s">
        <v>135</v>
      </c>
      <c r="X7016">
        <v>7987</v>
      </c>
      <c r="Y7016">
        <v>1086232</v>
      </c>
      <c r="Z7016">
        <v>52496</v>
      </c>
      <c r="AA7016">
        <v>100776</v>
      </c>
      <c r="AB7016">
        <v>1239504</v>
      </c>
      <c r="AC7016">
        <v>997138</v>
      </c>
      <c r="AD7016">
        <v>242366</v>
      </c>
      <c r="AE7016" t="s">
        <v>81</v>
      </c>
      <c r="AF7016" t="s">
        <v>81</v>
      </c>
      <c r="AG7016" t="s">
        <v>240</v>
      </c>
      <c r="AH7016" t="s">
        <v>147</v>
      </c>
      <c r="AI7016" t="s">
        <v>138</v>
      </c>
      <c r="AJ7016" t="str">
        <f t="shared" si="109"/>
        <v>Jun</v>
      </c>
    </row>
    <row r="7017" spans="1:36" x14ac:dyDescent="0.3">
      <c r="A7017" t="s">
        <v>15149</v>
      </c>
      <c r="B7017" s="33">
        <v>45722</v>
      </c>
      <c r="C7017" t="s">
        <v>95</v>
      </c>
      <c r="D7017" t="s">
        <v>6727</v>
      </c>
      <c r="E7017" t="s">
        <v>172</v>
      </c>
      <c r="F7017" t="s">
        <v>179</v>
      </c>
      <c r="G7017" t="s">
        <v>155</v>
      </c>
      <c r="H7017" t="s">
        <v>166</v>
      </c>
      <c r="I7017">
        <v>948</v>
      </c>
      <c r="J7017" t="s">
        <v>572</v>
      </c>
      <c r="K7017" t="s">
        <v>1591</v>
      </c>
      <c r="L7017" t="s">
        <v>386</v>
      </c>
      <c r="M7017" t="s">
        <v>1986</v>
      </c>
      <c r="N7017">
        <v>159</v>
      </c>
      <c r="O7017">
        <v>16</v>
      </c>
      <c r="P7017">
        <v>13</v>
      </c>
      <c r="Q7017" t="s">
        <v>73</v>
      </c>
      <c r="R7017" t="s">
        <v>238</v>
      </c>
      <c r="S7017" t="s">
        <v>239</v>
      </c>
      <c r="T7017">
        <v>180</v>
      </c>
      <c r="U7017">
        <v>161</v>
      </c>
      <c r="V7017">
        <v>89.44</v>
      </c>
      <c r="W7017" t="s">
        <v>135</v>
      </c>
      <c r="X7017">
        <v>5516</v>
      </c>
      <c r="Y7017">
        <v>888076</v>
      </c>
      <c r="Z7017">
        <v>39928</v>
      </c>
      <c r="AA7017">
        <v>34132</v>
      </c>
      <c r="AB7017">
        <v>962136</v>
      </c>
      <c r="AC7017">
        <v>788542</v>
      </c>
      <c r="AD7017">
        <v>173594</v>
      </c>
      <c r="AE7017" t="s">
        <v>81</v>
      </c>
      <c r="AF7017" t="s">
        <v>72</v>
      </c>
      <c r="AG7017" t="s">
        <v>240</v>
      </c>
      <c r="AH7017" t="s">
        <v>144</v>
      </c>
      <c r="AI7017" t="s">
        <v>139</v>
      </c>
      <c r="AJ7017" t="str">
        <f t="shared" si="109"/>
        <v>Mar</v>
      </c>
    </row>
    <row r="7018" spans="1:36" x14ac:dyDescent="0.3">
      <c r="A7018" t="s">
        <v>15150</v>
      </c>
      <c r="B7018" s="33">
        <v>45839</v>
      </c>
      <c r="C7018" t="s">
        <v>93</v>
      </c>
      <c r="D7018" t="s">
        <v>15151</v>
      </c>
      <c r="E7018" t="s">
        <v>173</v>
      </c>
      <c r="F7018" t="s">
        <v>180</v>
      </c>
      <c r="G7018" t="s">
        <v>161</v>
      </c>
      <c r="H7018" t="s">
        <v>160</v>
      </c>
      <c r="I7018">
        <v>1984</v>
      </c>
      <c r="J7018" t="s">
        <v>397</v>
      </c>
      <c r="K7018" t="s">
        <v>5341</v>
      </c>
      <c r="L7018" t="s">
        <v>633</v>
      </c>
      <c r="M7018" t="s">
        <v>4415</v>
      </c>
      <c r="N7018">
        <v>235</v>
      </c>
      <c r="O7018">
        <v>0</v>
      </c>
      <c r="P7018">
        <v>19</v>
      </c>
      <c r="Q7018" t="s">
        <v>73</v>
      </c>
      <c r="R7018" t="s">
        <v>238</v>
      </c>
      <c r="S7018" t="s">
        <v>239</v>
      </c>
      <c r="T7018">
        <v>189</v>
      </c>
      <c r="U7018">
        <v>177</v>
      </c>
      <c r="V7018">
        <v>93.65</v>
      </c>
      <c r="W7018" t="s">
        <v>133</v>
      </c>
      <c r="X7018">
        <v>4541</v>
      </c>
      <c r="Y7018">
        <v>803757</v>
      </c>
      <c r="Z7018">
        <v>46020</v>
      </c>
      <c r="AA7018">
        <v>116820</v>
      </c>
      <c r="AB7018">
        <v>966597</v>
      </c>
      <c r="AC7018">
        <v>762448</v>
      </c>
      <c r="AD7018">
        <v>204149</v>
      </c>
      <c r="AE7018" t="s">
        <v>78</v>
      </c>
      <c r="AF7018" t="s">
        <v>81</v>
      </c>
      <c r="AG7018" t="s">
        <v>240</v>
      </c>
      <c r="AH7018" t="s">
        <v>144</v>
      </c>
      <c r="AI7018" t="s">
        <v>139</v>
      </c>
      <c r="AJ7018" t="str">
        <f t="shared" si="109"/>
        <v>Jul</v>
      </c>
    </row>
    <row r="7019" spans="1:36" x14ac:dyDescent="0.3">
      <c r="A7019" t="s">
        <v>15152</v>
      </c>
      <c r="B7019" s="33">
        <v>45890</v>
      </c>
      <c r="C7019" t="s">
        <v>99</v>
      </c>
      <c r="D7019" t="s">
        <v>15153</v>
      </c>
      <c r="E7019" t="s">
        <v>175</v>
      </c>
      <c r="F7019" t="s">
        <v>177</v>
      </c>
      <c r="G7019" t="s">
        <v>163</v>
      </c>
      <c r="H7019" t="s">
        <v>162</v>
      </c>
      <c r="I7019">
        <v>1434</v>
      </c>
      <c r="J7019" t="s">
        <v>298</v>
      </c>
      <c r="K7019" t="s">
        <v>392</v>
      </c>
      <c r="L7019" t="s">
        <v>258</v>
      </c>
      <c r="M7019" t="s">
        <v>392</v>
      </c>
      <c r="N7019">
        <v>186</v>
      </c>
      <c r="O7019">
        <v>0</v>
      </c>
      <c r="P7019">
        <v>-7</v>
      </c>
      <c r="Q7019" t="s">
        <v>70</v>
      </c>
      <c r="R7019" t="s">
        <v>238</v>
      </c>
      <c r="S7019" t="s">
        <v>239</v>
      </c>
      <c r="T7019">
        <v>189</v>
      </c>
      <c r="U7019">
        <v>152</v>
      </c>
      <c r="V7019">
        <v>80.42</v>
      </c>
      <c r="W7019" t="s">
        <v>134</v>
      </c>
      <c r="X7019">
        <v>8423</v>
      </c>
      <c r="Y7019">
        <v>1280296</v>
      </c>
      <c r="Z7019">
        <v>32680</v>
      </c>
      <c r="AA7019">
        <v>95304</v>
      </c>
      <c r="AB7019">
        <v>1408280</v>
      </c>
      <c r="AC7019">
        <v>966292</v>
      </c>
      <c r="AD7019">
        <v>441988</v>
      </c>
      <c r="AE7019" t="s">
        <v>75</v>
      </c>
      <c r="AF7019" t="s">
        <v>78</v>
      </c>
      <c r="AG7019" t="s">
        <v>240</v>
      </c>
      <c r="AH7019" t="s">
        <v>146</v>
      </c>
      <c r="AI7019" t="s">
        <v>140</v>
      </c>
      <c r="AJ7019" t="str">
        <f t="shared" si="109"/>
        <v>Aug</v>
      </c>
    </row>
    <row r="7020" spans="1:36" x14ac:dyDescent="0.3">
      <c r="A7020" t="s">
        <v>15154</v>
      </c>
      <c r="B7020" s="33">
        <v>45731</v>
      </c>
      <c r="C7020" t="s">
        <v>95</v>
      </c>
      <c r="D7020" t="s">
        <v>15155</v>
      </c>
      <c r="E7020" t="s">
        <v>179</v>
      </c>
      <c r="F7020" t="s">
        <v>172</v>
      </c>
      <c r="G7020" t="s">
        <v>166</v>
      </c>
      <c r="H7020" t="s">
        <v>155</v>
      </c>
      <c r="I7020">
        <v>2359</v>
      </c>
      <c r="J7020" t="s">
        <v>310</v>
      </c>
      <c r="K7020" t="s">
        <v>1310</v>
      </c>
      <c r="L7020" t="s">
        <v>310</v>
      </c>
      <c r="M7020" t="s">
        <v>1310</v>
      </c>
      <c r="N7020">
        <v>343</v>
      </c>
      <c r="O7020">
        <v>0</v>
      </c>
      <c r="P7020">
        <v>-10</v>
      </c>
      <c r="Q7020" t="s">
        <v>70</v>
      </c>
      <c r="R7020" t="s">
        <v>238</v>
      </c>
      <c r="S7020" t="s">
        <v>239</v>
      </c>
      <c r="T7020">
        <v>180</v>
      </c>
      <c r="U7020">
        <v>137</v>
      </c>
      <c r="V7020">
        <v>76.11</v>
      </c>
      <c r="W7020" t="s">
        <v>133</v>
      </c>
      <c r="X7020">
        <v>8331</v>
      </c>
      <c r="Y7020">
        <v>1141347</v>
      </c>
      <c r="Z7020">
        <v>66308</v>
      </c>
      <c r="AA7020">
        <v>54115</v>
      </c>
      <c r="AB7020">
        <v>1261770</v>
      </c>
      <c r="AC7020">
        <v>1109566</v>
      </c>
      <c r="AD7020">
        <v>152204</v>
      </c>
      <c r="AE7020" t="s">
        <v>72</v>
      </c>
      <c r="AF7020" t="s">
        <v>81</v>
      </c>
      <c r="AG7020" t="s">
        <v>240</v>
      </c>
      <c r="AH7020" t="s">
        <v>144</v>
      </c>
      <c r="AI7020" t="s">
        <v>139</v>
      </c>
      <c r="AJ7020" t="str">
        <f t="shared" si="109"/>
        <v>Mar</v>
      </c>
    </row>
    <row r="7021" spans="1:36" x14ac:dyDescent="0.3">
      <c r="A7021" t="s">
        <v>15156</v>
      </c>
      <c r="B7021" s="33">
        <v>46007</v>
      </c>
      <c r="C7021" t="s">
        <v>97</v>
      </c>
      <c r="D7021" t="s">
        <v>15157</v>
      </c>
      <c r="E7021" t="s">
        <v>179</v>
      </c>
      <c r="F7021" t="s">
        <v>178</v>
      </c>
      <c r="G7021" t="s">
        <v>166</v>
      </c>
      <c r="H7021" t="s">
        <v>157</v>
      </c>
      <c r="I7021">
        <v>2346</v>
      </c>
      <c r="J7021" t="s">
        <v>292</v>
      </c>
      <c r="K7021" t="s">
        <v>1843</v>
      </c>
      <c r="L7021" t="s">
        <v>1842</v>
      </c>
      <c r="M7021" t="s">
        <v>2217</v>
      </c>
      <c r="N7021">
        <v>327</v>
      </c>
      <c r="O7021">
        <v>5</v>
      </c>
      <c r="P7021">
        <v>17</v>
      </c>
      <c r="Q7021" t="s">
        <v>73</v>
      </c>
      <c r="R7021" t="s">
        <v>238</v>
      </c>
      <c r="S7021" t="s">
        <v>239</v>
      </c>
      <c r="T7021">
        <v>220</v>
      </c>
      <c r="U7021">
        <v>162</v>
      </c>
      <c r="V7021">
        <v>73.64</v>
      </c>
      <c r="W7021" t="s">
        <v>135</v>
      </c>
      <c r="X7021">
        <v>10087</v>
      </c>
      <c r="Y7021">
        <v>1634094</v>
      </c>
      <c r="Z7021">
        <v>58158</v>
      </c>
      <c r="AA7021">
        <v>73548</v>
      </c>
      <c r="AB7021">
        <v>1765800</v>
      </c>
      <c r="AC7021">
        <v>1108717</v>
      </c>
      <c r="AD7021">
        <v>657083</v>
      </c>
      <c r="AE7021" t="s">
        <v>72</v>
      </c>
      <c r="AF7021" t="s">
        <v>75</v>
      </c>
      <c r="AG7021" t="s">
        <v>240</v>
      </c>
      <c r="AH7021" t="s">
        <v>146</v>
      </c>
      <c r="AI7021" t="s">
        <v>138</v>
      </c>
      <c r="AJ7021" t="str">
        <f t="shared" si="109"/>
        <v>Dec</v>
      </c>
    </row>
    <row r="7022" spans="1:36" x14ac:dyDescent="0.3">
      <c r="A7022" t="s">
        <v>15158</v>
      </c>
      <c r="B7022" s="33">
        <v>45765</v>
      </c>
      <c r="C7022" t="s">
        <v>98</v>
      </c>
      <c r="D7022" t="s">
        <v>15159</v>
      </c>
      <c r="E7022" t="s">
        <v>178</v>
      </c>
      <c r="F7022" t="s">
        <v>180</v>
      </c>
      <c r="G7022" t="s">
        <v>157</v>
      </c>
      <c r="H7022" t="s">
        <v>160</v>
      </c>
      <c r="I7022">
        <v>421</v>
      </c>
      <c r="J7022" t="s">
        <v>270</v>
      </c>
      <c r="K7022" t="s">
        <v>3945</v>
      </c>
      <c r="L7022" t="s">
        <v>270</v>
      </c>
      <c r="M7022" t="s">
        <v>3071</v>
      </c>
      <c r="N7022">
        <v>74</v>
      </c>
      <c r="O7022">
        <v>15</v>
      </c>
      <c r="P7022">
        <v>8</v>
      </c>
      <c r="Q7022" t="s">
        <v>73</v>
      </c>
      <c r="R7022" t="s">
        <v>238</v>
      </c>
      <c r="S7022" t="s">
        <v>239</v>
      </c>
      <c r="T7022">
        <v>189</v>
      </c>
      <c r="U7022">
        <v>163</v>
      </c>
      <c r="V7022">
        <v>86.24</v>
      </c>
      <c r="W7022" t="s">
        <v>133</v>
      </c>
      <c r="X7022">
        <v>4159</v>
      </c>
      <c r="Y7022">
        <v>677917</v>
      </c>
      <c r="Z7022">
        <v>45803</v>
      </c>
      <c r="AA7022">
        <v>108069</v>
      </c>
      <c r="AB7022">
        <v>831789</v>
      </c>
      <c r="AC7022">
        <v>591653</v>
      </c>
      <c r="AD7022">
        <v>240136</v>
      </c>
      <c r="AE7022" t="s">
        <v>75</v>
      </c>
      <c r="AF7022" t="s">
        <v>81</v>
      </c>
      <c r="AG7022" t="s">
        <v>240</v>
      </c>
      <c r="AH7022" t="s">
        <v>145</v>
      </c>
      <c r="AI7022" t="s">
        <v>140</v>
      </c>
      <c r="AJ7022" t="str">
        <f t="shared" si="109"/>
        <v>Apr</v>
      </c>
    </row>
    <row r="7023" spans="1:36" x14ac:dyDescent="0.3">
      <c r="A7023" t="s">
        <v>15160</v>
      </c>
      <c r="B7023" s="33">
        <v>45780</v>
      </c>
      <c r="C7023" t="s">
        <v>93</v>
      </c>
      <c r="D7023" t="s">
        <v>15161</v>
      </c>
      <c r="E7023" t="s">
        <v>180</v>
      </c>
      <c r="F7023" t="s">
        <v>173</v>
      </c>
      <c r="G7023" t="s">
        <v>160</v>
      </c>
      <c r="H7023" t="s">
        <v>161</v>
      </c>
      <c r="I7023">
        <v>1078</v>
      </c>
      <c r="J7023" t="s">
        <v>566</v>
      </c>
      <c r="K7023" t="s">
        <v>3324</v>
      </c>
      <c r="N7023">
        <v>142</v>
      </c>
      <c r="O7023">
        <v>0</v>
      </c>
      <c r="P7023">
        <v>0</v>
      </c>
      <c r="Q7023" t="s">
        <v>67</v>
      </c>
      <c r="R7023" t="s">
        <v>245</v>
      </c>
      <c r="S7023" t="s">
        <v>123</v>
      </c>
      <c r="T7023">
        <v>189</v>
      </c>
      <c r="U7023">
        <v>0</v>
      </c>
      <c r="V7023">
        <v>0</v>
      </c>
      <c r="W7023" t="s">
        <v>133</v>
      </c>
      <c r="X7023">
        <v>5881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 t="s">
        <v>81</v>
      </c>
      <c r="AF7023" t="s">
        <v>78</v>
      </c>
      <c r="AG7023" t="s">
        <v>240</v>
      </c>
      <c r="AH7023" t="s">
        <v>144</v>
      </c>
      <c r="AI7023" t="s">
        <v>140</v>
      </c>
      <c r="AJ7023" t="str">
        <f t="shared" si="109"/>
        <v>May</v>
      </c>
    </row>
    <row r="7024" spans="1:36" x14ac:dyDescent="0.3">
      <c r="A7024" t="s">
        <v>15162</v>
      </c>
      <c r="B7024" s="33">
        <v>45865</v>
      </c>
      <c r="C7024" t="s">
        <v>96</v>
      </c>
      <c r="D7024" t="s">
        <v>15163</v>
      </c>
      <c r="E7024" t="s">
        <v>173</v>
      </c>
      <c r="F7024" t="s">
        <v>178</v>
      </c>
      <c r="G7024" t="s">
        <v>161</v>
      </c>
      <c r="H7024" t="s">
        <v>157</v>
      </c>
      <c r="I7024">
        <v>1401</v>
      </c>
      <c r="J7024" t="s">
        <v>600</v>
      </c>
      <c r="K7024" t="s">
        <v>410</v>
      </c>
      <c r="L7024" t="s">
        <v>1035</v>
      </c>
      <c r="M7024" t="s">
        <v>315</v>
      </c>
      <c r="N7024">
        <v>193</v>
      </c>
      <c r="O7024">
        <v>37</v>
      </c>
      <c r="P7024">
        <v>48</v>
      </c>
      <c r="Q7024" t="s">
        <v>76</v>
      </c>
      <c r="R7024" t="s">
        <v>238</v>
      </c>
      <c r="S7024" t="s">
        <v>239</v>
      </c>
      <c r="T7024">
        <v>189</v>
      </c>
      <c r="U7024">
        <v>166</v>
      </c>
      <c r="V7024">
        <v>87.83</v>
      </c>
      <c r="W7024" t="s">
        <v>135</v>
      </c>
      <c r="X7024">
        <v>7007</v>
      </c>
      <c r="Y7024">
        <v>1163162</v>
      </c>
      <c r="Z7024">
        <v>40006</v>
      </c>
      <c r="AA7024">
        <v>37350</v>
      </c>
      <c r="AB7024">
        <v>1240518</v>
      </c>
      <c r="AC7024">
        <v>803959</v>
      </c>
      <c r="AD7024">
        <v>436559</v>
      </c>
      <c r="AE7024" t="s">
        <v>78</v>
      </c>
      <c r="AF7024" t="s">
        <v>75</v>
      </c>
      <c r="AG7024" t="s">
        <v>240</v>
      </c>
      <c r="AH7024" t="s">
        <v>144</v>
      </c>
      <c r="AI7024" t="s">
        <v>139</v>
      </c>
      <c r="AJ7024" t="str">
        <f t="shared" si="109"/>
        <v>Jul</v>
      </c>
    </row>
    <row r="7025" spans="1:36" x14ac:dyDescent="0.3">
      <c r="A7025" t="s">
        <v>15164</v>
      </c>
      <c r="B7025" s="33">
        <v>45754</v>
      </c>
      <c r="C7025" t="s">
        <v>93</v>
      </c>
      <c r="D7025" t="s">
        <v>15165</v>
      </c>
      <c r="E7025" t="s">
        <v>177</v>
      </c>
      <c r="F7025" t="s">
        <v>181</v>
      </c>
      <c r="G7025" t="s">
        <v>162</v>
      </c>
      <c r="H7025" t="s">
        <v>159</v>
      </c>
      <c r="I7025">
        <v>2322</v>
      </c>
      <c r="J7025" t="s">
        <v>529</v>
      </c>
      <c r="K7025" t="s">
        <v>1378</v>
      </c>
      <c r="L7025" t="s">
        <v>385</v>
      </c>
      <c r="M7025" t="s">
        <v>525</v>
      </c>
      <c r="N7025">
        <v>304</v>
      </c>
      <c r="O7025">
        <v>0</v>
      </c>
      <c r="P7025">
        <v>10</v>
      </c>
      <c r="Q7025" t="s">
        <v>73</v>
      </c>
      <c r="R7025" t="s">
        <v>238</v>
      </c>
      <c r="S7025" t="s">
        <v>239</v>
      </c>
      <c r="T7025">
        <v>189</v>
      </c>
      <c r="U7025">
        <v>150</v>
      </c>
      <c r="V7025">
        <v>79.37</v>
      </c>
      <c r="W7025" t="s">
        <v>135</v>
      </c>
      <c r="X7025">
        <v>4074</v>
      </c>
      <c r="Y7025">
        <v>611100</v>
      </c>
      <c r="Z7025">
        <v>51300</v>
      </c>
      <c r="AA7025">
        <v>61200</v>
      </c>
      <c r="AB7025">
        <v>723600</v>
      </c>
      <c r="AC7025">
        <v>426885</v>
      </c>
      <c r="AD7025">
        <v>296715</v>
      </c>
      <c r="AE7025" t="s">
        <v>78</v>
      </c>
      <c r="AF7025" t="s">
        <v>81</v>
      </c>
      <c r="AG7025" t="s">
        <v>240</v>
      </c>
      <c r="AH7025" t="s">
        <v>144</v>
      </c>
      <c r="AI7025" t="s">
        <v>140</v>
      </c>
      <c r="AJ7025" t="str">
        <f t="shared" si="109"/>
        <v>Apr</v>
      </c>
    </row>
    <row r="7026" spans="1:36" x14ac:dyDescent="0.3">
      <c r="A7026" t="s">
        <v>15166</v>
      </c>
      <c r="B7026" s="33">
        <v>45707</v>
      </c>
      <c r="C7026" t="s">
        <v>97</v>
      </c>
      <c r="D7026" t="s">
        <v>15167</v>
      </c>
      <c r="E7026" t="s">
        <v>179</v>
      </c>
      <c r="F7026" t="s">
        <v>181</v>
      </c>
      <c r="G7026" t="s">
        <v>166</v>
      </c>
      <c r="H7026" t="s">
        <v>159</v>
      </c>
      <c r="I7026">
        <v>1282</v>
      </c>
      <c r="J7026" t="s">
        <v>554</v>
      </c>
      <c r="K7026" t="s">
        <v>3193</v>
      </c>
      <c r="L7026" t="s">
        <v>2079</v>
      </c>
      <c r="M7026" t="s">
        <v>2254</v>
      </c>
      <c r="N7026">
        <v>179</v>
      </c>
      <c r="O7026">
        <v>44</v>
      </c>
      <c r="P7026">
        <v>49</v>
      </c>
      <c r="Q7026" t="s">
        <v>76</v>
      </c>
      <c r="R7026" t="s">
        <v>238</v>
      </c>
      <c r="S7026" t="s">
        <v>239</v>
      </c>
      <c r="T7026">
        <v>189</v>
      </c>
      <c r="U7026">
        <v>158</v>
      </c>
      <c r="V7026">
        <v>83.6</v>
      </c>
      <c r="W7026" t="s">
        <v>133</v>
      </c>
      <c r="X7026">
        <v>3510</v>
      </c>
      <c r="Y7026">
        <v>554580</v>
      </c>
      <c r="Z7026">
        <v>32548</v>
      </c>
      <c r="AA7026">
        <v>99382</v>
      </c>
      <c r="AB7026">
        <v>686510</v>
      </c>
      <c r="AC7026">
        <v>416610</v>
      </c>
      <c r="AD7026">
        <v>269900</v>
      </c>
      <c r="AE7026" t="s">
        <v>72</v>
      </c>
      <c r="AF7026" t="s">
        <v>81</v>
      </c>
      <c r="AG7026" t="s">
        <v>240</v>
      </c>
      <c r="AH7026" t="s">
        <v>146</v>
      </c>
      <c r="AI7026" t="s">
        <v>139</v>
      </c>
      <c r="AJ7026" t="str">
        <f t="shared" si="109"/>
        <v>Feb</v>
      </c>
    </row>
    <row r="7027" spans="1:36" x14ac:dyDescent="0.3">
      <c r="A7027" t="s">
        <v>15168</v>
      </c>
      <c r="B7027" s="33">
        <v>45667</v>
      </c>
      <c r="C7027" t="s">
        <v>93</v>
      </c>
      <c r="D7027" t="s">
        <v>15169</v>
      </c>
      <c r="E7027" t="s">
        <v>172</v>
      </c>
      <c r="F7027" t="s">
        <v>173</v>
      </c>
      <c r="G7027" t="s">
        <v>155</v>
      </c>
      <c r="H7027" t="s">
        <v>161</v>
      </c>
      <c r="I7027">
        <v>2267</v>
      </c>
      <c r="J7027" t="s">
        <v>420</v>
      </c>
      <c r="K7027" t="s">
        <v>1431</v>
      </c>
      <c r="L7027" t="s">
        <v>420</v>
      </c>
      <c r="M7027" t="s">
        <v>1909</v>
      </c>
      <c r="N7027">
        <v>313</v>
      </c>
      <c r="O7027">
        <v>30</v>
      </c>
      <c r="P7027">
        <v>29</v>
      </c>
      <c r="Q7027" t="s">
        <v>73</v>
      </c>
      <c r="R7027" t="s">
        <v>238</v>
      </c>
      <c r="S7027" t="s">
        <v>239</v>
      </c>
      <c r="T7027">
        <v>180</v>
      </c>
      <c r="U7027">
        <v>81</v>
      </c>
      <c r="V7027">
        <v>45</v>
      </c>
      <c r="W7027" t="s">
        <v>134</v>
      </c>
      <c r="X7027">
        <v>9446</v>
      </c>
      <c r="Y7027">
        <v>765126</v>
      </c>
      <c r="Z7027">
        <v>18306</v>
      </c>
      <c r="AA7027">
        <v>45279</v>
      </c>
      <c r="AB7027">
        <v>828711</v>
      </c>
      <c r="AC7027">
        <v>617546</v>
      </c>
      <c r="AD7027">
        <v>211165</v>
      </c>
      <c r="AE7027" t="s">
        <v>81</v>
      </c>
      <c r="AF7027" t="s">
        <v>78</v>
      </c>
      <c r="AG7027" t="s">
        <v>240</v>
      </c>
      <c r="AH7027" t="s">
        <v>144</v>
      </c>
      <c r="AI7027" t="s">
        <v>139</v>
      </c>
      <c r="AJ7027" t="str">
        <f t="shared" si="109"/>
        <v>Jan</v>
      </c>
    </row>
    <row r="7028" spans="1:36" x14ac:dyDescent="0.3">
      <c r="A7028" t="s">
        <v>15170</v>
      </c>
      <c r="B7028" s="33">
        <v>45966</v>
      </c>
      <c r="C7028" t="s">
        <v>98</v>
      </c>
      <c r="D7028" t="s">
        <v>15171</v>
      </c>
      <c r="E7028" t="s">
        <v>179</v>
      </c>
      <c r="F7028" t="s">
        <v>180</v>
      </c>
      <c r="G7028" t="s">
        <v>166</v>
      </c>
      <c r="H7028" t="s">
        <v>160</v>
      </c>
      <c r="I7028">
        <v>2227</v>
      </c>
      <c r="J7028" t="s">
        <v>572</v>
      </c>
      <c r="K7028" t="s">
        <v>2569</v>
      </c>
      <c r="L7028" t="s">
        <v>669</v>
      </c>
      <c r="M7028" t="s">
        <v>746</v>
      </c>
      <c r="N7028">
        <v>315</v>
      </c>
      <c r="O7028">
        <v>8</v>
      </c>
      <c r="P7028">
        <v>4</v>
      </c>
      <c r="Q7028" t="s">
        <v>73</v>
      </c>
      <c r="R7028" t="s">
        <v>238</v>
      </c>
      <c r="S7028" t="s">
        <v>239</v>
      </c>
      <c r="T7028">
        <v>180</v>
      </c>
      <c r="U7028">
        <v>115</v>
      </c>
      <c r="V7028">
        <v>63.89</v>
      </c>
      <c r="W7028" t="s">
        <v>135</v>
      </c>
      <c r="X7028">
        <v>8369</v>
      </c>
      <c r="Y7028">
        <v>962435</v>
      </c>
      <c r="Z7028">
        <v>48415</v>
      </c>
      <c r="AA7028">
        <v>54280</v>
      </c>
      <c r="AB7028">
        <v>1065130</v>
      </c>
      <c r="AC7028">
        <v>675279</v>
      </c>
      <c r="AD7028">
        <v>389851</v>
      </c>
      <c r="AE7028" t="s">
        <v>72</v>
      </c>
      <c r="AF7028" t="s">
        <v>81</v>
      </c>
      <c r="AG7028" t="s">
        <v>240</v>
      </c>
      <c r="AH7028" t="s">
        <v>144</v>
      </c>
      <c r="AI7028" t="s">
        <v>138</v>
      </c>
      <c r="AJ7028" t="str">
        <f t="shared" si="109"/>
        <v>Nov</v>
      </c>
    </row>
    <row r="7029" spans="1:36" x14ac:dyDescent="0.3">
      <c r="A7029" t="s">
        <v>15172</v>
      </c>
      <c r="B7029" s="33">
        <v>45748</v>
      </c>
      <c r="C7029" t="s">
        <v>93</v>
      </c>
      <c r="D7029" t="s">
        <v>15173</v>
      </c>
      <c r="E7029" t="s">
        <v>176</v>
      </c>
      <c r="F7029" t="s">
        <v>173</v>
      </c>
      <c r="G7029" t="s">
        <v>156</v>
      </c>
      <c r="H7029" t="s">
        <v>161</v>
      </c>
      <c r="I7029">
        <v>1361</v>
      </c>
      <c r="J7029" t="s">
        <v>459</v>
      </c>
      <c r="K7029" t="s">
        <v>1796</v>
      </c>
      <c r="L7029" t="s">
        <v>459</v>
      </c>
      <c r="M7029" t="s">
        <v>1796</v>
      </c>
      <c r="N7029">
        <v>176</v>
      </c>
      <c r="O7029">
        <v>0</v>
      </c>
      <c r="P7029">
        <v>-3</v>
      </c>
      <c r="Q7029" t="s">
        <v>70</v>
      </c>
      <c r="R7029" t="s">
        <v>238</v>
      </c>
      <c r="S7029" t="s">
        <v>239</v>
      </c>
      <c r="T7029">
        <v>150</v>
      </c>
      <c r="U7029">
        <v>92</v>
      </c>
      <c r="V7029">
        <v>61.33</v>
      </c>
      <c r="W7029" t="s">
        <v>133</v>
      </c>
      <c r="X7029">
        <v>10065</v>
      </c>
      <c r="Y7029">
        <v>925980</v>
      </c>
      <c r="Z7029">
        <v>29072</v>
      </c>
      <c r="AA7029">
        <v>37904</v>
      </c>
      <c r="AB7029">
        <v>992956</v>
      </c>
      <c r="AC7029">
        <v>705648</v>
      </c>
      <c r="AD7029">
        <v>287308</v>
      </c>
      <c r="AE7029" t="s">
        <v>81</v>
      </c>
      <c r="AF7029" t="s">
        <v>78</v>
      </c>
      <c r="AG7029" t="s">
        <v>240</v>
      </c>
      <c r="AH7029" t="s">
        <v>144</v>
      </c>
      <c r="AI7029" t="s">
        <v>139</v>
      </c>
      <c r="AJ7029" t="str">
        <f t="shared" si="109"/>
        <v>Apr</v>
      </c>
    </row>
    <row r="7030" spans="1:36" x14ac:dyDescent="0.3">
      <c r="A7030" t="s">
        <v>15174</v>
      </c>
      <c r="B7030" s="33">
        <v>45979</v>
      </c>
      <c r="C7030" t="s">
        <v>93</v>
      </c>
      <c r="D7030" t="s">
        <v>15175</v>
      </c>
      <c r="E7030" t="s">
        <v>173</v>
      </c>
      <c r="F7030" t="s">
        <v>174</v>
      </c>
      <c r="G7030" t="s">
        <v>161</v>
      </c>
      <c r="H7030" t="s">
        <v>158</v>
      </c>
      <c r="I7030">
        <v>1291</v>
      </c>
      <c r="J7030" t="s">
        <v>357</v>
      </c>
      <c r="K7030" t="s">
        <v>3819</v>
      </c>
      <c r="L7030" t="s">
        <v>769</v>
      </c>
      <c r="M7030" t="s">
        <v>3452</v>
      </c>
      <c r="N7030">
        <v>171</v>
      </c>
      <c r="O7030">
        <v>32</v>
      </c>
      <c r="P7030">
        <v>29</v>
      </c>
      <c r="Q7030" t="s">
        <v>73</v>
      </c>
      <c r="R7030" t="s">
        <v>238</v>
      </c>
      <c r="S7030" t="s">
        <v>239</v>
      </c>
      <c r="T7030">
        <v>180</v>
      </c>
      <c r="U7030">
        <v>164</v>
      </c>
      <c r="V7030">
        <v>91.11</v>
      </c>
      <c r="W7030" t="s">
        <v>133</v>
      </c>
      <c r="X7030">
        <v>3892</v>
      </c>
      <c r="Y7030">
        <v>638288</v>
      </c>
      <c r="Z7030">
        <v>79540</v>
      </c>
      <c r="AA7030">
        <v>67240</v>
      </c>
      <c r="AB7030">
        <v>785068</v>
      </c>
      <c r="AC7030">
        <v>539021</v>
      </c>
      <c r="AD7030">
        <v>246047</v>
      </c>
      <c r="AE7030" t="s">
        <v>78</v>
      </c>
      <c r="AF7030" t="s">
        <v>78</v>
      </c>
      <c r="AG7030" t="s">
        <v>240</v>
      </c>
      <c r="AH7030" t="s">
        <v>144</v>
      </c>
      <c r="AI7030" t="s">
        <v>139</v>
      </c>
      <c r="AJ7030" t="str">
        <f t="shared" si="109"/>
        <v>Nov</v>
      </c>
    </row>
    <row r="7031" spans="1:36" x14ac:dyDescent="0.3">
      <c r="A7031" t="s">
        <v>15176</v>
      </c>
      <c r="B7031" s="33">
        <v>45823</v>
      </c>
      <c r="C7031" t="s">
        <v>98</v>
      </c>
      <c r="D7031" t="s">
        <v>15177</v>
      </c>
      <c r="E7031" t="s">
        <v>177</v>
      </c>
      <c r="F7031" t="s">
        <v>173</v>
      </c>
      <c r="G7031" t="s">
        <v>162</v>
      </c>
      <c r="H7031" t="s">
        <v>161</v>
      </c>
      <c r="I7031">
        <v>1829</v>
      </c>
      <c r="J7031" t="s">
        <v>385</v>
      </c>
      <c r="K7031" t="s">
        <v>1617</v>
      </c>
      <c r="L7031" t="s">
        <v>982</v>
      </c>
      <c r="M7031" t="s">
        <v>2530</v>
      </c>
      <c r="N7031">
        <v>265</v>
      </c>
      <c r="O7031">
        <v>14</v>
      </c>
      <c r="P7031">
        <v>28</v>
      </c>
      <c r="Q7031" t="s">
        <v>73</v>
      </c>
      <c r="R7031" t="s">
        <v>238</v>
      </c>
      <c r="S7031" t="s">
        <v>239</v>
      </c>
      <c r="T7031">
        <v>180</v>
      </c>
      <c r="U7031">
        <v>113</v>
      </c>
      <c r="V7031">
        <v>62.78</v>
      </c>
      <c r="W7031" t="s">
        <v>133</v>
      </c>
      <c r="X7031">
        <v>6284</v>
      </c>
      <c r="Y7031">
        <v>710092</v>
      </c>
      <c r="Z7031">
        <v>20340</v>
      </c>
      <c r="AA7031">
        <v>53449</v>
      </c>
      <c r="AB7031">
        <v>783881</v>
      </c>
      <c r="AC7031">
        <v>548587</v>
      </c>
      <c r="AD7031">
        <v>235294</v>
      </c>
      <c r="AE7031" t="s">
        <v>78</v>
      </c>
      <c r="AF7031" t="s">
        <v>78</v>
      </c>
      <c r="AG7031" t="s">
        <v>240</v>
      </c>
      <c r="AH7031" t="s">
        <v>146</v>
      </c>
      <c r="AI7031" t="s">
        <v>138</v>
      </c>
      <c r="AJ7031" t="str">
        <f t="shared" si="109"/>
        <v>Jun</v>
      </c>
    </row>
    <row r="7032" spans="1:36" x14ac:dyDescent="0.3">
      <c r="A7032" t="s">
        <v>15178</v>
      </c>
      <c r="B7032" s="33">
        <v>45928</v>
      </c>
      <c r="C7032" t="s">
        <v>99</v>
      </c>
      <c r="D7032" t="s">
        <v>15179</v>
      </c>
      <c r="E7032" t="s">
        <v>172</v>
      </c>
      <c r="F7032" t="s">
        <v>180</v>
      </c>
      <c r="G7032" t="s">
        <v>155</v>
      </c>
      <c r="H7032" t="s">
        <v>160</v>
      </c>
      <c r="I7032">
        <v>2063</v>
      </c>
      <c r="J7032" t="s">
        <v>520</v>
      </c>
      <c r="K7032" t="s">
        <v>6305</v>
      </c>
      <c r="L7032" t="s">
        <v>477</v>
      </c>
      <c r="M7032" t="s">
        <v>6305</v>
      </c>
      <c r="N7032">
        <v>311</v>
      </c>
      <c r="O7032">
        <v>0</v>
      </c>
      <c r="P7032">
        <v>-5</v>
      </c>
      <c r="Q7032" t="s">
        <v>70</v>
      </c>
      <c r="R7032" t="s">
        <v>238</v>
      </c>
      <c r="S7032" t="s">
        <v>239</v>
      </c>
      <c r="T7032">
        <v>180</v>
      </c>
      <c r="U7032">
        <v>144</v>
      </c>
      <c r="V7032">
        <v>80</v>
      </c>
      <c r="W7032" t="s">
        <v>135</v>
      </c>
      <c r="X7032">
        <v>6156</v>
      </c>
      <c r="Y7032">
        <v>886464</v>
      </c>
      <c r="Z7032">
        <v>27072</v>
      </c>
      <c r="AA7032">
        <v>40176</v>
      </c>
      <c r="AB7032">
        <v>953712</v>
      </c>
      <c r="AC7032">
        <v>600354</v>
      </c>
      <c r="AD7032">
        <v>353358</v>
      </c>
      <c r="AE7032" t="s">
        <v>81</v>
      </c>
      <c r="AF7032" t="s">
        <v>81</v>
      </c>
      <c r="AG7032" t="s">
        <v>240</v>
      </c>
      <c r="AH7032" t="s">
        <v>145</v>
      </c>
      <c r="AI7032" t="s">
        <v>140</v>
      </c>
      <c r="AJ7032" t="str">
        <f t="shared" si="109"/>
        <v>Sep</v>
      </c>
    </row>
    <row r="7033" spans="1:36" x14ac:dyDescent="0.3">
      <c r="A7033" t="s">
        <v>15180</v>
      </c>
      <c r="B7033" s="33">
        <v>45971</v>
      </c>
      <c r="C7033" t="s">
        <v>93</v>
      </c>
      <c r="D7033" t="s">
        <v>15181</v>
      </c>
      <c r="E7033" t="s">
        <v>181</v>
      </c>
      <c r="F7033" t="s">
        <v>180</v>
      </c>
      <c r="G7033" t="s">
        <v>159</v>
      </c>
      <c r="H7033" t="s">
        <v>160</v>
      </c>
      <c r="I7033">
        <v>1950</v>
      </c>
      <c r="J7033" t="s">
        <v>605</v>
      </c>
      <c r="K7033" t="s">
        <v>1900</v>
      </c>
      <c r="L7033" t="s">
        <v>2406</v>
      </c>
      <c r="M7033" t="s">
        <v>1900</v>
      </c>
      <c r="N7033">
        <v>284</v>
      </c>
      <c r="O7033">
        <v>1</v>
      </c>
      <c r="P7033">
        <v>-10</v>
      </c>
      <c r="Q7033" t="s">
        <v>73</v>
      </c>
      <c r="R7033" t="s">
        <v>238</v>
      </c>
      <c r="S7033" t="s">
        <v>239</v>
      </c>
      <c r="T7033">
        <v>220</v>
      </c>
      <c r="U7033">
        <v>184</v>
      </c>
      <c r="V7033">
        <v>83.64</v>
      </c>
      <c r="W7033" t="s">
        <v>133</v>
      </c>
      <c r="X7033">
        <v>10745</v>
      </c>
      <c r="Y7033">
        <v>1977080</v>
      </c>
      <c r="Z7033">
        <v>74520</v>
      </c>
      <c r="AA7033">
        <v>65320</v>
      </c>
      <c r="AB7033">
        <v>2116920</v>
      </c>
      <c r="AC7033">
        <v>1483568</v>
      </c>
      <c r="AD7033">
        <v>633352</v>
      </c>
      <c r="AE7033" t="s">
        <v>81</v>
      </c>
      <c r="AF7033" t="s">
        <v>81</v>
      </c>
      <c r="AG7033" t="s">
        <v>240</v>
      </c>
      <c r="AH7033" t="s">
        <v>146</v>
      </c>
      <c r="AI7033" t="s">
        <v>138</v>
      </c>
      <c r="AJ7033" t="str">
        <f t="shared" si="109"/>
        <v>Nov</v>
      </c>
    </row>
    <row r="7034" spans="1:36" x14ac:dyDescent="0.3">
      <c r="A7034" t="s">
        <v>15182</v>
      </c>
      <c r="B7034" s="33">
        <v>45938</v>
      </c>
      <c r="C7034" t="s">
        <v>95</v>
      </c>
      <c r="D7034" t="s">
        <v>15183</v>
      </c>
      <c r="E7034" t="s">
        <v>178</v>
      </c>
      <c r="F7034" t="s">
        <v>179</v>
      </c>
      <c r="G7034" t="s">
        <v>157</v>
      </c>
      <c r="H7034" t="s">
        <v>166</v>
      </c>
      <c r="I7034">
        <v>729</v>
      </c>
      <c r="J7034" t="s">
        <v>1510</v>
      </c>
      <c r="K7034" t="s">
        <v>5243</v>
      </c>
      <c r="L7034" t="s">
        <v>304</v>
      </c>
      <c r="M7034" t="s">
        <v>2166</v>
      </c>
      <c r="N7034">
        <v>115</v>
      </c>
      <c r="O7034">
        <v>0</v>
      </c>
      <c r="P7034">
        <v>16</v>
      </c>
      <c r="Q7034" t="s">
        <v>73</v>
      </c>
      <c r="R7034" t="s">
        <v>238</v>
      </c>
      <c r="S7034" t="s">
        <v>239</v>
      </c>
      <c r="T7034">
        <v>180</v>
      </c>
      <c r="U7034">
        <v>169</v>
      </c>
      <c r="V7034">
        <v>93.89</v>
      </c>
      <c r="W7034" t="s">
        <v>133</v>
      </c>
      <c r="X7034">
        <v>6801</v>
      </c>
      <c r="Y7034">
        <v>1149369</v>
      </c>
      <c r="Z7034">
        <v>81120</v>
      </c>
      <c r="AA7034">
        <v>109512</v>
      </c>
      <c r="AB7034">
        <v>1340001</v>
      </c>
      <c r="AC7034">
        <v>849573</v>
      </c>
      <c r="AD7034">
        <v>490428</v>
      </c>
      <c r="AE7034" t="s">
        <v>75</v>
      </c>
      <c r="AF7034" t="s">
        <v>72</v>
      </c>
      <c r="AG7034" t="s">
        <v>240</v>
      </c>
      <c r="AH7034" t="s">
        <v>144</v>
      </c>
      <c r="AI7034" t="s">
        <v>139</v>
      </c>
      <c r="AJ7034" t="str">
        <f t="shared" si="109"/>
        <v>Oct</v>
      </c>
    </row>
    <row r="7035" spans="1:36" x14ac:dyDescent="0.3">
      <c r="A7035" t="s">
        <v>15184</v>
      </c>
      <c r="B7035" s="33">
        <v>46005</v>
      </c>
      <c r="C7035" t="s">
        <v>93</v>
      </c>
      <c r="D7035" t="s">
        <v>6294</v>
      </c>
      <c r="E7035" t="s">
        <v>175</v>
      </c>
      <c r="F7035" t="s">
        <v>180</v>
      </c>
      <c r="G7035" t="s">
        <v>163</v>
      </c>
      <c r="H7035" t="s">
        <v>160</v>
      </c>
      <c r="I7035">
        <v>803</v>
      </c>
      <c r="J7035" t="s">
        <v>572</v>
      </c>
      <c r="K7035" t="s">
        <v>6144</v>
      </c>
      <c r="L7035" t="s">
        <v>1767</v>
      </c>
      <c r="M7035" t="s">
        <v>2542</v>
      </c>
      <c r="N7035">
        <v>114</v>
      </c>
      <c r="O7035">
        <v>5</v>
      </c>
      <c r="P7035">
        <v>39</v>
      </c>
      <c r="Q7035" t="s">
        <v>76</v>
      </c>
      <c r="R7035" t="s">
        <v>238</v>
      </c>
      <c r="S7035" t="s">
        <v>239</v>
      </c>
      <c r="T7035">
        <v>189</v>
      </c>
      <c r="U7035">
        <v>134</v>
      </c>
      <c r="V7035">
        <v>70.900000000000006</v>
      </c>
      <c r="W7035" t="s">
        <v>133</v>
      </c>
      <c r="X7035">
        <v>5055</v>
      </c>
      <c r="Y7035">
        <v>677370</v>
      </c>
      <c r="Z7035">
        <v>47034</v>
      </c>
      <c r="AA7035">
        <v>46364</v>
      </c>
      <c r="AB7035">
        <v>770768</v>
      </c>
      <c r="AC7035">
        <v>656088</v>
      </c>
      <c r="AD7035">
        <v>114680</v>
      </c>
      <c r="AE7035" t="s">
        <v>75</v>
      </c>
      <c r="AF7035" t="s">
        <v>81</v>
      </c>
      <c r="AG7035" t="s">
        <v>240</v>
      </c>
      <c r="AH7035" t="s">
        <v>146</v>
      </c>
      <c r="AI7035" t="s">
        <v>139</v>
      </c>
      <c r="AJ7035" t="str">
        <f t="shared" si="109"/>
        <v>Dec</v>
      </c>
    </row>
    <row r="7036" spans="1:36" x14ac:dyDescent="0.3">
      <c r="A7036" t="s">
        <v>15185</v>
      </c>
      <c r="B7036" s="33">
        <v>45735</v>
      </c>
      <c r="C7036" t="s">
        <v>96</v>
      </c>
      <c r="D7036" t="s">
        <v>15186</v>
      </c>
      <c r="E7036" t="s">
        <v>174</v>
      </c>
      <c r="F7036" t="s">
        <v>180</v>
      </c>
      <c r="G7036" t="s">
        <v>158</v>
      </c>
      <c r="H7036" t="s">
        <v>160</v>
      </c>
      <c r="I7036">
        <v>1355</v>
      </c>
      <c r="J7036" t="s">
        <v>621</v>
      </c>
      <c r="K7036" t="s">
        <v>4234</v>
      </c>
      <c r="L7036" t="s">
        <v>2303</v>
      </c>
      <c r="M7036" t="s">
        <v>703</v>
      </c>
      <c r="N7036">
        <v>174</v>
      </c>
      <c r="O7036">
        <v>19</v>
      </c>
      <c r="P7036">
        <v>33</v>
      </c>
      <c r="Q7036" t="s">
        <v>76</v>
      </c>
      <c r="R7036" t="s">
        <v>238</v>
      </c>
      <c r="S7036" t="s">
        <v>239</v>
      </c>
      <c r="T7036">
        <v>180</v>
      </c>
      <c r="U7036">
        <v>81</v>
      </c>
      <c r="V7036">
        <v>45</v>
      </c>
      <c r="W7036" t="s">
        <v>133</v>
      </c>
      <c r="X7036">
        <v>5067</v>
      </c>
      <c r="Y7036">
        <v>410427</v>
      </c>
      <c r="Z7036">
        <v>34911</v>
      </c>
      <c r="AA7036">
        <v>26406</v>
      </c>
      <c r="AB7036">
        <v>471744</v>
      </c>
      <c r="AC7036">
        <v>279523</v>
      </c>
      <c r="AD7036">
        <v>192221</v>
      </c>
      <c r="AE7036" t="s">
        <v>78</v>
      </c>
      <c r="AF7036" t="s">
        <v>81</v>
      </c>
      <c r="AG7036" t="s">
        <v>240</v>
      </c>
      <c r="AH7036" t="s">
        <v>144</v>
      </c>
      <c r="AI7036" t="s">
        <v>138</v>
      </c>
      <c r="AJ7036" t="str">
        <f t="shared" si="109"/>
        <v>Mar</v>
      </c>
    </row>
    <row r="7037" spans="1:36" x14ac:dyDescent="0.3">
      <c r="A7037" t="s">
        <v>15187</v>
      </c>
      <c r="B7037" s="33">
        <v>45985</v>
      </c>
      <c r="C7037" t="s">
        <v>97</v>
      </c>
      <c r="D7037" t="s">
        <v>15188</v>
      </c>
      <c r="E7037" t="s">
        <v>180</v>
      </c>
      <c r="F7037" t="s">
        <v>172</v>
      </c>
      <c r="G7037" t="s">
        <v>160</v>
      </c>
      <c r="H7037" t="s">
        <v>155</v>
      </c>
      <c r="I7037">
        <v>920</v>
      </c>
      <c r="J7037" t="s">
        <v>457</v>
      </c>
      <c r="K7037" t="s">
        <v>982</v>
      </c>
      <c r="L7037" t="s">
        <v>3926</v>
      </c>
      <c r="M7037" t="s">
        <v>1799</v>
      </c>
      <c r="N7037">
        <v>134</v>
      </c>
      <c r="O7037">
        <v>39</v>
      </c>
      <c r="P7037">
        <v>36</v>
      </c>
      <c r="Q7037" t="s">
        <v>76</v>
      </c>
      <c r="R7037" t="s">
        <v>238</v>
      </c>
      <c r="S7037" t="s">
        <v>239</v>
      </c>
      <c r="T7037">
        <v>150</v>
      </c>
      <c r="U7037">
        <v>113</v>
      </c>
      <c r="V7037">
        <v>75.33</v>
      </c>
      <c r="W7037" t="s">
        <v>133</v>
      </c>
      <c r="X7037">
        <v>8870</v>
      </c>
      <c r="Y7037">
        <v>1002310</v>
      </c>
      <c r="Z7037">
        <v>38533</v>
      </c>
      <c r="AA7037">
        <v>55144</v>
      </c>
      <c r="AB7037">
        <v>1095987</v>
      </c>
      <c r="AC7037">
        <v>887725</v>
      </c>
      <c r="AD7037">
        <v>208262</v>
      </c>
      <c r="AE7037" t="s">
        <v>81</v>
      </c>
      <c r="AF7037" t="s">
        <v>81</v>
      </c>
      <c r="AG7037" t="s">
        <v>240</v>
      </c>
      <c r="AH7037" t="s">
        <v>144</v>
      </c>
      <c r="AI7037" t="s">
        <v>139</v>
      </c>
      <c r="AJ7037" t="str">
        <f t="shared" si="109"/>
        <v>Nov</v>
      </c>
    </row>
    <row r="7038" spans="1:36" x14ac:dyDescent="0.3">
      <c r="A7038" t="s">
        <v>15189</v>
      </c>
      <c r="B7038" s="33">
        <v>45809</v>
      </c>
      <c r="C7038" t="s">
        <v>96</v>
      </c>
      <c r="D7038" t="s">
        <v>15190</v>
      </c>
      <c r="E7038" t="s">
        <v>178</v>
      </c>
      <c r="F7038" t="s">
        <v>176</v>
      </c>
      <c r="G7038" t="s">
        <v>157</v>
      </c>
      <c r="H7038" t="s">
        <v>156</v>
      </c>
      <c r="I7038">
        <v>865</v>
      </c>
      <c r="J7038" t="s">
        <v>482</v>
      </c>
      <c r="K7038" t="s">
        <v>4654</v>
      </c>
      <c r="L7038" t="s">
        <v>408</v>
      </c>
      <c r="M7038" t="s">
        <v>4654</v>
      </c>
      <c r="N7038">
        <v>133</v>
      </c>
      <c r="O7038">
        <v>0</v>
      </c>
      <c r="P7038">
        <v>-1</v>
      </c>
      <c r="Q7038" t="s">
        <v>70</v>
      </c>
      <c r="R7038" t="s">
        <v>238</v>
      </c>
      <c r="S7038" t="s">
        <v>239</v>
      </c>
      <c r="T7038">
        <v>150</v>
      </c>
      <c r="U7038">
        <v>88</v>
      </c>
      <c r="V7038">
        <v>58.67</v>
      </c>
      <c r="W7038" t="s">
        <v>134</v>
      </c>
      <c r="X7038">
        <v>5724</v>
      </c>
      <c r="Y7038">
        <v>503712</v>
      </c>
      <c r="Z7038">
        <v>24024</v>
      </c>
      <c r="AA7038">
        <v>11792</v>
      </c>
      <c r="AB7038">
        <v>539528</v>
      </c>
      <c r="AC7038">
        <v>439434</v>
      </c>
      <c r="AD7038">
        <v>100094</v>
      </c>
      <c r="AE7038" t="s">
        <v>75</v>
      </c>
      <c r="AF7038" t="s">
        <v>81</v>
      </c>
      <c r="AG7038" t="s">
        <v>240</v>
      </c>
      <c r="AH7038" t="s">
        <v>144</v>
      </c>
      <c r="AI7038" t="s">
        <v>138</v>
      </c>
      <c r="AJ7038" t="str">
        <f t="shared" si="109"/>
        <v>Jun</v>
      </c>
    </row>
    <row r="7039" spans="1:36" x14ac:dyDescent="0.3">
      <c r="A7039" t="s">
        <v>15191</v>
      </c>
      <c r="B7039" s="33">
        <v>45881</v>
      </c>
      <c r="C7039" t="s">
        <v>96</v>
      </c>
      <c r="D7039" t="s">
        <v>15192</v>
      </c>
      <c r="E7039" t="s">
        <v>174</v>
      </c>
      <c r="F7039" t="s">
        <v>173</v>
      </c>
      <c r="G7039" t="s">
        <v>158</v>
      </c>
      <c r="H7039" t="s">
        <v>161</v>
      </c>
      <c r="I7039">
        <v>1781</v>
      </c>
      <c r="J7039" t="s">
        <v>397</v>
      </c>
      <c r="K7039" t="s">
        <v>691</v>
      </c>
      <c r="N7039">
        <v>216</v>
      </c>
      <c r="O7039">
        <v>0</v>
      </c>
      <c r="P7039">
        <v>0</v>
      </c>
      <c r="Q7039" t="s">
        <v>67</v>
      </c>
      <c r="R7039" t="s">
        <v>245</v>
      </c>
      <c r="S7039" t="s">
        <v>120</v>
      </c>
      <c r="T7039">
        <v>189</v>
      </c>
      <c r="U7039">
        <v>0</v>
      </c>
      <c r="V7039">
        <v>0</v>
      </c>
      <c r="W7039" t="s">
        <v>134</v>
      </c>
      <c r="X7039">
        <v>5301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 t="s">
        <v>78</v>
      </c>
      <c r="AF7039" t="s">
        <v>78</v>
      </c>
      <c r="AG7039" t="s">
        <v>240</v>
      </c>
      <c r="AH7039" t="s">
        <v>147</v>
      </c>
      <c r="AI7039" t="s">
        <v>139</v>
      </c>
      <c r="AJ7039" t="str">
        <f t="shared" si="109"/>
        <v>Aug</v>
      </c>
    </row>
    <row r="7040" spans="1:36" x14ac:dyDescent="0.3">
      <c r="A7040" t="s">
        <v>15193</v>
      </c>
      <c r="B7040" s="33">
        <v>45779</v>
      </c>
      <c r="C7040" t="s">
        <v>96</v>
      </c>
      <c r="D7040" t="s">
        <v>15194</v>
      </c>
      <c r="E7040" t="s">
        <v>172</v>
      </c>
      <c r="F7040" t="s">
        <v>174</v>
      </c>
      <c r="G7040" t="s">
        <v>155</v>
      </c>
      <c r="H7040" t="s">
        <v>158</v>
      </c>
      <c r="I7040">
        <v>2117</v>
      </c>
      <c r="J7040" t="s">
        <v>357</v>
      </c>
      <c r="K7040" t="s">
        <v>1561</v>
      </c>
      <c r="L7040" t="s">
        <v>1047</v>
      </c>
      <c r="M7040" t="s">
        <v>448</v>
      </c>
      <c r="N7040">
        <v>299</v>
      </c>
      <c r="O7040">
        <v>18</v>
      </c>
      <c r="P7040">
        <v>10</v>
      </c>
      <c r="Q7040" t="s">
        <v>73</v>
      </c>
      <c r="R7040" t="s">
        <v>238</v>
      </c>
      <c r="S7040" t="s">
        <v>239</v>
      </c>
      <c r="T7040">
        <v>150</v>
      </c>
      <c r="U7040">
        <v>134</v>
      </c>
      <c r="V7040">
        <v>89.33</v>
      </c>
      <c r="W7040" t="s">
        <v>133</v>
      </c>
      <c r="X7040">
        <v>2843</v>
      </c>
      <c r="Y7040">
        <v>380962</v>
      </c>
      <c r="Z7040">
        <v>43416</v>
      </c>
      <c r="AA7040">
        <v>21574</v>
      </c>
      <c r="AB7040">
        <v>445952</v>
      </c>
      <c r="AC7040">
        <v>331354</v>
      </c>
      <c r="AD7040">
        <v>114598</v>
      </c>
      <c r="AE7040" t="s">
        <v>81</v>
      </c>
      <c r="AF7040" t="s">
        <v>78</v>
      </c>
      <c r="AG7040" t="s">
        <v>240</v>
      </c>
      <c r="AH7040" t="s">
        <v>145</v>
      </c>
      <c r="AI7040" t="s">
        <v>140</v>
      </c>
      <c r="AJ7040" t="str">
        <f t="shared" si="109"/>
        <v>May</v>
      </c>
    </row>
    <row r="7041" spans="1:36" x14ac:dyDescent="0.3">
      <c r="A7041" t="s">
        <v>15195</v>
      </c>
      <c r="B7041" s="33">
        <v>45929</v>
      </c>
      <c r="C7041" t="s">
        <v>97</v>
      </c>
      <c r="D7041" t="s">
        <v>15196</v>
      </c>
      <c r="E7041" t="s">
        <v>174</v>
      </c>
      <c r="F7041" t="s">
        <v>179</v>
      </c>
      <c r="G7041" t="s">
        <v>158</v>
      </c>
      <c r="H7041" t="s">
        <v>166</v>
      </c>
      <c r="I7041">
        <v>1474</v>
      </c>
      <c r="J7041" t="s">
        <v>248</v>
      </c>
      <c r="K7041" t="s">
        <v>370</v>
      </c>
      <c r="L7041" t="s">
        <v>447</v>
      </c>
      <c r="M7041" t="s">
        <v>370</v>
      </c>
      <c r="N7041">
        <v>205</v>
      </c>
      <c r="O7041">
        <v>0</v>
      </c>
      <c r="P7041">
        <v>-10</v>
      </c>
      <c r="Q7041" t="s">
        <v>70</v>
      </c>
      <c r="R7041" t="s">
        <v>238</v>
      </c>
      <c r="S7041" t="s">
        <v>239</v>
      </c>
      <c r="T7041">
        <v>150</v>
      </c>
      <c r="U7041">
        <v>110</v>
      </c>
      <c r="V7041">
        <v>73.33</v>
      </c>
      <c r="W7041" t="s">
        <v>133</v>
      </c>
      <c r="X7041">
        <v>7900</v>
      </c>
      <c r="Y7041">
        <v>869000</v>
      </c>
      <c r="Z7041">
        <v>30690</v>
      </c>
      <c r="AA7041">
        <v>41030</v>
      </c>
      <c r="AB7041">
        <v>940720</v>
      </c>
      <c r="AC7041">
        <v>804307</v>
      </c>
      <c r="AD7041">
        <v>136413</v>
      </c>
      <c r="AE7041" t="s">
        <v>78</v>
      </c>
      <c r="AF7041" t="s">
        <v>72</v>
      </c>
      <c r="AG7041" t="s">
        <v>240</v>
      </c>
      <c r="AH7041" t="s">
        <v>144</v>
      </c>
      <c r="AI7041" t="s">
        <v>138</v>
      </c>
      <c r="AJ7041" t="str">
        <f t="shared" si="109"/>
        <v>Sep</v>
      </c>
    </row>
    <row r="7042" spans="1:36" x14ac:dyDescent="0.3">
      <c r="A7042" t="s">
        <v>15197</v>
      </c>
      <c r="B7042" s="33">
        <v>46004</v>
      </c>
      <c r="C7042" t="s">
        <v>97</v>
      </c>
      <c r="D7042" t="s">
        <v>15198</v>
      </c>
      <c r="E7042" t="s">
        <v>177</v>
      </c>
      <c r="F7042" t="s">
        <v>180</v>
      </c>
      <c r="G7042" t="s">
        <v>162</v>
      </c>
      <c r="H7042" t="s">
        <v>160</v>
      </c>
      <c r="I7042">
        <v>450</v>
      </c>
      <c r="J7042" t="s">
        <v>600</v>
      </c>
      <c r="K7042" t="s">
        <v>1073</v>
      </c>
      <c r="L7042" t="s">
        <v>1077</v>
      </c>
      <c r="M7042" t="s">
        <v>1073</v>
      </c>
      <c r="N7042">
        <v>84</v>
      </c>
      <c r="O7042">
        <v>10</v>
      </c>
      <c r="P7042">
        <v>-1</v>
      </c>
      <c r="Q7042" t="s">
        <v>73</v>
      </c>
      <c r="R7042" t="s">
        <v>238</v>
      </c>
      <c r="S7042" t="s">
        <v>239</v>
      </c>
      <c r="T7042">
        <v>180</v>
      </c>
      <c r="U7042">
        <v>142</v>
      </c>
      <c r="V7042">
        <v>78.89</v>
      </c>
      <c r="W7042" t="s">
        <v>133</v>
      </c>
      <c r="X7042">
        <v>3894</v>
      </c>
      <c r="Y7042">
        <v>552948</v>
      </c>
      <c r="Z7042">
        <v>47286</v>
      </c>
      <c r="AA7042">
        <v>45156</v>
      </c>
      <c r="AB7042">
        <v>645390</v>
      </c>
      <c r="AC7042">
        <v>534455</v>
      </c>
      <c r="AD7042">
        <v>110935</v>
      </c>
      <c r="AE7042" t="s">
        <v>78</v>
      </c>
      <c r="AF7042" t="s">
        <v>81</v>
      </c>
      <c r="AG7042" t="s">
        <v>240</v>
      </c>
      <c r="AH7042" t="s">
        <v>144</v>
      </c>
      <c r="AI7042" t="s">
        <v>139</v>
      </c>
      <c r="AJ7042" t="str">
        <f t="shared" ref="AJ7042:AJ7105" si="110">TEXT(B7042,"mmm")</f>
        <v>Dec</v>
      </c>
    </row>
    <row r="7043" spans="1:36" x14ac:dyDescent="0.3">
      <c r="A7043" t="s">
        <v>15199</v>
      </c>
      <c r="B7043" s="33">
        <v>46018</v>
      </c>
      <c r="C7043" t="s">
        <v>97</v>
      </c>
      <c r="D7043" t="s">
        <v>15200</v>
      </c>
      <c r="E7043" t="s">
        <v>178</v>
      </c>
      <c r="F7043" t="s">
        <v>172</v>
      </c>
      <c r="G7043" t="s">
        <v>157</v>
      </c>
      <c r="H7043" t="s">
        <v>155</v>
      </c>
      <c r="I7043">
        <v>930</v>
      </c>
      <c r="J7043" t="s">
        <v>280</v>
      </c>
      <c r="K7043" t="s">
        <v>4504</v>
      </c>
      <c r="L7043" t="s">
        <v>353</v>
      </c>
      <c r="M7043" t="s">
        <v>604</v>
      </c>
      <c r="N7043">
        <v>132</v>
      </c>
      <c r="O7043">
        <v>0</v>
      </c>
      <c r="P7043">
        <v>16</v>
      </c>
      <c r="Q7043" t="s">
        <v>73</v>
      </c>
      <c r="R7043" t="s">
        <v>238</v>
      </c>
      <c r="S7043" t="s">
        <v>239</v>
      </c>
      <c r="T7043">
        <v>189</v>
      </c>
      <c r="U7043">
        <v>111</v>
      </c>
      <c r="V7043">
        <v>58.73</v>
      </c>
      <c r="W7043" t="s">
        <v>133</v>
      </c>
      <c r="X7043">
        <v>7830</v>
      </c>
      <c r="Y7043">
        <v>869130</v>
      </c>
      <c r="Z7043">
        <v>16872</v>
      </c>
      <c r="AA7043">
        <v>18093</v>
      </c>
      <c r="AB7043">
        <v>904095</v>
      </c>
      <c r="AC7043">
        <v>727633</v>
      </c>
      <c r="AD7043">
        <v>176462</v>
      </c>
      <c r="AE7043" t="s">
        <v>75</v>
      </c>
      <c r="AF7043" t="s">
        <v>81</v>
      </c>
      <c r="AG7043" t="s">
        <v>240</v>
      </c>
      <c r="AH7043" t="s">
        <v>145</v>
      </c>
      <c r="AI7043" t="s">
        <v>139</v>
      </c>
      <c r="AJ7043" t="str">
        <f t="shared" si="110"/>
        <v>Dec</v>
      </c>
    </row>
    <row r="7044" spans="1:36" x14ac:dyDescent="0.3">
      <c r="A7044" t="s">
        <v>15201</v>
      </c>
      <c r="B7044" s="33">
        <v>45986</v>
      </c>
      <c r="C7044" t="s">
        <v>95</v>
      </c>
      <c r="D7044" t="s">
        <v>15202</v>
      </c>
      <c r="E7044" t="s">
        <v>178</v>
      </c>
      <c r="F7044" t="s">
        <v>174</v>
      </c>
      <c r="G7044" t="s">
        <v>157</v>
      </c>
      <c r="H7044" t="s">
        <v>158</v>
      </c>
      <c r="I7044">
        <v>1029</v>
      </c>
      <c r="J7044" t="s">
        <v>554</v>
      </c>
      <c r="K7044" t="s">
        <v>1572</v>
      </c>
      <c r="L7044" t="s">
        <v>463</v>
      </c>
      <c r="M7044" t="s">
        <v>3428</v>
      </c>
      <c r="N7044">
        <v>149</v>
      </c>
      <c r="O7044">
        <v>0</v>
      </c>
      <c r="P7044">
        <v>7</v>
      </c>
      <c r="Q7044" t="s">
        <v>73</v>
      </c>
      <c r="R7044" t="s">
        <v>238</v>
      </c>
      <c r="S7044" t="s">
        <v>239</v>
      </c>
      <c r="T7044">
        <v>180</v>
      </c>
      <c r="U7044">
        <v>138</v>
      </c>
      <c r="V7044">
        <v>76.67</v>
      </c>
      <c r="W7044" t="s">
        <v>133</v>
      </c>
      <c r="X7044">
        <v>8450</v>
      </c>
      <c r="Y7044">
        <v>1166100</v>
      </c>
      <c r="Z7044">
        <v>39330</v>
      </c>
      <c r="AA7044">
        <v>62928</v>
      </c>
      <c r="AB7044">
        <v>1268358</v>
      </c>
      <c r="AC7044">
        <v>971194</v>
      </c>
      <c r="AD7044">
        <v>297164</v>
      </c>
      <c r="AE7044" t="s">
        <v>75</v>
      </c>
      <c r="AF7044" t="s">
        <v>78</v>
      </c>
      <c r="AG7044" t="s">
        <v>240</v>
      </c>
      <c r="AH7044" t="s">
        <v>145</v>
      </c>
      <c r="AI7044" t="s">
        <v>139</v>
      </c>
      <c r="AJ7044" t="str">
        <f t="shared" si="110"/>
        <v>Nov</v>
      </c>
    </row>
    <row r="7045" spans="1:36" x14ac:dyDescent="0.3">
      <c r="A7045" t="s">
        <v>15203</v>
      </c>
      <c r="B7045" s="33">
        <v>45757</v>
      </c>
      <c r="C7045" t="s">
        <v>98</v>
      </c>
      <c r="D7045" t="s">
        <v>15204</v>
      </c>
      <c r="E7045" t="s">
        <v>180</v>
      </c>
      <c r="F7045" t="s">
        <v>172</v>
      </c>
      <c r="G7045" t="s">
        <v>160</v>
      </c>
      <c r="H7045" t="s">
        <v>155</v>
      </c>
      <c r="I7045">
        <v>409</v>
      </c>
      <c r="J7045" t="s">
        <v>408</v>
      </c>
      <c r="K7045" t="s">
        <v>1878</v>
      </c>
      <c r="L7045" t="s">
        <v>408</v>
      </c>
      <c r="M7045" t="s">
        <v>1878</v>
      </c>
      <c r="N7045">
        <v>68</v>
      </c>
      <c r="O7045">
        <v>0</v>
      </c>
      <c r="P7045">
        <v>0</v>
      </c>
      <c r="Q7045" t="s">
        <v>70</v>
      </c>
      <c r="R7045" t="s">
        <v>238</v>
      </c>
      <c r="S7045" t="s">
        <v>239</v>
      </c>
      <c r="T7045">
        <v>150</v>
      </c>
      <c r="U7045">
        <v>132</v>
      </c>
      <c r="V7045">
        <v>88</v>
      </c>
      <c r="W7045" t="s">
        <v>133</v>
      </c>
      <c r="X7045">
        <v>6517</v>
      </c>
      <c r="Y7045">
        <v>860244</v>
      </c>
      <c r="Z7045">
        <v>69300</v>
      </c>
      <c r="AA7045">
        <v>52932</v>
      </c>
      <c r="AB7045">
        <v>982476</v>
      </c>
      <c r="AC7045">
        <v>734896</v>
      </c>
      <c r="AD7045">
        <v>247580</v>
      </c>
      <c r="AE7045" t="s">
        <v>81</v>
      </c>
      <c r="AF7045" t="s">
        <v>81</v>
      </c>
      <c r="AG7045" t="s">
        <v>240</v>
      </c>
      <c r="AH7045" t="s">
        <v>145</v>
      </c>
      <c r="AI7045" t="s">
        <v>140</v>
      </c>
      <c r="AJ7045" t="str">
        <f t="shared" si="110"/>
        <v>Apr</v>
      </c>
    </row>
    <row r="7046" spans="1:36" x14ac:dyDescent="0.3">
      <c r="A7046" t="s">
        <v>15205</v>
      </c>
      <c r="B7046" s="33">
        <v>45940</v>
      </c>
      <c r="C7046" t="s">
        <v>93</v>
      </c>
      <c r="D7046" t="s">
        <v>7428</v>
      </c>
      <c r="E7046" t="s">
        <v>179</v>
      </c>
      <c r="F7046" t="s">
        <v>175</v>
      </c>
      <c r="G7046" t="s">
        <v>166</v>
      </c>
      <c r="H7046" t="s">
        <v>163</v>
      </c>
      <c r="I7046">
        <v>1804</v>
      </c>
      <c r="J7046" t="s">
        <v>554</v>
      </c>
      <c r="K7046" t="s">
        <v>2656</v>
      </c>
      <c r="L7046" t="s">
        <v>889</v>
      </c>
      <c r="M7046" t="s">
        <v>877</v>
      </c>
      <c r="N7046">
        <v>238</v>
      </c>
      <c r="O7046">
        <v>53</v>
      </c>
      <c r="P7046">
        <v>71</v>
      </c>
      <c r="Q7046" t="s">
        <v>76</v>
      </c>
      <c r="R7046" t="s">
        <v>238</v>
      </c>
      <c r="S7046" t="s">
        <v>239</v>
      </c>
      <c r="T7046">
        <v>180</v>
      </c>
      <c r="U7046">
        <v>169</v>
      </c>
      <c r="V7046">
        <v>93.89</v>
      </c>
      <c r="W7046" t="s">
        <v>134</v>
      </c>
      <c r="X7046">
        <v>5953</v>
      </c>
      <c r="Y7046">
        <v>1006057</v>
      </c>
      <c r="Z7046">
        <v>71994</v>
      </c>
      <c r="AA7046">
        <v>55094</v>
      </c>
      <c r="AB7046">
        <v>1133145</v>
      </c>
      <c r="AC7046">
        <v>734873</v>
      </c>
      <c r="AD7046">
        <v>398272</v>
      </c>
      <c r="AE7046" t="s">
        <v>72</v>
      </c>
      <c r="AF7046" t="s">
        <v>75</v>
      </c>
      <c r="AG7046" t="s">
        <v>240</v>
      </c>
      <c r="AH7046" t="s">
        <v>147</v>
      </c>
      <c r="AI7046" t="s">
        <v>140</v>
      </c>
      <c r="AJ7046" t="str">
        <f t="shared" si="110"/>
        <v>Oct</v>
      </c>
    </row>
    <row r="7047" spans="1:36" x14ac:dyDescent="0.3">
      <c r="A7047" t="s">
        <v>15206</v>
      </c>
      <c r="B7047" s="33">
        <v>45907</v>
      </c>
      <c r="C7047" t="s">
        <v>93</v>
      </c>
      <c r="D7047" t="s">
        <v>15207</v>
      </c>
      <c r="E7047" t="s">
        <v>181</v>
      </c>
      <c r="F7047" t="s">
        <v>178</v>
      </c>
      <c r="G7047" t="s">
        <v>159</v>
      </c>
      <c r="H7047" t="s">
        <v>157</v>
      </c>
      <c r="I7047">
        <v>1066</v>
      </c>
      <c r="J7047" t="s">
        <v>304</v>
      </c>
      <c r="K7047" t="s">
        <v>3065</v>
      </c>
      <c r="L7047" t="s">
        <v>304</v>
      </c>
      <c r="M7047" t="s">
        <v>4089</v>
      </c>
      <c r="N7047">
        <v>144</v>
      </c>
      <c r="O7047">
        <v>0</v>
      </c>
      <c r="P7047">
        <v>27</v>
      </c>
      <c r="Q7047" t="s">
        <v>73</v>
      </c>
      <c r="R7047" t="s">
        <v>238</v>
      </c>
      <c r="S7047" t="s">
        <v>239</v>
      </c>
      <c r="T7047">
        <v>189</v>
      </c>
      <c r="U7047">
        <v>130</v>
      </c>
      <c r="V7047">
        <v>68.78</v>
      </c>
      <c r="W7047" t="s">
        <v>134</v>
      </c>
      <c r="X7047">
        <v>4518</v>
      </c>
      <c r="Y7047">
        <v>587340</v>
      </c>
      <c r="Z7047">
        <v>37700</v>
      </c>
      <c r="AA7047">
        <v>47710</v>
      </c>
      <c r="AB7047">
        <v>672750</v>
      </c>
      <c r="AC7047">
        <v>588414</v>
      </c>
      <c r="AD7047">
        <v>84336</v>
      </c>
      <c r="AE7047" t="s">
        <v>81</v>
      </c>
      <c r="AF7047" t="s">
        <v>75</v>
      </c>
      <c r="AG7047" t="s">
        <v>240</v>
      </c>
      <c r="AH7047" t="s">
        <v>144</v>
      </c>
      <c r="AI7047" t="s">
        <v>139</v>
      </c>
      <c r="AJ7047" t="str">
        <f t="shared" si="110"/>
        <v>Sep</v>
      </c>
    </row>
    <row r="7048" spans="1:36" x14ac:dyDescent="0.3">
      <c r="A7048" t="s">
        <v>15208</v>
      </c>
      <c r="B7048" s="33">
        <v>45976</v>
      </c>
      <c r="C7048" t="s">
        <v>99</v>
      </c>
      <c r="D7048" t="s">
        <v>15209</v>
      </c>
      <c r="E7048" t="s">
        <v>178</v>
      </c>
      <c r="F7048" t="s">
        <v>174</v>
      </c>
      <c r="G7048" t="s">
        <v>157</v>
      </c>
      <c r="H7048" t="s">
        <v>158</v>
      </c>
      <c r="I7048">
        <v>631</v>
      </c>
      <c r="J7048" t="s">
        <v>236</v>
      </c>
      <c r="K7048" t="s">
        <v>4384</v>
      </c>
      <c r="L7048" t="s">
        <v>236</v>
      </c>
      <c r="M7048" t="s">
        <v>3756</v>
      </c>
      <c r="N7048">
        <v>115</v>
      </c>
      <c r="O7048">
        <v>0</v>
      </c>
      <c r="P7048">
        <v>2</v>
      </c>
      <c r="Q7048" t="s">
        <v>70</v>
      </c>
      <c r="R7048" t="s">
        <v>238</v>
      </c>
      <c r="S7048" t="s">
        <v>239</v>
      </c>
      <c r="T7048">
        <v>186</v>
      </c>
      <c r="U7048">
        <v>130</v>
      </c>
      <c r="V7048">
        <v>69.89</v>
      </c>
      <c r="W7048" t="s">
        <v>133</v>
      </c>
      <c r="X7048">
        <v>5037</v>
      </c>
      <c r="Y7048">
        <v>654810</v>
      </c>
      <c r="Z7048">
        <v>23660</v>
      </c>
      <c r="AA7048">
        <v>102830</v>
      </c>
      <c r="AB7048">
        <v>781300</v>
      </c>
      <c r="AC7048">
        <v>579921</v>
      </c>
      <c r="AD7048">
        <v>201379</v>
      </c>
      <c r="AE7048" t="s">
        <v>75</v>
      </c>
      <c r="AF7048" t="s">
        <v>78</v>
      </c>
      <c r="AG7048" t="s">
        <v>240</v>
      </c>
      <c r="AH7048" t="s">
        <v>144</v>
      </c>
      <c r="AI7048" t="s">
        <v>139</v>
      </c>
      <c r="AJ7048" t="str">
        <f t="shared" si="110"/>
        <v>Nov</v>
      </c>
    </row>
    <row r="7049" spans="1:36" x14ac:dyDescent="0.3">
      <c r="A7049" t="s">
        <v>15210</v>
      </c>
      <c r="B7049" s="33">
        <v>45749</v>
      </c>
      <c r="C7049" t="s">
        <v>93</v>
      </c>
      <c r="D7049" t="s">
        <v>15211</v>
      </c>
      <c r="E7049" t="s">
        <v>180</v>
      </c>
      <c r="F7049" t="s">
        <v>176</v>
      </c>
      <c r="G7049" t="s">
        <v>160</v>
      </c>
      <c r="H7049" t="s">
        <v>156</v>
      </c>
      <c r="I7049">
        <v>1560</v>
      </c>
      <c r="J7049" t="s">
        <v>270</v>
      </c>
      <c r="K7049" t="s">
        <v>682</v>
      </c>
      <c r="L7049" t="s">
        <v>1584</v>
      </c>
      <c r="M7049" t="s">
        <v>5963</v>
      </c>
      <c r="N7049">
        <v>210</v>
      </c>
      <c r="O7049">
        <v>23</v>
      </c>
      <c r="P7049">
        <v>20</v>
      </c>
      <c r="Q7049" t="s">
        <v>73</v>
      </c>
      <c r="R7049" t="s">
        <v>238</v>
      </c>
      <c r="S7049" t="s">
        <v>239</v>
      </c>
      <c r="T7049">
        <v>150</v>
      </c>
      <c r="U7049">
        <v>146</v>
      </c>
      <c r="V7049">
        <v>97.33</v>
      </c>
      <c r="W7049" t="s">
        <v>133</v>
      </c>
      <c r="X7049">
        <v>5810</v>
      </c>
      <c r="Y7049">
        <v>848260</v>
      </c>
      <c r="Z7049">
        <v>26572</v>
      </c>
      <c r="AA7049">
        <v>86724</v>
      </c>
      <c r="AB7049">
        <v>961556</v>
      </c>
      <c r="AC7049">
        <v>719745</v>
      </c>
      <c r="AD7049">
        <v>241811</v>
      </c>
      <c r="AE7049" t="s">
        <v>81</v>
      </c>
      <c r="AF7049" t="s">
        <v>81</v>
      </c>
      <c r="AG7049" t="s">
        <v>240</v>
      </c>
      <c r="AH7049" t="s">
        <v>144</v>
      </c>
      <c r="AI7049" t="s">
        <v>139</v>
      </c>
      <c r="AJ7049" t="str">
        <f t="shared" si="110"/>
        <v>Apr</v>
      </c>
    </row>
    <row r="7050" spans="1:36" x14ac:dyDescent="0.3">
      <c r="A7050" t="s">
        <v>15212</v>
      </c>
      <c r="B7050" s="33">
        <v>45695</v>
      </c>
      <c r="C7050" t="s">
        <v>93</v>
      </c>
      <c r="D7050" t="s">
        <v>15213</v>
      </c>
      <c r="E7050" t="s">
        <v>174</v>
      </c>
      <c r="F7050" t="s">
        <v>181</v>
      </c>
      <c r="G7050" t="s">
        <v>158</v>
      </c>
      <c r="H7050" t="s">
        <v>159</v>
      </c>
      <c r="I7050">
        <v>1883</v>
      </c>
      <c r="J7050" t="s">
        <v>391</v>
      </c>
      <c r="K7050" t="s">
        <v>276</v>
      </c>
      <c r="L7050" t="s">
        <v>8062</v>
      </c>
      <c r="M7050" t="s">
        <v>741</v>
      </c>
      <c r="N7050">
        <v>281</v>
      </c>
      <c r="O7050">
        <v>8</v>
      </c>
      <c r="P7050">
        <v>14</v>
      </c>
      <c r="Q7050" t="s">
        <v>73</v>
      </c>
      <c r="R7050" t="s">
        <v>238</v>
      </c>
      <c r="S7050" t="s">
        <v>239</v>
      </c>
      <c r="T7050">
        <v>220</v>
      </c>
      <c r="U7050">
        <v>190</v>
      </c>
      <c r="V7050">
        <v>86.36</v>
      </c>
      <c r="W7050" t="s">
        <v>133</v>
      </c>
      <c r="X7050">
        <v>6533</v>
      </c>
      <c r="Y7050">
        <v>1241270</v>
      </c>
      <c r="Z7050">
        <v>75240</v>
      </c>
      <c r="AA7050">
        <v>94810</v>
      </c>
      <c r="AB7050">
        <v>1411320</v>
      </c>
      <c r="AC7050">
        <v>1194568</v>
      </c>
      <c r="AD7050">
        <v>216752</v>
      </c>
      <c r="AE7050" t="s">
        <v>78</v>
      </c>
      <c r="AF7050" t="s">
        <v>81</v>
      </c>
      <c r="AG7050" t="s">
        <v>240</v>
      </c>
      <c r="AH7050" t="s">
        <v>144</v>
      </c>
      <c r="AI7050" t="s">
        <v>139</v>
      </c>
      <c r="AJ7050" t="str">
        <f t="shared" si="110"/>
        <v>Feb</v>
      </c>
    </row>
    <row r="7051" spans="1:36" x14ac:dyDescent="0.3">
      <c r="A7051" t="s">
        <v>15214</v>
      </c>
      <c r="B7051" s="33">
        <v>46020</v>
      </c>
      <c r="C7051" t="s">
        <v>96</v>
      </c>
      <c r="D7051" t="s">
        <v>15215</v>
      </c>
      <c r="E7051" t="s">
        <v>179</v>
      </c>
      <c r="F7051" t="s">
        <v>175</v>
      </c>
      <c r="G7051" t="s">
        <v>166</v>
      </c>
      <c r="H7051" t="s">
        <v>163</v>
      </c>
      <c r="I7051">
        <v>1141</v>
      </c>
      <c r="J7051" t="s">
        <v>682</v>
      </c>
      <c r="K7051" t="s">
        <v>922</v>
      </c>
      <c r="L7051" t="s">
        <v>2537</v>
      </c>
      <c r="M7051" t="s">
        <v>913</v>
      </c>
      <c r="N7051">
        <v>151</v>
      </c>
      <c r="O7051">
        <v>33</v>
      </c>
      <c r="P7051">
        <v>41</v>
      </c>
      <c r="Q7051" t="s">
        <v>76</v>
      </c>
      <c r="R7051" t="s">
        <v>238</v>
      </c>
      <c r="S7051" t="s">
        <v>239</v>
      </c>
      <c r="T7051">
        <v>220</v>
      </c>
      <c r="U7051">
        <v>167</v>
      </c>
      <c r="V7051">
        <v>75.91</v>
      </c>
      <c r="W7051" t="s">
        <v>133</v>
      </c>
      <c r="X7051">
        <v>3383</v>
      </c>
      <c r="Y7051">
        <v>564961</v>
      </c>
      <c r="Z7051">
        <v>67635</v>
      </c>
      <c r="AA7051">
        <v>75651</v>
      </c>
      <c r="AB7051">
        <v>708247</v>
      </c>
      <c r="AC7051">
        <v>416024</v>
      </c>
      <c r="AD7051">
        <v>292223</v>
      </c>
      <c r="AE7051" t="s">
        <v>72</v>
      </c>
      <c r="AF7051" t="s">
        <v>75</v>
      </c>
      <c r="AG7051" t="s">
        <v>240</v>
      </c>
      <c r="AH7051" t="s">
        <v>145</v>
      </c>
      <c r="AI7051" t="s">
        <v>140</v>
      </c>
      <c r="AJ7051" t="str">
        <f t="shared" si="110"/>
        <v>Dec</v>
      </c>
    </row>
    <row r="7052" spans="1:36" x14ac:dyDescent="0.3">
      <c r="A7052" t="s">
        <v>15216</v>
      </c>
      <c r="B7052" s="33">
        <v>45991</v>
      </c>
      <c r="C7052" t="s">
        <v>93</v>
      </c>
      <c r="D7052" t="s">
        <v>15217</v>
      </c>
      <c r="E7052" t="s">
        <v>173</v>
      </c>
      <c r="F7052" t="s">
        <v>180</v>
      </c>
      <c r="G7052" t="s">
        <v>161</v>
      </c>
      <c r="H7052" t="s">
        <v>160</v>
      </c>
      <c r="I7052">
        <v>350</v>
      </c>
      <c r="J7052" t="s">
        <v>397</v>
      </c>
      <c r="K7052" t="s">
        <v>2386</v>
      </c>
      <c r="L7052" t="s">
        <v>633</v>
      </c>
      <c r="M7052" t="s">
        <v>2386</v>
      </c>
      <c r="N7052">
        <v>68</v>
      </c>
      <c r="O7052">
        <v>0</v>
      </c>
      <c r="P7052">
        <v>-9</v>
      </c>
      <c r="Q7052" t="s">
        <v>70</v>
      </c>
      <c r="R7052" t="s">
        <v>238</v>
      </c>
      <c r="S7052" t="s">
        <v>239</v>
      </c>
      <c r="T7052">
        <v>186</v>
      </c>
      <c r="U7052">
        <v>138</v>
      </c>
      <c r="V7052">
        <v>74.19</v>
      </c>
      <c r="W7052" t="s">
        <v>134</v>
      </c>
      <c r="X7052">
        <v>6515</v>
      </c>
      <c r="Y7052">
        <v>899070</v>
      </c>
      <c r="Z7052">
        <v>34086</v>
      </c>
      <c r="AA7052">
        <v>24840</v>
      </c>
      <c r="AB7052">
        <v>957996</v>
      </c>
      <c r="AC7052">
        <v>606165</v>
      </c>
      <c r="AD7052">
        <v>351831</v>
      </c>
      <c r="AE7052" t="s">
        <v>78</v>
      </c>
      <c r="AF7052" t="s">
        <v>81</v>
      </c>
      <c r="AG7052" t="s">
        <v>240</v>
      </c>
      <c r="AH7052" t="s">
        <v>144</v>
      </c>
      <c r="AI7052" t="s">
        <v>139</v>
      </c>
      <c r="AJ7052" t="str">
        <f t="shared" si="110"/>
        <v>Nov</v>
      </c>
    </row>
    <row r="7053" spans="1:36" x14ac:dyDescent="0.3">
      <c r="A7053" t="s">
        <v>15218</v>
      </c>
      <c r="B7053" s="33">
        <v>45920</v>
      </c>
      <c r="C7053" t="s">
        <v>97</v>
      </c>
      <c r="D7053" t="s">
        <v>15219</v>
      </c>
      <c r="E7053" t="s">
        <v>178</v>
      </c>
      <c r="F7053" t="s">
        <v>180</v>
      </c>
      <c r="G7053" t="s">
        <v>157</v>
      </c>
      <c r="H7053" t="s">
        <v>160</v>
      </c>
      <c r="I7053">
        <v>1279</v>
      </c>
      <c r="J7053" t="s">
        <v>806</v>
      </c>
      <c r="K7053" t="s">
        <v>1823</v>
      </c>
      <c r="N7053">
        <v>196</v>
      </c>
      <c r="O7053">
        <v>0</v>
      </c>
      <c r="P7053">
        <v>0</v>
      </c>
      <c r="Q7053" t="s">
        <v>67</v>
      </c>
      <c r="R7053" t="s">
        <v>245</v>
      </c>
      <c r="S7053" t="s">
        <v>120</v>
      </c>
      <c r="T7053">
        <v>180</v>
      </c>
      <c r="U7053">
        <v>0</v>
      </c>
      <c r="V7053">
        <v>0</v>
      </c>
      <c r="W7053" t="s">
        <v>133</v>
      </c>
      <c r="X7053">
        <v>8661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 t="s">
        <v>75</v>
      </c>
      <c r="AF7053" t="s">
        <v>81</v>
      </c>
      <c r="AG7053" t="s">
        <v>240</v>
      </c>
      <c r="AH7053" t="s">
        <v>146</v>
      </c>
      <c r="AI7053" t="s">
        <v>139</v>
      </c>
      <c r="AJ7053" t="str">
        <f t="shared" si="110"/>
        <v>Sep</v>
      </c>
    </row>
    <row r="7054" spans="1:36" x14ac:dyDescent="0.3">
      <c r="A7054" t="s">
        <v>15220</v>
      </c>
      <c r="B7054" s="33">
        <v>45797</v>
      </c>
      <c r="C7054" t="s">
        <v>97</v>
      </c>
      <c r="D7054" t="s">
        <v>15221</v>
      </c>
      <c r="E7054" t="s">
        <v>180</v>
      </c>
      <c r="F7054" t="s">
        <v>172</v>
      </c>
      <c r="G7054" t="s">
        <v>160</v>
      </c>
      <c r="H7054" t="s">
        <v>155</v>
      </c>
      <c r="I7054">
        <v>1933</v>
      </c>
      <c r="J7054" t="s">
        <v>314</v>
      </c>
      <c r="K7054" t="s">
        <v>2853</v>
      </c>
      <c r="L7054" t="s">
        <v>336</v>
      </c>
      <c r="M7054" t="s">
        <v>4621</v>
      </c>
      <c r="N7054">
        <v>289</v>
      </c>
      <c r="O7054">
        <v>15</v>
      </c>
      <c r="P7054">
        <v>15</v>
      </c>
      <c r="Q7054" t="s">
        <v>73</v>
      </c>
      <c r="R7054" t="s">
        <v>238</v>
      </c>
      <c r="S7054" t="s">
        <v>239</v>
      </c>
      <c r="T7054">
        <v>189</v>
      </c>
      <c r="U7054">
        <v>159</v>
      </c>
      <c r="V7054">
        <v>84.13</v>
      </c>
      <c r="W7054" t="s">
        <v>133</v>
      </c>
      <c r="X7054">
        <v>6469</v>
      </c>
      <c r="Y7054">
        <v>1028571</v>
      </c>
      <c r="Z7054">
        <v>45315</v>
      </c>
      <c r="AA7054">
        <v>56445</v>
      </c>
      <c r="AB7054">
        <v>1130331</v>
      </c>
      <c r="AC7054">
        <v>763294</v>
      </c>
      <c r="AD7054">
        <v>367037</v>
      </c>
      <c r="AE7054" t="s">
        <v>81</v>
      </c>
      <c r="AF7054" t="s">
        <v>81</v>
      </c>
      <c r="AG7054" t="s">
        <v>240</v>
      </c>
      <c r="AH7054" t="s">
        <v>144</v>
      </c>
      <c r="AI7054" t="s">
        <v>139</v>
      </c>
      <c r="AJ7054" t="str">
        <f t="shared" si="110"/>
        <v>May</v>
      </c>
    </row>
    <row r="7055" spans="1:36" x14ac:dyDescent="0.3">
      <c r="A7055" t="s">
        <v>15222</v>
      </c>
      <c r="B7055" s="33">
        <v>45910</v>
      </c>
      <c r="C7055" t="s">
        <v>96</v>
      </c>
      <c r="D7055" t="s">
        <v>15223</v>
      </c>
      <c r="E7055" t="s">
        <v>175</v>
      </c>
      <c r="F7055" t="s">
        <v>179</v>
      </c>
      <c r="G7055" t="s">
        <v>163</v>
      </c>
      <c r="H7055" t="s">
        <v>166</v>
      </c>
      <c r="I7055">
        <v>394</v>
      </c>
      <c r="J7055" t="s">
        <v>325</v>
      </c>
      <c r="K7055" t="s">
        <v>2590</v>
      </c>
      <c r="L7055" t="s">
        <v>645</v>
      </c>
      <c r="M7055" t="s">
        <v>1363</v>
      </c>
      <c r="N7055">
        <v>74</v>
      </c>
      <c r="O7055">
        <v>48</v>
      </c>
      <c r="P7055">
        <v>23</v>
      </c>
      <c r="Q7055" t="s">
        <v>73</v>
      </c>
      <c r="R7055" t="s">
        <v>238</v>
      </c>
      <c r="S7055" t="s">
        <v>239</v>
      </c>
      <c r="T7055">
        <v>180</v>
      </c>
      <c r="U7055">
        <v>168</v>
      </c>
      <c r="V7055">
        <v>93.33</v>
      </c>
      <c r="W7055" t="s">
        <v>133</v>
      </c>
      <c r="X7055">
        <v>4885</v>
      </c>
      <c r="Y7055">
        <v>820680</v>
      </c>
      <c r="Z7055">
        <v>30744</v>
      </c>
      <c r="AA7055">
        <v>124992</v>
      </c>
      <c r="AB7055">
        <v>976416</v>
      </c>
      <c r="AC7055">
        <v>571306</v>
      </c>
      <c r="AD7055">
        <v>405110</v>
      </c>
      <c r="AE7055" t="s">
        <v>75</v>
      </c>
      <c r="AF7055" t="s">
        <v>72</v>
      </c>
      <c r="AG7055" t="s">
        <v>240</v>
      </c>
      <c r="AH7055" t="s">
        <v>144</v>
      </c>
      <c r="AI7055" t="s">
        <v>139</v>
      </c>
      <c r="AJ7055" t="str">
        <f t="shared" si="110"/>
        <v>Sep</v>
      </c>
    </row>
    <row r="7056" spans="1:36" x14ac:dyDescent="0.3">
      <c r="A7056" t="s">
        <v>15224</v>
      </c>
      <c r="B7056" s="33">
        <v>45781</v>
      </c>
      <c r="C7056" t="s">
        <v>97</v>
      </c>
      <c r="D7056" t="s">
        <v>15225</v>
      </c>
      <c r="E7056" t="s">
        <v>176</v>
      </c>
      <c r="F7056" t="s">
        <v>177</v>
      </c>
      <c r="G7056" t="s">
        <v>156</v>
      </c>
      <c r="H7056" t="s">
        <v>162</v>
      </c>
      <c r="I7056">
        <v>945</v>
      </c>
      <c r="J7056" t="s">
        <v>605</v>
      </c>
      <c r="K7056" t="s">
        <v>1258</v>
      </c>
      <c r="L7056" t="s">
        <v>605</v>
      </c>
      <c r="M7056" t="s">
        <v>1258</v>
      </c>
      <c r="N7056">
        <v>129</v>
      </c>
      <c r="O7056">
        <v>0</v>
      </c>
      <c r="P7056">
        <v>-10</v>
      </c>
      <c r="Q7056" t="s">
        <v>70</v>
      </c>
      <c r="R7056" t="s">
        <v>238</v>
      </c>
      <c r="S7056" t="s">
        <v>239</v>
      </c>
      <c r="T7056">
        <v>180</v>
      </c>
      <c r="U7056">
        <v>147</v>
      </c>
      <c r="V7056">
        <v>81.67</v>
      </c>
      <c r="W7056" t="s">
        <v>133</v>
      </c>
      <c r="X7056">
        <v>5178</v>
      </c>
      <c r="Y7056">
        <v>761166</v>
      </c>
      <c r="Z7056">
        <v>73647</v>
      </c>
      <c r="AA7056">
        <v>61740</v>
      </c>
      <c r="AB7056">
        <v>896553</v>
      </c>
      <c r="AC7056">
        <v>600864</v>
      </c>
      <c r="AD7056">
        <v>295689</v>
      </c>
      <c r="AE7056" t="s">
        <v>81</v>
      </c>
      <c r="AF7056" t="s">
        <v>78</v>
      </c>
      <c r="AG7056" t="s">
        <v>240</v>
      </c>
      <c r="AH7056" t="s">
        <v>144</v>
      </c>
      <c r="AI7056" t="s">
        <v>138</v>
      </c>
      <c r="AJ7056" t="str">
        <f t="shared" si="110"/>
        <v>May</v>
      </c>
    </row>
    <row r="7057" spans="1:36" x14ac:dyDescent="0.3">
      <c r="A7057" t="s">
        <v>15226</v>
      </c>
      <c r="B7057" s="33">
        <v>45747</v>
      </c>
      <c r="C7057" t="s">
        <v>93</v>
      </c>
      <c r="D7057" t="s">
        <v>15227</v>
      </c>
      <c r="E7057" t="s">
        <v>176</v>
      </c>
      <c r="F7057" t="s">
        <v>179</v>
      </c>
      <c r="G7057" t="s">
        <v>156</v>
      </c>
      <c r="H7057" t="s">
        <v>166</v>
      </c>
      <c r="I7057">
        <v>1649</v>
      </c>
      <c r="J7057" t="s">
        <v>477</v>
      </c>
      <c r="K7057" t="s">
        <v>3741</v>
      </c>
      <c r="L7057" t="s">
        <v>477</v>
      </c>
      <c r="M7057" t="s">
        <v>4225</v>
      </c>
      <c r="N7057">
        <v>238</v>
      </c>
      <c r="O7057">
        <v>0</v>
      </c>
      <c r="P7057">
        <v>15</v>
      </c>
      <c r="Q7057" t="s">
        <v>73</v>
      </c>
      <c r="R7057" t="s">
        <v>238</v>
      </c>
      <c r="S7057" t="s">
        <v>239</v>
      </c>
      <c r="T7057">
        <v>150</v>
      </c>
      <c r="U7057">
        <v>139</v>
      </c>
      <c r="V7057">
        <v>92.67</v>
      </c>
      <c r="W7057" t="s">
        <v>133</v>
      </c>
      <c r="X7057">
        <v>10358</v>
      </c>
      <c r="Y7057">
        <v>1439762</v>
      </c>
      <c r="Z7057">
        <v>26271</v>
      </c>
      <c r="AA7057">
        <v>44202</v>
      </c>
      <c r="AB7057">
        <v>1510235</v>
      </c>
      <c r="AC7057">
        <v>1111175</v>
      </c>
      <c r="AD7057">
        <v>399060</v>
      </c>
      <c r="AE7057" t="s">
        <v>81</v>
      </c>
      <c r="AF7057" t="s">
        <v>72</v>
      </c>
      <c r="AG7057" t="s">
        <v>240</v>
      </c>
      <c r="AH7057" t="s">
        <v>145</v>
      </c>
      <c r="AI7057" t="s">
        <v>138</v>
      </c>
      <c r="AJ7057" t="str">
        <f t="shared" si="110"/>
        <v>Mar</v>
      </c>
    </row>
    <row r="7058" spans="1:36" x14ac:dyDescent="0.3">
      <c r="A7058" t="s">
        <v>15228</v>
      </c>
      <c r="B7058" s="33">
        <v>45836</v>
      </c>
      <c r="C7058" t="s">
        <v>95</v>
      </c>
      <c r="D7058" t="s">
        <v>15229</v>
      </c>
      <c r="E7058" t="s">
        <v>176</v>
      </c>
      <c r="F7058" t="s">
        <v>177</v>
      </c>
      <c r="G7058" t="s">
        <v>156</v>
      </c>
      <c r="H7058" t="s">
        <v>162</v>
      </c>
      <c r="I7058">
        <v>1957</v>
      </c>
      <c r="J7058" t="s">
        <v>336</v>
      </c>
      <c r="K7058" t="s">
        <v>2172</v>
      </c>
      <c r="L7058" t="s">
        <v>581</v>
      </c>
      <c r="M7058" t="s">
        <v>4119</v>
      </c>
      <c r="N7058">
        <v>288</v>
      </c>
      <c r="O7058">
        <v>0</v>
      </c>
      <c r="P7058">
        <v>23</v>
      </c>
      <c r="Q7058" t="s">
        <v>73</v>
      </c>
      <c r="R7058" t="s">
        <v>238</v>
      </c>
      <c r="S7058" t="s">
        <v>239</v>
      </c>
      <c r="T7058">
        <v>150</v>
      </c>
      <c r="U7058">
        <v>97</v>
      </c>
      <c r="V7058">
        <v>64.67</v>
      </c>
      <c r="W7058" t="s">
        <v>133</v>
      </c>
      <c r="X7058">
        <v>3525</v>
      </c>
      <c r="Y7058">
        <v>341925</v>
      </c>
      <c r="Z7058">
        <v>50149</v>
      </c>
      <c r="AA7058">
        <v>24056</v>
      </c>
      <c r="AB7058">
        <v>416130</v>
      </c>
      <c r="AC7058">
        <v>242012</v>
      </c>
      <c r="AD7058">
        <v>174118</v>
      </c>
      <c r="AE7058" t="s">
        <v>81</v>
      </c>
      <c r="AF7058" t="s">
        <v>78</v>
      </c>
      <c r="AG7058" t="s">
        <v>240</v>
      </c>
      <c r="AH7058" t="s">
        <v>144</v>
      </c>
      <c r="AI7058" t="s">
        <v>138</v>
      </c>
      <c r="AJ7058" t="str">
        <f t="shared" si="110"/>
        <v>Jun</v>
      </c>
    </row>
    <row r="7059" spans="1:36" x14ac:dyDescent="0.3">
      <c r="A7059" t="s">
        <v>15230</v>
      </c>
      <c r="B7059" s="33">
        <v>45911</v>
      </c>
      <c r="C7059" t="s">
        <v>97</v>
      </c>
      <c r="D7059" t="s">
        <v>15231</v>
      </c>
      <c r="E7059" t="s">
        <v>178</v>
      </c>
      <c r="F7059" t="s">
        <v>175</v>
      </c>
      <c r="G7059" t="s">
        <v>157</v>
      </c>
      <c r="H7059" t="s">
        <v>163</v>
      </c>
      <c r="I7059">
        <v>2123</v>
      </c>
      <c r="J7059" t="s">
        <v>554</v>
      </c>
      <c r="K7059" t="s">
        <v>489</v>
      </c>
      <c r="L7059" t="s">
        <v>864</v>
      </c>
      <c r="M7059" t="s">
        <v>321</v>
      </c>
      <c r="N7059">
        <v>269</v>
      </c>
      <c r="O7059">
        <v>3</v>
      </c>
      <c r="P7059">
        <v>17</v>
      </c>
      <c r="Q7059" t="s">
        <v>73</v>
      </c>
      <c r="R7059" t="s">
        <v>238</v>
      </c>
      <c r="S7059" t="s">
        <v>239</v>
      </c>
      <c r="T7059">
        <v>180</v>
      </c>
      <c r="U7059">
        <v>123</v>
      </c>
      <c r="V7059">
        <v>68.33</v>
      </c>
      <c r="W7059" t="s">
        <v>133</v>
      </c>
      <c r="X7059">
        <v>2823</v>
      </c>
      <c r="Y7059">
        <v>347229</v>
      </c>
      <c r="Z7059">
        <v>64575</v>
      </c>
      <c r="AA7059">
        <v>95448</v>
      </c>
      <c r="AB7059">
        <v>507252</v>
      </c>
      <c r="AC7059">
        <v>357242</v>
      </c>
      <c r="AD7059">
        <v>150010</v>
      </c>
      <c r="AE7059" t="s">
        <v>75</v>
      </c>
      <c r="AF7059" t="s">
        <v>75</v>
      </c>
      <c r="AG7059" t="s">
        <v>240</v>
      </c>
      <c r="AH7059" t="s">
        <v>144</v>
      </c>
      <c r="AI7059" t="s">
        <v>140</v>
      </c>
      <c r="AJ7059" t="str">
        <f t="shared" si="110"/>
        <v>Sep</v>
      </c>
    </row>
    <row r="7060" spans="1:36" x14ac:dyDescent="0.3">
      <c r="A7060" t="s">
        <v>15232</v>
      </c>
      <c r="B7060" s="33">
        <v>45983</v>
      </c>
      <c r="C7060" t="s">
        <v>97</v>
      </c>
      <c r="D7060" t="s">
        <v>15233</v>
      </c>
      <c r="E7060" t="s">
        <v>177</v>
      </c>
      <c r="F7060" t="s">
        <v>172</v>
      </c>
      <c r="G7060" t="s">
        <v>162</v>
      </c>
      <c r="H7060" t="s">
        <v>155</v>
      </c>
      <c r="I7060">
        <v>2392</v>
      </c>
      <c r="J7060" t="s">
        <v>600</v>
      </c>
      <c r="K7060" t="s">
        <v>773</v>
      </c>
      <c r="N7060">
        <v>338</v>
      </c>
      <c r="O7060">
        <v>0</v>
      </c>
      <c r="P7060">
        <v>0</v>
      </c>
      <c r="Q7060" t="s">
        <v>67</v>
      </c>
      <c r="R7060" t="s">
        <v>245</v>
      </c>
      <c r="S7060" t="s">
        <v>120</v>
      </c>
      <c r="T7060">
        <v>186</v>
      </c>
      <c r="U7060">
        <v>0</v>
      </c>
      <c r="V7060">
        <v>0</v>
      </c>
      <c r="W7060" t="s">
        <v>135</v>
      </c>
      <c r="X7060">
        <v>10102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 t="s">
        <v>78</v>
      </c>
      <c r="AF7060" t="s">
        <v>81</v>
      </c>
      <c r="AG7060" t="s">
        <v>240</v>
      </c>
      <c r="AH7060" t="s">
        <v>144</v>
      </c>
      <c r="AI7060" t="s">
        <v>139</v>
      </c>
      <c r="AJ7060" t="str">
        <f t="shared" si="110"/>
        <v>Nov</v>
      </c>
    </row>
    <row r="7061" spans="1:36" x14ac:dyDescent="0.3">
      <c r="A7061" t="s">
        <v>15234</v>
      </c>
      <c r="B7061" s="33">
        <v>45715</v>
      </c>
      <c r="C7061" t="s">
        <v>98</v>
      </c>
      <c r="D7061" t="s">
        <v>12253</v>
      </c>
      <c r="E7061" t="s">
        <v>179</v>
      </c>
      <c r="F7061" t="s">
        <v>177</v>
      </c>
      <c r="G7061" t="s">
        <v>166</v>
      </c>
      <c r="H7061" t="s">
        <v>162</v>
      </c>
      <c r="I7061">
        <v>688</v>
      </c>
      <c r="J7061" t="s">
        <v>1510</v>
      </c>
      <c r="K7061" t="s">
        <v>2928</v>
      </c>
      <c r="L7061" t="s">
        <v>2451</v>
      </c>
      <c r="M7061" t="s">
        <v>2263</v>
      </c>
      <c r="N7061">
        <v>101</v>
      </c>
      <c r="O7061">
        <v>33</v>
      </c>
      <c r="P7061">
        <v>24</v>
      </c>
      <c r="Q7061" t="s">
        <v>73</v>
      </c>
      <c r="R7061" t="s">
        <v>238</v>
      </c>
      <c r="S7061" t="s">
        <v>239</v>
      </c>
      <c r="T7061">
        <v>150</v>
      </c>
      <c r="U7061">
        <v>126</v>
      </c>
      <c r="V7061">
        <v>84</v>
      </c>
      <c r="W7061" t="s">
        <v>133</v>
      </c>
      <c r="X7061">
        <v>7932</v>
      </c>
      <c r="Y7061">
        <v>999432</v>
      </c>
      <c r="Z7061">
        <v>29484</v>
      </c>
      <c r="AA7061">
        <v>23814</v>
      </c>
      <c r="AB7061">
        <v>1052730</v>
      </c>
      <c r="AC7061">
        <v>876147</v>
      </c>
      <c r="AD7061">
        <v>176583</v>
      </c>
      <c r="AE7061" t="s">
        <v>72</v>
      </c>
      <c r="AF7061" t="s">
        <v>78</v>
      </c>
      <c r="AG7061" t="s">
        <v>240</v>
      </c>
      <c r="AH7061" t="s">
        <v>145</v>
      </c>
      <c r="AI7061" t="s">
        <v>138</v>
      </c>
      <c r="AJ7061" t="str">
        <f t="shared" si="110"/>
        <v>Feb</v>
      </c>
    </row>
    <row r="7062" spans="1:36" x14ac:dyDescent="0.3">
      <c r="A7062" t="s">
        <v>15235</v>
      </c>
      <c r="B7062" s="33">
        <v>46011</v>
      </c>
      <c r="C7062" t="s">
        <v>95</v>
      </c>
      <c r="D7062" t="s">
        <v>15236</v>
      </c>
      <c r="E7062" t="s">
        <v>173</v>
      </c>
      <c r="F7062" t="s">
        <v>180</v>
      </c>
      <c r="G7062" t="s">
        <v>161</v>
      </c>
      <c r="H7062" t="s">
        <v>160</v>
      </c>
      <c r="I7062">
        <v>419</v>
      </c>
      <c r="J7062" t="s">
        <v>451</v>
      </c>
      <c r="K7062" t="s">
        <v>2490</v>
      </c>
      <c r="L7062" t="s">
        <v>1017</v>
      </c>
      <c r="M7062" t="s">
        <v>2490</v>
      </c>
      <c r="N7062">
        <v>77</v>
      </c>
      <c r="O7062">
        <v>24</v>
      </c>
      <c r="P7062">
        <v>0</v>
      </c>
      <c r="Q7062" t="s">
        <v>73</v>
      </c>
      <c r="R7062" t="s">
        <v>238</v>
      </c>
      <c r="S7062" t="s">
        <v>239</v>
      </c>
      <c r="T7062">
        <v>189</v>
      </c>
      <c r="U7062">
        <v>160</v>
      </c>
      <c r="V7062">
        <v>84.66</v>
      </c>
      <c r="W7062" t="s">
        <v>133</v>
      </c>
      <c r="X7062">
        <v>10089</v>
      </c>
      <c r="Y7062">
        <v>1614240</v>
      </c>
      <c r="Z7062">
        <v>60160</v>
      </c>
      <c r="AA7062">
        <v>42400</v>
      </c>
      <c r="AB7062">
        <v>1716800</v>
      </c>
      <c r="AC7062">
        <v>1417814</v>
      </c>
      <c r="AD7062">
        <v>298986</v>
      </c>
      <c r="AE7062" t="s">
        <v>78</v>
      </c>
      <c r="AF7062" t="s">
        <v>81</v>
      </c>
      <c r="AG7062" t="s">
        <v>240</v>
      </c>
      <c r="AH7062" t="s">
        <v>145</v>
      </c>
      <c r="AI7062" t="s">
        <v>140</v>
      </c>
      <c r="AJ7062" t="str">
        <f t="shared" si="110"/>
        <v>Dec</v>
      </c>
    </row>
    <row r="7063" spans="1:36" x14ac:dyDescent="0.3">
      <c r="A7063" t="s">
        <v>15237</v>
      </c>
      <c r="B7063" s="33">
        <v>45808</v>
      </c>
      <c r="C7063" t="s">
        <v>97</v>
      </c>
      <c r="D7063" t="s">
        <v>15238</v>
      </c>
      <c r="E7063" t="s">
        <v>174</v>
      </c>
      <c r="F7063" t="s">
        <v>179</v>
      </c>
      <c r="G7063" t="s">
        <v>158</v>
      </c>
      <c r="H7063" t="s">
        <v>166</v>
      </c>
      <c r="I7063">
        <v>2145</v>
      </c>
      <c r="J7063" t="s">
        <v>447</v>
      </c>
      <c r="K7063" t="s">
        <v>2516</v>
      </c>
      <c r="L7063" t="s">
        <v>1336</v>
      </c>
      <c r="M7063" t="s">
        <v>1226</v>
      </c>
      <c r="N7063">
        <v>327</v>
      </c>
      <c r="O7063">
        <v>6</v>
      </c>
      <c r="P7063">
        <v>15</v>
      </c>
      <c r="Q7063" t="s">
        <v>73</v>
      </c>
      <c r="R7063" t="s">
        <v>238</v>
      </c>
      <c r="S7063" t="s">
        <v>239</v>
      </c>
      <c r="T7063">
        <v>189</v>
      </c>
      <c r="U7063">
        <v>185</v>
      </c>
      <c r="V7063">
        <v>97.88</v>
      </c>
      <c r="W7063" t="s">
        <v>133</v>
      </c>
      <c r="X7063">
        <v>9106</v>
      </c>
      <c r="Y7063">
        <v>1684610</v>
      </c>
      <c r="Z7063">
        <v>80845</v>
      </c>
      <c r="AA7063">
        <v>104155</v>
      </c>
      <c r="AB7063">
        <v>1869610</v>
      </c>
      <c r="AC7063">
        <v>1344728</v>
      </c>
      <c r="AD7063">
        <v>524882</v>
      </c>
      <c r="AE7063" t="s">
        <v>78</v>
      </c>
      <c r="AF7063" t="s">
        <v>72</v>
      </c>
      <c r="AG7063" t="s">
        <v>240</v>
      </c>
      <c r="AH7063" t="s">
        <v>144</v>
      </c>
      <c r="AI7063" t="s">
        <v>138</v>
      </c>
      <c r="AJ7063" t="str">
        <f t="shared" si="110"/>
        <v>May</v>
      </c>
    </row>
    <row r="7064" spans="1:36" x14ac:dyDescent="0.3">
      <c r="A7064" t="s">
        <v>15239</v>
      </c>
      <c r="B7064" s="33">
        <v>45938</v>
      </c>
      <c r="C7064" t="s">
        <v>93</v>
      </c>
      <c r="D7064" t="s">
        <v>4267</v>
      </c>
      <c r="E7064" t="s">
        <v>178</v>
      </c>
      <c r="F7064" t="s">
        <v>180</v>
      </c>
      <c r="G7064" t="s">
        <v>157</v>
      </c>
      <c r="H7064" t="s">
        <v>160</v>
      </c>
      <c r="I7064">
        <v>1080</v>
      </c>
      <c r="J7064" t="s">
        <v>243</v>
      </c>
      <c r="K7064" t="s">
        <v>1354</v>
      </c>
      <c r="L7064" t="s">
        <v>618</v>
      </c>
      <c r="M7064" t="s">
        <v>3204</v>
      </c>
      <c r="N7064">
        <v>171</v>
      </c>
      <c r="O7064">
        <v>9</v>
      </c>
      <c r="P7064">
        <v>24</v>
      </c>
      <c r="Q7064" t="s">
        <v>73</v>
      </c>
      <c r="R7064" t="s">
        <v>238</v>
      </c>
      <c r="S7064" t="s">
        <v>239</v>
      </c>
      <c r="T7064">
        <v>180</v>
      </c>
      <c r="U7064">
        <v>119</v>
      </c>
      <c r="V7064">
        <v>66.11</v>
      </c>
      <c r="W7064" t="s">
        <v>133</v>
      </c>
      <c r="X7064">
        <v>9822</v>
      </c>
      <c r="Y7064">
        <v>1168818</v>
      </c>
      <c r="Z7064">
        <v>59738</v>
      </c>
      <c r="AA7064">
        <v>92106</v>
      </c>
      <c r="AB7064">
        <v>1320662</v>
      </c>
      <c r="AC7064">
        <v>1029468</v>
      </c>
      <c r="AD7064">
        <v>291194</v>
      </c>
      <c r="AE7064" t="s">
        <v>75</v>
      </c>
      <c r="AF7064" t="s">
        <v>81</v>
      </c>
      <c r="AG7064" t="s">
        <v>240</v>
      </c>
      <c r="AH7064" t="s">
        <v>144</v>
      </c>
      <c r="AI7064" t="s">
        <v>140</v>
      </c>
      <c r="AJ7064" t="str">
        <f t="shared" si="110"/>
        <v>Oct</v>
      </c>
    </row>
    <row r="7065" spans="1:36" x14ac:dyDescent="0.3">
      <c r="A7065" t="s">
        <v>15240</v>
      </c>
      <c r="B7065" s="33">
        <v>45658</v>
      </c>
      <c r="C7065" t="s">
        <v>93</v>
      </c>
      <c r="D7065" t="s">
        <v>15241</v>
      </c>
      <c r="E7065" t="s">
        <v>181</v>
      </c>
      <c r="F7065" t="s">
        <v>175</v>
      </c>
      <c r="G7065" t="s">
        <v>159</v>
      </c>
      <c r="H7065" t="s">
        <v>163</v>
      </c>
      <c r="I7065">
        <v>1601</v>
      </c>
      <c r="J7065" t="s">
        <v>613</v>
      </c>
      <c r="K7065" t="s">
        <v>282</v>
      </c>
      <c r="L7065" t="s">
        <v>3327</v>
      </c>
      <c r="M7065" t="s">
        <v>608</v>
      </c>
      <c r="N7065">
        <v>220</v>
      </c>
      <c r="O7065">
        <v>12</v>
      </c>
      <c r="P7065">
        <v>17</v>
      </c>
      <c r="Q7065" t="s">
        <v>73</v>
      </c>
      <c r="R7065" t="s">
        <v>238</v>
      </c>
      <c r="S7065" t="s">
        <v>239</v>
      </c>
      <c r="T7065">
        <v>189</v>
      </c>
      <c r="U7065">
        <v>139</v>
      </c>
      <c r="V7065">
        <v>73.540000000000006</v>
      </c>
      <c r="W7065" t="s">
        <v>133</v>
      </c>
      <c r="X7065">
        <v>4056</v>
      </c>
      <c r="Y7065">
        <v>563784</v>
      </c>
      <c r="Z7065">
        <v>58658</v>
      </c>
      <c r="AA7065">
        <v>52681</v>
      </c>
      <c r="AB7065">
        <v>675123</v>
      </c>
      <c r="AC7065">
        <v>449711</v>
      </c>
      <c r="AD7065">
        <v>225412</v>
      </c>
      <c r="AE7065" t="s">
        <v>81</v>
      </c>
      <c r="AF7065" t="s">
        <v>75</v>
      </c>
      <c r="AG7065" t="s">
        <v>240</v>
      </c>
      <c r="AH7065" t="s">
        <v>144</v>
      </c>
      <c r="AI7065" t="s">
        <v>139</v>
      </c>
      <c r="AJ7065" t="str">
        <f t="shared" si="110"/>
        <v>Jan</v>
      </c>
    </row>
    <row r="7066" spans="1:36" x14ac:dyDescent="0.3">
      <c r="A7066" t="s">
        <v>15242</v>
      </c>
      <c r="B7066" s="33">
        <v>45661</v>
      </c>
      <c r="C7066" t="s">
        <v>99</v>
      </c>
      <c r="D7066" t="s">
        <v>15243</v>
      </c>
      <c r="E7066" t="s">
        <v>181</v>
      </c>
      <c r="F7066" t="s">
        <v>180</v>
      </c>
      <c r="G7066" t="s">
        <v>159</v>
      </c>
      <c r="H7066" t="s">
        <v>160</v>
      </c>
      <c r="I7066">
        <v>1017</v>
      </c>
      <c r="J7066" t="s">
        <v>600</v>
      </c>
      <c r="K7066" t="s">
        <v>520</v>
      </c>
      <c r="L7066" t="s">
        <v>1781</v>
      </c>
      <c r="M7066" t="s">
        <v>2196</v>
      </c>
      <c r="N7066">
        <v>165</v>
      </c>
      <c r="O7066">
        <v>13</v>
      </c>
      <c r="P7066">
        <v>22</v>
      </c>
      <c r="Q7066" t="s">
        <v>73</v>
      </c>
      <c r="R7066" t="s">
        <v>238</v>
      </c>
      <c r="S7066" t="s">
        <v>239</v>
      </c>
      <c r="T7066">
        <v>180</v>
      </c>
      <c r="U7066">
        <v>125</v>
      </c>
      <c r="V7066">
        <v>69.44</v>
      </c>
      <c r="W7066" t="s">
        <v>133</v>
      </c>
      <c r="X7066">
        <v>9825</v>
      </c>
      <c r="Y7066">
        <v>1228125</v>
      </c>
      <c r="Z7066">
        <v>41625</v>
      </c>
      <c r="AA7066">
        <v>78250</v>
      </c>
      <c r="AB7066">
        <v>1348000</v>
      </c>
      <c r="AC7066">
        <v>1182136</v>
      </c>
      <c r="AD7066">
        <v>165864</v>
      </c>
      <c r="AE7066" t="s">
        <v>81</v>
      </c>
      <c r="AF7066" t="s">
        <v>81</v>
      </c>
      <c r="AG7066" t="s">
        <v>240</v>
      </c>
      <c r="AH7066" t="s">
        <v>145</v>
      </c>
      <c r="AI7066" t="s">
        <v>138</v>
      </c>
      <c r="AJ7066" t="str">
        <f t="shared" si="110"/>
        <v>Jan</v>
      </c>
    </row>
    <row r="7067" spans="1:36" x14ac:dyDescent="0.3">
      <c r="A7067" t="s">
        <v>15244</v>
      </c>
      <c r="B7067" s="33">
        <v>45906</v>
      </c>
      <c r="C7067" t="s">
        <v>95</v>
      </c>
      <c r="D7067" t="s">
        <v>15245</v>
      </c>
      <c r="E7067" t="s">
        <v>178</v>
      </c>
      <c r="F7067" t="s">
        <v>179</v>
      </c>
      <c r="G7067" t="s">
        <v>157</v>
      </c>
      <c r="H7067" t="s">
        <v>166</v>
      </c>
      <c r="I7067">
        <v>2178</v>
      </c>
      <c r="J7067" t="s">
        <v>362</v>
      </c>
      <c r="K7067" t="s">
        <v>3489</v>
      </c>
      <c r="L7067" t="s">
        <v>353</v>
      </c>
      <c r="M7067" t="s">
        <v>1202</v>
      </c>
      <c r="N7067">
        <v>260</v>
      </c>
      <c r="O7067">
        <v>0</v>
      </c>
      <c r="P7067">
        <v>13</v>
      </c>
      <c r="Q7067" t="s">
        <v>73</v>
      </c>
      <c r="R7067" t="s">
        <v>238</v>
      </c>
      <c r="S7067" t="s">
        <v>239</v>
      </c>
      <c r="T7067">
        <v>189</v>
      </c>
      <c r="U7067">
        <v>141</v>
      </c>
      <c r="V7067">
        <v>74.599999999999994</v>
      </c>
      <c r="W7067" t="s">
        <v>133</v>
      </c>
      <c r="X7067">
        <v>10695</v>
      </c>
      <c r="Y7067">
        <v>1507995</v>
      </c>
      <c r="Z7067">
        <v>29892</v>
      </c>
      <c r="AA7067">
        <v>16920</v>
      </c>
      <c r="AB7067">
        <v>1554807</v>
      </c>
      <c r="AC7067">
        <v>1367137</v>
      </c>
      <c r="AD7067">
        <v>187670</v>
      </c>
      <c r="AE7067" t="s">
        <v>75</v>
      </c>
      <c r="AF7067" t="s">
        <v>72</v>
      </c>
      <c r="AG7067" t="s">
        <v>240</v>
      </c>
      <c r="AH7067" t="s">
        <v>144</v>
      </c>
      <c r="AI7067" t="s">
        <v>138</v>
      </c>
      <c r="AJ7067" t="str">
        <f t="shared" si="110"/>
        <v>Sep</v>
      </c>
    </row>
    <row r="7068" spans="1:36" x14ac:dyDescent="0.3">
      <c r="A7068" t="s">
        <v>15246</v>
      </c>
      <c r="B7068" s="33">
        <v>45954</v>
      </c>
      <c r="C7068" t="s">
        <v>99</v>
      </c>
      <c r="D7068" t="s">
        <v>15247</v>
      </c>
      <c r="E7068" t="s">
        <v>176</v>
      </c>
      <c r="F7068" t="s">
        <v>177</v>
      </c>
      <c r="G7068" t="s">
        <v>156</v>
      </c>
      <c r="H7068" t="s">
        <v>162</v>
      </c>
      <c r="I7068">
        <v>2167</v>
      </c>
      <c r="J7068" t="s">
        <v>581</v>
      </c>
      <c r="K7068" t="s">
        <v>1065</v>
      </c>
      <c r="L7068" t="s">
        <v>581</v>
      </c>
      <c r="M7068" t="s">
        <v>1561</v>
      </c>
      <c r="N7068">
        <v>295</v>
      </c>
      <c r="O7068">
        <v>0</v>
      </c>
      <c r="P7068">
        <v>4</v>
      </c>
      <c r="Q7068" t="s">
        <v>70</v>
      </c>
      <c r="R7068" t="s">
        <v>238</v>
      </c>
      <c r="S7068" t="s">
        <v>239</v>
      </c>
      <c r="T7068">
        <v>220</v>
      </c>
      <c r="U7068">
        <v>199</v>
      </c>
      <c r="V7068">
        <v>90.45</v>
      </c>
      <c r="W7068" t="s">
        <v>133</v>
      </c>
      <c r="X7068">
        <v>6897</v>
      </c>
      <c r="Y7068">
        <v>1372503</v>
      </c>
      <c r="Z7068">
        <v>105072</v>
      </c>
      <c r="AA7068">
        <v>145071</v>
      </c>
      <c r="AB7068">
        <v>1622646</v>
      </c>
      <c r="AC7068">
        <v>1248232</v>
      </c>
      <c r="AD7068">
        <v>374414</v>
      </c>
      <c r="AE7068" t="s">
        <v>81</v>
      </c>
      <c r="AF7068" t="s">
        <v>78</v>
      </c>
      <c r="AG7068" t="s">
        <v>240</v>
      </c>
      <c r="AH7068" t="s">
        <v>144</v>
      </c>
      <c r="AI7068" t="s">
        <v>138</v>
      </c>
      <c r="AJ7068" t="str">
        <f t="shared" si="110"/>
        <v>Oct</v>
      </c>
    </row>
    <row r="7069" spans="1:36" x14ac:dyDescent="0.3">
      <c r="A7069" t="s">
        <v>15248</v>
      </c>
      <c r="B7069" s="33">
        <v>45707</v>
      </c>
      <c r="C7069" t="s">
        <v>93</v>
      </c>
      <c r="D7069" t="s">
        <v>15249</v>
      </c>
      <c r="E7069" t="s">
        <v>180</v>
      </c>
      <c r="F7069" t="s">
        <v>177</v>
      </c>
      <c r="G7069" t="s">
        <v>160</v>
      </c>
      <c r="H7069" t="s">
        <v>162</v>
      </c>
      <c r="I7069">
        <v>2070</v>
      </c>
      <c r="J7069" t="s">
        <v>286</v>
      </c>
      <c r="K7069" t="s">
        <v>354</v>
      </c>
      <c r="L7069" t="s">
        <v>605</v>
      </c>
      <c r="M7069" t="s">
        <v>1182</v>
      </c>
      <c r="N7069">
        <v>311</v>
      </c>
      <c r="O7069">
        <v>0</v>
      </c>
      <c r="P7069">
        <v>6</v>
      </c>
      <c r="Q7069" t="s">
        <v>73</v>
      </c>
      <c r="R7069" t="s">
        <v>238</v>
      </c>
      <c r="S7069" t="s">
        <v>239</v>
      </c>
      <c r="T7069">
        <v>180</v>
      </c>
      <c r="U7069">
        <v>105</v>
      </c>
      <c r="V7069">
        <v>58.33</v>
      </c>
      <c r="W7069" t="s">
        <v>133</v>
      </c>
      <c r="X7069">
        <v>8660</v>
      </c>
      <c r="Y7069">
        <v>909300</v>
      </c>
      <c r="Z7069">
        <v>47670</v>
      </c>
      <c r="AA7069">
        <v>46095</v>
      </c>
      <c r="AB7069">
        <v>1003065</v>
      </c>
      <c r="AC7069">
        <v>746783</v>
      </c>
      <c r="AD7069">
        <v>256282</v>
      </c>
      <c r="AE7069" t="s">
        <v>81</v>
      </c>
      <c r="AF7069" t="s">
        <v>78</v>
      </c>
      <c r="AG7069" t="s">
        <v>240</v>
      </c>
      <c r="AH7069" t="s">
        <v>146</v>
      </c>
      <c r="AI7069" t="s">
        <v>139</v>
      </c>
      <c r="AJ7069" t="str">
        <f t="shared" si="110"/>
        <v>Feb</v>
      </c>
    </row>
    <row r="7070" spans="1:36" x14ac:dyDescent="0.3">
      <c r="A7070" t="s">
        <v>15250</v>
      </c>
      <c r="B7070" s="33">
        <v>45745</v>
      </c>
      <c r="C7070" t="s">
        <v>95</v>
      </c>
      <c r="D7070" t="s">
        <v>15251</v>
      </c>
      <c r="E7070" t="s">
        <v>180</v>
      </c>
      <c r="F7070" t="s">
        <v>176</v>
      </c>
      <c r="G7070" t="s">
        <v>160</v>
      </c>
      <c r="H7070" t="s">
        <v>156</v>
      </c>
      <c r="I7070">
        <v>574</v>
      </c>
      <c r="J7070" t="s">
        <v>243</v>
      </c>
      <c r="K7070" t="s">
        <v>1144</v>
      </c>
      <c r="L7070" t="s">
        <v>460</v>
      </c>
      <c r="M7070" t="s">
        <v>2530</v>
      </c>
      <c r="N7070">
        <v>98</v>
      </c>
      <c r="O7070">
        <v>22</v>
      </c>
      <c r="P7070">
        <v>15</v>
      </c>
      <c r="Q7070" t="s">
        <v>73</v>
      </c>
      <c r="R7070" t="s">
        <v>238</v>
      </c>
      <c r="S7070" t="s">
        <v>239</v>
      </c>
      <c r="T7070">
        <v>189</v>
      </c>
      <c r="U7070">
        <v>165</v>
      </c>
      <c r="V7070">
        <v>87.3</v>
      </c>
      <c r="W7070" t="s">
        <v>133</v>
      </c>
      <c r="X7070">
        <v>5098</v>
      </c>
      <c r="Y7070">
        <v>841170</v>
      </c>
      <c r="Z7070">
        <v>40755</v>
      </c>
      <c r="AA7070">
        <v>46365</v>
      </c>
      <c r="AB7070">
        <v>928290</v>
      </c>
      <c r="AC7070">
        <v>568098</v>
      </c>
      <c r="AD7070">
        <v>360192</v>
      </c>
      <c r="AE7070" t="s">
        <v>81</v>
      </c>
      <c r="AF7070" t="s">
        <v>81</v>
      </c>
      <c r="AG7070" t="s">
        <v>240</v>
      </c>
      <c r="AH7070" t="s">
        <v>144</v>
      </c>
      <c r="AI7070" t="s">
        <v>140</v>
      </c>
      <c r="AJ7070" t="str">
        <f t="shared" si="110"/>
        <v>Mar</v>
      </c>
    </row>
    <row r="7071" spans="1:36" x14ac:dyDescent="0.3">
      <c r="A7071" t="s">
        <v>15252</v>
      </c>
      <c r="B7071" s="33">
        <v>45874</v>
      </c>
      <c r="C7071" t="s">
        <v>96</v>
      </c>
      <c r="D7071" t="s">
        <v>15253</v>
      </c>
      <c r="E7071" t="s">
        <v>178</v>
      </c>
      <c r="F7071" t="s">
        <v>180</v>
      </c>
      <c r="G7071" t="s">
        <v>157</v>
      </c>
      <c r="H7071" t="s">
        <v>160</v>
      </c>
      <c r="I7071">
        <v>1324</v>
      </c>
      <c r="J7071" t="s">
        <v>605</v>
      </c>
      <c r="K7071" t="s">
        <v>3834</v>
      </c>
      <c r="L7071" t="s">
        <v>293</v>
      </c>
      <c r="M7071" t="s">
        <v>3500</v>
      </c>
      <c r="N7071">
        <v>179</v>
      </c>
      <c r="O7071">
        <v>23</v>
      </c>
      <c r="P7071">
        <v>23</v>
      </c>
      <c r="Q7071" t="s">
        <v>73</v>
      </c>
      <c r="R7071" t="s">
        <v>238</v>
      </c>
      <c r="S7071" t="s">
        <v>239</v>
      </c>
      <c r="T7071">
        <v>189</v>
      </c>
      <c r="U7071">
        <v>95</v>
      </c>
      <c r="V7071">
        <v>50.26</v>
      </c>
      <c r="W7071" t="s">
        <v>133</v>
      </c>
      <c r="X7071">
        <v>4105</v>
      </c>
      <c r="Y7071">
        <v>389975</v>
      </c>
      <c r="Z7071">
        <v>50255</v>
      </c>
      <c r="AA7071">
        <v>68210</v>
      </c>
      <c r="AB7071">
        <v>508440</v>
      </c>
      <c r="AC7071">
        <v>324577</v>
      </c>
      <c r="AD7071">
        <v>183863</v>
      </c>
      <c r="AE7071" t="s">
        <v>75</v>
      </c>
      <c r="AF7071" t="s">
        <v>81</v>
      </c>
      <c r="AG7071" t="s">
        <v>240</v>
      </c>
      <c r="AH7071" t="s">
        <v>147</v>
      </c>
      <c r="AI7071" t="s">
        <v>139</v>
      </c>
      <c r="AJ7071" t="str">
        <f t="shared" si="110"/>
        <v>Aug</v>
      </c>
    </row>
    <row r="7072" spans="1:36" x14ac:dyDescent="0.3">
      <c r="A7072" t="s">
        <v>15254</v>
      </c>
      <c r="B7072" s="33">
        <v>45841</v>
      </c>
      <c r="C7072" t="s">
        <v>98</v>
      </c>
      <c r="D7072" t="s">
        <v>15255</v>
      </c>
      <c r="E7072" t="s">
        <v>172</v>
      </c>
      <c r="F7072" t="s">
        <v>176</v>
      </c>
      <c r="G7072" t="s">
        <v>155</v>
      </c>
      <c r="H7072" t="s">
        <v>156</v>
      </c>
      <c r="I7072">
        <v>469</v>
      </c>
      <c r="J7072" t="s">
        <v>603</v>
      </c>
      <c r="K7072" t="s">
        <v>2861</v>
      </c>
      <c r="L7072" t="s">
        <v>605</v>
      </c>
      <c r="M7072" t="s">
        <v>2861</v>
      </c>
      <c r="N7072">
        <v>87</v>
      </c>
      <c r="O7072">
        <v>0</v>
      </c>
      <c r="P7072">
        <v>-7</v>
      </c>
      <c r="Q7072" t="s">
        <v>70</v>
      </c>
      <c r="R7072" t="s">
        <v>238</v>
      </c>
      <c r="S7072" t="s">
        <v>239</v>
      </c>
      <c r="T7072">
        <v>180</v>
      </c>
      <c r="U7072">
        <v>169</v>
      </c>
      <c r="V7072">
        <v>93.89</v>
      </c>
      <c r="W7072" t="s">
        <v>135</v>
      </c>
      <c r="X7072">
        <v>10654</v>
      </c>
      <c r="Y7072">
        <v>1800526</v>
      </c>
      <c r="Z7072">
        <v>69290</v>
      </c>
      <c r="AA7072">
        <v>128778</v>
      </c>
      <c r="AB7072">
        <v>1998594</v>
      </c>
      <c r="AC7072">
        <v>1215537</v>
      </c>
      <c r="AD7072">
        <v>783057</v>
      </c>
      <c r="AE7072" t="s">
        <v>81</v>
      </c>
      <c r="AF7072" t="s">
        <v>81</v>
      </c>
      <c r="AG7072" t="s">
        <v>240</v>
      </c>
      <c r="AH7072" t="s">
        <v>144</v>
      </c>
      <c r="AI7072" t="s">
        <v>139</v>
      </c>
      <c r="AJ7072" t="str">
        <f t="shared" si="110"/>
        <v>Jul</v>
      </c>
    </row>
    <row r="7073" spans="1:36" x14ac:dyDescent="0.3">
      <c r="A7073" t="s">
        <v>15256</v>
      </c>
      <c r="B7073" s="33">
        <v>45938</v>
      </c>
      <c r="C7073" t="s">
        <v>99</v>
      </c>
      <c r="D7073" t="s">
        <v>15257</v>
      </c>
      <c r="E7073" t="s">
        <v>174</v>
      </c>
      <c r="F7073" t="s">
        <v>177</v>
      </c>
      <c r="G7073" t="s">
        <v>158</v>
      </c>
      <c r="H7073" t="s">
        <v>162</v>
      </c>
      <c r="I7073">
        <v>1081</v>
      </c>
      <c r="J7073" t="s">
        <v>236</v>
      </c>
      <c r="K7073" t="s">
        <v>845</v>
      </c>
      <c r="L7073" t="s">
        <v>236</v>
      </c>
      <c r="M7073" t="s">
        <v>283</v>
      </c>
      <c r="N7073">
        <v>143</v>
      </c>
      <c r="O7073">
        <v>0</v>
      </c>
      <c r="P7073">
        <v>29</v>
      </c>
      <c r="Q7073" t="s">
        <v>73</v>
      </c>
      <c r="R7073" t="s">
        <v>238</v>
      </c>
      <c r="S7073" t="s">
        <v>239</v>
      </c>
      <c r="T7073">
        <v>150</v>
      </c>
      <c r="U7073">
        <v>119</v>
      </c>
      <c r="V7073">
        <v>79.33</v>
      </c>
      <c r="W7073" t="s">
        <v>135</v>
      </c>
      <c r="X7073">
        <v>8561</v>
      </c>
      <c r="Y7073">
        <v>1018759</v>
      </c>
      <c r="Z7073">
        <v>55811</v>
      </c>
      <c r="AA7073">
        <v>69377</v>
      </c>
      <c r="AB7073">
        <v>1143947</v>
      </c>
      <c r="AC7073">
        <v>950860</v>
      </c>
      <c r="AD7073">
        <v>193087</v>
      </c>
      <c r="AE7073" t="s">
        <v>78</v>
      </c>
      <c r="AF7073" t="s">
        <v>78</v>
      </c>
      <c r="AG7073" t="s">
        <v>240</v>
      </c>
      <c r="AH7073" t="s">
        <v>145</v>
      </c>
      <c r="AI7073" t="s">
        <v>140</v>
      </c>
      <c r="AJ7073" t="str">
        <f t="shared" si="110"/>
        <v>Oct</v>
      </c>
    </row>
    <row r="7074" spans="1:36" x14ac:dyDescent="0.3">
      <c r="A7074" t="s">
        <v>15258</v>
      </c>
      <c r="B7074" s="33">
        <v>45735</v>
      </c>
      <c r="C7074" t="s">
        <v>96</v>
      </c>
      <c r="D7074" t="s">
        <v>15259</v>
      </c>
      <c r="E7074" t="s">
        <v>181</v>
      </c>
      <c r="F7074" t="s">
        <v>172</v>
      </c>
      <c r="G7074" t="s">
        <v>159</v>
      </c>
      <c r="H7074" t="s">
        <v>155</v>
      </c>
      <c r="I7074">
        <v>1141</v>
      </c>
      <c r="J7074" t="s">
        <v>280</v>
      </c>
      <c r="K7074" t="s">
        <v>1205</v>
      </c>
      <c r="L7074" t="s">
        <v>353</v>
      </c>
      <c r="M7074" t="s">
        <v>1205</v>
      </c>
      <c r="N7074">
        <v>172</v>
      </c>
      <c r="O7074">
        <v>0</v>
      </c>
      <c r="P7074">
        <v>-2</v>
      </c>
      <c r="Q7074" t="s">
        <v>70</v>
      </c>
      <c r="R7074" t="s">
        <v>238</v>
      </c>
      <c r="S7074" t="s">
        <v>239</v>
      </c>
      <c r="T7074">
        <v>150</v>
      </c>
      <c r="U7074">
        <v>124</v>
      </c>
      <c r="V7074">
        <v>82.67</v>
      </c>
      <c r="W7074" t="s">
        <v>135</v>
      </c>
      <c r="X7074">
        <v>10090</v>
      </c>
      <c r="Y7074">
        <v>1251160</v>
      </c>
      <c r="Z7074">
        <v>25048</v>
      </c>
      <c r="AA7074">
        <v>24924</v>
      </c>
      <c r="AB7074">
        <v>1301132</v>
      </c>
      <c r="AC7074">
        <v>850992</v>
      </c>
      <c r="AD7074">
        <v>450140</v>
      </c>
      <c r="AE7074" t="s">
        <v>81</v>
      </c>
      <c r="AF7074" t="s">
        <v>81</v>
      </c>
      <c r="AG7074" t="s">
        <v>240</v>
      </c>
      <c r="AH7074" t="s">
        <v>146</v>
      </c>
      <c r="AI7074" t="s">
        <v>139</v>
      </c>
      <c r="AJ7074" t="str">
        <f t="shared" si="110"/>
        <v>Mar</v>
      </c>
    </row>
    <row r="7075" spans="1:36" x14ac:dyDescent="0.3">
      <c r="A7075" t="s">
        <v>15260</v>
      </c>
      <c r="B7075" s="33">
        <v>45911</v>
      </c>
      <c r="C7075" t="s">
        <v>96</v>
      </c>
      <c r="D7075" t="s">
        <v>8366</v>
      </c>
      <c r="E7075" t="s">
        <v>173</v>
      </c>
      <c r="F7075" t="s">
        <v>172</v>
      </c>
      <c r="G7075" t="s">
        <v>161</v>
      </c>
      <c r="H7075" t="s">
        <v>155</v>
      </c>
      <c r="I7075">
        <v>1678</v>
      </c>
      <c r="J7075" t="s">
        <v>381</v>
      </c>
      <c r="K7075" t="s">
        <v>1435</v>
      </c>
      <c r="L7075" t="s">
        <v>304</v>
      </c>
      <c r="M7075" t="s">
        <v>1817</v>
      </c>
      <c r="N7075">
        <v>228</v>
      </c>
      <c r="O7075">
        <v>0</v>
      </c>
      <c r="P7075">
        <v>24</v>
      </c>
      <c r="Q7075" t="s">
        <v>73</v>
      </c>
      <c r="R7075" t="s">
        <v>238</v>
      </c>
      <c r="S7075" t="s">
        <v>239</v>
      </c>
      <c r="T7075">
        <v>180</v>
      </c>
      <c r="U7075">
        <v>81</v>
      </c>
      <c r="V7075">
        <v>45</v>
      </c>
      <c r="W7075" t="s">
        <v>133</v>
      </c>
      <c r="X7075">
        <v>7736</v>
      </c>
      <c r="Y7075">
        <v>626616</v>
      </c>
      <c r="Z7075">
        <v>23733</v>
      </c>
      <c r="AA7075">
        <v>43902</v>
      </c>
      <c r="AB7075">
        <v>694251</v>
      </c>
      <c r="AC7075">
        <v>591043</v>
      </c>
      <c r="AD7075">
        <v>103208</v>
      </c>
      <c r="AE7075" t="s">
        <v>78</v>
      </c>
      <c r="AF7075" t="s">
        <v>81</v>
      </c>
      <c r="AG7075" t="s">
        <v>240</v>
      </c>
      <c r="AH7075" t="s">
        <v>146</v>
      </c>
      <c r="AI7075" t="s">
        <v>140</v>
      </c>
      <c r="AJ7075" t="str">
        <f t="shared" si="110"/>
        <v>Sep</v>
      </c>
    </row>
    <row r="7076" spans="1:36" x14ac:dyDescent="0.3">
      <c r="A7076" t="s">
        <v>15261</v>
      </c>
      <c r="B7076" s="33">
        <v>45847</v>
      </c>
      <c r="C7076" t="s">
        <v>96</v>
      </c>
      <c r="D7076" t="s">
        <v>15262</v>
      </c>
      <c r="E7076" t="s">
        <v>181</v>
      </c>
      <c r="F7076" t="s">
        <v>178</v>
      </c>
      <c r="G7076" t="s">
        <v>159</v>
      </c>
      <c r="H7076" t="s">
        <v>157</v>
      </c>
      <c r="I7076">
        <v>1997</v>
      </c>
      <c r="J7076" t="s">
        <v>626</v>
      </c>
      <c r="K7076" t="s">
        <v>801</v>
      </c>
      <c r="L7076" t="s">
        <v>332</v>
      </c>
      <c r="M7076" t="s">
        <v>3637</v>
      </c>
      <c r="N7076">
        <v>287</v>
      </c>
      <c r="O7076">
        <v>16</v>
      </c>
      <c r="P7076">
        <v>21</v>
      </c>
      <c r="Q7076" t="s">
        <v>73</v>
      </c>
      <c r="R7076" t="s">
        <v>238</v>
      </c>
      <c r="S7076" t="s">
        <v>239</v>
      </c>
      <c r="T7076">
        <v>150</v>
      </c>
      <c r="U7076">
        <v>122</v>
      </c>
      <c r="V7076">
        <v>81.33</v>
      </c>
      <c r="W7076" t="s">
        <v>133</v>
      </c>
      <c r="X7076">
        <v>8812</v>
      </c>
      <c r="Y7076">
        <v>1075064</v>
      </c>
      <c r="Z7076">
        <v>44408</v>
      </c>
      <c r="AA7076">
        <v>92232</v>
      </c>
      <c r="AB7076">
        <v>1211704</v>
      </c>
      <c r="AC7076">
        <v>994611</v>
      </c>
      <c r="AD7076">
        <v>217093</v>
      </c>
      <c r="AE7076" t="s">
        <v>81</v>
      </c>
      <c r="AF7076" t="s">
        <v>75</v>
      </c>
      <c r="AG7076" t="s">
        <v>240</v>
      </c>
      <c r="AH7076" t="s">
        <v>144</v>
      </c>
      <c r="AI7076" t="s">
        <v>139</v>
      </c>
      <c r="AJ7076" t="str">
        <f t="shared" si="110"/>
        <v>Jul</v>
      </c>
    </row>
    <row r="7077" spans="1:36" x14ac:dyDescent="0.3">
      <c r="A7077" t="s">
        <v>15263</v>
      </c>
      <c r="B7077" s="33">
        <v>45721</v>
      </c>
      <c r="C7077" t="s">
        <v>98</v>
      </c>
      <c r="D7077" t="s">
        <v>15264</v>
      </c>
      <c r="E7077" t="s">
        <v>181</v>
      </c>
      <c r="F7077" t="s">
        <v>177</v>
      </c>
      <c r="G7077" t="s">
        <v>159</v>
      </c>
      <c r="H7077" t="s">
        <v>162</v>
      </c>
      <c r="I7077">
        <v>2028</v>
      </c>
      <c r="J7077" t="s">
        <v>514</v>
      </c>
      <c r="K7077" t="s">
        <v>1264</v>
      </c>
      <c r="L7077" t="s">
        <v>463</v>
      </c>
      <c r="M7077" t="s">
        <v>1264</v>
      </c>
      <c r="N7077">
        <v>268</v>
      </c>
      <c r="O7077">
        <v>0</v>
      </c>
      <c r="P7077">
        <v>-8</v>
      </c>
      <c r="Q7077" t="s">
        <v>70</v>
      </c>
      <c r="R7077" t="s">
        <v>238</v>
      </c>
      <c r="S7077" t="s">
        <v>239</v>
      </c>
      <c r="T7077">
        <v>220</v>
      </c>
      <c r="U7077">
        <v>146</v>
      </c>
      <c r="V7077">
        <v>66.36</v>
      </c>
      <c r="W7077" t="s">
        <v>133</v>
      </c>
      <c r="X7077">
        <v>8413</v>
      </c>
      <c r="Y7077">
        <v>1228298</v>
      </c>
      <c r="Z7077">
        <v>45552</v>
      </c>
      <c r="AA7077">
        <v>102930</v>
      </c>
      <c r="AB7077">
        <v>1376780</v>
      </c>
      <c r="AC7077">
        <v>1054900</v>
      </c>
      <c r="AD7077">
        <v>321880</v>
      </c>
      <c r="AE7077" t="s">
        <v>81</v>
      </c>
      <c r="AF7077" t="s">
        <v>78</v>
      </c>
      <c r="AG7077" t="s">
        <v>240</v>
      </c>
      <c r="AH7077" t="s">
        <v>144</v>
      </c>
      <c r="AI7077" t="s">
        <v>139</v>
      </c>
      <c r="AJ7077" t="str">
        <f t="shared" si="110"/>
        <v>Mar</v>
      </c>
    </row>
    <row r="7078" spans="1:36" x14ac:dyDescent="0.3">
      <c r="A7078" t="s">
        <v>15265</v>
      </c>
      <c r="B7078" s="33">
        <v>45812</v>
      </c>
      <c r="C7078" t="s">
        <v>93</v>
      </c>
      <c r="D7078" t="s">
        <v>15266</v>
      </c>
      <c r="E7078" t="s">
        <v>176</v>
      </c>
      <c r="F7078" t="s">
        <v>172</v>
      </c>
      <c r="G7078" t="s">
        <v>156</v>
      </c>
      <c r="H7078" t="s">
        <v>155</v>
      </c>
      <c r="I7078">
        <v>561</v>
      </c>
      <c r="J7078" t="s">
        <v>529</v>
      </c>
      <c r="K7078" t="s">
        <v>1808</v>
      </c>
      <c r="L7078" t="s">
        <v>2669</v>
      </c>
      <c r="M7078" t="s">
        <v>760</v>
      </c>
      <c r="N7078">
        <v>86</v>
      </c>
      <c r="O7078">
        <v>51</v>
      </c>
      <c r="P7078">
        <v>36</v>
      </c>
      <c r="Q7078" t="s">
        <v>76</v>
      </c>
      <c r="R7078" t="s">
        <v>238</v>
      </c>
      <c r="S7078" t="s">
        <v>239</v>
      </c>
      <c r="T7078">
        <v>189</v>
      </c>
      <c r="U7078">
        <v>125</v>
      </c>
      <c r="V7078">
        <v>66.14</v>
      </c>
      <c r="W7078" t="s">
        <v>133</v>
      </c>
      <c r="X7078">
        <v>5136</v>
      </c>
      <c r="Y7078">
        <v>642000</v>
      </c>
      <c r="Z7078">
        <v>37625</v>
      </c>
      <c r="AA7078">
        <v>33375</v>
      </c>
      <c r="AB7078">
        <v>713000</v>
      </c>
      <c r="AC7078">
        <v>486488</v>
      </c>
      <c r="AD7078">
        <v>226512</v>
      </c>
      <c r="AE7078" t="s">
        <v>81</v>
      </c>
      <c r="AF7078" t="s">
        <v>81</v>
      </c>
      <c r="AG7078" t="s">
        <v>240</v>
      </c>
      <c r="AH7078" t="s">
        <v>144</v>
      </c>
      <c r="AI7078" t="s">
        <v>138</v>
      </c>
      <c r="AJ7078" t="str">
        <f t="shared" si="110"/>
        <v>Jun</v>
      </c>
    </row>
    <row r="7079" spans="1:36" x14ac:dyDescent="0.3">
      <c r="A7079" t="s">
        <v>15267</v>
      </c>
      <c r="B7079" s="33">
        <v>45919</v>
      </c>
      <c r="C7079" t="s">
        <v>97</v>
      </c>
      <c r="D7079" t="s">
        <v>15268</v>
      </c>
      <c r="E7079" t="s">
        <v>178</v>
      </c>
      <c r="F7079" t="s">
        <v>180</v>
      </c>
      <c r="G7079" t="s">
        <v>157</v>
      </c>
      <c r="H7079" t="s">
        <v>160</v>
      </c>
      <c r="I7079">
        <v>686</v>
      </c>
      <c r="J7079" t="s">
        <v>362</v>
      </c>
      <c r="K7079" t="s">
        <v>3776</v>
      </c>
      <c r="L7079" t="s">
        <v>2490</v>
      </c>
      <c r="M7079" t="s">
        <v>2550</v>
      </c>
      <c r="N7079">
        <v>114</v>
      </c>
      <c r="O7079">
        <v>17</v>
      </c>
      <c r="P7079">
        <v>23</v>
      </c>
      <c r="Q7079" t="s">
        <v>73</v>
      </c>
      <c r="R7079" t="s">
        <v>238</v>
      </c>
      <c r="S7079" t="s">
        <v>239</v>
      </c>
      <c r="T7079">
        <v>180</v>
      </c>
      <c r="U7079">
        <v>146</v>
      </c>
      <c r="V7079">
        <v>81.11</v>
      </c>
      <c r="W7079" t="s">
        <v>133</v>
      </c>
      <c r="X7079">
        <v>5660</v>
      </c>
      <c r="Y7079">
        <v>826360</v>
      </c>
      <c r="Z7079">
        <v>39128</v>
      </c>
      <c r="AA7079">
        <v>115194</v>
      </c>
      <c r="AB7079">
        <v>980682</v>
      </c>
      <c r="AC7079">
        <v>840613</v>
      </c>
      <c r="AD7079">
        <v>140069</v>
      </c>
      <c r="AE7079" t="s">
        <v>75</v>
      </c>
      <c r="AF7079" t="s">
        <v>81</v>
      </c>
      <c r="AG7079" t="s">
        <v>240</v>
      </c>
      <c r="AH7079" t="s">
        <v>146</v>
      </c>
      <c r="AI7079" t="s">
        <v>139</v>
      </c>
      <c r="AJ7079" t="str">
        <f t="shared" si="110"/>
        <v>Sep</v>
      </c>
    </row>
    <row r="7080" spans="1:36" x14ac:dyDescent="0.3">
      <c r="A7080" t="s">
        <v>15269</v>
      </c>
      <c r="B7080" s="33">
        <v>45980</v>
      </c>
      <c r="C7080" t="s">
        <v>93</v>
      </c>
      <c r="D7080" t="s">
        <v>15270</v>
      </c>
      <c r="E7080" t="s">
        <v>173</v>
      </c>
      <c r="F7080" t="s">
        <v>172</v>
      </c>
      <c r="G7080" t="s">
        <v>161</v>
      </c>
      <c r="H7080" t="s">
        <v>155</v>
      </c>
      <c r="I7080">
        <v>1590</v>
      </c>
      <c r="J7080" t="s">
        <v>971</v>
      </c>
      <c r="K7080" t="s">
        <v>500</v>
      </c>
      <c r="L7080" t="s">
        <v>1056</v>
      </c>
      <c r="M7080" t="s">
        <v>4472</v>
      </c>
      <c r="N7080">
        <v>216</v>
      </c>
      <c r="O7080">
        <v>4</v>
      </c>
      <c r="P7080">
        <v>10</v>
      </c>
      <c r="Q7080" t="s">
        <v>73</v>
      </c>
      <c r="R7080" t="s">
        <v>238</v>
      </c>
      <c r="S7080" t="s">
        <v>239</v>
      </c>
      <c r="T7080">
        <v>180</v>
      </c>
      <c r="U7080">
        <v>120</v>
      </c>
      <c r="V7080">
        <v>66.67</v>
      </c>
      <c r="W7080" t="s">
        <v>133</v>
      </c>
      <c r="X7080">
        <v>5021</v>
      </c>
      <c r="Y7080">
        <v>602520</v>
      </c>
      <c r="Z7080">
        <v>38280</v>
      </c>
      <c r="AA7080">
        <v>20280</v>
      </c>
      <c r="AB7080">
        <v>661080</v>
      </c>
      <c r="AC7080">
        <v>532898</v>
      </c>
      <c r="AD7080">
        <v>128182</v>
      </c>
      <c r="AE7080" t="s">
        <v>78</v>
      </c>
      <c r="AF7080" t="s">
        <v>81</v>
      </c>
      <c r="AG7080" t="s">
        <v>240</v>
      </c>
      <c r="AH7080" t="s">
        <v>144</v>
      </c>
      <c r="AI7080" t="s">
        <v>139</v>
      </c>
      <c r="AJ7080" t="str">
        <f t="shared" si="110"/>
        <v>Nov</v>
      </c>
    </row>
    <row r="7081" spans="1:36" x14ac:dyDescent="0.3">
      <c r="A7081" t="s">
        <v>15271</v>
      </c>
      <c r="B7081" s="33">
        <v>45963</v>
      </c>
      <c r="C7081" t="s">
        <v>93</v>
      </c>
      <c r="D7081" t="s">
        <v>15272</v>
      </c>
      <c r="E7081" t="s">
        <v>176</v>
      </c>
      <c r="F7081" t="s">
        <v>179</v>
      </c>
      <c r="G7081" t="s">
        <v>156</v>
      </c>
      <c r="H7081" t="s">
        <v>166</v>
      </c>
      <c r="I7081">
        <v>844</v>
      </c>
      <c r="J7081" t="s">
        <v>451</v>
      </c>
      <c r="K7081" t="s">
        <v>545</v>
      </c>
      <c r="L7081" t="s">
        <v>605</v>
      </c>
      <c r="M7081" t="s">
        <v>545</v>
      </c>
      <c r="N7081">
        <v>132</v>
      </c>
      <c r="O7081">
        <v>0</v>
      </c>
      <c r="P7081">
        <v>-3</v>
      </c>
      <c r="Q7081" t="s">
        <v>70</v>
      </c>
      <c r="R7081" t="s">
        <v>238</v>
      </c>
      <c r="S7081" t="s">
        <v>239</v>
      </c>
      <c r="T7081">
        <v>220</v>
      </c>
      <c r="U7081">
        <v>192</v>
      </c>
      <c r="V7081">
        <v>87.27</v>
      </c>
      <c r="W7081" t="s">
        <v>133</v>
      </c>
      <c r="X7081">
        <v>8293</v>
      </c>
      <c r="Y7081">
        <v>1592256</v>
      </c>
      <c r="Z7081">
        <v>99840</v>
      </c>
      <c r="AA7081">
        <v>27648</v>
      </c>
      <c r="AB7081">
        <v>1719744</v>
      </c>
      <c r="AC7081">
        <v>1412554</v>
      </c>
      <c r="AD7081">
        <v>307190</v>
      </c>
      <c r="AE7081" t="s">
        <v>81</v>
      </c>
      <c r="AF7081" t="s">
        <v>72</v>
      </c>
      <c r="AG7081" t="s">
        <v>240</v>
      </c>
      <c r="AH7081" t="s">
        <v>144</v>
      </c>
      <c r="AI7081" t="s">
        <v>140</v>
      </c>
      <c r="AJ7081" t="str">
        <f t="shared" si="110"/>
        <v>Nov</v>
      </c>
    </row>
    <row r="7082" spans="1:36" x14ac:dyDescent="0.3">
      <c r="A7082" t="s">
        <v>15273</v>
      </c>
      <c r="B7082" s="33">
        <v>45725</v>
      </c>
      <c r="C7082" t="s">
        <v>99</v>
      </c>
      <c r="D7082" t="s">
        <v>15274</v>
      </c>
      <c r="E7082" t="s">
        <v>181</v>
      </c>
      <c r="F7082" t="s">
        <v>175</v>
      </c>
      <c r="G7082" t="s">
        <v>159</v>
      </c>
      <c r="H7082" t="s">
        <v>163</v>
      </c>
      <c r="I7082">
        <v>1383</v>
      </c>
      <c r="J7082" t="s">
        <v>362</v>
      </c>
      <c r="K7082" t="s">
        <v>5243</v>
      </c>
      <c r="L7082" t="s">
        <v>353</v>
      </c>
      <c r="M7082" t="s">
        <v>2166</v>
      </c>
      <c r="N7082">
        <v>175</v>
      </c>
      <c r="O7082">
        <v>0</v>
      </c>
      <c r="P7082">
        <v>16</v>
      </c>
      <c r="Q7082" t="s">
        <v>73</v>
      </c>
      <c r="R7082" t="s">
        <v>238</v>
      </c>
      <c r="S7082" t="s">
        <v>239</v>
      </c>
      <c r="T7082">
        <v>189</v>
      </c>
      <c r="U7082">
        <v>85</v>
      </c>
      <c r="V7082">
        <v>44.97</v>
      </c>
      <c r="W7082" t="s">
        <v>133</v>
      </c>
      <c r="X7082">
        <v>7815</v>
      </c>
      <c r="Y7082">
        <v>664275</v>
      </c>
      <c r="Z7082">
        <v>21675</v>
      </c>
      <c r="AA7082">
        <v>41735</v>
      </c>
      <c r="AB7082">
        <v>727685</v>
      </c>
      <c r="AC7082">
        <v>580330</v>
      </c>
      <c r="AD7082">
        <v>147355</v>
      </c>
      <c r="AE7082" t="s">
        <v>81</v>
      </c>
      <c r="AF7082" t="s">
        <v>75</v>
      </c>
      <c r="AG7082" t="s">
        <v>240</v>
      </c>
      <c r="AH7082" t="s">
        <v>146</v>
      </c>
      <c r="AI7082" t="s">
        <v>139</v>
      </c>
      <c r="AJ7082" t="str">
        <f t="shared" si="110"/>
        <v>Mar</v>
      </c>
    </row>
    <row r="7083" spans="1:36" x14ac:dyDescent="0.3">
      <c r="A7083" t="s">
        <v>15275</v>
      </c>
      <c r="B7083" s="33">
        <v>45717</v>
      </c>
      <c r="C7083" t="s">
        <v>93</v>
      </c>
      <c r="D7083" t="s">
        <v>15276</v>
      </c>
      <c r="E7083" t="s">
        <v>177</v>
      </c>
      <c r="F7083" t="s">
        <v>173</v>
      </c>
      <c r="G7083" t="s">
        <v>162</v>
      </c>
      <c r="H7083" t="s">
        <v>161</v>
      </c>
      <c r="I7083">
        <v>459</v>
      </c>
      <c r="J7083" t="s">
        <v>457</v>
      </c>
      <c r="K7083" t="s">
        <v>2590</v>
      </c>
      <c r="L7083" t="s">
        <v>2049</v>
      </c>
      <c r="M7083" t="s">
        <v>492</v>
      </c>
      <c r="N7083">
        <v>74</v>
      </c>
      <c r="O7083">
        <v>13</v>
      </c>
      <c r="P7083">
        <v>16</v>
      </c>
      <c r="Q7083" t="s">
        <v>73</v>
      </c>
      <c r="R7083" t="s">
        <v>238</v>
      </c>
      <c r="S7083" t="s">
        <v>239</v>
      </c>
      <c r="T7083">
        <v>180</v>
      </c>
      <c r="U7083">
        <v>141</v>
      </c>
      <c r="V7083">
        <v>78.33</v>
      </c>
      <c r="W7083" t="s">
        <v>133</v>
      </c>
      <c r="X7083">
        <v>3098</v>
      </c>
      <c r="Y7083">
        <v>436818</v>
      </c>
      <c r="Z7083">
        <v>69654</v>
      </c>
      <c r="AA7083">
        <v>73743</v>
      </c>
      <c r="AB7083">
        <v>580215</v>
      </c>
      <c r="AC7083">
        <v>358369</v>
      </c>
      <c r="AD7083">
        <v>221846</v>
      </c>
      <c r="AE7083" t="s">
        <v>78</v>
      </c>
      <c r="AF7083" t="s">
        <v>78</v>
      </c>
      <c r="AG7083" t="s">
        <v>240</v>
      </c>
      <c r="AH7083" t="s">
        <v>144</v>
      </c>
      <c r="AI7083" t="s">
        <v>138</v>
      </c>
      <c r="AJ7083" t="str">
        <f t="shared" si="110"/>
        <v>Mar</v>
      </c>
    </row>
    <row r="7084" spans="1:36" x14ac:dyDescent="0.3">
      <c r="A7084" t="s">
        <v>15277</v>
      </c>
      <c r="B7084" s="33">
        <v>45706</v>
      </c>
      <c r="C7084" t="s">
        <v>93</v>
      </c>
      <c r="D7084" t="s">
        <v>15278</v>
      </c>
      <c r="E7084" t="s">
        <v>177</v>
      </c>
      <c r="F7084" t="s">
        <v>181</v>
      </c>
      <c r="G7084" t="s">
        <v>162</v>
      </c>
      <c r="H7084" t="s">
        <v>159</v>
      </c>
      <c r="I7084">
        <v>1703</v>
      </c>
      <c r="J7084" t="s">
        <v>605</v>
      </c>
      <c r="K7084" t="s">
        <v>382</v>
      </c>
      <c r="L7084" t="s">
        <v>1294</v>
      </c>
      <c r="M7084" t="s">
        <v>994</v>
      </c>
      <c r="N7084">
        <v>216</v>
      </c>
      <c r="O7084">
        <v>41</v>
      </c>
      <c r="P7084">
        <v>46</v>
      </c>
      <c r="Q7084" t="s">
        <v>76</v>
      </c>
      <c r="R7084" t="s">
        <v>238</v>
      </c>
      <c r="S7084" t="s">
        <v>239</v>
      </c>
      <c r="T7084">
        <v>189</v>
      </c>
      <c r="U7084">
        <v>185</v>
      </c>
      <c r="V7084">
        <v>97.88</v>
      </c>
      <c r="W7084" t="s">
        <v>134</v>
      </c>
      <c r="X7084">
        <v>8806</v>
      </c>
      <c r="Y7084">
        <v>1629110</v>
      </c>
      <c r="Z7084">
        <v>32560</v>
      </c>
      <c r="AA7084">
        <v>99900</v>
      </c>
      <c r="AB7084">
        <v>1761570</v>
      </c>
      <c r="AC7084">
        <v>1550147</v>
      </c>
      <c r="AD7084">
        <v>211423</v>
      </c>
      <c r="AE7084" t="s">
        <v>78</v>
      </c>
      <c r="AF7084" t="s">
        <v>81</v>
      </c>
      <c r="AG7084" t="s">
        <v>240</v>
      </c>
      <c r="AH7084" t="s">
        <v>146</v>
      </c>
      <c r="AI7084" t="s">
        <v>140</v>
      </c>
      <c r="AJ7084" t="str">
        <f t="shared" si="110"/>
        <v>Feb</v>
      </c>
    </row>
    <row r="7085" spans="1:36" x14ac:dyDescent="0.3">
      <c r="A7085" t="s">
        <v>15279</v>
      </c>
      <c r="B7085" s="33">
        <v>45915</v>
      </c>
      <c r="C7085" t="s">
        <v>93</v>
      </c>
      <c r="D7085" t="s">
        <v>15280</v>
      </c>
      <c r="E7085" t="s">
        <v>178</v>
      </c>
      <c r="F7085" t="s">
        <v>172</v>
      </c>
      <c r="G7085" t="s">
        <v>157</v>
      </c>
      <c r="H7085" t="s">
        <v>155</v>
      </c>
      <c r="I7085">
        <v>1038</v>
      </c>
      <c r="J7085" t="s">
        <v>636</v>
      </c>
      <c r="K7085" t="s">
        <v>1504</v>
      </c>
      <c r="L7085" t="s">
        <v>2433</v>
      </c>
      <c r="M7085" t="s">
        <v>2812</v>
      </c>
      <c r="N7085">
        <v>142</v>
      </c>
      <c r="O7085">
        <v>39</v>
      </c>
      <c r="P7085">
        <v>50</v>
      </c>
      <c r="Q7085" t="s">
        <v>76</v>
      </c>
      <c r="R7085" t="s">
        <v>238</v>
      </c>
      <c r="S7085" t="s">
        <v>239</v>
      </c>
      <c r="T7085">
        <v>220</v>
      </c>
      <c r="U7085">
        <v>208</v>
      </c>
      <c r="V7085">
        <v>94.55</v>
      </c>
      <c r="W7085" t="s">
        <v>135</v>
      </c>
      <c r="X7085">
        <v>6043</v>
      </c>
      <c r="Y7085">
        <v>1256944</v>
      </c>
      <c r="Z7085">
        <v>102336</v>
      </c>
      <c r="AA7085">
        <v>131664</v>
      </c>
      <c r="AB7085">
        <v>1490944</v>
      </c>
      <c r="AC7085">
        <v>1256306</v>
      </c>
      <c r="AD7085">
        <v>234638</v>
      </c>
      <c r="AE7085" t="s">
        <v>75</v>
      </c>
      <c r="AF7085" t="s">
        <v>81</v>
      </c>
      <c r="AG7085" t="s">
        <v>240</v>
      </c>
      <c r="AH7085" t="s">
        <v>146</v>
      </c>
      <c r="AI7085" t="s">
        <v>139</v>
      </c>
      <c r="AJ7085" t="str">
        <f t="shared" si="110"/>
        <v>Sep</v>
      </c>
    </row>
    <row r="7086" spans="1:36" x14ac:dyDescent="0.3">
      <c r="A7086" t="s">
        <v>15281</v>
      </c>
      <c r="B7086" s="33">
        <v>46015</v>
      </c>
      <c r="C7086" t="s">
        <v>97</v>
      </c>
      <c r="D7086" t="s">
        <v>15282</v>
      </c>
      <c r="E7086" t="s">
        <v>175</v>
      </c>
      <c r="F7086" t="s">
        <v>174</v>
      </c>
      <c r="G7086" t="s">
        <v>163</v>
      </c>
      <c r="H7086" t="s">
        <v>158</v>
      </c>
      <c r="I7086">
        <v>770</v>
      </c>
      <c r="J7086" t="s">
        <v>342</v>
      </c>
      <c r="K7086" t="s">
        <v>1130</v>
      </c>
      <c r="L7086" t="s">
        <v>1032</v>
      </c>
      <c r="M7086" t="s">
        <v>1339</v>
      </c>
      <c r="N7086">
        <v>113</v>
      </c>
      <c r="O7086">
        <v>24</v>
      </c>
      <c r="P7086">
        <v>14</v>
      </c>
      <c r="Q7086" t="s">
        <v>73</v>
      </c>
      <c r="R7086" t="s">
        <v>238</v>
      </c>
      <c r="S7086" t="s">
        <v>239</v>
      </c>
      <c r="T7086">
        <v>189</v>
      </c>
      <c r="U7086">
        <v>131</v>
      </c>
      <c r="V7086">
        <v>69.31</v>
      </c>
      <c r="W7086" t="s">
        <v>133</v>
      </c>
      <c r="X7086">
        <v>3927</v>
      </c>
      <c r="Y7086">
        <v>514437</v>
      </c>
      <c r="Z7086">
        <v>41134</v>
      </c>
      <c r="AA7086">
        <v>64714</v>
      </c>
      <c r="AB7086">
        <v>620285</v>
      </c>
      <c r="AC7086">
        <v>503167</v>
      </c>
      <c r="AD7086">
        <v>117118</v>
      </c>
      <c r="AE7086" t="s">
        <v>75</v>
      </c>
      <c r="AF7086" t="s">
        <v>78</v>
      </c>
      <c r="AG7086" t="s">
        <v>240</v>
      </c>
      <c r="AH7086" t="s">
        <v>144</v>
      </c>
      <c r="AI7086" t="s">
        <v>139</v>
      </c>
      <c r="AJ7086" t="str">
        <f t="shared" si="110"/>
        <v>Dec</v>
      </c>
    </row>
    <row r="7087" spans="1:36" x14ac:dyDescent="0.3">
      <c r="A7087" t="s">
        <v>15283</v>
      </c>
      <c r="B7087" s="33">
        <v>45703</v>
      </c>
      <c r="C7087" t="s">
        <v>95</v>
      </c>
      <c r="D7087" t="s">
        <v>15284</v>
      </c>
      <c r="E7087" t="s">
        <v>178</v>
      </c>
      <c r="F7087" t="s">
        <v>175</v>
      </c>
      <c r="G7087" t="s">
        <v>157</v>
      </c>
      <c r="H7087" t="s">
        <v>163</v>
      </c>
      <c r="I7087">
        <v>1472</v>
      </c>
      <c r="J7087" t="s">
        <v>636</v>
      </c>
      <c r="K7087" t="s">
        <v>751</v>
      </c>
      <c r="L7087" t="s">
        <v>514</v>
      </c>
      <c r="M7087" t="s">
        <v>1039</v>
      </c>
      <c r="N7087">
        <v>222</v>
      </c>
      <c r="O7087">
        <v>15</v>
      </c>
      <c r="P7087">
        <v>21</v>
      </c>
      <c r="Q7087" t="s">
        <v>73</v>
      </c>
      <c r="R7087" t="s">
        <v>238</v>
      </c>
      <c r="S7087" t="s">
        <v>239</v>
      </c>
      <c r="T7087">
        <v>180</v>
      </c>
      <c r="U7087">
        <v>155</v>
      </c>
      <c r="V7087">
        <v>86.11</v>
      </c>
      <c r="W7087" t="s">
        <v>133</v>
      </c>
      <c r="X7087">
        <v>5276</v>
      </c>
      <c r="Y7087">
        <v>817780</v>
      </c>
      <c r="Z7087">
        <v>77965</v>
      </c>
      <c r="AA7087">
        <v>25110</v>
      </c>
      <c r="AB7087">
        <v>920855</v>
      </c>
      <c r="AC7087">
        <v>736605</v>
      </c>
      <c r="AD7087">
        <v>184250</v>
      </c>
      <c r="AE7087" t="s">
        <v>75</v>
      </c>
      <c r="AF7087" t="s">
        <v>75</v>
      </c>
      <c r="AG7087" t="s">
        <v>240</v>
      </c>
      <c r="AH7087" t="s">
        <v>145</v>
      </c>
      <c r="AI7087" t="s">
        <v>138</v>
      </c>
      <c r="AJ7087" t="str">
        <f t="shared" si="110"/>
        <v>Feb</v>
      </c>
    </row>
    <row r="7088" spans="1:36" x14ac:dyDescent="0.3">
      <c r="A7088" t="s">
        <v>15285</v>
      </c>
      <c r="B7088" s="33">
        <v>45864</v>
      </c>
      <c r="C7088" t="s">
        <v>95</v>
      </c>
      <c r="D7088" t="s">
        <v>15286</v>
      </c>
      <c r="E7088" t="s">
        <v>175</v>
      </c>
      <c r="F7088" t="s">
        <v>178</v>
      </c>
      <c r="G7088" t="s">
        <v>163</v>
      </c>
      <c r="H7088" t="s">
        <v>157</v>
      </c>
      <c r="I7088">
        <v>1063</v>
      </c>
      <c r="J7088" t="s">
        <v>292</v>
      </c>
      <c r="K7088" t="s">
        <v>6435</v>
      </c>
      <c r="L7088" t="s">
        <v>3389</v>
      </c>
      <c r="M7088" t="s">
        <v>5361</v>
      </c>
      <c r="N7088">
        <v>175</v>
      </c>
      <c r="O7088">
        <v>43</v>
      </c>
      <c r="P7088">
        <v>55</v>
      </c>
      <c r="Q7088" t="s">
        <v>76</v>
      </c>
      <c r="R7088" t="s">
        <v>238</v>
      </c>
      <c r="S7088" t="s">
        <v>239</v>
      </c>
      <c r="T7088">
        <v>180</v>
      </c>
      <c r="U7088">
        <v>123</v>
      </c>
      <c r="V7088">
        <v>68.33</v>
      </c>
      <c r="W7088" t="s">
        <v>133</v>
      </c>
      <c r="X7088">
        <v>6903</v>
      </c>
      <c r="Y7088">
        <v>849069</v>
      </c>
      <c r="Z7088">
        <v>32718</v>
      </c>
      <c r="AA7088">
        <v>87084</v>
      </c>
      <c r="AB7088">
        <v>968871</v>
      </c>
      <c r="AC7088">
        <v>723994</v>
      </c>
      <c r="AD7088">
        <v>244877</v>
      </c>
      <c r="AE7088" t="s">
        <v>75</v>
      </c>
      <c r="AF7088" t="s">
        <v>75</v>
      </c>
      <c r="AG7088" t="s">
        <v>240</v>
      </c>
      <c r="AH7088" t="s">
        <v>146</v>
      </c>
      <c r="AI7088" t="s">
        <v>139</v>
      </c>
      <c r="AJ7088" t="str">
        <f t="shared" si="110"/>
        <v>Jul</v>
      </c>
    </row>
    <row r="7089" spans="1:36" x14ac:dyDescent="0.3">
      <c r="A7089" t="s">
        <v>15287</v>
      </c>
      <c r="B7089" s="33">
        <v>45831</v>
      </c>
      <c r="C7089" t="s">
        <v>99</v>
      </c>
      <c r="D7089" t="s">
        <v>15288</v>
      </c>
      <c r="E7089" t="s">
        <v>180</v>
      </c>
      <c r="F7089" t="s">
        <v>179</v>
      </c>
      <c r="G7089" t="s">
        <v>160</v>
      </c>
      <c r="H7089" t="s">
        <v>166</v>
      </c>
      <c r="I7089">
        <v>811</v>
      </c>
      <c r="J7089" t="s">
        <v>310</v>
      </c>
      <c r="K7089" t="s">
        <v>505</v>
      </c>
      <c r="L7089" t="s">
        <v>2180</v>
      </c>
      <c r="M7089" t="s">
        <v>505</v>
      </c>
      <c r="N7089">
        <v>129</v>
      </c>
      <c r="O7089">
        <v>5</v>
      </c>
      <c r="P7089">
        <v>-5</v>
      </c>
      <c r="Q7089" t="s">
        <v>73</v>
      </c>
      <c r="R7089" t="s">
        <v>238</v>
      </c>
      <c r="S7089" t="s">
        <v>239</v>
      </c>
      <c r="T7089">
        <v>189</v>
      </c>
      <c r="U7089">
        <v>105</v>
      </c>
      <c r="V7089">
        <v>55.56</v>
      </c>
      <c r="W7089" t="s">
        <v>133</v>
      </c>
      <c r="X7089">
        <v>9965</v>
      </c>
      <c r="Y7089">
        <v>1046325</v>
      </c>
      <c r="Z7089">
        <v>26670</v>
      </c>
      <c r="AA7089">
        <v>42525</v>
      </c>
      <c r="AB7089">
        <v>1115520</v>
      </c>
      <c r="AC7089">
        <v>935429</v>
      </c>
      <c r="AD7089">
        <v>180091</v>
      </c>
      <c r="AE7089" t="s">
        <v>81</v>
      </c>
      <c r="AF7089" t="s">
        <v>72</v>
      </c>
      <c r="AG7089" t="s">
        <v>240</v>
      </c>
      <c r="AH7089" t="s">
        <v>144</v>
      </c>
      <c r="AI7089" t="s">
        <v>139</v>
      </c>
      <c r="AJ7089" t="str">
        <f t="shared" si="110"/>
        <v>Jun</v>
      </c>
    </row>
    <row r="7090" spans="1:36" x14ac:dyDescent="0.3">
      <c r="A7090" t="s">
        <v>15289</v>
      </c>
      <c r="B7090" s="33">
        <v>45759</v>
      </c>
      <c r="C7090" t="s">
        <v>99</v>
      </c>
      <c r="D7090" t="s">
        <v>15290</v>
      </c>
      <c r="E7090" t="s">
        <v>181</v>
      </c>
      <c r="F7090" t="s">
        <v>174</v>
      </c>
      <c r="G7090" t="s">
        <v>159</v>
      </c>
      <c r="H7090" t="s">
        <v>158</v>
      </c>
      <c r="I7090">
        <v>2097</v>
      </c>
      <c r="J7090" t="s">
        <v>806</v>
      </c>
      <c r="K7090" t="s">
        <v>1698</v>
      </c>
      <c r="L7090" t="s">
        <v>1933</v>
      </c>
      <c r="M7090" t="s">
        <v>715</v>
      </c>
      <c r="N7090">
        <v>322</v>
      </c>
      <c r="O7090">
        <v>32</v>
      </c>
      <c r="P7090">
        <v>40</v>
      </c>
      <c r="Q7090" t="s">
        <v>76</v>
      </c>
      <c r="R7090" t="s">
        <v>238</v>
      </c>
      <c r="S7090" t="s">
        <v>239</v>
      </c>
      <c r="T7090">
        <v>180</v>
      </c>
      <c r="U7090">
        <v>159</v>
      </c>
      <c r="V7090">
        <v>88.33</v>
      </c>
      <c r="W7090" t="s">
        <v>135</v>
      </c>
      <c r="X7090">
        <v>9272</v>
      </c>
      <c r="Y7090">
        <v>1474248</v>
      </c>
      <c r="Z7090">
        <v>57240</v>
      </c>
      <c r="AA7090">
        <v>46905</v>
      </c>
      <c r="AB7090">
        <v>1578393</v>
      </c>
      <c r="AC7090">
        <v>1386932</v>
      </c>
      <c r="AD7090">
        <v>191461</v>
      </c>
      <c r="AE7090" t="s">
        <v>81</v>
      </c>
      <c r="AF7090" t="s">
        <v>78</v>
      </c>
      <c r="AG7090" t="s">
        <v>240</v>
      </c>
      <c r="AH7090" t="s">
        <v>144</v>
      </c>
      <c r="AI7090" t="s">
        <v>138</v>
      </c>
      <c r="AJ7090" t="str">
        <f t="shared" si="110"/>
        <v>Apr</v>
      </c>
    </row>
    <row r="7091" spans="1:36" x14ac:dyDescent="0.3">
      <c r="A7091" t="s">
        <v>15291</v>
      </c>
      <c r="B7091" s="33">
        <v>45676</v>
      </c>
      <c r="C7091" t="s">
        <v>93</v>
      </c>
      <c r="D7091" t="s">
        <v>15292</v>
      </c>
      <c r="E7091" t="s">
        <v>172</v>
      </c>
      <c r="F7091" t="s">
        <v>173</v>
      </c>
      <c r="G7091" t="s">
        <v>155</v>
      </c>
      <c r="H7091" t="s">
        <v>161</v>
      </c>
      <c r="I7091">
        <v>2218</v>
      </c>
      <c r="J7091" t="s">
        <v>1510</v>
      </c>
      <c r="K7091" t="s">
        <v>711</v>
      </c>
      <c r="L7091" t="s">
        <v>1601</v>
      </c>
      <c r="M7091" t="s">
        <v>1151</v>
      </c>
      <c r="N7091">
        <v>277</v>
      </c>
      <c r="O7091">
        <v>37</v>
      </c>
      <c r="P7091">
        <v>33</v>
      </c>
      <c r="Q7091" t="s">
        <v>76</v>
      </c>
      <c r="R7091" t="s">
        <v>238</v>
      </c>
      <c r="S7091" t="s">
        <v>239</v>
      </c>
      <c r="T7091">
        <v>220</v>
      </c>
      <c r="U7091">
        <v>193</v>
      </c>
      <c r="V7091">
        <v>87.73</v>
      </c>
      <c r="W7091" t="s">
        <v>133</v>
      </c>
      <c r="X7091">
        <v>3450</v>
      </c>
      <c r="Y7091">
        <v>665850</v>
      </c>
      <c r="Z7091">
        <v>71796</v>
      </c>
      <c r="AA7091">
        <v>126994</v>
      </c>
      <c r="AB7091">
        <v>864640</v>
      </c>
      <c r="AC7091">
        <v>652925</v>
      </c>
      <c r="AD7091">
        <v>211715</v>
      </c>
      <c r="AE7091" t="s">
        <v>81</v>
      </c>
      <c r="AF7091" t="s">
        <v>78</v>
      </c>
      <c r="AG7091" t="s">
        <v>240</v>
      </c>
      <c r="AH7091" t="s">
        <v>144</v>
      </c>
      <c r="AI7091" t="s">
        <v>139</v>
      </c>
      <c r="AJ7091" t="str">
        <f t="shared" si="110"/>
        <v>Jan</v>
      </c>
    </row>
    <row r="7092" spans="1:36" x14ac:dyDescent="0.3">
      <c r="A7092" t="s">
        <v>15293</v>
      </c>
      <c r="B7092" s="33">
        <v>45992</v>
      </c>
      <c r="C7092" t="s">
        <v>98</v>
      </c>
      <c r="D7092" t="s">
        <v>12025</v>
      </c>
      <c r="E7092" t="s">
        <v>172</v>
      </c>
      <c r="F7092" t="s">
        <v>176</v>
      </c>
      <c r="G7092" t="s">
        <v>155</v>
      </c>
      <c r="H7092" t="s">
        <v>156</v>
      </c>
      <c r="I7092">
        <v>1577</v>
      </c>
      <c r="J7092" t="s">
        <v>806</v>
      </c>
      <c r="K7092" t="s">
        <v>264</v>
      </c>
      <c r="L7092" t="s">
        <v>304</v>
      </c>
      <c r="M7092" t="s">
        <v>1202</v>
      </c>
      <c r="N7092">
        <v>210</v>
      </c>
      <c r="O7092">
        <v>0</v>
      </c>
      <c r="P7092">
        <v>3</v>
      </c>
      <c r="Q7092" t="s">
        <v>70</v>
      </c>
      <c r="R7092" t="s">
        <v>238</v>
      </c>
      <c r="S7092" t="s">
        <v>239</v>
      </c>
      <c r="T7092">
        <v>150</v>
      </c>
      <c r="U7092">
        <v>95</v>
      </c>
      <c r="V7092">
        <v>63.33</v>
      </c>
      <c r="W7092" t="s">
        <v>133</v>
      </c>
      <c r="X7092">
        <v>7656</v>
      </c>
      <c r="Y7092">
        <v>727320</v>
      </c>
      <c r="Z7092">
        <v>40850</v>
      </c>
      <c r="AA7092">
        <v>66690</v>
      </c>
      <c r="AB7092">
        <v>834860</v>
      </c>
      <c r="AC7092">
        <v>645190</v>
      </c>
      <c r="AD7092">
        <v>189670</v>
      </c>
      <c r="AE7092" t="s">
        <v>81</v>
      </c>
      <c r="AF7092" t="s">
        <v>81</v>
      </c>
      <c r="AG7092" t="s">
        <v>240</v>
      </c>
      <c r="AH7092" t="s">
        <v>144</v>
      </c>
      <c r="AI7092" t="s">
        <v>139</v>
      </c>
      <c r="AJ7092" t="str">
        <f t="shared" si="110"/>
        <v>Dec</v>
      </c>
    </row>
    <row r="7093" spans="1:36" x14ac:dyDescent="0.3">
      <c r="A7093" t="s">
        <v>15294</v>
      </c>
      <c r="B7093" s="33">
        <v>45717</v>
      </c>
      <c r="C7093" t="s">
        <v>93</v>
      </c>
      <c r="D7093" t="s">
        <v>15295</v>
      </c>
      <c r="E7093" t="s">
        <v>176</v>
      </c>
      <c r="F7093" t="s">
        <v>174</v>
      </c>
      <c r="G7093" t="s">
        <v>156</v>
      </c>
      <c r="H7093" t="s">
        <v>158</v>
      </c>
      <c r="I7093">
        <v>569</v>
      </c>
      <c r="J7093" t="s">
        <v>314</v>
      </c>
      <c r="K7093" t="s">
        <v>886</v>
      </c>
      <c r="L7093" t="s">
        <v>3858</v>
      </c>
      <c r="M7093" t="s">
        <v>886</v>
      </c>
      <c r="N7093">
        <v>98</v>
      </c>
      <c r="O7093">
        <v>19</v>
      </c>
      <c r="P7093">
        <v>-10</v>
      </c>
      <c r="Q7093" t="s">
        <v>73</v>
      </c>
      <c r="R7093" t="s">
        <v>238</v>
      </c>
      <c r="S7093" t="s">
        <v>239</v>
      </c>
      <c r="T7093">
        <v>180</v>
      </c>
      <c r="U7093">
        <v>147</v>
      </c>
      <c r="V7093">
        <v>81.67</v>
      </c>
      <c r="W7093" t="s">
        <v>133</v>
      </c>
      <c r="X7093">
        <v>10354</v>
      </c>
      <c r="Y7093">
        <v>1522038</v>
      </c>
      <c r="Z7093">
        <v>47628</v>
      </c>
      <c r="AA7093">
        <v>20139</v>
      </c>
      <c r="AB7093">
        <v>1589805</v>
      </c>
      <c r="AC7093">
        <v>1265285</v>
      </c>
      <c r="AD7093">
        <v>324520</v>
      </c>
      <c r="AE7093" t="s">
        <v>81</v>
      </c>
      <c r="AF7093" t="s">
        <v>78</v>
      </c>
      <c r="AG7093" t="s">
        <v>240</v>
      </c>
      <c r="AH7093" t="s">
        <v>144</v>
      </c>
      <c r="AI7093" t="s">
        <v>139</v>
      </c>
      <c r="AJ7093" t="str">
        <f t="shared" si="110"/>
        <v>Mar</v>
      </c>
    </row>
    <row r="7094" spans="1:36" x14ac:dyDescent="0.3">
      <c r="A7094" t="s">
        <v>15296</v>
      </c>
      <c r="B7094" s="33">
        <v>45868</v>
      </c>
      <c r="C7094" t="s">
        <v>95</v>
      </c>
      <c r="D7094" t="s">
        <v>15297</v>
      </c>
      <c r="E7094" t="s">
        <v>178</v>
      </c>
      <c r="F7094" t="s">
        <v>180</v>
      </c>
      <c r="G7094" t="s">
        <v>157</v>
      </c>
      <c r="H7094" t="s">
        <v>160</v>
      </c>
      <c r="I7094">
        <v>2078</v>
      </c>
      <c r="J7094" t="s">
        <v>477</v>
      </c>
      <c r="K7094" t="s">
        <v>3881</v>
      </c>
      <c r="L7094" t="s">
        <v>477</v>
      </c>
      <c r="M7094" t="s">
        <v>4077</v>
      </c>
      <c r="N7094">
        <v>288</v>
      </c>
      <c r="O7094">
        <v>0</v>
      </c>
      <c r="P7094">
        <v>25</v>
      </c>
      <c r="Q7094" t="s">
        <v>73</v>
      </c>
      <c r="R7094" t="s">
        <v>238</v>
      </c>
      <c r="S7094" t="s">
        <v>239</v>
      </c>
      <c r="T7094">
        <v>180</v>
      </c>
      <c r="U7094">
        <v>147</v>
      </c>
      <c r="V7094">
        <v>81.67</v>
      </c>
      <c r="W7094" t="s">
        <v>133</v>
      </c>
      <c r="X7094">
        <v>10960</v>
      </c>
      <c r="Y7094">
        <v>1611120</v>
      </c>
      <c r="Z7094">
        <v>40866</v>
      </c>
      <c r="AA7094">
        <v>78792</v>
      </c>
      <c r="AB7094">
        <v>1730778</v>
      </c>
      <c r="AC7094">
        <v>1445915</v>
      </c>
      <c r="AD7094">
        <v>284863</v>
      </c>
      <c r="AE7094" t="s">
        <v>75</v>
      </c>
      <c r="AF7094" t="s">
        <v>81</v>
      </c>
      <c r="AG7094" t="s">
        <v>240</v>
      </c>
      <c r="AH7094" t="s">
        <v>144</v>
      </c>
      <c r="AI7094" t="s">
        <v>140</v>
      </c>
      <c r="AJ7094" t="str">
        <f t="shared" si="110"/>
        <v>Jul</v>
      </c>
    </row>
    <row r="7095" spans="1:36" x14ac:dyDescent="0.3">
      <c r="A7095" t="s">
        <v>15298</v>
      </c>
      <c r="B7095" s="33">
        <v>45663</v>
      </c>
      <c r="C7095" t="s">
        <v>99</v>
      </c>
      <c r="D7095" t="s">
        <v>15299</v>
      </c>
      <c r="E7095" t="s">
        <v>181</v>
      </c>
      <c r="F7095" t="s">
        <v>180</v>
      </c>
      <c r="G7095" t="s">
        <v>159</v>
      </c>
      <c r="H7095" t="s">
        <v>160</v>
      </c>
      <c r="I7095">
        <v>1251</v>
      </c>
      <c r="J7095" t="s">
        <v>588</v>
      </c>
      <c r="K7095" t="s">
        <v>807</v>
      </c>
      <c r="L7095" t="s">
        <v>6907</v>
      </c>
      <c r="M7095" t="s">
        <v>739</v>
      </c>
      <c r="N7095">
        <v>185</v>
      </c>
      <c r="O7095">
        <v>28</v>
      </c>
      <c r="P7095">
        <v>46</v>
      </c>
      <c r="Q7095" t="s">
        <v>76</v>
      </c>
      <c r="R7095" t="s">
        <v>238</v>
      </c>
      <c r="S7095" t="s">
        <v>239</v>
      </c>
      <c r="T7095">
        <v>180</v>
      </c>
      <c r="U7095">
        <v>140</v>
      </c>
      <c r="V7095">
        <v>77.78</v>
      </c>
      <c r="W7095" t="s">
        <v>133</v>
      </c>
      <c r="X7095">
        <v>6415</v>
      </c>
      <c r="Y7095">
        <v>898100</v>
      </c>
      <c r="Z7095">
        <v>55720</v>
      </c>
      <c r="AA7095">
        <v>96320</v>
      </c>
      <c r="AB7095">
        <v>1050140</v>
      </c>
      <c r="AC7095">
        <v>922889</v>
      </c>
      <c r="AD7095">
        <v>127251</v>
      </c>
      <c r="AE7095" t="s">
        <v>81</v>
      </c>
      <c r="AF7095" t="s">
        <v>81</v>
      </c>
      <c r="AG7095" t="s">
        <v>240</v>
      </c>
      <c r="AH7095" t="s">
        <v>144</v>
      </c>
      <c r="AI7095" t="s">
        <v>140</v>
      </c>
      <c r="AJ7095" t="str">
        <f t="shared" si="110"/>
        <v>Jan</v>
      </c>
    </row>
    <row r="7096" spans="1:36" x14ac:dyDescent="0.3">
      <c r="A7096" t="s">
        <v>15300</v>
      </c>
      <c r="B7096" s="33">
        <v>45758</v>
      </c>
      <c r="C7096" t="s">
        <v>93</v>
      </c>
      <c r="D7096" t="s">
        <v>15301</v>
      </c>
      <c r="E7096" t="s">
        <v>172</v>
      </c>
      <c r="F7096" t="s">
        <v>180</v>
      </c>
      <c r="G7096" t="s">
        <v>155</v>
      </c>
      <c r="H7096" t="s">
        <v>160</v>
      </c>
      <c r="I7096">
        <v>1370</v>
      </c>
      <c r="J7096" t="s">
        <v>286</v>
      </c>
      <c r="K7096" t="s">
        <v>1495</v>
      </c>
      <c r="L7096" t="s">
        <v>605</v>
      </c>
      <c r="M7096" t="s">
        <v>3228</v>
      </c>
      <c r="N7096">
        <v>185</v>
      </c>
      <c r="O7096">
        <v>0</v>
      </c>
      <c r="P7096">
        <v>3</v>
      </c>
      <c r="Q7096" t="s">
        <v>70</v>
      </c>
      <c r="R7096" t="s">
        <v>238</v>
      </c>
      <c r="S7096" t="s">
        <v>239</v>
      </c>
      <c r="T7096">
        <v>180</v>
      </c>
      <c r="U7096">
        <v>155</v>
      </c>
      <c r="V7096">
        <v>86.11</v>
      </c>
      <c r="W7096" t="s">
        <v>133</v>
      </c>
      <c r="X7096">
        <v>2866</v>
      </c>
      <c r="Y7096">
        <v>444230</v>
      </c>
      <c r="Z7096">
        <v>49135</v>
      </c>
      <c r="AA7096">
        <v>88505</v>
      </c>
      <c r="AB7096">
        <v>581870</v>
      </c>
      <c r="AC7096">
        <v>502502</v>
      </c>
      <c r="AD7096">
        <v>79368</v>
      </c>
      <c r="AE7096" t="s">
        <v>81</v>
      </c>
      <c r="AF7096" t="s">
        <v>81</v>
      </c>
      <c r="AG7096" t="s">
        <v>240</v>
      </c>
      <c r="AH7096" t="s">
        <v>144</v>
      </c>
      <c r="AI7096" t="s">
        <v>140</v>
      </c>
      <c r="AJ7096" t="str">
        <f t="shared" si="110"/>
        <v>Apr</v>
      </c>
    </row>
    <row r="7097" spans="1:36" x14ac:dyDescent="0.3">
      <c r="A7097" t="s">
        <v>15302</v>
      </c>
      <c r="B7097" s="33">
        <v>45784</v>
      </c>
      <c r="C7097" t="s">
        <v>96</v>
      </c>
      <c r="D7097" t="s">
        <v>2855</v>
      </c>
      <c r="E7097" t="s">
        <v>175</v>
      </c>
      <c r="F7097" t="s">
        <v>173</v>
      </c>
      <c r="G7097" t="s">
        <v>163</v>
      </c>
      <c r="H7097" t="s">
        <v>161</v>
      </c>
      <c r="I7097">
        <v>1186</v>
      </c>
      <c r="J7097" t="s">
        <v>682</v>
      </c>
      <c r="K7097" t="s">
        <v>2386</v>
      </c>
      <c r="L7097" t="s">
        <v>1420</v>
      </c>
      <c r="M7097" t="s">
        <v>915</v>
      </c>
      <c r="N7097">
        <v>188</v>
      </c>
      <c r="O7097">
        <v>29</v>
      </c>
      <c r="P7097">
        <v>29</v>
      </c>
      <c r="Q7097" t="s">
        <v>73</v>
      </c>
      <c r="R7097" t="s">
        <v>238</v>
      </c>
      <c r="S7097" t="s">
        <v>239</v>
      </c>
      <c r="T7097">
        <v>189</v>
      </c>
      <c r="U7097">
        <v>168</v>
      </c>
      <c r="V7097">
        <v>88.89</v>
      </c>
      <c r="W7097" t="s">
        <v>133</v>
      </c>
      <c r="X7097">
        <v>7823</v>
      </c>
      <c r="Y7097">
        <v>1314264</v>
      </c>
      <c r="Z7097">
        <v>78960</v>
      </c>
      <c r="AA7097">
        <v>101136</v>
      </c>
      <c r="AB7097">
        <v>1494360</v>
      </c>
      <c r="AC7097">
        <v>985792</v>
      </c>
      <c r="AD7097">
        <v>508568</v>
      </c>
      <c r="AE7097" t="s">
        <v>75</v>
      </c>
      <c r="AF7097" t="s">
        <v>78</v>
      </c>
      <c r="AG7097" t="s">
        <v>240</v>
      </c>
      <c r="AH7097" t="s">
        <v>144</v>
      </c>
      <c r="AI7097" t="s">
        <v>139</v>
      </c>
      <c r="AJ7097" t="str">
        <f t="shared" si="110"/>
        <v>May</v>
      </c>
    </row>
    <row r="7098" spans="1:36" x14ac:dyDescent="0.3">
      <c r="A7098" t="s">
        <v>15303</v>
      </c>
      <c r="B7098" s="33">
        <v>45820</v>
      </c>
      <c r="C7098" t="s">
        <v>97</v>
      </c>
      <c r="D7098" t="s">
        <v>15304</v>
      </c>
      <c r="E7098" t="s">
        <v>181</v>
      </c>
      <c r="F7098" t="s">
        <v>173</v>
      </c>
      <c r="G7098" t="s">
        <v>159</v>
      </c>
      <c r="H7098" t="s">
        <v>161</v>
      </c>
      <c r="I7098">
        <v>1677</v>
      </c>
      <c r="J7098" t="s">
        <v>414</v>
      </c>
      <c r="K7098" t="s">
        <v>2516</v>
      </c>
      <c r="L7098" t="s">
        <v>1575</v>
      </c>
      <c r="M7098" t="s">
        <v>674</v>
      </c>
      <c r="N7098">
        <v>207</v>
      </c>
      <c r="O7098">
        <v>17</v>
      </c>
      <c r="P7098">
        <v>12</v>
      </c>
      <c r="Q7098" t="s">
        <v>73</v>
      </c>
      <c r="R7098" t="s">
        <v>238</v>
      </c>
      <c r="S7098" t="s">
        <v>239</v>
      </c>
      <c r="T7098">
        <v>220</v>
      </c>
      <c r="U7098">
        <v>215</v>
      </c>
      <c r="V7098">
        <v>97.73</v>
      </c>
      <c r="W7098" t="s">
        <v>133</v>
      </c>
      <c r="X7098">
        <v>4678</v>
      </c>
      <c r="Y7098">
        <v>1005770</v>
      </c>
      <c r="Z7098">
        <v>90515</v>
      </c>
      <c r="AA7098">
        <v>87720</v>
      </c>
      <c r="AB7098">
        <v>1184005</v>
      </c>
      <c r="AC7098">
        <v>787329</v>
      </c>
      <c r="AD7098">
        <v>396676</v>
      </c>
      <c r="AE7098" t="s">
        <v>81</v>
      </c>
      <c r="AF7098" t="s">
        <v>78</v>
      </c>
      <c r="AG7098" t="s">
        <v>240</v>
      </c>
      <c r="AH7098" t="s">
        <v>147</v>
      </c>
      <c r="AI7098" t="s">
        <v>139</v>
      </c>
      <c r="AJ7098" t="str">
        <f t="shared" si="110"/>
        <v>Jun</v>
      </c>
    </row>
    <row r="7099" spans="1:36" x14ac:dyDescent="0.3">
      <c r="A7099" t="s">
        <v>15305</v>
      </c>
      <c r="B7099" s="33">
        <v>45918</v>
      </c>
      <c r="C7099" t="s">
        <v>93</v>
      </c>
      <c r="D7099" t="s">
        <v>15306</v>
      </c>
      <c r="E7099" t="s">
        <v>178</v>
      </c>
      <c r="F7099" t="s">
        <v>179</v>
      </c>
      <c r="G7099" t="s">
        <v>157</v>
      </c>
      <c r="H7099" t="s">
        <v>166</v>
      </c>
      <c r="I7099">
        <v>1906</v>
      </c>
      <c r="J7099" t="s">
        <v>492</v>
      </c>
      <c r="K7099" t="s">
        <v>343</v>
      </c>
      <c r="L7099" t="s">
        <v>385</v>
      </c>
      <c r="M7099" t="s">
        <v>1349</v>
      </c>
      <c r="N7099">
        <v>260</v>
      </c>
      <c r="O7099">
        <v>60</v>
      </c>
      <c r="P7099">
        <v>87</v>
      </c>
      <c r="Q7099" t="s">
        <v>76</v>
      </c>
      <c r="R7099" t="s">
        <v>238</v>
      </c>
      <c r="S7099" t="s">
        <v>239</v>
      </c>
      <c r="T7099">
        <v>150</v>
      </c>
      <c r="U7099">
        <v>77</v>
      </c>
      <c r="V7099">
        <v>51.33</v>
      </c>
      <c r="W7099" t="s">
        <v>133</v>
      </c>
      <c r="X7099">
        <v>3359</v>
      </c>
      <c r="Y7099">
        <v>258643</v>
      </c>
      <c r="Z7099">
        <v>37730</v>
      </c>
      <c r="AA7099">
        <v>61292</v>
      </c>
      <c r="AB7099">
        <v>357665</v>
      </c>
      <c r="AC7099">
        <v>254840</v>
      </c>
      <c r="AD7099">
        <v>102825</v>
      </c>
      <c r="AE7099" t="s">
        <v>75</v>
      </c>
      <c r="AF7099" t="s">
        <v>72</v>
      </c>
      <c r="AG7099" t="s">
        <v>240</v>
      </c>
      <c r="AH7099" t="s">
        <v>146</v>
      </c>
      <c r="AI7099" t="s">
        <v>138</v>
      </c>
      <c r="AJ7099" t="str">
        <f t="shared" si="110"/>
        <v>Sep</v>
      </c>
    </row>
    <row r="7100" spans="1:36" x14ac:dyDescent="0.3">
      <c r="A7100" t="s">
        <v>15307</v>
      </c>
      <c r="B7100" s="33">
        <v>45920</v>
      </c>
      <c r="C7100" t="s">
        <v>96</v>
      </c>
      <c r="D7100" t="s">
        <v>15308</v>
      </c>
      <c r="E7100" t="s">
        <v>177</v>
      </c>
      <c r="F7100" t="s">
        <v>180</v>
      </c>
      <c r="G7100" t="s">
        <v>162</v>
      </c>
      <c r="H7100" t="s">
        <v>160</v>
      </c>
      <c r="I7100">
        <v>2079</v>
      </c>
      <c r="J7100" t="s">
        <v>588</v>
      </c>
      <c r="K7100" t="s">
        <v>1828</v>
      </c>
      <c r="N7100">
        <v>251</v>
      </c>
      <c r="O7100">
        <v>0</v>
      </c>
      <c r="P7100">
        <v>0</v>
      </c>
      <c r="Q7100" t="s">
        <v>67</v>
      </c>
      <c r="R7100" t="s">
        <v>245</v>
      </c>
      <c r="S7100" t="s">
        <v>122</v>
      </c>
      <c r="T7100">
        <v>150</v>
      </c>
      <c r="U7100">
        <v>0</v>
      </c>
      <c r="V7100">
        <v>0</v>
      </c>
      <c r="W7100" t="s">
        <v>134</v>
      </c>
      <c r="X7100">
        <v>6003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 t="s">
        <v>78</v>
      </c>
      <c r="AF7100" t="s">
        <v>81</v>
      </c>
      <c r="AG7100" t="s">
        <v>240</v>
      </c>
      <c r="AH7100" t="s">
        <v>144</v>
      </c>
      <c r="AI7100" t="s">
        <v>139</v>
      </c>
      <c r="AJ7100" t="str">
        <f t="shared" si="110"/>
        <v>Sep</v>
      </c>
    </row>
    <row r="7101" spans="1:36" x14ac:dyDescent="0.3">
      <c r="A7101" t="s">
        <v>15309</v>
      </c>
      <c r="B7101" s="33">
        <v>45844</v>
      </c>
      <c r="C7101" t="s">
        <v>93</v>
      </c>
      <c r="D7101" t="s">
        <v>15310</v>
      </c>
      <c r="E7101" t="s">
        <v>180</v>
      </c>
      <c r="F7101" t="s">
        <v>177</v>
      </c>
      <c r="G7101" t="s">
        <v>160</v>
      </c>
      <c r="H7101" t="s">
        <v>162</v>
      </c>
      <c r="I7101">
        <v>2301</v>
      </c>
      <c r="J7101" t="s">
        <v>357</v>
      </c>
      <c r="K7101" t="s">
        <v>315</v>
      </c>
      <c r="L7101" t="s">
        <v>1549</v>
      </c>
      <c r="M7101" t="s">
        <v>4131</v>
      </c>
      <c r="N7101">
        <v>301</v>
      </c>
      <c r="O7101">
        <v>27</v>
      </c>
      <c r="P7101">
        <v>37</v>
      </c>
      <c r="Q7101" t="s">
        <v>76</v>
      </c>
      <c r="R7101" t="s">
        <v>238</v>
      </c>
      <c r="S7101" t="s">
        <v>239</v>
      </c>
      <c r="T7101">
        <v>180</v>
      </c>
      <c r="U7101">
        <v>131</v>
      </c>
      <c r="V7101">
        <v>72.78</v>
      </c>
      <c r="W7101" t="s">
        <v>133</v>
      </c>
      <c r="X7101">
        <v>3613</v>
      </c>
      <c r="Y7101">
        <v>473303</v>
      </c>
      <c r="Z7101">
        <v>62880</v>
      </c>
      <c r="AA7101">
        <v>54758</v>
      </c>
      <c r="AB7101">
        <v>590941</v>
      </c>
      <c r="AC7101">
        <v>373372</v>
      </c>
      <c r="AD7101">
        <v>217569</v>
      </c>
      <c r="AE7101" t="s">
        <v>81</v>
      </c>
      <c r="AF7101" t="s">
        <v>78</v>
      </c>
      <c r="AG7101" t="s">
        <v>240</v>
      </c>
      <c r="AH7101" t="s">
        <v>145</v>
      </c>
      <c r="AI7101" t="s">
        <v>139</v>
      </c>
      <c r="AJ7101" t="str">
        <f t="shared" si="110"/>
        <v>Jul</v>
      </c>
    </row>
    <row r="7102" spans="1:36" x14ac:dyDescent="0.3">
      <c r="A7102" t="s">
        <v>15311</v>
      </c>
      <c r="B7102" s="33">
        <v>45798</v>
      </c>
      <c r="C7102" t="s">
        <v>98</v>
      </c>
      <c r="D7102" t="s">
        <v>15312</v>
      </c>
      <c r="E7102" t="s">
        <v>180</v>
      </c>
      <c r="F7102" t="s">
        <v>179</v>
      </c>
      <c r="G7102" t="s">
        <v>160</v>
      </c>
      <c r="H7102" t="s">
        <v>166</v>
      </c>
      <c r="I7102">
        <v>677</v>
      </c>
      <c r="J7102" t="s">
        <v>615</v>
      </c>
      <c r="K7102" t="s">
        <v>900</v>
      </c>
      <c r="L7102" t="s">
        <v>589</v>
      </c>
      <c r="M7102" t="s">
        <v>5366</v>
      </c>
      <c r="N7102">
        <v>100</v>
      </c>
      <c r="O7102">
        <v>11</v>
      </c>
      <c r="P7102">
        <v>11</v>
      </c>
      <c r="Q7102" t="s">
        <v>73</v>
      </c>
      <c r="R7102" t="s">
        <v>238</v>
      </c>
      <c r="S7102" t="s">
        <v>239</v>
      </c>
      <c r="T7102">
        <v>150</v>
      </c>
      <c r="U7102">
        <v>120</v>
      </c>
      <c r="V7102">
        <v>80</v>
      </c>
      <c r="W7102" t="s">
        <v>133</v>
      </c>
      <c r="X7102">
        <v>3407</v>
      </c>
      <c r="Y7102">
        <v>408840</v>
      </c>
      <c r="Z7102">
        <v>31560</v>
      </c>
      <c r="AA7102">
        <v>43920</v>
      </c>
      <c r="AB7102">
        <v>484320</v>
      </c>
      <c r="AC7102">
        <v>327118</v>
      </c>
      <c r="AD7102">
        <v>157202</v>
      </c>
      <c r="AE7102" t="s">
        <v>81</v>
      </c>
      <c r="AF7102" t="s">
        <v>72</v>
      </c>
      <c r="AG7102" t="s">
        <v>240</v>
      </c>
      <c r="AH7102" t="s">
        <v>144</v>
      </c>
      <c r="AI7102" t="s">
        <v>138</v>
      </c>
      <c r="AJ7102" t="str">
        <f t="shared" si="110"/>
        <v>May</v>
      </c>
    </row>
    <row r="7103" spans="1:36" x14ac:dyDescent="0.3">
      <c r="A7103" t="s">
        <v>15313</v>
      </c>
      <c r="B7103" s="33">
        <v>45935</v>
      </c>
      <c r="C7103" t="s">
        <v>95</v>
      </c>
      <c r="D7103" t="s">
        <v>15314</v>
      </c>
      <c r="E7103" t="s">
        <v>181</v>
      </c>
      <c r="F7103" t="s">
        <v>178</v>
      </c>
      <c r="G7103" t="s">
        <v>159</v>
      </c>
      <c r="H7103" t="s">
        <v>157</v>
      </c>
      <c r="I7103">
        <v>900</v>
      </c>
      <c r="J7103" t="s">
        <v>362</v>
      </c>
      <c r="K7103" t="s">
        <v>922</v>
      </c>
      <c r="L7103" t="s">
        <v>1462</v>
      </c>
      <c r="M7103" t="s">
        <v>662</v>
      </c>
      <c r="N7103">
        <v>151</v>
      </c>
      <c r="O7103">
        <v>62</v>
      </c>
      <c r="P7103">
        <v>68</v>
      </c>
      <c r="Q7103" t="s">
        <v>76</v>
      </c>
      <c r="R7103" t="s">
        <v>238</v>
      </c>
      <c r="S7103" t="s">
        <v>239</v>
      </c>
      <c r="T7103">
        <v>180</v>
      </c>
      <c r="U7103">
        <v>161</v>
      </c>
      <c r="V7103">
        <v>89.44</v>
      </c>
      <c r="W7103" t="s">
        <v>133</v>
      </c>
      <c r="X7103">
        <v>5770</v>
      </c>
      <c r="Y7103">
        <v>928970</v>
      </c>
      <c r="Z7103">
        <v>30429</v>
      </c>
      <c r="AA7103">
        <v>98854</v>
      </c>
      <c r="AB7103">
        <v>1058253</v>
      </c>
      <c r="AC7103">
        <v>823394</v>
      </c>
      <c r="AD7103">
        <v>234859</v>
      </c>
      <c r="AE7103" t="s">
        <v>81</v>
      </c>
      <c r="AF7103" t="s">
        <v>75</v>
      </c>
      <c r="AG7103" t="s">
        <v>240</v>
      </c>
      <c r="AH7103" t="s">
        <v>144</v>
      </c>
      <c r="AI7103" t="s">
        <v>139</v>
      </c>
      <c r="AJ7103" t="str">
        <f t="shared" si="110"/>
        <v>Oct</v>
      </c>
    </row>
    <row r="7104" spans="1:36" x14ac:dyDescent="0.3">
      <c r="A7104" t="s">
        <v>15315</v>
      </c>
      <c r="B7104" s="33">
        <v>45941</v>
      </c>
      <c r="C7104" t="s">
        <v>93</v>
      </c>
      <c r="D7104" t="s">
        <v>15316</v>
      </c>
      <c r="E7104" t="s">
        <v>175</v>
      </c>
      <c r="F7104" t="s">
        <v>174</v>
      </c>
      <c r="G7104" t="s">
        <v>163</v>
      </c>
      <c r="H7104" t="s">
        <v>158</v>
      </c>
      <c r="I7104">
        <v>699</v>
      </c>
      <c r="J7104" t="s">
        <v>744</v>
      </c>
      <c r="K7104" t="s">
        <v>1309</v>
      </c>
      <c r="L7104" t="s">
        <v>377</v>
      </c>
      <c r="M7104" t="s">
        <v>520</v>
      </c>
      <c r="N7104">
        <v>104</v>
      </c>
      <c r="O7104">
        <v>0</v>
      </c>
      <c r="P7104">
        <v>1</v>
      </c>
      <c r="Q7104" t="s">
        <v>70</v>
      </c>
      <c r="R7104" t="s">
        <v>238</v>
      </c>
      <c r="S7104" t="s">
        <v>239</v>
      </c>
      <c r="T7104">
        <v>150</v>
      </c>
      <c r="U7104">
        <v>119</v>
      </c>
      <c r="V7104">
        <v>79.33</v>
      </c>
      <c r="W7104" t="s">
        <v>133</v>
      </c>
      <c r="X7104">
        <v>6526</v>
      </c>
      <c r="Y7104">
        <v>776594</v>
      </c>
      <c r="Z7104">
        <v>58905</v>
      </c>
      <c r="AA7104">
        <v>37723</v>
      </c>
      <c r="AB7104">
        <v>873222</v>
      </c>
      <c r="AC7104">
        <v>677083</v>
      </c>
      <c r="AD7104">
        <v>196139</v>
      </c>
      <c r="AE7104" t="s">
        <v>75</v>
      </c>
      <c r="AF7104" t="s">
        <v>78</v>
      </c>
      <c r="AG7104" t="s">
        <v>240</v>
      </c>
      <c r="AH7104" t="s">
        <v>145</v>
      </c>
      <c r="AI7104" t="s">
        <v>138</v>
      </c>
      <c r="AJ7104" t="str">
        <f t="shared" si="110"/>
        <v>Oct</v>
      </c>
    </row>
    <row r="7105" spans="1:36" x14ac:dyDescent="0.3">
      <c r="A7105" t="s">
        <v>15317</v>
      </c>
      <c r="B7105" s="33">
        <v>46014</v>
      </c>
      <c r="C7105" t="s">
        <v>97</v>
      </c>
      <c r="D7105" t="s">
        <v>15318</v>
      </c>
      <c r="E7105" t="s">
        <v>175</v>
      </c>
      <c r="F7105" t="s">
        <v>177</v>
      </c>
      <c r="G7105" t="s">
        <v>163</v>
      </c>
      <c r="H7105" t="s">
        <v>162</v>
      </c>
      <c r="I7105">
        <v>2098</v>
      </c>
      <c r="J7105" t="s">
        <v>482</v>
      </c>
      <c r="K7105" t="s">
        <v>2320</v>
      </c>
      <c r="L7105" t="s">
        <v>2319</v>
      </c>
      <c r="M7105" t="s">
        <v>7649</v>
      </c>
      <c r="N7105">
        <v>302</v>
      </c>
      <c r="O7105">
        <v>9</v>
      </c>
      <c r="P7105">
        <v>15</v>
      </c>
      <c r="Q7105" t="s">
        <v>73</v>
      </c>
      <c r="R7105" t="s">
        <v>238</v>
      </c>
      <c r="S7105" t="s">
        <v>239</v>
      </c>
      <c r="T7105">
        <v>220</v>
      </c>
      <c r="U7105">
        <v>215</v>
      </c>
      <c r="V7105">
        <v>97.73</v>
      </c>
      <c r="W7105" t="s">
        <v>133</v>
      </c>
      <c r="X7105">
        <v>3347</v>
      </c>
      <c r="Y7105">
        <v>719605</v>
      </c>
      <c r="Z7105">
        <v>78475</v>
      </c>
      <c r="AA7105">
        <v>78690</v>
      </c>
      <c r="AB7105">
        <v>876770</v>
      </c>
      <c r="AC7105">
        <v>584042</v>
      </c>
      <c r="AD7105">
        <v>292728</v>
      </c>
      <c r="AE7105" t="s">
        <v>75</v>
      </c>
      <c r="AF7105" t="s">
        <v>78</v>
      </c>
      <c r="AG7105" t="s">
        <v>240</v>
      </c>
      <c r="AH7105" t="s">
        <v>147</v>
      </c>
      <c r="AI7105" t="s">
        <v>140</v>
      </c>
      <c r="AJ7105" t="str">
        <f t="shared" si="110"/>
        <v>Dec</v>
      </c>
    </row>
    <row r="7106" spans="1:36" x14ac:dyDescent="0.3">
      <c r="A7106" t="s">
        <v>15319</v>
      </c>
      <c r="B7106" s="33">
        <v>45798</v>
      </c>
      <c r="C7106" t="s">
        <v>93</v>
      </c>
      <c r="D7106" t="s">
        <v>15320</v>
      </c>
      <c r="E7106" t="s">
        <v>176</v>
      </c>
      <c r="F7106" t="s">
        <v>177</v>
      </c>
      <c r="G7106" t="s">
        <v>156</v>
      </c>
      <c r="H7106" t="s">
        <v>162</v>
      </c>
      <c r="I7106">
        <v>857</v>
      </c>
      <c r="J7106" t="s">
        <v>636</v>
      </c>
      <c r="K7106" t="s">
        <v>1032</v>
      </c>
      <c r="L7106" t="s">
        <v>348</v>
      </c>
      <c r="M7106" t="s">
        <v>1032</v>
      </c>
      <c r="N7106">
        <v>144</v>
      </c>
      <c r="O7106">
        <v>5</v>
      </c>
      <c r="P7106">
        <v>-10</v>
      </c>
      <c r="Q7106" t="s">
        <v>73</v>
      </c>
      <c r="R7106" t="s">
        <v>238</v>
      </c>
      <c r="S7106" t="s">
        <v>239</v>
      </c>
      <c r="T7106">
        <v>220</v>
      </c>
      <c r="U7106">
        <v>133</v>
      </c>
      <c r="V7106">
        <v>60.45</v>
      </c>
      <c r="W7106" t="s">
        <v>133</v>
      </c>
      <c r="X7106">
        <v>4143</v>
      </c>
      <c r="Y7106">
        <v>551019</v>
      </c>
      <c r="Z7106">
        <v>53067</v>
      </c>
      <c r="AA7106">
        <v>49210</v>
      </c>
      <c r="AB7106">
        <v>653296</v>
      </c>
      <c r="AC7106">
        <v>419436</v>
      </c>
      <c r="AD7106">
        <v>233860</v>
      </c>
      <c r="AE7106" t="s">
        <v>81</v>
      </c>
      <c r="AF7106" t="s">
        <v>78</v>
      </c>
      <c r="AG7106" t="s">
        <v>240</v>
      </c>
      <c r="AH7106" t="s">
        <v>144</v>
      </c>
      <c r="AI7106" t="s">
        <v>139</v>
      </c>
      <c r="AJ7106" t="str">
        <f t="shared" ref="AJ7106:AJ7169" si="111">TEXT(B7106,"mmm")</f>
        <v>May</v>
      </c>
    </row>
    <row r="7107" spans="1:36" x14ac:dyDescent="0.3">
      <c r="A7107" t="s">
        <v>15321</v>
      </c>
      <c r="B7107" s="33">
        <v>45757</v>
      </c>
      <c r="C7107" t="s">
        <v>95</v>
      </c>
      <c r="D7107" t="s">
        <v>15322</v>
      </c>
      <c r="E7107" t="s">
        <v>175</v>
      </c>
      <c r="F7107" t="s">
        <v>181</v>
      </c>
      <c r="G7107" t="s">
        <v>163</v>
      </c>
      <c r="H7107" t="s">
        <v>159</v>
      </c>
      <c r="I7107">
        <v>1472</v>
      </c>
      <c r="J7107" t="s">
        <v>264</v>
      </c>
      <c r="K7107" t="s">
        <v>4072</v>
      </c>
      <c r="L7107" t="s">
        <v>310</v>
      </c>
      <c r="M7107" t="s">
        <v>4072</v>
      </c>
      <c r="N7107">
        <v>222</v>
      </c>
      <c r="O7107">
        <v>0</v>
      </c>
      <c r="P7107">
        <v>-4</v>
      </c>
      <c r="Q7107" t="s">
        <v>70</v>
      </c>
      <c r="R7107" t="s">
        <v>238</v>
      </c>
      <c r="S7107" t="s">
        <v>239</v>
      </c>
      <c r="T7107">
        <v>189</v>
      </c>
      <c r="U7107">
        <v>119</v>
      </c>
      <c r="V7107">
        <v>62.96</v>
      </c>
      <c r="W7107" t="s">
        <v>133</v>
      </c>
      <c r="X7107">
        <v>9474</v>
      </c>
      <c r="Y7107">
        <v>1127406</v>
      </c>
      <c r="Z7107">
        <v>33677</v>
      </c>
      <c r="AA7107">
        <v>53312</v>
      </c>
      <c r="AB7107">
        <v>1214395</v>
      </c>
      <c r="AC7107">
        <v>898126</v>
      </c>
      <c r="AD7107">
        <v>316269</v>
      </c>
      <c r="AE7107" t="s">
        <v>75</v>
      </c>
      <c r="AF7107" t="s">
        <v>81</v>
      </c>
      <c r="AG7107" t="s">
        <v>240</v>
      </c>
      <c r="AH7107" t="s">
        <v>146</v>
      </c>
      <c r="AI7107" t="s">
        <v>138</v>
      </c>
      <c r="AJ7107" t="str">
        <f t="shared" si="111"/>
        <v>Apr</v>
      </c>
    </row>
    <row r="7108" spans="1:36" x14ac:dyDescent="0.3">
      <c r="A7108" t="s">
        <v>15323</v>
      </c>
      <c r="B7108" s="33">
        <v>46019</v>
      </c>
      <c r="C7108" t="s">
        <v>98</v>
      </c>
      <c r="D7108" t="s">
        <v>15324</v>
      </c>
      <c r="E7108" t="s">
        <v>177</v>
      </c>
      <c r="F7108" t="s">
        <v>178</v>
      </c>
      <c r="G7108" t="s">
        <v>162</v>
      </c>
      <c r="H7108" t="s">
        <v>157</v>
      </c>
      <c r="I7108">
        <v>1076</v>
      </c>
      <c r="J7108" t="s">
        <v>314</v>
      </c>
      <c r="K7108" t="s">
        <v>918</v>
      </c>
      <c r="L7108" t="s">
        <v>581</v>
      </c>
      <c r="M7108" t="s">
        <v>2409</v>
      </c>
      <c r="N7108">
        <v>155</v>
      </c>
      <c r="O7108">
        <v>0</v>
      </c>
      <c r="P7108">
        <v>18</v>
      </c>
      <c r="Q7108" t="s">
        <v>73</v>
      </c>
      <c r="R7108" t="s">
        <v>238</v>
      </c>
      <c r="S7108" t="s">
        <v>239</v>
      </c>
      <c r="T7108">
        <v>180</v>
      </c>
      <c r="U7108">
        <v>151</v>
      </c>
      <c r="V7108">
        <v>83.89</v>
      </c>
      <c r="W7108" t="s">
        <v>133</v>
      </c>
      <c r="X7108">
        <v>6030</v>
      </c>
      <c r="Y7108">
        <v>910530</v>
      </c>
      <c r="Z7108">
        <v>26576</v>
      </c>
      <c r="AA7108">
        <v>56776</v>
      </c>
      <c r="AB7108">
        <v>993882</v>
      </c>
      <c r="AC7108">
        <v>744178</v>
      </c>
      <c r="AD7108">
        <v>249704</v>
      </c>
      <c r="AE7108" t="s">
        <v>78</v>
      </c>
      <c r="AF7108" t="s">
        <v>75</v>
      </c>
      <c r="AG7108" t="s">
        <v>240</v>
      </c>
      <c r="AH7108" t="s">
        <v>145</v>
      </c>
      <c r="AI7108" t="s">
        <v>139</v>
      </c>
      <c r="AJ7108" t="str">
        <f t="shared" si="111"/>
        <v>Dec</v>
      </c>
    </row>
    <row r="7109" spans="1:36" x14ac:dyDescent="0.3">
      <c r="A7109" t="s">
        <v>15325</v>
      </c>
      <c r="B7109" s="33">
        <v>45932</v>
      </c>
      <c r="C7109" t="s">
        <v>93</v>
      </c>
      <c r="D7109" t="s">
        <v>15326</v>
      </c>
      <c r="E7109" t="s">
        <v>174</v>
      </c>
      <c r="F7109" t="s">
        <v>180</v>
      </c>
      <c r="G7109" t="s">
        <v>158</v>
      </c>
      <c r="H7109" t="s">
        <v>160</v>
      </c>
      <c r="I7109">
        <v>381</v>
      </c>
      <c r="J7109" t="s">
        <v>298</v>
      </c>
      <c r="K7109" t="s">
        <v>990</v>
      </c>
      <c r="N7109">
        <v>78</v>
      </c>
      <c r="O7109">
        <v>0</v>
      </c>
      <c r="P7109">
        <v>0</v>
      </c>
      <c r="Q7109" t="s">
        <v>67</v>
      </c>
      <c r="R7109" t="s">
        <v>245</v>
      </c>
      <c r="S7109" t="s">
        <v>123</v>
      </c>
      <c r="T7109">
        <v>220</v>
      </c>
      <c r="U7109">
        <v>0</v>
      </c>
      <c r="V7109">
        <v>0</v>
      </c>
      <c r="W7109" t="s">
        <v>133</v>
      </c>
      <c r="X7109">
        <v>7806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 t="s">
        <v>78</v>
      </c>
      <c r="AF7109" t="s">
        <v>81</v>
      </c>
      <c r="AG7109" t="s">
        <v>240</v>
      </c>
      <c r="AH7109" t="s">
        <v>144</v>
      </c>
      <c r="AI7109" t="s">
        <v>138</v>
      </c>
      <c r="AJ7109" t="str">
        <f t="shared" si="111"/>
        <v>Oct</v>
      </c>
    </row>
    <row r="7110" spans="1:36" x14ac:dyDescent="0.3">
      <c r="A7110" t="s">
        <v>15327</v>
      </c>
      <c r="B7110" s="33">
        <v>45952</v>
      </c>
      <c r="C7110" t="s">
        <v>97</v>
      </c>
      <c r="D7110" t="s">
        <v>7092</v>
      </c>
      <c r="E7110" t="s">
        <v>178</v>
      </c>
      <c r="F7110" t="s">
        <v>180</v>
      </c>
      <c r="G7110" t="s">
        <v>157</v>
      </c>
      <c r="H7110" t="s">
        <v>160</v>
      </c>
      <c r="I7110">
        <v>683</v>
      </c>
      <c r="J7110" t="s">
        <v>275</v>
      </c>
      <c r="K7110" t="s">
        <v>8691</v>
      </c>
      <c r="L7110" t="s">
        <v>393</v>
      </c>
      <c r="M7110" t="s">
        <v>5694</v>
      </c>
      <c r="N7110">
        <v>114</v>
      </c>
      <c r="O7110">
        <v>73</v>
      </c>
      <c r="P7110">
        <v>62</v>
      </c>
      <c r="Q7110" t="s">
        <v>76</v>
      </c>
      <c r="R7110" t="s">
        <v>238</v>
      </c>
      <c r="S7110" t="s">
        <v>239</v>
      </c>
      <c r="T7110">
        <v>186</v>
      </c>
      <c r="U7110">
        <v>144</v>
      </c>
      <c r="V7110">
        <v>77.42</v>
      </c>
      <c r="W7110" t="s">
        <v>133</v>
      </c>
      <c r="X7110">
        <v>10166</v>
      </c>
      <c r="Y7110">
        <v>1463904</v>
      </c>
      <c r="Z7110">
        <v>50400</v>
      </c>
      <c r="AA7110">
        <v>68400</v>
      </c>
      <c r="AB7110">
        <v>1582704</v>
      </c>
      <c r="AC7110">
        <v>1154259</v>
      </c>
      <c r="AD7110">
        <v>428445</v>
      </c>
      <c r="AE7110" t="s">
        <v>75</v>
      </c>
      <c r="AF7110" t="s">
        <v>81</v>
      </c>
      <c r="AG7110" t="s">
        <v>240</v>
      </c>
      <c r="AH7110" t="s">
        <v>144</v>
      </c>
      <c r="AI7110" t="s">
        <v>140</v>
      </c>
      <c r="AJ7110" t="str">
        <f t="shared" si="111"/>
        <v>Oct</v>
      </c>
    </row>
    <row r="7111" spans="1:36" x14ac:dyDescent="0.3">
      <c r="A7111" t="s">
        <v>15328</v>
      </c>
      <c r="B7111" s="33">
        <v>45822</v>
      </c>
      <c r="C7111" t="s">
        <v>93</v>
      </c>
      <c r="D7111" t="s">
        <v>15329</v>
      </c>
      <c r="E7111" t="s">
        <v>178</v>
      </c>
      <c r="F7111" t="s">
        <v>172</v>
      </c>
      <c r="G7111" t="s">
        <v>157</v>
      </c>
      <c r="H7111" t="s">
        <v>155</v>
      </c>
      <c r="I7111">
        <v>536</v>
      </c>
      <c r="J7111" t="s">
        <v>408</v>
      </c>
      <c r="K7111" t="s">
        <v>2018</v>
      </c>
      <c r="L7111" t="s">
        <v>408</v>
      </c>
      <c r="M7111" t="s">
        <v>792</v>
      </c>
      <c r="N7111">
        <v>97</v>
      </c>
      <c r="O7111">
        <v>0</v>
      </c>
      <c r="P7111">
        <v>13</v>
      </c>
      <c r="Q7111" t="s">
        <v>73</v>
      </c>
      <c r="R7111" t="s">
        <v>238</v>
      </c>
      <c r="S7111" t="s">
        <v>239</v>
      </c>
      <c r="T7111">
        <v>180</v>
      </c>
      <c r="U7111">
        <v>142</v>
      </c>
      <c r="V7111">
        <v>78.89</v>
      </c>
      <c r="W7111" t="s">
        <v>133</v>
      </c>
      <c r="X7111">
        <v>7523</v>
      </c>
      <c r="Y7111">
        <v>1068266</v>
      </c>
      <c r="Z7111">
        <v>43878</v>
      </c>
      <c r="AA7111">
        <v>86620</v>
      </c>
      <c r="AB7111">
        <v>1198764</v>
      </c>
      <c r="AC7111">
        <v>995757</v>
      </c>
      <c r="AD7111">
        <v>203007</v>
      </c>
      <c r="AE7111" t="s">
        <v>75</v>
      </c>
      <c r="AF7111" t="s">
        <v>81</v>
      </c>
      <c r="AG7111" t="s">
        <v>240</v>
      </c>
      <c r="AH7111" t="s">
        <v>144</v>
      </c>
      <c r="AI7111" t="s">
        <v>139</v>
      </c>
      <c r="AJ7111" t="str">
        <f t="shared" si="111"/>
        <v>Jun</v>
      </c>
    </row>
    <row r="7112" spans="1:36" x14ac:dyDescent="0.3">
      <c r="A7112" t="s">
        <v>15330</v>
      </c>
      <c r="B7112" s="33">
        <v>45739</v>
      </c>
      <c r="C7112" t="s">
        <v>93</v>
      </c>
      <c r="D7112" t="s">
        <v>4518</v>
      </c>
      <c r="E7112" t="s">
        <v>181</v>
      </c>
      <c r="F7112" t="s">
        <v>172</v>
      </c>
      <c r="G7112" t="s">
        <v>159</v>
      </c>
      <c r="H7112" t="s">
        <v>155</v>
      </c>
      <c r="I7112">
        <v>1940</v>
      </c>
      <c r="J7112" t="s">
        <v>457</v>
      </c>
      <c r="K7112" t="s">
        <v>2925</v>
      </c>
      <c r="L7112" t="s">
        <v>459</v>
      </c>
      <c r="M7112" t="s">
        <v>2925</v>
      </c>
      <c r="N7112">
        <v>243</v>
      </c>
      <c r="O7112">
        <v>0</v>
      </c>
      <c r="P7112">
        <v>-3</v>
      </c>
      <c r="Q7112" t="s">
        <v>70</v>
      </c>
      <c r="R7112" t="s">
        <v>238</v>
      </c>
      <c r="S7112" t="s">
        <v>239</v>
      </c>
      <c r="T7112">
        <v>189</v>
      </c>
      <c r="U7112">
        <v>158</v>
      </c>
      <c r="V7112">
        <v>83.6</v>
      </c>
      <c r="W7112" t="s">
        <v>133</v>
      </c>
      <c r="X7112">
        <v>4210</v>
      </c>
      <c r="Y7112">
        <v>665180</v>
      </c>
      <c r="Z7112">
        <v>82318</v>
      </c>
      <c r="AA7112">
        <v>52930</v>
      </c>
      <c r="AB7112">
        <v>800428</v>
      </c>
      <c r="AC7112">
        <v>480405</v>
      </c>
      <c r="AD7112">
        <v>320023</v>
      </c>
      <c r="AE7112" t="s">
        <v>81</v>
      </c>
      <c r="AF7112" t="s">
        <v>81</v>
      </c>
      <c r="AG7112" t="s">
        <v>240</v>
      </c>
      <c r="AH7112" t="s">
        <v>146</v>
      </c>
      <c r="AI7112" t="s">
        <v>139</v>
      </c>
      <c r="AJ7112" t="str">
        <f t="shared" si="111"/>
        <v>Mar</v>
      </c>
    </row>
    <row r="7113" spans="1:36" x14ac:dyDescent="0.3">
      <c r="A7113" t="s">
        <v>15331</v>
      </c>
      <c r="B7113" s="33">
        <v>45940</v>
      </c>
      <c r="C7113" t="s">
        <v>95</v>
      </c>
      <c r="D7113" t="s">
        <v>15332</v>
      </c>
      <c r="E7113" t="s">
        <v>178</v>
      </c>
      <c r="F7113" t="s">
        <v>180</v>
      </c>
      <c r="G7113" t="s">
        <v>157</v>
      </c>
      <c r="H7113" t="s">
        <v>160</v>
      </c>
      <c r="I7113">
        <v>2294</v>
      </c>
      <c r="J7113" t="s">
        <v>682</v>
      </c>
      <c r="K7113" t="s">
        <v>2147</v>
      </c>
      <c r="L7113" t="s">
        <v>2083</v>
      </c>
      <c r="M7113" t="s">
        <v>509</v>
      </c>
      <c r="N7113">
        <v>314</v>
      </c>
      <c r="O7113">
        <v>35</v>
      </c>
      <c r="P7113">
        <v>36</v>
      </c>
      <c r="Q7113" t="s">
        <v>76</v>
      </c>
      <c r="R7113" t="s">
        <v>238</v>
      </c>
      <c r="S7113" t="s">
        <v>239</v>
      </c>
      <c r="T7113">
        <v>180</v>
      </c>
      <c r="U7113">
        <v>166</v>
      </c>
      <c r="V7113">
        <v>92.22</v>
      </c>
      <c r="W7113" t="s">
        <v>135</v>
      </c>
      <c r="X7113">
        <v>4765</v>
      </c>
      <c r="Y7113">
        <v>790990</v>
      </c>
      <c r="Z7113">
        <v>52290</v>
      </c>
      <c r="AA7113">
        <v>53784</v>
      </c>
      <c r="AB7113">
        <v>897064</v>
      </c>
      <c r="AC7113">
        <v>588604</v>
      </c>
      <c r="AD7113">
        <v>308460</v>
      </c>
      <c r="AE7113" t="s">
        <v>75</v>
      </c>
      <c r="AF7113" t="s">
        <v>81</v>
      </c>
      <c r="AG7113" t="s">
        <v>240</v>
      </c>
      <c r="AH7113" t="s">
        <v>147</v>
      </c>
      <c r="AI7113" t="s">
        <v>139</v>
      </c>
      <c r="AJ7113" t="str">
        <f t="shared" si="111"/>
        <v>Oct</v>
      </c>
    </row>
    <row r="7114" spans="1:36" x14ac:dyDescent="0.3">
      <c r="A7114" t="s">
        <v>15333</v>
      </c>
      <c r="B7114" s="33">
        <v>45921</v>
      </c>
      <c r="C7114" t="s">
        <v>99</v>
      </c>
      <c r="D7114" t="s">
        <v>15334</v>
      </c>
      <c r="E7114" t="s">
        <v>177</v>
      </c>
      <c r="F7114" t="s">
        <v>175</v>
      </c>
      <c r="G7114" t="s">
        <v>162</v>
      </c>
      <c r="H7114" t="s">
        <v>163</v>
      </c>
      <c r="I7114">
        <v>616</v>
      </c>
      <c r="J7114" t="s">
        <v>377</v>
      </c>
      <c r="K7114" t="s">
        <v>1591</v>
      </c>
      <c r="L7114" t="s">
        <v>856</v>
      </c>
      <c r="M7114" t="s">
        <v>3077</v>
      </c>
      <c r="N7114">
        <v>99</v>
      </c>
      <c r="O7114">
        <v>1</v>
      </c>
      <c r="P7114">
        <v>2</v>
      </c>
      <c r="Q7114" t="s">
        <v>73</v>
      </c>
      <c r="R7114" t="s">
        <v>238</v>
      </c>
      <c r="S7114" t="s">
        <v>239</v>
      </c>
      <c r="T7114">
        <v>180</v>
      </c>
      <c r="U7114">
        <v>89</v>
      </c>
      <c r="V7114">
        <v>49.44</v>
      </c>
      <c r="W7114" t="s">
        <v>135</v>
      </c>
      <c r="X7114">
        <v>4737</v>
      </c>
      <c r="Y7114">
        <v>421593</v>
      </c>
      <c r="Z7114">
        <v>26611</v>
      </c>
      <c r="AA7114">
        <v>15041</v>
      </c>
      <c r="AB7114">
        <v>463245</v>
      </c>
      <c r="AC7114">
        <v>305352</v>
      </c>
      <c r="AD7114">
        <v>157893</v>
      </c>
      <c r="AE7114" t="s">
        <v>78</v>
      </c>
      <c r="AF7114" t="s">
        <v>75</v>
      </c>
      <c r="AG7114" t="s">
        <v>240</v>
      </c>
      <c r="AH7114" t="s">
        <v>144</v>
      </c>
      <c r="AI7114" t="s">
        <v>139</v>
      </c>
      <c r="AJ7114" t="str">
        <f t="shared" si="111"/>
        <v>Sep</v>
      </c>
    </row>
    <row r="7115" spans="1:36" x14ac:dyDescent="0.3">
      <c r="A7115" t="s">
        <v>15335</v>
      </c>
      <c r="B7115" s="33">
        <v>45809</v>
      </c>
      <c r="C7115" t="s">
        <v>97</v>
      </c>
      <c r="D7115" t="s">
        <v>15336</v>
      </c>
      <c r="E7115" t="s">
        <v>176</v>
      </c>
      <c r="F7115" t="s">
        <v>181</v>
      </c>
      <c r="G7115" t="s">
        <v>156</v>
      </c>
      <c r="H7115" t="s">
        <v>159</v>
      </c>
      <c r="I7115">
        <v>1056</v>
      </c>
      <c r="J7115" t="s">
        <v>971</v>
      </c>
      <c r="K7115" t="s">
        <v>386</v>
      </c>
      <c r="N7115">
        <v>136</v>
      </c>
      <c r="O7115">
        <v>0</v>
      </c>
      <c r="P7115">
        <v>0</v>
      </c>
      <c r="Q7115" t="s">
        <v>67</v>
      </c>
      <c r="R7115" t="s">
        <v>245</v>
      </c>
      <c r="S7115" t="s">
        <v>120</v>
      </c>
      <c r="T7115">
        <v>189</v>
      </c>
      <c r="U7115">
        <v>0</v>
      </c>
      <c r="V7115">
        <v>0</v>
      </c>
      <c r="W7115" t="s">
        <v>133</v>
      </c>
      <c r="X7115">
        <v>10811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 t="s">
        <v>81</v>
      </c>
      <c r="AF7115" t="s">
        <v>81</v>
      </c>
      <c r="AG7115" t="s">
        <v>240</v>
      </c>
      <c r="AH7115" t="s">
        <v>146</v>
      </c>
      <c r="AI7115" t="s">
        <v>138</v>
      </c>
      <c r="AJ7115" t="str">
        <f t="shared" si="111"/>
        <v>Jun</v>
      </c>
    </row>
    <row r="7116" spans="1:36" x14ac:dyDescent="0.3">
      <c r="A7116" t="s">
        <v>15337</v>
      </c>
      <c r="B7116" s="33">
        <v>45784</v>
      </c>
      <c r="C7116" t="s">
        <v>97</v>
      </c>
      <c r="D7116" t="s">
        <v>15338</v>
      </c>
      <c r="E7116" t="s">
        <v>175</v>
      </c>
      <c r="F7116" t="s">
        <v>177</v>
      </c>
      <c r="G7116" t="s">
        <v>163</v>
      </c>
      <c r="H7116" t="s">
        <v>162</v>
      </c>
      <c r="I7116">
        <v>1066</v>
      </c>
      <c r="J7116" t="s">
        <v>275</v>
      </c>
      <c r="K7116" t="s">
        <v>3160</v>
      </c>
      <c r="L7116" t="s">
        <v>438</v>
      </c>
      <c r="M7116" t="s">
        <v>859</v>
      </c>
      <c r="N7116">
        <v>139</v>
      </c>
      <c r="O7116">
        <v>6</v>
      </c>
      <c r="P7116">
        <v>14</v>
      </c>
      <c r="Q7116" t="s">
        <v>73</v>
      </c>
      <c r="R7116" t="s">
        <v>238</v>
      </c>
      <c r="S7116" t="s">
        <v>239</v>
      </c>
      <c r="T7116">
        <v>220</v>
      </c>
      <c r="U7116">
        <v>215</v>
      </c>
      <c r="V7116">
        <v>97.73</v>
      </c>
      <c r="W7116" t="s">
        <v>133</v>
      </c>
      <c r="X7116">
        <v>3663</v>
      </c>
      <c r="Y7116">
        <v>787545</v>
      </c>
      <c r="Z7116">
        <v>84065</v>
      </c>
      <c r="AA7116">
        <v>98255</v>
      </c>
      <c r="AB7116">
        <v>969865</v>
      </c>
      <c r="AC7116">
        <v>603293</v>
      </c>
      <c r="AD7116">
        <v>366572</v>
      </c>
      <c r="AE7116" t="s">
        <v>75</v>
      </c>
      <c r="AF7116" t="s">
        <v>78</v>
      </c>
      <c r="AG7116" t="s">
        <v>240</v>
      </c>
      <c r="AH7116" t="s">
        <v>147</v>
      </c>
      <c r="AI7116" t="s">
        <v>139</v>
      </c>
      <c r="AJ7116" t="str">
        <f t="shared" si="111"/>
        <v>May</v>
      </c>
    </row>
    <row r="7117" spans="1:36" x14ac:dyDescent="0.3">
      <c r="A7117" t="s">
        <v>15339</v>
      </c>
      <c r="B7117" s="33">
        <v>45875</v>
      </c>
      <c r="C7117" t="s">
        <v>93</v>
      </c>
      <c r="D7117" t="s">
        <v>15340</v>
      </c>
      <c r="E7117" t="s">
        <v>173</v>
      </c>
      <c r="F7117" t="s">
        <v>175</v>
      </c>
      <c r="G7117" t="s">
        <v>161</v>
      </c>
      <c r="H7117" t="s">
        <v>163</v>
      </c>
      <c r="I7117">
        <v>2275</v>
      </c>
      <c r="J7117" t="s">
        <v>636</v>
      </c>
      <c r="K7117" t="s">
        <v>1767</v>
      </c>
      <c r="L7117" t="s">
        <v>2911</v>
      </c>
      <c r="M7117" t="s">
        <v>1960</v>
      </c>
      <c r="N7117">
        <v>305</v>
      </c>
      <c r="O7117">
        <v>51</v>
      </c>
      <c r="P7117">
        <v>31</v>
      </c>
      <c r="Q7117" t="s">
        <v>76</v>
      </c>
      <c r="R7117" t="s">
        <v>238</v>
      </c>
      <c r="S7117" t="s">
        <v>239</v>
      </c>
      <c r="T7117">
        <v>180</v>
      </c>
      <c r="U7117">
        <v>156</v>
      </c>
      <c r="V7117">
        <v>86.67</v>
      </c>
      <c r="W7117" t="s">
        <v>133</v>
      </c>
      <c r="X7117">
        <v>10240</v>
      </c>
      <c r="Y7117">
        <v>1597440</v>
      </c>
      <c r="Z7117">
        <v>65052</v>
      </c>
      <c r="AA7117">
        <v>38532</v>
      </c>
      <c r="AB7117">
        <v>1701024</v>
      </c>
      <c r="AC7117">
        <v>993690</v>
      </c>
      <c r="AD7117">
        <v>707334</v>
      </c>
      <c r="AE7117" t="s">
        <v>78</v>
      </c>
      <c r="AF7117" t="s">
        <v>75</v>
      </c>
      <c r="AG7117" t="s">
        <v>240</v>
      </c>
      <c r="AH7117" t="s">
        <v>144</v>
      </c>
      <c r="AI7117" t="s">
        <v>139</v>
      </c>
      <c r="AJ7117" t="str">
        <f t="shared" si="111"/>
        <v>Aug</v>
      </c>
    </row>
    <row r="7118" spans="1:36" x14ac:dyDescent="0.3">
      <c r="A7118" t="s">
        <v>15341</v>
      </c>
      <c r="B7118" s="33">
        <v>45963</v>
      </c>
      <c r="C7118" t="s">
        <v>99</v>
      </c>
      <c r="D7118" t="s">
        <v>15342</v>
      </c>
      <c r="E7118" t="s">
        <v>177</v>
      </c>
      <c r="F7118" t="s">
        <v>175</v>
      </c>
      <c r="G7118" t="s">
        <v>162</v>
      </c>
      <c r="H7118" t="s">
        <v>163</v>
      </c>
      <c r="I7118">
        <v>1479</v>
      </c>
      <c r="J7118" t="s">
        <v>451</v>
      </c>
      <c r="K7118" t="s">
        <v>2928</v>
      </c>
      <c r="L7118" t="s">
        <v>331</v>
      </c>
      <c r="M7118" t="s">
        <v>508</v>
      </c>
      <c r="N7118">
        <v>221</v>
      </c>
      <c r="O7118">
        <v>14</v>
      </c>
      <c r="P7118">
        <v>4</v>
      </c>
      <c r="Q7118" t="s">
        <v>73</v>
      </c>
      <c r="R7118" t="s">
        <v>238</v>
      </c>
      <c r="S7118" t="s">
        <v>239</v>
      </c>
      <c r="T7118">
        <v>180</v>
      </c>
      <c r="U7118">
        <v>161</v>
      </c>
      <c r="V7118">
        <v>89.44</v>
      </c>
      <c r="W7118" t="s">
        <v>135</v>
      </c>
      <c r="X7118">
        <v>9845</v>
      </c>
      <c r="Y7118">
        <v>1585045</v>
      </c>
      <c r="Z7118">
        <v>72128</v>
      </c>
      <c r="AA7118">
        <v>79373</v>
      </c>
      <c r="AB7118">
        <v>1736546</v>
      </c>
      <c r="AC7118">
        <v>1195585</v>
      </c>
      <c r="AD7118">
        <v>540961</v>
      </c>
      <c r="AE7118" t="s">
        <v>78</v>
      </c>
      <c r="AF7118" t="s">
        <v>75</v>
      </c>
      <c r="AG7118" t="s">
        <v>240</v>
      </c>
      <c r="AH7118" t="s">
        <v>144</v>
      </c>
      <c r="AI7118" t="s">
        <v>139</v>
      </c>
      <c r="AJ7118" t="str">
        <f t="shared" si="111"/>
        <v>Nov</v>
      </c>
    </row>
    <row r="7119" spans="1:36" x14ac:dyDescent="0.3">
      <c r="A7119" t="s">
        <v>15343</v>
      </c>
      <c r="B7119" s="33">
        <v>45842</v>
      </c>
      <c r="C7119" t="s">
        <v>95</v>
      </c>
      <c r="D7119" t="s">
        <v>689</v>
      </c>
      <c r="E7119" t="s">
        <v>172</v>
      </c>
      <c r="F7119" t="s">
        <v>173</v>
      </c>
      <c r="G7119" t="s">
        <v>155</v>
      </c>
      <c r="H7119" t="s">
        <v>161</v>
      </c>
      <c r="I7119">
        <v>2185</v>
      </c>
      <c r="J7119" t="s">
        <v>325</v>
      </c>
      <c r="K7119" t="s">
        <v>585</v>
      </c>
      <c r="L7119" t="s">
        <v>2964</v>
      </c>
      <c r="M7119" t="s">
        <v>2011</v>
      </c>
      <c r="N7119">
        <v>294</v>
      </c>
      <c r="O7119">
        <v>26</v>
      </c>
      <c r="P7119">
        <v>24</v>
      </c>
      <c r="Q7119" t="s">
        <v>73</v>
      </c>
      <c r="R7119" t="s">
        <v>238</v>
      </c>
      <c r="S7119" t="s">
        <v>239</v>
      </c>
      <c r="T7119">
        <v>180</v>
      </c>
      <c r="U7119">
        <v>133</v>
      </c>
      <c r="V7119">
        <v>73.89</v>
      </c>
      <c r="W7119" t="s">
        <v>133</v>
      </c>
      <c r="X7119">
        <v>9121</v>
      </c>
      <c r="Y7119">
        <v>1213093</v>
      </c>
      <c r="Z7119">
        <v>56791</v>
      </c>
      <c r="AA7119">
        <v>38969</v>
      </c>
      <c r="AB7119">
        <v>1308853</v>
      </c>
      <c r="AC7119">
        <v>1141780</v>
      </c>
      <c r="AD7119">
        <v>167073</v>
      </c>
      <c r="AE7119" t="s">
        <v>81</v>
      </c>
      <c r="AF7119" t="s">
        <v>78</v>
      </c>
      <c r="AG7119" t="s">
        <v>240</v>
      </c>
      <c r="AH7119" t="s">
        <v>145</v>
      </c>
      <c r="AI7119" t="s">
        <v>138</v>
      </c>
      <c r="AJ7119" t="str">
        <f t="shared" si="111"/>
        <v>Jul</v>
      </c>
    </row>
    <row r="7120" spans="1:36" x14ac:dyDescent="0.3">
      <c r="A7120" t="s">
        <v>15344</v>
      </c>
      <c r="B7120" s="33">
        <v>45839</v>
      </c>
      <c r="C7120" t="s">
        <v>95</v>
      </c>
      <c r="D7120" t="s">
        <v>15345</v>
      </c>
      <c r="E7120" t="s">
        <v>180</v>
      </c>
      <c r="F7120" t="s">
        <v>178</v>
      </c>
      <c r="G7120" t="s">
        <v>160</v>
      </c>
      <c r="H7120" t="s">
        <v>157</v>
      </c>
      <c r="I7120">
        <v>610</v>
      </c>
      <c r="J7120" t="s">
        <v>520</v>
      </c>
      <c r="K7120" t="s">
        <v>4028</v>
      </c>
      <c r="L7120" t="s">
        <v>477</v>
      </c>
      <c r="M7120" t="s">
        <v>378</v>
      </c>
      <c r="N7120">
        <v>110</v>
      </c>
      <c r="O7120">
        <v>0</v>
      </c>
      <c r="P7120">
        <v>10</v>
      </c>
      <c r="Q7120" t="s">
        <v>73</v>
      </c>
      <c r="R7120" t="s">
        <v>238</v>
      </c>
      <c r="S7120" t="s">
        <v>239</v>
      </c>
      <c r="T7120">
        <v>180</v>
      </c>
      <c r="U7120">
        <v>102</v>
      </c>
      <c r="V7120">
        <v>56.67</v>
      </c>
      <c r="W7120" t="s">
        <v>135</v>
      </c>
      <c r="X7120">
        <v>8758</v>
      </c>
      <c r="Y7120">
        <v>893316</v>
      </c>
      <c r="Z7120">
        <v>18768</v>
      </c>
      <c r="AA7120">
        <v>54876</v>
      </c>
      <c r="AB7120">
        <v>966960</v>
      </c>
      <c r="AC7120">
        <v>787184</v>
      </c>
      <c r="AD7120">
        <v>179776</v>
      </c>
      <c r="AE7120" t="s">
        <v>81</v>
      </c>
      <c r="AF7120" t="s">
        <v>75</v>
      </c>
      <c r="AG7120" t="s">
        <v>240</v>
      </c>
      <c r="AH7120" t="s">
        <v>144</v>
      </c>
      <c r="AI7120" t="s">
        <v>138</v>
      </c>
      <c r="AJ7120" t="str">
        <f t="shared" si="111"/>
        <v>Jul</v>
      </c>
    </row>
    <row r="7121" spans="1:36" x14ac:dyDescent="0.3">
      <c r="A7121" t="s">
        <v>15346</v>
      </c>
      <c r="B7121" s="33">
        <v>45990</v>
      </c>
      <c r="C7121" t="s">
        <v>97</v>
      </c>
      <c r="D7121" t="s">
        <v>15347</v>
      </c>
      <c r="E7121" t="s">
        <v>180</v>
      </c>
      <c r="F7121" t="s">
        <v>172</v>
      </c>
      <c r="G7121" t="s">
        <v>160</v>
      </c>
      <c r="H7121" t="s">
        <v>155</v>
      </c>
      <c r="I7121">
        <v>1587</v>
      </c>
      <c r="J7121" t="s">
        <v>482</v>
      </c>
      <c r="K7121" t="s">
        <v>7109</v>
      </c>
      <c r="L7121" t="s">
        <v>1378</v>
      </c>
      <c r="M7121" t="s">
        <v>6503</v>
      </c>
      <c r="N7121">
        <v>240</v>
      </c>
      <c r="O7121">
        <v>4</v>
      </c>
      <c r="P7121">
        <v>23</v>
      </c>
      <c r="Q7121" t="s">
        <v>73</v>
      </c>
      <c r="R7121" t="s">
        <v>238</v>
      </c>
      <c r="S7121" t="s">
        <v>239</v>
      </c>
      <c r="T7121">
        <v>189</v>
      </c>
      <c r="U7121">
        <v>149</v>
      </c>
      <c r="V7121">
        <v>78.84</v>
      </c>
      <c r="W7121" t="s">
        <v>133</v>
      </c>
      <c r="X7121">
        <v>4115</v>
      </c>
      <c r="Y7121">
        <v>613135</v>
      </c>
      <c r="Z7121">
        <v>40379</v>
      </c>
      <c r="AA7121">
        <v>29502</v>
      </c>
      <c r="AB7121">
        <v>683016</v>
      </c>
      <c r="AC7121">
        <v>525587</v>
      </c>
      <c r="AD7121">
        <v>157429</v>
      </c>
      <c r="AE7121" t="s">
        <v>81</v>
      </c>
      <c r="AF7121" t="s">
        <v>81</v>
      </c>
      <c r="AG7121" t="s">
        <v>240</v>
      </c>
      <c r="AH7121" t="s">
        <v>144</v>
      </c>
      <c r="AI7121" t="s">
        <v>139</v>
      </c>
      <c r="AJ7121" t="str">
        <f t="shared" si="111"/>
        <v>Nov</v>
      </c>
    </row>
    <row r="7122" spans="1:36" x14ac:dyDescent="0.3">
      <c r="A7122" t="s">
        <v>15348</v>
      </c>
      <c r="B7122" s="33">
        <v>46008</v>
      </c>
      <c r="C7122" t="s">
        <v>93</v>
      </c>
      <c r="D7122" t="s">
        <v>15349</v>
      </c>
      <c r="E7122" t="s">
        <v>181</v>
      </c>
      <c r="F7122" t="s">
        <v>180</v>
      </c>
      <c r="G7122" t="s">
        <v>159</v>
      </c>
      <c r="H7122" t="s">
        <v>160</v>
      </c>
      <c r="I7122">
        <v>1037</v>
      </c>
      <c r="J7122" t="s">
        <v>304</v>
      </c>
      <c r="K7122" t="s">
        <v>621</v>
      </c>
      <c r="L7122" t="s">
        <v>304</v>
      </c>
      <c r="M7122" t="s">
        <v>2422</v>
      </c>
      <c r="N7122">
        <v>150</v>
      </c>
      <c r="O7122">
        <v>0</v>
      </c>
      <c r="P7122">
        <v>1</v>
      </c>
      <c r="Q7122" t="s">
        <v>70</v>
      </c>
      <c r="R7122" t="s">
        <v>238</v>
      </c>
      <c r="S7122" t="s">
        <v>239</v>
      </c>
      <c r="T7122">
        <v>180</v>
      </c>
      <c r="U7122">
        <v>147</v>
      </c>
      <c r="V7122">
        <v>81.67</v>
      </c>
      <c r="W7122" t="s">
        <v>133</v>
      </c>
      <c r="X7122">
        <v>3720</v>
      </c>
      <c r="Y7122">
        <v>546840</v>
      </c>
      <c r="Z7122">
        <v>47922</v>
      </c>
      <c r="AA7122">
        <v>70854</v>
      </c>
      <c r="AB7122">
        <v>665616</v>
      </c>
      <c r="AC7122">
        <v>541322</v>
      </c>
      <c r="AD7122">
        <v>124294</v>
      </c>
      <c r="AE7122" t="s">
        <v>81</v>
      </c>
      <c r="AF7122" t="s">
        <v>81</v>
      </c>
      <c r="AG7122" t="s">
        <v>240</v>
      </c>
      <c r="AH7122" t="s">
        <v>146</v>
      </c>
      <c r="AI7122" t="s">
        <v>139</v>
      </c>
      <c r="AJ7122" t="str">
        <f t="shared" si="111"/>
        <v>Dec</v>
      </c>
    </row>
    <row r="7123" spans="1:36" x14ac:dyDescent="0.3">
      <c r="A7123" t="s">
        <v>15350</v>
      </c>
      <c r="B7123" s="33">
        <v>45989</v>
      </c>
      <c r="C7123" t="s">
        <v>99</v>
      </c>
      <c r="D7123" t="s">
        <v>15351</v>
      </c>
      <c r="E7123" t="s">
        <v>176</v>
      </c>
      <c r="F7123" t="s">
        <v>179</v>
      </c>
      <c r="G7123" t="s">
        <v>156</v>
      </c>
      <c r="H7123" t="s">
        <v>166</v>
      </c>
      <c r="I7123">
        <v>978</v>
      </c>
      <c r="J7123" t="s">
        <v>280</v>
      </c>
      <c r="K7123" t="s">
        <v>1500</v>
      </c>
      <c r="L7123" t="s">
        <v>2861</v>
      </c>
      <c r="M7123" t="s">
        <v>913</v>
      </c>
      <c r="N7123">
        <v>159</v>
      </c>
      <c r="O7123">
        <v>27</v>
      </c>
      <c r="P7123">
        <v>33</v>
      </c>
      <c r="Q7123" t="s">
        <v>76</v>
      </c>
      <c r="R7123" t="s">
        <v>238</v>
      </c>
      <c r="S7123" t="s">
        <v>239</v>
      </c>
      <c r="T7123">
        <v>186</v>
      </c>
      <c r="U7123">
        <v>145</v>
      </c>
      <c r="V7123">
        <v>77.959999999999994</v>
      </c>
      <c r="W7123" t="s">
        <v>133</v>
      </c>
      <c r="X7123">
        <v>9617</v>
      </c>
      <c r="Y7123">
        <v>1394465</v>
      </c>
      <c r="Z7123">
        <v>64525</v>
      </c>
      <c r="AA7123">
        <v>31030</v>
      </c>
      <c r="AB7123">
        <v>1490020</v>
      </c>
      <c r="AC7123">
        <v>1248477</v>
      </c>
      <c r="AD7123">
        <v>241543</v>
      </c>
      <c r="AE7123" t="s">
        <v>81</v>
      </c>
      <c r="AF7123" t="s">
        <v>72</v>
      </c>
      <c r="AG7123" t="s">
        <v>240</v>
      </c>
      <c r="AH7123" t="s">
        <v>144</v>
      </c>
      <c r="AI7123" t="s">
        <v>139</v>
      </c>
      <c r="AJ7123" t="str">
        <f t="shared" si="111"/>
        <v>Nov</v>
      </c>
    </row>
    <row r="7124" spans="1:36" x14ac:dyDescent="0.3">
      <c r="A7124" t="s">
        <v>15352</v>
      </c>
      <c r="B7124" s="33">
        <v>45672</v>
      </c>
      <c r="C7124" t="s">
        <v>98</v>
      </c>
      <c r="D7124" t="s">
        <v>15353</v>
      </c>
      <c r="E7124" t="s">
        <v>176</v>
      </c>
      <c r="F7124" t="s">
        <v>173</v>
      </c>
      <c r="G7124" t="s">
        <v>156</v>
      </c>
      <c r="H7124" t="s">
        <v>161</v>
      </c>
      <c r="I7124">
        <v>587</v>
      </c>
      <c r="J7124" t="s">
        <v>280</v>
      </c>
      <c r="K7124" t="s">
        <v>2345</v>
      </c>
      <c r="L7124" t="s">
        <v>3154</v>
      </c>
      <c r="M7124" t="s">
        <v>965</v>
      </c>
      <c r="N7124">
        <v>95</v>
      </c>
      <c r="O7124">
        <v>4</v>
      </c>
      <c r="P7124">
        <v>12</v>
      </c>
      <c r="Q7124" t="s">
        <v>73</v>
      </c>
      <c r="R7124" t="s">
        <v>238</v>
      </c>
      <c r="S7124" t="s">
        <v>239</v>
      </c>
      <c r="T7124">
        <v>186</v>
      </c>
      <c r="U7124">
        <v>162</v>
      </c>
      <c r="V7124">
        <v>87.1</v>
      </c>
      <c r="W7124" t="s">
        <v>133</v>
      </c>
      <c r="X7124">
        <v>5012</v>
      </c>
      <c r="Y7124">
        <v>811944</v>
      </c>
      <c r="Z7124">
        <v>82458</v>
      </c>
      <c r="AA7124">
        <v>61236</v>
      </c>
      <c r="AB7124">
        <v>955638</v>
      </c>
      <c r="AC7124">
        <v>670025</v>
      </c>
      <c r="AD7124">
        <v>285613</v>
      </c>
      <c r="AE7124" t="s">
        <v>81</v>
      </c>
      <c r="AF7124" t="s">
        <v>78</v>
      </c>
      <c r="AG7124" t="s">
        <v>240</v>
      </c>
      <c r="AH7124" t="s">
        <v>144</v>
      </c>
      <c r="AI7124" t="s">
        <v>139</v>
      </c>
      <c r="AJ7124" t="str">
        <f t="shared" si="111"/>
        <v>Jan</v>
      </c>
    </row>
    <row r="7125" spans="1:36" x14ac:dyDescent="0.3">
      <c r="A7125" t="s">
        <v>15354</v>
      </c>
      <c r="B7125" s="33">
        <v>45895</v>
      </c>
      <c r="C7125" t="s">
        <v>98</v>
      </c>
      <c r="D7125" t="s">
        <v>15355</v>
      </c>
      <c r="E7125" t="s">
        <v>172</v>
      </c>
      <c r="F7125" t="s">
        <v>173</v>
      </c>
      <c r="G7125" t="s">
        <v>155</v>
      </c>
      <c r="H7125" t="s">
        <v>161</v>
      </c>
      <c r="I7125">
        <v>857</v>
      </c>
      <c r="J7125" t="s">
        <v>447</v>
      </c>
      <c r="K7125" t="s">
        <v>1505</v>
      </c>
      <c r="L7125" t="s">
        <v>326</v>
      </c>
      <c r="M7125" t="s">
        <v>1309</v>
      </c>
      <c r="N7125">
        <v>126</v>
      </c>
      <c r="O7125">
        <v>42</v>
      </c>
      <c r="P7125">
        <v>38</v>
      </c>
      <c r="Q7125" t="s">
        <v>76</v>
      </c>
      <c r="R7125" t="s">
        <v>238</v>
      </c>
      <c r="S7125" t="s">
        <v>239</v>
      </c>
      <c r="T7125">
        <v>220</v>
      </c>
      <c r="U7125">
        <v>172</v>
      </c>
      <c r="V7125">
        <v>78.180000000000007</v>
      </c>
      <c r="W7125" t="s">
        <v>134</v>
      </c>
      <c r="X7125">
        <v>7928</v>
      </c>
      <c r="Y7125">
        <v>1363616</v>
      </c>
      <c r="Z7125">
        <v>87720</v>
      </c>
      <c r="AA7125">
        <v>37840</v>
      </c>
      <c r="AB7125">
        <v>1489176</v>
      </c>
      <c r="AC7125">
        <v>1146384</v>
      </c>
      <c r="AD7125">
        <v>342792</v>
      </c>
      <c r="AE7125" t="s">
        <v>81</v>
      </c>
      <c r="AF7125" t="s">
        <v>78</v>
      </c>
      <c r="AG7125" t="s">
        <v>240</v>
      </c>
      <c r="AH7125" t="s">
        <v>145</v>
      </c>
      <c r="AI7125" t="s">
        <v>139</v>
      </c>
      <c r="AJ7125" t="str">
        <f t="shared" si="111"/>
        <v>Aug</v>
      </c>
    </row>
    <row r="7126" spans="1:36" x14ac:dyDescent="0.3">
      <c r="A7126" t="s">
        <v>15356</v>
      </c>
      <c r="B7126" s="33">
        <v>45966</v>
      </c>
      <c r="C7126" t="s">
        <v>93</v>
      </c>
      <c r="D7126" t="s">
        <v>15357</v>
      </c>
      <c r="E7126" t="s">
        <v>173</v>
      </c>
      <c r="F7126" t="s">
        <v>174</v>
      </c>
      <c r="G7126" t="s">
        <v>161</v>
      </c>
      <c r="H7126" t="s">
        <v>158</v>
      </c>
      <c r="I7126">
        <v>979</v>
      </c>
      <c r="J7126" t="s">
        <v>420</v>
      </c>
      <c r="K7126" t="s">
        <v>1494</v>
      </c>
      <c r="L7126" t="s">
        <v>258</v>
      </c>
      <c r="M7126" t="s">
        <v>1494</v>
      </c>
      <c r="N7126">
        <v>130</v>
      </c>
      <c r="O7126">
        <v>0</v>
      </c>
      <c r="P7126">
        <v>-10</v>
      </c>
      <c r="Q7126" t="s">
        <v>70</v>
      </c>
      <c r="R7126" t="s">
        <v>238</v>
      </c>
      <c r="S7126" t="s">
        <v>239</v>
      </c>
      <c r="T7126">
        <v>189</v>
      </c>
      <c r="U7126">
        <v>181</v>
      </c>
      <c r="V7126">
        <v>95.77</v>
      </c>
      <c r="W7126" t="s">
        <v>133</v>
      </c>
      <c r="X7126">
        <v>6158</v>
      </c>
      <c r="Y7126">
        <v>1114598</v>
      </c>
      <c r="Z7126">
        <v>37105</v>
      </c>
      <c r="AA7126">
        <v>106971</v>
      </c>
      <c r="AB7126">
        <v>1258674</v>
      </c>
      <c r="AC7126">
        <v>1093435</v>
      </c>
      <c r="AD7126">
        <v>165239</v>
      </c>
      <c r="AE7126" t="s">
        <v>78</v>
      </c>
      <c r="AF7126" t="s">
        <v>78</v>
      </c>
      <c r="AG7126" t="s">
        <v>240</v>
      </c>
      <c r="AH7126" t="s">
        <v>145</v>
      </c>
      <c r="AI7126" t="s">
        <v>138</v>
      </c>
      <c r="AJ7126" t="str">
        <f t="shared" si="111"/>
        <v>Nov</v>
      </c>
    </row>
    <row r="7127" spans="1:36" x14ac:dyDescent="0.3">
      <c r="A7127" t="s">
        <v>15358</v>
      </c>
      <c r="B7127" s="33">
        <v>45992</v>
      </c>
      <c r="C7127" t="s">
        <v>99</v>
      </c>
      <c r="D7127" t="s">
        <v>8313</v>
      </c>
      <c r="E7127" t="s">
        <v>176</v>
      </c>
      <c r="F7127" t="s">
        <v>174</v>
      </c>
      <c r="G7127" t="s">
        <v>156</v>
      </c>
      <c r="H7127" t="s">
        <v>158</v>
      </c>
      <c r="I7127">
        <v>1266</v>
      </c>
      <c r="J7127" t="s">
        <v>508</v>
      </c>
      <c r="K7127" t="s">
        <v>2112</v>
      </c>
      <c r="L7127" t="s">
        <v>633</v>
      </c>
      <c r="M7127" t="s">
        <v>2112</v>
      </c>
      <c r="N7127">
        <v>159</v>
      </c>
      <c r="O7127">
        <v>0</v>
      </c>
      <c r="P7127">
        <v>-6</v>
      </c>
      <c r="Q7127" t="s">
        <v>70</v>
      </c>
      <c r="R7127" t="s">
        <v>238</v>
      </c>
      <c r="S7127" t="s">
        <v>239</v>
      </c>
      <c r="T7127">
        <v>150</v>
      </c>
      <c r="U7127">
        <v>109</v>
      </c>
      <c r="V7127">
        <v>72.67</v>
      </c>
      <c r="W7127" t="s">
        <v>133</v>
      </c>
      <c r="X7127">
        <v>7352</v>
      </c>
      <c r="Y7127">
        <v>801368</v>
      </c>
      <c r="Z7127">
        <v>41420</v>
      </c>
      <c r="AA7127">
        <v>28231</v>
      </c>
      <c r="AB7127">
        <v>871019</v>
      </c>
      <c r="AC7127">
        <v>710789</v>
      </c>
      <c r="AD7127">
        <v>160230</v>
      </c>
      <c r="AE7127" t="s">
        <v>81</v>
      </c>
      <c r="AF7127" t="s">
        <v>78</v>
      </c>
      <c r="AG7127" t="s">
        <v>240</v>
      </c>
      <c r="AH7127" t="s">
        <v>147</v>
      </c>
      <c r="AI7127" t="s">
        <v>139</v>
      </c>
      <c r="AJ7127" t="str">
        <f t="shared" si="111"/>
        <v>Dec</v>
      </c>
    </row>
    <row r="7128" spans="1:36" x14ac:dyDescent="0.3">
      <c r="A7128" t="s">
        <v>15359</v>
      </c>
      <c r="B7128" s="33">
        <v>45811</v>
      </c>
      <c r="C7128" t="s">
        <v>99</v>
      </c>
      <c r="D7128" t="s">
        <v>15360</v>
      </c>
      <c r="E7128" t="s">
        <v>175</v>
      </c>
      <c r="F7128" t="s">
        <v>181</v>
      </c>
      <c r="G7128" t="s">
        <v>163</v>
      </c>
      <c r="H7128" t="s">
        <v>159</v>
      </c>
      <c r="I7128">
        <v>623</v>
      </c>
      <c r="J7128" t="s">
        <v>310</v>
      </c>
      <c r="K7128" t="s">
        <v>711</v>
      </c>
      <c r="L7128" t="s">
        <v>310</v>
      </c>
      <c r="M7128" t="s">
        <v>2078</v>
      </c>
      <c r="N7128">
        <v>97</v>
      </c>
      <c r="O7128">
        <v>0</v>
      </c>
      <c r="P7128">
        <v>4</v>
      </c>
      <c r="Q7128" t="s">
        <v>70</v>
      </c>
      <c r="R7128" t="s">
        <v>238</v>
      </c>
      <c r="S7128" t="s">
        <v>239</v>
      </c>
      <c r="T7128">
        <v>220</v>
      </c>
      <c r="U7128">
        <v>175</v>
      </c>
      <c r="V7128">
        <v>79.55</v>
      </c>
      <c r="W7128" t="s">
        <v>135</v>
      </c>
      <c r="X7128">
        <v>6148</v>
      </c>
      <c r="Y7128">
        <v>1075900</v>
      </c>
      <c r="Z7128">
        <v>65450</v>
      </c>
      <c r="AA7128">
        <v>34825</v>
      </c>
      <c r="AB7128">
        <v>1176175</v>
      </c>
      <c r="AC7128">
        <v>907390</v>
      </c>
      <c r="AD7128">
        <v>268785</v>
      </c>
      <c r="AE7128" t="s">
        <v>75</v>
      </c>
      <c r="AF7128" t="s">
        <v>81</v>
      </c>
      <c r="AG7128" t="s">
        <v>240</v>
      </c>
      <c r="AH7128" t="s">
        <v>144</v>
      </c>
      <c r="AI7128" t="s">
        <v>138</v>
      </c>
      <c r="AJ7128" t="str">
        <f t="shared" si="111"/>
        <v>Jun</v>
      </c>
    </row>
    <row r="7129" spans="1:36" x14ac:dyDescent="0.3">
      <c r="A7129" t="s">
        <v>15361</v>
      </c>
      <c r="B7129" s="33">
        <v>45786</v>
      </c>
      <c r="C7129" t="s">
        <v>93</v>
      </c>
      <c r="D7129" t="s">
        <v>15362</v>
      </c>
      <c r="E7129" t="s">
        <v>181</v>
      </c>
      <c r="F7129" t="s">
        <v>178</v>
      </c>
      <c r="G7129" t="s">
        <v>159</v>
      </c>
      <c r="H7129" t="s">
        <v>157</v>
      </c>
      <c r="I7129">
        <v>2052</v>
      </c>
      <c r="J7129" t="s">
        <v>280</v>
      </c>
      <c r="K7129" t="s">
        <v>789</v>
      </c>
      <c r="L7129" t="s">
        <v>780</v>
      </c>
      <c r="M7129" t="s">
        <v>863</v>
      </c>
      <c r="N7129">
        <v>242</v>
      </c>
      <c r="O7129">
        <v>7</v>
      </c>
      <c r="P7129">
        <v>26</v>
      </c>
      <c r="Q7129" t="s">
        <v>73</v>
      </c>
      <c r="R7129" t="s">
        <v>238</v>
      </c>
      <c r="S7129" t="s">
        <v>239</v>
      </c>
      <c r="T7129">
        <v>180</v>
      </c>
      <c r="U7129">
        <v>150</v>
      </c>
      <c r="V7129">
        <v>83.33</v>
      </c>
      <c r="W7129" t="s">
        <v>133</v>
      </c>
      <c r="X7129">
        <v>6731</v>
      </c>
      <c r="Y7129">
        <v>1009650</v>
      </c>
      <c r="Z7129">
        <v>57900</v>
      </c>
      <c r="AA7129">
        <v>113700</v>
      </c>
      <c r="AB7129">
        <v>1181250</v>
      </c>
      <c r="AC7129">
        <v>755993</v>
      </c>
      <c r="AD7129">
        <v>425257</v>
      </c>
      <c r="AE7129" t="s">
        <v>81</v>
      </c>
      <c r="AF7129" t="s">
        <v>75</v>
      </c>
      <c r="AG7129" t="s">
        <v>240</v>
      </c>
      <c r="AH7129" t="s">
        <v>144</v>
      </c>
      <c r="AI7129" t="s">
        <v>140</v>
      </c>
      <c r="AJ7129" t="str">
        <f t="shared" si="111"/>
        <v>May</v>
      </c>
    </row>
    <row r="7130" spans="1:36" x14ac:dyDescent="0.3">
      <c r="A7130" t="s">
        <v>15363</v>
      </c>
      <c r="B7130" s="33">
        <v>45699</v>
      </c>
      <c r="C7130" t="s">
        <v>98</v>
      </c>
      <c r="D7130" t="s">
        <v>15364</v>
      </c>
      <c r="E7130" t="s">
        <v>174</v>
      </c>
      <c r="F7130" t="s">
        <v>173</v>
      </c>
      <c r="G7130" t="s">
        <v>158</v>
      </c>
      <c r="H7130" t="s">
        <v>161</v>
      </c>
      <c r="I7130">
        <v>2372</v>
      </c>
      <c r="J7130" t="s">
        <v>621</v>
      </c>
      <c r="K7130" t="s">
        <v>387</v>
      </c>
      <c r="L7130" t="s">
        <v>236</v>
      </c>
      <c r="M7130" t="s">
        <v>1268</v>
      </c>
      <c r="N7130">
        <v>318</v>
      </c>
      <c r="O7130">
        <v>0</v>
      </c>
      <c r="P7130">
        <v>15</v>
      </c>
      <c r="Q7130" t="s">
        <v>73</v>
      </c>
      <c r="R7130" t="s">
        <v>238</v>
      </c>
      <c r="S7130" t="s">
        <v>239</v>
      </c>
      <c r="T7130">
        <v>180</v>
      </c>
      <c r="U7130">
        <v>171</v>
      </c>
      <c r="V7130">
        <v>95</v>
      </c>
      <c r="W7130" t="s">
        <v>133</v>
      </c>
      <c r="X7130">
        <v>4195</v>
      </c>
      <c r="Y7130">
        <v>717345</v>
      </c>
      <c r="Z7130">
        <v>37962</v>
      </c>
      <c r="AA7130">
        <v>37791</v>
      </c>
      <c r="AB7130">
        <v>793098</v>
      </c>
      <c r="AC7130">
        <v>591745</v>
      </c>
      <c r="AD7130">
        <v>201353</v>
      </c>
      <c r="AE7130" t="s">
        <v>78</v>
      </c>
      <c r="AF7130" t="s">
        <v>78</v>
      </c>
      <c r="AG7130" t="s">
        <v>240</v>
      </c>
      <c r="AH7130" t="s">
        <v>144</v>
      </c>
      <c r="AI7130" t="s">
        <v>138</v>
      </c>
      <c r="AJ7130" t="str">
        <f t="shared" si="111"/>
        <v>Feb</v>
      </c>
    </row>
    <row r="7131" spans="1:36" x14ac:dyDescent="0.3">
      <c r="A7131" t="s">
        <v>15365</v>
      </c>
      <c r="B7131" s="33">
        <v>45874</v>
      </c>
      <c r="C7131" t="s">
        <v>97</v>
      </c>
      <c r="D7131" t="s">
        <v>15366</v>
      </c>
      <c r="E7131" t="s">
        <v>173</v>
      </c>
      <c r="F7131" t="s">
        <v>178</v>
      </c>
      <c r="G7131" t="s">
        <v>161</v>
      </c>
      <c r="H7131" t="s">
        <v>157</v>
      </c>
      <c r="I7131">
        <v>1232</v>
      </c>
      <c r="J7131" t="s">
        <v>572</v>
      </c>
      <c r="K7131" t="s">
        <v>874</v>
      </c>
      <c r="L7131" t="s">
        <v>886</v>
      </c>
      <c r="M7131" t="s">
        <v>6432</v>
      </c>
      <c r="N7131">
        <v>156</v>
      </c>
      <c r="O7131">
        <v>38</v>
      </c>
      <c r="P7131">
        <v>22</v>
      </c>
      <c r="Q7131" t="s">
        <v>73</v>
      </c>
      <c r="R7131" t="s">
        <v>238</v>
      </c>
      <c r="S7131" t="s">
        <v>239</v>
      </c>
      <c r="T7131">
        <v>220</v>
      </c>
      <c r="U7131">
        <v>171</v>
      </c>
      <c r="V7131">
        <v>77.73</v>
      </c>
      <c r="W7131" t="s">
        <v>133</v>
      </c>
      <c r="X7131">
        <v>7508</v>
      </c>
      <c r="Y7131">
        <v>1283868</v>
      </c>
      <c r="Z7131">
        <v>65835</v>
      </c>
      <c r="AA7131">
        <v>39159</v>
      </c>
      <c r="AB7131">
        <v>1388862</v>
      </c>
      <c r="AC7131">
        <v>1109352</v>
      </c>
      <c r="AD7131">
        <v>279510</v>
      </c>
      <c r="AE7131" t="s">
        <v>78</v>
      </c>
      <c r="AF7131" t="s">
        <v>75</v>
      </c>
      <c r="AG7131" t="s">
        <v>240</v>
      </c>
      <c r="AH7131" t="s">
        <v>144</v>
      </c>
      <c r="AI7131" t="s">
        <v>138</v>
      </c>
      <c r="AJ7131" t="str">
        <f t="shared" si="111"/>
        <v>Aug</v>
      </c>
    </row>
    <row r="7132" spans="1:36" x14ac:dyDescent="0.3">
      <c r="A7132" t="s">
        <v>15367</v>
      </c>
      <c r="B7132" s="33">
        <v>45768</v>
      </c>
      <c r="C7132" t="s">
        <v>99</v>
      </c>
      <c r="D7132" t="s">
        <v>15368</v>
      </c>
      <c r="E7132" t="s">
        <v>174</v>
      </c>
      <c r="F7132" t="s">
        <v>181</v>
      </c>
      <c r="G7132" t="s">
        <v>158</v>
      </c>
      <c r="H7132" t="s">
        <v>159</v>
      </c>
      <c r="I7132">
        <v>962</v>
      </c>
      <c r="J7132" t="s">
        <v>682</v>
      </c>
      <c r="K7132" t="s">
        <v>1346</v>
      </c>
      <c r="L7132" t="s">
        <v>1494</v>
      </c>
      <c r="M7132" t="s">
        <v>1346</v>
      </c>
      <c r="N7132">
        <v>130</v>
      </c>
      <c r="O7132">
        <v>10</v>
      </c>
      <c r="P7132">
        <v>-1</v>
      </c>
      <c r="Q7132" t="s">
        <v>73</v>
      </c>
      <c r="R7132" t="s">
        <v>238</v>
      </c>
      <c r="S7132" t="s">
        <v>239</v>
      </c>
      <c r="T7132">
        <v>180</v>
      </c>
      <c r="U7132">
        <v>176</v>
      </c>
      <c r="V7132">
        <v>97.78</v>
      </c>
      <c r="W7132" t="s">
        <v>135</v>
      </c>
      <c r="X7132">
        <v>5390</v>
      </c>
      <c r="Y7132">
        <v>948640</v>
      </c>
      <c r="Z7132">
        <v>27456</v>
      </c>
      <c r="AA7132">
        <v>112464</v>
      </c>
      <c r="AB7132">
        <v>1088560</v>
      </c>
      <c r="AC7132">
        <v>862560</v>
      </c>
      <c r="AD7132">
        <v>226000</v>
      </c>
      <c r="AE7132" t="s">
        <v>78</v>
      </c>
      <c r="AF7132" t="s">
        <v>81</v>
      </c>
      <c r="AG7132" t="s">
        <v>240</v>
      </c>
      <c r="AH7132" t="s">
        <v>144</v>
      </c>
      <c r="AI7132" t="s">
        <v>138</v>
      </c>
      <c r="AJ7132" t="str">
        <f t="shared" si="111"/>
        <v>Apr</v>
      </c>
    </row>
    <row r="7133" spans="1:36" x14ac:dyDescent="0.3">
      <c r="A7133" t="s">
        <v>15369</v>
      </c>
      <c r="B7133" s="33">
        <v>45727</v>
      </c>
      <c r="C7133" t="s">
        <v>95</v>
      </c>
      <c r="D7133" t="s">
        <v>8385</v>
      </c>
      <c r="E7133" t="s">
        <v>175</v>
      </c>
      <c r="F7133" t="s">
        <v>172</v>
      </c>
      <c r="G7133" t="s">
        <v>163</v>
      </c>
      <c r="H7133" t="s">
        <v>155</v>
      </c>
      <c r="I7133">
        <v>1803</v>
      </c>
      <c r="J7133" t="s">
        <v>605</v>
      </c>
      <c r="K7133" t="s">
        <v>2489</v>
      </c>
      <c r="L7133" t="s">
        <v>605</v>
      </c>
      <c r="M7133" t="s">
        <v>4567</v>
      </c>
      <c r="N7133">
        <v>231</v>
      </c>
      <c r="O7133">
        <v>0</v>
      </c>
      <c r="P7133">
        <v>25</v>
      </c>
      <c r="Q7133" t="s">
        <v>73</v>
      </c>
      <c r="R7133" t="s">
        <v>238</v>
      </c>
      <c r="S7133" t="s">
        <v>239</v>
      </c>
      <c r="T7133">
        <v>220</v>
      </c>
      <c r="U7133">
        <v>196</v>
      </c>
      <c r="V7133">
        <v>89.09</v>
      </c>
      <c r="W7133" t="s">
        <v>135</v>
      </c>
      <c r="X7133">
        <v>5321</v>
      </c>
      <c r="Y7133">
        <v>1042916</v>
      </c>
      <c r="Z7133">
        <v>59192</v>
      </c>
      <c r="AA7133">
        <v>29596</v>
      </c>
      <c r="AB7133">
        <v>1131704</v>
      </c>
      <c r="AC7133">
        <v>940350</v>
      </c>
      <c r="AD7133">
        <v>191354</v>
      </c>
      <c r="AE7133" t="s">
        <v>75</v>
      </c>
      <c r="AF7133" t="s">
        <v>81</v>
      </c>
      <c r="AG7133" t="s">
        <v>240</v>
      </c>
      <c r="AH7133" t="s">
        <v>147</v>
      </c>
      <c r="AI7133" t="s">
        <v>140</v>
      </c>
      <c r="AJ7133" t="str">
        <f t="shared" si="111"/>
        <v>Mar</v>
      </c>
    </row>
    <row r="7134" spans="1:36" x14ac:dyDescent="0.3">
      <c r="A7134" t="s">
        <v>15370</v>
      </c>
      <c r="B7134" s="33">
        <v>45734</v>
      </c>
      <c r="C7134" t="s">
        <v>95</v>
      </c>
      <c r="D7134" t="s">
        <v>15371</v>
      </c>
      <c r="E7134" t="s">
        <v>178</v>
      </c>
      <c r="F7134" t="s">
        <v>174</v>
      </c>
      <c r="G7134" t="s">
        <v>157</v>
      </c>
      <c r="H7134" t="s">
        <v>158</v>
      </c>
      <c r="I7134">
        <v>758</v>
      </c>
      <c r="J7134" t="s">
        <v>626</v>
      </c>
      <c r="K7134" t="s">
        <v>432</v>
      </c>
      <c r="L7134" t="s">
        <v>626</v>
      </c>
      <c r="M7134" t="s">
        <v>432</v>
      </c>
      <c r="N7134">
        <v>128</v>
      </c>
      <c r="O7134">
        <v>0</v>
      </c>
      <c r="P7134">
        <v>-10</v>
      </c>
      <c r="Q7134" t="s">
        <v>70</v>
      </c>
      <c r="R7134" t="s">
        <v>238</v>
      </c>
      <c r="S7134" t="s">
        <v>239</v>
      </c>
      <c r="T7134">
        <v>150</v>
      </c>
      <c r="U7134">
        <v>119</v>
      </c>
      <c r="V7134">
        <v>79.33</v>
      </c>
      <c r="W7134" t="s">
        <v>133</v>
      </c>
      <c r="X7134">
        <v>5919</v>
      </c>
      <c r="Y7134">
        <v>704361</v>
      </c>
      <c r="Z7134">
        <v>29750</v>
      </c>
      <c r="AA7134">
        <v>31416</v>
      </c>
      <c r="AB7134">
        <v>765527</v>
      </c>
      <c r="AC7134">
        <v>570101</v>
      </c>
      <c r="AD7134">
        <v>195426</v>
      </c>
      <c r="AE7134" t="s">
        <v>75</v>
      </c>
      <c r="AF7134" t="s">
        <v>78</v>
      </c>
      <c r="AG7134" t="s">
        <v>240</v>
      </c>
      <c r="AH7134" t="s">
        <v>144</v>
      </c>
      <c r="AI7134" t="s">
        <v>138</v>
      </c>
      <c r="AJ7134" t="str">
        <f t="shared" si="111"/>
        <v>Mar</v>
      </c>
    </row>
    <row r="7135" spans="1:36" x14ac:dyDescent="0.3">
      <c r="A7135" t="s">
        <v>15372</v>
      </c>
      <c r="B7135" s="33">
        <v>45948</v>
      </c>
      <c r="C7135" t="s">
        <v>93</v>
      </c>
      <c r="D7135" t="s">
        <v>15373</v>
      </c>
      <c r="E7135" t="s">
        <v>179</v>
      </c>
      <c r="F7135" t="s">
        <v>176</v>
      </c>
      <c r="G7135" t="s">
        <v>166</v>
      </c>
      <c r="H7135" t="s">
        <v>156</v>
      </c>
      <c r="I7135">
        <v>2205</v>
      </c>
      <c r="J7135" t="s">
        <v>600</v>
      </c>
      <c r="K7135" t="s">
        <v>2902</v>
      </c>
      <c r="L7135" t="s">
        <v>1766</v>
      </c>
      <c r="M7135" t="s">
        <v>3140</v>
      </c>
      <c r="N7135">
        <v>336</v>
      </c>
      <c r="O7135">
        <v>1</v>
      </c>
      <c r="P7135">
        <v>19</v>
      </c>
      <c r="Q7135" t="s">
        <v>73</v>
      </c>
      <c r="R7135" t="s">
        <v>238</v>
      </c>
      <c r="S7135" t="s">
        <v>239</v>
      </c>
      <c r="T7135">
        <v>150</v>
      </c>
      <c r="U7135">
        <v>132</v>
      </c>
      <c r="V7135">
        <v>88</v>
      </c>
      <c r="W7135" t="s">
        <v>133</v>
      </c>
      <c r="X7135">
        <v>5416</v>
      </c>
      <c r="Y7135">
        <v>714912</v>
      </c>
      <c r="Z7135">
        <v>38016</v>
      </c>
      <c r="AA7135">
        <v>67848</v>
      </c>
      <c r="AB7135">
        <v>820776</v>
      </c>
      <c r="AC7135">
        <v>493861</v>
      </c>
      <c r="AD7135">
        <v>326915</v>
      </c>
      <c r="AE7135" t="s">
        <v>72</v>
      </c>
      <c r="AF7135" t="s">
        <v>81</v>
      </c>
      <c r="AG7135" t="s">
        <v>240</v>
      </c>
      <c r="AH7135" t="s">
        <v>144</v>
      </c>
      <c r="AI7135" t="s">
        <v>138</v>
      </c>
      <c r="AJ7135" t="str">
        <f t="shared" si="111"/>
        <v>Oct</v>
      </c>
    </row>
    <row r="7136" spans="1:36" x14ac:dyDescent="0.3">
      <c r="A7136" t="s">
        <v>15374</v>
      </c>
      <c r="B7136" s="33">
        <v>46022</v>
      </c>
      <c r="C7136" t="s">
        <v>93</v>
      </c>
      <c r="D7136" t="s">
        <v>15375</v>
      </c>
      <c r="E7136" t="s">
        <v>180</v>
      </c>
      <c r="F7136" t="s">
        <v>175</v>
      </c>
      <c r="G7136" t="s">
        <v>160</v>
      </c>
      <c r="H7136" t="s">
        <v>163</v>
      </c>
      <c r="I7136">
        <v>1156</v>
      </c>
      <c r="J7136" t="s">
        <v>731</v>
      </c>
      <c r="K7136" t="s">
        <v>3413</v>
      </c>
      <c r="L7136" t="s">
        <v>626</v>
      </c>
      <c r="M7136" t="s">
        <v>3413</v>
      </c>
      <c r="N7136">
        <v>152</v>
      </c>
      <c r="O7136">
        <v>0</v>
      </c>
      <c r="P7136">
        <v>-10</v>
      </c>
      <c r="Q7136" t="s">
        <v>70</v>
      </c>
      <c r="R7136" t="s">
        <v>238</v>
      </c>
      <c r="S7136" t="s">
        <v>239</v>
      </c>
      <c r="T7136">
        <v>180</v>
      </c>
      <c r="U7136">
        <v>154</v>
      </c>
      <c r="V7136">
        <v>85.56</v>
      </c>
      <c r="W7136" t="s">
        <v>133</v>
      </c>
      <c r="X7136">
        <v>9696</v>
      </c>
      <c r="Y7136">
        <v>1493184</v>
      </c>
      <c r="Z7136">
        <v>74998</v>
      </c>
      <c r="AA7136">
        <v>72688</v>
      </c>
      <c r="AB7136">
        <v>1640870</v>
      </c>
      <c r="AC7136">
        <v>1104187</v>
      </c>
      <c r="AD7136">
        <v>536683</v>
      </c>
      <c r="AE7136" t="s">
        <v>81</v>
      </c>
      <c r="AF7136" t="s">
        <v>75</v>
      </c>
      <c r="AG7136" t="s">
        <v>240</v>
      </c>
      <c r="AH7136" t="s">
        <v>144</v>
      </c>
      <c r="AI7136" t="s">
        <v>139</v>
      </c>
      <c r="AJ7136" t="str">
        <f t="shared" si="111"/>
        <v>Dec</v>
      </c>
    </row>
    <row r="7137" spans="1:36" x14ac:dyDescent="0.3">
      <c r="A7137" t="s">
        <v>15376</v>
      </c>
      <c r="B7137" s="33">
        <v>45664</v>
      </c>
      <c r="C7137" t="s">
        <v>93</v>
      </c>
      <c r="D7137" t="s">
        <v>15377</v>
      </c>
      <c r="E7137" t="s">
        <v>174</v>
      </c>
      <c r="F7137" t="s">
        <v>180</v>
      </c>
      <c r="G7137" t="s">
        <v>158</v>
      </c>
      <c r="H7137" t="s">
        <v>160</v>
      </c>
      <c r="I7137">
        <v>1074</v>
      </c>
      <c r="J7137" t="s">
        <v>377</v>
      </c>
      <c r="K7137" t="s">
        <v>1635</v>
      </c>
      <c r="L7137" t="s">
        <v>337</v>
      </c>
      <c r="M7137" t="s">
        <v>573</v>
      </c>
      <c r="N7137">
        <v>147</v>
      </c>
      <c r="O7137">
        <v>19</v>
      </c>
      <c r="P7137">
        <v>26</v>
      </c>
      <c r="Q7137" t="s">
        <v>73</v>
      </c>
      <c r="R7137" t="s">
        <v>238</v>
      </c>
      <c r="S7137" t="s">
        <v>239</v>
      </c>
      <c r="T7137">
        <v>186</v>
      </c>
      <c r="U7137">
        <v>123</v>
      </c>
      <c r="V7137">
        <v>66.13</v>
      </c>
      <c r="W7137" t="s">
        <v>133</v>
      </c>
      <c r="X7137">
        <v>10762</v>
      </c>
      <c r="Y7137">
        <v>1323726</v>
      </c>
      <c r="Z7137">
        <v>35424</v>
      </c>
      <c r="AA7137">
        <v>67404</v>
      </c>
      <c r="AB7137">
        <v>1426554</v>
      </c>
      <c r="AC7137">
        <v>1168739</v>
      </c>
      <c r="AD7137">
        <v>257815</v>
      </c>
      <c r="AE7137" t="s">
        <v>78</v>
      </c>
      <c r="AF7137" t="s">
        <v>81</v>
      </c>
      <c r="AG7137" t="s">
        <v>240</v>
      </c>
      <c r="AH7137" t="s">
        <v>144</v>
      </c>
      <c r="AI7137" t="s">
        <v>138</v>
      </c>
      <c r="AJ7137" t="str">
        <f t="shared" si="111"/>
        <v>Jan</v>
      </c>
    </row>
    <row r="7138" spans="1:36" x14ac:dyDescent="0.3">
      <c r="A7138" t="s">
        <v>15378</v>
      </c>
      <c r="B7138" s="33">
        <v>45708</v>
      </c>
      <c r="C7138" t="s">
        <v>93</v>
      </c>
      <c r="D7138" t="s">
        <v>15379</v>
      </c>
      <c r="E7138" t="s">
        <v>181</v>
      </c>
      <c r="F7138" t="s">
        <v>173</v>
      </c>
      <c r="G7138" t="s">
        <v>159</v>
      </c>
      <c r="H7138" t="s">
        <v>161</v>
      </c>
      <c r="I7138">
        <v>664</v>
      </c>
      <c r="J7138" t="s">
        <v>385</v>
      </c>
      <c r="K7138" t="s">
        <v>3201</v>
      </c>
      <c r="L7138" t="s">
        <v>1339</v>
      </c>
      <c r="M7138" t="s">
        <v>1400</v>
      </c>
      <c r="N7138">
        <v>111</v>
      </c>
      <c r="O7138">
        <v>67</v>
      </c>
      <c r="P7138">
        <v>71</v>
      </c>
      <c r="Q7138" t="s">
        <v>76</v>
      </c>
      <c r="R7138" t="s">
        <v>238</v>
      </c>
      <c r="S7138" t="s">
        <v>239</v>
      </c>
      <c r="T7138">
        <v>180</v>
      </c>
      <c r="U7138">
        <v>162</v>
      </c>
      <c r="V7138">
        <v>90</v>
      </c>
      <c r="W7138" t="s">
        <v>135</v>
      </c>
      <c r="X7138">
        <v>6395</v>
      </c>
      <c r="Y7138">
        <v>1035990</v>
      </c>
      <c r="Z7138">
        <v>70470</v>
      </c>
      <c r="AA7138">
        <v>49086</v>
      </c>
      <c r="AB7138">
        <v>1155546</v>
      </c>
      <c r="AC7138">
        <v>850893</v>
      </c>
      <c r="AD7138">
        <v>304653</v>
      </c>
      <c r="AE7138" t="s">
        <v>81</v>
      </c>
      <c r="AF7138" t="s">
        <v>78</v>
      </c>
      <c r="AG7138" t="s">
        <v>240</v>
      </c>
      <c r="AH7138" t="s">
        <v>144</v>
      </c>
      <c r="AI7138" t="s">
        <v>138</v>
      </c>
      <c r="AJ7138" t="str">
        <f t="shared" si="111"/>
        <v>Feb</v>
      </c>
    </row>
    <row r="7139" spans="1:36" x14ac:dyDescent="0.3">
      <c r="A7139" t="s">
        <v>15380</v>
      </c>
      <c r="B7139" s="33">
        <v>45788</v>
      </c>
      <c r="C7139" t="s">
        <v>97</v>
      </c>
      <c r="D7139" t="s">
        <v>15381</v>
      </c>
      <c r="E7139" t="s">
        <v>173</v>
      </c>
      <c r="F7139" t="s">
        <v>179</v>
      </c>
      <c r="G7139" t="s">
        <v>161</v>
      </c>
      <c r="H7139" t="s">
        <v>166</v>
      </c>
      <c r="I7139">
        <v>849</v>
      </c>
      <c r="J7139" t="s">
        <v>477</v>
      </c>
      <c r="K7139" t="s">
        <v>5325</v>
      </c>
      <c r="L7139" t="s">
        <v>416</v>
      </c>
      <c r="M7139" t="s">
        <v>3423</v>
      </c>
      <c r="N7139">
        <v>136</v>
      </c>
      <c r="O7139">
        <v>4</v>
      </c>
      <c r="P7139">
        <v>3</v>
      </c>
      <c r="Q7139" t="s">
        <v>73</v>
      </c>
      <c r="R7139" t="s">
        <v>238</v>
      </c>
      <c r="S7139" t="s">
        <v>239</v>
      </c>
      <c r="T7139">
        <v>220</v>
      </c>
      <c r="U7139">
        <v>184</v>
      </c>
      <c r="V7139">
        <v>83.64</v>
      </c>
      <c r="W7139" t="s">
        <v>133</v>
      </c>
      <c r="X7139">
        <v>4032</v>
      </c>
      <c r="Y7139">
        <v>741888</v>
      </c>
      <c r="Z7139">
        <v>58696</v>
      </c>
      <c r="AA7139">
        <v>114448</v>
      </c>
      <c r="AB7139">
        <v>915032</v>
      </c>
      <c r="AC7139">
        <v>682452</v>
      </c>
      <c r="AD7139">
        <v>232580</v>
      </c>
      <c r="AE7139" t="s">
        <v>78</v>
      </c>
      <c r="AF7139" t="s">
        <v>72</v>
      </c>
      <c r="AG7139" t="s">
        <v>240</v>
      </c>
      <c r="AH7139" t="s">
        <v>144</v>
      </c>
      <c r="AI7139" t="s">
        <v>138</v>
      </c>
      <c r="AJ7139" t="str">
        <f t="shared" si="111"/>
        <v>May</v>
      </c>
    </row>
    <row r="7140" spans="1:36" x14ac:dyDescent="0.3">
      <c r="A7140" t="s">
        <v>15382</v>
      </c>
      <c r="B7140" s="33">
        <v>45671</v>
      </c>
      <c r="C7140" t="s">
        <v>93</v>
      </c>
      <c r="D7140" t="s">
        <v>15383</v>
      </c>
      <c r="E7140" t="s">
        <v>180</v>
      </c>
      <c r="F7140" t="s">
        <v>174</v>
      </c>
      <c r="G7140" t="s">
        <v>160</v>
      </c>
      <c r="H7140" t="s">
        <v>158</v>
      </c>
      <c r="I7140">
        <v>1733</v>
      </c>
      <c r="J7140" t="s">
        <v>554</v>
      </c>
      <c r="K7140" t="s">
        <v>1243</v>
      </c>
      <c r="L7140" t="s">
        <v>2523</v>
      </c>
      <c r="M7140" t="s">
        <v>1047</v>
      </c>
      <c r="N7140">
        <v>208</v>
      </c>
      <c r="O7140">
        <v>8</v>
      </c>
      <c r="P7140">
        <v>50</v>
      </c>
      <c r="Q7140" t="s">
        <v>76</v>
      </c>
      <c r="R7140" t="s">
        <v>238</v>
      </c>
      <c r="S7140" t="s">
        <v>239</v>
      </c>
      <c r="T7140">
        <v>186</v>
      </c>
      <c r="U7140">
        <v>126</v>
      </c>
      <c r="V7140">
        <v>67.739999999999995</v>
      </c>
      <c r="W7140" t="s">
        <v>133</v>
      </c>
      <c r="X7140">
        <v>7208</v>
      </c>
      <c r="Y7140">
        <v>908208</v>
      </c>
      <c r="Z7140">
        <v>50022</v>
      </c>
      <c r="AA7140">
        <v>71694</v>
      </c>
      <c r="AB7140">
        <v>1029924</v>
      </c>
      <c r="AC7140">
        <v>667307</v>
      </c>
      <c r="AD7140">
        <v>362617</v>
      </c>
      <c r="AE7140" t="s">
        <v>81</v>
      </c>
      <c r="AF7140" t="s">
        <v>78</v>
      </c>
      <c r="AG7140" t="s">
        <v>240</v>
      </c>
      <c r="AH7140" t="s">
        <v>147</v>
      </c>
      <c r="AI7140" t="s">
        <v>138</v>
      </c>
      <c r="AJ7140" t="str">
        <f t="shared" si="111"/>
        <v>Jan</v>
      </c>
    </row>
    <row r="7141" spans="1:36" x14ac:dyDescent="0.3">
      <c r="A7141" t="s">
        <v>15384</v>
      </c>
      <c r="B7141" s="33">
        <v>45835</v>
      </c>
      <c r="C7141" t="s">
        <v>99</v>
      </c>
      <c r="D7141" t="s">
        <v>15385</v>
      </c>
      <c r="E7141" t="s">
        <v>176</v>
      </c>
      <c r="F7141" t="s">
        <v>180</v>
      </c>
      <c r="G7141" t="s">
        <v>156</v>
      </c>
      <c r="H7141" t="s">
        <v>160</v>
      </c>
      <c r="I7141">
        <v>1220</v>
      </c>
      <c r="J7141" t="s">
        <v>463</v>
      </c>
      <c r="K7141" t="s">
        <v>1404</v>
      </c>
      <c r="L7141" t="s">
        <v>3966</v>
      </c>
      <c r="M7141" t="s">
        <v>982</v>
      </c>
      <c r="N7141">
        <v>161</v>
      </c>
      <c r="O7141">
        <v>26</v>
      </c>
      <c r="P7141">
        <v>33</v>
      </c>
      <c r="Q7141" t="s">
        <v>76</v>
      </c>
      <c r="R7141" t="s">
        <v>238</v>
      </c>
      <c r="S7141" t="s">
        <v>239</v>
      </c>
      <c r="T7141">
        <v>189</v>
      </c>
      <c r="U7141">
        <v>159</v>
      </c>
      <c r="V7141">
        <v>84.13</v>
      </c>
      <c r="W7141" t="s">
        <v>133</v>
      </c>
      <c r="X7141">
        <v>3444</v>
      </c>
      <c r="Y7141">
        <v>547596</v>
      </c>
      <c r="Z7141">
        <v>24804</v>
      </c>
      <c r="AA7141">
        <v>27984</v>
      </c>
      <c r="AB7141">
        <v>600384</v>
      </c>
      <c r="AC7141">
        <v>447807</v>
      </c>
      <c r="AD7141">
        <v>152577</v>
      </c>
      <c r="AE7141" t="s">
        <v>81</v>
      </c>
      <c r="AF7141" t="s">
        <v>81</v>
      </c>
      <c r="AG7141" t="s">
        <v>240</v>
      </c>
      <c r="AH7141" t="s">
        <v>144</v>
      </c>
      <c r="AI7141" t="s">
        <v>138</v>
      </c>
      <c r="AJ7141" t="str">
        <f t="shared" si="111"/>
        <v>Jun</v>
      </c>
    </row>
    <row r="7142" spans="1:36" x14ac:dyDescent="0.3">
      <c r="A7142" t="s">
        <v>15386</v>
      </c>
      <c r="B7142" s="33">
        <v>45844</v>
      </c>
      <c r="C7142" t="s">
        <v>95</v>
      </c>
      <c r="D7142" t="s">
        <v>15387</v>
      </c>
      <c r="E7142" t="s">
        <v>179</v>
      </c>
      <c r="F7142" t="s">
        <v>174</v>
      </c>
      <c r="G7142" t="s">
        <v>166</v>
      </c>
      <c r="H7142" t="s">
        <v>158</v>
      </c>
      <c r="I7142">
        <v>1873</v>
      </c>
      <c r="J7142" t="s">
        <v>345</v>
      </c>
      <c r="K7142" t="s">
        <v>1252</v>
      </c>
      <c r="L7142" t="s">
        <v>377</v>
      </c>
      <c r="M7142" t="s">
        <v>1252</v>
      </c>
      <c r="N7142">
        <v>274</v>
      </c>
      <c r="O7142">
        <v>0</v>
      </c>
      <c r="P7142">
        <v>-5</v>
      </c>
      <c r="Q7142" t="s">
        <v>70</v>
      </c>
      <c r="R7142" t="s">
        <v>238</v>
      </c>
      <c r="S7142" t="s">
        <v>239</v>
      </c>
      <c r="T7142">
        <v>189</v>
      </c>
      <c r="U7142">
        <v>144</v>
      </c>
      <c r="V7142">
        <v>76.19</v>
      </c>
      <c r="W7142" t="s">
        <v>133</v>
      </c>
      <c r="X7142">
        <v>6985</v>
      </c>
      <c r="Y7142">
        <v>1005840</v>
      </c>
      <c r="Z7142">
        <v>33120</v>
      </c>
      <c r="AA7142">
        <v>81216</v>
      </c>
      <c r="AB7142">
        <v>1120176</v>
      </c>
      <c r="AC7142">
        <v>805393</v>
      </c>
      <c r="AD7142">
        <v>314783</v>
      </c>
      <c r="AE7142" t="s">
        <v>72</v>
      </c>
      <c r="AF7142" t="s">
        <v>78</v>
      </c>
      <c r="AG7142" t="s">
        <v>240</v>
      </c>
      <c r="AH7142" t="s">
        <v>144</v>
      </c>
      <c r="AI7142" t="s">
        <v>138</v>
      </c>
      <c r="AJ7142" t="str">
        <f t="shared" si="111"/>
        <v>Jul</v>
      </c>
    </row>
    <row r="7143" spans="1:36" x14ac:dyDescent="0.3">
      <c r="A7143" t="s">
        <v>15388</v>
      </c>
      <c r="B7143" s="33">
        <v>45673</v>
      </c>
      <c r="C7143" t="s">
        <v>93</v>
      </c>
      <c r="D7143" t="s">
        <v>14768</v>
      </c>
      <c r="E7143" t="s">
        <v>178</v>
      </c>
      <c r="F7143" t="s">
        <v>175</v>
      </c>
      <c r="G7143" t="s">
        <v>157</v>
      </c>
      <c r="H7143" t="s">
        <v>163</v>
      </c>
      <c r="I7143">
        <v>870</v>
      </c>
      <c r="J7143" t="s">
        <v>248</v>
      </c>
      <c r="K7143" t="s">
        <v>1155</v>
      </c>
      <c r="L7143" t="s">
        <v>447</v>
      </c>
      <c r="M7143" t="s">
        <v>872</v>
      </c>
      <c r="N7143">
        <v>117</v>
      </c>
      <c r="O7143">
        <v>0</v>
      </c>
      <c r="P7143">
        <v>13</v>
      </c>
      <c r="Q7143" t="s">
        <v>73</v>
      </c>
      <c r="R7143" t="s">
        <v>238</v>
      </c>
      <c r="S7143" t="s">
        <v>239</v>
      </c>
      <c r="T7143">
        <v>180</v>
      </c>
      <c r="U7143">
        <v>176</v>
      </c>
      <c r="V7143">
        <v>97.78</v>
      </c>
      <c r="W7143" t="s">
        <v>133</v>
      </c>
      <c r="X7143">
        <v>7523</v>
      </c>
      <c r="Y7143">
        <v>1324048</v>
      </c>
      <c r="Z7143">
        <v>30272</v>
      </c>
      <c r="AA7143">
        <v>22880</v>
      </c>
      <c r="AB7143">
        <v>1377200</v>
      </c>
      <c r="AC7143">
        <v>1189399</v>
      </c>
      <c r="AD7143">
        <v>187801</v>
      </c>
      <c r="AE7143" t="s">
        <v>75</v>
      </c>
      <c r="AF7143" t="s">
        <v>75</v>
      </c>
      <c r="AG7143" t="s">
        <v>240</v>
      </c>
      <c r="AH7143" t="s">
        <v>144</v>
      </c>
      <c r="AI7143" t="s">
        <v>140</v>
      </c>
      <c r="AJ7143" t="str">
        <f t="shared" si="111"/>
        <v>Jan</v>
      </c>
    </row>
    <row r="7144" spans="1:36" x14ac:dyDescent="0.3">
      <c r="A7144" t="s">
        <v>15389</v>
      </c>
      <c r="B7144" s="33">
        <v>45933</v>
      </c>
      <c r="C7144" t="s">
        <v>99</v>
      </c>
      <c r="D7144" t="s">
        <v>15390</v>
      </c>
      <c r="E7144" t="s">
        <v>180</v>
      </c>
      <c r="F7144" t="s">
        <v>174</v>
      </c>
      <c r="G7144" t="s">
        <v>160</v>
      </c>
      <c r="H7144" t="s">
        <v>158</v>
      </c>
      <c r="I7144">
        <v>1014</v>
      </c>
      <c r="J7144" t="s">
        <v>469</v>
      </c>
      <c r="K7144" t="s">
        <v>2746</v>
      </c>
      <c r="L7144" t="s">
        <v>311</v>
      </c>
      <c r="M7144" t="s">
        <v>2376</v>
      </c>
      <c r="N7144">
        <v>157</v>
      </c>
      <c r="O7144">
        <v>94</v>
      </c>
      <c r="P7144">
        <v>114</v>
      </c>
      <c r="Q7144" t="s">
        <v>76</v>
      </c>
      <c r="R7144" t="s">
        <v>238</v>
      </c>
      <c r="S7144" t="s">
        <v>239</v>
      </c>
      <c r="T7144">
        <v>220</v>
      </c>
      <c r="U7144">
        <v>158</v>
      </c>
      <c r="V7144">
        <v>71.819999999999993</v>
      </c>
      <c r="W7144" t="s">
        <v>133</v>
      </c>
      <c r="X7144">
        <v>8346</v>
      </c>
      <c r="Y7144">
        <v>1318668</v>
      </c>
      <c r="Z7144">
        <v>59724</v>
      </c>
      <c r="AA7144">
        <v>121976</v>
      </c>
      <c r="AB7144">
        <v>1500368</v>
      </c>
      <c r="AC7144">
        <v>1070426</v>
      </c>
      <c r="AD7144">
        <v>429942</v>
      </c>
      <c r="AE7144" t="s">
        <v>81</v>
      </c>
      <c r="AF7144" t="s">
        <v>78</v>
      </c>
      <c r="AG7144" t="s">
        <v>240</v>
      </c>
      <c r="AH7144" t="s">
        <v>145</v>
      </c>
      <c r="AI7144" t="s">
        <v>139</v>
      </c>
      <c r="AJ7144" t="str">
        <f t="shared" si="111"/>
        <v>Oct</v>
      </c>
    </row>
    <row r="7145" spans="1:36" x14ac:dyDescent="0.3">
      <c r="A7145" t="s">
        <v>15391</v>
      </c>
      <c r="B7145" s="33">
        <v>45747</v>
      </c>
      <c r="C7145" t="s">
        <v>95</v>
      </c>
      <c r="D7145" t="s">
        <v>15392</v>
      </c>
      <c r="E7145" t="s">
        <v>179</v>
      </c>
      <c r="F7145" t="s">
        <v>174</v>
      </c>
      <c r="G7145" t="s">
        <v>166</v>
      </c>
      <c r="H7145" t="s">
        <v>158</v>
      </c>
      <c r="I7145">
        <v>1257</v>
      </c>
      <c r="J7145" t="s">
        <v>514</v>
      </c>
      <c r="K7145" t="s">
        <v>387</v>
      </c>
      <c r="L7145" t="s">
        <v>463</v>
      </c>
      <c r="M7145" t="s">
        <v>1268</v>
      </c>
      <c r="N7145">
        <v>198</v>
      </c>
      <c r="O7145">
        <v>0</v>
      </c>
      <c r="P7145">
        <v>15</v>
      </c>
      <c r="Q7145" t="s">
        <v>73</v>
      </c>
      <c r="R7145" t="s">
        <v>238</v>
      </c>
      <c r="S7145" t="s">
        <v>239</v>
      </c>
      <c r="T7145">
        <v>220</v>
      </c>
      <c r="U7145">
        <v>162</v>
      </c>
      <c r="V7145">
        <v>73.64</v>
      </c>
      <c r="W7145" t="s">
        <v>135</v>
      </c>
      <c r="X7145">
        <v>3321</v>
      </c>
      <c r="Y7145">
        <v>538002</v>
      </c>
      <c r="Z7145">
        <v>88776</v>
      </c>
      <c r="AA7145">
        <v>120852</v>
      </c>
      <c r="AB7145">
        <v>747630</v>
      </c>
      <c r="AC7145">
        <v>484784</v>
      </c>
      <c r="AD7145">
        <v>262846</v>
      </c>
      <c r="AE7145" t="s">
        <v>72</v>
      </c>
      <c r="AF7145" t="s">
        <v>78</v>
      </c>
      <c r="AG7145" t="s">
        <v>240</v>
      </c>
      <c r="AH7145" t="s">
        <v>144</v>
      </c>
      <c r="AI7145" t="s">
        <v>140</v>
      </c>
      <c r="AJ7145" t="str">
        <f t="shared" si="111"/>
        <v>Mar</v>
      </c>
    </row>
    <row r="7146" spans="1:36" x14ac:dyDescent="0.3">
      <c r="A7146" t="s">
        <v>15393</v>
      </c>
      <c r="B7146" s="33">
        <v>45731</v>
      </c>
      <c r="C7146" t="s">
        <v>95</v>
      </c>
      <c r="D7146" t="s">
        <v>15394</v>
      </c>
      <c r="E7146" t="s">
        <v>174</v>
      </c>
      <c r="F7146" t="s">
        <v>177</v>
      </c>
      <c r="G7146" t="s">
        <v>158</v>
      </c>
      <c r="H7146" t="s">
        <v>162</v>
      </c>
      <c r="I7146">
        <v>469</v>
      </c>
      <c r="J7146" t="s">
        <v>504</v>
      </c>
      <c r="K7146" t="s">
        <v>1182</v>
      </c>
      <c r="L7146" t="s">
        <v>622</v>
      </c>
      <c r="M7146" t="s">
        <v>1417</v>
      </c>
      <c r="N7146">
        <v>77</v>
      </c>
      <c r="O7146">
        <v>54</v>
      </c>
      <c r="P7146">
        <v>65</v>
      </c>
      <c r="Q7146" t="s">
        <v>76</v>
      </c>
      <c r="R7146" t="s">
        <v>238</v>
      </c>
      <c r="S7146" t="s">
        <v>239</v>
      </c>
      <c r="T7146">
        <v>180</v>
      </c>
      <c r="U7146">
        <v>99</v>
      </c>
      <c r="V7146">
        <v>55</v>
      </c>
      <c r="W7146" t="s">
        <v>135</v>
      </c>
      <c r="X7146">
        <v>6766</v>
      </c>
      <c r="Y7146">
        <v>669834</v>
      </c>
      <c r="Z7146">
        <v>52470</v>
      </c>
      <c r="AA7146">
        <v>27621</v>
      </c>
      <c r="AB7146">
        <v>749925</v>
      </c>
      <c r="AC7146">
        <v>435134</v>
      </c>
      <c r="AD7146">
        <v>314791</v>
      </c>
      <c r="AE7146" t="s">
        <v>78</v>
      </c>
      <c r="AF7146" t="s">
        <v>78</v>
      </c>
      <c r="AG7146" t="s">
        <v>240</v>
      </c>
      <c r="AH7146" t="s">
        <v>144</v>
      </c>
      <c r="AI7146" t="s">
        <v>138</v>
      </c>
      <c r="AJ7146" t="str">
        <f t="shared" si="111"/>
        <v>Mar</v>
      </c>
    </row>
    <row r="7147" spans="1:36" x14ac:dyDescent="0.3">
      <c r="A7147" t="s">
        <v>15395</v>
      </c>
      <c r="B7147" s="33">
        <v>46006</v>
      </c>
      <c r="C7147" t="s">
        <v>93</v>
      </c>
      <c r="D7147" t="s">
        <v>15396</v>
      </c>
      <c r="E7147" t="s">
        <v>177</v>
      </c>
      <c r="F7147" t="s">
        <v>176</v>
      </c>
      <c r="G7147" t="s">
        <v>162</v>
      </c>
      <c r="H7147" t="s">
        <v>156</v>
      </c>
      <c r="I7147">
        <v>2025</v>
      </c>
      <c r="J7147" t="s">
        <v>304</v>
      </c>
      <c r="K7147" t="s">
        <v>1321</v>
      </c>
      <c r="L7147" t="s">
        <v>304</v>
      </c>
      <c r="M7147" t="s">
        <v>459</v>
      </c>
      <c r="N7147">
        <v>271</v>
      </c>
      <c r="O7147">
        <v>0</v>
      </c>
      <c r="P7147">
        <v>29</v>
      </c>
      <c r="Q7147" t="s">
        <v>73</v>
      </c>
      <c r="R7147" t="s">
        <v>238</v>
      </c>
      <c r="S7147" t="s">
        <v>239</v>
      </c>
      <c r="T7147">
        <v>180</v>
      </c>
      <c r="U7147">
        <v>163</v>
      </c>
      <c r="V7147">
        <v>90.56</v>
      </c>
      <c r="W7147" t="s">
        <v>133</v>
      </c>
      <c r="X7147">
        <v>4867</v>
      </c>
      <c r="Y7147">
        <v>793321</v>
      </c>
      <c r="Z7147">
        <v>66341</v>
      </c>
      <c r="AA7147">
        <v>62918</v>
      </c>
      <c r="AB7147">
        <v>922580</v>
      </c>
      <c r="AC7147">
        <v>551932</v>
      </c>
      <c r="AD7147">
        <v>370648</v>
      </c>
      <c r="AE7147" t="s">
        <v>78</v>
      </c>
      <c r="AF7147" t="s">
        <v>81</v>
      </c>
      <c r="AG7147" t="s">
        <v>240</v>
      </c>
      <c r="AH7147" t="s">
        <v>144</v>
      </c>
      <c r="AI7147" t="s">
        <v>139</v>
      </c>
      <c r="AJ7147" t="str">
        <f t="shared" si="111"/>
        <v>Dec</v>
      </c>
    </row>
    <row r="7148" spans="1:36" x14ac:dyDescent="0.3">
      <c r="A7148" t="s">
        <v>15397</v>
      </c>
      <c r="B7148" s="33">
        <v>45660</v>
      </c>
      <c r="C7148" t="s">
        <v>97</v>
      </c>
      <c r="D7148" t="s">
        <v>15398</v>
      </c>
      <c r="E7148" t="s">
        <v>178</v>
      </c>
      <c r="F7148" t="s">
        <v>173</v>
      </c>
      <c r="G7148" t="s">
        <v>157</v>
      </c>
      <c r="H7148" t="s">
        <v>161</v>
      </c>
      <c r="I7148">
        <v>1809</v>
      </c>
      <c r="J7148" t="s">
        <v>477</v>
      </c>
      <c r="K7148" t="s">
        <v>8693</v>
      </c>
      <c r="L7148" t="s">
        <v>1505</v>
      </c>
      <c r="M7148" t="s">
        <v>8693</v>
      </c>
      <c r="N7148">
        <v>245</v>
      </c>
      <c r="O7148">
        <v>6</v>
      </c>
      <c r="P7148">
        <v>-2</v>
      </c>
      <c r="Q7148" t="s">
        <v>73</v>
      </c>
      <c r="R7148" t="s">
        <v>238</v>
      </c>
      <c r="S7148" t="s">
        <v>239</v>
      </c>
      <c r="T7148">
        <v>150</v>
      </c>
      <c r="U7148">
        <v>124</v>
      </c>
      <c r="V7148">
        <v>82.67</v>
      </c>
      <c r="W7148" t="s">
        <v>133</v>
      </c>
      <c r="X7148">
        <v>9528</v>
      </c>
      <c r="Y7148">
        <v>1181472</v>
      </c>
      <c r="Z7148">
        <v>30504</v>
      </c>
      <c r="AA7148">
        <v>20584</v>
      </c>
      <c r="AB7148">
        <v>1232560</v>
      </c>
      <c r="AC7148">
        <v>1033601</v>
      </c>
      <c r="AD7148">
        <v>198959</v>
      </c>
      <c r="AE7148" t="s">
        <v>75</v>
      </c>
      <c r="AF7148" t="s">
        <v>78</v>
      </c>
      <c r="AG7148" t="s">
        <v>240</v>
      </c>
      <c r="AH7148" t="s">
        <v>146</v>
      </c>
      <c r="AI7148" t="s">
        <v>140</v>
      </c>
      <c r="AJ7148" t="str">
        <f t="shared" si="111"/>
        <v>Jan</v>
      </c>
    </row>
    <row r="7149" spans="1:36" x14ac:dyDescent="0.3">
      <c r="A7149" t="s">
        <v>15399</v>
      </c>
      <c r="B7149" s="33">
        <v>45727</v>
      </c>
      <c r="C7149" t="s">
        <v>98</v>
      </c>
      <c r="D7149" t="s">
        <v>15400</v>
      </c>
      <c r="E7149" t="s">
        <v>177</v>
      </c>
      <c r="F7149" t="s">
        <v>175</v>
      </c>
      <c r="G7149" t="s">
        <v>162</v>
      </c>
      <c r="H7149" t="s">
        <v>163</v>
      </c>
      <c r="I7149">
        <v>781</v>
      </c>
      <c r="J7149" t="s">
        <v>482</v>
      </c>
      <c r="K7149" t="s">
        <v>551</v>
      </c>
      <c r="L7149" t="s">
        <v>410</v>
      </c>
      <c r="M7149" t="s">
        <v>1522</v>
      </c>
      <c r="N7149">
        <v>125</v>
      </c>
      <c r="O7149">
        <v>13</v>
      </c>
      <c r="P7149">
        <v>12</v>
      </c>
      <c r="Q7149" t="s">
        <v>73</v>
      </c>
      <c r="R7149" t="s">
        <v>238</v>
      </c>
      <c r="S7149" t="s">
        <v>239</v>
      </c>
      <c r="T7149">
        <v>189</v>
      </c>
      <c r="U7149">
        <v>128</v>
      </c>
      <c r="V7149">
        <v>67.72</v>
      </c>
      <c r="W7149" t="s">
        <v>135</v>
      </c>
      <c r="X7149">
        <v>10200</v>
      </c>
      <c r="Y7149">
        <v>1305600</v>
      </c>
      <c r="Z7149">
        <v>52480</v>
      </c>
      <c r="AA7149">
        <v>74752</v>
      </c>
      <c r="AB7149">
        <v>1432832</v>
      </c>
      <c r="AC7149">
        <v>1230071</v>
      </c>
      <c r="AD7149">
        <v>202761</v>
      </c>
      <c r="AE7149" t="s">
        <v>78</v>
      </c>
      <c r="AF7149" t="s">
        <v>75</v>
      </c>
      <c r="AG7149" t="s">
        <v>240</v>
      </c>
      <c r="AH7149" t="s">
        <v>144</v>
      </c>
      <c r="AI7149" t="s">
        <v>138</v>
      </c>
      <c r="AJ7149" t="str">
        <f t="shared" si="111"/>
        <v>Mar</v>
      </c>
    </row>
    <row r="7150" spans="1:36" x14ac:dyDescent="0.3">
      <c r="A7150" t="s">
        <v>15401</v>
      </c>
      <c r="B7150" s="33">
        <v>45733</v>
      </c>
      <c r="C7150" t="s">
        <v>93</v>
      </c>
      <c r="D7150" t="s">
        <v>15402</v>
      </c>
      <c r="E7150" t="s">
        <v>176</v>
      </c>
      <c r="F7150" t="s">
        <v>173</v>
      </c>
      <c r="G7150" t="s">
        <v>156</v>
      </c>
      <c r="H7150" t="s">
        <v>161</v>
      </c>
      <c r="I7150">
        <v>559</v>
      </c>
      <c r="J7150" t="s">
        <v>345</v>
      </c>
      <c r="K7150" t="s">
        <v>488</v>
      </c>
      <c r="L7150" t="s">
        <v>745</v>
      </c>
      <c r="M7150" t="s">
        <v>952</v>
      </c>
      <c r="N7150">
        <v>84</v>
      </c>
      <c r="O7150">
        <v>16</v>
      </c>
      <c r="P7150">
        <v>37</v>
      </c>
      <c r="Q7150" t="s">
        <v>76</v>
      </c>
      <c r="R7150" t="s">
        <v>238</v>
      </c>
      <c r="S7150" t="s">
        <v>239</v>
      </c>
      <c r="T7150">
        <v>150</v>
      </c>
      <c r="U7150">
        <v>118</v>
      </c>
      <c r="V7150">
        <v>78.67</v>
      </c>
      <c r="W7150" t="s">
        <v>133</v>
      </c>
      <c r="X7150">
        <v>5950</v>
      </c>
      <c r="Y7150">
        <v>702100</v>
      </c>
      <c r="Z7150">
        <v>58882</v>
      </c>
      <c r="AA7150">
        <v>83662</v>
      </c>
      <c r="AB7150">
        <v>844644</v>
      </c>
      <c r="AC7150">
        <v>697936</v>
      </c>
      <c r="AD7150">
        <v>146708</v>
      </c>
      <c r="AE7150" t="s">
        <v>81</v>
      </c>
      <c r="AF7150" t="s">
        <v>78</v>
      </c>
      <c r="AG7150" t="s">
        <v>240</v>
      </c>
      <c r="AH7150" t="s">
        <v>144</v>
      </c>
      <c r="AI7150" t="s">
        <v>140</v>
      </c>
      <c r="AJ7150" t="str">
        <f t="shared" si="111"/>
        <v>Mar</v>
      </c>
    </row>
    <row r="7151" spans="1:36" x14ac:dyDescent="0.3">
      <c r="A7151" t="s">
        <v>15403</v>
      </c>
      <c r="B7151" s="33">
        <v>45720</v>
      </c>
      <c r="C7151" t="s">
        <v>93</v>
      </c>
      <c r="D7151" t="s">
        <v>15404</v>
      </c>
      <c r="E7151" t="s">
        <v>173</v>
      </c>
      <c r="F7151" t="s">
        <v>180</v>
      </c>
      <c r="G7151" t="s">
        <v>161</v>
      </c>
      <c r="H7151" t="s">
        <v>160</v>
      </c>
      <c r="I7151">
        <v>2298</v>
      </c>
      <c r="J7151" t="s">
        <v>639</v>
      </c>
      <c r="K7151" t="s">
        <v>3015</v>
      </c>
      <c r="L7151" t="s">
        <v>1596</v>
      </c>
      <c r="M7151" t="s">
        <v>410</v>
      </c>
      <c r="N7151">
        <v>343</v>
      </c>
      <c r="O7151">
        <v>8</v>
      </c>
      <c r="P7151">
        <v>30</v>
      </c>
      <c r="Q7151" t="s">
        <v>73</v>
      </c>
      <c r="R7151" t="s">
        <v>238</v>
      </c>
      <c r="S7151" t="s">
        <v>239</v>
      </c>
      <c r="T7151">
        <v>150</v>
      </c>
      <c r="U7151">
        <v>112</v>
      </c>
      <c r="V7151">
        <v>74.67</v>
      </c>
      <c r="W7151" t="s">
        <v>134</v>
      </c>
      <c r="X7151">
        <v>10804</v>
      </c>
      <c r="Y7151">
        <v>1210048</v>
      </c>
      <c r="Z7151">
        <v>28112</v>
      </c>
      <c r="AA7151">
        <v>65184</v>
      </c>
      <c r="AB7151">
        <v>1303344</v>
      </c>
      <c r="AC7151">
        <v>1004712</v>
      </c>
      <c r="AD7151">
        <v>298632</v>
      </c>
      <c r="AE7151" t="s">
        <v>78</v>
      </c>
      <c r="AF7151" t="s">
        <v>81</v>
      </c>
      <c r="AG7151" t="s">
        <v>240</v>
      </c>
      <c r="AH7151" t="s">
        <v>144</v>
      </c>
      <c r="AI7151" t="s">
        <v>139</v>
      </c>
      <c r="AJ7151" t="str">
        <f t="shared" si="111"/>
        <v>Mar</v>
      </c>
    </row>
    <row r="7152" spans="1:36" x14ac:dyDescent="0.3">
      <c r="A7152" t="s">
        <v>15405</v>
      </c>
      <c r="B7152" s="33">
        <v>45691</v>
      </c>
      <c r="C7152" t="s">
        <v>95</v>
      </c>
      <c r="D7152" t="s">
        <v>15406</v>
      </c>
      <c r="E7152" t="s">
        <v>175</v>
      </c>
      <c r="F7152" t="s">
        <v>181</v>
      </c>
      <c r="G7152" t="s">
        <v>163</v>
      </c>
      <c r="H7152" t="s">
        <v>159</v>
      </c>
      <c r="I7152">
        <v>1550</v>
      </c>
      <c r="J7152" t="s">
        <v>447</v>
      </c>
      <c r="K7152" t="s">
        <v>2004</v>
      </c>
      <c r="L7152" t="s">
        <v>1767</v>
      </c>
      <c r="M7152" t="s">
        <v>2172</v>
      </c>
      <c r="N7152">
        <v>221</v>
      </c>
      <c r="O7152">
        <v>5</v>
      </c>
      <c r="P7152">
        <v>7</v>
      </c>
      <c r="Q7152" t="s">
        <v>73</v>
      </c>
      <c r="R7152" t="s">
        <v>238</v>
      </c>
      <c r="S7152" t="s">
        <v>239</v>
      </c>
      <c r="T7152">
        <v>180</v>
      </c>
      <c r="U7152">
        <v>140</v>
      </c>
      <c r="V7152">
        <v>77.78</v>
      </c>
      <c r="W7152" t="s">
        <v>133</v>
      </c>
      <c r="X7152">
        <v>8835</v>
      </c>
      <c r="Y7152">
        <v>1236900</v>
      </c>
      <c r="Z7152">
        <v>48860</v>
      </c>
      <c r="AA7152">
        <v>74760</v>
      </c>
      <c r="AB7152">
        <v>1360520</v>
      </c>
      <c r="AC7152">
        <v>883792</v>
      </c>
      <c r="AD7152">
        <v>476728</v>
      </c>
      <c r="AE7152" t="s">
        <v>75</v>
      </c>
      <c r="AF7152" t="s">
        <v>81</v>
      </c>
      <c r="AG7152" t="s">
        <v>240</v>
      </c>
      <c r="AH7152" t="s">
        <v>144</v>
      </c>
      <c r="AI7152" t="s">
        <v>139</v>
      </c>
      <c r="AJ7152" t="str">
        <f t="shared" si="111"/>
        <v>Feb</v>
      </c>
    </row>
    <row r="7153" spans="1:36" x14ac:dyDescent="0.3">
      <c r="A7153" t="s">
        <v>15407</v>
      </c>
      <c r="B7153" s="33">
        <v>45679</v>
      </c>
      <c r="C7153" t="s">
        <v>95</v>
      </c>
      <c r="D7153" t="s">
        <v>15408</v>
      </c>
      <c r="E7153" t="s">
        <v>178</v>
      </c>
      <c r="F7153" t="s">
        <v>181</v>
      </c>
      <c r="G7153" t="s">
        <v>157</v>
      </c>
      <c r="H7153" t="s">
        <v>159</v>
      </c>
      <c r="I7153">
        <v>1823</v>
      </c>
      <c r="J7153" t="s">
        <v>554</v>
      </c>
      <c r="K7153" t="s">
        <v>1365</v>
      </c>
      <c r="L7153" t="s">
        <v>255</v>
      </c>
      <c r="M7153" t="s">
        <v>1796</v>
      </c>
      <c r="N7153">
        <v>221</v>
      </c>
      <c r="O7153">
        <v>32</v>
      </c>
      <c r="P7153">
        <v>15</v>
      </c>
      <c r="Q7153" t="s">
        <v>73</v>
      </c>
      <c r="R7153" t="s">
        <v>238</v>
      </c>
      <c r="S7153" t="s">
        <v>239</v>
      </c>
      <c r="T7153">
        <v>150</v>
      </c>
      <c r="U7153">
        <v>125</v>
      </c>
      <c r="V7153">
        <v>83.33</v>
      </c>
      <c r="W7153" t="s">
        <v>133</v>
      </c>
      <c r="X7153">
        <v>5555</v>
      </c>
      <c r="Y7153">
        <v>694375</v>
      </c>
      <c r="Z7153">
        <v>30125</v>
      </c>
      <c r="AA7153">
        <v>15250</v>
      </c>
      <c r="AB7153">
        <v>739750</v>
      </c>
      <c r="AC7153">
        <v>623259</v>
      </c>
      <c r="AD7153">
        <v>116491</v>
      </c>
      <c r="AE7153" t="s">
        <v>75</v>
      </c>
      <c r="AF7153" t="s">
        <v>81</v>
      </c>
      <c r="AG7153" t="s">
        <v>240</v>
      </c>
      <c r="AH7153" t="s">
        <v>144</v>
      </c>
      <c r="AI7153" t="s">
        <v>139</v>
      </c>
      <c r="AJ7153" t="str">
        <f t="shared" si="111"/>
        <v>Jan</v>
      </c>
    </row>
    <row r="7154" spans="1:36" x14ac:dyDescent="0.3">
      <c r="A7154" t="s">
        <v>15409</v>
      </c>
      <c r="B7154" s="33">
        <v>45981</v>
      </c>
      <c r="C7154" t="s">
        <v>93</v>
      </c>
      <c r="D7154" t="s">
        <v>15410</v>
      </c>
      <c r="E7154" t="s">
        <v>178</v>
      </c>
      <c r="F7154" t="s">
        <v>173</v>
      </c>
      <c r="G7154" t="s">
        <v>157</v>
      </c>
      <c r="H7154" t="s">
        <v>161</v>
      </c>
      <c r="I7154">
        <v>1867</v>
      </c>
      <c r="J7154" t="s">
        <v>469</v>
      </c>
      <c r="K7154" t="s">
        <v>1688</v>
      </c>
      <c r="L7154" t="s">
        <v>1342</v>
      </c>
      <c r="M7154" t="s">
        <v>385</v>
      </c>
      <c r="N7154">
        <v>223</v>
      </c>
      <c r="O7154">
        <v>22</v>
      </c>
      <c r="P7154">
        <v>17</v>
      </c>
      <c r="Q7154" t="s">
        <v>73</v>
      </c>
      <c r="R7154" t="s">
        <v>238</v>
      </c>
      <c r="S7154" t="s">
        <v>239</v>
      </c>
      <c r="T7154">
        <v>180</v>
      </c>
      <c r="U7154">
        <v>124</v>
      </c>
      <c r="V7154">
        <v>68.89</v>
      </c>
      <c r="W7154" t="s">
        <v>133</v>
      </c>
      <c r="X7154">
        <v>7689</v>
      </c>
      <c r="Y7154">
        <v>953436</v>
      </c>
      <c r="Z7154">
        <v>64356</v>
      </c>
      <c r="AA7154">
        <v>58156</v>
      </c>
      <c r="AB7154">
        <v>1075948</v>
      </c>
      <c r="AC7154">
        <v>839640</v>
      </c>
      <c r="AD7154">
        <v>236308</v>
      </c>
      <c r="AE7154" t="s">
        <v>75</v>
      </c>
      <c r="AF7154" t="s">
        <v>78</v>
      </c>
      <c r="AG7154" t="s">
        <v>240</v>
      </c>
      <c r="AH7154" t="s">
        <v>144</v>
      </c>
      <c r="AI7154" t="s">
        <v>139</v>
      </c>
      <c r="AJ7154" t="str">
        <f t="shared" si="111"/>
        <v>Nov</v>
      </c>
    </row>
    <row r="7155" spans="1:36" x14ac:dyDescent="0.3">
      <c r="A7155" t="s">
        <v>15411</v>
      </c>
      <c r="B7155" s="33">
        <v>46000</v>
      </c>
      <c r="C7155" t="s">
        <v>93</v>
      </c>
      <c r="D7155" t="s">
        <v>15412</v>
      </c>
      <c r="E7155" t="s">
        <v>174</v>
      </c>
      <c r="F7155" t="s">
        <v>173</v>
      </c>
      <c r="G7155" t="s">
        <v>158</v>
      </c>
      <c r="H7155" t="s">
        <v>161</v>
      </c>
      <c r="I7155">
        <v>1832</v>
      </c>
      <c r="J7155" t="s">
        <v>518</v>
      </c>
      <c r="K7155" t="s">
        <v>569</v>
      </c>
      <c r="L7155" t="s">
        <v>563</v>
      </c>
      <c r="M7155" t="s">
        <v>595</v>
      </c>
      <c r="N7155">
        <v>273</v>
      </c>
      <c r="O7155">
        <v>49</v>
      </c>
      <c r="P7155">
        <v>46</v>
      </c>
      <c r="Q7155" t="s">
        <v>76</v>
      </c>
      <c r="R7155" t="s">
        <v>238</v>
      </c>
      <c r="S7155" t="s">
        <v>239</v>
      </c>
      <c r="T7155">
        <v>220</v>
      </c>
      <c r="U7155">
        <v>153</v>
      </c>
      <c r="V7155">
        <v>69.55</v>
      </c>
      <c r="W7155" t="s">
        <v>133</v>
      </c>
      <c r="X7155">
        <v>7720</v>
      </c>
      <c r="Y7155">
        <v>1181160</v>
      </c>
      <c r="Z7155">
        <v>37791</v>
      </c>
      <c r="AA7155">
        <v>96696</v>
      </c>
      <c r="AB7155">
        <v>1315647</v>
      </c>
      <c r="AC7155">
        <v>1155352</v>
      </c>
      <c r="AD7155">
        <v>160295</v>
      </c>
      <c r="AE7155" t="s">
        <v>78</v>
      </c>
      <c r="AF7155" t="s">
        <v>78</v>
      </c>
      <c r="AG7155" t="s">
        <v>240</v>
      </c>
      <c r="AH7155" t="s">
        <v>145</v>
      </c>
      <c r="AI7155" t="s">
        <v>140</v>
      </c>
      <c r="AJ7155" t="str">
        <f t="shared" si="111"/>
        <v>Dec</v>
      </c>
    </row>
    <row r="7156" spans="1:36" x14ac:dyDescent="0.3">
      <c r="A7156" t="s">
        <v>15413</v>
      </c>
      <c r="B7156" s="33">
        <v>45704</v>
      </c>
      <c r="C7156" t="s">
        <v>95</v>
      </c>
      <c r="D7156" t="s">
        <v>13732</v>
      </c>
      <c r="E7156" t="s">
        <v>178</v>
      </c>
      <c r="F7156" t="s">
        <v>179</v>
      </c>
      <c r="G7156" t="s">
        <v>157</v>
      </c>
      <c r="H7156" t="s">
        <v>166</v>
      </c>
      <c r="I7156">
        <v>1966</v>
      </c>
      <c r="J7156" t="s">
        <v>560</v>
      </c>
      <c r="K7156" t="s">
        <v>642</v>
      </c>
      <c r="L7156" t="s">
        <v>2161</v>
      </c>
      <c r="M7156" t="s">
        <v>642</v>
      </c>
      <c r="N7156">
        <v>254</v>
      </c>
      <c r="O7156">
        <v>8</v>
      </c>
      <c r="P7156">
        <v>-10</v>
      </c>
      <c r="Q7156" t="s">
        <v>73</v>
      </c>
      <c r="R7156" t="s">
        <v>238</v>
      </c>
      <c r="S7156" t="s">
        <v>239</v>
      </c>
      <c r="T7156">
        <v>150</v>
      </c>
      <c r="U7156">
        <v>118</v>
      </c>
      <c r="V7156">
        <v>78.67</v>
      </c>
      <c r="W7156" t="s">
        <v>135</v>
      </c>
      <c r="X7156">
        <v>10445</v>
      </c>
      <c r="Y7156">
        <v>1232510</v>
      </c>
      <c r="Z7156">
        <v>41064</v>
      </c>
      <c r="AA7156">
        <v>71744</v>
      </c>
      <c r="AB7156">
        <v>1345318</v>
      </c>
      <c r="AC7156">
        <v>934830</v>
      </c>
      <c r="AD7156">
        <v>410488</v>
      </c>
      <c r="AE7156" t="s">
        <v>75</v>
      </c>
      <c r="AF7156" t="s">
        <v>72</v>
      </c>
      <c r="AG7156" t="s">
        <v>240</v>
      </c>
      <c r="AH7156" t="s">
        <v>144</v>
      </c>
      <c r="AI7156" t="s">
        <v>140</v>
      </c>
      <c r="AJ7156" t="str">
        <f t="shared" si="111"/>
        <v>Feb</v>
      </c>
    </row>
    <row r="7157" spans="1:36" x14ac:dyDescent="0.3">
      <c r="A7157" t="s">
        <v>15414</v>
      </c>
      <c r="B7157" s="33">
        <v>45659</v>
      </c>
      <c r="C7157" t="s">
        <v>98</v>
      </c>
      <c r="D7157" t="s">
        <v>15415</v>
      </c>
      <c r="E7157" t="s">
        <v>174</v>
      </c>
      <c r="F7157" t="s">
        <v>175</v>
      </c>
      <c r="G7157" t="s">
        <v>158</v>
      </c>
      <c r="H7157" t="s">
        <v>163</v>
      </c>
      <c r="I7157">
        <v>2149</v>
      </c>
      <c r="J7157" t="s">
        <v>310</v>
      </c>
      <c r="K7157" t="s">
        <v>489</v>
      </c>
      <c r="L7157" t="s">
        <v>789</v>
      </c>
      <c r="M7157" t="s">
        <v>489</v>
      </c>
      <c r="N7157">
        <v>329</v>
      </c>
      <c r="O7157">
        <v>2</v>
      </c>
      <c r="P7157">
        <v>-10</v>
      </c>
      <c r="Q7157" t="s">
        <v>73</v>
      </c>
      <c r="R7157" t="s">
        <v>238</v>
      </c>
      <c r="S7157" t="s">
        <v>239</v>
      </c>
      <c r="T7157">
        <v>220</v>
      </c>
      <c r="U7157">
        <v>175</v>
      </c>
      <c r="V7157">
        <v>79.55</v>
      </c>
      <c r="W7157" t="s">
        <v>135</v>
      </c>
      <c r="X7157">
        <v>6956</v>
      </c>
      <c r="Y7157">
        <v>1217300</v>
      </c>
      <c r="Z7157">
        <v>54950</v>
      </c>
      <c r="AA7157">
        <v>18725</v>
      </c>
      <c r="AB7157">
        <v>1290975</v>
      </c>
      <c r="AC7157">
        <v>1085591</v>
      </c>
      <c r="AD7157">
        <v>205384</v>
      </c>
      <c r="AE7157" t="s">
        <v>78</v>
      </c>
      <c r="AF7157" t="s">
        <v>75</v>
      </c>
      <c r="AG7157" t="s">
        <v>240</v>
      </c>
      <c r="AH7157" t="s">
        <v>144</v>
      </c>
      <c r="AI7157" t="s">
        <v>138</v>
      </c>
      <c r="AJ7157" t="str">
        <f t="shared" si="111"/>
        <v>Jan</v>
      </c>
    </row>
    <row r="7158" spans="1:36" x14ac:dyDescent="0.3">
      <c r="A7158" t="s">
        <v>15416</v>
      </c>
      <c r="B7158" s="33">
        <v>45990</v>
      </c>
      <c r="C7158" t="s">
        <v>95</v>
      </c>
      <c r="D7158" t="s">
        <v>15417</v>
      </c>
      <c r="E7158" t="s">
        <v>180</v>
      </c>
      <c r="F7158" t="s">
        <v>173</v>
      </c>
      <c r="G7158" t="s">
        <v>160</v>
      </c>
      <c r="H7158" t="s">
        <v>161</v>
      </c>
      <c r="I7158">
        <v>1074</v>
      </c>
      <c r="J7158" t="s">
        <v>248</v>
      </c>
      <c r="K7158" t="s">
        <v>3231</v>
      </c>
      <c r="L7158" t="s">
        <v>1820</v>
      </c>
      <c r="M7158" t="s">
        <v>1617</v>
      </c>
      <c r="N7158">
        <v>141</v>
      </c>
      <c r="O7158">
        <v>18</v>
      </c>
      <c r="P7158">
        <v>4</v>
      </c>
      <c r="Q7158" t="s">
        <v>73</v>
      </c>
      <c r="R7158" t="s">
        <v>238</v>
      </c>
      <c r="S7158" t="s">
        <v>239</v>
      </c>
      <c r="T7158">
        <v>220</v>
      </c>
      <c r="U7158">
        <v>182</v>
      </c>
      <c r="V7158">
        <v>82.73</v>
      </c>
      <c r="W7158" t="s">
        <v>135</v>
      </c>
      <c r="X7158">
        <v>9322</v>
      </c>
      <c r="Y7158">
        <v>1696604</v>
      </c>
      <c r="Z7158">
        <v>98462</v>
      </c>
      <c r="AA7158">
        <v>131586</v>
      </c>
      <c r="AB7158">
        <v>1926652</v>
      </c>
      <c r="AC7158">
        <v>1590922</v>
      </c>
      <c r="AD7158">
        <v>335730</v>
      </c>
      <c r="AE7158" t="s">
        <v>81</v>
      </c>
      <c r="AF7158" t="s">
        <v>78</v>
      </c>
      <c r="AG7158" t="s">
        <v>240</v>
      </c>
      <c r="AH7158" t="s">
        <v>145</v>
      </c>
      <c r="AI7158" t="s">
        <v>138</v>
      </c>
      <c r="AJ7158" t="str">
        <f t="shared" si="111"/>
        <v>Nov</v>
      </c>
    </row>
    <row r="7159" spans="1:36" x14ac:dyDescent="0.3">
      <c r="A7159" t="s">
        <v>15418</v>
      </c>
      <c r="B7159" s="33">
        <v>46005</v>
      </c>
      <c r="C7159" t="s">
        <v>95</v>
      </c>
      <c r="D7159" t="s">
        <v>15419</v>
      </c>
      <c r="E7159" t="s">
        <v>181</v>
      </c>
      <c r="F7159" t="s">
        <v>173</v>
      </c>
      <c r="G7159" t="s">
        <v>159</v>
      </c>
      <c r="H7159" t="s">
        <v>161</v>
      </c>
      <c r="I7159">
        <v>1395</v>
      </c>
      <c r="J7159" t="s">
        <v>639</v>
      </c>
      <c r="K7159" t="s">
        <v>886</v>
      </c>
      <c r="L7159" t="s">
        <v>639</v>
      </c>
      <c r="M7159" t="s">
        <v>4222</v>
      </c>
      <c r="N7159">
        <v>218</v>
      </c>
      <c r="O7159">
        <v>0</v>
      </c>
      <c r="P7159">
        <v>25</v>
      </c>
      <c r="Q7159" t="s">
        <v>73</v>
      </c>
      <c r="R7159" t="s">
        <v>238</v>
      </c>
      <c r="S7159" t="s">
        <v>239</v>
      </c>
      <c r="T7159">
        <v>180</v>
      </c>
      <c r="U7159">
        <v>138</v>
      </c>
      <c r="V7159">
        <v>76.67</v>
      </c>
      <c r="W7159" t="s">
        <v>135</v>
      </c>
      <c r="X7159">
        <v>10879</v>
      </c>
      <c r="Y7159">
        <v>1501302</v>
      </c>
      <c r="Z7159">
        <v>26634</v>
      </c>
      <c r="AA7159">
        <v>105708</v>
      </c>
      <c r="AB7159">
        <v>1633644</v>
      </c>
      <c r="AC7159">
        <v>1064035</v>
      </c>
      <c r="AD7159">
        <v>569609</v>
      </c>
      <c r="AE7159" t="s">
        <v>81</v>
      </c>
      <c r="AF7159" t="s">
        <v>78</v>
      </c>
      <c r="AG7159" t="s">
        <v>240</v>
      </c>
      <c r="AH7159" t="s">
        <v>146</v>
      </c>
      <c r="AI7159" t="s">
        <v>140</v>
      </c>
      <c r="AJ7159" t="str">
        <f t="shared" si="111"/>
        <v>Dec</v>
      </c>
    </row>
    <row r="7160" spans="1:36" x14ac:dyDescent="0.3">
      <c r="A7160" t="s">
        <v>15420</v>
      </c>
      <c r="B7160" s="33">
        <v>45943</v>
      </c>
      <c r="C7160" t="s">
        <v>97</v>
      </c>
      <c r="D7160" t="s">
        <v>15421</v>
      </c>
      <c r="E7160" t="s">
        <v>175</v>
      </c>
      <c r="F7160" t="s">
        <v>177</v>
      </c>
      <c r="G7160" t="s">
        <v>163</v>
      </c>
      <c r="H7160" t="s">
        <v>162</v>
      </c>
      <c r="I7160">
        <v>1180</v>
      </c>
      <c r="J7160" t="s">
        <v>377</v>
      </c>
      <c r="K7160" t="s">
        <v>2029</v>
      </c>
      <c r="N7160">
        <v>158</v>
      </c>
      <c r="O7160">
        <v>0</v>
      </c>
      <c r="P7160">
        <v>0</v>
      </c>
      <c r="Q7160" t="s">
        <v>67</v>
      </c>
      <c r="R7160" t="s">
        <v>245</v>
      </c>
      <c r="S7160" t="s">
        <v>122</v>
      </c>
      <c r="T7160">
        <v>220</v>
      </c>
      <c r="U7160">
        <v>0</v>
      </c>
      <c r="V7160">
        <v>0</v>
      </c>
      <c r="W7160" t="s">
        <v>133</v>
      </c>
      <c r="X7160">
        <v>4060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 t="s">
        <v>75</v>
      </c>
      <c r="AF7160" t="s">
        <v>78</v>
      </c>
      <c r="AG7160" t="s">
        <v>240</v>
      </c>
      <c r="AH7160" t="s">
        <v>144</v>
      </c>
      <c r="AI7160" t="s">
        <v>140</v>
      </c>
      <c r="AJ7160" t="str">
        <f t="shared" si="111"/>
        <v>Oct</v>
      </c>
    </row>
    <row r="7161" spans="1:36" x14ac:dyDescent="0.3">
      <c r="A7161" t="s">
        <v>15422</v>
      </c>
      <c r="B7161" s="33">
        <v>45950</v>
      </c>
      <c r="C7161" t="s">
        <v>96</v>
      </c>
      <c r="D7161" t="s">
        <v>15423</v>
      </c>
      <c r="E7161" t="s">
        <v>174</v>
      </c>
      <c r="F7161" t="s">
        <v>177</v>
      </c>
      <c r="G7161" t="s">
        <v>158</v>
      </c>
      <c r="H7161" t="s">
        <v>162</v>
      </c>
      <c r="I7161">
        <v>509</v>
      </c>
      <c r="J7161" t="s">
        <v>639</v>
      </c>
      <c r="K7161" t="s">
        <v>768</v>
      </c>
      <c r="L7161" t="s">
        <v>3428</v>
      </c>
      <c r="M7161" t="s">
        <v>2656</v>
      </c>
      <c r="N7161">
        <v>95</v>
      </c>
      <c r="O7161">
        <v>36</v>
      </c>
      <c r="P7161">
        <v>23</v>
      </c>
      <c r="Q7161" t="s">
        <v>73</v>
      </c>
      <c r="R7161" t="s">
        <v>238</v>
      </c>
      <c r="S7161" t="s">
        <v>239</v>
      </c>
      <c r="T7161">
        <v>189</v>
      </c>
      <c r="U7161">
        <v>181</v>
      </c>
      <c r="V7161">
        <v>95.77</v>
      </c>
      <c r="W7161" t="s">
        <v>135</v>
      </c>
      <c r="X7161">
        <v>8064</v>
      </c>
      <c r="Y7161">
        <v>1459584</v>
      </c>
      <c r="Z7161">
        <v>80545</v>
      </c>
      <c r="AA7161">
        <v>36381</v>
      </c>
      <c r="AB7161">
        <v>1576510</v>
      </c>
      <c r="AC7161">
        <v>1055862</v>
      </c>
      <c r="AD7161">
        <v>520648</v>
      </c>
      <c r="AE7161" t="s">
        <v>78</v>
      </c>
      <c r="AF7161" t="s">
        <v>78</v>
      </c>
      <c r="AG7161" t="s">
        <v>240</v>
      </c>
      <c r="AH7161" t="s">
        <v>145</v>
      </c>
      <c r="AI7161" t="s">
        <v>139</v>
      </c>
      <c r="AJ7161" t="str">
        <f t="shared" si="111"/>
        <v>Oct</v>
      </c>
    </row>
    <row r="7162" spans="1:36" x14ac:dyDescent="0.3">
      <c r="A7162" t="s">
        <v>15424</v>
      </c>
      <c r="B7162" s="33">
        <v>45896</v>
      </c>
      <c r="C7162" t="s">
        <v>93</v>
      </c>
      <c r="D7162" t="s">
        <v>15425</v>
      </c>
      <c r="E7162" t="s">
        <v>175</v>
      </c>
      <c r="F7162" t="s">
        <v>174</v>
      </c>
      <c r="G7162" t="s">
        <v>163</v>
      </c>
      <c r="H7162" t="s">
        <v>158</v>
      </c>
      <c r="I7162">
        <v>2178</v>
      </c>
      <c r="J7162" t="s">
        <v>633</v>
      </c>
      <c r="K7162" t="s">
        <v>2941</v>
      </c>
      <c r="L7162" t="s">
        <v>633</v>
      </c>
      <c r="M7162" t="s">
        <v>2941</v>
      </c>
      <c r="N7162">
        <v>289</v>
      </c>
      <c r="O7162">
        <v>0</v>
      </c>
      <c r="P7162">
        <v>-9</v>
      </c>
      <c r="Q7162" t="s">
        <v>70</v>
      </c>
      <c r="R7162" t="s">
        <v>238</v>
      </c>
      <c r="S7162" t="s">
        <v>239</v>
      </c>
      <c r="T7162">
        <v>180</v>
      </c>
      <c r="U7162">
        <v>157</v>
      </c>
      <c r="V7162">
        <v>87.22</v>
      </c>
      <c r="W7162" t="s">
        <v>133</v>
      </c>
      <c r="X7162">
        <v>6422</v>
      </c>
      <c r="Y7162">
        <v>1008254</v>
      </c>
      <c r="Z7162">
        <v>52438</v>
      </c>
      <c r="AA7162">
        <v>69394</v>
      </c>
      <c r="AB7162">
        <v>1130086</v>
      </c>
      <c r="AC7162">
        <v>780951</v>
      </c>
      <c r="AD7162">
        <v>349135</v>
      </c>
      <c r="AE7162" t="s">
        <v>75</v>
      </c>
      <c r="AF7162" t="s">
        <v>78</v>
      </c>
      <c r="AG7162" t="s">
        <v>240</v>
      </c>
      <c r="AH7162" t="s">
        <v>147</v>
      </c>
      <c r="AI7162" t="s">
        <v>138</v>
      </c>
      <c r="AJ7162" t="str">
        <f t="shared" si="111"/>
        <v>Aug</v>
      </c>
    </row>
    <row r="7163" spans="1:36" x14ac:dyDescent="0.3">
      <c r="A7163" t="s">
        <v>15426</v>
      </c>
      <c r="B7163" s="33">
        <v>45726</v>
      </c>
      <c r="C7163" t="s">
        <v>98</v>
      </c>
      <c r="D7163" t="s">
        <v>15427</v>
      </c>
      <c r="E7163" t="s">
        <v>181</v>
      </c>
      <c r="F7163" t="s">
        <v>175</v>
      </c>
      <c r="G7163" t="s">
        <v>159</v>
      </c>
      <c r="H7163" t="s">
        <v>163</v>
      </c>
      <c r="I7163">
        <v>1760</v>
      </c>
      <c r="J7163" t="s">
        <v>744</v>
      </c>
      <c r="K7163" t="s">
        <v>2676</v>
      </c>
      <c r="L7163" t="s">
        <v>1725</v>
      </c>
      <c r="M7163" t="s">
        <v>1481</v>
      </c>
      <c r="N7163">
        <v>265</v>
      </c>
      <c r="O7163">
        <v>4</v>
      </c>
      <c r="P7163">
        <v>4</v>
      </c>
      <c r="Q7163" t="s">
        <v>73</v>
      </c>
      <c r="R7163" t="s">
        <v>238</v>
      </c>
      <c r="S7163" t="s">
        <v>239</v>
      </c>
      <c r="T7163">
        <v>150</v>
      </c>
      <c r="U7163">
        <v>97</v>
      </c>
      <c r="V7163">
        <v>64.67</v>
      </c>
      <c r="W7163" t="s">
        <v>135</v>
      </c>
      <c r="X7163">
        <v>7041</v>
      </c>
      <c r="Y7163">
        <v>682977</v>
      </c>
      <c r="Z7163">
        <v>46948</v>
      </c>
      <c r="AA7163">
        <v>70519</v>
      </c>
      <c r="AB7163">
        <v>800444</v>
      </c>
      <c r="AC7163">
        <v>551387</v>
      </c>
      <c r="AD7163">
        <v>249057</v>
      </c>
      <c r="AE7163" t="s">
        <v>81</v>
      </c>
      <c r="AF7163" t="s">
        <v>75</v>
      </c>
      <c r="AG7163" t="s">
        <v>240</v>
      </c>
      <c r="AH7163" t="s">
        <v>144</v>
      </c>
      <c r="AI7163" t="s">
        <v>138</v>
      </c>
      <c r="AJ7163" t="str">
        <f t="shared" si="111"/>
        <v>Mar</v>
      </c>
    </row>
    <row r="7164" spans="1:36" x14ac:dyDescent="0.3">
      <c r="A7164" t="s">
        <v>15428</v>
      </c>
      <c r="B7164" s="33">
        <v>45967</v>
      </c>
      <c r="C7164" t="s">
        <v>95</v>
      </c>
      <c r="D7164" t="s">
        <v>15429</v>
      </c>
      <c r="E7164" t="s">
        <v>180</v>
      </c>
      <c r="F7164" t="s">
        <v>178</v>
      </c>
      <c r="G7164" t="s">
        <v>160</v>
      </c>
      <c r="H7164" t="s">
        <v>157</v>
      </c>
      <c r="I7164">
        <v>952</v>
      </c>
      <c r="J7164" t="s">
        <v>1510</v>
      </c>
      <c r="K7164" t="s">
        <v>454</v>
      </c>
      <c r="L7164" t="s">
        <v>666</v>
      </c>
      <c r="M7164" t="s">
        <v>2788</v>
      </c>
      <c r="N7164">
        <v>138</v>
      </c>
      <c r="O7164">
        <v>39</v>
      </c>
      <c r="P7164">
        <v>31</v>
      </c>
      <c r="Q7164" t="s">
        <v>76</v>
      </c>
      <c r="R7164" t="s">
        <v>238</v>
      </c>
      <c r="S7164" t="s">
        <v>239</v>
      </c>
      <c r="T7164">
        <v>180</v>
      </c>
      <c r="U7164">
        <v>139</v>
      </c>
      <c r="V7164">
        <v>77.22</v>
      </c>
      <c r="W7164" t="s">
        <v>133</v>
      </c>
      <c r="X7164">
        <v>3626</v>
      </c>
      <c r="Y7164">
        <v>504014</v>
      </c>
      <c r="Z7164">
        <v>40727</v>
      </c>
      <c r="AA7164">
        <v>104667</v>
      </c>
      <c r="AB7164">
        <v>649408</v>
      </c>
      <c r="AC7164">
        <v>500111</v>
      </c>
      <c r="AD7164">
        <v>149297</v>
      </c>
      <c r="AE7164" t="s">
        <v>81</v>
      </c>
      <c r="AF7164" t="s">
        <v>75</v>
      </c>
      <c r="AG7164" t="s">
        <v>240</v>
      </c>
      <c r="AH7164" t="s">
        <v>144</v>
      </c>
      <c r="AI7164" t="s">
        <v>138</v>
      </c>
      <c r="AJ7164" t="str">
        <f t="shared" si="111"/>
        <v>Nov</v>
      </c>
    </row>
    <row r="7165" spans="1:36" x14ac:dyDescent="0.3">
      <c r="A7165" t="s">
        <v>15430</v>
      </c>
      <c r="B7165" s="33">
        <v>45697</v>
      </c>
      <c r="C7165" t="s">
        <v>95</v>
      </c>
      <c r="D7165" t="s">
        <v>15431</v>
      </c>
      <c r="E7165" t="s">
        <v>177</v>
      </c>
      <c r="F7165" t="s">
        <v>176</v>
      </c>
      <c r="G7165" t="s">
        <v>162</v>
      </c>
      <c r="H7165" t="s">
        <v>156</v>
      </c>
      <c r="I7165">
        <v>853</v>
      </c>
      <c r="J7165" t="s">
        <v>286</v>
      </c>
      <c r="K7165" t="s">
        <v>304</v>
      </c>
      <c r="L7165" t="s">
        <v>990</v>
      </c>
      <c r="M7165" t="s">
        <v>965</v>
      </c>
      <c r="N7165">
        <v>120</v>
      </c>
      <c r="O7165">
        <v>18</v>
      </c>
      <c r="P7165">
        <v>47</v>
      </c>
      <c r="Q7165" t="s">
        <v>76</v>
      </c>
      <c r="R7165" t="s">
        <v>238</v>
      </c>
      <c r="S7165" t="s">
        <v>239</v>
      </c>
      <c r="T7165">
        <v>150</v>
      </c>
      <c r="U7165">
        <v>145</v>
      </c>
      <c r="V7165">
        <v>96.67</v>
      </c>
      <c r="W7165" t="s">
        <v>134</v>
      </c>
      <c r="X7165">
        <v>10090</v>
      </c>
      <c r="Y7165">
        <v>1463050</v>
      </c>
      <c r="Z7165">
        <v>39150</v>
      </c>
      <c r="AA7165">
        <v>109040</v>
      </c>
      <c r="AB7165">
        <v>1611240</v>
      </c>
      <c r="AC7165">
        <v>1284524</v>
      </c>
      <c r="AD7165">
        <v>326716</v>
      </c>
      <c r="AE7165" t="s">
        <v>78</v>
      </c>
      <c r="AF7165" t="s">
        <v>81</v>
      </c>
      <c r="AG7165" t="s">
        <v>240</v>
      </c>
      <c r="AH7165" t="s">
        <v>144</v>
      </c>
      <c r="AI7165" t="s">
        <v>139</v>
      </c>
      <c r="AJ7165" t="str">
        <f t="shared" si="111"/>
        <v>Feb</v>
      </c>
    </row>
    <row r="7166" spans="1:36" x14ac:dyDescent="0.3">
      <c r="A7166" t="s">
        <v>15432</v>
      </c>
      <c r="B7166" s="33">
        <v>45990</v>
      </c>
      <c r="C7166" t="s">
        <v>93</v>
      </c>
      <c r="D7166" t="s">
        <v>15433</v>
      </c>
      <c r="E7166" t="s">
        <v>179</v>
      </c>
      <c r="F7166" t="s">
        <v>178</v>
      </c>
      <c r="G7166" t="s">
        <v>166</v>
      </c>
      <c r="H7166" t="s">
        <v>157</v>
      </c>
      <c r="I7166">
        <v>582</v>
      </c>
      <c r="J7166" t="s">
        <v>633</v>
      </c>
      <c r="K7166" t="s">
        <v>2228</v>
      </c>
      <c r="L7166" t="s">
        <v>1006</v>
      </c>
      <c r="M7166" t="s">
        <v>310</v>
      </c>
      <c r="N7166">
        <v>89</v>
      </c>
      <c r="O7166">
        <v>38</v>
      </c>
      <c r="P7166">
        <v>31</v>
      </c>
      <c r="Q7166" t="s">
        <v>76</v>
      </c>
      <c r="R7166" t="s">
        <v>238</v>
      </c>
      <c r="S7166" t="s">
        <v>239</v>
      </c>
      <c r="T7166">
        <v>150</v>
      </c>
      <c r="U7166">
        <v>130</v>
      </c>
      <c r="V7166">
        <v>86.67</v>
      </c>
      <c r="W7166" t="s">
        <v>135</v>
      </c>
      <c r="X7166">
        <v>8086</v>
      </c>
      <c r="Y7166">
        <v>1051180</v>
      </c>
      <c r="Z7166">
        <v>51090</v>
      </c>
      <c r="AA7166">
        <v>79040</v>
      </c>
      <c r="AB7166">
        <v>1181310</v>
      </c>
      <c r="AC7166">
        <v>907989</v>
      </c>
      <c r="AD7166">
        <v>273321</v>
      </c>
      <c r="AE7166" t="s">
        <v>72</v>
      </c>
      <c r="AF7166" t="s">
        <v>75</v>
      </c>
      <c r="AG7166" t="s">
        <v>240</v>
      </c>
      <c r="AH7166" t="s">
        <v>146</v>
      </c>
      <c r="AI7166" t="s">
        <v>138</v>
      </c>
      <c r="AJ7166" t="str">
        <f t="shared" si="111"/>
        <v>Nov</v>
      </c>
    </row>
    <row r="7167" spans="1:36" x14ac:dyDescent="0.3">
      <c r="A7167" t="s">
        <v>15434</v>
      </c>
      <c r="B7167" s="33">
        <v>45938</v>
      </c>
      <c r="C7167" t="s">
        <v>93</v>
      </c>
      <c r="D7167" t="s">
        <v>15435</v>
      </c>
      <c r="E7167" t="s">
        <v>181</v>
      </c>
      <c r="F7167" t="s">
        <v>177</v>
      </c>
      <c r="G7167" t="s">
        <v>159</v>
      </c>
      <c r="H7167" t="s">
        <v>162</v>
      </c>
      <c r="I7167">
        <v>2165</v>
      </c>
      <c r="J7167" t="s">
        <v>554</v>
      </c>
      <c r="K7167" t="s">
        <v>1459</v>
      </c>
      <c r="L7167" t="s">
        <v>283</v>
      </c>
      <c r="M7167" t="s">
        <v>343</v>
      </c>
      <c r="N7167">
        <v>311</v>
      </c>
      <c r="O7167">
        <v>52</v>
      </c>
      <c r="P7167">
        <v>69</v>
      </c>
      <c r="Q7167" t="s">
        <v>76</v>
      </c>
      <c r="R7167" t="s">
        <v>238</v>
      </c>
      <c r="S7167" t="s">
        <v>239</v>
      </c>
      <c r="T7167">
        <v>150</v>
      </c>
      <c r="U7167">
        <v>82</v>
      </c>
      <c r="V7167">
        <v>54.67</v>
      </c>
      <c r="W7167" t="s">
        <v>133</v>
      </c>
      <c r="X7167">
        <v>10517</v>
      </c>
      <c r="Y7167">
        <v>862394</v>
      </c>
      <c r="Z7167">
        <v>39114</v>
      </c>
      <c r="AA7167">
        <v>38458</v>
      </c>
      <c r="AB7167">
        <v>939966</v>
      </c>
      <c r="AC7167">
        <v>741676</v>
      </c>
      <c r="AD7167">
        <v>198290</v>
      </c>
      <c r="AE7167" t="s">
        <v>81</v>
      </c>
      <c r="AF7167" t="s">
        <v>78</v>
      </c>
      <c r="AG7167" t="s">
        <v>240</v>
      </c>
      <c r="AH7167" t="s">
        <v>144</v>
      </c>
      <c r="AI7167" t="s">
        <v>139</v>
      </c>
      <c r="AJ7167" t="str">
        <f t="shared" si="111"/>
        <v>Oct</v>
      </c>
    </row>
    <row r="7168" spans="1:36" x14ac:dyDescent="0.3">
      <c r="A7168" t="s">
        <v>15436</v>
      </c>
      <c r="B7168" s="33">
        <v>46001</v>
      </c>
      <c r="C7168" t="s">
        <v>97</v>
      </c>
      <c r="D7168" t="s">
        <v>15437</v>
      </c>
      <c r="E7168" t="s">
        <v>179</v>
      </c>
      <c r="F7168" t="s">
        <v>173</v>
      </c>
      <c r="G7168" t="s">
        <v>166</v>
      </c>
      <c r="H7168" t="s">
        <v>161</v>
      </c>
      <c r="I7168">
        <v>1195</v>
      </c>
      <c r="J7168" t="s">
        <v>310</v>
      </c>
      <c r="K7168" t="s">
        <v>3188</v>
      </c>
      <c r="L7168" t="s">
        <v>1186</v>
      </c>
      <c r="M7168" t="s">
        <v>1166</v>
      </c>
      <c r="N7168">
        <v>192</v>
      </c>
      <c r="O7168">
        <v>81</v>
      </c>
      <c r="P7168">
        <v>82</v>
      </c>
      <c r="Q7168" t="s">
        <v>76</v>
      </c>
      <c r="R7168" t="s">
        <v>238</v>
      </c>
      <c r="S7168" t="s">
        <v>239</v>
      </c>
      <c r="T7168">
        <v>189</v>
      </c>
      <c r="U7168">
        <v>185</v>
      </c>
      <c r="V7168">
        <v>97.88</v>
      </c>
      <c r="W7168" t="s">
        <v>133</v>
      </c>
      <c r="X7168">
        <v>6713</v>
      </c>
      <c r="Y7168">
        <v>1241905</v>
      </c>
      <c r="Z7168">
        <v>76775</v>
      </c>
      <c r="AA7168">
        <v>64935</v>
      </c>
      <c r="AB7168">
        <v>1383615</v>
      </c>
      <c r="AC7168">
        <v>806345</v>
      </c>
      <c r="AD7168">
        <v>577270</v>
      </c>
      <c r="AE7168" t="s">
        <v>72</v>
      </c>
      <c r="AF7168" t="s">
        <v>78</v>
      </c>
      <c r="AG7168" t="s">
        <v>240</v>
      </c>
      <c r="AH7168" t="s">
        <v>144</v>
      </c>
      <c r="AI7168" t="s">
        <v>139</v>
      </c>
      <c r="AJ7168" t="str">
        <f t="shared" si="111"/>
        <v>Dec</v>
      </c>
    </row>
    <row r="7169" spans="1:36" x14ac:dyDescent="0.3">
      <c r="A7169" t="s">
        <v>15438</v>
      </c>
      <c r="B7169" s="33">
        <v>45866</v>
      </c>
      <c r="C7169" t="s">
        <v>93</v>
      </c>
      <c r="D7169" t="s">
        <v>15439</v>
      </c>
      <c r="E7169" t="s">
        <v>176</v>
      </c>
      <c r="F7169" t="s">
        <v>173</v>
      </c>
      <c r="G7169" t="s">
        <v>156</v>
      </c>
      <c r="H7169" t="s">
        <v>161</v>
      </c>
      <c r="I7169">
        <v>2194</v>
      </c>
      <c r="J7169" t="s">
        <v>280</v>
      </c>
      <c r="K7169" t="s">
        <v>1002</v>
      </c>
      <c r="L7169" t="s">
        <v>2753</v>
      </c>
      <c r="M7169" t="s">
        <v>463</v>
      </c>
      <c r="N7169">
        <v>282</v>
      </c>
      <c r="O7169">
        <v>8</v>
      </c>
      <c r="P7169">
        <v>18</v>
      </c>
      <c r="Q7169" t="s">
        <v>73</v>
      </c>
      <c r="R7169" t="s">
        <v>238</v>
      </c>
      <c r="S7169" t="s">
        <v>239</v>
      </c>
      <c r="T7169">
        <v>189</v>
      </c>
      <c r="U7169">
        <v>162</v>
      </c>
      <c r="V7169">
        <v>85.71</v>
      </c>
      <c r="W7169" t="s">
        <v>133</v>
      </c>
      <c r="X7169">
        <v>8573</v>
      </c>
      <c r="Y7169">
        <v>1388826</v>
      </c>
      <c r="Z7169">
        <v>50868</v>
      </c>
      <c r="AA7169">
        <v>32562</v>
      </c>
      <c r="AB7169">
        <v>1472256</v>
      </c>
      <c r="AC7169">
        <v>1050382</v>
      </c>
      <c r="AD7169">
        <v>421874</v>
      </c>
      <c r="AE7169" t="s">
        <v>81</v>
      </c>
      <c r="AF7169" t="s">
        <v>78</v>
      </c>
      <c r="AG7169" t="s">
        <v>240</v>
      </c>
      <c r="AH7169" t="s">
        <v>146</v>
      </c>
      <c r="AI7169" t="s">
        <v>140</v>
      </c>
      <c r="AJ7169" t="str">
        <f t="shared" si="111"/>
        <v>Jul</v>
      </c>
    </row>
    <row r="7170" spans="1:36" x14ac:dyDescent="0.3">
      <c r="A7170" t="s">
        <v>15440</v>
      </c>
      <c r="B7170" s="33">
        <v>46021</v>
      </c>
      <c r="C7170" t="s">
        <v>95</v>
      </c>
      <c r="D7170" t="s">
        <v>15441</v>
      </c>
      <c r="E7170" t="s">
        <v>179</v>
      </c>
      <c r="F7170" t="s">
        <v>178</v>
      </c>
      <c r="G7170" t="s">
        <v>166</v>
      </c>
      <c r="H7170" t="s">
        <v>157</v>
      </c>
      <c r="I7170">
        <v>1624</v>
      </c>
      <c r="J7170" t="s">
        <v>621</v>
      </c>
      <c r="K7170" t="s">
        <v>712</v>
      </c>
      <c r="L7170" t="s">
        <v>301</v>
      </c>
      <c r="M7170" t="s">
        <v>712</v>
      </c>
      <c r="N7170">
        <v>204</v>
      </c>
      <c r="O7170">
        <v>4</v>
      </c>
      <c r="P7170">
        <v>-2</v>
      </c>
      <c r="Q7170" t="s">
        <v>73</v>
      </c>
      <c r="R7170" t="s">
        <v>238</v>
      </c>
      <c r="S7170" t="s">
        <v>239</v>
      </c>
      <c r="T7170">
        <v>150</v>
      </c>
      <c r="U7170">
        <v>84</v>
      </c>
      <c r="V7170">
        <v>56</v>
      </c>
      <c r="W7170" t="s">
        <v>135</v>
      </c>
      <c r="X7170">
        <v>3250</v>
      </c>
      <c r="Y7170">
        <v>273000</v>
      </c>
      <c r="Z7170">
        <v>38136</v>
      </c>
      <c r="AA7170">
        <v>66612</v>
      </c>
      <c r="AB7170">
        <v>377748</v>
      </c>
      <c r="AC7170">
        <v>238526</v>
      </c>
      <c r="AD7170">
        <v>139222</v>
      </c>
      <c r="AE7170" t="s">
        <v>72</v>
      </c>
      <c r="AF7170" t="s">
        <v>75</v>
      </c>
      <c r="AG7170" t="s">
        <v>240</v>
      </c>
      <c r="AH7170" t="s">
        <v>146</v>
      </c>
      <c r="AI7170" t="s">
        <v>139</v>
      </c>
      <c r="AJ7170" t="str">
        <f t="shared" ref="AJ7170:AJ7233" si="112">TEXT(B7170,"mmm")</f>
        <v>Dec</v>
      </c>
    </row>
    <row r="7171" spans="1:36" x14ac:dyDescent="0.3">
      <c r="A7171" t="s">
        <v>15442</v>
      </c>
      <c r="B7171" s="33">
        <v>45965</v>
      </c>
      <c r="C7171" t="s">
        <v>93</v>
      </c>
      <c r="D7171" t="s">
        <v>15443</v>
      </c>
      <c r="E7171" t="s">
        <v>176</v>
      </c>
      <c r="F7171" t="s">
        <v>177</v>
      </c>
      <c r="G7171" t="s">
        <v>156</v>
      </c>
      <c r="H7171" t="s">
        <v>162</v>
      </c>
      <c r="I7171">
        <v>1345</v>
      </c>
      <c r="J7171" t="s">
        <v>566</v>
      </c>
      <c r="K7171" t="s">
        <v>2173</v>
      </c>
      <c r="L7171" t="s">
        <v>249</v>
      </c>
      <c r="M7171" t="s">
        <v>8693</v>
      </c>
      <c r="N7171">
        <v>169</v>
      </c>
      <c r="O7171">
        <v>3</v>
      </c>
      <c r="P7171">
        <v>16</v>
      </c>
      <c r="Q7171" t="s">
        <v>73</v>
      </c>
      <c r="R7171" t="s">
        <v>238</v>
      </c>
      <c r="S7171" t="s">
        <v>239</v>
      </c>
      <c r="T7171">
        <v>220</v>
      </c>
      <c r="U7171">
        <v>138</v>
      </c>
      <c r="V7171">
        <v>62.73</v>
      </c>
      <c r="W7171" t="s">
        <v>133</v>
      </c>
      <c r="X7171">
        <v>3616</v>
      </c>
      <c r="Y7171">
        <v>499008</v>
      </c>
      <c r="Z7171">
        <v>28704</v>
      </c>
      <c r="AA7171">
        <v>74244</v>
      </c>
      <c r="AB7171">
        <v>601956</v>
      </c>
      <c r="AC7171">
        <v>359324</v>
      </c>
      <c r="AD7171">
        <v>242632</v>
      </c>
      <c r="AE7171" t="s">
        <v>81</v>
      </c>
      <c r="AF7171" t="s">
        <v>78</v>
      </c>
      <c r="AG7171" t="s">
        <v>240</v>
      </c>
      <c r="AH7171" t="s">
        <v>144</v>
      </c>
      <c r="AI7171" t="s">
        <v>140</v>
      </c>
      <c r="AJ7171" t="str">
        <f t="shared" si="112"/>
        <v>Nov</v>
      </c>
    </row>
    <row r="7172" spans="1:36" x14ac:dyDescent="0.3">
      <c r="A7172" t="s">
        <v>15444</v>
      </c>
      <c r="B7172" s="33">
        <v>45919</v>
      </c>
      <c r="C7172" t="s">
        <v>93</v>
      </c>
      <c r="D7172" t="s">
        <v>5726</v>
      </c>
      <c r="E7172" t="s">
        <v>181</v>
      </c>
      <c r="F7172" t="s">
        <v>176</v>
      </c>
      <c r="G7172" t="s">
        <v>159</v>
      </c>
      <c r="H7172" t="s">
        <v>156</v>
      </c>
      <c r="I7172">
        <v>607</v>
      </c>
      <c r="J7172" t="s">
        <v>414</v>
      </c>
      <c r="K7172" t="s">
        <v>1648</v>
      </c>
      <c r="L7172" t="s">
        <v>1309</v>
      </c>
      <c r="M7172" t="s">
        <v>320</v>
      </c>
      <c r="N7172">
        <v>91</v>
      </c>
      <c r="O7172">
        <v>44</v>
      </c>
      <c r="P7172">
        <v>41</v>
      </c>
      <c r="Q7172" t="s">
        <v>76</v>
      </c>
      <c r="R7172" t="s">
        <v>238</v>
      </c>
      <c r="S7172" t="s">
        <v>239</v>
      </c>
      <c r="T7172">
        <v>180</v>
      </c>
      <c r="U7172">
        <v>136</v>
      </c>
      <c r="V7172">
        <v>75.56</v>
      </c>
      <c r="W7172" t="s">
        <v>134</v>
      </c>
      <c r="X7172">
        <v>7468</v>
      </c>
      <c r="Y7172">
        <v>1015648</v>
      </c>
      <c r="Z7172">
        <v>59160</v>
      </c>
      <c r="AA7172">
        <v>102136</v>
      </c>
      <c r="AB7172">
        <v>1176944</v>
      </c>
      <c r="AC7172">
        <v>1001376</v>
      </c>
      <c r="AD7172">
        <v>175568</v>
      </c>
      <c r="AE7172" t="s">
        <v>81</v>
      </c>
      <c r="AF7172" t="s">
        <v>81</v>
      </c>
      <c r="AG7172" t="s">
        <v>240</v>
      </c>
      <c r="AH7172" t="s">
        <v>146</v>
      </c>
      <c r="AI7172" t="s">
        <v>138</v>
      </c>
      <c r="AJ7172" t="str">
        <f t="shared" si="112"/>
        <v>Sep</v>
      </c>
    </row>
    <row r="7173" spans="1:36" x14ac:dyDescent="0.3">
      <c r="A7173" t="s">
        <v>15445</v>
      </c>
      <c r="B7173" s="33">
        <v>45951</v>
      </c>
      <c r="C7173" t="s">
        <v>99</v>
      </c>
      <c r="D7173" t="s">
        <v>15446</v>
      </c>
      <c r="E7173" t="s">
        <v>178</v>
      </c>
      <c r="F7173" t="s">
        <v>179</v>
      </c>
      <c r="G7173" t="s">
        <v>157</v>
      </c>
      <c r="H7173" t="s">
        <v>166</v>
      </c>
      <c r="I7173">
        <v>1506</v>
      </c>
      <c r="J7173" t="s">
        <v>270</v>
      </c>
      <c r="K7173" t="s">
        <v>1096</v>
      </c>
      <c r="L7173" t="s">
        <v>1674</v>
      </c>
      <c r="M7173" t="s">
        <v>803</v>
      </c>
      <c r="N7173">
        <v>185</v>
      </c>
      <c r="O7173">
        <v>72</v>
      </c>
      <c r="P7173">
        <v>54</v>
      </c>
      <c r="Q7173" t="s">
        <v>76</v>
      </c>
      <c r="R7173" t="s">
        <v>238</v>
      </c>
      <c r="S7173" t="s">
        <v>239</v>
      </c>
      <c r="T7173">
        <v>180</v>
      </c>
      <c r="U7173">
        <v>159</v>
      </c>
      <c r="V7173">
        <v>88.33</v>
      </c>
      <c r="W7173" t="s">
        <v>133</v>
      </c>
      <c r="X7173">
        <v>5619</v>
      </c>
      <c r="Y7173">
        <v>893421</v>
      </c>
      <c r="Z7173">
        <v>42930</v>
      </c>
      <c r="AA7173">
        <v>49290</v>
      </c>
      <c r="AB7173">
        <v>985641</v>
      </c>
      <c r="AC7173">
        <v>846024</v>
      </c>
      <c r="AD7173">
        <v>139617</v>
      </c>
      <c r="AE7173" t="s">
        <v>75</v>
      </c>
      <c r="AF7173" t="s">
        <v>72</v>
      </c>
      <c r="AG7173" t="s">
        <v>240</v>
      </c>
      <c r="AH7173" t="s">
        <v>146</v>
      </c>
      <c r="AI7173" t="s">
        <v>138</v>
      </c>
      <c r="AJ7173" t="str">
        <f t="shared" si="112"/>
        <v>Oct</v>
      </c>
    </row>
    <row r="7174" spans="1:36" x14ac:dyDescent="0.3">
      <c r="A7174" t="s">
        <v>15447</v>
      </c>
      <c r="B7174" s="33">
        <v>45770</v>
      </c>
      <c r="C7174" t="s">
        <v>99</v>
      </c>
      <c r="D7174" t="s">
        <v>15448</v>
      </c>
      <c r="E7174" t="s">
        <v>172</v>
      </c>
      <c r="F7174" t="s">
        <v>179</v>
      </c>
      <c r="G7174" t="s">
        <v>155</v>
      </c>
      <c r="H7174" t="s">
        <v>166</v>
      </c>
      <c r="I7174">
        <v>1519</v>
      </c>
      <c r="J7174" t="s">
        <v>639</v>
      </c>
      <c r="K7174" t="s">
        <v>2060</v>
      </c>
      <c r="L7174" t="s">
        <v>3188</v>
      </c>
      <c r="M7174" t="s">
        <v>1136</v>
      </c>
      <c r="N7174">
        <v>227</v>
      </c>
      <c r="O7174">
        <v>12</v>
      </c>
      <c r="P7174">
        <v>27</v>
      </c>
      <c r="Q7174" t="s">
        <v>73</v>
      </c>
      <c r="R7174" t="s">
        <v>238</v>
      </c>
      <c r="S7174" t="s">
        <v>239</v>
      </c>
      <c r="T7174">
        <v>189</v>
      </c>
      <c r="U7174">
        <v>160</v>
      </c>
      <c r="V7174">
        <v>84.66</v>
      </c>
      <c r="W7174" t="s">
        <v>135</v>
      </c>
      <c r="X7174">
        <v>3883</v>
      </c>
      <c r="Y7174">
        <v>621280</v>
      </c>
      <c r="Z7174">
        <v>48800</v>
      </c>
      <c r="AA7174">
        <v>70880</v>
      </c>
      <c r="AB7174">
        <v>740960</v>
      </c>
      <c r="AC7174">
        <v>544067</v>
      </c>
      <c r="AD7174">
        <v>196893</v>
      </c>
      <c r="AE7174" t="s">
        <v>81</v>
      </c>
      <c r="AF7174" t="s">
        <v>72</v>
      </c>
      <c r="AG7174" t="s">
        <v>240</v>
      </c>
      <c r="AH7174" t="s">
        <v>144</v>
      </c>
      <c r="AI7174" t="s">
        <v>138</v>
      </c>
      <c r="AJ7174" t="str">
        <f t="shared" si="112"/>
        <v>Apr</v>
      </c>
    </row>
    <row r="7175" spans="1:36" x14ac:dyDescent="0.3">
      <c r="A7175" t="s">
        <v>15449</v>
      </c>
      <c r="B7175" s="33">
        <v>45760</v>
      </c>
      <c r="C7175" t="s">
        <v>93</v>
      </c>
      <c r="D7175" t="s">
        <v>15450</v>
      </c>
      <c r="E7175" t="s">
        <v>175</v>
      </c>
      <c r="F7175" t="s">
        <v>176</v>
      </c>
      <c r="G7175" t="s">
        <v>163</v>
      </c>
      <c r="H7175" t="s">
        <v>156</v>
      </c>
      <c r="I7175">
        <v>1971</v>
      </c>
      <c r="J7175" t="s">
        <v>731</v>
      </c>
      <c r="K7175" t="s">
        <v>1588</v>
      </c>
      <c r="L7175" t="s">
        <v>3618</v>
      </c>
      <c r="M7175" t="s">
        <v>633</v>
      </c>
      <c r="N7175">
        <v>284</v>
      </c>
      <c r="O7175">
        <v>36</v>
      </c>
      <c r="P7175">
        <v>76</v>
      </c>
      <c r="Q7175" t="s">
        <v>76</v>
      </c>
      <c r="R7175" t="s">
        <v>238</v>
      </c>
      <c r="S7175" t="s">
        <v>239</v>
      </c>
      <c r="T7175">
        <v>189</v>
      </c>
      <c r="U7175">
        <v>153</v>
      </c>
      <c r="V7175">
        <v>80.95</v>
      </c>
      <c r="W7175" t="s">
        <v>135</v>
      </c>
      <c r="X7175">
        <v>9008</v>
      </c>
      <c r="Y7175">
        <v>1378224</v>
      </c>
      <c r="Z7175">
        <v>56457</v>
      </c>
      <c r="AA7175">
        <v>16371</v>
      </c>
      <c r="AB7175">
        <v>1451052</v>
      </c>
      <c r="AC7175">
        <v>1099364</v>
      </c>
      <c r="AD7175">
        <v>351688</v>
      </c>
      <c r="AE7175" t="s">
        <v>75</v>
      </c>
      <c r="AF7175" t="s">
        <v>81</v>
      </c>
      <c r="AG7175" t="s">
        <v>240</v>
      </c>
      <c r="AH7175" t="s">
        <v>145</v>
      </c>
      <c r="AI7175" t="s">
        <v>140</v>
      </c>
      <c r="AJ7175" t="str">
        <f t="shared" si="112"/>
        <v>Apr</v>
      </c>
    </row>
    <row r="7176" spans="1:36" x14ac:dyDescent="0.3">
      <c r="A7176" t="s">
        <v>15451</v>
      </c>
      <c r="B7176" s="33">
        <v>45759</v>
      </c>
      <c r="C7176" t="s">
        <v>99</v>
      </c>
      <c r="D7176" t="s">
        <v>15452</v>
      </c>
      <c r="E7176" t="s">
        <v>172</v>
      </c>
      <c r="F7176" t="s">
        <v>173</v>
      </c>
      <c r="G7176" t="s">
        <v>155</v>
      </c>
      <c r="H7176" t="s">
        <v>161</v>
      </c>
      <c r="I7176">
        <v>2069</v>
      </c>
      <c r="J7176" t="s">
        <v>603</v>
      </c>
      <c r="K7176" t="s">
        <v>3460</v>
      </c>
      <c r="L7176" t="s">
        <v>990</v>
      </c>
      <c r="M7176" t="s">
        <v>2119</v>
      </c>
      <c r="N7176">
        <v>272</v>
      </c>
      <c r="O7176">
        <v>18</v>
      </c>
      <c r="P7176">
        <v>23</v>
      </c>
      <c r="Q7176" t="s">
        <v>73</v>
      </c>
      <c r="R7176" t="s">
        <v>238</v>
      </c>
      <c r="S7176" t="s">
        <v>239</v>
      </c>
      <c r="T7176">
        <v>220</v>
      </c>
      <c r="U7176">
        <v>156</v>
      </c>
      <c r="V7176">
        <v>70.91</v>
      </c>
      <c r="W7176" t="s">
        <v>133</v>
      </c>
      <c r="X7176">
        <v>9773</v>
      </c>
      <c r="Y7176">
        <v>1524588</v>
      </c>
      <c r="Z7176">
        <v>66612</v>
      </c>
      <c r="AA7176">
        <v>17316</v>
      </c>
      <c r="AB7176">
        <v>1608516</v>
      </c>
      <c r="AC7176">
        <v>1338731</v>
      </c>
      <c r="AD7176">
        <v>269785</v>
      </c>
      <c r="AE7176" t="s">
        <v>81</v>
      </c>
      <c r="AF7176" t="s">
        <v>78</v>
      </c>
      <c r="AG7176" t="s">
        <v>240</v>
      </c>
      <c r="AH7176" t="s">
        <v>147</v>
      </c>
      <c r="AI7176" t="s">
        <v>140</v>
      </c>
      <c r="AJ7176" t="str">
        <f t="shared" si="112"/>
        <v>Apr</v>
      </c>
    </row>
    <row r="7177" spans="1:36" x14ac:dyDescent="0.3">
      <c r="A7177" t="s">
        <v>15453</v>
      </c>
      <c r="B7177" s="33">
        <v>45923</v>
      </c>
      <c r="C7177" t="s">
        <v>95</v>
      </c>
      <c r="D7177" t="s">
        <v>15454</v>
      </c>
      <c r="E7177" t="s">
        <v>174</v>
      </c>
      <c r="F7177" t="s">
        <v>176</v>
      </c>
      <c r="G7177" t="s">
        <v>158</v>
      </c>
      <c r="H7177" t="s">
        <v>156</v>
      </c>
      <c r="I7177">
        <v>1719</v>
      </c>
      <c r="J7177" t="s">
        <v>236</v>
      </c>
      <c r="K7177" t="s">
        <v>344</v>
      </c>
      <c r="L7177" t="s">
        <v>1989</v>
      </c>
      <c r="M7177" t="s">
        <v>5202</v>
      </c>
      <c r="N7177">
        <v>265</v>
      </c>
      <c r="O7177">
        <v>27</v>
      </c>
      <c r="P7177">
        <v>23</v>
      </c>
      <c r="Q7177" t="s">
        <v>73</v>
      </c>
      <c r="R7177" t="s">
        <v>238</v>
      </c>
      <c r="S7177" t="s">
        <v>239</v>
      </c>
      <c r="T7177">
        <v>180</v>
      </c>
      <c r="U7177">
        <v>149</v>
      </c>
      <c r="V7177">
        <v>82.78</v>
      </c>
      <c r="W7177" t="s">
        <v>133</v>
      </c>
      <c r="X7177">
        <v>5337</v>
      </c>
      <c r="Y7177">
        <v>795213</v>
      </c>
      <c r="Z7177">
        <v>39783</v>
      </c>
      <c r="AA7177">
        <v>19668</v>
      </c>
      <c r="AB7177">
        <v>854664</v>
      </c>
      <c r="AC7177">
        <v>511032</v>
      </c>
      <c r="AD7177">
        <v>343632</v>
      </c>
      <c r="AE7177" t="s">
        <v>78</v>
      </c>
      <c r="AF7177" t="s">
        <v>81</v>
      </c>
      <c r="AG7177" t="s">
        <v>240</v>
      </c>
      <c r="AH7177" t="s">
        <v>145</v>
      </c>
      <c r="AI7177" t="s">
        <v>139</v>
      </c>
      <c r="AJ7177" t="str">
        <f t="shared" si="112"/>
        <v>Sep</v>
      </c>
    </row>
    <row r="7178" spans="1:36" x14ac:dyDescent="0.3">
      <c r="A7178" t="s">
        <v>15455</v>
      </c>
      <c r="B7178" s="33">
        <v>45979</v>
      </c>
      <c r="C7178" t="s">
        <v>99</v>
      </c>
      <c r="D7178" t="s">
        <v>15456</v>
      </c>
      <c r="E7178" t="s">
        <v>172</v>
      </c>
      <c r="F7178" t="s">
        <v>175</v>
      </c>
      <c r="G7178" t="s">
        <v>155</v>
      </c>
      <c r="H7178" t="s">
        <v>163</v>
      </c>
      <c r="I7178">
        <v>1537</v>
      </c>
      <c r="J7178" t="s">
        <v>1434</v>
      </c>
      <c r="K7178" t="s">
        <v>2574</v>
      </c>
      <c r="L7178" t="s">
        <v>1491</v>
      </c>
      <c r="M7178" t="s">
        <v>2574</v>
      </c>
      <c r="N7178">
        <v>204</v>
      </c>
      <c r="O7178">
        <v>9</v>
      </c>
      <c r="P7178">
        <v>-2</v>
      </c>
      <c r="Q7178" t="s">
        <v>73</v>
      </c>
      <c r="R7178" t="s">
        <v>238</v>
      </c>
      <c r="S7178" t="s">
        <v>239</v>
      </c>
      <c r="T7178">
        <v>189</v>
      </c>
      <c r="U7178">
        <v>154</v>
      </c>
      <c r="V7178">
        <v>81.48</v>
      </c>
      <c r="W7178" t="s">
        <v>133</v>
      </c>
      <c r="X7178">
        <v>3827</v>
      </c>
      <c r="Y7178">
        <v>589358</v>
      </c>
      <c r="Z7178">
        <v>37576</v>
      </c>
      <c r="AA7178">
        <v>32340</v>
      </c>
      <c r="AB7178">
        <v>659274</v>
      </c>
      <c r="AC7178">
        <v>438711</v>
      </c>
      <c r="AD7178">
        <v>220563</v>
      </c>
      <c r="AE7178" t="s">
        <v>81</v>
      </c>
      <c r="AF7178" t="s">
        <v>75</v>
      </c>
      <c r="AG7178" t="s">
        <v>240</v>
      </c>
      <c r="AH7178" t="s">
        <v>145</v>
      </c>
      <c r="AI7178" t="s">
        <v>138</v>
      </c>
      <c r="AJ7178" t="str">
        <f t="shared" si="112"/>
        <v>Nov</v>
      </c>
    </row>
    <row r="7179" spans="1:36" x14ac:dyDescent="0.3">
      <c r="A7179" t="s">
        <v>15457</v>
      </c>
      <c r="B7179" s="33">
        <v>45789</v>
      </c>
      <c r="C7179" t="s">
        <v>97</v>
      </c>
      <c r="D7179" t="s">
        <v>15458</v>
      </c>
      <c r="E7179" t="s">
        <v>172</v>
      </c>
      <c r="F7179" t="s">
        <v>173</v>
      </c>
      <c r="G7179" t="s">
        <v>155</v>
      </c>
      <c r="H7179" t="s">
        <v>161</v>
      </c>
      <c r="I7179">
        <v>1505</v>
      </c>
      <c r="J7179" t="s">
        <v>520</v>
      </c>
      <c r="K7179" t="s">
        <v>521</v>
      </c>
      <c r="L7179" t="s">
        <v>477</v>
      </c>
      <c r="M7179" t="s">
        <v>521</v>
      </c>
      <c r="N7179">
        <v>200</v>
      </c>
      <c r="O7179">
        <v>0</v>
      </c>
      <c r="P7179">
        <v>-10</v>
      </c>
      <c r="Q7179" t="s">
        <v>70</v>
      </c>
      <c r="R7179" t="s">
        <v>238</v>
      </c>
      <c r="S7179" t="s">
        <v>239</v>
      </c>
      <c r="T7179">
        <v>180</v>
      </c>
      <c r="U7179">
        <v>153</v>
      </c>
      <c r="V7179">
        <v>85</v>
      </c>
      <c r="W7179" t="s">
        <v>133</v>
      </c>
      <c r="X7179">
        <v>3144</v>
      </c>
      <c r="Y7179">
        <v>481032</v>
      </c>
      <c r="Z7179">
        <v>67320</v>
      </c>
      <c r="AA7179">
        <v>21114</v>
      </c>
      <c r="AB7179">
        <v>569466</v>
      </c>
      <c r="AC7179">
        <v>406858</v>
      </c>
      <c r="AD7179">
        <v>162608</v>
      </c>
      <c r="AE7179" t="s">
        <v>81</v>
      </c>
      <c r="AF7179" t="s">
        <v>78</v>
      </c>
      <c r="AG7179" t="s">
        <v>240</v>
      </c>
      <c r="AH7179" t="s">
        <v>144</v>
      </c>
      <c r="AI7179" t="s">
        <v>139</v>
      </c>
      <c r="AJ7179" t="str">
        <f t="shared" si="112"/>
        <v>May</v>
      </c>
    </row>
    <row r="7180" spans="1:36" x14ac:dyDescent="0.3">
      <c r="A7180" t="s">
        <v>15459</v>
      </c>
      <c r="B7180" s="33">
        <v>45857</v>
      </c>
      <c r="C7180" t="s">
        <v>95</v>
      </c>
      <c r="D7180" t="s">
        <v>15460</v>
      </c>
      <c r="E7180" t="s">
        <v>180</v>
      </c>
      <c r="F7180" t="s">
        <v>173</v>
      </c>
      <c r="G7180" t="s">
        <v>160</v>
      </c>
      <c r="H7180" t="s">
        <v>161</v>
      </c>
      <c r="I7180">
        <v>2390</v>
      </c>
      <c r="J7180" t="s">
        <v>362</v>
      </c>
      <c r="K7180" t="s">
        <v>1716</v>
      </c>
      <c r="L7180" t="s">
        <v>353</v>
      </c>
      <c r="M7180" t="s">
        <v>1716</v>
      </c>
      <c r="N7180">
        <v>365</v>
      </c>
      <c r="O7180">
        <v>0</v>
      </c>
      <c r="P7180">
        <v>0</v>
      </c>
      <c r="Q7180" t="s">
        <v>70</v>
      </c>
      <c r="R7180" t="s">
        <v>238</v>
      </c>
      <c r="S7180" t="s">
        <v>239</v>
      </c>
      <c r="T7180">
        <v>186</v>
      </c>
      <c r="U7180">
        <v>175</v>
      </c>
      <c r="V7180">
        <v>94.09</v>
      </c>
      <c r="W7180" t="s">
        <v>135</v>
      </c>
      <c r="X7180">
        <v>3631</v>
      </c>
      <c r="Y7180">
        <v>635425</v>
      </c>
      <c r="Z7180">
        <v>88725</v>
      </c>
      <c r="AA7180">
        <v>47775</v>
      </c>
      <c r="AB7180">
        <v>771925</v>
      </c>
      <c r="AC7180">
        <v>558349</v>
      </c>
      <c r="AD7180">
        <v>213576</v>
      </c>
      <c r="AE7180" t="s">
        <v>81</v>
      </c>
      <c r="AF7180" t="s">
        <v>78</v>
      </c>
      <c r="AG7180" t="s">
        <v>240</v>
      </c>
      <c r="AH7180" t="s">
        <v>145</v>
      </c>
      <c r="AI7180" t="s">
        <v>139</v>
      </c>
      <c r="AJ7180" t="str">
        <f t="shared" si="112"/>
        <v>Jul</v>
      </c>
    </row>
    <row r="7181" spans="1:36" x14ac:dyDescent="0.3">
      <c r="A7181" t="s">
        <v>15461</v>
      </c>
      <c r="B7181" s="33">
        <v>45668</v>
      </c>
      <c r="C7181" t="s">
        <v>96</v>
      </c>
      <c r="D7181" t="s">
        <v>15462</v>
      </c>
      <c r="E7181" t="s">
        <v>173</v>
      </c>
      <c r="F7181" t="s">
        <v>175</v>
      </c>
      <c r="G7181" t="s">
        <v>161</v>
      </c>
      <c r="H7181" t="s">
        <v>163</v>
      </c>
      <c r="I7181">
        <v>863</v>
      </c>
      <c r="J7181" t="s">
        <v>477</v>
      </c>
      <c r="K7181" t="s">
        <v>1647</v>
      </c>
      <c r="L7181" t="s">
        <v>2249</v>
      </c>
      <c r="M7181" t="s">
        <v>5785</v>
      </c>
      <c r="N7181">
        <v>125</v>
      </c>
      <c r="O7181">
        <v>42</v>
      </c>
      <c r="P7181">
        <v>43</v>
      </c>
      <c r="Q7181" t="s">
        <v>76</v>
      </c>
      <c r="R7181" t="s">
        <v>238</v>
      </c>
      <c r="S7181" t="s">
        <v>239</v>
      </c>
      <c r="T7181">
        <v>180</v>
      </c>
      <c r="U7181">
        <v>161</v>
      </c>
      <c r="V7181">
        <v>89.44</v>
      </c>
      <c r="W7181" t="s">
        <v>133</v>
      </c>
      <c r="X7181">
        <v>7328</v>
      </c>
      <c r="Y7181">
        <v>1179808</v>
      </c>
      <c r="Z7181">
        <v>38318</v>
      </c>
      <c r="AA7181">
        <v>34937</v>
      </c>
      <c r="AB7181">
        <v>1253063</v>
      </c>
      <c r="AC7181">
        <v>916038</v>
      </c>
      <c r="AD7181">
        <v>337025</v>
      </c>
      <c r="AE7181" t="s">
        <v>78</v>
      </c>
      <c r="AF7181" t="s">
        <v>75</v>
      </c>
      <c r="AG7181" t="s">
        <v>240</v>
      </c>
      <c r="AH7181" t="s">
        <v>144</v>
      </c>
      <c r="AI7181" t="s">
        <v>140</v>
      </c>
      <c r="AJ7181" t="str">
        <f t="shared" si="112"/>
        <v>Jan</v>
      </c>
    </row>
    <row r="7182" spans="1:36" x14ac:dyDescent="0.3">
      <c r="A7182" t="s">
        <v>15463</v>
      </c>
      <c r="B7182" s="33">
        <v>45738</v>
      </c>
      <c r="C7182" t="s">
        <v>95</v>
      </c>
      <c r="D7182" t="s">
        <v>15464</v>
      </c>
      <c r="E7182" t="s">
        <v>179</v>
      </c>
      <c r="F7182" t="s">
        <v>173</v>
      </c>
      <c r="G7182" t="s">
        <v>166</v>
      </c>
      <c r="H7182" t="s">
        <v>161</v>
      </c>
      <c r="I7182">
        <v>1698</v>
      </c>
      <c r="J7182" t="s">
        <v>275</v>
      </c>
      <c r="K7182" t="s">
        <v>627</v>
      </c>
      <c r="L7182" t="s">
        <v>626</v>
      </c>
      <c r="M7182" t="s">
        <v>682</v>
      </c>
      <c r="N7182">
        <v>229</v>
      </c>
      <c r="O7182">
        <v>0</v>
      </c>
      <c r="P7182">
        <v>41</v>
      </c>
      <c r="Q7182" t="s">
        <v>76</v>
      </c>
      <c r="R7182" t="s">
        <v>238</v>
      </c>
      <c r="S7182" t="s">
        <v>239</v>
      </c>
      <c r="T7182">
        <v>180</v>
      </c>
      <c r="U7182">
        <v>134</v>
      </c>
      <c r="V7182">
        <v>74.44</v>
      </c>
      <c r="W7182" t="s">
        <v>133</v>
      </c>
      <c r="X7182">
        <v>8646</v>
      </c>
      <c r="Y7182">
        <v>1158564</v>
      </c>
      <c r="Z7182">
        <v>72226</v>
      </c>
      <c r="AA7182">
        <v>34840</v>
      </c>
      <c r="AB7182">
        <v>1265630</v>
      </c>
      <c r="AC7182">
        <v>1045155</v>
      </c>
      <c r="AD7182">
        <v>220475</v>
      </c>
      <c r="AE7182" t="s">
        <v>72</v>
      </c>
      <c r="AF7182" t="s">
        <v>78</v>
      </c>
      <c r="AG7182" t="s">
        <v>240</v>
      </c>
      <c r="AH7182" t="s">
        <v>144</v>
      </c>
      <c r="AI7182" t="s">
        <v>138</v>
      </c>
      <c r="AJ7182" t="str">
        <f t="shared" si="112"/>
        <v>Mar</v>
      </c>
    </row>
    <row r="7183" spans="1:36" x14ac:dyDescent="0.3">
      <c r="A7183" t="s">
        <v>15465</v>
      </c>
      <c r="B7183" s="33">
        <v>45853</v>
      </c>
      <c r="C7183" t="s">
        <v>93</v>
      </c>
      <c r="D7183" t="s">
        <v>15466</v>
      </c>
      <c r="E7183" t="s">
        <v>173</v>
      </c>
      <c r="F7183" t="s">
        <v>177</v>
      </c>
      <c r="G7183" t="s">
        <v>161</v>
      </c>
      <c r="H7183" t="s">
        <v>162</v>
      </c>
      <c r="I7183">
        <v>1084</v>
      </c>
      <c r="J7183" t="s">
        <v>408</v>
      </c>
      <c r="K7183" t="s">
        <v>3837</v>
      </c>
      <c r="N7183">
        <v>172</v>
      </c>
      <c r="O7183">
        <v>0</v>
      </c>
      <c r="P7183">
        <v>0</v>
      </c>
      <c r="Q7183" t="s">
        <v>67</v>
      </c>
      <c r="R7183" t="s">
        <v>245</v>
      </c>
      <c r="S7183" t="s">
        <v>120</v>
      </c>
      <c r="T7183">
        <v>180</v>
      </c>
      <c r="U7183">
        <v>0</v>
      </c>
      <c r="V7183">
        <v>0</v>
      </c>
      <c r="W7183" t="s">
        <v>133</v>
      </c>
      <c r="X7183">
        <v>8129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 t="s">
        <v>78</v>
      </c>
      <c r="AF7183" t="s">
        <v>78</v>
      </c>
      <c r="AG7183" t="s">
        <v>240</v>
      </c>
      <c r="AH7183" t="s">
        <v>144</v>
      </c>
      <c r="AI7183" t="s">
        <v>139</v>
      </c>
      <c r="AJ7183" t="str">
        <f t="shared" si="112"/>
        <v>Jul</v>
      </c>
    </row>
    <row r="7184" spans="1:36" x14ac:dyDescent="0.3">
      <c r="A7184" t="s">
        <v>15467</v>
      </c>
      <c r="B7184" s="33">
        <v>45759</v>
      </c>
      <c r="C7184" t="s">
        <v>95</v>
      </c>
      <c r="D7184" t="s">
        <v>15468</v>
      </c>
      <c r="E7184" t="s">
        <v>177</v>
      </c>
      <c r="F7184" t="s">
        <v>172</v>
      </c>
      <c r="G7184" t="s">
        <v>162</v>
      </c>
      <c r="H7184" t="s">
        <v>155</v>
      </c>
      <c r="I7184">
        <v>1082</v>
      </c>
      <c r="J7184" t="s">
        <v>806</v>
      </c>
      <c r="K7184" t="s">
        <v>2327</v>
      </c>
      <c r="L7184" t="s">
        <v>304</v>
      </c>
      <c r="M7184" t="s">
        <v>724</v>
      </c>
      <c r="N7184">
        <v>166</v>
      </c>
      <c r="O7184">
        <v>0</v>
      </c>
      <c r="P7184">
        <v>10</v>
      </c>
      <c r="Q7184" t="s">
        <v>73</v>
      </c>
      <c r="R7184" t="s">
        <v>238</v>
      </c>
      <c r="S7184" t="s">
        <v>239</v>
      </c>
      <c r="T7184">
        <v>180</v>
      </c>
      <c r="U7184">
        <v>164</v>
      </c>
      <c r="V7184">
        <v>91.11</v>
      </c>
      <c r="W7184" t="s">
        <v>133</v>
      </c>
      <c r="X7184">
        <v>8480</v>
      </c>
      <c r="Y7184">
        <v>1390720</v>
      </c>
      <c r="Z7184">
        <v>43788</v>
      </c>
      <c r="AA7184">
        <v>48544</v>
      </c>
      <c r="AB7184">
        <v>1483052</v>
      </c>
      <c r="AC7184">
        <v>1193500</v>
      </c>
      <c r="AD7184">
        <v>289552</v>
      </c>
      <c r="AE7184" t="s">
        <v>78</v>
      </c>
      <c r="AF7184" t="s">
        <v>81</v>
      </c>
      <c r="AG7184" t="s">
        <v>240</v>
      </c>
      <c r="AH7184" t="s">
        <v>144</v>
      </c>
      <c r="AI7184" t="s">
        <v>139</v>
      </c>
      <c r="AJ7184" t="str">
        <f t="shared" si="112"/>
        <v>Apr</v>
      </c>
    </row>
    <row r="7185" spans="1:36" x14ac:dyDescent="0.3">
      <c r="A7185" t="s">
        <v>15469</v>
      </c>
      <c r="B7185" s="33">
        <v>45947</v>
      </c>
      <c r="C7185" t="s">
        <v>93</v>
      </c>
      <c r="D7185" t="s">
        <v>15470</v>
      </c>
      <c r="E7185" t="s">
        <v>177</v>
      </c>
      <c r="F7185" t="s">
        <v>175</v>
      </c>
      <c r="G7185" t="s">
        <v>162</v>
      </c>
      <c r="H7185" t="s">
        <v>163</v>
      </c>
      <c r="I7185">
        <v>1825</v>
      </c>
      <c r="J7185" t="s">
        <v>368</v>
      </c>
      <c r="K7185" t="s">
        <v>5990</v>
      </c>
      <c r="L7185" t="s">
        <v>408</v>
      </c>
      <c r="M7185" t="s">
        <v>2638</v>
      </c>
      <c r="N7185">
        <v>218</v>
      </c>
      <c r="O7185">
        <v>0</v>
      </c>
      <c r="P7185">
        <v>2</v>
      </c>
      <c r="Q7185" t="s">
        <v>70</v>
      </c>
      <c r="R7185" t="s">
        <v>238</v>
      </c>
      <c r="S7185" t="s">
        <v>239</v>
      </c>
      <c r="T7185">
        <v>220</v>
      </c>
      <c r="U7185">
        <v>194</v>
      </c>
      <c r="V7185">
        <v>88.18</v>
      </c>
      <c r="W7185" t="s">
        <v>133</v>
      </c>
      <c r="X7185">
        <v>9848</v>
      </c>
      <c r="Y7185">
        <v>1910512</v>
      </c>
      <c r="Z7185">
        <v>93702</v>
      </c>
      <c r="AA7185">
        <v>106312</v>
      </c>
      <c r="AB7185">
        <v>2110526</v>
      </c>
      <c r="AC7185">
        <v>1507953</v>
      </c>
      <c r="AD7185">
        <v>602573</v>
      </c>
      <c r="AE7185" t="s">
        <v>78</v>
      </c>
      <c r="AF7185" t="s">
        <v>75</v>
      </c>
      <c r="AG7185" t="s">
        <v>240</v>
      </c>
      <c r="AH7185" t="s">
        <v>144</v>
      </c>
      <c r="AI7185" t="s">
        <v>139</v>
      </c>
      <c r="AJ7185" t="str">
        <f t="shared" si="112"/>
        <v>Oct</v>
      </c>
    </row>
    <row r="7186" spans="1:36" x14ac:dyDescent="0.3">
      <c r="A7186" t="s">
        <v>15471</v>
      </c>
      <c r="B7186" s="33">
        <v>45820</v>
      </c>
      <c r="C7186" t="s">
        <v>95</v>
      </c>
      <c r="D7186" t="s">
        <v>14244</v>
      </c>
      <c r="E7186" t="s">
        <v>173</v>
      </c>
      <c r="F7186" t="s">
        <v>178</v>
      </c>
      <c r="G7186" t="s">
        <v>161</v>
      </c>
      <c r="H7186" t="s">
        <v>157</v>
      </c>
      <c r="I7186">
        <v>1095</v>
      </c>
      <c r="J7186" t="s">
        <v>503</v>
      </c>
      <c r="K7186" t="s">
        <v>845</v>
      </c>
      <c r="L7186" t="s">
        <v>236</v>
      </c>
      <c r="M7186" t="s">
        <v>845</v>
      </c>
      <c r="N7186">
        <v>143</v>
      </c>
      <c r="O7186">
        <v>0</v>
      </c>
      <c r="P7186">
        <v>-10</v>
      </c>
      <c r="Q7186" t="s">
        <v>70</v>
      </c>
      <c r="R7186" t="s">
        <v>238</v>
      </c>
      <c r="S7186" t="s">
        <v>239</v>
      </c>
      <c r="T7186">
        <v>220</v>
      </c>
      <c r="U7186">
        <v>206</v>
      </c>
      <c r="V7186">
        <v>93.64</v>
      </c>
      <c r="W7186" t="s">
        <v>135</v>
      </c>
      <c r="X7186">
        <v>5808</v>
      </c>
      <c r="Y7186">
        <v>1196448</v>
      </c>
      <c r="Z7186">
        <v>82812</v>
      </c>
      <c r="AA7186">
        <v>138020</v>
      </c>
      <c r="AB7186">
        <v>1417280</v>
      </c>
      <c r="AC7186">
        <v>892952</v>
      </c>
      <c r="AD7186">
        <v>524328</v>
      </c>
      <c r="AE7186" t="s">
        <v>78</v>
      </c>
      <c r="AF7186" t="s">
        <v>75</v>
      </c>
      <c r="AG7186" t="s">
        <v>240</v>
      </c>
      <c r="AH7186" t="s">
        <v>144</v>
      </c>
      <c r="AI7186" t="s">
        <v>140</v>
      </c>
      <c r="AJ7186" t="str">
        <f t="shared" si="112"/>
        <v>Jun</v>
      </c>
    </row>
    <row r="7187" spans="1:36" x14ac:dyDescent="0.3">
      <c r="A7187" t="s">
        <v>15472</v>
      </c>
      <c r="B7187" s="33">
        <v>45736</v>
      </c>
      <c r="C7187" t="s">
        <v>93</v>
      </c>
      <c r="D7187" t="s">
        <v>15473</v>
      </c>
      <c r="E7187" t="s">
        <v>181</v>
      </c>
      <c r="F7187" t="s">
        <v>172</v>
      </c>
      <c r="G7187" t="s">
        <v>159</v>
      </c>
      <c r="H7187" t="s">
        <v>155</v>
      </c>
      <c r="I7187">
        <v>2263</v>
      </c>
      <c r="J7187" t="s">
        <v>336</v>
      </c>
      <c r="K7187" t="s">
        <v>1635</v>
      </c>
      <c r="L7187" t="s">
        <v>2033</v>
      </c>
      <c r="M7187" t="s">
        <v>2172</v>
      </c>
      <c r="N7187">
        <v>267</v>
      </c>
      <c r="O7187">
        <v>14</v>
      </c>
      <c r="P7187">
        <v>21</v>
      </c>
      <c r="Q7187" t="s">
        <v>73</v>
      </c>
      <c r="R7187" t="s">
        <v>238</v>
      </c>
      <c r="S7187" t="s">
        <v>239</v>
      </c>
      <c r="T7187">
        <v>220</v>
      </c>
      <c r="U7187">
        <v>120</v>
      </c>
      <c r="V7187">
        <v>54.55</v>
      </c>
      <c r="W7187" t="s">
        <v>135</v>
      </c>
      <c r="X7187">
        <v>5754</v>
      </c>
      <c r="Y7187">
        <v>690480</v>
      </c>
      <c r="Z7187">
        <v>45000</v>
      </c>
      <c r="AA7187">
        <v>24000</v>
      </c>
      <c r="AB7187">
        <v>759480</v>
      </c>
      <c r="AC7187">
        <v>479618</v>
      </c>
      <c r="AD7187">
        <v>279862</v>
      </c>
      <c r="AE7187" t="s">
        <v>81</v>
      </c>
      <c r="AF7187" t="s">
        <v>81</v>
      </c>
      <c r="AG7187" t="s">
        <v>240</v>
      </c>
      <c r="AH7187" t="s">
        <v>144</v>
      </c>
      <c r="AI7187" t="s">
        <v>139</v>
      </c>
      <c r="AJ7187" t="str">
        <f t="shared" si="112"/>
        <v>Mar</v>
      </c>
    </row>
    <row r="7188" spans="1:36" x14ac:dyDescent="0.3">
      <c r="A7188" t="s">
        <v>15474</v>
      </c>
      <c r="B7188" s="33">
        <v>45948</v>
      </c>
      <c r="C7188" t="s">
        <v>93</v>
      </c>
      <c r="D7188" t="s">
        <v>15475</v>
      </c>
      <c r="E7188" t="s">
        <v>180</v>
      </c>
      <c r="F7188" t="s">
        <v>177</v>
      </c>
      <c r="G7188" t="s">
        <v>160</v>
      </c>
      <c r="H7188" t="s">
        <v>162</v>
      </c>
      <c r="I7188">
        <v>2278</v>
      </c>
      <c r="J7188" t="s">
        <v>270</v>
      </c>
      <c r="K7188" t="s">
        <v>2498</v>
      </c>
      <c r="L7188" t="s">
        <v>391</v>
      </c>
      <c r="M7188" t="s">
        <v>1552</v>
      </c>
      <c r="N7188">
        <v>269</v>
      </c>
      <c r="O7188">
        <v>45</v>
      </c>
      <c r="P7188">
        <v>24</v>
      </c>
      <c r="Q7188" t="s">
        <v>73</v>
      </c>
      <c r="R7188" t="s">
        <v>238</v>
      </c>
      <c r="S7188" t="s">
        <v>239</v>
      </c>
      <c r="T7188">
        <v>180</v>
      </c>
      <c r="U7188">
        <v>103</v>
      </c>
      <c r="V7188">
        <v>57.22</v>
      </c>
      <c r="W7188" t="s">
        <v>133</v>
      </c>
      <c r="X7188">
        <v>3987</v>
      </c>
      <c r="Y7188">
        <v>410661</v>
      </c>
      <c r="Z7188">
        <v>17304</v>
      </c>
      <c r="AA7188">
        <v>28119</v>
      </c>
      <c r="AB7188">
        <v>456084</v>
      </c>
      <c r="AC7188">
        <v>301568</v>
      </c>
      <c r="AD7188">
        <v>154516</v>
      </c>
      <c r="AE7188" t="s">
        <v>81</v>
      </c>
      <c r="AF7188" t="s">
        <v>78</v>
      </c>
      <c r="AG7188" t="s">
        <v>240</v>
      </c>
      <c r="AH7188" t="s">
        <v>144</v>
      </c>
      <c r="AI7188" t="s">
        <v>138</v>
      </c>
      <c r="AJ7188" t="str">
        <f t="shared" si="112"/>
        <v>Oct</v>
      </c>
    </row>
    <row r="7189" spans="1:36" x14ac:dyDescent="0.3">
      <c r="A7189" t="s">
        <v>15476</v>
      </c>
      <c r="B7189" s="33">
        <v>45722</v>
      </c>
      <c r="C7189" t="s">
        <v>95</v>
      </c>
      <c r="D7189" t="s">
        <v>15477</v>
      </c>
      <c r="E7189" t="s">
        <v>173</v>
      </c>
      <c r="F7189" t="s">
        <v>179</v>
      </c>
      <c r="G7189" t="s">
        <v>161</v>
      </c>
      <c r="H7189" t="s">
        <v>166</v>
      </c>
      <c r="I7189">
        <v>2026</v>
      </c>
      <c r="J7189" t="s">
        <v>420</v>
      </c>
      <c r="K7189" t="s">
        <v>2001</v>
      </c>
      <c r="L7189" t="s">
        <v>4718</v>
      </c>
      <c r="M7189" t="s">
        <v>1431</v>
      </c>
      <c r="N7189">
        <v>259</v>
      </c>
      <c r="O7189">
        <v>53</v>
      </c>
      <c r="P7189">
        <v>54</v>
      </c>
      <c r="Q7189" t="s">
        <v>76</v>
      </c>
      <c r="R7189" t="s">
        <v>238</v>
      </c>
      <c r="S7189" t="s">
        <v>239</v>
      </c>
      <c r="T7189">
        <v>180</v>
      </c>
      <c r="U7189">
        <v>176</v>
      </c>
      <c r="V7189">
        <v>97.78</v>
      </c>
      <c r="W7189" t="s">
        <v>135</v>
      </c>
      <c r="X7189">
        <v>8552</v>
      </c>
      <c r="Y7189">
        <v>1505152</v>
      </c>
      <c r="Z7189">
        <v>30976</v>
      </c>
      <c r="AA7189">
        <v>101904</v>
      </c>
      <c r="AB7189">
        <v>1638032</v>
      </c>
      <c r="AC7189">
        <v>1358305</v>
      </c>
      <c r="AD7189">
        <v>279727</v>
      </c>
      <c r="AE7189" t="s">
        <v>78</v>
      </c>
      <c r="AF7189" t="s">
        <v>72</v>
      </c>
      <c r="AG7189" t="s">
        <v>240</v>
      </c>
      <c r="AH7189" t="s">
        <v>146</v>
      </c>
      <c r="AI7189" t="s">
        <v>138</v>
      </c>
      <c r="AJ7189" t="str">
        <f t="shared" si="112"/>
        <v>Mar</v>
      </c>
    </row>
    <row r="7190" spans="1:36" x14ac:dyDescent="0.3">
      <c r="A7190" t="s">
        <v>15478</v>
      </c>
      <c r="B7190" s="33">
        <v>45812</v>
      </c>
      <c r="C7190" t="s">
        <v>99</v>
      </c>
      <c r="D7190" t="s">
        <v>15479</v>
      </c>
      <c r="E7190" t="s">
        <v>180</v>
      </c>
      <c r="F7190" t="s">
        <v>172</v>
      </c>
      <c r="G7190" t="s">
        <v>160</v>
      </c>
      <c r="H7190" t="s">
        <v>155</v>
      </c>
      <c r="I7190">
        <v>1480</v>
      </c>
      <c r="J7190" t="s">
        <v>459</v>
      </c>
      <c r="K7190" t="s">
        <v>1924</v>
      </c>
      <c r="L7190" t="s">
        <v>3176</v>
      </c>
      <c r="M7190" t="s">
        <v>248</v>
      </c>
      <c r="N7190">
        <v>230</v>
      </c>
      <c r="O7190">
        <v>47</v>
      </c>
      <c r="P7190">
        <v>55</v>
      </c>
      <c r="Q7190" t="s">
        <v>76</v>
      </c>
      <c r="R7190" t="s">
        <v>238</v>
      </c>
      <c r="S7190" t="s">
        <v>239</v>
      </c>
      <c r="T7190">
        <v>189</v>
      </c>
      <c r="U7190">
        <v>121</v>
      </c>
      <c r="V7190">
        <v>64.02</v>
      </c>
      <c r="W7190" t="s">
        <v>133</v>
      </c>
      <c r="X7190">
        <v>3888</v>
      </c>
      <c r="Y7190">
        <v>470448</v>
      </c>
      <c r="Z7190">
        <v>18876</v>
      </c>
      <c r="AA7190">
        <v>38599</v>
      </c>
      <c r="AB7190">
        <v>527923</v>
      </c>
      <c r="AC7190">
        <v>387605</v>
      </c>
      <c r="AD7190">
        <v>140318</v>
      </c>
      <c r="AE7190" t="s">
        <v>81</v>
      </c>
      <c r="AF7190" t="s">
        <v>81</v>
      </c>
      <c r="AG7190" t="s">
        <v>240</v>
      </c>
      <c r="AH7190" t="s">
        <v>146</v>
      </c>
      <c r="AI7190" t="s">
        <v>139</v>
      </c>
      <c r="AJ7190" t="str">
        <f t="shared" si="112"/>
        <v>Jun</v>
      </c>
    </row>
    <row r="7191" spans="1:36" x14ac:dyDescent="0.3">
      <c r="A7191" t="s">
        <v>15480</v>
      </c>
      <c r="B7191" s="33">
        <v>45713</v>
      </c>
      <c r="C7191" t="s">
        <v>99</v>
      </c>
      <c r="D7191" t="s">
        <v>15481</v>
      </c>
      <c r="E7191" t="s">
        <v>173</v>
      </c>
      <c r="F7191" t="s">
        <v>177</v>
      </c>
      <c r="G7191" t="s">
        <v>161</v>
      </c>
      <c r="H7191" t="s">
        <v>162</v>
      </c>
      <c r="I7191">
        <v>1536</v>
      </c>
      <c r="J7191" t="s">
        <v>633</v>
      </c>
      <c r="K7191" t="s">
        <v>1403</v>
      </c>
      <c r="L7191" t="s">
        <v>1495</v>
      </c>
      <c r="M7191" t="s">
        <v>2078</v>
      </c>
      <c r="N7191">
        <v>213</v>
      </c>
      <c r="O7191">
        <v>5</v>
      </c>
      <c r="P7191">
        <v>8</v>
      </c>
      <c r="Q7191" t="s">
        <v>73</v>
      </c>
      <c r="R7191" t="s">
        <v>238</v>
      </c>
      <c r="S7191" t="s">
        <v>239</v>
      </c>
      <c r="T7191">
        <v>189</v>
      </c>
      <c r="U7191">
        <v>127</v>
      </c>
      <c r="V7191">
        <v>67.2</v>
      </c>
      <c r="W7191" t="s">
        <v>133</v>
      </c>
      <c r="X7191">
        <v>8890</v>
      </c>
      <c r="Y7191">
        <v>1129030</v>
      </c>
      <c r="Z7191">
        <v>58166</v>
      </c>
      <c r="AA7191">
        <v>92075</v>
      </c>
      <c r="AB7191">
        <v>1279271</v>
      </c>
      <c r="AC7191">
        <v>1076553</v>
      </c>
      <c r="AD7191">
        <v>202718</v>
      </c>
      <c r="AE7191" t="s">
        <v>78</v>
      </c>
      <c r="AF7191" t="s">
        <v>78</v>
      </c>
      <c r="AG7191" t="s">
        <v>240</v>
      </c>
      <c r="AH7191" t="s">
        <v>145</v>
      </c>
      <c r="AI7191" t="s">
        <v>138</v>
      </c>
      <c r="AJ7191" t="str">
        <f t="shared" si="112"/>
        <v>Feb</v>
      </c>
    </row>
    <row r="7192" spans="1:36" x14ac:dyDescent="0.3">
      <c r="A7192" t="s">
        <v>15482</v>
      </c>
      <c r="B7192" s="33">
        <v>45930</v>
      </c>
      <c r="C7192" t="s">
        <v>96</v>
      </c>
      <c r="D7192" t="s">
        <v>15483</v>
      </c>
      <c r="E7192" t="s">
        <v>177</v>
      </c>
      <c r="F7192" t="s">
        <v>176</v>
      </c>
      <c r="G7192" t="s">
        <v>162</v>
      </c>
      <c r="H7192" t="s">
        <v>156</v>
      </c>
      <c r="I7192">
        <v>2275</v>
      </c>
      <c r="J7192" t="s">
        <v>529</v>
      </c>
      <c r="K7192" t="s">
        <v>2441</v>
      </c>
      <c r="L7192" t="s">
        <v>3149</v>
      </c>
      <c r="M7192" t="s">
        <v>1251</v>
      </c>
      <c r="N7192">
        <v>318</v>
      </c>
      <c r="O7192">
        <v>9</v>
      </c>
      <c r="P7192">
        <v>6</v>
      </c>
      <c r="Q7192" t="s">
        <v>73</v>
      </c>
      <c r="R7192" t="s">
        <v>238</v>
      </c>
      <c r="S7192" t="s">
        <v>239</v>
      </c>
      <c r="T7192">
        <v>180</v>
      </c>
      <c r="U7192">
        <v>157</v>
      </c>
      <c r="V7192">
        <v>87.22</v>
      </c>
      <c r="W7192" t="s">
        <v>133</v>
      </c>
      <c r="X7192">
        <v>5402</v>
      </c>
      <c r="Y7192">
        <v>848114</v>
      </c>
      <c r="Z7192">
        <v>83524</v>
      </c>
      <c r="AA7192">
        <v>44745</v>
      </c>
      <c r="AB7192">
        <v>976383</v>
      </c>
      <c r="AC7192">
        <v>736297</v>
      </c>
      <c r="AD7192">
        <v>240086</v>
      </c>
      <c r="AE7192" t="s">
        <v>78</v>
      </c>
      <c r="AF7192" t="s">
        <v>81</v>
      </c>
      <c r="AG7192" t="s">
        <v>240</v>
      </c>
      <c r="AH7192" t="s">
        <v>144</v>
      </c>
      <c r="AI7192" t="s">
        <v>138</v>
      </c>
      <c r="AJ7192" t="str">
        <f t="shared" si="112"/>
        <v>Sep</v>
      </c>
    </row>
    <row r="7193" spans="1:36" x14ac:dyDescent="0.3">
      <c r="A7193" t="s">
        <v>15484</v>
      </c>
      <c r="B7193" s="33">
        <v>45926</v>
      </c>
      <c r="C7193" t="s">
        <v>96</v>
      </c>
      <c r="D7193" t="s">
        <v>15485</v>
      </c>
      <c r="E7193" t="s">
        <v>176</v>
      </c>
      <c r="F7193" t="s">
        <v>174</v>
      </c>
      <c r="G7193" t="s">
        <v>156</v>
      </c>
      <c r="H7193" t="s">
        <v>158</v>
      </c>
      <c r="I7193">
        <v>579</v>
      </c>
      <c r="J7193" t="s">
        <v>345</v>
      </c>
      <c r="K7193" t="s">
        <v>4331</v>
      </c>
      <c r="N7193">
        <v>88</v>
      </c>
      <c r="O7193">
        <v>0</v>
      </c>
      <c r="P7193">
        <v>0</v>
      </c>
      <c r="Q7193" t="s">
        <v>67</v>
      </c>
      <c r="R7193" t="s">
        <v>245</v>
      </c>
      <c r="S7193" t="s">
        <v>120</v>
      </c>
      <c r="T7193">
        <v>189</v>
      </c>
      <c r="U7193">
        <v>0</v>
      </c>
      <c r="V7193">
        <v>0</v>
      </c>
      <c r="W7193" t="s">
        <v>133</v>
      </c>
      <c r="X7193">
        <v>9764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 t="s">
        <v>81</v>
      </c>
      <c r="AF7193" t="s">
        <v>78</v>
      </c>
      <c r="AG7193" t="s">
        <v>240</v>
      </c>
      <c r="AH7193" t="s">
        <v>144</v>
      </c>
      <c r="AI7193" t="s">
        <v>138</v>
      </c>
      <c r="AJ7193" t="str">
        <f t="shared" si="112"/>
        <v>Sep</v>
      </c>
    </row>
    <row r="7194" spans="1:36" x14ac:dyDescent="0.3">
      <c r="A7194" t="s">
        <v>15486</v>
      </c>
      <c r="B7194" s="33">
        <v>45738</v>
      </c>
      <c r="C7194" t="s">
        <v>96</v>
      </c>
      <c r="D7194" t="s">
        <v>15487</v>
      </c>
      <c r="E7194" t="s">
        <v>179</v>
      </c>
      <c r="F7194" t="s">
        <v>174</v>
      </c>
      <c r="G7194" t="s">
        <v>166</v>
      </c>
      <c r="H7194" t="s">
        <v>158</v>
      </c>
      <c r="I7194">
        <v>923</v>
      </c>
      <c r="J7194" t="s">
        <v>971</v>
      </c>
      <c r="K7194" t="s">
        <v>2268</v>
      </c>
      <c r="L7194" t="s">
        <v>385</v>
      </c>
      <c r="M7194" t="s">
        <v>3595</v>
      </c>
      <c r="N7194">
        <v>144</v>
      </c>
      <c r="O7194">
        <v>0</v>
      </c>
      <c r="P7194">
        <v>24</v>
      </c>
      <c r="Q7194" t="s">
        <v>73</v>
      </c>
      <c r="R7194" t="s">
        <v>238</v>
      </c>
      <c r="S7194" t="s">
        <v>239</v>
      </c>
      <c r="T7194">
        <v>189</v>
      </c>
      <c r="U7194">
        <v>96</v>
      </c>
      <c r="V7194">
        <v>50.79</v>
      </c>
      <c r="W7194" t="s">
        <v>133</v>
      </c>
      <c r="X7194">
        <v>4522</v>
      </c>
      <c r="Y7194">
        <v>434112</v>
      </c>
      <c r="Z7194">
        <v>39168</v>
      </c>
      <c r="AA7194">
        <v>55200</v>
      </c>
      <c r="AB7194">
        <v>528480</v>
      </c>
      <c r="AC7194">
        <v>403840</v>
      </c>
      <c r="AD7194">
        <v>124640</v>
      </c>
      <c r="AE7194" t="s">
        <v>72</v>
      </c>
      <c r="AF7194" t="s">
        <v>78</v>
      </c>
      <c r="AG7194" t="s">
        <v>240</v>
      </c>
      <c r="AH7194" t="s">
        <v>145</v>
      </c>
      <c r="AI7194" t="s">
        <v>138</v>
      </c>
      <c r="AJ7194" t="str">
        <f t="shared" si="112"/>
        <v>Mar</v>
      </c>
    </row>
    <row r="7195" spans="1:36" x14ac:dyDescent="0.3">
      <c r="A7195" t="s">
        <v>15488</v>
      </c>
      <c r="B7195" s="33">
        <v>45663</v>
      </c>
      <c r="C7195" t="s">
        <v>96</v>
      </c>
      <c r="D7195" t="s">
        <v>15489</v>
      </c>
      <c r="E7195" t="s">
        <v>180</v>
      </c>
      <c r="F7195" t="s">
        <v>175</v>
      </c>
      <c r="G7195" t="s">
        <v>160</v>
      </c>
      <c r="H7195" t="s">
        <v>163</v>
      </c>
      <c r="I7195">
        <v>1325</v>
      </c>
      <c r="J7195" t="s">
        <v>362</v>
      </c>
      <c r="K7195" t="s">
        <v>1859</v>
      </c>
      <c r="L7195" t="s">
        <v>353</v>
      </c>
      <c r="M7195" t="s">
        <v>1859</v>
      </c>
      <c r="N7195">
        <v>170</v>
      </c>
      <c r="O7195">
        <v>0</v>
      </c>
      <c r="P7195">
        <v>0</v>
      </c>
      <c r="Q7195" t="s">
        <v>70</v>
      </c>
      <c r="R7195" t="s">
        <v>238</v>
      </c>
      <c r="S7195" t="s">
        <v>239</v>
      </c>
      <c r="T7195">
        <v>180</v>
      </c>
      <c r="U7195">
        <v>162</v>
      </c>
      <c r="V7195">
        <v>90</v>
      </c>
      <c r="W7195" t="s">
        <v>133</v>
      </c>
      <c r="X7195">
        <v>7352</v>
      </c>
      <c r="Y7195">
        <v>1191024</v>
      </c>
      <c r="Z7195">
        <v>29484</v>
      </c>
      <c r="AA7195">
        <v>45036</v>
      </c>
      <c r="AB7195">
        <v>1265544</v>
      </c>
      <c r="AC7195">
        <v>942274</v>
      </c>
      <c r="AD7195">
        <v>323270</v>
      </c>
      <c r="AE7195" t="s">
        <v>81</v>
      </c>
      <c r="AF7195" t="s">
        <v>75</v>
      </c>
      <c r="AG7195" t="s">
        <v>240</v>
      </c>
      <c r="AH7195" t="s">
        <v>144</v>
      </c>
      <c r="AI7195" t="s">
        <v>139</v>
      </c>
      <c r="AJ7195" t="str">
        <f t="shared" si="112"/>
        <v>Jan</v>
      </c>
    </row>
    <row r="7196" spans="1:36" x14ac:dyDescent="0.3">
      <c r="A7196" t="s">
        <v>15490</v>
      </c>
      <c r="B7196" s="33">
        <v>45683</v>
      </c>
      <c r="C7196" t="s">
        <v>97</v>
      </c>
      <c r="D7196" t="s">
        <v>15491</v>
      </c>
      <c r="E7196" t="s">
        <v>180</v>
      </c>
      <c r="F7196" t="s">
        <v>181</v>
      </c>
      <c r="G7196" t="s">
        <v>160</v>
      </c>
      <c r="H7196" t="s">
        <v>159</v>
      </c>
      <c r="I7196">
        <v>2393</v>
      </c>
      <c r="J7196" t="s">
        <v>514</v>
      </c>
      <c r="K7196" t="s">
        <v>265</v>
      </c>
      <c r="L7196" t="s">
        <v>463</v>
      </c>
      <c r="M7196" t="s">
        <v>2403</v>
      </c>
      <c r="N7196">
        <v>280</v>
      </c>
      <c r="O7196">
        <v>0</v>
      </c>
      <c r="P7196">
        <v>4</v>
      </c>
      <c r="Q7196" t="s">
        <v>70</v>
      </c>
      <c r="R7196" t="s">
        <v>238</v>
      </c>
      <c r="S7196" t="s">
        <v>239</v>
      </c>
      <c r="T7196">
        <v>180</v>
      </c>
      <c r="U7196">
        <v>148</v>
      </c>
      <c r="V7196">
        <v>82.22</v>
      </c>
      <c r="W7196" t="s">
        <v>133</v>
      </c>
      <c r="X7196">
        <v>5135</v>
      </c>
      <c r="Y7196">
        <v>759980</v>
      </c>
      <c r="Z7196">
        <v>50320</v>
      </c>
      <c r="AA7196">
        <v>51652</v>
      </c>
      <c r="AB7196">
        <v>861952</v>
      </c>
      <c r="AC7196">
        <v>697050</v>
      </c>
      <c r="AD7196">
        <v>164902</v>
      </c>
      <c r="AE7196" t="s">
        <v>81</v>
      </c>
      <c r="AF7196" t="s">
        <v>81</v>
      </c>
      <c r="AG7196" t="s">
        <v>240</v>
      </c>
      <c r="AH7196" t="s">
        <v>144</v>
      </c>
      <c r="AI7196" t="s">
        <v>139</v>
      </c>
      <c r="AJ7196" t="str">
        <f t="shared" si="112"/>
        <v>Jan</v>
      </c>
    </row>
    <row r="7197" spans="1:36" x14ac:dyDescent="0.3">
      <c r="A7197" t="s">
        <v>15492</v>
      </c>
      <c r="B7197" s="33">
        <v>45792</v>
      </c>
      <c r="C7197" t="s">
        <v>93</v>
      </c>
      <c r="D7197" t="s">
        <v>15493</v>
      </c>
      <c r="E7197" t="s">
        <v>172</v>
      </c>
      <c r="F7197" t="s">
        <v>176</v>
      </c>
      <c r="G7197" t="s">
        <v>155</v>
      </c>
      <c r="H7197" t="s">
        <v>156</v>
      </c>
      <c r="I7197">
        <v>1816</v>
      </c>
      <c r="J7197" t="s">
        <v>621</v>
      </c>
      <c r="K7197" t="s">
        <v>1905</v>
      </c>
      <c r="L7197" t="s">
        <v>621</v>
      </c>
      <c r="M7197" t="s">
        <v>1031</v>
      </c>
      <c r="N7197">
        <v>230</v>
      </c>
      <c r="O7197">
        <v>30</v>
      </c>
      <c r="P7197">
        <v>26</v>
      </c>
      <c r="Q7197" t="s">
        <v>73</v>
      </c>
      <c r="R7197" t="s">
        <v>238</v>
      </c>
      <c r="S7197" t="s">
        <v>239</v>
      </c>
      <c r="T7197">
        <v>180</v>
      </c>
      <c r="U7197">
        <v>144</v>
      </c>
      <c r="V7197">
        <v>80</v>
      </c>
      <c r="W7197" t="s">
        <v>133</v>
      </c>
      <c r="X7197">
        <v>4816</v>
      </c>
      <c r="Y7197">
        <v>693504</v>
      </c>
      <c r="Z7197">
        <v>41904</v>
      </c>
      <c r="AA7197">
        <v>82080</v>
      </c>
      <c r="AB7197">
        <v>817488</v>
      </c>
      <c r="AC7197">
        <v>682317</v>
      </c>
      <c r="AD7197">
        <v>135171</v>
      </c>
      <c r="AE7197" t="s">
        <v>81</v>
      </c>
      <c r="AF7197" t="s">
        <v>81</v>
      </c>
      <c r="AG7197" t="s">
        <v>240</v>
      </c>
      <c r="AH7197" t="s">
        <v>144</v>
      </c>
      <c r="AI7197" t="s">
        <v>138</v>
      </c>
      <c r="AJ7197" t="str">
        <f t="shared" si="112"/>
        <v>May</v>
      </c>
    </row>
    <row r="7198" spans="1:36" x14ac:dyDescent="0.3">
      <c r="A7198" t="s">
        <v>15494</v>
      </c>
      <c r="B7198" s="33">
        <v>45735</v>
      </c>
      <c r="C7198" t="s">
        <v>93</v>
      </c>
      <c r="D7198" t="s">
        <v>9028</v>
      </c>
      <c r="E7198" t="s">
        <v>173</v>
      </c>
      <c r="F7198" t="s">
        <v>179</v>
      </c>
      <c r="G7198" t="s">
        <v>161</v>
      </c>
      <c r="H7198" t="s">
        <v>166</v>
      </c>
      <c r="I7198">
        <v>827</v>
      </c>
      <c r="J7198" t="s">
        <v>1045</v>
      </c>
      <c r="K7198" t="s">
        <v>2656</v>
      </c>
      <c r="L7198" t="s">
        <v>2589</v>
      </c>
      <c r="M7198" t="s">
        <v>1046</v>
      </c>
      <c r="N7198">
        <v>118</v>
      </c>
      <c r="O7198">
        <v>1</v>
      </c>
      <c r="P7198">
        <v>1</v>
      </c>
      <c r="Q7198" t="s">
        <v>73</v>
      </c>
      <c r="R7198" t="s">
        <v>238</v>
      </c>
      <c r="S7198" t="s">
        <v>239</v>
      </c>
      <c r="T7198">
        <v>150</v>
      </c>
      <c r="U7198">
        <v>89</v>
      </c>
      <c r="V7198">
        <v>59.33</v>
      </c>
      <c r="W7198" t="s">
        <v>135</v>
      </c>
      <c r="X7198">
        <v>7348</v>
      </c>
      <c r="Y7198">
        <v>653972</v>
      </c>
      <c r="Z7198">
        <v>13617</v>
      </c>
      <c r="AA7198">
        <v>58473</v>
      </c>
      <c r="AB7198">
        <v>726062</v>
      </c>
      <c r="AC7198">
        <v>488358</v>
      </c>
      <c r="AD7198">
        <v>237704</v>
      </c>
      <c r="AE7198" t="s">
        <v>78</v>
      </c>
      <c r="AF7198" t="s">
        <v>72</v>
      </c>
      <c r="AG7198" t="s">
        <v>240</v>
      </c>
      <c r="AH7198" t="s">
        <v>144</v>
      </c>
      <c r="AI7198" t="s">
        <v>139</v>
      </c>
      <c r="AJ7198" t="str">
        <f t="shared" si="112"/>
        <v>Mar</v>
      </c>
    </row>
    <row r="7199" spans="1:36" x14ac:dyDescent="0.3">
      <c r="A7199" t="s">
        <v>15495</v>
      </c>
      <c r="B7199" s="33">
        <v>45778</v>
      </c>
      <c r="C7199" t="s">
        <v>95</v>
      </c>
      <c r="D7199" t="s">
        <v>15496</v>
      </c>
      <c r="E7199" t="s">
        <v>173</v>
      </c>
      <c r="F7199" t="s">
        <v>175</v>
      </c>
      <c r="G7199" t="s">
        <v>161</v>
      </c>
      <c r="H7199" t="s">
        <v>163</v>
      </c>
      <c r="I7199">
        <v>2334</v>
      </c>
      <c r="J7199" t="s">
        <v>459</v>
      </c>
      <c r="K7199" t="s">
        <v>1786</v>
      </c>
      <c r="L7199" t="s">
        <v>459</v>
      </c>
      <c r="M7199" t="s">
        <v>1786</v>
      </c>
      <c r="N7199">
        <v>298</v>
      </c>
      <c r="O7199">
        <v>0</v>
      </c>
      <c r="P7199">
        <v>-5</v>
      </c>
      <c r="Q7199" t="s">
        <v>70</v>
      </c>
      <c r="R7199" t="s">
        <v>238</v>
      </c>
      <c r="S7199" t="s">
        <v>239</v>
      </c>
      <c r="T7199">
        <v>180</v>
      </c>
      <c r="U7199">
        <v>94</v>
      </c>
      <c r="V7199">
        <v>52.22</v>
      </c>
      <c r="W7199" t="s">
        <v>133</v>
      </c>
      <c r="X7199">
        <v>3463</v>
      </c>
      <c r="Y7199">
        <v>325522</v>
      </c>
      <c r="Z7199">
        <v>15040</v>
      </c>
      <c r="AA7199">
        <v>33840</v>
      </c>
      <c r="AB7199">
        <v>374402</v>
      </c>
      <c r="AC7199">
        <v>252160</v>
      </c>
      <c r="AD7199">
        <v>122242</v>
      </c>
      <c r="AE7199" t="s">
        <v>78</v>
      </c>
      <c r="AF7199" t="s">
        <v>75</v>
      </c>
      <c r="AG7199" t="s">
        <v>240</v>
      </c>
      <c r="AH7199" t="s">
        <v>147</v>
      </c>
      <c r="AI7199" t="s">
        <v>139</v>
      </c>
      <c r="AJ7199" t="str">
        <f t="shared" si="112"/>
        <v>May</v>
      </c>
    </row>
    <row r="7200" spans="1:36" x14ac:dyDescent="0.3">
      <c r="A7200" t="s">
        <v>15497</v>
      </c>
      <c r="B7200" s="33">
        <v>45810</v>
      </c>
      <c r="C7200" t="s">
        <v>93</v>
      </c>
      <c r="D7200" t="s">
        <v>15498</v>
      </c>
      <c r="E7200" t="s">
        <v>176</v>
      </c>
      <c r="F7200" t="s">
        <v>181</v>
      </c>
      <c r="G7200" t="s">
        <v>156</v>
      </c>
      <c r="H7200" t="s">
        <v>159</v>
      </c>
      <c r="I7200">
        <v>791</v>
      </c>
      <c r="J7200" t="s">
        <v>243</v>
      </c>
      <c r="K7200" t="s">
        <v>736</v>
      </c>
      <c r="L7200" t="s">
        <v>704</v>
      </c>
      <c r="M7200" t="s">
        <v>378</v>
      </c>
      <c r="N7200">
        <v>132</v>
      </c>
      <c r="O7200">
        <v>41</v>
      </c>
      <c r="P7200">
        <v>48</v>
      </c>
      <c r="Q7200" t="s">
        <v>76</v>
      </c>
      <c r="R7200" t="s">
        <v>238</v>
      </c>
      <c r="S7200" t="s">
        <v>239</v>
      </c>
      <c r="T7200">
        <v>180</v>
      </c>
      <c r="U7200">
        <v>137</v>
      </c>
      <c r="V7200">
        <v>76.11</v>
      </c>
      <c r="W7200" t="s">
        <v>133</v>
      </c>
      <c r="X7200">
        <v>8752</v>
      </c>
      <c r="Y7200">
        <v>1199024</v>
      </c>
      <c r="Z7200">
        <v>30414</v>
      </c>
      <c r="AA7200">
        <v>92201</v>
      </c>
      <c r="AB7200">
        <v>1321639</v>
      </c>
      <c r="AC7200">
        <v>1065374</v>
      </c>
      <c r="AD7200">
        <v>256265</v>
      </c>
      <c r="AE7200" t="s">
        <v>81</v>
      </c>
      <c r="AF7200" t="s">
        <v>81</v>
      </c>
      <c r="AG7200" t="s">
        <v>240</v>
      </c>
      <c r="AH7200" t="s">
        <v>145</v>
      </c>
      <c r="AI7200" t="s">
        <v>138</v>
      </c>
      <c r="AJ7200" t="str">
        <f t="shared" si="112"/>
        <v>Jun</v>
      </c>
    </row>
    <row r="7201" spans="1:36" x14ac:dyDescent="0.3">
      <c r="A7201" t="s">
        <v>15499</v>
      </c>
      <c r="B7201" s="33">
        <v>45856</v>
      </c>
      <c r="C7201" t="s">
        <v>96</v>
      </c>
      <c r="D7201" t="s">
        <v>15500</v>
      </c>
      <c r="E7201" t="s">
        <v>177</v>
      </c>
      <c r="F7201" t="s">
        <v>172</v>
      </c>
      <c r="G7201" t="s">
        <v>162</v>
      </c>
      <c r="H7201" t="s">
        <v>155</v>
      </c>
      <c r="I7201">
        <v>2385</v>
      </c>
      <c r="J7201" t="s">
        <v>408</v>
      </c>
      <c r="K7201" t="s">
        <v>15501</v>
      </c>
      <c r="L7201" t="s">
        <v>566</v>
      </c>
      <c r="M7201" t="s">
        <v>15502</v>
      </c>
      <c r="N7201">
        <v>353</v>
      </c>
      <c r="O7201">
        <v>15</v>
      </c>
      <c r="P7201">
        <v>8</v>
      </c>
      <c r="Q7201" t="s">
        <v>73</v>
      </c>
      <c r="R7201" t="s">
        <v>238</v>
      </c>
      <c r="S7201" t="s">
        <v>239</v>
      </c>
      <c r="T7201">
        <v>220</v>
      </c>
      <c r="U7201">
        <v>140</v>
      </c>
      <c r="V7201">
        <v>63.64</v>
      </c>
      <c r="W7201" t="s">
        <v>135</v>
      </c>
      <c r="X7201">
        <v>6610</v>
      </c>
      <c r="Y7201">
        <v>925400</v>
      </c>
      <c r="Z7201">
        <v>73920</v>
      </c>
      <c r="AA7201">
        <v>36260</v>
      </c>
      <c r="AB7201">
        <v>1035580</v>
      </c>
      <c r="AC7201">
        <v>867508</v>
      </c>
      <c r="AD7201">
        <v>168072</v>
      </c>
      <c r="AE7201" t="s">
        <v>78</v>
      </c>
      <c r="AF7201" t="s">
        <v>81</v>
      </c>
      <c r="AG7201" t="s">
        <v>240</v>
      </c>
      <c r="AH7201" t="s">
        <v>144</v>
      </c>
      <c r="AI7201" t="s">
        <v>138</v>
      </c>
      <c r="AJ7201" t="str">
        <f t="shared" si="112"/>
        <v>Jul</v>
      </c>
    </row>
    <row r="7202" spans="1:36" x14ac:dyDescent="0.3">
      <c r="A7202" t="s">
        <v>15503</v>
      </c>
      <c r="B7202" s="33">
        <v>45679</v>
      </c>
      <c r="C7202" t="s">
        <v>98</v>
      </c>
      <c r="D7202" t="s">
        <v>15504</v>
      </c>
      <c r="E7202" t="s">
        <v>173</v>
      </c>
      <c r="F7202" t="s">
        <v>177</v>
      </c>
      <c r="G7202" t="s">
        <v>161</v>
      </c>
      <c r="H7202" t="s">
        <v>162</v>
      </c>
      <c r="I7202">
        <v>556</v>
      </c>
      <c r="J7202" t="s">
        <v>682</v>
      </c>
      <c r="K7202" t="s">
        <v>755</v>
      </c>
      <c r="L7202" t="s">
        <v>353</v>
      </c>
      <c r="M7202" t="s">
        <v>666</v>
      </c>
      <c r="N7202">
        <v>84</v>
      </c>
      <c r="O7202">
        <v>0</v>
      </c>
      <c r="P7202">
        <v>15</v>
      </c>
      <c r="Q7202" t="s">
        <v>73</v>
      </c>
      <c r="R7202" t="s">
        <v>238</v>
      </c>
      <c r="S7202" t="s">
        <v>239</v>
      </c>
      <c r="T7202">
        <v>180</v>
      </c>
      <c r="U7202">
        <v>118</v>
      </c>
      <c r="V7202">
        <v>65.56</v>
      </c>
      <c r="W7202" t="s">
        <v>133</v>
      </c>
      <c r="X7202">
        <v>7601</v>
      </c>
      <c r="Y7202">
        <v>896918</v>
      </c>
      <c r="Z7202">
        <v>62894</v>
      </c>
      <c r="AA7202">
        <v>32686</v>
      </c>
      <c r="AB7202">
        <v>992498</v>
      </c>
      <c r="AC7202">
        <v>681069</v>
      </c>
      <c r="AD7202">
        <v>311429</v>
      </c>
      <c r="AE7202" t="s">
        <v>78</v>
      </c>
      <c r="AF7202" t="s">
        <v>78</v>
      </c>
      <c r="AG7202" t="s">
        <v>240</v>
      </c>
      <c r="AH7202" t="s">
        <v>144</v>
      </c>
      <c r="AI7202" t="s">
        <v>140</v>
      </c>
      <c r="AJ7202" t="str">
        <f t="shared" si="112"/>
        <v>Jan</v>
      </c>
    </row>
    <row r="7203" spans="1:36" x14ac:dyDescent="0.3">
      <c r="A7203" t="s">
        <v>15505</v>
      </c>
      <c r="B7203" s="33">
        <v>45820</v>
      </c>
      <c r="C7203" t="s">
        <v>97</v>
      </c>
      <c r="D7203" t="s">
        <v>15506</v>
      </c>
      <c r="E7203" t="s">
        <v>175</v>
      </c>
      <c r="F7203" t="s">
        <v>179</v>
      </c>
      <c r="G7203" t="s">
        <v>163</v>
      </c>
      <c r="H7203" t="s">
        <v>166</v>
      </c>
      <c r="I7203">
        <v>1825</v>
      </c>
      <c r="J7203" t="s">
        <v>292</v>
      </c>
      <c r="K7203" t="s">
        <v>537</v>
      </c>
      <c r="L7203" t="s">
        <v>4056</v>
      </c>
      <c r="M7203" t="s">
        <v>2729</v>
      </c>
      <c r="N7203">
        <v>272</v>
      </c>
      <c r="O7203">
        <v>12</v>
      </c>
      <c r="P7203">
        <v>16</v>
      </c>
      <c r="Q7203" t="s">
        <v>73</v>
      </c>
      <c r="R7203" t="s">
        <v>238</v>
      </c>
      <c r="S7203" t="s">
        <v>239</v>
      </c>
      <c r="T7203">
        <v>189</v>
      </c>
      <c r="U7203">
        <v>141</v>
      </c>
      <c r="V7203">
        <v>74.599999999999994</v>
      </c>
      <c r="W7203" t="s">
        <v>133</v>
      </c>
      <c r="X7203">
        <v>6579</v>
      </c>
      <c r="Y7203">
        <v>927639</v>
      </c>
      <c r="Z7203">
        <v>59361</v>
      </c>
      <c r="AA7203">
        <v>69090</v>
      </c>
      <c r="AB7203">
        <v>1056090</v>
      </c>
      <c r="AC7203">
        <v>716902</v>
      </c>
      <c r="AD7203">
        <v>339188</v>
      </c>
      <c r="AE7203" t="s">
        <v>75</v>
      </c>
      <c r="AF7203" t="s">
        <v>72</v>
      </c>
      <c r="AG7203" t="s">
        <v>240</v>
      </c>
      <c r="AH7203" t="s">
        <v>146</v>
      </c>
      <c r="AI7203" t="s">
        <v>138</v>
      </c>
      <c r="AJ7203" t="str">
        <f t="shared" si="112"/>
        <v>Jun</v>
      </c>
    </row>
    <row r="7204" spans="1:36" x14ac:dyDescent="0.3">
      <c r="A7204" t="s">
        <v>15507</v>
      </c>
      <c r="B7204" s="33">
        <v>45820</v>
      </c>
      <c r="C7204" t="s">
        <v>95</v>
      </c>
      <c r="D7204" t="s">
        <v>15508</v>
      </c>
      <c r="E7204" t="s">
        <v>176</v>
      </c>
      <c r="F7204" t="s">
        <v>173</v>
      </c>
      <c r="G7204" t="s">
        <v>156</v>
      </c>
      <c r="H7204" t="s">
        <v>161</v>
      </c>
      <c r="I7204">
        <v>2387</v>
      </c>
      <c r="J7204" t="s">
        <v>504</v>
      </c>
      <c r="K7204" t="s">
        <v>1799</v>
      </c>
      <c r="L7204" t="s">
        <v>2386</v>
      </c>
      <c r="M7204" t="s">
        <v>1808</v>
      </c>
      <c r="N7204">
        <v>350</v>
      </c>
      <c r="O7204">
        <v>8</v>
      </c>
      <c r="P7204">
        <v>36</v>
      </c>
      <c r="Q7204" t="s">
        <v>76</v>
      </c>
      <c r="R7204" t="s">
        <v>238</v>
      </c>
      <c r="S7204" t="s">
        <v>239</v>
      </c>
      <c r="T7204">
        <v>220</v>
      </c>
      <c r="U7204">
        <v>112</v>
      </c>
      <c r="V7204">
        <v>50.91</v>
      </c>
      <c r="W7204" t="s">
        <v>135</v>
      </c>
      <c r="X7204">
        <v>6709</v>
      </c>
      <c r="Y7204">
        <v>751408</v>
      </c>
      <c r="Z7204">
        <v>57568</v>
      </c>
      <c r="AA7204">
        <v>54656</v>
      </c>
      <c r="AB7204">
        <v>863632</v>
      </c>
      <c r="AC7204">
        <v>586218</v>
      </c>
      <c r="AD7204">
        <v>277414</v>
      </c>
      <c r="AE7204" t="s">
        <v>81</v>
      </c>
      <c r="AF7204" t="s">
        <v>78</v>
      </c>
      <c r="AG7204" t="s">
        <v>240</v>
      </c>
      <c r="AH7204" t="s">
        <v>145</v>
      </c>
      <c r="AI7204" t="s">
        <v>139</v>
      </c>
      <c r="AJ7204" t="str">
        <f t="shared" si="112"/>
        <v>Jun</v>
      </c>
    </row>
    <row r="7205" spans="1:36" x14ac:dyDescent="0.3">
      <c r="A7205" t="s">
        <v>15509</v>
      </c>
      <c r="B7205" s="33">
        <v>45966</v>
      </c>
      <c r="C7205" t="s">
        <v>98</v>
      </c>
      <c r="D7205" t="s">
        <v>15510</v>
      </c>
      <c r="E7205" t="s">
        <v>173</v>
      </c>
      <c r="F7205" t="s">
        <v>181</v>
      </c>
      <c r="G7205" t="s">
        <v>161</v>
      </c>
      <c r="H7205" t="s">
        <v>159</v>
      </c>
      <c r="I7205">
        <v>1204</v>
      </c>
      <c r="J7205" t="s">
        <v>474</v>
      </c>
      <c r="K7205" t="s">
        <v>2214</v>
      </c>
      <c r="L7205" t="s">
        <v>4415</v>
      </c>
      <c r="M7205" t="s">
        <v>1140</v>
      </c>
      <c r="N7205">
        <v>175</v>
      </c>
      <c r="O7205">
        <v>14</v>
      </c>
      <c r="P7205">
        <v>42</v>
      </c>
      <c r="Q7205" t="s">
        <v>76</v>
      </c>
      <c r="R7205" t="s">
        <v>238</v>
      </c>
      <c r="S7205" t="s">
        <v>239</v>
      </c>
      <c r="T7205">
        <v>180</v>
      </c>
      <c r="U7205">
        <v>134</v>
      </c>
      <c r="V7205">
        <v>74.44</v>
      </c>
      <c r="W7205" t="s">
        <v>133</v>
      </c>
      <c r="X7205">
        <v>3626</v>
      </c>
      <c r="Y7205">
        <v>485884</v>
      </c>
      <c r="Z7205">
        <v>30016</v>
      </c>
      <c r="AA7205">
        <v>104654</v>
      </c>
      <c r="AB7205">
        <v>620554</v>
      </c>
      <c r="AC7205">
        <v>368720</v>
      </c>
      <c r="AD7205">
        <v>251834</v>
      </c>
      <c r="AE7205" t="s">
        <v>78</v>
      </c>
      <c r="AF7205" t="s">
        <v>81</v>
      </c>
      <c r="AG7205" t="s">
        <v>240</v>
      </c>
      <c r="AH7205" t="s">
        <v>144</v>
      </c>
      <c r="AI7205" t="s">
        <v>140</v>
      </c>
      <c r="AJ7205" t="str">
        <f t="shared" si="112"/>
        <v>Nov</v>
      </c>
    </row>
    <row r="7206" spans="1:36" x14ac:dyDescent="0.3">
      <c r="A7206" t="s">
        <v>15511</v>
      </c>
      <c r="B7206" s="33">
        <v>45945</v>
      </c>
      <c r="C7206" t="s">
        <v>98</v>
      </c>
      <c r="D7206" t="s">
        <v>15512</v>
      </c>
      <c r="E7206" t="s">
        <v>181</v>
      </c>
      <c r="F7206" t="s">
        <v>174</v>
      </c>
      <c r="G7206" t="s">
        <v>159</v>
      </c>
      <c r="H7206" t="s">
        <v>158</v>
      </c>
      <c r="I7206">
        <v>1970</v>
      </c>
      <c r="J7206" t="s">
        <v>420</v>
      </c>
      <c r="K7206" t="s">
        <v>1498</v>
      </c>
      <c r="L7206" t="s">
        <v>4719</v>
      </c>
      <c r="M7206" t="s">
        <v>4567</v>
      </c>
      <c r="N7206">
        <v>247</v>
      </c>
      <c r="O7206">
        <v>57</v>
      </c>
      <c r="P7206">
        <v>69</v>
      </c>
      <c r="Q7206" t="s">
        <v>76</v>
      </c>
      <c r="R7206" t="s">
        <v>238</v>
      </c>
      <c r="S7206" t="s">
        <v>239</v>
      </c>
      <c r="T7206">
        <v>220</v>
      </c>
      <c r="U7206">
        <v>161</v>
      </c>
      <c r="V7206">
        <v>73.180000000000007</v>
      </c>
      <c r="W7206" t="s">
        <v>133</v>
      </c>
      <c r="X7206">
        <v>5607</v>
      </c>
      <c r="Y7206">
        <v>902727</v>
      </c>
      <c r="Z7206">
        <v>40089</v>
      </c>
      <c r="AA7206">
        <v>42665</v>
      </c>
      <c r="AB7206">
        <v>985481</v>
      </c>
      <c r="AC7206">
        <v>726752</v>
      </c>
      <c r="AD7206">
        <v>258729</v>
      </c>
      <c r="AE7206" t="s">
        <v>81</v>
      </c>
      <c r="AF7206" t="s">
        <v>78</v>
      </c>
      <c r="AG7206" t="s">
        <v>240</v>
      </c>
      <c r="AH7206" t="s">
        <v>146</v>
      </c>
      <c r="AI7206" t="s">
        <v>139</v>
      </c>
      <c r="AJ7206" t="str">
        <f t="shared" si="112"/>
        <v>Oct</v>
      </c>
    </row>
    <row r="7207" spans="1:36" x14ac:dyDescent="0.3">
      <c r="A7207" t="s">
        <v>15513</v>
      </c>
      <c r="B7207" s="33">
        <v>45744</v>
      </c>
      <c r="C7207" t="s">
        <v>93</v>
      </c>
      <c r="D7207" t="s">
        <v>14303</v>
      </c>
      <c r="E7207" t="s">
        <v>175</v>
      </c>
      <c r="F7207" t="s">
        <v>179</v>
      </c>
      <c r="G7207" t="s">
        <v>163</v>
      </c>
      <c r="H7207" t="s">
        <v>166</v>
      </c>
      <c r="I7207">
        <v>1194</v>
      </c>
      <c r="J7207" t="s">
        <v>377</v>
      </c>
      <c r="K7207" t="s">
        <v>1953</v>
      </c>
      <c r="N7207">
        <v>155</v>
      </c>
      <c r="O7207">
        <v>0</v>
      </c>
      <c r="P7207">
        <v>0</v>
      </c>
      <c r="Q7207" t="s">
        <v>67</v>
      </c>
      <c r="R7207" t="s">
        <v>245</v>
      </c>
      <c r="S7207" t="s">
        <v>120</v>
      </c>
      <c r="T7207">
        <v>186</v>
      </c>
      <c r="U7207">
        <v>0</v>
      </c>
      <c r="V7207">
        <v>0</v>
      </c>
      <c r="W7207" t="s">
        <v>133</v>
      </c>
      <c r="X7207">
        <v>8238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 t="s">
        <v>75</v>
      </c>
      <c r="AF7207" t="s">
        <v>72</v>
      </c>
      <c r="AG7207" t="s">
        <v>240</v>
      </c>
      <c r="AH7207" t="s">
        <v>144</v>
      </c>
      <c r="AI7207" t="s">
        <v>139</v>
      </c>
      <c r="AJ7207" t="str">
        <f t="shared" si="112"/>
        <v>Mar</v>
      </c>
    </row>
    <row r="7208" spans="1:36" x14ac:dyDescent="0.3">
      <c r="A7208" t="s">
        <v>15514</v>
      </c>
      <c r="B7208" s="33">
        <v>45699</v>
      </c>
      <c r="C7208" t="s">
        <v>93</v>
      </c>
      <c r="D7208" t="s">
        <v>15515</v>
      </c>
      <c r="E7208" t="s">
        <v>174</v>
      </c>
      <c r="F7208" t="s">
        <v>178</v>
      </c>
      <c r="G7208" t="s">
        <v>158</v>
      </c>
      <c r="H7208" t="s">
        <v>157</v>
      </c>
      <c r="I7208">
        <v>2246</v>
      </c>
      <c r="J7208" t="s">
        <v>314</v>
      </c>
      <c r="K7208" t="s">
        <v>956</v>
      </c>
      <c r="L7208" t="s">
        <v>841</v>
      </c>
      <c r="M7208" t="s">
        <v>4373</v>
      </c>
      <c r="N7208">
        <v>344</v>
      </c>
      <c r="O7208">
        <v>55</v>
      </c>
      <c r="P7208">
        <v>70</v>
      </c>
      <c r="Q7208" t="s">
        <v>76</v>
      </c>
      <c r="R7208" t="s">
        <v>238</v>
      </c>
      <c r="S7208" t="s">
        <v>239</v>
      </c>
      <c r="T7208">
        <v>189</v>
      </c>
      <c r="U7208">
        <v>131</v>
      </c>
      <c r="V7208">
        <v>69.31</v>
      </c>
      <c r="W7208" t="s">
        <v>133</v>
      </c>
      <c r="X7208">
        <v>8869</v>
      </c>
      <c r="Y7208">
        <v>1161839</v>
      </c>
      <c r="Z7208">
        <v>42837</v>
      </c>
      <c r="AA7208">
        <v>104014</v>
      </c>
      <c r="AB7208">
        <v>1308690</v>
      </c>
      <c r="AC7208">
        <v>829767</v>
      </c>
      <c r="AD7208">
        <v>478923</v>
      </c>
      <c r="AE7208" t="s">
        <v>78</v>
      </c>
      <c r="AF7208" t="s">
        <v>75</v>
      </c>
      <c r="AG7208" t="s">
        <v>240</v>
      </c>
      <c r="AH7208" t="s">
        <v>144</v>
      </c>
      <c r="AI7208" t="s">
        <v>139</v>
      </c>
      <c r="AJ7208" t="str">
        <f t="shared" si="112"/>
        <v>Feb</v>
      </c>
    </row>
    <row r="7209" spans="1:36" x14ac:dyDescent="0.3">
      <c r="A7209" t="s">
        <v>15516</v>
      </c>
      <c r="B7209" s="33">
        <v>45829</v>
      </c>
      <c r="C7209" t="s">
        <v>93</v>
      </c>
      <c r="D7209" t="s">
        <v>15517</v>
      </c>
      <c r="E7209" t="s">
        <v>173</v>
      </c>
      <c r="F7209" t="s">
        <v>174</v>
      </c>
      <c r="G7209" t="s">
        <v>161</v>
      </c>
      <c r="H7209" t="s">
        <v>158</v>
      </c>
      <c r="I7209">
        <v>364</v>
      </c>
      <c r="J7209" t="s">
        <v>639</v>
      </c>
      <c r="K7209" t="s">
        <v>2812</v>
      </c>
      <c r="L7209" t="s">
        <v>3076</v>
      </c>
      <c r="M7209" t="s">
        <v>1268</v>
      </c>
      <c r="N7209">
        <v>72</v>
      </c>
      <c r="O7209">
        <v>9</v>
      </c>
      <c r="P7209">
        <v>21</v>
      </c>
      <c r="Q7209" t="s">
        <v>73</v>
      </c>
      <c r="R7209" t="s">
        <v>238</v>
      </c>
      <c r="S7209" t="s">
        <v>239</v>
      </c>
      <c r="T7209">
        <v>220</v>
      </c>
      <c r="U7209">
        <v>174</v>
      </c>
      <c r="V7209">
        <v>79.09</v>
      </c>
      <c r="W7209" t="s">
        <v>135</v>
      </c>
      <c r="X7209">
        <v>5511</v>
      </c>
      <c r="Y7209">
        <v>958914</v>
      </c>
      <c r="Z7209">
        <v>58812</v>
      </c>
      <c r="AA7209">
        <v>53070</v>
      </c>
      <c r="AB7209">
        <v>1070796</v>
      </c>
      <c r="AC7209">
        <v>706730</v>
      </c>
      <c r="AD7209">
        <v>364066</v>
      </c>
      <c r="AE7209" t="s">
        <v>78</v>
      </c>
      <c r="AF7209" t="s">
        <v>78</v>
      </c>
      <c r="AG7209" t="s">
        <v>240</v>
      </c>
      <c r="AH7209" t="s">
        <v>144</v>
      </c>
      <c r="AI7209" t="s">
        <v>139</v>
      </c>
      <c r="AJ7209" t="str">
        <f t="shared" si="112"/>
        <v>Jun</v>
      </c>
    </row>
    <row r="7210" spans="1:36" x14ac:dyDescent="0.3">
      <c r="A7210" t="s">
        <v>15518</v>
      </c>
      <c r="B7210" s="33">
        <v>45928</v>
      </c>
      <c r="C7210" t="s">
        <v>99</v>
      </c>
      <c r="D7210" t="s">
        <v>15519</v>
      </c>
      <c r="E7210" t="s">
        <v>173</v>
      </c>
      <c r="F7210" t="s">
        <v>181</v>
      </c>
      <c r="G7210" t="s">
        <v>161</v>
      </c>
      <c r="H7210" t="s">
        <v>159</v>
      </c>
      <c r="I7210">
        <v>507</v>
      </c>
      <c r="J7210" t="s">
        <v>275</v>
      </c>
      <c r="K7210" t="s">
        <v>2413</v>
      </c>
      <c r="L7210" t="s">
        <v>626</v>
      </c>
      <c r="M7210" t="s">
        <v>2413</v>
      </c>
      <c r="N7210">
        <v>78</v>
      </c>
      <c r="O7210">
        <v>0</v>
      </c>
      <c r="P7210">
        <v>0</v>
      </c>
      <c r="Q7210" t="s">
        <v>70</v>
      </c>
      <c r="R7210" t="s">
        <v>238</v>
      </c>
      <c r="S7210" t="s">
        <v>239</v>
      </c>
      <c r="T7210">
        <v>189</v>
      </c>
      <c r="U7210">
        <v>179</v>
      </c>
      <c r="V7210">
        <v>94.71</v>
      </c>
      <c r="W7210" t="s">
        <v>134</v>
      </c>
      <c r="X7210">
        <v>7648</v>
      </c>
      <c r="Y7210">
        <v>1368992</v>
      </c>
      <c r="Z7210">
        <v>63187</v>
      </c>
      <c r="AA7210">
        <v>97913</v>
      </c>
      <c r="AB7210">
        <v>1530092</v>
      </c>
      <c r="AC7210">
        <v>1321865</v>
      </c>
      <c r="AD7210">
        <v>208227</v>
      </c>
      <c r="AE7210" t="s">
        <v>78</v>
      </c>
      <c r="AF7210" t="s">
        <v>81</v>
      </c>
      <c r="AG7210" t="s">
        <v>240</v>
      </c>
      <c r="AH7210" t="s">
        <v>144</v>
      </c>
      <c r="AI7210" t="s">
        <v>138</v>
      </c>
      <c r="AJ7210" t="str">
        <f t="shared" si="112"/>
        <v>Sep</v>
      </c>
    </row>
    <row r="7211" spans="1:36" x14ac:dyDescent="0.3">
      <c r="A7211" t="s">
        <v>15520</v>
      </c>
      <c r="B7211" s="33">
        <v>45859</v>
      </c>
      <c r="C7211" t="s">
        <v>98</v>
      </c>
      <c r="D7211" t="s">
        <v>15521</v>
      </c>
      <c r="E7211" t="s">
        <v>177</v>
      </c>
      <c r="F7211" t="s">
        <v>175</v>
      </c>
      <c r="G7211" t="s">
        <v>162</v>
      </c>
      <c r="H7211" t="s">
        <v>163</v>
      </c>
      <c r="I7211">
        <v>2052</v>
      </c>
      <c r="J7211" t="s">
        <v>581</v>
      </c>
      <c r="K7211" t="s">
        <v>2441</v>
      </c>
      <c r="L7211" t="s">
        <v>2741</v>
      </c>
      <c r="M7211" t="s">
        <v>1368</v>
      </c>
      <c r="N7211">
        <v>258</v>
      </c>
      <c r="O7211">
        <v>9</v>
      </c>
      <c r="P7211">
        <v>38</v>
      </c>
      <c r="Q7211" t="s">
        <v>76</v>
      </c>
      <c r="R7211" t="s">
        <v>238</v>
      </c>
      <c r="S7211" t="s">
        <v>239</v>
      </c>
      <c r="T7211">
        <v>180</v>
      </c>
      <c r="U7211">
        <v>134</v>
      </c>
      <c r="V7211">
        <v>74.44</v>
      </c>
      <c r="W7211" t="s">
        <v>133</v>
      </c>
      <c r="X7211">
        <v>2880</v>
      </c>
      <c r="Y7211">
        <v>385920</v>
      </c>
      <c r="Z7211">
        <v>51322</v>
      </c>
      <c r="AA7211">
        <v>64052</v>
      </c>
      <c r="AB7211">
        <v>501294</v>
      </c>
      <c r="AC7211">
        <v>385428</v>
      </c>
      <c r="AD7211">
        <v>115866</v>
      </c>
      <c r="AE7211" t="s">
        <v>78</v>
      </c>
      <c r="AF7211" t="s">
        <v>75</v>
      </c>
      <c r="AG7211" t="s">
        <v>240</v>
      </c>
      <c r="AH7211" t="s">
        <v>144</v>
      </c>
      <c r="AI7211" t="s">
        <v>139</v>
      </c>
      <c r="AJ7211" t="str">
        <f t="shared" si="112"/>
        <v>Jul</v>
      </c>
    </row>
    <row r="7212" spans="1:36" x14ac:dyDescent="0.3">
      <c r="A7212" t="s">
        <v>15522</v>
      </c>
      <c r="B7212" s="33">
        <v>45724</v>
      </c>
      <c r="C7212" t="s">
        <v>95</v>
      </c>
      <c r="D7212" t="s">
        <v>15523</v>
      </c>
      <c r="E7212" t="s">
        <v>175</v>
      </c>
      <c r="F7212" t="s">
        <v>173</v>
      </c>
      <c r="G7212" t="s">
        <v>163</v>
      </c>
      <c r="H7212" t="s">
        <v>161</v>
      </c>
      <c r="I7212">
        <v>1799</v>
      </c>
      <c r="J7212" t="s">
        <v>477</v>
      </c>
      <c r="K7212" t="s">
        <v>3539</v>
      </c>
      <c r="L7212" t="s">
        <v>477</v>
      </c>
      <c r="M7212" t="s">
        <v>3693</v>
      </c>
      <c r="N7212">
        <v>267</v>
      </c>
      <c r="O7212">
        <v>0</v>
      </c>
      <c r="P7212">
        <v>7</v>
      </c>
      <c r="Q7212" t="s">
        <v>73</v>
      </c>
      <c r="R7212" t="s">
        <v>238</v>
      </c>
      <c r="S7212" t="s">
        <v>239</v>
      </c>
      <c r="T7212">
        <v>189</v>
      </c>
      <c r="U7212">
        <v>143</v>
      </c>
      <c r="V7212">
        <v>75.66</v>
      </c>
      <c r="W7212" t="s">
        <v>133</v>
      </c>
      <c r="X7212">
        <v>10743</v>
      </c>
      <c r="Y7212">
        <v>1536249</v>
      </c>
      <c r="Z7212">
        <v>43615</v>
      </c>
      <c r="AA7212">
        <v>90805</v>
      </c>
      <c r="AB7212">
        <v>1670669</v>
      </c>
      <c r="AC7212">
        <v>1265786</v>
      </c>
      <c r="AD7212">
        <v>404883</v>
      </c>
      <c r="AE7212" t="s">
        <v>75</v>
      </c>
      <c r="AF7212" t="s">
        <v>78</v>
      </c>
      <c r="AG7212" t="s">
        <v>240</v>
      </c>
      <c r="AH7212" t="s">
        <v>145</v>
      </c>
      <c r="AI7212" t="s">
        <v>140</v>
      </c>
      <c r="AJ7212" t="str">
        <f t="shared" si="112"/>
        <v>Mar</v>
      </c>
    </row>
    <row r="7213" spans="1:36" x14ac:dyDescent="0.3">
      <c r="A7213" t="s">
        <v>15524</v>
      </c>
      <c r="B7213" s="33">
        <v>45700</v>
      </c>
      <c r="C7213" t="s">
        <v>93</v>
      </c>
      <c r="D7213" t="s">
        <v>11430</v>
      </c>
      <c r="E7213" t="s">
        <v>179</v>
      </c>
      <c r="F7213" t="s">
        <v>176</v>
      </c>
      <c r="G7213" t="s">
        <v>166</v>
      </c>
      <c r="H7213" t="s">
        <v>156</v>
      </c>
      <c r="I7213">
        <v>437</v>
      </c>
      <c r="J7213" t="s">
        <v>744</v>
      </c>
      <c r="K7213" t="s">
        <v>1575</v>
      </c>
      <c r="L7213" t="s">
        <v>377</v>
      </c>
      <c r="M7213" t="s">
        <v>1575</v>
      </c>
      <c r="N7213">
        <v>77</v>
      </c>
      <c r="O7213">
        <v>0</v>
      </c>
      <c r="P7213">
        <v>-3</v>
      </c>
      <c r="Q7213" t="s">
        <v>70</v>
      </c>
      <c r="R7213" t="s">
        <v>238</v>
      </c>
      <c r="S7213" t="s">
        <v>239</v>
      </c>
      <c r="T7213">
        <v>150</v>
      </c>
      <c r="U7213">
        <v>125</v>
      </c>
      <c r="V7213">
        <v>83.33</v>
      </c>
      <c r="W7213" t="s">
        <v>133</v>
      </c>
      <c r="X7213">
        <v>6126</v>
      </c>
      <c r="Y7213">
        <v>765750</v>
      </c>
      <c r="Z7213">
        <v>46125</v>
      </c>
      <c r="AA7213">
        <v>63375</v>
      </c>
      <c r="AB7213">
        <v>875250</v>
      </c>
      <c r="AC7213">
        <v>717943</v>
      </c>
      <c r="AD7213">
        <v>157307</v>
      </c>
      <c r="AE7213" t="s">
        <v>72</v>
      </c>
      <c r="AF7213" t="s">
        <v>81</v>
      </c>
      <c r="AG7213" t="s">
        <v>240</v>
      </c>
      <c r="AH7213" t="s">
        <v>144</v>
      </c>
      <c r="AI7213" t="s">
        <v>138</v>
      </c>
      <c r="AJ7213" t="str">
        <f t="shared" si="112"/>
        <v>Feb</v>
      </c>
    </row>
    <row r="7214" spans="1:36" x14ac:dyDescent="0.3">
      <c r="A7214" t="s">
        <v>15525</v>
      </c>
      <c r="B7214" s="33">
        <v>45920</v>
      </c>
      <c r="C7214" t="s">
        <v>97</v>
      </c>
      <c r="D7214" t="s">
        <v>15526</v>
      </c>
      <c r="E7214" t="s">
        <v>175</v>
      </c>
      <c r="F7214" t="s">
        <v>173</v>
      </c>
      <c r="G7214" t="s">
        <v>163</v>
      </c>
      <c r="H7214" t="s">
        <v>161</v>
      </c>
      <c r="I7214">
        <v>1496</v>
      </c>
      <c r="J7214" t="s">
        <v>420</v>
      </c>
      <c r="K7214" t="s">
        <v>1258</v>
      </c>
      <c r="L7214" t="s">
        <v>258</v>
      </c>
      <c r="M7214" t="s">
        <v>1258</v>
      </c>
      <c r="N7214">
        <v>189</v>
      </c>
      <c r="O7214">
        <v>0</v>
      </c>
      <c r="P7214">
        <v>-10</v>
      </c>
      <c r="Q7214" t="s">
        <v>70</v>
      </c>
      <c r="R7214" t="s">
        <v>238</v>
      </c>
      <c r="S7214" t="s">
        <v>239</v>
      </c>
      <c r="T7214">
        <v>180</v>
      </c>
      <c r="U7214">
        <v>138</v>
      </c>
      <c r="V7214">
        <v>76.67</v>
      </c>
      <c r="W7214" t="s">
        <v>133</v>
      </c>
      <c r="X7214">
        <v>5527</v>
      </c>
      <c r="Y7214">
        <v>762726</v>
      </c>
      <c r="Z7214">
        <v>69690</v>
      </c>
      <c r="AA7214">
        <v>93978</v>
      </c>
      <c r="AB7214">
        <v>926394</v>
      </c>
      <c r="AC7214">
        <v>710938</v>
      </c>
      <c r="AD7214">
        <v>215456</v>
      </c>
      <c r="AE7214" t="s">
        <v>75</v>
      </c>
      <c r="AF7214" t="s">
        <v>78</v>
      </c>
      <c r="AG7214" t="s">
        <v>240</v>
      </c>
      <c r="AH7214" t="s">
        <v>144</v>
      </c>
      <c r="AI7214" t="s">
        <v>138</v>
      </c>
      <c r="AJ7214" t="str">
        <f t="shared" si="112"/>
        <v>Sep</v>
      </c>
    </row>
    <row r="7215" spans="1:36" x14ac:dyDescent="0.3">
      <c r="A7215" t="s">
        <v>15527</v>
      </c>
      <c r="B7215" s="33">
        <v>45765</v>
      </c>
      <c r="C7215" t="s">
        <v>96</v>
      </c>
      <c r="D7215" t="s">
        <v>15528</v>
      </c>
      <c r="E7215" t="s">
        <v>176</v>
      </c>
      <c r="F7215" t="s">
        <v>179</v>
      </c>
      <c r="G7215" t="s">
        <v>156</v>
      </c>
      <c r="H7215" t="s">
        <v>166</v>
      </c>
      <c r="I7215">
        <v>1462</v>
      </c>
      <c r="J7215" t="s">
        <v>477</v>
      </c>
      <c r="K7215" t="s">
        <v>1535</v>
      </c>
      <c r="L7215" t="s">
        <v>2036</v>
      </c>
      <c r="M7215" t="s">
        <v>1535</v>
      </c>
      <c r="N7215">
        <v>192</v>
      </c>
      <c r="O7215">
        <v>3</v>
      </c>
      <c r="P7215">
        <v>-2</v>
      </c>
      <c r="Q7215" t="s">
        <v>73</v>
      </c>
      <c r="R7215" t="s">
        <v>238</v>
      </c>
      <c r="S7215" t="s">
        <v>239</v>
      </c>
      <c r="T7215">
        <v>180</v>
      </c>
      <c r="U7215">
        <v>127</v>
      </c>
      <c r="V7215">
        <v>70.56</v>
      </c>
      <c r="W7215" t="s">
        <v>133</v>
      </c>
      <c r="X7215">
        <v>5729</v>
      </c>
      <c r="Y7215">
        <v>727583</v>
      </c>
      <c r="Z7215">
        <v>42926</v>
      </c>
      <c r="AA7215">
        <v>99949</v>
      </c>
      <c r="AB7215">
        <v>870458</v>
      </c>
      <c r="AC7215">
        <v>743830</v>
      </c>
      <c r="AD7215">
        <v>126628</v>
      </c>
      <c r="AE7215" t="s">
        <v>81</v>
      </c>
      <c r="AF7215" t="s">
        <v>72</v>
      </c>
      <c r="AG7215" t="s">
        <v>240</v>
      </c>
      <c r="AH7215" t="s">
        <v>144</v>
      </c>
      <c r="AI7215" t="s">
        <v>138</v>
      </c>
      <c r="AJ7215" t="str">
        <f t="shared" si="112"/>
        <v>Apr</v>
      </c>
    </row>
    <row r="7216" spans="1:36" x14ac:dyDescent="0.3">
      <c r="A7216" t="s">
        <v>15529</v>
      </c>
      <c r="B7216" s="33">
        <v>45871</v>
      </c>
      <c r="C7216" t="s">
        <v>98</v>
      </c>
      <c r="D7216" t="s">
        <v>15530</v>
      </c>
      <c r="E7216" t="s">
        <v>172</v>
      </c>
      <c r="F7216" t="s">
        <v>173</v>
      </c>
      <c r="G7216" t="s">
        <v>155</v>
      </c>
      <c r="H7216" t="s">
        <v>161</v>
      </c>
      <c r="I7216">
        <v>1283</v>
      </c>
      <c r="J7216" t="s">
        <v>554</v>
      </c>
      <c r="K7216" t="s">
        <v>2109</v>
      </c>
      <c r="L7216" t="s">
        <v>1817</v>
      </c>
      <c r="M7216" t="s">
        <v>2109</v>
      </c>
      <c r="N7216">
        <v>196</v>
      </c>
      <c r="O7216">
        <v>12</v>
      </c>
      <c r="P7216">
        <v>-5</v>
      </c>
      <c r="Q7216" t="s">
        <v>73</v>
      </c>
      <c r="R7216" t="s">
        <v>238</v>
      </c>
      <c r="S7216" t="s">
        <v>239</v>
      </c>
      <c r="T7216">
        <v>180</v>
      </c>
      <c r="U7216">
        <v>124</v>
      </c>
      <c r="V7216">
        <v>68.89</v>
      </c>
      <c r="W7216" t="s">
        <v>135</v>
      </c>
      <c r="X7216">
        <v>4303</v>
      </c>
      <c r="Y7216">
        <v>533572</v>
      </c>
      <c r="Z7216">
        <v>53940</v>
      </c>
      <c r="AA7216">
        <v>48608</v>
      </c>
      <c r="AB7216">
        <v>636120</v>
      </c>
      <c r="AC7216">
        <v>522416</v>
      </c>
      <c r="AD7216">
        <v>113704</v>
      </c>
      <c r="AE7216" t="s">
        <v>81</v>
      </c>
      <c r="AF7216" t="s">
        <v>78</v>
      </c>
      <c r="AG7216" t="s">
        <v>240</v>
      </c>
      <c r="AH7216" t="s">
        <v>146</v>
      </c>
      <c r="AI7216" t="s">
        <v>139</v>
      </c>
      <c r="AJ7216" t="str">
        <f t="shared" si="112"/>
        <v>Aug</v>
      </c>
    </row>
    <row r="7217" spans="1:36" x14ac:dyDescent="0.3">
      <c r="A7217" t="s">
        <v>15531</v>
      </c>
      <c r="B7217" s="33">
        <v>45972</v>
      </c>
      <c r="C7217" t="s">
        <v>93</v>
      </c>
      <c r="D7217" t="s">
        <v>15532</v>
      </c>
      <c r="E7217" t="s">
        <v>180</v>
      </c>
      <c r="F7217" t="s">
        <v>172</v>
      </c>
      <c r="G7217" t="s">
        <v>160</v>
      </c>
      <c r="H7217" t="s">
        <v>155</v>
      </c>
      <c r="I7217">
        <v>2251</v>
      </c>
      <c r="J7217" t="s">
        <v>463</v>
      </c>
      <c r="K7217" t="s">
        <v>1077</v>
      </c>
      <c r="N7217">
        <v>310</v>
      </c>
      <c r="O7217">
        <v>0</v>
      </c>
      <c r="P7217">
        <v>0</v>
      </c>
      <c r="Q7217" t="s">
        <v>67</v>
      </c>
      <c r="R7217" t="s">
        <v>245</v>
      </c>
      <c r="S7217" t="s">
        <v>123</v>
      </c>
      <c r="T7217">
        <v>220</v>
      </c>
      <c r="U7217">
        <v>0</v>
      </c>
      <c r="V7217">
        <v>0</v>
      </c>
      <c r="W7217" t="s">
        <v>133</v>
      </c>
      <c r="X7217">
        <v>5741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 t="s">
        <v>81</v>
      </c>
      <c r="AF7217" t="s">
        <v>81</v>
      </c>
      <c r="AG7217" t="s">
        <v>240</v>
      </c>
      <c r="AH7217" t="s">
        <v>145</v>
      </c>
      <c r="AI7217" t="s">
        <v>140</v>
      </c>
      <c r="AJ7217" t="str">
        <f t="shared" si="112"/>
        <v>Nov</v>
      </c>
    </row>
    <row r="7218" spans="1:36" x14ac:dyDescent="0.3">
      <c r="A7218" t="s">
        <v>15533</v>
      </c>
      <c r="B7218" s="33">
        <v>45735</v>
      </c>
      <c r="C7218" t="s">
        <v>95</v>
      </c>
      <c r="D7218" t="s">
        <v>15534</v>
      </c>
      <c r="E7218" t="s">
        <v>173</v>
      </c>
      <c r="F7218" t="s">
        <v>175</v>
      </c>
      <c r="G7218" t="s">
        <v>161</v>
      </c>
      <c r="H7218" t="s">
        <v>163</v>
      </c>
      <c r="I7218">
        <v>471</v>
      </c>
      <c r="J7218" t="s">
        <v>504</v>
      </c>
      <c r="K7218" t="s">
        <v>1182</v>
      </c>
      <c r="L7218" t="s">
        <v>236</v>
      </c>
      <c r="M7218" t="s">
        <v>1182</v>
      </c>
      <c r="N7218">
        <v>77</v>
      </c>
      <c r="O7218">
        <v>0</v>
      </c>
      <c r="P7218">
        <v>0</v>
      </c>
      <c r="Q7218" t="s">
        <v>70</v>
      </c>
      <c r="R7218" t="s">
        <v>238</v>
      </c>
      <c r="S7218" t="s">
        <v>239</v>
      </c>
      <c r="T7218">
        <v>189</v>
      </c>
      <c r="U7218">
        <v>168</v>
      </c>
      <c r="V7218">
        <v>88.89</v>
      </c>
      <c r="W7218" t="s">
        <v>133</v>
      </c>
      <c r="X7218">
        <v>5790</v>
      </c>
      <c r="Y7218">
        <v>972720</v>
      </c>
      <c r="Z7218">
        <v>84168</v>
      </c>
      <c r="AA7218">
        <v>26712</v>
      </c>
      <c r="AB7218">
        <v>1083600</v>
      </c>
      <c r="AC7218">
        <v>698927</v>
      </c>
      <c r="AD7218">
        <v>384673</v>
      </c>
      <c r="AE7218" t="s">
        <v>78</v>
      </c>
      <c r="AF7218" t="s">
        <v>75</v>
      </c>
      <c r="AG7218" t="s">
        <v>240</v>
      </c>
      <c r="AH7218" t="s">
        <v>144</v>
      </c>
      <c r="AI7218" t="s">
        <v>138</v>
      </c>
      <c r="AJ7218" t="str">
        <f t="shared" si="112"/>
        <v>Mar</v>
      </c>
    </row>
    <row r="7219" spans="1:36" x14ac:dyDescent="0.3">
      <c r="A7219" t="s">
        <v>15535</v>
      </c>
      <c r="B7219" s="33">
        <v>45761</v>
      </c>
      <c r="C7219" t="s">
        <v>95</v>
      </c>
      <c r="D7219" t="s">
        <v>15536</v>
      </c>
      <c r="E7219" t="s">
        <v>179</v>
      </c>
      <c r="F7219" t="s">
        <v>177</v>
      </c>
      <c r="G7219" t="s">
        <v>166</v>
      </c>
      <c r="H7219" t="s">
        <v>162</v>
      </c>
      <c r="I7219">
        <v>619</v>
      </c>
      <c r="J7219" t="s">
        <v>368</v>
      </c>
      <c r="K7219" t="s">
        <v>4131</v>
      </c>
      <c r="L7219" t="s">
        <v>2441</v>
      </c>
      <c r="M7219" t="s">
        <v>1484</v>
      </c>
      <c r="N7219">
        <v>98</v>
      </c>
      <c r="O7219">
        <v>18</v>
      </c>
      <c r="P7219">
        <v>8</v>
      </c>
      <c r="Q7219" t="s">
        <v>73</v>
      </c>
      <c r="R7219" t="s">
        <v>238</v>
      </c>
      <c r="S7219" t="s">
        <v>239</v>
      </c>
      <c r="T7219">
        <v>186</v>
      </c>
      <c r="U7219">
        <v>155</v>
      </c>
      <c r="V7219">
        <v>83.33</v>
      </c>
      <c r="W7219" t="s">
        <v>135</v>
      </c>
      <c r="X7219">
        <v>7670</v>
      </c>
      <c r="Y7219">
        <v>1188850</v>
      </c>
      <c r="Z7219">
        <v>50995</v>
      </c>
      <c r="AA7219">
        <v>102920</v>
      </c>
      <c r="AB7219">
        <v>1342765</v>
      </c>
      <c r="AC7219">
        <v>1103411</v>
      </c>
      <c r="AD7219">
        <v>239354</v>
      </c>
      <c r="AE7219" t="s">
        <v>72</v>
      </c>
      <c r="AF7219" t="s">
        <v>78</v>
      </c>
      <c r="AG7219" t="s">
        <v>240</v>
      </c>
      <c r="AH7219" t="s">
        <v>145</v>
      </c>
      <c r="AI7219" t="s">
        <v>139</v>
      </c>
      <c r="AJ7219" t="str">
        <f t="shared" si="112"/>
        <v>Apr</v>
      </c>
    </row>
    <row r="7220" spans="1:36" x14ac:dyDescent="0.3">
      <c r="A7220" t="s">
        <v>15537</v>
      </c>
      <c r="B7220" s="33">
        <v>45912</v>
      </c>
      <c r="C7220" t="s">
        <v>93</v>
      </c>
      <c r="D7220" t="s">
        <v>15538</v>
      </c>
      <c r="E7220" t="s">
        <v>180</v>
      </c>
      <c r="F7220" t="s">
        <v>181</v>
      </c>
      <c r="G7220" t="s">
        <v>160</v>
      </c>
      <c r="H7220" t="s">
        <v>159</v>
      </c>
      <c r="I7220">
        <v>848</v>
      </c>
      <c r="J7220" t="s">
        <v>566</v>
      </c>
      <c r="K7220" t="s">
        <v>1535</v>
      </c>
      <c r="L7220" t="s">
        <v>408</v>
      </c>
      <c r="M7220" t="s">
        <v>1481</v>
      </c>
      <c r="N7220">
        <v>132</v>
      </c>
      <c r="O7220">
        <v>0</v>
      </c>
      <c r="P7220">
        <v>17</v>
      </c>
      <c r="Q7220" t="s">
        <v>73</v>
      </c>
      <c r="R7220" t="s">
        <v>238</v>
      </c>
      <c r="S7220" t="s">
        <v>239</v>
      </c>
      <c r="T7220">
        <v>220</v>
      </c>
      <c r="U7220">
        <v>158</v>
      </c>
      <c r="V7220">
        <v>71.819999999999993</v>
      </c>
      <c r="W7220" t="s">
        <v>133</v>
      </c>
      <c r="X7220">
        <v>5104</v>
      </c>
      <c r="Y7220">
        <v>806432</v>
      </c>
      <c r="Z7220">
        <v>79000</v>
      </c>
      <c r="AA7220">
        <v>24490</v>
      </c>
      <c r="AB7220">
        <v>909922</v>
      </c>
      <c r="AC7220">
        <v>606737</v>
      </c>
      <c r="AD7220">
        <v>303185</v>
      </c>
      <c r="AE7220" t="s">
        <v>81</v>
      </c>
      <c r="AF7220" t="s">
        <v>81</v>
      </c>
      <c r="AG7220" t="s">
        <v>240</v>
      </c>
      <c r="AH7220" t="s">
        <v>144</v>
      </c>
      <c r="AI7220" t="s">
        <v>138</v>
      </c>
      <c r="AJ7220" t="str">
        <f t="shared" si="112"/>
        <v>Sep</v>
      </c>
    </row>
    <row r="7221" spans="1:36" x14ac:dyDescent="0.3">
      <c r="A7221" t="s">
        <v>15539</v>
      </c>
      <c r="B7221" s="33">
        <v>45725</v>
      </c>
      <c r="C7221" t="s">
        <v>93</v>
      </c>
      <c r="D7221" t="s">
        <v>15540</v>
      </c>
      <c r="E7221" t="s">
        <v>181</v>
      </c>
      <c r="F7221" t="s">
        <v>180</v>
      </c>
      <c r="G7221" t="s">
        <v>159</v>
      </c>
      <c r="H7221" t="s">
        <v>160</v>
      </c>
      <c r="I7221">
        <v>2162</v>
      </c>
      <c r="J7221" t="s">
        <v>1434</v>
      </c>
      <c r="K7221" t="s">
        <v>474</v>
      </c>
      <c r="L7221" t="s">
        <v>1006</v>
      </c>
      <c r="M7221" t="s">
        <v>2850</v>
      </c>
      <c r="N7221">
        <v>255</v>
      </c>
      <c r="O7221">
        <v>38</v>
      </c>
      <c r="P7221">
        <v>43</v>
      </c>
      <c r="Q7221" t="s">
        <v>76</v>
      </c>
      <c r="R7221" t="s">
        <v>238</v>
      </c>
      <c r="S7221" t="s">
        <v>239</v>
      </c>
      <c r="T7221">
        <v>180</v>
      </c>
      <c r="U7221">
        <v>145</v>
      </c>
      <c r="V7221">
        <v>80.56</v>
      </c>
      <c r="W7221" t="s">
        <v>133</v>
      </c>
      <c r="X7221">
        <v>4897</v>
      </c>
      <c r="Y7221">
        <v>710065</v>
      </c>
      <c r="Z7221">
        <v>71485</v>
      </c>
      <c r="AA7221">
        <v>55390</v>
      </c>
      <c r="AB7221">
        <v>836940</v>
      </c>
      <c r="AC7221">
        <v>653550</v>
      </c>
      <c r="AD7221">
        <v>183390</v>
      </c>
      <c r="AE7221" t="s">
        <v>81</v>
      </c>
      <c r="AF7221" t="s">
        <v>81</v>
      </c>
      <c r="AG7221" t="s">
        <v>240</v>
      </c>
      <c r="AH7221" t="s">
        <v>144</v>
      </c>
      <c r="AI7221" t="s">
        <v>139</v>
      </c>
      <c r="AJ7221" t="str">
        <f t="shared" si="112"/>
        <v>Mar</v>
      </c>
    </row>
    <row r="7222" spans="1:36" x14ac:dyDescent="0.3">
      <c r="A7222" t="s">
        <v>15541</v>
      </c>
      <c r="B7222" s="33">
        <v>45713</v>
      </c>
      <c r="C7222" t="s">
        <v>95</v>
      </c>
      <c r="D7222" t="s">
        <v>15542</v>
      </c>
      <c r="E7222" t="s">
        <v>175</v>
      </c>
      <c r="F7222" t="s">
        <v>179</v>
      </c>
      <c r="G7222" t="s">
        <v>163</v>
      </c>
      <c r="H7222" t="s">
        <v>166</v>
      </c>
      <c r="I7222">
        <v>2248</v>
      </c>
      <c r="J7222" t="s">
        <v>353</v>
      </c>
      <c r="K7222" t="s">
        <v>824</v>
      </c>
      <c r="L7222" t="s">
        <v>2083</v>
      </c>
      <c r="M7222" t="s">
        <v>3398</v>
      </c>
      <c r="N7222">
        <v>318</v>
      </c>
      <c r="O7222">
        <v>35</v>
      </c>
      <c r="P7222">
        <v>39</v>
      </c>
      <c r="Q7222" t="s">
        <v>76</v>
      </c>
      <c r="R7222" t="s">
        <v>238</v>
      </c>
      <c r="S7222" t="s">
        <v>239</v>
      </c>
      <c r="T7222">
        <v>189</v>
      </c>
      <c r="U7222">
        <v>185</v>
      </c>
      <c r="V7222">
        <v>97.88</v>
      </c>
      <c r="W7222" t="s">
        <v>133</v>
      </c>
      <c r="X7222">
        <v>5273</v>
      </c>
      <c r="Y7222">
        <v>975505</v>
      </c>
      <c r="Z7222">
        <v>85100</v>
      </c>
      <c r="AA7222">
        <v>85285</v>
      </c>
      <c r="AB7222">
        <v>1145890</v>
      </c>
      <c r="AC7222">
        <v>901059</v>
      </c>
      <c r="AD7222">
        <v>244831</v>
      </c>
      <c r="AE7222" t="s">
        <v>75</v>
      </c>
      <c r="AF7222" t="s">
        <v>72</v>
      </c>
      <c r="AG7222" t="s">
        <v>240</v>
      </c>
      <c r="AH7222" t="s">
        <v>144</v>
      </c>
      <c r="AI7222" t="s">
        <v>139</v>
      </c>
      <c r="AJ7222" t="str">
        <f t="shared" si="112"/>
        <v>Feb</v>
      </c>
    </row>
    <row r="7223" spans="1:36" x14ac:dyDescent="0.3">
      <c r="A7223" t="s">
        <v>15543</v>
      </c>
      <c r="B7223" s="33">
        <v>45685</v>
      </c>
      <c r="C7223" t="s">
        <v>98</v>
      </c>
      <c r="D7223" t="s">
        <v>15544</v>
      </c>
      <c r="E7223" t="s">
        <v>180</v>
      </c>
      <c r="F7223" t="s">
        <v>181</v>
      </c>
      <c r="G7223" t="s">
        <v>160</v>
      </c>
      <c r="H7223" t="s">
        <v>159</v>
      </c>
      <c r="I7223">
        <v>2344</v>
      </c>
      <c r="J7223" t="s">
        <v>310</v>
      </c>
      <c r="K7223" t="s">
        <v>2005</v>
      </c>
      <c r="L7223" t="s">
        <v>310</v>
      </c>
      <c r="M7223" t="s">
        <v>894</v>
      </c>
      <c r="N7223">
        <v>311</v>
      </c>
      <c r="O7223">
        <v>0</v>
      </c>
      <c r="P7223">
        <v>13</v>
      </c>
      <c r="Q7223" t="s">
        <v>73</v>
      </c>
      <c r="R7223" t="s">
        <v>238</v>
      </c>
      <c r="S7223" t="s">
        <v>239</v>
      </c>
      <c r="T7223">
        <v>220</v>
      </c>
      <c r="U7223">
        <v>174</v>
      </c>
      <c r="V7223">
        <v>79.09</v>
      </c>
      <c r="W7223" t="s">
        <v>133</v>
      </c>
      <c r="X7223">
        <v>6995</v>
      </c>
      <c r="Y7223">
        <v>1217130</v>
      </c>
      <c r="Z7223">
        <v>77256</v>
      </c>
      <c r="AA7223">
        <v>56898</v>
      </c>
      <c r="AB7223">
        <v>1351284</v>
      </c>
      <c r="AC7223">
        <v>1039540</v>
      </c>
      <c r="AD7223">
        <v>311744</v>
      </c>
      <c r="AE7223" t="s">
        <v>81</v>
      </c>
      <c r="AF7223" t="s">
        <v>81</v>
      </c>
      <c r="AG7223" t="s">
        <v>240</v>
      </c>
      <c r="AH7223" t="s">
        <v>144</v>
      </c>
      <c r="AI7223" t="s">
        <v>139</v>
      </c>
      <c r="AJ7223" t="str">
        <f t="shared" si="112"/>
        <v>Jan</v>
      </c>
    </row>
    <row r="7224" spans="1:36" x14ac:dyDescent="0.3">
      <c r="A7224" t="s">
        <v>15545</v>
      </c>
      <c r="B7224" s="33">
        <v>45663</v>
      </c>
      <c r="C7224" t="s">
        <v>97</v>
      </c>
      <c r="D7224" t="s">
        <v>15546</v>
      </c>
      <c r="E7224" t="s">
        <v>178</v>
      </c>
      <c r="F7224" t="s">
        <v>180</v>
      </c>
      <c r="G7224" t="s">
        <v>157</v>
      </c>
      <c r="H7224" t="s">
        <v>160</v>
      </c>
      <c r="I7224">
        <v>603</v>
      </c>
      <c r="J7224" t="s">
        <v>520</v>
      </c>
      <c r="K7224" t="s">
        <v>942</v>
      </c>
      <c r="L7224" t="s">
        <v>1374</v>
      </c>
      <c r="M7224" t="s">
        <v>519</v>
      </c>
      <c r="N7224">
        <v>89</v>
      </c>
      <c r="O7224">
        <v>22</v>
      </c>
      <c r="P7224">
        <v>48</v>
      </c>
      <c r="Q7224" t="s">
        <v>76</v>
      </c>
      <c r="R7224" t="s">
        <v>238</v>
      </c>
      <c r="S7224" t="s">
        <v>239</v>
      </c>
      <c r="T7224">
        <v>220</v>
      </c>
      <c r="U7224">
        <v>190</v>
      </c>
      <c r="V7224">
        <v>86.36</v>
      </c>
      <c r="W7224" t="s">
        <v>133</v>
      </c>
      <c r="X7224">
        <v>2814</v>
      </c>
      <c r="Y7224">
        <v>534660</v>
      </c>
      <c r="Z7224">
        <v>60040</v>
      </c>
      <c r="AA7224">
        <v>50350</v>
      </c>
      <c r="AB7224">
        <v>645050</v>
      </c>
      <c r="AC7224">
        <v>506727</v>
      </c>
      <c r="AD7224">
        <v>138323</v>
      </c>
      <c r="AE7224" t="s">
        <v>75</v>
      </c>
      <c r="AF7224" t="s">
        <v>81</v>
      </c>
      <c r="AG7224" t="s">
        <v>240</v>
      </c>
      <c r="AH7224" t="s">
        <v>146</v>
      </c>
      <c r="AI7224" t="s">
        <v>139</v>
      </c>
      <c r="AJ7224" t="str">
        <f t="shared" si="112"/>
        <v>Jan</v>
      </c>
    </row>
    <row r="7225" spans="1:36" x14ac:dyDescent="0.3">
      <c r="A7225" t="s">
        <v>15547</v>
      </c>
      <c r="B7225" s="33">
        <v>45692</v>
      </c>
      <c r="C7225" t="s">
        <v>93</v>
      </c>
      <c r="D7225" t="s">
        <v>15548</v>
      </c>
      <c r="E7225" t="s">
        <v>179</v>
      </c>
      <c r="F7225" t="s">
        <v>173</v>
      </c>
      <c r="G7225" t="s">
        <v>166</v>
      </c>
      <c r="H7225" t="s">
        <v>161</v>
      </c>
      <c r="I7225">
        <v>1580</v>
      </c>
      <c r="J7225" t="s">
        <v>353</v>
      </c>
      <c r="K7225" t="s">
        <v>913</v>
      </c>
      <c r="L7225" t="s">
        <v>723</v>
      </c>
      <c r="M7225" t="s">
        <v>646</v>
      </c>
      <c r="N7225">
        <v>192</v>
      </c>
      <c r="O7225">
        <v>12</v>
      </c>
      <c r="P7225">
        <v>9</v>
      </c>
      <c r="Q7225" t="s">
        <v>73</v>
      </c>
      <c r="R7225" t="s">
        <v>238</v>
      </c>
      <c r="S7225" t="s">
        <v>239</v>
      </c>
      <c r="T7225">
        <v>180</v>
      </c>
      <c r="U7225">
        <v>117</v>
      </c>
      <c r="V7225">
        <v>65</v>
      </c>
      <c r="W7225" t="s">
        <v>133</v>
      </c>
      <c r="X7225">
        <v>3243</v>
      </c>
      <c r="Y7225">
        <v>379431</v>
      </c>
      <c r="Z7225">
        <v>47385</v>
      </c>
      <c r="AA7225">
        <v>34281</v>
      </c>
      <c r="AB7225">
        <v>461097</v>
      </c>
      <c r="AC7225">
        <v>336242</v>
      </c>
      <c r="AD7225">
        <v>124855</v>
      </c>
      <c r="AE7225" t="s">
        <v>72</v>
      </c>
      <c r="AF7225" t="s">
        <v>78</v>
      </c>
      <c r="AG7225" t="s">
        <v>240</v>
      </c>
      <c r="AH7225" t="s">
        <v>147</v>
      </c>
      <c r="AI7225" t="s">
        <v>140</v>
      </c>
      <c r="AJ7225" t="str">
        <f t="shared" si="112"/>
        <v>Feb</v>
      </c>
    </row>
    <row r="7226" spans="1:36" x14ac:dyDescent="0.3">
      <c r="A7226" t="s">
        <v>15549</v>
      </c>
      <c r="B7226" s="33">
        <v>45698</v>
      </c>
      <c r="C7226" t="s">
        <v>98</v>
      </c>
      <c r="D7226" t="s">
        <v>15550</v>
      </c>
      <c r="E7226" t="s">
        <v>176</v>
      </c>
      <c r="F7226" t="s">
        <v>174</v>
      </c>
      <c r="G7226" t="s">
        <v>156</v>
      </c>
      <c r="H7226" t="s">
        <v>158</v>
      </c>
      <c r="I7226">
        <v>2076</v>
      </c>
      <c r="J7226" t="s">
        <v>459</v>
      </c>
      <c r="K7226" t="s">
        <v>1336</v>
      </c>
      <c r="L7226" t="s">
        <v>459</v>
      </c>
      <c r="M7226" t="s">
        <v>1336</v>
      </c>
      <c r="N7226">
        <v>246</v>
      </c>
      <c r="O7226">
        <v>0</v>
      </c>
      <c r="P7226">
        <v>0</v>
      </c>
      <c r="Q7226" t="s">
        <v>70</v>
      </c>
      <c r="R7226" t="s">
        <v>238</v>
      </c>
      <c r="S7226" t="s">
        <v>239</v>
      </c>
      <c r="T7226">
        <v>189</v>
      </c>
      <c r="U7226">
        <v>146</v>
      </c>
      <c r="V7226">
        <v>77.25</v>
      </c>
      <c r="W7226" t="s">
        <v>133</v>
      </c>
      <c r="X7226">
        <v>4905</v>
      </c>
      <c r="Y7226">
        <v>716130</v>
      </c>
      <c r="Z7226">
        <v>27010</v>
      </c>
      <c r="AA7226">
        <v>49056</v>
      </c>
      <c r="AB7226">
        <v>792196</v>
      </c>
      <c r="AC7226">
        <v>655099</v>
      </c>
      <c r="AD7226">
        <v>137097</v>
      </c>
      <c r="AE7226" t="s">
        <v>81</v>
      </c>
      <c r="AF7226" t="s">
        <v>78</v>
      </c>
      <c r="AG7226" t="s">
        <v>240</v>
      </c>
      <c r="AH7226" t="s">
        <v>144</v>
      </c>
      <c r="AI7226" t="s">
        <v>139</v>
      </c>
      <c r="AJ7226" t="str">
        <f t="shared" si="112"/>
        <v>Feb</v>
      </c>
    </row>
    <row r="7227" spans="1:36" x14ac:dyDescent="0.3">
      <c r="A7227" t="s">
        <v>15551</v>
      </c>
      <c r="B7227" s="33">
        <v>45994</v>
      </c>
      <c r="C7227" t="s">
        <v>98</v>
      </c>
      <c r="D7227" t="s">
        <v>15552</v>
      </c>
      <c r="E7227" t="s">
        <v>178</v>
      </c>
      <c r="F7227" t="s">
        <v>181</v>
      </c>
      <c r="G7227" t="s">
        <v>157</v>
      </c>
      <c r="H7227" t="s">
        <v>159</v>
      </c>
      <c r="I7227">
        <v>1390</v>
      </c>
      <c r="J7227" t="s">
        <v>560</v>
      </c>
      <c r="K7227" t="s">
        <v>659</v>
      </c>
      <c r="N7227">
        <v>186</v>
      </c>
      <c r="O7227">
        <v>0</v>
      </c>
      <c r="P7227">
        <v>0</v>
      </c>
      <c r="Q7227" t="s">
        <v>67</v>
      </c>
      <c r="R7227" t="s">
        <v>245</v>
      </c>
      <c r="S7227" t="s">
        <v>120</v>
      </c>
      <c r="T7227">
        <v>186</v>
      </c>
      <c r="U7227">
        <v>0</v>
      </c>
      <c r="V7227">
        <v>0</v>
      </c>
      <c r="W7227" t="s">
        <v>133</v>
      </c>
      <c r="X7227">
        <v>9669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 t="s">
        <v>75</v>
      </c>
      <c r="AF7227" t="s">
        <v>81</v>
      </c>
      <c r="AG7227" t="s">
        <v>240</v>
      </c>
      <c r="AH7227" t="s">
        <v>144</v>
      </c>
      <c r="AI7227" t="s">
        <v>139</v>
      </c>
      <c r="AJ7227" t="str">
        <f t="shared" si="112"/>
        <v>Dec</v>
      </c>
    </row>
    <row r="7228" spans="1:36" x14ac:dyDescent="0.3">
      <c r="A7228" t="s">
        <v>15553</v>
      </c>
      <c r="B7228" s="33">
        <v>45919</v>
      </c>
      <c r="C7228" t="s">
        <v>93</v>
      </c>
      <c r="D7228" t="s">
        <v>15554</v>
      </c>
      <c r="E7228" t="s">
        <v>173</v>
      </c>
      <c r="F7228" t="s">
        <v>180</v>
      </c>
      <c r="G7228" t="s">
        <v>161</v>
      </c>
      <c r="H7228" t="s">
        <v>160</v>
      </c>
      <c r="I7228">
        <v>993</v>
      </c>
      <c r="J7228" t="s">
        <v>248</v>
      </c>
      <c r="K7228" t="s">
        <v>3985</v>
      </c>
      <c r="L7228" t="s">
        <v>1077</v>
      </c>
      <c r="M7228" t="s">
        <v>2603</v>
      </c>
      <c r="N7228">
        <v>155</v>
      </c>
      <c r="O7228">
        <v>10</v>
      </c>
      <c r="P7228">
        <v>20</v>
      </c>
      <c r="Q7228" t="s">
        <v>73</v>
      </c>
      <c r="R7228" t="s">
        <v>238</v>
      </c>
      <c r="S7228" t="s">
        <v>239</v>
      </c>
      <c r="T7228">
        <v>180</v>
      </c>
      <c r="U7228">
        <v>176</v>
      </c>
      <c r="V7228">
        <v>97.78</v>
      </c>
      <c r="W7228" t="s">
        <v>133</v>
      </c>
      <c r="X7228">
        <v>3538</v>
      </c>
      <c r="Y7228">
        <v>622688</v>
      </c>
      <c r="Z7228">
        <v>52624</v>
      </c>
      <c r="AA7228">
        <v>23584</v>
      </c>
      <c r="AB7228">
        <v>698896</v>
      </c>
      <c r="AC7228">
        <v>439525</v>
      </c>
      <c r="AD7228">
        <v>259371</v>
      </c>
      <c r="AE7228" t="s">
        <v>78</v>
      </c>
      <c r="AF7228" t="s">
        <v>81</v>
      </c>
      <c r="AG7228" t="s">
        <v>240</v>
      </c>
      <c r="AH7228" t="s">
        <v>144</v>
      </c>
      <c r="AI7228" t="s">
        <v>139</v>
      </c>
      <c r="AJ7228" t="str">
        <f t="shared" si="112"/>
        <v>Sep</v>
      </c>
    </row>
    <row r="7229" spans="1:36" x14ac:dyDescent="0.3">
      <c r="A7229" t="s">
        <v>15555</v>
      </c>
      <c r="B7229" s="33">
        <v>45950</v>
      </c>
      <c r="C7229" t="s">
        <v>98</v>
      </c>
      <c r="D7229" t="s">
        <v>15556</v>
      </c>
      <c r="E7229" t="s">
        <v>181</v>
      </c>
      <c r="F7229" t="s">
        <v>173</v>
      </c>
      <c r="G7229" t="s">
        <v>159</v>
      </c>
      <c r="H7229" t="s">
        <v>161</v>
      </c>
      <c r="I7229">
        <v>1769</v>
      </c>
      <c r="J7229" t="s">
        <v>554</v>
      </c>
      <c r="K7229" t="s">
        <v>1938</v>
      </c>
      <c r="L7229" t="s">
        <v>2090</v>
      </c>
      <c r="M7229" t="s">
        <v>1212</v>
      </c>
      <c r="N7229">
        <v>219</v>
      </c>
      <c r="O7229">
        <v>25</v>
      </c>
      <c r="P7229">
        <v>52</v>
      </c>
      <c r="Q7229" t="s">
        <v>76</v>
      </c>
      <c r="R7229" t="s">
        <v>238</v>
      </c>
      <c r="S7229" t="s">
        <v>239</v>
      </c>
      <c r="T7229">
        <v>180</v>
      </c>
      <c r="U7229">
        <v>149</v>
      </c>
      <c r="V7229">
        <v>82.78</v>
      </c>
      <c r="W7229" t="s">
        <v>135</v>
      </c>
      <c r="X7229">
        <v>6146</v>
      </c>
      <c r="Y7229">
        <v>915754</v>
      </c>
      <c r="Z7229">
        <v>44700</v>
      </c>
      <c r="AA7229">
        <v>64517</v>
      </c>
      <c r="AB7229">
        <v>1024971</v>
      </c>
      <c r="AC7229">
        <v>858134</v>
      </c>
      <c r="AD7229">
        <v>166837</v>
      </c>
      <c r="AE7229" t="s">
        <v>81</v>
      </c>
      <c r="AF7229" t="s">
        <v>78</v>
      </c>
      <c r="AG7229" t="s">
        <v>240</v>
      </c>
      <c r="AH7229" t="s">
        <v>147</v>
      </c>
      <c r="AI7229" t="s">
        <v>138</v>
      </c>
      <c r="AJ7229" t="str">
        <f t="shared" si="112"/>
        <v>Oct</v>
      </c>
    </row>
    <row r="7230" spans="1:36" x14ac:dyDescent="0.3">
      <c r="A7230" t="s">
        <v>15557</v>
      </c>
      <c r="B7230" s="33">
        <v>45688</v>
      </c>
      <c r="C7230" t="s">
        <v>98</v>
      </c>
      <c r="D7230" t="s">
        <v>15558</v>
      </c>
      <c r="E7230" t="s">
        <v>174</v>
      </c>
      <c r="F7230" t="s">
        <v>179</v>
      </c>
      <c r="G7230" t="s">
        <v>158</v>
      </c>
      <c r="H7230" t="s">
        <v>166</v>
      </c>
      <c r="I7230">
        <v>939</v>
      </c>
      <c r="J7230" t="s">
        <v>368</v>
      </c>
      <c r="K7230" t="s">
        <v>1121</v>
      </c>
      <c r="L7230" t="s">
        <v>408</v>
      </c>
      <c r="M7230" t="s">
        <v>1121</v>
      </c>
      <c r="N7230">
        <v>127</v>
      </c>
      <c r="O7230">
        <v>0</v>
      </c>
      <c r="P7230">
        <v>-10</v>
      </c>
      <c r="Q7230" t="s">
        <v>70</v>
      </c>
      <c r="R7230" t="s">
        <v>238</v>
      </c>
      <c r="S7230" t="s">
        <v>239</v>
      </c>
      <c r="T7230">
        <v>186</v>
      </c>
      <c r="U7230">
        <v>157</v>
      </c>
      <c r="V7230">
        <v>84.41</v>
      </c>
      <c r="W7230" t="s">
        <v>134</v>
      </c>
      <c r="X7230">
        <v>10023</v>
      </c>
      <c r="Y7230">
        <v>1573611</v>
      </c>
      <c r="Z7230">
        <v>29516</v>
      </c>
      <c r="AA7230">
        <v>74575</v>
      </c>
      <c r="AB7230">
        <v>1677702</v>
      </c>
      <c r="AC7230">
        <v>1335343</v>
      </c>
      <c r="AD7230">
        <v>342359</v>
      </c>
      <c r="AE7230" t="s">
        <v>78</v>
      </c>
      <c r="AF7230" t="s">
        <v>72</v>
      </c>
      <c r="AG7230" t="s">
        <v>240</v>
      </c>
      <c r="AH7230" t="s">
        <v>146</v>
      </c>
      <c r="AI7230" t="s">
        <v>140</v>
      </c>
      <c r="AJ7230" t="str">
        <f t="shared" si="112"/>
        <v>Jan</v>
      </c>
    </row>
    <row r="7231" spans="1:36" x14ac:dyDescent="0.3">
      <c r="A7231" t="s">
        <v>15559</v>
      </c>
      <c r="B7231" s="33">
        <v>45691</v>
      </c>
      <c r="C7231" t="s">
        <v>93</v>
      </c>
      <c r="D7231" t="s">
        <v>1621</v>
      </c>
      <c r="E7231" t="s">
        <v>178</v>
      </c>
      <c r="F7231" t="s">
        <v>173</v>
      </c>
      <c r="G7231" t="s">
        <v>157</v>
      </c>
      <c r="H7231" t="s">
        <v>161</v>
      </c>
      <c r="I7231">
        <v>469</v>
      </c>
      <c r="J7231" t="s">
        <v>529</v>
      </c>
      <c r="K7231" t="s">
        <v>6073</v>
      </c>
      <c r="L7231" t="s">
        <v>385</v>
      </c>
      <c r="M7231" t="s">
        <v>6073</v>
      </c>
      <c r="N7231">
        <v>76</v>
      </c>
      <c r="O7231">
        <v>0</v>
      </c>
      <c r="P7231">
        <v>-10</v>
      </c>
      <c r="Q7231" t="s">
        <v>70</v>
      </c>
      <c r="R7231" t="s">
        <v>238</v>
      </c>
      <c r="S7231" t="s">
        <v>239</v>
      </c>
      <c r="T7231">
        <v>220</v>
      </c>
      <c r="U7231">
        <v>171</v>
      </c>
      <c r="V7231">
        <v>77.73</v>
      </c>
      <c r="W7231" t="s">
        <v>133</v>
      </c>
      <c r="X7231">
        <v>8410</v>
      </c>
      <c r="Y7231">
        <v>1438110</v>
      </c>
      <c r="Z7231">
        <v>56772</v>
      </c>
      <c r="AA7231">
        <v>26505</v>
      </c>
      <c r="AB7231">
        <v>1521387</v>
      </c>
      <c r="AC7231">
        <v>988332</v>
      </c>
      <c r="AD7231">
        <v>533055</v>
      </c>
      <c r="AE7231" t="s">
        <v>75</v>
      </c>
      <c r="AF7231" t="s">
        <v>78</v>
      </c>
      <c r="AG7231" t="s">
        <v>240</v>
      </c>
      <c r="AH7231" t="s">
        <v>144</v>
      </c>
      <c r="AI7231" t="s">
        <v>139</v>
      </c>
      <c r="AJ7231" t="str">
        <f t="shared" si="112"/>
        <v>Feb</v>
      </c>
    </row>
    <row r="7232" spans="1:36" x14ac:dyDescent="0.3">
      <c r="A7232" t="s">
        <v>15560</v>
      </c>
      <c r="B7232" s="33">
        <v>45988</v>
      </c>
      <c r="C7232" t="s">
        <v>95</v>
      </c>
      <c r="D7232" t="s">
        <v>15561</v>
      </c>
      <c r="E7232" t="s">
        <v>175</v>
      </c>
      <c r="F7232" t="s">
        <v>179</v>
      </c>
      <c r="G7232" t="s">
        <v>163</v>
      </c>
      <c r="H7232" t="s">
        <v>166</v>
      </c>
      <c r="I7232">
        <v>381</v>
      </c>
      <c r="J7232" t="s">
        <v>518</v>
      </c>
      <c r="K7232" t="s">
        <v>2319</v>
      </c>
      <c r="L7232" t="s">
        <v>477</v>
      </c>
      <c r="M7232" t="s">
        <v>2319</v>
      </c>
      <c r="N7232">
        <v>69</v>
      </c>
      <c r="O7232">
        <v>0</v>
      </c>
      <c r="P7232">
        <v>0</v>
      </c>
      <c r="Q7232" t="s">
        <v>70</v>
      </c>
      <c r="R7232" t="s">
        <v>238</v>
      </c>
      <c r="S7232" t="s">
        <v>239</v>
      </c>
      <c r="T7232">
        <v>150</v>
      </c>
      <c r="U7232">
        <v>95</v>
      </c>
      <c r="V7232">
        <v>63.33</v>
      </c>
      <c r="W7232" t="s">
        <v>133</v>
      </c>
      <c r="X7232">
        <v>6863</v>
      </c>
      <c r="Y7232">
        <v>651985</v>
      </c>
      <c r="Z7232">
        <v>35720</v>
      </c>
      <c r="AA7232">
        <v>24890</v>
      </c>
      <c r="AB7232">
        <v>712595</v>
      </c>
      <c r="AC7232">
        <v>432901</v>
      </c>
      <c r="AD7232">
        <v>279694</v>
      </c>
      <c r="AE7232" t="s">
        <v>75</v>
      </c>
      <c r="AF7232" t="s">
        <v>72</v>
      </c>
      <c r="AG7232" t="s">
        <v>240</v>
      </c>
      <c r="AH7232" t="s">
        <v>146</v>
      </c>
      <c r="AI7232" t="s">
        <v>140</v>
      </c>
      <c r="AJ7232" t="str">
        <f t="shared" si="112"/>
        <v>Nov</v>
      </c>
    </row>
    <row r="7233" spans="1:36" x14ac:dyDescent="0.3">
      <c r="A7233" t="s">
        <v>15562</v>
      </c>
      <c r="B7233" s="33">
        <v>45855</v>
      </c>
      <c r="C7233" t="s">
        <v>95</v>
      </c>
      <c r="D7233" t="s">
        <v>15563</v>
      </c>
      <c r="E7233" t="s">
        <v>172</v>
      </c>
      <c r="F7233" t="s">
        <v>179</v>
      </c>
      <c r="G7233" t="s">
        <v>155</v>
      </c>
      <c r="H7233" t="s">
        <v>166</v>
      </c>
      <c r="I7233">
        <v>2051</v>
      </c>
      <c r="J7233" t="s">
        <v>621</v>
      </c>
      <c r="K7233" t="s">
        <v>424</v>
      </c>
      <c r="L7233" t="s">
        <v>236</v>
      </c>
      <c r="M7233" t="s">
        <v>3193</v>
      </c>
      <c r="N7233">
        <v>279</v>
      </c>
      <c r="O7233">
        <v>0</v>
      </c>
      <c r="P7233">
        <v>20</v>
      </c>
      <c r="Q7233" t="s">
        <v>73</v>
      </c>
      <c r="R7233" t="s">
        <v>238</v>
      </c>
      <c r="S7233" t="s">
        <v>239</v>
      </c>
      <c r="T7233">
        <v>150</v>
      </c>
      <c r="U7233">
        <v>102</v>
      </c>
      <c r="V7233">
        <v>68</v>
      </c>
      <c r="W7233" t="s">
        <v>133</v>
      </c>
      <c r="X7233">
        <v>3165</v>
      </c>
      <c r="Y7233">
        <v>322830</v>
      </c>
      <c r="Z7233">
        <v>49980</v>
      </c>
      <c r="AA7233">
        <v>24990</v>
      </c>
      <c r="AB7233">
        <v>397800</v>
      </c>
      <c r="AC7233">
        <v>337831</v>
      </c>
      <c r="AD7233">
        <v>59969</v>
      </c>
      <c r="AE7233" t="s">
        <v>81</v>
      </c>
      <c r="AF7233" t="s">
        <v>72</v>
      </c>
      <c r="AG7233" t="s">
        <v>240</v>
      </c>
      <c r="AH7233" t="s">
        <v>145</v>
      </c>
      <c r="AI7233" t="s">
        <v>138</v>
      </c>
      <c r="AJ7233" t="str">
        <f t="shared" si="112"/>
        <v>Jul</v>
      </c>
    </row>
    <row r="7234" spans="1:36" x14ac:dyDescent="0.3">
      <c r="A7234" t="s">
        <v>15564</v>
      </c>
      <c r="B7234" s="33">
        <v>45915</v>
      </c>
      <c r="C7234" t="s">
        <v>93</v>
      </c>
      <c r="D7234" t="s">
        <v>15565</v>
      </c>
      <c r="E7234" t="s">
        <v>175</v>
      </c>
      <c r="F7234" t="s">
        <v>181</v>
      </c>
      <c r="G7234" t="s">
        <v>163</v>
      </c>
      <c r="H7234" t="s">
        <v>159</v>
      </c>
      <c r="I7234">
        <v>1986</v>
      </c>
      <c r="J7234" t="s">
        <v>280</v>
      </c>
      <c r="K7234" t="s">
        <v>822</v>
      </c>
      <c r="L7234" t="s">
        <v>353</v>
      </c>
      <c r="M7234" t="s">
        <v>3339</v>
      </c>
      <c r="N7234">
        <v>284</v>
      </c>
      <c r="O7234">
        <v>0</v>
      </c>
      <c r="P7234">
        <v>10</v>
      </c>
      <c r="Q7234" t="s">
        <v>73</v>
      </c>
      <c r="R7234" t="s">
        <v>238</v>
      </c>
      <c r="S7234" t="s">
        <v>239</v>
      </c>
      <c r="T7234">
        <v>220</v>
      </c>
      <c r="U7234">
        <v>163</v>
      </c>
      <c r="V7234">
        <v>74.09</v>
      </c>
      <c r="W7234" t="s">
        <v>133</v>
      </c>
      <c r="X7234">
        <v>3522</v>
      </c>
      <c r="Y7234">
        <v>574086</v>
      </c>
      <c r="Z7234">
        <v>71231</v>
      </c>
      <c r="AA7234">
        <v>19397</v>
      </c>
      <c r="AB7234">
        <v>664714</v>
      </c>
      <c r="AC7234">
        <v>576226</v>
      </c>
      <c r="AD7234">
        <v>88488</v>
      </c>
      <c r="AE7234" t="s">
        <v>75</v>
      </c>
      <c r="AF7234" t="s">
        <v>81</v>
      </c>
      <c r="AG7234" t="s">
        <v>240</v>
      </c>
      <c r="AH7234" t="s">
        <v>146</v>
      </c>
      <c r="AI7234" t="s">
        <v>139</v>
      </c>
      <c r="AJ7234" t="str">
        <f t="shared" ref="AJ7234:AJ7297" si="113">TEXT(B7234,"mmm")</f>
        <v>Sep</v>
      </c>
    </row>
    <row r="7235" spans="1:36" x14ac:dyDescent="0.3">
      <c r="A7235" t="s">
        <v>15566</v>
      </c>
      <c r="B7235" s="33">
        <v>45998</v>
      </c>
      <c r="C7235" t="s">
        <v>98</v>
      </c>
      <c r="D7235" t="s">
        <v>15567</v>
      </c>
      <c r="E7235" t="s">
        <v>176</v>
      </c>
      <c r="F7235" t="s">
        <v>178</v>
      </c>
      <c r="G7235" t="s">
        <v>156</v>
      </c>
      <c r="H7235" t="s">
        <v>157</v>
      </c>
      <c r="I7235">
        <v>1124</v>
      </c>
      <c r="J7235" t="s">
        <v>588</v>
      </c>
      <c r="K7235" t="s">
        <v>5963</v>
      </c>
      <c r="L7235" t="s">
        <v>6907</v>
      </c>
      <c r="M7235" t="s">
        <v>1381</v>
      </c>
      <c r="N7235">
        <v>170</v>
      </c>
      <c r="O7235">
        <v>28</v>
      </c>
      <c r="P7235">
        <v>29</v>
      </c>
      <c r="Q7235" t="s">
        <v>73</v>
      </c>
      <c r="R7235" t="s">
        <v>238</v>
      </c>
      <c r="S7235" t="s">
        <v>239</v>
      </c>
      <c r="T7235">
        <v>220</v>
      </c>
      <c r="U7235">
        <v>215</v>
      </c>
      <c r="V7235">
        <v>97.73</v>
      </c>
      <c r="W7235" t="s">
        <v>133</v>
      </c>
      <c r="X7235">
        <v>5478</v>
      </c>
      <c r="Y7235">
        <v>1177770</v>
      </c>
      <c r="Z7235">
        <v>111370</v>
      </c>
      <c r="AA7235">
        <v>147275</v>
      </c>
      <c r="AB7235">
        <v>1436415</v>
      </c>
      <c r="AC7235">
        <v>1172448</v>
      </c>
      <c r="AD7235">
        <v>263967</v>
      </c>
      <c r="AE7235" t="s">
        <v>81</v>
      </c>
      <c r="AF7235" t="s">
        <v>75</v>
      </c>
      <c r="AG7235" t="s">
        <v>240</v>
      </c>
      <c r="AH7235" t="s">
        <v>145</v>
      </c>
      <c r="AI7235" t="s">
        <v>139</v>
      </c>
      <c r="AJ7235" t="str">
        <f t="shared" si="113"/>
        <v>Dec</v>
      </c>
    </row>
    <row r="7236" spans="1:36" x14ac:dyDescent="0.3">
      <c r="A7236" t="s">
        <v>15568</v>
      </c>
      <c r="B7236" s="33">
        <v>45827</v>
      </c>
      <c r="C7236" t="s">
        <v>93</v>
      </c>
      <c r="D7236" t="s">
        <v>15569</v>
      </c>
      <c r="E7236" t="s">
        <v>177</v>
      </c>
      <c r="F7236" t="s">
        <v>179</v>
      </c>
      <c r="G7236" t="s">
        <v>162</v>
      </c>
      <c r="H7236" t="s">
        <v>166</v>
      </c>
      <c r="I7236">
        <v>1953</v>
      </c>
      <c r="J7236" t="s">
        <v>566</v>
      </c>
      <c r="K7236" t="s">
        <v>4865</v>
      </c>
      <c r="N7236">
        <v>295</v>
      </c>
      <c r="O7236">
        <v>0</v>
      </c>
      <c r="P7236">
        <v>0</v>
      </c>
      <c r="Q7236" t="s">
        <v>67</v>
      </c>
      <c r="R7236" t="s">
        <v>245</v>
      </c>
      <c r="S7236" t="s">
        <v>121</v>
      </c>
      <c r="T7236">
        <v>189</v>
      </c>
      <c r="U7236">
        <v>0</v>
      </c>
      <c r="V7236">
        <v>0</v>
      </c>
      <c r="W7236" t="s">
        <v>134</v>
      </c>
      <c r="X7236">
        <v>9947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 t="s">
        <v>78</v>
      </c>
      <c r="AF7236" t="s">
        <v>72</v>
      </c>
      <c r="AG7236" t="s">
        <v>240</v>
      </c>
      <c r="AH7236" t="s">
        <v>146</v>
      </c>
      <c r="AI7236" t="s">
        <v>139</v>
      </c>
      <c r="AJ7236" t="str">
        <f t="shared" si="113"/>
        <v>Jun</v>
      </c>
    </row>
    <row r="7237" spans="1:36" x14ac:dyDescent="0.3">
      <c r="A7237" t="s">
        <v>15570</v>
      </c>
      <c r="B7237" s="33">
        <v>45855</v>
      </c>
      <c r="C7237" t="s">
        <v>93</v>
      </c>
      <c r="D7237" t="s">
        <v>15571</v>
      </c>
      <c r="E7237" t="s">
        <v>172</v>
      </c>
      <c r="F7237" t="s">
        <v>179</v>
      </c>
      <c r="G7237" t="s">
        <v>155</v>
      </c>
      <c r="H7237" t="s">
        <v>166</v>
      </c>
      <c r="I7237">
        <v>946</v>
      </c>
      <c r="J7237" t="s">
        <v>603</v>
      </c>
      <c r="K7237" t="s">
        <v>1258</v>
      </c>
      <c r="L7237" t="s">
        <v>605</v>
      </c>
      <c r="M7237" t="s">
        <v>1258</v>
      </c>
      <c r="N7237">
        <v>129</v>
      </c>
      <c r="O7237">
        <v>0</v>
      </c>
      <c r="P7237">
        <v>-10</v>
      </c>
      <c r="Q7237" t="s">
        <v>70</v>
      </c>
      <c r="R7237" t="s">
        <v>238</v>
      </c>
      <c r="S7237" t="s">
        <v>239</v>
      </c>
      <c r="T7237">
        <v>220</v>
      </c>
      <c r="U7237">
        <v>114</v>
      </c>
      <c r="V7237">
        <v>51.82</v>
      </c>
      <c r="W7237" t="s">
        <v>133</v>
      </c>
      <c r="X7237">
        <v>2808</v>
      </c>
      <c r="Y7237">
        <v>320112</v>
      </c>
      <c r="Z7237">
        <v>29298</v>
      </c>
      <c r="AA7237">
        <v>66918</v>
      </c>
      <c r="AB7237">
        <v>416328</v>
      </c>
      <c r="AC7237">
        <v>248279</v>
      </c>
      <c r="AD7237">
        <v>168049</v>
      </c>
      <c r="AE7237" t="s">
        <v>81</v>
      </c>
      <c r="AF7237" t="s">
        <v>72</v>
      </c>
      <c r="AG7237" t="s">
        <v>240</v>
      </c>
      <c r="AH7237" t="s">
        <v>144</v>
      </c>
      <c r="AI7237" t="s">
        <v>139</v>
      </c>
      <c r="AJ7237" t="str">
        <f t="shared" si="113"/>
        <v>Jul</v>
      </c>
    </row>
    <row r="7238" spans="1:36" x14ac:dyDescent="0.3">
      <c r="A7238" t="s">
        <v>15572</v>
      </c>
      <c r="B7238" s="33">
        <v>45889</v>
      </c>
      <c r="C7238" t="s">
        <v>96</v>
      </c>
      <c r="D7238" t="s">
        <v>15573</v>
      </c>
      <c r="E7238" t="s">
        <v>173</v>
      </c>
      <c r="F7238" t="s">
        <v>177</v>
      </c>
      <c r="G7238" t="s">
        <v>161</v>
      </c>
      <c r="H7238" t="s">
        <v>162</v>
      </c>
      <c r="I7238">
        <v>1700</v>
      </c>
      <c r="J7238" t="s">
        <v>414</v>
      </c>
      <c r="K7238" t="s">
        <v>3831</v>
      </c>
      <c r="L7238" t="s">
        <v>1275</v>
      </c>
      <c r="M7238" t="s">
        <v>524</v>
      </c>
      <c r="N7238">
        <v>212</v>
      </c>
      <c r="O7238">
        <v>32</v>
      </c>
      <c r="P7238">
        <v>30</v>
      </c>
      <c r="Q7238" t="s">
        <v>73</v>
      </c>
      <c r="R7238" t="s">
        <v>238</v>
      </c>
      <c r="S7238" t="s">
        <v>239</v>
      </c>
      <c r="T7238">
        <v>150</v>
      </c>
      <c r="U7238">
        <v>117</v>
      </c>
      <c r="V7238">
        <v>78</v>
      </c>
      <c r="W7238" t="s">
        <v>134</v>
      </c>
      <c r="X7238">
        <v>4011</v>
      </c>
      <c r="Y7238">
        <v>469287</v>
      </c>
      <c r="Z7238">
        <v>34866</v>
      </c>
      <c r="AA7238">
        <v>50076</v>
      </c>
      <c r="AB7238">
        <v>554229</v>
      </c>
      <c r="AC7238">
        <v>324386</v>
      </c>
      <c r="AD7238">
        <v>229843</v>
      </c>
      <c r="AE7238" t="s">
        <v>78</v>
      </c>
      <c r="AF7238" t="s">
        <v>78</v>
      </c>
      <c r="AG7238" t="s">
        <v>240</v>
      </c>
      <c r="AH7238" t="s">
        <v>144</v>
      </c>
      <c r="AI7238" t="s">
        <v>138</v>
      </c>
      <c r="AJ7238" t="str">
        <f t="shared" si="113"/>
        <v>Aug</v>
      </c>
    </row>
    <row r="7239" spans="1:36" x14ac:dyDescent="0.3">
      <c r="A7239" t="s">
        <v>15574</v>
      </c>
      <c r="B7239" s="33">
        <v>45746</v>
      </c>
      <c r="C7239" t="s">
        <v>99</v>
      </c>
      <c r="D7239" t="s">
        <v>15575</v>
      </c>
      <c r="E7239" t="s">
        <v>175</v>
      </c>
      <c r="F7239" t="s">
        <v>176</v>
      </c>
      <c r="G7239" t="s">
        <v>163</v>
      </c>
      <c r="H7239" t="s">
        <v>156</v>
      </c>
      <c r="I7239">
        <v>1472</v>
      </c>
      <c r="J7239" t="s">
        <v>731</v>
      </c>
      <c r="K7239" t="s">
        <v>2389</v>
      </c>
      <c r="L7239" t="s">
        <v>4056</v>
      </c>
      <c r="M7239" t="s">
        <v>2752</v>
      </c>
      <c r="N7239">
        <v>207</v>
      </c>
      <c r="O7239">
        <v>12</v>
      </c>
      <c r="P7239">
        <v>9</v>
      </c>
      <c r="Q7239" t="s">
        <v>73</v>
      </c>
      <c r="R7239" t="s">
        <v>238</v>
      </c>
      <c r="S7239" t="s">
        <v>239</v>
      </c>
      <c r="T7239">
        <v>150</v>
      </c>
      <c r="U7239">
        <v>117</v>
      </c>
      <c r="V7239">
        <v>78</v>
      </c>
      <c r="W7239" t="s">
        <v>133</v>
      </c>
      <c r="X7239">
        <v>9276</v>
      </c>
      <c r="Y7239">
        <v>1085292</v>
      </c>
      <c r="Z7239">
        <v>48555</v>
      </c>
      <c r="AA7239">
        <v>47385</v>
      </c>
      <c r="AB7239">
        <v>1181232</v>
      </c>
      <c r="AC7239">
        <v>954411</v>
      </c>
      <c r="AD7239">
        <v>226821</v>
      </c>
      <c r="AE7239" t="s">
        <v>75</v>
      </c>
      <c r="AF7239" t="s">
        <v>81</v>
      </c>
      <c r="AG7239" t="s">
        <v>240</v>
      </c>
      <c r="AH7239" t="s">
        <v>144</v>
      </c>
      <c r="AI7239" t="s">
        <v>139</v>
      </c>
      <c r="AJ7239" t="str">
        <f t="shared" si="113"/>
        <v>Mar</v>
      </c>
    </row>
    <row r="7240" spans="1:36" x14ac:dyDescent="0.3">
      <c r="A7240" t="s">
        <v>15576</v>
      </c>
      <c r="B7240" s="33">
        <v>45903</v>
      </c>
      <c r="C7240" t="s">
        <v>96</v>
      </c>
      <c r="D7240" t="s">
        <v>15577</v>
      </c>
      <c r="E7240" t="s">
        <v>181</v>
      </c>
      <c r="F7240" t="s">
        <v>178</v>
      </c>
      <c r="G7240" t="s">
        <v>159</v>
      </c>
      <c r="H7240" t="s">
        <v>157</v>
      </c>
      <c r="I7240">
        <v>449</v>
      </c>
      <c r="J7240" t="s">
        <v>1434</v>
      </c>
      <c r="K7240" t="s">
        <v>1080</v>
      </c>
      <c r="L7240" t="s">
        <v>397</v>
      </c>
      <c r="M7240" t="s">
        <v>621</v>
      </c>
      <c r="N7240">
        <v>74</v>
      </c>
      <c r="O7240">
        <v>15</v>
      </c>
      <c r="P7240">
        <v>16</v>
      </c>
      <c r="Q7240" t="s">
        <v>73</v>
      </c>
      <c r="R7240" t="s">
        <v>238</v>
      </c>
      <c r="S7240" t="s">
        <v>239</v>
      </c>
      <c r="T7240">
        <v>180</v>
      </c>
      <c r="U7240">
        <v>141</v>
      </c>
      <c r="V7240">
        <v>78.33</v>
      </c>
      <c r="W7240" t="s">
        <v>133</v>
      </c>
      <c r="X7240">
        <v>10156</v>
      </c>
      <c r="Y7240">
        <v>1431996</v>
      </c>
      <c r="Z7240">
        <v>64014</v>
      </c>
      <c r="AA7240">
        <v>49773</v>
      </c>
      <c r="AB7240">
        <v>1545783</v>
      </c>
      <c r="AC7240">
        <v>1206771</v>
      </c>
      <c r="AD7240">
        <v>339012</v>
      </c>
      <c r="AE7240" t="s">
        <v>81</v>
      </c>
      <c r="AF7240" t="s">
        <v>75</v>
      </c>
      <c r="AG7240" t="s">
        <v>240</v>
      </c>
      <c r="AH7240" t="s">
        <v>146</v>
      </c>
      <c r="AI7240" t="s">
        <v>139</v>
      </c>
      <c r="AJ7240" t="str">
        <f t="shared" si="113"/>
        <v>Sep</v>
      </c>
    </row>
    <row r="7241" spans="1:36" x14ac:dyDescent="0.3">
      <c r="A7241" t="s">
        <v>15578</v>
      </c>
      <c r="B7241" s="33">
        <v>45718</v>
      </c>
      <c r="C7241" t="s">
        <v>93</v>
      </c>
      <c r="D7241" t="s">
        <v>15579</v>
      </c>
      <c r="E7241" t="s">
        <v>180</v>
      </c>
      <c r="F7241" t="s">
        <v>178</v>
      </c>
      <c r="G7241" t="s">
        <v>160</v>
      </c>
      <c r="H7241" t="s">
        <v>157</v>
      </c>
      <c r="I7241">
        <v>1021</v>
      </c>
      <c r="J7241" t="s">
        <v>492</v>
      </c>
      <c r="K7241" t="s">
        <v>3163</v>
      </c>
      <c r="L7241" t="s">
        <v>686</v>
      </c>
      <c r="M7241" t="s">
        <v>836</v>
      </c>
      <c r="N7241">
        <v>141</v>
      </c>
      <c r="O7241">
        <v>10</v>
      </c>
      <c r="P7241">
        <v>27</v>
      </c>
      <c r="Q7241" t="s">
        <v>73</v>
      </c>
      <c r="R7241" t="s">
        <v>238</v>
      </c>
      <c r="S7241" t="s">
        <v>239</v>
      </c>
      <c r="T7241">
        <v>150</v>
      </c>
      <c r="U7241">
        <v>142</v>
      </c>
      <c r="V7241">
        <v>94.67</v>
      </c>
      <c r="W7241" t="s">
        <v>133</v>
      </c>
      <c r="X7241">
        <v>3432</v>
      </c>
      <c r="Y7241">
        <v>487344</v>
      </c>
      <c r="Z7241">
        <v>76964</v>
      </c>
      <c r="AA7241">
        <v>82644</v>
      </c>
      <c r="AB7241">
        <v>646952</v>
      </c>
      <c r="AC7241">
        <v>504509</v>
      </c>
      <c r="AD7241">
        <v>142443</v>
      </c>
      <c r="AE7241" t="s">
        <v>81</v>
      </c>
      <c r="AF7241" t="s">
        <v>75</v>
      </c>
      <c r="AG7241" t="s">
        <v>240</v>
      </c>
      <c r="AH7241" t="s">
        <v>144</v>
      </c>
      <c r="AI7241" t="s">
        <v>138</v>
      </c>
      <c r="AJ7241" t="str">
        <f t="shared" si="113"/>
        <v>Mar</v>
      </c>
    </row>
    <row r="7242" spans="1:36" x14ac:dyDescent="0.3">
      <c r="A7242" t="s">
        <v>15580</v>
      </c>
      <c r="B7242" s="33">
        <v>45706</v>
      </c>
      <c r="C7242" t="s">
        <v>98</v>
      </c>
      <c r="D7242" t="s">
        <v>15581</v>
      </c>
      <c r="E7242" t="s">
        <v>180</v>
      </c>
      <c r="F7242" t="s">
        <v>175</v>
      </c>
      <c r="G7242" t="s">
        <v>160</v>
      </c>
      <c r="H7242" t="s">
        <v>163</v>
      </c>
      <c r="I7242">
        <v>1865</v>
      </c>
      <c r="J7242" t="s">
        <v>258</v>
      </c>
      <c r="K7242" t="s">
        <v>3603</v>
      </c>
      <c r="L7242" t="s">
        <v>3160</v>
      </c>
      <c r="M7242" t="s">
        <v>823</v>
      </c>
      <c r="N7242">
        <v>280</v>
      </c>
      <c r="O7242">
        <v>19</v>
      </c>
      <c r="P7242">
        <v>60</v>
      </c>
      <c r="Q7242" t="s">
        <v>76</v>
      </c>
      <c r="R7242" t="s">
        <v>238</v>
      </c>
      <c r="S7242" t="s">
        <v>239</v>
      </c>
      <c r="T7242">
        <v>220</v>
      </c>
      <c r="U7242">
        <v>171</v>
      </c>
      <c r="V7242">
        <v>77.73</v>
      </c>
      <c r="W7242" t="s">
        <v>133</v>
      </c>
      <c r="X7242">
        <v>7316</v>
      </c>
      <c r="Y7242">
        <v>1251036</v>
      </c>
      <c r="Z7242">
        <v>39672</v>
      </c>
      <c r="AA7242">
        <v>47538</v>
      </c>
      <c r="AB7242">
        <v>1338246</v>
      </c>
      <c r="AC7242">
        <v>998447</v>
      </c>
      <c r="AD7242">
        <v>339799</v>
      </c>
      <c r="AE7242" t="s">
        <v>81</v>
      </c>
      <c r="AF7242" t="s">
        <v>75</v>
      </c>
      <c r="AG7242" t="s">
        <v>240</v>
      </c>
      <c r="AH7242" t="s">
        <v>145</v>
      </c>
      <c r="AI7242" t="s">
        <v>139</v>
      </c>
      <c r="AJ7242" t="str">
        <f t="shared" si="113"/>
        <v>Feb</v>
      </c>
    </row>
    <row r="7243" spans="1:36" x14ac:dyDescent="0.3">
      <c r="A7243" t="s">
        <v>15582</v>
      </c>
      <c r="B7243" s="33">
        <v>45821</v>
      </c>
      <c r="C7243" t="s">
        <v>93</v>
      </c>
      <c r="D7243" t="s">
        <v>380</v>
      </c>
      <c r="E7243" t="s">
        <v>179</v>
      </c>
      <c r="F7243" t="s">
        <v>181</v>
      </c>
      <c r="G7243" t="s">
        <v>166</v>
      </c>
      <c r="H7243" t="s">
        <v>159</v>
      </c>
      <c r="I7243">
        <v>706</v>
      </c>
      <c r="J7243" t="s">
        <v>381</v>
      </c>
      <c r="K7243" t="s">
        <v>2928</v>
      </c>
      <c r="L7243" t="s">
        <v>1281</v>
      </c>
      <c r="M7243" t="s">
        <v>818</v>
      </c>
      <c r="N7243">
        <v>101</v>
      </c>
      <c r="O7243">
        <v>1</v>
      </c>
      <c r="P7243">
        <v>8</v>
      </c>
      <c r="Q7243" t="s">
        <v>73</v>
      </c>
      <c r="R7243" t="s">
        <v>238</v>
      </c>
      <c r="S7243" t="s">
        <v>239</v>
      </c>
      <c r="T7243">
        <v>189</v>
      </c>
      <c r="U7243">
        <v>111</v>
      </c>
      <c r="V7243">
        <v>58.73</v>
      </c>
      <c r="W7243" t="s">
        <v>133</v>
      </c>
      <c r="X7243">
        <v>5969</v>
      </c>
      <c r="Y7243">
        <v>662559</v>
      </c>
      <c r="Z7243">
        <v>40626</v>
      </c>
      <c r="AA7243">
        <v>31746</v>
      </c>
      <c r="AB7243">
        <v>734931</v>
      </c>
      <c r="AC7243">
        <v>548864</v>
      </c>
      <c r="AD7243">
        <v>186067</v>
      </c>
      <c r="AE7243" t="s">
        <v>72</v>
      </c>
      <c r="AF7243" t="s">
        <v>81</v>
      </c>
      <c r="AG7243" t="s">
        <v>240</v>
      </c>
      <c r="AH7243" t="s">
        <v>145</v>
      </c>
      <c r="AI7243" t="s">
        <v>138</v>
      </c>
      <c r="AJ7243" t="str">
        <f t="shared" si="113"/>
        <v>Jun</v>
      </c>
    </row>
    <row r="7244" spans="1:36" x14ac:dyDescent="0.3">
      <c r="A7244" t="s">
        <v>15583</v>
      </c>
      <c r="B7244" s="33">
        <v>45799</v>
      </c>
      <c r="C7244" t="s">
        <v>95</v>
      </c>
      <c r="D7244" t="s">
        <v>15584</v>
      </c>
      <c r="E7244" t="s">
        <v>181</v>
      </c>
      <c r="F7244" t="s">
        <v>174</v>
      </c>
      <c r="G7244" t="s">
        <v>159</v>
      </c>
      <c r="H7244" t="s">
        <v>158</v>
      </c>
      <c r="I7244">
        <v>758</v>
      </c>
      <c r="J7244" t="s">
        <v>447</v>
      </c>
      <c r="K7244" t="s">
        <v>495</v>
      </c>
      <c r="L7244" t="s">
        <v>1089</v>
      </c>
      <c r="M7244" t="s">
        <v>2249</v>
      </c>
      <c r="N7244">
        <v>131</v>
      </c>
      <c r="O7244">
        <v>31</v>
      </c>
      <c r="P7244">
        <v>31</v>
      </c>
      <c r="Q7244" t="s">
        <v>76</v>
      </c>
      <c r="R7244" t="s">
        <v>238</v>
      </c>
      <c r="S7244" t="s">
        <v>239</v>
      </c>
      <c r="T7244">
        <v>180</v>
      </c>
      <c r="U7244">
        <v>145</v>
      </c>
      <c r="V7244">
        <v>80.56</v>
      </c>
      <c r="W7244" t="s">
        <v>135</v>
      </c>
      <c r="X7244">
        <v>7276</v>
      </c>
      <c r="Y7244">
        <v>1055020</v>
      </c>
      <c r="Z7244">
        <v>47415</v>
      </c>
      <c r="AA7244">
        <v>18125</v>
      </c>
      <c r="AB7244">
        <v>1120560</v>
      </c>
      <c r="AC7244">
        <v>684061</v>
      </c>
      <c r="AD7244">
        <v>436499</v>
      </c>
      <c r="AE7244" t="s">
        <v>81</v>
      </c>
      <c r="AF7244" t="s">
        <v>78</v>
      </c>
      <c r="AG7244" t="s">
        <v>240</v>
      </c>
      <c r="AH7244" t="s">
        <v>146</v>
      </c>
      <c r="AI7244" t="s">
        <v>139</v>
      </c>
      <c r="AJ7244" t="str">
        <f t="shared" si="113"/>
        <v>May</v>
      </c>
    </row>
    <row r="7245" spans="1:36" x14ac:dyDescent="0.3">
      <c r="A7245" t="s">
        <v>15585</v>
      </c>
      <c r="B7245" s="33">
        <v>45696</v>
      </c>
      <c r="C7245" t="s">
        <v>93</v>
      </c>
      <c r="D7245" t="s">
        <v>15586</v>
      </c>
      <c r="E7245" t="s">
        <v>181</v>
      </c>
      <c r="F7245" t="s">
        <v>180</v>
      </c>
      <c r="G7245" t="s">
        <v>159</v>
      </c>
      <c r="H7245" t="s">
        <v>160</v>
      </c>
      <c r="I7245">
        <v>2183</v>
      </c>
      <c r="J7245" t="s">
        <v>600</v>
      </c>
      <c r="K7245" t="s">
        <v>1532</v>
      </c>
      <c r="L7245" t="s">
        <v>447</v>
      </c>
      <c r="M7245" t="s">
        <v>1532</v>
      </c>
      <c r="N7245">
        <v>309</v>
      </c>
      <c r="O7245">
        <v>0</v>
      </c>
      <c r="P7245">
        <v>-8</v>
      </c>
      <c r="Q7245" t="s">
        <v>70</v>
      </c>
      <c r="R7245" t="s">
        <v>238</v>
      </c>
      <c r="S7245" t="s">
        <v>239</v>
      </c>
      <c r="T7245">
        <v>186</v>
      </c>
      <c r="U7245">
        <v>148</v>
      </c>
      <c r="V7245">
        <v>79.569999999999993</v>
      </c>
      <c r="W7245" t="s">
        <v>133</v>
      </c>
      <c r="X7245">
        <v>6437</v>
      </c>
      <c r="Y7245">
        <v>952676</v>
      </c>
      <c r="Z7245">
        <v>67192</v>
      </c>
      <c r="AA7245">
        <v>48248</v>
      </c>
      <c r="AB7245">
        <v>1068116</v>
      </c>
      <c r="AC7245">
        <v>743867</v>
      </c>
      <c r="AD7245">
        <v>324249</v>
      </c>
      <c r="AE7245" t="s">
        <v>81</v>
      </c>
      <c r="AF7245" t="s">
        <v>81</v>
      </c>
      <c r="AG7245" t="s">
        <v>240</v>
      </c>
      <c r="AH7245" t="s">
        <v>144</v>
      </c>
      <c r="AI7245" t="s">
        <v>139</v>
      </c>
      <c r="AJ7245" t="str">
        <f t="shared" si="113"/>
        <v>Feb</v>
      </c>
    </row>
    <row r="7246" spans="1:36" x14ac:dyDescent="0.3">
      <c r="A7246" t="s">
        <v>15587</v>
      </c>
      <c r="B7246" s="33">
        <v>45947</v>
      </c>
      <c r="C7246" t="s">
        <v>95</v>
      </c>
      <c r="D7246" t="s">
        <v>15588</v>
      </c>
      <c r="E7246" t="s">
        <v>174</v>
      </c>
      <c r="F7246" t="s">
        <v>178</v>
      </c>
      <c r="G7246" t="s">
        <v>158</v>
      </c>
      <c r="H7246" t="s">
        <v>157</v>
      </c>
      <c r="I7246">
        <v>1467</v>
      </c>
      <c r="J7246" t="s">
        <v>463</v>
      </c>
      <c r="K7246" t="s">
        <v>1777</v>
      </c>
      <c r="L7246" t="s">
        <v>2199</v>
      </c>
      <c r="M7246" t="s">
        <v>1777</v>
      </c>
      <c r="N7246">
        <v>190</v>
      </c>
      <c r="O7246">
        <v>29</v>
      </c>
      <c r="P7246">
        <v>0</v>
      </c>
      <c r="Q7246" t="s">
        <v>73</v>
      </c>
      <c r="R7246" t="s">
        <v>238</v>
      </c>
      <c r="S7246" t="s">
        <v>239</v>
      </c>
      <c r="T7246">
        <v>220</v>
      </c>
      <c r="U7246">
        <v>171</v>
      </c>
      <c r="V7246">
        <v>77.73</v>
      </c>
      <c r="W7246" t="s">
        <v>133</v>
      </c>
      <c r="X7246">
        <v>4866</v>
      </c>
      <c r="Y7246">
        <v>832086</v>
      </c>
      <c r="Z7246">
        <v>50958</v>
      </c>
      <c r="AA7246">
        <v>104481</v>
      </c>
      <c r="AB7246">
        <v>987525</v>
      </c>
      <c r="AC7246">
        <v>727953</v>
      </c>
      <c r="AD7246">
        <v>259572</v>
      </c>
      <c r="AE7246" t="s">
        <v>78</v>
      </c>
      <c r="AF7246" t="s">
        <v>75</v>
      </c>
      <c r="AG7246" t="s">
        <v>240</v>
      </c>
      <c r="AH7246" t="s">
        <v>146</v>
      </c>
      <c r="AI7246" t="s">
        <v>140</v>
      </c>
      <c r="AJ7246" t="str">
        <f t="shared" si="113"/>
        <v>Oct</v>
      </c>
    </row>
    <row r="7247" spans="1:36" x14ac:dyDescent="0.3">
      <c r="A7247" t="s">
        <v>15589</v>
      </c>
      <c r="B7247" s="33">
        <v>45997</v>
      </c>
      <c r="C7247" t="s">
        <v>95</v>
      </c>
      <c r="D7247" t="s">
        <v>15590</v>
      </c>
      <c r="E7247" t="s">
        <v>177</v>
      </c>
      <c r="F7247" t="s">
        <v>176</v>
      </c>
      <c r="G7247" t="s">
        <v>162</v>
      </c>
      <c r="H7247" t="s">
        <v>156</v>
      </c>
      <c r="I7247">
        <v>781</v>
      </c>
      <c r="J7247" t="s">
        <v>286</v>
      </c>
      <c r="K7247" t="s">
        <v>1272</v>
      </c>
      <c r="L7247" t="s">
        <v>605</v>
      </c>
      <c r="M7247" t="s">
        <v>1272</v>
      </c>
      <c r="N7247">
        <v>127</v>
      </c>
      <c r="O7247">
        <v>0</v>
      </c>
      <c r="P7247">
        <v>-3</v>
      </c>
      <c r="Q7247" t="s">
        <v>70</v>
      </c>
      <c r="R7247" t="s">
        <v>238</v>
      </c>
      <c r="S7247" t="s">
        <v>239</v>
      </c>
      <c r="T7247">
        <v>150</v>
      </c>
      <c r="U7247">
        <v>131</v>
      </c>
      <c r="V7247">
        <v>87.33</v>
      </c>
      <c r="W7247" t="s">
        <v>133</v>
      </c>
      <c r="X7247">
        <v>5696</v>
      </c>
      <c r="Y7247">
        <v>746176</v>
      </c>
      <c r="Z7247">
        <v>33274</v>
      </c>
      <c r="AA7247">
        <v>84757</v>
      </c>
      <c r="AB7247">
        <v>864207</v>
      </c>
      <c r="AC7247">
        <v>642980</v>
      </c>
      <c r="AD7247">
        <v>221227</v>
      </c>
      <c r="AE7247" t="s">
        <v>78</v>
      </c>
      <c r="AF7247" t="s">
        <v>81</v>
      </c>
      <c r="AG7247" t="s">
        <v>240</v>
      </c>
      <c r="AH7247" t="s">
        <v>146</v>
      </c>
      <c r="AI7247" t="s">
        <v>140</v>
      </c>
      <c r="AJ7247" t="str">
        <f t="shared" si="113"/>
        <v>Dec</v>
      </c>
    </row>
    <row r="7248" spans="1:36" x14ac:dyDescent="0.3">
      <c r="A7248" t="s">
        <v>15591</v>
      </c>
      <c r="B7248" s="33">
        <v>45942</v>
      </c>
      <c r="C7248" t="s">
        <v>93</v>
      </c>
      <c r="D7248" t="s">
        <v>15592</v>
      </c>
      <c r="E7248" t="s">
        <v>177</v>
      </c>
      <c r="F7248" t="s">
        <v>175</v>
      </c>
      <c r="G7248" t="s">
        <v>162</v>
      </c>
      <c r="H7248" t="s">
        <v>163</v>
      </c>
      <c r="I7248">
        <v>1968</v>
      </c>
      <c r="J7248" t="s">
        <v>391</v>
      </c>
      <c r="K7248" t="s">
        <v>4065</v>
      </c>
      <c r="L7248" t="s">
        <v>3499</v>
      </c>
      <c r="M7248" t="s">
        <v>4065</v>
      </c>
      <c r="N7248">
        <v>278</v>
      </c>
      <c r="O7248">
        <v>1</v>
      </c>
      <c r="P7248">
        <v>-10</v>
      </c>
      <c r="Q7248" t="s">
        <v>73</v>
      </c>
      <c r="R7248" t="s">
        <v>238</v>
      </c>
      <c r="S7248" t="s">
        <v>239</v>
      </c>
      <c r="T7248">
        <v>220</v>
      </c>
      <c r="U7248">
        <v>163</v>
      </c>
      <c r="V7248">
        <v>74.09</v>
      </c>
      <c r="W7248" t="s">
        <v>134</v>
      </c>
      <c r="X7248">
        <v>8759</v>
      </c>
      <c r="Y7248">
        <v>1427717</v>
      </c>
      <c r="Z7248">
        <v>39772</v>
      </c>
      <c r="AA7248">
        <v>72535</v>
      </c>
      <c r="AB7248">
        <v>1540024</v>
      </c>
      <c r="AC7248">
        <v>1295518</v>
      </c>
      <c r="AD7248">
        <v>244506</v>
      </c>
      <c r="AE7248" t="s">
        <v>78</v>
      </c>
      <c r="AF7248" t="s">
        <v>75</v>
      </c>
      <c r="AG7248" t="s">
        <v>240</v>
      </c>
      <c r="AH7248" t="s">
        <v>144</v>
      </c>
      <c r="AI7248" t="s">
        <v>140</v>
      </c>
      <c r="AJ7248" t="str">
        <f t="shared" si="113"/>
        <v>Oct</v>
      </c>
    </row>
    <row r="7249" spans="1:36" x14ac:dyDescent="0.3">
      <c r="A7249" t="s">
        <v>15593</v>
      </c>
      <c r="B7249" s="33">
        <v>45959</v>
      </c>
      <c r="C7249" t="s">
        <v>93</v>
      </c>
      <c r="D7249" t="s">
        <v>15594</v>
      </c>
      <c r="E7249" t="s">
        <v>179</v>
      </c>
      <c r="F7249" t="s">
        <v>172</v>
      </c>
      <c r="G7249" t="s">
        <v>166</v>
      </c>
      <c r="H7249" t="s">
        <v>155</v>
      </c>
      <c r="I7249">
        <v>2192</v>
      </c>
      <c r="J7249" t="s">
        <v>1510</v>
      </c>
      <c r="K7249" t="s">
        <v>2766</v>
      </c>
      <c r="L7249" t="s">
        <v>2690</v>
      </c>
      <c r="M7249" t="s">
        <v>325</v>
      </c>
      <c r="N7249">
        <v>329</v>
      </c>
      <c r="O7249">
        <v>17</v>
      </c>
      <c r="P7249">
        <v>16</v>
      </c>
      <c r="Q7249" t="s">
        <v>73</v>
      </c>
      <c r="R7249" t="s">
        <v>238</v>
      </c>
      <c r="S7249" t="s">
        <v>239</v>
      </c>
      <c r="T7249">
        <v>186</v>
      </c>
      <c r="U7249">
        <v>146</v>
      </c>
      <c r="V7249">
        <v>78.489999999999995</v>
      </c>
      <c r="W7249" t="s">
        <v>133</v>
      </c>
      <c r="X7249">
        <v>6466</v>
      </c>
      <c r="Y7249">
        <v>944036</v>
      </c>
      <c r="Z7249">
        <v>77672</v>
      </c>
      <c r="AA7249">
        <v>95630</v>
      </c>
      <c r="AB7249">
        <v>1117338</v>
      </c>
      <c r="AC7249">
        <v>679443</v>
      </c>
      <c r="AD7249">
        <v>437895</v>
      </c>
      <c r="AE7249" t="s">
        <v>72</v>
      </c>
      <c r="AF7249" t="s">
        <v>81</v>
      </c>
      <c r="AG7249" t="s">
        <v>240</v>
      </c>
      <c r="AH7249" t="s">
        <v>144</v>
      </c>
      <c r="AI7249" t="s">
        <v>138</v>
      </c>
      <c r="AJ7249" t="str">
        <f t="shared" si="113"/>
        <v>Oct</v>
      </c>
    </row>
    <row r="7250" spans="1:36" x14ac:dyDescent="0.3">
      <c r="A7250" t="s">
        <v>15595</v>
      </c>
      <c r="B7250" s="33">
        <v>45658</v>
      </c>
      <c r="C7250" t="s">
        <v>96</v>
      </c>
      <c r="D7250" t="s">
        <v>15596</v>
      </c>
      <c r="E7250" t="s">
        <v>178</v>
      </c>
      <c r="F7250" t="s">
        <v>177</v>
      </c>
      <c r="G7250" t="s">
        <v>157</v>
      </c>
      <c r="H7250" t="s">
        <v>162</v>
      </c>
      <c r="I7250">
        <v>2046</v>
      </c>
      <c r="J7250" t="s">
        <v>636</v>
      </c>
      <c r="K7250" t="s">
        <v>1639</v>
      </c>
      <c r="L7250" t="s">
        <v>1716</v>
      </c>
      <c r="M7250" t="s">
        <v>464</v>
      </c>
      <c r="N7250">
        <v>248</v>
      </c>
      <c r="O7250">
        <v>65</v>
      </c>
      <c r="P7250">
        <v>59</v>
      </c>
      <c r="Q7250" t="s">
        <v>76</v>
      </c>
      <c r="R7250" t="s">
        <v>238</v>
      </c>
      <c r="S7250" t="s">
        <v>239</v>
      </c>
      <c r="T7250">
        <v>189</v>
      </c>
      <c r="U7250">
        <v>112</v>
      </c>
      <c r="V7250">
        <v>59.26</v>
      </c>
      <c r="W7250" t="s">
        <v>133</v>
      </c>
      <c r="X7250">
        <v>9238</v>
      </c>
      <c r="Y7250">
        <v>1034656</v>
      </c>
      <c r="Z7250">
        <v>29456</v>
      </c>
      <c r="AA7250">
        <v>83664</v>
      </c>
      <c r="AB7250">
        <v>1147776</v>
      </c>
      <c r="AC7250">
        <v>821061</v>
      </c>
      <c r="AD7250">
        <v>326715</v>
      </c>
      <c r="AE7250" t="s">
        <v>75</v>
      </c>
      <c r="AF7250" t="s">
        <v>78</v>
      </c>
      <c r="AG7250" t="s">
        <v>240</v>
      </c>
      <c r="AH7250" t="s">
        <v>144</v>
      </c>
      <c r="AI7250" t="s">
        <v>140</v>
      </c>
      <c r="AJ7250" t="str">
        <f t="shared" si="113"/>
        <v>Jan</v>
      </c>
    </row>
    <row r="7251" spans="1:36" x14ac:dyDescent="0.3">
      <c r="A7251" t="s">
        <v>15597</v>
      </c>
      <c r="B7251" s="33">
        <v>45771</v>
      </c>
      <c r="C7251" t="s">
        <v>93</v>
      </c>
      <c r="D7251" t="s">
        <v>15598</v>
      </c>
      <c r="E7251" t="s">
        <v>181</v>
      </c>
      <c r="F7251" t="s">
        <v>174</v>
      </c>
      <c r="G7251" t="s">
        <v>159</v>
      </c>
      <c r="H7251" t="s">
        <v>158</v>
      </c>
      <c r="I7251">
        <v>514</v>
      </c>
      <c r="J7251" t="s">
        <v>357</v>
      </c>
      <c r="K7251" t="s">
        <v>1960</v>
      </c>
      <c r="L7251" t="s">
        <v>581</v>
      </c>
      <c r="M7251" t="s">
        <v>498</v>
      </c>
      <c r="N7251">
        <v>96</v>
      </c>
      <c r="O7251">
        <v>0</v>
      </c>
      <c r="P7251">
        <v>14</v>
      </c>
      <c r="Q7251" t="s">
        <v>73</v>
      </c>
      <c r="R7251" t="s">
        <v>238</v>
      </c>
      <c r="S7251" t="s">
        <v>239</v>
      </c>
      <c r="T7251">
        <v>150</v>
      </c>
      <c r="U7251">
        <v>128</v>
      </c>
      <c r="V7251">
        <v>85.33</v>
      </c>
      <c r="W7251" t="s">
        <v>133</v>
      </c>
      <c r="X7251">
        <v>6059</v>
      </c>
      <c r="Y7251">
        <v>775552</v>
      </c>
      <c r="Z7251">
        <v>48640</v>
      </c>
      <c r="AA7251">
        <v>27904</v>
      </c>
      <c r="AB7251">
        <v>852096</v>
      </c>
      <c r="AC7251">
        <v>582483</v>
      </c>
      <c r="AD7251">
        <v>269613</v>
      </c>
      <c r="AE7251" t="s">
        <v>81</v>
      </c>
      <c r="AF7251" t="s">
        <v>78</v>
      </c>
      <c r="AG7251" t="s">
        <v>240</v>
      </c>
      <c r="AH7251" t="s">
        <v>147</v>
      </c>
      <c r="AI7251" t="s">
        <v>140</v>
      </c>
      <c r="AJ7251" t="str">
        <f t="shared" si="113"/>
        <v>Apr</v>
      </c>
    </row>
    <row r="7252" spans="1:36" x14ac:dyDescent="0.3">
      <c r="A7252" t="s">
        <v>15599</v>
      </c>
      <c r="B7252" s="33">
        <v>45808</v>
      </c>
      <c r="C7252" t="s">
        <v>93</v>
      </c>
      <c r="D7252" t="s">
        <v>15600</v>
      </c>
      <c r="E7252" t="s">
        <v>178</v>
      </c>
      <c r="F7252" t="s">
        <v>181</v>
      </c>
      <c r="G7252" t="s">
        <v>157</v>
      </c>
      <c r="H7252" t="s">
        <v>159</v>
      </c>
      <c r="I7252">
        <v>1846</v>
      </c>
      <c r="J7252" t="s">
        <v>243</v>
      </c>
      <c r="K7252" t="s">
        <v>359</v>
      </c>
      <c r="L7252" t="s">
        <v>1057</v>
      </c>
      <c r="M7252" t="s">
        <v>1522</v>
      </c>
      <c r="N7252">
        <v>221</v>
      </c>
      <c r="O7252">
        <v>38</v>
      </c>
      <c r="P7252">
        <v>36</v>
      </c>
      <c r="Q7252" t="s">
        <v>76</v>
      </c>
      <c r="R7252" t="s">
        <v>238</v>
      </c>
      <c r="S7252" t="s">
        <v>239</v>
      </c>
      <c r="T7252">
        <v>220</v>
      </c>
      <c r="U7252">
        <v>185</v>
      </c>
      <c r="V7252">
        <v>84.09</v>
      </c>
      <c r="W7252" t="s">
        <v>133</v>
      </c>
      <c r="X7252">
        <v>9115</v>
      </c>
      <c r="Y7252">
        <v>1686275</v>
      </c>
      <c r="Z7252">
        <v>58460</v>
      </c>
      <c r="AA7252">
        <v>130425</v>
      </c>
      <c r="AB7252">
        <v>1875160</v>
      </c>
      <c r="AC7252">
        <v>1557748</v>
      </c>
      <c r="AD7252">
        <v>317412</v>
      </c>
      <c r="AE7252" t="s">
        <v>75</v>
      </c>
      <c r="AF7252" t="s">
        <v>81</v>
      </c>
      <c r="AG7252" t="s">
        <v>240</v>
      </c>
      <c r="AH7252" t="s">
        <v>145</v>
      </c>
      <c r="AI7252" t="s">
        <v>139</v>
      </c>
      <c r="AJ7252" t="str">
        <f t="shared" si="113"/>
        <v>May</v>
      </c>
    </row>
    <row r="7253" spans="1:36" x14ac:dyDescent="0.3">
      <c r="A7253" t="s">
        <v>15601</v>
      </c>
      <c r="B7253" s="33">
        <v>45722</v>
      </c>
      <c r="C7253" t="s">
        <v>93</v>
      </c>
      <c r="D7253" t="s">
        <v>15602</v>
      </c>
      <c r="E7253" t="s">
        <v>181</v>
      </c>
      <c r="F7253" t="s">
        <v>175</v>
      </c>
      <c r="G7253" t="s">
        <v>159</v>
      </c>
      <c r="H7253" t="s">
        <v>163</v>
      </c>
      <c r="I7253">
        <v>1382</v>
      </c>
      <c r="J7253" t="s">
        <v>514</v>
      </c>
      <c r="K7253" t="s">
        <v>700</v>
      </c>
      <c r="L7253" t="s">
        <v>463</v>
      </c>
      <c r="M7253" t="s">
        <v>599</v>
      </c>
      <c r="N7253">
        <v>181</v>
      </c>
      <c r="O7253">
        <v>0</v>
      </c>
      <c r="P7253">
        <v>5</v>
      </c>
      <c r="Q7253" t="s">
        <v>70</v>
      </c>
      <c r="R7253" t="s">
        <v>238</v>
      </c>
      <c r="S7253" t="s">
        <v>239</v>
      </c>
      <c r="T7253">
        <v>186</v>
      </c>
      <c r="U7253">
        <v>163</v>
      </c>
      <c r="V7253">
        <v>87.63</v>
      </c>
      <c r="W7253" t="s">
        <v>133</v>
      </c>
      <c r="X7253">
        <v>4702</v>
      </c>
      <c r="Y7253">
        <v>766426</v>
      </c>
      <c r="Z7253">
        <v>33578</v>
      </c>
      <c r="AA7253">
        <v>53953</v>
      </c>
      <c r="AB7253">
        <v>853957</v>
      </c>
      <c r="AC7253">
        <v>649597</v>
      </c>
      <c r="AD7253">
        <v>204360</v>
      </c>
      <c r="AE7253" t="s">
        <v>81</v>
      </c>
      <c r="AF7253" t="s">
        <v>75</v>
      </c>
      <c r="AG7253" t="s">
        <v>240</v>
      </c>
      <c r="AH7253" t="s">
        <v>146</v>
      </c>
      <c r="AI7253" t="s">
        <v>139</v>
      </c>
      <c r="AJ7253" t="str">
        <f t="shared" si="113"/>
        <v>Mar</v>
      </c>
    </row>
    <row r="7254" spans="1:36" x14ac:dyDescent="0.3">
      <c r="A7254" t="s">
        <v>15603</v>
      </c>
      <c r="B7254" s="33">
        <v>45764</v>
      </c>
      <c r="C7254" t="s">
        <v>93</v>
      </c>
      <c r="D7254" t="s">
        <v>15604</v>
      </c>
      <c r="E7254" t="s">
        <v>176</v>
      </c>
      <c r="F7254" t="s">
        <v>178</v>
      </c>
      <c r="G7254" t="s">
        <v>156</v>
      </c>
      <c r="H7254" t="s">
        <v>157</v>
      </c>
      <c r="I7254">
        <v>447</v>
      </c>
      <c r="J7254" t="s">
        <v>605</v>
      </c>
      <c r="K7254" t="s">
        <v>1279</v>
      </c>
      <c r="L7254" t="s">
        <v>3642</v>
      </c>
      <c r="M7254" t="s">
        <v>961</v>
      </c>
      <c r="N7254">
        <v>81</v>
      </c>
      <c r="O7254">
        <v>20</v>
      </c>
      <c r="P7254">
        <v>31</v>
      </c>
      <c r="Q7254" t="s">
        <v>76</v>
      </c>
      <c r="R7254" t="s">
        <v>238</v>
      </c>
      <c r="S7254" t="s">
        <v>239</v>
      </c>
      <c r="T7254">
        <v>180</v>
      </c>
      <c r="U7254">
        <v>155</v>
      </c>
      <c r="V7254">
        <v>86.11</v>
      </c>
      <c r="W7254" t="s">
        <v>135</v>
      </c>
      <c r="X7254">
        <v>6293</v>
      </c>
      <c r="Y7254">
        <v>975415</v>
      </c>
      <c r="Z7254">
        <v>30225</v>
      </c>
      <c r="AA7254">
        <v>35960</v>
      </c>
      <c r="AB7254">
        <v>1041600</v>
      </c>
      <c r="AC7254">
        <v>683208</v>
      </c>
      <c r="AD7254">
        <v>358392</v>
      </c>
      <c r="AE7254" t="s">
        <v>81</v>
      </c>
      <c r="AF7254" t="s">
        <v>75</v>
      </c>
      <c r="AG7254" t="s">
        <v>240</v>
      </c>
      <c r="AH7254" t="s">
        <v>144</v>
      </c>
      <c r="AI7254" t="s">
        <v>140</v>
      </c>
      <c r="AJ7254" t="str">
        <f t="shared" si="113"/>
        <v>Apr</v>
      </c>
    </row>
    <row r="7255" spans="1:36" x14ac:dyDescent="0.3">
      <c r="A7255" t="s">
        <v>15605</v>
      </c>
      <c r="B7255" s="33">
        <v>45901</v>
      </c>
      <c r="C7255" t="s">
        <v>95</v>
      </c>
      <c r="D7255" t="s">
        <v>15606</v>
      </c>
      <c r="E7255" t="s">
        <v>175</v>
      </c>
      <c r="F7255" t="s">
        <v>179</v>
      </c>
      <c r="G7255" t="s">
        <v>163</v>
      </c>
      <c r="H7255" t="s">
        <v>166</v>
      </c>
      <c r="I7255">
        <v>1502</v>
      </c>
      <c r="J7255" t="s">
        <v>615</v>
      </c>
      <c r="K7255" t="s">
        <v>723</v>
      </c>
      <c r="L7255" t="s">
        <v>5088</v>
      </c>
      <c r="M7255" t="s">
        <v>1279</v>
      </c>
      <c r="N7255">
        <v>192</v>
      </c>
      <c r="O7255">
        <v>10</v>
      </c>
      <c r="P7255">
        <v>9</v>
      </c>
      <c r="Q7255" t="s">
        <v>73</v>
      </c>
      <c r="R7255" t="s">
        <v>238</v>
      </c>
      <c r="S7255" t="s">
        <v>239</v>
      </c>
      <c r="T7255">
        <v>180</v>
      </c>
      <c r="U7255">
        <v>142</v>
      </c>
      <c r="V7255">
        <v>78.89</v>
      </c>
      <c r="W7255" t="s">
        <v>133</v>
      </c>
      <c r="X7255">
        <v>4292</v>
      </c>
      <c r="Y7255">
        <v>609464</v>
      </c>
      <c r="Z7255">
        <v>52256</v>
      </c>
      <c r="AA7255">
        <v>71710</v>
      </c>
      <c r="AB7255">
        <v>733430</v>
      </c>
      <c r="AC7255">
        <v>634843</v>
      </c>
      <c r="AD7255">
        <v>98587</v>
      </c>
      <c r="AE7255" t="s">
        <v>75</v>
      </c>
      <c r="AF7255" t="s">
        <v>72</v>
      </c>
      <c r="AG7255" t="s">
        <v>240</v>
      </c>
      <c r="AH7255" t="s">
        <v>145</v>
      </c>
      <c r="AI7255" t="s">
        <v>139</v>
      </c>
      <c r="AJ7255" t="str">
        <f t="shared" si="113"/>
        <v>Sep</v>
      </c>
    </row>
    <row r="7256" spans="1:36" x14ac:dyDescent="0.3">
      <c r="A7256" t="s">
        <v>15607</v>
      </c>
      <c r="B7256" s="33">
        <v>45717</v>
      </c>
      <c r="C7256" t="s">
        <v>95</v>
      </c>
      <c r="D7256" t="s">
        <v>15608</v>
      </c>
      <c r="E7256" t="s">
        <v>179</v>
      </c>
      <c r="F7256" t="s">
        <v>175</v>
      </c>
      <c r="G7256" t="s">
        <v>166</v>
      </c>
      <c r="H7256" t="s">
        <v>163</v>
      </c>
      <c r="I7256">
        <v>2015</v>
      </c>
      <c r="J7256" t="s">
        <v>236</v>
      </c>
      <c r="K7256" t="s">
        <v>2361</v>
      </c>
      <c r="L7256" t="s">
        <v>2139</v>
      </c>
      <c r="M7256" t="s">
        <v>749</v>
      </c>
      <c r="N7256">
        <v>243</v>
      </c>
      <c r="O7256">
        <v>36</v>
      </c>
      <c r="P7256">
        <v>47</v>
      </c>
      <c r="Q7256" t="s">
        <v>76</v>
      </c>
      <c r="R7256" t="s">
        <v>238</v>
      </c>
      <c r="S7256" t="s">
        <v>239</v>
      </c>
      <c r="T7256">
        <v>189</v>
      </c>
      <c r="U7256">
        <v>122</v>
      </c>
      <c r="V7256">
        <v>64.55</v>
      </c>
      <c r="W7256" t="s">
        <v>133</v>
      </c>
      <c r="X7256">
        <v>10753</v>
      </c>
      <c r="Y7256">
        <v>1311866</v>
      </c>
      <c r="Z7256">
        <v>37210</v>
      </c>
      <c r="AA7256">
        <v>50020</v>
      </c>
      <c r="AB7256">
        <v>1399096</v>
      </c>
      <c r="AC7256">
        <v>838798</v>
      </c>
      <c r="AD7256">
        <v>560298</v>
      </c>
      <c r="AE7256" t="s">
        <v>72</v>
      </c>
      <c r="AF7256" t="s">
        <v>75</v>
      </c>
      <c r="AG7256" t="s">
        <v>240</v>
      </c>
      <c r="AH7256" t="s">
        <v>146</v>
      </c>
      <c r="AI7256" t="s">
        <v>139</v>
      </c>
      <c r="AJ7256" t="str">
        <f t="shared" si="113"/>
        <v>Mar</v>
      </c>
    </row>
    <row r="7257" spans="1:36" x14ac:dyDescent="0.3">
      <c r="A7257" t="s">
        <v>15609</v>
      </c>
      <c r="B7257" s="33">
        <v>45697</v>
      </c>
      <c r="C7257" t="s">
        <v>96</v>
      </c>
      <c r="D7257" t="s">
        <v>15610</v>
      </c>
      <c r="E7257" t="s">
        <v>177</v>
      </c>
      <c r="F7257" t="s">
        <v>180</v>
      </c>
      <c r="G7257" t="s">
        <v>162</v>
      </c>
      <c r="H7257" t="s">
        <v>160</v>
      </c>
      <c r="I7257">
        <v>2186</v>
      </c>
      <c r="J7257" t="s">
        <v>342</v>
      </c>
      <c r="K7257" t="s">
        <v>699</v>
      </c>
      <c r="L7257" t="s">
        <v>1515</v>
      </c>
      <c r="M7257" t="s">
        <v>3873</v>
      </c>
      <c r="N7257">
        <v>279</v>
      </c>
      <c r="O7257">
        <v>31</v>
      </c>
      <c r="P7257">
        <v>9</v>
      </c>
      <c r="Q7257" t="s">
        <v>73</v>
      </c>
      <c r="R7257" t="s">
        <v>238</v>
      </c>
      <c r="S7257" t="s">
        <v>239</v>
      </c>
      <c r="T7257">
        <v>186</v>
      </c>
      <c r="U7257">
        <v>178</v>
      </c>
      <c r="V7257">
        <v>95.7</v>
      </c>
      <c r="W7257" t="s">
        <v>133</v>
      </c>
      <c r="X7257">
        <v>8533</v>
      </c>
      <c r="Y7257">
        <v>1518874</v>
      </c>
      <c r="Z7257">
        <v>84550</v>
      </c>
      <c r="AA7257">
        <v>52510</v>
      </c>
      <c r="AB7257">
        <v>1655934</v>
      </c>
      <c r="AC7257">
        <v>1047330</v>
      </c>
      <c r="AD7257">
        <v>608604</v>
      </c>
      <c r="AE7257" t="s">
        <v>78</v>
      </c>
      <c r="AF7257" t="s">
        <v>81</v>
      </c>
      <c r="AG7257" t="s">
        <v>240</v>
      </c>
      <c r="AH7257" t="s">
        <v>144</v>
      </c>
      <c r="AI7257" t="s">
        <v>139</v>
      </c>
      <c r="AJ7257" t="str">
        <f t="shared" si="113"/>
        <v>Feb</v>
      </c>
    </row>
    <row r="7258" spans="1:36" x14ac:dyDescent="0.3">
      <c r="A7258" t="s">
        <v>15611</v>
      </c>
      <c r="B7258" s="33">
        <v>45965</v>
      </c>
      <c r="C7258" t="s">
        <v>97</v>
      </c>
      <c r="D7258" t="s">
        <v>15612</v>
      </c>
      <c r="E7258" t="s">
        <v>175</v>
      </c>
      <c r="F7258" t="s">
        <v>177</v>
      </c>
      <c r="G7258" t="s">
        <v>163</v>
      </c>
      <c r="H7258" t="s">
        <v>162</v>
      </c>
      <c r="I7258">
        <v>691</v>
      </c>
      <c r="J7258" t="s">
        <v>275</v>
      </c>
      <c r="K7258" t="s">
        <v>8691</v>
      </c>
      <c r="L7258" t="s">
        <v>9872</v>
      </c>
      <c r="M7258" t="s">
        <v>434</v>
      </c>
      <c r="N7258">
        <v>114</v>
      </c>
      <c r="O7258">
        <v>29</v>
      </c>
      <c r="P7258">
        <v>40</v>
      </c>
      <c r="Q7258" t="s">
        <v>76</v>
      </c>
      <c r="R7258" t="s">
        <v>238</v>
      </c>
      <c r="S7258" t="s">
        <v>239</v>
      </c>
      <c r="T7258">
        <v>220</v>
      </c>
      <c r="U7258">
        <v>156</v>
      </c>
      <c r="V7258">
        <v>70.91</v>
      </c>
      <c r="W7258" t="s">
        <v>135</v>
      </c>
      <c r="X7258">
        <v>5893</v>
      </c>
      <c r="Y7258">
        <v>919308</v>
      </c>
      <c r="Z7258">
        <v>72072</v>
      </c>
      <c r="AA7258">
        <v>99684</v>
      </c>
      <c r="AB7258">
        <v>1091064</v>
      </c>
      <c r="AC7258">
        <v>864759</v>
      </c>
      <c r="AD7258">
        <v>226305</v>
      </c>
      <c r="AE7258" t="s">
        <v>75</v>
      </c>
      <c r="AF7258" t="s">
        <v>78</v>
      </c>
      <c r="AG7258" t="s">
        <v>240</v>
      </c>
      <c r="AH7258" t="s">
        <v>144</v>
      </c>
      <c r="AI7258" t="s">
        <v>138</v>
      </c>
      <c r="AJ7258" t="str">
        <f t="shared" si="113"/>
        <v>Nov</v>
      </c>
    </row>
    <row r="7259" spans="1:36" x14ac:dyDescent="0.3">
      <c r="A7259" t="s">
        <v>15613</v>
      </c>
      <c r="B7259" s="33">
        <v>45731</v>
      </c>
      <c r="C7259" t="s">
        <v>96</v>
      </c>
      <c r="D7259" t="s">
        <v>15614</v>
      </c>
      <c r="E7259" t="s">
        <v>180</v>
      </c>
      <c r="F7259" t="s">
        <v>177</v>
      </c>
      <c r="G7259" t="s">
        <v>160</v>
      </c>
      <c r="H7259" t="s">
        <v>162</v>
      </c>
      <c r="I7259">
        <v>2136</v>
      </c>
      <c r="J7259" t="s">
        <v>381</v>
      </c>
      <c r="K7259" t="s">
        <v>827</v>
      </c>
      <c r="L7259" t="s">
        <v>4504</v>
      </c>
      <c r="M7259" t="s">
        <v>639</v>
      </c>
      <c r="N7259">
        <v>306</v>
      </c>
      <c r="O7259">
        <v>72</v>
      </c>
      <c r="P7259">
        <v>54</v>
      </c>
      <c r="Q7259" t="s">
        <v>76</v>
      </c>
      <c r="R7259" t="s">
        <v>238</v>
      </c>
      <c r="S7259" t="s">
        <v>239</v>
      </c>
      <c r="T7259">
        <v>180</v>
      </c>
      <c r="U7259">
        <v>154</v>
      </c>
      <c r="V7259">
        <v>85.56</v>
      </c>
      <c r="W7259" t="s">
        <v>133</v>
      </c>
      <c r="X7259">
        <v>8531</v>
      </c>
      <c r="Y7259">
        <v>1313774</v>
      </c>
      <c r="Z7259">
        <v>53900</v>
      </c>
      <c r="AA7259">
        <v>46508</v>
      </c>
      <c r="AB7259">
        <v>1414182</v>
      </c>
      <c r="AC7259">
        <v>1127019</v>
      </c>
      <c r="AD7259">
        <v>287163</v>
      </c>
      <c r="AE7259" t="s">
        <v>81</v>
      </c>
      <c r="AF7259" t="s">
        <v>78</v>
      </c>
      <c r="AG7259" t="s">
        <v>240</v>
      </c>
      <c r="AH7259" t="s">
        <v>144</v>
      </c>
      <c r="AI7259" t="s">
        <v>140</v>
      </c>
      <c r="AJ7259" t="str">
        <f t="shared" si="113"/>
        <v>Mar</v>
      </c>
    </row>
    <row r="7260" spans="1:36" x14ac:dyDescent="0.3">
      <c r="A7260" t="s">
        <v>15615</v>
      </c>
      <c r="B7260" s="33">
        <v>45722</v>
      </c>
      <c r="C7260" t="s">
        <v>93</v>
      </c>
      <c r="D7260" t="s">
        <v>6737</v>
      </c>
      <c r="E7260" t="s">
        <v>180</v>
      </c>
      <c r="F7260" t="s">
        <v>181</v>
      </c>
      <c r="G7260" t="s">
        <v>160</v>
      </c>
      <c r="H7260" t="s">
        <v>159</v>
      </c>
      <c r="I7260">
        <v>1781</v>
      </c>
      <c r="J7260" t="s">
        <v>514</v>
      </c>
      <c r="K7260" t="s">
        <v>2337</v>
      </c>
      <c r="L7260" t="s">
        <v>1817</v>
      </c>
      <c r="M7260" t="s">
        <v>3163</v>
      </c>
      <c r="N7260">
        <v>220</v>
      </c>
      <c r="O7260">
        <v>12</v>
      </c>
      <c r="P7260">
        <v>41</v>
      </c>
      <c r="Q7260" t="s">
        <v>76</v>
      </c>
      <c r="R7260" t="s">
        <v>238</v>
      </c>
      <c r="S7260" t="s">
        <v>239</v>
      </c>
      <c r="T7260">
        <v>180</v>
      </c>
      <c r="U7260">
        <v>138</v>
      </c>
      <c r="V7260">
        <v>76.67</v>
      </c>
      <c r="W7260" t="s">
        <v>135</v>
      </c>
      <c r="X7260">
        <v>8135</v>
      </c>
      <c r="Y7260">
        <v>1122630</v>
      </c>
      <c r="Z7260">
        <v>50784</v>
      </c>
      <c r="AA7260">
        <v>96186</v>
      </c>
      <c r="AB7260">
        <v>1269600</v>
      </c>
      <c r="AC7260">
        <v>827495</v>
      </c>
      <c r="AD7260">
        <v>442105</v>
      </c>
      <c r="AE7260" t="s">
        <v>81</v>
      </c>
      <c r="AF7260" t="s">
        <v>81</v>
      </c>
      <c r="AG7260" t="s">
        <v>240</v>
      </c>
      <c r="AH7260" t="s">
        <v>144</v>
      </c>
      <c r="AI7260" t="s">
        <v>138</v>
      </c>
      <c r="AJ7260" t="str">
        <f t="shared" si="113"/>
        <v>Mar</v>
      </c>
    </row>
    <row r="7261" spans="1:36" x14ac:dyDescent="0.3">
      <c r="A7261" t="s">
        <v>15616</v>
      </c>
      <c r="B7261" s="33">
        <v>45973</v>
      </c>
      <c r="C7261" t="s">
        <v>95</v>
      </c>
      <c r="D7261" t="s">
        <v>15617</v>
      </c>
      <c r="E7261" t="s">
        <v>175</v>
      </c>
      <c r="F7261" t="s">
        <v>180</v>
      </c>
      <c r="G7261" t="s">
        <v>163</v>
      </c>
      <c r="H7261" t="s">
        <v>160</v>
      </c>
      <c r="I7261">
        <v>1643</v>
      </c>
      <c r="J7261" t="s">
        <v>292</v>
      </c>
      <c r="K7261" t="s">
        <v>4116</v>
      </c>
      <c r="L7261" t="s">
        <v>5549</v>
      </c>
      <c r="M7261" t="s">
        <v>781</v>
      </c>
      <c r="N7261">
        <v>201</v>
      </c>
      <c r="O7261">
        <v>52</v>
      </c>
      <c r="P7261">
        <v>53</v>
      </c>
      <c r="Q7261" t="s">
        <v>76</v>
      </c>
      <c r="R7261" t="s">
        <v>238</v>
      </c>
      <c r="S7261" t="s">
        <v>239</v>
      </c>
      <c r="T7261">
        <v>186</v>
      </c>
      <c r="U7261">
        <v>163</v>
      </c>
      <c r="V7261">
        <v>87.63</v>
      </c>
      <c r="W7261" t="s">
        <v>133</v>
      </c>
      <c r="X7261">
        <v>4191</v>
      </c>
      <c r="Y7261">
        <v>683133</v>
      </c>
      <c r="Z7261">
        <v>46618</v>
      </c>
      <c r="AA7261">
        <v>81826</v>
      </c>
      <c r="AB7261">
        <v>811577</v>
      </c>
      <c r="AC7261">
        <v>696191</v>
      </c>
      <c r="AD7261">
        <v>115386</v>
      </c>
      <c r="AE7261" t="s">
        <v>75</v>
      </c>
      <c r="AF7261" t="s">
        <v>81</v>
      </c>
      <c r="AG7261" t="s">
        <v>240</v>
      </c>
      <c r="AH7261" t="s">
        <v>144</v>
      </c>
      <c r="AI7261" t="s">
        <v>139</v>
      </c>
      <c r="AJ7261" t="str">
        <f t="shared" si="113"/>
        <v>Nov</v>
      </c>
    </row>
    <row r="7262" spans="1:36" x14ac:dyDescent="0.3">
      <c r="A7262" t="s">
        <v>15618</v>
      </c>
      <c r="B7262" s="33">
        <v>45946</v>
      </c>
      <c r="C7262" t="s">
        <v>93</v>
      </c>
      <c r="D7262" t="s">
        <v>5170</v>
      </c>
      <c r="E7262" t="s">
        <v>176</v>
      </c>
      <c r="F7262" t="s">
        <v>179</v>
      </c>
      <c r="G7262" t="s">
        <v>156</v>
      </c>
      <c r="H7262" t="s">
        <v>166</v>
      </c>
      <c r="I7262">
        <v>686</v>
      </c>
      <c r="J7262" t="s">
        <v>314</v>
      </c>
      <c r="K7262" t="s">
        <v>388</v>
      </c>
      <c r="L7262" t="s">
        <v>848</v>
      </c>
      <c r="M7262" t="s">
        <v>388</v>
      </c>
      <c r="N7262">
        <v>101</v>
      </c>
      <c r="O7262">
        <v>12</v>
      </c>
      <c r="P7262">
        <v>0</v>
      </c>
      <c r="Q7262" t="s">
        <v>73</v>
      </c>
      <c r="R7262" t="s">
        <v>238</v>
      </c>
      <c r="S7262" t="s">
        <v>239</v>
      </c>
      <c r="T7262">
        <v>150</v>
      </c>
      <c r="U7262">
        <v>116</v>
      </c>
      <c r="V7262">
        <v>77.33</v>
      </c>
      <c r="W7262" t="s">
        <v>133</v>
      </c>
      <c r="X7262">
        <v>7482</v>
      </c>
      <c r="Y7262">
        <v>867912</v>
      </c>
      <c r="Z7262">
        <v>30740</v>
      </c>
      <c r="AA7262">
        <v>40252</v>
      </c>
      <c r="AB7262">
        <v>938904</v>
      </c>
      <c r="AC7262">
        <v>612443</v>
      </c>
      <c r="AD7262">
        <v>326461</v>
      </c>
      <c r="AE7262" t="s">
        <v>81</v>
      </c>
      <c r="AF7262" t="s">
        <v>72</v>
      </c>
      <c r="AG7262" t="s">
        <v>240</v>
      </c>
      <c r="AH7262" t="s">
        <v>144</v>
      </c>
      <c r="AI7262" t="s">
        <v>138</v>
      </c>
      <c r="AJ7262" t="str">
        <f t="shared" si="113"/>
        <v>Oct</v>
      </c>
    </row>
    <row r="7263" spans="1:36" x14ac:dyDescent="0.3">
      <c r="A7263" t="s">
        <v>15619</v>
      </c>
      <c r="B7263" s="33">
        <v>46002</v>
      </c>
      <c r="C7263" t="s">
        <v>93</v>
      </c>
      <c r="D7263" t="s">
        <v>15620</v>
      </c>
      <c r="E7263" t="s">
        <v>172</v>
      </c>
      <c r="F7263" t="s">
        <v>173</v>
      </c>
      <c r="G7263" t="s">
        <v>155</v>
      </c>
      <c r="H7263" t="s">
        <v>161</v>
      </c>
      <c r="I7263">
        <v>932</v>
      </c>
      <c r="J7263" t="s">
        <v>292</v>
      </c>
      <c r="K7263" t="s">
        <v>3816</v>
      </c>
      <c r="L7263" t="s">
        <v>9872</v>
      </c>
      <c r="M7263" t="s">
        <v>859</v>
      </c>
      <c r="N7263">
        <v>144</v>
      </c>
      <c r="O7263">
        <v>29</v>
      </c>
      <c r="P7263">
        <v>9</v>
      </c>
      <c r="Q7263" t="s">
        <v>73</v>
      </c>
      <c r="R7263" t="s">
        <v>238</v>
      </c>
      <c r="S7263" t="s">
        <v>239</v>
      </c>
      <c r="T7263">
        <v>180</v>
      </c>
      <c r="U7263">
        <v>167</v>
      </c>
      <c r="V7263">
        <v>92.78</v>
      </c>
      <c r="W7263" t="s">
        <v>133</v>
      </c>
      <c r="X7263">
        <v>3313</v>
      </c>
      <c r="Y7263">
        <v>553271</v>
      </c>
      <c r="Z7263">
        <v>38911</v>
      </c>
      <c r="AA7263">
        <v>131429</v>
      </c>
      <c r="AB7263">
        <v>723611</v>
      </c>
      <c r="AC7263">
        <v>502191</v>
      </c>
      <c r="AD7263">
        <v>221420</v>
      </c>
      <c r="AE7263" t="s">
        <v>81</v>
      </c>
      <c r="AF7263" t="s">
        <v>78</v>
      </c>
      <c r="AG7263" t="s">
        <v>240</v>
      </c>
      <c r="AH7263" t="s">
        <v>144</v>
      </c>
      <c r="AI7263" t="s">
        <v>140</v>
      </c>
      <c r="AJ7263" t="str">
        <f t="shared" si="113"/>
        <v>Dec</v>
      </c>
    </row>
    <row r="7264" spans="1:36" x14ac:dyDescent="0.3">
      <c r="A7264" t="s">
        <v>15621</v>
      </c>
      <c r="B7264" s="33">
        <v>45942</v>
      </c>
      <c r="C7264" t="s">
        <v>97</v>
      </c>
      <c r="D7264" t="s">
        <v>15622</v>
      </c>
      <c r="E7264" t="s">
        <v>172</v>
      </c>
      <c r="F7264" t="s">
        <v>180</v>
      </c>
      <c r="G7264" t="s">
        <v>155</v>
      </c>
      <c r="H7264" t="s">
        <v>160</v>
      </c>
      <c r="I7264">
        <v>1874</v>
      </c>
      <c r="J7264" t="s">
        <v>518</v>
      </c>
      <c r="K7264" t="s">
        <v>2578</v>
      </c>
      <c r="L7264" t="s">
        <v>477</v>
      </c>
      <c r="M7264" t="s">
        <v>2578</v>
      </c>
      <c r="N7264">
        <v>282</v>
      </c>
      <c r="O7264">
        <v>0</v>
      </c>
      <c r="P7264">
        <v>-10</v>
      </c>
      <c r="Q7264" t="s">
        <v>70</v>
      </c>
      <c r="R7264" t="s">
        <v>238</v>
      </c>
      <c r="S7264" t="s">
        <v>239</v>
      </c>
      <c r="T7264">
        <v>186</v>
      </c>
      <c r="U7264">
        <v>146</v>
      </c>
      <c r="V7264">
        <v>78.489999999999995</v>
      </c>
      <c r="W7264" t="s">
        <v>133</v>
      </c>
      <c r="X7264">
        <v>10455</v>
      </c>
      <c r="Y7264">
        <v>1526430</v>
      </c>
      <c r="Z7264">
        <v>37814</v>
      </c>
      <c r="AA7264">
        <v>15330</v>
      </c>
      <c r="AB7264">
        <v>1579574</v>
      </c>
      <c r="AC7264">
        <v>1166762</v>
      </c>
      <c r="AD7264">
        <v>412812</v>
      </c>
      <c r="AE7264" t="s">
        <v>81</v>
      </c>
      <c r="AF7264" t="s">
        <v>81</v>
      </c>
      <c r="AG7264" t="s">
        <v>240</v>
      </c>
      <c r="AH7264" t="s">
        <v>146</v>
      </c>
      <c r="AI7264" t="s">
        <v>138</v>
      </c>
      <c r="AJ7264" t="str">
        <f t="shared" si="113"/>
        <v>Oct</v>
      </c>
    </row>
    <row r="7265" spans="1:36" x14ac:dyDescent="0.3">
      <c r="A7265" t="s">
        <v>15623</v>
      </c>
      <c r="B7265" s="33">
        <v>45727</v>
      </c>
      <c r="C7265" t="s">
        <v>99</v>
      </c>
      <c r="D7265" t="s">
        <v>15624</v>
      </c>
      <c r="E7265" t="s">
        <v>177</v>
      </c>
      <c r="F7265" t="s">
        <v>175</v>
      </c>
      <c r="G7265" t="s">
        <v>162</v>
      </c>
      <c r="H7265" t="s">
        <v>163</v>
      </c>
      <c r="I7265">
        <v>2264</v>
      </c>
      <c r="J7265" t="s">
        <v>613</v>
      </c>
      <c r="K7265" t="s">
        <v>1828</v>
      </c>
      <c r="L7265" t="s">
        <v>11902</v>
      </c>
      <c r="M7265" t="s">
        <v>785</v>
      </c>
      <c r="N7265">
        <v>311</v>
      </c>
      <c r="O7265">
        <v>20</v>
      </c>
      <c r="P7265">
        <v>13</v>
      </c>
      <c r="Q7265" t="s">
        <v>73</v>
      </c>
      <c r="R7265" t="s">
        <v>238</v>
      </c>
      <c r="S7265" t="s">
        <v>239</v>
      </c>
      <c r="T7265">
        <v>220</v>
      </c>
      <c r="U7265">
        <v>164</v>
      </c>
      <c r="V7265">
        <v>74.55</v>
      </c>
      <c r="W7265" t="s">
        <v>133</v>
      </c>
      <c r="X7265">
        <v>3452</v>
      </c>
      <c r="Y7265">
        <v>566128</v>
      </c>
      <c r="Z7265">
        <v>65108</v>
      </c>
      <c r="AA7265">
        <v>51988</v>
      </c>
      <c r="AB7265">
        <v>683224</v>
      </c>
      <c r="AC7265">
        <v>593090</v>
      </c>
      <c r="AD7265">
        <v>90134</v>
      </c>
      <c r="AE7265" t="s">
        <v>78</v>
      </c>
      <c r="AF7265" t="s">
        <v>75</v>
      </c>
      <c r="AG7265" t="s">
        <v>240</v>
      </c>
      <c r="AH7265" t="s">
        <v>147</v>
      </c>
      <c r="AI7265" t="s">
        <v>139</v>
      </c>
      <c r="AJ7265" t="str">
        <f t="shared" si="113"/>
        <v>Mar</v>
      </c>
    </row>
    <row r="7266" spans="1:36" x14ac:dyDescent="0.3">
      <c r="A7266" t="s">
        <v>15625</v>
      </c>
      <c r="B7266" s="33">
        <v>45744</v>
      </c>
      <c r="C7266" t="s">
        <v>93</v>
      </c>
      <c r="D7266" t="s">
        <v>5061</v>
      </c>
      <c r="E7266" t="s">
        <v>172</v>
      </c>
      <c r="F7266" t="s">
        <v>176</v>
      </c>
      <c r="G7266" t="s">
        <v>155</v>
      </c>
      <c r="H7266" t="s">
        <v>156</v>
      </c>
      <c r="I7266">
        <v>2240</v>
      </c>
      <c r="J7266" t="s">
        <v>353</v>
      </c>
      <c r="K7266" t="s">
        <v>2086</v>
      </c>
      <c r="L7266" t="s">
        <v>1420</v>
      </c>
      <c r="M7266" t="s">
        <v>2779</v>
      </c>
      <c r="N7266">
        <v>310</v>
      </c>
      <c r="O7266">
        <v>29</v>
      </c>
      <c r="P7266">
        <v>28</v>
      </c>
      <c r="Q7266" t="s">
        <v>73</v>
      </c>
      <c r="R7266" t="s">
        <v>238</v>
      </c>
      <c r="S7266" t="s">
        <v>239</v>
      </c>
      <c r="T7266">
        <v>180</v>
      </c>
      <c r="U7266">
        <v>163</v>
      </c>
      <c r="V7266">
        <v>90.56</v>
      </c>
      <c r="W7266" t="s">
        <v>133</v>
      </c>
      <c r="X7266">
        <v>3171</v>
      </c>
      <c r="Y7266">
        <v>516873</v>
      </c>
      <c r="Z7266">
        <v>41076</v>
      </c>
      <c r="AA7266">
        <v>129259</v>
      </c>
      <c r="AB7266">
        <v>687208</v>
      </c>
      <c r="AC7266">
        <v>441477</v>
      </c>
      <c r="AD7266">
        <v>245731</v>
      </c>
      <c r="AE7266" t="s">
        <v>81</v>
      </c>
      <c r="AF7266" t="s">
        <v>81</v>
      </c>
      <c r="AG7266" t="s">
        <v>240</v>
      </c>
      <c r="AH7266" t="s">
        <v>145</v>
      </c>
      <c r="AI7266" t="s">
        <v>139</v>
      </c>
      <c r="AJ7266" t="str">
        <f t="shared" si="113"/>
        <v>Mar</v>
      </c>
    </row>
    <row r="7267" spans="1:36" x14ac:dyDescent="0.3">
      <c r="A7267" t="s">
        <v>15626</v>
      </c>
      <c r="B7267" s="33">
        <v>45937</v>
      </c>
      <c r="C7267" t="s">
        <v>93</v>
      </c>
      <c r="D7267" t="s">
        <v>15627</v>
      </c>
      <c r="E7267" t="s">
        <v>177</v>
      </c>
      <c r="F7267" t="s">
        <v>180</v>
      </c>
      <c r="G7267" t="s">
        <v>162</v>
      </c>
      <c r="H7267" t="s">
        <v>160</v>
      </c>
      <c r="I7267">
        <v>870</v>
      </c>
      <c r="J7267" t="s">
        <v>397</v>
      </c>
      <c r="K7267" t="s">
        <v>2661</v>
      </c>
      <c r="L7267" t="s">
        <v>633</v>
      </c>
      <c r="M7267" t="s">
        <v>3410</v>
      </c>
      <c r="N7267">
        <v>143</v>
      </c>
      <c r="O7267">
        <v>0</v>
      </c>
      <c r="P7267">
        <v>4</v>
      </c>
      <c r="Q7267" t="s">
        <v>70</v>
      </c>
      <c r="R7267" t="s">
        <v>238</v>
      </c>
      <c r="S7267" t="s">
        <v>239</v>
      </c>
      <c r="T7267">
        <v>180</v>
      </c>
      <c r="U7267">
        <v>138</v>
      </c>
      <c r="V7267">
        <v>76.67</v>
      </c>
      <c r="W7267" t="s">
        <v>133</v>
      </c>
      <c r="X7267">
        <v>10558</v>
      </c>
      <c r="Y7267">
        <v>1457004</v>
      </c>
      <c r="Z7267">
        <v>28980</v>
      </c>
      <c r="AA7267">
        <v>54648</v>
      </c>
      <c r="AB7267">
        <v>1540632</v>
      </c>
      <c r="AC7267">
        <v>938403</v>
      </c>
      <c r="AD7267">
        <v>602229</v>
      </c>
      <c r="AE7267" t="s">
        <v>78</v>
      </c>
      <c r="AF7267" t="s">
        <v>81</v>
      </c>
      <c r="AG7267" t="s">
        <v>240</v>
      </c>
      <c r="AH7267" t="s">
        <v>145</v>
      </c>
      <c r="AI7267" t="s">
        <v>139</v>
      </c>
      <c r="AJ7267" t="str">
        <f t="shared" si="113"/>
        <v>Oct</v>
      </c>
    </row>
    <row r="7268" spans="1:36" x14ac:dyDescent="0.3">
      <c r="A7268" t="s">
        <v>15628</v>
      </c>
      <c r="B7268" s="33">
        <v>46014</v>
      </c>
      <c r="C7268" t="s">
        <v>97</v>
      </c>
      <c r="D7268" t="s">
        <v>15629</v>
      </c>
      <c r="E7268" t="s">
        <v>175</v>
      </c>
      <c r="F7268" t="s">
        <v>172</v>
      </c>
      <c r="G7268" t="s">
        <v>163</v>
      </c>
      <c r="H7268" t="s">
        <v>155</v>
      </c>
      <c r="I7268">
        <v>1205</v>
      </c>
      <c r="J7268" t="s">
        <v>362</v>
      </c>
      <c r="K7268" t="s">
        <v>1080</v>
      </c>
      <c r="L7268" t="s">
        <v>3154</v>
      </c>
      <c r="M7268" t="s">
        <v>2228</v>
      </c>
      <c r="N7268">
        <v>194</v>
      </c>
      <c r="O7268">
        <v>4</v>
      </c>
      <c r="P7268">
        <v>15</v>
      </c>
      <c r="Q7268" t="s">
        <v>73</v>
      </c>
      <c r="R7268" t="s">
        <v>238</v>
      </c>
      <c r="S7268" t="s">
        <v>239</v>
      </c>
      <c r="T7268">
        <v>180</v>
      </c>
      <c r="U7268">
        <v>145</v>
      </c>
      <c r="V7268">
        <v>80.56</v>
      </c>
      <c r="W7268" t="s">
        <v>133</v>
      </c>
      <c r="X7268">
        <v>3620</v>
      </c>
      <c r="Y7268">
        <v>524900</v>
      </c>
      <c r="Z7268">
        <v>38280</v>
      </c>
      <c r="AA7268">
        <v>53795</v>
      </c>
      <c r="AB7268">
        <v>616975</v>
      </c>
      <c r="AC7268">
        <v>442386</v>
      </c>
      <c r="AD7268">
        <v>174589</v>
      </c>
      <c r="AE7268" t="s">
        <v>75</v>
      </c>
      <c r="AF7268" t="s">
        <v>81</v>
      </c>
      <c r="AG7268" t="s">
        <v>240</v>
      </c>
      <c r="AH7268" t="s">
        <v>144</v>
      </c>
      <c r="AI7268" t="s">
        <v>140</v>
      </c>
      <c r="AJ7268" t="str">
        <f t="shared" si="113"/>
        <v>Dec</v>
      </c>
    </row>
    <row r="7269" spans="1:36" x14ac:dyDescent="0.3">
      <c r="A7269" t="s">
        <v>15630</v>
      </c>
      <c r="B7269" s="33">
        <v>45863</v>
      </c>
      <c r="C7269" t="s">
        <v>99</v>
      </c>
      <c r="D7269" t="s">
        <v>15631</v>
      </c>
      <c r="E7269" t="s">
        <v>181</v>
      </c>
      <c r="F7269" t="s">
        <v>179</v>
      </c>
      <c r="G7269" t="s">
        <v>159</v>
      </c>
      <c r="H7269" t="s">
        <v>166</v>
      </c>
      <c r="I7269">
        <v>1456</v>
      </c>
      <c r="J7269" t="s">
        <v>275</v>
      </c>
      <c r="K7269" t="s">
        <v>2997</v>
      </c>
      <c r="L7269" t="s">
        <v>626</v>
      </c>
      <c r="M7269" t="s">
        <v>4116</v>
      </c>
      <c r="N7269">
        <v>197</v>
      </c>
      <c r="O7269">
        <v>0</v>
      </c>
      <c r="P7269">
        <v>4</v>
      </c>
      <c r="Q7269" t="s">
        <v>70</v>
      </c>
      <c r="R7269" t="s">
        <v>238</v>
      </c>
      <c r="S7269" t="s">
        <v>239</v>
      </c>
      <c r="T7269">
        <v>180</v>
      </c>
      <c r="U7269">
        <v>168</v>
      </c>
      <c r="V7269">
        <v>93.33</v>
      </c>
      <c r="W7269" t="s">
        <v>133</v>
      </c>
      <c r="X7269">
        <v>10427</v>
      </c>
      <c r="Y7269">
        <v>1751736</v>
      </c>
      <c r="Z7269">
        <v>71400</v>
      </c>
      <c r="AA7269">
        <v>28392</v>
      </c>
      <c r="AB7269">
        <v>1851528</v>
      </c>
      <c r="AC7269">
        <v>1239402</v>
      </c>
      <c r="AD7269">
        <v>612126</v>
      </c>
      <c r="AE7269" t="s">
        <v>81</v>
      </c>
      <c r="AF7269" t="s">
        <v>72</v>
      </c>
      <c r="AG7269" t="s">
        <v>240</v>
      </c>
      <c r="AH7269" t="s">
        <v>144</v>
      </c>
      <c r="AI7269" t="s">
        <v>140</v>
      </c>
      <c r="AJ7269" t="str">
        <f t="shared" si="113"/>
        <v>Jul</v>
      </c>
    </row>
    <row r="7270" spans="1:36" x14ac:dyDescent="0.3">
      <c r="A7270" t="s">
        <v>15632</v>
      </c>
      <c r="B7270" s="33">
        <v>45906</v>
      </c>
      <c r="C7270" t="s">
        <v>95</v>
      </c>
      <c r="D7270" t="s">
        <v>15633</v>
      </c>
      <c r="E7270" t="s">
        <v>176</v>
      </c>
      <c r="F7270" t="s">
        <v>173</v>
      </c>
      <c r="G7270" t="s">
        <v>156</v>
      </c>
      <c r="H7270" t="s">
        <v>161</v>
      </c>
      <c r="I7270">
        <v>806</v>
      </c>
      <c r="J7270" t="s">
        <v>1045</v>
      </c>
      <c r="K7270" t="s">
        <v>1046</v>
      </c>
      <c r="L7270" t="s">
        <v>687</v>
      </c>
      <c r="M7270" t="s">
        <v>321</v>
      </c>
      <c r="N7270">
        <v>119</v>
      </c>
      <c r="O7270">
        <v>27</v>
      </c>
      <c r="P7270">
        <v>47</v>
      </c>
      <c r="Q7270" t="s">
        <v>76</v>
      </c>
      <c r="R7270" t="s">
        <v>238</v>
      </c>
      <c r="S7270" t="s">
        <v>239</v>
      </c>
      <c r="T7270">
        <v>180</v>
      </c>
      <c r="U7270">
        <v>146</v>
      </c>
      <c r="V7270">
        <v>81.11</v>
      </c>
      <c r="W7270" t="s">
        <v>133</v>
      </c>
      <c r="X7270">
        <v>9690</v>
      </c>
      <c r="Y7270">
        <v>1414740</v>
      </c>
      <c r="Z7270">
        <v>28032</v>
      </c>
      <c r="AA7270">
        <v>88038</v>
      </c>
      <c r="AB7270">
        <v>1530810</v>
      </c>
      <c r="AC7270">
        <v>956064</v>
      </c>
      <c r="AD7270">
        <v>574746</v>
      </c>
      <c r="AE7270" t="s">
        <v>81</v>
      </c>
      <c r="AF7270" t="s">
        <v>78</v>
      </c>
      <c r="AG7270" t="s">
        <v>240</v>
      </c>
      <c r="AH7270" t="s">
        <v>146</v>
      </c>
      <c r="AI7270" t="s">
        <v>138</v>
      </c>
      <c r="AJ7270" t="str">
        <f t="shared" si="113"/>
        <v>Sep</v>
      </c>
    </row>
    <row r="7271" spans="1:36" x14ac:dyDescent="0.3">
      <c r="A7271" t="s">
        <v>15634</v>
      </c>
      <c r="B7271" s="33">
        <v>45801</v>
      </c>
      <c r="C7271" t="s">
        <v>99</v>
      </c>
      <c r="D7271" t="s">
        <v>15635</v>
      </c>
      <c r="E7271" t="s">
        <v>173</v>
      </c>
      <c r="F7271" t="s">
        <v>178</v>
      </c>
      <c r="G7271" t="s">
        <v>161</v>
      </c>
      <c r="H7271" t="s">
        <v>157</v>
      </c>
      <c r="I7271">
        <v>2270</v>
      </c>
      <c r="J7271" t="s">
        <v>368</v>
      </c>
      <c r="K7271" t="s">
        <v>12748</v>
      </c>
      <c r="L7271" t="s">
        <v>2029</v>
      </c>
      <c r="M7271" t="s">
        <v>3384</v>
      </c>
      <c r="N7271">
        <v>311</v>
      </c>
      <c r="O7271">
        <v>38</v>
      </c>
      <c r="P7271">
        <v>40</v>
      </c>
      <c r="Q7271" t="s">
        <v>76</v>
      </c>
      <c r="R7271" t="s">
        <v>238</v>
      </c>
      <c r="S7271" t="s">
        <v>239</v>
      </c>
      <c r="T7271">
        <v>186</v>
      </c>
      <c r="U7271">
        <v>172</v>
      </c>
      <c r="V7271">
        <v>92.47</v>
      </c>
      <c r="W7271" t="s">
        <v>135</v>
      </c>
      <c r="X7271">
        <v>8274</v>
      </c>
      <c r="Y7271">
        <v>1423128</v>
      </c>
      <c r="Z7271">
        <v>25800</v>
      </c>
      <c r="AA7271">
        <v>41280</v>
      </c>
      <c r="AB7271">
        <v>1490208</v>
      </c>
      <c r="AC7271">
        <v>944287</v>
      </c>
      <c r="AD7271">
        <v>545921</v>
      </c>
      <c r="AE7271" t="s">
        <v>78</v>
      </c>
      <c r="AF7271" t="s">
        <v>75</v>
      </c>
      <c r="AG7271" t="s">
        <v>240</v>
      </c>
      <c r="AH7271" t="s">
        <v>146</v>
      </c>
      <c r="AI7271" t="s">
        <v>138</v>
      </c>
      <c r="AJ7271" t="str">
        <f t="shared" si="113"/>
        <v>May</v>
      </c>
    </row>
    <row r="7272" spans="1:36" x14ac:dyDescent="0.3">
      <c r="A7272" t="s">
        <v>15636</v>
      </c>
      <c r="B7272" s="33">
        <v>45972</v>
      </c>
      <c r="C7272" t="s">
        <v>96</v>
      </c>
      <c r="D7272" t="s">
        <v>15637</v>
      </c>
      <c r="E7272" t="s">
        <v>181</v>
      </c>
      <c r="F7272" t="s">
        <v>174</v>
      </c>
      <c r="G7272" t="s">
        <v>159</v>
      </c>
      <c r="H7272" t="s">
        <v>158</v>
      </c>
      <c r="I7272">
        <v>524</v>
      </c>
      <c r="J7272" t="s">
        <v>615</v>
      </c>
      <c r="K7272" t="s">
        <v>3071</v>
      </c>
      <c r="L7272" t="s">
        <v>1839</v>
      </c>
      <c r="M7272" t="s">
        <v>293</v>
      </c>
      <c r="N7272">
        <v>82</v>
      </c>
      <c r="O7272">
        <v>41</v>
      </c>
      <c r="P7272">
        <v>61</v>
      </c>
      <c r="Q7272" t="s">
        <v>76</v>
      </c>
      <c r="R7272" t="s">
        <v>238</v>
      </c>
      <c r="S7272" t="s">
        <v>239</v>
      </c>
      <c r="T7272">
        <v>180</v>
      </c>
      <c r="U7272">
        <v>164</v>
      </c>
      <c r="V7272">
        <v>91.11</v>
      </c>
      <c r="W7272" t="s">
        <v>133</v>
      </c>
      <c r="X7272">
        <v>8336</v>
      </c>
      <c r="Y7272">
        <v>1367104</v>
      </c>
      <c r="Z7272">
        <v>83476</v>
      </c>
      <c r="AA7272">
        <v>45920</v>
      </c>
      <c r="AB7272">
        <v>1496500</v>
      </c>
      <c r="AC7272">
        <v>980522</v>
      </c>
      <c r="AD7272">
        <v>515978</v>
      </c>
      <c r="AE7272" t="s">
        <v>81</v>
      </c>
      <c r="AF7272" t="s">
        <v>78</v>
      </c>
      <c r="AG7272" t="s">
        <v>240</v>
      </c>
      <c r="AH7272" t="s">
        <v>146</v>
      </c>
      <c r="AI7272" t="s">
        <v>138</v>
      </c>
      <c r="AJ7272" t="str">
        <f t="shared" si="113"/>
        <v>Nov</v>
      </c>
    </row>
    <row r="7273" spans="1:36" x14ac:dyDescent="0.3">
      <c r="A7273" t="s">
        <v>15638</v>
      </c>
      <c r="B7273" s="33">
        <v>45684</v>
      </c>
      <c r="C7273" t="s">
        <v>95</v>
      </c>
      <c r="D7273" t="s">
        <v>15639</v>
      </c>
      <c r="E7273" t="s">
        <v>181</v>
      </c>
      <c r="F7273" t="s">
        <v>172</v>
      </c>
      <c r="G7273" t="s">
        <v>159</v>
      </c>
      <c r="H7273" t="s">
        <v>155</v>
      </c>
      <c r="I7273">
        <v>715</v>
      </c>
      <c r="J7273" t="s">
        <v>414</v>
      </c>
      <c r="K7273" t="s">
        <v>2796</v>
      </c>
      <c r="L7273" t="s">
        <v>414</v>
      </c>
      <c r="M7273" t="s">
        <v>1393</v>
      </c>
      <c r="N7273">
        <v>123</v>
      </c>
      <c r="O7273">
        <v>15</v>
      </c>
      <c r="P7273">
        <v>19</v>
      </c>
      <c r="Q7273" t="s">
        <v>73</v>
      </c>
      <c r="R7273" t="s">
        <v>238</v>
      </c>
      <c r="S7273" t="s">
        <v>239</v>
      </c>
      <c r="T7273">
        <v>189</v>
      </c>
      <c r="U7273">
        <v>128</v>
      </c>
      <c r="V7273">
        <v>67.72</v>
      </c>
      <c r="W7273" t="s">
        <v>133</v>
      </c>
      <c r="X7273">
        <v>5751</v>
      </c>
      <c r="Y7273">
        <v>736128</v>
      </c>
      <c r="Z7273">
        <v>26112</v>
      </c>
      <c r="AA7273">
        <v>35456</v>
      </c>
      <c r="AB7273">
        <v>797696</v>
      </c>
      <c r="AC7273">
        <v>640683</v>
      </c>
      <c r="AD7273">
        <v>157013</v>
      </c>
      <c r="AE7273" t="s">
        <v>81</v>
      </c>
      <c r="AF7273" t="s">
        <v>81</v>
      </c>
      <c r="AG7273" t="s">
        <v>240</v>
      </c>
      <c r="AH7273" t="s">
        <v>146</v>
      </c>
      <c r="AI7273" t="s">
        <v>139</v>
      </c>
      <c r="AJ7273" t="str">
        <f t="shared" si="113"/>
        <v>Jan</v>
      </c>
    </row>
    <row r="7274" spans="1:36" x14ac:dyDescent="0.3">
      <c r="A7274" t="s">
        <v>15640</v>
      </c>
      <c r="B7274" s="33">
        <v>45731</v>
      </c>
      <c r="C7274" t="s">
        <v>96</v>
      </c>
      <c r="D7274" t="s">
        <v>13159</v>
      </c>
      <c r="E7274" t="s">
        <v>181</v>
      </c>
      <c r="F7274" t="s">
        <v>176</v>
      </c>
      <c r="G7274" t="s">
        <v>159</v>
      </c>
      <c r="H7274" t="s">
        <v>156</v>
      </c>
      <c r="I7274">
        <v>396</v>
      </c>
      <c r="J7274" t="s">
        <v>325</v>
      </c>
      <c r="K7274" t="s">
        <v>3188</v>
      </c>
      <c r="L7274" t="s">
        <v>882</v>
      </c>
      <c r="M7274" t="s">
        <v>878</v>
      </c>
      <c r="N7274">
        <v>72</v>
      </c>
      <c r="O7274">
        <v>32</v>
      </c>
      <c r="P7274">
        <v>20</v>
      </c>
      <c r="Q7274" t="s">
        <v>73</v>
      </c>
      <c r="R7274" t="s">
        <v>238</v>
      </c>
      <c r="S7274" t="s">
        <v>239</v>
      </c>
      <c r="T7274">
        <v>180</v>
      </c>
      <c r="U7274">
        <v>129</v>
      </c>
      <c r="V7274">
        <v>71.67</v>
      </c>
      <c r="W7274" t="s">
        <v>134</v>
      </c>
      <c r="X7274">
        <v>5802</v>
      </c>
      <c r="Y7274">
        <v>748458</v>
      </c>
      <c r="Z7274">
        <v>46311</v>
      </c>
      <c r="AA7274">
        <v>82431</v>
      </c>
      <c r="AB7274">
        <v>877200</v>
      </c>
      <c r="AC7274">
        <v>603789</v>
      </c>
      <c r="AD7274">
        <v>273411</v>
      </c>
      <c r="AE7274" t="s">
        <v>81</v>
      </c>
      <c r="AF7274" t="s">
        <v>81</v>
      </c>
      <c r="AG7274" t="s">
        <v>240</v>
      </c>
      <c r="AH7274" t="s">
        <v>144</v>
      </c>
      <c r="AI7274" t="s">
        <v>140</v>
      </c>
      <c r="AJ7274" t="str">
        <f t="shared" si="113"/>
        <v>Mar</v>
      </c>
    </row>
    <row r="7275" spans="1:36" x14ac:dyDescent="0.3">
      <c r="A7275" t="s">
        <v>15641</v>
      </c>
      <c r="B7275" s="33">
        <v>45739</v>
      </c>
      <c r="C7275" t="s">
        <v>95</v>
      </c>
      <c r="D7275" t="s">
        <v>11918</v>
      </c>
      <c r="E7275" t="s">
        <v>174</v>
      </c>
      <c r="F7275" t="s">
        <v>180</v>
      </c>
      <c r="G7275" t="s">
        <v>158</v>
      </c>
      <c r="H7275" t="s">
        <v>160</v>
      </c>
      <c r="I7275">
        <v>408</v>
      </c>
      <c r="J7275" t="s">
        <v>731</v>
      </c>
      <c r="K7275" t="s">
        <v>3696</v>
      </c>
      <c r="L7275" t="s">
        <v>4410</v>
      </c>
      <c r="M7275" t="s">
        <v>3828</v>
      </c>
      <c r="N7275">
        <v>77</v>
      </c>
      <c r="O7275">
        <v>11</v>
      </c>
      <c r="P7275">
        <v>18</v>
      </c>
      <c r="Q7275" t="s">
        <v>73</v>
      </c>
      <c r="R7275" t="s">
        <v>238</v>
      </c>
      <c r="S7275" t="s">
        <v>239</v>
      </c>
      <c r="T7275">
        <v>220</v>
      </c>
      <c r="U7275">
        <v>135</v>
      </c>
      <c r="V7275">
        <v>61.36</v>
      </c>
      <c r="W7275" t="s">
        <v>133</v>
      </c>
      <c r="X7275">
        <v>10318</v>
      </c>
      <c r="Y7275">
        <v>1392930</v>
      </c>
      <c r="Z7275">
        <v>68175</v>
      </c>
      <c r="AA7275">
        <v>60480</v>
      </c>
      <c r="AB7275">
        <v>1521585</v>
      </c>
      <c r="AC7275">
        <v>1002092</v>
      </c>
      <c r="AD7275">
        <v>519493</v>
      </c>
      <c r="AE7275" t="s">
        <v>78</v>
      </c>
      <c r="AF7275" t="s">
        <v>81</v>
      </c>
      <c r="AG7275" t="s">
        <v>240</v>
      </c>
      <c r="AH7275" t="s">
        <v>144</v>
      </c>
      <c r="AI7275" t="s">
        <v>139</v>
      </c>
      <c r="AJ7275" t="str">
        <f t="shared" si="113"/>
        <v>Mar</v>
      </c>
    </row>
    <row r="7276" spans="1:36" x14ac:dyDescent="0.3">
      <c r="A7276" t="s">
        <v>15642</v>
      </c>
      <c r="B7276" s="33">
        <v>45711</v>
      </c>
      <c r="C7276" t="s">
        <v>98</v>
      </c>
      <c r="D7276" t="s">
        <v>15643</v>
      </c>
      <c r="E7276" t="s">
        <v>181</v>
      </c>
      <c r="F7276" t="s">
        <v>172</v>
      </c>
      <c r="G7276" t="s">
        <v>159</v>
      </c>
      <c r="H7276" t="s">
        <v>155</v>
      </c>
      <c r="I7276">
        <v>491</v>
      </c>
      <c r="J7276" t="s">
        <v>572</v>
      </c>
      <c r="K7276" t="s">
        <v>460</v>
      </c>
      <c r="L7276" t="s">
        <v>250</v>
      </c>
      <c r="M7276" t="s">
        <v>477</v>
      </c>
      <c r="N7276">
        <v>82</v>
      </c>
      <c r="O7276">
        <v>32</v>
      </c>
      <c r="P7276">
        <v>38</v>
      </c>
      <c r="Q7276" t="s">
        <v>76</v>
      </c>
      <c r="R7276" t="s">
        <v>238</v>
      </c>
      <c r="S7276" t="s">
        <v>239</v>
      </c>
      <c r="T7276">
        <v>180</v>
      </c>
      <c r="U7276">
        <v>130</v>
      </c>
      <c r="V7276">
        <v>72.22</v>
      </c>
      <c r="W7276" t="s">
        <v>133</v>
      </c>
      <c r="X7276">
        <v>8597</v>
      </c>
      <c r="Y7276">
        <v>1117610</v>
      </c>
      <c r="Z7276">
        <v>25090</v>
      </c>
      <c r="AA7276">
        <v>15730</v>
      </c>
      <c r="AB7276">
        <v>1158430</v>
      </c>
      <c r="AC7276">
        <v>930255</v>
      </c>
      <c r="AD7276">
        <v>228175</v>
      </c>
      <c r="AE7276" t="s">
        <v>81</v>
      </c>
      <c r="AF7276" t="s">
        <v>81</v>
      </c>
      <c r="AG7276" t="s">
        <v>240</v>
      </c>
      <c r="AH7276" t="s">
        <v>144</v>
      </c>
      <c r="AI7276" t="s">
        <v>139</v>
      </c>
      <c r="AJ7276" t="str">
        <f t="shared" si="113"/>
        <v>Feb</v>
      </c>
    </row>
    <row r="7277" spans="1:36" x14ac:dyDescent="0.3">
      <c r="A7277" t="s">
        <v>15644</v>
      </c>
      <c r="B7277" s="33">
        <v>45779</v>
      </c>
      <c r="C7277" t="s">
        <v>97</v>
      </c>
      <c r="D7277" t="s">
        <v>15645</v>
      </c>
      <c r="E7277" t="s">
        <v>173</v>
      </c>
      <c r="F7277" t="s">
        <v>172</v>
      </c>
      <c r="G7277" t="s">
        <v>161</v>
      </c>
      <c r="H7277" t="s">
        <v>155</v>
      </c>
      <c r="I7277">
        <v>1776</v>
      </c>
      <c r="J7277" t="s">
        <v>588</v>
      </c>
      <c r="K7277" t="s">
        <v>1644</v>
      </c>
      <c r="L7277" t="s">
        <v>258</v>
      </c>
      <c r="M7277" t="s">
        <v>2545</v>
      </c>
      <c r="N7277">
        <v>232</v>
      </c>
      <c r="O7277">
        <v>0</v>
      </c>
      <c r="P7277">
        <v>6</v>
      </c>
      <c r="Q7277" t="s">
        <v>73</v>
      </c>
      <c r="R7277" t="s">
        <v>238</v>
      </c>
      <c r="S7277" t="s">
        <v>239</v>
      </c>
      <c r="T7277">
        <v>180</v>
      </c>
      <c r="U7277">
        <v>155</v>
      </c>
      <c r="V7277">
        <v>86.11</v>
      </c>
      <c r="W7277" t="s">
        <v>135</v>
      </c>
      <c r="X7277">
        <v>6972</v>
      </c>
      <c r="Y7277">
        <v>1080660</v>
      </c>
      <c r="Z7277">
        <v>50065</v>
      </c>
      <c r="AA7277">
        <v>65410</v>
      </c>
      <c r="AB7277">
        <v>1196135</v>
      </c>
      <c r="AC7277">
        <v>744127</v>
      </c>
      <c r="AD7277">
        <v>452008</v>
      </c>
      <c r="AE7277" t="s">
        <v>78</v>
      </c>
      <c r="AF7277" t="s">
        <v>81</v>
      </c>
      <c r="AG7277" t="s">
        <v>240</v>
      </c>
      <c r="AH7277" t="s">
        <v>144</v>
      </c>
      <c r="AI7277" t="s">
        <v>138</v>
      </c>
      <c r="AJ7277" t="str">
        <f t="shared" si="113"/>
        <v>May</v>
      </c>
    </row>
    <row r="7278" spans="1:36" x14ac:dyDescent="0.3">
      <c r="A7278" t="s">
        <v>15646</v>
      </c>
      <c r="B7278" s="33">
        <v>46006</v>
      </c>
      <c r="C7278" t="s">
        <v>98</v>
      </c>
      <c r="D7278" t="s">
        <v>15647</v>
      </c>
      <c r="E7278" t="s">
        <v>176</v>
      </c>
      <c r="F7278" t="s">
        <v>174</v>
      </c>
      <c r="G7278" t="s">
        <v>156</v>
      </c>
      <c r="H7278" t="s">
        <v>158</v>
      </c>
      <c r="I7278">
        <v>356</v>
      </c>
      <c r="J7278" t="s">
        <v>298</v>
      </c>
      <c r="K7278" t="s">
        <v>5350</v>
      </c>
      <c r="L7278" t="s">
        <v>590</v>
      </c>
      <c r="M7278" t="s">
        <v>286</v>
      </c>
      <c r="N7278">
        <v>65</v>
      </c>
      <c r="O7278">
        <v>21</v>
      </c>
      <c r="P7278">
        <v>25</v>
      </c>
      <c r="Q7278" t="s">
        <v>73</v>
      </c>
      <c r="R7278" t="s">
        <v>238</v>
      </c>
      <c r="S7278" t="s">
        <v>239</v>
      </c>
      <c r="T7278">
        <v>150</v>
      </c>
      <c r="U7278">
        <v>102</v>
      </c>
      <c r="V7278">
        <v>68</v>
      </c>
      <c r="W7278" t="s">
        <v>133</v>
      </c>
      <c r="X7278">
        <v>8140</v>
      </c>
      <c r="Y7278">
        <v>830280</v>
      </c>
      <c r="Z7278">
        <v>37332</v>
      </c>
      <c r="AA7278">
        <v>64464</v>
      </c>
      <c r="AB7278">
        <v>932076</v>
      </c>
      <c r="AC7278">
        <v>546405</v>
      </c>
      <c r="AD7278">
        <v>385671</v>
      </c>
      <c r="AE7278" t="s">
        <v>81</v>
      </c>
      <c r="AF7278" t="s">
        <v>78</v>
      </c>
      <c r="AG7278" t="s">
        <v>240</v>
      </c>
      <c r="AH7278" t="s">
        <v>145</v>
      </c>
      <c r="AI7278" t="s">
        <v>139</v>
      </c>
      <c r="AJ7278" t="str">
        <f t="shared" si="113"/>
        <v>Dec</v>
      </c>
    </row>
    <row r="7279" spans="1:36" x14ac:dyDescent="0.3">
      <c r="A7279" t="s">
        <v>15648</v>
      </c>
      <c r="B7279" s="33">
        <v>45986</v>
      </c>
      <c r="C7279" t="s">
        <v>99</v>
      </c>
      <c r="D7279" t="s">
        <v>15649</v>
      </c>
      <c r="E7279" t="s">
        <v>172</v>
      </c>
      <c r="F7279" t="s">
        <v>176</v>
      </c>
      <c r="G7279" t="s">
        <v>155</v>
      </c>
      <c r="H7279" t="s">
        <v>156</v>
      </c>
      <c r="I7279">
        <v>919</v>
      </c>
      <c r="J7279" t="s">
        <v>588</v>
      </c>
      <c r="K7279" t="s">
        <v>1284</v>
      </c>
      <c r="L7279" t="s">
        <v>258</v>
      </c>
      <c r="M7279" t="s">
        <v>1284</v>
      </c>
      <c r="N7279">
        <v>156</v>
      </c>
      <c r="O7279">
        <v>0</v>
      </c>
      <c r="P7279">
        <v>-10</v>
      </c>
      <c r="Q7279" t="s">
        <v>70</v>
      </c>
      <c r="R7279" t="s">
        <v>238</v>
      </c>
      <c r="S7279" t="s">
        <v>239</v>
      </c>
      <c r="T7279">
        <v>186</v>
      </c>
      <c r="U7279">
        <v>143</v>
      </c>
      <c r="V7279">
        <v>76.88</v>
      </c>
      <c r="W7279" t="s">
        <v>133</v>
      </c>
      <c r="X7279">
        <v>7149</v>
      </c>
      <c r="Y7279">
        <v>1022307</v>
      </c>
      <c r="Z7279">
        <v>42328</v>
      </c>
      <c r="AA7279">
        <v>23309</v>
      </c>
      <c r="AB7279">
        <v>1087944</v>
      </c>
      <c r="AC7279">
        <v>763508</v>
      </c>
      <c r="AD7279">
        <v>324436</v>
      </c>
      <c r="AE7279" t="s">
        <v>81</v>
      </c>
      <c r="AF7279" t="s">
        <v>81</v>
      </c>
      <c r="AG7279" t="s">
        <v>240</v>
      </c>
      <c r="AH7279" t="s">
        <v>147</v>
      </c>
      <c r="AI7279" t="s">
        <v>138</v>
      </c>
      <c r="AJ7279" t="str">
        <f t="shared" si="113"/>
        <v>Nov</v>
      </c>
    </row>
    <row r="7280" spans="1:36" x14ac:dyDescent="0.3">
      <c r="A7280" t="s">
        <v>15650</v>
      </c>
      <c r="B7280" s="33">
        <v>45835</v>
      </c>
      <c r="C7280" t="s">
        <v>93</v>
      </c>
      <c r="D7280" t="s">
        <v>15651</v>
      </c>
      <c r="E7280" t="s">
        <v>181</v>
      </c>
      <c r="F7280" t="s">
        <v>177</v>
      </c>
      <c r="G7280" t="s">
        <v>159</v>
      </c>
      <c r="H7280" t="s">
        <v>162</v>
      </c>
      <c r="I7280">
        <v>2377</v>
      </c>
      <c r="J7280" t="s">
        <v>605</v>
      </c>
      <c r="K7280" t="s">
        <v>3489</v>
      </c>
      <c r="L7280" t="s">
        <v>605</v>
      </c>
      <c r="M7280" t="s">
        <v>3489</v>
      </c>
      <c r="N7280">
        <v>320</v>
      </c>
      <c r="O7280">
        <v>0</v>
      </c>
      <c r="P7280">
        <v>-8</v>
      </c>
      <c r="Q7280" t="s">
        <v>70</v>
      </c>
      <c r="R7280" t="s">
        <v>238</v>
      </c>
      <c r="S7280" t="s">
        <v>239</v>
      </c>
      <c r="T7280">
        <v>180</v>
      </c>
      <c r="U7280">
        <v>137</v>
      </c>
      <c r="V7280">
        <v>76.11</v>
      </c>
      <c r="W7280" t="s">
        <v>133</v>
      </c>
      <c r="X7280">
        <v>9892</v>
      </c>
      <c r="Y7280">
        <v>1355204</v>
      </c>
      <c r="Z7280">
        <v>56581</v>
      </c>
      <c r="AA7280">
        <v>78090</v>
      </c>
      <c r="AB7280">
        <v>1489875</v>
      </c>
      <c r="AC7280">
        <v>939195</v>
      </c>
      <c r="AD7280">
        <v>550680</v>
      </c>
      <c r="AE7280" t="s">
        <v>81</v>
      </c>
      <c r="AF7280" t="s">
        <v>78</v>
      </c>
      <c r="AG7280" t="s">
        <v>240</v>
      </c>
      <c r="AH7280" t="s">
        <v>145</v>
      </c>
      <c r="AI7280" t="s">
        <v>139</v>
      </c>
      <c r="AJ7280" t="str">
        <f t="shared" si="113"/>
        <v>Jun</v>
      </c>
    </row>
    <row r="7281" spans="1:36" x14ac:dyDescent="0.3">
      <c r="A7281" t="s">
        <v>15652</v>
      </c>
      <c r="B7281" s="33">
        <v>45756</v>
      </c>
      <c r="C7281" t="s">
        <v>99</v>
      </c>
      <c r="D7281" t="s">
        <v>15653</v>
      </c>
      <c r="E7281" t="s">
        <v>172</v>
      </c>
      <c r="F7281" t="s">
        <v>173</v>
      </c>
      <c r="G7281" t="s">
        <v>155</v>
      </c>
      <c r="H7281" t="s">
        <v>161</v>
      </c>
      <c r="I7281">
        <v>1458</v>
      </c>
      <c r="J7281" t="s">
        <v>243</v>
      </c>
      <c r="K7281" t="s">
        <v>3204</v>
      </c>
      <c r="L7281" t="s">
        <v>1357</v>
      </c>
      <c r="M7281" t="s">
        <v>2018</v>
      </c>
      <c r="N7281">
        <v>195</v>
      </c>
      <c r="O7281">
        <v>29</v>
      </c>
      <c r="P7281">
        <v>22</v>
      </c>
      <c r="Q7281" t="s">
        <v>73</v>
      </c>
      <c r="R7281" t="s">
        <v>238</v>
      </c>
      <c r="S7281" t="s">
        <v>239</v>
      </c>
      <c r="T7281">
        <v>180</v>
      </c>
      <c r="U7281">
        <v>128</v>
      </c>
      <c r="V7281">
        <v>71.11</v>
      </c>
      <c r="W7281" t="s">
        <v>133</v>
      </c>
      <c r="X7281">
        <v>7946</v>
      </c>
      <c r="Y7281">
        <v>1017088</v>
      </c>
      <c r="Z7281">
        <v>19456</v>
      </c>
      <c r="AA7281">
        <v>60544</v>
      </c>
      <c r="AB7281">
        <v>1097088</v>
      </c>
      <c r="AC7281">
        <v>769140</v>
      </c>
      <c r="AD7281">
        <v>327948</v>
      </c>
      <c r="AE7281" t="s">
        <v>81</v>
      </c>
      <c r="AF7281" t="s">
        <v>78</v>
      </c>
      <c r="AG7281" t="s">
        <v>240</v>
      </c>
      <c r="AH7281" t="s">
        <v>146</v>
      </c>
      <c r="AI7281" t="s">
        <v>139</v>
      </c>
      <c r="AJ7281" t="str">
        <f t="shared" si="113"/>
        <v>Apr</v>
      </c>
    </row>
    <row r="7282" spans="1:36" x14ac:dyDescent="0.3">
      <c r="A7282" t="s">
        <v>15654</v>
      </c>
      <c r="B7282" s="33">
        <v>45674</v>
      </c>
      <c r="C7282" t="s">
        <v>97</v>
      </c>
      <c r="D7282" t="s">
        <v>15655</v>
      </c>
      <c r="E7282" t="s">
        <v>181</v>
      </c>
      <c r="F7282" t="s">
        <v>176</v>
      </c>
      <c r="G7282" t="s">
        <v>159</v>
      </c>
      <c r="H7282" t="s">
        <v>156</v>
      </c>
      <c r="I7282">
        <v>1948</v>
      </c>
      <c r="J7282" t="s">
        <v>304</v>
      </c>
      <c r="K7282" t="s">
        <v>3268</v>
      </c>
      <c r="L7282" t="s">
        <v>3637</v>
      </c>
      <c r="M7282" t="s">
        <v>2574</v>
      </c>
      <c r="N7282">
        <v>251</v>
      </c>
      <c r="O7282">
        <v>8</v>
      </c>
      <c r="P7282">
        <v>13</v>
      </c>
      <c r="Q7282" t="s">
        <v>73</v>
      </c>
      <c r="R7282" t="s">
        <v>238</v>
      </c>
      <c r="S7282" t="s">
        <v>239</v>
      </c>
      <c r="T7282">
        <v>180</v>
      </c>
      <c r="U7282">
        <v>174</v>
      </c>
      <c r="V7282">
        <v>96.67</v>
      </c>
      <c r="W7282" t="s">
        <v>135</v>
      </c>
      <c r="X7282">
        <v>6423</v>
      </c>
      <c r="Y7282">
        <v>1117602</v>
      </c>
      <c r="Z7282">
        <v>48024</v>
      </c>
      <c r="AA7282">
        <v>36192</v>
      </c>
      <c r="AB7282">
        <v>1201818</v>
      </c>
      <c r="AC7282">
        <v>1042111</v>
      </c>
      <c r="AD7282">
        <v>159707</v>
      </c>
      <c r="AE7282" t="s">
        <v>81</v>
      </c>
      <c r="AF7282" t="s">
        <v>81</v>
      </c>
      <c r="AG7282" t="s">
        <v>240</v>
      </c>
      <c r="AH7282" t="s">
        <v>144</v>
      </c>
      <c r="AI7282" t="s">
        <v>139</v>
      </c>
      <c r="AJ7282" t="str">
        <f t="shared" si="113"/>
        <v>Jan</v>
      </c>
    </row>
    <row r="7283" spans="1:36" x14ac:dyDescent="0.3">
      <c r="A7283" t="s">
        <v>15656</v>
      </c>
      <c r="B7283" s="33">
        <v>45847</v>
      </c>
      <c r="C7283" t="s">
        <v>96</v>
      </c>
      <c r="D7283" t="s">
        <v>15657</v>
      </c>
      <c r="E7283" t="s">
        <v>179</v>
      </c>
      <c r="F7283" t="s">
        <v>176</v>
      </c>
      <c r="G7283" t="s">
        <v>166</v>
      </c>
      <c r="H7283" t="s">
        <v>156</v>
      </c>
      <c r="I7283">
        <v>2179</v>
      </c>
      <c r="J7283" t="s">
        <v>292</v>
      </c>
      <c r="K7283" t="s">
        <v>1462</v>
      </c>
      <c r="N7283">
        <v>302</v>
      </c>
      <c r="O7283">
        <v>0</v>
      </c>
      <c r="P7283">
        <v>0</v>
      </c>
      <c r="Q7283" t="s">
        <v>67</v>
      </c>
      <c r="R7283" t="s">
        <v>245</v>
      </c>
      <c r="S7283" t="s">
        <v>123</v>
      </c>
      <c r="T7283">
        <v>180</v>
      </c>
      <c r="U7283">
        <v>0</v>
      </c>
      <c r="V7283">
        <v>0</v>
      </c>
      <c r="W7283" t="s">
        <v>133</v>
      </c>
      <c r="X7283">
        <v>6359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 t="s">
        <v>72</v>
      </c>
      <c r="AF7283" t="s">
        <v>81</v>
      </c>
      <c r="AG7283" t="s">
        <v>240</v>
      </c>
      <c r="AH7283" t="s">
        <v>145</v>
      </c>
      <c r="AI7283" t="s">
        <v>139</v>
      </c>
      <c r="AJ7283" t="str">
        <f t="shared" si="113"/>
        <v>Jul</v>
      </c>
    </row>
    <row r="7284" spans="1:36" x14ac:dyDescent="0.3">
      <c r="A7284" t="s">
        <v>15658</v>
      </c>
      <c r="B7284" s="33">
        <v>45761</v>
      </c>
      <c r="C7284" t="s">
        <v>96</v>
      </c>
      <c r="D7284" t="s">
        <v>15659</v>
      </c>
      <c r="E7284" t="s">
        <v>181</v>
      </c>
      <c r="F7284" t="s">
        <v>180</v>
      </c>
      <c r="G7284" t="s">
        <v>159</v>
      </c>
      <c r="H7284" t="s">
        <v>160</v>
      </c>
      <c r="I7284">
        <v>531</v>
      </c>
      <c r="J7284" t="s">
        <v>621</v>
      </c>
      <c r="K7284" t="s">
        <v>3410</v>
      </c>
      <c r="L7284" t="s">
        <v>236</v>
      </c>
      <c r="M7284" t="s">
        <v>863</v>
      </c>
      <c r="N7284">
        <v>87</v>
      </c>
      <c r="O7284">
        <v>0</v>
      </c>
      <c r="P7284">
        <v>1</v>
      </c>
      <c r="Q7284" t="s">
        <v>70</v>
      </c>
      <c r="R7284" t="s">
        <v>238</v>
      </c>
      <c r="S7284" t="s">
        <v>239</v>
      </c>
      <c r="T7284">
        <v>180</v>
      </c>
      <c r="U7284">
        <v>124</v>
      </c>
      <c r="V7284">
        <v>68.89</v>
      </c>
      <c r="W7284" t="s">
        <v>135</v>
      </c>
      <c r="X7284">
        <v>4942</v>
      </c>
      <c r="Y7284">
        <v>612808</v>
      </c>
      <c r="Z7284">
        <v>30008</v>
      </c>
      <c r="AA7284">
        <v>67952</v>
      </c>
      <c r="AB7284">
        <v>710768</v>
      </c>
      <c r="AC7284">
        <v>499639</v>
      </c>
      <c r="AD7284">
        <v>211129</v>
      </c>
      <c r="AE7284" t="s">
        <v>81</v>
      </c>
      <c r="AF7284" t="s">
        <v>81</v>
      </c>
      <c r="AG7284" t="s">
        <v>240</v>
      </c>
      <c r="AH7284" t="s">
        <v>145</v>
      </c>
      <c r="AI7284" t="s">
        <v>139</v>
      </c>
      <c r="AJ7284" t="str">
        <f t="shared" si="113"/>
        <v>Apr</v>
      </c>
    </row>
    <row r="7285" spans="1:36" x14ac:dyDescent="0.3">
      <c r="A7285" t="s">
        <v>15660</v>
      </c>
      <c r="B7285" s="33">
        <v>45708</v>
      </c>
      <c r="C7285" t="s">
        <v>98</v>
      </c>
      <c r="D7285" t="s">
        <v>15661</v>
      </c>
      <c r="E7285" t="s">
        <v>174</v>
      </c>
      <c r="F7285" t="s">
        <v>176</v>
      </c>
      <c r="G7285" t="s">
        <v>158</v>
      </c>
      <c r="H7285" t="s">
        <v>156</v>
      </c>
      <c r="I7285">
        <v>740</v>
      </c>
      <c r="J7285" t="s">
        <v>626</v>
      </c>
      <c r="K7285" t="s">
        <v>3617</v>
      </c>
      <c r="L7285" t="s">
        <v>15662</v>
      </c>
      <c r="M7285" t="s">
        <v>2635</v>
      </c>
      <c r="N7285">
        <v>118</v>
      </c>
      <c r="O7285">
        <v>55</v>
      </c>
      <c r="P7285">
        <v>38</v>
      </c>
      <c r="Q7285" t="s">
        <v>76</v>
      </c>
      <c r="R7285" t="s">
        <v>238</v>
      </c>
      <c r="S7285" t="s">
        <v>239</v>
      </c>
      <c r="T7285">
        <v>180</v>
      </c>
      <c r="U7285">
        <v>161</v>
      </c>
      <c r="V7285">
        <v>89.44</v>
      </c>
      <c r="W7285" t="s">
        <v>133</v>
      </c>
      <c r="X7285">
        <v>7517</v>
      </c>
      <c r="Y7285">
        <v>1210237</v>
      </c>
      <c r="Z7285">
        <v>45724</v>
      </c>
      <c r="AA7285">
        <v>85652</v>
      </c>
      <c r="AB7285">
        <v>1341613</v>
      </c>
      <c r="AC7285">
        <v>1029165</v>
      </c>
      <c r="AD7285">
        <v>312448</v>
      </c>
      <c r="AE7285" t="s">
        <v>78</v>
      </c>
      <c r="AF7285" t="s">
        <v>81</v>
      </c>
      <c r="AG7285" t="s">
        <v>240</v>
      </c>
      <c r="AH7285" t="s">
        <v>146</v>
      </c>
      <c r="AI7285" t="s">
        <v>139</v>
      </c>
      <c r="AJ7285" t="str">
        <f t="shared" si="113"/>
        <v>Feb</v>
      </c>
    </row>
    <row r="7286" spans="1:36" x14ac:dyDescent="0.3">
      <c r="A7286" t="s">
        <v>15663</v>
      </c>
      <c r="B7286" s="33">
        <v>45893</v>
      </c>
      <c r="C7286" t="s">
        <v>93</v>
      </c>
      <c r="D7286" t="s">
        <v>15664</v>
      </c>
      <c r="E7286" t="s">
        <v>180</v>
      </c>
      <c r="F7286" t="s">
        <v>173</v>
      </c>
      <c r="G7286" t="s">
        <v>160</v>
      </c>
      <c r="H7286" t="s">
        <v>161</v>
      </c>
      <c r="I7286">
        <v>1100</v>
      </c>
      <c r="J7286" t="s">
        <v>391</v>
      </c>
      <c r="K7286" t="s">
        <v>2870</v>
      </c>
      <c r="L7286" t="s">
        <v>615</v>
      </c>
      <c r="M7286" t="s">
        <v>650</v>
      </c>
      <c r="N7286">
        <v>173</v>
      </c>
      <c r="O7286">
        <v>0</v>
      </c>
      <c r="P7286">
        <v>31</v>
      </c>
      <c r="Q7286" t="s">
        <v>76</v>
      </c>
      <c r="R7286" t="s">
        <v>238</v>
      </c>
      <c r="S7286" t="s">
        <v>239</v>
      </c>
      <c r="T7286">
        <v>189</v>
      </c>
      <c r="U7286">
        <v>163</v>
      </c>
      <c r="V7286">
        <v>86.24</v>
      </c>
      <c r="W7286" t="s">
        <v>133</v>
      </c>
      <c r="X7286">
        <v>8580</v>
      </c>
      <c r="Y7286">
        <v>1398540</v>
      </c>
      <c r="Z7286">
        <v>89487</v>
      </c>
      <c r="AA7286">
        <v>46455</v>
      </c>
      <c r="AB7286">
        <v>1534482</v>
      </c>
      <c r="AC7286">
        <v>1262841</v>
      </c>
      <c r="AD7286">
        <v>271641</v>
      </c>
      <c r="AE7286" t="s">
        <v>81</v>
      </c>
      <c r="AF7286" t="s">
        <v>78</v>
      </c>
      <c r="AG7286" t="s">
        <v>240</v>
      </c>
      <c r="AH7286" t="s">
        <v>144</v>
      </c>
      <c r="AI7286" t="s">
        <v>138</v>
      </c>
      <c r="AJ7286" t="str">
        <f t="shared" si="113"/>
        <v>Aug</v>
      </c>
    </row>
    <row r="7287" spans="1:36" x14ac:dyDescent="0.3">
      <c r="A7287" t="s">
        <v>15665</v>
      </c>
      <c r="B7287" s="33">
        <v>45732</v>
      </c>
      <c r="C7287" t="s">
        <v>97</v>
      </c>
      <c r="D7287" t="s">
        <v>15666</v>
      </c>
      <c r="E7287" t="s">
        <v>178</v>
      </c>
      <c r="F7287" t="s">
        <v>173</v>
      </c>
      <c r="G7287" t="s">
        <v>157</v>
      </c>
      <c r="H7287" t="s">
        <v>161</v>
      </c>
      <c r="I7287">
        <v>705</v>
      </c>
      <c r="J7287" t="s">
        <v>292</v>
      </c>
      <c r="K7287" t="s">
        <v>4425</v>
      </c>
      <c r="L7287" t="s">
        <v>10992</v>
      </c>
      <c r="M7287" t="s">
        <v>3842</v>
      </c>
      <c r="N7287">
        <v>121</v>
      </c>
      <c r="O7287">
        <v>41</v>
      </c>
      <c r="P7287">
        <v>30</v>
      </c>
      <c r="Q7287" t="s">
        <v>73</v>
      </c>
      <c r="R7287" t="s">
        <v>238</v>
      </c>
      <c r="S7287" t="s">
        <v>239</v>
      </c>
      <c r="T7287">
        <v>220</v>
      </c>
      <c r="U7287">
        <v>166</v>
      </c>
      <c r="V7287">
        <v>75.45</v>
      </c>
      <c r="W7287" t="s">
        <v>135</v>
      </c>
      <c r="X7287">
        <v>5908</v>
      </c>
      <c r="Y7287">
        <v>980728</v>
      </c>
      <c r="Z7287">
        <v>79680</v>
      </c>
      <c r="AA7287">
        <v>43492</v>
      </c>
      <c r="AB7287">
        <v>1103900</v>
      </c>
      <c r="AC7287">
        <v>671890</v>
      </c>
      <c r="AD7287">
        <v>432010</v>
      </c>
      <c r="AE7287" t="s">
        <v>75</v>
      </c>
      <c r="AF7287" t="s">
        <v>78</v>
      </c>
      <c r="AG7287" t="s">
        <v>240</v>
      </c>
      <c r="AH7287" t="s">
        <v>144</v>
      </c>
      <c r="AI7287" t="s">
        <v>139</v>
      </c>
      <c r="AJ7287" t="str">
        <f t="shared" si="113"/>
        <v>Mar</v>
      </c>
    </row>
    <row r="7288" spans="1:36" x14ac:dyDescent="0.3">
      <c r="A7288" t="s">
        <v>15667</v>
      </c>
      <c r="B7288" s="33">
        <v>45877</v>
      </c>
      <c r="C7288" t="s">
        <v>97</v>
      </c>
      <c r="D7288" t="s">
        <v>15668</v>
      </c>
      <c r="E7288" t="s">
        <v>180</v>
      </c>
      <c r="F7288" t="s">
        <v>177</v>
      </c>
      <c r="G7288" t="s">
        <v>160</v>
      </c>
      <c r="H7288" t="s">
        <v>162</v>
      </c>
      <c r="I7288">
        <v>407</v>
      </c>
      <c r="J7288" t="s">
        <v>447</v>
      </c>
      <c r="K7288" t="s">
        <v>745</v>
      </c>
      <c r="N7288">
        <v>76</v>
      </c>
      <c r="O7288">
        <v>0</v>
      </c>
      <c r="P7288">
        <v>0</v>
      </c>
      <c r="Q7288" t="s">
        <v>67</v>
      </c>
      <c r="R7288" t="s">
        <v>245</v>
      </c>
      <c r="S7288" t="s">
        <v>120</v>
      </c>
      <c r="T7288">
        <v>150</v>
      </c>
      <c r="U7288">
        <v>0</v>
      </c>
      <c r="V7288">
        <v>0</v>
      </c>
      <c r="W7288" t="s">
        <v>134</v>
      </c>
      <c r="X7288">
        <v>5523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 t="s">
        <v>81</v>
      </c>
      <c r="AF7288" t="s">
        <v>78</v>
      </c>
      <c r="AG7288" t="s">
        <v>240</v>
      </c>
      <c r="AH7288" t="s">
        <v>145</v>
      </c>
      <c r="AI7288" t="s">
        <v>139</v>
      </c>
      <c r="AJ7288" t="str">
        <f t="shared" si="113"/>
        <v>Aug</v>
      </c>
    </row>
    <row r="7289" spans="1:36" x14ac:dyDescent="0.3">
      <c r="A7289" t="s">
        <v>15669</v>
      </c>
      <c r="B7289" s="33">
        <v>46021</v>
      </c>
      <c r="C7289" t="s">
        <v>96</v>
      </c>
      <c r="D7289" t="s">
        <v>15670</v>
      </c>
      <c r="E7289" t="s">
        <v>179</v>
      </c>
      <c r="F7289" t="s">
        <v>173</v>
      </c>
      <c r="G7289" t="s">
        <v>166</v>
      </c>
      <c r="H7289" t="s">
        <v>161</v>
      </c>
      <c r="I7289">
        <v>2359</v>
      </c>
      <c r="J7289" t="s">
        <v>463</v>
      </c>
      <c r="K7289" t="s">
        <v>1766</v>
      </c>
      <c r="L7289" t="s">
        <v>463</v>
      </c>
      <c r="M7289" t="s">
        <v>386</v>
      </c>
      <c r="N7289">
        <v>301</v>
      </c>
      <c r="O7289">
        <v>0</v>
      </c>
      <c r="P7289">
        <v>15</v>
      </c>
      <c r="Q7289" t="s">
        <v>73</v>
      </c>
      <c r="R7289" t="s">
        <v>238</v>
      </c>
      <c r="S7289" t="s">
        <v>239</v>
      </c>
      <c r="T7289">
        <v>180</v>
      </c>
      <c r="U7289">
        <v>159</v>
      </c>
      <c r="V7289">
        <v>88.33</v>
      </c>
      <c r="W7289" t="s">
        <v>133</v>
      </c>
      <c r="X7289">
        <v>5035</v>
      </c>
      <c r="Y7289">
        <v>800565</v>
      </c>
      <c r="Z7289">
        <v>31005</v>
      </c>
      <c r="AA7289">
        <v>104463</v>
      </c>
      <c r="AB7289">
        <v>936033</v>
      </c>
      <c r="AC7289">
        <v>705550</v>
      </c>
      <c r="AD7289">
        <v>230483</v>
      </c>
      <c r="AE7289" t="s">
        <v>72</v>
      </c>
      <c r="AF7289" t="s">
        <v>78</v>
      </c>
      <c r="AG7289" t="s">
        <v>240</v>
      </c>
      <c r="AH7289" t="s">
        <v>144</v>
      </c>
      <c r="AI7289" t="s">
        <v>140</v>
      </c>
      <c r="AJ7289" t="str">
        <f t="shared" si="113"/>
        <v>Dec</v>
      </c>
    </row>
    <row r="7290" spans="1:36" x14ac:dyDescent="0.3">
      <c r="A7290" t="s">
        <v>15671</v>
      </c>
      <c r="B7290" s="33">
        <v>45993</v>
      </c>
      <c r="C7290" t="s">
        <v>99</v>
      </c>
      <c r="D7290" t="s">
        <v>15672</v>
      </c>
      <c r="E7290" t="s">
        <v>173</v>
      </c>
      <c r="F7290" t="s">
        <v>177</v>
      </c>
      <c r="G7290" t="s">
        <v>161</v>
      </c>
      <c r="H7290" t="s">
        <v>162</v>
      </c>
      <c r="I7290">
        <v>1504</v>
      </c>
      <c r="J7290" t="s">
        <v>633</v>
      </c>
      <c r="K7290" t="s">
        <v>554</v>
      </c>
      <c r="L7290" t="s">
        <v>541</v>
      </c>
      <c r="M7290" t="s">
        <v>1151</v>
      </c>
      <c r="N7290">
        <v>225</v>
      </c>
      <c r="O7290">
        <v>21</v>
      </c>
      <c r="P7290">
        <v>25</v>
      </c>
      <c r="Q7290" t="s">
        <v>73</v>
      </c>
      <c r="R7290" t="s">
        <v>238</v>
      </c>
      <c r="S7290" t="s">
        <v>239</v>
      </c>
      <c r="T7290">
        <v>180</v>
      </c>
      <c r="U7290">
        <v>150</v>
      </c>
      <c r="V7290">
        <v>83.33</v>
      </c>
      <c r="W7290" t="s">
        <v>133</v>
      </c>
      <c r="X7290">
        <v>9207</v>
      </c>
      <c r="Y7290">
        <v>1381050</v>
      </c>
      <c r="Z7290">
        <v>40050</v>
      </c>
      <c r="AA7290">
        <v>25050</v>
      </c>
      <c r="AB7290">
        <v>1446150</v>
      </c>
      <c r="AC7290">
        <v>944163</v>
      </c>
      <c r="AD7290">
        <v>501987</v>
      </c>
      <c r="AE7290" t="s">
        <v>78</v>
      </c>
      <c r="AF7290" t="s">
        <v>78</v>
      </c>
      <c r="AG7290" t="s">
        <v>240</v>
      </c>
      <c r="AH7290" t="s">
        <v>144</v>
      </c>
      <c r="AI7290" t="s">
        <v>139</v>
      </c>
      <c r="AJ7290" t="str">
        <f t="shared" si="113"/>
        <v>Dec</v>
      </c>
    </row>
    <row r="7291" spans="1:36" x14ac:dyDescent="0.3">
      <c r="A7291" t="s">
        <v>15673</v>
      </c>
      <c r="B7291" s="33">
        <v>45793</v>
      </c>
      <c r="C7291" t="s">
        <v>93</v>
      </c>
      <c r="D7291" t="s">
        <v>6674</v>
      </c>
      <c r="E7291" t="s">
        <v>178</v>
      </c>
      <c r="F7291" t="s">
        <v>176</v>
      </c>
      <c r="G7291" t="s">
        <v>157</v>
      </c>
      <c r="H7291" t="s">
        <v>156</v>
      </c>
      <c r="I7291">
        <v>1531</v>
      </c>
      <c r="J7291" t="s">
        <v>353</v>
      </c>
      <c r="K7291" t="s">
        <v>310</v>
      </c>
      <c r="L7291" t="s">
        <v>2804</v>
      </c>
      <c r="M7291" t="s">
        <v>2905</v>
      </c>
      <c r="N7291">
        <v>240</v>
      </c>
      <c r="O7291">
        <v>26</v>
      </c>
      <c r="P7291">
        <v>3</v>
      </c>
      <c r="Q7291" t="s">
        <v>73</v>
      </c>
      <c r="R7291" t="s">
        <v>238</v>
      </c>
      <c r="S7291" t="s">
        <v>239</v>
      </c>
      <c r="T7291">
        <v>189</v>
      </c>
      <c r="U7291">
        <v>116</v>
      </c>
      <c r="V7291">
        <v>61.38</v>
      </c>
      <c r="W7291" t="s">
        <v>133</v>
      </c>
      <c r="X7291">
        <v>6691</v>
      </c>
      <c r="Y7291">
        <v>776156</v>
      </c>
      <c r="Z7291">
        <v>24128</v>
      </c>
      <c r="AA7291">
        <v>79924</v>
      </c>
      <c r="AB7291">
        <v>880208</v>
      </c>
      <c r="AC7291">
        <v>771928</v>
      </c>
      <c r="AD7291">
        <v>108280</v>
      </c>
      <c r="AE7291" t="s">
        <v>75</v>
      </c>
      <c r="AF7291" t="s">
        <v>81</v>
      </c>
      <c r="AG7291" t="s">
        <v>240</v>
      </c>
      <c r="AH7291" t="s">
        <v>144</v>
      </c>
      <c r="AI7291" t="s">
        <v>138</v>
      </c>
      <c r="AJ7291" t="str">
        <f t="shared" si="113"/>
        <v>May</v>
      </c>
    </row>
    <row r="7292" spans="1:36" x14ac:dyDescent="0.3">
      <c r="A7292" t="s">
        <v>15674</v>
      </c>
      <c r="B7292" s="33">
        <v>45907</v>
      </c>
      <c r="C7292" t="s">
        <v>96</v>
      </c>
      <c r="D7292" t="s">
        <v>2725</v>
      </c>
      <c r="E7292" t="s">
        <v>178</v>
      </c>
      <c r="F7292" t="s">
        <v>172</v>
      </c>
      <c r="G7292" t="s">
        <v>157</v>
      </c>
      <c r="H7292" t="s">
        <v>155</v>
      </c>
      <c r="I7292">
        <v>1439</v>
      </c>
      <c r="J7292" t="s">
        <v>408</v>
      </c>
      <c r="K7292" t="s">
        <v>4290</v>
      </c>
      <c r="L7292" t="s">
        <v>2156</v>
      </c>
      <c r="M7292" t="s">
        <v>6452</v>
      </c>
      <c r="N7292">
        <v>229</v>
      </c>
      <c r="O7292">
        <v>5</v>
      </c>
      <c r="P7292">
        <v>16</v>
      </c>
      <c r="Q7292" t="s">
        <v>73</v>
      </c>
      <c r="R7292" t="s">
        <v>238</v>
      </c>
      <c r="S7292" t="s">
        <v>239</v>
      </c>
      <c r="T7292">
        <v>186</v>
      </c>
      <c r="U7292">
        <v>163</v>
      </c>
      <c r="V7292">
        <v>87.63</v>
      </c>
      <c r="W7292" t="s">
        <v>133</v>
      </c>
      <c r="X7292">
        <v>10186</v>
      </c>
      <c r="Y7292">
        <v>1660318</v>
      </c>
      <c r="Z7292">
        <v>85575</v>
      </c>
      <c r="AA7292">
        <v>81989</v>
      </c>
      <c r="AB7292">
        <v>1827882</v>
      </c>
      <c r="AC7292">
        <v>1415541</v>
      </c>
      <c r="AD7292">
        <v>412341</v>
      </c>
      <c r="AE7292" t="s">
        <v>75</v>
      </c>
      <c r="AF7292" t="s">
        <v>81</v>
      </c>
      <c r="AG7292" t="s">
        <v>240</v>
      </c>
      <c r="AH7292" t="s">
        <v>145</v>
      </c>
      <c r="AI7292" t="s">
        <v>139</v>
      </c>
      <c r="AJ7292" t="str">
        <f t="shared" si="113"/>
        <v>Sep</v>
      </c>
    </row>
    <row r="7293" spans="1:36" x14ac:dyDescent="0.3">
      <c r="A7293" t="s">
        <v>15675</v>
      </c>
      <c r="B7293" s="33">
        <v>45933</v>
      </c>
      <c r="C7293" t="s">
        <v>95</v>
      </c>
      <c r="D7293" t="s">
        <v>15676</v>
      </c>
      <c r="E7293" t="s">
        <v>178</v>
      </c>
      <c r="F7293" t="s">
        <v>181</v>
      </c>
      <c r="G7293" t="s">
        <v>157</v>
      </c>
      <c r="H7293" t="s">
        <v>159</v>
      </c>
      <c r="I7293">
        <v>1264</v>
      </c>
      <c r="J7293" t="s">
        <v>270</v>
      </c>
      <c r="K7293" t="s">
        <v>5361</v>
      </c>
      <c r="L7293" t="s">
        <v>5088</v>
      </c>
      <c r="M7293" t="s">
        <v>5361</v>
      </c>
      <c r="N7293">
        <v>170</v>
      </c>
      <c r="O7293">
        <v>10</v>
      </c>
      <c r="P7293">
        <v>-10</v>
      </c>
      <c r="Q7293" t="s">
        <v>73</v>
      </c>
      <c r="R7293" t="s">
        <v>238</v>
      </c>
      <c r="S7293" t="s">
        <v>239</v>
      </c>
      <c r="T7293">
        <v>189</v>
      </c>
      <c r="U7293">
        <v>125</v>
      </c>
      <c r="V7293">
        <v>66.14</v>
      </c>
      <c r="W7293" t="s">
        <v>133</v>
      </c>
      <c r="X7293">
        <v>4880</v>
      </c>
      <c r="Y7293">
        <v>610000</v>
      </c>
      <c r="Z7293">
        <v>54375</v>
      </c>
      <c r="AA7293">
        <v>73250</v>
      </c>
      <c r="AB7293">
        <v>737625</v>
      </c>
      <c r="AC7293">
        <v>634789</v>
      </c>
      <c r="AD7293">
        <v>102836</v>
      </c>
      <c r="AE7293" t="s">
        <v>75</v>
      </c>
      <c r="AF7293" t="s">
        <v>81</v>
      </c>
      <c r="AG7293" t="s">
        <v>240</v>
      </c>
      <c r="AH7293" t="s">
        <v>145</v>
      </c>
      <c r="AI7293" t="s">
        <v>139</v>
      </c>
      <c r="AJ7293" t="str">
        <f t="shared" si="113"/>
        <v>Oct</v>
      </c>
    </row>
    <row r="7294" spans="1:36" x14ac:dyDescent="0.3">
      <c r="A7294" t="s">
        <v>15677</v>
      </c>
      <c r="B7294" s="33">
        <v>45733</v>
      </c>
      <c r="C7294" t="s">
        <v>95</v>
      </c>
      <c r="D7294" t="s">
        <v>15678</v>
      </c>
      <c r="E7294" t="s">
        <v>179</v>
      </c>
      <c r="F7294" t="s">
        <v>176</v>
      </c>
      <c r="G7294" t="s">
        <v>166</v>
      </c>
      <c r="H7294" t="s">
        <v>156</v>
      </c>
      <c r="I7294">
        <v>1261</v>
      </c>
      <c r="J7294" t="s">
        <v>1045</v>
      </c>
      <c r="K7294" t="s">
        <v>1884</v>
      </c>
      <c r="L7294" t="s">
        <v>639</v>
      </c>
      <c r="M7294" t="s">
        <v>760</v>
      </c>
      <c r="N7294">
        <v>174</v>
      </c>
      <c r="O7294">
        <v>0</v>
      </c>
      <c r="P7294">
        <v>8</v>
      </c>
      <c r="Q7294" t="s">
        <v>73</v>
      </c>
      <c r="R7294" t="s">
        <v>238</v>
      </c>
      <c r="S7294" t="s">
        <v>239</v>
      </c>
      <c r="T7294">
        <v>189</v>
      </c>
      <c r="U7294">
        <v>99</v>
      </c>
      <c r="V7294">
        <v>52.38</v>
      </c>
      <c r="W7294" t="s">
        <v>133</v>
      </c>
      <c r="X7294">
        <v>5559</v>
      </c>
      <c r="Y7294">
        <v>550341</v>
      </c>
      <c r="Z7294">
        <v>22077</v>
      </c>
      <c r="AA7294">
        <v>60291</v>
      </c>
      <c r="AB7294">
        <v>632709</v>
      </c>
      <c r="AC7294">
        <v>453363</v>
      </c>
      <c r="AD7294">
        <v>179346</v>
      </c>
      <c r="AE7294" t="s">
        <v>72</v>
      </c>
      <c r="AF7294" t="s">
        <v>81</v>
      </c>
      <c r="AG7294" t="s">
        <v>240</v>
      </c>
      <c r="AH7294" t="s">
        <v>145</v>
      </c>
      <c r="AI7294" t="s">
        <v>140</v>
      </c>
      <c r="AJ7294" t="str">
        <f t="shared" si="113"/>
        <v>Mar</v>
      </c>
    </row>
    <row r="7295" spans="1:36" x14ac:dyDescent="0.3">
      <c r="A7295" t="s">
        <v>15679</v>
      </c>
      <c r="B7295" s="33">
        <v>45971</v>
      </c>
      <c r="C7295" t="s">
        <v>93</v>
      </c>
      <c r="D7295" t="s">
        <v>15680</v>
      </c>
      <c r="E7295" t="s">
        <v>172</v>
      </c>
      <c r="F7295" t="s">
        <v>176</v>
      </c>
      <c r="G7295" t="s">
        <v>155</v>
      </c>
      <c r="H7295" t="s">
        <v>156</v>
      </c>
      <c r="I7295">
        <v>1513</v>
      </c>
      <c r="J7295" t="s">
        <v>270</v>
      </c>
      <c r="K7295" t="s">
        <v>1420</v>
      </c>
      <c r="L7295" t="s">
        <v>615</v>
      </c>
      <c r="M7295" t="s">
        <v>1420</v>
      </c>
      <c r="N7295">
        <v>209</v>
      </c>
      <c r="O7295">
        <v>0</v>
      </c>
      <c r="P7295">
        <v>-10</v>
      </c>
      <c r="Q7295" t="s">
        <v>70</v>
      </c>
      <c r="R7295" t="s">
        <v>238</v>
      </c>
      <c r="S7295" t="s">
        <v>239</v>
      </c>
      <c r="T7295">
        <v>189</v>
      </c>
      <c r="U7295">
        <v>155</v>
      </c>
      <c r="V7295">
        <v>82.01</v>
      </c>
      <c r="W7295" t="s">
        <v>133</v>
      </c>
      <c r="X7295">
        <v>7557</v>
      </c>
      <c r="Y7295">
        <v>1171335</v>
      </c>
      <c r="Z7295">
        <v>32395</v>
      </c>
      <c r="AA7295">
        <v>98115</v>
      </c>
      <c r="AB7295">
        <v>1301845</v>
      </c>
      <c r="AC7295">
        <v>966417</v>
      </c>
      <c r="AD7295">
        <v>335428</v>
      </c>
      <c r="AE7295" t="s">
        <v>81</v>
      </c>
      <c r="AF7295" t="s">
        <v>81</v>
      </c>
      <c r="AG7295" t="s">
        <v>240</v>
      </c>
      <c r="AH7295" t="s">
        <v>144</v>
      </c>
      <c r="AI7295" t="s">
        <v>138</v>
      </c>
      <c r="AJ7295" t="str">
        <f t="shared" si="113"/>
        <v>Nov</v>
      </c>
    </row>
    <row r="7296" spans="1:36" x14ac:dyDescent="0.3">
      <c r="A7296" t="s">
        <v>15681</v>
      </c>
      <c r="B7296" s="33">
        <v>45743</v>
      </c>
      <c r="C7296" t="s">
        <v>93</v>
      </c>
      <c r="D7296" t="s">
        <v>15682</v>
      </c>
      <c r="E7296" t="s">
        <v>175</v>
      </c>
      <c r="F7296" t="s">
        <v>179</v>
      </c>
      <c r="G7296" t="s">
        <v>163</v>
      </c>
      <c r="H7296" t="s">
        <v>166</v>
      </c>
      <c r="I7296">
        <v>856</v>
      </c>
      <c r="J7296" t="s">
        <v>342</v>
      </c>
      <c r="K7296" t="s">
        <v>6073</v>
      </c>
      <c r="L7296" t="s">
        <v>639</v>
      </c>
      <c r="M7296" t="s">
        <v>6073</v>
      </c>
      <c r="N7296">
        <v>136</v>
      </c>
      <c r="O7296">
        <v>0</v>
      </c>
      <c r="P7296">
        <v>-10</v>
      </c>
      <c r="Q7296" t="s">
        <v>70</v>
      </c>
      <c r="R7296" t="s">
        <v>238</v>
      </c>
      <c r="S7296" t="s">
        <v>239</v>
      </c>
      <c r="T7296">
        <v>180</v>
      </c>
      <c r="U7296">
        <v>109</v>
      </c>
      <c r="V7296">
        <v>60.56</v>
      </c>
      <c r="W7296" t="s">
        <v>133</v>
      </c>
      <c r="X7296">
        <v>3191</v>
      </c>
      <c r="Y7296">
        <v>347819</v>
      </c>
      <c r="Z7296">
        <v>44145</v>
      </c>
      <c r="AA7296">
        <v>12862</v>
      </c>
      <c r="AB7296">
        <v>404826</v>
      </c>
      <c r="AC7296">
        <v>258520</v>
      </c>
      <c r="AD7296">
        <v>146306</v>
      </c>
      <c r="AE7296" t="s">
        <v>75</v>
      </c>
      <c r="AF7296" t="s">
        <v>72</v>
      </c>
      <c r="AG7296" t="s">
        <v>240</v>
      </c>
      <c r="AH7296" t="s">
        <v>144</v>
      </c>
      <c r="AI7296" t="s">
        <v>140</v>
      </c>
      <c r="AJ7296" t="str">
        <f t="shared" si="113"/>
        <v>Mar</v>
      </c>
    </row>
    <row r="7297" spans="1:36" x14ac:dyDescent="0.3">
      <c r="A7297" t="s">
        <v>15683</v>
      </c>
      <c r="B7297" s="33">
        <v>45787</v>
      </c>
      <c r="C7297" t="s">
        <v>93</v>
      </c>
      <c r="D7297" t="s">
        <v>10258</v>
      </c>
      <c r="E7297" t="s">
        <v>179</v>
      </c>
      <c r="F7297" t="s">
        <v>181</v>
      </c>
      <c r="G7297" t="s">
        <v>166</v>
      </c>
      <c r="H7297" t="s">
        <v>159</v>
      </c>
      <c r="I7297">
        <v>1039</v>
      </c>
      <c r="J7297" t="s">
        <v>447</v>
      </c>
      <c r="K7297" t="s">
        <v>1575</v>
      </c>
      <c r="L7297" t="s">
        <v>447</v>
      </c>
      <c r="M7297" t="s">
        <v>1950</v>
      </c>
      <c r="N7297">
        <v>137</v>
      </c>
      <c r="O7297">
        <v>0</v>
      </c>
      <c r="P7297">
        <v>10</v>
      </c>
      <c r="Q7297" t="s">
        <v>73</v>
      </c>
      <c r="R7297" t="s">
        <v>238</v>
      </c>
      <c r="S7297" t="s">
        <v>239</v>
      </c>
      <c r="T7297">
        <v>220</v>
      </c>
      <c r="U7297">
        <v>212</v>
      </c>
      <c r="V7297">
        <v>96.36</v>
      </c>
      <c r="W7297" t="s">
        <v>133</v>
      </c>
      <c r="X7297">
        <v>4823</v>
      </c>
      <c r="Y7297">
        <v>1022476</v>
      </c>
      <c r="Z7297">
        <v>111088</v>
      </c>
      <c r="AA7297">
        <v>112996</v>
      </c>
      <c r="AB7297">
        <v>1246560</v>
      </c>
      <c r="AC7297">
        <v>942728</v>
      </c>
      <c r="AD7297">
        <v>303832</v>
      </c>
      <c r="AE7297" t="s">
        <v>72</v>
      </c>
      <c r="AF7297" t="s">
        <v>81</v>
      </c>
      <c r="AG7297" t="s">
        <v>240</v>
      </c>
      <c r="AH7297" t="s">
        <v>144</v>
      </c>
      <c r="AI7297" t="s">
        <v>138</v>
      </c>
      <c r="AJ7297" t="str">
        <f t="shared" si="113"/>
        <v>May</v>
      </c>
    </row>
    <row r="7298" spans="1:36" x14ac:dyDescent="0.3">
      <c r="A7298" t="s">
        <v>15684</v>
      </c>
      <c r="B7298" s="33">
        <v>45693</v>
      </c>
      <c r="C7298" t="s">
        <v>93</v>
      </c>
      <c r="D7298" t="s">
        <v>15685</v>
      </c>
      <c r="E7298" t="s">
        <v>177</v>
      </c>
      <c r="F7298" t="s">
        <v>178</v>
      </c>
      <c r="G7298" t="s">
        <v>162</v>
      </c>
      <c r="H7298" t="s">
        <v>157</v>
      </c>
      <c r="I7298">
        <v>1104</v>
      </c>
      <c r="J7298" t="s">
        <v>236</v>
      </c>
      <c r="K7298" t="s">
        <v>5341</v>
      </c>
      <c r="L7298" t="s">
        <v>299</v>
      </c>
      <c r="M7298" t="s">
        <v>2873</v>
      </c>
      <c r="N7298">
        <v>175</v>
      </c>
      <c r="O7298">
        <v>1</v>
      </c>
      <c r="P7298">
        <v>16</v>
      </c>
      <c r="Q7298" t="s">
        <v>73</v>
      </c>
      <c r="R7298" t="s">
        <v>238</v>
      </c>
      <c r="S7298" t="s">
        <v>239</v>
      </c>
      <c r="T7298">
        <v>186</v>
      </c>
      <c r="U7298">
        <v>136</v>
      </c>
      <c r="V7298">
        <v>73.12</v>
      </c>
      <c r="W7298" t="s">
        <v>133</v>
      </c>
      <c r="X7298">
        <v>3794</v>
      </c>
      <c r="Y7298">
        <v>515984</v>
      </c>
      <c r="Z7298">
        <v>28560</v>
      </c>
      <c r="AA7298">
        <v>97920</v>
      </c>
      <c r="AB7298">
        <v>642464</v>
      </c>
      <c r="AC7298">
        <v>545725</v>
      </c>
      <c r="AD7298">
        <v>96739</v>
      </c>
      <c r="AE7298" t="s">
        <v>78</v>
      </c>
      <c r="AF7298" t="s">
        <v>75</v>
      </c>
      <c r="AG7298" t="s">
        <v>240</v>
      </c>
      <c r="AH7298" t="s">
        <v>146</v>
      </c>
      <c r="AI7298" t="s">
        <v>138</v>
      </c>
      <c r="AJ7298" t="str">
        <f t="shared" ref="AJ7298:AJ7361" si="114">TEXT(B7298,"mmm")</f>
        <v>Feb</v>
      </c>
    </row>
    <row r="7299" spans="1:36" x14ac:dyDescent="0.3">
      <c r="A7299" t="s">
        <v>15686</v>
      </c>
      <c r="B7299" s="33">
        <v>45670</v>
      </c>
      <c r="C7299" t="s">
        <v>96</v>
      </c>
      <c r="D7299" t="s">
        <v>15687</v>
      </c>
      <c r="E7299" t="s">
        <v>174</v>
      </c>
      <c r="F7299" t="s">
        <v>179</v>
      </c>
      <c r="G7299" t="s">
        <v>158</v>
      </c>
      <c r="H7299" t="s">
        <v>166</v>
      </c>
      <c r="I7299">
        <v>773</v>
      </c>
      <c r="J7299" t="s">
        <v>529</v>
      </c>
      <c r="K7299" t="s">
        <v>813</v>
      </c>
      <c r="L7299" t="s">
        <v>385</v>
      </c>
      <c r="M7299" t="s">
        <v>813</v>
      </c>
      <c r="N7299">
        <v>119</v>
      </c>
      <c r="O7299">
        <v>0</v>
      </c>
      <c r="P7299">
        <v>-7</v>
      </c>
      <c r="Q7299" t="s">
        <v>70</v>
      </c>
      <c r="R7299" t="s">
        <v>238</v>
      </c>
      <c r="S7299" t="s">
        <v>239</v>
      </c>
      <c r="T7299">
        <v>186</v>
      </c>
      <c r="U7299">
        <v>166</v>
      </c>
      <c r="V7299">
        <v>89.25</v>
      </c>
      <c r="W7299" t="s">
        <v>133</v>
      </c>
      <c r="X7299">
        <v>9792</v>
      </c>
      <c r="Y7299">
        <v>1625472</v>
      </c>
      <c r="Z7299">
        <v>25730</v>
      </c>
      <c r="AA7299">
        <v>59262</v>
      </c>
      <c r="AB7299">
        <v>1710464</v>
      </c>
      <c r="AC7299">
        <v>1075596</v>
      </c>
      <c r="AD7299">
        <v>634868</v>
      </c>
      <c r="AE7299" t="s">
        <v>78</v>
      </c>
      <c r="AF7299" t="s">
        <v>72</v>
      </c>
      <c r="AG7299" t="s">
        <v>240</v>
      </c>
      <c r="AH7299" t="s">
        <v>144</v>
      </c>
      <c r="AI7299" t="s">
        <v>139</v>
      </c>
      <c r="AJ7299" t="str">
        <f t="shared" si="114"/>
        <v>Jan</v>
      </c>
    </row>
    <row r="7300" spans="1:36" x14ac:dyDescent="0.3">
      <c r="A7300" t="s">
        <v>15688</v>
      </c>
      <c r="B7300" s="33">
        <v>45716</v>
      </c>
      <c r="C7300" t="s">
        <v>93</v>
      </c>
      <c r="D7300" t="s">
        <v>15689</v>
      </c>
      <c r="E7300" t="s">
        <v>175</v>
      </c>
      <c r="F7300" t="s">
        <v>176</v>
      </c>
      <c r="G7300" t="s">
        <v>163</v>
      </c>
      <c r="H7300" t="s">
        <v>156</v>
      </c>
      <c r="I7300">
        <v>459</v>
      </c>
      <c r="J7300" t="s">
        <v>520</v>
      </c>
      <c r="K7300" t="s">
        <v>1353</v>
      </c>
      <c r="L7300" t="s">
        <v>1575</v>
      </c>
      <c r="M7300" t="s">
        <v>2008</v>
      </c>
      <c r="N7300">
        <v>83</v>
      </c>
      <c r="O7300">
        <v>17</v>
      </c>
      <c r="P7300">
        <v>20</v>
      </c>
      <c r="Q7300" t="s">
        <v>73</v>
      </c>
      <c r="R7300" t="s">
        <v>238</v>
      </c>
      <c r="S7300" t="s">
        <v>239</v>
      </c>
      <c r="T7300">
        <v>186</v>
      </c>
      <c r="U7300">
        <v>95</v>
      </c>
      <c r="V7300">
        <v>51.08</v>
      </c>
      <c r="W7300" t="s">
        <v>133</v>
      </c>
      <c r="X7300">
        <v>6896</v>
      </c>
      <c r="Y7300">
        <v>655120</v>
      </c>
      <c r="Z7300">
        <v>15485</v>
      </c>
      <c r="AA7300">
        <v>75145</v>
      </c>
      <c r="AB7300">
        <v>745750</v>
      </c>
      <c r="AC7300">
        <v>434066</v>
      </c>
      <c r="AD7300">
        <v>311684</v>
      </c>
      <c r="AE7300" t="s">
        <v>75</v>
      </c>
      <c r="AF7300" t="s">
        <v>81</v>
      </c>
      <c r="AG7300" t="s">
        <v>240</v>
      </c>
      <c r="AH7300" t="s">
        <v>144</v>
      </c>
      <c r="AI7300" t="s">
        <v>140</v>
      </c>
      <c r="AJ7300" t="str">
        <f t="shared" si="114"/>
        <v>Feb</v>
      </c>
    </row>
    <row r="7301" spans="1:36" x14ac:dyDescent="0.3">
      <c r="A7301" t="s">
        <v>15690</v>
      </c>
      <c r="B7301" s="33">
        <v>45701</v>
      </c>
      <c r="C7301" t="s">
        <v>93</v>
      </c>
      <c r="D7301" t="s">
        <v>15691</v>
      </c>
      <c r="E7301" t="s">
        <v>172</v>
      </c>
      <c r="F7301" t="s">
        <v>173</v>
      </c>
      <c r="G7301" t="s">
        <v>155</v>
      </c>
      <c r="H7301" t="s">
        <v>161</v>
      </c>
      <c r="I7301">
        <v>1715</v>
      </c>
      <c r="J7301" t="s">
        <v>381</v>
      </c>
      <c r="K7301" t="s">
        <v>1417</v>
      </c>
      <c r="L7301" t="s">
        <v>1467</v>
      </c>
      <c r="M7301" t="s">
        <v>2433</v>
      </c>
      <c r="N7301">
        <v>262</v>
      </c>
      <c r="O7301">
        <v>28</v>
      </c>
      <c r="P7301">
        <v>17</v>
      </c>
      <c r="Q7301" t="s">
        <v>73</v>
      </c>
      <c r="R7301" t="s">
        <v>238</v>
      </c>
      <c r="S7301" t="s">
        <v>239</v>
      </c>
      <c r="T7301">
        <v>150</v>
      </c>
      <c r="U7301">
        <v>104</v>
      </c>
      <c r="V7301">
        <v>69.33</v>
      </c>
      <c r="W7301" t="s">
        <v>133</v>
      </c>
      <c r="X7301">
        <v>3101</v>
      </c>
      <c r="Y7301">
        <v>322504</v>
      </c>
      <c r="Z7301">
        <v>25064</v>
      </c>
      <c r="AA7301">
        <v>75400</v>
      </c>
      <c r="AB7301">
        <v>422968</v>
      </c>
      <c r="AC7301">
        <v>275553</v>
      </c>
      <c r="AD7301">
        <v>147415</v>
      </c>
      <c r="AE7301" t="s">
        <v>81</v>
      </c>
      <c r="AF7301" t="s">
        <v>78</v>
      </c>
      <c r="AG7301" t="s">
        <v>240</v>
      </c>
      <c r="AH7301" t="s">
        <v>144</v>
      </c>
      <c r="AI7301" t="s">
        <v>139</v>
      </c>
      <c r="AJ7301" t="str">
        <f t="shared" si="114"/>
        <v>Feb</v>
      </c>
    </row>
    <row r="7302" spans="1:36" x14ac:dyDescent="0.3">
      <c r="A7302" t="s">
        <v>15692</v>
      </c>
      <c r="B7302" s="33">
        <v>45852</v>
      </c>
      <c r="C7302" t="s">
        <v>93</v>
      </c>
      <c r="D7302" t="s">
        <v>7598</v>
      </c>
      <c r="E7302" t="s">
        <v>174</v>
      </c>
      <c r="F7302" t="s">
        <v>180</v>
      </c>
      <c r="G7302" t="s">
        <v>158</v>
      </c>
      <c r="H7302" t="s">
        <v>160</v>
      </c>
      <c r="I7302">
        <v>1556</v>
      </c>
      <c r="J7302" t="s">
        <v>459</v>
      </c>
      <c r="K7302" t="s">
        <v>314</v>
      </c>
      <c r="L7302" t="s">
        <v>459</v>
      </c>
      <c r="M7302" t="s">
        <v>314</v>
      </c>
      <c r="N7302">
        <v>225</v>
      </c>
      <c r="O7302">
        <v>0</v>
      </c>
      <c r="P7302">
        <v>-10</v>
      </c>
      <c r="Q7302" t="s">
        <v>70</v>
      </c>
      <c r="R7302" t="s">
        <v>238</v>
      </c>
      <c r="S7302" t="s">
        <v>239</v>
      </c>
      <c r="T7302">
        <v>180</v>
      </c>
      <c r="U7302">
        <v>149</v>
      </c>
      <c r="V7302">
        <v>82.78</v>
      </c>
      <c r="W7302" t="s">
        <v>134</v>
      </c>
      <c r="X7302">
        <v>10840</v>
      </c>
      <c r="Y7302">
        <v>1615160</v>
      </c>
      <c r="Z7302">
        <v>46339</v>
      </c>
      <c r="AA7302">
        <v>69732</v>
      </c>
      <c r="AB7302">
        <v>1731231</v>
      </c>
      <c r="AC7302">
        <v>1069845</v>
      </c>
      <c r="AD7302">
        <v>661386</v>
      </c>
      <c r="AE7302" t="s">
        <v>78</v>
      </c>
      <c r="AF7302" t="s">
        <v>81</v>
      </c>
      <c r="AG7302" t="s">
        <v>240</v>
      </c>
      <c r="AH7302" t="s">
        <v>144</v>
      </c>
      <c r="AI7302" t="s">
        <v>140</v>
      </c>
      <c r="AJ7302" t="str">
        <f t="shared" si="114"/>
        <v>Jul</v>
      </c>
    </row>
    <row r="7303" spans="1:36" x14ac:dyDescent="0.3">
      <c r="A7303" t="s">
        <v>15693</v>
      </c>
      <c r="B7303" s="33">
        <v>45724</v>
      </c>
      <c r="C7303" t="s">
        <v>98</v>
      </c>
      <c r="D7303" t="s">
        <v>15694</v>
      </c>
      <c r="E7303" t="s">
        <v>181</v>
      </c>
      <c r="F7303" t="s">
        <v>178</v>
      </c>
      <c r="G7303" t="s">
        <v>159</v>
      </c>
      <c r="H7303" t="s">
        <v>157</v>
      </c>
      <c r="I7303">
        <v>629</v>
      </c>
      <c r="J7303" t="s">
        <v>682</v>
      </c>
      <c r="K7303" t="s">
        <v>3843</v>
      </c>
      <c r="L7303" t="s">
        <v>2775</v>
      </c>
      <c r="M7303" t="s">
        <v>510</v>
      </c>
      <c r="N7303">
        <v>103</v>
      </c>
      <c r="O7303">
        <v>19</v>
      </c>
      <c r="P7303">
        <v>31</v>
      </c>
      <c r="Q7303" t="s">
        <v>76</v>
      </c>
      <c r="R7303" t="s">
        <v>238</v>
      </c>
      <c r="S7303" t="s">
        <v>239</v>
      </c>
      <c r="T7303">
        <v>180</v>
      </c>
      <c r="U7303">
        <v>176</v>
      </c>
      <c r="V7303">
        <v>97.78</v>
      </c>
      <c r="W7303" t="s">
        <v>133</v>
      </c>
      <c r="X7303">
        <v>4621</v>
      </c>
      <c r="Y7303">
        <v>813296</v>
      </c>
      <c r="Z7303">
        <v>57024</v>
      </c>
      <c r="AA7303">
        <v>69344</v>
      </c>
      <c r="AB7303">
        <v>939664</v>
      </c>
      <c r="AC7303">
        <v>676634</v>
      </c>
      <c r="AD7303">
        <v>263030</v>
      </c>
      <c r="AE7303" t="s">
        <v>81</v>
      </c>
      <c r="AF7303" t="s">
        <v>75</v>
      </c>
      <c r="AG7303" t="s">
        <v>240</v>
      </c>
      <c r="AH7303" t="s">
        <v>144</v>
      </c>
      <c r="AI7303" t="s">
        <v>138</v>
      </c>
      <c r="AJ7303" t="str">
        <f t="shared" si="114"/>
        <v>Mar</v>
      </c>
    </row>
    <row r="7304" spans="1:36" x14ac:dyDescent="0.3">
      <c r="A7304" t="s">
        <v>15695</v>
      </c>
      <c r="B7304" s="33">
        <v>45858</v>
      </c>
      <c r="C7304" t="s">
        <v>97</v>
      </c>
      <c r="D7304" t="s">
        <v>15696</v>
      </c>
      <c r="E7304" t="s">
        <v>173</v>
      </c>
      <c r="F7304" t="s">
        <v>179</v>
      </c>
      <c r="G7304" t="s">
        <v>161</v>
      </c>
      <c r="H7304" t="s">
        <v>166</v>
      </c>
      <c r="I7304">
        <v>1800</v>
      </c>
      <c r="J7304" t="s">
        <v>336</v>
      </c>
      <c r="K7304" t="s">
        <v>3893</v>
      </c>
      <c r="L7304" t="s">
        <v>581</v>
      </c>
      <c r="M7304" t="s">
        <v>533</v>
      </c>
      <c r="N7304">
        <v>234</v>
      </c>
      <c r="O7304">
        <v>0</v>
      </c>
      <c r="P7304">
        <v>12</v>
      </c>
      <c r="Q7304" t="s">
        <v>73</v>
      </c>
      <c r="R7304" t="s">
        <v>238</v>
      </c>
      <c r="S7304" t="s">
        <v>239</v>
      </c>
      <c r="T7304">
        <v>180</v>
      </c>
      <c r="U7304">
        <v>134</v>
      </c>
      <c r="V7304">
        <v>74.44</v>
      </c>
      <c r="W7304" t="s">
        <v>134</v>
      </c>
      <c r="X7304">
        <v>10085</v>
      </c>
      <c r="Y7304">
        <v>1351390</v>
      </c>
      <c r="Z7304">
        <v>51992</v>
      </c>
      <c r="AA7304">
        <v>42478</v>
      </c>
      <c r="AB7304">
        <v>1445860</v>
      </c>
      <c r="AC7304">
        <v>1056687</v>
      </c>
      <c r="AD7304">
        <v>389173</v>
      </c>
      <c r="AE7304" t="s">
        <v>78</v>
      </c>
      <c r="AF7304" t="s">
        <v>72</v>
      </c>
      <c r="AG7304" t="s">
        <v>240</v>
      </c>
      <c r="AH7304" t="s">
        <v>144</v>
      </c>
      <c r="AI7304" t="s">
        <v>140</v>
      </c>
      <c r="AJ7304" t="str">
        <f t="shared" si="114"/>
        <v>Jul</v>
      </c>
    </row>
    <row r="7305" spans="1:36" x14ac:dyDescent="0.3">
      <c r="A7305" t="s">
        <v>15697</v>
      </c>
      <c r="B7305" s="33">
        <v>45915</v>
      </c>
      <c r="C7305" t="s">
        <v>93</v>
      </c>
      <c r="D7305" t="s">
        <v>6945</v>
      </c>
      <c r="E7305" t="s">
        <v>179</v>
      </c>
      <c r="F7305" t="s">
        <v>172</v>
      </c>
      <c r="G7305" t="s">
        <v>166</v>
      </c>
      <c r="H7305" t="s">
        <v>155</v>
      </c>
      <c r="I7305">
        <v>1156</v>
      </c>
      <c r="J7305" t="s">
        <v>248</v>
      </c>
      <c r="K7305" t="s">
        <v>249</v>
      </c>
      <c r="L7305" t="s">
        <v>267</v>
      </c>
      <c r="M7305" t="s">
        <v>580</v>
      </c>
      <c r="N7305">
        <v>183</v>
      </c>
      <c r="O7305">
        <v>29</v>
      </c>
      <c r="P7305">
        <v>33</v>
      </c>
      <c r="Q7305" t="s">
        <v>76</v>
      </c>
      <c r="R7305" t="s">
        <v>238</v>
      </c>
      <c r="S7305" t="s">
        <v>239</v>
      </c>
      <c r="T7305">
        <v>189</v>
      </c>
      <c r="U7305">
        <v>157</v>
      </c>
      <c r="V7305">
        <v>83.07</v>
      </c>
      <c r="W7305" t="s">
        <v>133</v>
      </c>
      <c r="X7305">
        <v>9686</v>
      </c>
      <c r="Y7305">
        <v>1520702</v>
      </c>
      <c r="Z7305">
        <v>74104</v>
      </c>
      <c r="AA7305">
        <v>23864</v>
      </c>
      <c r="AB7305">
        <v>1618670</v>
      </c>
      <c r="AC7305">
        <v>980751</v>
      </c>
      <c r="AD7305">
        <v>637919</v>
      </c>
      <c r="AE7305" t="s">
        <v>72</v>
      </c>
      <c r="AF7305" t="s">
        <v>81</v>
      </c>
      <c r="AG7305" t="s">
        <v>240</v>
      </c>
      <c r="AH7305" t="s">
        <v>144</v>
      </c>
      <c r="AI7305" t="s">
        <v>139</v>
      </c>
      <c r="AJ7305" t="str">
        <f t="shared" si="114"/>
        <v>Sep</v>
      </c>
    </row>
    <row r="7306" spans="1:36" x14ac:dyDescent="0.3">
      <c r="A7306" t="s">
        <v>15698</v>
      </c>
      <c r="B7306" s="33">
        <v>45948</v>
      </c>
      <c r="C7306" t="s">
        <v>96</v>
      </c>
      <c r="D7306" t="s">
        <v>12176</v>
      </c>
      <c r="E7306" t="s">
        <v>177</v>
      </c>
      <c r="F7306" t="s">
        <v>178</v>
      </c>
      <c r="G7306" t="s">
        <v>162</v>
      </c>
      <c r="H7306" t="s">
        <v>157</v>
      </c>
      <c r="I7306">
        <v>1974</v>
      </c>
      <c r="J7306" t="s">
        <v>554</v>
      </c>
      <c r="K7306" t="s">
        <v>581</v>
      </c>
      <c r="L7306" t="s">
        <v>463</v>
      </c>
      <c r="M7306" t="s">
        <v>357</v>
      </c>
      <c r="N7306">
        <v>240</v>
      </c>
      <c r="O7306">
        <v>0</v>
      </c>
      <c r="P7306">
        <v>30</v>
      </c>
      <c r="Q7306" t="s">
        <v>73</v>
      </c>
      <c r="R7306" t="s">
        <v>238</v>
      </c>
      <c r="S7306" t="s">
        <v>239</v>
      </c>
      <c r="T7306">
        <v>186</v>
      </c>
      <c r="U7306">
        <v>182</v>
      </c>
      <c r="V7306">
        <v>97.85</v>
      </c>
      <c r="W7306" t="s">
        <v>133</v>
      </c>
      <c r="X7306">
        <v>8438</v>
      </c>
      <c r="Y7306">
        <v>1535716</v>
      </c>
      <c r="Z7306">
        <v>74256</v>
      </c>
      <c r="AA7306">
        <v>77714</v>
      </c>
      <c r="AB7306">
        <v>1687686</v>
      </c>
      <c r="AC7306">
        <v>1183768</v>
      </c>
      <c r="AD7306">
        <v>503918</v>
      </c>
      <c r="AE7306" t="s">
        <v>78</v>
      </c>
      <c r="AF7306" t="s">
        <v>75</v>
      </c>
      <c r="AG7306" t="s">
        <v>240</v>
      </c>
      <c r="AH7306" t="s">
        <v>144</v>
      </c>
      <c r="AI7306" t="s">
        <v>140</v>
      </c>
      <c r="AJ7306" t="str">
        <f t="shared" si="114"/>
        <v>Oct</v>
      </c>
    </row>
    <row r="7307" spans="1:36" x14ac:dyDescent="0.3">
      <c r="A7307" t="s">
        <v>15699</v>
      </c>
      <c r="B7307" s="33">
        <v>45831</v>
      </c>
      <c r="C7307" t="s">
        <v>98</v>
      </c>
      <c r="D7307" t="s">
        <v>15700</v>
      </c>
      <c r="E7307" t="s">
        <v>181</v>
      </c>
      <c r="F7307" t="s">
        <v>173</v>
      </c>
      <c r="G7307" t="s">
        <v>159</v>
      </c>
      <c r="H7307" t="s">
        <v>161</v>
      </c>
      <c r="I7307">
        <v>524</v>
      </c>
      <c r="J7307" t="s">
        <v>633</v>
      </c>
      <c r="K7307" t="s">
        <v>621</v>
      </c>
      <c r="L7307" t="s">
        <v>1541</v>
      </c>
      <c r="M7307" t="s">
        <v>2327</v>
      </c>
      <c r="N7307">
        <v>90</v>
      </c>
      <c r="O7307">
        <v>3</v>
      </c>
      <c r="P7307">
        <v>16</v>
      </c>
      <c r="Q7307" t="s">
        <v>73</v>
      </c>
      <c r="R7307" t="s">
        <v>238</v>
      </c>
      <c r="S7307" t="s">
        <v>239</v>
      </c>
      <c r="T7307">
        <v>180</v>
      </c>
      <c r="U7307">
        <v>128</v>
      </c>
      <c r="V7307">
        <v>71.11</v>
      </c>
      <c r="W7307" t="s">
        <v>133</v>
      </c>
      <c r="X7307">
        <v>7949</v>
      </c>
      <c r="Y7307">
        <v>1017472</v>
      </c>
      <c r="Z7307">
        <v>41856</v>
      </c>
      <c r="AA7307">
        <v>102016</v>
      </c>
      <c r="AB7307">
        <v>1161344</v>
      </c>
      <c r="AC7307">
        <v>828066</v>
      </c>
      <c r="AD7307">
        <v>333278</v>
      </c>
      <c r="AE7307" t="s">
        <v>81</v>
      </c>
      <c r="AF7307" t="s">
        <v>78</v>
      </c>
      <c r="AG7307" t="s">
        <v>240</v>
      </c>
      <c r="AH7307" t="s">
        <v>144</v>
      </c>
      <c r="AI7307" t="s">
        <v>139</v>
      </c>
      <c r="AJ7307" t="str">
        <f t="shared" si="114"/>
        <v>Jun</v>
      </c>
    </row>
    <row r="7308" spans="1:36" x14ac:dyDescent="0.3">
      <c r="A7308" t="s">
        <v>15701</v>
      </c>
      <c r="B7308" s="33">
        <v>45867</v>
      </c>
      <c r="C7308" t="s">
        <v>95</v>
      </c>
      <c r="D7308" t="s">
        <v>15702</v>
      </c>
      <c r="E7308" t="s">
        <v>179</v>
      </c>
      <c r="F7308" t="s">
        <v>174</v>
      </c>
      <c r="G7308" t="s">
        <v>166</v>
      </c>
      <c r="H7308" t="s">
        <v>158</v>
      </c>
      <c r="I7308">
        <v>1599</v>
      </c>
      <c r="J7308" t="s">
        <v>353</v>
      </c>
      <c r="K7308" t="s">
        <v>1201</v>
      </c>
      <c r="L7308" t="s">
        <v>362</v>
      </c>
      <c r="M7308" t="s">
        <v>281</v>
      </c>
      <c r="N7308">
        <v>248</v>
      </c>
      <c r="O7308">
        <v>15</v>
      </c>
      <c r="P7308">
        <v>50</v>
      </c>
      <c r="Q7308" t="s">
        <v>76</v>
      </c>
      <c r="R7308" t="s">
        <v>238</v>
      </c>
      <c r="S7308" t="s">
        <v>239</v>
      </c>
      <c r="T7308">
        <v>150</v>
      </c>
      <c r="U7308">
        <v>108</v>
      </c>
      <c r="V7308">
        <v>72</v>
      </c>
      <c r="W7308" t="s">
        <v>133</v>
      </c>
      <c r="X7308">
        <v>6894</v>
      </c>
      <c r="Y7308">
        <v>744552</v>
      </c>
      <c r="Z7308">
        <v>41256</v>
      </c>
      <c r="AA7308">
        <v>68256</v>
      </c>
      <c r="AB7308">
        <v>854064</v>
      </c>
      <c r="AC7308">
        <v>513259</v>
      </c>
      <c r="AD7308">
        <v>340805</v>
      </c>
      <c r="AE7308" t="s">
        <v>72</v>
      </c>
      <c r="AF7308" t="s">
        <v>78</v>
      </c>
      <c r="AG7308" t="s">
        <v>240</v>
      </c>
      <c r="AH7308" t="s">
        <v>144</v>
      </c>
      <c r="AI7308" t="s">
        <v>140</v>
      </c>
      <c r="AJ7308" t="str">
        <f t="shared" si="114"/>
        <v>Jul</v>
      </c>
    </row>
    <row r="7309" spans="1:36" x14ac:dyDescent="0.3">
      <c r="A7309" t="s">
        <v>15703</v>
      </c>
      <c r="B7309" s="33">
        <v>45835</v>
      </c>
      <c r="C7309" t="s">
        <v>95</v>
      </c>
      <c r="D7309" t="s">
        <v>15704</v>
      </c>
      <c r="E7309" t="s">
        <v>173</v>
      </c>
      <c r="F7309" t="s">
        <v>181</v>
      </c>
      <c r="G7309" t="s">
        <v>161</v>
      </c>
      <c r="H7309" t="s">
        <v>159</v>
      </c>
      <c r="I7309">
        <v>1495</v>
      </c>
      <c r="J7309" t="s">
        <v>298</v>
      </c>
      <c r="K7309" t="s">
        <v>755</v>
      </c>
      <c r="L7309" t="s">
        <v>260</v>
      </c>
      <c r="M7309" t="s">
        <v>1126</v>
      </c>
      <c r="N7309">
        <v>204</v>
      </c>
      <c r="O7309">
        <v>7</v>
      </c>
      <c r="P7309">
        <v>7</v>
      </c>
      <c r="Q7309" t="s">
        <v>73</v>
      </c>
      <c r="R7309" t="s">
        <v>238</v>
      </c>
      <c r="S7309" t="s">
        <v>239</v>
      </c>
      <c r="T7309">
        <v>150</v>
      </c>
      <c r="U7309">
        <v>130</v>
      </c>
      <c r="V7309">
        <v>86.67</v>
      </c>
      <c r="W7309" t="s">
        <v>133</v>
      </c>
      <c r="X7309">
        <v>9565</v>
      </c>
      <c r="Y7309">
        <v>1243450</v>
      </c>
      <c r="Z7309">
        <v>63440</v>
      </c>
      <c r="AA7309">
        <v>63050</v>
      </c>
      <c r="AB7309">
        <v>1369940</v>
      </c>
      <c r="AC7309">
        <v>1138568</v>
      </c>
      <c r="AD7309">
        <v>231372</v>
      </c>
      <c r="AE7309" t="s">
        <v>78</v>
      </c>
      <c r="AF7309" t="s">
        <v>81</v>
      </c>
      <c r="AG7309" t="s">
        <v>240</v>
      </c>
      <c r="AH7309" t="s">
        <v>144</v>
      </c>
      <c r="AI7309" t="s">
        <v>139</v>
      </c>
      <c r="AJ7309" t="str">
        <f t="shared" si="114"/>
        <v>Jun</v>
      </c>
    </row>
    <row r="7310" spans="1:36" x14ac:dyDescent="0.3">
      <c r="A7310" t="s">
        <v>15705</v>
      </c>
      <c r="B7310" s="33">
        <v>45763</v>
      </c>
      <c r="C7310" t="s">
        <v>97</v>
      </c>
      <c r="D7310" t="s">
        <v>15706</v>
      </c>
      <c r="E7310" t="s">
        <v>178</v>
      </c>
      <c r="F7310" t="s">
        <v>181</v>
      </c>
      <c r="G7310" t="s">
        <v>157</v>
      </c>
      <c r="H7310" t="s">
        <v>159</v>
      </c>
      <c r="I7310">
        <v>773</v>
      </c>
      <c r="J7310" t="s">
        <v>385</v>
      </c>
      <c r="K7310" t="s">
        <v>1042</v>
      </c>
      <c r="L7310" t="s">
        <v>3118</v>
      </c>
      <c r="M7310" t="s">
        <v>1042</v>
      </c>
      <c r="N7310">
        <v>118</v>
      </c>
      <c r="O7310">
        <v>3</v>
      </c>
      <c r="P7310">
        <v>0</v>
      </c>
      <c r="Q7310" t="s">
        <v>73</v>
      </c>
      <c r="R7310" t="s">
        <v>238</v>
      </c>
      <c r="S7310" t="s">
        <v>239</v>
      </c>
      <c r="T7310">
        <v>180</v>
      </c>
      <c r="U7310">
        <v>127</v>
      </c>
      <c r="V7310">
        <v>70.56</v>
      </c>
      <c r="W7310" t="s">
        <v>133</v>
      </c>
      <c r="X7310">
        <v>8817</v>
      </c>
      <c r="Y7310">
        <v>1119759</v>
      </c>
      <c r="Z7310">
        <v>68707</v>
      </c>
      <c r="AA7310">
        <v>46228</v>
      </c>
      <c r="AB7310">
        <v>1234694</v>
      </c>
      <c r="AC7310">
        <v>1065914</v>
      </c>
      <c r="AD7310">
        <v>168780</v>
      </c>
      <c r="AE7310" t="s">
        <v>75</v>
      </c>
      <c r="AF7310" t="s">
        <v>81</v>
      </c>
      <c r="AG7310" t="s">
        <v>240</v>
      </c>
      <c r="AH7310" t="s">
        <v>145</v>
      </c>
      <c r="AI7310" t="s">
        <v>139</v>
      </c>
      <c r="AJ7310" t="str">
        <f t="shared" si="114"/>
        <v>Apr</v>
      </c>
    </row>
    <row r="7311" spans="1:36" x14ac:dyDescent="0.3">
      <c r="A7311" t="s">
        <v>15707</v>
      </c>
      <c r="B7311" s="33">
        <v>45772</v>
      </c>
      <c r="C7311" t="s">
        <v>96</v>
      </c>
      <c r="D7311" t="s">
        <v>15708</v>
      </c>
      <c r="E7311" t="s">
        <v>180</v>
      </c>
      <c r="F7311" t="s">
        <v>175</v>
      </c>
      <c r="G7311" t="s">
        <v>160</v>
      </c>
      <c r="H7311" t="s">
        <v>163</v>
      </c>
      <c r="I7311">
        <v>921</v>
      </c>
      <c r="J7311" t="s">
        <v>626</v>
      </c>
      <c r="K7311" t="s">
        <v>3380</v>
      </c>
      <c r="L7311" t="s">
        <v>626</v>
      </c>
      <c r="M7311" t="s">
        <v>3380</v>
      </c>
      <c r="N7311">
        <v>133</v>
      </c>
      <c r="O7311">
        <v>0</v>
      </c>
      <c r="P7311">
        <v>-10</v>
      </c>
      <c r="Q7311" t="s">
        <v>70</v>
      </c>
      <c r="R7311" t="s">
        <v>238</v>
      </c>
      <c r="S7311" t="s">
        <v>239</v>
      </c>
      <c r="T7311">
        <v>220</v>
      </c>
      <c r="U7311">
        <v>167</v>
      </c>
      <c r="V7311">
        <v>75.91</v>
      </c>
      <c r="W7311" t="s">
        <v>135</v>
      </c>
      <c r="X7311">
        <v>3502</v>
      </c>
      <c r="Y7311">
        <v>584834</v>
      </c>
      <c r="Z7311">
        <v>68470</v>
      </c>
      <c r="AA7311">
        <v>98530</v>
      </c>
      <c r="AB7311">
        <v>751834</v>
      </c>
      <c r="AC7311">
        <v>480009</v>
      </c>
      <c r="AD7311">
        <v>271825</v>
      </c>
      <c r="AE7311" t="s">
        <v>81</v>
      </c>
      <c r="AF7311" t="s">
        <v>75</v>
      </c>
      <c r="AG7311" t="s">
        <v>240</v>
      </c>
      <c r="AH7311" t="s">
        <v>145</v>
      </c>
      <c r="AI7311" t="s">
        <v>139</v>
      </c>
      <c r="AJ7311" t="str">
        <f t="shared" si="114"/>
        <v>Apr</v>
      </c>
    </row>
    <row r="7312" spans="1:36" x14ac:dyDescent="0.3">
      <c r="A7312" t="s">
        <v>15709</v>
      </c>
      <c r="B7312" s="33">
        <v>45757</v>
      </c>
      <c r="C7312" t="s">
        <v>98</v>
      </c>
      <c r="D7312" t="s">
        <v>15710</v>
      </c>
      <c r="E7312" t="s">
        <v>172</v>
      </c>
      <c r="F7312" t="s">
        <v>180</v>
      </c>
      <c r="G7312" t="s">
        <v>155</v>
      </c>
      <c r="H7312" t="s">
        <v>160</v>
      </c>
      <c r="I7312">
        <v>1263</v>
      </c>
      <c r="J7312" t="s">
        <v>503</v>
      </c>
      <c r="K7312" t="s">
        <v>554</v>
      </c>
      <c r="L7312" t="s">
        <v>915</v>
      </c>
      <c r="M7312" t="s">
        <v>1192</v>
      </c>
      <c r="N7312">
        <v>165</v>
      </c>
      <c r="O7312">
        <v>37</v>
      </c>
      <c r="P7312">
        <v>40</v>
      </c>
      <c r="Q7312" t="s">
        <v>76</v>
      </c>
      <c r="R7312" t="s">
        <v>238</v>
      </c>
      <c r="S7312" t="s">
        <v>239</v>
      </c>
      <c r="T7312">
        <v>220</v>
      </c>
      <c r="U7312">
        <v>169</v>
      </c>
      <c r="V7312">
        <v>76.819999999999993</v>
      </c>
      <c r="W7312" t="s">
        <v>133</v>
      </c>
      <c r="X7312">
        <v>4012</v>
      </c>
      <c r="Y7312">
        <v>678028</v>
      </c>
      <c r="Z7312">
        <v>50362</v>
      </c>
      <c r="AA7312">
        <v>28899</v>
      </c>
      <c r="AB7312">
        <v>757289</v>
      </c>
      <c r="AC7312">
        <v>552217</v>
      </c>
      <c r="AD7312">
        <v>205072</v>
      </c>
      <c r="AE7312" t="s">
        <v>81</v>
      </c>
      <c r="AF7312" t="s">
        <v>81</v>
      </c>
      <c r="AG7312" t="s">
        <v>240</v>
      </c>
      <c r="AH7312" t="s">
        <v>145</v>
      </c>
      <c r="AI7312" t="s">
        <v>139</v>
      </c>
      <c r="AJ7312" t="str">
        <f t="shared" si="114"/>
        <v>Apr</v>
      </c>
    </row>
    <row r="7313" spans="1:36" x14ac:dyDescent="0.3">
      <c r="A7313" t="s">
        <v>15711</v>
      </c>
      <c r="B7313" s="33">
        <v>45815</v>
      </c>
      <c r="C7313" t="s">
        <v>93</v>
      </c>
      <c r="D7313" t="s">
        <v>13544</v>
      </c>
      <c r="E7313" t="s">
        <v>181</v>
      </c>
      <c r="F7313" t="s">
        <v>173</v>
      </c>
      <c r="G7313" t="s">
        <v>159</v>
      </c>
      <c r="H7313" t="s">
        <v>161</v>
      </c>
      <c r="I7313">
        <v>1533</v>
      </c>
      <c r="J7313" t="s">
        <v>1045</v>
      </c>
      <c r="K7313" t="s">
        <v>908</v>
      </c>
      <c r="L7313" t="s">
        <v>639</v>
      </c>
      <c r="M7313" t="s">
        <v>1021</v>
      </c>
      <c r="N7313">
        <v>231</v>
      </c>
      <c r="O7313">
        <v>0</v>
      </c>
      <c r="P7313">
        <v>4</v>
      </c>
      <c r="Q7313" t="s">
        <v>70</v>
      </c>
      <c r="R7313" t="s">
        <v>238</v>
      </c>
      <c r="S7313" t="s">
        <v>239</v>
      </c>
      <c r="T7313">
        <v>189</v>
      </c>
      <c r="U7313">
        <v>143</v>
      </c>
      <c r="V7313">
        <v>75.66</v>
      </c>
      <c r="W7313" t="s">
        <v>133</v>
      </c>
      <c r="X7313">
        <v>8478</v>
      </c>
      <c r="Y7313">
        <v>1212354</v>
      </c>
      <c r="Z7313">
        <v>23881</v>
      </c>
      <c r="AA7313">
        <v>27170</v>
      </c>
      <c r="AB7313">
        <v>1263405</v>
      </c>
      <c r="AC7313">
        <v>925107</v>
      </c>
      <c r="AD7313">
        <v>338298</v>
      </c>
      <c r="AE7313" t="s">
        <v>81</v>
      </c>
      <c r="AF7313" t="s">
        <v>78</v>
      </c>
      <c r="AG7313" t="s">
        <v>240</v>
      </c>
      <c r="AH7313" t="s">
        <v>147</v>
      </c>
      <c r="AI7313" t="s">
        <v>138</v>
      </c>
      <c r="AJ7313" t="str">
        <f t="shared" si="114"/>
        <v>Jun</v>
      </c>
    </row>
    <row r="7314" spans="1:36" x14ac:dyDescent="0.3">
      <c r="A7314" t="s">
        <v>15712</v>
      </c>
      <c r="B7314" s="33">
        <v>46017</v>
      </c>
      <c r="C7314" t="s">
        <v>93</v>
      </c>
      <c r="D7314" t="s">
        <v>15713</v>
      </c>
      <c r="E7314" t="s">
        <v>176</v>
      </c>
      <c r="F7314" t="s">
        <v>175</v>
      </c>
      <c r="G7314" t="s">
        <v>156</v>
      </c>
      <c r="H7314" t="s">
        <v>163</v>
      </c>
      <c r="I7314">
        <v>760</v>
      </c>
      <c r="J7314" t="s">
        <v>292</v>
      </c>
      <c r="K7314" t="s">
        <v>8650</v>
      </c>
      <c r="N7314">
        <v>109</v>
      </c>
      <c r="O7314">
        <v>0</v>
      </c>
      <c r="P7314">
        <v>0</v>
      </c>
      <c r="Q7314" t="s">
        <v>67</v>
      </c>
      <c r="R7314" t="s">
        <v>245</v>
      </c>
      <c r="S7314" t="s">
        <v>121</v>
      </c>
      <c r="T7314">
        <v>150</v>
      </c>
      <c r="U7314">
        <v>0</v>
      </c>
      <c r="V7314">
        <v>0</v>
      </c>
      <c r="W7314" t="s">
        <v>133</v>
      </c>
      <c r="X7314">
        <v>9602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 t="s">
        <v>81</v>
      </c>
      <c r="AF7314" t="s">
        <v>75</v>
      </c>
      <c r="AG7314" t="s">
        <v>240</v>
      </c>
      <c r="AH7314" t="s">
        <v>144</v>
      </c>
      <c r="AI7314" t="s">
        <v>140</v>
      </c>
      <c r="AJ7314" t="str">
        <f t="shared" si="114"/>
        <v>Dec</v>
      </c>
    </row>
    <row r="7315" spans="1:36" x14ac:dyDescent="0.3">
      <c r="A7315" t="s">
        <v>15714</v>
      </c>
      <c r="B7315" s="33">
        <v>45678</v>
      </c>
      <c r="C7315" t="s">
        <v>97</v>
      </c>
      <c r="D7315" t="s">
        <v>15715</v>
      </c>
      <c r="E7315" t="s">
        <v>174</v>
      </c>
      <c r="F7315" t="s">
        <v>180</v>
      </c>
      <c r="G7315" t="s">
        <v>158</v>
      </c>
      <c r="H7315" t="s">
        <v>160</v>
      </c>
      <c r="I7315">
        <v>2156</v>
      </c>
      <c r="J7315" t="s">
        <v>469</v>
      </c>
      <c r="K7315" t="s">
        <v>1365</v>
      </c>
      <c r="L7315" t="s">
        <v>1068</v>
      </c>
      <c r="M7315" t="s">
        <v>2254</v>
      </c>
      <c r="N7315">
        <v>281</v>
      </c>
      <c r="O7315">
        <v>13</v>
      </c>
      <c r="P7315">
        <v>7</v>
      </c>
      <c r="Q7315" t="s">
        <v>73</v>
      </c>
      <c r="R7315" t="s">
        <v>238</v>
      </c>
      <c r="S7315" t="s">
        <v>239</v>
      </c>
      <c r="T7315">
        <v>180</v>
      </c>
      <c r="U7315">
        <v>128</v>
      </c>
      <c r="V7315">
        <v>71.11</v>
      </c>
      <c r="W7315" t="s">
        <v>133</v>
      </c>
      <c r="X7315">
        <v>2942</v>
      </c>
      <c r="Y7315">
        <v>376576</v>
      </c>
      <c r="Z7315">
        <v>41600</v>
      </c>
      <c r="AA7315">
        <v>37248</v>
      </c>
      <c r="AB7315">
        <v>455424</v>
      </c>
      <c r="AC7315">
        <v>386143</v>
      </c>
      <c r="AD7315">
        <v>69281</v>
      </c>
      <c r="AE7315" t="s">
        <v>78</v>
      </c>
      <c r="AF7315" t="s">
        <v>81</v>
      </c>
      <c r="AG7315" t="s">
        <v>240</v>
      </c>
      <c r="AH7315" t="s">
        <v>144</v>
      </c>
      <c r="AI7315" t="s">
        <v>139</v>
      </c>
      <c r="AJ7315" t="str">
        <f t="shared" si="114"/>
        <v>Jan</v>
      </c>
    </row>
    <row r="7316" spans="1:36" x14ac:dyDescent="0.3">
      <c r="A7316" t="s">
        <v>15716</v>
      </c>
      <c r="B7316" s="33">
        <v>45926</v>
      </c>
      <c r="C7316" t="s">
        <v>93</v>
      </c>
      <c r="D7316" t="s">
        <v>15717</v>
      </c>
      <c r="E7316" t="s">
        <v>174</v>
      </c>
      <c r="F7316" t="s">
        <v>173</v>
      </c>
      <c r="G7316" t="s">
        <v>158</v>
      </c>
      <c r="H7316" t="s">
        <v>161</v>
      </c>
      <c r="I7316">
        <v>1955</v>
      </c>
      <c r="J7316" t="s">
        <v>368</v>
      </c>
      <c r="K7316" t="s">
        <v>2628</v>
      </c>
      <c r="L7316" t="s">
        <v>408</v>
      </c>
      <c r="M7316" t="s">
        <v>2318</v>
      </c>
      <c r="N7316">
        <v>260</v>
      </c>
      <c r="O7316">
        <v>0</v>
      </c>
      <c r="P7316">
        <v>18</v>
      </c>
      <c r="Q7316" t="s">
        <v>73</v>
      </c>
      <c r="R7316" t="s">
        <v>238</v>
      </c>
      <c r="S7316" t="s">
        <v>239</v>
      </c>
      <c r="T7316">
        <v>220</v>
      </c>
      <c r="U7316">
        <v>153</v>
      </c>
      <c r="V7316">
        <v>69.55</v>
      </c>
      <c r="W7316" t="s">
        <v>135</v>
      </c>
      <c r="X7316">
        <v>5458</v>
      </c>
      <c r="Y7316">
        <v>835074</v>
      </c>
      <c r="Z7316">
        <v>40545</v>
      </c>
      <c r="AA7316">
        <v>28152</v>
      </c>
      <c r="AB7316">
        <v>903771</v>
      </c>
      <c r="AC7316">
        <v>736124</v>
      </c>
      <c r="AD7316">
        <v>167647</v>
      </c>
      <c r="AE7316" t="s">
        <v>78</v>
      </c>
      <c r="AF7316" t="s">
        <v>78</v>
      </c>
      <c r="AG7316" t="s">
        <v>240</v>
      </c>
      <c r="AH7316" t="s">
        <v>144</v>
      </c>
      <c r="AI7316" t="s">
        <v>139</v>
      </c>
      <c r="AJ7316" t="str">
        <f t="shared" si="114"/>
        <v>Sep</v>
      </c>
    </row>
    <row r="7317" spans="1:36" x14ac:dyDescent="0.3">
      <c r="A7317" t="s">
        <v>15718</v>
      </c>
      <c r="B7317" s="33">
        <v>45806</v>
      </c>
      <c r="C7317" t="s">
        <v>97</v>
      </c>
      <c r="D7317" t="s">
        <v>15719</v>
      </c>
      <c r="E7317" t="s">
        <v>178</v>
      </c>
      <c r="F7317" t="s">
        <v>179</v>
      </c>
      <c r="G7317" t="s">
        <v>157</v>
      </c>
      <c r="H7317" t="s">
        <v>166</v>
      </c>
      <c r="I7317">
        <v>1533</v>
      </c>
      <c r="J7317" t="s">
        <v>603</v>
      </c>
      <c r="K7317" t="s">
        <v>4504</v>
      </c>
      <c r="L7317" t="s">
        <v>2944</v>
      </c>
      <c r="M7317" t="s">
        <v>1500</v>
      </c>
      <c r="N7317">
        <v>192</v>
      </c>
      <c r="O7317">
        <v>28</v>
      </c>
      <c r="P7317">
        <v>27</v>
      </c>
      <c r="Q7317" t="s">
        <v>73</v>
      </c>
      <c r="R7317" t="s">
        <v>238</v>
      </c>
      <c r="S7317" t="s">
        <v>239</v>
      </c>
      <c r="T7317">
        <v>220</v>
      </c>
      <c r="U7317">
        <v>174</v>
      </c>
      <c r="V7317">
        <v>79.09</v>
      </c>
      <c r="W7317" t="s">
        <v>134</v>
      </c>
      <c r="X7317">
        <v>3507</v>
      </c>
      <c r="Y7317">
        <v>610218</v>
      </c>
      <c r="Z7317">
        <v>89262</v>
      </c>
      <c r="AA7317">
        <v>78822</v>
      </c>
      <c r="AB7317">
        <v>778302</v>
      </c>
      <c r="AC7317">
        <v>652428</v>
      </c>
      <c r="AD7317">
        <v>125874</v>
      </c>
      <c r="AE7317" t="s">
        <v>75</v>
      </c>
      <c r="AF7317" t="s">
        <v>72</v>
      </c>
      <c r="AG7317" t="s">
        <v>240</v>
      </c>
      <c r="AH7317" t="s">
        <v>146</v>
      </c>
      <c r="AI7317" t="s">
        <v>139</v>
      </c>
      <c r="AJ7317" t="str">
        <f t="shared" si="114"/>
        <v>May</v>
      </c>
    </row>
    <row r="7318" spans="1:36" x14ac:dyDescent="0.3">
      <c r="A7318" t="s">
        <v>15720</v>
      </c>
      <c r="B7318" s="33">
        <v>45922</v>
      </c>
      <c r="C7318" t="s">
        <v>95</v>
      </c>
      <c r="D7318" t="s">
        <v>15721</v>
      </c>
      <c r="E7318" t="s">
        <v>172</v>
      </c>
      <c r="F7318" t="s">
        <v>179</v>
      </c>
      <c r="G7318" t="s">
        <v>155</v>
      </c>
      <c r="H7318" t="s">
        <v>166</v>
      </c>
      <c r="I7318">
        <v>1707</v>
      </c>
      <c r="J7318" t="s">
        <v>377</v>
      </c>
      <c r="K7318" t="s">
        <v>3451</v>
      </c>
      <c r="L7318" t="s">
        <v>377</v>
      </c>
      <c r="M7318" t="s">
        <v>793</v>
      </c>
      <c r="N7318">
        <v>214</v>
      </c>
      <c r="O7318">
        <v>0</v>
      </c>
      <c r="P7318">
        <v>19</v>
      </c>
      <c r="Q7318" t="s">
        <v>73</v>
      </c>
      <c r="R7318" t="s">
        <v>238</v>
      </c>
      <c r="S7318" t="s">
        <v>239</v>
      </c>
      <c r="T7318">
        <v>150</v>
      </c>
      <c r="U7318">
        <v>116</v>
      </c>
      <c r="V7318">
        <v>77.33</v>
      </c>
      <c r="W7318" t="s">
        <v>133</v>
      </c>
      <c r="X7318">
        <v>4410</v>
      </c>
      <c r="Y7318">
        <v>511560</v>
      </c>
      <c r="Z7318">
        <v>44428</v>
      </c>
      <c r="AA7318">
        <v>33524</v>
      </c>
      <c r="AB7318">
        <v>589512</v>
      </c>
      <c r="AC7318">
        <v>459497</v>
      </c>
      <c r="AD7318">
        <v>130015</v>
      </c>
      <c r="AE7318" t="s">
        <v>81</v>
      </c>
      <c r="AF7318" t="s">
        <v>72</v>
      </c>
      <c r="AG7318" t="s">
        <v>240</v>
      </c>
      <c r="AH7318" t="s">
        <v>146</v>
      </c>
      <c r="AI7318" t="s">
        <v>139</v>
      </c>
      <c r="AJ7318" t="str">
        <f t="shared" si="114"/>
        <v>Sep</v>
      </c>
    </row>
    <row r="7319" spans="1:36" x14ac:dyDescent="0.3">
      <c r="A7319" t="s">
        <v>15722</v>
      </c>
      <c r="B7319" s="33">
        <v>45936</v>
      </c>
      <c r="C7319" t="s">
        <v>98</v>
      </c>
      <c r="D7319" t="s">
        <v>15723</v>
      </c>
      <c r="E7319" t="s">
        <v>176</v>
      </c>
      <c r="F7319" t="s">
        <v>178</v>
      </c>
      <c r="G7319" t="s">
        <v>156</v>
      </c>
      <c r="H7319" t="s">
        <v>157</v>
      </c>
      <c r="I7319">
        <v>1387</v>
      </c>
      <c r="J7319" t="s">
        <v>336</v>
      </c>
      <c r="K7319" t="s">
        <v>3917</v>
      </c>
      <c r="L7319" t="s">
        <v>1112</v>
      </c>
      <c r="M7319" t="s">
        <v>408</v>
      </c>
      <c r="N7319">
        <v>192</v>
      </c>
      <c r="O7319">
        <v>23</v>
      </c>
      <c r="P7319">
        <v>48</v>
      </c>
      <c r="Q7319" t="s">
        <v>76</v>
      </c>
      <c r="R7319" t="s">
        <v>238</v>
      </c>
      <c r="S7319" t="s">
        <v>239</v>
      </c>
      <c r="T7319">
        <v>220</v>
      </c>
      <c r="U7319">
        <v>162</v>
      </c>
      <c r="V7319">
        <v>73.64</v>
      </c>
      <c r="W7319" t="s">
        <v>133</v>
      </c>
      <c r="X7319">
        <v>8866</v>
      </c>
      <c r="Y7319">
        <v>1436292</v>
      </c>
      <c r="Z7319">
        <v>46170</v>
      </c>
      <c r="AA7319">
        <v>54108</v>
      </c>
      <c r="AB7319">
        <v>1536570</v>
      </c>
      <c r="AC7319">
        <v>1066825</v>
      </c>
      <c r="AD7319">
        <v>469745</v>
      </c>
      <c r="AE7319" t="s">
        <v>81</v>
      </c>
      <c r="AF7319" t="s">
        <v>75</v>
      </c>
      <c r="AG7319" t="s">
        <v>240</v>
      </c>
      <c r="AH7319" t="s">
        <v>144</v>
      </c>
      <c r="AI7319" t="s">
        <v>138</v>
      </c>
      <c r="AJ7319" t="str">
        <f t="shared" si="114"/>
        <v>Oct</v>
      </c>
    </row>
    <row r="7320" spans="1:36" x14ac:dyDescent="0.3">
      <c r="A7320" t="s">
        <v>15724</v>
      </c>
      <c r="B7320" s="33">
        <v>45711</v>
      </c>
      <c r="C7320" t="s">
        <v>97</v>
      </c>
      <c r="D7320" t="s">
        <v>15725</v>
      </c>
      <c r="E7320" t="s">
        <v>172</v>
      </c>
      <c r="F7320" t="s">
        <v>173</v>
      </c>
      <c r="G7320" t="s">
        <v>155</v>
      </c>
      <c r="H7320" t="s">
        <v>161</v>
      </c>
      <c r="I7320">
        <v>1526</v>
      </c>
      <c r="J7320" t="s">
        <v>633</v>
      </c>
      <c r="K7320" t="s">
        <v>3103</v>
      </c>
      <c r="L7320" t="s">
        <v>633</v>
      </c>
      <c r="M7320" t="s">
        <v>3103</v>
      </c>
      <c r="N7320">
        <v>238</v>
      </c>
      <c r="O7320">
        <v>0</v>
      </c>
      <c r="P7320">
        <v>-3</v>
      </c>
      <c r="Q7320" t="s">
        <v>70</v>
      </c>
      <c r="R7320" t="s">
        <v>238</v>
      </c>
      <c r="S7320" t="s">
        <v>239</v>
      </c>
      <c r="T7320">
        <v>180</v>
      </c>
      <c r="U7320">
        <v>151</v>
      </c>
      <c r="V7320">
        <v>83.89</v>
      </c>
      <c r="W7320" t="s">
        <v>133</v>
      </c>
      <c r="X7320">
        <v>7077</v>
      </c>
      <c r="Y7320">
        <v>1068627</v>
      </c>
      <c r="Z7320">
        <v>60249</v>
      </c>
      <c r="AA7320">
        <v>80634</v>
      </c>
      <c r="AB7320">
        <v>1209510</v>
      </c>
      <c r="AC7320">
        <v>1001978</v>
      </c>
      <c r="AD7320">
        <v>207532</v>
      </c>
      <c r="AE7320" t="s">
        <v>81</v>
      </c>
      <c r="AF7320" t="s">
        <v>78</v>
      </c>
      <c r="AG7320" t="s">
        <v>240</v>
      </c>
      <c r="AH7320" t="s">
        <v>145</v>
      </c>
      <c r="AI7320" t="s">
        <v>139</v>
      </c>
      <c r="AJ7320" t="str">
        <f t="shared" si="114"/>
        <v>Feb</v>
      </c>
    </row>
    <row r="7321" spans="1:36" x14ac:dyDescent="0.3">
      <c r="A7321" t="s">
        <v>15726</v>
      </c>
      <c r="B7321" s="33">
        <v>45978</v>
      </c>
      <c r="C7321" t="s">
        <v>93</v>
      </c>
      <c r="D7321" t="s">
        <v>10861</v>
      </c>
      <c r="E7321" t="s">
        <v>177</v>
      </c>
      <c r="F7321" t="s">
        <v>174</v>
      </c>
      <c r="G7321" t="s">
        <v>162</v>
      </c>
      <c r="H7321" t="s">
        <v>158</v>
      </c>
      <c r="I7321">
        <v>1062</v>
      </c>
      <c r="J7321" t="s">
        <v>615</v>
      </c>
      <c r="K7321" t="s">
        <v>3642</v>
      </c>
      <c r="L7321" t="s">
        <v>15727</v>
      </c>
      <c r="M7321" t="s">
        <v>780</v>
      </c>
      <c r="N7321">
        <v>140</v>
      </c>
      <c r="O7321">
        <v>55</v>
      </c>
      <c r="P7321">
        <v>47</v>
      </c>
      <c r="Q7321" t="s">
        <v>76</v>
      </c>
      <c r="R7321" t="s">
        <v>238</v>
      </c>
      <c r="S7321" t="s">
        <v>239</v>
      </c>
      <c r="T7321">
        <v>186</v>
      </c>
      <c r="U7321">
        <v>165</v>
      </c>
      <c r="V7321">
        <v>88.71</v>
      </c>
      <c r="W7321" t="s">
        <v>135</v>
      </c>
      <c r="X7321">
        <v>3874</v>
      </c>
      <c r="Y7321">
        <v>639210</v>
      </c>
      <c r="Z7321">
        <v>81180</v>
      </c>
      <c r="AA7321">
        <v>53625</v>
      </c>
      <c r="AB7321">
        <v>774015</v>
      </c>
      <c r="AC7321">
        <v>482316</v>
      </c>
      <c r="AD7321">
        <v>291699</v>
      </c>
      <c r="AE7321" t="s">
        <v>78</v>
      </c>
      <c r="AF7321" t="s">
        <v>78</v>
      </c>
      <c r="AG7321" t="s">
        <v>240</v>
      </c>
      <c r="AH7321" t="s">
        <v>144</v>
      </c>
      <c r="AI7321" t="s">
        <v>140</v>
      </c>
      <c r="AJ7321" t="str">
        <f t="shared" si="114"/>
        <v>Nov</v>
      </c>
    </row>
    <row r="7322" spans="1:36" x14ac:dyDescent="0.3">
      <c r="A7322" t="s">
        <v>15728</v>
      </c>
      <c r="B7322" s="33">
        <v>45946</v>
      </c>
      <c r="C7322" t="s">
        <v>97</v>
      </c>
      <c r="D7322" t="s">
        <v>15729</v>
      </c>
      <c r="E7322" t="s">
        <v>178</v>
      </c>
      <c r="F7322" t="s">
        <v>181</v>
      </c>
      <c r="G7322" t="s">
        <v>157</v>
      </c>
      <c r="H7322" t="s">
        <v>159</v>
      </c>
      <c r="I7322">
        <v>645</v>
      </c>
      <c r="J7322" t="s">
        <v>286</v>
      </c>
      <c r="K7322" t="s">
        <v>801</v>
      </c>
      <c r="L7322" t="s">
        <v>2799</v>
      </c>
      <c r="M7322" t="s">
        <v>1933</v>
      </c>
      <c r="N7322">
        <v>107</v>
      </c>
      <c r="O7322">
        <v>9</v>
      </c>
      <c r="P7322">
        <v>45</v>
      </c>
      <c r="Q7322" t="s">
        <v>76</v>
      </c>
      <c r="R7322" t="s">
        <v>238</v>
      </c>
      <c r="S7322" t="s">
        <v>239</v>
      </c>
      <c r="T7322">
        <v>189</v>
      </c>
      <c r="U7322">
        <v>181</v>
      </c>
      <c r="V7322">
        <v>95.77</v>
      </c>
      <c r="W7322" t="s">
        <v>134</v>
      </c>
      <c r="X7322">
        <v>7287</v>
      </c>
      <c r="Y7322">
        <v>1318947</v>
      </c>
      <c r="Z7322">
        <v>28055</v>
      </c>
      <c r="AA7322">
        <v>117469</v>
      </c>
      <c r="AB7322">
        <v>1464471</v>
      </c>
      <c r="AC7322">
        <v>1100870</v>
      </c>
      <c r="AD7322">
        <v>363601</v>
      </c>
      <c r="AE7322" t="s">
        <v>75</v>
      </c>
      <c r="AF7322" t="s">
        <v>81</v>
      </c>
      <c r="AG7322" t="s">
        <v>240</v>
      </c>
      <c r="AH7322" t="s">
        <v>144</v>
      </c>
      <c r="AI7322" t="s">
        <v>140</v>
      </c>
      <c r="AJ7322" t="str">
        <f t="shared" si="114"/>
        <v>Oct</v>
      </c>
    </row>
    <row r="7323" spans="1:36" x14ac:dyDescent="0.3">
      <c r="A7323" t="s">
        <v>15730</v>
      </c>
      <c r="B7323" s="33">
        <v>45733</v>
      </c>
      <c r="C7323" t="s">
        <v>93</v>
      </c>
      <c r="D7323" t="s">
        <v>15731</v>
      </c>
      <c r="E7323" t="s">
        <v>174</v>
      </c>
      <c r="F7323" t="s">
        <v>178</v>
      </c>
      <c r="G7323" t="s">
        <v>158</v>
      </c>
      <c r="H7323" t="s">
        <v>157</v>
      </c>
      <c r="I7323">
        <v>1211</v>
      </c>
      <c r="J7323" t="s">
        <v>243</v>
      </c>
      <c r="K7323" t="s">
        <v>2030</v>
      </c>
      <c r="L7323" t="s">
        <v>1055</v>
      </c>
      <c r="M7323" t="s">
        <v>3204</v>
      </c>
      <c r="N7323">
        <v>194</v>
      </c>
      <c r="O7323">
        <v>28</v>
      </c>
      <c r="P7323">
        <v>1</v>
      </c>
      <c r="Q7323" t="s">
        <v>73</v>
      </c>
      <c r="R7323" t="s">
        <v>238</v>
      </c>
      <c r="S7323" t="s">
        <v>239</v>
      </c>
      <c r="T7323">
        <v>180</v>
      </c>
      <c r="U7323">
        <v>139</v>
      </c>
      <c r="V7323">
        <v>77.22</v>
      </c>
      <c r="W7323" t="s">
        <v>133</v>
      </c>
      <c r="X7323">
        <v>3626</v>
      </c>
      <c r="Y7323">
        <v>504014</v>
      </c>
      <c r="Z7323">
        <v>58797</v>
      </c>
      <c r="AA7323">
        <v>103972</v>
      </c>
      <c r="AB7323">
        <v>666783</v>
      </c>
      <c r="AC7323">
        <v>524443</v>
      </c>
      <c r="AD7323">
        <v>142340</v>
      </c>
      <c r="AE7323" t="s">
        <v>78</v>
      </c>
      <c r="AF7323" t="s">
        <v>75</v>
      </c>
      <c r="AG7323" t="s">
        <v>240</v>
      </c>
      <c r="AH7323" t="s">
        <v>144</v>
      </c>
      <c r="AI7323" t="s">
        <v>138</v>
      </c>
      <c r="AJ7323" t="str">
        <f t="shared" si="114"/>
        <v>Mar</v>
      </c>
    </row>
    <row r="7324" spans="1:36" x14ac:dyDescent="0.3">
      <c r="A7324" t="s">
        <v>15732</v>
      </c>
      <c r="B7324" s="33">
        <v>46000</v>
      </c>
      <c r="C7324" t="s">
        <v>96</v>
      </c>
      <c r="D7324" t="s">
        <v>15733</v>
      </c>
      <c r="E7324" t="s">
        <v>179</v>
      </c>
      <c r="F7324" t="s">
        <v>173</v>
      </c>
      <c r="G7324" t="s">
        <v>166</v>
      </c>
      <c r="H7324" t="s">
        <v>161</v>
      </c>
      <c r="I7324">
        <v>1986</v>
      </c>
      <c r="J7324" t="s">
        <v>258</v>
      </c>
      <c r="K7324" t="s">
        <v>2313</v>
      </c>
      <c r="L7324" t="s">
        <v>258</v>
      </c>
      <c r="M7324" t="s">
        <v>1387</v>
      </c>
      <c r="N7324">
        <v>282</v>
      </c>
      <c r="O7324">
        <v>0</v>
      </c>
      <c r="P7324">
        <v>14</v>
      </c>
      <c r="Q7324" t="s">
        <v>73</v>
      </c>
      <c r="R7324" t="s">
        <v>238</v>
      </c>
      <c r="S7324" t="s">
        <v>239</v>
      </c>
      <c r="T7324">
        <v>189</v>
      </c>
      <c r="U7324">
        <v>166</v>
      </c>
      <c r="V7324">
        <v>87.83</v>
      </c>
      <c r="W7324" t="s">
        <v>133</v>
      </c>
      <c r="X7324">
        <v>3341</v>
      </c>
      <c r="Y7324">
        <v>554606</v>
      </c>
      <c r="Z7324">
        <v>41002</v>
      </c>
      <c r="AA7324">
        <v>128318</v>
      </c>
      <c r="AB7324">
        <v>723926</v>
      </c>
      <c r="AC7324">
        <v>573520</v>
      </c>
      <c r="AD7324">
        <v>150406</v>
      </c>
      <c r="AE7324" t="s">
        <v>72</v>
      </c>
      <c r="AF7324" t="s">
        <v>78</v>
      </c>
      <c r="AG7324" t="s">
        <v>240</v>
      </c>
      <c r="AH7324" t="s">
        <v>145</v>
      </c>
      <c r="AI7324" t="s">
        <v>140</v>
      </c>
      <c r="AJ7324" t="str">
        <f t="shared" si="114"/>
        <v>Dec</v>
      </c>
    </row>
    <row r="7325" spans="1:36" x14ac:dyDescent="0.3">
      <c r="A7325" t="s">
        <v>15734</v>
      </c>
      <c r="B7325" s="33">
        <v>46002</v>
      </c>
      <c r="C7325" t="s">
        <v>93</v>
      </c>
      <c r="D7325" t="s">
        <v>15735</v>
      </c>
      <c r="E7325" t="s">
        <v>181</v>
      </c>
      <c r="F7325" t="s">
        <v>173</v>
      </c>
      <c r="G7325" t="s">
        <v>159</v>
      </c>
      <c r="H7325" t="s">
        <v>161</v>
      </c>
      <c r="I7325">
        <v>2363</v>
      </c>
      <c r="J7325" t="s">
        <v>603</v>
      </c>
      <c r="K7325" t="s">
        <v>3587</v>
      </c>
      <c r="L7325" t="s">
        <v>605</v>
      </c>
      <c r="M7325" t="s">
        <v>1202</v>
      </c>
      <c r="N7325">
        <v>326</v>
      </c>
      <c r="O7325">
        <v>0</v>
      </c>
      <c r="P7325">
        <v>7</v>
      </c>
      <c r="Q7325" t="s">
        <v>73</v>
      </c>
      <c r="R7325" t="s">
        <v>238</v>
      </c>
      <c r="S7325" t="s">
        <v>239</v>
      </c>
      <c r="T7325">
        <v>150</v>
      </c>
      <c r="U7325">
        <v>123</v>
      </c>
      <c r="V7325">
        <v>82</v>
      </c>
      <c r="W7325" t="s">
        <v>133</v>
      </c>
      <c r="X7325">
        <v>7263</v>
      </c>
      <c r="Y7325">
        <v>893349</v>
      </c>
      <c r="Z7325">
        <v>61377</v>
      </c>
      <c r="AA7325">
        <v>26814</v>
      </c>
      <c r="AB7325">
        <v>981540</v>
      </c>
      <c r="AC7325">
        <v>834427</v>
      </c>
      <c r="AD7325">
        <v>147113</v>
      </c>
      <c r="AE7325" t="s">
        <v>81</v>
      </c>
      <c r="AF7325" t="s">
        <v>78</v>
      </c>
      <c r="AG7325" t="s">
        <v>240</v>
      </c>
      <c r="AH7325" t="s">
        <v>144</v>
      </c>
      <c r="AI7325" t="s">
        <v>140</v>
      </c>
      <c r="AJ7325" t="str">
        <f t="shared" si="114"/>
        <v>Dec</v>
      </c>
    </row>
    <row r="7326" spans="1:36" x14ac:dyDescent="0.3">
      <c r="A7326" t="s">
        <v>15736</v>
      </c>
      <c r="B7326" s="33">
        <v>45874</v>
      </c>
      <c r="C7326" t="s">
        <v>99</v>
      </c>
      <c r="D7326" t="s">
        <v>15737</v>
      </c>
      <c r="E7326" t="s">
        <v>179</v>
      </c>
      <c r="F7326" t="s">
        <v>178</v>
      </c>
      <c r="G7326" t="s">
        <v>166</v>
      </c>
      <c r="H7326" t="s">
        <v>157</v>
      </c>
      <c r="I7326">
        <v>533</v>
      </c>
      <c r="J7326" t="s">
        <v>504</v>
      </c>
      <c r="K7326" t="s">
        <v>1343</v>
      </c>
      <c r="L7326" t="s">
        <v>1431</v>
      </c>
      <c r="M7326" t="s">
        <v>1315</v>
      </c>
      <c r="N7326">
        <v>89</v>
      </c>
      <c r="O7326">
        <v>13</v>
      </c>
      <c r="P7326">
        <v>33</v>
      </c>
      <c r="Q7326" t="s">
        <v>76</v>
      </c>
      <c r="R7326" t="s">
        <v>238</v>
      </c>
      <c r="S7326" t="s">
        <v>239</v>
      </c>
      <c r="T7326">
        <v>189</v>
      </c>
      <c r="U7326">
        <v>163</v>
      </c>
      <c r="V7326">
        <v>86.24</v>
      </c>
      <c r="W7326" t="s">
        <v>133</v>
      </c>
      <c r="X7326">
        <v>8152</v>
      </c>
      <c r="Y7326">
        <v>1328776</v>
      </c>
      <c r="Z7326">
        <v>51345</v>
      </c>
      <c r="AA7326">
        <v>74002</v>
      </c>
      <c r="AB7326">
        <v>1454123</v>
      </c>
      <c r="AC7326">
        <v>1160620</v>
      </c>
      <c r="AD7326">
        <v>293503</v>
      </c>
      <c r="AE7326" t="s">
        <v>72</v>
      </c>
      <c r="AF7326" t="s">
        <v>75</v>
      </c>
      <c r="AG7326" t="s">
        <v>240</v>
      </c>
      <c r="AH7326" t="s">
        <v>147</v>
      </c>
      <c r="AI7326" t="s">
        <v>140</v>
      </c>
      <c r="AJ7326" t="str">
        <f t="shared" si="114"/>
        <v>Aug</v>
      </c>
    </row>
    <row r="7327" spans="1:36" x14ac:dyDescent="0.3">
      <c r="A7327" t="s">
        <v>15738</v>
      </c>
      <c r="B7327" s="33">
        <v>45755</v>
      </c>
      <c r="C7327" t="s">
        <v>96</v>
      </c>
      <c r="D7327" t="s">
        <v>4251</v>
      </c>
      <c r="E7327" t="s">
        <v>181</v>
      </c>
      <c r="F7327" t="s">
        <v>180</v>
      </c>
      <c r="G7327" t="s">
        <v>159</v>
      </c>
      <c r="H7327" t="s">
        <v>160</v>
      </c>
      <c r="I7327">
        <v>976</v>
      </c>
      <c r="J7327" t="s">
        <v>514</v>
      </c>
      <c r="K7327" t="s">
        <v>3469</v>
      </c>
      <c r="L7327" t="s">
        <v>470</v>
      </c>
      <c r="M7327" t="s">
        <v>2259</v>
      </c>
      <c r="N7327">
        <v>141</v>
      </c>
      <c r="O7327">
        <v>19</v>
      </c>
      <c r="P7327">
        <v>2</v>
      </c>
      <c r="Q7327" t="s">
        <v>73</v>
      </c>
      <c r="R7327" t="s">
        <v>238</v>
      </c>
      <c r="S7327" t="s">
        <v>239</v>
      </c>
      <c r="T7327">
        <v>189</v>
      </c>
      <c r="U7327">
        <v>146</v>
      </c>
      <c r="V7327">
        <v>77.25</v>
      </c>
      <c r="W7327" t="s">
        <v>135</v>
      </c>
      <c r="X7327">
        <v>2895</v>
      </c>
      <c r="Y7327">
        <v>422670</v>
      </c>
      <c r="Z7327">
        <v>79862</v>
      </c>
      <c r="AA7327">
        <v>47304</v>
      </c>
      <c r="AB7327">
        <v>549836</v>
      </c>
      <c r="AC7327">
        <v>413117</v>
      </c>
      <c r="AD7327">
        <v>136719</v>
      </c>
      <c r="AE7327" t="s">
        <v>81</v>
      </c>
      <c r="AF7327" t="s">
        <v>81</v>
      </c>
      <c r="AG7327" t="s">
        <v>240</v>
      </c>
      <c r="AH7327" t="s">
        <v>144</v>
      </c>
      <c r="AI7327" t="s">
        <v>139</v>
      </c>
      <c r="AJ7327" t="str">
        <f t="shared" si="114"/>
        <v>Apr</v>
      </c>
    </row>
    <row r="7328" spans="1:36" x14ac:dyDescent="0.3">
      <c r="A7328" t="s">
        <v>15739</v>
      </c>
      <c r="B7328" s="33">
        <v>45883</v>
      </c>
      <c r="C7328" t="s">
        <v>93</v>
      </c>
      <c r="D7328" t="s">
        <v>12941</v>
      </c>
      <c r="E7328" t="s">
        <v>179</v>
      </c>
      <c r="F7328" t="s">
        <v>176</v>
      </c>
      <c r="G7328" t="s">
        <v>166</v>
      </c>
      <c r="H7328" t="s">
        <v>156</v>
      </c>
      <c r="I7328">
        <v>1217</v>
      </c>
      <c r="J7328" t="s">
        <v>451</v>
      </c>
      <c r="K7328" t="s">
        <v>806</v>
      </c>
      <c r="L7328" t="s">
        <v>990</v>
      </c>
      <c r="M7328" t="s">
        <v>510</v>
      </c>
      <c r="N7328">
        <v>165</v>
      </c>
      <c r="O7328">
        <v>18</v>
      </c>
      <c r="P7328">
        <v>29</v>
      </c>
      <c r="Q7328" t="s">
        <v>73</v>
      </c>
      <c r="R7328" t="s">
        <v>238</v>
      </c>
      <c r="S7328" t="s">
        <v>239</v>
      </c>
      <c r="T7328">
        <v>150</v>
      </c>
      <c r="U7328">
        <v>117</v>
      </c>
      <c r="V7328">
        <v>78</v>
      </c>
      <c r="W7328" t="s">
        <v>135</v>
      </c>
      <c r="X7328">
        <v>7287</v>
      </c>
      <c r="Y7328">
        <v>852579</v>
      </c>
      <c r="Z7328">
        <v>52884</v>
      </c>
      <c r="AA7328">
        <v>65286</v>
      </c>
      <c r="AB7328">
        <v>970749</v>
      </c>
      <c r="AC7328">
        <v>565440</v>
      </c>
      <c r="AD7328">
        <v>405309</v>
      </c>
      <c r="AE7328" t="s">
        <v>72</v>
      </c>
      <c r="AF7328" t="s">
        <v>81</v>
      </c>
      <c r="AG7328" t="s">
        <v>240</v>
      </c>
      <c r="AH7328" t="s">
        <v>146</v>
      </c>
      <c r="AI7328" t="s">
        <v>139</v>
      </c>
      <c r="AJ7328" t="str">
        <f t="shared" si="114"/>
        <v>Aug</v>
      </c>
    </row>
    <row r="7329" spans="1:36" x14ac:dyDescent="0.3">
      <c r="A7329" t="s">
        <v>15740</v>
      </c>
      <c r="B7329" s="33">
        <v>45742</v>
      </c>
      <c r="C7329" t="s">
        <v>95</v>
      </c>
      <c r="D7329" t="s">
        <v>15741</v>
      </c>
      <c r="E7329" t="s">
        <v>173</v>
      </c>
      <c r="F7329" t="s">
        <v>175</v>
      </c>
      <c r="G7329" t="s">
        <v>161</v>
      </c>
      <c r="H7329" t="s">
        <v>163</v>
      </c>
      <c r="I7329">
        <v>2163</v>
      </c>
      <c r="J7329" t="s">
        <v>731</v>
      </c>
      <c r="K7329" t="s">
        <v>938</v>
      </c>
      <c r="L7329" t="s">
        <v>626</v>
      </c>
      <c r="M7329" t="s">
        <v>938</v>
      </c>
      <c r="N7329">
        <v>265</v>
      </c>
      <c r="O7329">
        <v>0</v>
      </c>
      <c r="P7329">
        <v>-3</v>
      </c>
      <c r="Q7329" t="s">
        <v>70</v>
      </c>
      <c r="R7329" t="s">
        <v>238</v>
      </c>
      <c r="S7329" t="s">
        <v>239</v>
      </c>
      <c r="T7329">
        <v>189</v>
      </c>
      <c r="U7329">
        <v>134</v>
      </c>
      <c r="V7329">
        <v>70.900000000000006</v>
      </c>
      <c r="W7329" t="s">
        <v>133</v>
      </c>
      <c r="X7329">
        <v>8058</v>
      </c>
      <c r="Y7329">
        <v>1079772</v>
      </c>
      <c r="Z7329">
        <v>50652</v>
      </c>
      <c r="AA7329">
        <v>49848</v>
      </c>
      <c r="AB7329">
        <v>1180272</v>
      </c>
      <c r="AC7329">
        <v>974811</v>
      </c>
      <c r="AD7329">
        <v>205461</v>
      </c>
      <c r="AE7329" t="s">
        <v>78</v>
      </c>
      <c r="AF7329" t="s">
        <v>75</v>
      </c>
      <c r="AG7329" t="s">
        <v>240</v>
      </c>
      <c r="AH7329" t="s">
        <v>146</v>
      </c>
      <c r="AI7329" t="s">
        <v>139</v>
      </c>
      <c r="AJ7329" t="str">
        <f t="shared" si="114"/>
        <v>Mar</v>
      </c>
    </row>
    <row r="7330" spans="1:36" x14ac:dyDescent="0.3">
      <c r="A7330" t="s">
        <v>15742</v>
      </c>
      <c r="B7330" s="33">
        <v>45967</v>
      </c>
      <c r="C7330" t="s">
        <v>93</v>
      </c>
      <c r="D7330" t="s">
        <v>15743</v>
      </c>
      <c r="E7330" t="s">
        <v>180</v>
      </c>
      <c r="F7330" t="s">
        <v>175</v>
      </c>
      <c r="G7330" t="s">
        <v>160</v>
      </c>
      <c r="H7330" t="s">
        <v>163</v>
      </c>
      <c r="I7330">
        <v>970</v>
      </c>
      <c r="J7330" t="s">
        <v>615</v>
      </c>
      <c r="K7330" t="s">
        <v>3642</v>
      </c>
      <c r="L7330" t="s">
        <v>6127</v>
      </c>
      <c r="M7330" t="s">
        <v>5361</v>
      </c>
      <c r="N7330">
        <v>140</v>
      </c>
      <c r="O7330">
        <v>29</v>
      </c>
      <c r="P7330">
        <v>30</v>
      </c>
      <c r="Q7330" t="s">
        <v>73</v>
      </c>
      <c r="R7330" t="s">
        <v>238</v>
      </c>
      <c r="S7330" t="s">
        <v>239</v>
      </c>
      <c r="T7330">
        <v>180</v>
      </c>
      <c r="U7330">
        <v>126</v>
      </c>
      <c r="V7330">
        <v>70</v>
      </c>
      <c r="W7330" t="s">
        <v>133</v>
      </c>
      <c r="X7330">
        <v>8935</v>
      </c>
      <c r="Y7330">
        <v>1125810</v>
      </c>
      <c r="Z7330">
        <v>58968</v>
      </c>
      <c r="AA7330">
        <v>80136</v>
      </c>
      <c r="AB7330">
        <v>1264914</v>
      </c>
      <c r="AC7330">
        <v>1085106</v>
      </c>
      <c r="AD7330">
        <v>179808</v>
      </c>
      <c r="AE7330" t="s">
        <v>81</v>
      </c>
      <c r="AF7330" t="s">
        <v>75</v>
      </c>
      <c r="AG7330" t="s">
        <v>240</v>
      </c>
      <c r="AH7330" t="s">
        <v>146</v>
      </c>
      <c r="AI7330" t="s">
        <v>138</v>
      </c>
      <c r="AJ7330" t="str">
        <f t="shared" si="114"/>
        <v>Nov</v>
      </c>
    </row>
    <row r="7331" spans="1:36" x14ac:dyDescent="0.3">
      <c r="A7331" t="s">
        <v>15744</v>
      </c>
      <c r="B7331" s="33">
        <v>45928</v>
      </c>
      <c r="C7331" t="s">
        <v>95</v>
      </c>
      <c r="D7331" t="s">
        <v>15745</v>
      </c>
      <c r="E7331" t="s">
        <v>173</v>
      </c>
      <c r="F7331" t="s">
        <v>175</v>
      </c>
      <c r="G7331" t="s">
        <v>161</v>
      </c>
      <c r="H7331" t="s">
        <v>163</v>
      </c>
      <c r="I7331">
        <v>1746</v>
      </c>
      <c r="J7331" t="s">
        <v>248</v>
      </c>
      <c r="K7331" t="s">
        <v>2030</v>
      </c>
      <c r="L7331" t="s">
        <v>1459</v>
      </c>
      <c r="M7331" t="s">
        <v>997</v>
      </c>
      <c r="N7331">
        <v>254</v>
      </c>
      <c r="O7331">
        <v>11</v>
      </c>
      <c r="P7331">
        <v>4</v>
      </c>
      <c r="Q7331" t="s">
        <v>73</v>
      </c>
      <c r="R7331" t="s">
        <v>238</v>
      </c>
      <c r="S7331" t="s">
        <v>239</v>
      </c>
      <c r="T7331">
        <v>180</v>
      </c>
      <c r="U7331">
        <v>120</v>
      </c>
      <c r="V7331">
        <v>66.67</v>
      </c>
      <c r="W7331" t="s">
        <v>133</v>
      </c>
      <c r="X7331">
        <v>8408</v>
      </c>
      <c r="Y7331">
        <v>1008960</v>
      </c>
      <c r="Z7331">
        <v>62040</v>
      </c>
      <c r="AA7331">
        <v>44040</v>
      </c>
      <c r="AB7331">
        <v>1115040</v>
      </c>
      <c r="AC7331">
        <v>710504</v>
      </c>
      <c r="AD7331">
        <v>404536</v>
      </c>
      <c r="AE7331" t="s">
        <v>78</v>
      </c>
      <c r="AF7331" t="s">
        <v>75</v>
      </c>
      <c r="AG7331" t="s">
        <v>240</v>
      </c>
      <c r="AH7331" t="s">
        <v>145</v>
      </c>
      <c r="AI7331" t="s">
        <v>140</v>
      </c>
      <c r="AJ7331" t="str">
        <f t="shared" si="114"/>
        <v>Sep</v>
      </c>
    </row>
    <row r="7332" spans="1:36" x14ac:dyDescent="0.3">
      <c r="A7332" t="s">
        <v>15746</v>
      </c>
      <c r="B7332" s="33">
        <v>45706</v>
      </c>
      <c r="C7332" t="s">
        <v>98</v>
      </c>
      <c r="D7332" t="s">
        <v>15747</v>
      </c>
      <c r="E7332" t="s">
        <v>173</v>
      </c>
      <c r="F7332" t="s">
        <v>175</v>
      </c>
      <c r="G7332" t="s">
        <v>161</v>
      </c>
      <c r="H7332" t="s">
        <v>163</v>
      </c>
      <c r="I7332">
        <v>1421</v>
      </c>
      <c r="J7332" t="s">
        <v>615</v>
      </c>
      <c r="K7332" t="s">
        <v>1420</v>
      </c>
      <c r="L7332" t="s">
        <v>615</v>
      </c>
      <c r="M7332" t="s">
        <v>1420</v>
      </c>
      <c r="N7332">
        <v>209</v>
      </c>
      <c r="O7332">
        <v>0</v>
      </c>
      <c r="P7332">
        <v>-3</v>
      </c>
      <c r="Q7332" t="s">
        <v>70</v>
      </c>
      <c r="R7332" t="s">
        <v>238</v>
      </c>
      <c r="S7332" t="s">
        <v>239</v>
      </c>
      <c r="T7332">
        <v>186</v>
      </c>
      <c r="U7332">
        <v>128</v>
      </c>
      <c r="V7332">
        <v>68.819999999999993</v>
      </c>
      <c r="W7332" t="s">
        <v>134</v>
      </c>
      <c r="X7332">
        <v>8190</v>
      </c>
      <c r="Y7332">
        <v>1048320</v>
      </c>
      <c r="Z7332">
        <v>28032</v>
      </c>
      <c r="AA7332">
        <v>30336</v>
      </c>
      <c r="AB7332">
        <v>1106688</v>
      </c>
      <c r="AC7332">
        <v>766845</v>
      </c>
      <c r="AD7332">
        <v>339843</v>
      </c>
      <c r="AE7332" t="s">
        <v>78</v>
      </c>
      <c r="AF7332" t="s">
        <v>75</v>
      </c>
      <c r="AG7332" t="s">
        <v>240</v>
      </c>
      <c r="AH7332" t="s">
        <v>147</v>
      </c>
      <c r="AI7332" t="s">
        <v>139</v>
      </c>
      <c r="AJ7332" t="str">
        <f t="shared" si="114"/>
        <v>Feb</v>
      </c>
    </row>
    <row r="7333" spans="1:36" x14ac:dyDescent="0.3">
      <c r="A7333" t="s">
        <v>15748</v>
      </c>
      <c r="B7333" s="33">
        <v>45816</v>
      </c>
      <c r="C7333" t="s">
        <v>93</v>
      </c>
      <c r="D7333" t="s">
        <v>15749</v>
      </c>
      <c r="E7333" t="s">
        <v>177</v>
      </c>
      <c r="F7333" t="s">
        <v>181</v>
      </c>
      <c r="G7333" t="s">
        <v>162</v>
      </c>
      <c r="H7333" t="s">
        <v>159</v>
      </c>
      <c r="I7333">
        <v>1744</v>
      </c>
      <c r="J7333" t="s">
        <v>621</v>
      </c>
      <c r="K7333" t="s">
        <v>2259</v>
      </c>
      <c r="L7333" t="s">
        <v>1989</v>
      </c>
      <c r="M7333" t="s">
        <v>1681</v>
      </c>
      <c r="N7333">
        <v>263</v>
      </c>
      <c r="O7333">
        <v>27</v>
      </c>
      <c r="P7333">
        <v>33</v>
      </c>
      <c r="Q7333" t="s">
        <v>76</v>
      </c>
      <c r="R7333" t="s">
        <v>238</v>
      </c>
      <c r="S7333" t="s">
        <v>239</v>
      </c>
      <c r="T7333">
        <v>220</v>
      </c>
      <c r="U7333">
        <v>169</v>
      </c>
      <c r="V7333">
        <v>76.819999999999993</v>
      </c>
      <c r="W7333" t="s">
        <v>135</v>
      </c>
      <c r="X7333">
        <v>6007</v>
      </c>
      <c r="Y7333">
        <v>1015183</v>
      </c>
      <c r="Z7333">
        <v>84838</v>
      </c>
      <c r="AA7333">
        <v>131482</v>
      </c>
      <c r="AB7333">
        <v>1231503</v>
      </c>
      <c r="AC7333">
        <v>1009599</v>
      </c>
      <c r="AD7333">
        <v>221904</v>
      </c>
      <c r="AE7333" t="s">
        <v>78</v>
      </c>
      <c r="AF7333" t="s">
        <v>81</v>
      </c>
      <c r="AG7333" t="s">
        <v>240</v>
      </c>
      <c r="AH7333" t="s">
        <v>144</v>
      </c>
      <c r="AI7333" t="s">
        <v>139</v>
      </c>
      <c r="AJ7333" t="str">
        <f t="shared" si="114"/>
        <v>Jun</v>
      </c>
    </row>
    <row r="7334" spans="1:36" x14ac:dyDescent="0.3">
      <c r="A7334" t="s">
        <v>15750</v>
      </c>
      <c r="B7334" s="33">
        <v>45958</v>
      </c>
      <c r="C7334" t="s">
        <v>96</v>
      </c>
      <c r="D7334" t="s">
        <v>15751</v>
      </c>
      <c r="E7334" t="s">
        <v>176</v>
      </c>
      <c r="F7334" t="s">
        <v>174</v>
      </c>
      <c r="G7334" t="s">
        <v>156</v>
      </c>
      <c r="H7334" t="s">
        <v>158</v>
      </c>
      <c r="I7334">
        <v>1714</v>
      </c>
      <c r="J7334" t="s">
        <v>508</v>
      </c>
      <c r="K7334" t="s">
        <v>1403</v>
      </c>
      <c r="L7334" t="s">
        <v>301</v>
      </c>
      <c r="M7334" t="s">
        <v>2957</v>
      </c>
      <c r="N7334">
        <v>213</v>
      </c>
      <c r="O7334">
        <v>64</v>
      </c>
      <c r="P7334">
        <v>50</v>
      </c>
      <c r="Q7334" t="s">
        <v>76</v>
      </c>
      <c r="R7334" t="s">
        <v>238</v>
      </c>
      <c r="S7334" t="s">
        <v>239</v>
      </c>
      <c r="T7334">
        <v>189</v>
      </c>
      <c r="U7334">
        <v>132</v>
      </c>
      <c r="V7334">
        <v>69.84</v>
      </c>
      <c r="W7334" t="s">
        <v>133</v>
      </c>
      <c r="X7334">
        <v>8448</v>
      </c>
      <c r="Y7334">
        <v>1115136</v>
      </c>
      <c r="Z7334">
        <v>52008</v>
      </c>
      <c r="AA7334">
        <v>38148</v>
      </c>
      <c r="AB7334">
        <v>1205292</v>
      </c>
      <c r="AC7334">
        <v>911353</v>
      </c>
      <c r="AD7334">
        <v>293939</v>
      </c>
      <c r="AE7334" t="s">
        <v>81</v>
      </c>
      <c r="AF7334" t="s">
        <v>78</v>
      </c>
      <c r="AG7334" t="s">
        <v>240</v>
      </c>
      <c r="AH7334" t="s">
        <v>146</v>
      </c>
      <c r="AI7334" t="s">
        <v>138</v>
      </c>
      <c r="AJ7334" t="str">
        <f t="shared" si="114"/>
        <v>Oct</v>
      </c>
    </row>
    <row r="7335" spans="1:36" x14ac:dyDescent="0.3">
      <c r="A7335" t="s">
        <v>15752</v>
      </c>
      <c r="B7335" s="33">
        <v>45960</v>
      </c>
      <c r="C7335" t="s">
        <v>99</v>
      </c>
      <c r="D7335" t="s">
        <v>15753</v>
      </c>
      <c r="E7335" t="s">
        <v>172</v>
      </c>
      <c r="F7335" t="s">
        <v>174</v>
      </c>
      <c r="G7335" t="s">
        <v>155</v>
      </c>
      <c r="H7335" t="s">
        <v>158</v>
      </c>
      <c r="I7335">
        <v>877</v>
      </c>
      <c r="J7335" t="s">
        <v>744</v>
      </c>
      <c r="K7335" t="s">
        <v>6432</v>
      </c>
      <c r="L7335" t="s">
        <v>4574</v>
      </c>
      <c r="M7335" t="s">
        <v>6432</v>
      </c>
      <c r="N7335">
        <v>118</v>
      </c>
      <c r="O7335">
        <v>11</v>
      </c>
      <c r="P7335">
        <v>-10</v>
      </c>
      <c r="Q7335" t="s">
        <v>73</v>
      </c>
      <c r="R7335" t="s">
        <v>238</v>
      </c>
      <c r="S7335" t="s">
        <v>239</v>
      </c>
      <c r="T7335">
        <v>189</v>
      </c>
      <c r="U7335">
        <v>163</v>
      </c>
      <c r="V7335">
        <v>86.24</v>
      </c>
      <c r="W7335" t="s">
        <v>133</v>
      </c>
      <c r="X7335">
        <v>7426</v>
      </c>
      <c r="Y7335">
        <v>1210438</v>
      </c>
      <c r="Z7335">
        <v>47433</v>
      </c>
      <c r="AA7335">
        <v>36512</v>
      </c>
      <c r="AB7335">
        <v>1294383</v>
      </c>
      <c r="AC7335">
        <v>1012249</v>
      </c>
      <c r="AD7335">
        <v>282134</v>
      </c>
      <c r="AE7335" t="s">
        <v>81</v>
      </c>
      <c r="AF7335" t="s">
        <v>78</v>
      </c>
      <c r="AG7335" t="s">
        <v>240</v>
      </c>
      <c r="AH7335" t="s">
        <v>146</v>
      </c>
      <c r="AI7335" t="s">
        <v>140</v>
      </c>
      <c r="AJ7335" t="str">
        <f t="shared" si="114"/>
        <v>Oct</v>
      </c>
    </row>
    <row r="7336" spans="1:36" x14ac:dyDescent="0.3">
      <c r="A7336" t="s">
        <v>15754</v>
      </c>
      <c r="B7336" s="33">
        <v>45776</v>
      </c>
      <c r="C7336" t="s">
        <v>96</v>
      </c>
      <c r="D7336" t="s">
        <v>15755</v>
      </c>
      <c r="E7336" t="s">
        <v>172</v>
      </c>
      <c r="F7336" t="s">
        <v>176</v>
      </c>
      <c r="G7336" t="s">
        <v>155</v>
      </c>
      <c r="H7336" t="s">
        <v>156</v>
      </c>
      <c r="I7336">
        <v>1817</v>
      </c>
      <c r="J7336" t="s">
        <v>508</v>
      </c>
      <c r="K7336" t="s">
        <v>986</v>
      </c>
      <c r="L7336" t="s">
        <v>604</v>
      </c>
      <c r="M7336" t="s">
        <v>1060</v>
      </c>
      <c r="N7336">
        <v>259</v>
      </c>
      <c r="O7336">
        <v>28</v>
      </c>
      <c r="P7336">
        <v>22</v>
      </c>
      <c r="Q7336" t="s">
        <v>73</v>
      </c>
      <c r="R7336" t="s">
        <v>238</v>
      </c>
      <c r="S7336" t="s">
        <v>239</v>
      </c>
      <c r="T7336">
        <v>150</v>
      </c>
      <c r="U7336">
        <v>147</v>
      </c>
      <c r="V7336">
        <v>98</v>
      </c>
      <c r="W7336" t="s">
        <v>135</v>
      </c>
      <c r="X7336">
        <v>8663</v>
      </c>
      <c r="Y7336">
        <v>1273461</v>
      </c>
      <c r="Z7336">
        <v>27048</v>
      </c>
      <c r="AA7336">
        <v>106281</v>
      </c>
      <c r="AB7336">
        <v>1406790</v>
      </c>
      <c r="AC7336">
        <v>972201</v>
      </c>
      <c r="AD7336">
        <v>434589</v>
      </c>
      <c r="AE7336" t="s">
        <v>81</v>
      </c>
      <c r="AF7336" t="s">
        <v>81</v>
      </c>
      <c r="AG7336" t="s">
        <v>240</v>
      </c>
      <c r="AH7336" t="s">
        <v>144</v>
      </c>
      <c r="AI7336" t="s">
        <v>139</v>
      </c>
      <c r="AJ7336" t="str">
        <f t="shared" si="114"/>
        <v>Apr</v>
      </c>
    </row>
    <row r="7337" spans="1:36" x14ac:dyDescent="0.3">
      <c r="A7337" t="s">
        <v>15756</v>
      </c>
      <c r="B7337" s="33">
        <v>45926</v>
      </c>
      <c r="C7337" t="s">
        <v>95</v>
      </c>
      <c r="D7337" t="s">
        <v>15757</v>
      </c>
      <c r="E7337" t="s">
        <v>172</v>
      </c>
      <c r="F7337" t="s">
        <v>174</v>
      </c>
      <c r="G7337" t="s">
        <v>155</v>
      </c>
      <c r="H7337" t="s">
        <v>158</v>
      </c>
      <c r="I7337">
        <v>712</v>
      </c>
      <c r="J7337" t="s">
        <v>971</v>
      </c>
      <c r="K7337" t="s">
        <v>1767</v>
      </c>
      <c r="L7337" t="s">
        <v>385</v>
      </c>
      <c r="M7337" t="s">
        <v>3261</v>
      </c>
      <c r="N7337">
        <v>125</v>
      </c>
      <c r="O7337">
        <v>0</v>
      </c>
      <c r="P7337">
        <v>21</v>
      </c>
      <c r="Q7337" t="s">
        <v>73</v>
      </c>
      <c r="R7337" t="s">
        <v>238</v>
      </c>
      <c r="S7337" t="s">
        <v>239</v>
      </c>
      <c r="T7337">
        <v>189</v>
      </c>
      <c r="U7337">
        <v>153</v>
      </c>
      <c r="V7337">
        <v>80.95</v>
      </c>
      <c r="W7337" t="s">
        <v>134</v>
      </c>
      <c r="X7337">
        <v>6142</v>
      </c>
      <c r="Y7337">
        <v>939726</v>
      </c>
      <c r="Z7337">
        <v>26775</v>
      </c>
      <c r="AA7337">
        <v>121635</v>
      </c>
      <c r="AB7337">
        <v>1088136</v>
      </c>
      <c r="AC7337">
        <v>876291</v>
      </c>
      <c r="AD7337">
        <v>211845</v>
      </c>
      <c r="AE7337" t="s">
        <v>81</v>
      </c>
      <c r="AF7337" t="s">
        <v>78</v>
      </c>
      <c r="AG7337" t="s">
        <v>240</v>
      </c>
      <c r="AH7337" t="s">
        <v>146</v>
      </c>
      <c r="AI7337" t="s">
        <v>140</v>
      </c>
      <c r="AJ7337" t="str">
        <f t="shared" si="114"/>
        <v>Sep</v>
      </c>
    </row>
    <row r="7338" spans="1:36" x14ac:dyDescent="0.3">
      <c r="A7338" t="s">
        <v>15758</v>
      </c>
      <c r="B7338" s="33">
        <v>45989</v>
      </c>
      <c r="C7338" t="s">
        <v>93</v>
      </c>
      <c r="D7338" t="s">
        <v>15759</v>
      </c>
      <c r="E7338" t="s">
        <v>180</v>
      </c>
      <c r="F7338" t="s">
        <v>178</v>
      </c>
      <c r="G7338" t="s">
        <v>160</v>
      </c>
      <c r="H7338" t="s">
        <v>157</v>
      </c>
      <c r="I7338">
        <v>831</v>
      </c>
      <c r="J7338" t="s">
        <v>397</v>
      </c>
      <c r="K7338" t="s">
        <v>2661</v>
      </c>
      <c r="L7338" t="s">
        <v>2489</v>
      </c>
      <c r="M7338" t="s">
        <v>514</v>
      </c>
      <c r="N7338">
        <v>143</v>
      </c>
      <c r="O7338">
        <v>51</v>
      </c>
      <c r="P7338">
        <v>52</v>
      </c>
      <c r="Q7338" t="s">
        <v>76</v>
      </c>
      <c r="R7338" t="s">
        <v>238</v>
      </c>
      <c r="S7338" t="s">
        <v>239</v>
      </c>
      <c r="T7338">
        <v>189</v>
      </c>
      <c r="U7338">
        <v>185</v>
      </c>
      <c r="V7338">
        <v>97.88</v>
      </c>
      <c r="W7338" t="s">
        <v>133</v>
      </c>
      <c r="X7338">
        <v>2934</v>
      </c>
      <c r="Y7338">
        <v>542790</v>
      </c>
      <c r="Z7338">
        <v>28490</v>
      </c>
      <c r="AA7338">
        <v>100640</v>
      </c>
      <c r="AB7338">
        <v>671920</v>
      </c>
      <c r="AC7338">
        <v>454016</v>
      </c>
      <c r="AD7338">
        <v>217904</v>
      </c>
      <c r="AE7338" t="s">
        <v>81</v>
      </c>
      <c r="AF7338" t="s">
        <v>75</v>
      </c>
      <c r="AG7338" t="s">
        <v>240</v>
      </c>
      <c r="AH7338" t="s">
        <v>145</v>
      </c>
      <c r="AI7338" t="s">
        <v>140</v>
      </c>
      <c r="AJ7338" t="str">
        <f t="shared" si="114"/>
        <v>Nov</v>
      </c>
    </row>
    <row r="7339" spans="1:36" x14ac:dyDescent="0.3">
      <c r="A7339" t="s">
        <v>15760</v>
      </c>
      <c r="B7339" s="33">
        <v>45945</v>
      </c>
      <c r="C7339" t="s">
        <v>99</v>
      </c>
      <c r="D7339" t="s">
        <v>15761</v>
      </c>
      <c r="E7339" t="s">
        <v>180</v>
      </c>
      <c r="F7339" t="s">
        <v>173</v>
      </c>
      <c r="G7339" t="s">
        <v>160</v>
      </c>
      <c r="H7339" t="s">
        <v>161</v>
      </c>
      <c r="I7339">
        <v>1656</v>
      </c>
      <c r="J7339" t="s">
        <v>508</v>
      </c>
      <c r="K7339" t="s">
        <v>636</v>
      </c>
      <c r="L7339" t="s">
        <v>1859</v>
      </c>
      <c r="M7339" t="s">
        <v>1151</v>
      </c>
      <c r="N7339">
        <v>210</v>
      </c>
      <c r="O7339">
        <v>50</v>
      </c>
      <c r="P7339">
        <v>40</v>
      </c>
      <c r="Q7339" t="s">
        <v>76</v>
      </c>
      <c r="R7339" t="s">
        <v>238</v>
      </c>
      <c r="S7339" t="s">
        <v>239</v>
      </c>
      <c r="T7339">
        <v>180</v>
      </c>
      <c r="U7339">
        <v>118</v>
      </c>
      <c r="V7339">
        <v>65.56</v>
      </c>
      <c r="W7339" t="s">
        <v>133</v>
      </c>
      <c r="X7339">
        <v>10851</v>
      </c>
      <c r="Y7339">
        <v>1280418</v>
      </c>
      <c r="Z7339">
        <v>37170</v>
      </c>
      <c r="AA7339">
        <v>31152</v>
      </c>
      <c r="AB7339">
        <v>1348740</v>
      </c>
      <c r="AC7339">
        <v>912164</v>
      </c>
      <c r="AD7339">
        <v>436576</v>
      </c>
      <c r="AE7339" t="s">
        <v>81</v>
      </c>
      <c r="AF7339" t="s">
        <v>78</v>
      </c>
      <c r="AG7339" t="s">
        <v>240</v>
      </c>
      <c r="AH7339" t="s">
        <v>144</v>
      </c>
      <c r="AI7339" t="s">
        <v>139</v>
      </c>
      <c r="AJ7339" t="str">
        <f t="shared" si="114"/>
        <v>Oct</v>
      </c>
    </row>
    <row r="7340" spans="1:36" x14ac:dyDescent="0.3">
      <c r="A7340" t="s">
        <v>15762</v>
      </c>
      <c r="B7340" s="33">
        <v>45684</v>
      </c>
      <c r="C7340" t="s">
        <v>98</v>
      </c>
      <c r="D7340" t="s">
        <v>612</v>
      </c>
      <c r="E7340" t="s">
        <v>178</v>
      </c>
      <c r="F7340" t="s">
        <v>176</v>
      </c>
      <c r="G7340" t="s">
        <v>157</v>
      </c>
      <c r="H7340" t="s">
        <v>156</v>
      </c>
      <c r="I7340">
        <v>373</v>
      </c>
      <c r="J7340" t="s">
        <v>270</v>
      </c>
      <c r="K7340" t="s">
        <v>2444</v>
      </c>
      <c r="L7340" t="s">
        <v>615</v>
      </c>
      <c r="M7340" t="s">
        <v>3380</v>
      </c>
      <c r="N7340">
        <v>70</v>
      </c>
      <c r="O7340">
        <v>0</v>
      </c>
      <c r="P7340">
        <v>3</v>
      </c>
      <c r="Q7340" t="s">
        <v>70</v>
      </c>
      <c r="R7340" t="s">
        <v>238</v>
      </c>
      <c r="S7340" t="s">
        <v>239</v>
      </c>
      <c r="T7340">
        <v>186</v>
      </c>
      <c r="U7340">
        <v>182</v>
      </c>
      <c r="V7340">
        <v>97.85</v>
      </c>
      <c r="W7340" t="s">
        <v>135</v>
      </c>
      <c r="X7340">
        <v>8337</v>
      </c>
      <c r="Y7340">
        <v>1517334</v>
      </c>
      <c r="Z7340">
        <v>55692</v>
      </c>
      <c r="AA7340">
        <v>63336</v>
      </c>
      <c r="AB7340">
        <v>1636362</v>
      </c>
      <c r="AC7340">
        <v>1081292</v>
      </c>
      <c r="AD7340">
        <v>555070</v>
      </c>
      <c r="AE7340" t="s">
        <v>75</v>
      </c>
      <c r="AF7340" t="s">
        <v>81</v>
      </c>
      <c r="AG7340" t="s">
        <v>240</v>
      </c>
      <c r="AH7340" t="s">
        <v>144</v>
      </c>
      <c r="AI7340" t="s">
        <v>138</v>
      </c>
      <c r="AJ7340" t="str">
        <f t="shared" si="114"/>
        <v>Jan</v>
      </c>
    </row>
    <row r="7341" spans="1:36" x14ac:dyDescent="0.3">
      <c r="A7341" t="s">
        <v>15763</v>
      </c>
      <c r="B7341" s="33">
        <v>45974</v>
      </c>
      <c r="C7341" t="s">
        <v>96</v>
      </c>
      <c r="D7341" t="s">
        <v>15764</v>
      </c>
      <c r="E7341" t="s">
        <v>174</v>
      </c>
      <c r="F7341" t="s">
        <v>173</v>
      </c>
      <c r="G7341" t="s">
        <v>158</v>
      </c>
      <c r="H7341" t="s">
        <v>161</v>
      </c>
      <c r="I7341">
        <v>1390</v>
      </c>
      <c r="J7341" t="s">
        <v>615</v>
      </c>
      <c r="K7341" t="s">
        <v>1284</v>
      </c>
      <c r="L7341" t="s">
        <v>11155</v>
      </c>
      <c r="M7341" t="s">
        <v>2451</v>
      </c>
      <c r="N7341">
        <v>216</v>
      </c>
      <c r="O7341">
        <v>44</v>
      </c>
      <c r="P7341">
        <v>57</v>
      </c>
      <c r="Q7341" t="s">
        <v>76</v>
      </c>
      <c r="R7341" t="s">
        <v>238</v>
      </c>
      <c r="S7341" t="s">
        <v>239</v>
      </c>
      <c r="T7341">
        <v>180</v>
      </c>
      <c r="U7341">
        <v>141</v>
      </c>
      <c r="V7341">
        <v>78.33</v>
      </c>
      <c r="W7341" t="s">
        <v>133</v>
      </c>
      <c r="X7341">
        <v>9087</v>
      </c>
      <c r="Y7341">
        <v>1281267</v>
      </c>
      <c r="Z7341">
        <v>24957</v>
      </c>
      <c r="AA7341">
        <v>16215</v>
      </c>
      <c r="AB7341">
        <v>1322439</v>
      </c>
      <c r="AC7341">
        <v>1020636</v>
      </c>
      <c r="AD7341">
        <v>301803</v>
      </c>
      <c r="AE7341" t="s">
        <v>78</v>
      </c>
      <c r="AF7341" t="s">
        <v>78</v>
      </c>
      <c r="AG7341" t="s">
        <v>240</v>
      </c>
      <c r="AH7341" t="s">
        <v>144</v>
      </c>
      <c r="AI7341" t="s">
        <v>140</v>
      </c>
      <c r="AJ7341" t="str">
        <f t="shared" si="114"/>
        <v>Nov</v>
      </c>
    </row>
    <row r="7342" spans="1:36" x14ac:dyDescent="0.3">
      <c r="A7342" t="s">
        <v>15765</v>
      </c>
      <c r="B7342" s="33">
        <v>45779</v>
      </c>
      <c r="C7342" t="s">
        <v>98</v>
      </c>
      <c r="D7342" t="s">
        <v>15766</v>
      </c>
      <c r="E7342" t="s">
        <v>172</v>
      </c>
      <c r="F7342" t="s">
        <v>181</v>
      </c>
      <c r="G7342" t="s">
        <v>155</v>
      </c>
      <c r="H7342" t="s">
        <v>159</v>
      </c>
      <c r="I7342">
        <v>1307</v>
      </c>
      <c r="J7342" t="s">
        <v>744</v>
      </c>
      <c r="K7342" t="s">
        <v>653</v>
      </c>
      <c r="L7342" t="s">
        <v>1503</v>
      </c>
      <c r="M7342" t="s">
        <v>1120</v>
      </c>
      <c r="N7342">
        <v>200</v>
      </c>
      <c r="O7342">
        <v>50</v>
      </c>
      <c r="P7342">
        <v>36</v>
      </c>
      <c r="Q7342" t="s">
        <v>76</v>
      </c>
      <c r="R7342" t="s">
        <v>238</v>
      </c>
      <c r="S7342" t="s">
        <v>239</v>
      </c>
      <c r="T7342">
        <v>220</v>
      </c>
      <c r="U7342">
        <v>138</v>
      </c>
      <c r="V7342">
        <v>62.73</v>
      </c>
      <c r="W7342" t="s">
        <v>133</v>
      </c>
      <c r="X7342">
        <v>6093</v>
      </c>
      <c r="Y7342">
        <v>840834</v>
      </c>
      <c r="Z7342">
        <v>30912</v>
      </c>
      <c r="AA7342">
        <v>94116</v>
      </c>
      <c r="AB7342">
        <v>965862</v>
      </c>
      <c r="AC7342">
        <v>751701</v>
      </c>
      <c r="AD7342">
        <v>214161</v>
      </c>
      <c r="AE7342" t="s">
        <v>81</v>
      </c>
      <c r="AF7342" t="s">
        <v>81</v>
      </c>
      <c r="AG7342" t="s">
        <v>240</v>
      </c>
      <c r="AH7342" t="s">
        <v>144</v>
      </c>
      <c r="AI7342" t="s">
        <v>138</v>
      </c>
      <c r="AJ7342" t="str">
        <f t="shared" si="114"/>
        <v>May</v>
      </c>
    </row>
    <row r="7343" spans="1:36" x14ac:dyDescent="0.3">
      <c r="A7343" t="s">
        <v>15767</v>
      </c>
      <c r="B7343" s="33">
        <v>45976</v>
      </c>
      <c r="C7343" t="s">
        <v>93</v>
      </c>
      <c r="D7343" t="s">
        <v>15768</v>
      </c>
      <c r="E7343" t="s">
        <v>174</v>
      </c>
      <c r="F7343" t="s">
        <v>179</v>
      </c>
      <c r="G7343" t="s">
        <v>158</v>
      </c>
      <c r="H7343" t="s">
        <v>166</v>
      </c>
      <c r="I7343">
        <v>1656</v>
      </c>
      <c r="J7343" t="s">
        <v>248</v>
      </c>
      <c r="K7343" t="s">
        <v>378</v>
      </c>
      <c r="L7343" t="s">
        <v>447</v>
      </c>
      <c r="M7343" t="s">
        <v>320</v>
      </c>
      <c r="N7343">
        <v>240</v>
      </c>
      <c r="O7343">
        <v>0</v>
      </c>
      <c r="P7343">
        <v>12</v>
      </c>
      <c r="Q7343" t="s">
        <v>73</v>
      </c>
      <c r="R7343" t="s">
        <v>238</v>
      </c>
      <c r="S7343" t="s">
        <v>239</v>
      </c>
      <c r="T7343">
        <v>180</v>
      </c>
      <c r="U7343">
        <v>133</v>
      </c>
      <c r="V7343">
        <v>73.89</v>
      </c>
      <c r="W7343" t="s">
        <v>133</v>
      </c>
      <c r="X7343">
        <v>4488</v>
      </c>
      <c r="Y7343">
        <v>596904</v>
      </c>
      <c r="Z7343">
        <v>25536</v>
      </c>
      <c r="AA7343">
        <v>81529</v>
      </c>
      <c r="AB7343">
        <v>703969</v>
      </c>
      <c r="AC7343">
        <v>458789</v>
      </c>
      <c r="AD7343">
        <v>245180</v>
      </c>
      <c r="AE7343" t="s">
        <v>78</v>
      </c>
      <c r="AF7343" t="s">
        <v>72</v>
      </c>
      <c r="AG7343" t="s">
        <v>240</v>
      </c>
      <c r="AH7343" t="s">
        <v>146</v>
      </c>
      <c r="AI7343" t="s">
        <v>140</v>
      </c>
      <c r="AJ7343" t="str">
        <f t="shared" si="114"/>
        <v>Nov</v>
      </c>
    </row>
    <row r="7344" spans="1:36" x14ac:dyDescent="0.3">
      <c r="A7344" t="s">
        <v>15769</v>
      </c>
      <c r="B7344" s="33">
        <v>45751</v>
      </c>
      <c r="C7344" t="s">
        <v>96</v>
      </c>
      <c r="D7344" t="s">
        <v>15770</v>
      </c>
      <c r="E7344" t="s">
        <v>178</v>
      </c>
      <c r="F7344" t="s">
        <v>174</v>
      </c>
      <c r="G7344" t="s">
        <v>157</v>
      </c>
      <c r="H7344" t="s">
        <v>158</v>
      </c>
      <c r="I7344">
        <v>2086</v>
      </c>
      <c r="J7344" t="s">
        <v>639</v>
      </c>
      <c r="K7344" t="s">
        <v>6694</v>
      </c>
      <c r="L7344" t="s">
        <v>2361</v>
      </c>
      <c r="M7344" t="s">
        <v>6694</v>
      </c>
      <c r="N7344">
        <v>284</v>
      </c>
      <c r="O7344">
        <v>3</v>
      </c>
      <c r="P7344">
        <v>-10</v>
      </c>
      <c r="Q7344" t="s">
        <v>73</v>
      </c>
      <c r="R7344" t="s">
        <v>238</v>
      </c>
      <c r="S7344" t="s">
        <v>239</v>
      </c>
      <c r="T7344">
        <v>189</v>
      </c>
      <c r="U7344">
        <v>181</v>
      </c>
      <c r="V7344">
        <v>95.77</v>
      </c>
      <c r="W7344" t="s">
        <v>133</v>
      </c>
      <c r="X7344">
        <v>10945</v>
      </c>
      <c r="Y7344">
        <v>1981045</v>
      </c>
      <c r="Z7344">
        <v>53395</v>
      </c>
      <c r="AA7344">
        <v>33847</v>
      </c>
      <c r="AB7344">
        <v>2068287</v>
      </c>
      <c r="AC7344">
        <v>1249870</v>
      </c>
      <c r="AD7344">
        <v>818417</v>
      </c>
      <c r="AE7344" t="s">
        <v>75</v>
      </c>
      <c r="AF7344" t="s">
        <v>78</v>
      </c>
      <c r="AG7344" t="s">
        <v>240</v>
      </c>
      <c r="AH7344" t="s">
        <v>146</v>
      </c>
      <c r="AI7344" t="s">
        <v>139</v>
      </c>
      <c r="AJ7344" t="str">
        <f t="shared" si="114"/>
        <v>Apr</v>
      </c>
    </row>
    <row r="7345" spans="1:36" x14ac:dyDescent="0.3">
      <c r="A7345" t="s">
        <v>15771</v>
      </c>
      <c r="B7345" s="33">
        <v>45899</v>
      </c>
      <c r="C7345" t="s">
        <v>95</v>
      </c>
      <c r="D7345" t="s">
        <v>15772</v>
      </c>
      <c r="E7345" t="s">
        <v>176</v>
      </c>
      <c r="F7345" t="s">
        <v>180</v>
      </c>
      <c r="G7345" t="s">
        <v>156</v>
      </c>
      <c r="H7345" t="s">
        <v>160</v>
      </c>
      <c r="I7345">
        <v>2376</v>
      </c>
      <c r="J7345" t="s">
        <v>420</v>
      </c>
      <c r="K7345" t="s">
        <v>1006</v>
      </c>
      <c r="L7345" t="s">
        <v>258</v>
      </c>
      <c r="M7345" t="s">
        <v>1006</v>
      </c>
      <c r="N7345">
        <v>278</v>
      </c>
      <c r="O7345">
        <v>0</v>
      </c>
      <c r="P7345">
        <v>-8</v>
      </c>
      <c r="Q7345" t="s">
        <v>70</v>
      </c>
      <c r="R7345" t="s">
        <v>238</v>
      </c>
      <c r="S7345" t="s">
        <v>239</v>
      </c>
      <c r="T7345">
        <v>186</v>
      </c>
      <c r="U7345">
        <v>144</v>
      </c>
      <c r="V7345">
        <v>77.42</v>
      </c>
      <c r="W7345" t="s">
        <v>133</v>
      </c>
      <c r="X7345">
        <v>4827</v>
      </c>
      <c r="Y7345">
        <v>695088</v>
      </c>
      <c r="Z7345">
        <v>73152</v>
      </c>
      <c r="AA7345">
        <v>49968</v>
      </c>
      <c r="AB7345">
        <v>818208</v>
      </c>
      <c r="AC7345">
        <v>519045</v>
      </c>
      <c r="AD7345">
        <v>299163</v>
      </c>
      <c r="AE7345" t="s">
        <v>81</v>
      </c>
      <c r="AF7345" t="s">
        <v>81</v>
      </c>
      <c r="AG7345" t="s">
        <v>240</v>
      </c>
      <c r="AH7345" t="s">
        <v>146</v>
      </c>
      <c r="AI7345" t="s">
        <v>139</v>
      </c>
      <c r="AJ7345" t="str">
        <f t="shared" si="114"/>
        <v>Aug</v>
      </c>
    </row>
    <row r="7346" spans="1:36" x14ac:dyDescent="0.3">
      <c r="A7346" t="s">
        <v>15773</v>
      </c>
      <c r="B7346" s="33">
        <v>45788</v>
      </c>
      <c r="C7346" t="s">
        <v>95</v>
      </c>
      <c r="D7346" t="s">
        <v>15774</v>
      </c>
      <c r="E7346" t="s">
        <v>172</v>
      </c>
      <c r="F7346" t="s">
        <v>181</v>
      </c>
      <c r="G7346" t="s">
        <v>155</v>
      </c>
      <c r="H7346" t="s">
        <v>159</v>
      </c>
      <c r="I7346">
        <v>1499</v>
      </c>
      <c r="J7346" t="s">
        <v>463</v>
      </c>
      <c r="K7346" t="s">
        <v>670</v>
      </c>
      <c r="N7346">
        <v>207</v>
      </c>
      <c r="O7346">
        <v>0</v>
      </c>
      <c r="P7346">
        <v>0</v>
      </c>
      <c r="Q7346" t="s">
        <v>67</v>
      </c>
      <c r="R7346" t="s">
        <v>245</v>
      </c>
      <c r="S7346" t="s">
        <v>120</v>
      </c>
      <c r="T7346">
        <v>150</v>
      </c>
      <c r="U7346">
        <v>0</v>
      </c>
      <c r="V7346">
        <v>0</v>
      </c>
      <c r="W7346" t="s">
        <v>133</v>
      </c>
      <c r="X7346">
        <v>7672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 t="s">
        <v>81</v>
      </c>
      <c r="AF7346" t="s">
        <v>81</v>
      </c>
      <c r="AG7346" t="s">
        <v>240</v>
      </c>
      <c r="AH7346" t="s">
        <v>144</v>
      </c>
      <c r="AI7346" t="s">
        <v>140</v>
      </c>
      <c r="AJ7346" t="str">
        <f t="shared" si="114"/>
        <v>May</v>
      </c>
    </row>
    <row r="7347" spans="1:36" x14ac:dyDescent="0.3">
      <c r="A7347" t="s">
        <v>15775</v>
      </c>
      <c r="B7347" s="33">
        <v>45708</v>
      </c>
      <c r="C7347" t="s">
        <v>96</v>
      </c>
      <c r="D7347" t="s">
        <v>15776</v>
      </c>
      <c r="E7347" t="s">
        <v>172</v>
      </c>
      <c r="F7347" t="s">
        <v>176</v>
      </c>
      <c r="G7347" t="s">
        <v>155</v>
      </c>
      <c r="H7347" t="s">
        <v>156</v>
      </c>
      <c r="I7347">
        <v>1641</v>
      </c>
      <c r="J7347" t="s">
        <v>264</v>
      </c>
      <c r="K7347" t="s">
        <v>1695</v>
      </c>
      <c r="L7347" t="s">
        <v>634</v>
      </c>
      <c r="M7347" t="s">
        <v>1799</v>
      </c>
      <c r="N7347">
        <v>253</v>
      </c>
      <c r="O7347">
        <v>31</v>
      </c>
      <c r="P7347">
        <v>37</v>
      </c>
      <c r="Q7347" t="s">
        <v>76</v>
      </c>
      <c r="R7347" t="s">
        <v>238</v>
      </c>
      <c r="S7347" t="s">
        <v>239</v>
      </c>
      <c r="T7347">
        <v>180</v>
      </c>
      <c r="U7347">
        <v>116</v>
      </c>
      <c r="V7347">
        <v>64.44</v>
      </c>
      <c r="W7347" t="s">
        <v>133</v>
      </c>
      <c r="X7347">
        <v>2839</v>
      </c>
      <c r="Y7347">
        <v>329324</v>
      </c>
      <c r="Z7347">
        <v>61596</v>
      </c>
      <c r="AA7347">
        <v>53940</v>
      </c>
      <c r="AB7347">
        <v>444860</v>
      </c>
      <c r="AC7347">
        <v>386130</v>
      </c>
      <c r="AD7347">
        <v>58730</v>
      </c>
      <c r="AE7347" t="s">
        <v>81</v>
      </c>
      <c r="AF7347" t="s">
        <v>81</v>
      </c>
      <c r="AG7347" t="s">
        <v>240</v>
      </c>
      <c r="AH7347" t="s">
        <v>144</v>
      </c>
      <c r="AI7347" t="s">
        <v>138</v>
      </c>
      <c r="AJ7347" t="str">
        <f t="shared" si="114"/>
        <v>Feb</v>
      </c>
    </row>
    <row r="7348" spans="1:36" x14ac:dyDescent="0.3">
      <c r="A7348" t="s">
        <v>15777</v>
      </c>
      <c r="B7348" s="33">
        <v>45956</v>
      </c>
      <c r="C7348" t="s">
        <v>98</v>
      </c>
      <c r="D7348" t="s">
        <v>15778</v>
      </c>
      <c r="E7348" t="s">
        <v>174</v>
      </c>
      <c r="F7348" t="s">
        <v>181</v>
      </c>
      <c r="G7348" t="s">
        <v>158</v>
      </c>
      <c r="H7348" t="s">
        <v>159</v>
      </c>
      <c r="I7348">
        <v>883</v>
      </c>
      <c r="J7348" t="s">
        <v>474</v>
      </c>
      <c r="K7348" t="s">
        <v>599</v>
      </c>
      <c r="L7348" t="s">
        <v>2756</v>
      </c>
      <c r="M7348" t="s">
        <v>2337</v>
      </c>
      <c r="N7348">
        <v>126</v>
      </c>
      <c r="O7348">
        <v>33</v>
      </c>
      <c r="P7348">
        <v>34</v>
      </c>
      <c r="Q7348" t="s">
        <v>76</v>
      </c>
      <c r="R7348" t="s">
        <v>238</v>
      </c>
      <c r="S7348" t="s">
        <v>239</v>
      </c>
      <c r="T7348">
        <v>180</v>
      </c>
      <c r="U7348">
        <v>119</v>
      </c>
      <c r="V7348">
        <v>66.11</v>
      </c>
      <c r="W7348" t="s">
        <v>134</v>
      </c>
      <c r="X7348">
        <v>5308</v>
      </c>
      <c r="Y7348">
        <v>631652</v>
      </c>
      <c r="Z7348">
        <v>39151</v>
      </c>
      <c r="AA7348">
        <v>30226</v>
      </c>
      <c r="AB7348">
        <v>701029</v>
      </c>
      <c r="AC7348">
        <v>514907</v>
      </c>
      <c r="AD7348">
        <v>186122</v>
      </c>
      <c r="AE7348" t="s">
        <v>78</v>
      </c>
      <c r="AF7348" t="s">
        <v>81</v>
      </c>
      <c r="AG7348" t="s">
        <v>240</v>
      </c>
      <c r="AH7348" t="s">
        <v>144</v>
      </c>
      <c r="AI7348" t="s">
        <v>140</v>
      </c>
      <c r="AJ7348" t="str">
        <f t="shared" si="114"/>
        <v>Oct</v>
      </c>
    </row>
    <row r="7349" spans="1:36" x14ac:dyDescent="0.3">
      <c r="A7349" t="s">
        <v>15779</v>
      </c>
      <c r="B7349" s="33">
        <v>45853</v>
      </c>
      <c r="C7349" t="s">
        <v>96</v>
      </c>
      <c r="D7349" t="s">
        <v>15780</v>
      </c>
      <c r="E7349" t="s">
        <v>176</v>
      </c>
      <c r="F7349" t="s">
        <v>175</v>
      </c>
      <c r="G7349" t="s">
        <v>156</v>
      </c>
      <c r="H7349" t="s">
        <v>163</v>
      </c>
      <c r="I7349">
        <v>2132</v>
      </c>
      <c r="J7349" t="s">
        <v>626</v>
      </c>
      <c r="K7349" t="s">
        <v>608</v>
      </c>
      <c r="L7349" t="s">
        <v>626</v>
      </c>
      <c r="M7349" t="s">
        <v>1462</v>
      </c>
      <c r="N7349">
        <v>297</v>
      </c>
      <c r="O7349">
        <v>0</v>
      </c>
      <c r="P7349">
        <v>5</v>
      </c>
      <c r="Q7349" t="s">
        <v>70</v>
      </c>
      <c r="R7349" t="s">
        <v>238</v>
      </c>
      <c r="S7349" t="s">
        <v>239</v>
      </c>
      <c r="T7349">
        <v>180</v>
      </c>
      <c r="U7349">
        <v>143</v>
      </c>
      <c r="V7349">
        <v>79.44</v>
      </c>
      <c r="W7349" t="s">
        <v>133</v>
      </c>
      <c r="X7349">
        <v>9696</v>
      </c>
      <c r="Y7349">
        <v>1386528</v>
      </c>
      <c r="Z7349">
        <v>72215</v>
      </c>
      <c r="AA7349">
        <v>55055</v>
      </c>
      <c r="AB7349">
        <v>1513798</v>
      </c>
      <c r="AC7349">
        <v>1061985</v>
      </c>
      <c r="AD7349">
        <v>451813</v>
      </c>
      <c r="AE7349" t="s">
        <v>81</v>
      </c>
      <c r="AF7349" t="s">
        <v>75</v>
      </c>
      <c r="AG7349" t="s">
        <v>240</v>
      </c>
      <c r="AH7349" t="s">
        <v>144</v>
      </c>
      <c r="AI7349" t="s">
        <v>139</v>
      </c>
      <c r="AJ7349" t="str">
        <f t="shared" si="114"/>
        <v>Jul</v>
      </c>
    </row>
    <row r="7350" spans="1:36" x14ac:dyDescent="0.3">
      <c r="A7350" t="s">
        <v>15781</v>
      </c>
      <c r="B7350" s="33">
        <v>45848</v>
      </c>
      <c r="C7350" t="s">
        <v>99</v>
      </c>
      <c r="D7350" t="s">
        <v>15782</v>
      </c>
      <c r="E7350" t="s">
        <v>180</v>
      </c>
      <c r="F7350" t="s">
        <v>175</v>
      </c>
      <c r="G7350" t="s">
        <v>160</v>
      </c>
      <c r="H7350" t="s">
        <v>163</v>
      </c>
      <c r="I7350">
        <v>694</v>
      </c>
      <c r="J7350" t="s">
        <v>463</v>
      </c>
      <c r="K7350" t="s">
        <v>2850</v>
      </c>
      <c r="L7350" t="s">
        <v>348</v>
      </c>
      <c r="M7350" t="s">
        <v>327</v>
      </c>
      <c r="N7350">
        <v>118</v>
      </c>
      <c r="O7350">
        <v>5</v>
      </c>
      <c r="P7350">
        <v>13</v>
      </c>
      <c r="Q7350" t="s">
        <v>73</v>
      </c>
      <c r="R7350" t="s">
        <v>238</v>
      </c>
      <c r="S7350" t="s">
        <v>239</v>
      </c>
      <c r="T7350">
        <v>189</v>
      </c>
      <c r="U7350">
        <v>133</v>
      </c>
      <c r="V7350">
        <v>70.37</v>
      </c>
      <c r="W7350" t="s">
        <v>133</v>
      </c>
      <c r="X7350">
        <v>10607</v>
      </c>
      <c r="Y7350">
        <v>1410731</v>
      </c>
      <c r="Z7350">
        <v>45220</v>
      </c>
      <c r="AA7350">
        <v>25669</v>
      </c>
      <c r="AB7350">
        <v>1481620</v>
      </c>
      <c r="AC7350">
        <v>1126302</v>
      </c>
      <c r="AD7350">
        <v>355318</v>
      </c>
      <c r="AE7350" t="s">
        <v>81</v>
      </c>
      <c r="AF7350" t="s">
        <v>75</v>
      </c>
      <c r="AG7350" t="s">
        <v>240</v>
      </c>
      <c r="AH7350" t="s">
        <v>145</v>
      </c>
      <c r="AI7350" t="s">
        <v>139</v>
      </c>
      <c r="AJ7350" t="str">
        <f t="shared" si="114"/>
        <v>Jul</v>
      </c>
    </row>
    <row r="7351" spans="1:36" x14ac:dyDescent="0.3">
      <c r="A7351" t="s">
        <v>15783</v>
      </c>
      <c r="B7351" s="33">
        <v>45787</v>
      </c>
      <c r="C7351" t="s">
        <v>97</v>
      </c>
      <c r="D7351" t="s">
        <v>15784</v>
      </c>
      <c r="E7351" t="s">
        <v>172</v>
      </c>
      <c r="F7351" t="s">
        <v>173</v>
      </c>
      <c r="G7351" t="s">
        <v>155</v>
      </c>
      <c r="H7351" t="s">
        <v>161</v>
      </c>
      <c r="I7351">
        <v>2160</v>
      </c>
      <c r="J7351" t="s">
        <v>292</v>
      </c>
      <c r="K7351" t="s">
        <v>576</v>
      </c>
      <c r="L7351" t="s">
        <v>3647</v>
      </c>
      <c r="M7351" t="s">
        <v>991</v>
      </c>
      <c r="N7351">
        <v>274</v>
      </c>
      <c r="O7351">
        <v>10</v>
      </c>
      <c r="P7351">
        <v>15</v>
      </c>
      <c r="Q7351" t="s">
        <v>73</v>
      </c>
      <c r="R7351" t="s">
        <v>238</v>
      </c>
      <c r="S7351" t="s">
        <v>239</v>
      </c>
      <c r="T7351">
        <v>180</v>
      </c>
      <c r="U7351">
        <v>148</v>
      </c>
      <c r="V7351">
        <v>82.22</v>
      </c>
      <c r="W7351" t="s">
        <v>135</v>
      </c>
      <c r="X7351">
        <v>10866</v>
      </c>
      <c r="Y7351">
        <v>1608168</v>
      </c>
      <c r="Z7351">
        <v>59940</v>
      </c>
      <c r="AA7351">
        <v>114848</v>
      </c>
      <c r="AB7351">
        <v>1782956</v>
      </c>
      <c r="AC7351">
        <v>1373238</v>
      </c>
      <c r="AD7351">
        <v>409718</v>
      </c>
      <c r="AE7351" t="s">
        <v>81</v>
      </c>
      <c r="AF7351" t="s">
        <v>78</v>
      </c>
      <c r="AG7351" t="s">
        <v>240</v>
      </c>
      <c r="AH7351" t="s">
        <v>146</v>
      </c>
      <c r="AI7351" t="s">
        <v>139</v>
      </c>
      <c r="AJ7351" t="str">
        <f t="shared" si="114"/>
        <v>May</v>
      </c>
    </row>
    <row r="7352" spans="1:36" x14ac:dyDescent="0.3">
      <c r="A7352" t="s">
        <v>15785</v>
      </c>
      <c r="B7352" s="33">
        <v>45852</v>
      </c>
      <c r="C7352" t="s">
        <v>98</v>
      </c>
      <c r="D7352" t="s">
        <v>15786</v>
      </c>
      <c r="E7352" t="s">
        <v>180</v>
      </c>
      <c r="F7352" t="s">
        <v>181</v>
      </c>
      <c r="G7352" t="s">
        <v>160</v>
      </c>
      <c r="H7352" t="s">
        <v>159</v>
      </c>
      <c r="I7352">
        <v>999</v>
      </c>
      <c r="J7352" t="s">
        <v>469</v>
      </c>
      <c r="K7352" t="s">
        <v>474</v>
      </c>
      <c r="L7352" t="s">
        <v>310</v>
      </c>
      <c r="M7352" t="s">
        <v>3926</v>
      </c>
      <c r="N7352">
        <v>135</v>
      </c>
      <c r="O7352">
        <v>0</v>
      </c>
      <c r="P7352">
        <v>24</v>
      </c>
      <c r="Q7352" t="s">
        <v>73</v>
      </c>
      <c r="R7352" t="s">
        <v>238</v>
      </c>
      <c r="S7352" t="s">
        <v>239</v>
      </c>
      <c r="T7352">
        <v>220</v>
      </c>
      <c r="U7352">
        <v>179</v>
      </c>
      <c r="V7352">
        <v>81.36</v>
      </c>
      <c r="W7352" t="s">
        <v>133</v>
      </c>
      <c r="X7352">
        <v>7639</v>
      </c>
      <c r="Y7352">
        <v>1367381</v>
      </c>
      <c r="Z7352">
        <v>31325</v>
      </c>
      <c r="AA7352">
        <v>127090</v>
      </c>
      <c r="AB7352">
        <v>1525796</v>
      </c>
      <c r="AC7352">
        <v>1148241</v>
      </c>
      <c r="AD7352">
        <v>377555</v>
      </c>
      <c r="AE7352" t="s">
        <v>81</v>
      </c>
      <c r="AF7352" t="s">
        <v>81</v>
      </c>
      <c r="AG7352" t="s">
        <v>240</v>
      </c>
      <c r="AH7352" t="s">
        <v>146</v>
      </c>
      <c r="AI7352" t="s">
        <v>138</v>
      </c>
      <c r="AJ7352" t="str">
        <f t="shared" si="114"/>
        <v>Jul</v>
      </c>
    </row>
    <row r="7353" spans="1:36" x14ac:dyDescent="0.3">
      <c r="A7353" t="s">
        <v>15787</v>
      </c>
      <c r="B7353" s="33">
        <v>45689</v>
      </c>
      <c r="C7353" t="s">
        <v>93</v>
      </c>
      <c r="D7353" t="s">
        <v>15788</v>
      </c>
      <c r="E7353" t="s">
        <v>177</v>
      </c>
      <c r="F7353" t="s">
        <v>172</v>
      </c>
      <c r="G7353" t="s">
        <v>162</v>
      </c>
      <c r="H7353" t="s">
        <v>155</v>
      </c>
      <c r="I7353">
        <v>1034</v>
      </c>
      <c r="J7353" t="s">
        <v>469</v>
      </c>
      <c r="K7353" t="s">
        <v>1061</v>
      </c>
      <c r="L7353" t="s">
        <v>3268</v>
      </c>
      <c r="M7353" t="s">
        <v>1426</v>
      </c>
      <c r="N7353">
        <v>163</v>
      </c>
      <c r="O7353">
        <v>71</v>
      </c>
      <c r="P7353">
        <v>99</v>
      </c>
      <c r="Q7353" t="s">
        <v>76</v>
      </c>
      <c r="R7353" t="s">
        <v>238</v>
      </c>
      <c r="S7353" t="s">
        <v>239</v>
      </c>
      <c r="T7353">
        <v>189</v>
      </c>
      <c r="U7353">
        <v>131</v>
      </c>
      <c r="V7353">
        <v>69.31</v>
      </c>
      <c r="W7353" t="s">
        <v>133</v>
      </c>
      <c r="X7353">
        <v>5760</v>
      </c>
      <c r="Y7353">
        <v>754560</v>
      </c>
      <c r="Z7353">
        <v>38121</v>
      </c>
      <c r="AA7353">
        <v>97333</v>
      </c>
      <c r="AB7353">
        <v>890014</v>
      </c>
      <c r="AC7353">
        <v>591723</v>
      </c>
      <c r="AD7353">
        <v>298291</v>
      </c>
      <c r="AE7353" t="s">
        <v>78</v>
      </c>
      <c r="AF7353" t="s">
        <v>81</v>
      </c>
      <c r="AG7353" t="s">
        <v>240</v>
      </c>
      <c r="AH7353" t="s">
        <v>145</v>
      </c>
      <c r="AI7353" t="s">
        <v>139</v>
      </c>
      <c r="AJ7353" t="str">
        <f t="shared" si="114"/>
        <v>Feb</v>
      </c>
    </row>
    <row r="7354" spans="1:36" x14ac:dyDescent="0.3">
      <c r="A7354" t="s">
        <v>15789</v>
      </c>
      <c r="B7354" s="33">
        <v>45728</v>
      </c>
      <c r="C7354" t="s">
        <v>96</v>
      </c>
      <c r="D7354" t="s">
        <v>15790</v>
      </c>
      <c r="E7354" t="s">
        <v>177</v>
      </c>
      <c r="F7354" t="s">
        <v>181</v>
      </c>
      <c r="G7354" t="s">
        <v>162</v>
      </c>
      <c r="H7354" t="s">
        <v>159</v>
      </c>
      <c r="I7354">
        <v>1577</v>
      </c>
      <c r="J7354" t="s">
        <v>682</v>
      </c>
      <c r="K7354" t="s">
        <v>2228</v>
      </c>
      <c r="L7354" t="s">
        <v>2729</v>
      </c>
      <c r="M7354" t="s">
        <v>405</v>
      </c>
      <c r="N7354">
        <v>209</v>
      </c>
      <c r="O7354">
        <v>48</v>
      </c>
      <c r="P7354">
        <v>63</v>
      </c>
      <c r="Q7354" t="s">
        <v>76</v>
      </c>
      <c r="R7354" t="s">
        <v>238</v>
      </c>
      <c r="S7354" t="s">
        <v>239</v>
      </c>
      <c r="T7354">
        <v>150</v>
      </c>
      <c r="U7354">
        <v>140</v>
      </c>
      <c r="V7354">
        <v>93.33</v>
      </c>
      <c r="W7354" t="s">
        <v>135</v>
      </c>
      <c r="X7354">
        <v>10284</v>
      </c>
      <c r="Y7354">
        <v>1439760</v>
      </c>
      <c r="Z7354">
        <v>29680</v>
      </c>
      <c r="AA7354">
        <v>100660</v>
      </c>
      <c r="AB7354">
        <v>1570100</v>
      </c>
      <c r="AC7354">
        <v>1017354</v>
      </c>
      <c r="AD7354">
        <v>552746</v>
      </c>
      <c r="AE7354" t="s">
        <v>78</v>
      </c>
      <c r="AF7354" t="s">
        <v>81</v>
      </c>
      <c r="AG7354" t="s">
        <v>240</v>
      </c>
      <c r="AH7354" t="s">
        <v>144</v>
      </c>
      <c r="AI7354" t="s">
        <v>139</v>
      </c>
      <c r="AJ7354" t="str">
        <f t="shared" si="114"/>
        <v>Mar</v>
      </c>
    </row>
    <row r="7355" spans="1:36" x14ac:dyDescent="0.3">
      <c r="A7355" t="s">
        <v>15791</v>
      </c>
      <c r="B7355" s="33">
        <v>45902</v>
      </c>
      <c r="C7355" t="s">
        <v>95</v>
      </c>
      <c r="D7355" t="s">
        <v>15792</v>
      </c>
      <c r="E7355" t="s">
        <v>173</v>
      </c>
      <c r="F7355" t="s">
        <v>172</v>
      </c>
      <c r="G7355" t="s">
        <v>161</v>
      </c>
      <c r="H7355" t="s">
        <v>155</v>
      </c>
      <c r="I7355">
        <v>2304</v>
      </c>
      <c r="J7355" t="s">
        <v>298</v>
      </c>
      <c r="K7355" t="s">
        <v>1746</v>
      </c>
      <c r="L7355" t="s">
        <v>859</v>
      </c>
      <c r="M7355" t="s">
        <v>454</v>
      </c>
      <c r="N7355">
        <v>306</v>
      </c>
      <c r="O7355">
        <v>33</v>
      </c>
      <c r="P7355">
        <v>12</v>
      </c>
      <c r="Q7355" t="s">
        <v>73</v>
      </c>
      <c r="R7355" t="s">
        <v>238</v>
      </c>
      <c r="S7355" t="s">
        <v>239</v>
      </c>
      <c r="T7355">
        <v>186</v>
      </c>
      <c r="U7355">
        <v>178</v>
      </c>
      <c r="V7355">
        <v>95.7</v>
      </c>
      <c r="W7355" t="s">
        <v>133</v>
      </c>
      <c r="X7355">
        <v>9255</v>
      </c>
      <c r="Y7355">
        <v>1647390</v>
      </c>
      <c r="Z7355">
        <v>27768</v>
      </c>
      <c r="AA7355">
        <v>85974</v>
      </c>
      <c r="AB7355">
        <v>1761132</v>
      </c>
      <c r="AC7355">
        <v>1057603</v>
      </c>
      <c r="AD7355">
        <v>703529</v>
      </c>
      <c r="AE7355" t="s">
        <v>78</v>
      </c>
      <c r="AF7355" t="s">
        <v>81</v>
      </c>
      <c r="AG7355" t="s">
        <v>240</v>
      </c>
      <c r="AH7355" t="s">
        <v>147</v>
      </c>
      <c r="AI7355" t="s">
        <v>138</v>
      </c>
      <c r="AJ7355" t="str">
        <f t="shared" si="114"/>
        <v>Sep</v>
      </c>
    </row>
    <row r="7356" spans="1:36" x14ac:dyDescent="0.3">
      <c r="A7356" t="s">
        <v>15793</v>
      </c>
      <c r="B7356" s="33">
        <v>45838</v>
      </c>
      <c r="C7356" t="s">
        <v>97</v>
      </c>
      <c r="D7356" t="s">
        <v>15794</v>
      </c>
      <c r="E7356" t="s">
        <v>177</v>
      </c>
      <c r="F7356" t="s">
        <v>175</v>
      </c>
      <c r="G7356" t="s">
        <v>162</v>
      </c>
      <c r="H7356" t="s">
        <v>163</v>
      </c>
      <c r="I7356">
        <v>1264</v>
      </c>
      <c r="J7356" t="s">
        <v>482</v>
      </c>
      <c r="K7356" t="s">
        <v>12174</v>
      </c>
      <c r="L7356" t="s">
        <v>408</v>
      </c>
      <c r="M7356" t="s">
        <v>12174</v>
      </c>
      <c r="N7356">
        <v>195</v>
      </c>
      <c r="O7356">
        <v>0</v>
      </c>
      <c r="P7356">
        <v>-2</v>
      </c>
      <c r="Q7356" t="s">
        <v>70</v>
      </c>
      <c r="R7356" t="s">
        <v>238</v>
      </c>
      <c r="S7356" t="s">
        <v>239</v>
      </c>
      <c r="T7356">
        <v>189</v>
      </c>
      <c r="U7356">
        <v>156</v>
      </c>
      <c r="V7356">
        <v>82.54</v>
      </c>
      <c r="W7356" t="s">
        <v>133</v>
      </c>
      <c r="X7356">
        <v>4534</v>
      </c>
      <c r="Y7356">
        <v>707304</v>
      </c>
      <c r="Z7356">
        <v>70044</v>
      </c>
      <c r="AA7356">
        <v>82836</v>
      </c>
      <c r="AB7356">
        <v>860184</v>
      </c>
      <c r="AC7356">
        <v>537465</v>
      </c>
      <c r="AD7356">
        <v>322719</v>
      </c>
      <c r="AE7356" t="s">
        <v>78</v>
      </c>
      <c r="AF7356" t="s">
        <v>75</v>
      </c>
      <c r="AG7356" t="s">
        <v>240</v>
      </c>
      <c r="AH7356" t="s">
        <v>147</v>
      </c>
      <c r="AI7356" t="s">
        <v>138</v>
      </c>
      <c r="AJ7356" t="str">
        <f t="shared" si="114"/>
        <v>Jun</v>
      </c>
    </row>
    <row r="7357" spans="1:36" x14ac:dyDescent="0.3">
      <c r="A7357" t="s">
        <v>15795</v>
      </c>
      <c r="B7357" s="33">
        <v>45898</v>
      </c>
      <c r="C7357" t="s">
        <v>93</v>
      </c>
      <c r="D7357" t="s">
        <v>15796</v>
      </c>
      <c r="E7357" t="s">
        <v>179</v>
      </c>
      <c r="F7357" t="s">
        <v>172</v>
      </c>
      <c r="G7357" t="s">
        <v>166</v>
      </c>
      <c r="H7357" t="s">
        <v>155</v>
      </c>
      <c r="I7357">
        <v>803</v>
      </c>
      <c r="J7357" t="s">
        <v>377</v>
      </c>
      <c r="K7357" t="s">
        <v>533</v>
      </c>
      <c r="L7357" t="s">
        <v>745</v>
      </c>
      <c r="M7357" t="s">
        <v>2004</v>
      </c>
      <c r="N7357">
        <v>126</v>
      </c>
      <c r="O7357">
        <v>16</v>
      </c>
      <c r="P7357">
        <v>35</v>
      </c>
      <c r="Q7357" t="s">
        <v>76</v>
      </c>
      <c r="R7357" t="s">
        <v>238</v>
      </c>
      <c r="S7357" t="s">
        <v>239</v>
      </c>
      <c r="T7357">
        <v>189</v>
      </c>
      <c r="U7357">
        <v>127</v>
      </c>
      <c r="V7357">
        <v>67.2</v>
      </c>
      <c r="W7357" t="s">
        <v>133</v>
      </c>
      <c r="X7357">
        <v>10783</v>
      </c>
      <c r="Y7357">
        <v>1369441</v>
      </c>
      <c r="Z7357">
        <v>22479</v>
      </c>
      <c r="AA7357">
        <v>65405</v>
      </c>
      <c r="AB7357">
        <v>1457325</v>
      </c>
      <c r="AC7357">
        <v>1039497</v>
      </c>
      <c r="AD7357">
        <v>417828</v>
      </c>
      <c r="AE7357" t="s">
        <v>72</v>
      </c>
      <c r="AF7357" t="s">
        <v>81</v>
      </c>
      <c r="AG7357" t="s">
        <v>240</v>
      </c>
      <c r="AH7357" t="s">
        <v>145</v>
      </c>
      <c r="AI7357" t="s">
        <v>138</v>
      </c>
      <c r="AJ7357" t="str">
        <f t="shared" si="114"/>
        <v>Aug</v>
      </c>
    </row>
    <row r="7358" spans="1:36" x14ac:dyDescent="0.3">
      <c r="A7358" t="s">
        <v>15797</v>
      </c>
      <c r="B7358" s="33">
        <v>45700</v>
      </c>
      <c r="C7358" t="s">
        <v>93</v>
      </c>
      <c r="D7358" t="s">
        <v>15798</v>
      </c>
      <c r="E7358" t="s">
        <v>176</v>
      </c>
      <c r="F7358" t="s">
        <v>172</v>
      </c>
      <c r="G7358" t="s">
        <v>156</v>
      </c>
      <c r="H7358" t="s">
        <v>155</v>
      </c>
      <c r="I7358">
        <v>2209</v>
      </c>
      <c r="J7358" t="s">
        <v>504</v>
      </c>
      <c r="K7358" t="s">
        <v>1515</v>
      </c>
      <c r="L7358" t="s">
        <v>352</v>
      </c>
      <c r="M7358" t="s">
        <v>3037</v>
      </c>
      <c r="N7358">
        <v>271</v>
      </c>
      <c r="O7358">
        <v>59</v>
      </c>
      <c r="P7358">
        <v>81</v>
      </c>
      <c r="Q7358" t="s">
        <v>76</v>
      </c>
      <c r="R7358" t="s">
        <v>238</v>
      </c>
      <c r="S7358" t="s">
        <v>239</v>
      </c>
      <c r="T7358">
        <v>189</v>
      </c>
      <c r="U7358">
        <v>136</v>
      </c>
      <c r="V7358">
        <v>71.959999999999994</v>
      </c>
      <c r="W7358" t="s">
        <v>133</v>
      </c>
      <c r="X7358">
        <v>4980</v>
      </c>
      <c r="Y7358">
        <v>677280</v>
      </c>
      <c r="Z7358">
        <v>25704</v>
      </c>
      <c r="AA7358">
        <v>69632</v>
      </c>
      <c r="AB7358">
        <v>772616</v>
      </c>
      <c r="AC7358">
        <v>621438</v>
      </c>
      <c r="AD7358">
        <v>151178</v>
      </c>
      <c r="AE7358" t="s">
        <v>81</v>
      </c>
      <c r="AF7358" t="s">
        <v>81</v>
      </c>
      <c r="AG7358" t="s">
        <v>240</v>
      </c>
      <c r="AH7358" t="s">
        <v>146</v>
      </c>
      <c r="AI7358" t="s">
        <v>139</v>
      </c>
      <c r="AJ7358" t="str">
        <f t="shared" si="114"/>
        <v>Feb</v>
      </c>
    </row>
    <row r="7359" spans="1:36" x14ac:dyDescent="0.3">
      <c r="A7359" t="s">
        <v>15799</v>
      </c>
      <c r="B7359" s="33">
        <v>45999</v>
      </c>
      <c r="C7359" t="s">
        <v>98</v>
      </c>
      <c r="D7359" t="s">
        <v>15800</v>
      </c>
      <c r="E7359" t="s">
        <v>172</v>
      </c>
      <c r="F7359" t="s">
        <v>174</v>
      </c>
      <c r="G7359" t="s">
        <v>155</v>
      </c>
      <c r="H7359" t="s">
        <v>158</v>
      </c>
      <c r="I7359">
        <v>1403</v>
      </c>
      <c r="J7359" t="s">
        <v>554</v>
      </c>
      <c r="K7359" t="s">
        <v>1439</v>
      </c>
      <c r="N7359">
        <v>173</v>
      </c>
      <c r="O7359">
        <v>0</v>
      </c>
      <c r="P7359">
        <v>0</v>
      </c>
      <c r="Q7359" t="s">
        <v>67</v>
      </c>
      <c r="R7359" t="s">
        <v>245</v>
      </c>
      <c r="S7359" t="s">
        <v>123</v>
      </c>
      <c r="T7359">
        <v>180</v>
      </c>
      <c r="U7359">
        <v>0</v>
      </c>
      <c r="V7359">
        <v>0</v>
      </c>
      <c r="W7359" t="s">
        <v>133</v>
      </c>
      <c r="X7359">
        <v>6336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 t="s">
        <v>81</v>
      </c>
      <c r="AF7359" t="s">
        <v>78</v>
      </c>
      <c r="AG7359" t="s">
        <v>240</v>
      </c>
      <c r="AH7359" t="s">
        <v>144</v>
      </c>
      <c r="AI7359" t="s">
        <v>139</v>
      </c>
      <c r="AJ7359" t="str">
        <f t="shared" si="114"/>
        <v>Dec</v>
      </c>
    </row>
    <row r="7360" spans="1:36" x14ac:dyDescent="0.3">
      <c r="A7360" t="s">
        <v>15801</v>
      </c>
      <c r="B7360" s="33">
        <v>45665</v>
      </c>
      <c r="C7360" t="s">
        <v>96</v>
      </c>
      <c r="D7360" t="s">
        <v>15802</v>
      </c>
      <c r="E7360" t="s">
        <v>177</v>
      </c>
      <c r="F7360" t="s">
        <v>174</v>
      </c>
      <c r="G7360" t="s">
        <v>162</v>
      </c>
      <c r="H7360" t="s">
        <v>158</v>
      </c>
      <c r="I7360">
        <v>2127</v>
      </c>
      <c r="J7360" t="s">
        <v>275</v>
      </c>
      <c r="K7360" t="s">
        <v>2804</v>
      </c>
      <c r="L7360" t="s">
        <v>6374</v>
      </c>
      <c r="M7360" t="s">
        <v>2729</v>
      </c>
      <c r="N7360">
        <v>266</v>
      </c>
      <c r="O7360">
        <v>47</v>
      </c>
      <c r="P7360">
        <v>22</v>
      </c>
      <c r="Q7360" t="s">
        <v>73</v>
      </c>
      <c r="R7360" t="s">
        <v>238</v>
      </c>
      <c r="S7360" t="s">
        <v>239</v>
      </c>
      <c r="T7360">
        <v>150</v>
      </c>
      <c r="U7360">
        <v>114</v>
      </c>
      <c r="V7360">
        <v>76</v>
      </c>
      <c r="W7360" t="s">
        <v>133</v>
      </c>
      <c r="X7360">
        <v>5973</v>
      </c>
      <c r="Y7360">
        <v>680922</v>
      </c>
      <c r="Z7360">
        <v>32946</v>
      </c>
      <c r="AA7360">
        <v>39900</v>
      </c>
      <c r="AB7360">
        <v>753768</v>
      </c>
      <c r="AC7360">
        <v>648892</v>
      </c>
      <c r="AD7360">
        <v>104876</v>
      </c>
      <c r="AE7360" t="s">
        <v>78</v>
      </c>
      <c r="AF7360" t="s">
        <v>78</v>
      </c>
      <c r="AG7360" t="s">
        <v>240</v>
      </c>
      <c r="AH7360" t="s">
        <v>144</v>
      </c>
      <c r="AI7360" t="s">
        <v>140</v>
      </c>
      <c r="AJ7360" t="str">
        <f t="shared" si="114"/>
        <v>Jan</v>
      </c>
    </row>
    <row r="7361" spans="1:36" x14ac:dyDescent="0.3">
      <c r="A7361" t="s">
        <v>15803</v>
      </c>
      <c r="B7361" s="33">
        <v>45760</v>
      </c>
      <c r="C7361" t="s">
        <v>95</v>
      </c>
      <c r="D7361" t="s">
        <v>15804</v>
      </c>
      <c r="E7361" t="s">
        <v>175</v>
      </c>
      <c r="F7361" t="s">
        <v>179</v>
      </c>
      <c r="G7361" t="s">
        <v>163</v>
      </c>
      <c r="H7361" t="s">
        <v>166</v>
      </c>
      <c r="I7361">
        <v>1532</v>
      </c>
      <c r="J7361" t="s">
        <v>504</v>
      </c>
      <c r="K7361" t="s">
        <v>2873</v>
      </c>
      <c r="L7361" t="s">
        <v>2386</v>
      </c>
      <c r="M7361" t="s">
        <v>400</v>
      </c>
      <c r="N7361">
        <v>191</v>
      </c>
      <c r="O7361">
        <v>8</v>
      </c>
      <c r="P7361">
        <v>6</v>
      </c>
      <c r="Q7361" t="s">
        <v>73</v>
      </c>
      <c r="R7361" t="s">
        <v>238</v>
      </c>
      <c r="S7361" t="s">
        <v>239</v>
      </c>
      <c r="T7361">
        <v>150</v>
      </c>
      <c r="U7361">
        <v>88</v>
      </c>
      <c r="V7361">
        <v>58.67</v>
      </c>
      <c r="W7361" t="s">
        <v>133</v>
      </c>
      <c r="X7361">
        <v>8198</v>
      </c>
      <c r="Y7361">
        <v>721424</v>
      </c>
      <c r="Z7361">
        <v>16720</v>
      </c>
      <c r="AA7361">
        <v>41976</v>
      </c>
      <c r="AB7361">
        <v>780120</v>
      </c>
      <c r="AC7361">
        <v>609347</v>
      </c>
      <c r="AD7361">
        <v>170773</v>
      </c>
      <c r="AE7361" t="s">
        <v>75</v>
      </c>
      <c r="AF7361" t="s">
        <v>72</v>
      </c>
      <c r="AG7361" t="s">
        <v>240</v>
      </c>
      <c r="AH7361" t="s">
        <v>146</v>
      </c>
      <c r="AI7361" t="s">
        <v>140</v>
      </c>
      <c r="AJ7361" t="str">
        <f t="shared" si="114"/>
        <v>Apr</v>
      </c>
    </row>
    <row r="7362" spans="1:36" x14ac:dyDescent="0.3">
      <c r="A7362" t="s">
        <v>15805</v>
      </c>
      <c r="B7362" s="33">
        <v>45674</v>
      </c>
      <c r="C7362" t="s">
        <v>95</v>
      </c>
      <c r="D7362" t="s">
        <v>15806</v>
      </c>
      <c r="E7362" t="s">
        <v>177</v>
      </c>
      <c r="F7362" t="s">
        <v>176</v>
      </c>
      <c r="G7362" t="s">
        <v>162</v>
      </c>
      <c r="H7362" t="s">
        <v>156</v>
      </c>
      <c r="I7362">
        <v>1910</v>
      </c>
      <c r="J7362" t="s">
        <v>381</v>
      </c>
      <c r="K7362" t="s">
        <v>253</v>
      </c>
      <c r="L7362" t="s">
        <v>755</v>
      </c>
      <c r="M7362" t="s">
        <v>2523</v>
      </c>
      <c r="N7362">
        <v>227</v>
      </c>
      <c r="O7362">
        <v>24</v>
      </c>
      <c r="P7362">
        <v>21</v>
      </c>
      <c r="Q7362" t="s">
        <v>73</v>
      </c>
      <c r="R7362" t="s">
        <v>238</v>
      </c>
      <c r="S7362" t="s">
        <v>239</v>
      </c>
      <c r="T7362">
        <v>180</v>
      </c>
      <c r="U7362">
        <v>126</v>
      </c>
      <c r="V7362">
        <v>70</v>
      </c>
      <c r="W7362" t="s">
        <v>135</v>
      </c>
      <c r="X7362">
        <v>10749</v>
      </c>
      <c r="Y7362">
        <v>1354374</v>
      </c>
      <c r="Z7362">
        <v>58968</v>
      </c>
      <c r="AA7362">
        <v>36162</v>
      </c>
      <c r="AB7362">
        <v>1449504</v>
      </c>
      <c r="AC7362">
        <v>1059407</v>
      </c>
      <c r="AD7362">
        <v>390097</v>
      </c>
      <c r="AE7362" t="s">
        <v>78</v>
      </c>
      <c r="AF7362" t="s">
        <v>81</v>
      </c>
      <c r="AG7362" t="s">
        <v>240</v>
      </c>
      <c r="AH7362" t="s">
        <v>144</v>
      </c>
      <c r="AI7362" t="s">
        <v>139</v>
      </c>
      <c r="AJ7362" t="str">
        <f t="shared" ref="AJ7362:AJ7425" si="115">TEXT(B7362,"mmm")</f>
        <v>Jan</v>
      </c>
    </row>
    <row r="7363" spans="1:36" x14ac:dyDescent="0.3">
      <c r="A7363" t="s">
        <v>15807</v>
      </c>
      <c r="B7363" s="33">
        <v>45881</v>
      </c>
      <c r="C7363" t="s">
        <v>93</v>
      </c>
      <c r="D7363" t="s">
        <v>14092</v>
      </c>
      <c r="E7363" t="s">
        <v>179</v>
      </c>
      <c r="F7363" t="s">
        <v>175</v>
      </c>
      <c r="G7363" t="s">
        <v>166</v>
      </c>
      <c r="H7363" t="s">
        <v>163</v>
      </c>
      <c r="I7363">
        <v>2137</v>
      </c>
      <c r="J7363" t="s">
        <v>588</v>
      </c>
      <c r="K7363" t="s">
        <v>1720</v>
      </c>
      <c r="L7363" t="s">
        <v>258</v>
      </c>
      <c r="M7363" t="s">
        <v>868</v>
      </c>
      <c r="N7363">
        <v>258</v>
      </c>
      <c r="O7363">
        <v>0</v>
      </c>
      <c r="P7363">
        <v>9</v>
      </c>
      <c r="Q7363" t="s">
        <v>73</v>
      </c>
      <c r="R7363" t="s">
        <v>238</v>
      </c>
      <c r="S7363" t="s">
        <v>239</v>
      </c>
      <c r="T7363">
        <v>180</v>
      </c>
      <c r="U7363">
        <v>141</v>
      </c>
      <c r="V7363">
        <v>78.33</v>
      </c>
      <c r="W7363" t="s">
        <v>133</v>
      </c>
      <c r="X7363">
        <v>4763</v>
      </c>
      <c r="Y7363">
        <v>671583</v>
      </c>
      <c r="Z7363">
        <v>44415</v>
      </c>
      <c r="AA7363">
        <v>97995</v>
      </c>
      <c r="AB7363">
        <v>813993</v>
      </c>
      <c r="AC7363">
        <v>599192</v>
      </c>
      <c r="AD7363">
        <v>214801</v>
      </c>
      <c r="AE7363" t="s">
        <v>72</v>
      </c>
      <c r="AF7363" t="s">
        <v>75</v>
      </c>
      <c r="AG7363" t="s">
        <v>240</v>
      </c>
      <c r="AH7363" t="s">
        <v>144</v>
      </c>
      <c r="AI7363" t="s">
        <v>139</v>
      </c>
      <c r="AJ7363" t="str">
        <f t="shared" si="115"/>
        <v>Aug</v>
      </c>
    </row>
    <row r="7364" spans="1:36" x14ac:dyDescent="0.3">
      <c r="A7364" t="s">
        <v>15808</v>
      </c>
      <c r="B7364" s="33">
        <v>45907</v>
      </c>
      <c r="C7364" t="s">
        <v>96</v>
      </c>
      <c r="D7364" t="s">
        <v>15809</v>
      </c>
      <c r="E7364" t="s">
        <v>172</v>
      </c>
      <c r="F7364" t="s">
        <v>180</v>
      </c>
      <c r="G7364" t="s">
        <v>155</v>
      </c>
      <c r="H7364" t="s">
        <v>160</v>
      </c>
      <c r="I7364">
        <v>888</v>
      </c>
      <c r="J7364" t="s">
        <v>325</v>
      </c>
      <c r="K7364" t="s">
        <v>700</v>
      </c>
      <c r="L7364" t="s">
        <v>459</v>
      </c>
      <c r="M7364" t="s">
        <v>700</v>
      </c>
      <c r="N7364">
        <v>121</v>
      </c>
      <c r="O7364">
        <v>0</v>
      </c>
      <c r="P7364">
        <v>-10</v>
      </c>
      <c r="Q7364" t="s">
        <v>70</v>
      </c>
      <c r="R7364" t="s">
        <v>238</v>
      </c>
      <c r="S7364" t="s">
        <v>239</v>
      </c>
      <c r="T7364">
        <v>150</v>
      </c>
      <c r="U7364">
        <v>104</v>
      </c>
      <c r="V7364">
        <v>69.33</v>
      </c>
      <c r="W7364" t="s">
        <v>135</v>
      </c>
      <c r="X7364">
        <v>3999</v>
      </c>
      <c r="Y7364">
        <v>415896</v>
      </c>
      <c r="Z7364">
        <v>47944</v>
      </c>
      <c r="AA7364">
        <v>63856</v>
      </c>
      <c r="AB7364">
        <v>527696</v>
      </c>
      <c r="AC7364">
        <v>341296</v>
      </c>
      <c r="AD7364">
        <v>186400</v>
      </c>
      <c r="AE7364" t="s">
        <v>81</v>
      </c>
      <c r="AF7364" t="s">
        <v>81</v>
      </c>
      <c r="AG7364" t="s">
        <v>240</v>
      </c>
      <c r="AH7364" t="s">
        <v>146</v>
      </c>
      <c r="AI7364" t="s">
        <v>139</v>
      </c>
      <c r="AJ7364" t="str">
        <f t="shared" si="115"/>
        <v>Sep</v>
      </c>
    </row>
    <row r="7365" spans="1:36" x14ac:dyDescent="0.3">
      <c r="A7365" t="s">
        <v>15810</v>
      </c>
      <c r="B7365" s="33">
        <v>45783</v>
      </c>
      <c r="C7365" t="s">
        <v>96</v>
      </c>
      <c r="D7365" t="s">
        <v>9125</v>
      </c>
      <c r="E7365" t="s">
        <v>181</v>
      </c>
      <c r="F7365" t="s">
        <v>174</v>
      </c>
      <c r="G7365" t="s">
        <v>159</v>
      </c>
      <c r="H7365" t="s">
        <v>158</v>
      </c>
      <c r="I7365">
        <v>884</v>
      </c>
      <c r="J7365" t="s">
        <v>613</v>
      </c>
      <c r="K7365" t="s">
        <v>810</v>
      </c>
      <c r="L7365" t="s">
        <v>615</v>
      </c>
      <c r="M7365" t="s">
        <v>810</v>
      </c>
      <c r="N7365">
        <v>127</v>
      </c>
      <c r="O7365">
        <v>0</v>
      </c>
      <c r="P7365">
        <v>-10</v>
      </c>
      <c r="Q7365" t="s">
        <v>70</v>
      </c>
      <c r="R7365" t="s">
        <v>238</v>
      </c>
      <c r="S7365" t="s">
        <v>239</v>
      </c>
      <c r="T7365">
        <v>189</v>
      </c>
      <c r="U7365">
        <v>151</v>
      </c>
      <c r="V7365">
        <v>79.89</v>
      </c>
      <c r="W7365" t="s">
        <v>133</v>
      </c>
      <c r="X7365">
        <v>9050</v>
      </c>
      <c r="Y7365">
        <v>1366550</v>
      </c>
      <c r="Z7365">
        <v>82597</v>
      </c>
      <c r="AA7365">
        <v>62514</v>
      </c>
      <c r="AB7365">
        <v>1511661</v>
      </c>
      <c r="AC7365">
        <v>956306</v>
      </c>
      <c r="AD7365">
        <v>555355</v>
      </c>
      <c r="AE7365" t="s">
        <v>81</v>
      </c>
      <c r="AF7365" t="s">
        <v>78</v>
      </c>
      <c r="AG7365" t="s">
        <v>240</v>
      </c>
      <c r="AH7365" t="s">
        <v>146</v>
      </c>
      <c r="AI7365" t="s">
        <v>139</v>
      </c>
      <c r="AJ7365" t="str">
        <f t="shared" si="115"/>
        <v>May</v>
      </c>
    </row>
    <row r="7366" spans="1:36" x14ac:dyDescent="0.3">
      <c r="A7366" t="s">
        <v>15811</v>
      </c>
      <c r="B7366" s="33">
        <v>45884</v>
      </c>
      <c r="C7366" t="s">
        <v>98</v>
      </c>
      <c r="D7366" t="s">
        <v>15812</v>
      </c>
      <c r="E7366" t="s">
        <v>179</v>
      </c>
      <c r="F7366" t="s">
        <v>173</v>
      </c>
      <c r="G7366" t="s">
        <v>166</v>
      </c>
      <c r="H7366" t="s">
        <v>161</v>
      </c>
      <c r="I7366">
        <v>461</v>
      </c>
      <c r="J7366" t="s">
        <v>581</v>
      </c>
      <c r="K7366" t="s">
        <v>1659</v>
      </c>
      <c r="L7366" t="s">
        <v>3163</v>
      </c>
      <c r="M7366" t="s">
        <v>2060</v>
      </c>
      <c r="N7366">
        <v>85</v>
      </c>
      <c r="O7366">
        <v>21</v>
      </c>
      <c r="P7366">
        <v>22</v>
      </c>
      <c r="Q7366" t="s">
        <v>73</v>
      </c>
      <c r="R7366" t="s">
        <v>238</v>
      </c>
      <c r="S7366" t="s">
        <v>239</v>
      </c>
      <c r="T7366">
        <v>150</v>
      </c>
      <c r="U7366">
        <v>106</v>
      </c>
      <c r="V7366">
        <v>70.67</v>
      </c>
      <c r="W7366" t="s">
        <v>133</v>
      </c>
      <c r="X7366">
        <v>3289</v>
      </c>
      <c r="Y7366">
        <v>348634</v>
      </c>
      <c r="Z7366">
        <v>18126</v>
      </c>
      <c r="AA7366">
        <v>81090</v>
      </c>
      <c r="AB7366">
        <v>447850</v>
      </c>
      <c r="AC7366">
        <v>294474</v>
      </c>
      <c r="AD7366">
        <v>153376</v>
      </c>
      <c r="AE7366" t="s">
        <v>72</v>
      </c>
      <c r="AF7366" t="s">
        <v>78</v>
      </c>
      <c r="AG7366" t="s">
        <v>240</v>
      </c>
      <c r="AH7366" t="s">
        <v>147</v>
      </c>
      <c r="AI7366" t="s">
        <v>140</v>
      </c>
      <c r="AJ7366" t="str">
        <f t="shared" si="115"/>
        <v>Aug</v>
      </c>
    </row>
    <row r="7367" spans="1:36" x14ac:dyDescent="0.3">
      <c r="A7367" t="s">
        <v>15813</v>
      </c>
      <c r="B7367" s="33">
        <v>45909</v>
      </c>
      <c r="C7367" t="s">
        <v>99</v>
      </c>
      <c r="D7367" t="s">
        <v>15814</v>
      </c>
      <c r="E7367" t="s">
        <v>180</v>
      </c>
      <c r="F7367" t="s">
        <v>177</v>
      </c>
      <c r="G7367" t="s">
        <v>160</v>
      </c>
      <c r="H7367" t="s">
        <v>162</v>
      </c>
      <c r="I7367">
        <v>1322</v>
      </c>
      <c r="J7367" t="s">
        <v>469</v>
      </c>
      <c r="K7367" t="s">
        <v>327</v>
      </c>
      <c r="L7367" t="s">
        <v>1026</v>
      </c>
      <c r="M7367" t="s">
        <v>3193</v>
      </c>
      <c r="N7367">
        <v>191</v>
      </c>
      <c r="O7367">
        <v>9</v>
      </c>
      <c r="P7367">
        <v>48</v>
      </c>
      <c r="Q7367" t="s">
        <v>76</v>
      </c>
      <c r="R7367" t="s">
        <v>238</v>
      </c>
      <c r="S7367" t="s">
        <v>239</v>
      </c>
      <c r="T7367">
        <v>189</v>
      </c>
      <c r="U7367">
        <v>170</v>
      </c>
      <c r="V7367">
        <v>89.95</v>
      </c>
      <c r="W7367" t="s">
        <v>133</v>
      </c>
      <c r="X7367">
        <v>9815</v>
      </c>
      <c r="Y7367">
        <v>1668550</v>
      </c>
      <c r="Z7367">
        <v>53380</v>
      </c>
      <c r="AA7367">
        <v>18700</v>
      </c>
      <c r="AB7367">
        <v>1740630</v>
      </c>
      <c r="AC7367">
        <v>1511326</v>
      </c>
      <c r="AD7367">
        <v>229304</v>
      </c>
      <c r="AE7367" t="s">
        <v>81</v>
      </c>
      <c r="AF7367" t="s">
        <v>78</v>
      </c>
      <c r="AG7367" t="s">
        <v>240</v>
      </c>
      <c r="AH7367" t="s">
        <v>147</v>
      </c>
      <c r="AI7367" t="s">
        <v>139</v>
      </c>
      <c r="AJ7367" t="str">
        <f t="shared" si="115"/>
        <v>Sep</v>
      </c>
    </row>
    <row r="7368" spans="1:36" x14ac:dyDescent="0.3">
      <c r="A7368" t="s">
        <v>15815</v>
      </c>
      <c r="B7368" s="33">
        <v>45829</v>
      </c>
      <c r="C7368" t="s">
        <v>95</v>
      </c>
      <c r="D7368" t="s">
        <v>15816</v>
      </c>
      <c r="E7368" t="s">
        <v>174</v>
      </c>
      <c r="F7368" t="s">
        <v>172</v>
      </c>
      <c r="G7368" t="s">
        <v>158</v>
      </c>
      <c r="H7368" t="s">
        <v>155</v>
      </c>
      <c r="I7368">
        <v>1842</v>
      </c>
      <c r="J7368" t="s">
        <v>504</v>
      </c>
      <c r="K7368" t="s">
        <v>2941</v>
      </c>
      <c r="L7368" t="s">
        <v>1511</v>
      </c>
      <c r="M7368" t="s">
        <v>327</v>
      </c>
      <c r="N7368">
        <v>229</v>
      </c>
      <c r="O7368">
        <v>20</v>
      </c>
      <c r="P7368">
        <v>22</v>
      </c>
      <c r="Q7368" t="s">
        <v>73</v>
      </c>
      <c r="R7368" t="s">
        <v>238</v>
      </c>
      <c r="S7368" t="s">
        <v>239</v>
      </c>
      <c r="T7368">
        <v>186</v>
      </c>
      <c r="U7368">
        <v>182</v>
      </c>
      <c r="V7368">
        <v>97.85</v>
      </c>
      <c r="W7368" t="s">
        <v>134</v>
      </c>
      <c r="X7368">
        <v>3563</v>
      </c>
      <c r="Y7368">
        <v>648466</v>
      </c>
      <c r="Z7368">
        <v>97916</v>
      </c>
      <c r="AA7368">
        <v>102648</v>
      </c>
      <c r="AB7368">
        <v>849030</v>
      </c>
      <c r="AC7368">
        <v>683788</v>
      </c>
      <c r="AD7368">
        <v>165242</v>
      </c>
      <c r="AE7368" t="s">
        <v>78</v>
      </c>
      <c r="AF7368" t="s">
        <v>81</v>
      </c>
      <c r="AG7368" t="s">
        <v>240</v>
      </c>
      <c r="AH7368" t="s">
        <v>144</v>
      </c>
      <c r="AI7368" t="s">
        <v>138</v>
      </c>
      <c r="AJ7368" t="str">
        <f t="shared" si="115"/>
        <v>Jun</v>
      </c>
    </row>
    <row r="7369" spans="1:36" x14ac:dyDescent="0.3">
      <c r="A7369" t="s">
        <v>15817</v>
      </c>
      <c r="B7369" s="33">
        <v>45944</v>
      </c>
      <c r="C7369" t="s">
        <v>93</v>
      </c>
      <c r="D7369" t="s">
        <v>15818</v>
      </c>
      <c r="E7369" t="s">
        <v>176</v>
      </c>
      <c r="F7369" t="s">
        <v>181</v>
      </c>
      <c r="G7369" t="s">
        <v>156</v>
      </c>
      <c r="H7369" t="s">
        <v>159</v>
      </c>
      <c r="I7369">
        <v>1222</v>
      </c>
      <c r="J7369" t="s">
        <v>362</v>
      </c>
      <c r="K7369" t="s">
        <v>301</v>
      </c>
      <c r="L7369" t="s">
        <v>2273</v>
      </c>
      <c r="M7369" t="s">
        <v>287</v>
      </c>
      <c r="N7369">
        <v>184</v>
      </c>
      <c r="O7369">
        <v>31</v>
      </c>
      <c r="P7369">
        <v>39</v>
      </c>
      <c r="Q7369" t="s">
        <v>76</v>
      </c>
      <c r="R7369" t="s">
        <v>238</v>
      </c>
      <c r="S7369" t="s">
        <v>239</v>
      </c>
      <c r="T7369">
        <v>220</v>
      </c>
      <c r="U7369">
        <v>174</v>
      </c>
      <c r="V7369">
        <v>79.09</v>
      </c>
      <c r="W7369" t="s">
        <v>133</v>
      </c>
      <c r="X7369">
        <v>3847</v>
      </c>
      <c r="Y7369">
        <v>669378</v>
      </c>
      <c r="Z7369">
        <v>57420</v>
      </c>
      <c r="AA7369">
        <v>83172</v>
      </c>
      <c r="AB7369">
        <v>809970</v>
      </c>
      <c r="AC7369">
        <v>634934</v>
      </c>
      <c r="AD7369">
        <v>175036</v>
      </c>
      <c r="AE7369" t="s">
        <v>81</v>
      </c>
      <c r="AF7369" t="s">
        <v>81</v>
      </c>
      <c r="AG7369" t="s">
        <v>240</v>
      </c>
      <c r="AH7369" t="s">
        <v>146</v>
      </c>
      <c r="AI7369" t="s">
        <v>140</v>
      </c>
      <c r="AJ7369" t="str">
        <f t="shared" si="115"/>
        <v>Oct</v>
      </c>
    </row>
    <row r="7370" spans="1:36" x14ac:dyDescent="0.3">
      <c r="A7370" t="s">
        <v>15819</v>
      </c>
      <c r="B7370" s="33">
        <v>45900</v>
      </c>
      <c r="C7370" t="s">
        <v>97</v>
      </c>
      <c r="D7370" t="s">
        <v>15820</v>
      </c>
      <c r="E7370" t="s">
        <v>175</v>
      </c>
      <c r="F7370" t="s">
        <v>172</v>
      </c>
      <c r="G7370" t="s">
        <v>163</v>
      </c>
      <c r="H7370" t="s">
        <v>155</v>
      </c>
      <c r="I7370">
        <v>1165</v>
      </c>
      <c r="J7370" t="s">
        <v>639</v>
      </c>
      <c r="K7370" t="s">
        <v>2925</v>
      </c>
      <c r="N7370">
        <v>183</v>
      </c>
      <c r="O7370">
        <v>0</v>
      </c>
      <c r="P7370">
        <v>0</v>
      </c>
      <c r="Q7370" t="s">
        <v>67</v>
      </c>
      <c r="R7370" t="s">
        <v>245</v>
      </c>
      <c r="S7370" t="s">
        <v>122</v>
      </c>
      <c r="T7370">
        <v>220</v>
      </c>
      <c r="U7370">
        <v>0</v>
      </c>
      <c r="V7370">
        <v>0</v>
      </c>
      <c r="W7370" t="s">
        <v>135</v>
      </c>
      <c r="X7370">
        <v>6380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 t="s">
        <v>75</v>
      </c>
      <c r="AF7370" t="s">
        <v>81</v>
      </c>
      <c r="AG7370" t="s">
        <v>240</v>
      </c>
      <c r="AH7370" t="s">
        <v>146</v>
      </c>
      <c r="AI7370" t="s">
        <v>138</v>
      </c>
      <c r="AJ7370" t="str">
        <f t="shared" si="115"/>
        <v>Aug</v>
      </c>
    </row>
    <row r="7371" spans="1:36" x14ac:dyDescent="0.3">
      <c r="A7371" t="s">
        <v>15821</v>
      </c>
      <c r="B7371" s="33">
        <v>45848</v>
      </c>
      <c r="C7371" t="s">
        <v>93</v>
      </c>
      <c r="D7371" t="s">
        <v>15822</v>
      </c>
      <c r="E7371" t="s">
        <v>181</v>
      </c>
      <c r="F7371" t="s">
        <v>178</v>
      </c>
      <c r="G7371" t="s">
        <v>159</v>
      </c>
      <c r="H7371" t="s">
        <v>157</v>
      </c>
      <c r="I7371">
        <v>422</v>
      </c>
      <c r="J7371" t="s">
        <v>459</v>
      </c>
      <c r="K7371" t="s">
        <v>849</v>
      </c>
      <c r="L7371" t="s">
        <v>459</v>
      </c>
      <c r="M7371" t="s">
        <v>492</v>
      </c>
      <c r="N7371">
        <v>78</v>
      </c>
      <c r="O7371">
        <v>0</v>
      </c>
      <c r="P7371">
        <v>12</v>
      </c>
      <c r="Q7371" t="s">
        <v>73</v>
      </c>
      <c r="R7371" t="s">
        <v>238</v>
      </c>
      <c r="S7371" t="s">
        <v>239</v>
      </c>
      <c r="T7371">
        <v>180</v>
      </c>
      <c r="U7371">
        <v>156</v>
      </c>
      <c r="V7371">
        <v>86.67</v>
      </c>
      <c r="W7371" t="s">
        <v>133</v>
      </c>
      <c r="X7371">
        <v>3090</v>
      </c>
      <c r="Y7371">
        <v>482040</v>
      </c>
      <c r="Z7371">
        <v>75348</v>
      </c>
      <c r="AA7371">
        <v>33852</v>
      </c>
      <c r="AB7371">
        <v>591240</v>
      </c>
      <c r="AC7371">
        <v>391607</v>
      </c>
      <c r="AD7371">
        <v>199633</v>
      </c>
      <c r="AE7371" t="s">
        <v>81</v>
      </c>
      <c r="AF7371" t="s">
        <v>75</v>
      </c>
      <c r="AG7371" t="s">
        <v>240</v>
      </c>
      <c r="AH7371" t="s">
        <v>144</v>
      </c>
      <c r="AI7371" t="s">
        <v>140</v>
      </c>
      <c r="AJ7371" t="str">
        <f t="shared" si="115"/>
        <v>Jul</v>
      </c>
    </row>
    <row r="7372" spans="1:36" x14ac:dyDescent="0.3">
      <c r="A7372" t="s">
        <v>15823</v>
      </c>
      <c r="B7372" s="33">
        <v>45662</v>
      </c>
      <c r="C7372" t="s">
        <v>93</v>
      </c>
      <c r="D7372" t="s">
        <v>15824</v>
      </c>
      <c r="E7372" t="s">
        <v>172</v>
      </c>
      <c r="F7372" t="s">
        <v>174</v>
      </c>
      <c r="G7372" t="s">
        <v>155</v>
      </c>
      <c r="H7372" t="s">
        <v>158</v>
      </c>
      <c r="I7372">
        <v>384</v>
      </c>
      <c r="J7372" t="s">
        <v>420</v>
      </c>
      <c r="K7372" t="s">
        <v>740</v>
      </c>
      <c r="L7372" t="s">
        <v>3160</v>
      </c>
      <c r="M7372" t="s">
        <v>609</v>
      </c>
      <c r="N7372">
        <v>68</v>
      </c>
      <c r="O7372">
        <v>19</v>
      </c>
      <c r="P7372">
        <v>3</v>
      </c>
      <c r="Q7372" t="s">
        <v>73</v>
      </c>
      <c r="R7372" t="s">
        <v>238</v>
      </c>
      <c r="S7372" t="s">
        <v>239</v>
      </c>
      <c r="T7372">
        <v>150</v>
      </c>
      <c r="U7372">
        <v>131</v>
      </c>
      <c r="V7372">
        <v>87.33</v>
      </c>
      <c r="W7372" t="s">
        <v>133</v>
      </c>
      <c r="X7372">
        <v>5120</v>
      </c>
      <c r="Y7372">
        <v>670720</v>
      </c>
      <c r="Z7372">
        <v>48077</v>
      </c>
      <c r="AA7372">
        <v>31047</v>
      </c>
      <c r="AB7372">
        <v>749844</v>
      </c>
      <c r="AC7372">
        <v>652299</v>
      </c>
      <c r="AD7372">
        <v>97545</v>
      </c>
      <c r="AE7372" t="s">
        <v>81</v>
      </c>
      <c r="AF7372" t="s">
        <v>78</v>
      </c>
      <c r="AG7372" t="s">
        <v>240</v>
      </c>
      <c r="AH7372" t="s">
        <v>144</v>
      </c>
      <c r="AI7372" t="s">
        <v>138</v>
      </c>
      <c r="AJ7372" t="str">
        <f t="shared" si="115"/>
        <v>Jan</v>
      </c>
    </row>
    <row r="7373" spans="1:36" x14ac:dyDescent="0.3">
      <c r="A7373" t="s">
        <v>15825</v>
      </c>
      <c r="B7373" s="33">
        <v>45762</v>
      </c>
      <c r="C7373" t="s">
        <v>97</v>
      </c>
      <c r="D7373" t="s">
        <v>15826</v>
      </c>
      <c r="E7373" t="s">
        <v>181</v>
      </c>
      <c r="F7373" t="s">
        <v>178</v>
      </c>
      <c r="G7373" t="s">
        <v>159</v>
      </c>
      <c r="H7373" t="s">
        <v>157</v>
      </c>
      <c r="I7373">
        <v>1881</v>
      </c>
      <c r="J7373" t="s">
        <v>971</v>
      </c>
      <c r="K7373" t="s">
        <v>1787</v>
      </c>
      <c r="L7373" t="s">
        <v>599</v>
      </c>
      <c r="M7373" t="s">
        <v>477</v>
      </c>
      <c r="N7373">
        <v>223</v>
      </c>
      <c r="O7373">
        <v>6</v>
      </c>
      <c r="P7373">
        <v>17</v>
      </c>
      <c r="Q7373" t="s">
        <v>73</v>
      </c>
      <c r="R7373" t="s">
        <v>238</v>
      </c>
      <c r="S7373" t="s">
        <v>239</v>
      </c>
      <c r="T7373">
        <v>189</v>
      </c>
      <c r="U7373">
        <v>136</v>
      </c>
      <c r="V7373">
        <v>71.959999999999994</v>
      </c>
      <c r="W7373" t="s">
        <v>135</v>
      </c>
      <c r="X7373">
        <v>10169</v>
      </c>
      <c r="Y7373">
        <v>1382984</v>
      </c>
      <c r="Z7373">
        <v>45968</v>
      </c>
      <c r="AA7373">
        <v>97920</v>
      </c>
      <c r="AB7373">
        <v>1526872</v>
      </c>
      <c r="AC7373">
        <v>1250839</v>
      </c>
      <c r="AD7373">
        <v>276033</v>
      </c>
      <c r="AE7373" t="s">
        <v>81</v>
      </c>
      <c r="AF7373" t="s">
        <v>75</v>
      </c>
      <c r="AG7373" t="s">
        <v>240</v>
      </c>
      <c r="AH7373" t="s">
        <v>144</v>
      </c>
      <c r="AI7373" t="s">
        <v>139</v>
      </c>
      <c r="AJ7373" t="str">
        <f t="shared" si="115"/>
        <v>Apr</v>
      </c>
    </row>
    <row r="7374" spans="1:36" x14ac:dyDescent="0.3">
      <c r="A7374" t="s">
        <v>15827</v>
      </c>
      <c r="B7374" s="33">
        <v>45763</v>
      </c>
      <c r="C7374" t="s">
        <v>95</v>
      </c>
      <c r="D7374" t="s">
        <v>15828</v>
      </c>
      <c r="E7374" t="s">
        <v>175</v>
      </c>
      <c r="F7374" t="s">
        <v>180</v>
      </c>
      <c r="G7374" t="s">
        <v>163</v>
      </c>
      <c r="H7374" t="s">
        <v>160</v>
      </c>
      <c r="I7374">
        <v>2351</v>
      </c>
      <c r="J7374" t="s">
        <v>457</v>
      </c>
      <c r="K7374" t="s">
        <v>1055</v>
      </c>
      <c r="L7374" t="s">
        <v>2873</v>
      </c>
      <c r="M7374" t="s">
        <v>852</v>
      </c>
      <c r="N7374">
        <v>328</v>
      </c>
      <c r="O7374">
        <v>11</v>
      </c>
      <c r="P7374">
        <v>24</v>
      </c>
      <c r="Q7374" t="s">
        <v>73</v>
      </c>
      <c r="R7374" t="s">
        <v>238</v>
      </c>
      <c r="S7374" t="s">
        <v>239</v>
      </c>
      <c r="T7374">
        <v>186</v>
      </c>
      <c r="U7374">
        <v>133</v>
      </c>
      <c r="V7374">
        <v>71.510000000000005</v>
      </c>
      <c r="W7374" t="s">
        <v>133</v>
      </c>
      <c r="X7374">
        <v>4096</v>
      </c>
      <c r="Y7374">
        <v>544768</v>
      </c>
      <c r="Z7374">
        <v>38304</v>
      </c>
      <c r="AA7374">
        <v>26999</v>
      </c>
      <c r="AB7374">
        <v>610071</v>
      </c>
      <c r="AC7374">
        <v>471128</v>
      </c>
      <c r="AD7374">
        <v>138943</v>
      </c>
      <c r="AE7374" t="s">
        <v>75</v>
      </c>
      <c r="AF7374" t="s">
        <v>81</v>
      </c>
      <c r="AG7374" t="s">
        <v>240</v>
      </c>
      <c r="AH7374" t="s">
        <v>145</v>
      </c>
      <c r="AI7374" t="s">
        <v>138</v>
      </c>
      <c r="AJ7374" t="str">
        <f t="shared" si="115"/>
        <v>Apr</v>
      </c>
    </row>
    <row r="7375" spans="1:36" x14ac:dyDescent="0.3">
      <c r="A7375" t="s">
        <v>15829</v>
      </c>
      <c r="B7375" s="33">
        <v>45836</v>
      </c>
      <c r="C7375" t="s">
        <v>93</v>
      </c>
      <c r="D7375" t="s">
        <v>15830</v>
      </c>
      <c r="E7375" t="s">
        <v>177</v>
      </c>
      <c r="F7375" t="s">
        <v>173</v>
      </c>
      <c r="G7375" t="s">
        <v>162</v>
      </c>
      <c r="H7375" t="s">
        <v>161</v>
      </c>
      <c r="I7375">
        <v>1146</v>
      </c>
      <c r="J7375" t="s">
        <v>474</v>
      </c>
      <c r="K7375" t="s">
        <v>1751</v>
      </c>
      <c r="L7375" t="s">
        <v>459</v>
      </c>
      <c r="M7375" t="s">
        <v>971</v>
      </c>
      <c r="N7375">
        <v>158</v>
      </c>
      <c r="O7375">
        <v>0</v>
      </c>
      <c r="P7375">
        <v>7</v>
      </c>
      <c r="Q7375" t="s">
        <v>73</v>
      </c>
      <c r="R7375" t="s">
        <v>238</v>
      </c>
      <c r="S7375" t="s">
        <v>239</v>
      </c>
      <c r="T7375">
        <v>180</v>
      </c>
      <c r="U7375">
        <v>158</v>
      </c>
      <c r="V7375">
        <v>87.78</v>
      </c>
      <c r="W7375" t="s">
        <v>133</v>
      </c>
      <c r="X7375">
        <v>4279</v>
      </c>
      <c r="Y7375">
        <v>676082</v>
      </c>
      <c r="Z7375">
        <v>72206</v>
      </c>
      <c r="AA7375">
        <v>28598</v>
      </c>
      <c r="AB7375">
        <v>776886</v>
      </c>
      <c r="AC7375">
        <v>490095</v>
      </c>
      <c r="AD7375">
        <v>286791</v>
      </c>
      <c r="AE7375" t="s">
        <v>78</v>
      </c>
      <c r="AF7375" t="s">
        <v>78</v>
      </c>
      <c r="AG7375" t="s">
        <v>240</v>
      </c>
      <c r="AH7375" t="s">
        <v>144</v>
      </c>
      <c r="AI7375" t="s">
        <v>139</v>
      </c>
      <c r="AJ7375" t="str">
        <f t="shared" si="115"/>
        <v>Jun</v>
      </c>
    </row>
    <row r="7376" spans="1:36" x14ac:dyDescent="0.3">
      <c r="A7376" t="s">
        <v>15831</v>
      </c>
      <c r="B7376" s="33">
        <v>45662</v>
      </c>
      <c r="C7376" t="s">
        <v>97</v>
      </c>
      <c r="D7376" t="s">
        <v>15832</v>
      </c>
      <c r="E7376" t="s">
        <v>172</v>
      </c>
      <c r="F7376" t="s">
        <v>177</v>
      </c>
      <c r="G7376" t="s">
        <v>155</v>
      </c>
      <c r="H7376" t="s">
        <v>162</v>
      </c>
      <c r="I7376">
        <v>2310</v>
      </c>
      <c r="J7376" t="s">
        <v>381</v>
      </c>
      <c r="K7376" t="s">
        <v>4234</v>
      </c>
      <c r="L7376" t="s">
        <v>304</v>
      </c>
      <c r="M7376" t="s">
        <v>867</v>
      </c>
      <c r="N7376">
        <v>294</v>
      </c>
      <c r="O7376">
        <v>0</v>
      </c>
      <c r="P7376">
        <v>7</v>
      </c>
      <c r="Q7376" t="s">
        <v>73</v>
      </c>
      <c r="R7376" t="s">
        <v>238</v>
      </c>
      <c r="S7376" t="s">
        <v>239</v>
      </c>
      <c r="T7376">
        <v>180</v>
      </c>
      <c r="U7376">
        <v>170</v>
      </c>
      <c r="V7376">
        <v>94.44</v>
      </c>
      <c r="W7376" t="s">
        <v>133</v>
      </c>
      <c r="X7376">
        <v>8467</v>
      </c>
      <c r="Y7376">
        <v>1439390</v>
      </c>
      <c r="Z7376">
        <v>84320</v>
      </c>
      <c r="AA7376">
        <v>82790</v>
      </c>
      <c r="AB7376">
        <v>1606500</v>
      </c>
      <c r="AC7376">
        <v>1223930</v>
      </c>
      <c r="AD7376">
        <v>382570</v>
      </c>
      <c r="AE7376" t="s">
        <v>81</v>
      </c>
      <c r="AF7376" t="s">
        <v>78</v>
      </c>
      <c r="AG7376" t="s">
        <v>240</v>
      </c>
      <c r="AH7376" t="s">
        <v>147</v>
      </c>
      <c r="AI7376" t="s">
        <v>138</v>
      </c>
      <c r="AJ7376" t="str">
        <f t="shared" si="115"/>
        <v>Jan</v>
      </c>
    </row>
    <row r="7377" spans="1:36" x14ac:dyDescent="0.3">
      <c r="A7377" t="s">
        <v>15833</v>
      </c>
      <c r="B7377" s="33">
        <v>45814</v>
      </c>
      <c r="C7377" t="s">
        <v>95</v>
      </c>
      <c r="D7377" t="s">
        <v>15834</v>
      </c>
      <c r="E7377" t="s">
        <v>179</v>
      </c>
      <c r="F7377" t="s">
        <v>181</v>
      </c>
      <c r="G7377" t="s">
        <v>166</v>
      </c>
      <c r="H7377" t="s">
        <v>159</v>
      </c>
      <c r="I7377">
        <v>696</v>
      </c>
      <c r="J7377" t="s">
        <v>477</v>
      </c>
      <c r="K7377" t="s">
        <v>1368</v>
      </c>
      <c r="L7377" t="s">
        <v>477</v>
      </c>
      <c r="M7377" t="s">
        <v>5325</v>
      </c>
      <c r="N7377">
        <v>116</v>
      </c>
      <c r="O7377">
        <v>0</v>
      </c>
      <c r="P7377">
        <v>20</v>
      </c>
      <c r="Q7377" t="s">
        <v>73</v>
      </c>
      <c r="R7377" t="s">
        <v>238</v>
      </c>
      <c r="S7377" t="s">
        <v>239</v>
      </c>
      <c r="T7377">
        <v>189</v>
      </c>
      <c r="U7377">
        <v>175</v>
      </c>
      <c r="V7377">
        <v>92.59</v>
      </c>
      <c r="W7377" t="s">
        <v>133</v>
      </c>
      <c r="X7377">
        <v>6421</v>
      </c>
      <c r="Y7377">
        <v>1123675</v>
      </c>
      <c r="Z7377">
        <v>41650</v>
      </c>
      <c r="AA7377">
        <v>114450</v>
      </c>
      <c r="AB7377">
        <v>1279775</v>
      </c>
      <c r="AC7377">
        <v>801672</v>
      </c>
      <c r="AD7377">
        <v>478103</v>
      </c>
      <c r="AE7377" t="s">
        <v>72</v>
      </c>
      <c r="AF7377" t="s">
        <v>81</v>
      </c>
      <c r="AG7377" t="s">
        <v>240</v>
      </c>
      <c r="AH7377" t="s">
        <v>144</v>
      </c>
      <c r="AI7377" t="s">
        <v>139</v>
      </c>
      <c r="AJ7377" t="str">
        <f t="shared" si="115"/>
        <v>Jun</v>
      </c>
    </row>
    <row r="7378" spans="1:36" x14ac:dyDescent="0.3">
      <c r="A7378" t="s">
        <v>15835</v>
      </c>
      <c r="B7378" s="33">
        <v>45904</v>
      </c>
      <c r="C7378" t="s">
        <v>93</v>
      </c>
      <c r="D7378" t="s">
        <v>15836</v>
      </c>
      <c r="E7378" t="s">
        <v>172</v>
      </c>
      <c r="F7378" t="s">
        <v>179</v>
      </c>
      <c r="G7378" t="s">
        <v>155</v>
      </c>
      <c r="H7378" t="s">
        <v>166</v>
      </c>
      <c r="I7378">
        <v>1593</v>
      </c>
      <c r="J7378" t="s">
        <v>362</v>
      </c>
      <c r="K7378" t="s">
        <v>1026</v>
      </c>
      <c r="L7378" t="s">
        <v>353</v>
      </c>
      <c r="M7378" t="s">
        <v>2661</v>
      </c>
      <c r="N7378">
        <v>249</v>
      </c>
      <c r="O7378">
        <v>0</v>
      </c>
      <c r="P7378">
        <v>14</v>
      </c>
      <c r="Q7378" t="s">
        <v>73</v>
      </c>
      <c r="R7378" t="s">
        <v>238</v>
      </c>
      <c r="S7378" t="s">
        <v>239</v>
      </c>
      <c r="T7378">
        <v>186</v>
      </c>
      <c r="U7378">
        <v>106</v>
      </c>
      <c r="V7378">
        <v>56.99</v>
      </c>
      <c r="W7378" t="s">
        <v>133</v>
      </c>
      <c r="X7378">
        <v>4540</v>
      </c>
      <c r="Y7378">
        <v>481240</v>
      </c>
      <c r="Z7378">
        <v>42082</v>
      </c>
      <c r="AA7378">
        <v>44414</v>
      </c>
      <c r="AB7378">
        <v>567736</v>
      </c>
      <c r="AC7378">
        <v>363265</v>
      </c>
      <c r="AD7378">
        <v>204471</v>
      </c>
      <c r="AE7378" t="s">
        <v>81</v>
      </c>
      <c r="AF7378" t="s">
        <v>72</v>
      </c>
      <c r="AG7378" t="s">
        <v>240</v>
      </c>
      <c r="AH7378" t="s">
        <v>144</v>
      </c>
      <c r="AI7378" t="s">
        <v>138</v>
      </c>
      <c r="AJ7378" t="str">
        <f t="shared" si="115"/>
        <v>Sep</v>
      </c>
    </row>
    <row r="7379" spans="1:36" x14ac:dyDescent="0.3">
      <c r="A7379" t="s">
        <v>15837</v>
      </c>
      <c r="B7379" s="33">
        <v>45997</v>
      </c>
      <c r="C7379" t="s">
        <v>97</v>
      </c>
      <c r="D7379" t="s">
        <v>15838</v>
      </c>
      <c r="E7379" t="s">
        <v>174</v>
      </c>
      <c r="F7379" t="s">
        <v>177</v>
      </c>
      <c r="G7379" t="s">
        <v>158</v>
      </c>
      <c r="H7379" t="s">
        <v>162</v>
      </c>
      <c r="I7379">
        <v>1001</v>
      </c>
      <c r="J7379" t="s">
        <v>447</v>
      </c>
      <c r="K7379" t="s">
        <v>3917</v>
      </c>
      <c r="L7379" t="s">
        <v>386</v>
      </c>
      <c r="M7379" t="s">
        <v>3985</v>
      </c>
      <c r="N7379">
        <v>132</v>
      </c>
      <c r="O7379">
        <v>16</v>
      </c>
      <c r="P7379">
        <v>23</v>
      </c>
      <c r="Q7379" t="s">
        <v>73</v>
      </c>
      <c r="R7379" t="s">
        <v>238</v>
      </c>
      <c r="S7379" t="s">
        <v>239</v>
      </c>
      <c r="T7379">
        <v>180</v>
      </c>
      <c r="U7379">
        <v>139</v>
      </c>
      <c r="V7379">
        <v>77.22</v>
      </c>
      <c r="W7379" t="s">
        <v>133</v>
      </c>
      <c r="X7379">
        <v>7824</v>
      </c>
      <c r="Y7379">
        <v>1087536</v>
      </c>
      <c r="Z7379">
        <v>27939</v>
      </c>
      <c r="AA7379">
        <v>37808</v>
      </c>
      <c r="AB7379">
        <v>1153283</v>
      </c>
      <c r="AC7379">
        <v>973294</v>
      </c>
      <c r="AD7379">
        <v>179989</v>
      </c>
      <c r="AE7379" t="s">
        <v>78</v>
      </c>
      <c r="AF7379" t="s">
        <v>78</v>
      </c>
      <c r="AG7379" t="s">
        <v>240</v>
      </c>
      <c r="AH7379" t="s">
        <v>144</v>
      </c>
      <c r="AI7379" t="s">
        <v>139</v>
      </c>
      <c r="AJ7379" t="str">
        <f t="shared" si="115"/>
        <v>Dec</v>
      </c>
    </row>
    <row r="7380" spans="1:36" x14ac:dyDescent="0.3">
      <c r="A7380" t="s">
        <v>15839</v>
      </c>
      <c r="B7380" s="33">
        <v>45796</v>
      </c>
      <c r="C7380" t="s">
        <v>93</v>
      </c>
      <c r="D7380" t="s">
        <v>15840</v>
      </c>
      <c r="E7380" t="s">
        <v>178</v>
      </c>
      <c r="F7380" t="s">
        <v>179</v>
      </c>
      <c r="G7380" t="s">
        <v>157</v>
      </c>
      <c r="H7380" t="s">
        <v>166</v>
      </c>
      <c r="I7380">
        <v>1496</v>
      </c>
      <c r="J7380" t="s">
        <v>588</v>
      </c>
      <c r="K7380" t="s">
        <v>2690</v>
      </c>
      <c r="L7380" t="s">
        <v>258</v>
      </c>
      <c r="M7380" t="s">
        <v>2690</v>
      </c>
      <c r="N7380">
        <v>197</v>
      </c>
      <c r="O7380">
        <v>0</v>
      </c>
      <c r="P7380">
        <v>-4</v>
      </c>
      <c r="Q7380" t="s">
        <v>70</v>
      </c>
      <c r="R7380" t="s">
        <v>238</v>
      </c>
      <c r="S7380" t="s">
        <v>239</v>
      </c>
      <c r="T7380">
        <v>180</v>
      </c>
      <c r="U7380">
        <v>154</v>
      </c>
      <c r="V7380">
        <v>85.56</v>
      </c>
      <c r="W7380" t="s">
        <v>135</v>
      </c>
      <c r="X7380">
        <v>10602</v>
      </c>
      <c r="Y7380">
        <v>1632708</v>
      </c>
      <c r="Z7380">
        <v>65296</v>
      </c>
      <c r="AA7380">
        <v>17710</v>
      </c>
      <c r="AB7380">
        <v>1715714</v>
      </c>
      <c r="AC7380">
        <v>1470868</v>
      </c>
      <c r="AD7380">
        <v>244846</v>
      </c>
      <c r="AE7380" t="s">
        <v>75</v>
      </c>
      <c r="AF7380" t="s">
        <v>72</v>
      </c>
      <c r="AG7380" t="s">
        <v>240</v>
      </c>
      <c r="AH7380" t="s">
        <v>146</v>
      </c>
      <c r="AI7380" t="s">
        <v>139</v>
      </c>
      <c r="AJ7380" t="str">
        <f t="shared" si="115"/>
        <v>May</v>
      </c>
    </row>
    <row r="7381" spans="1:36" x14ac:dyDescent="0.3">
      <c r="A7381" t="s">
        <v>15841</v>
      </c>
      <c r="B7381" s="33">
        <v>46021</v>
      </c>
      <c r="C7381" t="s">
        <v>93</v>
      </c>
      <c r="D7381" t="s">
        <v>15842</v>
      </c>
      <c r="E7381" t="s">
        <v>178</v>
      </c>
      <c r="F7381" t="s">
        <v>172</v>
      </c>
      <c r="G7381" t="s">
        <v>157</v>
      </c>
      <c r="H7381" t="s">
        <v>155</v>
      </c>
      <c r="I7381">
        <v>2065</v>
      </c>
      <c r="J7381" t="s">
        <v>310</v>
      </c>
      <c r="K7381" t="s">
        <v>2337</v>
      </c>
      <c r="L7381" t="s">
        <v>3678</v>
      </c>
      <c r="M7381" t="s">
        <v>2337</v>
      </c>
      <c r="N7381">
        <v>280</v>
      </c>
      <c r="O7381">
        <v>4</v>
      </c>
      <c r="P7381">
        <v>-10</v>
      </c>
      <c r="Q7381" t="s">
        <v>73</v>
      </c>
      <c r="R7381" t="s">
        <v>238</v>
      </c>
      <c r="S7381" t="s">
        <v>239</v>
      </c>
      <c r="T7381">
        <v>180</v>
      </c>
      <c r="U7381">
        <v>176</v>
      </c>
      <c r="V7381">
        <v>97.78</v>
      </c>
      <c r="W7381" t="s">
        <v>133</v>
      </c>
      <c r="X7381">
        <v>5422</v>
      </c>
      <c r="Y7381">
        <v>954272</v>
      </c>
      <c r="Z7381">
        <v>53152</v>
      </c>
      <c r="AA7381">
        <v>129008</v>
      </c>
      <c r="AB7381">
        <v>1136432</v>
      </c>
      <c r="AC7381">
        <v>805356</v>
      </c>
      <c r="AD7381">
        <v>331076</v>
      </c>
      <c r="AE7381" t="s">
        <v>75</v>
      </c>
      <c r="AF7381" t="s">
        <v>81</v>
      </c>
      <c r="AG7381" t="s">
        <v>240</v>
      </c>
      <c r="AH7381" t="s">
        <v>147</v>
      </c>
      <c r="AI7381" t="s">
        <v>140</v>
      </c>
      <c r="AJ7381" t="str">
        <f t="shared" si="115"/>
        <v>Dec</v>
      </c>
    </row>
    <row r="7382" spans="1:36" x14ac:dyDescent="0.3">
      <c r="A7382" t="s">
        <v>15843</v>
      </c>
      <c r="B7382" s="33">
        <v>45666</v>
      </c>
      <c r="C7382" t="s">
        <v>97</v>
      </c>
      <c r="D7382" t="s">
        <v>15844</v>
      </c>
      <c r="E7382" t="s">
        <v>178</v>
      </c>
      <c r="F7382" t="s">
        <v>177</v>
      </c>
      <c r="G7382" t="s">
        <v>157</v>
      </c>
      <c r="H7382" t="s">
        <v>162</v>
      </c>
      <c r="I7382">
        <v>678</v>
      </c>
      <c r="J7382" t="s">
        <v>457</v>
      </c>
      <c r="K7382" t="s">
        <v>1721</v>
      </c>
      <c r="L7382" t="s">
        <v>1007</v>
      </c>
      <c r="M7382" t="s">
        <v>3118</v>
      </c>
      <c r="N7382">
        <v>111</v>
      </c>
      <c r="O7382">
        <v>4</v>
      </c>
      <c r="P7382">
        <v>12</v>
      </c>
      <c r="Q7382" t="s">
        <v>73</v>
      </c>
      <c r="R7382" t="s">
        <v>238</v>
      </c>
      <c r="S7382" t="s">
        <v>239</v>
      </c>
      <c r="T7382">
        <v>180</v>
      </c>
      <c r="U7382">
        <v>157</v>
      </c>
      <c r="V7382">
        <v>87.22</v>
      </c>
      <c r="W7382" t="s">
        <v>133</v>
      </c>
      <c r="X7382">
        <v>7703</v>
      </c>
      <c r="Y7382">
        <v>1209371</v>
      </c>
      <c r="Z7382">
        <v>31871</v>
      </c>
      <c r="AA7382">
        <v>48199</v>
      </c>
      <c r="AB7382">
        <v>1289441</v>
      </c>
      <c r="AC7382">
        <v>1008140</v>
      </c>
      <c r="AD7382">
        <v>281301</v>
      </c>
      <c r="AE7382" t="s">
        <v>75</v>
      </c>
      <c r="AF7382" t="s">
        <v>78</v>
      </c>
      <c r="AG7382" t="s">
        <v>240</v>
      </c>
      <c r="AH7382" t="s">
        <v>146</v>
      </c>
      <c r="AI7382" t="s">
        <v>139</v>
      </c>
      <c r="AJ7382" t="str">
        <f t="shared" si="115"/>
        <v>Jan</v>
      </c>
    </row>
    <row r="7383" spans="1:36" x14ac:dyDescent="0.3">
      <c r="A7383" t="s">
        <v>15845</v>
      </c>
      <c r="B7383" s="33">
        <v>45927</v>
      </c>
      <c r="C7383" t="s">
        <v>95</v>
      </c>
      <c r="D7383" t="s">
        <v>15846</v>
      </c>
      <c r="E7383" t="s">
        <v>175</v>
      </c>
      <c r="F7383" t="s">
        <v>179</v>
      </c>
      <c r="G7383" t="s">
        <v>163</v>
      </c>
      <c r="H7383" t="s">
        <v>166</v>
      </c>
      <c r="I7383">
        <v>871</v>
      </c>
      <c r="J7383" t="s">
        <v>447</v>
      </c>
      <c r="K7383" t="s">
        <v>764</v>
      </c>
      <c r="L7383" t="s">
        <v>658</v>
      </c>
      <c r="M7383" t="s">
        <v>1634</v>
      </c>
      <c r="N7383">
        <v>127</v>
      </c>
      <c r="O7383">
        <v>39</v>
      </c>
      <c r="P7383">
        <v>43</v>
      </c>
      <c r="Q7383" t="s">
        <v>76</v>
      </c>
      <c r="R7383" t="s">
        <v>238</v>
      </c>
      <c r="S7383" t="s">
        <v>239</v>
      </c>
      <c r="T7383">
        <v>220</v>
      </c>
      <c r="U7383">
        <v>215</v>
      </c>
      <c r="V7383">
        <v>97.73</v>
      </c>
      <c r="W7383" t="s">
        <v>133</v>
      </c>
      <c r="X7383">
        <v>5098</v>
      </c>
      <c r="Y7383">
        <v>1096070</v>
      </c>
      <c r="Z7383">
        <v>115885</v>
      </c>
      <c r="AA7383">
        <v>96105</v>
      </c>
      <c r="AB7383">
        <v>1308060</v>
      </c>
      <c r="AC7383">
        <v>1147620</v>
      </c>
      <c r="AD7383">
        <v>160440</v>
      </c>
      <c r="AE7383" t="s">
        <v>75</v>
      </c>
      <c r="AF7383" t="s">
        <v>72</v>
      </c>
      <c r="AG7383" t="s">
        <v>240</v>
      </c>
      <c r="AH7383" t="s">
        <v>144</v>
      </c>
      <c r="AI7383" t="s">
        <v>138</v>
      </c>
      <c r="AJ7383" t="str">
        <f t="shared" si="115"/>
        <v>Sep</v>
      </c>
    </row>
    <row r="7384" spans="1:36" x14ac:dyDescent="0.3">
      <c r="A7384" t="s">
        <v>15847</v>
      </c>
      <c r="B7384" s="33">
        <v>45819</v>
      </c>
      <c r="C7384" t="s">
        <v>99</v>
      </c>
      <c r="D7384" t="s">
        <v>15848</v>
      </c>
      <c r="E7384" t="s">
        <v>173</v>
      </c>
      <c r="F7384" t="s">
        <v>176</v>
      </c>
      <c r="G7384" t="s">
        <v>161</v>
      </c>
      <c r="H7384" t="s">
        <v>156</v>
      </c>
      <c r="I7384">
        <v>759</v>
      </c>
      <c r="J7384" t="s">
        <v>603</v>
      </c>
      <c r="K7384" t="s">
        <v>1027</v>
      </c>
      <c r="L7384" t="s">
        <v>3207</v>
      </c>
      <c r="M7384" t="s">
        <v>803</v>
      </c>
      <c r="N7384">
        <v>111</v>
      </c>
      <c r="O7384">
        <v>16</v>
      </c>
      <c r="P7384">
        <v>8</v>
      </c>
      <c r="Q7384" t="s">
        <v>73</v>
      </c>
      <c r="R7384" t="s">
        <v>238</v>
      </c>
      <c r="S7384" t="s">
        <v>239</v>
      </c>
      <c r="T7384">
        <v>189</v>
      </c>
      <c r="U7384">
        <v>138</v>
      </c>
      <c r="V7384">
        <v>73.02</v>
      </c>
      <c r="W7384" t="s">
        <v>135</v>
      </c>
      <c r="X7384">
        <v>4965</v>
      </c>
      <c r="Y7384">
        <v>685170</v>
      </c>
      <c r="Z7384">
        <v>35328</v>
      </c>
      <c r="AA7384">
        <v>87354</v>
      </c>
      <c r="AB7384">
        <v>807852</v>
      </c>
      <c r="AC7384">
        <v>474676</v>
      </c>
      <c r="AD7384">
        <v>333176</v>
      </c>
      <c r="AE7384" t="s">
        <v>78</v>
      </c>
      <c r="AF7384" t="s">
        <v>81</v>
      </c>
      <c r="AG7384" t="s">
        <v>240</v>
      </c>
      <c r="AH7384" t="s">
        <v>144</v>
      </c>
      <c r="AI7384" t="s">
        <v>138</v>
      </c>
      <c r="AJ7384" t="str">
        <f t="shared" si="115"/>
        <v>Jun</v>
      </c>
    </row>
    <row r="7385" spans="1:36" x14ac:dyDescent="0.3">
      <c r="A7385" t="s">
        <v>15849</v>
      </c>
      <c r="B7385" s="33">
        <v>45682</v>
      </c>
      <c r="C7385" t="s">
        <v>95</v>
      </c>
      <c r="D7385" t="s">
        <v>15850</v>
      </c>
      <c r="E7385" t="s">
        <v>173</v>
      </c>
      <c r="F7385" t="s">
        <v>178</v>
      </c>
      <c r="G7385" t="s">
        <v>161</v>
      </c>
      <c r="H7385" t="s">
        <v>157</v>
      </c>
      <c r="I7385">
        <v>828</v>
      </c>
      <c r="J7385" t="s">
        <v>459</v>
      </c>
      <c r="K7385" t="s">
        <v>1690</v>
      </c>
      <c r="L7385" t="s">
        <v>459</v>
      </c>
      <c r="M7385" t="s">
        <v>2376</v>
      </c>
      <c r="N7385">
        <v>140</v>
      </c>
      <c r="O7385">
        <v>0</v>
      </c>
      <c r="P7385">
        <v>11</v>
      </c>
      <c r="Q7385" t="s">
        <v>73</v>
      </c>
      <c r="R7385" t="s">
        <v>238</v>
      </c>
      <c r="S7385" t="s">
        <v>239</v>
      </c>
      <c r="T7385">
        <v>186</v>
      </c>
      <c r="U7385">
        <v>151</v>
      </c>
      <c r="V7385">
        <v>81.180000000000007</v>
      </c>
      <c r="W7385" t="s">
        <v>133</v>
      </c>
      <c r="X7385">
        <v>9313</v>
      </c>
      <c r="Y7385">
        <v>1406263</v>
      </c>
      <c r="Z7385">
        <v>50283</v>
      </c>
      <c r="AA7385">
        <v>107059</v>
      </c>
      <c r="AB7385">
        <v>1563605</v>
      </c>
      <c r="AC7385">
        <v>996829</v>
      </c>
      <c r="AD7385">
        <v>566776</v>
      </c>
      <c r="AE7385" t="s">
        <v>78</v>
      </c>
      <c r="AF7385" t="s">
        <v>75</v>
      </c>
      <c r="AG7385" t="s">
        <v>240</v>
      </c>
      <c r="AH7385" t="s">
        <v>146</v>
      </c>
      <c r="AI7385" t="s">
        <v>140</v>
      </c>
      <c r="AJ7385" t="str">
        <f t="shared" si="115"/>
        <v>Jan</v>
      </c>
    </row>
    <row r="7386" spans="1:36" x14ac:dyDescent="0.3">
      <c r="A7386" t="s">
        <v>15851</v>
      </c>
      <c r="B7386" s="33">
        <v>45736</v>
      </c>
      <c r="C7386" t="s">
        <v>96</v>
      </c>
      <c r="D7386" t="s">
        <v>15852</v>
      </c>
      <c r="E7386" t="s">
        <v>172</v>
      </c>
      <c r="F7386" t="s">
        <v>174</v>
      </c>
      <c r="G7386" t="s">
        <v>155</v>
      </c>
      <c r="H7386" t="s">
        <v>158</v>
      </c>
      <c r="I7386">
        <v>382</v>
      </c>
      <c r="J7386" t="s">
        <v>298</v>
      </c>
      <c r="K7386" t="s">
        <v>451</v>
      </c>
      <c r="L7386" t="s">
        <v>258</v>
      </c>
      <c r="M7386" t="s">
        <v>451</v>
      </c>
      <c r="N7386">
        <v>75</v>
      </c>
      <c r="O7386">
        <v>0</v>
      </c>
      <c r="P7386">
        <v>-3</v>
      </c>
      <c r="Q7386" t="s">
        <v>70</v>
      </c>
      <c r="R7386" t="s">
        <v>238</v>
      </c>
      <c r="S7386" t="s">
        <v>239</v>
      </c>
      <c r="T7386">
        <v>180</v>
      </c>
      <c r="U7386">
        <v>156</v>
      </c>
      <c r="V7386">
        <v>86.67</v>
      </c>
      <c r="W7386" t="s">
        <v>133</v>
      </c>
      <c r="X7386">
        <v>6768</v>
      </c>
      <c r="Y7386">
        <v>1055808</v>
      </c>
      <c r="Z7386">
        <v>37908</v>
      </c>
      <c r="AA7386">
        <v>68952</v>
      </c>
      <c r="AB7386">
        <v>1162668</v>
      </c>
      <c r="AC7386">
        <v>783683</v>
      </c>
      <c r="AD7386">
        <v>378985</v>
      </c>
      <c r="AE7386" t="s">
        <v>81</v>
      </c>
      <c r="AF7386" t="s">
        <v>78</v>
      </c>
      <c r="AG7386" t="s">
        <v>240</v>
      </c>
      <c r="AH7386" t="s">
        <v>146</v>
      </c>
      <c r="AI7386" t="s">
        <v>139</v>
      </c>
      <c r="AJ7386" t="str">
        <f t="shared" si="115"/>
        <v>Mar</v>
      </c>
    </row>
    <row r="7387" spans="1:36" x14ac:dyDescent="0.3">
      <c r="A7387" t="s">
        <v>15853</v>
      </c>
      <c r="B7387" s="33">
        <v>45740</v>
      </c>
      <c r="C7387" t="s">
        <v>99</v>
      </c>
      <c r="D7387" t="s">
        <v>12382</v>
      </c>
      <c r="E7387" t="s">
        <v>179</v>
      </c>
      <c r="F7387" t="s">
        <v>181</v>
      </c>
      <c r="G7387" t="s">
        <v>166</v>
      </c>
      <c r="H7387" t="s">
        <v>159</v>
      </c>
      <c r="I7387">
        <v>809</v>
      </c>
      <c r="J7387" t="s">
        <v>377</v>
      </c>
      <c r="K7387" t="s">
        <v>2156</v>
      </c>
      <c r="L7387" t="s">
        <v>1536</v>
      </c>
      <c r="M7387" t="s">
        <v>1560</v>
      </c>
      <c r="N7387">
        <v>125</v>
      </c>
      <c r="O7387">
        <v>12</v>
      </c>
      <c r="P7387">
        <v>42</v>
      </c>
      <c r="Q7387" t="s">
        <v>76</v>
      </c>
      <c r="R7387" t="s">
        <v>238</v>
      </c>
      <c r="S7387" t="s">
        <v>239</v>
      </c>
      <c r="T7387">
        <v>150</v>
      </c>
      <c r="U7387">
        <v>104</v>
      </c>
      <c r="V7387">
        <v>69.33</v>
      </c>
      <c r="W7387" t="s">
        <v>133</v>
      </c>
      <c r="X7387">
        <v>7030</v>
      </c>
      <c r="Y7387">
        <v>731120</v>
      </c>
      <c r="Z7387">
        <v>17160</v>
      </c>
      <c r="AA7387">
        <v>56576</v>
      </c>
      <c r="AB7387">
        <v>804856</v>
      </c>
      <c r="AC7387">
        <v>509542</v>
      </c>
      <c r="AD7387">
        <v>295314</v>
      </c>
      <c r="AE7387" t="s">
        <v>72</v>
      </c>
      <c r="AF7387" t="s">
        <v>81</v>
      </c>
      <c r="AG7387" t="s">
        <v>240</v>
      </c>
      <c r="AH7387" t="s">
        <v>145</v>
      </c>
      <c r="AI7387" t="s">
        <v>139</v>
      </c>
      <c r="AJ7387" t="str">
        <f t="shared" si="115"/>
        <v>Mar</v>
      </c>
    </row>
    <row r="7388" spans="1:36" x14ac:dyDescent="0.3">
      <c r="A7388" t="s">
        <v>15854</v>
      </c>
      <c r="B7388" s="33">
        <v>45834</v>
      </c>
      <c r="C7388" t="s">
        <v>93</v>
      </c>
      <c r="D7388" t="s">
        <v>15855</v>
      </c>
      <c r="E7388" t="s">
        <v>176</v>
      </c>
      <c r="F7388" t="s">
        <v>179</v>
      </c>
      <c r="G7388" t="s">
        <v>156</v>
      </c>
      <c r="H7388" t="s">
        <v>166</v>
      </c>
      <c r="I7388">
        <v>2020</v>
      </c>
      <c r="J7388" t="s">
        <v>581</v>
      </c>
      <c r="K7388" t="s">
        <v>3600</v>
      </c>
      <c r="L7388" t="s">
        <v>581</v>
      </c>
      <c r="M7388" t="s">
        <v>2899</v>
      </c>
      <c r="N7388">
        <v>297</v>
      </c>
      <c r="O7388">
        <v>0</v>
      </c>
      <c r="P7388">
        <v>5</v>
      </c>
      <c r="Q7388" t="s">
        <v>70</v>
      </c>
      <c r="R7388" t="s">
        <v>238</v>
      </c>
      <c r="S7388" t="s">
        <v>239</v>
      </c>
      <c r="T7388">
        <v>180</v>
      </c>
      <c r="U7388">
        <v>159</v>
      </c>
      <c r="V7388">
        <v>88.33</v>
      </c>
      <c r="W7388" t="s">
        <v>133</v>
      </c>
      <c r="X7388">
        <v>5576</v>
      </c>
      <c r="Y7388">
        <v>886584</v>
      </c>
      <c r="Z7388">
        <v>78864</v>
      </c>
      <c r="AA7388">
        <v>65826</v>
      </c>
      <c r="AB7388">
        <v>1031274</v>
      </c>
      <c r="AC7388">
        <v>807279</v>
      </c>
      <c r="AD7388">
        <v>223995</v>
      </c>
      <c r="AE7388" t="s">
        <v>81</v>
      </c>
      <c r="AF7388" t="s">
        <v>72</v>
      </c>
      <c r="AG7388" t="s">
        <v>240</v>
      </c>
      <c r="AH7388" t="s">
        <v>144</v>
      </c>
      <c r="AI7388" t="s">
        <v>140</v>
      </c>
      <c r="AJ7388" t="str">
        <f t="shared" si="115"/>
        <v>Jun</v>
      </c>
    </row>
    <row r="7389" spans="1:36" x14ac:dyDescent="0.3">
      <c r="A7389" t="s">
        <v>15856</v>
      </c>
      <c r="B7389" s="33">
        <v>45983</v>
      </c>
      <c r="C7389" t="s">
        <v>93</v>
      </c>
      <c r="D7389" t="s">
        <v>15857</v>
      </c>
      <c r="E7389" t="s">
        <v>177</v>
      </c>
      <c r="F7389" t="s">
        <v>172</v>
      </c>
      <c r="G7389" t="s">
        <v>162</v>
      </c>
      <c r="H7389" t="s">
        <v>155</v>
      </c>
      <c r="I7389">
        <v>2096</v>
      </c>
      <c r="J7389" t="s">
        <v>469</v>
      </c>
      <c r="K7389" t="s">
        <v>2109</v>
      </c>
      <c r="L7389" t="s">
        <v>310</v>
      </c>
      <c r="M7389" t="s">
        <v>2376</v>
      </c>
      <c r="N7389">
        <v>256</v>
      </c>
      <c r="O7389">
        <v>0</v>
      </c>
      <c r="P7389">
        <v>15</v>
      </c>
      <c r="Q7389" t="s">
        <v>73</v>
      </c>
      <c r="R7389" t="s">
        <v>238</v>
      </c>
      <c r="S7389" t="s">
        <v>239</v>
      </c>
      <c r="T7389">
        <v>189</v>
      </c>
      <c r="U7389">
        <v>85</v>
      </c>
      <c r="V7389">
        <v>44.97</v>
      </c>
      <c r="W7389" t="s">
        <v>133</v>
      </c>
      <c r="X7389">
        <v>9852</v>
      </c>
      <c r="Y7389">
        <v>837420</v>
      </c>
      <c r="Z7389">
        <v>45985</v>
      </c>
      <c r="AA7389">
        <v>47515</v>
      </c>
      <c r="AB7389">
        <v>930920</v>
      </c>
      <c r="AC7389">
        <v>556482</v>
      </c>
      <c r="AD7389">
        <v>374438</v>
      </c>
      <c r="AE7389" t="s">
        <v>78</v>
      </c>
      <c r="AF7389" t="s">
        <v>81</v>
      </c>
      <c r="AG7389" t="s">
        <v>240</v>
      </c>
      <c r="AH7389" t="s">
        <v>147</v>
      </c>
      <c r="AI7389" t="s">
        <v>138</v>
      </c>
      <c r="AJ7389" t="str">
        <f t="shared" si="115"/>
        <v>Nov</v>
      </c>
    </row>
    <row r="7390" spans="1:36" x14ac:dyDescent="0.3">
      <c r="A7390" t="s">
        <v>15858</v>
      </c>
      <c r="B7390" s="33">
        <v>45926</v>
      </c>
      <c r="C7390" t="s">
        <v>99</v>
      </c>
      <c r="D7390" t="s">
        <v>15859</v>
      </c>
      <c r="E7390" t="s">
        <v>172</v>
      </c>
      <c r="F7390" t="s">
        <v>177</v>
      </c>
      <c r="G7390" t="s">
        <v>155</v>
      </c>
      <c r="H7390" t="s">
        <v>162</v>
      </c>
      <c r="I7390">
        <v>945</v>
      </c>
      <c r="J7390" t="s">
        <v>310</v>
      </c>
      <c r="K7390" t="s">
        <v>2957</v>
      </c>
      <c r="L7390" t="s">
        <v>310</v>
      </c>
      <c r="M7390" t="s">
        <v>2957</v>
      </c>
      <c r="N7390">
        <v>143</v>
      </c>
      <c r="O7390">
        <v>0</v>
      </c>
      <c r="P7390">
        <v>-10</v>
      </c>
      <c r="Q7390" t="s">
        <v>70</v>
      </c>
      <c r="R7390" t="s">
        <v>238</v>
      </c>
      <c r="S7390" t="s">
        <v>239</v>
      </c>
      <c r="T7390">
        <v>180</v>
      </c>
      <c r="U7390">
        <v>149</v>
      </c>
      <c r="V7390">
        <v>82.78</v>
      </c>
      <c r="W7390" t="s">
        <v>133</v>
      </c>
      <c r="X7390">
        <v>4023</v>
      </c>
      <c r="Y7390">
        <v>599427</v>
      </c>
      <c r="Z7390">
        <v>36952</v>
      </c>
      <c r="AA7390">
        <v>19966</v>
      </c>
      <c r="AB7390">
        <v>656345</v>
      </c>
      <c r="AC7390">
        <v>395308</v>
      </c>
      <c r="AD7390">
        <v>261037</v>
      </c>
      <c r="AE7390" t="s">
        <v>81</v>
      </c>
      <c r="AF7390" t="s">
        <v>78</v>
      </c>
      <c r="AG7390" t="s">
        <v>240</v>
      </c>
      <c r="AH7390" t="s">
        <v>144</v>
      </c>
      <c r="AI7390" t="s">
        <v>138</v>
      </c>
      <c r="AJ7390" t="str">
        <f t="shared" si="115"/>
        <v>Sep</v>
      </c>
    </row>
    <row r="7391" spans="1:36" x14ac:dyDescent="0.3">
      <c r="A7391" t="s">
        <v>15860</v>
      </c>
      <c r="B7391" s="33">
        <v>45866</v>
      </c>
      <c r="C7391" t="s">
        <v>96</v>
      </c>
      <c r="D7391" t="s">
        <v>15861</v>
      </c>
      <c r="E7391" t="s">
        <v>177</v>
      </c>
      <c r="F7391" t="s">
        <v>179</v>
      </c>
      <c r="G7391" t="s">
        <v>162</v>
      </c>
      <c r="H7391" t="s">
        <v>166</v>
      </c>
      <c r="I7391">
        <v>705</v>
      </c>
      <c r="J7391" t="s">
        <v>391</v>
      </c>
      <c r="K7391" t="s">
        <v>900</v>
      </c>
      <c r="L7391" t="s">
        <v>258</v>
      </c>
      <c r="M7391" t="s">
        <v>4930</v>
      </c>
      <c r="N7391">
        <v>100</v>
      </c>
      <c r="O7391">
        <v>60</v>
      </c>
      <c r="P7391">
        <v>67</v>
      </c>
      <c r="Q7391" t="s">
        <v>76</v>
      </c>
      <c r="R7391" t="s">
        <v>238</v>
      </c>
      <c r="S7391" t="s">
        <v>239</v>
      </c>
      <c r="T7391">
        <v>180</v>
      </c>
      <c r="U7391">
        <v>124</v>
      </c>
      <c r="V7391">
        <v>68.89</v>
      </c>
      <c r="W7391" t="s">
        <v>133</v>
      </c>
      <c r="X7391">
        <v>4098</v>
      </c>
      <c r="Y7391">
        <v>508152</v>
      </c>
      <c r="Z7391">
        <v>53196</v>
      </c>
      <c r="AA7391">
        <v>97960</v>
      </c>
      <c r="AB7391">
        <v>659308</v>
      </c>
      <c r="AC7391">
        <v>546013</v>
      </c>
      <c r="AD7391">
        <v>113295</v>
      </c>
      <c r="AE7391" t="s">
        <v>78</v>
      </c>
      <c r="AF7391" t="s">
        <v>72</v>
      </c>
      <c r="AG7391" t="s">
        <v>240</v>
      </c>
      <c r="AH7391" t="s">
        <v>147</v>
      </c>
      <c r="AI7391" t="s">
        <v>139</v>
      </c>
      <c r="AJ7391" t="str">
        <f t="shared" si="115"/>
        <v>Jul</v>
      </c>
    </row>
    <row r="7392" spans="1:36" x14ac:dyDescent="0.3">
      <c r="A7392" t="s">
        <v>15862</v>
      </c>
      <c r="B7392" s="33">
        <v>45961</v>
      </c>
      <c r="C7392" t="s">
        <v>98</v>
      </c>
      <c r="D7392" t="s">
        <v>14020</v>
      </c>
      <c r="E7392" t="s">
        <v>181</v>
      </c>
      <c r="F7392" t="s">
        <v>180</v>
      </c>
      <c r="G7392" t="s">
        <v>159</v>
      </c>
      <c r="H7392" t="s">
        <v>160</v>
      </c>
      <c r="I7392">
        <v>1719</v>
      </c>
      <c r="J7392" t="s">
        <v>469</v>
      </c>
      <c r="K7392" t="s">
        <v>4219</v>
      </c>
      <c r="L7392" t="s">
        <v>4501</v>
      </c>
      <c r="M7392" t="s">
        <v>2065</v>
      </c>
      <c r="N7392">
        <v>235</v>
      </c>
      <c r="O7392">
        <v>35</v>
      </c>
      <c r="P7392">
        <v>52</v>
      </c>
      <c r="Q7392" t="s">
        <v>76</v>
      </c>
      <c r="R7392" t="s">
        <v>238</v>
      </c>
      <c r="S7392" t="s">
        <v>239</v>
      </c>
      <c r="T7392">
        <v>189</v>
      </c>
      <c r="U7392">
        <v>155</v>
      </c>
      <c r="V7392">
        <v>82.01</v>
      </c>
      <c r="W7392" t="s">
        <v>133</v>
      </c>
      <c r="X7392">
        <v>5004</v>
      </c>
      <c r="Y7392">
        <v>775620</v>
      </c>
      <c r="Z7392">
        <v>54715</v>
      </c>
      <c r="AA7392">
        <v>68510</v>
      </c>
      <c r="AB7392">
        <v>898845</v>
      </c>
      <c r="AC7392">
        <v>695296</v>
      </c>
      <c r="AD7392">
        <v>203549</v>
      </c>
      <c r="AE7392" t="s">
        <v>81</v>
      </c>
      <c r="AF7392" t="s">
        <v>81</v>
      </c>
      <c r="AG7392" t="s">
        <v>240</v>
      </c>
      <c r="AH7392" t="s">
        <v>147</v>
      </c>
      <c r="AI7392" t="s">
        <v>139</v>
      </c>
      <c r="AJ7392" t="str">
        <f t="shared" si="115"/>
        <v>Oct</v>
      </c>
    </row>
    <row r="7393" spans="1:36" x14ac:dyDescent="0.3">
      <c r="A7393" t="s">
        <v>15863</v>
      </c>
      <c r="B7393" s="33">
        <v>46019</v>
      </c>
      <c r="C7393" t="s">
        <v>96</v>
      </c>
      <c r="D7393" t="s">
        <v>15864</v>
      </c>
      <c r="E7393" t="s">
        <v>180</v>
      </c>
      <c r="F7393" t="s">
        <v>177</v>
      </c>
      <c r="G7393" t="s">
        <v>160</v>
      </c>
      <c r="H7393" t="s">
        <v>162</v>
      </c>
      <c r="I7393">
        <v>1789</v>
      </c>
      <c r="J7393" t="s">
        <v>377</v>
      </c>
      <c r="K7393" t="s">
        <v>3263</v>
      </c>
      <c r="L7393" t="s">
        <v>377</v>
      </c>
      <c r="M7393" t="s">
        <v>322</v>
      </c>
      <c r="N7393">
        <v>229</v>
      </c>
      <c r="O7393">
        <v>0</v>
      </c>
      <c r="P7393">
        <v>14</v>
      </c>
      <c r="Q7393" t="s">
        <v>73</v>
      </c>
      <c r="R7393" t="s">
        <v>238</v>
      </c>
      <c r="S7393" t="s">
        <v>239</v>
      </c>
      <c r="T7393">
        <v>150</v>
      </c>
      <c r="U7393">
        <v>127</v>
      </c>
      <c r="V7393">
        <v>84.67</v>
      </c>
      <c r="W7393" t="s">
        <v>133</v>
      </c>
      <c r="X7393">
        <v>7682</v>
      </c>
      <c r="Y7393">
        <v>975614</v>
      </c>
      <c r="Z7393">
        <v>53467</v>
      </c>
      <c r="AA7393">
        <v>98679</v>
      </c>
      <c r="AB7393">
        <v>1127760</v>
      </c>
      <c r="AC7393">
        <v>840360</v>
      </c>
      <c r="AD7393">
        <v>287400</v>
      </c>
      <c r="AE7393" t="s">
        <v>81</v>
      </c>
      <c r="AF7393" t="s">
        <v>78</v>
      </c>
      <c r="AG7393" t="s">
        <v>240</v>
      </c>
      <c r="AH7393" t="s">
        <v>146</v>
      </c>
      <c r="AI7393" t="s">
        <v>138</v>
      </c>
      <c r="AJ7393" t="str">
        <f t="shared" si="115"/>
        <v>Dec</v>
      </c>
    </row>
    <row r="7394" spans="1:36" x14ac:dyDescent="0.3">
      <c r="A7394" t="s">
        <v>15865</v>
      </c>
      <c r="B7394" s="33">
        <v>45877</v>
      </c>
      <c r="C7394" t="s">
        <v>95</v>
      </c>
      <c r="D7394" t="s">
        <v>15866</v>
      </c>
      <c r="E7394" t="s">
        <v>180</v>
      </c>
      <c r="F7394" t="s">
        <v>179</v>
      </c>
      <c r="G7394" t="s">
        <v>160</v>
      </c>
      <c r="H7394" t="s">
        <v>166</v>
      </c>
      <c r="I7394">
        <v>884</v>
      </c>
      <c r="J7394" t="s">
        <v>469</v>
      </c>
      <c r="K7394" t="s">
        <v>2049</v>
      </c>
      <c r="L7394" t="s">
        <v>789</v>
      </c>
      <c r="M7394" t="s">
        <v>2049</v>
      </c>
      <c r="N7394">
        <v>133</v>
      </c>
      <c r="O7394">
        <v>2</v>
      </c>
      <c r="P7394">
        <v>-10</v>
      </c>
      <c r="Q7394" t="s">
        <v>73</v>
      </c>
      <c r="R7394" t="s">
        <v>238</v>
      </c>
      <c r="S7394" t="s">
        <v>239</v>
      </c>
      <c r="T7394">
        <v>186</v>
      </c>
      <c r="U7394">
        <v>139</v>
      </c>
      <c r="V7394">
        <v>74.73</v>
      </c>
      <c r="W7394" t="s">
        <v>133</v>
      </c>
      <c r="X7394">
        <v>9931</v>
      </c>
      <c r="Y7394">
        <v>1380409</v>
      </c>
      <c r="Z7394">
        <v>57268</v>
      </c>
      <c r="AA7394">
        <v>47677</v>
      </c>
      <c r="AB7394">
        <v>1485354</v>
      </c>
      <c r="AC7394">
        <v>1126989</v>
      </c>
      <c r="AD7394">
        <v>358365</v>
      </c>
      <c r="AE7394" t="s">
        <v>81</v>
      </c>
      <c r="AF7394" t="s">
        <v>72</v>
      </c>
      <c r="AG7394" t="s">
        <v>240</v>
      </c>
      <c r="AH7394" t="s">
        <v>144</v>
      </c>
      <c r="AI7394" t="s">
        <v>139</v>
      </c>
      <c r="AJ7394" t="str">
        <f t="shared" si="115"/>
        <v>Aug</v>
      </c>
    </row>
    <row r="7395" spans="1:36" x14ac:dyDescent="0.3">
      <c r="A7395" t="s">
        <v>15867</v>
      </c>
      <c r="B7395" s="33">
        <v>45931</v>
      </c>
      <c r="C7395" t="s">
        <v>93</v>
      </c>
      <c r="D7395" t="s">
        <v>15868</v>
      </c>
      <c r="E7395" t="s">
        <v>179</v>
      </c>
      <c r="F7395" t="s">
        <v>174</v>
      </c>
      <c r="G7395" t="s">
        <v>166</v>
      </c>
      <c r="H7395" t="s">
        <v>158</v>
      </c>
      <c r="I7395">
        <v>1222</v>
      </c>
      <c r="J7395" t="s">
        <v>731</v>
      </c>
      <c r="K7395" t="s">
        <v>10525</v>
      </c>
      <c r="L7395" t="s">
        <v>626</v>
      </c>
      <c r="M7395" t="s">
        <v>3207</v>
      </c>
      <c r="N7395">
        <v>174</v>
      </c>
      <c r="O7395">
        <v>0</v>
      </c>
      <c r="P7395">
        <v>22</v>
      </c>
      <c r="Q7395" t="s">
        <v>73</v>
      </c>
      <c r="R7395" t="s">
        <v>238</v>
      </c>
      <c r="S7395" t="s">
        <v>239</v>
      </c>
      <c r="T7395">
        <v>220</v>
      </c>
      <c r="U7395">
        <v>215</v>
      </c>
      <c r="V7395">
        <v>97.73</v>
      </c>
      <c r="W7395" t="s">
        <v>133</v>
      </c>
      <c r="X7395">
        <v>6662</v>
      </c>
      <c r="Y7395">
        <v>1432330</v>
      </c>
      <c r="Z7395">
        <v>46870</v>
      </c>
      <c r="AA7395">
        <v>90730</v>
      </c>
      <c r="AB7395">
        <v>1569930</v>
      </c>
      <c r="AC7395">
        <v>1176885</v>
      </c>
      <c r="AD7395">
        <v>393045</v>
      </c>
      <c r="AE7395" t="s">
        <v>72</v>
      </c>
      <c r="AF7395" t="s">
        <v>78</v>
      </c>
      <c r="AG7395" t="s">
        <v>240</v>
      </c>
      <c r="AH7395" t="s">
        <v>145</v>
      </c>
      <c r="AI7395" t="s">
        <v>140</v>
      </c>
      <c r="AJ7395" t="str">
        <f t="shared" si="115"/>
        <v>Oct</v>
      </c>
    </row>
    <row r="7396" spans="1:36" x14ac:dyDescent="0.3">
      <c r="A7396" t="s">
        <v>15869</v>
      </c>
      <c r="B7396" s="33">
        <v>45796</v>
      </c>
      <c r="C7396" t="s">
        <v>93</v>
      </c>
      <c r="D7396" t="s">
        <v>15870</v>
      </c>
      <c r="E7396" t="s">
        <v>180</v>
      </c>
      <c r="F7396" t="s">
        <v>173</v>
      </c>
      <c r="G7396" t="s">
        <v>160</v>
      </c>
      <c r="H7396" t="s">
        <v>161</v>
      </c>
      <c r="I7396">
        <v>2392</v>
      </c>
      <c r="J7396" t="s">
        <v>336</v>
      </c>
      <c r="K7396" t="s">
        <v>3263</v>
      </c>
      <c r="L7396" t="s">
        <v>581</v>
      </c>
      <c r="M7396" t="s">
        <v>1121</v>
      </c>
      <c r="N7396">
        <v>349</v>
      </c>
      <c r="O7396">
        <v>0</v>
      </c>
      <c r="P7396">
        <v>18</v>
      </c>
      <c r="Q7396" t="s">
        <v>73</v>
      </c>
      <c r="R7396" t="s">
        <v>238</v>
      </c>
      <c r="S7396" t="s">
        <v>239</v>
      </c>
      <c r="T7396">
        <v>180</v>
      </c>
      <c r="U7396">
        <v>128</v>
      </c>
      <c r="V7396">
        <v>71.11</v>
      </c>
      <c r="W7396" t="s">
        <v>133</v>
      </c>
      <c r="X7396">
        <v>8180</v>
      </c>
      <c r="Y7396">
        <v>1047040</v>
      </c>
      <c r="Z7396">
        <v>65536</v>
      </c>
      <c r="AA7396">
        <v>94592</v>
      </c>
      <c r="AB7396">
        <v>1207168</v>
      </c>
      <c r="AC7396">
        <v>792622</v>
      </c>
      <c r="AD7396">
        <v>414546</v>
      </c>
      <c r="AE7396" t="s">
        <v>81</v>
      </c>
      <c r="AF7396" t="s">
        <v>78</v>
      </c>
      <c r="AG7396" t="s">
        <v>240</v>
      </c>
      <c r="AH7396" t="s">
        <v>147</v>
      </c>
      <c r="AI7396" t="s">
        <v>139</v>
      </c>
      <c r="AJ7396" t="str">
        <f t="shared" si="115"/>
        <v>May</v>
      </c>
    </row>
    <row r="7397" spans="1:36" x14ac:dyDescent="0.3">
      <c r="A7397" t="s">
        <v>15871</v>
      </c>
      <c r="B7397" s="33">
        <v>45910</v>
      </c>
      <c r="C7397" t="s">
        <v>93</v>
      </c>
      <c r="D7397" t="s">
        <v>15872</v>
      </c>
      <c r="E7397" t="s">
        <v>181</v>
      </c>
      <c r="F7397" t="s">
        <v>172</v>
      </c>
      <c r="G7397" t="s">
        <v>159</v>
      </c>
      <c r="H7397" t="s">
        <v>155</v>
      </c>
      <c r="I7397">
        <v>2278</v>
      </c>
      <c r="J7397" t="s">
        <v>357</v>
      </c>
      <c r="K7397" t="s">
        <v>573</v>
      </c>
      <c r="L7397" t="s">
        <v>581</v>
      </c>
      <c r="M7397" t="s">
        <v>2018</v>
      </c>
      <c r="N7397">
        <v>293</v>
      </c>
      <c r="O7397">
        <v>0</v>
      </c>
      <c r="P7397">
        <v>44</v>
      </c>
      <c r="Q7397" t="s">
        <v>76</v>
      </c>
      <c r="R7397" t="s">
        <v>238</v>
      </c>
      <c r="S7397" t="s">
        <v>239</v>
      </c>
      <c r="T7397">
        <v>150</v>
      </c>
      <c r="U7397">
        <v>107</v>
      </c>
      <c r="V7397">
        <v>71.33</v>
      </c>
      <c r="W7397" t="s">
        <v>133</v>
      </c>
      <c r="X7397">
        <v>6659</v>
      </c>
      <c r="Y7397">
        <v>712513</v>
      </c>
      <c r="Z7397">
        <v>55319</v>
      </c>
      <c r="AA7397">
        <v>60455</v>
      </c>
      <c r="AB7397">
        <v>828287</v>
      </c>
      <c r="AC7397">
        <v>657259</v>
      </c>
      <c r="AD7397">
        <v>171028</v>
      </c>
      <c r="AE7397" t="s">
        <v>81</v>
      </c>
      <c r="AF7397" t="s">
        <v>81</v>
      </c>
      <c r="AG7397" t="s">
        <v>240</v>
      </c>
      <c r="AH7397" t="s">
        <v>146</v>
      </c>
      <c r="AI7397" t="s">
        <v>139</v>
      </c>
      <c r="AJ7397" t="str">
        <f t="shared" si="115"/>
        <v>Sep</v>
      </c>
    </row>
    <row r="7398" spans="1:36" x14ac:dyDescent="0.3">
      <c r="A7398" t="s">
        <v>15873</v>
      </c>
      <c r="B7398" s="33">
        <v>45690</v>
      </c>
      <c r="C7398" t="s">
        <v>99</v>
      </c>
      <c r="D7398" t="s">
        <v>15874</v>
      </c>
      <c r="E7398" t="s">
        <v>179</v>
      </c>
      <c r="F7398" t="s">
        <v>177</v>
      </c>
      <c r="G7398" t="s">
        <v>166</v>
      </c>
      <c r="H7398" t="s">
        <v>162</v>
      </c>
      <c r="I7398">
        <v>2349</v>
      </c>
      <c r="J7398" t="s">
        <v>280</v>
      </c>
      <c r="K7398" t="s">
        <v>2112</v>
      </c>
      <c r="L7398" t="s">
        <v>719</v>
      </c>
      <c r="M7398" t="s">
        <v>2911</v>
      </c>
      <c r="N7398">
        <v>279</v>
      </c>
      <c r="O7398">
        <v>46</v>
      </c>
      <c r="P7398">
        <v>72</v>
      </c>
      <c r="Q7398" t="s">
        <v>76</v>
      </c>
      <c r="R7398" t="s">
        <v>238</v>
      </c>
      <c r="S7398" t="s">
        <v>239</v>
      </c>
      <c r="T7398">
        <v>150</v>
      </c>
      <c r="U7398">
        <v>107</v>
      </c>
      <c r="V7398">
        <v>71.33</v>
      </c>
      <c r="W7398" t="s">
        <v>135</v>
      </c>
      <c r="X7398">
        <v>8566</v>
      </c>
      <c r="Y7398">
        <v>916562</v>
      </c>
      <c r="Z7398">
        <v>29853</v>
      </c>
      <c r="AA7398">
        <v>78859</v>
      </c>
      <c r="AB7398">
        <v>1025274</v>
      </c>
      <c r="AC7398">
        <v>748741</v>
      </c>
      <c r="AD7398">
        <v>276533</v>
      </c>
      <c r="AE7398" t="s">
        <v>72</v>
      </c>
      <c r="AF7398" t="s">
        <v>78</v>
      </c>
      <c r="AG7398" t="s">
        <v>240</v>
      </c>
      <c r="AH7398" t="s">
        <v>146</v>
      </c>
      <c r="AI7398" t="s">
        <v>139</v>
      </c>
      <c r="AJ7398" t="str">
        <f t="shared" si="115"/>
        <v>Feb</v>
      </c>
    </row>
    <row r="7399" spans="1:36" x14ac:dyDescent="0.3">
      <c r="A7399" t="s">
        <v>15875</v>
      </c>
      <c r="B7399" s="33">
        <v>45874</v>
      </c>
      <c r="C7399" t="s">
        <v>98</v>
      </c>
      <c r="D7399" t="s">
        <v>15876</v>
      </c>
      <c r="E7399" t="s">
        <v>179</v>
      </c>
      <c r="F7399" t="s">
        <v>181</v>
      </c>
      <c r="G7399" t="s">
        <v>166</v>
      </c>
      <c r="H7399" t="s">
        <v>159</v>
      </c>
      <c r="I7399">
        <v>1043</v>
      </c>
      <c r="J7399" t="s">
        <v>280</v>
      </c>
      <c r="K7399" t="s">
        <v>1430</v>
      </c>
      <c r="L7399" t="s">
        <v>3973</v>
      </c>
      <c r="M7399" t="s">
        <v>299</v>
      </c>
      <c r="N7399">
        <v>168</v>
      </c>
      <c r="O7399">
        <v>9</v>
      </c>
      <c r="P7399">
        <v>13</v>
      </c>
      <c r="Q7399" t="s">
        <v>73</v>
      </c>
      <c r="R7399" t="s">
        <v>238</v>
      </c>
      <c r="S7399" t="s">
        <v>239</v>
      </c>
      <c r="T7399">
        <v>186</v>
      </c>
      <c r="U7399">
        <v>117</v>
      </c>
      <c r="V7399">
        <v>62.9</v>
      </c>
      <c r="W7399" t="s">
        <v>133</v>
      </c>
      <c r="X7399">
        <v>5307</v>
      </c>
      <c r="Y7399">
        <v>620919</v>
      </c>
      <c r="Z7399">
        <v>43290</v>
      </c>
      <c r="AA7399">
        <v>23400</v>
      </c>
      <c r="AB7399">
        <v>687609</v>
      </c>
      <c r="AC7399">
        <v>495463</v>
      </c>
      <c r="AD7399">
        <v>192146</v>
      </c>
      <c r="AE7399" t="s">
        <v>72</v>
      </c>
      <c r="AF7399" t="s">
        <v>81</v>
      </c>
      <c r="AG7399" t="s">
        <v>240</v>
      </c>
      <c r="AH7399" t="s">
        <v>144</v>
      </c>
      <c r="AI7399" t="s">
        <v>138</v>
      </c>
      <c r="AJ7399" t="str">
        <f t="shared" si="115"/>
        <v>Aug</v>
      </c>
    </row>
    <row r="7400" spans="1:36" x14ac:dyDescent="0.3">
      <c r="A7400" t="s">
        <v>15877</v>
      </c>
      <c r="B7400" s="33">
        <v>45992</v>
      </c>
      <c r="C7400" t="s">
        <v>93</v>
      </c>
      <c r="D7400" t="s">
        <v>15878</v>
      </c>
      <c r="E7400" t="s">
        <v>179</v>
      </c>
      <c r="F7400" t="s">
        <v>175</v>
      </c>
      <c r="G7400" t="s">
        <v>166</v>
      </c>
      <c r="H7400" t="s">
        <v>163</v>
      </c>
      <c r="I7400">
        <v>899</v>
      </c>
      <c r="J7400" t="s">
        <v>615</v>
      </c>
      <c r="K7400" t="s">
        <v>1553</v>
      </c>
      <c r="L7400" t="s">
        <v>615</v>
      </c>
      <c r="M7400" t="s">
        <v>1553</v>
      </c>
      <c r="N7400">
        <v>146</v>
      </c>
      <c r="O7400">
        <v>0</v>
      </c>
      <c r="P7400">
        <v>-7</v>
      </c>
      <c r="Q7400" t="s">
        <v>70</v>
      </c>
      <c r="R7400" t="s">
        <v>238</v>
      </c>
      <c r="S7400" t="s">
        <v>239</v>
      </c>
      <c r="T7400">
        <v>220</v>
      </c>
      <c r="U7400">
        <v>191</v>
      </c>
      <c r="V7400">
        <v>86.82</v>
      </c>
      <c r="W7400" t="s">
        <v>133</v>
      </c>
      <c r="X7400">
        <v>10351</v>
      </c>
      <c r="Y7400">
        <v>1977041</v>
      </c>
      <c r="Z7400">
        <v>47750</v>
      </c>
      <c r="AA7400">
        <v>54435</v>
      </c>
      <c r="AB7400">
        <v>2079226</v>
      </c>
      <c r="AC7400">
        <v>1757549</v>
      </c>
      <c r="AD7400">
        <v>321677</v>
      </c>
      <c r="AE7400" t="s">
        <v>72</v>
      </c>
      <c r="AF7400" t="s">
        <v>75</v>
      </c>
      <c r="AG7400" t="s">
        <v>240</v>
      </c>
      <c r="AH7400" t="s">
        <v>144</v>
      </c>
      <c r="AI7400" t="s">
        <v>138</v>
      </c>
      <c r="AJ7400" t="str">
        <f t="shared" si="115"/>
        <v>Dec</v>
      </c>
    </row>
    <row r="7401" spans="1:36" x14ac:dyDescent="0.3">
      <c r="A7401" t="s">
        <v>15879</v>
      </c>
      <c r="B7401" s="33">
        <v>45814</v>
      </c>
      <c r="C7401" t="s">
        <v>95</v>
      </c>
      <c r="D7401" t="s">
        <v>15880</v>
      </c>
      <c r="E7401" t="s">
        <v>178</v>
      </c>
      <c r="F7401" t="s">
        <v>173</v>
      </c>
      <c r="G7401" t="s">
        <v>157</v>
      </c>
      <c r="H7401" t="s">
        <v>161</v>
      </c>
      <c r="I7401">
        <v>1177</v>
      </c>
      <c r="J7401" t="s">
        <v>615</v>
      </c>
      <c r="K7401" t="s">
        <v>860</v>
      </c>
      <c r="L7401" t="s">
        <v>1162</v>
      </c>
      <c r="M7401" t="s">
        <v>2490</v>
      </c>
      <c r="N7401">
        <v>171</v>
      </c>
      <c r="O7401">
        <v>27</v>
      </c>
      <c r="P7401">
        <v>26</v>
      </c>
      <c r="Q7401" t="s">
        <v>73</v>
      </c>
      <c r="R7401" t="s">
        <v>238</v>
      </c>
      <c r="S7401" t="s">
        <v>239</v>
      </c>
      <c r="T7401">
        <v>220</v>
      </c>
      <c r="U7401">
        <v>189</v>
      </c>
      <c r="V7401">
        <v>85.91</v>
      </c>
      <c r="W7401" t="s">
        <v>135</v>
      </c>
      <c r="X7401">
        <v>8544</v>
      </c>
      <c r="Y7401">
        <v>1614816</v>
      </c>
      <c r="Z7401">
        <v>78057</v>
      </c>
      <c r="AA7401">
        <v>61614</v>
      </c>
      <c r="AB7401">
        <v>1754487</v>
      </c>
      <c r="AC7401">
        <v>1271664</v>
      </c>
      <c r="AD7401">
        <v>482823</v>
      </c>
      <c r="AE7401" t="s">
        <v>75</v>
      </c>
      <c r="AF7401" t="s">
        <v>78</v>
      </c>
      <c r="AG7401" t="s">
        <v>240</v>
      </c>
      <c r="AH7401" t="s">
        <v>146</v>
      </c>
      <c r="AI7401" t="s">
        <v>140</v>
      </c>
      <c r="AJ7401" t="str">
        <f t="shared" si="115"/>
        <v>Jun</v>
      </c>
    </row>
    <row r="7402" spans="1:36" x14ac:dyDescent="0.3">
      <c r="A7402" t="s">
        <v>15881</v>
      </c>
      <c r="B7402" s="33">
        <v>45760</v>
      </c>
      <c r="C7402" t="s">
        <v>95</v>
      </c>
      <c r="D7402" t="s">
        <v>6678</v>
      </c>
      <c r="E7402" t="s">
        <v>173</v>
      </c>
      <c r="F7402" t="s">
        <v>177</v>
      </c>
      <c r="G7402" t="s">
        <v>161</v>
      </c>
      <c r="H7402" t="s">
        <v>162</v>
      </c>
      <c r="I7402">
        <v>1840</v>
      </c>
      <c r="J7402" t="s">
        <v>385</v>
      </c>
      <c r="K7402" t="s">
        <v>4472</v>
      </c>
      <c r="L7402" t="s">
        <v>1938</v>
      </c>
      <c r="M7402" t="s">
        <v>488</v>
      </c>
      <c r="N7402">
        <v>226</v>
      </c>
      <c r="O7402">
        <v>39</v>
      </c>
      <c r="P7402">
        <v>38</v>
      </c>
      <c r="Q7402" t="s">
        <v>76</v>
      </c>
      <c r="R7402" t="s">
        <v>238</v>
      </c>
      <c r="S7402" t="s">
        <v>239</v>
      </c>
      <c r="T7402">
        <v>220</v>
      </c>
      <c r="U7402">
        <v>193</v>
      </c>
      <c r="V7402">
        <v>87.73</v>
      </c>
      <c r="W7402" t="s">
        <v>134</v>
      </c>
      <c r="X7402">
        <v>6684</v>
      </c>
      <c r="Y7402">
        <v>1290012</v>
      </c>
      <c r="Z7402">
        <v>44583</v>
      </c>
      <c r="AA7402">
        <v>126994</v>
      </c>
      <c r="AB7402">
        <v>1461589</v>
      </c>
      <c r="AC7402">
        <v>1199083</v>
      </c>
      <c r="AD7402">
        <v>262506</v>
      </c>
      <c r="AE7402" t="s">
        <v>78</v>
      </c>
      <c r="AF7402" t="s">
        <v>78</v>
      </c>
      <c r="AG7402" t="s">
        <v>240</v>
      </c>
      <c r="AH7402" t="s">
        <v>146</v>
      </c>
      <c r="AI7402" t="s">
        <v>138</v>
      </c>
      <c r="AJ7402" t="str">
        <f t="shared" si="115"/>
        <v>Apr</v>
      </c>
    </row>
    <row r="7403" spans="1:36" x14ac:dyDescent="0.3">
      <c r="A7403" t="s">
        <v>15882</v>
      </c>
      <c r="B7403" s="33">
        <v>45887</v>
      </c>
      <c r="C7403" t="s">
        <v>99</v>
      </c>
      <c r="D7403" t="s">
        <v>15883</v>
      </c>
      <c r="E7403" t="s">
        <v>177</v>
      </c>
      <c r="F7403" t="s">
        <v>180</v>
      </c>
      <c r="G7403" t="s">
        <v>162</v>
      </c>
      <c r="H7403" t="s">
        <v>160</v>
      </c>
      <c r="I7403">
        <v>1846</v>
      </c>
      <c r="J7403" t="s">
        <v>482</v>
      </c>
      <c r="K7403" t="s">
        <v>1331</v>
      </c>
      <c r="L7403" t="s">
        <v>736</v>
      </c>
      <c r="M7403" t="s">
        <v>1331</v>
      </c>
      <c r="N7403">
        <v>268</v>
      </c>
      <c r="O7403">
        <v>12</v>
      </c>
      <c r="P7403">
        <v>-10</v>
      </c>
      <c r="Q7403" t="s">
        <v>73</v>
      </c>
      <c r="R7403" t="s">
        <v>238</v>
      </c>
      <c r="S7403" t="s">
        <v>239</v>
      </c>
      <c r="T7403">
        <v>180</v>
      </c>
      <c r="U7403">
        <v>142</v>
      </c>
      <c r="V7403">
        <v>78.89</v>
      </c>
      <c r="W7403" t="s">
        <v>133</v>
      </c>
      <c r="X7403">
        <v>9423</v>
      </c>
      <c r="Y7403">
        <v>1338066</v>
      </c>
      <c r="Z7403">
        <v>55664</v>
      </c>
      <c r="AA7403">
        <v>83354</v>
      </c>
      <c r="AB7403">
        <v>1477084</v>
      </c>
      <c r="AC7403">
        <v>1078188</v>
      </c>
      <c r="AD7403">
        <v>398896</v>
      </c>
      <c r="AE7403" t="s">
        <v>78</v>
      </c>
      <c r="AF7403" t="s">
        <v>81</v>
      </c>
      <c r="AG7403" t="s">
        <v>240</v>
      </c>
      <c r="AH7403" t="s">
        <v>144</v>
      </c>
      <c r="AI7403" t="s">
        <v>138</v>
      </c>
      <c r="AJ7403" t="str">
        <f t="shared" si="115"/>
        <v>Aug</v>
      </c>
    </row>
    <row r="7404" spans="1:36" x14ac:dyDescent="0.3">
      <c r="A7404" t="s">
        <v>15884</v>
      </c>
      <c r="B7404" s="33">
        <v>45897</v>
      </c>
      <c r="C7404" t="s">
        <v>98</v>
      </c>
      <c r="D7404" t="s">
        <v>15885</v>
      </c>
      <c r="E7404" t="s">
        <v>176</v>
      </c>
      <c r="F7404" t="s">
        <v>175</v>
      </c>
      <c r="G7404" t="s">
        <v>156</v>
      </c>
      <c r="H7404" t="s">
        <v>163</v>
      </c>
      <c r="I7404">
        <v>1495</v>
      </c>
      <c r="J7404" t="s">
        <v>806</v>
      </c>
      <c r="K7404" t="s">
        <v>1910</v>
      </c>
      <c r="L7404" t="s">
        <v>304</v>
      </c>
      <c r="M7404" t="s">
        <v>1910</v>
      </c>
      <c r="N7404">
        <v>192</v>
      </c>
      <c r="O7404">
        <v>0</v>
      </c>
      <c r="P7404">
        <v>-10</v>
      </c>
      <c r="Q7404" t="s">
        <v>70</v>
      </c>
      <c r="R7404" t="s">
        <v>238</v>
      </c>
      <c r="S7404" t="s">
        <v>239</v>
      </c>
      <c r="T7404">
        <v>150</v>
      </c>
      <c r="U7404">
        <v>116</v>
      </c>
      <c r="V7404">
        <v>77.33</v>
      </c>
      <c r="W7404" t="s">
        <v>135</v>
      </c>
      <c r="X7404">
        <v>6479</v>
      </c>
      <c r="Y7404">
        <v>751564</v>
      </c>
      <c r="Z7404">
        <v>20184</v>
      </c>
      <c r="AA7404">
        <v>63336</v>
      </c>
      <c r="AB7404">
        <v>835084</v>
      </c>
      <c r="AC7404">
        <v>604261</v>
      </c>
      <c r="AD7404">
        <v>230823</v>
      </c>
      <c r="AE7404" t="s">
        <v>81</v>
      </c>
      <c r="AF7404" t="s">
        <v>75</v>
      </c>
      <c r="AG7404" t="s">
        <v>240</v>
      </c>
      <c r="AH7404" t="s">
        <v>145</v>
      </c>
      <c r="AI7404" t="s">
        <v>140</v>
      </c>
      <c r="AJ7404" t="str">
        <f t="shared" si="115"/>
        <v>Aug</v>
      </c>
    </row>
    <row r="7405" spans="1:36" x14ac:dyDescent="0.3">
      <c r="A7405" t="s">
        <v>15886</v>
      </c>
      <c r="B7405" s="33">
        <v>45695</v>
      </c>
      <c r="C7405" t="s">
        <v>99</v>
      </c>
      <c r="D7405" t="s">
        <v>15887</v>
      </c>
      <c r="E7405" t="s">
        <v>179</v>
      </c>
      <c r="F7405" t="s">
        <v>180</v>
      </c>
      <c r="G7405" t="s">
        <v>166</v>
      </c>
      <c r="H7405" t="s">
        <v>160</v>
      </c>
      <c r="I7405">
        <v>918</v>
      </c>
      <c r="J7405" t="s">
        <v>971</v>
      </c>
      <c r="K7405" t="s">
        <v>728</v>
      </c>
      <c r="L7405" t="s">
        <v>1706</v>
      </c>
      <c r="M7405" t="s">
        <v>745</v>
      </c>
      <c r="N7405">
        <v>134</v>
      </c>
      <c r="O7405">
        <v>57</v>
      </c>
      <c r="P7405">
        <v>62</v>
      </c>
      <c r="Q7405" t="s">
        <v>76</v>
      </c>
      <c r="R7405" t="s">
        <v>238</v>
      </c>
      <c r="S7405" t="s">
        <v>239</v>
      </c>
      <c r="T7405">
        <v>186</v>
      </c>
      <c r="U7405">
        <v>147</v>
      </c>
      <c r="V7405">
        <v>79.03</v>
      </c>
      <c r="W7405" t="s">
        <v>133</v>
      </c>
      <c r="X7405">
        <v>4671</v>
      </c>
      <c r="Y7405">
        <v>686637</v>
      </c>
      <c r="Z7405">
        <v>34104</v>
      </c>
      <c r="AA7405">
        <v>66297</v>
      </c>
      <c r="AB7405">
        <v>787038</v>
      </c>
      <c r="AC7405">
        <v>488619</v>
      </c>
      <c r="AD7405">
        <v>298419</v>
      </c>
      <c r="AE7405" t="s">
        <v>72</v>
      </c>
      <c r="AF7405" t="s">
        <v>81</v>
      </c>
      <c r="AG7405" t="s">
        <v>240</v>
      </c>
      <c r="AH7405" t="s">
        <v>144</v>
      </c>
      <c r="AI7405" t="s">
        <v>140</v>
      </c>
      <c r="AJ7405" t="str">
        <f t="shared" si="115"/>
        <v>Feb</v>
      </c>
    </row>
    <row r="7406" spans="1:36" x14ac:dyDescent="0.3">
      <c r="A7406" t="s">
        <v>15888</v>
      </c>
      <c r="B7406" s="33">
        <v>45731</v>
      </c>
      <c r="C7406" t="s">
        <v>98</v>
      </c>
      <c r="D7406" t="s">
        <v>15889</v>
      </c>
      <c r="E7406" t="s">
        <v>176</v>
      </c>
      <c r="F7406" t="s">
        <v>173</v>
      </c>
      <c r="G7406" t="s">
        <v>156</v>
      </c>
      <c r="H7406" t="s">
        <v>161</v>
      </c>
      <c r="I7406">
        <v>781</v>
      </c>
      <c r="J7406" t="s">
        <v>731</v>
      </c>
      <c r="K7406" t="s">
        <v>4425</v>
      </c>
      <c r="L7406" t="s">
        <v>626</v>
      </c>
      <c r="M7406" t="s">
        <v>2306</v>
      </c>
      <c r="N7406">
        <v>121</v>
      </c>
      <c r="O7406">
        <v>0</v>
      </c>
      <c r="P7406">
        <v>16</v>
      </c>
      <c r="Q7406" t="s">
        <v>73</v>
      </c>
      <c r="R7406" t="s">
        <v>238</v>
      </c>
      <c r="S7406" t="s">
        <v>239</v>
      </c>
      <c r="T7406">
        <v>186</v>
      </c>
      <c r="U7406">
        <v>120</v>
      </c>
      <c r="V7406">
        <v>64.52</v>
      </c>
      <c r="W7406" t="s">
        <v>133</v>
      </c>
      <c r="X7406">
        <v>6403</v>
      </c>
      <c r="Y7406">
        <v>768360</v>
      </c>
      <c r="Z7406">
        <v>63840</v>
      </c>
      <c r="AA7406">
        <v>48840</v>
      </c>
      <c r="AB7406">
        <v>881040</v>
      </c>
      <c r="AC7406">
        <v>637535</v>
      </c>
      <c r="AD7406">
        <v>243505</v>
      </c>
      <c r="AE7406" t="s">
        <v>81</v>
      </c>
      <c r="AF7406" t="s">
        <v>78</v>
      </c>
      <c r="AG7406" t="s">
        <v>240</v>
      </c>
      <c r="AH7406" t="s">
        <v>144</v>
      </c>
      <c r="AI7406" t="s">
        <v>139</v>
      </c>
      <c r="AJ7406" t="str">
        <f t="shared" si="115"/>
        <v>Mar</v>
      </c>
    </row>
    <row r="7407" spans="1:36" x14ac:dyDescent="0.3">
      <c r="A7407" t="s">
        <v>15890</v>
      </c>
      <c r="B7407" s="33">
        <v>45844</v>
      </c>
      <c r="C7407" t="s">
        <v>95</v>
      </c>
      <c r="D7407" t="s">
        <v>13428</v>
      </c>
      <c r="E7407" t="s">
        <v>180</v>
      </c>
      <c r="F7407" t="s">
        <v>177</v>
      </c>
      <c r="G7407" t="s">
        <v>160</v>
      </c>
      <c r="H7407" t="s">
        <v>162</v>
      </c>
      <c r="I7407">
        <v>889</v>
      </c>
      <c r="J7407" t="s">
        <v>381</v>
      </c>
      <c r="K7407" t="s">
        <v>2166</v>
      </c>
      <c r="L7407" t="s">
        <v>304</v>
      </c>
      <c r="M7407" t="s">
        <v>2166</v>
      </c>
      <c r="N7407">
        <v>131</v>
      </c>
      <c r="O7407">
        <v>0</v>
      </c>
      <c r="P7407">
        <v>-10</v>
      </c>
      <c r="Q7407" t="s">
        <v>70</v>
      </c>
      <c r="R7407" t="s">
        <v>238</v>
      </c>
      <c r="S7407" t="s">
        <v>239</v>
      </c>
      <c r="T7407">
        <v>189</v>
      </c>
      <c r="U7407">
        <v>151</v>
      </c>
      <c r="V7407">
        <v>79.89</v>
      </c>
      <c r="W7407" t="s">
        <v>133</v>
      </c>
      <c r="X7407">
        <v>8763</v>
      </c>
      <c r="Y7407">
        <v>1323213</v>
      </c>
      <c r="Z7407">
        <v>30804</v>
      </c>
      <c r="AA7407">
        <v>44998</v>
      </c>
      <c r="AB7407">
        <v>1399015</v>
      </c>
      <c r="AC7407">
        <v>924399</v>
      </c>
      <c r="AD7407">
        <v>474616</v>
      </c>
      <c r="AE7407" t="s">
        <v>81</v>
      </c>
      <c r="AF7407" t="s">
        <v>78</v>
      </c>
      <c r="AG7407" t="s">
        <v>240</v>
      </c>
      <c r="AH7407" t="s">
        <v>144</v>
      </c>
      <c r="AI7407" t="s">
        <v>140</v>
      </c>
      <c r="AJ7407" t="str">
        <f t="shared" si="115"/>
        <v>Jul</v>
      </c>
    </row>
    <row r="7408" spans="1:36" x14ac:dyDescent="0.3">
      <c r="A7408" t="s">
        <v>15891</v>
      </c>
      <c r="B7408" s="33">
        <v>45883</v>
      </c>
      <c r="C7408" t="s">
        <v>93</v>
      </c>
      <c r="D7408" t="s">
        <v>15892</v>
      </c>
      <c r="E7408" t="s">
        <v>175</v>
      </c>
      <c r="F7408" t="s">
        <v>172</v>
      </c>
      <c r="G7408" t="s">
        <v>163</v>
      </c>
      <c r="H7408" t="s">
        <v>155</v>
      </c>
      <c r="I7408">
        <v>2034</v>
      </c>
      <c r="J7408" t="s">
        <v>626</v>
      </c>
      <c r="K7408" t="s">
        <v>2416</v>
      </c>
      <c r="L7408" t="s">
        <v>433</v>
      </c>
      <c r="M7408" t="s">
        <v>3637</v>
      </c>
      <c r="N7408">
        <v>283</v>
      </c>
      <c r="O7408">
        <v>23</v>
      </c>
      <c r="P7408">
        <v>25</v>
      </c>
      <c r="Q7408" t="s">
        <v>73</v>
      </c>
      <c r="R7408" t="s">
        <v>238</v>
      </c>
      <c r="S7408" t="s">
        <v>239</v>
      </c>
      <c r="T7408">
        <v>150</v>
      </c>
      <c r="U7408">
        <v>138</v>
      </c>
      <c r="V7408">
        <v>92</v>
      </c>
      <c r="W7408" t="s">
        <v>135</v>
      </c>
      <c r="X7408">
        <v>4777</v>
      </c>
      <c r="Y7408">
        <v>659226</v>
      </c>
      <c r="Z7408">
        <v>69552</v>
      </c>
      <c r="AA7408">
        <v>92046</v>
      </c>
      <c r="AB7408">
        <v>820824</v>
      </c>
      <c r="AC7408">
        <v>549485</v>
      </c>
      <c r="AD7408">
        <v>271339</v>
      </c>
      <c r="AE7408" t="s">
        <v>75</v>
      </c>
      <c r="AF7408" t="s">
        <v>81</v>
      </c>
      <c r="AG7408" t="s">
        <v>240</v>
      </c>
      <c r="AH7408" t="s">
        <v>144</v>
      </c>
      <c r="AI7408" t="s">
        <v>139</v>
      </c>
      <c r="AJ7408" t="str">
        <f t="shared" si="115"/>
        <v>Aug</v>
      </c>
    </row>
    <row r="7409" spans="1:36" x14ac:dyDescent="0.3">
      <c r="A7409" t="s">
        <v>15893</v>
      </c>
      <c r="B7409" s="33">
        <v>45828</v>
      </c>
      <c r="C7409" t="s">
        <v>99</v>
      </c>
      <c r="D7409" t="s">
        <v>15894</v>
      </c>
      <c r="E7409" t="s">
        <v>172</v>
      </c>
      <c r="F7409" t="s">
        <v>181</v>
      </c>
      <c r="G7409" t="s">
        <v>155</v>
      </c>
      <c r="H7409" t="s">
        <v>159</v>
      </c>
      <c r="I7409">
        <v>949</v>
      </c>
      <c r="J7409" t="s">
        <v>477</v>
      </c>
      <c r="K7409" t="s">
        <v>968</v>
      </c>
      <c r="L7409" t="s">
        <v>495</v>
      </c>
      <c r="M7409" t="s">
        <v>1121</v>
      </c>
      <c r="N7409">
        <v>155</v>
      </c>
      <c r="O7409">
        <v>11</v>
      </c>
      <c r="P7409">
        <v>32</v>
      </c>
      <c r="Q7409" t="s">
        <v>76</v>
      </c>
      <c r="R7409" t="s">
        <v>238</v>
      </c>
      <c r="S7409" t="s">
        <v>239</v>
      </c>
      <c r="T7409">
        <v>189</v>
      </c>
      <c r="U7409">
        <v>149</v>
      </c>
      <c r="V7409">
        <v>78.84</v>
      </c>
      <c r="W7409" t="s">
        <v>133</v>
      </c>
      <c r="X7409">
        <v>8731</v>
      </c>
      <c r="Y7409">
        <v>1300919</v>
      </c>
      <c r="Z7409">
        <v>64517</v>
      </c>
      <c r="AA7409">
        <v>21158</v>
      </c>
      <c r="AB7409">
        <v>1386594</v>
      </c>
      <c r="AC7409">
        <v>1146453</v>
      </c>
      <c r="AD7409">
        <v>240141</v>
      </c>
      <c r="AE7409" t="s">
        <v>81</v>
      </c>
      <c r="AF7409" t="s">
        <v>81</v>
      </c>
      <c r="AG7409" t="s">
        <v>240</v>
      </c>
      <c r="AH7409" t="s">
        <v>147</v>
      </c>
      <c r="AI7409" t="s">
        <v>139</v>
      </c>
      <c r="AJ7409" t="str">
        <f t="shared" si="115"/>
        <v>Jun</v>
      </c>
    </row>
    <row r="7410" spans="1:36" x14ac:dyDescent="0.3">
      <c r="A7410" t="s">
        <v>15895</v>
      </c>
      <c r="B7410" s="33">
        <v>45691</v>
      </c>
      <c r="C7410" t="s">
        <v>93</v>
      </c>
      <c r="D7410" t="s">
        <v>6082</v>
      </c>
      <c r="E7410" t="s">
        <v>172</v>
      </c>
      <c r="F7410" t="s">
        <v>179</v>
      </c>
      <c r="G7410" t="s">
        <v>155</v>
      </c>
      <c r="H7410" t="s">
        <v>166</v>
      </c>
      <c r="I7410">
        <v>1087</v>
      </c>
      <c r="J7410" t="s">
        <v>482</v>
      </c>
      <c r="K7410" t="s">
        <v>2173</v>
      </c>
      <c r="L7410" t="s">
        <v>2441</v>
      </c>
      <c r="M7410" t="s">
        <v>485</v>
      </c>
      <c r="N7410">
        <v>169</v>
      </c>
      <c r="O7410">
        <v>18</v>
      </c>
      <c r="P7410">
        <v>28</v>
      </c>
      <c r="Q7410" t="s">
        <v>73</v>
      </c>
      <c r="R7410" t="s">
        <v>238</v>
      </c>
      <c r="S7410" t="s">
        <v>239</v>
      </c>
      <c r="T7410">
        <v>189</v>
      </c>
      <c r="U7410">
        <v>162</v>
      </c>
      <c r="V7410">
        <v>85.71</v>
      </c>
      <c r="W7410" t="s">
        <v>133</v>
      </c>
      <c r="X7410">
        <v>9732</v>
      </c>
      <c r="Y7410">
        <v>1576584</v>
      </c>
      <c r="Z7410">
        <v>59616</v>
      </c>
      <c r="AA7410">
        <v>65934</v>
      </c>
      <c r="AB7410">
        <v>1702134</v>
      </c>
      <c r="AC7410">
        <v>1357095</v>
      </c>
      <c r="AD7410">
        <v>345039</v>
      </c>
      <c r="AE7410" t="s">
        <v>81</v>
      </c>
      <c r="AF7410" t="s">
        <v>72</v>
      </c>
      <c r="AG7410" t="s">
        <v>240</v>
      </c>
      <c r="AH7410" t="s">
        <v>144</v>
      </c>
      <c r="AI7410" t="s">
        <v>139</v>
      </c>
      <c r="AJ7410" t="str">
        <f t="shared" si="115"/>
        <v>Feb</v>
      </c>
    </row>
    <row r="7411" spans="1:36" x14ac:dyDescent="0.3">
      <c r="A7411" t="s">
        <v>15896</v>
      </c>
      <c r="B7411" s="33">
        <v>45749</v>
      </c>
      <c r="C7411" t="s">
        <v>97</v>
      </c>
      <c r="D7411" t="s">
        <v>15897</v>
      </c>
      <c r="E7411" t="s">
        <v>174</v>
      </c>
      <c r="F7411" t="s">
        <v>181</v>
      </c>
      <c r="G7411" t="s">
        <v>158</v>
      </c>
      <c r="H7411" t="s">
        <v>159</v>
      </c>
      <c r="I7411">
        <v>1855</v>
      </c>
      <c r="J7411" t="s">
        <v>397</v>
      </c>
      <c r="K7411" t="s">
        <v>283</v>
      </c>
      <c r="L7411" t="s">
        <v>633</v>
      </c>
      <c r="M7411" t="s">
        <v>283</v>
      </c>
      <c r="N7411">
        <v>232</v>
      </c>
      <c r="O7411">
        <v>0</v>
      </c>
      <c r="P7411">
        <v>-3</v>
      </c>
      <c r="Q7411" t="s">
        <v>70</v>
      </c>
      <c r="R7411" t="s">
        <v>238</v>
      </c>
      <c r="S7411" t="s">
        <v>239</v>
      </c>
      <c r="T7411">
        <v>189</v>
      </c>
      <c r="U7411">
        <v>175</v>
      </c>
      <c r="V7411">
        <v>92.59</v>
      </c>
      <c r="W7411" t="s">
        <v>133</v>
      </c>
      <c r="X7411">
        <v>3396</v>
      </c>
      <c r="Y7411">
        <v>594300</v>
      </c>
      <c r="Z7411">
        <v>86800</v>
      </c>
      <c r="AA7411">
        <v>82600</v>
      </c>
      <c r="AB7411">
        <v>763700</v>
      </c>
      <c r="AC7411">
        <v>649700</v>
      </c>
      <c r="AD7411">
        <v>114000</v>
      </c>
      <c r="AE7411" t="s">
        <v>78</v>
      </c>
      <c r="AF7411" t="s">
        <v>81</v>
      </c>
      <c r="AG7411" t="s">
        <v>240</v>
      </c>
      <c r="AH7411" t="s">
        <v>147</v>
      </c>
      <c r="AI7411" t="s">
        <v>138</v>
      </c>
      <c r="AJ7411" t="str">
        <f t="shared" si="115"/>
        <v>Apr</v>
      </c>
    </row>
    <row r="7412" spans="1:36" x14ac:dyDescent="0.3">
      <c r="A7412" t="s">
        <v>15898</v>
      </c>
      <c r="B7412" s="33">
        <v>45725</v>
      </c>
      <c r="C7412" t="s">
        <v>99</v>
      </c>
      <c r="D7412" t="s">
        <v>15899</v>
      </c>
      <c r="E7412" t="s">
        <v>179</v>
      </c>
      <c r="F7412" t="s">
        <v>176</v>
      </c>
      <c r="G7412" t="s">
        <v>166</v>
      </c>
      <c r="H7412" t="s">
        <v>156</v>
      </c>
      <c r="I7412">
        <v>1070</v>
      </c>
      <c r="J7412" t="s">
        <v>275</v>
      </c>
      <c r="K7412" t="s">
        <v>300</v>
      </c>
      <c r="L7412" t="s">
        <v>4961</v>
      </c>
      <c r="M7412" t="s">
        <v>590</v>
      </c>
      <c r="N7412">
        <v>140</v>
      </c>
      <c r="O7412">
        <v>9</v>
      </c>
      <c r="P7412">
        <v>1</v>
      </c>
      <c r="Q7412" t="s">
        <v>73</v>
      </c>
      <c r="R7412" t="s">
        <v>238</v>
      </c>
      <c r="S7412" t="s">
        <v>239</v>
      </c>
      <c r="T7412">
        <v>189</v>
      </c>
      <c r="U7412">
        <v>166</v>
      </c>
      <c r="V7412">
        <v>87.83</v>
      </c>
      <c r="W7412" t="s">
        <v>133</v>
      </c>
      <c r="X7412">
        <v>2980</v>
      </c>
      <c r="Y7412">
        <v>494680</v>
      </c>
      <c r="Z7412">
        <v>53286</v>
      </c>
      <c r="AA7412">
        <v>103086</v>
      </c>
      <c r="AB7412">
        <v>651052</v>
      </c>
      <c r="AC7412">
        <v>425943</v>
      </c>
      <c r="AD7412">
        <v>225109</v>
      </c>
      <c r="AE7412" t="s">
        <v>72</v>
      </c>
      <c r="AF7412" t="s">
        <v>81</v>
      </c>
      <c r="AG7412" t="s">
        <v>240</v>
      </c>
      <c r="AH7412" t="s">
        <v>146</v>
      </c>
      <c r="AI7412" t="s">
        <v>139</v>
      </c>
      <c r="AJ7412" t="str">
        <f t="shared" si="115"/>
        <v>Mar</v>
      </c>
    </row>
    <row r="7413" spans="1:36" x14ac:dyDescent="0.3">
      <c r="A7413" t="s">
        <v>15900</v>
      </c>
      <c r="B7413" s="33">
        <v>45899</v>
      </c>
      <c r="C7413" t="s">
        <v>95</v>
      </c>
      <c r="D7413" t="s">
        <v>15901</v>
      </c>
      <c r="E7413" t="s">
        <v>174</v>
      </c>
      <c r="F7413" t="s">
        <v>173</v>
      </c>
      <c r="G7413" t="s">
        <v>158</v>
      </c>
      <c r="H7413" t="s">
        <v>161</v>
      </c>
      <c r="I7413">
        <v>1986</v>
      </c>
      <c r="J7413" t="s">
        <v>520</v>
      </c>
      <c r="K7413" t="s">
        <v>3741</v>
      </c>
      <c r="L7413" t="s">
        <v>495</v>
      </c>
      <c r="M7413" t="s">
        <v>12174</v>
      </c>
      <c r="N7413">
        <v>238</v>
      </c>
      <c r="O7413">
        <v>11</v>
      </c>
      <c r="P7413">
        <v>17</v>
      </c>
      <c r="Q7413" t="s">
        <v>73</v>
      </c>
      <c r="R7413" t="s">
        <v>238</v>
      </c>
      <c r="S7413" t="s">
        <v>239</v>
      </c>
      <c r="T7413">
        <v>150</v>
      </c>
      <c r="U7413">
        <v>121</v>
      </c>
      <c r="V7413">
        <v>80.67</v>
      </c>
      <c r="W7413" t="s">
        <v>133</v>
      </c>
      <c r="X7413">
        <v>5988</v>
      </c>
      <c r="Y7413">
        <v>724548</v>
      </c>
      <c r="Z7413">
        <v>49610</v>
      </c>
      <c r="AA7413">
        <v>74052</v>
      </c>
      <c r="AB7413">
        <v>848210</v>
      </c>
      <c r="AC7413">
        <v>601524</v>
      </c>
      <c r="AD7413">
        <v>246686</v>
      </c>
      <c r="AE7413" t="s">
        <v>78</v>
      </c>
      <c r="AF7413" t="s">
        <v>78</v>
      </c>
      <c r="AG7413" t="s">
        <v>240</v>
      </c>
      <c r="AH7413" t="s">
        <v>146</v>
      </c>
      <c r="AI7413" t="s">
        <v>140</v>
      </c>
      <c r="AJ7413" t="str">
        <f t="shared" si="115"/>
        <v>Aug</v>
      </c>
    </row>
    <row r="7414" spans="1:36" x14ac:dyDescent="0.3">
      <c r="A7414" t="s">
        <v>15902</v>
      </c>
      <c r="B7414" s="33">
        <v>45719</v>
      </c>
      <c r="C7414" t="s">
        <v>93</v>
      </c>
      <c r="D7414" t="s">
        <v>15903</v>
      </c>
      <c r="E7414" t="s">
        <v>175</v>
      </c>
      <c r="F7414" t="s">
        <v>178</v>
      </c>
      <c r="G7414" t="s">
        <v>163</v>
      </c>
      <c r="H7414" t="s">
        <v>157</v>
      </c>
      <c r="I7414">
        <v>1912</v>
      </c>
      <c r="J7414" t="s">
        <v>414</v>
      </c>
      <c r="K7414" t="s">
        <v>3912</v>
      </c>
      <c r="L7414" t="s">
        <v>477</v>
      </c>
      <c r="M7414" t="s">
        <v>3912</v>
      </c>
      <c r="N7414">
        <v>240</v>
      </c>
      <c r="O7414">
        <v>0</v>
      </c>
      <c r="P7414">
        <v>-4</v>
      </c>
      <c r="Q7414" t="s">
        <v>70</v>
      </c>
      <c r="R7414" t="s">
        <v>238</v>
      </c>
      <c r="S7414" t="s">
        <v>239</v>
      </c>
      <c r="T7414">
        <v>189</v>
      </c>
      <c r="U7414">
        <v>131</v>
      </c>
      <c r="V7414">
        <v>69.31</v>
      </c>
      <c r="W7414" t="s">
        <v>135</v>
      </c>
      <c r="X7414">
        <v>3315</v>
      </c>
      <c r="Y7414">
        <v>434265</v>
      </c>
      <c r="Z7414">
        <v>33536</v>
      </c>
      <c r="AA7414">
        <v>72574</v>
      </c>
      <c r="AB7414">
        <v>540375</v>
      </c>
      <c r="AC7414">
        <v>376325</v>
      </c>
      <c r="AD7414">
        <v>164050</v>
      </c>
      <c r="AE7414" t="s">
        <v>75</v>
      </c>
      <c r="AF7414" t="s">
        <v>75</v>
      </c>
      <c r="AG7414" t="s">
        <v>240</v>
      </c>
      <c r="AH7414" t="s">
        <v>144</v>
      </c>
      <c r="AI7414" t="s">
        <v>139</v>
      </c>
      <c r="AJ7414" t="str">
        <f t="shared" si="115"/>
        <v>Mar</v>
      </c>
    </row>
    <row r="7415" spans="1:36" x14ac:dyDescent="0.3">
      <c r="A7415" t="s">
        <v>15904</v>
      </c>
      <c r="B7415" s="33">
        <v>45945</v>
      </c>
      <c r="C7415" t="s">
        <v>93</v>
      </c>
      <c r="D7415" t="s">
        <v>15905</v>
      </c>
      <c r="E7415" t="s">
        <v>172</v>
      </c>
      <c r="F7415" t="s">
        <v>173</v>
      </c>
      <c r="G7415" t="s">
        <v>155</v>
      </c>
      <c r="H7415" t="s">
        <v>161</v>
      </c>
      <c r="I7415">
        <v>352</v>
      </c>
      <c r="J7415" t="s">
        <v>451</v>
      </c>
      <c r="K7415" t="s">
        <v>723</v>
      </c>
      <c r="L7415" t="s">
        <v>2389</v>
      </c>
      <c r="M7415" t="s">
        <v>1420</v>
      </c>
      <c r="N7415">
        <v>72</v>
      </c>
      <c r="O7415">
        <v>27</v>
      </c>
      <c r="P7415">
        <v>17</v>
      </c>
      <c r="Q7415" t="s">
        <v>73</v>
      </c>
      <c r="R7415" t="s">
        <v>238</v>
      </c>
      <c r="S7415" t="s">
        <v>239</v>
      </c>
      <c r="T7415">
        <v>180</v>
      </c>
      <c r="U7415">
        <v>136</v>
      </c>
      <c r="V7415">
        <v>75.56</v>
      </c>
      <c r="W7415" t="s">
        <v>133</v>
      </c>
      <c r="X7415">
        <v>8694</v>
      </c>
      <c r="Y7415">
        <v>1182384</v>
      </c>
      <c r="Z7415">
        <v>67184</v>
      </c>
      <c r="AA7415">
        <v>59160</v>
      </c>
      <c r="AB7415">
        <v>1308728</v>
      </c>
      <c r="AC7415">
        <v>1147484</v>
      </c>
      <c r="AD7415">
        <v>161244</v>
      </c>
      <c r="AE7415" t="s">
        <v>81</v>
      </c>
      <c r="AF7415" t="s">
        <v>78</v>
      </c>
      <c r="AG7415" t="s">
        <v>240</v>
      </c>
      <c r="AH7415" t="s">
        <v>144</v>
      </c>
      <c r="AI7415" t="s">
        <v>139</v>
      </c>
      <c r="AJ7415" t="str">
        <f t="shared" si="115"/>
        <v>Oct</v>
      </c>
    </row>
    <row r="7416" spans="1:36" x14ac:dyDescent="0.3">
      <c r="A7416" t="s">
        <v>15906</v>
      </c>
      <c r="B7416" s="33">
        <v>45749</v>
      </c>
      <c r="C7416" t="s">
        <v>93</v>
      </c>
      <c r="D7416" t="s">
        <v>15907</v>
      </c>
      <c r="E7416" t="s">
        <v>179</v>
      </c>
      <c r="F7416" t="s">
        <v>176</v>
      </c>
      <c r="G7416" t="s">
        <v>166</v>
      </c>
      <c r="H7416" t="s">
        <v>156</v>
      </c>
      <c r="I7416">
        <v>1406</v>
      </c>
      <c r="J7416" t="s">
        <v>639</v>
      </c>
      <c r="K7416" t="s">
        <v>1336</v>
      </c>
      <c r="L7416" t="s">
        <v>1045</v>
      </c>
      <c r="M7416" t="s">
        <v>1227</v>
      </c>
      <c r="N7416">
        <v>186</v>
      </c>
      <c r="O7416">
        <v>45</v>
      </c>
      <c r="P7416">
        <v>64</v>
      </c>
      <c r="Q7416" t="s">
        <v>76</v>
      </c>
      <c r="R7416" t="s">
        <v>238</v>
      </c>
      <c r="S7416" t="s">
        <v>239</v>
      </c>
      <c r="T7416">
        <v>180</v>
      </c>
      <c r="U7416">
        <v>153</v>
      </c>
      <c r="V7416">
        <v>85</v>
      </c>
      <c r="W7416" t="s">
        <v>134</v>
      </c>
      <c r="X7416">
        <v>6173</v>
      </c>
      <c r="Y7416">
        <v>944469</v>
      </c>
      <c r="Z7416">
        <v>65637</v>
      </c>
      <c r="AA7416">
        <v>116739</v>
      </c>
      <c r="AB7416">
        <v>1126845</v>
      </c>
      <c r="AC7416">
        <v>763475</v>
      </c>
      <c r="AD7416">
        <v>363370</v>
      </c>
      <c r="AE7416" t="s">
        <v>72</v>
      </c>
      <c r="AF7416" t="s">
        <v>81</v>
      </c>
      <c r="AG7416" t="s">
        <v>240</v>
      </c>
      <c r="AH7416" t="s">
        <v>145</v>
      </c>
      <c r="AI7416" t="s">
        <v>140</v>
      </c>
      <c r="AJ7416" t="str">
        <f t="shared" si="115"/>
        <v>Apr</v>
      </c>
    </row>
    <row r="7417" spans="1:36" x14ac:dyDescent="0.3">
      <c r="A7417" t="s">
        <v>15908</v>
      </c>
      <c r="B7417" s="33">
        <v>45766</v>
      </c>
      <c r="C7417" t="s">
        <v>97</v>
      </c>
      <c r="D7417" t="s">
        <v>15909</v>
      </c>
      <c r="E7417" t="s">
        <v>172</v>
      </c>
      <c r="F7417" t="s">
        <v>174</v>
      </c>
      <c r="G7417" t="s">
        <v>155</v>
      </c>
      <c r="H7417" t="s">
        <v>158</v>
      </c>
      <c r="I7417">
        <v>1326</v>
      </c>
      <c r="J7417" t="s">
        <v>381</v>
      </c>
      <c r="K7417" t="s">
        <v>4089</v>
      </c>
      <c r="L7417" t="s">
        <v>739</v>
      </c>
      <c r="M7417" t="s">
        <v>348</v>
      </c>
      <c r="N7417">
        <v>171</v>
      </c>
      <c r="O7417">
        <v>51</v>
      </c>
      <c r="P7417">
        <v>74</v>
      </c>
      <c r="Q7417" t="s">
        <v>76</v>
      </c>
      <c r="R7417" t="s">
        <v>238</v>
      </c>
      <c r="S7417" t="s">
        <v>239</v>
      </c>
      <c r="T7417">
        <v>150</v>
      </c>
      <c r="U7417">
        <v>130</v>
      </c>
      <c r="V7417">
        <v>86.67</v>
      </c>
      <c r="W7417" t="s">
        <v>133</v>
      </c>
      <c r="X7417">
        <v>2835</v>
      </c>
      <c r="Y7417">
        <v>368550</v>
      </c>
      <c r="Z7417">
        <v>23790</v>
      </c>
      <c r="AA7417">
        <v>30420</v>
      </c>
      <c r="AB7417">
        <v>422760</v>
      </c>
      <c r="AC7417">
        <v>268172</v>
      </c>
      <c r="AD7417">
        <v>154588</v>
      </c>
      <c r="AE7417" t="s">
        <v>81</v>
      </c>
      <c r="AF7417" t="s">
        <v>78</v>
      </c>
      <c r="AG7417" t="s">
        <v>240</v>
      </c>
      <c r="AH7417" t="s">
        <v>145</v>
      </c>
      <c r="AI7417" t="s">
        <v>139</v>
      </c>
      <c r="AJ7417" t="str">
        <f t="shared" si="115"/>
        <v>Apr</v>
      </c>
    </row>
    <row r="7418" spans="1:36" x14ac:dyDescent="0.3">
      <c r="A7418" t="s">
        <v>15910</v>
      </c>
      <c r="B7418" s="33">
        <v>45855</v>
      </c>
      <c r="C7418" t="s">
        <v>95</v>
      </c>
      <c r="D7418" t="s">
        <v>15911</v>
      </c>
      <c r="E7418" t="s">
        <v>174</v>
      </c>
      <c r="F7418" t="s">
        <v>180</v>
      </c>
      <c r="G7418" t="s">
        <v>158</v>
      </c>
      <c r="H7418" t="s">
        <v>160</v>
      </c>
      <c r="I7418">
        <v>442</v>
      </c>
      <c r="J7418" t="s">
        <v>451</v>
      </c>
      <c r="K7418" t="s">
        <v>2775</v>
      </c>
      <c r="L7418" t="s">
        <v>605</v>
      </c>
      <c r="M7418" t="s">
        <v>2775</v>
      </c>
      <c r="N7418">
        <v>79</v>
      </c>
      <c r="O7418">
        <v>0</v>
      </c>
      <c r="P7418">
        <v>-10</v>
      </c>
      <c r="Q7418" t="s">
        <v>70</v>
      </c>
      <c r="R7418" t="s">
        <v>238</v>
      </c>
      <c r="S7418" t="s">
        <v>239</v>
      </c>
      <c r="T7418">
        <v>180</v>
      </c>
      <c r="U7418">
        <v>131</v>
      </c>
      <c r="V7418">
        <v>72.78</v>
      </c>
      <c r="W7418" t="s">
        <v>133</v>
      </c>
      <c r="X7418">
        <v>3764</v>
      </c>
      <c r="Y7418">
        <v>493084</v>
      </c>
      <c r="Z7418">
        <v>69692</v>
      </c>
      <c r="AA7418">
        <v>26986</v>
      </c>
      <c r="AB7418">
        <v>589762</v>
      </c>
      <c r="AC7418">
        <v>368587</v>
      </c>
      <c r="AD7418">
        <v>221175</v>
      </c>
      <c r="AE7418" t="s">
        <v>78</v>
      </c>
      <c r="AF7418" t="s">
        <v>81</v>
      </c>
      <c r="AG7418" t="s">
        <v>240</v>
      </c>
      <c r="AH7418" t="s">
        <v>144</v>
      </c>
      <c r="AI7418" t="s">
        <v>139</v>
      </c>
      <c r="AJ7418" t="str">
        <f t="shared" si="115"/>
        <v>Jul</v>
      </c>
    </row>
    <row r="7419" spans="1:36" x14ac:dyDescent="0.3">
      <c r="A7419" t="s">
        <v>15912</v>
      </c>
      <c r="B7419" s="33">
        <v>45970</v>
      </c>
      <c r="C7419" t="s">
        <v>96</v>
      </c>
      <c r="D7419" t="s">
        <v>15913</v>
      </c>
      <c r="E7419" t="s">
        <v>173</v>
      </c>
      <c r="F7419" t="s">
        <v>178</v>
      </c>
      <c r="G7419" t="s">
        <v>161</v>
      </c>
      <c r="H7419" t="s">
        <v>157</v>
      </c>
      <c r="I7419">
        <v>1536</v>
      </c>
      <c r="J7419" t="s">
        <v>520</v>
      </c>
      <c r="K7419" t="s">
        <v>1959</v>
      </c>
      <c r="L7419" t="s">
        <v>477</v>
      </c>
      <c r="M7419" t="s">
        <v>1959</v>
      </c>
      <c r="N7419">
        <v>188</v>
      </c>
      <c r="O7419">
        <v>0</v>
      </c>
      <c r="P7419">
        <v>-8</v>
      </c>
      <c r="Q7419" t="s">
        <v>70</v>
      </c>
      <c r="R7419" t="s">
        <v>238</v>
      </c>
      <c r="S7419" t="s">
        <v>239</v>
      </c>
      <c r="T7419">
        <v>180</v>
      </c>
      <c r="U7419">
        <v>174</v>
      </c>
      <c r="V7419">
        <v>96.67</v>
      </c>
      <c r="W7419" t="s">
        <v>133</v>
      </c>
      <c r="X7419">
        <v>10787</v>
      </c>
      <c r="Y7419">
        <v>1876938</v>
      </c>
      <c r="Z7419">
        <v>75168</v>
      </c>
      <c r="AA7419">
        <v>93960</v>
      </c>
      <c r="AB7419">
        <v>2046066</v>
      </c>
      <c r="AC7419">
        <v>1725998</v>
      </c>
      <c r="AD7419">
        <v>320068</v>
      </c>
      <c r="AE7419" t="s">
        <v>78</v>
      </c>
      <c r="AF7419" t="s">
        <v>75</v>
      </c>
      <c r="AG7419" t="s">
        <v>240</v>
      </c>
      <c r="AH7419" t="s">
        <v>145</v>
      </c>
      <c r="AI7419" t="s">
        <v>138</v>
      </c>
      <c r="AJ7419" t="str">
        <f t="shared" si="115"/>
        <v>Nov</v>
      </c>
    </row>
    <row r="7420" spans="1:36" x14ac:dyDescent="0.3">
      <c r="A7420" t="s">
        <v>15914</v>
      </c>
      <c r="B7420" s="33">
        <v>45953</v>
      </c>
      <c r="C7420" t="s">
        <v>97</v>
      </c>
      <c r="D7420" t="s">
        <v>15915</v>
      </c>
      <c r="E7420" t="s">
        <v>175</v>
      </c>
      <c r="F7420" t="s">
        <v>178</v>
      </c>
      <c r="G7420" t="s">
        <v>163</v>
      </c>
      <c r="H7420" t="s">
        <v>157</v>
      </c>
      <c r="I7420">
        <v>1446</v>
      </c>
      <c r="J7420" t="s">
        <v>482</v>
      </c>
      <c r="K7420" t="s">
        <v>3336</v>
      </c>
      <c r="L7420" t="s">
        <v>408</v>
      </c>
      <c r="M7420" t="s">
        <v>3336</v>
      </c>
      <c r="N7420">
        <v>198</v>
      </c>
      <c r="O7420">
        <v>0</v>
      </c>
      <c r="P7420">
        <v>0</v>
      </c>
      <c r="Q7420" t="s">
        <v>70</v>
      </c>
      <c r="R7420" t="s">
        <v>238</v>
      </c>
      <c r="S7420" t="s">
        <v>239</v>
      </c>
      <c r="T7420">
        <v>189</v>
      </c>
      <c r="U7420">
        <v>184</v>
      </c>
      <c r="V7420">
        <v>97.35</v>
      </c>
      <c r="W7420" t="s">
        <v>135</v>
      </c>
      <c r="X7420">
        <v>9102</v>
      </c>
      <c r="Y7420">
        <v>1674768</v>
      </c>
      <c r="Z7420">
        <v>97704</v>
      </c>
      <c r="AA7420">
        <v>75808</v>
      </c>
      <c r="AB7420">
        <v>1848280</v>
      </c>
      <c r="AC7420">
        <v>1615522</v>
      </c>
      <c r="AD7420">
        <v>232758</v>
      </c>
      <c r="AE7420" t="s">
        <v>75</v>
      </c>
      <c r="AF7420" t="s">
        <v>75</v>
      </c>
      <c r="AG7420" t="s">
        <v>240</v>
      </c>
      <c r="AH7420" t="s">
        <v>144</v>
      </c>
      <c r="AI7420" t="s">
        <v>139</v>
      </c>
      <c r="AJ7420" t="str">
        <f t="shared" si="115"/>
        <v>Oct</v>
      </c>
    </row>
    <row r="7421" spans="1:36" x14ac:dyDescent="0.3">
      <c r="A7421" t="s">
        <v>15916</v>
      </c>
      <c r="B7421" s="33">
        <v>45967</v>
      </c>
      <c r="C7421" t="s">
        <v>97</v>
      </c>
      <c r="D7421" t="s">
        <v>15917</v>
      </c>
      <c r="E7421" t="s">
        <v>174</v>
      </c>
      <c r="F7421" t="s">
        <v>179</v>
      </c>
      <c r="G7421" t="s">
        <v>158</v>
      </c>
      <c r="H7421" t="s">
        <v>166</v>
      </c>
      <c r="I7421">
        <v>1732</v>
      </c>
      <c r="J7421" t="s">
        <v>477</v>
      </c>
      <c r="K7421" t="s">
        <v>4225</v>
      </c>
      <c r="L7421" t="s">
        <v>1505</v>
      </c>
      <c r="M7421" t="s">
        <v>4225</v>
      </c>
      <c r="N7421">
        <v>253</v>
      </c>
      <c r="O7421">
        <v>6</v>
      </c>
      <c r="P7421">
        <v>-6</v>
      </c>
      <c r="Q7421" t="s">
        <v>73</v>
      </c>
      <c r="R7421" t="s">
        <v>238</v>
      </c>
      <c r="S7421" t="s">
        <v>239</v>
      </c>
      <c r="T7421">
        <v>186</v>
      </c>
      <c r="U7421">
        <v>172</v>
      </c>
      <c r="V7421">
        <v>92.47</v>
      </c>
      <c r="W7421" t="s">
        <v>133</v>
      </c>
      <c r="X7421">
        <v>6084</v>
      </c>
      <c r="Y7421">
        <v>1046448</v>
      </c>
      <c r="Z7421">
        <v>66392</v>
      </c>
      <c r="AA7421">
        <v>42656</v>
      </c>
      <c r="AB7421">
        <v>1155496</v>
      </c>
      <c r="AC7421">
        <v>856338</v>
      </c>
      <c r="AD7421">
        <v>299158</v>
      </c>
      <c r="AE7421" t="s">
        <v>78</v>
      </c>
      <c r="AF7421" t="s">
        <v>72</v>
      </c>
      <c r="AG7421" t="s">
        <v>240</v>
      </c>
      <c r="AH7421" t="s">
        <v>144</v>
      </c>
      <c r="AI7421" t="s">
        <v>138</v>
      </c>
      <c r="AJ7421" t="str">
        <f t="shared" si="115"/>
        <v>Nov</v>
      </c>
    </row>
    <row r="7422" spans="1:36" x14ac:dyDescent="0.3">
      <c r="A7422" t="s">
        <v>15918</v>
      </c>
      <c r="B7422" s="33">
        <v>45941</v>
      </c>
      <c r="C7422" t="s">
        <v>97</v>
      </c>
      <c r="D7422" t="s">
        <v>15919</v>
      </c>
      <c r="E7422" t="s">
        <v>179</v>
      </c>
      <c r="F7422" t="s">
        <v>174</v>
      </c>
      <c r="G7422" t="s">
        <v>166</v>
      </c>
      <c r="H7422" t="s">
        <v>158</v>
      </c>
      <c r="I7422">
        <v>869</v>
      </c>
      <c r="J7422" t="s">
        <v>264</v>
      </c>
      <c r="K7422" t="s">
        <v>505</v>
      </c>
      <c r="L7422" t="s">
        <v>310</v>
      </c>
      <c r="M7422" t="s">
        <v>2766</v>
      </c>
      <c r="N7422">
        <v>129</v>
      </c>
      <c r="O7422">
        <v>0</v>
      </c>
      <c r="P7422">
        <v>20</v>
      </c>
      <c r="Q7422" t="s">
        <v>73</v>
      </c>
      <c r="R7422" t="s">
        <v>238</v>
      </c>
      <c r="S7422" t="s">
        <v>239</v>
      </c>
      <c r="T7422">
        <v>189</v>
      </c>
      <c r="U7422">
        <v>170</v>
      </c>
      <c r="V7422">
        <v>89.95</v>
      </c>
      <c r="W7422" t="s">
        <v>133</v>
      </c>
      <c r="X7422">
        <v>9481</v>
      </c>
      <c r="Y7422">
        <v>1611770</v>
      </c>
      <c r="Z7422">
        <v>46750</v>
      </c>
      <c r="AA7422">
        <v>120360</v>
      </c>
      <c r="AB7422">
        <v>1778880</v>
      </c>
      <c r="AC7422">
        <v>1224614</v>
      </c>
      <c r="AD7422">
        <v>554266</v>
      </c>
      <c r="AE7422" t="s">
        <v>72</v>
      </c>
      <c r="AF7422" t="s">
        <v>78</v>
      </c>
      <c r="AG7422" t="s">
        <v>240</v>
      </c>
      <c r="AH7422" t="s">
        <v>145</v>
      </c>
      <c r="AI7422" t="s">
        <v>139</v>
      </c>
      <c r="AJ7422" t="str">
        <f t="shared" si="115"/>
        <v>Oct</v>
      </c>
    </row>
    <row r="7423" spans="1:36" x14ac:dyDescent="0.3">
      <c r="A7423" t="s">
        <v>15920</v>
      </c>
      <c r="B7423" s="33">
        <v>45804</v>
      </c>
      <c r="C7423" t="s">
        <v>95</v>
      </c>
      <c r="D7423" t="s">
        <v>15921</v>
      </c>
      <c r="E7423" t="s">
        <v>174</v>
      </c>
      <c r="F7423" t="s">
        <v>181</v>
      </c>
      <c r="G7423" t="s">
        <v>158</v>
      </c>
      <c r="H7423" t="s">
        <v>159</v>
      </c>
      <c r="I7423">
        <v>568</v>
      </c>
      <c r="J7423" t="s">
        <v>482</v>
      </c>
      <c r="K7423" t="s">
        <v>359</v>
      </c>
      <c r="L7423" t="s">
        <v>4119</v>
      </c>
      <c r="M7423" t="s">
        <v>2676</v>
      </c>
      <c r="N7423">
        <v>101</v>
      </c>
      <c r="O7423">
        <v>71</v>
      </c>
      <c r="P7423">
        <v>44</v>
      </c>
      <c r="Q7423" t="s">
        <v>76</v>
      </c>
      <c r="R7423" t="s">
        <v>238</v>
      </c>
      <c r="S7423" t="s">
        <v>239</v>
      </c>
      <c r="T7423">
        <v>180</v>
      </c>
      <c r="U7423">
        <v>118</v>
      </c>
      <c r="V7423">
        <v>65.56</v>
      </c>
      <c r="W7423" t="s">
        <v>134</v>
      </c>
      <c r="X7423">
        <v>10891</v>
      </c>
      <c r="Y7423">
        <v>1285138</v>
      </c>
      <c r="Z7423">
        <v>50622</v>
      </c>
      <c r="AA7423">
        <v>21240</v>
      </c>
      <c r="AB7423">
        <v>1357000</v>
      </c>
      <c r="AC7423">
        <v>845273</v>
      </c>
      <c r="AD7423">
        <v>511727</v>
      </c>
      <c r="AE7423" t="s">
        <v>78</v>
      </c>
      <c r="AF7423" t="s">
        <v>81</v>
      </c>
      <c r="AG7423" t="s">
        <v>240</v>
      </c>
      <c r="AH7423" t="s">
        <v>146</v>
      </c>
      <c r="AI7423" t="s">
        <v>139</v>
      </c>
      <c r="AJ7423" t="str">
        <f t="shared" si="115"/>
        <v>May</v>
      </c>
    </row>
    <row r="7424" spans="1:36" x14ac:dyDescent="0.3">
      <c r="A7424" t="s">
        <v>15922</v>
      </c>
      <c r="B7424" s="33">
        <v>45962</v>
      </c>
      <c r="C7424" t="s">
        <v>95</v>
      </c>
      <c r="D7424" t="s">
        <v>15923</v>
      </c>
      <c r="E7424" t="s">
        <v>177</v>
      </c>
      <c r="F7424" t="s">
        <v>181</v>
      </c>
      <c r="G7424" t="s">
        <v>162</v>
      </c>
      <c r="H7424" t="s">
        <v>159</v>
      </c>
      <c r="I7424">
        <v>506</v>
      </c>
      <c r="J7424" t="s">
        <v>514</v>
      </c>
      <c r="K7424" t="s">
        <v>986</v>
      </c>
      <c r="L7424" t="s">
        <v>463</v>
      </c>
      <c r="M7424" t="s">
        <v>842</v>
      </c>
      <c r="N7424">
        <v>79</v>
      </c>
      <c r="O7424">
        <v>0</v>
      </c>
      <c r="P7424">
        <v>48</v>
      </c>
      <c r="Q7424" t="s">
        <v>76</v>
      </c>
      <c r="R7424" t="s">
        <v>238</v>
      </c>
      <c r="S7424" t="s">
        <v>239</v>
      </c>
      <c r="T7424">
        <v>150</v>
      </c>
      <c r="U7424">
        <v>147</v>
      </c>
      <c r="V7424">
        <v>98</v>
      </c>
      <c r="W7424" t="s">
        <v>133</v>
      </c>
      <c r="X7424">
        <v>4318</v>
      </c>
      <c r="Y7424">
        <v>634746</v>
      </c>
      <c r="Z7424">
        <v>30870</v>
      </c>
      <c r="AA7424">
        <v>52038</v>
      </c>
      <c r="AB7424">
        <v>717654</v>
      </c>
      <c r="AC7424">
        <v>528318</v>
      </c>
      <c r="AD7424">
        <v>189336</v>
      </c>
      <c r="AE7424" t="s">
        <v>78</v>
      </c>
      <c r="AF7424" t="s">
        <v>81</v>
      </c>
      <c r="AG7424" t="s">
        <v>240</v>
      </c>
      <c r="AH7424" t="s">
        <v>145</v>
      </c>
      <c r="AI7424" t="s">
        <v>139</v>
      </c>
      <c r="AJ7424" t="str">
        <f t="shared" si="115"/>
        <v>Nov</v>
      </c>
    </row>
    <row r="7425" spans="1:36" x14ac:dyDescent="0.3">
      <c r="A7425" t="s">
        <v>15924</v>
      </c>
      <c r="B7425" s="33">
        <v>45826</v>
      </c>
      <c r="C7425" t="s">
        <v>95</v>
      </c>
      <c r="D7425" t="s">
        <v>15925</v>
      </c>
      <c r="E7425" t="s">
        <v>177</v>
      </c>
      <c r="F7425" t="s">
        <v>173</v>
      </c>
      <c r="G7425" t="s">
        <v>162</v>
      </c>
      <c r="H7425" t="s">
        <v>161</v>
      </c>
      <c r="I7425">
        <v>1617</v>
      </c>
      <c r="J7425" t="s">
        <v>621</v>
      </c>
      <c r="K7425" t="s">
        <v>2360</v>
      </c>
      <c r="L7425" t="s">
        <v>2992</v>
      </c>
      <c r="M7425" t="s">
        <v>3188</v>
      </c>
      <c r="N7425">
        <v>222</v>
      </c>
      <c r="O7425">
        <v>35</v>
      </c>
      <c r="P7425">
        <v>30</v>
      </c>
      <c r="Q7425" t="s">
        <v>73</v>
      </c>
      <c r="R7425" t="s">
        <v>238</v>
      </c>
      <c r="S7425" t="s">
        <v>239</v>
      </c>
      <c r="T7425">
        <v>180</v>
      </c>
      <c r="U7425">
        <v>152</v>
      </c>
      <c r="V7425">
        <v>84.44</v>
      </c>
      <c r="W7425" t="s">
        <v>133</v>
      </c>
      <c r="X7425">
        <v>5926</v>
      </c>
      <c r="Y7425">
        <v>900752</v>
      </c>
      <c r="Z7425">
        <v>47120</v>
      </c>
      <c r="AA7425">
        <v>93936</v>
      </c>
      <c r="AB7425">
        <v>1041808</v>
      </c>
      <c r="AC7425">
        <v>738032</v>
      </c>
      <c r="AD7425">
        <v>303776</v>
      </c>
      <c r="AE7425" t="s">
        <v>78</v>
      </c>
      <c r="AF7425" t="s">
        <v>78</v>
      </c>
      <c r="AG7425" t="s">
        <v>240</v>
      </c>
      <c r="AH7425" t="s">
        <v>145</v>
      </c>
      <c r="AI7425" t="s">
        <v>139</v>
      </c>
      <c r="AJ7425" t="str">
        <f t="shared" si="115"/>
        <v>Jun</v>
      </c>
    </row>
    <row r="7426" spans="1:36" x14ac:dyDescent="0.3">
      <c r="A7426" t="s">
        <v>15926</v>
      </c>
      <c r="B7426" s="33">
        <v>45836</v>
      </c>
      <c r="C7426" t="s">
        <v>93</v>
      </c>
      <c r="D7426" t="s">
        <v>15691</v>
      </c>
      <c r="E7426" t="s">
        <v>175</v>
      </c>
      <c r="F7426" t="s">
        <v>176</v>
      </c>
      <c r="G7426" t="s">
        <v>163</v>
      </c>
      <c r="H7426" t="s">
        <v>156</v>
      </c>
      <c r="I7426">
        <v>1274</v>
      </c>
      <c r="J7426" t="s">
        <v>292</v>
      </c>
      <c r="K7426" t="s">
        <v>899</v>
      </c>
      <c r="L7426" t="s">
        <v>4056</v>
      </c>
      <c r="M7426" t="s">
        <v>2045</v>
      </c>
      <c r="N7426">
        <v>159</v>
      </c>
      <c r="O7426">
        <v>12</v>
      </c>
      <c r="P7426">
        <v>20</v>
      </c>
      <c r="Q7426" t="s">
        <v>73</v>
      </c>
      <c r="R7426" t="s">
        <v>238</v>
      </c>
      <c r="S7426" t="s">
        <v>239</v>
      </c>
      <c r="T7426">
        <v>189</v>
      </c>
      <c r="U7426">
        <v>172</v>
      </c>
      <c r="V7426">
        <v>91.01</v>
      </c>
      <c r="W7426" t="s">
        <v>134</v>
      </c>
      <c r="X7426">
        <v>9450</v>
      </c>
      <c r="Y7426">
        <v>1625400</v>
      </c>
      <c r="Z7426">
        <v>53148</v>
      </c>
      <c r="AA7426">
        <v>39044</v>
      </c>
      <c r="AB7426">
        <v>1717592</v>
      </c>
      <c r="AC7426">
        <v>1271865</v>
      </c>
      <c r="AD7426">
        <v>445727</v>
      </c>
      <c r="AE7426" t="s">
        <v>75</v>
      </c>
      <c r="AF7426" t="s">
        <v>81</v>
      </c>
      <c r="AG7426" t="s">
        <v>240</v>
      </c>
      <c r="AH7426" t="s">
        <v>145</v>
      </c>
      <c r="AI7426" t="s">
        <v>139</v>
      </c>
      <c r="AJ7426" t="str">
        <f t="shared" ref="AJ7426:AJ7489" si="116">TEXT(B7426,"mmm")</f>
        <v>Jun</v>
      </c>
    </row>
    <row r="7427" spans="1:36" x14ac:dyDescent="0.3">
      <c r="A7427" t="s">
        <v>15927</v>
      </c>
      <c r="B7427" s="33">
        <v>45902</v>
      </c>
      <c r="C7427" t="s">
        <v>98</v>
      </c>
      <c r="D7427" t="s">
        <v>15928</v>
      </c>
      <c r="E7427" t="s">
        <v>177</v>
      </c>
      <c r="F7427" t="s">
        <v>181</v>
      </c>
      <c r="G7427" t="s">
        <v>162</v>
      </c>
      <c r="H7427" t="s">
        <v>159</v>
      </c>
      <c r="I7427">
        <v>385</v>
      </c>
      <c r="J7427" t="s">
        <v>971</v>
      </c>
      <c r="K7427" t="s">
        <v>336</v>
      </c>
      <c r="L7427" t="s">
        <v>1268</v>
      </c>
      <c r="M7427" t="s">
        <v>1924</v>
      </c>
      <c r="N7427">
        <v>75</v>
      </c>
      <c r="O7427">
        <v>33</v>
      </c>
      <c r="P7427">
        <v>35</v>
      </c>
      <c r="Q7427" t="s">
        <v>76</v>
      </c>
      <c r="R7427" t="s">
        <v>238</v>
      </c>
      <c r="S7427" t="s">
        <v>239</v>
      </c>
      <c r="T7427">
        <v>186</v>
      </c>
      <c r="U7427">
        <v>159</v>
      </c>
      <c r="V7427">
        <v>85.48</v>
      </c>
      <c r="W7427" t="s">
        <v>133</v>
      </c>
      <c r="X7427">
        <v>4705</v>
      </c>
      <c r="Y7427">
        <v>748095</v>
      </c>
      <c r="Z7427">
        <v>46110</v>
      </c>
      <c r="AA7427">
        <v>33072</v>
      </c>
      <c r="AB7427">
        <v>827277</v>
      </c>
      <c r="AC7427">
        <v>655391</v>
      </c>
      <c r="AD7427">
        <v>171886</v>
      </c>
      <c r="AE7427" t="s">
        <v>78</v>
      </c>
      <c r="AF7427" t="s">
        <v>81</v>
      </c>
      <c r="AG7427" t="s">
        <v>240</v>
      </c>
      <c r="AH7427" t="s">
        <v>144</v>
      </c>
      <c r="AI7427" t="s">
        <v>140</v>
      </c>
      <c r="AJ7427" t="str">
        <f t="shared" si="116"/>
        <v>Sep</v>
      </c>
    </row>
    <row r="7428" spans="1:36" x14ac:dyDescent="0.3">
      <c r="A7428" t="s">
        <v>15929</v>
      </c>
      <c r="B7428" s="33">
        <v>45814</v>
      </c>
      <c r="C7428" t="s">
        <v>93</v>
      </c>
      <c r="D7428" t="s">
        <v>15930</v>
      </c>
      <c r="E7428" t="s">
        <v>180</v>
      </c>
      <c r="F7428" t="s">
        <v>173</v>
      </c>
      <c r="G7428" t="s">
        <v>160</v>
      </c>
      <c r="H7428" t="s">
        <v>161</v>
      </c>
      <c r="I7428">
        <v>736</v>
      </c>
      <c r="J7428" t="s">
        <v>469</v>
      </c>
      <c r="K7428" t="s">
        <v>985</v>
      </c>
      <c r="L7428" t="s">
        <v>310</v>
      </c>
      <c r="M7428" t="s">
        <v>985</v>
      </c>
      <c r="N7428">
        <v>127</v>
      </c>
      <c r="O7428">
        <v>0</v>
      </c>
      <c r="P7428">
        <v>-10</v>
      </c>
      <c r="Q7428" t="s">
        <v>70</v>
      </c>
      <c r="R7428" t="s">
        <v>238</v>
      </c>
      <c r="S7428" t="s">
        <v>239</v>
      </c>
      <c r="T7428">
        <v>180</v>
      </c>
      <c r="U7428">
        <v>165</v>
      </c>
      <c r="V7428">
        <v>91.67</v>
      </c>
      <c r="W7428" t="s">
        <v>133</v>
      </c>
      <c r="X7428">
        <v>10509</v>
      </c>
      <c r="Y7428">
        <v>1733985</v>
      </c>
      <c r="Z7428">
        <v>61215</v>
      </c>
      <c r="AA7428">
        <v>117645</v>
      </c>
      <c r="AB7428">
        <v>1912845</v>
      </c>
      <c r="AC7428">
        <v>1529125</v>
      </c>
      <c r="AD7428">
        <v>383720</v>
      </c>
      <c r="AE7428" t="s">
        <v>81</v>
      </c>
      <c r="AF7428" t="s">
        <v>78</v>
      </c>
      <c r="AG7428" t="s">
        <v>240</v>
      </c>
      <c r="AH7428" t="s">
        <v>146</v>
      </c>
      <c r="AI7428" t="s">
        <v>139</v>
      </c>
      <c r="AJ7428" t="str">
        <f t="shared" si="116"/>
        <v>Jun</v>
      </c>
    </row>
    <row r="7429" spans="1:36" x14ac:dyDescent="0.3">
      <c r="A7429" t="s">
        <v>15931</v>
      </c>
      <c r="B7429" s="33">
        <v>45930</v>
      </c>
      <c r="C7429" t="s">
        <v>99</v>
      </c>
      <c r="D7429" t="s">
        <v>15932</v>
      </c>
      <c r="E7429" t="s">
        <v>180</v>
      </c>
      <c r="F7429" t="s">
        <v>177</v>
      </c>
      <c r="G7429" t="s">
        <v>160</v>
      </c>
      <c r="H7429" t="s">
        <v>162</v>
      </c>
      <c r="I7429">
        <v>497</v>
      </c>
      <c r="J7429" t="s">
        <v>270</v>
      </c>
      <c r="K7429" t="s">
        <v>420</v>
      </c>
      <c r="L7429" t="s">
        <v>2237</v>
      </c>
      <c r="M7429" t="s">
        <v>4116</v>
      </c>
      <c r="N7429">
        <v>90</v>
      </c>
      <c r="O7429">
        <v>34</v>
      </c>
      <c r="P7429">
        <v>51</v>
      </c>
      <c r="Q7429" t="s">
        <v>76</v>
      </c>
      <c r="R7429" t="s">
        <v>238</v>
      </c>
      <c r="S7429" t="s">
        <v>239</v>
      </c>
      <c r="T7429">
        <v>189</v>
      </c>
      <c r="U7429">
        <v>89</v>
      </c>
      <c r="V7429">
        <v>47.09</v>
      </c>
      <c r="W7429" t="s">
        <v>133</v>
      </c>
      <c r="X7429">
        <v>7126</v>
      </c>
      <c r="Y7429">
        <v>634214</v>
      </c>
      <c r="Z7429">
        <v>32396</v>
      </c>
      <c r="AA7429">
        <v>19402</v>
      </c>
      <c r="AB7429">
        <v>686012</v>
      </c>
      <c r="AC7429">
        <v>590643</v>
      </c>
      <c r="AD7429">
        <v>95369</v>
      </c>
      <c r="AE7429" t="s">
        <v>81</v>
      </c>
      <c r="AF7429" t="s">
        <v>78</v>
      </c>
      <c r="AG7429" t="s">
        <v>240</v>
      </c>
      <c r="AH7429" t="s">
        <v>144</v>
      </c>
      <c r="AI7429" t="s">
        <v>139</v>
      </c>
      <c r="AJ7429" t="str">
        <f t="shared" si="116"/>
        <v>Sep</v>
      </c>
    </row>
    <row r="7430" spans="1:36" x14ac:dyDescent="0.3">
      <c r="A7430" t="s">
        <v>15933</v>
      </c>
      <c r="B7430" s="33">
        <v>45658</v>
      </c>
      <c r="C7430" t="s">
        <v>97</v>
      </c>
      <c r="D7430" t="s">
        <v>15934</v>
      </c>
      <c r="E7430" t="s">
        <v>174</v>
      </c>
      <c r="F7430" t="s">
        <v>177</v>
      </c>
      <c r="G7430" t="s">
        <v>158</v>
      </c>
      <c r="H7430" t="s">
        <v>162</v>
      </c>
      <c r="I7430">
        <v>1957</v>
      </c>
      <c r="J7430" t="s">
        <v>266</v>
      </c>
      <c r="K7430" t="s">
        <v>1167</v>
      </c>
      <c r="N7430">
        <v>276</v>
      </c>
      <c r="O7430">
        <v>0</v>
      </c>
      <c r="P7430">
        <v>0</v>
      </c>
      <c r="Q7430" t="s">
        <v>67</v>
      </c>
      <c r="R7430" t="s">
        <v>245</v>
      </c>
      <c r="S7430" t="s">
        <v>123</v>
      </c>
      <c r="T7430">
        <v>180</v>
      </c>
      <c r="U7430">
        <v>0</v>
      </c>
      <c r="V7430">
        <v>0</v>
      </c>
      <c r="W7430" t="s">
        <v>133</v>
      </c>
      <c r="X7430">
        <v>4674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 t="s">
        <v>78</v>
      </c>
      <c r="AF7430" t="s">
        <v>78</v>
      </c>
      <c r="AG7430" t="s">
        <v>240</v>
      </c>
      <c r="AH7430" t="s">
        <v>144</v>
      </c>
      <c r="AI7430" t="s">
        <v>138</v>
      </c>
      <c r="AJ7430" t="str">
        <f t="shared" si="116"/>
        <v>Jan</v>
      </c>
    </row>
    <row r="7431" spans="1:36" x14ac:dyDescent="0.3">
      <c r="A7431" t="s">
        <v>15935</v>
      </c>
      <c r="B7431" s="33">
        <v>45943</v>
      </c>
      <c r="C7431" t="s">
        <v>93</v>
      </c>
      <c r="D7431" t="s">
        <v>8134</v>
      </c>
      <c r="E7431" t="s">
        <v>179</v>
      </c>
      <c r="F7431" t="s">
        <v>175</v>
      </c>
      <c r="G7431" t="s">
        <v>166</v>
      </c>
      <c r="H7431" t="s">
        <v>163</v>
      </c>
      <c r="I7431">
        <v>545</v>
      </c>
      <c r="J7431" t="s">
        <v>503</v>
      </c>
      <c r="K7431" t="s">
        <v>2112</v>
      </c>
      <c r="L7431" t="s">
        <v>454</v>
      </c>
      <c r="M7431" t="s">
        <v>2089</v>
      </c>
      <c r="N7431">
        <v>99</v>
      </c>
      <c r="O7431">
        <v>18</v>
      </c>
      <c r="P7431">
        <v>25</v>
      </c>
      <c r="Q7431" t="s">
        <v>73</v>
      </c>
      <c r="R7431" t="s">
        <v>238</v>
      </c>
      <c r="S7431" t="s">
        <v>239</v>
      </c>
      <c r="T7431">
        <v>180</v>
      </c>
      <c r="U7431">
        <v>102</v>
      </c>
      <c r="V7431">
        <v>56.67</v>
      </c>
      <c r="W7431" t="s">
        <v>133</v>
      </c>
      <c r="X7431">
        <v>6590</v>
      </c>
      <c r="Y7431">
        <v>672180</v>
      </c>
      <c r="Z7431">
        <v>30498</v>
      </c>
      <c r="AA7431">
        <v>75990</v>
      </c>
      <c r="AB7431">
        <v>778668</v>
      </c>
      <c r="AC7431">
        <v>509260</v>
      </c>
      <c r="AD7431">
        <v>269408</v>
      </c>
      <c r="AE7431" t="s">
        <v>72</v>
      </c>
      <c r="AF7431" t="s">
        <v>75</v>
      </c>
      <c r="AG7431" t="s">
        <v>240</v>
      </c>
      <c r="AH7431" t="s">
        <v>144</v>
      </c>
      <c r="AI7431" t="s">
        <v>139</v>
      </c>
      <c r="AJ7431" t="str">
        <f t="shared" si="116"/>
        <v>Oct</v>
      </c>
    </row>
    <row r="7432" spans="1:36" x14ac:dyDescent="0.3">
      <c r="A7432" t="s">
        <v>15936</v>
      </c>
      <c r="B7432" s="33">
        <v>45863</v>
      </c>
      <c r="C7432" t="s">
        <v>96</v>
      </c>
      <c r="D7432" t="s">
        <v>15937</v>
      </c>
      <c r="E7432" t="s">
        <v>172</v>
      </c>
      <c r="F7432" t="s">
        <v>174</v>
      </c>
      <c r="G7432" t="s">
        <v>155</v>
      </c>
      <c r="H7432" t="s">
        <v>158</v>
      </c>
      <c r="I7432">
        <v>1925</v>
      </c>
      <c r="J7432" t="s">
        <v>325</v>
      </c>
      <c r="K7432" t="s">
        <v>908</v>
      </c>
      <c r="L7432" t="s">
        <v>459</v>
      </c>
      <c r="M7432" t="s">
        <v>908</v>
      </c>
      <c r="N7432">
        <v>291</v>
      </c>
      <c r="O7432">
        <v>0</v>
      </c>
      <c r="P7432">
        <v>-8</v>
      </c>
      <c r="Q7432" t="s">
        <v>70</v>
      </c>
      <c r="R7432" t="s">
        <v>238</v>
      </c>
      <c r="S7432" t="s">
        <v>239</v>
      </c>
      <c r="T7432">
        <v>150</v>
      </c>
      <c r="U7432">
        <v>125</v>
      </c>
      <c r="V7432">
        <v>83.33</v>
      </c>
      <c r="W7432" t="s">
        <v>135</v>
      </c>
      <c r="X7432">
        <v>10985</v>
      </c>
      <c r="Y7432">
        <v>1373125</v>
      </c>
      <c r="Z7432">
        <v>36625</v>
      </c>
      <c r="AA7432">
        <v>29750</v>
      </c>
      <c r="AB7432">
        <v>1439500</v>
      </c>
      <c r="AC7432">
        <v>931656</v>
      </c>
      <c r="AD7432">
        <v>507844</v>
      </c>
      <c r="AE7432" t="s">
        <v>81</v>
      </c>
      <c r="AF7432" t="s">
        <v>78</v>
      </c>
      <c r="AG7432" t="s">
        <v>240</v>
      </c>
      <c r="AH7432" t="s">
        <v>144</v>
      </c>
      <c r="AI7432" t="s">
        <v>139</v>
      </c>
      <c r="AJ7432" t="str">
        <f t="shared" si="116"/>
        <v>Jul</v>
      </c>
    </row>
    <row r="7433" spans="1:36" x14ac:dyDescent="0.3">
      <c r="A7433" t="s">
        <v>15938</v>
      </c>
      <c r="B7433" s="33">
        <v>45947</v>
      </c>
      <c r="C7433" t="s">
        <v>99</v>
      </c>
      <c r="D7433" t="s">
        <v>15939</v>
      </c>
      <c r="E7433" t="s">
        <v>178</v>
      </c>
      <c r="F7433" t="s">
        <v>177</v>
      </c>
      <c r="G7433" t="s">
        <v>157</v>
      </c>
      <c r="H7433" t="s">
        <v>162</v>
      </c>
      <c r="I7433">
        <v>1147</v>
      </c>
      <c r="J7433" t="s">
        <v>626</v>
      </c>
      <c r="K7433" t="s">
        <v>5350</v>
      </c>
      <c r="L7433" t="s">
        <v>4961</v>
      </c>
      <c r="M7433" t="s">
        <v>5350</v>
      </c>
      <c r="N7433">
        <v>185</v>
      </c>
      <c r="O7433">
        <v>9</v>
      </c>
      <c r="P7433">
        <v>-6</v>
      </c>
      <c r="Q7433" t="s">
        <v>73</v>
      </c>
      <c r="R7433" t="s">
        <v>238</v>
      </c>
      <c r="S7433" t="s">
        <v>239</v>
      </c>
      <c r="T7433">
        <v>150</v>
      </c>
      <c r="U7433">
        <v>126</v>
      </c>
      <c r="V7433">
        <v>84</v>
      </c>
      <c r="W7433" t="s">
        <v>133</v>
      </c>
      <c r="X7433">
        <v>8133</v>
      </c>
      <c r="Y7433">
        <v>1024758</v>
      </c>
      <c r="Z7433">
        <v>25074</v>
      </c>
      <c r="AA7433">
        <v>26082</v>
      </c>
      <c r="AB7433">
        <v>1075914</v>
      </c>
      <c r="AC7433">
        <v>868202</v>
      </c>
      <c r="AD7433">
        <v>207712</v>
      </c>
      <c r="AE7433" t="s">
        <v>75</v>
      </c>
      <c r="AF7433" t="s">
        <v>78</v>
      </c>
      <c r="AG7433" t="s">
        <v>240</v>
      </c>
      <c r="AH7433" t="s">
        <v>147</v>
      </c>
      <c r="AI7433" t="s">
        <v>138</v>
      </c>
      <c r="AJ7433" t="str">
        <f t="shared" si="116"/>
        <v>Oct</v>
      </c>
    </row>
    <row r="7434" spans="1:36" x14ac:dyDescent="0.3">
      <c r="A7434" t="s">
        <v>15940</v>
      </c>
      <c r="B7434" s="33">
        <v>45662</v>
      </c>
      <c r="C7434" t="s">
        <v>95</v>
      </c>
      <c r="D7434" t="s">
        <v>15941</v>
      </c>
      <c r="E7434" t="s">
        <v>178</v>
      </c>
      <c r="F7434" t="s">
        <v>174</v>
      </c>
      <c r="G7434" t="s">
        <v>157</v>
      </c>
      <c r="H7434" t="s">
        <v>158</v>
      </c>
      <c r="I7434">
        <v>1959</v>
      </c>
      <c r="J7434" t="s">
        <v>581</v>
      </c>
      <c r="K7434" t="s">
        <v>568</v>
      </c>
      <c r="L7434" t="s">
        <v>873</v>
      </c>
      <c r="M7434" t="s">
        <v>3422</v>
      </c>
      <c r="N7434">
        <v>279</v>
      </c>
      <c r="O7434">
        <v>17</v>
      </c>
      <c r="P7434">
        <v>13</v>
      </c>
      <c r="Q7434" t="s">
        <v>73</v>
      </c>
      <c r="R7434" t="s">
        <v>238</v>
      </c>
      <c r="S7434" t="s">
        <v>239</v>
      </c>
      <c r="T7434">
        <v>189</v>
      </c>
      <c r="U7434">
        <v>151</v>
      </c>
      <c r="V7434">
        <v>79.89</v>
      </c>
      <c r="W7434" t="s">
        <v>133</v>
      </c>
      <c r="X7434">
        <v>8474</v>
      </c>
      <c r="Y7434">
        <v>1279574</v>
      </c>
      <c r="Z7434">
        <v>30200</v>
      </c>
      <c r="AA7434">
        <v>98905</v>
      </c>
      <c r="AB7434">
        <v>1408679</v>
      </c>
      <c r="AC7434">
        <v>1111691</v>
      </c>
      <c r="AD7434">
        <v>296988</v>
      </c>
      <c r="AE7434" t="s">
        <v>75</v>
      </c>
      <c r="AF7434" t="s">
        <v>78</v>
      </c>
      <c r="AG7434" t="s">
        <v>240</v>
      </c>
      <c r="AH7434" t="s">
        <v>146</v>
      </c>
      <c r="AI7434" t="s">
        <v>140</v>
      </c>
      <c r="AJ7434" t="str">
        <f t="shared" si="116"/>
        <v>Jan</v>
      </c>
    </row>
    <row r="7435" spans="1:36" x14ac:dyDescent="0.3">
      <c r="A7435" t="s">
        <v>15942</v>
      </c>
      <c r="B7435" s="33">
        <v>45933</v>
      </c>
      <c r="C7435" t="s">
        <v>93</v>
      </c>
      <c r="D7435" t="s">
        <v>15943</v>
      </c>
      <c r="E7435" t="s">
        <v>173</v>
      </c>
      <c r="F7435" t="s">
        <v>181</v>
      </c>
      <c r="G7435" t="s">
        <v>161</v>
      </c>
      <c r="H7435" t="s">
        <v>159</v>
      </c>
      <c r="I7435">
        <v>1381</v>
      </c>
      <c r="J7435" t="s">
        <v>298</v>
      </c>
      <c r="K7435" t="s">
        <v>381</v>
      </c>
      <c r="L7435" t="s">
        <v>6058</v>
      </c>
      <c r="M7435" t="s">
        <v>2244</v>
      </c>
      <c r="N7435">
        <v>195</v>
      </c>
      <c r="O7435">
        <v>26</v>
      </c>
      <c r="P7435">
        <v>46</v>
      </c>
      <c r="Q7435" t="s">
        <v>76</v>
      </c>
      <c r="R7435" t="s">
        <v>238</v>
      </c>
      <c r="S7435" t="s">
        <v>239</v>
      </c>
      <c r="T7435">
        <v>180</v>
      </c>
      <c r="U7435">
        <v>136</v>
      </c>
      <c r="V7435">
        <v>75.56</v>
      </c>
      <c r="W7435" t="s">
        <v>133</v>
      </c>
      <c r="X7435">
        <v>9384</v>
      </c>
      <c r="Y7435">
        <v>1276224</v>
      </c>
      <c r="Z7435">
        <v>49640</v>
      </c>
      <c r="AA7435">
        <v>95200</v>
      </c>
      <c r="AB7435">
        <v>1421064</v>
      </c>
      <c r="AC7435">
        <v>957625</v>
      </c>
      <c r="AD7435">
        <v>463439</v>
      </c>
      <c r="AE7435" t="s">
        <v>78</v>
      </c>
      <c r="AF7435" t="s">
        <v>81</v>
      </c>
      <c r="AG7435" t="s">
        <v>240</v>
      </c>
      <c r="AH7435" t="s">
        <v>144</v>
      </c>
      <c r="AI7435" t="s">
        <v>139</v>
      </c>
      <c r="AJ7435" t="str">
        <f t="shared" si="116"/>
        <v>Oct</v>
      </c>
    </row>
    <row r="7436" spans="1:36" x14ac:dyDescent="0.3">
      <c r="A7436" t="s">
        <v>15944</v>
      </c>
      <c r="B7436" s="33">
        <v>45891</v>
      </c>
      <c r="C7436" t="s">
        <v>93</v>
      </c>
      <c r="D7436" t="s">
        <v>15945</v>
      </c>
      <c r="E7436" t="s">
        <v>177</v>
      </c>
      <c r="F7436" t="s">
        <v>180</v>
      </c>
      <c r="G7436" t="s">
        <v>162</v>
      </c>
      <c r="H7436" t="s">
        <v>160</v>
      </c>
      <c r="I7436">
        <v>1358</v>
      </c>
      <c r="J7436" t="s">
        <v>236</v>
      </c>
      <c r="K7436" t="s">
        <v>867</v>
      </c>
      <c r="L7436" t="s">
        <v>2303</v>
      </c>
      <c r="M7436" t="s">
        <v>2756</v>
      </c>
      <c r="N7436">
        <v>181</v>
      </c>
      <c r="O7436">
        <v>19</v>
      </c>
      <c r="P7436">
        <v>32</v>
      </c>
      <c r="Q7436" t="s">
        <v>76</v>
      </c>
      <c r="R7436" t="s">
        <v>238</v>
      </c>
      <c r="S7436" t="s">
        <v>239</v>
      </c>
      <c r="T7436">
        <v>189</v>
      </c>
      <c r="U7436">
        <v>165</v>
      </c>
      <c r="V7436">
        <v>87.3</v>
      </c>
      <c r="W7436" t="s">
        <v>133</v>
      </c>
      <c r="X7436">
        <v>2817</v>
      </c>
      <c r="Y7436">
        <v>464805</v>
      </c>
      <c r="Z7436">
        <v>84150</v>
      </c>
      <c r="AA7436">
        <v>118800</v>
      </c>
      <c r="AB7436">
        <v>667755</v>
      </c>
      <c r="AC7436">
        <v>439420</v>
      </c>
      <c r="AD7436">
        <v>228335</v>
      </c>
      <c r="AE7436" t="s">
        <v>78</v>
      </c>
      <c r="AF7436" t="s">
        <v>81</v>
      </c>
      <c r="AG7436" t="s">
        <v>240</v>
      </c>
      <c r="AH7436" t="s">
        <v>146</v>
      </c>
      <c r="AI7436" t="s">
        <v>140</v>
      </c>
      <c r="AJ7436" t="str">
        <f t="shared" si="116"/>
        <v>Aug</v>
      </c>
    </row>
    <row r="7437" spans="1:36" x14ac:dyDescent="0.3">
      <c r="A7437" t="s">
        <v>15946</v>
      </c>
      <c r="B7437" s="33">
        <v>45667</v>
      </c>
      <c r="C7437" t="s">
        <v>93</v>
      </c>
      <c r="D7437" t="s">
        <v>15947</v>
      </c>
      <c r="E7437" t="s">
        <v>173</v>
      </c>
      <c r="F7437" t="s">
        <v>177</v>
      </c>
      <c r="G7437" t="s">
        <v>161</v>
      </c>
      <c r="H7437" t="s">
        <v>162</v>
      </c>
      <c r="I7437">
        <v>1118</v>
      </c>
      <c r="J7437" t="s">
        <v>377</v>
      </c>
      <c r="K7437" t="s">
        <v>4028</v>
      </c>
      <c r="L7437" t="s">
        <v>699</v>
      </c>
      <c r="M7437" t="s">
        <v>1147</v>
      </c>
      <c r="N7437">
        <v>170</v>
      </c>
      <c r="O7437">
        <v>39</v>
      </c>
      <c r="P7437">
        <v>23</v>
      </c>
      <c r="Q7437" t="s">
        <v>73</v>
      </c>
      <c r="R7437" t="s">
        <v>238</v>
      </c>
      <c r="S7437" t="s">
        <v>239</v>
      </c>
      <c r="T7437">
        <v>189</v>
      </c>
      <c r="U7437">
        <v>118</v>
      </c>
      <c r="V7437">
        <v>62.43</v>
      </c>
      <c r="W7437" t="s">
        <v>133</v>
      </c>
      <c r="X7437">
        <v>6375</v>
      </c>
      <c r="Y7437">
        <v>752250</v>
      </c>
      <c r="Z7437">
        <v>22420</v>
      </c>
      <c r="AA7437">
        <v>57230</v>
      </c>
      <c r="AB7437">
        <v>831900</v>
      </c>
      <c r="AC7437">
        <v>649149</v>
      </c>
      <c r="AD7437">
        <v>182751</v>
      </c>
      <c r="AE7437" t="s">
        <v>78</v>
      </c>
      <c r="AF7437" t="s">
        <v>78</v>
      </c>
      <c r="AG7437" t="s">
        <v>240</v>
      </c>
      <c r="AH7437" t="s">
        <v>144</v>
      </c>
      <c r="AI7437" t="s">
        <v>139</v>
      </c>
      <c r="AJ7437" t="str">
        <f t="shared" si="116"/>
        <v>Jan</v>
      </c>
    </row>
    <row r="7438" spans="1:36" x14ac:dyDescent="0.3">
      <c r="A7438" t="s">
        <v>15948</v>
      </c>
      <c r="B7438" s="33">
        <v>45956</v>
      </c>
      <c r="C7438" t="s">
        <v>99</v>
      </c>
      <c r="D7438" t="s">
        <v>4294</v>
      </c>
      <c r="E7438" t="s">
        <v>176</v>
      </c>
      <c r="F7438" t="s">
        <v>175</v>
      </c>
      <c r="G7438" t="s">
        <v>156</v>
      </c>
      <c r="H7438" t="s">
        <v>163</v>
      </c>
      <c r="I7438">
        <v>1485</v>
      </c>
      <c r="J7438" t="s">
        <v>469</v>
      </c>
      <c r="K7438" t="s">
        <v>2590</v>
      </c>
      <c r="L7438" t="s">
        <v>403</v>
      </c>
      <c r="M7438" t="s">
        <v>1404</v>
      </c>
      <c r="N7438">
        <v>194</v>
      </c>
      <c r="O7438">
        <v>18</v>
      </c>
      <c r="P7438">
        <v>27</v>
      </c>
      <c r="Q7438" t="s">
        <v>73</v>
      </c>
      <c r="R7438" t="s">
        <v>238</v>
      </c>
      <c r="S7438" t="s">
        <v>239</v>
      </c>
      <c r="T7438">
        <v>180</v>
      </c>
      <c r="U7438">
        <v>143</v>
      </c>
      <c r="V7438">
        <v>79.44</v>
      </c>
      <c r="W7438" t="s">
        <v>133</v>
      </c>
      <c r="X7438">
        <v>10536</v>
      </c>
      <c r="Y7438">
        <v>1506648</v>
      </c>
      <c r="Z7438">
        <v>68783</v>
      </c>
      <c r="AA7438">
        <v>70356</v>
      </c>
      <c r="AB7438">
        <v>1645787</v>
      </c>
      <c r="AC7438">
        <v>1076536</v>
      </c>
      <c r="AD7438">
        <v>569251</v>
      </c>
      <c r="AE7438" t="s">
        <v>81</v>
      </c>
      <c r="AF7438" t="s">
        <v>75</v>
      </c>
      <c r="AG7438" t="s">
        <v>240</v>
      </c>
      <c r="AH7438" t="s">
        <v>144</v>
      </c>
      <c r="AI7438" t="s">
        <v>139</v>
      </c>
      <c r="AJ7438" t="str">
        <f t="shared" si="116"/>
        <v>Oct</v>
      </c>
    </row>
    <row r="7439" spans="1:36" x14ac:dyDescent="0.3">
      <c r="A7439" t="s">
        <v>15949</v>
      </c>
      <c r="B7439" s="33">
        <v>45934</v>
      </c>
      <c r="C7439" t="s">
        <v>98</v>
      </c>
      <c r="D7439" t="s">
        <v>15950</v>
      </c>
      <c r="E7439" t="s">
        <v>177</v>
      </c>
      <c r="F7439" t="s">
        <v>181</v>
      </c>
      <c r="G7439" t="s">
        <v>162</v>
      </c>
      <c r="H7439" t="s">
        <v>159</v>
      </c>
      <c r="I7439">
        <v>1876</v>
      </c>
      <c r="J7439" t="s">
        <v>414</v>
      </c>
      <c r="K7439" t="s">
        <v>593</v>
      </c>
      <c r="L7439" t="s">
        <v>3231</v>
      </c>
      <c r="M7439" t="s">
        <v>1869</v>
      </c>
      <c r="N7439">
        <v>270</v>
      </c>
      <c r="O7439">
        <v>21</v>
      </c>
      <c r="P7439">
        <v>44</v>
      </c>
      <c r="Q7439" t="s">
        <v>76</v>
      </c>
      <c r="R7439" t="s">
        <v>238</v>
      </c>
      <c r="S7439" t="s">
        <v>239</v>
      </c>
      <c r="T7439">
        <v>220</v>
      </c>
      <c r="U7439">
        <v>156</v>
      </c>
      <c r="V7439">
        <v>70.91</v>
      </c>
      <c r="W7439" t="s">
        <v>133</v>
      </c>
      <c r="X7439">
        <v>5336</v>
      </c>
      <c r="Y7439">
        <v>832416</v>
      </c>
      <c r="Z7439">
        <v>67548</v>
      </c>
      <c r="AA7439">
        <v>36660</v>
      </c>
      <c r="AB7439">
        <v>936624</v>
      </c>
      <c r="AC7439">
        <v>622162</v>
      </c>
      <c r="AD7439">
        <v>314462</v>
      </c>
      <c r="AE7439" t="s">
        <v>78</v>
      </c>
      <c r="AF7439" t="s">
        <v>81</v>
      </c>
      <c r="AG7439" t="s">
        <v>240</v>
      </c>
      <c r="AH7439" t="s">
        <v>145</v>
      </c>
      <c r="AI7439" t="s">
        <v>138</v>
      </c>
      <c r="AJ7439" t="str">
        <f t="shared" si="116"/>
        <v>Oct</v>
      </c>
    </row>
    <row r="7440" spans="1:36" x14ac:dyDescent="0.3">
      <c r="A7440" t="s">
        <v>15951</v>
      </c>
      <c r="B7440" s="33">
        <v>45847</v>
      </c>
      <c r="C7440" t="s">
        <v>93</v>
      </c>
      <c r="D7440" t="s">
        <v>15952</v>
      </c>
      <c r="E7440" t="s">
        <v>178</v>
      </c>
      <c r="F7440" t="s">
        <v>180</v>
      </c>
      <c r="G7440" t="s">
        <v>157</v>
      </c>
      <c r="H7440" t="s">
        <v>160</v>
      </c>
      <c r="I7440">
        <v>679</v>
      </c>
      <c r="J7440" t="s">
        <v>554</v>
      </c>
      <c r="K7440" t="s">
        <v>2850</v>
      </c>
      <c r="L7440" t="s">
        <v>3268</v>
      </c>
      <c r="M7440" t="s">
        <v>1031</v>
      </c>
      <c r="N7440">
        <v>118</v>
      </c>
      <c r="O7440">
        <v>11</v>
      </c>
      <c r="P7440">
        <v>18</v>
      </c>
      <c r="Q7440" t="s">
        <v>73</v>
      </c>
      <c r="R7440" t="s">
        <v>238</v>
      </c>
      <c r="S7440" t="s">
        <v>239</v>
      </c>
      <c r="T7440">
        <v>189</v>
      </c>
      <c r="U7440">
        <v>150</v>
      </c>
      <c r="V7440">
        <v>79.37</v>
      </c>
      <c r="W7440" t="s">
        <v>133</v>
      </c>
      <c r="X7440">
        <v>3201</v>
      </c>
      <c r="Y7440">
        <v>480150</v>
      </c>
      <c r="Z7440">
        <v>80700</v>
      </c>
      <c r="AA7440">
        <v>89850</v>
      </c>
      <c r="AB7440">
        <v>650700</v>
      </c>
      <c r="AC7440">
        <v>523135</v>
      </c>
      <c r="AD7440">
        <v>127565</v>
      </c>
      <c r="AE7440" t="s">
        <v>75</v>
      </c>
      <c r="AF7440" t="s">
        <v>81</v>
      </c>
      <c r="AG7440" t="s">
        <v>240</v>
      </c>
      <c r="AH7440" t="s">
        <v>146</v>
      </c>
      <c r="AI7440" t="s">
        <v>138</v>
      </c>
      <c r="AJ7440" t="str">
        <f t="shared" si="116"/>
        <v>Jul</v>
      </c>
    </row>
    <row r="7441" spans="1:36" x14ac:dyDescent="0.3">
      <c r="A7441" t="s">
        <v>15953</v>
      </c>
      <c r="B7441" s="33">
        <v>45660</v>
      </c>
      <c r="C7441" t="s">
        <v>93</v>
      </c>
      <c r="D7441" t="s">
        <v>15954</v>
      </c>
      <c r="E7441" t="s">
        <v>175</v>
      </c>
      <c r="F7441" t="s">
        <v>177</v>
      </c>
      <c r="G7441" t="s">
        <v>163</v>
      </c>
      <c r="H7441" t="s">
        <v>162</v>
      </c>
      <c r="I7441">
        <v>1428</v>
      </c>
      <c r="J7441" t="s">
        <v>314</v>
      </c>
      <c r="K7441" t="s">
        <v>2144</v>
      </c>
      <c r="L7441" t="s">
        <v>6073</v>
      </c>
      <c r="M7441" t="s">
        <v>1575</v>
      </c>
      <c r="N7441">
        <v>181</v>
      </c>
      <c r="O7441">
        <v>16</v>
      </c>
      <c r="P7441">
        <v>16</v>
      </c>
      <c r="Q7441" t="s">
        <v>73</v>
      </c>
      <c r="R7441" t="s">
        <v>238</v>
      </c>
      <c r="S7441" t="s">
        <v>239</v>
      </c>
      <c r="T7441">
        <v>180</v>
      </c>
      <c r="U7441">
        <v>106</v>
      </c>
      <c r="V7441">
        <v>58.89</v>
      </c>
      <c r="W7441" t="s">
        <v>133</v>
      </c>
      <c r="X7441">
        <v>9001</v>
      </c>
      <c r="Y7441">
        <v>954106</v>
      </c>
      <c r="Z7441">
        <v>52364</v>
      </c>
      <c r="AA7441">
        <v>21200</v>
      </c>
      <c r="AB7441">
        <v>1027670</v>
      </c>
      <c r="AC7441">
        <v>621610</v>
      </c>
      <c r="AD7441">
        <v>406060</v>
      </c>
      <c r="AE7441" t="s">
        <v>75</v>
      </c>
      <c r="AF7441" t="s">
        <v>78</v>
      </c>
      <c r="AG7441" t="s">
        <v>240</v>
      </c>
      <c r="AH7441" t="s">
        <v>144</v>
      </c>
      <c r="AI7441" t="s">
        <v>138</v>
      </c>
      <c r="AJ7441" t="str">
        <f t="shared" si="116"/>
        <v>Jan</v>
      </c>
    </row>
    <row r="7442" spans="1:36" x14ac:dyDescent="0.3">
      <c r="A7442" t="s">
        <v>15955</v>
      </c>
      <c r="B7442" s="33">
        <v>45737</v>
      </c>
      <c r="C7442" t="s">
        <v>93</v>
      </c>
      <c r="D7442" t="s">
        <v>15956</v>
      </c>
      <c r="E7442" t="s">
        <v>179</v>
      </c>
      <c r="F7442" t="s">
        <v>177</v>
      </c>
      <c r="G7442" t="s">
        <v>166</v>
      </c>
      <c r="H7442" t="s">
        <v>162</v>
      </c>
      <c r="I7442">
        <v>1804</v>
      </c>
      <c r="J7442" t="s">
        <v>414</v>
      </c>
      <c r="K7442" t="s">
        <v>3684</v>
      </c>
      <c r="L7442" t="s">
        <v>477</v>
      </c>
      <c r="M7442" t="s">
        <v>2533</v>
      </c>
      <c r="N7442">
        <v>243</v>
      </c>
      <c r="O7442">
        <v>0</v>
      </c>
      <c r="P7442">
        <v>16</v>
      </c>
      <c r="Q7442" t="s">
        <v>73</v>
      </c>
      <c r="R7442" t="s">
        <v>238</v>
      </c>
      <c r="S7442" t="s">
        <v>239</v>
      </c>
      <c r="T7442">
        <v>186</v>
      </c>
      <c r="U7442">
        <v>116</v>
      </c>
      <c r="V7442">
        <v>62.37</v>
      </c>
      <c r="W7442" t="s">
        <v>133</v>
      </c>
      <c r="X7442">
        <v>10340</v>
      </c>
      <c r="Y7442">
        <v>1199440</v>
      </c>
      <c r="Z7442">
        <v>39788</v>
      </c>
      <c r="AA7442">
        <v>41180</v>
      </c>
      <c r="AB7442">
        <v>1280408</v>
      </c>
      <c r="AC7442">
        <v>811810</v>
      </c>
      <c r="AD7442">
        <v>468598</v>
      </c>
      <c r="AE7442" t="s">
        <v>72</v>
      </c>
      <c r="AF7442" t="s">
        <v>78</v>
      </c>
      <c r="AG7442" t="s">
        <v>240</v>
      </c>
      <c r="AH7442" t="s">
        <v>145</v>
      </c>
      <c r="AI7442" t="s">
        <v>139</v>
      </c>
      <c r="AJ7442" t="str">
        <f t="shared" si="116"/>
        <v>Mar</v>
      </c>
    </row>
    <row r="7443" spans="1:36" x14ac:dyDescent="0.3">
      <c r="A7443" t="s">
        <v>15957</v>
      </c>
      <c r="B7443" s="33">
        <v>45904</v>
      </c>
      <c r="C7443" t="s">
        <v>98</v>
      </c>
      <c r="D7443" t="s">
        <v>15958</v>
      </c>
      <c r="E7443" t="s">
        <v>174</v>
      </c>
      <c r="F7443" t="s">
        <v>180</v>
      </c>
      <c r="G7443" t="s">
        <v>158</v>
      </c>
      <c r="H7443" t="s">
        <v>160</v>
      </c>
      <c r="I7443">
        <v>1071</v>
      </c>
      <c r="J7443" t="s">
        <v>325</v>
      </c>
      <c r="K7443" t="s">
        <v>1751</v>
      </c>
      <c r="L7443" t="s">
        <v>1992</v>
      </c>
      <c r="M7443" t="s">
        <v>442</v>
      </c>
      <c r="N7443">
        <v>158</v>
      </c>
      <c r="O7443">
        <v>57</v>
      </c>
      <c r="P7443">
        <v>44</v>
      </c>
      <c r="Q7443" t="s">
        <v>76</v>
      </c>
      <c r="R7443" t="s">
        <v>238</v>
      </c>
      <c r="S7443" t="s">
        <v>239</v>
      </c>
      <c r="T7443">
        <v>180</v>
      </c>
      <c r="U7443">
        <v>157</v>
      </c>
      <c r="V7443">
        <v>87.22</v>
      </c>
      <c r="W7443" t="s">
        <v>133</v>
      </c>
      <c r="X7443">
        <v>9398</v>
      </c>
      <c r="Y7443">
        <v>1475486</v>
      </c>
      <c r="Z7443">
        <v>77872</v>
      </c>
      <c r="AA7443">
        <v>125443</v>
      </c>
      <c r="AB7443">
        <v>1678801</v>
      </c>
      <c r="AC7443">
        <v>1416939</v>
      </c>
      <c r="AD7443">
        <v>261862</v>
      </c>
      <c r="AE7443" t="s">
        <v>78</v>
      </c>
      <c r="AF7443" t="s">
        <v>81</v>
      </c>
      <c r="AG7443" t="s">
        <v>240</v>
      </c>
      <c r="AH7443" t="s">
        <v>145</v>
      </c>
      <c r="AI7443" t="s">
        <v>140</v>
      </c>
      <c r="AJ7443" t="str">
        <f t="shared" si="116"/>
        <v>Sep</v>
      </c>
    </row>
    <row r="7444" spans="1:36" x14ac:dyDescent="0.3">
      <c r="A7444" t="s">
        <v>15959</v>
      </c>
      <c r="B7444" s="33">
        <v>45845</v>
      </c>
      <c r="C7444" t="s">
        <v>95</v>
      </c>
      <c r="D7444" t="s">
        <v>15960</v>
      </c>
      <c r="E7444" t="s">
        <v>175</v>
      </c>
      <c r="F7444" t="s">
        <v>179</v>
      </c>
      <c r="G7444" t="s">
        <v>163</v>
      </c>
      <c r="H7444" t="s">
        <v>166</v>
      </c>
      <c r="I7444">
        <v>768</v>
      </c>
      <c r="J7444" t="s">
        <v>621</v>
      </c>
      <c r="K7444" t="s">
        <v>2133</v>
      </c>
      <c r="L7444" t="s">
        <v>928</v>
      </c>
      <c r="M7444" t="s">
        <v>348</v>
      </c>
      <c r="N7444">
        <v>110</v>
      </c>
      <c r="O7444">
        <v>26</v>
      </c>
      <c r="P7444">
        <v>15</v>
      </c>
      <c r="Q7444" t="s">
        <v>73</v>
      </c>
      <c r="R7444" t="s">
        <v>238</v>
      </c>
      <c r="S7444" t="s">
        <v>239</v>
      </c>
      <c r="T7444">
        <v>186</v>
      </c>
      <c r="U7444">
        <v>137</v>
      </c>
      <c r="V7444">
        <v>73.66</v>
      </c>
      <c r="W7444" t="s">
        <v>134</v>
      </c>
      <c r="X7444">
        <v>8723</v>
      </c>
      <c r="Y7444">
        <v>1195051</v>
      </c>
      <c r="Z7444">
        <v>36990</v>
      </c>
      <c r="AA7444">
        <v>44799</v>
      </c>
      <c r="AB7444">
        <v>1276840</v>
      </c>
      <c r="AC7444">
        <v>810756</v>
      </c>
      <c r="AD7444">
        <v>466084</v>
      </c>
      <c r="AE7444" t="s">
        <v>75</v>
      </c>
      <c r="AF7444" t="s">
        <v>72</v>
      </c>
      <c r="AG7444" t="s">
        <v>240</v>
      </c>
      <c r="AH7444" t="s">
        <v>145</v>
      </c>
      <c r="AI7444" t="s">
        <v>140</v>
      </c>
      <c r="AJ7444" t="str">
        <f t="shared" si="116"/>
        <v>Jul</v>
      </c>
    </row>
    <row r="7445" spans="1:36" x14ac:dyDescent="0.3">
      <c r="A7445" t="s">
        <v>15961</v>
      </c>
      <c r="B7445" s="33">
        <v>45880</v>
      </c>
      <c r="C7445" t="s">
        <v>93</v>
      </c>
      <c r="D7445" t="s">
        <v>15962</v>
      </c>
      <c r="E7445" t="s">
        <v>180</v>
      </c>
      <c r="F7445" t="s">
        <v>173</v>
      </c>
      <c r="G7445" t="s">
        <v>160</v>
      </c>
      <c r="H7445" t="s">
        <v>161</v>
      </c>
      <c r="I7445">
        <v>404</v>
      </c>
      <c r="J7445" t="s">
        <v>806</v>
      </c>
      <c r="K7445" t="s">
        <v>541</v>
      </c>
      <c r="L7445" t="s">
        <v>304</v>
      </c>
      <c r="M7445" t="s">
        <v>541</v>
      </c>
      <c r="N7445">
        <v>81</v>
      </c>
      <c r="O7445">
        <v>0</v>
      </c>
      <c r="P7445">
        <v>-3</v>
      </c>
      <c r="Q7445" t="s">
        <v>70</v>
      </c>
      <c r="R7445" t="s">
        <v>238</v>
      </c>
      <c r="S7445" t="s">
        <v>239</v>
      </c>
      <c r="T7445">
        <v>186</v>
      </c>
      <c r="U7445">
        <v>130</v>
      </c>
      <c r="V7445">
        <v>69.89</v>
      </c>
      <c r="W7445" t="s">
        <v>133</v>
      </c>
      <c r="X7445">
        <v>10098</v>
      </c>
      <c r="Y7445">
        <v>1312740</v>
      </c>
      <c r="Z7445">
        <v>19630</v>
      </c>
      <c r="AA7445">
        <v>87880</v>
      </c>
      <c r="AB7445">
        <v>1420250</v>
      </c>
      <c r="AC7445">
        <v>1205545</v>
      </c>
      <c r="AD7445">
        <v>214705</v>
      </c>
      <c r="AE7445" t="s">
        <v>81</v>
      </c>
      <c r="AF7445" t="s">
        <v>78</v>
      </c>
      <c r="AG7445" t="s">
        <v>240</v>
      </c>
      <c r="AH7445" t="s">
        <v>144</v>
      </c>
      <c r="AI7445" t="s">
        <v>138</v>
      </c>
      <c r="AJ7445" t="str">
        <f t="shared" si="116"/>
        <v>Aug</v>
      </c>
    </row>
    <row r="7446" spans="1:36" x14ac:dyDescent="0.3">
      <c r="A7446" t="s">
        <v>15963</v>
      </c>
      <c r="B7446" s="33">
        <v>45911</v>
      </c>
      <c r="C7446" t="s">
        <v>93</v>
      </c>
      <c r="D7446" t="s">
        <v>15964</v>
      </c>
      <c r="E7446" t="s">
        <v>172</v>
      </c>
      <c r="F7446" t="s">
        <v>175</v>
      </c>
      <c r="G7446" t="s">
        <v>155</v>
      </c>
      <c r="H7446" t="s">
        <v>163</v>
      </c>
      <c r="I7446">
        <v>1828</v>
      </c>
      <c r="J7446" t="s">
        <v>971</v>
      </c>
      <c r="K7446" t="s">
        <v>2519</v>
      </c>
      <c r="N7446">
        <v>253</v>
      </c>
      <c r="O7446">
        <v>0</v>
      </c>
      <c r="P7446">
        <v>0</v>
      </c>
      <c r="Q7446" t="s">
        <v>67</v>
      </c>
      <c r="R7446" t="s">
        <v>245</v>
      </c>
      <c r="S7446" t="s">
        <v>122</v>
      </c>
      <c r="T7446">
        <v>150</v>
      </c>
      <c r="U7446">
        <v>0</v>
      </c>
      <c r="V7446">
        <v>0</v>
      </c>
      <c r="W7446" t="s">
        <v>133</v>
      </c>
      <c r="X7446">
        <v>4766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 t="s">
        <v>81</v>
      </c>
      <c r="AF7446" t="s">
        <v>75</v>
      </c>
      <c r="AG7446" t="s">
        <v>240</v>
      </c>
      <c r="AH7446" t="s">
        <v>144</v>
      </c>
      <c r="AI7446" t="s">
        <v>139</v>
      </c>
      <c r="AJ7446" t="str">
        <f t="shared" si="116"/>
        <v>Sep</v>
      </c>
    </row>
    <row r="7447" spans="1:36" x14ac:dyDescent="0.3">
      <c r="A7447" t="s">
        <v>15965</v>
      </c>
      <c r="B7447" s="33">
        <v>45829</v>
      </c>
      <c r="C7447" t="s">
        <v>97</v>
      </c>
      <c r="D7447" t="s">
        <v>12281</v>
      </c>
      <c r="E7447" t="s">
        <v>174</v>
      </c>
      <c r="F7447" t="s">
        <v>176</v>
      </c>
      <c r="G7447" t="s">
        <v>158</v>
      </c>
      <c r="H7447" t="s">
        <v>156</v>
      </c>
      <c r="I7447">
        <v>2294</v>
      </c>
      <c r="J7447" t="s">
        <v>457</v>
      </c>
      <c r="K7447" t="s">
        <v>3595</v>
      </c>
      <c r="L7447" t="s">
        <v>459</v>
      </c>
      <c r="M7447" t="s">
        <v>1725</v>
      </c>
      <c r="N7447">
        <v>288</v>
      </c>
      <c r="O7447">
        <v>0</v>
      </c>
      <c r="P7447">
        <v>16</v>
      </c>
      <c r="Q7447" t="s">
        <v>73</v>
      </c>
      <c r="R7447" t="s">
        <v>238</v>
      </c>
      <c r="S7447" t="s">
        <v>239</v>
      </c>
      <c r="T7447">
        <v>180</v>
      </c>
      <c r="U7447">
        <v>176</v>
      </c>
      <c r="V7447">
        <v>97.78</v>
      </c>
      <c r="W7447" t="s">
        <v>135</v>
      </c>
      <c r="X7447">
        <v>7684</v>
      </c>
      <c r="Y7447">
        <v>1352384</v>
      </c>
      <c r="Z7447">
        <v>77264</v>
      </c>
      <c r="AA7447">
        <v>100144</v>
      </c>
      <c r="AB7447">
        <v>1529792</v>
      </c>
      <c r="AC7447">
        <v>1007462</v>
      </c>
      <c r="AD7447">
        <v>522330</v>
      </c>
      <c r="AE7447" t="s">
        <v>78</v>
      </c>
      <c r="AF7447" t="s">
        <v>81</v>
      </c>
      <c r="AG7447" t="s">
        <v>240</v>
      </c>
      <c r="AH7447" t="s">
        <v>147</v>
      </c>
      <c r="AI7447" t="s">
        <v>140</v>
      </c>
      <c r="AJ7447" t="str">
        <f t="shared" si="116"/>
        <v>Jun</v>
      </c>
    </row>
    <row r="7448" spans="1:36" x14ac:dyDescent="0.3">
      <c r="A7448" t="s">
        <v>15966</v>
      </c>
      <c r="B7448" s="33">
        <v>45800</v>
      </c>
      <c r="C7448" t="s">
        <v>97</v>
      </c>
      <c r="D7448" t="s">
        <v>15967</v>
      </c>
      <c r="E7448" t="s">
        <v>177</v>
      </c>
      <c r="F7448" t="s">
        <v>173</v>
      </c>
      <c r="G7448" t="s">
        <v>162</v>
      </c>
      <c r="H7448" t="s">
        <v>161</v>
      </c>
      <c r="I7448">
        <v>1011</v>
      </c>
      <c r="J7448" t="s">
        <v>560</v>
      </c>
      <c r="K7448" t="s">
        <v>2060</v>
      </c>
      <c r="L7448" t="s">
        <v>385</v>
      </c>
      <c r="M7448" t="s">
        <v>2060</v>
      </c>
      <c r="N7448">
        <v>167</v>
      </c>
      <c r="O7448">
        <v>0</v>
      </c>
      <c r="P7448">
        <v>-10</v>
      </c>
      <c r="Q7448" t="s">
        <v>70</v>
      </c>
      <c r="R7448" t="s">
        <v>238</v>
      </c>
      <c r="S7448" t="s">
        <v>239</v>
      </c>
      <c r="T7448">
        <v>180</v>
      </c>
      <c r="U7448">
        <v>176</v>
      </c>
      <c r="V7448">
        <v>97.78</v>
      </c>
      <c r="W7448" t="s">
        <v>133</v>
      </c>
      <c r="X7448">
        <v>7266</v>
      </c>
      <c r="Y7448">
        <v>1278816</v>
      </c>
      <c r="Z7448">
        <v>33440</v>
      </c>
      <c r="AA7448">
        <v>63712</v>
      </c>
      <c r="AB7448">
        <v>1375968</v>
      </c>
      <c r="AC7448">
        <v>1198567</v>
      </c>
      <c r="AD7448">
        <v>177401</v>
      </c>
      <c r="AE7448" t="s">
        <v>78</v>
      </c>
      <c r="AF7448" t="s">
        <v>78</v>
      </c>
      <c r="AG7448" t="s">
        <v>240</v>
      </c>
      <c r="AH7448" t="s">
        <v>146</v>
      </c>
      <c r="AI7448" t="s">
        <v>139</v>
      </c>
      <c r="AJ7448" t="str">
        <f t="shared" si="116"/>
        <v>May</v>
      </c>
    </row>
    <row r="7449" spans="1:36" x14ac:dyDescent="0.3">
      <c r="A7449" t="s">
        <v>15968</v>
      </c>
      <c r="B7449" s="33">
        <v>45774</v>
      </c>
      <c r="C7449" t="s">
        <v>96</v>
      </c>
      <c r="D7449" t="s">
        <v>15969</v>
      </c>
      <c r="E7449" t="s">
        <v>178</v>
      </c>
      <c r="F7449" t="s">
        <v>172</v>
      </c>
      <c r="G7449" t="s">
        <v>157</v>
      </c>
      <c r="H7449" t="s">
        <v>155</v>
      </c>
      <c r="I7449">
        <v>608</v>
      </c>
      <c r="J7449" t="s">
        <v>744</v>
      </c>
      <c r="K7449" t="s">
        <v>3985</v>
      </c>
      <c r="L7449" t="s">
        <v>377</v>
      </c>
      <c r="M7449" t="s">
        <v>1144</v>
      </c>
      <c r="N7449">
        <v>95</v>
      </c>
      <c r="O7449">
        <v>0</v>
      </c>
      <c r="P7449">
        <v>3</v>
      </c>
      <c r="Q7449" t="s">
        <v>70</v>
      </c>
      <c r="R7449" t="s">
        <v>238</v>
      </c>
      <c r="S7449" t="s">
        <v>239</v>
      </c>
      <c r="T7449">
        <v>180</v>
      </c>
      <c r="U7449">
        <v>88</v>
      </c>
      <c r="V7449">
        <v>48.89</v>
      </c>
      <c r="W7449" t="s">
        <v>133</v>
      </c>
      <c r="X7449">
        <v>5263</v>
      </c>
      <c r="Y7449">
        <v>463144</v>
      </c>
      <c r="Z7449">
        <v>47432</v>
      </c>
      <c r="AA7449">
        <v>68816</v>
      </c>
      <c r="AB7449">
        <v>579392</v>
      </c>
      <c r="AC7449">
        <v>376273</v>
      </c>
      <c r="AD7449">
        <v>203119</v>
      </c>
      <c r="AE7449" t="s">
        <v>75</v>
      </c>
      <c r="AF7449" t="s">
        <v>81</v>
      </c>
      <c r="AG7449" t="s">
        <v>240</v>
      </c>
      <c r="AH7449" t="s">
        <v>144</v>
      </c>
      <c r="AI7449" t="s">
        <v>138</v>
      </c>
      <c r="AJ7449" t="str">
        <f t="shared" si="116"/>
        <v>Apr</v>
      </c>
    </row>
    <row r="7450" spans="1:36" x14ac:dyDescent="0.3">
      <c r="A7450" t="s">
        <v>15970</v>
      </c>
      <c r="B7450" s="33">
        <v>45969</v>
      </c>
      <c r="C7450" t="s">
        <v>93</v>
      </c>
      <c r="D7450" t="s">
        <v>15971</v>
      </c>
      <c r="E7450" t="s">
        <v>172</v>
      </c>
      <c r="F7450" t="s">
        <v>176</v>
      </c>
      <c r="G7450" t="s">
        <v>155</v>
      </c>
      <c r="H7450" t="s">
        <v>156</v>
      </c>
      <c r="I7450">
        <v>1863</v>
      </c>
      <c r="J7450" t="s">
        <v>613</v>
      </c>
      <c r="K7450" t="s">
        <v>5963</v>
      </c>
      <c r="L7450" t="s">
        <v>1466</v>
      </c>
      <c r="M7450" t="s">
        <v>1462</v>
      </c>
      <c r="N7450">
        <v>230</v>
      </c>
      <c r="O7450">
        <v>32</v>
      </c>
      <c r="P7450">
        <v>12</v>
      </c>
      <c r="Q7450" t="s">
        <v>73</v>
      </c>
      <c r="R7450" t="s">
        <v>238</v>
      </c>
      <c r="S7450" t="s">
        <v>239</v>
      </c>
      <c r="T7450">
        <v>186</v>
      </c>
      <c r="U7450">
        <v>116</v>
      </c>
      <c r="V7450">
        <v>62.37</v>
      </c>
      <c r="W7450" t="s">
        <v>133</v>
      </c>
      <c r="X7450">
        <v>8604</v>
      </c>
      <c r="Y7450">
        <v>998064</v>
      </c>
      <c r="Z7450">
        <v>49416</v>
      </c>
      <c r="AA7450">
        <v>66816</v>
      </c>
      <c r="AB7450">
        <v>1114296</v>
      </c>
      <c r="AC7450">
        <v>656412</v>
      </c>
      <c r="AD7450">
        <v>457884</v>
      </c>
      <c r="AE7450" t="s">
        <v>81</v>
      </c>
      <c r="AF7450" t="s">
        <v>81</v>
      </c>
      <c r="AG7450" t="s">
        <v>240</v>
      </c>
      <c r="AH7450" t="s">
        <v>144</v>
      </c>
      <c r="AI7450" t="s">
        <v>138</v>
      </c>
      <c r="AJ7450" t="str">
        <f t="shared" si="116"/>
        <v>Nov</v>
      </c>
    </row>
    <row r="7451" spans="1:36" x14ac:dyDescent="0.3">
      <c r="A7451" t="s">
        <v>15972</v>
      </c>
      <c r="B7451" s="33">
        <v>45957</v>
      </c>
      <c r="C7451" t="s">
        <v>93</v>
      </c>
      <c r="D7451" t="s">
        <v>15973</v>
      </c>
      <c r="E7451" t="s">
        <v>174</v>
      </c>
      <c r="F7451" t="s">
        <v>180</v>
      </c>
      <c r="G7451" t="s">
        <v>158</v>
      </c>
      <c r="H7451" t="s">
        <v>160</v>
      </c>
      <c r="I7451">
        <v>2005</v>
      </c>
      <c r="J7451" t="s">
        <v>482</v>
      </c>
      <c r="K7451" t="s">
        <v>415</v>
      </c>
      <c r="L7451" t="s">
        <v>942</v>
      </c>
      <c r="M7451" t="s">
        <v>1246</v>
      </c>
      <c r="N7451">
        <v>239</v>
      </c>
      <c r="O7451">
        <v>29</v>
      </c>
      <c r="P7451">
        <v>23</v>
      </c>
      <c r="Q7451" t="s">
        <v>73</v>
      </c>
      <c r="R7451" t="s">
        <v>238</v>
      </c>
      <c r="S7451" t="s">
        <v>239</v>
      </c>
      <c r="T7451">
        <v>180</v>
      </c>
      <c r="U7451">
        <v>159</v>
      </c>
      <c r="V7451">
        <v>88.33</v>
      </c>
      <c r="W7451" t="s">
        <v>133</v>
      </c>
      <c r="X7451">
        <v>6728</v>
      </c>
      <c r="Y7451">
        <v>1069752</v>
      </c>
      <c r="Z7451">
        <v>46269</v>
      </c>
      <c r="AA7451">
        <v>37683</v>
      </c>
      <c r="AB7451">
        <v>1153704</v>
      </c>
      <c r="AC7451">
        <v>983816</v>
      </c>
      <c r="AD7451">
        <v>169888</v>
      </c>
      <c r="AE7451" t="s">
        <v>78</v>
      </c>
      <c r="AF7451" t="s">
        <v>81</v>
      </c>
      <c r="AG7451" t="s">
        <v>240</v>
      </c>
      <c r="AH7451" t="s">
        <v>147</v>
      </c>
      <c r="AI7451" t="s">
        <v>138</v>
      </c>
      <c r="AJ7451" t="str">
        <f t="shared" si="116"/>
        <v>Oct</v>
      </c>
    </row>
    <row r="7452" spans="1:36" x14ac:dyDescent="0.3">
      <c r="A7452" t="s">
        <v>15974</v>
      </c>
      <c r="B7452" s="33">
        <v>45772</v>
      </c>
      <c r="C7452" t="s">
        <v>97</v>
      </c>
      <c r="D7452" t="s">
        <v>15975</v>
      </c>
      <c r="E7452" t="s">
        <v>181</v>
      </c>
      <c r="F7452" t="s">
        <v>175</v>
      </c>
      <c r="G7452" t="s">
        <v>159</v>
      </c>
      <c r="H7452" t="s">
        <v>163</v>
      </c>
      <c r="I7452">
        <v>1710</v>
      </c>
      <c r="J7452" t="s">
        <v>391</v>
      </c>
      <c r="K7452" t="s">
        <v>537</v>
      </c>
      <c r="L7452" t="s">
        <v>1602</v>
      </c>
      <c r="M7452" t="s">
        <v>394</v>
      </c>
      <c r="N7452">
        <v>212</v>
      </c>
      <c r="O7452">
        <v>52</v>
      </c>
      <c r="P7452">
        <v>51</v>
      </c>
      <c r="Q7452" t="s">
        <v>76</v>
      </c>
      <c r="R7452" t="s">
        <v>238</v>
      </c>
      <c r="S7452" t="s">
        <v>239</v>
      </c>
      <c r="T7452">
        <v>150</v>
      </c>
      <c r="U7452">
        <v>76</v>
      </c>
      <c r="V7452">
        <v>50.67</v>
      </c>
      <c r="W7452" t="s">
        <v>133</v>
      </c>
      <c r="X7452">
        <v>8750</v>
      </c>
      <c r="Y7452">
        <v>665000</v>
      </c>
      <c r="Z7452">
        <v>40660</v>
      </c>
      <c r="AA7452">
        <v>43396</v>
      </c>
      <c r="AB7452">
        <v>749056</v>
      </c>
      <c r="AC7452">
        <v>491108</v>
      </c>
      <c r="AD7452">
        <v>257948</v>
      </c>
      <c r="AE7452" t="s">
        <v>81</v>
      </c>
      <c r="AF7452" t="s">
        <v>75</v>
      </c>
      <c r="AG7452" t="s">
        <v>240</v>
      </c>
      <c r="AH7452" t="s">
        <v>144</v>
      </c>
      <c r="AI7452" t="s">
        <v>140</v>
      </c>
      <c r="AJ7452" t="str">
        <f t="shared" si="116"/>
        <v>Apr</v>
      </c>
    </row>
    <row r="7453" spans="1:36" x14ac:dyDescent="0.3">
      <c r="A7453" t="s">
        <v>15976</v>
      </c>
      <c r="B7453" s="33">
        <v>45952</v>
      </c>
      <c r="C7453" t="s">
        <v>97</v>
      </c>
      <c r="D7453" t="s">
        <v>15977</v>
      </c>
      <c r="E7453" t="s">
        <v>180</v>
      </c>
      <c r="F7453" t="s">
        <v>181</v>
      </c>
      <c r="G7453" t="s">
        <v>160</v>
      </c>
      <c r="H7453" t="s">
        <v>159</v>
      </c>
      <c r="I7453">
        <v>1025</v>
      </c>
      <c r="J7453" t="s">
        <v>572</v>
      </c>
      <c r="K7453" t="s">
        <v>1946</v>
      </c>
      <c r="L7453" t="s">
        <v>728</v>
      </c>
      <c r="M7453" t="s">
        <v>1946</v>
      </c>
      <c r="N7453">
        <v>146</v>
      </c>
      <c r="O7453">
        <v>14</v>
      </c>
      <c r="P7453">
        <v>-2</v>
      </c>
      <c r="Q7453" t="s">
        <v>73</v>
      </c>
      <c r="R7453" t="s">
        <v>238</v>
      </c>
      <c r="S7453" t="s">
        <v>239</v>
      </c>
      <c r="T7453">
        <v>180</v>
      </c>
      <c r="U7453">
        <v>136</v>
      </c>
      <c r="V7453">
        <v>75.56</v>
      </c>
      <c r="W7453" t="s">
        <v>135</v>
      </c>
      <c r="X7453">
        <v>8561</v>
      </c>
      <c r="Y7453">
        <v>1164296</v>
      </c>
      <c r="Z7453">
        <v>31960</v>
      </c>
      <c r="AA7453">
        <v>28152</v>
      </c>
      <c r="AB7453">
        <v>1224408</v>
      </c>
      <c r="AC7453">
        <v>1002795</v>
      </c>
      <c r="AD7453">
        <v>221613</v>
      </c>
      <c r="AE7453" t="s">
        <v>81</v>
      </c>
      <c r="AF7453" t="s">
        <v>81</v>
      </c>
      <c r="AG7453" t="s">
        <v>240</v>
      </c>
      <c r="AH7453" t="s">
        <v>145</v>
      </c>
      <c r="AI7453" t="s">
        <v>139</v>
      </c>
      <c r="AJ7453" t="str">
        <f t="shared" si="116"/>
        <v>Oct</v>
      </c>
    </row>
    <row r="7454" spans="1:36" x14ac:dyDescent="0.3">
      <c r="A7454" t="s">
        <v>15978</v>
      </c>
      <c r="B7454" s="33">
        <v>45710</v>
      </c>
      <c r="C7454" t="s">
        <v>93</v>
      </c>
      <c r="D7454" t="s">
        <v>1173</v>
      </c>
      <c r="E7454" t="s">
        <v>174</v>
      </c>
      <c r="F7454" t="s">
        <v>175</v>
      </c>
      <c r="G7454" t="s">
        <v>158</v>
      </c>
      <c r="H7454" t="s">
        <v>163</v>
      </c>
      <c r="I7454">
        <v>1589</v>
      </c>
      <c r="J7454" t="s">
        <v>381</v>
      </c>
      <c r="K7454" t="s">
        <v>863</v>
      </c>
      <c r="L7454" t="s">
        <v>741</v>
      </c>
      <c r="M7454" t="s">
        <v>1417</v>
      </c>
      <c r="N7454">
        <v>208</v>
      </c>
      <c r="O7454">
        <v>55</v>
      </c>
      <c r="P7454">
        <v>54</v>
      </c>
      <c r="Q7454" t="s">
        <v>76</v>
      </c>
      <c r="R7454" t="s">
        <v>238</v>
      </c>
      <c r="S7454" t="s">
        <v>239</v>
      </c>
      <c r="T7454">
        <v>189</v>
      </c>
      <c r="U7454">
        <v>173</v>
      </c>
      <c r="V7454">
        <v>91.53</v>
      </c>
      <c r="W7454" t="s">
        <v>133</v>
      </c>
      <c r="X7454">
        <v>5538</v>
      </c>
      <c r="Y7454">
        <v>958074</v>
      </c>
      <c r="Z7454">
        <v>61069</v>
      </c>
      <c r="AA7454">
        <v>40309</v>
      </c>
      <c r="AB7454">
        <v>1059452</v>
      </c>
      <c r="AC7454">
        <v>900714</v>
      </c>
      <c r="AD7454">
        <v>158738</v>
      </c>
      <c r="AE7454" t="s">
        <v>78</v>
      </c>
      <c r="AF7454" t="s">
        <v>75</v>
      </c>
      <c r="AG7454" t="s">
        <v>240</v>
      </c>
      <c r="AH7454" t="s">
        <v>144</v>
      </c>
      <c r="AI7454" t="s">
        <v>139</v>
      </c>
      <c r="AJ7454" t="str">
        <f t="shared" si="116"/>
        <v>Feb</v>
      </c>
    </row>
    <row r="7455" spans="1:36" x14ac:dyDescent="0.3">
      <c r="A7455" t="s">
        <v>15979</v>
      </c>
      <c r="B7455" s="33">
        <v>45950</v>
      </c>
      <c r="C7455" t="s">
        <v>99</v>
      </c>
      <c r="D7455" t="s">
        <v>15980</v>
      </c>
      <c r="E7455" t="s">
        <v>180</v>
      </c>
      <c r="F7455" t="s">
        <v>178</v>
      </c>
      <c r="G7455" t="s">
        <v>160</v>
      </c>
      <c r="H7455" t="s">
        <v>157</v>
      </c>
      <c r="I7455">
        <v>818</v>
      </c>
      <c r="J7455" t="s">
        <v>258</v>
      </c>
      <c r="K7455" t="s">
        <v>819</v>
      </c>
      <c r="L7455" t="s">
        <v>258</v>
      </c>
      <c r="M7455" t="s">
        <v>819</v>
      </c>
      <c r="N7455">
        <v>126</v>
      </c>
      <c r="O7455">
        <v>0</v>
      </c>
      <c r="P7455">
        <v>-4</v>
      </c>
      <c r="Q7455" t="s">
        <v>70</v>
      </c>
      <c r="R7455" t="s">
        <v>238</v>
      </c>
      <c r="S7455" t="s">
        <v>239</v>
      </c>
      <c r="T7455">
        <v>186</v>
      </c>
      <c r="U7455">
        <v>150</v>
      </c>
      <c r="V7455">
        <v>80.650000000000006</v>
      </c>
      <c r="W7455" t="s">
        <v>133</v>
      </c>
      <c r="X7455">
        <v>7458</v>
      </c>
      <c r="Y7455">
        <v>1118700</v>
      </c>
      <c r="Z7455">
        <v>67650</v>
      </c>
      <c r="AA7455">
        <v>67800</v>
      </c>
      <c r="AB7455">
        <v>1254150</v>
      </c>
      <c r="AC7455">
        <v>1003345</v>
      </c>
      <c r="AD7455">
        <v>250805</v>
      </c>
      <c r="AE7455" t="s">
        <v>81</v>
      </c>
      <c r="AF7455" t="s">
        <v>75</v>
      </c>
      <c r="AG7455" t="s">
        <v>240</v>
      </c>
      <c r="AH7455" t="s">
        <v>144</v>
      </c>
      <c r="AI7455" t="s">
        <v>139</v>
      </c>
      <c r="AJ7455" t="str">
        <f t="shared" si="116"/>
        <v>Oct</v>
      </c>
    </row>
    <row r="7456" spans="1:36" x14ac:dyDescent="0.3">
      <c r="A7456" t="s">
        <v>15981</v>
      </c>
      <c r="B7456" s="33">
        <v>45890</v>
      </c>
      <c r="C7456" t="s">
        <v>97</v>
      </c>
      <c r="D7456" t="s">
        <v>15982</v>
      </c>
      <c r="E7456" t="s">
        <v>179</v>
      </c>
      <c r="F7456" t="s">
        <v>181</v>
      </c>
      <c r="G7456" t="s">
        <v>166</v>
      </c>
      <c r="H7456" t="s">
        <v>159</v>
      </c>
      <c r="I7456">
        <v>2144</v>
      </c>
      <c r="J7456" t="s">
        <v>377</v>
      </c>
      <c r="K7456" t="s">
        <v>2948</v>
      </c>
      <c r="L7456" t="s">
        <v>377</v>
      </c>
      <c r="M7456" t="s">
        <v>2948</v>
      </c>
      <c r="N7456">
        <v>290</v>
      </c>
      <c r="O7456">
        <v>0</v>
      </c>
      <c r="P7456">
        <v>-7</v>
      </c>
      <c r="Q7456" t="s">
        <v>70</v>
      </c>
      <c r="R7456" t="s">
        <v>238</v>
      </c>
      <c r="S7456" t="s">
        <v>239</v>
      </c>
      <c r="T7456">
        <v>189</v>
      </c>
      <c r="U7456">
        <v>185</v>
      </c>
      <c r="V7456">
        <v>97.88</v>
      </c>
      <c r="W7456" t="s">
        <v>133</v>
      </c>
      <c r="X7456">
        <v>9334</v>
      </c>
      <c r="Y7456">
        <v>1726790</v>
      </c>
      <c r="Z7456">
        <v>27750</v>
      </c>
      <c r="AA7456">
        <v>76775</v>
      </c>
      <c r="AB7456">
        <v>1831315</v>
      </c>
      <c r="AC7456">
        <v>1479607</v>
      </c>
      <c r="AD7456">
        <v>351708</v>
      </c>
      <c r="AE7456" t="s">
        <v>72</v>
      </c>
      <c r="AF7456" t="s">
        <v>81</v>
      </c>
      <c r="AG7456" t="s">
        <v>240</v>
      </c>
      <c r="AH7456" t="s">
        <v>144</v>
      </c>
      <c r="AI7456" t="s">
        <v>138</v>
      </c>
      <c r="AJ7456" t="str">
        <f t="shared" si="116"/>
        <v>Aug</v>
      </c>
    </row>
    <row r="7457" spans="1:36" x14ac:dyDescent="0.3">
      <c r="A7457" t="s">
        <v>15983</v>
      </c>
      <c r="B7457" s="33">
        <v>45910</v>
      </c>
      <c r="C7457" t="s">
        <v>95</v>
      </c>
      <c r="D7457" t="s">
        <v>3171</v>
      </c>
      <c r="E7457" t="s">
        <v>180</v>
      </c>
      <c r="F7457" t="s">
        <v>173</v>
      </c>
      <c r="G7457" t="s">
        <v>160</v>
      </c>
      <c r="H7457" t="s">
        <v>161</v>
      </c>
      <c r="I7457">
        <v>1611</v>
      </c>
      <c r="J7457" t="s">
        <v>459</v>
      </c>
      <c r="K7457" t="s">
        <v>1113</v>
      </c>
      <c r="L7457" t="s">
        <v>459</v>
      </c>
      <c r="M7457" t="s">
        <v>2527</v>
      </c>
      <c r="N7457">
        <v>233</v>
      </c>
      <c r="O7457">
        <v>0</v>
      </c>
      <c r="P7457">
        <v>4</v>
      </c>
      <c r="Q7457" t="s">
        <v>70</v>
      </c>
      <c r="R7457" t="s">
        <v>238</v>
      </c>
      <c r="S7457" t="s">
        <v>239</v>
      </c>
      <c r="T7457">
        <v>220</v>
      </c>
      <c r="U7457">
        <v>163</v>
      </c>
      <c r="V7457">
        <v>74.09</v>
      </c>
      <c r="W7457" t="s">
        <v>133</v>
      </c>
      <c r="X7457">
        <v>3046</v>
      </c>
      <c r="Y7457">
        <v>496498</v>
      </c>
      <c r="Z7457">
        <v>68460</v>
      </c>
      <c r="AA7457">
        <v>26569</v>
      </c>
      <c r="AB7457">
        <v>591527</v>
      </c>
      <c r="AC7457">
        <v>344687</v>
      </c>
      <c r="AD7457">
        <v>246840</v>
      </c>
      <c r="AE7457" t="s">
        <v>81</v>
      </c>
      <c r="AF7457" t="s">
        <v>78</v>
      </c>
      <c r="AG7457" t="s">
        <v>240</v>
      </c>
      <c r="AH7457" t="s">
        <v>146</v>
      </c>
      <c r="AI7457" t="s">
        <v>138</v>
      </c>
      <c r="AJ7457" t="str">
        <f t="shared" si="116"/>
        <v>Sep</v>
      </c>
    </row>
    <row r="7458" spans="1:36" x14ac:dyDescent="0.3">
      <c r="A7458" t="s">
        <v>15984</v>
      </c>
      <c r="B7458" s="33">
        <v>45805</v>
      </c>
      <c r="C7458" t="s">
        <v>93</v>
      </c>
      <c r="D7458" t="s">
        <v>11072</v>
      </c>
      <c r="E7458" t="s">
        <v>181</v>
      </c>
      <c r="F7458" t="s">
        <v>175</v>
      </c>
      <c r="G7458" t="s">
        <v>159</v>
      </c>
      <c r="H7458" t="s">
        <v>163</v>
      </c>
      <c r="I7458">
        <v>1495</v>
      </c>
      <c r="J7458" t="s">
        <v>264</v>
      </c>
      <c r="K7458" t="s">
        <v>492</v>
      </c>
      <c r="L7458" t="s">
        <v>3489</v>
      </c>
      <c r="M7458" t="s">
        <v>2161</v>
      </c>
      <c r="N7458">
        <v>210</v>
      </c>
      <c r="O7458">
        <v>20</v>
      </c>
      <c r="P7458">
        <v>38</v>
      </c>
      <c r="Q7458" t="s">
        <v>76</v>
      </c>
      <c r="R7458" t="s">
        <v>238</v>
      </c>
      <c r="S7458" t="s">
        <v>239</v>
      </c>
      <c r="T7458">
        <v>150</v>
      </c>
      <c r="U7458">
        <v>116</v>
      </c>
      <c r="V7458">
        <v>77.33</v>
      </c>
      <c r="W7458" t="s">
        <v>134</v>
      </c>
      <c r="X7458">
        <v>10740</v>
      </c>
      <c r="Y7458">
        <v>1245840</v>
      </c>
      <c r="Z7458">
        <v>48372</v>
      </c>
      <c r="AA7458">
        <v>89784</v>
      </c>
      <c r="AB7458">
        <v>1383996</v>
      </c>
      <c r="AC7458">
        <v>945156</v>
      </c>
      <c r="AD7458">
        <v>438840</v>
      </c>
      <c r="AE7458" t="s">
        <v>81</v>
      </c>
      <c r="AF7458" t="s">
        <v>75</v>
      </c>
      <c r="AG7458" t="s">
        <v>240</v>
      </c>
      <c r="AH7458" t="s">
        <v>147</v>
      </c>
      <c r="AI7458" t="s">
        <v>138</v>
      </c>
      <c r="AJ7458" t="str">
        <f t="shared" si="116"/>
        <v>May</v>
      </c>
    </row>
    <row r="7459" spans="1:36" x14ac:dyDescent="0.3">
      <c r="A7459" t="s">
        <v>15985</v>
      </c>
      <c r="B7459" s="33">
        <v>45970</v>
      </c>
      <c r="C7459" t="s">
        <v>93</v>
      </c>
      <c r="D7459" t="s">
        <v>15986</v>
      </c>
      <c r="E7459" t="s">
        <v>173</v>
      </c>
      <c r="F7459" t="s">
        <v>178</v>
      </c>
      <c r="G7459" t="s">
        <v>161</v>
      </c>
      <c r="H7459" t="s">
        <v>157</v>
      </c>
      <c r="I7459">
        <v>2320</v>
      </c>
      <c r="J7459" t="s">
        <v>971</v>
      </c>
      <c r="K7459" t="s">
        <v>2004</v>
      </c>
      <c r="L7459" t="s">
        <v>385</v>
      </c>
      <c r="M7459" t="s">
        <v>1064</v>
      </c>
      <c r="N7459">
        <v>341</v>
      </c>
      <c r="O7459">
        <v>0</v>
      </c>
      <c r="P7459">
        <v>1</v>
      </c>
      <c r="Q7459" t="s">
        <v>70</v>
      </c>
      <c r="R7459" t="s">
        <v>238</v>
      </c>
      <c r="S7459" t="s">
        <v>239</v>
      </c>
      <c r="T7459">
        <v>180</v>
      </c>
      <c r="U7459">
        <v>123</v>
      </c>
      <c r="V7459">
        <v>68.33</v>
      </c>
      <c r="W7459" t="s">
        <v>133</v>
      </c>
      <c r="X7459">
        <v>5438</v>
      </c>
      <c r="Y7459">
        <v>668874</v>
      </c>
      <c r="Z7459">
        <v>60639</v>
      </c>
      <c r="AA7459">
        <v>65313</v>
      </c>
      <c r="AB7459">
        <v>794826</v>
      </c>
      <c r="AC7459">
        <v>481891</v>
      </c>
      <c r="AD7459">
        <v>312935</v>
      </c>
      <c r="AE7459" t="s">
        <v>78</v>
      </c>
      <c r="AF7459" t="s">
        <v>75</v>
      </c>
      <c r="AG7459" t="s">
        <v>240</v>
      </c>
      <c r="AH7459" t="s">
        <v>144</v>
      </c>
      <c r="AI7459" t="s">
        <v>139</v>
      </c>
      <c r="AJ7459" t="str">
        <f t="shared" si="116"/>
        <v>Nov</v>
      </c>
    </row>
    <row r="7460" spans="1:36" x14ac:dyDescent="0.3">
      <c r="A7460" t="s">
        <v>15987</v>
      </c>
      <c r="B7460" s="33">
        <v>45871</v>
      </c>
      <c r="C7460" t="s">
        <v>95</v>
      </c>
      <c r="D7460" t="s">
        <v>15988</v>
      </c>
      <c r="E7460" t="s">
        <v>173</v>
      </c>
      <c r="F7460" t="s">
        <v>181</v>
      </c>
      <c r="G7460" t="s">
        <v>161</v>
      </c>
      <c r="H7460" t="s">
        <v>159</v>
      </c>
      <c r="I7460">
        <v>1329</v>
      </c>
      <c r="J7460" t="s">
        <v>626</v>
      </c>
      <c r="K7460" t="s">
        <v>2406</v>
      </c>
      <c r="L7460" t="s">
        <v>626</v>
      </c>
      <c r="M7460" t="s">
        <v>2406</v>
      </c>
      <c r="N7460">
        <v>181</v>
      </c>
      <c r="O7460">
        <v>0</v>
      </c>
      <c r="P7460">
        <v>0</v>
      </c>
      <c r="Q7460" t="s">
        <v>70</v>
      </c>
      <c r="R7460" t="s">
        <v>238</v>
      </c>
      <c r="S7460" t="s">
        <v>239</v>
      </c>
      <c r="T7460">
        <v>189</v>
      </c>
      <c r="U7460">
        <v>136</v>
      </c>
      <c r="V7460">
        <v>71.959999999999994</v>
      </c>
      <c r="W7460" t="s">
        <v>133</v>
      </c>
      <c r="X7460">
        <v>7594</v>
      </c>
      <c r="Y7460">
        <v>1032784</v>
      </c>
      <c r="Z7460">
        <v>63784</v>
      </c>
      <c r="AA7460">
        <v>48416</v>
      </c>
      <c r="AB7460">
        <v>1144984</v>
      </c>
      <c r="AC7460">
        <v>785226</v>
      </c>
      <c r="AD7460">
        <v>359758</v>
      </c>
      <c r="AE7460" t="s">
        <v>78</v>
      </c>
      <c r="AF7460" t="s">
        <v>81</v>
      </c>
      <c r="AG7460" t="s">
        <v>240</v>
      </c>
      <c r="AH7460" t="s">
        <v>144</v>
      </c>
      <c r="AI7460" t="s">
        <v>138</v>
      </c>
      <c r="AJ7460" t="str">
        <f t="shared" si="116"/>
        <v>Aug</v>
      </c>
    </row>
    <row r="7461" spans="1:36" x14ac:dyDescent="0.3">
      <c r="A7461" t="s">
        <v>15989</v>
      </c>
      <c r="B7461" s="33">
        <v>45668</v>
      </c>
      <c r="C7461" t="s">
        <v>93</v>
      </c>
      <c r="D7461" t="s">
        <v>15990</v>
      </c>
      <c r="E7461" t="s">
        <v>173</v>
      </c>
      <c r="F7461" t="s">
        <v>176</v>
      </c>
      <c r="G7461" t="s">
        <v>161</v>
      </c>
      <c r="H7461" t="s">
        <v>156</v>
      </c>
      <c r="I7461">
        <v>1422</v>
      </c>
      <c r="J7461" t="s">
        <v>264</v>
      </c>
      <c r="K7461" t="s">
        <v>2361</v>
      </c>
      <c r="L7461" t="s">
        <v>1390</v>
      </c>
      <c r="M7461" t="s">
        <v>327</v>
      </c>
      <c r="N7461">
        <v>183</v>
      </c>
      <c r="O7461">
        <v>19</v>
      </c>
      <c r="P7461">
        <v>8</v>
      </c>
      <c r="Q7461" t="s">
        <v>73</v>
      </c>
      <c r="R7461" t="s">
        <v>238</v>
      </c>
      <c r="S7461" t="s">
        <v>239</v>
      </c>
      <c r="T7461">
        <v>180</v>
      </c>
      <c r="U7461">
        <v>131</v>
      </c>
      <c r="V7461">
        <v>72.78</v>
      </c>
      <c r="W7461" t="s">
        <v>133</v>
      </c>
      <c r="X7461">
        <v>7513</v>
      </c>
      <c r="Y7461">
        <v>984203</v>
      </c>
      <c r="Z7461">
        <v>35763</v>
      </c>
      <c r="AA7461">
        <v>86460</v>
      </c>
      <c r="AB7461">
        <v>1106426</v>
      </c>
      <c r="AC7461">
        <v>932801</v>
      </c>
      <c r="AD7461">
        <v>173625</v>
      </c>
      <c r="AE7461" t="s">
        <v>78</v>
      </c>
      <c r="AF7461" t="s">
        <v>81</v>
      </c>
      <c r="AG7461" t="s">
        <v>240</v>
      </c>
      <c r="AH7461" t="s">
        <v>144</v>
      </c>
      <c r="AI7461" t="s">
        <v>140</v>
      </c>
      <c r="AJ7461" t="str">
        <f t="shared" si="116"/>
        <v>Jan</v>
      </c>
    </row>
    <row r="7462" spans="1:36" x14ac:dyDescent="0.3">
      <c r="A7462" t="s">
        <v>15991</v>
      </c>
      <c r="B7462" s="33">
        <v>45762</v>
      </c>
      <c r="C7462" t="s">
        <v>93</v>
      </c>
      <c r="D7462" t="s">
        <v>15992</v>
      </c>
      <c r="E7462" t="s">
        <v>180</v>
      </c>
      <c r="F7462" t="s">
        <v>175</v>
      </c>
      <c r="G7462" t="s">
        <v>160</v>
      </c>
      <c r="H7462" t="s">
        <v>163</v>
      </c>
      <c r="I7462">
        <v>1764</v>
      </c>
      <c r="J7462" t="s">
        <v>639</v>
      </c>
      <c r="K7462" t="s">
        <v>458</v>
      </c>
      <c r="N7462">
        <v>237</v>
      </c>
      <c r="O7462">
        <v>0</v>
      </c>
      <c r="P7462">
        <v>0</v>
      </c>
      <c r="Q7462" t="s">
        <v>67</v>
      </c>
      <c r="R7462" t="s">
        <v>245</v>
      </c>
      <c r="S7462" t="s">
        <v>122</v>
      </c>
      <c r="T7462">
        <v>180</v>
      </c>
      <c r="U7462">
        <v>0</v>
      </c>
      <c r="V7462">
        <v>0</v>
      </c>
      <c r="W7462" t="s">
        <v>133</v>
      </c>
      <c r="X7462">
        <v>5879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 t="s">
        <v>81</v>
      </c>
      <c r="AF7462" t="s">
        <v>75</v>
      </c>
      <c r="AG7462" t="s">
        <v>240</v>
      </c>
      <c r="AH7462" t="s">
        <v>145</v>
      </c>
      <c r="AI7462" t="s">
        <v>140</v>
      </c>
      <c r="AJ7462" t="str">
        <f t="shared" si="116"/>
        <v>Apr</v>
      </c>
    </row>
    <row r="7463" spans="1:36" x14ac:dyDescent="0.3">
      <c r="A7463" t="s">
        <v>15993</v>
      </c>
      <c r="B7463" s="33">
        <v>45859</v>
      </c>
      <c r="C7463" t="s">
        <v>96</v>
      </c>
      <c r="D7463" t="s">
        <v>15994</v>
      </c>
      <c r="E7463" t="s">
        <v>174</v>
      </c>
      <c r="F7463" t="s">
        <v>176</v>
      </c>
      <c r="G7463" t="s">
        <v>158</v>
      </c>
      <c r="H7463" t="s">
        <v>156</v>
      </c>
      <c r="I7463">
        <v>379</v>
      </c>
      <c r="J7463" t="s">
        <v>633</v>
      </c>
      <c r="K7463" t="s">
        <v>4567</v>
      </c>
      <c r="N7463">
        <v>76</v>
      </c>
      <c r="O7463">
        <v>0</v>
      </c>
      <c r="P7463">
        <v>0</v>
      </c>
      <c r="Q7463" t="s">
        <v>67</v>
      </c>
      <c r="R7463" t="s">
        <v>245</v>
      </c>
      <c r="S7463" t="s">
        <v>121</v>
      </c>
      <c r="T7463">
        <v>180</v>
      </c>
      <c r="U7463">
        <v>0</v>
      </c>
      <c r="V7463">
        <v>0</v>
      </c>
      <c r="W7463" t="s">
        <v>134</v>
      </c>
      <c r="X7463">
        <v>5306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 t="s">
        <v>78</v>
      </c>
      <c r="AF7463" t="s">
        <v>81</v>
      </c>
      <c r="AG7463" t="s">
        <v>240</v>
      </c>
      <c r="AH7463" t="s">
        <v>146</v>
      </c>
      <c r="AI7463" t="s">
        <v>138</v>
      </c>
      <c r="AJ7463" t="str">
        <f t="shared" si="116"/>
        <v>Jul</v>
      </c>
    </row>
    <row r="7464" spans="1:36" x14ac:dyDescent="0.3">
      <c r="A7464" t="s">
        <v>15995</v>
      </c>
      <c r="B7464" s="33">
        <v>45889</v>
      </c>
      <c r="C7464" t="s">
        <v>98</v>
      </c>
      <c r="D7464" t="s">
        <v>15996</v>
      </c>
      <c r="E7464" t="s">
        <v>180</v>
      </c>
      <c r="F7464" t="s">
        <v>179</v>
      </c>
      <c r="G7464" t="s">
        <v>160</v>
      </c>
      <c r="H7464" t="s">
        <v>166</v>
      </c>
      <c r="I7464">
        <v>854</v>
      </c>
      <c r="J7464" t="s">
        <v>270</v>
      </c>
      <c r="K7464" t="s">
        <v>3642</v>
      </c>
      <c r="N7464">
        <v>140</v>
      </c>
      <c r="O7464">
        <v>0</v>
      </c>
      <c r="P7464">
        <v>0</v>
      </c>
      <c r="Q7464" t="s">
        <v>67</v>
      </c>
      <c r="R7464" t="s">
        <v>245</v>
      </c>
      <c r="S7464" t="s">
        <v>123</v>
      </c>
      <c r="T7464">
        <v>189</v>
      </c>
      <c r="U7464">
        <v>0</v>
      </c>
      <c r="V7464">
        <v>0</v>
      </c>
      <c r="W7464" t="s">
        <v>133</v>
      </c>
      <c r="X7464">
        <v>9029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 t="s">
        <v>81</v>
      </c>
      <c r="AF7464" t="s">
        <v>72</v>
      </c>
      <c r="AG7464" t="s">
        <v>240</v>
      </c>
      <c r="AH7464" t="s">
        <v>144</v>
      </c>
      <c r="AI7464" t="s">
        <v>140</v>
      </c>
      <c r="AJ7464" t="str">
        <f t="shared" si="116"/>
        <v>Aug</v>
      </c>
    </row>
    <row r="7465" spans="1:36" x14ac:dyDescent="0.3">
      <c r="A7465" t="s">
        <v>15997</v>
      </c>
      <c r="B7465" s="33">
        <v>45900</v>
      </c>
      <c r="C7465" t="s">
        <v>98</v>
      </c>
      <c r="D7465" t="s">
        <v>15998</v>
      </c>
      <c r="E7465" t="s">
        <v>175</v>
      </c>
      <c r="F7465" t="s">
        <v>176</v>
      </c>
      <c r="G7465" t="s">
        <v>163</v>
      </c>
      <c r="H7465" t="s">
        <v>156</v>
      </c>
      <c r="I7465">
        <v>2124</v>
      </c>
      <c r="J7465" t="s">
        <v>572</v>
      </c>
      <c r="K7465" t="s">
        <v>5326</v>
      </c>
      <c r="L7465" t="s">
        <v>386</v>
      </c>
      <c r="M7465" t="s">
        <v>1198</v>
      </c>
      <c r="N7465">
        <v>285</v>
      </c>
      <c r="O7465">
        <v>16</v>
      </c>
      <c r="P7465">
        <v>25</v>
      </c>
      <c r="Q7465" t="s">
        <v>73</v>
      </c>
      <c r="R7465" t="s">
        <v>238</v>
      </c>
      <c r="S7465" t="s">
        <v>239</v>
      </c>
      <c r="T7465">
        <v>189</v>
      </c>
      <c r="U7465">
        <v>113</v>
      </c>
      <c r="V7465">
        <v>59.79</v>
      </c>
      <c r="W7465" t="s">
        <v>133</v>
      </c>
      <c r="X7465">
        <v>9812</v>
      </c>
      <c r="Y7465">
        <v>1108756</v>
      </c>
      <c r="Z7465">
        <v>27007</v>
      </c>
      <c r="AA7465">
        <v>69834</v>
      </c>
      <c r="AB7465">
        <v>1205597</v>
      </c>
      <c r="AC7465">
        <v>843229</v>
      </c>
      <c r="AD7465">
        <v>362368</v>
      </c>
      <c r="AE7465" t="s">
        <v>75</v>
      </c>
      <c r="AF7465" t="s">
        <v>81</v>
      </c>
      <c r="AG7465" t="s">
        <v>240</v>
      </c>
      <c r="AH7465" t="s">
        <v>144</v>
      </c>
      <c r="AI7465" t="s">
        <v>139</v>
      </c>
      <c r="AJ7465" t="str">
        <f t="shared" si="116"/>
        <v>Aug</v>
      </c>
    </row>
    <row r="7466" spans="1:36" x14ac:dyDescent="0.3">
      <c r="A7466" t="s">
        <v>15999</v>
      </c>
      <c r="B7466" s="33">
        <v>45699</v>
      </c>
      <c r="C7466" t="s">
        <v>93</v>
      </c>
      <c r="D7466" t="s">
        <v>16000</v>
      </c>
      <c r="E7466" t="s">
        <v>179</v>
      </c>
      <c r="F7466" t="s">
        <v>173</v>
      </c>
      <c r="G7466" t="s">
        <v>166</v>
      </c>
      <c r="H7466" t="s">
        <v>161</v>
      </c>
      <c r="I7466">
        <v>1546</v>
      </c>
      <c r="J7466" t="s">
        <v>731</v>
      </c>
      <c r="K7466" t="s">
        <v>2944</v>
      </c>
      <c r="L7466" t="s">
        <v>733</v>
      </c>
      <c r="M7466" t="s">
        <v>286</v>
      </c>
      <c r="N7466">
        <v>208</v>
      </c>
      <c r="O7466">
        <v>21</v>
      </c>
      <c r="P7466">
        <v>2</v>
      </c>
      <c r="Q7466" t="s">
        <v>73</v>
      </c>
      <c r="R7466" t="s">
        <v>238</v>
      </c>
      <c r="S7466" t="s">
        <v>239</v>
      </c>
      <c r="T7466">
        <v>186</v>
      </c>
      <c r="U7466">
        <v>169</v>
      </c>
      <c r="V7466">
        <v>90.86</v>
      </c>
      <c r="W7466" t="s">
        <v>134</v>
      </c>
      <c r="X7466">
        <v>7717</v>
      </c>
      <c r="Y7466">
        <v>1304173</v>
      </c>
      <c r="Z7466">
        <v>83655</v>
      </c>
      <c r="AA7466">
        <v>130975</v>
      </c>
      <c r="AB7466">
        <v>1518803</v>
      </c>
      <c r="AC7466">
        <v>1255701</v>
      </c>
      <c r="AD7466">
        <v>263102</v>
      </c>
      <c r="AE7466" t="s">
        <v>72</v>
      </c>
      <c r="AF7466" t="s">
        <v>78</v>
      </c>
      <c r="AG7466" t="s">
        <v>240</v>
      </c>
      <c r="AH7466" t="s">
        <v>144</v>
      </c>
      <c r="AI7466" t="s">
        <v>139</v>
      </c>
      <c r="AJ7466" t="str">
        <f t="shared" si="116"/>
        <v>Feb</v>
      </c>
    </row>
    <row r="7467" spans="1:36" x14ac:dyDescent="0.3">
      <c r="A7467" t="s">
        <v>16001</v>
      </c>
      <c r="B7467" s="33">
        <v>45801</v>
      </c>
      <c r="C7467" t="s">
        <v>97</v>
      </c>
      <c r="D7467" t="s">
        <v>16002</v>
      </c>
      <c r="E7467" t="s">
        <v>179</v>
      </c>
      <c r="F7467" t="s">
        <v>172</v>
      </c>
      <c r="G7467" t="s">
        <v>166</v>
      </c>
      <c r="H7467" t="s">
        <v>155</v>
      </c>
      <c r="I7467">
        <v>1561</v>
      </c>
      <c r="J7467" t="s">
        <v>529</v>
      </c>
      <c r="K7467" t="s">
        <v>1155</v>
      </c>
      <c r="L7467" t="s">
        <v>385</v>
      </c>
      <c r="M7467" t="s">
        <v>3077</v>
      </c>
      <c r="N7467">
        <v>237</v>
      </c>
      <c r="O7467">
        <v>0</v>
      </c>
      <c r="P7467">
        <v>44</v>
      </c>
      <c r="Q7467" t="s">
        <v>76</v>
      </c>
      <c r="R7467" t="s">
        <v>238</v>
      </c>
      <c r="S7467" t="s">
        <v>239</v>
      </c>
      <c r="T7467">
        <v>180</v>
      </c>
      <c r="U7467">
        <v>138</v>
      </c>
      <c r="V7467">
        <v>76.67</v>
      </c>
      <c r="W7467" t="s">
        <v>133</v>
      </c>
      <c r="X7467">
        <v>4302</v>
      </c>
      <c r="Y7467">
        <v>593676</v>
      </c>
      <c r="Z7467">
        <v>75762</v>
      </c>
      <c r="AA7467">
        <v>45264</v>
      </c>
      <c r="AB7467">
        <v>714702</v>
      </c>
      <c r="AC7467">
        <v>609469</v>
      </c>
      <c r="AD7467">
        <v>105233</v>
      </c>
      <c r="AE7467" t="s">
        <v>72</v>
      </c>
      <c r="AF7467" t="s">
        <v>81</v>
      </c>
      <c r="AG7467" t="s">
        <v>240</v>
      </c>
      <c r="AH7467" t="s">
        <v>144</v>
      </c>
      <c r="AI7467" t="s">
        <v>139</v>
      </c>
      <c r="AJ7467" t="str">
        <f t="shared" si="116"/>
        <v>May</v>
      </c>
    </row>
    <row r="7468" spans="1:36" x14ac:dyDescent="0.3">
      <c r="A7468" t="s">
        <v>16003</v>
      </c>
      <c r="B7468" s="33">
        <v>45969</v>
      </c>
      <c r="C7468" t="s">
        <v>97</v>
      </c>
      <c r="D7468" t="s">
        <v>3546</v>
      </c>
      <c r="E7468" t="s">
        <v>173</v>
      </c>
      <c r="F7468" t="s">
        <v>172</v>
      </c>
      <c r="G7468" t="s">
        <v>161</v>
      </c>
      <c r="H7468" t="s">
        <v>155</v>
      </c>
      <c r="I7468">
        <v>1399</v>
      </c>
      <c r="J7468" t="s">
        <v>463</v>
      </c>
      <c r="K7468" t="s">
        <v>1938</v>
      </c>
      <c r="L7468" t="s">
        <v>463</v>
      </c>
      <c r="M7468" t="s">
        <v>1938</v>
      </c>
      <c r="N7468">
        <v>219</v>
      </c>
      <c r="O7468">
        <v>0</v>
      </c>
      <c r="P7468">
        <v>-8</v>
      </c>
      <c r="Q7468" t="s">
        <v>70</v>
      </c>
      <c r="R7468" t="s">
        <v>238</v>
      </c>
      <c r="S7468" t="s">
        <v>239</v>
      </c>
      <c r="T7468">
        <v>189</v>
      </c>
      <c r="U7468">
        <v>117</v>
      </c>
      <c r="V7468">
        <v>61.9</v>
      </c>
      <c r="W7468" t="s">
        <v>133</v>
      </c>
      <c r="X7468">
        <v>9742</v>
      </c>
      <c r="Y7468">
        <v>1139814</v>
      </c>
      <c r="Z7468">
        <v>36387</v>
      </c>
      <c r="AA7468">
        <v>34632</v>
      </c>
      <c r="AB7468">
        <v>1210833</v>
      </c>
      <c r="AC7468">
        <v>991303</v>
      </c>
      <c r="AD7468">
        <v>219530</v>
      </c>
      <c r="AE7468" t="s">
        <v>78</v>
      </c>
      <c r="AF7468" t="s">
        <v>81</v>
      </c>
      <c r="AG7468" t="s">
        <v>240</v>
      </c>
      <c r="AH7468" t="s">
        <v>145</v>
      </c>
      <c r="AI7468" t="s">
        <v>140</v>
      </c>
      <c r="AJ7468" t="str">
        <f t="shared" si="116"/>
        <v>Nov</v>
      </c>
    </row>
    <row r="7469" spans="1:36" x14ac:dyDescent="0.3">
      <c r="A7469" t="s">
        <v>16004</v>
      </c>
      <c r="B7469" s="33">
        <v>45960</v>
      </c>
      <c r="C7469" t="s">
        <v>97</v>
      </c>
      <c r="D7469" t="s">
        <v>16005</v>
      </c>
      <c r="E7469" t="s">
        <v>172</v>
      </c>
      <c r="F7469" t="s">
        <v>181</v>
      </c>
      <c r="G7469" t="s">
        <v>155</v>
      </c>
      <c r="H7469" t="s">
        <v>159</v>
      </c>
      <c r="I7469">
        <v>1199</v>
      </c>
      <c r="J7469" t="s">
        <v>314</v>
      </c>
      <c r="K7469" t="s">
        <v>1057</v>
      </c>
      <c r="L7469" t="s">
        <v>581</v>
      </c>
      <c r="M7469" t="s">
        <v>1503</v>
      </c>
      <c r="N7469">
        <v>158</v>
      </c>
      <c r="O7469">
        <v>0</v>
      </c>
      <c r="P7469">
        <v>12</v>
      </c>
      <c r="Q7469" t="s">
        <v>73</v>
      </c>
      <c r="R7469" t="s">
        <v>238</v>
      </c>
      <c r="S7469" t="s">
        <v>239</v>
      </c>
      <c r="T7469">
        <v>189</v>
      </c>
      <c r="U7469">
        <v>132</v>
      </c>
      <c r="V7469">
        <v>69.84</v>
      </c>
      <c r="W7469" t="s">
        <v>133</v>
      </c>
      <c r="X7469">
        <v>10759</v>
      </c>
      <c r="Y7469">
        <v>1420188</v>
      </c>
      <c r="Z7469">
        <v>36300</v>
      </c>
      <c r="AA7469">
        <v>77616</v>
      </c>
      <c r="AB7469">
        <v>1534104</v>
      </c>
      <c r="AC7469">
        <v>1233299</v>
      </c>
      <c r="AD7469">
        <v>300805</v>
      </c>
      <c r="AE7469" t="s">
        <v>81</v>
      </c>
      <c r="AF7469" t="s">
        <v>81</v>
      </c>
      <c r="AG7469" t="s">
        <v>240</v>
      </c>
      <c r="AH7469" t="s">
        <v>145</v>
      </c>
      <c r="AI7469" t="s">
        <v>139</v>
      </c>
      <c r="AJ7469" t="str">
        <f t="shared" si="116"/>
        <v>Oct</v>
      </c>
    </row>
    <row r="7470" spans="1:36" x14ac:dyDescent="0.3">
      <c r="A7470" t="s">
        <v>16006</v>
      </c>
      <c r="B7470" s="33">
        <v>45875</v>
      </c>
      <c r="C7470" t="s">
        <v>93</v>
      </c>
      <c r="D7470" t="s">
        <v>5049</v>
      </c>
      <c r="E7470" t="s">
        <v>178</v>
      </c>
      <c r="F7470" t="s">
        <v>175</v>
      </c>
      <c r="G7470" t="s">
        <v>157</v>
      </c>
      <c r="H7470" t="s">
        <v>163</v>
      </c>
      <c r="I7470">
        <v>848</v>
      </c>
      <c r="J7470" t="s">
        <v>236</v>
      </c>
      <c r="K7470" t="s">
        <v>470</v>
      </c>
      <c r="L7470" t="s">
        <v>236</v>
      </c>
      <c r="M7470" t="s">
        <v>349</v>
      </c>
      <c r="N7470">
        <v>139</v>
      </c>
      <c r="O7470">
        <v>0</v>
      </c>
      <c r="P7470">
        <v>8</v>
      </c>
      <c r="Q7470" t="s">
        <v>73</v>
      </c>
      <c r="R7470" t="s">
        <v>238</v>
      </c>
      <c r="S7470" t="s">
        <v>239</v>
      </c>
      <c r="T7470">
        <v>180</v>
      </c>
      <c r="U7470">
        <v>176</v>
      </c>
      <c r="V7470">
        <v>97.78</v>
      </c>
      <c r="W7470" t="s">
        <v>134</v>
      </c>
      <c r="X7470">
        <v>5003</v>
      </c>
      <c r="Y7470">
        <v>880528</v>
      </c>
      <c r="Z7470">
        <v>32032</v>
      </c>
      <c r="AA7470">
        <v>33440</v>
      </c>
      <c r="AB7470">
        <v>946000</v>
      </c>
      <c r="AC7470">
        <v>610573</v>
      </c>
      <c r="AD7470">
        <v>335427</v>
      </c>
      <c r="AE7470" t="s">
        <v>75</v>
      </c>
      <c r="AF7470" t="s">
        <v>75</v>
      </c>
      <c r="AG7470" t="s">
        <v>240</v>
      </c>
      <c r="AH7470" t="s">
        <v>144</v>
      </c>
      <c r="AI7470" t="s">
        <v>138</v>
      </c>
      <c r="AJ7470" t="str">
        <f t="shared" si="116"/>
        <v>Aug</v>
      </c>
    </row>
    <row r="7471" spans="1:36" x14ac:dyDescent="0.3">
      <c r="A7471" t="s">
        <v>16007</v>
      </c>
      <c r="B7471" s="33">
        <v>45968</v>
      </c>
      <c r="C7471" t="s">
        <v>96</v>
      </c>
      <c r="D7471" t="s">
        <v>16008</v>
      </c>
      <c r="E7471" t="s">
        <v>173</v>
      </c>
      <c r="F7471" t="s">
        <v>176</v>
      </c>
      <c r="G7471" t="s">
        <v>161</v>
      </c>
      <c r="H7471" t="s">
        <v>156</v>
      </c>
      <c r="I7471">
        <v>756</v>
      </c>
      <c r="J7471" t="s">
        <v>292</v>
      </c>
      <c r="K7471" t="s">
        <v>9171</v>
      </c>
      <c r="L7471" t="s">
        <v>11779</v>
      </c>
      <c r="M7471" t="s">
        <v>3185</v>
      </c>
      <c r="N7471">
        <v>107</v>
      </c>
      <c r="O7471">
        <v>64</v>
      </c>
      <c r="P7471">
        <v>51</v>
      </c>
      <c r="Q7471" t="s">
        <v>76</v>
      </c>
      <c r="R7471" t="s">
        <v>238</v>
      </c>
      <c r="S7471" t="s">
        <v>239</v>
      </c>
      <c r="T7471">
        <v>180</v>
      </c>
      <c r="U7471">
        <v>165</v>
      </c>
      <c r="V7471">
        <v>91.67</v>
      </c>
      <c r="W7471" t="s">
        <v>133</v>
      </c>
      <c r="X7471">
        <v>4121</v>
      </c>
      <c r="Y7471">
        <v>679965</v>
      </c>
      <c r="Z7471">
        <v>33330</v>
      </c>
      <c r="AA7471">
        <v>115005</v>
      </c>
      <c r="AB7471">
        <v>828300</v>
      </c>
      <c r="AC7471">
        <v>585004</v>
      </c>
      <c r="AD7471">
        <v>243296</v>
      </c>
      <c r="AE7471" t="s">
        <v>78</v>
      </c>
      <c r="AF7471" t="s">
        <v>81</v>
      </c>
      <c r="AG7471" t="s">
        <v>240</v>
      </c>
      <c r="AH7471" t="s">
        <v>147</v>
      </c>
      <c r="AI7471" t="s">
        <v>140</v>
      </c>
      <c r="AJ7471" t="str">
        <f t="shared" si="116"/>
        <v>Nov</v>
      </c>
    </row>
    <row r="7472" spans="1:36" x14ac:dyDescent="0.3">
      <c r="A7472" t="s">
        <v>16009</v>
      </c>
      <c r="B7472" s="33">
        <v>45876</v>
      </c>
      <c r="C7472" t="s">
        <v>95</v>
      </c>
      <c r="D7472" t="s">
        <v>16010</v>
      </c>
      <c r="E7472" t="s">
        <v>178</v>
      </c>
      <c r="F7472" t="s">
        <v>176</v>
      </c>
      <c r="G7472" t="s">
        <v>157</v>
      </c>
      <c r="H7472" t="s">
        <v>156</v>
      </c>
      <c r="I7472">
        <v>919</v>
      </c>
      <c r="J7472" t="s">
        <v>298</v>
      </c>
      <c r="K7472" t="s">
        <v>404</v>
      </c>
      <c r="L7472" t="s">
        <v>3298</v>
      </c>
      <c r="M7472" t="s">
        <v>732</v>
      </c>
      <c r="N7472">
        <v>133</v>
      </c>
      <c r="O7472">
        <v>50</v>
      </c>
      <c r="P7472">
        <v>51</v>
      </c>
      <c r="Q7472" t="s">
        <v>76</v>
      </c>
      <c r="R7472" t="s">
        <v>238</v>
      </c>
      <c r="S7472" t="s">
        <v>239</v>
      </c>
      <c r="T7472">
        <v>180</v>
      </c>
      <c r="U7472">
        <v>123</v>
      </c>
      <c r="V7472">
        <v>68.33</v>
      </c>
      <c r="W7472" t="s">
        <v>133</v>
      </c>
      <c r="X7472">
        <v>9295</v>
      </c>
      <c r="Y7472">
        <v>1143285</v>
      </c>
      <c r="Z7472">
        <v>61131</v>
      </c>
      <c r="AA7472">
        <v>26691</v>
      </c>
      <c r="AB7472">
        <v>1231107</v>
      </c>
      <c r="AC7472">
        <v>846598</v>
      </c>
      <c r="AD7472">
        <v>384509</v>
      </c>
      <c r="AE7472" t="s">
        <v>75</v>
      </c>
      <c r="AF7472" t="s">
        <v>81</v>
      </c>
      <c r="AG7472" t="s">
        <v>240</v>
      </c>
      <c r="AH7472" t="s">
        <v>144</v>
      </c>
      <c r="AI7472" t="s">
        <v>140</v>
      </c>
      <c r="AJ7472" t="str">
        <f t="shared" si="116"/>
        <v>Aug</v>
      </c>
    </row>
    <row r="7473" spans="1:36" x14ac:dyDescent="0.3">
      <c r="A7473" t="s">
        <v>16011</v>
      </c>
      <c r="B7473" s="33">
        <v>45698</v>
      </c>
      <c r="C7473" t="s">
        <v>93</v>
      </c>
      <c r="D7473" t="s">
        <v>16012</v>
      </c>
      <c r="E7473" t="s">
        <v>175</v>
      </c>
      <c r="F7473" t="s">
        <v>172</v>
      </c>
      <c r="G7473" t="s">
        <v>163</v>
      </c>
      <c r="H7473" t="s">
        <v>155</v>
      </c>
      <c r="I7473">
        <v>1180</v>
      </c>
      <c r="J7473" t="s">
        <v>397</v>
      </c>
      <c r="K7473" t="s">
        <v>4384</v>
      </c>
      <c r="L7473" t="s">
        <v>2794</v>
      </c>
      <c r="M7473" t="s">
        <v>2433</v>
      </c>
      <c r="N7473">
        <v>175</v>
      </c>
      <c r="O7473">
        <v>35</v>
      </c>
      <c r="P7473">
        <v>44</v>
      </c>
      <c r="Q7473" t="s">
        <v>76</v>
      </c>
      <c r="R7473" t="s">
        <v>238</v>
      </c>
      <c r="S7473" t="s">
        <v>239</v>
      </c>
      <c r="T7473">
        <v>150</v>
      </c>
      <c r="U7473">
        <v>107</v>
      </c>
      <c r="V7473">
        <v>71.33</v>
      </c>
      <c r="W7473" t="s">
        <v>135</v>
      </c>
      <c r="X7473">
        <v>10459</v>
      </c>
      <c r="Y7473">
        <v>1119113</v>
      </c>
      <c r="Z7473">
        <v>26429</v>
      </c>
      <c r="AA7473">
        <v>40339</v>
      </c>
      <c r="AB7473">
        <v>1185881</v>
      </c>
      <c r="AC7473">
        <v>958612</v>
      </c>
      <c r="AD7473">
        <v>227269</v>
      </c>
      <c r="AE7473" t="s">
        <v>75</v>
      </c>
      <c r="AF7473" t="s">
        <v>81</v>
      </c>
      <c r="AG7473" t="s">
        <v>240</v>
      </c>
      <c r="AH7473" t="s">
        <v>144</v>
      </c>
      <c r="AI7473" t="s">
        <v>140</v>
      </c>
      <c r="AJ7473" t="str">
        <f t="shared" si="116"/>
        <v>Feb</v>
      </c>
    </row>
    <row r="7474" spans="1:36" x14ac:dyDescent="0.3">
      <c r="A7474" t="s">
        <v>16013</v>
      </c>
      <c r="B7474" s="33">
        <v>45811</v>
      </c>
      <c r="C7474" t="s">
        <v>93</v>
      </c>
      <c r="D7474" t="s">
        <v>16014</v>
      </c>
      <c r="E7474" t="s">
        <v>178</v>
      </c>
      <c r="F7474" t="s">
        <v>176</v>
      </c>
      <c r="G7474" t="s">
        <v>157</v>
      </c>
      <c r="H7474" t="s">
        <v>156</v>
      </c>
      <c r="I7474">
        <v>2271</v>
      </c>
      <c r="J7474" t="s">
        <v>463</v>
      </c>
      <c r="K7474" t="s">
        <v>1010</v>
      </c>
      <c r="L7474" t="s">
        <v>3966</v>
      </c>
      <c r="M7474" t="s">
        <v>585</v>
      </c>
      <c r="N7474">
        <v>328</v>
      </c>
      <c r="O7474">
        <v>26</v>
      </c>
      <c r="P7474">
        <v>26</v>
      </c>
      <c r="Q7474" t="s">
        <v>73</v>
      </c>
      <c r="R7474" t="s">
        <v>238</v>
      </c>
      <c r="S7474" t="s">
        <v>239</v>
      </c>
      <c r="T7474">
        <v>186</v>
      </c>
      <c r="U7474">
        <v>154</v>
      </c>
      <c r="V7474">
        <v>82.8</v>
      </c>
      <c r="W7474" t="s">
        <v>133</v>
      </c>
      <c r="X7474">
        <v>6239</v>
      </c>
      <c r="Y7474">
        <v>960806</v>
      </c>
      <c r="Z7474">
        <v>59290</v>
      </c>
      <c r="AA7474">
        <v>113190</v>
      </c>
      <c r="AB7474">
        <v>1133286</v>
      </c>
      <c r="AC7474">
        <v>955548</v>
      </c>
      <c r="AD7474">
        <v>177738</v>
      </c>
      <c r="AE7474" t="s">
        <v>75</v>
      </c>
      <c r="AF7474" t="s">
        <v>81</v>
      </c>
      <c r="AG7474" t="s">
        <v>240</v>
      </c>
      <c r="AH7474" t="s">
        <v>144</v>
      </c>
      <c r="AI7474" t="s">
        <v>139</v>
      </c>
      <c r="AJ7474" t="str">
        <f t="shared" si="116"/>
        <v>Jun</v>
      </c>
    </row>
    <row r="7475" spans="1:36" x14ac:dyDescent="0.3">
      <c r="A7475" t="s">
        <v>16015</v>
      </c>
      <c r="B7475" s="33">
        <v>45791</v>
      </c>
      <c r="C7475" t="s">
        <v>99</v>
      </c>
      <c r="D7475" t="s">
        <v>16016</v>
      </c>
      <c r="E7475" t="s">
        <v>178</v>
      </c>
      <c r="F7475" t="s">
        <v>176</v>
      </c>
      <c r="G7475" t="s">
        <v>157</v>
      </c>
      <c r="H7475" t="s">
        <v>156</v>
      </c>
      <c r="I7475">
        <v>1617</v>
      </c>
      <c r="J7475" t="s">
        <v>477</v>
      </c>
      <c r="K7475" t="s">
        <v>1303</v>
      </c>
      <c r="L7475" t="s">
        <v>477</v>
      </c>
      <c r="M7475" t="s">
        <v>521</v>
      </c>
      <c r="N7475">
        <v>196</v>
      </c>
      <c r="O7475">
        <v>0</v>
      </c>
      <c r="P7475">
        <v>4</v>
      </c>
      <c r="Q7475" t="s">
        <v>70</v>
      </c>
      <c r="R7475" t="s">
        <v>238</v>
      </c>
      <c r="S7475" t="s">
        <v>239</v>
      </c>
      <c r="T7475">
        <v>189</v>
      </c>
      <c r="U7475">
        <v>85</v>
      </c>
      <c r="V7475">
        <v>44.97</v>
      </c>
      <c r="W7475" t="s">
        <v>133</v>
      </c>
      <c r="X7475">
        <v>4821</v>
      </c>
      <c r="Y7475">
        <v>409785</v>
      </c>
      <c r="Z7475">
        <v>18785</v>
      </c>
      <c r="AA7475">
        <v>53295</v>
      </c>
      <c r="AB7475">
        <v>481865</v>
      </c>
      <c r="AC7475">
        <v>361043</v>
      </c>
      <c r="AD7475">
        <v>120822</v>
      </c>
      <c r="AE7475" t="s">
        <v>75</v>
      </c>
      <c r="AF7475" t="s">
        <v>81</v>
      </c>
      <c r="AG7475" t="s">
        <v>240</v>
      </c>
      <c r="AH7475" t="s">
        <v>145</v>
      </c>
      <c r="AI7475" t="s">
        <v>139</v>
      </c>
      <c r="AJ7475" t="str">
        <f t="shared" si="116"/>
        <v>May</v>
      </c>
    </row>
    <row r="7476" spans="1:36" x14ac:dyDescent="0.3">
      <c r="A7476" t="s">
        <v>16017</v>
      </c>
      <c r="B7476" s="33">
        <v>45666</v>
      </c>
      <c r="C7476" t="s">
        <v>93</v>
      </c>
      <c r="D7476" t="s">
        <v>16018</v>
      </c>
      <c r="E7476" t="s">
        <v>173</v>
      </c>
      <c r="F7476" t="s">
        <v>175</v>
      </c>
      <c r="G7476" t="s">
        <v>161</v>
      </c>
      <c r="H7476" t="s">
        <v>163</v>
      </c>
      <c r="I7476">
        <v>2259</v>
      </c>
      <c r="J7476" t="s">
        <v>292</v>
      </c>
      <c r="K7476" t="s">
        <v>1027</v>
      </c>
      <c r="L7476" t="s">
        <v>2015</v>
      </c>
      <c r="M7476" t="s">
        <v>1510</v>
      </c>
      <c r="N7476">
        <v>291</v>
      </c>
      <c r="O7476">
        <v>38</v>
      </c>
      <c r="P7476">
        <v>39</v>
      </c>
      <c r="Q7476" t="s">
        <v>76</v>
      </c>
      <c r="R7476" t="s">
        <v>238</v>
      </c>
      <c r="S7476" t="s">
        <v>239</v>
      </c>
      <c r="T7476">
        <v>189</v>
      </c>
      <c r="U7476">
        <v>130</v>
      </c>
      <c r="V7476">
        <v>68.78</v>
      </c>
      <c r="W7476" t="s">
        <v>133</v>
      </c>
      <c r="X7476">
        <v>9621</v>
      </c>
      <c r="Y7476">
        <v>1250730</v>
      </c>
      <c r="Z7476">
        <v>36790</v>
      </c>
      <c r="AA7476">
        <v>19890</v>
      </c>
      <c r="AB7476">
        <v>1307410</v>
      </c>
      <c r="AC7476">
        <v>1059632</v>
      </c>
      <c r="AD7476">
        <v>247778</v>
      </c>
      <c r="AE7476" t="s">
        <v>78</v>
      </c>
      <c r="AF7476" t="s">
        <v>75</v>
      </c>
      <c r="AG7476" t="s">
        <v>240</v>
      </c>
      <c r="AH7476" t="s">
        <v>144</v>
      </c>
      <c r="AI7476" t="s">
        <v>138</v>
      </c>
      <c r="AJ7476" t="str">
        <f t="shared" si="116"/>
        <v>Jan</v>
      </c>
    </row>
    <row r="7477" spans="1:36" x14ac:dyDescent="0.3">
      <c r="A7477" t="s">
        <v>16019</v>
      </c>
      <c r="B7477" s="33">
        <v>45995</v>
      </c>
      <c r="C7477" t="s">
        <v>95</v>
      </c>
      <c r="D7477" t="s">
        <v>16020</v>
      </c>
      <c r="E7477" t="s">
        <v>176</v>
      </c>
      <c r="F7477" t="s">
        <v>175</v>
      </c>
      <c r="G7477" t="s">
        <v>156</v>
      </c>
      <c r="H7477" t="s">
        <v>163</v>
      </c>
      <c r="I7477">
        <v>2183</v>
      </c>
      <c r="J7477" t="s">
        <v>342</v>
      </c>
      <c r="K7477" t="s">
        <v>1357</v>
      </c>
      <c r="L7477" t="s">
        <v>639</v>
      </c>
      <c r="M7477" t="s">
        <v>243</v>
      </c>
      <c r="N7477">
        <v>269</v>
      </c>
      <c r="O7477">
        <v>0</v>
      </c>
      <c r="P7477">
        <v>1</v>
      </c>
      <c r="Q7477" t="s">
        <v>70</v>
      </c>
      <c r="R7477" t="s">
        <v>238</v>
      </c>
      <c r="S7477" t="s">
        <v>239</v>
      </c>
      <c r="T7477">
        <v>189</v>
      </c>
      <c r="U7477">
        <v>185</v>
      </c>
      <c r="V7477">
        <v>97.88</v>
      </c>
      <c r="W7477" t="s">
        <v>134</v>
      </c>
      <c r="X7477">
        <v>5866</v>
      </c>
      <c r="Y7477">
        <v>1085210</v>
      </c>
      <c r="Z7477">
        <v>64010</v>
      </c>
      <c r="AA7477">
        <v>141525</v>
      </c>
      <c r="AB7477">
        <v>1290745</v>
      </c>
      <c r="AC7477">
        <v>1095073</v>
      </c>
      <c r="AD7477">
        <v>195672</v>
      </c>
      <c r="AE7477" t="s">
        <v>81</v>
      </c>
      <c r="AF7477" t="s">
        <v>75</v>
      </c>
      <c r="AG7477" t="s">
        <v>240</v>
      </c>
      <c r="AH7477" t="s">
        <v>146</v>
      </c>
      <c r="AI7477" t="s">
        <v>138</v>
      </c>
      <c r="AJ7477" t="str">
        <f t="shared" si="116"/>
        <v>Dec</v>
      </c>
    </row>
    <row r="7478" spans="1:36" x14ac:dyDescent="0.3">
      <c r="A7478" t="s">
        <v>16021</v>
      </c>
      <c r="B7478" s="33">
        <v>45783</v>
      </c>
      <c r="C7478" t="s">
        <v>96</v>
      </c>
      <c r="D7478" t="s">
        <v>2160</v>
      </c>
      <c r="E7478" t="s">
        <v>176</v>
      </c>
      <c r="F7478" t="s">
        <v>172</v>
      </c>
      <c r="G7478" t="s">
        <v>156</v>
      </c>
      <c r="H7478" t="s">
        <v>155</v>
      </c>
      <c r="I7478">
        <v>1927</v>
      </c>
      <c r="J7478" t="s">
        <v>613</v>
      </c>
      <c r="K7478" t="s">
        <v>4065</v>
      </c>
      <c r="N7478">
        <v>278</v>
      </c>
      <c r="O7478">
        <v>0</v>
      </c>
      <c r="P7478">
        <v>0</v>
      </c>
      <c r="Q7478" t="s">
        <v>67</v>
      </c>
      <c r="R7478" t="s">
        <v>245</v>
      </c>
      <c r="S7478" t="s">
        <v>120</v>
      </c>
      <c r="T7478">
        <v>189</v>
      </c>
      <c r="U7478">
        <v>0</v>
      </c>
      <c r="V7478">
        <v>0</v>
      </c>
      <c r="W7478" t="s">
        <v>133</v>
      </c>
      <c r="X7478">
        <v>8341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 t="s">
        <v>81</v>
      </c>
      <c r="AF7478" t="s">
        <v>81</v>
      </c>
      <c r="AG7478" t="s">
        <v>240</v>
      </c>
      <c r="AH7478" t="s">
        <v>145</v>
      </c>
      <c r="AI7478" t="s">
        <v>139</v>
      </c>
      <c r="AJ7478" t="str">
        <f t="shared" si="116"/>
        <v>May</v>
      </c>
    </row>
    <row r="7479" spans="1:36" x14ac:dyDescent="0.3">
      <c r="A7479" t="s">
        <v>16022</v>
      </c>
      <c r="B7479" s="33">
        <v>45699</v>
      </c>
      <c r="C7479" t="s">
        <v>95</v>
      </c>
      <c r="D7479" t="s">
        <v>16023</v>
      </c>
      <c r="E7479" t="s">
        <v>180</v>
      </c>
      <c r="F7479" t="s">
        <v>172</v>
      </c>
      <c r="G7479" t="s">
        <v>160</v>
      </c>
      <c r="H7479" t="s">
        <v>155</v>
      </c>
      <c r="I7479">
        <v>687</v>
      </c>
      <c r="J7479" t="s">
        <v>248</v>
      </c>
      <c r="K7479" t="s">
        <v>2735</v>
      </c>
      <c r="L7479" t="s">
        <v>447</v>
      </c>
      <c r="M7479" t="s">
        <v>2673</v>
      </c>
      <c r="N7479">
        <v>118</v>
      </c>
      <c r="O7479">
        <v>0</v>
      </c>
      <c r="P7479">
        <v>1</v>
      </c>
      <c r="Q7479" t="s">
        <v>70</v>
      </c>
      <c r="R7479" t="s">
        <v>238</v>
      </c>
      <c r="S7479" t="s">
        <v>239</v>
      </c>
      <c r="T7479">
        <v>189</v>
      </c>
      <c r="U7479">
        <v>96</v>
      </c>
      <c r="V7479">
        <v>50.79</v>
      </c>
      <c r="W7479" t="s">
        <v>133</v>
      </c>
      <c r="X7479">
        <v>10019</v>
      </c>
      <c r="Y7479">
        <v>961824</v>
      </c>
      <c r="Z7479">
        <v>36768</v>
      </c>
      <c r="AA7479">
        <v>76704</v>
      </c>
      <c r="AB7479">
        <v>1075296</v>
      </c>
      <c r="AC7479">
        <v>867805</v>
      </c>
      <c r="AD7479">
        <v>207491</v>
      </c>
      <c r="AE7479" t="s">
        <v>81</v>
      </c>
      <c r="AF7479" t="s">
        <v>81</v>
      </c>
      <c r="AG7479" t="s">
        <v>240</v>
      </c>
      <c r="AH7479" t="s">
        <v>146</v>
      </c>
      <c r="AI7479" t="s">
        <v>139</v>
      </c>
      <c r="AJ7479" t="str">
        <f t="shared" si="116"/>
        <v>Feb</v>
      </c>
    </row>
    <row r="7480" spans="1:36" x14ac:dyDescent="0.3">
      <c r="A7480" t="s">
        <v>16024</v>
      </c>
      <c r="B7480" s="33">
        <v>45920</v>
      </c>
      <c r="C7480" t="s">
        <v>93</v>
      </c>
      <c r="D7480" t="s">
        <v>16025</v>
      </c>
      <c r="E7480" t="s">
        <v>180</v>
      </c>
      <c r="F7480" t="s">
        <v>176</v>
      </c>
      <c r="G7480" t="s">
        <v>160</v>
      </c>
      <c r="H7480" t="s">
        <v>156</v>
      </c>
      <c r="I7480">
        <v>1376</v>
      </c>
      <c r="J7480" t="s">
        <v>377</v>
      </c>
      <c r="K7480" t="s">
        <v>320</v>
      </c>
      <c r="L7480" t="s">
        <v>1725</v>
      </c>
      <c r="M7480" t="s">
        <v>4209</v>
      </c>
      <c r="N7480">
        <v>192</v>
      </c>
      <c r="O7480">
        <v>4</v>
      </c>
      <c r="P7480">
        <v>24</v>
      </c>
      <c r="Q7480" t="s">
        <v>73</v>
      </c>
      <c r="R7480" t="s">
        <v>238</v>
      </c>
      <c r="S7480" t="s">
        <v>239</v>
      </c>
      <c r="T7480">
        <v>180</v>
      </c>
      <c r="U7480">
        <v>140</v>
      </c>
      <c r="V7480">
        <v>77.78</v>
      </c>
      <c r="W7480" t="s">
        <v>133</v>
      </c>
      <c r="X7480">
        <v>3642</v>
      </c>
      <c r="Y7480">
        <v>509880</v>
      </c>
      <c r="Z7480">
        <v>33320</v>
      </c>
      <c r="AA7480">
        <v>54180</v>
      </c>
      <c r="AB7480">
        <v>597380</v>
      </c>
      <c r="AC7480">
        <v>391633</v>
      </c>
      <c r="AD7480">
        <v>205747</v>
      </c>
      <c r="AE7480" t="s">
        <v>81</v>
      </c>
      <c r="AF7480" t="s">
        <v>81</v>
      </c>
      <c r="AG7480" t="s">
        <v>240</v>
      </c>
      <c r="AH7480" t="s">
        <v>146</v>
      </c>
      <c r="AI7480" t="s">
        <v>138</v>
      </c>
      <c r="AJ7480" t="str">
        <f t="shared" si="116"/>
        <v>Sep</v>
      </c>
    </row>
    <row r="7481" spans="1:36" x14ac:dyDescent="0.3">
      <c r="A7481" t="s">
        <v>16026</v>
      </c>
      <c r="B7481" s="33">
        <v>45764</v>
      </c>
      <c r="C7481" t="s">
        <v>96</v>
      </c>
      <c r="D7481" t="s">
        <v>4053</v>
      </c>
      <c r="E7481" t="s">
        <v>181</v>
      </c>
      <c r="F7481" t="s">
        <v>177</v>
      </c>
      <c r="G7481" t="s">
        <v>159</v>
      </c>
      <c r="H7481" t="s">
        <v>162</v>
      </c>
      <c r="I7481">
        <v>2321</v>
      </c>
      <c r="J7481" t="s">
        <v>286</v>
      </c>
      <c r="K7481" t="s">
        <v>1026</v>
      </c>
      <c r="L7481" t="s">
        <v>819</v>
      </c>
      <c r="M7481" t="s">
        <v>2523</v>
      </c>
      <c r="N7481">
        <v>309</v>
      </c>
      <c r="O7481">
        <v>66</v>
      </c>
      <c r="P7481">
        <v>59</v>
      </c>
      <c r="Q7481" t="s">
        <v>76</v>
      </c>
      <c r="R7481" t="s">
        <v>238</v>
      </c>
      <c r="S7481" t="s">
        <v>239</v>
      </c>
      <c r="T7481">
        <v>220</v>
      </c>
      <c r="U7481">
        <v>147</v>
      </c>
      <c r="V7481">
        <v>66.819999999999993</v>
      </c>
      <c r="W7481" t="s">
        <v>135</v>
      </c>
      <c r="X7481">
        <v>6167</v>
      </c>
      <c r="Y7481">
        <v>906549</v>
      </c>
      <c r="Z7481">
        <v>67914</v>
      </c>
      <c r="AA7481">
        <v>99519</v>
      </c>
      <c r="AB7481">
        <v>1073982</v>
      </c>
      <c r="AC7481">
        <v>790328</v>
      </c>
      <c r="AD7481">
        <v>283654</v>
      </c>
      <c r="AE7481" t="s">
        <v>81</v>
      </c>
      <c r="AF7481" t="s">
        <v>78</v>
      </c>
      <c r="AG7481" t="s">
        <v>240</v>
      </c>
      <c r="AH7481" t="s">
        <v>145</v>
      </c>
      <c r="AI7481" t="s">
        <v>140</v>
      </c>
      <c r="AJ7481" t="str">
        <f t="shared" si="116"/>
        <v>Apr</v>
      </c>
    </row>
    <row r="7482" spans="1:36" x14ac:dyDescent="0.3">
      <c r="A7482" t="s">
        <v>16027</v>
      </c>
      <c r="B7482" s="33">
        <v>45792</v>
      </c>
      <c r="C7482" t="s">
        <v>96</v>
      </c>
      <c r="D7482" t="s">
        <v>16028</v>
      </c>
      <c r="E7482" t="s">
        <v>176</v>
      </c>
      <c r="F7482" t="s">
        <v>179</v>
      </c>
      <c r="G7482" t="s">
        <v>156</v>
      </c>
      <c r="H7482" t="s">
        <v>166</v>
      </c>
      <c r="I7482">
        <v>1300</v>
      </c>
      <c r="J7482" t="s">
        <v>1045</v>
      </c>
      <c r="K7482" t="s">
        <v>1042</v>
      </c>
      <c r="L7482" t="s">
        <v>1596</v>
      </c>
      <c r="M7482" t="s">
        <v>669</v>
      </c>
      <c r="N7482">
        <v>178</v>
      </c>
      <c r="O7482">
        <v>8</v>
      </c>
      <c r="P7482">
        <v>10</v>
      </c>
      <c r="Q7482" t="s">
        <v>73</v>
      </c>
      <c r="R7482" t="s">
        <v>238</v>
      </c>
      <c r="S7482" t="s">
        <v>239</v>
      </c>
      <c r="T7482">
        <v>186</v>
      </c>
      <c r="U7482">
        <v>141</v>
      </c>
      <c r="V7482">
        <v>75.81</v>
      </c>
      <c r="W7482" t="s">
        <v>135</v>
      </c>
      <c r="X7482">
        <v>4498</v>
      </c>
      <c r="Y7482">
        <v>634218</v>
      </c>
      <c r="Z7482">
        <v>57387</v>
      </c>
      <c r="AA7482">
        <v>34968</v>
      </c>
      <c r="AB7482">
        <v>726573</v>
      </c>
      <c r="AC7482">
        <v>440668</v>
      </c>
      <c r="AD7482">
        <v>285905</v>
      </c>
      <c r="AE7482" t="s">
        <v>81</v>
      </c>
      <c r="AF7482" t="s">
        <v>72</v>
      </c>
      <c r="AG7482" t="s">
        <v>240</v>
      </c>
      <c r="AH7482" t="s">
        <v>147</v>
      </c>
      <c r="AI7482" t="s">
        <v>139</v>
      </c>
      <c r="AJ7482" t="str">
        <f t="shared" si="116"/>
        <v>May</v>
      </c>
    </row>
    <row r="7483" spans="1:36" x14ac:dyDescent="0.3">
      <c r="A7483" t="s">
        <v>16029</v>
      </c>
      <c r="B7483" s="33">
        <v>45683</v>
      </c>
      <c r="C7483" t="s">
        <v>98</v>
      </c>
      <c r="D7483" t="s">
        <v>16030</v>
      </c>
      <c r="E7483" t="s">
        <v>174</v>
      </c>
      <c r="F7483" t="s">
        <v>175</v>
      </c>
      <c r="G7483" t="s">
        <v>158</v>
      </c>
      <c r="H7483" t="s">
        <v>163</v>
      </c>
      <c r="I7483">
        <v>830</v>
      </c>
      <c r="J7483" t="s">
        <v>554</v>
      </c>
      <c r="K7483" t="s">
        <v>784</v>
      </c>
      <c r="L7483" t="s">
        <v>514</v>
      </c>
      <c r="M7483" t="s">
        <v>429</v>
      </c>
      <c r="N7483">
        <v>113</v>
      </c>
      <c r="O7483">
        <v>15</v>
      </c>
      <c r="P7483">
        <v>13</v>
      </c>
      <c r="Q7483" t="s">
        <v>73</v>
      </c>
      <c r="R7483" t="s">
        <v>238</v>
      </c>
      <c r="S7483" t="s">
        <v>239</v>
      </c>
      <c r="T7483">
        <v>189</v>
      </c>
      <c r="U7483">
        <v>163</v>
      </c>
      <c r="V7483">
        <v>86.24</v>
      </c>
      <c r="W7483" t="s">
        <v>133</v>
      </c>
      <c r="X7483">
        <v>8578</v>
      </c>
      <c r="Y7483">
        <v>1398214</v>
      </c>
      <c r="Z7483">
        <v>33089</v>
      </c>
      <c r="AA7483">
        <v>50041</v>
      </c>
      <c r="AB7483">
        <v>1481344</v>
      </c>
      <c r="AC7483">
        <v>1167463</v>
      </c>
      <c r="AD7483">
        <v>313881</v>
      </c>
      <c r="AE7483" t="s">
        <v>78</v>
      </c>
      <c r="AF7483" t="s">
        <v>75</v>
      </c>
      <c r="AG7483" t="s">
        <v>240</v>
      </c>
      <c r="AH7483" t="s">
        <v>144</v>
      </c>
      <c r="AI7483" t="s">
        <v>139</v>
      </c>
      <c r="AJ7483" t="str">
        <f t="shared" si="116"/>
        <v>Jan</v>
      </c>
    </row>
    <row r="7484" spans="1:36" x14ac:dyDescent="0.3">
      <c r="A7484" t="s">
        <v>16031</v>
      </c>
      <c r="B7484" s="33">
        <v>45987</v>
      </c>
      <c r="C7484" t="s">
        <v>93</v>
      </c>
      <c r="D7484" t="s">
        <v>16032</v>
      </c>
      <c r="E7484" t="s">
        <v>178</v>
      </c>
      <c r="F7484" t="s">
        <v>177</v>
      </c>
      <c r="G7484" t="s">
        <v>157</v>
      </c>
      <c r="H7484" t="s">
        <v>162</v>
      </c>
      <c r="I7484">
        <v>1009</v>
      </c>
      <c r="J7484" t="s">
        <v>336</v>
      </c>
      <c r="K7484" t="s">
        <v>500</v>
      </c>
      <c r="L7484" t="s">
        <v>2005</v>
      </c>
      <c r="M7484" t="s">
        <v>1057</v>
      </c>
      <c r="N7484">
        <v>156</v>
      </c>
      <c r="O7484">
        <v>11</v>
      </c>
      <c r="P7484">
        <v>2</v>
      </c>
      <c r="Q7484" t="s">
        <v>73</v>
      </c>
      <c r="R7484" t="s">
        <v>238</v>
      </c>
      <c r="S7484" t="s">
        <v>239</v>
      </c>
      <c r="T7484">
        <v>180</v>
      </c>
      <c r="U7484">
        <v>176</v>
      </c>
      <c r="V7484">
        <v>97.78</v>
      </c>
      <c r="W7484" t="s">
        <v>135</v>
      </c>
      <c r="X7484">
        <v>4235</v>
      </c>
      <c r="Y7484">
        <v>745360</v>
      </c>
      <c r="Z7484">
        <v>54384</v>
      </c>
      <c r="AA7484">
        <v>139216</v>
      </c>
      <c r="AB7484">
        <v>938960</v>
      </c>
      <c r="AC7484">
        <v>765226</v>
      </c>
      <c r="AD7484">
        <v>173734</v>
      </c>
      <c r="AE7484" t="s">
        <v>75</v>
      </c>
      <c r="AF7484" t="s">
        <v>78</v>
      </c>
      <c r="AG7484" t="s">
        <v>240</v>
      </c>
      <c r="AH7484" t="s">
        <v>144</v>
      </c>
      <c r="AI7484" t="s">
        <v>139</v>
      </c>
      <c r="AJ7484" t="str">
        <f t="shared" si="116"/>
        <v>Nov</v>
      </c>
    </row>
    <row r="7485" spans="1:36" x14ac:dyDescent="0.3">
      <c r="A7485" t="s">
        <v>16033</v>
      </c>
      <c r="B7485" s="33">
        <v>45796</v>
      </c>
      <c r="C7485" t="s">
        <v>93</v>
      </c>
      <c r="D7485" t="s">
        <v>16034</v>
      </c>
      <c r="E7485" t="s">
        <v>177</v>
      </c>
      <c r="F7485" t="s">
        <v>175</v>
      </c>
      <c r="G7485" t="s">
        <v>162</v>
      </c>
      <c r="H7485" t="s">
        <v>163</v>
      </c>
      <c r="I7485">
        <v>518</v>
      </c>
      <c r="J7485" t="s">
        <v>264</v>
      </c>
      <c r="K7485" t="s">
        <v>2090</v>
      </c>
      <c r="L7485" t="s">
        <v>405</v>
      </c>
      <c r="M7485" t="s">
        <v>2957</v>
      </c>
      <c r="N7485">
        <v>85</v>
      </c>
      <c r="O7485">
        <v>32</v>
      </c>
      <c r="P7485">
        <v>58</v>
      </c>
      <c r="Q7485" t="s">
        <v>76</v>
      </c>
      <c r="R7485" t="s">
        <v>238</v>
      </c>
      <c r="S7485" t="s">
        <v>239</v>
      </c>
      <c r="T7485">
        <v>150</v>
      </c>
      <c r="U7485">
        <v>118</v>
      </c>
      <c r="V7485">
        <v>78.67</v>
      </c>
      <c r="W7485" t="s">
        <v>135</v>
      </c>
      <c r="X7485">
        <v>2867</v>
      </c>
      <c r="Y7485">
        <v>338306</v>
      </c>
      <c r="Z7485">
        <v>59236</v>
      </c>
      <c r="AA7485">
        <v>40946</v>
      </c>
      <c r="AB7485">
        <v>438488</v>
      </c>
      <c r="AC7485">
        <v>362544</v>
      </c>
      <c r="AD7485">
        <v>75944</v>
      </c>
      <c r="AE7485" t="s">
        <v>78</v>
      </c>
      <c r="AF7485" t="s">
        <v>75</v>
      </c>
      <c r="AG7485" t="s">
        <v>240</v>
      </c>
      <c r="AH7485" t="s">
        <v>146</v>
      </c>
      <c r="AI7485" t="s">
        <v>138</v>
      </c>
      <c r="AJ7485" t="str">
        <f t="shared" si="116"/>
        <v>May</v>
      </c>
    </row>
    <row r="7486" spans="1:36" x14ac:dyDescent="0.3">
      <c r="A7486" t="s">
        <v>16035</v>
      </c>
      <c r="B7486" s="33">
        <v>45855</v>
      </c>
      <c r="C7486" t="s">
        <v>96</v>
      </c>
      <c r="D7486" t="s">
        <v>4840</v>
      </c>
      <c r="E7486" t="s">
        <v>177</v>
      </c>
      <c r="F7486" t="s">
        <v>172</v>
      </c>
      <c r="G7486" t="s">
        <v>162</v>
      </c>
      <c r="H7486" t="s">
        <v>155</v>
      </c>
      <c r="I7486">
        <v>493</v>
      </c>
      <c r="J7486" t="s">
        <v>414</v>
      </c>
      <c r="K7486" t="s">
        <v>376</v>
      </c>
      <c r="L7486" t="s">
        <v>477</v>
      </c>
      <c r="M7486" t="s">
        <v>1368</v>
      </c>
      <c r="N7486">
        <v>94</v>
      </c>
      <c r="O7486">
        <v>0</v>
      </c>
      <c r="P7486">
        <v>22</v>
      </c>
      <c r="Q7486" t="s">
        <v>73</v>
      </c>
      <c r="R7486" t="s">
        <v>238</v>
      </c>
      <c r="S7486" t="s">
        <v>239</v>
      </c>
      <c r="T7486">
        <v>220</v>
      </c>
      <c r="U7486">
        <v>125</v>
      </c>
      <c r="V7486">
        <v>56.82</v>
      </c>
      <c r="W7486" t="s">
        <v>135</v>
      </c>
      <c r="X7486">
        <v>9688</v>
      </c>
      <c r="Y7486">
        <v>1211000</v>
      </c>
      <c r="Z7486">
        <v>38375</v>
      </c>
      <c r="AA7486">
        <v>17000</v>
      </c>
      <c r="AB7486">
        <v>1266375</v>
      </c>
      <c r="AC7486">
        <v>1011918</v>
      </c>
      <c r="AD7486">
        <v>254457</v>
      </c>
      <c r="AE7486" t="s">
        <v>78</v>
      </c>
      <c r="AF7486" t="s">
        <v>81</v>
      </c>
      <c r="AG7486" t="s">
        <v>240</v>
      </c>
      <c r="AH7486" t="s">
        <v>147</v>
      </c>
      <c r="AI7486" t="s">
        <v>139</v>
      </c>
      <c r="AJ7486" t="str">
        <f t="shared" si="116"/>
        <v>Jul</v>
      </c>
    </row>
    <row r="7487" spans="1:36" x14ac:dyDescent="0.3">
      <c r="A7487" t="s">
        <v>16036</v>
      </c>
      <c r="B7487" s="33">
        <v>45988</v>
      </c>
      <c r="C7487" t="s">
        <v>98</v>
      </c>
      <c r="D7487" t="s">
        <v>16037</v>
      </c>
      <c r="E7487" t="s">
        <v>175</v>
      </c>
      <c r="F7487" t="s">
        <v>180</v>
      </c>
      <c r="G7487" t="s">
        <v>163</v>
      </c>
      <c r="H7487" t="s">
        <v>160</v>
      </c>
      <c r="I7487">
        <v>1010</v>
      </c>
      <c r="J7487" t="s">
        <v>605</v>
      </c>
      <c r="K7487" t="s">
        <v>755</v>
      </c>
      <c r="N7487">
        <v>144</v>
      </c>
      <c r="O7487">
        <v>0</v>
      </c>
      <c r="P7487">
        <v>0</v>
      </c>
      <c r="Q7487" t="s">
        <v>67</v>
      </c>
      <c r="R7487" t="s">
        <v>245</v>
      </c>
      <c r="S7487" t="s">
        <v>121</v>
      </c>
      <c r="T7487">
        <v>189</v>
      </c>
      <c r="U7487">
        <v>0</v>
      </c>
      <c r="V7487">
        <v>0</v>
      </c>
      <c r="W7487" t="s">
        <v>133</v>
      </c>
      <c r="X7487">
        <v>10515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 t="s">
        <v>75</v>
      </c>
      <c r="AF7487" t="s">
        <v>81</v>
      </c>
      <c r="AG7487" t="s">
        <v>240</v>
      </c>
      <c r="AH7487" t="s">
        <v>144</v>
      </c>
      <c r="AI7487" t="s">
        <v>139</v>
      </c>
      <c r="AJ7487" t="str">
        <f t="shared" si="116"/>
        <v>Nov</v>
      </c>
    </row>
    <row r="7488" spans="1:36" x14ac:dyDescent="0.3">
      <c r="A7488" t="s">
        <v>16038</v>
      </c>
      <c r="B7488" s="33">
        <v>45795</v>
      </c>
      <c r="C7488" t="s">
        <v>96</v>
      </c>
      <c r="D7488" t="s">
        <v>16039</v>
      </c>
      <c r="E7488" t="s">
        <v>181</v>
      </c>
      <c r="F7488" t="s">
        <v>179</v>
      </c>
      <c r="G7488" t="s">
        <v>159</v>
      </c>
      <c r="H7488" t="s">
        <v>166</v>
      </c>
      <c r="I7488">
        <v>1496</v>
      </c>
      <c r="J7488" t="s">
        <v>298</v>
      </c>
      <c r="K7488" t="s">
        <v>3843</v>
      </c>
      <c r="L7488" t="s">
        <v>258</v>
      </c>
      <c r="M7488" t="s">
        <v>3843</v>
      </c>
      <c r="N7488">
        <v>223</v>
      </c>
      <c r="O7488">
        <v>0</v>
      </c>
      <c r="P7488">
        <v>-2</v>
      </c>
      <c r="Q7488" t="s">
        <v>70</v>
      </c>
      <c r="R7488" t="s">
        <v>238</v>
      </c>
      <c r="S7488" t="s">
        <v>239</v>
      </c>
      <c r="T7488">
        <v>189</v>
      </c>
      <c r="U7488">
        <v>149</v>
      </c>
      <c r="V7488">
        <v>78.84</v>
      </c>
      <c r="W7488" t="s">
        <v>133</v>
      </c>
      <c r="X7488">
        <v>4911</v>
      </c>
      <c r="Y7488">
        <v>731739</v>
      </c>
      <c r="Z7488">
        <v>29353</v>
      </c>
      <c r="AA7488">
        <v>67646</v>
      </c>
      <c r="AB7488">
        <v>828738</v>
      </c>
      <c r="AC7488">
        <v>539130</v>
      </c>
      <c r="AD7488">
        <v>289608</v>
      </c>
      <c r="AE7488" t="s">
        <v>81</v>
      </c>
      <c r="AF7488" t="s">
        <v>72</v>
      </c>
      <c r="AG7488" t="s">
        <v>240</v>
      </c>
      <c r="AH7488" t="s">
        <v>147</v>
      </c>
      <c r="AI7488" t="s">
        <v>138</v>
      </c>
      <c r="AJ7488" t="str">
        <f t="shared" si="116"/>
        <v>May</v>
      </c>
    </row>
    <row r="7489" spans="1:36" x14ac:dyDescent="0.3">
      <c r="A7489" t="s">
        <v>16040</v>
      </c>
      <c r="B7489" s="33">
        <v>45882</v>
      </c>
      <c r="C7489" t="s">
        <v>98</v>
      </c>
      <c r="D7489" t="s">
        <v>16041</v>
      </c>
      <c r="E7489" t="s">
        <v>176</v>
      </c>
      <c r="F7489" t="s">
        <v>180</v>
      </c>
      <c r="G7489" t="s">
        <v>156</v>
      </c>
      <c r="H7489" t="s">
        <v>160</v>
      </c>
      <c r="I7489">
        <v>2319</v>
      </c>
      <c r="J7489" t="s">
        <v>636</v>
      </c>
      <c r="K7489" t="s">
        <v>1213</v>
      </c>
      <c r="L7489" t="s">
        <v>2147</v>
      </c>
      <c r="M7489" t="s">
        <v>3595</v>
      </c>
      <c r="N7489">
        <v>327</v>
      </c>
      <c r="O7489">
        <v>14</v>
      </c>
      <c r="P7489">
        <v>21</v>
      </c>
      <c r="Q7489" t="s">
        <v>73</v>
      </c>
      <c r="R7489" t="s">
        <v>238</v>
      </c>
      <c r="S7489" t="s">
        <v>239</v>
      </c>
      <c r="T7489">
        <v>180</v>
      </c>
      <c r="U7489">
        <v>107</v>
      </c>
      <c r="V7489">
        <v>59.44</v>
      </c>
      <c r="W7489" t="s">
        <v>133</v>
      </c>
      <c r="X7489">
        <v>5973</v>
      </c>
      <c r="Y7489">
        <v>639111</v>
      </c>
      <c r="Z7489">
        <v>54570</v>
      </c>
      <c r="AA7489">
        <v>24289</v>
      </c>
      <c r="AB7489">
        <v>717970</v>
      </c>
      <c r="AC7489">
        <v>448929</v>
      </c>
      <c r="AD7489">
        <v>269041</v>
      </c>
      <c r="AE7489" t="s">
        <v>81</v>
      </c>
      <c r="AF7489" t="s">
        <v>81</v>
      </c>
      <c r="AG7489" t="s">
        <v>240</v>
      </c>
      <c r="AH7489" t="s">
        <v>144</v>
      </c>
      <c r="AI7489" t="s">
        <v>138</v>
      </c>
      <c r="AJ7489" t="str">
        <f t="shared" si="116"/>
        <v>Aug</v>
      </c>
    </row>
    <row r="7490" spans="1:36" x14ac:dyDescent="0.3">
      <c r="A7490" t="s">
        <v>16042</v>
      </c>
      <c r="B7490" s="33">
        <v>45900</v>
      </c>
      <c r="C7490" t="s">
        <v>96</v>
      </c>
      <c r="D7490" t="s">
        <v>16043</v>
      </c>
      <c r="E7490" t="s">
        <v>177</v>
      </c>
      <c r="F7490" t="s">
        <v>181</v>
      </c>
      <c r="G7490" t="s">
        <v>162</v>
      </c>
      <c r="H7490" t="s">
        <v>159</v>
      </c>
      <c r="I7490">
        <v>1422</v>
      </c>
      <c r="J7490" t="s">
        <v>520</v>
      </c>
      <c r="K7490" t="s">
        <v>322</v>
      </c>
      <c r="L7490" t="s">
        <v>3015</v>
      </c>
      <c r="M7490" t="s">
        <v>4546</v>
      </c>
      <c r="N7490">
        <v>183</v>
      </c>
      <c r="O7490">
        <v>43</v>
      </c>
      <c r="P7490">
        <v>71</v>
      </c>
      <c r="Q7490" t="s">
        <v>76</v>
      </c>
      <c r="R7490" t="s">
        <v>238</v>
      </c>
      <c r="S7490" t="s">
        <v>239</v>
      </c>
      <c r="T7490">
        <v>220</v>
      </c>
      <c r="U7490">
        <v>142</v>
      </c>
      <c r="V7490">
        <v>64.55</v>
      </c>
      <c r="W7490" t="s">
        <v>134</v>
      </c>
      <c r="X7490">
        <v>8752</v>
      </c>
      <c r="Y7490">
        <v>1242784</v>
      </c>
      <c r="Z7490">
        <v>60918</v>
      </c>
      <c r="AA7490">
        <v>107920</v>
      </c>
      <c r="AB7490">
        <v>1411622</v>
      </c>
      <c r="AC7490">
        <v>1137761</v>
      </c>
      <c r="AD7490">
        <v>273861</v>
      </c>
      <c r="AE7490" t="s">
        <v>78</v>
      </c>
      <c r="AF7490" t="s">
        <v>81</v>
      </c>
      <c r="AG7490" t="s">
        <v>240</v>
      </c>
      <c r="AH7490" t="s">
        <v>144</v>
      </c>
      <c r="AI7490" t="s">
        <v>140</v>
      </c>
      <c r="AJ7490" t="str">
        <f t="shared" ref="AJ7490:AJ7553" si="117">TEXT(B7490,"mmm")</f>
        <v>Aug</v>
      </c>
    </row>
    <row r="7491" spans="1:36" x14ac:dyDescent="0.3">
      <c r="A7491" t="s">
        <v>16044</v>
      </c>
      <c r="B7491" s="33">
        <v>45832</v>
      </c>
      <c r="C7491" t="s">
        <v>93</v>
      </c>
      <c r="D7491" t="s">
        <v>16045</v>
      </c>
      <c r="E7491" t="s">
        <v>174</v>
      </c>
      <c r="F7491" t="s">
        <v>180</v>
      </c>
      <c r="G7491" t="s">
        <v>158</v>
      </c>
      <c r="H7491" t="s">
        <v>160</v>
      </c>
      <c r="I7491">
        <v>759</v>
      </c>
      <c r="J7491" t="s">
        <v>639</v>
      </c>
      <c r="K7491" t="s">
        <v>2741</v>
      </c>
      <c r="L7491" t="s">
        <v>3188</v>
      </c>
      <c r="M7491" t="s">
        <v>1318</v>
      </c>
      <c r="N7491">
        <v>129</v>
      </c>
      <c r="O7491">
        <v>12</v>
      </c>
      <c r="P7491">
        <v>1</v>
      </c>
      <c r="Q7491" t="s">
        <v>73</v>
      </c>
      <c r="R7491" t="s">
        <v>238</v>
      </c>
      <c r="S7491" t="s">
        <v>239</v>
      </c>
      <c r="T7491">
        <v>180</v>
      </c>
      <c r="U7491">
        <v>128</v>
      </c>
      <c r="V7491">
        <v>71.11</v>
      </c>
      <c r="W7491" t="s">
        <v>133</v>
      </c>
      <c r="X7491">
        <v>10925</v>
      </c>
      <c r="Y7491">
        <v>1398400</v>
      </c>
      <c r="Z7491">
        <v>60928</v>
      </c>
      <c r="AA7491">
        <v>102016</v>
      </c>
      <c r="AB7491">
        <v>1561344</v>
      </c>
      <c r="AC7491">
        <v>1133724</v>
      </c>
      <c r="AD7491">
        <v>427620</v>
      </c>
      <c r="AE7491" t="s">
        <v>78</v>
      </c>
      <c r="AF7491" t="s">
        <v>81</v>
      </c>
      <c r="AG7491" t="s">
        <v>240</v>
      </c>
      <c r="AH7491" t="s">
        <v>146</v>
      </c>
      <c r="AI7491" t="s">
        <v>140</v>
      </c>
      <c r="AJ7491" t="str">
        <f t="shared" si="117"/>
        <v>Jun</v>
      </c>
    </row>
    <row r="7492" spans="1:36" x14ac:dyDescent="0.3">
      <c r="A7492" t="s">
        <v>16046</v>
      </c>
      <c r="B7492" s="33">
        <v>45692</v>
      </c>
      <c r="C7492" t="s">
        <v>95</v>
      </c>
      <c r="D7492" t="s">
        <v>16047</v>
      </c>
      <c r="E7492" t="s">
        <v>174</v>
      </c>
      <c r="F7492" t="s">
        <v>178</v>
      </c>
      <c r="G7492" t="s">
        <v>158</v>
      </c>
      <c r="H7492" t="s">
        <v>157</v>
      </c>
      <c r="I7492">
        <v>2341</v>
      </c>
      <c r="J7492" t="s">
        <v>381</v>
      </c>
      <c r="K7492" t="s">
        <v>311</v>
      </c>
      <c r="L7492" t="s">
        <v>2217</v>
      </c>
      <c r="M7492" t="s">
        <v>400</v>
      </c>
      <c r="N7492">
        <v>274</v>
      </c>
      <c r="O7492">
        <v>44</v>
      </c>
      <c r="P7492">
        <v>43</v>
      </c>
      <c r="Q7492" t="s">
        <v>76</v>
      </c>
      <c r="R7492" t="s">
        <v>238</v>
      </c>
      <c r="S7492" t="s">
        <v>239</v>
      </c>
      <c r="T7492">
        <v>180</v>
      </c>
      <c r="U7492">
        <v>154</v>
      </c>
      <c r="V7492">
        <v>85.56</v>
      </c>
      <c r="W7492" t="s">
        <v>133</v>
      </c>
      <c r="X7492">
        <v>9198</v>
      </c>
      <c r="Y7492">
        <v>1416492</v>
      </c>
      <c r="Z7492">
        <v>30184</v>
      </c>
      <c r="AA7492">
        <v>24024</v>
      </c>
      <c r="AB7492">
        <v>1470700</v>
      </c>
      <c r="AC7492">
        <v>1184453</v>
      </c>
      <c r="AD7492">
        <v>286247</v>
      </c>
      <c r="AE7492" t="s">
        <v>78</v>
      </c>
      <c r="AF7492" t="s">
        <v>75</v>
      </c>
      <c r="AG7492" t="s">
        <v>240</v>
      </c>
      <c r="AH7492" t="s">
        <v>145</v>
      </c>
      <c r="AI7492" t="s">
        <v>139</v>
      </c>
      <c r="AJ7492" t="str">
        <f t="shared" si="117"/>
        <v>Feb</v>
      </c>
    </row>
    <row r="7493" spans="1:36" x14ac:dyDescent="0.3">
      <c r="A7493" t="s">
        <v>16048</v>
      </c>
      <c r="B7493" s="33">
        <v>45753</v>
      </c>
      <c r="C7493" t="s">
        <v>96</v>
      </c>
      <c r="D7493" t="s">
        <v>16049</v>
      </c>
      <c r="E7493" t="s">
        <v>181</v>
      </c>
      <c r="F7493" t="s">
        <v>174</v>
      </c>
      <c r="G7493" t="s">
        <v>159</v>
      </c>
      <c r="H7493" t="s">
        <v>158</v>
      </c>
      <c r="I7493">
        <v>2288</v>
      </c>
      <c r="J7493" t="s">
        <v>298</v>
      </c>
      <c r="K7493" t="s">
        <v>2928</v>
      </c>
      <c r="L7493" t="s">
        <v>3071</v>
      </c>
      <c r="M7493" t="s">
        <v>1859</v>
      </c>
      <c r="N7493">
        <v>281</v>
      </c>
      <c r="O7493">
        <v>22</v>
      </c>
      <c r="P7493">
        <v>9</v>
      </c>
      <c r="Q7493" t="s">
        <v>73</v>
      </c>
      <c r="R7493" t="s">
        <v>238</v>
      </c>
      <c r="S7493" t="s">
        <v>239</v>
      </c>
      <c r="T7493">
        <v>189</v>
      </c>
      <c r="U7493">
        <v>152</v>
      </c>
      <c r="V7493">
        <v>80.42</v>
      </c>
      <c r="W7493" t="s">
        <v>134</v>
      </c>
      <c r="X7493">
        <v>6370</v>
      </c>
      <c r="Y7493">
        <v>968240</v>
      </c>
      <c r="Z7493">
        <v>81928</v>
      </c>
      <c r="AA7493">
        <v>72048</v>
      </c>
      <c r="AB7493">
        <v>1122216</v>
      </c>
      <c r="AC7493">
        <v>843111</v>
      </c>
      <c r="AD7493">
        <v>279105</v>
      </c>
      <c r="AE7493" t="s">
        <v>81</v>
      </c>
      <c r="AF7493" t="s">
        <v>78</v>
      </c>
      <c r="AG7493" t="s">
        <v>240</v>
      </c>
      <c r="AH7493" t="s">
        <v>147</v>
      </c>
      <c r="AI7493" t="s">
        <v>139</v>
      </c>
      <c r="AJ7493" t="str">
        <f t="shared" si="117"/>
        <v>Apr</v>
      </c>
    </row>
    <row r="7494" spans="1:36" x14ac:dyDescent="0.3">
      <c r="A7494" t="s">
        <v>16050</v>
      </c>
      <c r="B7494" s="33">
        <v>46021</v>
      </c>
      <c r="C7494" t="s">
        <v>93</v>
      </c>
      <c r="D7494" t="s">
        <v>16051</v>
      </c>
      <c r="E7494" t="s">
        <v>172</v>
      </c>
      <c r="F7494" t="s">
        <v>177</v>
      </c>
      <c r="G7494" t="s">
        <v>155</v>
      </c>
      <c r="H7494" t="s">
        <v>162</v>
      </c>
      <c r="I7494">
        <v>2004</v>
      </c>
      <c r="J7494" t="s">
        <v>621</v>
      </c>
      <c r="K7494" t="s">
        <v>599</v>
      </c>
      <c r="L7494" t="s">
        <v>913</v>
      </c>
      <c r="M7494" t="s">
        <v>560</v>
      </c>
      <c r="N7494">
        <v>306</v>
      </c>
      <c r="O7494">
        <v>12</v>
      </c>
      <c r="P7494">
        <v>24</v>
      </c>
      <c r="Q7494" t="s">
        <v>73</v>
      </c>
      <c r="R7494" t="s">
        <v>238</v>
      </c>
      <c r="S7494" t="s">
        <v>239</v>
      </c>
      <c r="T7494">
        <v>189</v>
      </c>
      <c r="U7494">
        <v>106</v>
      </c>
      <c r="V7494">
        <v>56.08</v>
      </c>
      <c r="W7494" t="s">
        <v>134</v>
      </c>
      <c r="X7494">
        <v>5823</v>
      </c>
      <c r="Y7494">
        <v>617238</v>
      </c>
      <c r="Z7494">
        <v>42188</v>
      </c>
      <c r="AA7494">
        <v>32012</v>
      </c>
      <c r="AB7494">
        <v>691438</v>
      </c>
      <c r="AC7494">
        <v>573679</v>
      </c>
      <c r="AD7494">
        <v>117759</v>
      </c>
      <c r="AE7494" t="s">
        <v>81</v>
      </c>
      <c r="AF7494" t="s">
        <v>78</v>
      </c>
      <c r="AG7494" t="s">
        <v>240</v>
      </c>
      <c r="AH7494" t="s">
        <v>144</v>
      </c>
      <c r="AI7494" t="s">
        <v>138</v>
      </c>
      <c r="AJ7494" t="str">
        <f t="shared" si="117"/>
        <v>Dec</v>
      </c>
    </row>
    <row r="7495" spans="1:36" x14ac:dyDescent="0.3">
      <c r="A7495" t="s">
        <v>16052</v>
      </c>
      <c r="B7495" s="33">
        <v>45688</v>
      </c>
      <c r="C7495" t="s">
        <v>93</v>
      </c>
      <c r="D7495" t="s">
        <v>2583</v>
      </c>
      <c r="E7495" t="s">
        <v>180</v>
      </c>
      <c r="F7495" t="s">
        <v>175</v>
      </c>
      <c r="G7495" t="s">
        <v>160</v>
      </c>
      <c r="H7495" t="s">
        <v>163</v>
      </c>
      <c r="I7495">
        <v>1564</v>
      </c>
      <c r="J7495" t="s">
        <v>459</v>
      </c>
      <c r="K7495" t="s">
        <v>1112</v>
      </c>
      <c r="L7495" t="s">
        <v>459</v>
      </c>
      <c r="M7495" t="s">
        <v>1566</v>
      </c>
      <c r="N7495">
        <v>203</v>
      </c>
      <c r="O7495">
        <v>0</v>
      </c>
      <c r="P7495">
        <v>2</v>
      </c>
      <c r="Q7495" t="s">
        <v>70</v>
      </c>
      <c r="R7495" t="s">
        <v>238</v>
      </c>
      <c r="S7495" t="s">
        <v>239</v>
      </c>
      <c r="T7495">
        <v>180</v>
      </c>
      <c r="U7495">
        <v>141</v>
      </c>
      <c r="V7495">
        <v>78.33</v>
      </c>
      <c r="W7495" t="s">
        <v>133</v>
      </c>
      <c r="X7495">
        <v>6613</v>
      </c>
      <c r="Y7495">
        <v>932433</v>
      </c>
      <c r="Z7495">
        <v>50619</v>
      </c>
      <c r="AA7495">
        <v>14382</v>
      </c>
      <c r="AB7495">
        <v>997434</v>
      </c>
      <c r="AC7495">
        <v>631894</v>
      </c>
      <c r="AD7495">
        <v>365540</v>
      </c>
      <c r="AE7495" t="s">
        <v>81</v>
      </c>
      <c r="AF7495" t="s">
        <v>75</v>
      </c>
      <c r="AG7495" t="s">
        <v>240</v>
      </c>
      <c r="AH7495" t="s">
        <v>144</v>
      </c>
      <c r="AI7495" t="s">
        <v>139</v>
      </c>
      <c r="AJ7495" t="str">
        <f t="shared" si="117"/>
        <v>Jan</v>
      </c>
    </row>
    <row r="7496" spans="1:36" x14ac:dyDescent="0.3">
      <c r="A7496" t="s">
        <v>16053</v>
      </c>
      <c r="B7496" s="33">
        <v>45701</v>
      </c>
      <c r="C7496" t="s">
        <v>95</v>
      </c>
      <c r="D7496" t="s">
        <v>10160</v>
      </c>
      <c r="E7496" t="s">
        <v>175</v>
      </c>
      <c r="F7496" t="s">
        <v>178</v>
      </c>
      <c r="G7496" t="s">
        <v>163</v>
      </c>
      <c r="H7496" t="s">
        <v>157</v>
      </c>
      <c r="I7496">
        <v>366</v>
      </c>
      <c r="J7496" t="s">
        <v>304</v>
      </c>
      <c r="K7496" t="s">
        <v>397</v>
      </c>
      <c r="L7496" t="s">
        <v>1933</v>
      </c>
      <c r="M7496" t="s">
        <v>299</v>
      </c>
      <c r="N7496">
        <v>75</v>
      </c>
      <c r="O7496">
        <v>32</v>
      </c>
      <c r="P7496">
        <v>46</v>
      </c>
      <c r="Q7496" t="s">
        <v>76</v>
      </c>
      <c r="R7496" t="s">
        <v>238</v>
      </c>
      <c r="S7496" t="s">
        <v>239</v>
      </c>
      <c r="T7496">
        <v>186</v>
      </c>
      <c r="U7496">
        <v>118</v>
      </c>
      <c r="V7496">
        <v>63.44</v>
      </c>
      <c r="W7496" t="s">
        <v>135</v>
      </c>
      <c r="X7496">
        <v>10331</v>
      </c>
      <c r="Y7496">
        <v>1219058</v>
      </c>
      <c r="Z7496">
        <v>42126</v>
      </c>
      <c r="AA7496">
        <v>92984</v>
      </c>
      <c r="AB7496">
        <v>1354168</v>
      </c>
      <c r="AC7496">
        <v>1088217</v>
      </c>
      <c r="AD7496">
        <v>265951</v>
      </c>
      <c r="AE7496" t="s">
        <v>75</v>
      </c>
      <c r="AF7496" t="s">
        <v>75</v>
      </c>
      <c r="AG7496" t="s">
        <v>240</v>
      </c>
      <c r="AH7496" t="s">
        <v>145</v>
      </c>
      <c r="AI7496" t="s">
        <v>139</v>
      </c>
      <c r="AJ7496" t="str">
        <f t="shared" si="117"/>
        <v>Feb</v>
      </c>
    </row>
    <row r="7497" spans="1:36" x14ac:dyDescent="0.3">
      <c r="A7497" t="s">
        <v>16054</v>
      </c>
      <c r="B7497" s="33">
        <v>45772</v>
      </c>
      <c r="C7497" t="s">
        <v>93</v>
      </c>
      <c r="D7497" t="s">
        <v>16055</v>
      </c>
      <c r="E7497" t="s">
        <v>178</v>
      </c>
      <c r="F7497" t="s">
        <v>177</v>
      </c>
      <c r="G7497" t="s">
        <v>157</v>
      </c>
      <c r="H7497" t="s">
        <v>162</v>
      </c>
      <c r="I7497">
        <v>2328</v>
      </c>
      <c r="J7497" t="s">
        <v>314</v>
      </c>
      <c r="K7497" t="s">
        <v>1878</v>
      </c>
      <c r="L7497" t="s">
        <v>2072</v>
      </c>
      <c r="M7497" t="s">
        <v>1147</v>
      </c>
      <c r="N7497">
        <v>308</v>
      </c>
      <c r="O7497">
        <v>4</v>
      </c>
      <c r="P7497">
        <v>5</v>
      </c>
      <c r="Q7497" t="s">
        <v>73</v>
      </c>
      <c r="R7497" t="s">
        <v>238</v>
      </c>
      <c r="S7497" t="s">
        <v>239</v>
      </c>
      <c r="T7497">
        <v>180</v>
      </c>
      <c r="U7497">
        <v>148</v>
      </c>
      <c r="V7497">
        <v>82.22</v>
      </c>
      <c r="W7497" t="s">
        <v>135</v>
      </c>
      <c r="X7497">
        <v>4768</v>
      </c>
      <c r="Y7497">
        <v>705664</v>
      </c>
      <c r="Z7497">
        <v>61716</v>
      </c>
      <c r="AA7497">
        <v>67192</v>
      </c>
      <c r="AB7497">
        <v>834572</v>
      </c>
      <c r="AC7497">
        <v>634568</v>
      </c>
      <c r="AD7497">
        <v>200004</v>
      </c>
      <c r="AE7497" t="s">
        <v>75</v>
      </c>
      <c r="AF7497" t="s">
        <v>78</v>
      </c>
      <c r="AG7497" t="s">
        <v>240</v>
      </c>
      <c r="AH7497" t="s">
        <v>145</v>
      </c>
      <c r="AI7497" t="s">
        <v>139</v>
      </c>
      <c r="AJ7497" t="str">
        <f t="shared" si="117"/>
        <v>Apr</v>
      </c>
    </row>
    <row r="7498" spans="1:36" x14ac:dyDescent="0.3">
      <c r="A7498" t="s">
        <v>16056</v>
      </c>
      <c r="B7498" s="33">
        <v>45754</v>
      </c>
      <c r="C7498" t="s">
        <v>96</v>
      </c>
      <c r="D7498" t="s">
        <v>16057</v>
      </c>
      <c r="E7498" t="s">
        <v>180</v>
      </c>
      <c r="F7498" t="s">
        <v>181</v>
      </c>
      <c r="G7498" t="s">
        <v>160</v>
      </c>
      <c r="H7498" t="s">
        <v>159</v>
      </c>
      <c r="I7498">
        <v>490</v>
      </c>
      <c r="J7498" t="s">
        <v>566</v>
      </c>
      <c r="K7498" t="s">
        <v>3168</v>
      </c>
      <c r="L7498" t="s">
        <v>2441</v>
      </c>
      <c r="M7498" t="s">
        <v>655</v>
      </c>
      <c r="N7498">
        <v>84</v>
      </c>
      <c r="O7498">
        <v>18</v>
      </c>
      <c r="P7498">
        <v>3</v>
      </c>
      <c r="Q7498" t="s">
        <v>73</v>
      </c>
      <c r="R7498" t="s">
        <v>238</v>
      </c>
      <c r="S7498" t="s">
        <v>239</v>
      </c>
      <c r="T7498">
        <v>220</v>
      </c>
      <c r="U7498">
        <v>141</v>
      </c>
      <c r="V7498">
        <v>64.09</v>
      </c>
      <c r="W7498" t="s">
        <v>133</v>
      </c>
      <c r="X7498">
        <v>3390</v>
      </c>
      <c r="Y7498">
        <v>477990</v>
      </c>
      <c r="Z7498">
        <v>52734</v>
      </c>
      <c r="AA7498">
        <v>65424</v>
      </c>
      <c r="AB7498">
        <v>596148</v>
      </c>
      <c r="AC7498">
        <v>495171</v>
      </c>
      <c r="AD7498">
        <v>100977</v>
      </c>
      <c r="AE7498" t="s">
        <v>81</v>
      </c>
      <c r="AF7498" t="s">
        <v>81</v>
      </c>
      <c r="AG7498" t="s">
        <v>240</v>
      </c>
      <c r="AH7498" t="s">
        <v>144</v>
      </c>
      <c r="AI7498" t="s">
        <v>140</v>
      </c>
      <c r="AJ7498" t="str">
        <f t="shared" si="117"/>
        <v>Apr</v>
      </c>
    </row>
    <row r="7499" spans="1:36" x14ac:dyDescent="0.3">
      <c r="A7499" t="s">
        <v>16058</v>
      </c>
      <c r="B7499" s="33">
        <v>45767</v>
      </c>
      <c r="C7499" t="s">
        <v>95</v>
      </c>
      <c r="D7499" t="s">
        <v>16059</v>
      </c>
      <c r="E7499" t="s">
        <v>172</v>
      </c>
      <c r="F7499" t="s">
        <v>179</v>
      </c>
      <c r="G7499" t="s">
        <v>155</v>
      </c>
      <c r="H7499" t="s">
        <v>166</v>
      </c>
      <c r="I7499">
        <v>591</v>
      </c>
      <c r="J7499" t="s">
        <v>588</v>
      </c>
      <c r="K7499" t="s">
        <v>3946</v>
      </c>
      <c r="L7499" t="s">
        <v>1499</v>
      </c>
      <c r="M7499" t="s">
        <v>295</v>
      </c>
      <c r="N7499">
        <v>91</v>
      </c>
      <c r="O7499">
        <v>27</v>
      </c>
      <c r="P7499">
        <v>25</v>
      </c>
      <c r="Q7499" t="s">
        <v>73</v>
      </c>
      <c r="R7499" t="s">
        <v>238</v>
      </c>
      <c r="S7499" t="s">
        <v>239</v>
      </c>
      <c r="T7499">
        <v>150</v>
      </c>
      <c r="U7499">
        <v>147</v>
      </c>
      <c r="V7499">
        <v>98</v>
      </c>
      <c r="W7499" t="s">
        <v>133</v>
      </c>
      <c r="X7499">
        <v>3984</v>
      </c>
      <c r="Y7499">
        <v>585648</v>
      </c>
      <c r="Z7499">
        <v>24402</v>
      </c>
      <c r="AA7499">
        <v>113337</v>
      </c>
      <c r="AB7499">
        <v>723387</v>
      </c>
      <c r="AC7499">
        <v>481637</v>
      </c>
      <c r="AD7499">
        <v>241750</v>
      </c>
      <c r="AE7499" t="s">
        <v>81</v>
      </c>
      <c r="AF7499" t="s">
        <v>72</v>
      </c>
      <c r="AG7499" t="s">
        <v>240</v>
      </c>
      <c r="AH7499" t="s">
        <v>146</v>
      </c>
      <c r="AI7499" t="s">
        <v>139</v>
      </c>
      <c r="AJ7499" t="str">
        <f t="shared" si="117"/>
        <v>Apr</v>
      </c>
    </row>
    <row r="7500" spans="1:36" x14ac:dyDescent="0.3">
      <c r="A7500" t="s">
        <v>16060</v>
      </c>
      <c r="B7500" s="33">
        <v>45754</v>
      </c>
      <c r="C7500" t="s">
        <v>98</v>
      </c>
      <c r="D7500" t="s">
        <v>16061</v>
      </c>
      <c r="E7500" t="s">
        <v>178</v>
      </c>
      <c r="F7500" t="s">
        <v>176</v>
      </c>
      <c r="G7500" t="s">
        <v>157</v>
      </c>
      <c r="H7500" t="s">
        <v>156</v>
      </c>
      <c r="I7500">
        <v>1403</v>
      </c>
      <c r="J7500" t="s">
        <v>345</v>
      </c>
      <c r="K7500" t="s">
        <v>4621</v>
      </c>
      <c r="L7500" t="s">
        <v>377</v>
      </c>
      <c r="M7500" t="s">
        <v>4621</v>
      </c>
      <c r="N7500">
        <v>184</v>
      </c>
      <c r="O7500">
        <v>0</v>
      </c>
      <c r="P7500">
        <v>0</v>
      </c>
      <c r="Q7500" t="s">
        <v>70</v>
      </c>
      <c r="R7500" t="s">
        <v>238</v>
      </c>
      <c r="S7500" t="s">
        <v>239</v>
      </c>
      <c r="T7500">
        <v>180</v>
      </c>
      <c r="U7500">
        <v>176</v>
      </c>
      <c r="V7500">
        <v>97.78</v>
      </c>
      <c r="W7500" t="s">
        <v>133</v>
      </c>
      <c r="X7500">
        <v>9869</v>
      </c>
      <c r="Y7500">
        <v>1736944</v>
      </c>
      <c r="Z7500">
        <v>68464</v>
      </c>
      <c r="AA7500">
        <v>80256</v>
      </c>
      <c r="AB7500">
        <v>1885664</v>
      </c>
      <c r="AC7500">
        <v>1614898</v>
      </c>
      <c r="AD7500">
        <v>270766</v>
      </c>
      <c r="AE7500" t="s">
        <v>75</v>
      </c>
      <c r="AF7500" t="s">
        <v>81</v>
      </c>
      <c r="AG7500" t="s">
        <v>240</v>
      </c>
      <c r="AH7500" t="s">
        <v>146</v>
      </c>
      <c r="AI7500" t="s">
        <v>139</v>
      </c>
      <c r="AJ7500" t="str">
        <f t="shared" si="117"/>
        <v>Apr</v>
      </c>
    </row>
    <row r="7501" spans="1:36" x14ac:dyDescent="0.3">
      <c r="A7501" t="s">
        <v>16062</v>
      </c>
      <c r="B7501" s="33">
        <v>45940</v>
      </c>
      <c r="C7501" t="s">
        <v>95</v>
      </c>
      <c r="D7501" t="s">
        <v>16063</v>
      </c>
      <c r="E7501" t="s">
        <v>178</v>
      </c>
      <c r="F7501" t="s">
        <v>174</v>
      </c>
      <c r="G7501" t="s">
        <v>157</v>
      </c>
      <c r="H7501" t="s">
        <v>158</v>
      </c>
      <c r="I7501">
        <v>1687</v>
      </c>
      <c r="J7501" t="s">
        <v>353</v>
      </c>
      <c r="K7501" t="s">
        <v>469</v>
      </c>
      <c r="L7501" t="s">
        <v>362</v>
      </c>
      <c r="M7501" t="s">
        <v>469</v>
      </c>
      <c r="N7501">
        <v>255</v>
      </c>
      <c r="O7501">
        <v>15</v>
      </c>
      <c r="P7501">
        <v>-5</v>
      </c>
      <c r="Q7501" t="s">
        <v>73</v>
      </c>
      <c r="R7501" t="s">
        <v>238</v>
      </c>
      <c r="S7501" t="s">
        <v>239</v>
      </c>
      <c r="T7501">
        <v>180</v>
      </c>
      <c r="U7501">
        <v>103</v>
      </c>
      <c r="V7501">
        <v>57.22</v>
      </c>
      <c r="W7501" t="s">
        <v>133</v>
      </c>
      <c r="X7501">
        <v>6777</v>
      </c>
      <c r="Y7501">
        <v>698031</v>
      </c>
      <c r="Z7501">
        <v>29973</v>
      </c>
      <c r="AA7501">
        <v>57989</v>
      </c>
      <c r="AB7501">
        <v>785993</v>
      </c>
      <c r="AC7501">
        <v>570017</v>
      </c>
      <c r="AD7501">
        <v>215976</v>
      </c>
      <c r="AE7501" t="s">
        <v>75</v>
      </c>
      <c r="AF7501" t="s">
        <v>78</v>
      </c>
      <c r="AG7501" t="s">
        <v>240</v>
      </c>
      <c r="AH7501" t="s">
        <v>145</v>
      </c>
      <c r="AI7501" t="s">
        <v>139</v>
      </c>
      <c r="AJ7501" t="str">
        <f t="shared" si="117"/>
        <v>Oct</v>
      </c>
    </row>
    <row r="7502" spans="1:36" x14ac:dyDescent="0.3">
      <c r="A7502" t="s">
        <v>16064</v>
      </c>
      <c r="B7502" s="33">
        <v>45897</v>
      </c>
      <c r="C7502" t="s">
        <v>99</v>
      </c>
      <c r="D7502" t="s">
        <v>16065</v>
      </c>
      <c r="E7502" t="s">
        <v>177</v>
      </c>
      <c r="F7502" t="s">
        <v>175</v>
      </c>
      <c r="G7502" t="s">
        <v>162</v>
      </c>
      <c r="H7502" t="s">
        <v>163</v>
      </c>
      <c r="I7502">
        <v>1470</v>
      </c>
      <c r="J7502" t="s">
        <v>682</v>
      </c>
      <c r="K7502" t="s">
        <v>2422</v>
      </c>
      <c r="L7502" t="s">
        <v>723</v>
      </c>
      <c r="M7502" t="s">
        <v>948</v>
      </c>
      <c r="N7502">
        <v>211</v>
      </c>
      <c r="O7502">
        <v>12</v>
      </c>
      <c r="P7502">
        <v>21</v>
      </c>
      <c r="Q7502" t="s">
        <v>73</v>
      </c>
      <c r="R7502" t="s">
        <v>238</v>
      </c>
      <c r="S7502" t="s">
        <v>239</v>
      </c>
      <c r="T7502">
        <v>180</v>
      </c>
      <c r="U7502">
        <v>143</v>
      </c>
      <c r="V7502">
        <v>79.44</v>
      </c>
      <c r="W7502" t="s">
        <v>133</v>
      </c>
      <c r="X7502">
        <v>4513</v>
      </c>
      <c r="Y7502">
        <v>645359</v>
      </c>
      <c r="Z7502">
        <v>57915</v>
      </c>
      <c r="AA7502">
        <v>23309</v>
      </c>
      <c r="AB7502">
        <v>726583</v>
      </c>
      <c r="AC7502">
        <v>468590</v>
      </c>
      <c r="AD7502">
        <v>257993</v>
      </c>
      <c r="AE7502" t="s">
        <v>78</v>
      </c>
      <c r="AF7502" t="s">
        <v>75</v>
      </c>
      <c r="AG7502" t="s">
        <v>240</v>
      </c>
      <c r="AH7502" t="s">
        <v>144</v>
      </c>
      <c r="AI7502" t="s">
        <v>139</v>
      </c>
      <c r="AJ7502" t="str">
        <f t="shared" si="117"/>
        <v>Aug</v>
      </c>
    </row>
    <row r="7503" spans="1:36" x14ac:dyDescent="0.3">
      <c r="A7503" t="s">
        <v>16066</v>
      </c>
      <c r="B7503" s="33">
        <v>45851</v>
      </c>
      <c r="C7503" t="s">
        <v>93</v>
      </c>
      <c r="D7503" t="s">
        <v>16067</v>
      </c>
      <c r="E7503" t="s">
        <v>180</v>
      </c>
      <c r="F7503" t="s">
        <v>174</v>
      </c>
      <c r="G7503" t="s">
        <v>160</v>
      </c>
      <c r="H7503" t="s">
        <v>158</v>
      </c>
      <c r="I7503">
        <v>1987</v>
      </c>
      <c r="J7503" t="s">
        <v>633</v>
      </c>
      <c r="K7503" t="s">
        <v>1240</v>
      </c>
      <c r="L7503" t="s">
        <v>633</v>
      </c>
      <c r="M7503" t="s">
        <v>1240</v>
      </c>
      <c r="N7503">
        <v>243</v>
      </c>
      <c r="O7503">
        <v>0</v>
      </c>
      <c r="P7503">
        <v>0</v>
      </c>
      <c r="Q7503" t="s">
        <v>70</v>
      </c>
      <c r="R7503" t="s">
        <v>238</v>
      </c>
      <c r="S7503" t="s">
        <v>239</v>
      </c>
      <c r="T7503">
        <v>150</v>
      </c>
      <c r="U7503">
        <v>119</v>
      </c>
      <c r="V7503">
        <v>79.33</v>
      </c>
      <c r="W7503" t="s">
        <v>133</v>
      </c>
      <c r="X7503">
        <v>9255</v>
      </c>
      <c r="Y7503">
        <v>1101345</v>
      </c>
      <c r="Z7503">
        <v>18921</v>
      </c>
      <c r="AA7503">
        <v>48433</v>
      </c>
      <c r="AB7503">
        <v>1168699</v>
      </c>
      <c r="AC7503">
        <v>823683</v>
      </c>
      <c r="AD7503">
        <v>345016</v>
      </c>
      <c r="AE7503" t="s">
        <v>81</v>
      </c>
      <c r="AF7503" t="s">
        <v>78</v>
      </c>
      <c r="AG7503" t="s">
        <v>240</v>
      </c>
      <c r="AH7503" t="s">
        <v>145</v>
      </c>
      <c r="AI7503" t="s">
        <v>138</v>
      </c>
      <c r="AJ7503" t="str">
        <f t="shared" si="117"/>
        <v>Jul</v>
      </c>
    </row>
    <row r="7504" spans="1:36" x14ac:dyDescent="0.3">
      <c r="A7504" t="s">
        <v>16068</v>
      </c>
      <c r="B7504" s="33">
        <v>45791</v>
      </c>
      <c r="C7504" t="s">
        <v>93</v>
      </c>
      <c r="D7504" t="s">
        <v>16069</v>
      </c>
      <c r="E7504" t="s">
        <v>175</v>
      </c>
      <c r="F7504" t="s">
        <v>174</v>
      </c>
      <c r="G7504" t="s">
        <v>163</v>
      </c>
      <c r="H7504" t="s">
        <v>158</v>
      </c>
      <c r="I7504">
        <v>414</v>
      </c>
      <c r="J7504" t="s">
        <v>368</v>
      </c>
      <c r="K7504" t="s">
        <v>320</v>
      </c>
      <c r="L7504" t="s">
        <v>408</v>
      </c>
      <c r="M7504" t="s">
        <v>519</v>
      </c>
      <c r="N7504">
        <v>72</v>
      </c>
      <c r="O7504">
        <v>0</v>
      </c>
      <c r="P7504">
        <v>5</v>
      </c>
      <c r="Q7504" t="s">
        <v>70</v>
      </c>
      <c r="R7504" t="s">
        <v>238</v>
      </c>
      <c r="S7504" t="s">
        <v>239</v>
      </c>
      <c r="T7504">
        <v>180</v>
      </c>
      <c r="U7504">
        <v>138</v>
      </c>
      <c r="V7504">
        <v>76.67</v>
      </c>
      <c r="W7504" t="s">
        <v>133</v>
      </c>
      <c r="X7504">
        <v>8497</v>
      </c>
      <c r="Y7504">
        <v>1172586</v>
      </c>
      <c r="Z7504">
        <v>62790</v>
      </c>
      <c r="AA7504">
        <v>25116</v>
      </c>
      <c r="AB7504">
        <v>1260492</v>
      </c>
      <c r="AC7504">
        <v>848749</v>
      </c>
      <c r="AD7504">
        <v>411743</v>
      </c>
      <c r="AE7504" t="s">
        <v>75</v>
      </c>
      <c r="AF7504" t="s">
        <v>78</v>
      </c>
      <c r="AG7504" t="s">
        <v>240</v>
      </c>
      <c r="AH7504" t="s">
        <v>144</v>
      </c>
      <c r="AI7504" t="s">
        <v>140</v>
      </c>
      <c r="AJ7504" t="str">
        <f t="shared" si="117"/>
        <v>May</v>
      </c>
    </row>
    <row r="7505" spans="1:36" x14ac:dyDescent="0.3">
      <c r="A7505" t="s">
        <v>16070</v>
      </c>
      <c r="B7505" s="33">
        <v>45776</v>
      </c>
      <c r="C7505" t="s">
        <v>93</v>
      </c>
      <c r="D7505" t="s">
        <v>16071</v>
      </c>
      <c r="E7505" t="s">
        <v>175</v>
      </c>
      <c r="F7505" t="s">
        <v>176</v>
      </c>
      <c r="G7505" t="s">
        <v>163</v>
      </c>
      <c r="H7505" t="s">
        <v>156</v>
      </c>
      <c r="I7505">
        <v>2336</v>
      </c>
      <c r="J7505" t="s">
        <v>357</v>
      </c>
      <c r="K7505" t="s">
        <v>1263</v>
      </c>
      <c r="N7505">
        <v>272</v>
      </c>
      <c r="O7505">
        <v>0</v>
      </c>
      <c r="P7505">
        <v>0</v>
      </c>
      <c r="Q7505" t="s">
        <v>67</v>
      </c>
      <c r="R7505" t="s">
        <v>245</v>
      </c>
      <c r="S7505" t="s">
        <v>123</v>
      </c>
      <c r="T7505">
        <v>189</v>
      </c>
      <c r="U7505">
        <v>0</v>
      </c>
      <c r="V7505">
        <v>0</v>
      </c>
      <c r="W7505" t="s">
        <v>133</v>
      </c>
      <c r="X7505">
        <v>7492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 t="s">
        <v>75</v>
      </c>
      <c r="AF7505" t="s">
        <v>81</v>
      </c>
      <c r="AG7505" t="s">
        <v>240</v>
      </c>
      <c r="AH7505" t="s">
        <v>145</v>
      </c>
      <c r="AI7505" t="s">
        <v>139</v>
      </c>
      <c r="AJ7505" t="str">
        <f t="shared" si="117"/>
        <v>Apr</v>
      </c>
    </row>
    <row r="7506" spans="1:36" x14ac:dyDescent="0.3">
      <c r="A7506" t="s">
        <v>16072</v>
      </c>
      <c r="B7506" s="33">
        <v>45720</v>
      </c>
      <c r="C7506" t="s">
        <v>93</v>
      </c>
      <c r="D7506" t="s">
        <v>16073</v>
      </c>
      <c r="E7506" t="s">
        <v>172</v>
      </c>
      <c r="F7506" t="s">
        <v>177</v>
      </c>
      <c r="G7506" t="s">
        <v>155</v>
      </c>
      <c r="H7506" t="s">
        <v>162</v>
      </c>
      <c r="I7506">
        <v>902</v>
      </c>
      <c r="J7506" t="s">
        <v>385</v>
      </c>
      <c r="K7506" t="s">
        <v>1658</v>
      </c>
      <c r="L7506" t="s">
        <v>1268</v>
      </c>
      <c r="M7506" t="s">
        <v>326</v>
      </c>
      <c r="N7506">
        <v>141</v>
      </c>
      <c r="O7506">
        <v>33</v>
      </c>
      <c r="P7506">
        <v>21</v>
      </c>
      <c r="Q7506" t="s">
        <v>73</v>
      </c>
      <c r="R7506" t="s">
        <v>238</v>
      </c>
      <c r="S7506" t="s">
        <v>239</v>
      </c>
      <c r="T7506">
        <v>150</v>
      </c>
      <c r="U7506">
        <v>109</v>
      </c>
      <c r="V7506">
        <v>72.67</v>
      </c>
      <c r="W7506" t="s">
        <v>135</v>
      </c>
      <c r="X7506">
        <v>4482</v>
      </c>
      <c r="Y7506">
        <v>488538</v>
      </c>
      <c r="Z7506">
        <v>53301</v>
      </c>
      <c r="AA7506">
        <v>68452</v>
      </c>
      <c r="AB7506">
        <v>610291</v>
      </c>
      <c r="AC7506">
        <v>482337</v>
      </c>
      <c r="AD7506">
        <v>127954</v>
      </c>
      <c r="AE7506" t="s">
        <v>81</v>
      </c>
      <c r="AF7506" t="s">
        <v>78</v>
      </c>
      <c r="AG7506" t="s">
        <v>240</v>
      </c>
      <c r="AH7506" t="s">
        <v>144</v>
      </c>
      <c r="AI7506" t="s">
        <v>138</v>
      </c>
      <c r="AJ7506" t="str">
        <f t="shared" si="117"/>
        <v>Mar</v>
      </c>
    </row>
    <row r="7507" spans="1:36" x14ac:dyDescent="0.3">
      <c r="A7507" t="s">
        <v>16074</v>
      </c>
      <c r="B7507" s="33">
        <v>45696</v>
      </c>
      <c r="C7507" t="s">
        <v>95</v>
      </c>
      <c r="D7507" t="s">
        <v>16075</v>
      </c>
      <c r="E7507" t="s">
        <v>177</v>
      </c>
      <c r="F7507" t="s">
        <v>174</v>
      </c>
      <c r="G7507" t="s">
        <v>162</v>
      </c>
      <c r="H7507" t="s">
        <v>158</v>
      </c>
      <c r="I7507">
        <v>1078</v>
      </c>
      <c r="J7507" t="s">
        <v>357</v>
      </c>
      <c r="K7507" t="s">
        <v>2011</v>
      </c>
      <c r="L7507" t="s">
        <v>1707</v>
      </c>
      <c r="M7507" t="s">
        <v>699</v>
      </c>
      <c r="N7507">
        <v>138</v>
      </c>
      <c r="O7507">
        <v>13</v>
      </c>
      <c r="P7507">
        <v>21</v>
      </c>
      <c r="Q7507" t="s">
        <v>73</v>
      </c>
      <c r="R7507" t="s">
        <v>238</v>
      </c>
      <c r="S7507" t="s">
        <v>239</v>
      </c>
      <c r="T7507">
        <v>180</v>
      </c>
      <c r="U7507">
        <v>168</v>
      </c>
      <c r="V7507">
        <v>93.33</v>
      </c>
      <c r="W7507" t="s">
        <v>133</v>
      </c>
      <c r="X7507">
        <v>9936</v>
      </c>
      <c r="Y7507">
        <v>1669248</v>
      </c>
      <c r="Z7507">
        <v>81480</v>
      </c>
      <c r="AA7507">
        <v>98448</v>
      </c>
      <c r="AB7507">
        <v>1849176</v>
      </c>
      <c r="AC7507">
        <v>1378322</v>
      </c>
      <c r="AD7507">
        <v>470854</v>
      </c>
      <c r="AE7507" t="s">
        <v>78</v>
      </c>
      <c r="AF7507" t="s">
        <v>78</v>
      </c>
      <c r="AG7507" t="s">
        <v>240</v>
      </c>
      <c r="AH7507" t="s">
        <v>147</v>
      </c>
      <c r="AI7507" t="s">
        <v>140</v>
      </c>
      <c r="AJ7507" t="str">
        <f t="shared" si="117"/>
        <v>Feb</v>
      </c>
    </row>
    <row r="7508" spans="1:36" x14ac:dyDescent="0.3">
      <c r="A7508" t="s">
        <v>16076</v>
      </c>
      <c r="B7508" s="33">
        <v>45792</v>
      </c>
      <c r="C7508" t="s">
        <v>96</v>
      </c>
      <c r="D7508" t="s">
        <v>16077</v>
      </c>
      <c r="E7508" t="s">
        <v>181</v>
      </c>
      <c r="F7508" t="s">
        <v>172</v>
      </c>
      <c r="G7508" t="s">
        <v>159</v>
      </c>
      <c r="H7508" t="s">
        <v>155</v>
      </c>
      <c r="I7508">
        <v>1137</v>
      </c>
      <c r="J7508" t="s">
        <v>469</v>
      </c>
      <c r="K7508" t="s">
        <v>1614</v>
      </c>
      <c r="N7508">
        <v>156</v>
      </c>
      <c r="O7508">
        <v>0</v>
      </c>
      <c r="P7508">
        <v>0</v>
      </c>
      <c r="Q7508" t="s">
        <v>67</v>
      </c>
      <c r="R7508" t="s">
        <v>245</v>
      </c>
      <c r="S7508" t="s">
        <v>120</v>
      </c>
      <c r="T7508">
        <v>189</v>
      </c>
      <c r="U7508">
        <v>0</v>
      </c>
      <c r="V7508">
        <v>0</v>
      </c>
      <c r="W7508" t="s">
        <v>135</v>
      </c>
      <c r="X7508">
        <v>3587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 t="s">
        <v>81</v>
      </c>
      <c r="AF7508" t="s">
        <v>81</v>
      </c>
      <c r="AG7508" t="s">
        <v>240</v>
      </c>
      <c r="AH7508" t="s">
        <v>146</v>
      </c>
      <c r="AI7508" t="s">
        <v>139</v>
      </c>
      <c r="AJ7508" t="str">
        <f t="shared" si="117"/>
        <v>May</v>
      </c>
    </row>
    <row r="7509" spans="1:36" x14ac:dyDescent="0.3">
      <c r="A7509" t="s">
        <v>16078</v>
      </c>
      <c r="B7509" s="33">
        <v>45761</v>
      </c>
      <c r="C7509" t="s">
        <v>95</v>
      </c>
      <c r="D7509" t="s">
        <v>16079</v>
      </c>
      <c r="E7509" t="s">
        <v>179</v>
      </c>
      <c r="F7509" t="s">
        <v>180</v>
      </c>
      <c r="G7509" t="s">
        <v>166</v>
      </c>
      <c r="H7509" t="s">
        <v>160</v>
      </c>
      <c r="I7509">
        <v>1426</v>
      </c>
      <c r="J7509" t="s">
        <v>292</v>
      </c>
      <c r="K7509" t="s">
        <v>740</v>
      </c>
      <c r="L7509" t="s">
        <v>5565</v>
      </c>
      <c r="M7509" t="s">
        <v>1292</v>
      </c>
      <c r="N7509">
        <v>188</v>
      </c>
      <c r="O7509">
        <v>1</v>
      </c>
      <c r="P7509">
        <v>4</v>
      </c>
      <c r="Q7509" t="s">
        <v>73</v>
      </c>
      <c r="R7509" t="s">
        <v>238</v>
      </c>
      <c r="S7509" t="s">
        <v>239</v>
      </c>
      <c r="T7509">
        <v>180</v>
      </c>
      <c r="U7509">
        <v>138</v>
      </c>
      <c r="V7509">
        <v>76.67</v>
      </c>
      <c r="W7509" t="s">
        <v>135</v>
      </c>
      <c r="X7509">
        <v>5962</v>
      </c>
      <c r="Y7509">
        <v>822756</v>
      </c>
      <c r="Z7509">
        <v>30084</v>
      </c>
      <c r="AA7509">
        <v>54372</v>
      </c>
      <c r="AB7509">
        <v>907212</v>
      </c>
      <c r="AC7509">
        <v>710102</v>
      </c>
      <c r="AD7509">
        <v>197110</v>
      </c>
      <c r="AE7509" t="s">
        <v>72</v>
      </c>
      <c r="AF7509" t="s">
        <v>81</v>
      </c>
      <c r="AG7509" t="s">
        <v>240</v>
      </c>
      <c r="AH7509" t="s">
        <v>145</v>
      </c>
      <c r="AI7509" t="s">
        <v>138</v>
      </c>
      <c r="AJ7509" t="str">
        <f t="shared" si="117"/>
        <v>Apr</v>
      </c>
    </row>
    <row r="7510" spans="1:36" x14ac:dyDescent="0.3">
      <c r="A7510" t="s">
        <v>16080</v>
      </c>
      <c r="B7510" s="33">
        <v>45820</v>
      </c>
      <c r="C7510" t="s">
        <v>97</v>
      </c>
      <c r="D7510" t="s">
        <v>7092</v>
      </c>
      <c r="E7510" t="s">
        <v>173</v>
      </c>
      <c r="F7510" t="s">
        <v>179</v>
      </c>
      <c r="G7510" t="s">
        <v>161</v>
      </c>
      <c r="H7510" t="s">
        <v>166</v>
      </c>
      <c r="I7510">
        <v>1407</v>
      </c>
      <c r="J7510" t="s">
        <v>420</v>
      </c>
      <c r="K7510" t="s">
        <v>3957</v>
      </c>
      <c r="L7510" t="s">
        <v>258</v>
      </c>
      <c r="M7510" t="s">
        <v>3957</v>
      </c>
      <c r="N7510">
        <v>183</v>
      </c>
      <c r="O7510">
        <v>0</v>
      </c>
      <c r="P7510">
        <v>-9</v>
      </c>
      <c r="Q7510" t="s">
        <v>70</v>
      </c>
      <c r="R7510" t="s">
        <v>238</v>
      </c>
      <c r="S7510" t="s">
        <v>239</v>
      </c>
      <c r="T7510">
        <v>189</v>
      </c>
      <c r="U7510">
        <v>143</v>
      </c>
      <c r="V7510">
        <v>75.66</v>
      </c>
      <c r="W7510" t="s">
        <v>135</v>
      </c>
      <c r="X7510">
        <v>5768</v>
      </c>
      <c r="Y7510">
        <v>824824</v>
      </c>
      <c r="Z7510">
        <v>75361</v>
      </c>
      <c r="AA7510">
        <v>70356</v>
      </c>
      <c r="AB7510">
        <v>970541</v>
      </c>
      <c r="AC7510">
        <v>627657</v>
      </c>
      <c r="AD7510">
        <v>342884</v>
      </c>
      <c r="AE7510" t="s">
        <v>78</v>
      </c>
      <c r="AF7510" t="s">
        <v>72</v>
      </c>
      <c r="AG7510" t="s">
        <v>240</v>
      </c>
      <c r="AH7510" t="s">
        <v>145</v>
      </c>
      <c r="AI7510" t="s">
        <v>138</v>
      </c>
      <c r="AJ7510" t="str">
        <f t="shared" si="117"/>
        <v>Jun</v>
      </c>
    </row>
    <row r="7511" spans="1:36" x14ac:dyDescent="0.3">
      <c r="A7511" t="s">
        <v>16081</v>
      </c>
      <c r="B7511" s="33">
        <v>45816</v>
      </c>
      <c r="C7511" t="s">
        <v>93</v>
      </c>
      <c r="D7511" t="s">
        <v>16082</v>
      </c>
      <c r="E7511" t="s">
        <v>173</v>
      </c>
      <c r="F7511" t="s">
        <v>176</v>
      </c>
      <c r="G7511" t="s">
        <v>161</v>
      </c>
      <c r="H7511" t="s">
        <v>156</v>
      </c>
      <c r="I7511">
        <v>1092</v>
      </c>
      <c r="J7511" t="s">
        <v>477</v>
      </c>
      <c r="K7511" t="s">
        <v>4209</v>
      </c>
      <c r="L7511" t="s">
        <v>477</v>
      </c>
      <c r="M7511" t="s">
        <v>4209</v>
      </c>
      <c r="N7511">
        <v>156</v>
      </c>
      <c r="O7511">
        <v>0</v>
      </c>
      <c r="P7511">
        <v>-8</v>
      </c>
      <c r="Q7511" t="s">
        <v>70</v>
      </c>
      <c r="R7511" t="s">
        <v>238</v>
      </c>
      <c r="S7511" t="s">
        <v>239</v>
      </c>
      <c r="T7511">
        <v>189</v>
      </c>
      <c r="U7511">
        <v>152</v>
      </c>
      <c r="V7511">
        <v>80.42</v>
      </c>
      <c r="W7511" t="s">
        <v>133</v>
      </c>
      <c r="X7511">
        <v>7307</v>
      </c>
      <c r="Y7511">
        <v>1110664</v>
      </c>
      <c r="Z7511">
        <v>43928</v>
      </c>
      <c r="AA7511">
        <v>23712</v>
      </c>
      <c r="AB7511">
        <v>1178304</v>
      </c>
      <c r="AC7511">
        <v>700153</v>
      </c>
      <c r="AD7511">
        <v>478151</v>
      </c>
      <c r="AE7511" t="s">
        <v>78</v>
      </c>
      <c r="AF7511" t="s">
        <v>81</v>
      </c>
      <c r="AG7511" t="s">
        <v>240</v>
      </c>
      <c r="AH7511" t="s">
        <v>144</v>
      </c>
      <c r="AI7511" t="s">
        <v>139</v>
      </c>
      <c r="AJ7511" t="str">
        <f t="shared" si="117"/>
        <v>Jun</v>
      </c>
    </row>
    <row r="7512" spans="1:36" x14ac:dyDescent="0.3">
      <c r="A7512" t="s">
        <v>16083</v>
      </c>
      <c r="B7512" s="33">
        <v>45710</v>
      </c>
      <c r="C7512" t="s">
        <v>98</v>
      </c>
      <c r="D7512" t="s">
        <v>16084</v>
      </c>
      <c r="E7512" t="s">
        <v>179</v>
      </c>
      <c r="F7512" t="s">
        <v>176</v>
      </c>
      <c r="G7512" t="s">
        <v>166</v>
      </c>
      <c r="H7512" t="s">
        <v>156</v>
      </c>
      <c r="I7512">
        <v>1495</v>
      </c>
      <c r="J7512" t="s">
        <v>600</v>
      </c>
      <c r="K7512" t="s">
        <v>1560</v>
      </c>
      <c r="L7512" t="s">
        <v>1014</v>
      </c>
      <c r="M7512" t="s">
        <v>653</v>
      </c>
      <c r="N7512">
        <v>227</v>
      </c>
      <c r="O7512">
        <v>12</v>
      </c>
      <c r="P7512">
        <v>33</v>
      </c>
      <c r="Q7512" t="s">
        <v>76</v>
      </c>
      <c r="R7512" t="s">
        <v>238</v>
      </c>
      <c r="S7512" t="s">
        <v>239</v>
      </c>
      <c r="T7512">
        <v>180</v>
      </c>
      <c r="U7512">
        <v>113</v>
      </c>
      <c r="V7512">
        <v>62.78</v>
      </c>
      <c r="W7512" t="s">
        <v>133</v>
      </c>
      <c r="X7512">
        <v>4010</v>
      </c>
      <c r="Y7512">
        <v>453130</v>
      </c>
      <c r="Z7512">
        <v>27007</v>
      </c>
      <c r="AA7512">
        <v>14012</v>
      </c>
      <c r="AB7512">
        <v>494149</v>
      </c>
      <c r="AC7512">
        <v>423532</v>
      </c>
      <c r="AD7512">
        <v>70617</v>
      </c>
      <c r="AE7512" t="s">
        <v>72</v>
      </c>
      <c r="AF7512" t="s">
        <v>81</v>
      </c>
      <c r="AG7512" t="s">
        <v>240</v>
      </c>
      <c r="AH7512" t="s">
        <v>144</v>
      </c>
      <c r="AI7512" t="s">
        <v>139</v>
      </c>
      <c r="AJ7512" t="str">
        <f t="shared" si="117"/>
        <v>Feb</v>
      </c>
    </row>
    <row r="7513" spans="1:36" x14ac:dyDescent="0.3">
      <c r="A7513" t="s">
        <v>16085</v>
      </c>
      <c r="B7513" s="33">
        <v>45894</v>
      </c>
      <c r="C7513" t="s">
        <v>95</v>
      </c>
      <c r="D7513" t="s">
        <v>16086</v>
      </c>
      <c r="E7513" t="s">
        <v>181</v>
      </c>
      <c r="F7513" t="s">
        <v>177</v>
      </c>
      <c r="G7513" t="s">
        <v>159</v>
      </c>
      <c r="H7513" t="s">
        <v>162</v>
      </c>
      <c r="I7513">
        <v>1360</v>
      </c>
      <c r="J7513" t="s">
        <v>385</v>
      </c>
      <c r="K7513" t="s">
        <v>908</v>
      </c>
      <c r="L7513" t="s">
        <v>1306</v>
      </c>
      <c r="M7513" t="s">
        <v>4574</v>
      </c>
      <c r="N7513">
        <v>171</v>
      </c>
      <c r="O7513">
        <v>23</v>
      </c>
      <c r="P7513">
        <v>20</v>
      </c>
      <c r="Q7513" t="s">
        <v>73</v>
      </c>
      <c r="R7513" t="s">
        <v>238</v>
      </c>
      <c r="S7513" t="s">
        <v>239</v>
      </c>
      <c r="T7513">
        <v>220</v>
      </c>
      <c r="U7513">
        <v>171</v>
      </c>
      <c r="V7513">
        <v>77.73</v>
      </c>
      <c r="W7513" t="s">
        <v>133</v>
      </c>
      <c r="X7513">
        <v>7238</v>
      </c>
      <c r="Y7513">
        <v>1237698</v>
      </c>
      <c r="Z7513">
        <v>76608</v>
      </c>
      <c r="AA7513">
        <v>86697</v>
      </c>
      <c r="AB7513">
        <v>1401003</v>
      </c>
      <c r="AC7513">
        <v>1128722</v>
      </c>
      <c r="AD7513">
        <v>272281</v>
      </c>
      <c r="AE7513" t="s">
        <v>81</v>
      </c>
      <c r="AF7513" t="s">
        <v>78</v>
      </c>
      <c r="AG7513" t="s">
        <v>240</v>
      </c>
      <c r="AH7513" t="s">
        <v>144</v>
      </c>
      <c r="AI7513" t="s">
        <v>138</v>
      </c>
      <c r="AJ7513" t="str">
        <f t="shared" si="117"/>
        <v>Aug</v>
      </c>
    </row>
    <row r="7514" spans="1:36" x14ac:dyDescent="0.3">
      <c r="A7514" t="s">
        <v>16087</v>
      </c>
      <c r="B7514" s="33">
        <v>45915</v>
      </c>
      <c r="C7514" t="s">
        <v>93</v>
      </c>
      <c r="D7514" t="s">
        <v>4273</v>
      </c>
      <c r="E7514" t="s">
        <v>174</v>
      </c>
      <c r="F7514" t="s">
        <v>173</v>
      </c>
      <c r="G7514" t="s">
        <v>158</v>
      </c>
      <c r="H7514" t="s">
        <v>161</v>
      </c>
      <c r="I7514">
        <v>966</v>
      </c>
      <c r="J7514" t="s">
        <v>408</v>
      </c>
      <c r="K7514" t="s">
        <v>567</v>
      </c>
      <c r="L7514" t="s">
        <v>244</v>
      </c>
      <c r="M7514" t="s">
        <v>3107</v>
      </c>
      <c r="N7514">
        <v>146</v>
      </c>
      <c r="O7514">
        <v>19</v>
      </c>
      <c r="P7514">
        <v>18</v>
      </c>
      <c r="Q7514" t="s">
        <v>73</v>
      </c>
      <c r="R7514" t="s">
        <v>238</v>
      </c>
      <c r="S7514" t="s">
        <v>239</v>
      </c>
      <c r="T7514">
        <v>189</v>
      </c>
      <c r="U7514">
        <v>164</v>
      </c>
      <c r="V7514">
        <v>86.77</v>
      </c>
      <c r="W7514" t="s">
        <v>133</v>
      </c>
      <c r="X7514">
        <v>5795</v>
      </c>
      <c r="Y7514">
        <v>950380</v>
      </c>
      <c r="Z7514">
        <v>86428</v>
      </c>
      <c r="AA7514">
        <v>98564</v>
      </c>
      <c r="AB7514">
        <v>1135372</v>
      </c>
      <c r="AC7514">
        <v>840220</v>
      </c>
      <c r="AD7514">
        <v>295152</v>
      </c>
      <c r="AE7514" t="s">
        <v>78</v>
      </c>
      <c r="AF7514" t="s">
        <v>78</v>
      </c>
      <c r="AG7514" t="s">
        <v>240</v>
      </c>
      <c r="AH7514" t="s">
        <v>146</v>
      </c>
      <c r="AI7514" t="s">
        <v>139</v>
      </c>
      <c r="AJ7514" t="str">
        <f t="shared" si="117"/>
        <v>Sep</v>
      </c>
    </row>
    <row r="7515" spans="1:36" x14ac:dyDescent="0.3">
      <c r="A7515" t="s">
        <v>16088</v>
      </c>
      <c r="B7515" s="33">
        <v>45663</v>
      </c>
      <c r="C7515" t="s">
        <v>97</v>
      </c>
      <c r="D7515" t="s">
        <v>16089</v>
      </c>
      <c r="E7515" t="s">
        <v>176</v>
      </c>
      <c r="F7515" t="s">
        <v>172</v>
      </c>
      <c r="G7515" t="s">
        <v>156</v>
      </c>
      <c r="H7515" t="s">
        <v>155</v>
      </c>
      <c r="I7515">
        <v>1698</v>
      </c>
      <c r="J7515" t="s">
        <v>633</v>
      </c>
      <c r="K7515" t="s">
        <v>3398</v>
      </c>
      <c r="L7515" t="s">
        <v>1006</v>
      </c>
      <c r="M7515" t="s">
        <v>2746</v>
      </c>
      <c r="N7515">
        <v>237</v>
      </c>
      <c r="O7515">
        <v>38</v>
      </c>
      <c r="P7515">
        <v>40</v>
      </c>
      <c r="Q7515" t="s">
        <v>76</v>
      </c>
      <c r="R7515" t="s">
        <v>238</v>
      </c>
      <c r="S7515" t="s">
        <v>239</v>
      </c>
      <c r="T7515">
        <v>220</v>
      </c>
      <c r="U7515">
        <v>124</v>
      </c>
      <c r="V7515">
        <v>56.36</v>
      </c>
      <c r="W7515" t="s">
        <v>134</v>
      </c>
      <c r="X7515">
        <v>5822</v>
      </c>
      <c r="Y7515">
        <v>721928</v>
      </c>
      <c r="Z7515">
        <v>36332</v>
      </c>
      <c r="AA7515">
        <v>79856</v>
      </c>
      <c r="AB7515">
        <v>838116</v>
      </c>
      <c r="AC7515">
        <v>620883</v>
      </c>
      <c r="AD7515">
        <v>217233</v>
      </c>
      <c r="AE7515" t="s">
        <v>81</v>
      </c>
      <c r="AF7515" t="s">
        <v>81</v>
      </c>
      <c r="AG7515" t="s">
        <v>240</v>
      </c>
      <c r="AH7515" t="s">
        <v>146</v>
      </c>
      <c r="AI7515" t="s">
        <v>139</v>
      </c>
      <c r="AJ7515" t="str">
        <f t="shared" si="117"/>
        <v>Jan</v>
      </c>
    </row>
    <row r="7516" spans="1:36" x14ac:dyDescent="0.3">
      <c r="A7516" t="s">
        <v>16090</v>
      </c>
      <c r="B7516" s="33">
        <v>45787</v>
      </c>
      <c r="C7516" t="s">
        <v>95</v>
      </c>
      <c r="D7516" t="s">
        <v>16091</v>
      </c>
      <c r="E7516" t="s">
        <v>176</v>
      </c>
      <c r="F7516" t="s">
        <v>180</v>
      </c>
      <c r="G7516" t="s">
        <v>156</v>
      </c>
      <c r="H7516" t="s">
        <v>160</v>
      </c>
      <c r="I7516">
        <v>850</v>
      </c>
      <c r="J7516" t="s">
        <v>504</v>
      </c>
      <c r="K7516" t="s">
        <v>4384</v>
      </c>
      <c r="L7516" t="s">
        <v>1652</v>
      </c>
      <c r="M7516" t="s">
        <v>2089</v>
      </c>
      <c r="N7516">
        <v>115</v>
      </c>
      <c r="O7516">
        <v>17</v>
      </c>
      <c r="P7516">
        <v>9</v>
      </c>
      <c r="Q7516" t="s">
        <v>73</v>
      </c>
      <c r="R7516" t="s">
        <v>238</v>
      </c>
      <c r="S7516" t="s">
        <v>239</v>
      </c>
      <c r="T7516">
        <v>220</v>
      </c>
      <c r="U7516">
        <v>159</v>
      </c>
      <c r="V7516">
        <v>72.27</v>
      </c>
      <c r="W7516" t="s">
        <v>135</v>
      </c>
      <c r="X7516">
        <v>6741</v>
      </c>
      <c r="Y7516">
        <v>1071819</v>
      </c>
      <c r="Z7516">
        <v>33708</v>
      </c>
      <c r="AA7516">
        <v>96831</v>
      </c>
      <c r="AB7516">
        <v>1202358</v>
      </c>
      <c r="AC7516">
        <v>825123</v>
      </c>
      <c r="AD7516">
        <v>377235</v>
      </c>
      <c r="AE7516" t="s">
        <v>81</v>
      </c>
      <c r="AF7516" t="s">
        <v>81</v>
      </c>
      <c r="AG7516" t="s">
        <v>240</v>
      </c>
      <c r="AH7516" t="s">
        <v>144</v>
      </c>
      <c r="AI7516" t="s">
        <v>140</v>
      </c>
      <c r="AJ7516" t="str">
        <f t="shared" si="117"/>
        <v>May</v>
      </c>
    </row>
    <row r="7517" spans="1:36" x14ac:dyDescent="0.3">
      <c r="A7517" t="s">
        <v>16092</v>
      </c>
      <c r="B7517" s="33">
        <v>45716</v>
      </c>
      <c r="C7517" t="s">
        <v>96</v>
      </c>
      <c r="D7517" t="s">
        <v>16093</v>
      </c>
      <c r="E7517" t="s">
        <v>174</v>
      </c>
      <c r="F7517" t="s">
        <v>173</v>
      </c>
      <c r="G7517" t="s">
        <v>158</v>
      </c>
      <c r="H7517" t="s">
        <v>161</v>
      </c>
      <c r="I7517">
        <v>431</v>
      </c>
      <c r="J7517" t="s">
        <v>514</v>
      </c>
      <c r="K7517" t="s">
        <v>986</v>
      </c>
      <c r="L7517" t="s">
        <v>463</v>
      </c>
      <c r="M7517" t="s">
        <v>986</v>
      </c>
      <c r="N7517">
        <v>79</v>
      </c>
      <c r="O7517">
        <v>0</v>
      </c>
      <c r="P7517">
        <v>-2</v>
      </c>
      <c r="Q7517" t="s">
        <v>70</v>
      </c>
      <c r="R7517" t="s">
        <v>238</v>
      </c>
      <c r="S7517" t="s">
        <v>239</v>
      </c>
      <c r="T7517">
        <v>189</v>
      </c>
      <c r="U7517">
        <v>128</v>
      </c>
      <c r="V7517">
        <v>67.72</v>
      </c>
      <c r="W7517" t="s">
        <v>133</v>
      </c>
      <c r="X7517">
        <v>3433</v>
      </c>
      <c r="Y7517">
        <v>439424</v>
      </c>
      <c r="Z7517">
        <v>58112</v>
      </c>
      <c r="AA7517">
        <v>63872</v>
      </c>
      <c r="AB7517">
        <v>561408</v>
      </c>
      <c r="AC7517">
        <v>349533</v>
      </c>
      <c r="AD7517">
        <v>211875</v>
      </c>
      <c r="AE7517" t="s">
        <v>78</v>
      </c>
      <c r="AF7517" t="s">
        <v>78</v>
      </c>
      <c r="AG7517" t="s">
        <v>240</v>
      </c>
      <c r="AH7517" t="s">
        <v>145</v>
      </c>
      <c r="AI7517" t="s">
        <v>140</v>
      </c>
      <c r="AJ7517" t="str">
        <f t="shared" si="117"/>
        <v>Feb</v>
      </c>
    </row>
    <row r="7518" spans="1:36" x14ac:dyDescent="0.3">
      <c r="A7518" t="s">
        <v>16094</v>
      </c>
      <c r="B7518" s="33">
        <v>45908</v>
      </c>
      <c r="C7518" t="s">
        <v>99</v>
      </c>
      <c r="D7518" t="s">
        <v>16095</v>
      </c>
      <c r="E7518" t="s">
        <v>174</v>
      </c>
      <c r="F7518" t="s">
        <v>177</v>
      </c>
      <c r="G7518" t="s">
        <v>158</v>
      </c>
      <c r="H7518" t="s">
        <v>162</v>
      </c>
      <c r="I7518">
        <v>896</v>
      </c>
      <c r="J7518" t="s">
        <v>518</v>
      </c>
      <c r="K7518" t="s">
        <v>4119</v>
      </c>
      <c r="L7518" t="s">
        <v>2249</v>
      </c>
      <c r="M7518" t="s">
        <v>1535</v>
      </c>
      <c r="N7518">
        <v>131</v>
      </c>
      <c r="O7518">
        <v>42</v>
      </c>
      <c r="P7518">
        <v>61</v>
      </c>
      <c r="Q7518" t="s">
        <v>76</v>
      </c>
      <c r="R7518" t="s">
        <v>238</v>
      </c>
      <c r="S7518" t="s">
        <v>239</v>
      </c>
      <c r="T7518">
        <v>189</v>
      </c>
      <c r="U7518">
        <v>124</v>
      </c>
      <c r="V7518">
        <v>65.61</v>
      </c>
      <c r="W7518" t="s">
        <v>133</v>
      </c>
      <c r="X7518">
        <v>6526</v>
      </c>
      <c r="Y7518">
        <v>809224</v>
      </c>
      <c r="Z7518">
        <v>38316</v>
      </c>
      <c r="AA7518">
        <v>82088</v>
      </c>
      <c r="AB7518">
        <v>929628</v>
      </c>
      <c r="AC7518">
        <v>617121</v>
      </c>
      <c r="AD7518">
        <v>312507</v>
      </c>
      <c r="AE7518" t="s">
        <v>78</v>
      </c>
      <c r="AF7518" t="s">
        <v>78</v>
      </c>
      <c r="AG7518" t="s">
        <v>240</v>
      </c>
      <c r="AH7518" t="s">
        <v>144</v>
      </c>
      <c r="AI7518" t="s">
        <v>138</v>
      </c>
      <c r="AJ7518" t="str">
        <f t="shared" si="117"/>
        <v>Sep</v>
      </c>
    </row>
    <row r="7519" spans="1:36" x14ac:dyDescent="0.3">
      <c r="A7519" t="s">
        <v>16096</v>
      </c>
      <c r="B7519" s="33">
        <v>45944</v>
      </c>
      <c r="C7519" t="s">
        <v>93</v>
      </c>
      <c r="D7519" t="s">
        <v>16097</v>
      </c>
      <c r="E7519" t="s">
        <v>175</v>
      </c>
      <c r="F7519" t="s">
        <v>178</v>
      </c>
      <c r="G7519" t="s">
        <v>163</v>
      </c>
      <c r="H7519" t="s">
        <v>157</v>
      </c>
      <c r="I7519">
        <v>833</v>
      </c>
      <c r="J7519" t="s">
        <v>353</v>
      </c>
      <c r="K7519" t="s">
        <v>1187</v>
      </c>
      <c r="L7519" t="s">
        <v>282</v>
      </c>
      <c r="M7519" t="s">
        <v>3603</v>
      </c>
      <c r="N7519">
        <v>133</v>
      </c>
      <c r="O7519">
        <v>40</v>
      </c>
      <c r="P7519">
        <v>27</v>
      </c>
      <c r="Q7519" t="s">
        <v>73</v>
      </c>
      <c r="R7519" t="s">
        <v>238</v>
      </c>
      <c r="S7519" t="s">
        <v>239</v>
      </c>
      <c r="T7519">
        <v>180</v>
      </c>
      <c r="U7519">
        <v>124</v>
      </c>
      <c r="V7519">
        <v>68.89</v>
      </c>
      <c r="W7519" t="s">
        <v>133</v>
      </c>
      <c r="X7519">
        <v>10543</v>
      </c>
      <c r="Y7519">
        <v>1307332</v>
      </c>
      <c r="Z7519">
        <v>54436</v>
      </c>
      <c r="AA7519">
        <v>78988</v>
      </c>
      <c r="AB7519">
        <v>1440756</v>
      </c>
      <c r="AC7519">
        <v>1128570</v>
      </c>
      <c r="AD7519">
        <v>312186</v>
      </c>
      <c r="AE7519" t="s">
        <v>75</v>
      </c>
      <c r="AF7519" t="s">
        <v>75</v>
      </c>
      <c r="AG7519" t="s">
        <v>240</v>
      </c>
      <c r="AH7519" t="s">
        <v>144</v>
      </c>
      <c r="AI7519" t="s">
        <v>139</v>
      </c>
      <c r="AJ7519" t="str">
        <f t="shared" si="117"/>
        <v>Oct</v>
      </c>
    </row>
    <row r="7520" spans="1:36" x14ac:dyDescent="0.3">
      <c r="A7520" t="s">
        <v>16098</v>
      </c>
      <c r="B7520" s="33">
        <v>45924</v>
      </c>
      <c r="C7520" t="s">
        <v>97</v>
      </c>
      <c r="D7520" t="s">
        <v>16099</v>
      </c>
      <c r="E7520" t="s">
        <v>178</v>
      </c>
      <c r="F7520" t="s">
        <v>179</v>
      </c>
      <c r="G7520" t="s">
        <v>157</v>
      </c>
      <c r="H7520" t="s">
        <v>166</v>
      </c>
      <c r="I7520">
        <v>1148</v>
      </c>
      <c r="J7520" t="s">
        <v>605</v>
      </c>
      <c r="K7520" t="s">
        <v>276</v>
      </c>
      <c r="L7520" t="s">
        <v>605</v>
      </c>
      <c r="M7520" t="s">
        <v>276</v>
      </c>
      <c r="N7520">
        <v>161</v>
      </c>
      <c r="O7520">
        <v>0</v>
      </c>
      <c r="P7520">
        <v>-10</v>
      </c>
      <c r="Q7520" t="s">
        <v>70</v>
      </c>
      <c r="R7520" t="s">
        <v>238</v>
      </c>
      <c r="S7520" t="s">
        <v>239</v>
      </c>
      <c r="T7520">
        <v>186</v>
      </c>
      <c r="U7520">
        <v>125</v>
      </c>
      <c r="V7520">
        <v>67.2</v>
      </c>
      <c r="W7520" t="s">
        <v>133</v>
      </c>
      <c r="X7520">
        <v>5823</v>
      </c>
      <c r="Y7520">
        <v>727875</v>
      </c>
      <c r="Z7520">
        <v>39500</v>
      </c>
      <c r="AA7520">
        <v>42375</v>
      </c>
      <c r="AB7520">
        <v>809750</v>
      </c>
      <c r="AC7520">
        <v>666111</v>
      </c>
      <c r="AD7520">
        <v>143639</v>
      </c>
      <c r="AE7520" t="s">
        <v>75</v>
      </c>
      <c r="AF7520" t="s">
        <v>72</v>
      </c>
      <c r="AG7520" t="s">
        <v>240</v>
      </c>
      <c r="AH7520" t="s">
        <v>145</v>
      </c>
      <c r="AI7520" t="s">
        <v>138</v>
      </c>
      <c r="AJ7520" t="str">
        <f t="shared" si="117"/>
        <v>Sep</v>
      </c>
    </row>
    <row r="7521" spans="1:36" x14ac:dyDescent="0.3">
      <c r="A7521" t="s">
        <v>16100</v>
      </c>
      <c r="B7521" s="33">
        <v>45726</v>
      </c>
      <c r="C7521" t="s">
        <v>96</v>
      </c>
      <c r="D7521" t="s">
        <v>16101</v>
      </c>
      <c r="E7521" t="s">
        <v>172</v>
      </c>
      <c r="F7521" t="s">
        <v>176</v>
      </c>
      <c r="G7521" t="s">
        <v>155</v>
      </c>
      <c r="H7521" t="s">
        <v>156</v>
      </c>
      <c r="I7521">
        <v>1524</v>
      </c>
      <c r="J7521" t="s">
        <v>503</v>
      </c>
      <c r="K7521" t="s">
        <v>4415</v>
      </c>
      <c r="L7521" t="s">
        <v>236</v>
      </c>
      <c r="M7521" t="s">
        <v>1614</v>
      </c>
      <c r="N7521">
        <v>194</v>
      </c>
      <c r="O7521">
        <v>0</v>
      </c>
      <c r="P7521">
        <v>22</v>
      </c>
      <c r="Q7521" t="s">
        <v>73</v>
      </c>
      <c r="R7521" t="s">
        <v>238</v>
      </c>
      <c r="S7521" t="s">
        <v>239</v>
      </c>
      <c r="T7521">
        <v>150</v>
      </c>
      <c r="U7521">
        <v>108</v>
      </c>
      <c r="V7521">
        <v>72</v>
      </c>
      <c r="W7521" t="s">
        <v>133</v>
      </c>
      <c r="X7521">
        <v>5122</v>
      </c>
      <c r="Y7521">
        <v>553176</v>
      </c>
      <c r="Z7521">
        <v>23868</v>
      </c>
      <c r="AA7521">
        <v>61128</v>
      </c>
      <c r="AB7521">
        <v>638172</v>
      </c>
      <c r="AC7521">
        <v>491463</v>
      </c>
      <c r="AD7521">
        <v>146709</v>
      </c>
      <c r="AE7521" t="s">
        <v>81</v>
      </c>
      <c r="AF7521" t="s">
        <v>81</v>
      </c>
      <c r="AG7521" t="s">
        <v>240</v>
      </c>
      <c r="AH7521" t="s">
        <v>146</v>
      </c>
      <c r="AI7521" t="s">
        <v>139</v>
      </c>
      <c r="AJ7521" t="str">
        <f t="shared" si="117"/>
        <v>Mar</v>
      </c>
    </row>
    <row r="7522" spans="1:36" x14ac:dyDescent="0.3">
      <c r="A7522" t="s">
        <v>16102</v>
      </c>
      <c r="B7522" s="33">
        <v>46017</v>
      </c>
      <c r="C7522" t="s">
        <v>95</v>
      </c>
      <c r="D7522" t="s">
        <v>16103</v>
      </c>
      <c r="E7522" t="s">
        <v>176</v>
      </c>
      <c r="F7522" t="s">
        <v>179</v>
      </c>
      <c r="G7522" t="s">
        <v>156</v>
      </c>
      <c r="H7522" t="s">
        <v>166</v>
      </c>
      <c r="I7522">
        <v>1322</v>
      </c>
      <c r="J7522" t="s">
        <v>508</v>
      </c>
      <c r="K7522" t="s">
        <v>759</v>
      </c>
      <c r="L7522" t="s">
        <v>633</v>
      </c>
      <c r="M7522" t="s">
        <v>349</v>
      </c>
      <c r="N7522">
        <v>186</v>
      </c>
      <c r="O7522">
        <v>0</v>
      </c>
      <c r="P7522">
        <v>21</v>
      </c>
      <c r="Q7522" t="s">
        <v>73</v>
      </c>
      <c r="R7522" t="s">
        <v>238</v>
      </c>
      <c r="S7522" t="s">
        <v>239</v>
      </c>
      <c r="T7522">
        <v>180</v>
      </c>
      <c r="U7522">
        <v>120</v>
      </c>
      <c r="V7522">
        <v>66.67</v>
      </c>
      <c r="W7522" t="s">
        <v>133</v>
      </c>
      <c r="X7522">
        <v>9135</v>
      </c>
      <c r="Y7522">
        <v>1096200</v>
      </c>
      <c r="Z7522">
        <v>53400</v>
      </c>
      <c r="AA7522">
        <v>57720</v>
      </c>
      <c r="AB7522">
        <v>1207320</v>
      </c>
      <c r="AC7522">
        <v>731258</v>
      </c>
      <c r="AD7522">
        <v>476062</v>
      </c>
      <c r="AE7522" t="s">
        <v>81</v>
      </c>
      <c r="AF7522" t="s">
        <v>72</v>
      </c>
      <c r="AG7522" t="s">
        <v>240</v>
      </c>
      <c r="AH7522" t="s">
        <v>144</v>
      </c>
      <c r="AI7522" t="s">
        <v>139</v>
      </c>
      <c r="AJ7522" t="str">
        <f t="shared" si="117"/>
        <v>Dec</v>
      </c>
    </row>
    <row r="7523" spans="1:36" x14ac:dyDescent="0.3">
      <c r="A7523" t="s">
        <v>16104</v>
      </c>
      <c r="B7523" s="33">
        <v>45982</v>
      </c>
      <c r="C7523" t="s">
        <v>93</v>
      </c>
      <c r="D7523" t="s">
        <v>16105</v>
      </c>
      <c r="E7523" t="s">
        <v>177</v>
      </c>
      <c r="F7523" t="s">
        <v>172</v>
      </c>
      <c r="G7523" t="s">
        <v>162</v>
      </c>
      <c r="H7523" t="s">
        <v>155</v>
      </c>
      <c r="I7523">
        <v>563</v>
      </c>
      <c r="J7523" t="s">
        <v>806</v>
      </c>
      <c r="K7523" t="s">
        <v>604</v>
      </c>
      <c r="L7523" t="s">
        <v>394</v>
      </c>
      <c r="M7523" t="s">
        <v>913</v>
      </c>
      <c r="N7523">
        <v>88</v>
      </c>
      <c r="O7523">
        <v>23</v>
      </c>
      <c r="P7523">
        <v>44</v>
      </c>
      <c r="Q7523" t="s">
        <v>76</v>
      </c>
      <c r="R7523" t="s">
        <v>238</v>
      </c>
      <c r="S7523" t="s">
        <v>239</v>
      </c>
      <c r="T7523">
        <v>150</v>
      </c>
      <c r="U7523">
        <v>110</v>
      </c>
      <c r="V7523">
        <v>73.33</v>
      </c>
      <c r="W7523" t="s">
        <v>133</v>
      </c>
      <c r="X7523">
        <v>3928</v>
      </c>
      <c r="Y7523">
        <v>432080</v>
      </c>
      <c r="Z7523">
        <v>56540</v>
      </c>
      <c r="AA7523">
        <v>55880</v>
      </c>
      <c r="AB7523">
        <v>544500</v>
      </c>
      <c r="AC7523">
        <v>337799</v>
      </c>
      <c r="AD7523">
        <v>206701</v>
      </c>
      <c r="AE7523" t="s">
        <v>78</v>
      </c>
      <c r="AF7523" t="s">
        <v>81</v>
      </c>
      <c r="AG7523" t="s">
        <v>240</v>
      </c>
      <c r="AH7523" t="s">
        <v>144</v>
      </c>
      <c r="AI7523" t="s">
        <v>139</v>
      </c>
      <c r="AJ7523" t="str">
        <f t="shared" si="117"/>
        <v>Nov</v>
      </c>
    </row>
    <row r="7524" spans="1:36" x14ac:dyDescent="0.3">
      <c r="A7524" t="s">
        <v>16106</v>
      </c>
      <c r="B7524" s="33">
        <v>45735</v>
      </c>
      <c r="C7524" t="s">
        <v>99</v>
      </c>
      <c r="D7524" t="s">
        <v>16107</v>
      </c>
      <c r="E7524" t="s">
        <v>180</v>
      </c>
      <c r="F7524" t="s">
        <v>174</v>
      </c>
      <c r="G7524" t="s">
        <v>160</v>
      </c>
      <c r="H7524" t="s">
        <v>158</v>
      </c>
      <c r="I7524">
        <v>1892</v>
      </c>
      <c r="J7524" t="s">
        <v>304</v>
      </c>
      <c r="K7524" t="s">
        <v>1069</v>
      </c>
      <c r="L7524" t="s">
        <v>304</v>
      </c>
      <c r="M7524" t="s">
        <v>1069</v>
      </c>
      <c r="N7524">
        <v>232</v>
      </c>
      <c r="O7524">
        <v>0</v>
      </c>
      <c r="P7524">
        <v>-9</v>
      </c>
      <c r="Q7524" t="s">
        <v>70</v>
      </c>
      <c r="R7524" t="s">
        <v>238</v>
      </c>
      <c r="S7524" t="s">
        <v>239</v>
      </c>
      <c r="T7524">
        <v>180</v>
      </c>
      <c r="U7524">
        <v>147</v>
      </c>
      <c r="V7524">
        <v>81.67</v>
      </c>
      <c r="W7524" t="s">
        <v>133</v>
      </c>
      <c r="X7524">
        <v>3529</v>
      </c>
      <c r="Y7524">
        <v>518763</v>
      </c>
      <c r="Z7524">
        <v>72030</v>
      </c>
      <c r="AA7524">
        <v>94080</v>
      </c>
      <c r="AB7524">
        <v>684873</v>
      </c>
      <c r="AC7524">
        <v>429261</v>
      </c>
      <c r="AD7524">
        <v>255612</v>
      </c>
      <c r="AE7524" t="s">
        <v>81</v>
      </c>
      <c r="AF7524" t="s">
        <v>78</v>
      </c>
      <c r="AG7524" t="s">
        <v>240</v>
      </c>
      <c r="AH7524" t="s">
        <v>144</v>
      </c>
      <c r="AI7524" t="s">
        <v>139</v>
      </c>
      <c r="AJ7524" t="str">
        <f t="shared" si="117"/>
        <v>Mar</v>
      </c>
    </row>
    <row r="7525" spans="1:36" x14ac:dyDescent="0.3">
      <c r="A7525" t="s">
        <v>16108</v>
      </c>
      <c r="B7525" s="33">
        <v>45730</v>
      </c>
      <c r="C7525" t="s">
        <v>96</v>
      </c>
      <c r="D7525" t="s">
        <v>16109</v>
      </c>
      <c r="E7525" t="s">
        <v>178</v>
      </c>
      <c r="F7525" t="s">
        <v>175</v>
      </c>
      <c r="G7525" t="s">
        <v>157</v>
      </c>
      <c r="H7525" t="s">
        <v>163</v>
      </c>
      <c r="I7525">
        <v>1331</v>
      </c>
      <c r="J7525" t="s">
        <v>414</v>
      </c>
      <c r="K7525" t="s">
        <v>1535</v>
      </c>
      <c r="L7525" t="s">
        <v>833</v>
      </c>
      <c r="M7525" t="s">
        <v>5990</v>
      </c>
      <c r="N7525">
        <v>192</v>
      </c>
      <c r="O7525">
        <v>70</v>
      </c>
      <c r="P7525">
        <v>86</v>
      </c>
      <c r="Q7525" t="s">
        <v>76</v>
      </c>
      <c r="R7525" t="s">
        <v>238</v>
      </c>
      <c r="S7525" t="s">
        <v>239</v>
      </c>
      <c r="T7525">
        <v>180</v>
      </c>
      <c r="U7525">
        <v>140</v>
      </c>
      <c r="V7525">
        <v>77.78</v>
      </c>
      <c r="W7525" t="s">
        <v>133</v>
      </c>
      <c r="X7525">
        <v>4197</v>
      </c>
      <c r="Y7525">
        <v>587580</v>
      </c>
      <c r="Z7525">
        <v>36680</v>
      </c>
      <c r="AA7525">
        <v>111300</v>
      </c>
      <c r="AB7525">
        <v>735560</v>
      </c>
      <c r="AC7525">
        <v>506636</v>
      </c>
      <c r="AD7525">
        <v>228924</v>
      </c>
      <c r="AE7525" t="s">
        <v>75</v>
      </c>
      <c r="AF7525" t="s">
        <v>75</v>
      </c>
      <c r="AG7525" t="s">
        <v>240</v>
      </c>
      <c r="AH7525" t="s">
        <v>146</v>
      </c>
      <c r="AI7525" t="s">
        <v>139</v>
      </c>
      <c r="AJ7525" t="str">
        <f t="shared" si="117"/>
        <v>Mar</v>
      </c>
    </row>
    <row r="7526" spans="1:36" x14ac:dyDescent="0.3">
      <c r="A7526" t="s">
        <v>16110</v>
      </c>
      <c r="B7526" s="33">
        <v>45857</v>
      </c>
      <c r="C7526" t="s">
        <v>99</v>
      </c>
      <c r="D7526" t="s">
        <v>16111</v>
      </c>
      <c r="E7526" t="s">
        <v>177</v>
      </c>
      <c r="F7526" t="s">
        <v>175</v>
      </c>
      <c r="G7526" t="s">
        <v>162</v>
      </c>
      <c r="H7526" t="s">
        <v>163</v>
      </c>
      <c r="I7526">
        <v>1774</v>
      </c>
      <c r="J7526" t="s">
        <v>639</v>
      </c>
      <c r="K7526" t="s">
        <v>856</v>
      </c>
      <c r="L7526" t="s">
        <v>2493</v>
      </c>
      <c r="M7526" t="s">
        <v>699</v>
      </c>
      <c r="N7526">
        <v>241</v>
      </c>
      <c r="O7526">
        <v>35</v>
      </c>
      <c r="P7526">
        <v>38</v>
      </c>
      <c r="Q7526" t="s">
        <v>76</v>
      </c>
      <c r="R7526" t="s">
        <v>238</v>
      </c>
      <c r="S7526" t="s">
        <v>239</v>
      </c>
      <c r="T7526">
        <v>189</v>
      </c>
      <c r="U7526">
        <v>132</v>
      </c>
      <c r="V7526">
        <v>69.84</v>
      </c>
      <c r="W7526" t="s">
        <v>133</v>
      </c>
      <c r="X7526">
        <v>4032</v>
      </c>
      <c r="Y7526">
        <v>532224</v>
      </c>
      <c r="Z7526">
        <v>36036</v>
      </c>
      <c r="AA7526">
        <v>68904</v>
      </c>
      <c r="AB7526">
        <v>637164</v>
      </c>
      <c r="AC7526">
        <v>407183</v>
      </c>
      <c r="AD7526">
        <v>229981</v>
      </c>
      <c r="AE7526" t="s">
        <v>78</v>
      </c>
      <c r="AF7526" t="s">
        <v>75</v>
      </c>
      <c r="AG7526" t="s">
        <v>240</v>
      </c>
      <c r="AH7526" t="s">
        <v>145</v>
      </c>
      <c r="AI7526" t="s">
        <v>139</v>
      </c>
      <c r="AJ7526" t="str">
        <f t="shared" si="117"/>
        <v>Jul</v>
      </c>
    </row>
    <row r="7527" spans="1:36" x14ac:dyDescent="0.3">
      <c r="A7527" t="s">
        <v>16112</v>
      </c>
      <c r="B7527" s="33">
        <v>45785</v>
      </c>
      <c r="C7527" t="s">
        <v>93</v>
      </c>
      <c r="D7527" t="s">
        <v>16113</v>
      </c>
      <c r="E7527" t="s">
        <v>177</v>
      </c>
      <c r="F7527" t="s">
        <v>179</v>
      </c>
      <c r="G7527" t="s">
        <v>162</v>
      </c>
      <c r="H7527" t="s">
        <v>166</v>
      </c>
      <c r="I7527">
        <v>1262</v>
      </c>
      <c r="J7527" t="s">
        <v>266</v>
      </c>
      <c r="K7527" t="s">
        <v>784</v>
      </c>
      <c r="L7527" t="s">
        <v>3410</v>
      </c>
      <c r="M7527" t="s">
        <v>1719</v>
      </c>
      <c r="N7527">
        <v>173</v>
      </c>
      <c r="O7527">
        <v>27</v>
      </c>
      <c r="P7527">
        <v>20</v>
      </c>
      <c r="Q7527" t="s">
        <v>73</v>
      </c>
      <c r="R7527" t="s">
        <v>238</v>
      </c>
      <c r="S7527" t="s">
        <v>239</v>
      </c>
      <c r="T7527">
        <v>180</v>
      </c>
      <c r="U7527">
        <v>128</v>
      </c>
      <c r="V7527">
        <v>71.11</v>
      </c>
      <c r="W7527" t="s">
        <v>133</v>
      </c>
      <c r="X7527">
        <v>10337</v>
      </c>
      <c r="Y7527">
        <v>1323136</v>
      </c>
      <c r="Z7527">
        <v>57728</v>
      </c>
      <c r="AA7527">
        <v>66944</v>
      </c>
      <c r="AB7527">
        <v>1447808</v>
      </c>
      <c r="AC7527">
        <v>1250418</v>
      </c>
      <c r="AD7527">
        <v>197390</v>
      </c>
      <c r="AE7527" t="s">
        <v>78</v>
      </c>
      <c r="AF7527" t="s">
        <v>72</v>
      </c>
      <c r="AG7527" t="s">
        <v>240</v>
      </c>
      <c r="AH7527" t="s">
        <v>144</v>
      </c>
      <c r="AI7527" t="s">
        <v>139</v>
      </c>
      <c r="AJ7527" t="str">
        <f t="shared" si="117"/>
        <v>May</v>
      </c>
    </row>
    <row r="7528" spans="1:36" x14ac:dyDescent="0.3">
      <c r="A7528" t="s">
        <v>16114</v>
      </c>
      <c r="B7528" s="33">
        <v>45979</v>
      </c>
      <c r="C7528" t="s">
        <v>99</v>
      </c>
      <c r="D7528" t="s">
        <v>16115</v>
      </c>
      <c r="E7528" t="s">
        <v>181</v>
      </c>
      <c r="F7528" t="s">
        <v>176</v>
      </c>
      <c r="G7528" t="s">
        <v>159</v>
      </c>
      <c r="H7528" t="s">
        <v>156</v>
      </c>
      <c r="I7528">
        <v>682</v>
      </c>
      <c r="J7528" t="s">
        <v>504</v>
      </c>
      <c r="K7528" t="s">
        <v>921</v>
      </c>
      <c r="L7528" t="s">
        <v>696</v>
      </c>
      <c r="M7528" t="s">
        <v>1454</v>
      </c>
      <c r="N7528">
        <v>103</v>
      </c>
      <c r="O7528">
        <v>25</v>
      </c>
      <c r="P7528">
        <v>33</v>
      </c>
      <c r="Q7528" t="s">
        <v>76</v>
      </c>
      <c r="R7528" t="s">
        <v>238</v>
      </c>
      <c r="S7528" t="s">
        <v>239</v>
      </c>
      <c r="T7528">
        <v>186</v>
      </c>
      <c r="U7528">
        <v>155</v>
      </c>
      <c r="V7528">
        <v>83.33</v>
      </c>
      <c r="W7528" t="s">
        <v>135</v>
      </c>
      <c r="X7528">
        <v>3487</v>
      </c>
      <c r="Y7528">
        <v>540485</v>
      </c>
      <c r="Z7528">
        <v>50220</v>
      </c>
      <c r="AA7528">
        <v>80445</v>
      </c>
      <c r="AB7528">
        <v>671150</v>
      </c>
      <c r="AC7528">
        <v>515927</v>
      </c>
      <c r="AD7528">
        <v>155223</v>
      </c>
      <c r="AE7528" t="s">
        <v>81</v>
      </c>
      <c r="AF7528" t="s">
        <v>81</v>
      </c>
      <c r="AG7528" t="s">
        <v>240</v>
      </c>
      <c r="AH7528" t="s">
        <v>144</v>
      </c>
      <c r="AI7528" t="s">
        <v>139</v>
      </c>
      <c r="AJ7528" t="str">
        <f t="shared" si="117"/>
        <v>Nov</v>
      </c>
    </row>
    <row r="7529" spans="1:36" x14ac:dyDescent="0.3">
      <c r="A7529" t="s">
        <v>16116</v>
      </c>
      <c r="B7529" s="33">
        <v>45795</v>
      </c>
      <c r="C7529" t="s">
        <v>93</v>
      </c>
      <c r="D7529" t="s">
        <v>2824</v>
      </c>
      <c r="E7529" t="s">
        <v>179</v>
      </c>
      <c r="F7529" t="s">
        <v>173</v>
      </c>
      <c r="G7529" t="s">
        <v>166</v>
      </c>
      <c r="H7529" t="s">
        <v>161</v>
      </c>
      <c r="I7529">
        <v>2211</v>
      </c>
      <c r="J7529" t="s">
        <v>615</v>
      </c>
      <c r="K7529" t="s">
        <v>399</v>
      </c>
      <c r="L7529" t="s">
        <v>615</v>
      </c>
      <c r="M7529" t="s">
        <v>1478</v>
      </c>
      <c r="N7529">
        <v>334</v>
      </c>
      <c r="O7529">
        <v>0</v>
      </c>
      <c r="P7529">
        <v>23</v>
      </c>
      <c r="Q7529" t="s">
        <v>73</v>
      </c>
      <c r="R7529" t="s">
        <v>238</v>
      </c>
      <c r="S7529" t="s">
        <v>239</v>
      </c>
      <c r="T7529">
        <v>150</v>
      </c>
      <c r="U7529">
        <v>110</v>
      </c>
      <c r="V7529">
        <v>73.33</v>
      </c>
      <c r="W7529" t="s">
        <v>135</v>
      </c>
      <c r="X7529">
        <v>4175</v>
      </c>
      <c r="Y7529">
        <v>459250</v>
      </c>
      <c r="Z7529">
        <v>30910</v>
      </c>
      <c r="AA7529">
        <v>19470</v>
      </c>
      <c r="AB7529">
        <v>509630</v>
      </c>
      <c r="AC7529">
        <v>361991</v>
      </c>
      <c r="AD7529">
        <v>147639</v>
      </c>
      <c r="AE7529" t="s">
        <v>72</v>
      </c>
      <c r="AF7529" t="s">
        <v>78</v>
      </c>
      <c r="AG7529" t="s">
        <v>240</v>
      </c>
      <c r="AH7529" t="s">
        <v>144</v>
      </c>
      <c r="AI7529" t="s">
        <v>139</v>
      </c>
      <c r="AJ7529" t="str">
        <f t="shared" si="117"/>
        <v>May</v>
      </c>
    </row>
    <row r="7530" spans="1:36" x14ac:dyDescent="0.3">
      <c r="A7530" t="s">
        <v>16117</v>
      </c>
      <c r="B7530" s="33">
        <v>45782</v>
      </c>
      <c r="C7530" t="s">
        <v>95</v>
      </c>
      <c r="D7530" t="s">
        <v>16118</v>
      </c>
      <c r="E7530" t="s">
        <v>178</v>
      </c>
      <c r="F7530" t="s">
        <v>172</v>
      </c>
      <c r="G7530" t="s">
        <v>157</v>
      </c>
      <c r="H7530" t="s">
        <v>155</v>
      </c>
      <c r="I7530">
        <v>1212</v>
      </c>
      <c r="J7530" t="s">
        <v>504</v>
      </c>
      <c r="K7530" t="s">
        <v>2873</v>
      </c>
      <c r="L7530" t="s">
        <v>236</v>
      </c>
      <c r="M7530" t="s">
        <v>2873</v>
      </c>
      <c r="N7530">
        <v>191</v>
      </c>
      <c r="O7530">
        <v>0</v>
      </c>
      <c r="P7530">
        <v>0</v>
      </c>
      <c r="Q7530" t="s">
        <v>70</v>
      </c>
      <c r="R7530" t="s">
        <v>238</v>
      </c>
      <c r="S7530" t="s">
        <v>239</v>
      </c>
      <c r="T7530">
        <v>186</v>
      </c>
      <c r="U7530">
        <v>160</v>
      </c>
      <c r="V7530">
        <v>86.02</v>
      </c>
      <c r="W7530" t="s">
        <v>133</v>
      </c>
      <c r="X7530">
        <v>9583</v>
      </c>
      <c r="Y7530">
        <v>1533280</v>
      </c>
      <c r="Z7530">
        <v>79680</v>
      </c>
      <c r="AA7530">
        <v>72480</v>
      </c>
      <c r="AB7530">
        <v>1685440</v>
      </c>
      <c r="AC7530">
        <v>1465406</v>
      </c>
      <c r="AD7530">
        <v>220034</v>
      </c>
      <c r="AE7530" t="s">
        <v>75</v>
      </c>
      <c r="AF7530" t="s">
        <v>81</v>
      </c>
      <c r="AG7530" t="s">
        <v>240</v>
      </c>
      <c r="AH7530" t="s">
        <v>144</v>
      </c>
      <c r="AI7530" t="s">
        <v>138</v>
      </c>
      <c r="AJ7530" t="str">
        <f t="shared" si="117"/>
        <v>May</v>
      </c>
    </row>
    <row r="7531" spans="1:36" x14ac:dyDescent="0.3">
      <c r="A7531" t="s">
        <v>16119</v>
      </c>
      <c r="B7531" s="33">
        <v>45796</v>
      </c>
      <c r="C7531" t="s">
        <v>93</v>
      </c>
      <c r="D7531" t="s">
        <v>12690</v>
      </c>
      <c r="E7531" t="s">
        <v>180</v>
      </c>
      <c r="F7531" t="s">
        <v>179</v>
      </c>
      <c r="G7531" t="s">
        <v>160</v>
      </c>
      <c r="H7531" t="s">
        <v>166</v>
      </c>
      <c r="I7531">
        <v>1159</v>
      </c>
      <c r="J7531" t="s">
        <v>554</v>
      </c>
      <c r="K7531" t="s">
        <v>426</v>
      </c>
      <c r="L7531" t="s">
        <v>463</v>
      </c>
      <c r="M7531" t="s">
        <v>1020</v>
      </c>
      <c r="N7531">
        <v>164</v>
      </c>
      <c r="O7531">
        <v>0</v>
      </c>
      <c r="P7531">
        <v>3</v>
      </c>
      <c r="Q7531" t="s">
        <v>70</v>
      </c>
      <c r="R7531" t="s">
        <v>238</v>
      </c>
      <c r="S7531" t="s">
        <v>239</v>
      </c>
      <c r="T7531">
        <v>189</v>
      </c>
      <c r="U7531">
        <v>174</v>
      </c>
      <c r="V7531">
        <v>92.06</v>
      </c>
      <c r="W7531" t="s">
        <v>133</v>
      </c>
      <c r="X7531">
        <v>4140</v>
      </c>
      <c r="Y7531">
        <v>720360</v>
      </c>
      <c r="Z7531">
        <v>83868</v>
      </c>
      <c r="AA7531">
        <v>80910</v>
      </c>
      <c r="AB7531">
        <v>885138</v>
      </c>
      <c r="AC7531">
        <v>577719</v>
      </c>
      <c r="AD7531">
        <v>307419</v>
      </c>
      <c r="AE7531" t="s">
        <v>81</v>
      </c>
      <c r="AF7531" t="s">
        <v>72</v>
      </c>
      <c r="AG7531" t="s">
        <v>240</v>
      </c>
      <c r="AH7531" t="s">
        <v>144</v>
      </c>
      <c r="AI7531" t="s">
        <v>139</v>
      </c>
      <c r="AJ7531" t="str">
        <f t="shared" si="117"/>
        <v>May</v>
      </c>
    </row>
    <row r="7532" spans="1:36" x14ac:dyDescent="0.3">
      <c r="A7532" t="s">
        <v>16120</v>
      </c>
      <c r="B7532" s="33">
        <v>45981</v>
      </c>
      <c r="C7532" t="s">
        <v>95</v>
      </c>
      <c r="D7532" t="s">
        <v>7510</v>
      </c>
      <c r="E7532" t="s">
        <v>179</v>
      </c>
      <c r="F7532" t="s">
        <v>173</v>
      </c>
      <c r="G7532" t="s">
        <v>166</v>
      </c>
      <c r="H7532" t="s">
        <v>161</v>
      </c>
      <c r="I7532">
        <v>1438</v>
      </c>
      <c r="J7532" t="s">
        <v>248</v>
      </c>
      <c r="K7532" t="s">
        <v>580</v>
      </c>
      <c r="L7532" t="s">
        <v>4247</v>
      </c>
      <c r="M7532" t="s">
        <v>4179</v>
      </c>
      <c r="N7532">
        <v>216</v>
      </c>
      <c r="O7532">
        <v>35</v>
      </c>
      <c r="P7532">
        <v>50</v>
      </c>
      <c r="Q7532" t="s">
        <v>76</v>
      </c>
      <c r="R7532" t="s">
        <v>238</v>
      </c>
      <c r="S7532" t="s">
        <v>239</v>
      </c>
      <c r="T7532">
        <v>189</v>
      </c>
      <c r="U7532">
        <v>109</v>
      </c>
      <c r="V7532">
        <v>57.67</v>
      </c>
      <c r="W7532" t="s">
        <v>133</v>
      </c>
      <c r="X7532">
        <v>7370</v>
      </c>
      <c r="Y7532">
        <v>803330</v>
      </c>
      <c r="Z7532">
        <v>39022</v>
      </c>
      <c r="AA7532">
        <v>84366</v>
      </c>
      <c r="AB7532">
        <v>926718</v>
      </c>
      <c r="AC7532">
        <v>618895</v>
      </c>
      <c r="AD7532">
        <v>307823</v>
      </c>
      <c r="AE7532" t="s">
        <v>72</v>
      </c>
      <c r="AF7532" t="s">
        <v>78</v>
      </c>
      <c r="AG7532" t="s">
        <v>240</v>
      </c>
      <c r="AH7532" t="s">
        <v>144</v>
      </c>
      <c r="AI7532" t="s">
        <v>139</v>
      </c>
      <c r="AJ7532" t="str">
        <f t="shared" si="117"/>
        <v>Nov</v>
      </c>
    </row>
    <row r="7533" spans="1:36" x14ac:dyDescent="0.3">
      <c r="A7533" t="s">
        <v>16121</v>
      </c>
      <c r="B7533" s="33">
        <v>45872</v>
      </c>
      <c r="C7533" t="s">
        <v>93</v>
      </c>
      <c r="D7533" t="s">
        <v>16122</v>
      </c>
      <c r="E7533" t="s">
        <v>179</v>
      </c>
      <c r="F7533" t="s">
        <v>177</v>
      </c>
      <c r="G7533" t="s">
        <v>166</v>
      </c>
      <c r="H7533" t="s">
        <v>162</v>
      </c>
      <c r="I7533">
        <v>1645</v>
      </c>
      <c r="J7533" t="s">
        <v>518</v>
      </c>
      <c r="K7533" t="s">
        <v>855</v>
      </c>
      <c r="L7533" t="s">
        <v>874</v>
      </c>
      <c r="M7533" t="s">
        <v>1109</v>
      </c>
      <c r="N7533">
        <v>203</v>
      </c>
      <c r="O7533">
        <v>36</v>
      </c>
      <c r="P7533">
        <v>49</v>
      </c>
      <c r="Q7533" t="s">
        <v>76</v>
      </c>
      <c r="R7533" t="s">
        <v>238</v>
      </c>
      <c r="S7533" t="s">
        <v>239</v>
      </c>
      <c r="T7533">
        <v>189</v>
      </c>
      <c r="U7533">
        <v>167</v>
      </c>
      <c r="V7533">
        <v>88.36</v>
      </c>
      <c r="W7533" t="s">
        <v>133</v>
      </c>
      <c r="X7533">
        <v>6266</v>
      </c>
      <c r="Y7533">
        <v>1046422</v>
      </c>
      <c r="Z7533">
        <v>25384</v>
      </c>
      <c r="AA7533">
        <v>132097</v>
      </c>
      <c r="AB7533">
        <v>1203903</v>
      </c>
      <c r="AC7533">
        <v>817638</v>
      </c>
      <c r="AD7533">
        <v>386265</v>
      </c>
      <c r="AE7533" t="s">
        <v>72</v>
      </c>
      <c r="AF7533" t="s">
        <v>78</v>
      </c>
      <c r="AG7533" t="s">
        <v>240</v>
      </c>
      <c r="AH7533" t="s">
        <v>144</v>
      </c>
      <c r="AI7533" t="s">
        <v>139</v>
      </c>
      <c r="AJ7533" t="str">
        <f t="shared" si="117"/>
        <v>Aug</v>
      </c>
    </row>
    <row r="7534" spans="1:36" x14ac:dyDescent="0.3">
      <c r="A7534" t="s">
        <v>16123</v>
      </c>
      <c r="B7534" s="33">
        <v>45684</v>
      </c>
      <c r="C7534" t="s">
        <v>99</v>
      </c>
      <c r="D7534" t="s">
        <v>16124</v>
      </c>
      <c r="E7534" t="s">
        <v>178</v>
      </c>
      <c r="F7534" t="s">
        <v>177</v>
      </c>
      <c r="G7534" t="s">
        <v>157</v>
      </c>
      <c r="H7534" t="s">
        <v>162</v>
      </c>
      <c r="I7534">
        <v>1633</v>
      </c>
      <c r="J7534" t="s">
        <v>248</v>
      </c>
      <c r="K7534" t="s">
        <v>482</v>
      </c>
      <c r="L7534" t="s">
        <v>3478</v>
      </c>
      <c r="M7534" t="s">
        <v>955</v>
      </c>
      <c r="N7534">
        <v>210</v>
      </c>
      <c r="O7534">
        <v>68</v>
      </c>
      <c r="P7534">
        <v>70</v>
      </c>
      <c r="Q7534" t="s">
        <v>76</v>
      </c>
      <c r="R7534" t="s">
        <v>238</v>
      </c>
      <c r="S7534" t="s">
        <v>239</v>
      </c>
      <c r="T7534">
        <v>189</v>
      </c>
      <c r="U7534">
        <v>137</v>
      </c>
      <c r="V7534">
        <v>72.489999999999995</v>
      </c>
      <c r="W7534" t="s">
        <v>133</v>
      </c>
      <c r="X7534">
        <v>3250</v>
      </c>
      <c r="Y7534">
        <v>445250</v>
      </c>
      <c r="Z7534">
        <v>59458</v>
      </c>
      <c r="AA7534">
        <v>90557</v>
      </c>
      <c r="AB7534">
        <v>595265</v>
      </c>
      <c r="AC7534">
        <v>347838</v>
      </c>
      <c r="AD7534">
        <v>247427</v>
      </c>
      <c r="AE7534" t="s">
        <v>75</v>
      </c>
      <c r="AF7534" t="s">
        <v>78</v>
      </c>
      <c r="AG7534" t="s">
        <v>240</v>
      </c>
      <c r="AH7534" t="s">
        <v>144</v>
      </c>
      <c r="AI7534" t="s">
        <v>139</v>
      </c>
      <c r="AJ7534" t="str">
        <f t="shared" si="117"/>
        <v>Jan</v>
      </c>
    </row>
    <row r="7535" spans="1:36" x14ac:dyDescent="0.3">
      <c r="A7535" t="s">
        <v>16125</v>
      </c>
      <c r="B7535" s="33">
        <v>45704</v>
      </c>
      <c r="C7535" t="s">
        <v>95</v>
      </c>
      <c r="D7535" t="s">
        <v>4448</v>
      </c>
      <c r="E7535" t="s">
        <v>173</v>
      </c>
      <c r="F7535" t="s">
        <v>172</v>
      </c>
      <c r="G7535" t="s">
        <v>161</v>
      </c>
      <c r="H7535" t="s">
        <v>155</v>
      </c>
      <c r="I7535">
        <v>665</v>
      </c>
      <c r="J7535" t="s">
        <v>457</v>
      </c>
      <c r="K7535" t="s">
        <v>903</v>
      </c>
      <c r="L7535" t="s">
        <v>3188</v>
      </c>
      <c r="M7535" t="s">
        <v>338</v>
      </c>
      <c r="N7535">
        <v>100</v>
      </c>
      <c r="O7535">
        <v>72</v>
      </c>
      <c r="P7535">
        <v>81</v>
      </c>
      <c r="Q7535" t="s">
        <v>76</v>
      </c>
      <c r="R7535" t="s">
        <v>238</v>
      </c>
      <c r="S7535" t="s">
        <v>239</v>
      </c>
      <c r="T7535">
        <v>150</v>
      </c>
      <c r="U7535">
        <v>97</v>
      </c>
      <c r="V7535">
        <v>64.67</v>
      </c>
      <c r="W7535" t="s">
        <v>134</v>
      </c>
      <c r="X7535">
        <v>9261</v>
      </c>
      <c r="Y7535">
        <v>898317</v>
      </c>
      <c r="Z7535">
        <v>46560</v>
      </c>
      <c r="AA7535">
        <v>22989</v>
      </c>
      <c r="AB7535">
        <v>967866</v>
      </c>
      <c r="AC7535">
        <v>671976</v>
      </c>
      <c r="AD7535">
        <v>295890</v>
      </c>
      <c r="AE7535" t="s">
        <v>78</v>
      </c>
      <c r="AF7535" t="s">
        <v>81</v>
      </c>
      <c r="AG7535" t="s">
        <v>240</v>
      </c>
      <c r="AH7535" t="s">
        <v>144</v>
      </c>
      <c r="AI7535" t="s">
        <v>138</v>
      </c>
      <c r="AJ7535" t="str">
        <f t="shared" si="117"/>
        <v>Feb</v>
      </c>
    </row>
    <row r="7536" spans="1:36" x14ac:dyDescent="0.3">
      <c r="A7536" t="s">
        <v>16126</v>
      </c>
      <c r="B7536" s="33">
        <v>45701</v>
      </c>
      <c r="C7536" t="s">
        <v>99</v>
      </c>
      <c r="D7536" t="s">
        <v>16127</v>
      </c>
      <c r="E7536" t="s">
        <v>173</v>
      </c>
      <c r="F7536" t="s">
        <v>178</v>
      </c>
      <c r="G7536" t="s">
        <v>161</v>
      </c>
      <c r="H7536" t="s">
        <v>157</v>
      </c>
      <c r="I7536">
        <v>1196</v>
      </c>
      <c r="J7536" t="s">
        <v>298</v>
      </c>
      <c r="K7536" t="s">
        <v>392</v>
      </c>
      <c r="L7536" t="s">
        <v>3071</v>
      </c>
      <c r="M7536" t="s">
        <v>394</v>
      </c>
      <c r="N7536">
        <v>186</v>
      </c>
      <c r="O7536">
        <v>22</v>
      </c>
      <c r="P7536">
        <v>17</v>
      </c>
      <c r="Q7536" t="s">
        <v>73</v>
      </c>
      <c r="R7536" t="s">
        <v>238</v>
      </c>
      <c r="S7536" t="s">
        <v>239</v>
      </c>
      <c r="T7536">
        <v>180</v>
      </c>
      <c r="U7536">
        <v>149</v>
      </c>
      <c r="V7536">
        <v>82.78</v>
      </c>
      <c r="W7536" t="s">
        <v>133</v>
      </c>
      <c r="X7536">
        <v>7271</v>
      </c>
      <c r="Y7536">
        <v>1083379</v>
      </c>
      <c r="Z7536">
        <v>77033</v>
      </c>
      <c r="AA7536">
        <v>61239</v>
      </c>
      <c r="AB7536">
        <v>1221651</v>
      </c>
      <c r="AC7536">
        <v>712986</v>
      </c>
      <c r="AD7536">
        <v>508665</v>
      </c>
      <c r="AE7536" t="s">
        <v>78</v>
      </c>
      <c r="AF7536" t="s">
        <v>75</v>
      </c>
      <c r="AG7536" t="s">
        <v>240</v>
      </c>
      <c r="AH7536" t="s">
        <v>144</v>
      </c>
      <c r="AI7536" t="s">
        <v>139</v>
      </c>
      <c r="AJ7536" t="str">
        <f t="shared" si="117"/>
        <v>Feb</v>
      </c>
    </row>
    <row r="7537" spans="1:36" x14ac:dyDescent="0.3">
      <c r="A7537" t="s">
        <v>16128</v>
      </c>
      <c r="B7537" s="33">
        <v>45721</v>
      </c>
      <c r="C7537" t="s">
        <v>99</v>
      </c>
      <c r="D7537" t="s">
        <v>16129</v>
      </c>
      <c r="E7537" t="s">
        <v>175</v>
      </c>
      <c r="F7537" t="s">
        <v>180</v>
      </c>
      <c r="G7537" t="s">
        <v>163</v>
      </c>
      <c r="H7537" t="s">
        <v>160</v>
      </c>
      <c r="I7537">
        <v>1970</v>
      </c>
      <c r="J7537" t="s">
        <v>744</v>
      </c>
      <c r="K7537" t="s">
        <v>3324</v>
      </c>
      <c r="L7537" t="s">
        <v>377</v>
      </c>
      <c r="M7537" t="s">
        <v>3324</v>
      </c>
      <c r="N7537">
        <v>262</v>
      </c>
      <c r="O7537">
        <v>0</v>
      </c>
      <c r="P7537">
        <v>-10</v>
      </c>
      <c r="Q7537" t="s">
        <v>70</v>
      </c>
      <c r="R7537" t="s">
        <v>238</v>
      </c>
      <c r="S7537" t="s">
        <v>239</v>
      </c>
      <c r="T7537">
        <v>189</v>
      </c>
      <c r="U7537">
        <v>152</v>
      </c>
      <c r="V7537">
        <v>80.42</v>
      </c>
      <c r="W7537" t="s">
        <v>133</v>
      </c>
      <c r="X7537">
        <v>9242</v>
      </c>
      <c r="Y7537">
        <v>1404784</v>
      </c>
      <c r="Z7537">
        <v>50160</v>
      </c>
      <c r="AA7537">
        <v>71288</v>
      </c>
      <c r="AB7537">
        <v>1526232</v>
      </c>
      <c r="AC7537">
        <v>1068471</v>
      </c>
      <c r="AD7537">
        <v>457761</v>
      </c>
      <c r="AE7537" t="s">
        <v>75</v>
      </c>
      <c r="AF7537" t="s">
        <v>81</v>
      </c>
      <c r="AG7537" t="s">
        <v>240</v>
      </c>
      <c r="AH7537" t="s">
        <v>144</v>
      </c>
      <c r="AI7537" t="s">
        <v>139</v>
      </c>
      <c r="AJ7537" t="str">
        <f t="shared" si="117"/>
        <v>Mar</v>
      </c>
    </row>
    <row r="7538" spans="1:36" x14ac:dyDescent="0.3">
      <c r="A7538" t="s">
        <v>16130</v>
      </c>
      <c r="B7538" s="33">
        <v>45894</v>
      </c>
      <c r="C7538" t="s">
        <v>97</v>
      </c>
      <c r="D7538" t="s">
        <v>16131</v>
      </c>
      <c r="E7538" t="s">
        <v>175</v>
      </c>
      <c r="F7538" t="s">
        <v>180</v>
      </c>
      <c r="G7538" t="s">
        <v>163</v>
      </c>
      <c r="H7538" t="s">
        <v>160</v>
      </c>
      <c r="I7538">
        <v>1664</v>
      </c>
      <c r="J7538" t="s">
        <v>408</v>
      </c>
      <c r="K7538" t="s">
        <v>3693</v>
      </c>
      <c r="L7538" t="s">
        <v>4028</v>
      </c>
      <c r="M7538" t="s">
        <v>832</v>
      </c>
      <c r="N7538">
        <v>214</v>
      </c>
      <c r="O7538">
        <v>50</v>
      </c>
      <c r="P7538">
        <v>36</v>
      </c>
      <c r="Q7538" t="s">
        <v>76</v>
      </c>
      <c r="R7538" t="s">
        <v>238</v>
      </c>
      <c r="S7538" t="s">
        <v>239</v>
      </c>
      <c r="T7538">
        <v>180</v>
      </c>
      <c r="U7538">
        <v>110</v>
      </c>
      <c r="V7538">
        <v>61.11</v>
      </c>
      <c r="W7538" t="s">
        <v>133</v>
      </c>
      <c r="X7538">
        <v>6625</v>
      </c>
      <c r="Y7538">
        <v>728750</v>
      </c>
      <c r="Z7538">
        <v>49280</v>
      </c>
      <c r="AA7538">
        <v>66550</v>
      </c>
      <c r="AB7538">
        <v>844580</v>
      </c>
      <c r="AC7538">
        <v>632764</v>
      </c>
      <c r="AD7538">
        <v>211816</v>
      </c>
      <c r="AE7538" t="s">
        <v>75</v>
      </c>
      <c r="AF7538" t="s">
        <v>81</v>
      </c>
      <c r="AG7538" t="s">
        <v>240</v>
      </c>
      <c r="AH7538" t="s">
        <v>147</v>
      </c>
      <c r="AI7538" t="s">
        <v>139</v>
      </c>
      <c r="AJ7538" t="str">
        <f t="shared" si="117"/>
        <v>Aug</v>
      </c>
    </row>
    <row r="7539" spans="1:36" x14ac:dyDescent="0.3">
      <c r="A7539" t="s">
        <v>16132</v>
      </c>
      <c r="B7539" s="33">
        <v>45772</v>
      </c>
      <c r="C7539" t="s">
        <v>97</v>
      </c>
      <c r="D7539" t="s">
        <v>16133</v>
      </c>
      <c r="E7539" t="s">
        <v>174</v>
      </c>
      <c r="F7539" t="s">
        <v>175</v>
      </c>
      <c r="G7539" t="s">
        <v>158</v>
      </c>
      <c r="H7539" t="s">
        <v>163</v>
      </c>
      <c r="I7539">
        <v>2328</v>
      </c>
      <c r="J7539" t="s">
        <v>353</v>
      </c>
      <c r="K7539" t="s">
        <v>1003</v>
      </c>
      <c r="L7539" t="s">
        <v>353</v>
      </c>
      <c r="M7539" t="s">
        <v>1003</v>
      </c>
      <c r="N7539">
        <v>301</v>
      </c>
      <c r="O7539">
        <v>0</v>
      </c>
      <c r="P7539">
        <v>0</v>
      </c>
      <c r="Q7539" t="s">
        <v>70</v>
      </c>
      <c r="R7539" t="s">
        <v>238</v>
      </c>
      <c r="S7539" t="s">
        <v>239</v>
      </c>
      <c r="T7539">
        <v>189</v>
      </c>
      <c r="U7539">
        <v>149</v>
      </c>
      <c r="V7539">
        <v>78.84</v>
      </c>
      <c r="W7539" t="s">
        <v>133</v>
      </c>
      <c r="X7539">
        <v>10504</v>
      </c>
      <c r="Y7539">
        <v>1565096</v>
      </c>
      <c r="Z7539">
        <v>42614</v>
      </c>
      <c r="AA7539">
        <v>117859</v>
      </c>
      <c r="AB7539">
        <v>1725569</v>
      </c>
      <c r="AC7539">
        <v>1273872</v>
      </c>
      <c r="AD7539">
        <v>451697</v>
      </c>
      <c r="AE7539" t="s">
        <v>78</v>
      </c>
      <c r="AF7539" t="s">
        <v>75</v>
      </c>
      <c r="AG7539" t="s">
        <v>240</v>
      </c>
      <c r="AH7539" t="s">
        <v>146</v>
      </c>
      <c r="AI7539" t="s">
        <v>139</v>
      </c>
      <c r="AJ7539" t="str">
        <f t="shared" si="117"/>
        <v>Apr</v>
      </c>
    </row>
    <row r="7540" spans="1:36" x14ac:dyDescent="0.3">
      <c r="A7540" t="s">
        <v>16134</v>
      </c>
      <c r="B7540" s="33">
        <v>46019</v>
      </c>
      <c r="C7540" t="s">
        <v>95</v>
      </c>
      <c r="D7540" t="s">
        <v>16135</v>
      </c>
      <c r="E7540" t="s">
        <v>173</v>
      </c>
      <c r="F7540" t="s">
        <v>176</v>
      </c>
      <c r="G7540" t="s">
        <v>161</v>
      </c>
      <c r="H7540" t="s">
        <v>156</v>
      </c>
      <c r="I7540">
        <v>2372</v>
      </c>
      <c r="J7540" t="s">
        <v>266</v>
      </c>
      <c r="K7540" t="s">
        <v>3037</v>
      </c>
      <c r="L7540" t="s">
        <v>1069</v>
      </c>
      <c r="M7540" t="s">
        <v>758</v>
      </c>
      <c r="N7540">
        <v>292</v>
      </c>
      <c r="O7540">
        <v>52</v>
      </c>
      <c r="P7540">
        <v>60</v>
      </c>
      <c r="Q7540" t="s">
        <v>76</v>
      </c>
      <c r="R7540" t="s">
        <v>238</v>
      </c>
      <c r="S7540" t="s">
        <v>239</v>
      </c>
      <c r="T7540">
        <v>180</v>
      </c>
      <c r="U7540">
        <v>130</v>
      </c>
      <c r="V7540">
        <v>72.22</v>
      </c>
      <c r="W7540" t="s">
        <v>133</v>
      </c>
      <c r="X7540">
        <v>10824</v>
      </c>
      <c r="Y7540">
        <v>1407120</v>
      </c>
      <c r="Z7540">
        <v>59800</v>
      </c>
      <c r="AA7540">
        <v>26780</v>
      </c>
      <c r="AB7540">
        <v>1493700</v>
      </c>
      <c r="AC7540">
        <v>952994</v>
      </c>
      <c r="AD7540">
        <v>540706</v>
      </c>
      <c r="AE7540" t="s">
        <v>78</v>
      </c>
      <c r="AF7540" t="s">
        <v>81</v>
      </c>
      <c r="AG7540" t="s">
        <v>240</v>
      </c>
      <c r="AH7540" t="s">
        <v>147</v>
      </c>
      <c r="AI7540" t="s">
        <v>140</v>
      </c>
      <c r="AJ7540" t="str">
        <f t="shared" si="117"/>
        <v>Dec</v>
      </c>
    </row>
    <row r="7541" spans="1:36" x14ac:dyDescent="0.3">
      <c r="A7541" t="s">
        <v>16136</v>
      </c>
      <c r="B7541" s="33">
        <v>45936</v>
      </c>
      <c r="C7541" t="s">
        <v>96</v>
      </c>
      <c r="D7541" t="s">
        <v>16137</v>
      </c>
      <c r="E7541" t="s">
        <v>175</v>
      </c>
      <c r="F7541" t="s">
        <v>179</v>
      </c>
      <c r="G7541" t="s">
        <v>163</v>
      </c>
      <c r="H7541" t="s">
        <v>166</v>
      </c>
      <c r="I7541">
        <v>1442</v>
      </c>
      <c r="J7541" t="s">
        <v>258</v>
      </c>
      <c r="K7541" t="s">
        <v>2345</v>
      </c>
      <c r="L7541" t="s">
        <v>590</v>
      </c>
      <c r="M7541" t="s">
        <v>1541</v>
      </c>
      <c r="N7541">
        <v>215</v>
      </c>
      <c r="O7541">
        <v>21</v>
      </c>
      <c r="P7541">
        <v>28</v>
      </c>
      <c r="Q7541" t="s">
        <v>73</v>
      </c>
      <c r="R7541" t="s">
        <v>238</v>
      </c>
      <c r="S7541" t="s">
        <v>239</v>
      </c>
      <c r="T7541">
        <v>189</v>
      </c>
      <c r="U7541">
        <v>175</v>
      </c>
      <c r="V7541">
        <v>92.59</v>
      </c>
      <c r="W7541" t="s">
        <v>135</v>
      </c>
      <c r="X7541">
        <v>9247</v>
      </c>
      <c r="Y7541">
        <v>1618225</v>
      </c>
      <c r="Z7541">
        <v>48300</v>
      </c>
      <c r="AA7541">
        <v>88725</v>
      </c>
      <c r="AB7541">
        <v>1755250</v>
      </c>
      <c r="AC7541">
        <v>1359079</v>
      </c>
      <c r="AD7541">
        <v>396171</v>
      </c>
      <c r="AE7541" t="s">
        <v>75</v>
      </c>
      <c r="AF7541" t="s">
        <v>72</v>
      </c>
      <c r="AG7541" t="s">
        <v>240</v>
      </c>
      <c r="AH7541" t="s">
        <v>145</v>
      </c>
      <c r="AI7541" t="s">
        <v>140</v>
      </c>
      <c r="AJ7541" t="str">
        <f t="shared" si="117"/>
        <v>Oct</v>
      </c>
    </row>
    <row r="7542" spans="1:36" x14ac:dyDescent="0.3">
      <c r="A7542" t="s">
        <v>16138</v>
      </c>
      <c r="B7542" s="33">
        <v>45928</v>
      </c>
      <c r="C7542" t="s">
        <v>99</v>
      </c>
      <c r="D7542" t="s">
        <v>16139</v>
      </c>
      <c r="E7542" t="s">
        <v>176</v>
      </c>
      <c r="F7542" t="s">
        <v>174</v>
      </c>
      <c r="G7542" t="s">
        <v>156</v>
      </c>
      <c r="H7542" t="s">
        <v>158</v>
      </c>
      <c r="I7542">
        <v>880</v>
      </c>
      <c r="J7542" t="s">
        <v>636</v>
      </c>
      <c r="K7542" t="s">
        <v>641</v>
      </c>
      <c r="L7542" t="s">
        <v>1417</v>
      </c>
      <c r="M7542" t="s">
        <v>2493</v>
      </c>
      <c r="N7542">
        <v>146</v>
      </c>
      <c r="O7542">
        <v>22</v>
      </c>
      <c r="P7542">
        <v>9</v>
      </c>
      <c r="Q7542" t="s">
        <v>73</v>
      </c>
      <c r="R7542" t="s">
        <v>238</v>
      </c>
      <c r="S7542" t="s">
        <v>239</v>
      </c>
      <c r="T7542">
        <v>180</v>
      </c>
      <c r="U7542">
        <v>131</v>
      </c>
      <c r="V7542">
        <v>72.78</v>
      </c>
      <c r="W7542" t="s">
        <v>135</v>
      </c>
      <c r="X7542">
        <v>7521</v>
      </c>
      <c r="Y7542">
        <v>985251</v>
      </c>
      <c r="Z7542">
        <v>38121</v>
      </c>
      <c r="AA7542">
        <v>46636</v>
      </c>
      <c r="AB7542">
        <v>1070008</v>
      </c>
      <c r="AC7542">
        <v>745538</v>
      </c>
      <c r="AD7542">
        <v>324470</v>
      </c>
      <c r="AE7542" t="s">
        <v>81</v>
      </c>
      <c r="AF7542" t="s">
        <v>78</v>
      </c>
      <c r="AG7542" t="s">
        <v>240</v>
      </c>
      <c r="AH7542" t="s">
        <v>144</v>
      </c>
      <c r="AI7542" t="s">
        <v>139</v>
      </c>
      <c r="AJ7542" t="str">
        <f t="shared" si="117"/>
        <v>Sep</v>
      </c>
    </row>
    <row r="7543" spans="1:36" x14ac:dyDescent="0.3">
      <c r="A7543" t="s">
        <v>16140</v>
      </c>
      <c r="B7543" s="33">
        <v>45921</v>
      </c>
      <c r="C7543" t="s">
        <v>97</v>
      </c>
      <c r="D7543" t="s">
        <v>407</v>
      </c>
      <c r="E7543" t="s">
        <v>179</v>
      </c>
      <c r="F7543" t="s">
        <v>181</v>
      </c>
      <c r="G7543" t="s">
        <v>166</v>
      </c>
      <c r="H7543" t="s">
        <v>159</v>
      </c>
      <c r="I7543">
        <v>1921</v>
      </c>
      <c r="J7543" t="s">
        <v>626</v>
      </c>
      <c r="K7543" t="s">
        <v>781</v>
      </c>
      <c r="L7543" t="s">
        <v>277</v>
      </c>
      <c r="M7543" t="s">
        <v>545</v>
      </c>
      <c r="N7543">
        <v>254</v>
      </c>
      <c r="O7543">
        <v>28</v>
      </c>
      <c r="P7543">
        <v>58</v>
      </c>
      <c r="Q7543" t="s">
        <v>76</v>
      </c>
      <c r="R7543" t="s">
        <v>238</v>
      </c>
      <c r="S7543" t="s">
        <v>239</v>
      </c>
      <c r="T7543">
        <v>189</v>
      </c>
      <c r="U7543">
        <v>120</v>
      </c>
      <c r="V7543">
        <v>63.49</v>
      </c>
      <c r="W7543" t="s">
        <v>133</v>
      </c>
      <c r="X7543">
        <v>4386</v>
      </c>
      <c r="Y7543">
        <v>526320</v>
      </c>
      <c r="Z7543">
        <v>37560</v>
      </c>
      <c r="AA7543">
        <v>62160</v>
      </c>
      <c r="AB7543">
        <v>626040</v>
      </c>
      <c r="AC7543">
        <v>477858</v>
      </c>
      <c r="AD7543">
        <v>148182</v>
      </c>
      <c r="AE7543" t="s">
        <v>72</v>
      </c>
      <c r="AF7543" t="s">
        <v>81</v>
      </c>
      <c r="AG7543" t="s">
        <v>240</v>
      </c>
      <c r="AH7543" t="s">
        <v>144</v>
      </c>
      <c r="AI7543" t="s">
        <v>139</v>
      </c>
      <c r="AJ7543" t="str">
        <f t="shared" si="117"/>
        <v>Sep</v>
      </c>
    </row>
    <row r="7544" spans="1:36" x14ac:dyDescent="0.3">
      <c r="A7544" t="s">
        <v>16141</v>
      </c>
      <c r="B7544" s="33">
        <v>45951</v>
      </c>
      <c r="C7544" t="s">
        <v>93</v>
      </c>
      <c r="D7544" t="s">
        <v>14186</v>
      </c>
      <c r="E7544" t="s">
        <v>178</v>
      </c>
      <c r="F7544" t="s">
        <v>172</v>
      </c>
      <c r="G7544" t="s">
        <v>157</v>
      </c>
      <c r="H7544" t="s">
        <v>155</v>
      </c>
      <c r="I7544">
        <v>1147</v>
      </c>
      <c r="J7544" t="s">
        <v>336</v>
      </c>
      <c r="K7544" t="s">
        <v>1965</v>
      </c>
      <c r="L7544" t="s">
        <v>2005</v>
      </c>
      <c r="M7544" t="s">
        <v>872</v>
      </c>
      <c r="N7544">
        <v>152</v>
      </c>
      <c r="O7544">
        <v>11</v>
      </c>
      <c r="P7544">
        <v>38</v>
      </c>
      <c r="Q7544" t="s">
        <v>76</v>
      </c>
      <c r="R7544" t="s">
        <v>238</v>
      </c>
      <c r="S7544" t="s">
        <v>239</v>
      </c>
      <c r="T7544">
        <v>220</v>
      </c>
      <c r="U7544">
        <v>119</v>
      </c>
      <c r="V7544">
        <v>54.09</v>
      </c>
      <c r="W7544" t="s">
        <v>133</v>
      </c>
      <c r="X7544">
        <v>8588</v>
      </c>
      <c r="Y7544">
        <v>1021972</v>
      </c>
      <c r="Z7544">
        <v>35462</v>
      </c>
      <c r="AA7544">
        <v>65450</v>
      </c>
      <c r="AB7544">
        <v>1122884</v>
      </c>
      <c r="AC7544">
        <v>715438</v>
      </c>
      <c r="AD7544">
        <v>407446</v>
      </c>
      <c r="AE7544" t="s">
        <v>75</v>
      </c>
      <c r="AF7544" t="s">
        <v>81</v>
      </c>
      <c r="AG7544" t="s">
        <v>240</v>
      </c>
      <c r="AH7544" t="s">
        <v>144</v>
      </c>
      <c r="AI7544" t="s">
        <v>139</v>
      </c>
      <c r="AJ7544" t="str">
        <f t="shared" si="117"/>
        <v>Oct</v>
      </c>
    </row>
    <row r="7545" spans="1:36" x14ac:dyDescent="0.3">
      <c r="A7545" t="s">
        <v>16142</v>
      </c>
      <c r="B7545" s="33">
        <v>45699</v>
      </c>
      <c r="C7545" t="s">
        <v>96</v>
      </c>
      <c r="D7545" t="s">
        <v>16143</v>
      </c>
      <c r="E7545" t="s">
        <v>180</v>
      </c>
      <c r="F7545" t="s">
        <v>174</v>
      </c>
      <c r="G7545" t="s">
        <v>160</v>
      </c>
      <c r="H7545" t="s">
        <v>158</v>
      </c>
      <c r="I7545">
        <v>1270</v>
      </c>
      <c r="J7545" t="s">
        <v>357</v>
      </c>
      <c r="K7545" t="s">
        <v>2036</v>
      </c>
      <c r="L7545" t="s">
        <v>894</v>
      </c>
      <c r="M7545" t="s">
        <v>3231</v>
      </c>
      <c r="N7545">
        <v>183</v>
      </c>
      <c r="O7545">
        <v>24</v>
      </c>
      <c r="P7545">
        <v>18</v>
      </c>
      <c r="Q7545" t="s">
        <v>73</v>
      </c>
      <c r="R7545" t="s">
        <v>238</v>
      </c>
      <c r="S7545" t="s">
        <v>239</v>
      </c>
      <c r="T7545">
        <v>180</v>
      </c>
      <c r="U7545">
        <v>143</v>
      </c>
      <c r="V7545">
        <v>79.44</v>
      </c>
      <c r="W7545" t="s">
        <v>135</v>
      </c>
      <c r="X7545">
        <v>8766</v>
      </c>
      <c r="Y7545">
        <v>1253538</v>
      </c>
      <c r="Z7545">
        <v>30745</v>
      </c>
      <c r="AA7545">
        <v>58773</v>
      </c>
      <c r="AB7545">
        <v>1343056</v>
      </c>
      <c r="AC7545">
        <v>1015782</v>
      </c>
      <c r="AD7545">
        <v>327274</v>
      </c>
      <c r="AE7545" t="s">
        <v>81</v>
      </c>
      <c r="AF7545" t="s">
        <v>78</v>
      </c>
      <c r="AG7545" t="s">
        <v>240</v>
      </c>
      <c r="AH7545" t="s">
        <v>144</v>
      </c>
      <c r="AI7545" t="s">
        <v>139</v>
      </c>
      <c r="AJ7545" t="str">
        <f t="shared" si="117"/>
        <v>Feb</v>
      </c>
    </row>
    <row r="7546" spans="1:36" x14ac:dyDescent="0.3">
      <c r="A7546" t="s">
        <v>16144</v>
      </c>
      <c r="B7546" s="33">
        <v>45954</v>
      </c>
      <c r="C7546" t="s">
        <v>95</v>
      </c>
      <c r="D7546" t="s">
        <v>16145</v>
      </c>
      <c r="E7546" t="s">
        <v>179</v>
      </c>
      <c r="F7546" t="s">
        <v>180</v>
      </c>
      <c r="G7546" t="s">
        <v>166</v>
      </c>
      <c r="H7546" t="s">
        <v>160</v>
      </c>
      <c r="I7546">
        <v>2066</v>
      </c>
      <c r="J7546" t="s">
        <v>477</v>
      </c>
      <c r="K7546" t="s">
        <v>3336</v>
      </c>
      <c r="L7546" t="s">
        <v>477</v>
      </c>
      <c r="M7546" t="s">
        <v>3336</v>
      </c>
      <c r="N7546">
        <v>258</v>
      </c>
      <c r="O7546">
        <v>0</v>
      </c>
      <c r="P7546">
        <v>-10</v>
      </c>
      <c r="Q7546" t="s">
        <v>70</v>
      </c>
      <c r="R7546" t="s">
        <v>238</v>
      </c>
      <c r="S7546" t="s">
        <v>239</v>
      </c>
      <c r="T7546">
        <v>180</v>
      </c>
      <c r="U7546">
        <v>108</v>
      </c>
      <c r="V7546">
        <v>60</v>
      </c>
      <c r="W7546" t="s">
        <v>133</v>
      </c>
      <c r="X7546">
        <v>7826</v>
      </c>
      <c r="Y7546">
        <v>845208</v>
      </c>
      <c r="Z7546">
        <v>31428</v>
      </c>
      <c r="AA7546">
        <v>57780</v>
      </c>
      <c r="AB7546">
        <v>934416</v>
      </c>
      <c r="AC7546">
        <v>567511</v>
      </c>
      <c r="AD7546">
        <v>366905</v>
      </c>
      <c r="AE7546" t="s">
        <v>72</v>
      </c>
      <c r="AF7546" t="s">
        <v>81</v>
      </c>
      <c r="AG7546" t="s">
        <v>240</v>
      </c>
      <c r="AH7546" t="s">
        <v>144</v>
      </c>
      <c r="AI7546" t="s">
        <v>140</v>
      </c>
      <c r="AJ7546" t="str">
        <f t="shared" si="117"/>
        <v>Oct</v>
      </c>
    </row>
    <row r="7547" spans="1:36" x14ac:dyDescent="0.3">
      <c r="A7547" t="s">
        <v>16146</v>
      </c>
      <c r="B7547" s="33">
        <v>45878</v>
      </c>
      <c r="C7547" t="s">
        <v>99</v>
      </c>
      <c r="D7547" t="s">
        <v>16147</v>
      </c>
      <c r="E7547" t="s">
        <v>177</v>
      </c>
      <c r="F7547" t="s">
        <v>173</v>
      </c>
      <c r="G7547" t="s">
        <v>162</v>
      </c>
      <c r="H7547" t="s">
        <v>161</v>
      </c>
      <c r="I7547">
        <v>1788</v>
      </c>
      <c r="J7547" t="s">
        <v>248</v>
      </c>
      <c r="K7547" t="s">
        <v>653</v>
      </c>
      <c r="L7547" t="s">
        <v>600</v>
      </c>
      <c r="M7547" t="s">
        <v>956</v>
      </c>
      <c r="N7547">
        <v>260</v>
      </c>
      <c r="O7547">
        <v>30</v>
      </c>
      <c r="P7547">
        <v>24</v>
      </c>
      <c r="Q7547" t="s">
        <v>73</v>
      </c>
      <c r="R7547" t="s">
        <v>238</v>
      </c>
      <c r="S7547" t="s">
        <v>239</v>
      </c>
      <c r="T7547">
        <v>189</v>
      </c>
      <c r="U7547">
        <v>105</v>
      </c>
      <c r="V7547">
        <v>55.56</v>
      </c>
      <c r="W7547" t="s">
        <v>133</v>
      </c>
      <c r="X7547">
        <v>7389</v>
      </c>
      <c r="Y7547">
        <v>775845</v>
      </c>
      <c r="Z7547">
        <v>36855</v>
      </c>
      <c r="AA7547">
        <v>23415</v>
      </c>
      <c r="AB7547">
        <v>836115</v>
      </c>
      <c r="AC7547">
        <v>592061</v>
      </c>
      <c r="AD7547">
        <v>244054</v>
      </c>
      <c r="AE7547" t="s">
        <v>78</v>
      </c>
      <c r="AF7547" t="s">
        <v>78</v>
      </c>
      <c r="AG7547" t="s">
        <v>240</v>
      </c>
      <c r="AH7547" t="s">
        <v>146</v>
      </c>
      <c r="AI7547" t="s">
        <v>140</v>
      </c>
      <c r="AJ7547" t="str">
        <f t="shared" si="117"/>
        <v>Aug</v>
      </c>
    </row>
    <row r="7548" spans="1:36" x14ac:dyDescent="0.3">
      <c r="A7548" t="s">
        <v>16148</v>
      </c>
      <c r="B7548" s="33">
        <v>45945</v>
      </c>
      <c r="C7548" t="s">
        <v>93</v>
      </c>
      <c r="D7548" t="s">
        <v>6332</v>
      </c>
      <c r="E7548" t="s">
        <v>180</v>
      </c>
      <c r="F7548" t="s">
        <v>172</v>
      </c>
      <c r="G7548" t="s">
        <v>160</v>
      </c>
      <c r="H7548" t="s">
        <v>155</v>
      </c>
      <c r="I7548">
        <v>2066</v>
      </c>
      <c r="J7548" t="s">
        <v>560</v>
      </c>
      <c r="K7548" t="s">
        <v>561</v>
      </c>
      <c r="L7548" t="s">
        <v>385</v>
      </c>
      <c r="M7548" t="s">
        <v>642</v>
      </c>
      <c r="N7548">
        <v>245</v>
      </c>
      <c r="O7548">
        <v>0</v>
      </c>
      <c r="P7548">
        <v>9</v>
      </c>
      <c r="Q7548" t="s">
        <v>73</v>
      </c>
      <c r="R7548" t="s">
        <v>238</v>
      </c>
      <c r="S7548" t="s">
        <v>239</v>
      </c>
      <c r="T7548">
        <v>180</v>
      </c>
      <c r="U7548">
        <v>165</v>
      </c>
      <c r="V7548">
        <v>91.67</v>
      </c>
      <c r="W7548" t="s">
        <v>135</v>
      </c>
      <c r="X7548">
        <v>9308</v>
      </c>
      <c r="Y7548">
        <v>1535820</v>
      </c>
      <c r="Z7548">
        <v>28215</v>
      </c>
      <c r="AA7548">
        <v>104610</v>
      </c>
      <c r="AB7548">
        <v>1668645</v>
      </c>
      <c r="AC7548">
        <v>1130690</v>
      </c>
      <c r="AD7548">
        <v>537955</v>
      </c>
      <c r="AE7548" t="s">
        <v>81</v>
      </c>
      <c r="AF7548" t="s">
        <v>81</v>
      </c>
      <c r="AG7548" t="s">
        <v>240</v>
      </c>
      <c r="AH7548" t="s">
        <v>144</v>
      </c>
      <c r="AI7548" t="s">
        <v>138</v>
      </c>
      <c r="AJ7548" t="str">
        <f t="shared" si="117"/>
        <v>Oct</v>
      </c>
    </row>
    <row r="7549" spans="1:36" x14ac:dyDescent="0.3">
      <c r="A7549" t="s">
        <v>16149</v>
      </c>
      <c r="B7549" s="33">
        <v>45702</v>
      </c>
      <c r="C7549" t="s">
        <v>93</v>
      </c>
      <c r="D7549" t="s">
        <v>16150</v>
      </c>
      <c r="E7549" t="s">
        <v>177</v>
      </c>
      <c r="F7549" t="s">
        <v>179</v>
      </c>
      <c r="G7549" t="s">
        <v>162</v>
      </c>
      <c r="H7549" t="s">
        <v>166</v>
      </c>
      <c r="I7549">
        <v>1153</v>
      </c>
      <c r="J7549" t="s">
        <v>258</v>
      </c>
      <c r="K7549" t="s">
        <v>392</v>
      </c>
      <c r="L7549" t="s">
        <v>3945</v>
      </c>
      <c r="M7549" t="s">
        <v>1286</v>
      </c>
      <c r="N7549">
        <v>186</v>
      </c>
      <c r="O7549">
        <v>14</v>
      </c>
      <c r="P7549">
        <v>40</v>
      </c>
      <c r="Q7549" t="s">
        <v>76</v>
      </c>
      <c r="R7549" t="s">
        <v>238</v>
      </c>
      <c r="S7549" t="s">
        <v>239</v>
      </c>
      <c r="T7549">
        <v>189</v>
      </c>
      <c r="U7549">
        <v>167</v>
      </c>
      <c r="V7549">
        <v>88.36</v>
      </c>
      <c r="W7549" t="s">
        <v>133</v>
      </c>
      <c r="X7549">
        <v>10349</v>
      </c>
      <c r="Y7549">
        <v>1728283</v>
      </c>
      <c r="Z7549">
        <v>77822</v>
      </c>
      <c r="AA7549">
        <v>34569</v>
      </c>
      <c r="AB7549">
        <v>1840674</v>
      </c>
      <c r="AC7549">
        <v>1290582</v>
      </c>
      <c r="AD7549">
        <v>550092</v>
      </c>
      <c r="AE7549" t="s">
        <v>78</v>
      </c>
      <c r="AF7549" t="s">
        <v>72</v>
      </c>
      <c r="AG7549" t="s">
        <v>240</v>
      </c>
      <c r="AH7549" t="s">
        <v>144</v>
      </c>
      <c r="AI7549" t="s">
        <v>138</v>
      </c>
      <c r="AJ7549" t="str">
        <f t="shared" si="117"/>
        <v>Feb</v>
      </c>
    </row>
    <row r="7550" spans="1:36" x14ac:dyDescent="0.3">
      <c r="A7550" t="s">
        <v>16151</v>
      </c>
      <c r="B7550" s="33">
        <v>45759</v>
      </c>
      <c r="C7550" t="s">
        <v>98</v>
      </c>
      <c r="D7550" t="s">
        <v>16152</v>
      </c>
      <c r="E7550" t="s">
        <v>176</v>
      </c>
      <c r="F7550" t="s">
        <v>175</v>
      </c>
      <c r="G7550" t="s">
        <v>156</v>
      </c>
      <c r="H7550" t="s">
        <v>163</v>
      </c>
      <c r="I7550">
        <v>952</v>
      </c>
      <c r="J7550" t="s">
        <v>391</v>
      </c>
      <c r="K7550" t="s">
        <v>333</v>
      </c>
      <c r="L7550" t="s">
        <v>615</v>
      </c>
      <c r="M7550" t="s">
        <v>1294</v>
      </c>
      <c r="N7550">
        <v>158</v>
      </c>
      <c r="O7550">
        <v>0</v>
      </c>
      <c r="P7550">
        <v>3</v>
      </c>
      <c r="Q7550" t="s">
        <v>70</v>
      </c>
      <c r="R7550" t="s">
        <v>238</v>
      </c>
      <c r="S7550" t="s">
        <v>239</v>
      </c>
      <c r="T7550">
        <v>150</v>
      </c>
      <c r="U7550">
        <v>117</v>
      </c>
      <c r="V7550">
        <v>78</v>
      </c>
      <c r="W7550" t="s">
        <v>133</v>
      </c>
      <c r="X7550">
        <v>6994</v>
      </c>
      <c r="Y7550">
        <v>818298</v>
      </c>
      <c r="Z7550">
        <v>34398</v>
      </c>
      <c r="AA7550">
        <v>18135</v>
      </c>
      <c r="AB7550">
        <v>870831</v>
      </c>
      <c r="AC7550">
        <v>621018</v>
      </c>
      <c r="AD7550">
        <v>249813</v>
      </c>
      <c r="AE7550" t="s">
        <v>81</v>
      </c>
      <c r="AF7550" t="s">
        <v>75</v>
      </c>
      <c r="AG7550" t="s">
        <v>240</v>
      </c>
      <c r="AH7550" t="s">
        <v>144</v>
      </c>
      <c r="AI7550" t="s">
        <v>139</v>
      </c>
      <c r="AJ7550" t="str">
        <f t="shared" si="117"/>
        <v>Apr</v>
      </c>
    </row>
    <row r="7551" spans="1:36" x14ac:dyDescent="0.3">
      <c r="A7551" t="s">
        <v>16153</v>
      </c>
      <c r="B7551" s="33">
        <v>45777</v>
      </c>
      <c r="C7551" t="s">
        <v>93</v>
      </c>
      <c r="D7551" t="s">
        <v>16154</v>
      </c>
      <c r="E7551" t="s">
        <v>176</v>
      </c>
      <c r="F7551" t="s">
        <v>180</v>
      </c>
      <c r="G7551" t="s">
        <v>156</v>
      </c>
      <c r="H7551" t="s">
        <v>160</v>
      </c>
      <c r="I7551">
        <v>1636</v>
      </c>
      <c r="J7551" t="s">
        <v>508</v>
      </c>
      <c r="K7551" t="s">
        <v>2696</v>
      </c>
      <c r="L7551" t="s">
        <v>633</v>
      </c>
      <c r="M7551" t="s">
        <v>2696</v>
      </c>
      <c r="N7551">
        <v>228</v>
      </c>
      <c r="O7551">
        <v>0</v>
      </c>
      <c r="P7551">
        <v>-10</v>
      </c>
      <c r="Q7551" t="s">
        <v>70</v>
      </c>
      <c r="R7551" t="s">
        <v>238</v>
      </c>
      <c r="S7551" t="s">
        <v>239</v>
      </c>
      <c r="T7551">
        <v>180</v>
      </c>
      <c r="U7551">
        <v>153</v>
      </c>
      <c r="V7551">
        <v>85</v>
      </c>
      <c r="W7551" t="s">
        <v>133</v>
      </c>
      <c r="X7551">
        <v>5689</v>
      </c>
      <c r="Y7551">
        <v>870417</v>
      </c>
      <c r="Z7551">
        <v>44676</v>
      </c>
      <c r="AA7551">
        <v>84303</v>
      </c>
      <c r="AB7551">
        <v>999396</v>
      </c>
      <c r="AC7551">
        <v>786143</v>
      </c>
      <c r="AD7551">
        <v>213253</v>
      </c>
      <c r="AE7551" t="s">
        <v>81</v>
      </c>
      <c r="AF7551" t="s">
        <v>81</v>
      </c>
      <c r="AG7551" t="s">
        <v>240</v>
      </c>
      <c r="AH7551" t="s">
        <v>144</v>
      </c>
      <c r="AI7551" t="s">
        <v>139</v>
      </c>
      <c r="AJ7551" t="str">
        <f t="shared" si="117"/>
        <v>Apr</v>
      </c>
    </row>
    <row r="7552" spans="1:36" x14ac:dyDescent="0.3">
      <c r="A7552" t="s">
        <v>16155</v>
      </c>
      <c r="B7552" s="33">
        <v>45842</v>
      </c>
      <c r="C7552" t="s">
        <v>97</v>
      </c>
      <c r="D7552" t="s">
        <v>16156</v>
      </c>
      <c r="E7552" t="s">
        <v>176</v>
      </c>
      <c r="F7552" t="s">
        <v>178</v>
      </c>
      <c r="G7552" t="s">
        <v>156</v>
      </c>
      <c r="H7552" t="s">
        <v>157</v>
      </c>
      <c r="I7552">
        <v>636</v>
      </c>
      <c r="J7552" t="s">
        <v>304</v>
      </c>
      <c r="K7552" t="s">
        <v>1006</v>
      </c>
      <c r="L7552" t="s">
        <v>1510</v>
      </c>
      <c r="M7552" t="s">
        <v>913</v>
      </c>
      <c r="N7552">
        <v>98</v>
      </c>
      <c r="O7552">
        <v>30</v>
      </c>
      <c r="P7552">
        <v>34</v>
      </c>
      <c r="Q7552" t="s">
        <v>76</v>
      </c>
      <c r="R7552" t="s">
        <v>238</v>
      </c>
      <c r="S7552" t="s">
        <v>239</v>
      </c>
      <c r="T7552">
        <v>220</v>
      </c>
      <c r="U7552">
        <v>212</v>
      </c>
      <c r="V7552">
        <v>96.36</v>
      </c>
      <c r="W7552" t="s">
        <v>133</v>
      </c>
      <c r="X7552">
        <v>3842</v>
      </c>
      <c r="Y7552">
        <v>814504</v>
      </c>
      <c r="Z7552">
        <v>60632</v>
      </c>
      <c r="AA7552">
        <v>26076</v>
      </c>
      <c r="AB7552">
        <v>901212</v>
      </c>
      <c r="AC7552">
        <v>556996</v>
      </c>
      <c r="AD7552">
        <v>344216</v>
      </c>
      <c r="AE7552" t="s">
        <v>81</v>
      </c>
      <c r="AF7552" t="s">
        <v>75</v>
      </c>
      <c r="AG7552" t="s">
        <v>240</v>
      </c>
      <c r="AH7552" t="s">
        <v>144</v>
      </c>
      <c r="AI7552" t="s">
        <v>139</v>
      </c>
      <c r="AJ7552" t="str">
        <f t="shared" si="117"/>
        <v>Jul</v>
      </c>
    </row>
    <row r="7553" spans="1:36" x14ac:dyDescent="0.3">
      <c r="A7553" t="s">
        <v>16157</v>
      </c>
      <c r="B7553" s="33">
        <v>45737</v>
      </c>
      <c r="C7553" t="s">
        <v>93</v>
      </c>
      <c r="D7553" t="s">
        <v>16158</v>
      </c>
      <c r="E7553" t="s">
        <v>177</v>
      </c>
      <c r="F7553" t="s">
        <v>174</v>
      </c>
      <c r="G7553" t="s">
        <v>162</v>
      </c>
      <c r="H7553" t="s">
        <v>158</v>
      </c>
      <c r="I7553">
        <v>1970</v>
      </c>
      <c r="J7553" t="s">
        <v>581</v>
      </c>
      <c r="K7553" t="s">
        <v>1251</v>
      </c>
      <c r="L7553" t="s">
        <v>581</v>
      </c>
      <c r="M7553" t="s">
        <v>1219</v>
      </c>
      <c r="N7553">
        <v>264</v>
      </c>
      <c r="O7553">
        <v>0</v>
      </c>
      <c r="P7553">
        <v>22</v>
      </c>
      <c r="Q7553" t="s">
        <v>73</v>
      </c>
      <c r="R7553" t="s">
        <v>238</v>
      </c>
      <c r="S7553" t="s">
        <v>239</v>
      </c>
      <c r="T7553">
        <v>189</v>
      </c>
      <c r="U7553">
        <v>174</v>
      </c>
      <c r="V7553">
        <v>92.06</v>
      </c>
      <c r="W7553" t="s">
        <v>133</v>
      </c>
      <c r="X7553">
        <v>3933</v>
      </c>
      <c r="Y7553">
        <v>684342</v>
      </c>
      <c r="Z7553">
        <v>73080</v>
      </c>
      <c r="AA7553">
        <v>36366</v>
      </c>
      <c r="AB7553">
        <v>793788</v>
      </c>
      <c r="AC7553">
        <v>672075</v>
      </c>
      <c r="AD7553">
        <v>121713</v>
      </c>
      <c r="AE7553" t="s">
        <v>78</v>
      </c>
      <c r="AF7553" t="s">
        <v>78</v>
      </c>
      <c r="AG7553" t="s">
        <v>240</v>
      </c>
      <c r="AH7553" t="s">
        <v>145</v>
      </c>
      <c r="AI7553" t="s">
        <v>139</v>
      </c>
      <c r="AJ7553" t="str">
        <f t="shared" si="117"/>
        <v>Mar</v>
      </c>
    </row>
    <row r="7554" spans="1:36" x14ac:dyDescent="0.3">
      <c r="A7554" t="s">
        <v>16159</v>
      </c>
      <c r="B7554" s="33">
        <v>45753</v>
      </c>
      <c r="C7554" t="s">
        <v>93</v>
      </c>
      <c r="D7554" t="s">
        <v>16160</v>
      </c>
      <c r="E7554" t="s">
        <v>175</v>
      </c>
      <c r="F7554" t="s">
        <v>174</v>
      </c>
      <c r="G7554" t="s">
        <v>163</v>
      </c>
      <c r="H7554" t="s">
        <v>158</v>
      </c>
      <c r="I7554">
        <v>858</v>
      </c>
      <c r="J7554" t="s">
        <v>275</v>
      </c>
      <c r="K7554" t="s">
        <v>2513</v>
      </c>
      <c r="L7554" t="s">
        <v>626</v>
      </c>
      <c r="M7554" t="s">
        <v>2513</v>
      </c>
      <c r="N7554">
        <v>136</v>
      </c>
      <c r="O7554">
        <v>0</v>
      </c>
      <c r="P7554">
        <v>-7</v>
      </c>
      <c r="Q7554" t="s">
        <v>70</v>
      </c>
      <c r="R7554" t="s">
        <v>238</v>
      </c>
      <c r="S7554" t="s">
        <v>239</v>
      </c>
      <c r="T7554">
        <v>150</v>
      </c>
      <c r="U7554">
        <v>130</v>
      </c>
      <c r="V7554">
        <v>86.67</v>
      </c>
      <c r="W7554" t="s">
        <v>133</v>
      </c>
      <c r="X7554">
        <v>9141</v>
      </c>
      <c r="Y7554">
        <v>1188330</v>
      </c>
      <c r="Z7554">
        <v>21450</v>
      </c>
      <c r="AA7554">
        <v>69420</v>
      </c>
      <c r="AB7554">
        <v>1279200</v>
      </c>
      <c r="AC7554">
        <v>753768</v>
      </c>
      <c r="AD7554">
        <v>525432</v>
      </c>
      <c r="AE7554" t="s">
        <v>75</v>
      </c>
      <c r="AF7554" t="s">
        <v>78</v>
      </c>
      <c r="AG7554" t="s">
        <v>240</v>
      </c>
      <c r="AH7554" t="s">
        <v>144</v>
      </c>
      <c r="AI7554" t="s">
        <v>140</v>
      </c>
      <c r="AJ7554" t="str">
        <f t="shared" ref="AJ7554:AJ7617" si="118">TEXT(B7554,"mmm")</f>
        <v>Apr</v>
      </c>
    </row>
    <row r="7555" spans="1:36" x14ac:dyDescent="0.3">
      <c r="A7555" t="s">
        <v>16161</v>
      </c>
      <c r="B7555" s="33">
        <v>45858</v>
      </c>
      <c r="C7555" t="s">
        <v>93</v>
      </c>
      <c r="D7555" t="s">
        <v>16162</v>
      </c>
      <c r="E7555" t="s">
        <v>177</v>
      </c>
      <c r="F7555" t="s">
        <v>173</v>
      </c>
      <c r="G7555" t="s">
        <v>162</v>
      </c>
      <c r="H7555" t="s">
        <v>161</v>
      </c>
      <c r="I7555">
        <v>755</v>
      </c>
      <c r="J7555" t="s">
        <v>744</v>
      </c>
      <c r="K7555" t="s">
        <v>736</v>
      </c>
      <c r="L7555" t="s">
        <v>1887</v>
      </c>
      <c r="M7555" t="s">
        <v>1265</v>
      </c>
      <c r="N7555">
        <v>132</v>
      </c>
      <c r="O7555">
        <v>31</v>
      </c>
      <c r="P7555">
        <v>42</v>
      </c>
      <c r="Q7555" t="s">
        <v>76</v>
      </c>
      <c r="R7555" t="s">
        <v>238</v>
      </c>
      <c r="S7555" t="s">
        <v>239</v>
      </c>
      <c r="T7555">
        <v>180</v>
      </c>
      <c r="U7555">
        <v>138</v>
      </c>
      <c r="V7555">
        <v>76.67</v>
      </c>
      <c r="W7555" t="s">
        <v>135</v>
      </c>
      <c r="X7555">
        <v>3028</v>
      </c>
      <c r="Y7555">
        <v>417864</v>
      </c>
      <c r="Z7555">
        <v>61962</v>
      </c>
      <c r="AA7555">
        <v>44298</v>
      </c>
      <c r="AB7555">
        <v>524124</v>
      </c>
      <c r="AC7555">
        <v>408284</v>
      </c>
      <c r="AD7555">
        <v>115840</v>
      </c>
      <c r="AE7555" t="s">
        <v>78</v>
      </c>
      <c r="AF7555" t="s">
        <v>78</v>
      </c>
      <c r="AG7555" t="s">
        <v>240</v>
      </c>
      <c r="AH7555" t="s">
        <v>145</v>
      </c>
      <c r="AI7555" t="s">
        <v>139</v>
      </c>
      <c r="AJ7555" t="str">
        <f t="shared" si="118"/>
        <v>Jul</v>
      </c>
    </row>
    <row r="7556" spans="1:36" x14ac:dyDescent="0.3">
      <c r="A7556" t="s">
        <v>16163</v>
      </c>
      <c r="B7556" s="33">
        <v>45667</v>
      </c>
      <c r="C7556" t="s">
        <v>93</v>
      </c>
      <c r="D7556" t="s">
        <v>16164</v>
      </c>
      <c r="E7556" t="s">
        <v>172</v>
      </c>
      <c r="F7556" t="s">
        <v>178</v>
      </c>
      <c r="G7556" t="s">
        <v>155</v>
      </c>
      <c r="H7556" t="s">
        <v>157</v>
      </c>
      <c r="I7556">
        <v>663</v>
      </c>
      <c r="J7556" t="s">
        <v>621</v>
      </c>
      <c r="K7556" t="s">
        <v>3339</v>
      </c>
      <c r="L7556" t="s">
        <v>1431</v>
      </c>
      <c r="M7556" t="s">
        <v>1028</v>
      </c>
      <c r="N7556">
        <v>114</v>
      </c>
      <c r="O7556">
        <v>13</v>
      </c>
      <c r="P7556">
        <v>19</v>
      </c>
      <c r="Q7556" t="s">
        <v>73</v>
      </c>
      <c r="R7556" t="s">
        <v>238</v>
      </c>
      <c r="S7556" t="s">
        <v>239</v>
      </c>
      <c r="T7556">
        <v>180</v>
      </c>
      <c r="U7556">
        <v>134</v>
      </c>
      <c r="V7556">
        <v>74.44</v>
      </c>
      <c r="W7556" t="s">
        <v>133</v>
      </c>
      <c r="X7556">
        <v>6302</v>
      </c>
      <c r="Y7556">
        <v>844468</v>
      </c>
      <c r="Z7556">
        <v>54538</v>
      </c>
      <c r="AA7556">
        <v>58692</v>
      </c>
      <c r="AB7556">
        <v>957698</v>
      </c>
      <c r="AC7556">
        <v>666611</v>
      </c>
      <c r="AD7556">
        <v>291087</v>
      </c>
      <c r="AE7556" t="s">
        <v>81</v>
      </c>
      <c r="AF7556" t="s">
        <v>75</v>
      </c>
      <c r="AG7556" t="s">
        <v>240</v>
      </c>
      <c r="AH7556" t="s">
        <v>145</v>
      </c>
      <c r="AI7556" t="s">
        <v>139</v>
      </c>
      <c r="AJ7556" t="str">
        <f t="shared" si="118"/>
        <v>Jan</v>
      </c>
    </row>
    <row r="7557" spans="1:36" x14ac:dyDescent="0.3">
      <c r="A7557" t="s">
        <v>16165</v>
      </c>
      <c r="B7557" s="33">
        <v>45834</v>
      </c>
      <c r="C7557" t="s">
        <v>93</v>
      </c>
      <c r="D7557" t="s">
        <v>16166</v>
      </c>
      <c r="E7557" t="s">
        <v>174</v>
      </c>
      <c r="F7557" t="s">
        <v>181</v>
      </c>
      <c r="G7557" t="s">
        <v>158</v>
      </c>
      <c r="H7557" t="s">
        <v>159</v>
      </c>
      <c r="I7557">
        <v>2282</v>
      </c>
      <c r="J7557" t="s">
        <v>236</v>
      </c>
      <c r="K7557" t="s">
        <v>751</v>
      </c>
      <c r="L7557" t="s">
        <v>236</v>
      </c>
      <c r="M7557" t="s">
        <v>2065</v>
      </c>
      <c r="N7557">
        <v>342</v>
      </c>
      <c r="O7557">
        <v>0</v>
      </c>
      <c r="P7557">
        <v>5</v>
      </c>
      <c r="Q7557" t="s">
        <v>70</v>
      </c>
      <c r="R7557" t="s">
        <v>238</v>
      </c>
      <c r="S7557" t="s">
        <v>239</v>
      </c>
      <c r="T7557">
        <v>189</v>
      </c>
      <c r="U7557">
        <v>154</v>
      </c>
      <c r="V7557">
        <v>81.48</v>
      </c>
      <c r="W7557" t="s">
        <v>133</v>
      </c>
      <c r="X7557">
        <v>10072</v>
      </c>
      <c r="Y7557">
        <v>1551088</v>
      </c>
      <c r="Z7557">
        <v>57904</v>
      </c>
      <c r="AA7557">
        <v>108108</v>
      </c>
      <c r="AB7557">
        <v>1717100</v>
      </c>
      <c r="AC7557">
        <v>1194740</v>
      </c>
      <c r="AD7557">
        <v>522360</v>
      </c>
      <c r="AE7557" t="s">
        <v>78</v>
      </c>
      <c r="AF7557" t="s">
        <v>81</v>
      </c>
      <c r="AG7557" t="s">
        <v>240</v>
      </c>
      <c r="AH7557" t="s">
        <v>144</v>
      </c>
      <c r="AI7557" t="s">
        <v>139</v>
      </c>
      <c r="AJ7557" t="str">
        <f t="shared" si="118"/>
        <v>Jun</v>
      </c>
    </row>
    <row r="7558" spans="1:36" x14ac:dyDescent="0.3">
      <c r="A7558" t="s">
        <v>16167</v>
      </c>
      <c r="B7558" s="33">
        <v>45705</v>
      </c>
      <c r="C7558" t="s">
        <v>96</v>
      </c>
      <c r="D7558" t="s">
        <v>16168</v>
      </c>
      <c r="E7558" t="s">
        <v>174</v>
      </c>
      <c r="F7558" t="s">
        <v>178</v>
      </c>
      <c r="G7558" t="s">
        <v>158</v>
      </c>
      <c r="H7558" t="s">
        <v>157</v>
      </c>
      <c r="I7558">
        <v>831</v>
      </c>
      <c r="J7558" t="s">
        <v>971</v>
      </c>
      <c r="K7558" t="s">
        <v>1766</v>
      </c>
      <c r="L7558" t="s">
        <v>2376</v>
      </c>
      <c r="M7558" t="s">
        <v>4247</v>
      </c>
      <c r="N7558">
        <v>121</v>
      </c>
      <c r="O7558">
        <v>31</v>
      </c>
      <c r="P7558">
        <v>34</v>
      </c>
      <c r="Q7558" t="s">
        <v>76</v>
      </c>
      <c r="R7558" t="s">
        <v>238</v>
      </c>
      <c r="S7558" t="s">
        <v>239</v>
      </c>
      <c r="T7558">
        <v>220</v>
      </c>
      <c r="U7558">
        <v>167</v>
      </c>
      <c r="V7558">
        <v>75.91</v>
      </c>
      <c r="W7558" t="s">
        <v>133</v>
      </c>
      <c r="X7558">
        <v>8133</v>
      </c>
      <c r="Y7558">
        <v>1358211</v>
      </c>
      <c r="Z7558">
        <v>33901</v>
      </c>
      <c r="AA7558">
        <v>72478</v>
      </c>
      <c r="AB7558">
        <v>1464590</v>
      </c>
      <c r="AC7558">
        <v>1169971</v>
      </c>
      <c r="AD7558">
        <v>294619</v>
      </c>
      <c r="AE7558" t="s">
        <v>78</v>
      </c>
      <c r="AF7558" t="s">
        <v>75</v>
      </c>
      <c r="AG7558" t="s">
        <v>240</v>
      </c>
      <c r="AH7558" t="s">
        <v>144</v>
      </c>
      <c r="AI7558" t="s">
        <v>140</v>
      </c>
      <c r="AJ7558" t="str">
        <f t="shared" si="118"/>
        <v>Feb</v>
      </c>
    </row>
    <row r="7559" spans="1:36" x14ac:dyDescent="0.3">
      <c r="A7559" t="s">
        <v>16169</v>
      </c>
      <c r="B7559" s="33">
        <v>45763</v>
      </c>
      <c r="C7559" t="s">
        <v>95</v>
      </c>
      <c r="D7559" t="s">
        <v>16170</v>
      </c>
      <c r="E7559" t="s">
        <v>176</v>
      </c>
      <c r="F7559" t="s">
        <v>181</v>
      </c>
      <c r="G7559" t="s">
        <v>156</v>
      </c>
      <c r="H7559" t="s">
        <v>159</v>
      </c>
      <c r="I7559">
        <v>547</v>
      </c>
      <c r="J7559" t="s">
        <v>459</v>
      </c>
      <c r="K7559" t="s">
        <v>1572</v>
      </c>
      <c r="L7559" t="s">
        <v>459</v>
      </c>
      <c r="M7559" t="s">
        <v>5202</v>
      </c>
      <c r="N7559">
        <v>89</v>
      </c>
      <c r="O7559">
        <v>0</v>
      </c>
      <c r="P7559">
        <v>19</v>
      </c>
      <c r="Q7559" t="s">
        <v>73</v>
      </c>
      <c r="R7559" t="s">
        <v>238</v>
      </c>
      <c r="S7559" t="s">
        <v>239</v>
      </c>
      <c r="T7559">
        <v>220</v>
      </c>
      <c r="U7559">
        <v>196</v>
      </c>
      <c r="V7559">
        <v>89.09</v>
      </c>
      <c r="W7559" t="s">
        <v>133</v>
      </c>
      <c r="X7559">
        <v>6031</v>
      </c>
      <c r="Y7559">
        <v>1182076</v>
      </c>
      <c r="Z7559">
        <v>76048</v>
      </c>
      <c r="AA7559">
        <v>154252</v>
      </c>
      <c r="AB7559">
        <v>1412376</v>
      </c>
      <c r="AC7559">
        <v>844636</v>
      </c>
      <c r="AD7559">
        <v>567740</v>
      </c>
      <c r="AE7559" t="s">
        <v>81</v>
      </c>
      <c r="AF7559" t="s">
        <v>81</v>
      </c>
      <c r="AG7559" t="s">
        <v>240</v>
      </c>
      <c r="AH7559" t="s">
        <v>144</v>
      </c>
      <c r="AI7559" t="s">
        <v>139</v>
      </c>
      <c r="AJ7559" t="str">
        <f t="shared" si="118"/>
        <v>Apr</v>
      </c>
    </row>
    <row r="7560" spans="1:36" x14ac:dyDescent="0.3">
      <c r="A7560" t="s">
        <v>16171</v>
      </c>
      <c r="B7560" s="33">
        <v>45884</v>
      </c>
      <c r="C7560" t="s">
        <v>97</v>
      </c>
      <c r="D7560" t="s">
        <v>16172</v>
      </c>
      <c r="E7560" t="s">
        <v>179</v>
      </c>
      <c r="F7560" t="s">
        <v>178</v>
      </c>
      <c r="G7560" t="s">
        <v>166</v>
      </c>
      <c r="H7560" t="s">
        <v>157</v>
      </c>
      <c r="I7560">
        <v>727</v>
      </c>
      <c r="J7560" t="s">
        <v>353</v>
      </c>
      <c r="K7560" t="s">
        <v>3843</v>
      </c>
      <c r="L7560" t="s">
        <v>353</v>
      </c>
      <c r="M7560" t="s">
        <v>3843</v>
      </c>
      <c r="N7560">
        <v>103</v>
      </c>
      <c r="O7560">
        <v>0</v>
      </c>
      <c r="P7560">
        <v>-10</v>
      </c>
      <c r="Q7560" t="s">
        <v>70</v>
      </c>
      <c r="R7560" t="s">
        <v>238</v>
      </c>
      <c r="S7560" t="s">
        <v>239</v>
      </c>
      <c r="T7560">
        <v>180</v>
      </c>
      <c r="U7560">
        <v>124</v>
      </c>
      <c r="V7560">
        <v>68.89</v>
      </c>
      <c r="W7560" t="s">
        <v>133</v>
      </c>
      <c r="X7560">
        <v>10425</v>
      </c>
      <c r="Y7560">
        <v>1292700</v>
      </c>
      <c r="Z7560">
        <v>28272</v>
      </c>
      <c r="AA7560">
        <v>97588</v>
      </c>
      <c r="AB7560">
        <v>1418560</v>
      </c>
      <c r="AC7560">
        <v>923162</v>
      </c>
      <c r="AD7560">
        <v>495398</v>
      </c>
      <c r="AE7560" t="s">
        <v>72</v>
      </c>
      <c r="AF7560" t="s">
        <v>75</v>
      </c>
      <c r="AG7560" t="s">
        <v>240</v>
      </c>
      <c r="AH7560" t="s">
        <v>146</v>
      </c>
      <c r="AI7560" t="s">
        <v>139</v>
      </c>
      <c r="AJ7560" t="str">
        <f t="shared" si="118"/>
        <v>Aug</v>
      </c>
    </row>
    <row r="7561" spans="1:36" x14ac:dyDescent="0.3">
      <c r="A7561" t="s">
        <v>16173</v>
      </c>
      <c r="B7561" s="33">
        <v>45753</v>
      </c>
      <c r="C7561" t="s">
        <v>93</v>
      </c>
      <c r="D7561" t="s">
        <v>16174</v>
      </c>
      <c r="E7561" t="s">
        <v>180</v>
      </c>
      <c r="F7561" t="s">
        <v>181</v>
      </c>
      <c r="G7561" t="s">
        <v>160</v>
      </c>
      <c r="H7561" t="s">
        <v>159</v>
      </c>
      <c r="I7561">
        <v>662</v>
      </c>
      <c r="J7561" t="s">
        <v>482</v>
      </c>
      <c r="K7561" t="s">
        <v>4131</v>
      </c>
      <c r="L7561" t="s">
        <v>736</v>
      </c>
      <c r="M7561" t="s">
        <v>322</v>
      </c>
      <c r="N7561">
        <v>98</v>
      </c>
      <c r="O7561">
        <v>12</v>
      </c>
      <c r="P7561">
        <v>25</v>
      </c>
      <c r="Q7561" t="s">
        <v>73</v>
      </c>
      <c r="R7561" t="s">
        <v>238</v>
      </c>
      <c r="S7561" t="s">
        <v>239</v>
      </c>
      <c r="T7561">
        <v>189</v>
      </c>
      <c r="U7561">
        <v>173</v>
      </c>
      <c r="V7561">
        <v>91.53</v>
      </c>
      <c r="W7561" t="s">
        <v>134</v>
      </c>
      <c r="X7561">
        <v>8663</v>
      </c>
      <c r="Y7561">
        <v>1498699</v>
      </c>
      <c r="Z7561">
        <v>82867</v>
      </c>
      <c r="AA7561">
        <v>97745</v>
      </c>
      <c r="AB7561">
        <v>1679311</v>
      </c>
      <c r="AC7561">
        <v>1170911</v>
      </c>
      <c r="AD7561">
        <v>508400</v>
      </c>
      <c r="AE7561" t="s">
        <v>81</v>
      </c>
      <c r="AF7561" t="s">
        <v>81</v>
      </c>
      <c r="AG7561" t="s">
        <v>240</v>
      </c>
      <c r="AH7561" t="s">
        <v>144</v>
      </c>
      <c r="AI7561" t="s">
        <v>139</v>
      </c>
      <c r="AJ7561" t="str">
        <f t="shared" si="118"/>
        <v>Apr</v>
      </c>
    </row>
    <row r="7562" spans="1:36" x14ac:dyDescent="0.3">
      <c r="A7562" t="s">
        <v>16175</v>
      </c>
      <c r="B7562" s="33">
        <v>45749</v>
      </c>
      <c r="C7562" t="s">
        <v>97</v>
      </c>
      <c r="D7562" t="s">
        <v>16176</v>
      </c>
      <c r="E7562" t="s">
        <v>180</v>
      </c>
      <c r="F7562" t="s">
        <v>179</v>
      </c>
      <c r="G7562" t="s">
        <v>160</v>
      </c>
      <c r="H7562" t="s">
        <v>166</v>
      </c>
      <c r="I7562">
        <v>1302</v>
      </c>
      <c r="J7562" t="s">
        <v>615</v>
      </c>
      <c r="K7562" t="s">
        <v>2753</v>
      </c>
      <c r="N7562">
        <v>188</v>
      </c>
      <c r="O7562">
        <v>0</v>
      </c>
      <c r="P7562">
        <v>0</v>
      </c>
      <c r="Q7562" t="s">
        <v>67</v>
      </c>
      <c r="R7562" t="s">
        <v>245</v>
      </c>
      <c r="S7562" t="s">
        <v>121</v>
      </c>
      <c r="T7562">
        <v>150</v>
      </c>
      <c r="U7562">
        <v>0</v>
      </c>
      <c r="V7562">
        <v>0</v>
      </c>
      <c r="W7562" t="s">
        <v>134</v>
      </c>
      <c r="X7562">
        <v>10578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 t="s">
        <v>81</v>
      </c>
      <c r="AF7562" t="s">
        <v>72</v>
      </c>
      <c r="AG7562" t="s">
        <v>240</v>
      </c>
      <c r="AH7562" t="s">
        <v>144</v>
      </c>
      <c r="AI7562" t="s">
        <v>140</v>
      </c>
      <c r="AJ7562" t="str">
        <f t="shared" si="118"/>
        <v>Apr</v>
      </c>
    </row>
    <row r="7563" spans="1:36" x14ac:dyDescent="0.3">
      <c r="A7563" t="s">
        <v>16177</v>
      </c>
      <c r="B7563" s="33">
        <v>45785</v>
      </c>
      <c r="C7563" t="s">
        <v>97</v>
      </c>
      <c r="D7563" t="s">
        <v>16178</v>
      </c>
      <c r="E7563" t="s">
        <v>172</v>
      </c>
      <c r="F7563" t="s">
        <v>181</v>
      </c>
      <c r="G7563" t="s">
        <v>155</v>
      </c>
      <c r="H7563" t="s">
        <v>159</v>
      </c>
      <c r="I7563">
        <v>1759</v>
      </c>
      <c r="J7563" t="s">
        <v>325</v>
      </c>
      <c r="K7563" t="s">
        <v>2403</v>
      </c>
      <c r="L7563" t="s">
        <v>2941</v>
      </c>
      <c r="M7563" t="s">
        <v>879</v>
      </c>
      <c r="N7563">
        <v>224</v>
      </c>
      <c r="O7563">
        <v>49</v>
      </c>
      <c r="P7563">
        <v>62</v>
      </c>
      <c r="Q7563" t="s">
        <v>76</v>
      </c>
      <c r="R7563" t="s">
        <v>238</v>
      </c>
      <c r="S7563" t="s">
        <v>239</v>
      </c>
      <c r="T7563">
        <v>180</v>
      </c>
      <c r="U7563">
        <v>166</v>
      </c>
      <c r="V7563">
        <v>92.22</v>
      </c>
      <c r="W7563" t="s">
        <v>133</v>
      </c>
      <c r="X7563">
        <v>5233</v>
      </c>
      <c r="Y7563">
        <v>868678</v>
      </c>
      <c r="Z7563">
        <v>56606</v>
      </c>
      <c r="AA7563">
        <v>24734</v>
      </c>
      <c r="AB7563">
        <v>950018</v>
      </c>
      <c r="AC7563">
        <v>743866</v>
      </c>
      <c r="AD7563">
        <v>206152</v>
      </c>
      <c r="AE7563" t="s">
        <v>81</v>
      </c>
      <c r="AF7563" t="s">
        <v>81</v>
      </c>
      <c r="AG7563" t="s">
        <v>240</v>
      </c>
      <c r="AH7563" t="s">
        <v>146</v>
      </c>
      <c r="AI7563" t="s">
        <v>139</v>
      </c>
      <c r="AJ7563" t="str">
        <f t="shared" si="118"/>
        <v>May</v>
      </c>
    </row>
    <row r="7564" spans="1:36" x14ac:dyDescent="0.3">
      <c r="A7564" t="s">
        <v>16179</v>
      </c>
      <c r="B7564" s="33">
        <v>45992</v>
      </c>
      <c r="C7564" t="s">
        <v>97</v>
      </c>
      <c r="D7564" t="s">
        <v>16180</v>
      </c>
      <c r="E7564" t="s">
        <v>180</v>
      </c>
      <c r="F7564" t="s">
        <v>174</v>
      </c>
      <c r="G7564" t="s">
        <v>160</v>
      </c>
      <c r="H7564" t="s">
        <v>158</v>
      </c>
      <c r="I7564">
        <v>413</v>
      </c>
      <c r="J7564" t="s">
        <v>397</v>
      </c>
      <c r="K7564" t="s">
        <v>913</v>
      </c>
      <c r="L7564" t="s">
        <v>633</v>
      </c>
      <c r="M7564" t="s">
        <v>4567</v>
      </c>
      <c r="N7564">
        <v>72</v>
      </c>
      <c r="O7564">
        <v>0</v>
      </c>
      <c r="P7564">
        <v>4</v>
      </c>
      <c r="Q7564" t="s">
        <v>70</v>
      </c>
      <c r="R7564" t="s">
        <v>238</v>
      </c>
      <c r="S7564" t="s">
        <v>239</v>
      </c>
      <c r="T7564">
        <v>186</v>
      </c>
      <c r="U7564">
        <v>154</v>
      </c>
      <c r="V7564">
        <v>82.8</v>
      </c>
      <c r="W7564" t="s">
        <v>133</v>
      </c>
      <c r="X7564">
        <v>3962</v>
      </c>
      <c r="Y7564">
        <v>610148</v>
      </c>
      <c r="Z7564">
        <v>80850</v>
      </c>
      <c r="AA7564">
        <v>48972</v>
      </c>
      <c r="AB7564">
        <v>739970</v>
      </c>
      <c r="AC7564">
        <v>523057</v>
      </c>
      <c r="AD7564">
        <v>216913</v>
      </c>
      <c r="AE7564" t="s">
        <v>81</v>
      </c>
      <c r="AF7564" t="s">
        <v>78</v>
      </c>
      <c r="AG7564" t="s">
        <v>240</v>
      </c>
      <c r="AH7564" t="s">
        <v>145</v>
      </c>
      <c r="AI7564" t="s">
        <v>138</v>
      </c>
      <c r="AJ7564" t="str">
        <f t="shared" si="118"/>
        <v>Dec</v>
      </c>
    </row>
    <row r="7565" spans="1:36" x14ac:dyDescent="0.3">
      <c r="A7565" t="s">
        <v>16181</v>
      </c>
      <c r="B7565" s="33">
        <v>45838</v>
      </c>
      <c r="C7565" t="s">
        <v>99</v>
      </c>
      <c r="D7565" t="s">
        <v>16182</v>
      </c>
      <c r="E7565" t="s">
        <v>181</v>
      </c>
      <c r="F7565" t="s">
        <v>173</v>
      </c>
      <c r="G7565" t="s">
        <v>159</v>
      </c>
      <c r="H7565" t="s">
        <v>161</v>
      </c>
      <c r="I7565">
        <v>683</v>
      </c>
      <c r="J7565" t="s">
        <v>482</v>
      </c>
      <c r="K7565" t="s">
        <v>483</v>
      </c>
      <c r="L7565" t="s">
        <v>533</v>
      </c>
      <c r="M7565" t="s">
        <v>2847</v>
      </c>
      <c r="N7565">
        <v>112</v>
      </c>
      <c r="O7565">
        <v>6</v>
      </c>
      <c r="P7565">
        <v>6</v>
      </c>
      <c r="Q7565" t="s">
        <v>73</v>
      </c>
      <c r="R7565" t="s">
        <v>238</v>
      </c>
      <c r="S7565" t="s">
        <v>239</v>
      </c>
      <c r="T7565">
        <v>220</v>
      </c>
      <c r="U7565">
        <v>186</v>
      </c>
      <c r="V7565">
        <v>84.55</v>
      </c>
      <c r="W7565" t="s">
        <v>133</v>
      </c>
      <c r="X7565">
        <v>5936</v>
      </c>
      <c r="Y7565">
        <v>1104096</v>
      </c>
      <c r="Z7565">
        <v>37200</v>
      </c>
      <c r="AA7565">
        <v>115134</v>
      </c>
      <c r="AB7565">
        <v>1256430</v>
      </c>
      <c r="AC7565">
        <v>980273</v>
      </c>
      <c r="AD7565">
        <v>276157</v>
      </c>
      <c r="AE7565" t="s">
        <v>81</v>
      </c>
      <c r="AF7565" t="s">
        <v>78</v>
      </c>
      <c r="AG7565" t="s">
        <v>240</v>
      </c>
      <c r="AH7565" t="s">
        <v>144</v>
      </c>
      <c r="AI7565" t="s">
        <v>140</v>
      </c>
      <c r="AJ7565" t="str">
        <f t="shared" si="118"/>
        <v>Jun</v>
      </c>
    </row>
    <row r="7566" spans="1:36" x14ac:dyDescent="0.3">
      <c r="A7566" t="s">
        <v>16183</v>
      </c>
      <c r="B7566" s="33">
        <v>45776</v>
      </c>
      <c r="C7566" t="s">
        <v>98</v>
      </c>
      <c r="D7566" t="s">
        <v>16184</v>
      </c>
      <c r="E7566" t="s">
        <v>174</v>
      </c>
      <c r="F7566" t="s">
        <v>178</v>
      </c>
      <c r="G7566" t="s">
        <v>158</v>
      </c>
      <c r="H7566" t="s">
        <v>157</v>
      </c>
      <c r="I7566">
        <v>970</v>
      </c>
      <c r="J7566" t="s">
        <v>391</v>
      </c>
      <c r="K7566" t="s">
        <v>1519</v>
      </c>
      <c r="L7566" t="s">
        <v>3499</v>
      </c>
      <c r="M7566" t="s">
        <v>4773</v>
      </c>
      <c r="N7566">
        <v>139</v>
      </c>
      <c r="O7566">
        <v>1</v>
      </c>
      <c r="P7566">
        <v>18</v>
      </c>
      <c r="Q7566" t="s">
        <v>73</v>
      </c>
      <c r="R7566" t="s">
        <v>238</v>
      </c>
      <c r="S7566" t="s">
        <v>239</v>
      </c>
      <c r="T7566">
        <v>189</v>
      </c>
      <c r="U7566">
        <v>127</v>
      </c>
      <c r="V7566">
        <v>67.2</v>
      </c>
      <c r="W7566" t="s">
        <v>133</v>
      </c>
      <c r="X7566">
        <v>5585</v>
      </c>
      <c r="Y7566">
        <v>709295</v>
      </c>
      <c r="Z7566">
        <v>47117</v>
      </c>
      <c r="AA7566">
        <v>43180</v>
      </c>
      <c r="AB7566">
        <v>799592</v>
      </c>
      <c r="AC7566">
        <v>702925</v>
      </c>
      <c r="AD7566">
        <v>96667</v>
      </c>
      <c r="AE7566" t="s">
        <v>78</v>
      </c>
      <c r="AF7566" t="s">
        <v>75</v>
      </c>
      <c r="AG7566" t="s">
        <v>240</v>
      </c>
      <c r="AH7566" t="s">
        <v>144</v>
      </c>
      <c r="AI7566" t="s">
        <v>139</v>
      </c>
      <c r="AJ7566" t="str">
        <f t="shared" si="118"/>
        <v>Apr</v>
      </c>
    </row>
    <row r="7567" spans="1:36" x14ac:dyDescent="0.3">
      <c r="A7567" t="s">
        <v>16185</v>
      </c>
      <c r="B7567" s="33">
        <v>45917</v>
      </c>
      <c r="C7567" t="s">
        <v>93</v>
      </c>
      <c r="D7567" t="s">
        <v>12906</v>
      </c>
      <c r="E7567" t="s">
        <v>173</v>
      </c>
      <c r="F7567" t="s">
        <v>172</v>
      </c>
      <c r="G7567" t="s">
        <v>161</v>
      </c>
      <c r="H7567" t="s">
        <v>155</v>
      </c>
      <c r="I7567">
        <v>1083</v>
      </c>
      <c r="J7567" t="s">
        <v>560</v>
      </c>
      <c r="K7567" t="s">
        <v>2268</v>
      </c>
      <c r="L7567" t="s">
        <v>2065</v>
      </c>
      <c r="M7567" t="s">
        <v>908</v>
      </c>
      <c r="N7567">
        <v>144</v>
      </c>
      <c r="O7567">
        <v>47</v>
      </c>
      <c r="P7567">
        <v>27</v>
      </c>
      <c r="Q7567" t="s">
        <v>73</v>
      </c>
      <c r="R7567" t="s">
        <v>238</v>
      </c>
      <c r="S7567" t="s">
        <v>239</v>
      </c>
      <c r="T7567">
        <v>180</v>
      </c>
      <c r="U7567">
        <v>120</v>
      </c>
      <c r="V7567">
        <v>66.67</v>
      </c>
      <c r="W7567" t="s">
        <v>134</v>
      </c>
      <c r="X7567">
        <v>3816</v>
      </c>
      <c r="Y7567">
        <v>457920</v>
      </c>
      <c r="Z7567">
        <v>63720</v>
      </c>
      <c r="AA7567">
        <v>41520</v>
      </c>
      <c r="AB7567">
        <v>563160</v>
      </c>
      <c r="AC7567">
        <v>449032</v>
      </c>
      <c r="AD7567">
        <v>114128</v>
      </c>
      <c r="AE7567" t="s">
        <v>78</v>
      </c>
      <c r="AF7567" t="s">
        <v>81</v>
      </c>
      <c r="AG7567" t="s">
        <v>240</v>
      </c>
      <c r="AH7567" t="s">
        <v>144</v>
      </c>
      <c r="AI7567" t="s">
        <v>139</v>
      </c>
      <c r="AJ7567" t="str">
        <f t="shared" si="118"/>
        <v>Sep</v>
      </c>
    </row>
    <row r="7568" spans="1:36" x14ac:dyDescent="0.3">
      <c r="A7568" t="s">
        <v>16186</v>
      </c>
      <c r="B7568" s="33">
        <v>45757</v>
      </c>
      <c r="C7568" t="s">
        <v>99</v>
      </c>
      <c r="D7568" t="s">
        <v>16187</v>
      </c>
      <c r="E7568" t="s">
        <v>175</v>
      </c>
      <c r="F7568" t="s">
        <v>172</v>
      </c>
      <c r="G7568" t="s">
        <v>163</v>
      </c>
      <c r="H7568" t="s">
        <v>155</v>
      </c>
      <c r="I7568">
        <v>2310</v>
      </c>
      <c r="J7568" t="s">
        <v>325</v>
      </c>
      <c r="K7568" t="s">
        <v>716</v>
      </c>
      <c r="L7568" t="s">
        <v>459</v>
      </c>
      <c r="M7568" t="s">
        <v>716</v>
      </c>
      <c r="N7568">
        <v>326</v>
      </c>
      <c r="O7568">
        <v>0</v>
      </c>
      <c r="P7568">
        <v>-6</v>
      </c>
      <c r="Q7568" t="s">
        <v>70</v>
      </c>
      <c r="R7568" t="s">
        <v>238</v>
      </c>
      <c r="S7568" t="s">
        <v>239</v>
      </c>
      <c r="T7568">
        <v>189</v>
      </c>
      <c r="U7568">
        <v>143</v>
      </c>
      <c r="V7568">
        <v>75.66</v>
      </c>
      <c r="W7568" t="s">
        <v>133</v>
      </c>
      <c r="X7568">
        <v>7263</v>
      </c>
      <c r="Y7568">
        <v>1038609</v>
      </c>
      <c r="Z7568">
        <v>58487</v>
      </c>
      <c r="AA7568">
        <v>77077</v>
      </c>
      <c r="AB7568">
        <v>1174173</v>
      </c>
      <c r="AC7568">
        <v>1003237</v>
      </c>
      <c r="AD7568">
        <v>170936</v>
      </c>
      <c r="AE7568" t="s">
        <v>75</v>
      </c>
      <c r="AF7568" t="s">
        <v>81</v>
      </c>
      <c r="AG7568" t="s">
        <v>240</v>
      </c>
      <c r="AH7568" t="s">
        <v>145</v>
      </c>
      <c r="AI7568" t="s">
        <v>139</v>
      </c>
      <c r="AJ7568" t="str">
        <f t="shared" si="118"/>
        <v>Apr</v>
      </c>
    </row>
    <row r="7569" spans="1:36" x14ac:dyDescent="0.3">
      <c r="A7569" t="s">
        <v>16188</v>
      </c>
      <c r="B7569" s="33">
        <v>45980</v>
      </c>
      <c r="C7569" t="s">
        <v>93</v>
      </c>
      <c r="D7569" t="s">
        <v>10855</v>
      </c>
      <c r="E7569" t="s">
        <v>176</v>
      </c>
      <c r="F7569" t="s">
        <v>178</v>
      </c>
      <c r="G7569" t="s">
        <v>156</v>
      </c>
      <c r="H7569" t="s">
        <v>157</v>
      </c>
      <c r="I7569">
        <v>1046</v>
      </c>
      <c r="J7569" t="s">
        <v>603</v>
      </c>
      <c r="K7569" t="s">
        <v>2243</v>
      </c>
      <c r="L7569" t="s">
        <v>1833</v>
      </c>
      <c r="M7569" t="s">
        <v>1495</v>
      </c>
      <c r="N7569">
        <v>162</v>
      </c>
      <c r="O7569">
        <v>22</v>
      </c>
      <c r="P7569">
        <v>23</v>
      </c>
      <c r="Q7569" t="s">
        <v>73</v>
      </c>
      <c r="R7569" t="s">
        <v>238</v>
      </c>
      <c r="S7569" t="s">
        <v>239</v>
      </c>
      <c r="T7569">
        <v>180</v>
      </c>
      <c r="U7569">
        <v>134</v>
      </c>
      <c r="V7569">
        <v>74.44</v>
      </c>
      <c r="W7569" t="s">
        <v>133</v>
      </c>
      <c r="X7569">
        <v>6393</v>
      </c>
      <c r="Y7569">
        <v>856662</v>
      </c>
      <c r="Z7569">
        <v>47972</v>
      </c>
      <c r="AA7569">
        <v>92460</v>
      </c>
      <c r="AB7569">
        <v>997094</v>
      </c>
      <c r="AC7569">
        <v>609963</v>
      </c>
      <c r="AD7569">
        <v>387131</v>
      </c>
      <c r="AE7569" t="s">
        <v>81</v>
      </c>
      <c r="AF7569" t="s">
        <v>75</v>
      </c>
      <c r="AG7569" t="s">
        <v>240</v>
      </c>
      <c r="AH7569" t="s">
        <v>144</v>
      </c>
      <c r="AI7569" t="s">
        <v>139</v>
      </c>
      <c r="AJ7569" t="str">
        <f t="shared" si="118"/>
        <v>Nov</v>
      </c>
    </row>
    <row r="7570" spans="1:36" x14ac:dyDescent="0.3">
      <c r="A7570" t="s">
        <v>16189</v>
      </c>
      <c r="B7570" s="33">
        <v>45734</v>
      </c>
      <c r="C7570" t="s">
        <v>95</v>
      </c>
      <c r="D7570" t="s">
        <v>16190</v>
      </c>
      <c r="E7570" t="s">
        <v>178</v>
      </c>
      <c r="F7570" t="s">
        <v>175</v>
      </c>
      <c r="G7570" t="s">
        <v>157</v>
      </c>
      <c r="H7570" t="s">
        <v>163</v>
      </c>
      <c r="I7570">
        <v>854</v>
      </c>
      <c r="J7570" t="s">
        <v>451</v>
      </c>
      <c r="K7570" t="s">
        <v>803</v>
      </c>
      <c r="L7570" t="s">
        <v>605</v>
      </c>
      <c r="M7570" t="s">
        <v>3637</v>
      </c>
      <c r="N7570">
        <v>119</v>
      </c>
      <c r="O7570">
        <v>0</v>
      </c>
      <c r="P7570">
        <v>9</v>
      </c>
      <c r="Q7570" t="s">
        <v>73</v>
      </c>
      <c r="R7570" t="s">
        <v>238</v>
      </c>
      <c r="S7570" t="s">
        <v>239</v>
      </c>
      <c r="T7570">
        <v>180</v>
      </c>
      <c r="U7570">
        <v>129</v>
      </c>
      <c r="V7570">
        <v>71.67</v>
      </c>
      <c r="W7570" t="s">
        <v>135</v>
      </c>
      <c r="X7570">
        <v>10257</v>
      </c>
      <c r="Y7570">
        <v>1323153</v>
      </c>
      <c r="Z7570">
        <v>39087</v>
      </c>
      <c r="AA7570">
        <v>98427</v>
      </c>
      <c r="AB7570">
        <v>1460667</v>
      </c>
      <c r="AC7570">
        <v>971742</v>
      </c>
      <c r="AD7570">
        <v>488925</v>
      </c>
      <c r="AE7570" t="s">
        <v>75</v>
      </c>
      <c r="AF7570" t="s">
        <v>75</v>
      </c>
      <c r="AG7570" t="s">
        <v>240</v>
      </c>
      <c r="AH7570" t="s">
        <v>144</v>
      </c>
      <c r="AI7570" t="s">
        <v>138</v>
      </c>
      <c r="AJ7570" t="str">
        <f t="shared" si="118"/>
        <v>Mar</v>
      </c>
    </row>
    <row r="7571" spans="1:36" x14ac:dyDescent="0.3">
      <c r="A7571" t="s">
        <v>16191</v>
      </c>
      <c r="B7571" s="33">
        <v>45709</v>
      </c>
      <c r="C7571" t="s">
        <v>93</v>
      </c>
      <c r="D7571" t="s">
        <v>16192</v>
      </c>
      <c r="E7571" t="s">
        <v>172</v>
      </c>
      <c r="F7571" t="s">
        <v>175</v>
      </c>
      <c r="G7571" t="s">
        <v>155</v>
      </c>
      <c r="H7571" t="s">
        <v>163</v>
      </c>
      <c r="I7571">
        <v>1474</v>
      </c>
      <c r="J7571" t="s">
        <v>459</v>
      </c>
      <c r="K7571" t="s">
        <v>357</v>
      </c>
      <c r="L7571" t="s">
        <v>703</v>
      </c>
      <c r="M7571" t="s">
        <v>1884</v>
      </c>
      <c r="N7571">
        <v>210</v>
      </c>
      <c r="O7571">
        <v>27</v>
      </c>
      <c r="P7571">
        <v>24</v>
      </c>
      <c r="Q7571" t="s">
        <v>73</v>
      </c>
      <c r="R7571" t="s">
        <v>238</v>
      </c>
      <c r="S7571" t="s">
        <v>239</v>
      </c>
      <c r="T7571">
        <v>180</v>
      </c>
      <c r="U7571">
        <v>134</v>
      </c>
      <c r="V7571">
        <v>74.44</v>
      </c>
      <c r="W7571" t="s">
        <v>133</v>
      </c>
      <c r="X7571">
        <v>6776</v>
      </c>
      <c r="Y7571">
        <v>907984</v>
      </c>
      <c r="Z7571">
        <v>61104</v>
      </c>
      <c r="AA7571">
        <v>57352</v>
      </c>
      <c r="AB7571">
        <v>1026440</v>
      </c>
      <c r="AC7571">
        <v>768692</v>
      </c>
      <c r="AD7571">
        <v>257748</v>
      </c>
      <c r="AE7571" t="s">
        <v>81</v>
      </c>
      <c r="AF7571" t="s">
        <v>75</v>
      </c>
      <c r="AG7571" t="s">
        <v>240</v>
      </c>
      <c r="AH7571" t="s">
        <v>146</v>
      </c>
      <c r="AI7571" t="s">
        <v>140</v>
      </c>
      <c r="AJ7571" t="str">
        <f t="shared" si="118"/>
        <v>Feb</v>
      </c>
    </row>
    <row r="7572" spans="1:36" x14ac:dyDescent="0.3">
      <c r="A7572" t="s">
        <v>16193</v>
      </c>
      <c r="B7572" s="33">
        <v>45978</v>
      </c>
      <c r="C7572" t="s">
        <v>95</v>
      </c>
      <c r="D7572" t="s">
        <v>16194</v>
      </c>
      <c r="E7572" t="s">
        <v>178</v>
      </c>
      <c r="F7572" t="s">
        <v>181</v>
      </c>
      <c r="G7572" t="s">
        <v>157</v>
      </c>
      <c r="H7572" t="s">
        <v>159</v>
      </c>
      <c r="I7572">
        <v>1667</v>
      </c>
      <c r="J7572" t="s">
        <v>520</v>
      </c>
      <c r="K7572" t="s">
        <v>1170</v>
      </c>
      <c r="L7572" t="s">
        <v>3015</v>
      </c>
      <c r="M7572" t="s">
        <v>1888</v>
      </c>
      <c r="N7572">
        <v>201</v>
      </c>
      <c r="O7572">
        <v>43</v>
      </c>
      <c r="P7572">
        <v>27</v>
      </c>
      <c r="Q7572" t="s">
        <v>73</v>
      </c>
      <c r="R7572" t="s">
        <v>238</v>
      </c>
      <c r="S7572" t="s">
        <v>239</v>
      </c>
      <c r="T7572">
        <v>150</v>
      </c>
      <c r="U7572">
        <v>103</v>
      </c>
      <c r="V7572">
        <v>68.67</v>
      </c>
      <c r="W7572" t="s">
        <v>133</v>
      </c>
      <c r="X7572">
        <v>7359</v>
      </c>
      <c r="Y7572">
        <v>757977</v>
      </c>
      <c r="Z7572">
        <v>21115</v>
      </c>
      <c r="AA7572">
        <v>50882</v>
      </c>
      <c r="AB7572">
        <v>829974</v>
      </c>
      <c r="AC7572">
        <v>603438</v>
      </c>
      <c r="AD7572">
        <v>226536</v>
      </c>
      <c r="AE7572" t="s">
        <v>75</v>
      </c>
      <c r="AF7572" t="s">
        <v>81</v>
      </c>
      <c r="AG7572" t="s">
        <v>240</v>
      </c>
      <c r="AH7572" t="s">
        <v>145</v>
      </c>
      <c r="AI7572" t="s">
        <v>140</v>
      </c>
      <c r="AJ7572" t="str">
        <f t="shared" si="118"/>
        <v>Nov</v>
      </c>
    </row>
    <row r="7573" spans="1:36" x14ac:dyDescent="0.3">
      <c r="A7573" t="s">
        <v>16195</v>
      </c>
      <c r="B7573" s="33">
        <v>45953</v>
      </c>
      <c r="C7573" t="s">
        <v>93</v>
      </c>
      <c r="D7573" t="s">
        <v>16196</v>
      </c>
      <c r="E7573" t="s">
        <v>181</v>
      </c>
      <c r="F7573" t="s">
        <v>177</v>
      </c>
      <c r="G7573" t="s">
        <v>159</v>
      </c>
      <c r="H7573" t="s">
        <v>162</v>
      </c>
      <c r="I7573">
        <v>454</v>
      </c>
      <c r="J7573" t="s">
        <v>1434</v>
      </c>
      <c r="K7573" t="s">
        <v>4567</v>
      </c>
      <c r="L7573" t="s">
        <v>604</v>
      </c>
      <c r="M7573" t="s">
        <v>915</v>
      </c>
      <c r="N7573">
        <v>76</v>
      </c>
      <c r="O7573">
        <v>28</v>
      </c>
      <c r="P7573">
        <v>21</v>
      </c>
      <c r="Q7573" t="s">
        <v>73</v>
      </c>
      <c r="R7573" t="s">
        <v>238</v>
      </c>
      <c r="S7573" t="s">
        <v>239</v>
      </c>
      <c r="T7573">
        <v>189</v>
      </c>
      <c r="U7573">
        <v>152</v>
      </c>
      <c r="V7573">
        <v>80.42</v>
      </c>
      <c r="W7573" t="s">
        <v>133</v>
      </c>
      <c r="X7573">
        <v>9000</v>
      </c>
      <c r="Y7573">
        <v>1368000</v>
      </c>
      <c r="Z7573">
        <v>26752</v>
      </c>
      <c r="AA7573">
        <v>103816</v>
      </c>
      <c r="AB7573">
        <v>1498568</v>
      </c>
      <c r="AC7573">
        <v>1115957</v>
      </c>
      <c r="AD7573">
        <v>382611</v>
      </c>
      <c r="AE7573" t="s">
        <v>81</v>
      </c>
      <c r="AF7573" t="s">
        <v>78</v>
      </c>
      <c r="AG7573" t="s">
        <v>240</v>
      </c>
      <c r="AH7573" t="s">
        <v>145</v>
      </c>
      <c r="AI7573" t="s">
        <v>138</v>
      </c>
      <c r="AJ7573" t="str">
        <f t="shared" si="118"/>
        <v>Oct</v>
      </c>
    </row>
    <row r="7574" spans="1:36" x14ac:dyDescent="0.3">
      <c r="A7574" t="s">
        <v>16197</v>
      </c>
      <c r="B7574" s="33">
        <v>45734</v>
      </c>
      <c r="C7574" t="s">
        <v>93</v>
      </c>
      <c r="D7574" t="s">
        <v>380</v>
      </c>
      <c r="E7574" t="s">
        <v>178</v>
      </c>
      <c r="F7574" t="s">
        <v>181</v>
      </c>
      <c r="G7574" t="s">
        <v>157</v>
      </c>
      <c r="H7574" t="s">
        <v>159</v>
      </c>
      <c r="I7574">
        <v>2091</v>
      </c>
      <c r="J7574" t="s">
        <v>560</v>
      </c>
      <c r="K7574" t="s">
        <v>566</v>
      </c>
      <c r="L7574" t="s">
        <v>562</v>
      </c>
      <c r="M7574" t="s">
        <v>1635</v>
      </c>
      <c r="N7574">
        <v>315</v>
      </c>
      <c r="O7574">
        <v>24</v>
      </c>
      <c r="P7574">
        <v>12</v>
      </c>
      <c r="Q7574" t="s">
        <v>73</v>
      </c>
      <c r="R7574" t="s">
        <v>238</v>
      </c>
      <c r="S7574" t="s">
        <v>239</v>
      </c>
      <c r="T7574">
        <v>150</v>
      </c>
      <c r="U7574">
        <v>113</v>
      </c>
      <c r="V7574">
        <v>75.33</v>
      </c>
      <c r="W7574" t="s">
        <v>133</v>
      </c>
      <c r="X7574">
        <v>8353</v>
      </c>
      <c r="Y7574">
        <v>943889</v>
      </c>
      <c r="Z7574">
        <v>37629</v>
      </c>
      <c r="AA7574">
        <v>86897</v>
      </c>
      <c r="AB7574">
        <v>1068415</v>
      </c>
      <c r="AC7574">
        <v>880754</v>
      </c>
      <c r="AD7574">
        <v>187661</v>
      </c>
      <c r="AE7574" t="s">
        <v>75</v>
      </c>
      <c r="AF7574" t="s">
        <v>81</v>
      </c>
      <c r="AG7574" t="s">
        <v>240</v>
      </c>
      <c r="AH7574" t="s">
        <v>144</v>
      </c>
      <c r="AI7574" t="s">
        <v>140</v>
      </c>
      <c r="AJ7574" t="str">
        <f t="shared" si="118"/>
        <v>Mar</v>
      </c>
    </row>
    <row r="7575" spans="1:36" x14ac:dyDescent="0.3">
      <c r="A7575" t="s">
        <v>16198</v>
      </c>
      <c r="B7575" s="33">
        <v>46011</v>
      </c>
      <c r="C7575" t="s">
        <v>96</v>
      </c>
      <c r="D7575" t="s">
        <v>16199</v>
      </c>
      <c r="E7575" t="s">
        <v>173</v>
      </c>
      <c r="F7575" t="s">
        <v>172</v>
      </c>
      <c r="G7575" t="s">
        <v>161</v>
      </c>
      <c r="H7575" t="s">
        <v>155</v>
      </c>
      <c r="I7575">
        <v>2284</v>
      </c>
      <c r="J7575" t="s">
        <v>492</v>
      </c>
      <c r="K7575" t="s">
        <v>1275</v>
      </c>
      <c r="L7575" t="s">
        <v>639</v>
      </c>
      <c r="M7575" t="s">
        <v>874</v>
      </c>
      <c r="N7575">
        <v>332</v>
      </c>
      <c r="O7575">
        <v>0</v>
      </c>
      <c r="P7575">
        <v>4</v>
      </c>
      <c r="Q7575" t="s">
        <v>70</v>
      </c>
      <c r="R7575" t="s">
        <v>238</v>
      </c>
      <c r="S7575" t="s">
        <v>239</v>
      </c>
      <c r="T7575">
        <v>180</v>
      </c>
      <c r="U7575">
        <v>145</v>
      </c>
      <c r="V7575">
        <v>80.56</v>
      </c>
      <c r="W7575" t="s">
        <v>135</v>
      </c>
      <c r="X7575">
        <v>6820</v>
      </c>
      <c r="Y7575">
        <v>988900</v>
      </c>
      <c r="Z7575">
        <v>65395</v>
      </c>
      <c r="AA7575">
        <v>49300</v>
      </c>
      <c r="AB7575">
        <v>1103595</v>
      </c>
      <c r="AC7575">
        <v>755195</v>
      </c>
      <c r="AD7575">
        <v>348400</v>
      </c>
      <c r="AE7575" t="s">
        <v>78</v>
      </c>
      <c r="AF7575" t="s">
        <v>81</v>
      </c>
      <c r="AG7575" t="s">
        <v>240</v>
      </c>
      <c r="AH7575" t="s">
        <v>144</v>
      </c>
      <c r="AI7575" t="s">
        <v>138</v>
      </c>
      <c r="AJ7575" t="str">
        <f t="shared" si="118"/>
        <v>Dec</v>
      </c>
    </row>
    <row r="7576" spans="1:36" x14ac:dyDescent="0.3">
      <c r="A7576" t="s">
        <v>16200</v>
      </c>
      <c r="B7576" s="33">
        <v>45675</v>
      </c>
      <c r="C7576" t="s">
        <v>96</v>
      </c>
      <c r="D7576" t="s">
        <v>16201</v>
      </c>
      <c r="E7576" t="s">
        <v>179</v>
      </c>
      <c r="F7576" t="s">
        <v>175</v>
      </c>
      <c r="G7576" t="s">
        <v>166</v>
      </c>
      <c r="H7576" t="s">
        <v>163</v>
      </c>
      <c r="I7576">
        <v>895</v>
      </c>
      <c r="J7576" t="s">
        <v>258</v>
      </c>
      <c r="K7576" t="s">
        <v>364</v>
      </c>
      <c r="L7576" t="s">
        <v>260</v>
      </c>
      <c r="M7576" t="s">
        <v>537</v>
      </c>
      <c r="N7576">
        <v>142</v>
      </c>
      <c r="O7576">
        <v>7</v>
      </c>
      <c r="P7576">
        <v>10</v>
      </c>
      <c r="Q7576" t="s">
        <v>73</v>
      </c>
      <c r="R7576" t="s">
        <v>238</v>
      </c>
      <c r="S7576" t="s">
        <v>239</v>
      </c>
      <c r="T7576">
        <v>220</v>
      </c>
      <c r="U7576">
        <v>143</v>
      </c>
      <c r="V7576">
        <v>65</v>
      </c>
      <c r="W7576" t="s">
        <v>133</v>
      </c>
      <c r="X7576">
        <v>3433</v>
      </c>
      <c r="Y7576">
        <v>490919</v>
      </c>
      <c r="Z7576">
        <v>69498</v>
      </c>
      <c r="AA7576">
        <v>59345</v>
      </c>
      <c r="AB7576">
        <v>619762</v>
      </c>
      <c r="AC7576">
        <v>486075</v>
      </c>
      <c r="AD7576">
        <v>133687</v>
      </c>
      <c r="AE7576" t="s">
        <v>72</v>
      </c>
      <c r="AF7576" t="s">
        <v>75</v>
      </c>
      <c r="AG7576" t="s">
        <v>240</v>
      </c>
      <c r="AH7576" t="s">
        <v>144</v>
      </c>
      <c r="AI7576" t="s">
        <v>140</v>
      </c>
      <c r="AJ7576" t="str">
        <f t="shared" si="118"/>
        <v>Jan</v>
      </c>
    </row>
    <row r="7577" spans="1:36" x14ac:dyDescent="0.3">
      <c r="A7577" t="s">
        <v>16202</v>
      </c>
      <c r="B7577" s="33">
        <v>45738</v>
      </c>
      <c r="C7577" t="s">
        <v>97</v>
      </c>
      <c r="D7577" t="s">
        <v>16203</v>
      </c>
      <c r="E7577" t="s">
        <v>177</v>
      </c>
      <c r="F7577" t="s">
        <v>172</v>
      </c>
      <c r="G7577" t="s">
        <v>162</v>
      </c>
      <c r="H7577" t="s">
        <v>155</v>
      </c>
      <c r="I7577">
        <v>772</v>
      </c>
      <c r="J7577" t="s">
        <v>286</v>
      </c>
      <c r="K7577" t="s">
        <v>3957</v>
      </c>
      <c r="L7577" t="s">
        <v>605</v>
      </c>
      <c r="M7577" t="s">
        <v>3957</v>
      </c>
      <c r="N7577">
        <v>123</v>
      </c>
      <c r="O7577">
        <v>0</v>
      </c>
      <c r="P7577">
        <v>-1</v>
      </c>
      <c r="Q7577" t="s">
        <v>70</v>
      </c>
      <c r="R7577" t="s">
        <v>238</v>
      </c>
      <c r="S7577" t="s">
        <v>239</v>
      </c>
      <c r="T7577">
        <v>186</v>
      </c>
      <c r="U7577">
        <v>123</v>
      </c>
      <c r="V7577">
        <v>66.13</v>
      </c>
      <c r="W7577" t="s">
        <v>133</v>
      </c>
      <c r="X7577">
        <v>3628</v>
      </c>
      <c r="Y7577">
        <v>446244</v>
      </c>
      <c r="Z7577">
        <v>51537</v>
      </c>
      <c r="AA7577">
        <v>88191</v>
      </c>
      <c r="AB7577">
        <v>585972</v>
      </c>
      <c r="AC7577">
        <v>502035</v>
      </c>
      <c r="AD7577">
        <v>83937</v>
      </c>
      <c r="AE7577" t="s">
        <v>78</v>
      </c>
      <c r="AF7577" t="s">
        <v>81</v>
      </c>
      <c r="AG7577" t="s">
        <v>240</v>
      </c>
      <c r="AH7577" t="s">
        <v>145</v>
      </c>
      <c r="AI7577" t="s">
        <v>138</v>
      </c>
      <c r="AJ7577" t="str">
        <f t="shared" si="118"/>
        <v>Mar</v>
      </c>
    </row>
    <row r="7578" spans="1:36" x14ac:dyDescent="0.3">
      <c r="A7578" t="s">
        <v>16204</v>
      </c>
      <c r="B7578" s="33">
        <v>45821</v>
      </c>
      <c r="C7578" t="s">
        <v>97</v>
      </c>
      <c r="D7578" t="s">
        <v>16205</v>
      </c>
      <c r="E7578" t="s">
        <v>179</v>
      </c>
      <c r="F7578" t="s">
        <v>177</v>
      </c>
      <c r="G7578" t="s">
        <v>166</v>
      </c>
      <c r="H7578" t="s">
        <v>162</v>
      </c>
      <c r="I7578">
        <v>645</v>
      </c>
      <c r="J7578" t="s">
        <v>529</v>
      </c>
      <c r="K7578" t="s">
        <v>1924</v>
      </c>
      <c r="L7578" t="s">
        <v>385</v>
      </c>
      <c r="M7578" t="s">
        <v>1014</v>
      </c>
      <c r="N7578">
        <v>110</v>
      </c>
      <c r="O7578">
        <v>0</v>
      </c>
      <c r="P7578">
        <v>22</v>
      </c>
      <c r="Q7578" t="s">
        <v>73</v>
      </c>
      <c r="R7578" t="s">
        <v>238</v>
      </c>
      <c r="S7578" t="s">
        <v>239</v>
      </c>
      <c r="T7578">
        <v>180</v>
      </c>
      <c r="U7578">
        <v>135</v>
      </c>
      <c r="V7578">
        <v>75</v>
      </c>
      <c r="W7578" t="s">
        <v>133</v>
      </c>
      <c r="X7578">
        <v>4396</v>
      </c>
      <c r="Y7578">
        <v>593460</v>
      </c>
      <c r="Z7578">
        <v>36855</v>
      </c>
      <c r="AA7578">
        <v>100035</v>
      </c>
      <c r="AB7578">
        <v>730350</v>
      </c>
      <c r="AC7578">
        <v>471333</v>
      </c>
      <c r="AD7578">
        <v>259017</v>
      </c>
      <c r="AE7578" t="s">
        <v>72</v>
      </c>
      <c r="AF7578" t="s">
        <v>78</v>
      </c>
      <c r="AG7578" t="s">
        <v>240</v>
      </c>
      <c r="AH7578" t="s">
        <v>144</v>
      </c>
      <c r="AI7578" t="s">
        <v>139</v>
      </c>
      <c r="AJ7578" t="str">
        <f t="shared" si="118"/>
        <v>Jun</v>
      </c>
    </row>
    <row r="7579" spans="1:36" x14ac:dyDescent="0.3">
      <c r="A7579" t="s">
        <v>16206</v>
      </c>
      <c r="B7579" s="33">
        <v>45750</v>
      </c>
      <c r="C7579" t="s">
        <v>95</v>
      </c>
      <c r="D7579" t="s">
        <v>16207</v>
      </c>
      <c r="E7579" t="s">
        <v>172</v>
      </c>
      <c r="F7579" t="s">
        <v>181</v>
      </c>
      <c r="G7579" t="s">
        <v>155</v>
      </c>
      <c r="H7579" t="s">
        <v>159</v>
      </c>
      <c r="I7579">
        <v>762</v>
      </c>
      <c r="J7579" t="s">
        <v>621</v>
      </c>
      <c r="K7579" t="s">
        <v>443</v>
      </c>
      <c r="L7579" t="s">
        <v>236</v>
      </c>
      <c r="M7579" t="s">
        <v>443</v>
      </c>
      <c r="N7579">
        <v>109</v>
      </c>
      <c r="O7579">
        <v>0</v>
      </c>
      <c r="P7579">
        <v>-10</v>
      </c>
      <c r="Q7579" t="s">
        <v>70</v>
      </c>
      <c r="R7579" t="s">
        <v>238</v>
      </c>
      <c r="S7579" t="s">
        <v>239</v>
      </c>
      <c r="T7579">
        <v>180</v>
      </c>
      <c r="U7579">
        <v>161</v>
      </c>
      <c r="V7579">
        <v>89.44</v>
      </c>
      <c r="W7579" t="s">
        <v>135</v>
      </c>
      <c r="X7579">
        <v>3522</v>
      </c>
      <c r="Y7579">
        <v>567042</v>
      </c>
      <c r="Z7579">
        <v>35259</v>
      </c>
      <c r="AA7579">
        <v>64883</v>
      </c>
      <c r="AB7579">
        <v>667184</v>
      </c>
      <c r="AC7579">
        <v>531751</v>
      </c>
      <c r="AD7579">
        <v>135433</v>
      </c>
      <c r="AE7579" t="s">
        <v>81</v>
      </c>
      <c r="AF7579" t="s">
        <v>81</v>
      </c>
      <c r="AG7579" t="s">
        <v>240</v>
      </c>
      <c r="AH7579" t="s">
        <v>146</v>
      </c>
      <c r="AI7579" t="s">
        <v>140</v>
      </c>
      <c r="AJ7579" t="str">
        <f t="shared" si="118"/>
        <v>Apr</v>
      </c>
    </row>
    <row r="7580" spans="1:36" x14ac:dyDescent="0.3">
      <c r="A7580" t="s">
        <v>16208</v>
      </c>
      <c r="B7580" s="33">
        <v>45735</v>
      </c>
      <c r="C7580" t="s">
        <v>93</v>
      </c>
      <c r="D7580" t="s">
        <v>16209</v>
      </c>
      <c r="E7580" t="s">
        <v>179</v>
      </c>
      <c r="F7580" t="s">
        <v>181</v>
      </c>
      <c r="G7580" t="s">
        <v>166</v>
      </c>
      <c r="H7580" t="s">
        <v>159</v>
      </c>
      <c r="I7580">
        <v>371</v>
      </c>
      <c r="J7580" t="s">
        <v>292</v>
      </c>
      <c r="K7580" t="s">
        <v>3865</v>
      </c>
      <c r="L7580" t="s">
        <v>16210</v>
      </c>
      <c r="M7580" t="s">
        <v>2951</v>
      </c>
      <c r="N7580">
        <v>69</v>
      </c>
      <c r="O7580">
        <v>46</v>
      </c>
      <c r="P7580">
        <v>41</v>
      </c>
      <c r="Q7580" t="s">
        <v>76</v>
      </c>
      <c r="R7580" t="s">
        <v>238</v>
      </c>
      <c r="S7580" t="s">
        <v>239</v>
      </c>
      <c r="T7580">
        <v>186</v>
      </c>
      <c r="U7580">
        <v>159</v>
      </c>
      <c r="V7580">
        <v>85.48</v>
      </c>
      <c r="W7580" t="s">
        <v>133</v>
      </c>
      <c r="X7580">
        <v>8086</v>
      </c>
      <c r="Y7580">
        <v>1285674</v>
      </c>
      <c r="Z7580">
        <v>56127</v>
      </c>
      <c r="AA7580">
        <v>39273</v>
      </c>
      <c r="AB7580">
        <v>1381074</v>
      </c>
      <c r="AC7580">
        <v>893672</v>
      </c>
      <c r="AD7580">
        <v>487402</v>
      </c>
      <c r="AE7580" t="s">
        <v>72</v>
      </c>
      <c r="AF7580" t="s">
        <v>81</v>
      </c>
      <c r="AG7580" t="s">
        <v>240</v>
      </c>
      <c r="AH7580" t="s">
        <v>147</v>
      </c>
      <c r="AI7580" t="s">
        <v>139</v>
      </c>
      <c r="AJ7580" t="str">
        <f t="shared" si="118"/>
        <v>Mar</v>
      </c>
    </row>
    <row r="7581" spans="1:36" x14ac:dyDescent="0.3">
      <c r="A7581" t="s">
        <v>16211</v>
      </c>
      <c r="B7581" s="33">
        <v>46017</v>
      </c>
      <c r="C7581" t="s">
        <v>99</v>
      </c>
      <c r="D7581" t="s">
        <v>16212</v>
      </c>
      <c r="E7581" t="s">
        <v>175</v>
      </c>
      <c r="F7581" t="s">
        <v>181</v>
      </c>
      <c r="G7581" t="s">
        <v>163</v>
      </c>
      <c r="H7581" t="s">
        <v>159</v>
      </c>
      <c r="I7581">
        <v>2042</v>
      </c>
      <c r="J7581" t="s">
        <v>414</v>
      </c>
      <c r="K7581" t="s">
        <v>1074</v>
      </c>
      <c r="L7581" t="s">
        <v>477</v>
      </c>
      <c r="M7581" t="s">
        <v>1074</v>
      </c>
      <c r="N7581">
        <v>265</v>
      </c>
      <c r="O7581">
        <v>0</v>
      </c>
      <c r="P7581">
        <v>0</v>
      </c>
      <c r="Q7581" t="s">
        <v>70</v>
      </c>
      <c r="R7581" t="s">
        <v>238</v>
      </c>
      <c r="S7581" t="s">
        <v>239</v>
      </c>
      <c r="T7581">
        <v>220</v>
      </c>
      <c r="U7581">
        <v>190</v>
      </c>
      <c r="V7581">
        <v>86.36</v>
      </c>
      <c r="W7581" t="s">
        <v>133</v>
      </c>
      <c r="X7581">
        <v>8779</v>
      </c>
      <c r="Y7581">
        <v>1668010</v>
      </c>
      <c r="Z7581">
        <v>56810</v>
      </c>
      <c r="AA7581">
        <v>118180</v>
      </c>
      <c r="AB7581">
        <v>1843000</v>
      </c>
      <c r="AC7581">
        <v>1107190</v>
      </c>
      <c r="AD7581">
        <v>735810</v>
      </c>
      <c r="AE7581" t="s">
        <v>75</v>
      </c>
      <c r="AF7581" t="s">
        <v>81</v>
      </c>
      <c r="AG7581" t="s">
        <v>240</v>
      </c>
      <c r="AH7581" t="s">
        <v>144</v>
      </c>
      <c r="AI7581" t="s">
        <v>138</v>
      </c>
      <c r="AJ7581" t="str">
        <f t="shared" si="118"/>
        <v>Dec</v>
      </c>
    </row>
    <row r="7582" spans="1:36" x14ac:dyDescent="0.3">
      <c r="A7582" t="s">
        <v>16213</v>
      </c>
      <c r="B7582" s="33">
        <v>45940</v>
      </c>
      <c r="C7582" t="s">
        <v>93</v>
      </c>
      <c r="D7582" t="s">
        <v>3867</v>
      </c>
      <c r="E7582" t="s">
        <v>178</v>
      </c>
      <c r="F7582" t="s">
        <v>181</v>
      </c>
      <c r="G7582" t="s">
        <v>157</v>
      </c>
      <c r="H7582" t="s">
        <v>159</v>
      </c>
      <c r="I7582">
        <v>2154</v>
      </c>
      <c r="J7582" t="s">
        <v>451</v>
      </c>
      <c r="K7582" t="s">
        <v>1652</v>
      </c>
      <c r="L7582" t="s">
        <v>605</v>
      </c>
      <c r="M7582" t="s">
        <v>1652</v>
      </c>
      <c r="N7582">
        <v>257</v>
      </c>
      <c r="O7582">
        <v>0</v>
      </c>
      <c r="P7582">
        <v>-5</v>
      </c>
      <c r="Q7582" t="s">
        <v>70</v>
      </c>
      <c r="R7582" t="s">
        <v>238</v>
      </c>
      <c r="S7582" t="s">
        <v>239</v>
      </c>
      <c r="T7582">
        <v>189</v>
      </c>
      <c r="U7582">
        <v>115</v>
      </c>
      <c r="V7582">
        <v>60.85</v>
      </c>
      <c r="W7582" t="s">
        <v>135</v>
      </c>
      <c r="X7582">
        <v>4388</v>
      </c>
      <c r="Y7582">
        <v>504620</v>
      </c>
      <c r="Z7582">
        <v>56580</v>
      </c>
      <c r="AA7582">
        <v>74405</v>
      </c>
      <c r="AB7582">
        <v>635605</v>
      </c>
      <c r="AC7582">
        <v>519587</v>
      </c>
      <c r="AD7582">
        <v>116018</v>
      </c>
      <c r="AE7582" t="s">
        <v>75</v>
      </c>
      <c r="AF7582" t="s">
        <v>81</v>
      </c>
      <c r="AG7582" t="s">
        <v>240</v>
      </c>
      <c r="AH7582" t="s">
        <v>145</v>
      </c>
      <c r="AI7582" t="s">
        <v>138</v>
      </c>
      <c r="AJ7582" t="str">
        <f t="shared" si="118"/>
        <v>Oct</v>
      </c>
    </row>
    <row r="7583" spans="1:36" x14ac:dyDescent="0.3">
      <c r="A7583" t="s">
        <v>16214</v>
      </c>
      <c r="B7583" s="33">
        <v>45660</v>
      </c>
      <c r="C7583" t="s">
        <v>98</v>
      </c>
      <c r="D7583" t="s">
        <v>16215</v>
      </c>
      <c r="E7583" t="s">
        <v>174</v>
      </c>
      <c r="F7583" t="s">
        <v>176</v>
      </c>
      <c r="G7583" t="s">
        <v>158</v>
      </c>
      <c r="H7583" t="s">
        <v>156</v>
      </c>
      <c r="I7583">
        <v>1090</v>
      </c>
      <c r="J7583" t="s">
        <v>236</v>
      </c>
      <c r="K7583" t="s">
        <v>2079</v>
      </c>
      <c r="L7583" t="s">
        <v>1989</v>
      </c>
      <c r="M7583" t="s">
        <v>712</v>
      </c>
      <c r="N7583">
        <v>164</v>
      </c>
      <c r="O7583">
        <v>27</v>
      </c>
      <c r="P7583">
        <v>40</v>
      </c>
      <c r="Q7583" t="s">
        <v>76</v>
      </c>
      <c r="R7583" t="s">
        <v>238</v>
      </c>
      <c r="S7583" t="s">
        <v>239</v>
      </c>
      <c r="T7583">
        <v>150</v>
      </c>
      <c r="U7583">
        <v>99</v>
      </c>
      <c r="V7583">
        <v>66</v>
      </c>
      <c r="W7583" t="s">
        <v>133</v>
      </c>
      <c r="X7583">
        <v>4134</v>
      </c>
      <c r="Y7583">
        <v>409266</v>
      </c>
      <c r="Z7583">
        <v>46233</v>
      </c>
      <c r="AA7583">
        <v>78210</v>
      </c>
      <c r="AB7583">
        <v>533709</v>
      </c>
      <c r="AC7583">
        <v>409332</v>
      </c>
      <c r="AD7583">
        <v>124377</v>
      </c>
      <c r="AE7583" t="s">
        <v>78</v>
      </c>
      <c r="AF7583" t="s">
        <v>81</v>
      </c>
      <c r="AG7583" t="s">
        <v>240</v>
      </c>
      <c r="AH7583" t="s">
        <v>146</v>
      </c>
      <c r="AI7583" t="s">
        <v>138</v>
      </c>
      <c r="AJ7583" t="str">
        <f t="shared" si="118"/>
        <v>Jan</v>
      </c>
    </row>
    <row r="7584" spans="1:36" x14ac:dyDescent="0.3">
      <c r="A7584" t="s">
        <v>16216</v>
      </c>
      <c r="B7584" s="33">
        <v>45880</v>
      </c>
      <c r="C7584" t="s">
        <v>96</v>
      </c>
      <c r="D7584" t="s">
        <v>8069</v>
      </c>
      <c r="E7584" t="s">
        <v>181</v>
      </c>
      <c r="F7584" t="s">
        <v>172</v>
      </c>
      <c r="G7584" t="s">
        <v>159</v>
      </c>
      <c r="H7584" t="s">
        <v>155</v>
      </c>
      <c r="I7584">
        <v>782</v>
      </c>
      <c r="J7584" t="s">
        <v>504</v>
      </c>
      <c r="K7584" t="s">
        <v>3756</v>
      </c>
      <c r="L7584" t="s">
        <v>236</v>
      </c>
      <c r="M7584" t="s">
        <v>2147</v>
      </c>
      <c r="N7584">
        <v>117</v>
      </c>
      <c r="O7584">
        <v>0</v>
      </c>
      <c r="P7584">
        <v>17</v>
      </c>
      <c r="Q7584" t="s">
        <v>73</v>
      </c>
      <c r="R7584" t="s">
        <v>238</v>
      </c>
      <c r="S7584" t="s">
        <v>239</v>
      </c>
      <c r="T7584">
        <v>189</v>
      </c>
      <c r="U7584">
        <v>122</v>
      </c>
      <c r="V7584">
        <v>64.55</v>
      </c>
      <c r="W7584" t="s">
        <v>133</v>
      </c>
      <c r="X7584">
        <v>4854</v>
      </c>
      <c r="Y7584">
        <v>592188</v>
      </c>
      <c r="Z7584">
        <v>20862</v>
      </c>
      <c r="AA7584">
        <v>73322</v>
      </c>
      <c r="AB7584">
        <v>686372</v>
      </c>
      <c r="AC7584">
        <v>430483</v>
      </c>
      <c r="AD7584">
        <v>255889</v>
      </c>
      <c r="AE7584" t="s">
        <v>81</v>
      </c>
      <c r="AF7584" t="s">
        <v>81</v>
      </c>
      <c r="AG7584" t="s">
        <v>240</v>
      </c>
      <c r="AH7584" t="s">
        <v>144</v>
      </c>
      <c r="AI7584" t="s">
        <v>138</v>
      </c>
      <c r="AJ7584" t="str">
        <f t="shared" si="118"/>
        <v>Aug</v>
      </c>
    </row>
    <row r="7585" spans="1:36" x14ac:dyDescent="0.3">
      <c r="A7585" t="s">
        <v>16217</v>
      </c>
      <c r="B7585" s="33">
        <v>45928</v>
      </c>
      <c r="C7585" t="s">
        <v>93</v>
      </c>
      <c r="D7585" t="s">
        <v>16218</v>
      </c>
      <c r="E7585" t="s">
        <v>179</v>
      </c>
      <c r="F7585" t="s">
        <v>177</v>
      </c>
      <c r="G7585" t="s">
        <v>166</v>
      </c>
      <c r="H7585" t="s">
        <v>162</v>
      </c>
      <c r="I7585">
        <v>2318</v>
      </c>
      <c r="J7585" t="s">
        <v>264</v>
      </c>
      <c r="K7585" t="s">
        <v>971</v>
      </c>
      <c r="L7585" t="s">
        <v>2661</v>
      </c>
      <c r="M7585" t="s">
        <v>2741</v>
      </c>
      <c r="N7585">
        <v>285</v>
      </c>
      <c r="O7585">
        <v>23</v>
      </c>
      <c r="P7585">
        <v>24</v>
      </c>
      <c r="Q7585" t="s">
        <v>73</v>
      </c>
      <c r="R7585" t="s">
        <v>238</v>
      </c>
      <c r="S7585" t="s">
        <v>239</v>
      </c>
      <c r="T7585">
        <v>189</v>
      </c>
      <c r="U7585">
        <v>182</v>
      </c>
      <c r="V7585">
        <v>96.3</v>
      </c>
      <c r="W7585" t="s">
        <v>133</v>
      </c>
      <c r="X7585">
        <v>5648</v>
      </c>
      <c r="Y7585">
        <v>1027936</v>
      </c>
      <c r="Z7585">
        <v>68614</v>
      </c>
      <c r="AA7585">
        <v>105014</v>
      </c>
      <c r="AB7585">
        <v>1201564</v>
      </c>
      <c r="AC7585">
        <v>1000837</v>
      </c>
      <c r="AD7585">
        <v>200727</v>
      </c>
      <c r="AE7585" t="s">
        <v>72</v>
      </c>
      <c r="AF7585" t="s">
        <v>78</v>
      </c>
      <c r="AG7585" t="s">
        <v>240</v>
      </c>
      <c r="AH7585" t="s">
        <v>146</v>
      </c>
      <c r="AI7585" t="s">
        <v>140</v>
      </c>
      <c r="AJ7585" t="str">
        <f t="shared" si="118"/>
        <v>Sep</v>
      </c>
    </row>
    <row r="7586" spans="1:36" x14ac:dyDescent="0.3">
      <c r="A7586" t="s">
        <v>16219</v>
      </c>
      <c r="B7586" s="33">
        <v>45810</v>
      </c>
      <c r="C7586" t="s">
        <v>97</v>
      </c>
      <c r="D7586" t="s">
        <v>16220</v>
      </c>
      <c r="E7586" t="s">
        <v>177</v>
      </c>
      <c r="F7586" t="s">
        <v>173</v>
      </c>
      <c r="G7586" t="s">
        <v>162</v>
      </c>
      <c r="H7586" t="s">
        <v>161</v>
      </c>
      <c r="I7586">
        <v>954</v>
      </c>
      <c r="J7586" t="s">
        <v>1434</v>
      </c>
      <c r="K7586" t="s">
        <v>1823</v>
      </c>
      <c r="L7586" t="s">
        <v>1828</v>
      </c>
      <c r="M7586" t="s">
        <v>1823</v>
      </c>
      <c r="N7586">
        <v>136</v>
      </c>
      <c r="O7586">
        <v>11</v>
      </c>
      <c r="P7586">
        <v>-7</v>
      </c>
      <c r="Q7586" t="s">
        <v>73</v>
      </c>
      <c r="R7586" t="s">
        <v>238</v>
      </c>
      <c r="S7586" t="s">
        <v>239</v>
      </c>
      <c r="T7586">
        <v>150</v>
      </c>
      <c r="U7586">
        <v>122</v>
      </c>
      <c r="V7586">
        <v>81.33</v>
      </c>
      <c r="W7586" t="s">
        <v>133</v>
      </c>
      <c r="X7586">
        <v>3867</v>
      </c>
      <c r="Y7586">
        <v>471774</v>
      </c>
      <c r="Z7586">
        <v>42944</v>
      </c>
      <c r="AA7586">
        <v>96868</v>
      </c>
      <c r="AB7586">
        <v>611586</v>
      </c>
      <c r="AC7586">
        <v>428827</v>
      </c>
      <c r="AD7586">
        <v>182759</v>
      </c>
      <c r="AE7586" t="s">
        <v>78</v>
      </c>
      <c r="AF7586" t="s">
        <v>78</v>
      </c>
      <c r="AG7586" t="s">
        <v>240</v>
      </c>
      <c r="AH7586" t="s">
        <v>144</v>
      </c>
      <c r="AI7586" t="s">
        <v>138</v>
      </c>
      <c r="AJ7586" t="str">
        <f t="shared" si="118"/>
        <v>Jun</v>
      </c>
    </row>
    <row r="7587" spans="1:36" x14ac:dyDescent="0.3">
      <c r="A7587" t="s">
        <v>16221</v>
      </c>
      <c r="B7587" s="33">
        <v>46009</v>
      </c>
      <c r="C7587" t="s">
        <v>96</v>
      </c>
      <c r="D7587" t="s">
        <v>16222</v>
      </c>
      <c r="E7587" t="s">
        <v>181</v>
      </c>
      <c r="F7587" t="s">
        <v>179</v>
      </c>
      <c r="G7587" t="s">
        <v>159</v>
      </c>
      <c r="H7587" t="s">
        <v>166</v>
      </c>
      <c r="I7587">
        <v>809</v>
      </c>
      <c r="J7587" t="s">
        <v>474</v>
      </c>
      <c r="K7587" t="s">
        <v>529</v>
      </c>
      <c r="L7587" t="s">
        <v>2049</v>
      </c>
      <c r="M7587" t="s">
        <v>1038</v>
      </c>
      <c r="N7587">
        <v>135</v>
      </c>
      <c r="O7587">
        <v>13</v>
      </c>
      <c r="P7587">
        <v>31</v>
      </c>
      <c r="Q7587" t="s">
        <v>76</v>
      </c>
      <c r="R7587" t="s">
        <v>238</v>
      </c>
      <c r="S7587" t="s">
        <v>239</v>
      </c>
      <c r="T7587">
        <v>180</v>
      </c>
      <c r="U7587">
        <v>141</v>
      </c>
      <c r="V7587">
        <v>78.33</v>
      </c>
      <c r="W7587" t="s">
        <v>133</v>
      </c>
      <c r="X7587">
        <v>3266</v>
      </c>
      <c r="Y7587">
        <v>460506</v>
      </c>
      <c r="Z7587">
        <v>75153</v>
      </c>
      <c r="AA7587">
        <v>110121</v>
      </c>
      <c r="AB7587">
        <v>645780</v>
      </c>
      <c r="AC7587">
        <v>401844</v>
      </c>
      <c r="AD7587">
        <v>243936</v>
      </c>
      <c r="AE7587" t="s">
        <v>81</v>
      </c>
      <c r="AF7587" t="s">
        <v>72</v>
      </c>
      <c r="AG7587" t="s">
        <v>240</v>
      </c>
      <c r="AH7587" t="s">
        <v>144</v>
      </c>
      <c r="AI7587" t="s">
        <v>139</v>
      </c>
      <c r="AJ7587" t="str">
        <f t="shared" si="118"/>
        <v>Dec</v>
      </c>
    </row>
    <row r="7588" spans="1:36" x14ac:dyDescent="0.3">
      <c r="A7588" t="s">
        <v>16223</v>
      </c>
      <c r="B7588" s="33">
        <v>45994</v>
      </c>
      <c r="C7588" t="s">
        <v>97</v>
      </c>
      <c r="D7588" t="s">
        <v>4623</v>
      </c>
      <c r="E7588" t="s">
        <v>173</v>
      </c>
      <c r="F7588" t="s">
        <v>175</v>
      </c>
      <c r="G7588" t="s">
        <v>161</v>
      </c>
      <c r="H7588" t="s">
        <v>163</v>
      </c>
      <c r="I7588">
        <v>1171</v>
      </c>
      <c r="J7588" t="s">
        <v>520</v>
      </c>
      <c r="K7588" t="s">
        <v>317</v>
      </c>
      <c r="L7588" t="s">
        <v>518</v>
      </c>
      <c r="M7588" t="s">
        <v>1121</v>
      </c>
      <c r="N7588">
        <v>152</v>
      </c>
      <c r="O7588">
        <v>30</v>
      </c>
      <c r="P7588">
        <v>35</v>
      </c>
      <c r="Q7588" t="s">
        <v>76</v>
      </c>
      <c r="R7588" t="s">
        <v>238</v>
      </c>
      <c r="S7588" t="s">
        <v>239</v>
      </c>
      <c r="T7588">
        <v>189</v>
      </c>
      <c r="U7588">
        <v>151</v>
      </c>
      <c r="V7588">
        <v>79.89</v>
      </c>
      <c r="W7588" t="s">
        <v>133</v>
      </c>
      <c r="X7588">
        <v>6313</v>
      </c>
      <c r="Y7588">
        <v>953263</v>
      </c>
      <c r="Z7588">
        <v>22801</v>
      </c>
      <c r="AA7588">
        <v>64175</v>
      </c>
      <c r="AB7588">
        <v>1040239</v>
      </c>
      <c r="AC7588">
        <v>805544</v>
      </c>
      <c r="AD7588">
        <v>234695</v>
      </c>
      <c r="AE7588" t="s">
        <v>78</v>
      </c>
      <c r="AF7588" t="s">
        <v>75</v>
      </c>
      <c r="AG7588" t="s">
        <v>240</v>
      </c>
      <c r="AH7588" t="s">
        <v>145</v>
      </c>
      <c r="AI7588" t="s">
        <v>138</v>
      </c>
      <c r="AJ7588" t="str">
        <f t="shared" si="118"/>
        <v>Dec</v>
      </c>
    </row>
    <row r="7589" spans="1:36" x14ac:dyDescent="0.3">
      <c r="A7589" t="s">
        <v>16224</v>
      </c>
      <c r="B7589" s="33">
        <v>45828</v>
      </c>
      <c r="C7589" t="s">
        <v>93</v>
      </c>
      <c r="D7589" t="s">
        <v>16225</v>
      </c>
      <c r="E7589" t="s">
        <v>172</v>
      </c>
      <c r="F7589" t="s">
        <v>180</v>
      </c>
      <c r="G7589" t="s">
        <v>155</v>
      </c>
      <c r="H7589" t="s">
        <v>160</v>
      </c>
      <c r="I7589">
        <v>2335</v>
      </c>
      <c r="J7589" t="s">
        <v>377</v>
      </c>
      <c r="K7589" t="s">
        <v>2627</v>
      </c>
      <c r="L7589" t="s">
        <v>1965</v>
      </c>
      <c r="M7589" t="s">
        <v>6399</v>
      </c>
      <c r="N7589">
        <v>352</v>
      </c>
      <c r="O7589">
        <v>32</v>
      </c>
      <c r="P7589">
        <v>37</v>
      </c>
      <c r="Q7589" t="s">
        <v>76</v>
      </c>
      <c r="R7589" t="s">
        <v>238</v>
      </c>
      <c r="S7589" t="s">
        <v>239</v>
      </c>
      <c r="T7589">
        <v>189</v>
      </c>
      <c r="U7589">
        <v>185</v>
      </c>
      <c r="V7589">
        <v>97.88</v>
      </c>
      <c r="W7589" t="s">
        <v>134</v>
      </c>
      <c r="X7589">
        <v>8563</v>
      </c>
      <c r="Y7589">
        <v>1584155</v>
      </c>
      <c r="Z7589">
        <v>90280</v>
      </c>
      <c r="AA7589">
        <v>51245</v>
      </c>
      <c r="AB7589">
        <v>1725680</v>
      </c>
      <c r="AC7589">
        <v>1283971</v>
      </c>
      <c r="AD7589">
        <v>441709</v>
      </c>
      <c r="AE7589" t="s">
        <v>81</v>
      </c>
      <c r="AF7589" t="s">
        <v>81</v>
      </c>
      <c r="AG7589" t="s">
        <v>240</v>
      </c>
      <c r="AH7589" t="s">
        <v>146</v>
      </c>
      <c r="AI7589" t="s">
        <v>138</v>
      </c>
      <c r="AJ7589" t="str">
        <f t="shared" si="118"/>
        <v>Jun</v>
      </c>
    </row>
    <row r="7590" spans="1:36" x14ac:dyDescent="0.3">
      <c r="A7590" t="s">
        <v>16226</v>
      </c>
      <c r="B7590" s="33">
        <v>45738</v>
      </c>
      <c r="C7590" t="s">
        <v>97</v>
      </c>
      <c r="D7590" t="s">
        <v>16227</v>
      </c>
      <c r="E7590" t="s">
        <v>174</v>
      </c>
      <c r="F7590" t="s">
        <v>177</v>
      </c>
      <c r="G7590" t="s">
        <v>158</v>
      </c>
      <c r="H7590" t="s">
        <v>162</v>
      </c>
      <c r="I7590">
        <v>1605</v>
      </c>
      <c r="J7590" t="s">
        <v>385</v>
      </c>
      <c r="K7590" t="s">
        <v>339</v>
      </c>
      <c r="L7590" t="s">
        <v>387</v>
      </c>
      <c r="M7590" t="s">
        <v>2735</v>
      </c>
      <c r="N7590">
        <v>205</v>
      </c>
      <c r="O7590">
        <v>18</v>
      </c>
      <c r="P7590">
        <v>33</v>
      </c>
      <c r="Q7590" t="s">
        <v>76</v>
      </c>
      <c r="R7590" t="s">
        <v>238</v>
      </c>
      <c r="S7590" t="s">
        <v>239</v>
      </c>
      <c r="T7590">
        <v>180</v>
      </c>
      <c r="U7590">
        <v>141</v>
      </c>
      <c r="V7590">
        <v>78.33</v>
      </c>
      <c r="W7590" t="s">
        <v>133</v>
      </c>
      <c r="X7590">
        <v>7013</v>
      </c>
      <c r="Y7590">
        <v>988833</v>
      </c>
      <c r="Z7590">
        <v>39621</v>
      </c>
      <c r="AA7590">
        <v>95034</v>
      </c>
      <c r="AB7590">
        <v>1123488</v>
      </c>
      <c r="AC7590">
        <v>941766</v>
      </c>
      <c r="AD7590">
        <v>181722</v>
      </c>
      <c r="AE7590" t="s">
        <v>78</v>
      </c>
      <c r="AF7590" t="s">
        <v>78</v>
      </c>
      <c r="AG7590" t="s">
        <v>240</v>
      </c>
      <c r="AH7590" t="s">
        <v>147</v>
      </c>
      <c r="AI7590" t="s">
        <v>139</v>
      </c>
      <c r="AJ7590" t="str">
        <f t="shared" si="118"/>
        <v>Mar</v>
      </c>
    </row>
    <row r="7591" spans="1:36" x14ac:dyDescent="0.3">
      <c r="A7591" t="s">
        <v>16228</v>
      </c>
      <c r="B7591" s="33">
        <v>45735</v>
      </c>
      <c r="C7591" t="s">
        <v>97</v>
      </c>
      <c r="D7591" t="s">
        <v>16229</v>
      </c>
      <c r="E7591" t="s">
        <v>179</v>
      </c>
      <c r="F7591" t="s">
        <v>175</v>
      </c>
      <c r="G7591" t="s">
        <v>166</v>
      </c>
      <c r="H7591" t="s">
        <v>163</v>
      </c>
      <c r="I7591">
        <v>1063</v>
      </c>
      <c r="J7591" t="s">
        <v>353</v>
      </c>
      <c r="K7591" t="s">
        <v>1500</v>
      </c>
      <c r="L7591" t="s">
        <v>1494</v>
      </c>
      <c r="M7591" t="s">
        <v>1652</v>
      </c>
      <c r="N7591">
        <v>159</v>
      </c>
      <c r="O7591">
        <v>10</v>
      </c>
      <c r="P7591">
        <v>38</v>
      </c>
      <c r="Q7591" t="s">
        <v>76</v>
      </c>
      <c r="R7591" t="s">
        <v>238</v>
      </c>
      <c r="S7591" t="s">
        <v>239</v>
      </c>
      <c r="T7591">
        <v>189</v>
      </c>
      <c r="U7591">
        <v>118</v>
      </c>
      <c r="V7591">
        <v>62.43</v>
      </c>
      <c r="W7591" t="s">
        <v>133</v>
      </c>
      <c r="X7591">
        <v>10057</v>
      </c>
      <c r="Y7591">
        <v>1186726</v>
      </c>
      <c r="Z7591">
        <v>27848</v>
      </c>
      <c r="AA7591">
        <v>28674</v>
      </c>
      <c r="AB7591">
        <v>1243248</v>
      </c>
      <c r="AC7591">
        <v>865294</v>
      </c>
      <c r="AD7591">
        <v>377954</v>
      </c>
      <c r="AE7591" t="s">
        <v>72</v>
      </c>
      <c r="AF7591" t="s">
        <v>75</v>
      </c>
      <c r="AG7591" t="s">
        <v>240</v>
      </c>
      <c r="AH7591" t="s">
        <v>145</v>
      </c>
      <c r="AI7591" t="s">
        <v>140</v>
      </c>
      <c r="AJ7591" t="str">
        <f t="shared" si="118"/>
        <v>Mar</v>
      </c>
    </row>
    <row r="7592" spans="1:36" x14ac:dyDescent="0.3">
      <c r="A7592" t="s">
        <v>16230</v>
      </c>
      <c r="B7592" s="33">
        <v>45947</v>
      </c>
      <c r="C7592" t="s">
        <v>93</v>
      </c>
      <c r="D7592" t="s">
        <v>16231</v>
      </c>
      <c r="E7592" t="s">
        <v>172</v>
      </c>
      <c r="F7592" t="s">
        <v>177</v>
      </c>
      <c r="G7592" t="s">
        <v>155</v>
      </c>
      <c r="H7592" t="s">
        <v>162</v>
      </c>
      <c r="I7592">
        <v>468</v>
      </c>
      <c r="J7592" t="s">
        <v>298</v>
      </c>
      <c r="K7592" t="s">
        <v>451</v>
      </c>
      <c r="L7592" t="s">
        <v>3071</v>
      </c>
      <c r="M7592" t="s">
        <v>295</v>
      </c>
      <c r="N7592">
        <v>75</v>
      </c>
      <c r="O7592">
        <v>22</v>
      </c>
      <c r="P7592">
        <v>41</v>
      </c>
      <c r="Q7592" t="s">
        <v>76</v>
      </c>
      <c r="R7592" t="s">
        <v>238</v>
      </c>
      <c r="S7592" t="s">
        <v>239</v>
      </c>
      <c r="T7592">
        <v>189</v>
      </c>
      <c r="U7592">
        <v>166</v>
      </c>
      <c r="V7592">
        <v>87.83</v>
      </c>
      <c r="W7592" t="s">
        <v>133</v>
      </c>
      <c r="X7592">
        <v>7979</v>
      </c>
      <c r="Y7592">
        <v>1324514</v>
      </c>
      <c r="Z7592">
        <v>70716</v>
      </c>
      <c r="AA7592">
        <v>93790</v>
      </c>
      <c r="AB7592">
        <v>1489020</v>
      </c>
      <c r="AC7592">
        <v>1153119</v>
      </c>
      <c r="AD7592">
        <v>335901</v>
      </c>
      <c r="AE7592" t="s">
        <v>81</v>
      </c>
      <c r="AF7592" t="s">
        <v>78</v>
      </c>
      <c r="AG7592" t="s">
        <v>240</v>
      </c>
      <c r="AH7592" t="s">
        <v>145</v>
      </c>
      <c r="AI7592" t="s">
        <v>139</v>
      </c>
      <c r="AJ7592" t="str">
        <f t="shared" si="118"/>
        <v>Oct</v>
      </c>
    </row>
    <row r="7593" spans="1:36" x14ac:dyDescent="0.3">
      <c r="A7593" t="s">
        <v>16232</v>
      </c>
      <c r="B7593" s="33">
        <v>45854</v>
      </c>
      <c r="C7593" t="s">
        <v>97</v>
      </c>
      <c r="D7593" t="s">
        <v>16233</v>
      </c>
      <c r="E7593" t="s">
        <v>179</v>
      </c>
      <c r="F7593" t="s">
        <v>172</v>
      </c>
      <c r="G7593" t="s">
        <v>166</v>
      </c>
      <c r="H7593" t="s">
        <v>155</v>
      </c>
      <c r="I7593">
        <v>2072</v>
      </c>
      <c r="J7593" t="s">
        <v>286</v>
      </c>
      <c r="K7593" t="s">
        <v>2263</v>
      </c>
      <c r="L7593" t="s">
        <v>3946</v>
      </c>
      <c r="M7593" t="s">
        <v>724</v>
      </c>
      <c r="N7593">
        <v>245</v>
      </c>
      <c r="O7593">
        <v>31</v>
      </c>
      <c r="P7593">
        <v>51</v>
      </c>
      <c r="Q7593" t="s">
        <v>76</v>
      </c>
      <c r="R7593" t="s">
        <v>238</v>
      </c>
      <c r="S7593" t="s">
        <v>239</v>
      </c>
      <c r="T7593">
        <v>150</v>
      </c>
      <c r="U7593">
        <v>112</v>
      </c>
      <c r="V7593">
        <v>74.67</v>
      </c>
      <c r="W7593" t="s">
        <v>133</v>
      </c>
      <c r="X7593">
        <v>10102</v>
      </c>
      <c r="Y7593">
        <v>1131424</v>
      </c>
      <c r="Z7593">
        <v>49056</v>
      </c>
      <c r="AA7593">
        <v>85120</v>
      </c>
      <c r="AB7593">
        <v>1265600</v>
      </c>
      <c r="AC7593">
        <v>949527</v>
      </c>
      <c r="AD7593">
        <v>316073</v>
      </c>
      <c r="AE7593" t="s">
        <v>72</v>
      </c>
      <c r="AF7593" t="s">
        <v>81</v>
      </c>
      <c r="AG7593" t="s">
        <v>240</v>
      </c>
      <c r="AH7593" t="s">
        <v>144</v>
      </c>
      <c r="AI7593" t="s">
        <v>139</v>
      </c>
      <c r="AJ7593" t="str">
        <f t="shared" si="118"/>
        <v>Jul</v>
      </c>
    </row>
    <row r="7594" spans="1:36" x14ac:dyDescent="0.3">
      <c r="A7594" t="s">
        <v>16234</v>
      </c>
      <c r="B7594" s="33">
        <v>45966</v>
      </c>
      <c r="C7594" t="s">
        <v>97</v>
      </c>
      <c r="D7594" t="s">
        <v>16235</v>
      </c>
      <c r="E7594" t="s">
        <v>177</v>
      </c>
      <c r="F7594" t="s">
        <v>175</v>
      </c>
      <c r="G7594" t="s">
        <v>162</v>
      </c>
      <c r="H7594" t="s">
        <v>163</v>
      </c>
      <c r="I7594">
        <v>1541</v>
      </c>
      <c r="J7594" t="s">
        <v>1510</v>
      </c>
      <c r="K7594" t="s">
        <v>3587</v>
      </c>
      <c r="N7594">
        <v>206</v>
      </c>
      <c r="O7594">
        <v>0</v>
      </c>
      <c r="P7594">
        <v>0</v>
      </c>
      <c r="Q7594" t="s">
        <v>67</v>
      </c>
      <c r="R7594" t="s">
        <v>245</v>
      </c>
      <c r="S7594" t="s">
        <v>121</v>
      </c>
      <c r="T7594">
        <v>189</v>
      </c>
      <c r="U7594">
        <v>0</v>
      </c>
      <c r="V7594">
        <v>0</v>
      </c>
      <c r="W7594" t="s">
        <v>133</v>
      </c>
      <c r="X7594">
        <v>8531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 t="s">
        <v>78</v>
      </c>
      <c r="AF7594" t="s">
        <v>75</v>
      </c>
      <c r="AG7594" t="s">
        <v>240</v>
      </c>
      <c r="AH7594" t="s">
        <v>147</v>
      </c>
      <c r="AI7594" t="s">
        <v>139</v>
      </c>
      <c r="AJ7594" t="str">
        <f t="shared" si="118"/>
        <v>Nov</v>
      </c>
    </row>
    <row r="7595" spans="1:36" x14ac:dyDescent="0.3">
      <c r="A7595" t="s">
        <v>16236</v>
      </c>
      <c r="B7595" s="33">
        <v>45686</v>
      </c>
      <c r="C7595" t="s">
        <v>93</v>
      </c>
      <c r="D7595" t="s">
        <v>16237</v>
      </c>
      <c r="E7595" t="s">
        <v>179</v>
      </c>
      <c r="F7595" t="s">
        <v>176</v>
      </c>
      <c r="G7595" t="s">
        <v>166</v>
      </c>
      <c r="H7595" t="s">
        <v>156</v>
      </c>
      <c r="I7595">
        <v>1129</v>
      </c>
      <c r="J7595" t="s">
        <v>1510</v>
      </c>
      <c r="K7595" t="s">
        <v>1834</v>
      </c>
      <c r="L7595" t="s">
        <v>1933</v>
      </c>
      <c r="M7595" t="s">
        <v>2905</v>
      </c>
      <c r="N7595">
        <v>153</v>
      </c>
      <c r="O7595">
        <v>32</v>
      </c>
      <c r="P7595">
        <v>30</v>
      </c>
      <c r="Q7595" t="s">
        <v>73</v>
      </c>
      <c r="R7595" t="s">
        <v>238</v>
      </c>
      <c r="S7595" t="s">
        <v>239</v>
      </c>
      <c r="T7595">
        <v>189</v>
      </c>
      <c r="U7595">
        <v>164</v>
      </c>
      <c r="V7595">
        <v>86.77</v>
      </c>
      <c r="W7595" t="s">
        <v>133</v>
      </c>
      <c r="X7595">
        <v>4282</v>
      </c>
      <c r="Y7595">
        <v>702248</v>
      </c>
      <c r="Z7595">
        <v>40672</v>
      </c>
      <c r="AA7595">
        <v>110864</v>
      </c>
      <c r="AB7595">
        <v>853784</v>
      </c>
      <c r="AC7595">
        <v>538683</v>
      </c>
      <c r="AD7595">
        <v>315101</v>
      </c>
      <c r="AE7595" t="s">
        <v>72</v>
      </c>
      <c r="AF7595" t="s">
        <v>81</v>
      </c>
      <c r="AG7595" t="s">
        <v>240</v>
      </c>
      <c r="AH7595" t="s">
        <v>144</v>
      </c>
      <c r="AI7595" t="s">
        <v>139</v>
      </c>
      <c r="AJ7595" t="str">
        <f t="shared" si="118"/>
        <v>Jan</v>
      </c>
    </row>
    <row r="7596" spans="1:36" x14ac:dyDescent="0.3">
      <c r="A7596" t="s">
        <v>16238</v>
      </c>
      <c r="B7596" s="33">
        <v>45865</v>
      </c>
      <c r="C7596" t="s">
        <v>93</v>
      </c>
      <c r="D7596" t="s">
        <v>16239</v>
      </c>
      <c r="E7596" t="s">
        <v>181</v>
      </c>
      <c r="F7596" t="s">
        <v>176</v>
      </c>
      <c r="G7596" t="s">
        <v>159</v>
      </c>
      <c r="H7596" t="s">
        <v>156</v>
      </c>
      <c r="I7596">
        <v>835</v>
      </c>
      <c r="J7596" t="s">
        <v>270</v>
      </c>
      <c r="K7596" t="s">
        <v>293</v>
      </c>
      <c r="L7596" t="s">
        <v>615</v>
      </c>
      <c r="M7596" t="s">
        <v>1017</v>
      </c>
      <c r="N7596">
        <v>143</v>
      </c>
      <c r="O7596">
        <v>0</v>
      </c>
      <c r="P7596">
        <v>1</v>
      </c>
      <c r="Q7596" t="s">
        <v>70</v>
      </c>
      <c r="R7596" t="s">
        <v>238</v>
      </c>
      <c r="S7596" t="s">
        <v>239</v>
      </c>
      <c r="T7596">
        <v>150</v>
      </c>
      <c r="U7596">
        <v>132</v>
      </c>
      <c r="V7596">
        <v>88</v>
      </c>
      <c r="W7596" t="s">
        <v>133</v>
      </c>
      <c r="X7596">
        <v>7930</v>
      </c>
      <c r="Y7596">
        <v>1046760</v>
      </c>
      <c r="Z7596">
        <v>41316</v>
      </c>
      <c r="AA7596">
        <v>33660</v>
      </c>
      <c r="AB7596">
        <v>1121736</v>
      </c>
      <c r="AC7596">
        <v>873733</v>
      </c>
      <c r="AD7596">
        <v>248003</v>
      </c>
      <c r="AE7596" t="s">
        <v>81</v>
      </c>
      <c r="AF7596" t="s">
        <v>81</v>
      </c>
      <c r="AG7596" t="s">
        <v>240</v>
      </c>
      <c r="AH7596" t="s">
        <v>144</v>
      </c>
      <c r="AI7596" t="s">
        <v>139</v>
      </c>
      <c r="AJ7596" t="str">
        <f t="shared" si="118"/>
        <v>Jul</v>
      </c>
    </row>
    <row r="7597" spans="1:36" x14ac:dyDescent="0.3">
      <c r="A7597" t="s">
        <v>16240</v>
      </c>
      <c r="B7597" s="33">
        <v>45671</v>
      </c>
      <c r="C7597" t="s">
        <v>97</v>
      </c>
      <c r="D7597" t="s">
        <v>16241</v>
      </c>
      <c r="E7597" t="s">
        <v>180</v>
      </c>
      <c r="F7597" t="s">
        <v>178</v>
      </c>
      <c r="G7597" t="s">
        <v>160</v>
      </c>
      <c r="H7597" t="s">
        <v>157</v>
      </c>
      <c r="I7597">
        <v>1831</v>
      </c>
      <c r="J7597" t="s">
        <v>731</v>
      </c>
      <c r="K7597" t="s">
        <v>4974</v>
      </c>
      <c r="L7597" t="s">
        <v>4612</v>
      </c>
      <c r="M7597" t="s">
        <v>780</v>
      </c>
      <c r="N7597">
        <v>232</v>
      </c>
      <c r="O7597">
        <v>13</v>
      </c>
      <c r="P7597">
        <v>15</v>
      </c>
      <c r="Q7597" t="s">
        <v>73</v>
      </c>
      <c r="R7597" t="s">
        <v>238</v>
      </c>
      <c r="S7597" t="s">
        <v>239</v>
      </c>
      <c r="T7597">
        <v>180</v>
      </c>
      <c r="U7597">
        <v>133</v>
      </c>
      <c r="V7597">
        <v>73.89</v>
      </c>
      <c r="W7597" t="s">
        <v>133</v>
      </c>
      <c r="X7597">
        <v>3035</v>
      </c>
      <c r="Y7597">
        <v>403655</v>
      </c>
      <c r="Z7597">
        <v>30058</v>
      </c>
      <c r="AA7597">
        <v>45220</v>
      </c>
      <c r="AB7597">
        <v>478933</v>
      </c>
      <c r="AC7597">
        <v>344467</v>
      </c>
      <c r="AD7597">
        <v>134466</v>
      </c>
      <c r="AE7597" t="s">
        <v>81</v>
      </c>
      <c r="AF7597" t="s">
        <v>75</v>
      </c>
      <c r="AG7597" t="s">
        <v>240</v>
      </c>
      <c r="AH7597" t="s">
        <v>144</v>
      </c>
      <c r="AI7597" t="s">
        <v>138</v>
      </c>
      <c r="AJ7597" t="str">
        <f t="shared" si="118"/>
        <v>Jan</v>
      </c>
    </row>
    <row r="7598" spans="1:36" x14ac:dyDescent="0.3">
      <c r="A7598" t="s">
        <v>16242</v>
      </c>
      <c r="B7598" s="33">
        <v>45709</v>
      </c>
      <c r="C7598" t="s">
        <v>93</v>
      </c>
      <c r="D7598" t="s">
        <v>16243</v>
      </c>
      <c r="E7598" t="s">
        <v>174</v>
      </c>
      <c r="F7598" t="s">
        <v>178</v>
      </c>
      <c r="G7598" t="s">
        <v>158</v>
      </c>
      <c r="H7598" t="s">
        <v>157</v>
      </c>
      <c r="I7598">
        <v>1214</v>
      </c>
      <c r="J7598" t="s">
        <v>508</v>
      </c>
      <c r="K7598" t="s">
        <v>2190</v>
      </c>
      <c r="L7598" t="s">
        <v>2386</v>
      </c>
      <c r="M7598" t="s">
        <v>471</v>
      </c>
      <c r="N7598">
        <v>161</v>
      </c>
      <c r="O7598">
        <v>68</v>
      </c>
      <c r="P7598">
        <v>75</v>
      </c>
      <c r="Q7598" t="s">
        <v>76</v>
      </c>
      <c r="R7598" t="s">
        <v>238</v>
      </c>
      <c r="S7598" t="s">
        <v>239</v>
      </c>
      <c r="T7598">
        <v>150</v>
      </c>
      <c r="U7598">
        <v>93</v>
      </c>
      <c r="V7598">
        <v>62</v>
      </c>
      <c r="W7598" t="s">
        <v>133</v>
      </c>
      <c r="X7598">
        <v>8360</v>
      </c>
      <c r="Y7598">
        <v>777480</v>
      </c>
      <c r="Z7598">
        <v>24459</v>
      </c>
      <c r="AA7598">
        <v>37200</v>
      </c>
      <c r="AB7598">
        <v>839139</v>
      </c>
      <c r="AC7598">
        <v>539755</v>
      </c>
      <c r="AD7598">
        <v>299384</v>
      </c>
      <c r="AE7598" t="s">
        <v>78</v>
      </c>
      <c r="AF7598" t="s">
        <v>75</v>
      </c>
      <c r="AG7598" t="s">
        <v>240</v>
      </c>
      <c r="AH7598" t="s">
        <v>147</v>
      </c>
      <c r="AI7598" t="s">
        <v>138</v>
      </c>
      <c r="AJ7598" t="str">
        <f t="shared" si="118"/>
        <v>Feb</v>
      </c>
    </row>
    <row r="7599" spans="1:36" x14ac:dyDescent="0.3">
      <c r="A7599" t="s">
        <v>16244</v>
      </c>
      <c r="B7599" s="33">
        <v>45929</v>
      </c>
      <c r="C7599" t="s">
        <v>98</v>
      </c>
      <c r="D7599" t="s">
        <v>16245</v>
      </c>
      <c r="E7599" t="s">
        <v>172</v>
      </c>
      <c r="F7599" t="s">
        <v>181</v>
      </c>
      <c r="G7599" t="s">
        <v>155</v>
      </c>
      <c r="H7599" t="s">
        <v>159</v>
      </c>
      <c r="I7599">
        <v>1474</v>
      </c>
      <c r="J7599" t="s">
        <v>560</v>
      </c>
      <c r="K7599" t="s">
        <v>243</v>
      </c>
      <c r="L7599" t="s">
        <v>768</v>
      </c>
      <c r="M7599" t="s">
        <v>3873</v>
      </c>
      <c r="N7599">
        <v>210</v>
      </c>
      <c r="O7599">
        <v>35</v>
      </c>
      <c r="P7599">
        <v>18</v>
      </c>
      <c r="Q7599" t="s">
        <v>73</v>
      </c>
      <c r="R7599" t="s">
        <v>238</v>
      </c>
      <c r="S7599" t="s">
        <v>239</v>
      </c>
      <c r="T7599">
        <v>220</v>
      </c>
      <c r="U7599">
        <v>215</v>
      </c>
      <c r="V7599">
        <v>97.73</v>
      </c>
      <c r="W7599" t="s">
        <v>133</v>
      </c>
      <c r="X7599">
        <v>10606</v>
      </c>
      <c r="Y7599">
        <v>2280290</v>
      </c>
      <c r="Z7599">
        <v>89010</v>
      </c>
      <c r="AA7599">
        <v>54395</v>
      </c>
      <c r="AB7599">
        <v>2423695</v>
      </c>
      <c r="AC7599">
        <v>1440725</v>
      </c>
      <c r="AD7599">
        <v>982970</v>
      </c>
      <c r="AE7599" t="s">
        <v>81</v>
      </c>
      <c r="AF7599" t="s">
        <v>81</v>
      </c>
      <c r="AG7599" t="s">
        <v>240</v>
      </c>
      <c r="AH7599" t="s">
        <v>144</v>
      </c>
      <c r="AI7599" t="s">
        <v>138</v>
      </c>
      <c r="AJ7599" t="str">
        <f t="shared" si="118"/>
        <v>Sep</v>
      </c>
    </row>
    <row r="7600" spans="1:36" x14ac:dyDescent="0.3">
      <c r="A7600" t="s">
        <v>16246</v>
      </c>
      <c r="B7600" s="33">
        <v>45840</v>
      </c>
      <c r="C7600" t="s">
        <v>93</v>
      </c>
      <c r="D7600" t="s">
        <v>2354</v>
      </c>
      <c r="E7600" t="s">
        <v>180</v>
      </c>
      <c r="F7600" t="s">
        <v>174</v>
      </c>
      <c r="G7600" t="s">
        <v>160</v>
      </c>
      <c r="H7600" t="s">
        <v>158</v>
      </c>
      <c r="I7600">
        <v>1147</v>
      </c>
      <c r="J7600" t="s">
        <v>806</v>
      </c>
      <c r="K7600" t="s">
        <v>662</v>
      </c>
      <c r="L7600" t="s">
        <v>304</v>
      </c>
      <c r="M7600" t="s">
        <v>2327</v>
      </c>
      <c r="N7600">
        <v>159</v>
      </c>
      <c r="O7600">
        <v>0</v>
      </c>
      <c r="P7600">
        <v>7</v>
      </c>
      <c r="Q7600" t="s">
        <v>73</v>
      </c>
      <c r="R7600" t="s">
        <v>238</v>
      </c>
      <c r="S7600" t="s">
        <v>239</v>
      </c>
      <c r="T7600">
        <v>150</v>
      </c>
      <c r="U7600">
        <v>147</v>
      </c>
      <c r="V7600">
        <v>98</v>
      </c>
      <c r="W7600" t="s">
        <v>133</v>
      </c>
      <c r="X7600">
        <v>2968</v>
      </c>
      <c r="Y7600">
        <v>436296</v>
      </c>
      <c r="Z7600">
        <v>62475</v>
      </c>
      <c r="AA7600">
        <v>86730</v>
      </c>
      <c r="AB7600">
        <v>585501</v>
      </c>
      <c r="AC7600">
        <v>462385</v>
      </c>
      <c r="AD7600">
        <v>123116</v>
      </c>
      <c r="AE7600" t="s">
        <v>81</v>
      </c>
      <c r="AF7600" t="s">
        <v>78</v>
      </c>
      <c r="AG7600" t="s">
        <v>240</v>
      </c>
      <c r="AH7600" t="s">
        <v>144</v>
      </c>
      <c r="AI7600" t="s">
        <v>138</v>
      </c>
      <c r="AJ7600" t="str">
        <f t="shared" si="118"/>
        <v>Jul</v>
      </c>
    </row>
    <row r="7601" spans="1:36" x14ac:dyDescent="0.3">
      <c r="A7601" t="s">
        <v>16247</v>
      </c>
      <c r="B7601" s="33">
        <v>45703</v>
      </c>
      <c r="C7601" t="s">
        <v>93</v>
      </c>
      <c r="D7601" t="s">
        <v>16248</v>
      </c>
      <c r="E7601" t="s">
        <v>178</v>
      </c>
      <c r="F7601" t="s">
        <v>174</v>
      </c>
      <c r="G7601" t="s">
        <v>157</v>
      </c>
      <c r="H7601" t="s">
        <v>158</v>
      </c>
      <c r="I7601">
        <v>1089</v>
      </c>
      <c r="J7601" t="s">
        <v>605</v>
      </c>
      <c r="K7601" t="s">
        <v>806</v>
      </c>
      <c r="L7601" t="s">
        <v>609</v>
      </c>
      <c r="M7601" t="s">
        <v>2001</v>
      </c>
      <c r="N7601">
        <v>165</v>
      </c>
      <c r="O7601">
        <v>11</v>
      </c>
      <c r="P7601">
        <v>34</v>
      </c>
      <c r="Q7601" t="s">
        <v>76</v>
      </c>
      <c r="R7601" t="s">
        <v>238</v>
      </c>
      <c r="S7601" t="s">
        <v>239</v>
      </c>
      <c r="T7601">
        <v>220</v>
      </c>
      <c r="U7601">
        <v>215</v>
      </c>
      <c r="V7601">
        <v>97.73</v>
      </c>
      <c r="W7601" t="s">
        <v>133</v>
      </c>
      <c r="X7601">
        <v>6378</v>
      </c>
      <c r="Y7601">
        <v>1371270</v>
      </c>
      <c r="Z7601">
        <v>52890</v>
      </c>
      <c r="AA7601">
        <v>33540</v>
      </c>
      <c r="AB7601">
        <v>1457700</v>
      </c>
      <c r="AC7601">
        <v>1093943</v>
      </c>
      <c r="AD7601">
        <v>363757</v>
      </c>
      <c r="AE7601" t="s">
        <v>75</v>
      </c>
      <c r="AF7601" t="s">
        <v>78</v>
      </c>
      <c r="AG7601" t="s">
        <v>240</v>
      </c>
      <c r="AH7601" t="s">
        <v>146</v>
      </c>
      <c r="AI7601" t="s">
        <v>139</v>
      </c>
      <c r="AJ7601" t="str">
        <f t="shared" si="118"/>
        <v>Feb</v>
      </c>
    </row>
    <row r="7602" spans="1:36" x14ac:dyDescent="0.3">
      <c r="A7602" t="s">
        <v>16249</v>
      </c>
      <c r="B7602" s="33">
        <v>45747</v>
      </c>
      <c r="C7602" t="s">
        <v>98</v>
      </c>
      <c r="D7602" t="s">
        <v>16250</v>
      </c>
      <c r="E7602" t="s">
        <v>173</v>
      </c>
      <c r="F7602" t="s">
        <v>172</v>
      </c>
      <c r="G7602" t="s">
        <v>161</v>
      </c>
      <c r="H7602" t="s">
        <v>155</v>
      </c>
      <c r="I7602">
        <v>487</v>
      </c>
      <c r="J7602" t="s">
        <v>357</v>
      </c>
      <c r="K7602" t="s">
        <v>1089</v>
      </c>
      <c r="L7602" t="s">
        <v>2072</v>
      </c>
      <c r="M7602" t="s">
        <v>498</v>
      </c>
      <c r="N7602">
        <v>91</v>
      </c>
      <c r="O7602">
        <v>4</v>
      </c>
      <c r="P7602">
        <v>19</v>
      </c>
      <c r="Q7602" t="s">
        <v>73</v>
      </c>
      <c r="R7602" t="s">
        <v>238</v>
      </c>
      <c r="S7602" t="s">
        <v>239</v>
      </c>
      <c r="T7602">
        <v>189</v>
      </c>
      <c r="U7602">
        <v>155</v>
      </c>
      <c r="V7602">
        <v>82.01</v>
      </c>
      <c r="W7602" t="s">
        <v>133</v>
      </c>
      <c r="X7602">
        <v>5574</v>
      </c>
      <c r="Y7602">
        <v>863970</v>
      </c>
      <c r="Z7602">
        <v>54405</v>
      </c>
      <c r="AA7602">
        <v>57350</v>
      </c>
      <c r="AB7602">
        <v>975725</v>
      </c>
      <c r="AC7602">
        <v>581138</v>
      </c>
      <c r="AD7602">
        <v>394587</v>
      </c>
      <c r="AE7602" t="s">
        <v>78</v>
      </c>
      <c r="AF7602" t="s">
        <v>81</v>
      </c>
      <c r="AG7602" t="s">
        <v>240</v>
      </c>
      <c r="AH7602" t="s">
        <v>144</v>
      </c>
      <c r="AI7602" t="s">
        <v>139</v>
      </c>
      <c r="AJ7602" t="str">
        <f t="shared" si="118"/>
        <v>Mar</v>
      </c>
    </row>
    <row r="7603" spans="1:36" x14ac:dyDescent="0.3">
      <c r="A7603" t="s">
        <v>16251</v>
      </c>
      <c r="B7603" s="33">
        <v>45701</v>
      </c>
      <c r="C7603" t="s">
        <v>97</v>
      </c>
      <c r="D7603" t="s">
        <v>16252</v>
      </c>
      <c r="E7603" t="s">
        <v>177</v>
      </c>
      <c r="F7603" t="s">
        <v>178</v>
      </c>
      <c r="G7603" t="s">
        <v>162</v>
      </c>
      <c r="H7603" t="s">
        <v>157</v>
      </c>
      <c r="I7603">
        <v>688</v>
      </c>
      <c r="J7603" t="s">
        <v>420</v>
      </c>
      <c r="K7603" t="s">
        <v>4773</v>
      </c>
      <c r="L7603" t="s">
        <v>258</v>
      </c>
      <c r="M7603" t="s">
        <v>4773</v>
      </c>
      <c r="N7603">
        <v>97</v>
      </c>
      <c r="O7603">
        <v>0</v>
      </c>
      <c r="P7603">
        <v>0</v>
      </c>
      <c r="Q7603" t="s">
        <v>70</v>
      </c>
      <c r="R7603" t="s">
        <v>238</v>
      </c>
      <c r="S7603" t="s">
        <v>239</v>
      </c>
      <c r="T7603">
        <v>150</v>
      </c>
      <c r="U7603">
        <v>103</v>
      </c>
      <c r="V7603">
        <v>68.67</v>
      </c>
      <c r="W7603" t="s">
        <v>133</v>
      </c>
      <c r="X7603">
        <v>10295</v>
      </c>
      <c r="Y7603">
        <v>1060385</v>
      </c>
      <c r="Z7603">
        <v>25235</v>
      </c>
      <c r="AA7603">
        <v>63139</v>
      </c>
      <c r="AB7603">
        <v>1148759</v>
      </c>
      <c r="AC7603">
        <v>670630</v>
      </c>
      <c r="AD7603">
        <v>478129</v>
      </c>
      <c r="AE7603" t="s">
        <v>78</v>
      </c>
      <c r="AF7603" t="s">
        <v>75</v>
      </c>
      <c r="AG7603" t="s">
        <v>240</v>
      </c>
      <c r="AH7603" t="s">
        <v>144</v>
      </c>
      <c r="AI7603" t="s">
        <v>139</v>
      </c>
      <c r="AJ7603" t="str">
        <f t="shared" si="118"/>
        <v>Feb</v>
      </c>
    </row>
    <row r="7604" spans="1:36" x14ac:dyDescent="0.3">
      <c r="A7604" t="s">
        <v>16253</v>
      </c>
      <c r="B7604" s="33">
        <v>45897</v>
      </c>
      <c r="C7604" t="s">
        <v>93</v>
      </c>
      <c r="D7604" t="s">
        <v>16254</v>
      </c>
      <c r="E7604" t="s">
        <v>173</v>
      </c>
      <c r="F7604" t="s">
        <v>174</v>
      </c>
      <c r="G7604" t="s">
        <v>161</v>
      </c>
      <c r="H7604" t="s">
        <v>158</v>
      </c>
      <c r="I7604">
        <v>1622</v>
      </c>
      <c r="J7604" t="s">
        <v>420</v>
      </c>
      <c r="K7604" t="s">
        <v>1286</v>
      </c>
      <c r="L7604" t="s">
        <v>1477</v>
      </c>
      <c r="M7604" t="s">
        <v>1286</v>
      </c>
      <c r="N7604">
        <v>226</v>
      </c>
      <c r="O7604">
        <v>18</v>
      </c>
      <c r="P7604">
        <v>0</v>
      </c>
      <c r="Q7604" t="s">
        <v>73</v>
      </c>
      <c r="R7604" t="s">
        <v>238</v>
      </c>
      <c r="S7604" t="s">
        <v>239</v>
      </c>
      <c r="T7604">
        <v>186</v>
      </c>
      <c r="U7604">
        <v>158</v>
      </c>
      <c r="V7604">
        <v>84.95</v>
      </c>
      <c r="W7604" t="s">
        <v>135</v>
      </c>
      <c r="X7604">
        <v>4902</v>
      </c>
      <c r="Y7604">
        <v>774516</v>
      </c>
      <c r="Z7604">
        <v>85320</v>
      </c>
      <c r="AA7604">
        <v>91008</v>
      </c>
      <c r="AB7604">
        <v>950844</v>
      </c>
      <c r="AC7604">
        <v>826914</v>
      </c>
      <c r="AD7604">
        <v>123930</v>
      </c>
      <c r="AE7604" t="s">
        <v>78</v>
      </c>
      <c r="AF7604" t="s">
        <v>78</v>
      </c>
      <c r="AG7604" t="s">
        <v>240</v>
      </c>
      <c r="AH7604" t="s">
        <v>147</v>
      </c>
      <c r="AI7604" t="s">
        <v>138</v>
      </c>
      <c r="AJ7604" t="str">
        <f t="shared" si="118"/>
        <v>Aug</v>
      </c>
    </row>
    <row r="7605" spans="1:36" x14ac:dyDescent="0.3">
      <c r="A7605" t="s">
        <v>16255</v>
      </c>
      <c r="B7605" s="33">
        <v>45697</v>
      </c>
      <c r="C7605" t="s">
        <v>93</v>
      </c>
      <c r="D7605" t="s">
        <v>16256</v>
      </c>
      <c r="E7605" t="s">
        <v>178</v>
      </c>
      <c r="F7605" t="s">
        <v>174</v>
      </c>
      <c r="G7605" t="s">
        <v>157</v>
      </c>
      <c r="H7605" t="s">
        <v>158</v>
      </c>
      <c r="I7605">
        <v>2273</v>
      </c>
      <c r="J7605" t="s">
        <v>639</v>
      </c>
      <c r="K7605" t="s">
        <v>1505</v>
      </c>
      <c r="L7605" t="s">
        <v>842</v>
      </c>
      <c r="M7605" t="s">
        <v>1505</v>
      </c>
      <c r="N7605">
        <v>306</v>
      </c>
      <c r="O7605">
        <v>7</v>
      </c>
      <c r="P7605">
        <v>0</v>
      </c>
      <c r="Q7605" t="s">
        <v>73</v>
      </c>
      <c r="R7605" t="s">
        <v>238</v>
      </c>
      <c r="S7605" t="s">
        <v>239</v>
      </c>
      <c r="T7605">
        <v>189</v>
      </c>
      <c r="U7605">
        <v>167</v>
      </c>
      <c r="V7605">
        <v>88.36</v>
      </c>
      <c r="W7605" t="s">
        <v>133</v>
      </c>
      <c r="X7605">
        <v>10957</v>
      </c>
      <c r="Y7605">
        <v>1829819</v>
      </c>
      <c r="Z7605">
        <v>33901</v>
      </c>
      <c r="AA7605">
        <v>108383</v>
      </c>
      <c r="AB7605">
        <v>1972103</v>
      </c>
      <c r="AC7605">
        <v>1654500</v>
      </c>
      <c r="AD7605">
        <v>317603</v>
      </c>
      <c r="AE7605" t="s">
        <v>75</v>
      </c>
      <c r="AF7605" t="s">
        <v>78</v>
      </c>
      <c r="AG7605" t="s">
        <v>240</v>
      </c>
      <c r="AH7605" t="s">
        <v>144</v>
      </c>
      <c r="AI7605" t="s">
        <v>139</v>
      </c>
      <c r="AJ7605" t="str">
        <f t="shared" si="118"/>
        <v>Feb</v>
      </c>
    </row>
    <row r="7606" spans="1:36" x14ac:dyDescent="0.3">
      <c r="A7606" t="s">
        <v>16257</v>
      </c>
      <c r="B7606" s="33">
        <v>45946</v>
      </c>
      <c r="C7606" t="s">
        <v>93</v>
      </c>
      <c r="D7606" t="s">
        <v>10906</v>
      </c>
      <c r="E7606" t="s">
        <v>173</v>
      </c>
      <c r="F7606" t="s">
        <v>176</v>
      </c>
      <c r="G7606" t="s">
        <v>161</v>
      </c>
      <c r="H7606" t="s">
        <v>156</v>
      </c>
      <c r="I7606">
        <v>1779</v>
      </c>
      <c r="J7606" t="s">
        <v>971</v>
      </c>
      <c r="K7606" t="s">
        <v>5083</v>
      </c>
      <c r="L7606" t="s">
        <v>1102</v>
      </c>
      <c r="M7606" t="s">
        <v>561</v>
      </c>
      <c r="N7606">
        <v>236</v>
      </c>
      <c r="O7606">
        <v>17</v>
      </c>
      <c r="P7606">
        <v>9</v>
      </c>
      <c r="Q7606" t="s">
        <v>73</v>
      </c>
      <c r="R7606" t="s">
        <v>238</v>
      </c>
      <c r="S7606" t="s">
        <v>239</v>
      </c>
      <c r="T7606">
        <v>180</v>
      </c>
      <c r="U7606">
        <v>149</v>
      </c>
      <c r="V7606">
        <v>82.78</v>
      </c>
      <c r="W7606" t="s">
        <v>133</v>
      </c>
      <c r="X7606">
        <v>8457</v>
      </c>
      <c r="Y7606">
        <v>1260093</v>
      </c>
      <c r="Z7606">
        <v>77480</v>
      </c>
      <c r="AA7606">
        <v>35015</v>
      </c>
      <c r="AB7606">
        <v>1372588</v>
      </c>
      <c r="AC7606">
        <v>814556</v>
      </c>
      <c r="AD7606">
        <v>558032</v>
      </c>
      <c r="AE7606" t="s">
        <v>78</v>
      </c>
      <c r="AF7606" t="s">
        <v>81</v>
      </c>
      <c r="AG7606" t="s">
        <v>240</v>
      </c>
      <c r="AH7606" t="s">
        <v>145</v>
      </c>
      <c r="AI7606" t="s">
        <v>138</v>
      </c>
      <c r="AJ7606" t="str">
        <f t="shared" si="118"/>
        <v>Oct</v>
      </c>
    </row>
    <row r="7607" spans="1:36" x14ac:dyDescent="0.3">
      <c r="A7607" t="s">
        <v>16258</v>
      </c>
      <c r="B7607" s="33">
        <v>46010</v>
      </c>
      <c r="C7607" t="s">
        <v>96</v>
      </c>
      <c r="D7607" t="s">
        <v>16259</v>
      </c>
      <c r="E7607" t="s">
        <v>180</v>
      </c>
      <c r="F7607" t="s">
        <v>176</v>
      </c>
      <c r="G7607" t="s">
        <v>160</v>
      </c>
      <c r="H7607" t="s">
        <v>156</v>
      </c>
      <c r="I7607">
        <v>749</v>
      </c>
      <c r="J7607" t="s">
        <v>518</v>
      </c>
      <c r="K7607" t="s">
        <v>573</v>
      </c>
      <c r="L7607" t="s">
        <v>642</v>
      </c>
      <c r="M7607" t="s">
        <v>1137</v>
      </c>
      <c r="N7607">
        <v>113</v>
      </c>
      <c r="O7607">
        <v>14</v>
      </c>
      <c r="P7607">
        <v>37</v>
      </c>
      <c r="Q7607" t="s">
        <v>76</v>
      </c>
      <c r="R7607" t="s">
        <v>238</v>
      </c>
      <c r="S7607" t="s">
        <v>239</v>
      </c>
      <c r="T7607">
        <v>189</v>
      </c>
      <c r="U7607">
        <v>140</v>
      </c>
      <c r="V7607">
        <v>74.069999999999993</v>
      </c>
      <c r="W7607" t="s">
        <v>133</v>
      </c>
      <c r="X7607">
        <v>6592</v>
      </c>
      <c r="Y7607">
        <v>922880</v>
      </c>
      <c r="Z7607">
        <v>32200</v>
      </c>
      <c r="AA7607">
        <v>45780</v>
      </c>
      <c r="AB7607">
        <v>1000860</v>
      </c>
      <c r="AC7607">
        <v>805435</v>
      </c>
      <c r="AD7607">
        <v>195425</v>
      </c>
      <c r="AE7607" t="s">
        <v>81</v>
      </c>
      <c r="AF7607" t="s">
        <v>81</v>
      </c>
      <c r="AG7607" t="s">
        <v>240</v>
      </c>
      <c r="AH7607" t="s">
        <v>146</v>
      </c>
      <c r="AI7607" t="s">
        <v>138</v>
      </c>
      <c r="AJ7607" t="str">
        <f t="shared" si="118"/>
        <v>Dec</v>
      </c>
    </row>
    <row r="7608" spans="1:36" x14ac:dyDescent="0.3">
      <c r="A7608" t="s">
        <v>16260</v>
      </c>
      <c r="B7608" s="33">
        <v>45896</v>
      </c>
      <c r="C7608" t="s">
        <v>96</v>
      </c>
      <c r="D7608" t="s">
        <v>16261</v>
      </c>
      <c r="E7608" t="s">
        <v>172</v>
      </c>
      <c r="F7608" t="s">
        <v>176</v>
      </c>
      <c r="G7608" t="s">
        <v>155</v>
      </c>
      <c r="H7608" t="s">
        <v>156</v>
      </c>
      <c r="I7608">
        <v>2185</v>
      </c>
      <c r="J7608" t="s">
        <v>581</v>
      </c>
      <c r="K7608" t="s">
        <v>378</v>
      </c>
      <c r="L7608" t="s">
        <v>581</v>
      </c>
      <c r="M7608" t="s">
        <v>378</v>
      </c>
      <c r="N7608">
        <v>300</v>
      </c>
      <c r="O7608">
        <v>0</v>
      </c>
      <c r="P7608">
        <v>0</v>
      </c>
      <c r="Q7608" t="s">
        <v>70</v>
      </c>
      <c r="R7608" t="s">
        <v>238</v>
      </c>
      <c r="S7608" t="s">
        <v>239</v>
      </c>
      <c r="T7608">
        <v>150</v>
      </c>
      <c r="U7608">
        <v>119</v>
      </c>
      <c r="V7608">
        <v>79.33</v>
      </c>
      <c r="W7608" t="s">
        <v>135</v>
      </c>
      <c r="X7608">
        <v>8033</v>
      </c>
      <c r="Y7608">
        <v>955927</v>
      </c>
      <c r="Z7608">
        <v>57239</v>
      </c>
      <c r="AA7608">
        <v>16184</v>
      </c>
      <c r="AB7608">
        <v>1029350</v>
      </c>
      <c r="AC7608">
        <v>856388</v>
      </c>
      <c r="AD7608">
        <v>172962</v>
      </c>
      <c r="AE7608" t="s">
        <v>81</v>
      </c>
      <c r="AF7608" t="s">
        <v>81</v>
      </c>
      <c r="AG7608" t="s">
        <v>240</v>
      </c>
      <c r="AH7608" t="s">
        <v>144</v>
      </c>
      <c r="AI7608" t="s">
        <v>138</v>
      </c>
      <c r="AJ7608" t="str">
        <f t="shared" si="118"/>
        <v>Aug</v>
      </c>
    </row>
    <row r="7609" spans="1:36" x14ac:dyDescent="0.3">
      <c r="A7609" t="s">
        <v>16262</v>
      </c>
      <c r="B7609" s="33">
        <v>45665</v>
      </c>
      <c r="C7609" t="s">
        <v>96</v>
      </c>
      <c r="D7609" t="s">
        <v>16263</v>
      </c>
      <c r="E7609" t="s">
        <v>176</v>
      </c>
      <c r="F7609" t="s">
        <v>181</v>
      </c>
      <c r="G7609" t="s">
        <v>156</v>
      </c>
      <c r="H7609" t="s">
        <v>159</v>
      </c>
      <c r="I7609">
        <v>642</v>
      </c>
      <c r="J7609" t="s">
        <v>504</v>
      </c>
      <c r="K7609" t="s">
        <v>4384</v>
      </c>
      <c r="L7609" t="s">
        <v>913</v>
      </c>
      <c r="M7609" t="s">
        <v>1417</v>
      </c>
      <c r="N7609">
        <v>115</v>
      </c>
      <c r="O7609">
        <v>12</v>
      </c>
      <c r="P7609">
        <v>27</v>
      </c>
      <c r="Q7609" t="s">
        <v>73</v>
      </c>
      <c r="R7609" t="s">
        <v>238</v>
      </c>
      <c r="S7609" t="s">
        <v>239</v>
      </c>
      <c r="T7609">
        <v>220</v>
      </c>
      <c r="U7609">
        <v>155</v>
      </c>
      <c r="V7609">
        <v>70.45</v>
      </c>
      <c r="W7609" t="s">
        <v>133</v>
      </c>
      <c r="X7609">
        <v>7904</v>
      </c>
      <c r="Y7609">
        <v>1225120</v>
      </c>
      <c r="Z7609">
        <v>60760</v>
      </c>
      <c r="AA7609">
        <v>80290</v>
      </c>
      <c r="AB7609">
        <v>1366170</v>
      </c>
      <c r="AC7609">
        <v>844090</v>
      </c>
      <c r="AD7609">
        <v>522080</v>
      </c>
      <c r="AE7609" t="s">
        <v>81</v>
      </c>
      <c r="AF7609" t="s">
        <v>81</v>
      </c>
      <c r="AG7609" t="s">
        <v>240</v>
      </c>
      <c r="AH7609" t="s">
        <v>144</v>
      </c>
      <c r="AI7609" t="s">
        <v>138</v>
      </c>
      <c r="AJ7609" t="str">
        <f t="shared" si="118"/>
        <v>Jan</v>
      </c>
    </row>
    <row r="7610" spans="1:36" x14ac:dyDescent="0.3">
      <c r="A7610" t="s">
        <v>16264</v>
      </c>
      <c r="B7610" s="33">
        <v>45970</v>
      </c>
      <c r="C7610" t="s">
        <v>96</v>
      </c>
      <c r="D7610" t="s">
        <v>16265</v>
      </c>
      <c r="E7610" t="s">
        <v>178</v>
      </c>
      <c r="F7610" t="s">
        <v>181</v>
      </c>
      <c r="G7610" t="s">
        <v>157</v>
      </c>
      <c r="H7610" t="s">
        <v>159</v>
      </c>
      <c r="I7610">
        <v>2341</v>
      </c>
      <c r="J7610" t="s">
        <v>258</v>
      </c>
      <c r="K7610" t="s">
        <v>1605</v>
      </c>
      <c r="L7610" t="s">
        <v>899</v>
      </c>
      <c r="M7610" t="s">
        <v>2139</v>
      </c>
      <c r="N7610">
        <v>287</v>
      </c>
      <c r="O7610">
        <v>39</v>
      </c>
      <c r="P7610">
        <v>49</v>
      </c>
      <c r="Q7610" t="s">
        <v>76</v>
      </c>
      <c r="R7610" t="s">
        <v>238</v>
      </c>
      <c r="S7610" t="s">
        <v>239</v>
      </c>
      <c r="T7610">
        <v>220</v>
      </c>
      <c r="U7610">
        <v>180</v>
      </c>
      <c r="V7610">
        <v>81.819999999999993</v>
      </c>
      <c r="W7610" t="s">
        <v>133</v>
      </c>
      <c r="X7610">
        <v>10110</v>
      </c>
      <c r="Y7610">
        <v>1819800</v>
      </c>
      <c r="Z7610">
        <v>93240</v>
      </c>
      <c r="AA7610">
        <v>27900</v>
      </c>
      <c r="AB7610">
        <v>1940940</v>
      </c>
      <c r="AC7610">
        <v>1539869</v>
      </c>
      <c r="AD7610">
        <v>401071</v>
      </c>
      <c r="AE7610" t="s">
        <v>75</v>
      </c>
      <c r="AF7610" t="s">
        <v>81</v>
      </c>
      <c r="AG7610" t="s">
        <v>240</v>
      </c>
      <c r="AH7610" t="s">
        <v>144</v>
      </c>
      <c r="AI7610" t="s">
        <v>140</v>
      </c>
      <c r="AJ7610" t="str">
        <f t="shared" si="118"/>
        <v>Nov</v>
      </c>
    </row>
    <row r="7611" spans="1:36" x14ac:dyDescent="0.3">
      <c r="A7611" t="s">
        <v>16266</v>
      </c>
      <c r="B7611" s="33">
        <v>45734</v>
      </c>
      <c r="C7611" t="s">
        <v>95</v>
      </c>
      <c r="D7611" t="s">
        <v>16267</v>
      </c>
      <c r="E7611" t="s">
        <v>179</v>
      </c>
      <c r="F7611" t="s">
        <v>174</v>
      </c>
      <c r="G7611" t="s">
        <v>166</v>
      </c>
      <c r="H7611" t="s">
        <v>158</v>
      </c>
      <c r="I7611">
        <v>930</v>
      </c>
      <c r="J7611" t="s">
        <v>459</v>
      </c>
      <c r="K7611" t="s">
        <v>1695</v>
      </c>
      <c r="L7611" t="s">
        <v>1698</v>
      </c>
      <c r="M7611" t="s">
        <v>338</v>
      </c>
      <c r="N7611">
        <v>133</v>
      </c>
      <c r="O7611">
        <v>22</v>
      </c>
      <c r="P7611">
        <v>48</v>
      </c>
      <c r="Q7611" t="s">
        <v>76</v>
      </c>
      <c r="R7611" t="s">
        <v>238</v>
      </c>
      <c r="S7611" t="s">
        <v>239</v>
      </c>
      <c r="T7611">
        <v>220</v>
      </c>
      <c r="U7611">
        <v>194</v>
      </c>
      <c r="V7611">
        <v>88.18</v>
      </c>
      <c r="W7611" t="s">
        <v>135</v>
      </c>
      <c r="X7611">
        <v>5377</v>
      </c>
      <c r="Y7611">
        <v>1043138</v>
      </c>
      <c r="Z7611">
        <v>104566</v>
      </c>
      <c r="AA7611">
        <v>73720</v>
      </c>
      <c r="AB7611">
        <v>1221424</v>
      </c>
      <c r="AC7611">
        <v>1044578</v>
      </c>
      <c r="AD7611">
        <v>176846</v>
      </c>
      <c r="AE7611" t="s">
        <v>72</v>
      </c>
      <c r="AF7611" t="s">
        <v>78</v>
      </c>
      <c r="AG7611" t="s">
        <v>240</v>
      </c>
      <c r="AH7611" t="s">
        <v>144</v>
      </c>
      <c r="AI7611" t="s">
        <v>140</v>
      </c>
      <c r="AJ7611" t="str">
        <f t="shared" si="118"/>
        <v>Mar</v>
      </c>
    </row>
    <row r="7612" spans="1:36" x14ac:dyDescent="0.3">
      <c r="A7612" t="s">
        <v>16268</v>
      </c>
      <c r="B7612" s="33">
        <v>45979</v>
      </c>
      <c r="C7612" t="s">
        <v>99</v>
      </c>
      <c r="D7612" t="s">
        <v>16269</v>
      </c>
      <c r="E7612" t="s">
        <v>180</v>
      </c>
      <c r="F7612" t="s">
        <v>174</v>
      </c>
      <c r="G7612" t="s">
        <v>160</v>
      </c>
      <c r="H7612" t="s">
        <v>158</v>
      </c>
      <c r="I7612">
        <v>2006</v>
      </c>
      <c r="J7612" t="s">
        <v>397</v>
      </c>
      <c r="K7612" t="s">
        <v>2026</v>
      </c>
      <c r="N7612">
        <v>248</v>
      </c>
      <c r="O7612">
        <v>0</v>
      </c>
      <c r="P7612">
        <v>0</v>
      </c>
      <c r="Q7612" t="s">
        <v>67</v>
      </c>
      <c r="R7612" t="s">
        <v>245</v>
      </c>
      <c r="S7612" t="s">
        <v>120</v>
      </c>
      <c r="T7612">
        <v>180</v>
      </c>
      <c r="U7612">
        <v>0</v>
      </c>
      <c r="V7612">
        <v>0</v>
      </c>
      <c r="W7612" t="s">
        <v>133</v>
      </c>
      <c r="X7612">
        <v>2845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 t="s">
        <v>81</v>
      </c>
      <c r="AF7612" t="s">
        <v>78</v>
      </c>
      <c r="AG7612" t="s">
        <v>240</v>
      </c>
      <c r="AH7612" t="s">
        <v>144</v>
      </c>
      <c r="AI7612" t="s">
        <v>140</v>
      </c>
      <c r="AJ7612" t="str">
        <f t="shared" si="118"/>
        <v>Nov</v>
      </c>
    </row>
    <row r="7613" spans="1:36" x14ac:dyDescent="0.3">
      <c r="A7613" t="s">
        <v>16270</v>
      </c>
      <c r="B7613" s="33">
        <v>45857</v>
      </c>
      <c r="C7613" t="s">
        <v>93</v>
      </c>
      <c r="D7613" t="s">
        <v>16271</v>
      </c>
      <c r="E7613" t="s">
        <v>173</v>
      </c>
      <c r="F7613" t="s">
        <v>179</v>
      </c>
      <c r="G7613" t="s">
        <v>161</v>
      </c>
      <c r="H7613" t="s">
        <v>166</v>
      </c>
      <c r="I7613">
        <v>2049</v>
      </c>
      <c r="J7613" t="s">
        <v>377</v>
      </c>
      <c r="K7613" t="s">
        <v>1109</v>
      </c>
      <c r="L7613" t="s">
        <v>2183</v>
      </c>
      <c r="M7613" t="s">
        <v>4032</v>
      </c>
      <c r="N7613">
        <v>312</v>
      </c>
      <c r="O7613">
        <v>17</v>
      </c>
      <c r="P7613">
        <v>24</v>
      </c>
      <c r="Q7613" t="s">
        <v>73</v>
      </c>
      <c r="R7613" t="s">
        <v>238</v>
      </c>
      <c r="S7613" t="s">
        <v>239</v>
      </c>
      <c r="T7613">
        <v>150</v>
      </c>
      <c r="U7613">
        <v>147</v>
      </c>
      <c r="V7613">
        <v>98</v>
      </c>
      <c r="W7613" t="s">
        <v>135</v>
      </c>
      <c r="X7613">
        <v>6110</v>
      </c>
      <c r="Y7613">
        <v>898170</v>
      </c>
      <c r="Z7613">
        <v>57036</v>
      </c>
      <c r="AA7613">
        <v>63651</v>
      </c>
      <c r="AB7613">
        <v>1018857</v>
      </c>
      <c r="AC7613">
        <v>795767</v>
      </c>
      <c r="AD7613">
        <v>223090</v>
      </c>
      <c r="AE7613" t="s">
        <v>78</v>
      </c>
      <c r="AF7613" t="s">
        <v>72</v>
      </c>
      <c r="AG7613" t="s">
        <v>240</v>
      </c>
      <c r="AH7613" t="s">
        <v>145</v>
      </c>
      <c r="AI7613" t="s">
        <v>138</v>
      </c>
      <c r="AJ7613" t="str">
        <f t="shared" si="118"/>
        <v>Jul</v>
      </c>
    </row>
    <row r="7614" spans="1:36" x14ac:dyDescent="0.3">
      <c r="A7614" t="s">
        <v>16272</v>
      </c>
      <c r="B7614" s="33">
        <v>46012</v>
      </c>
      <c r="C7614" t="s">
        <v>93</v>
      </c>
      <c r="D7614" t="s">
        <v>16273</v>
      </c>
      <c r="E7614" t="s">
        <v>177</v>
      </c>
      <c r="F7614" t="s">
        <v>173</v>
      </c>
      <c r="G7614" t="s">
        <v>162</v>
      </c>
      <c r="H7614" t="s">
        <v>161</v>
      </c>
      <c r="I7614">
        <v>761</v>
      </c>
      <c r="J7614" t="s">
        <v>600</v>
      </c>
      <c r="K7614" t="s">
        <v>872</v>
      </c>
      <c r="L7614" t="s">
        <v>1336</v>
      </c>
      <c r="M7614" t="s">
        <v>872</v>
      </c>
      <c r="N7614">
        <v>130</v>
      </c>
      <c r="O7614">
        <v>6</v>
      </c>
      <c r="P7614">
        <v>-10</v>
      </c>
      <c r="Q7614" t="s">
        <v>73</v>
      </c>
      <c r="R7614" t="s">
        <v>238</v>
      </c>
      <c r="S7614" t="s">
        <v>239</v>
      </c>
      <c r="T7614">
        <v>180</v>
      </c>
      <c r="U7614">
        <v>145</v>
      </c>
      <c r="V7614">
        <v>80.56</v>
      </c>
      <c r="W7614" t="s">
        <v>134</v>
      </c>
      <c r="X7614">
        <v>8650</v>
      </c>
      <c r="Y7614">
        <v>1254250</v>
      </c>
      <c r="Z7614">
        <v>72355</v>
      </c>
      <c r="AA7614">
        <v>42630</v>
      </c>
      <c r="AB7614">
        <v>1369235</v>
      </c>
      <c r="AC7614">
        <v>1018758</v>
      </c>
      <c r="AD7614">
        <v>350477</v>
      </c>
      <c r="AE7614" t="s">
        <v>78</v>
      </c>
      <c r="AF7614" t="s">
        <v>78</v>
      </c>
      <c r="AG7614" t="s">
        <v>240</v>
      </c>
      <c r="AH7614" t="s">
        <v>144</v>
      </c>
      <c r="AI7614" t="s">
        <v>138</v>
      </c>
      <c r="AJ7614" t="str">
        <f t="shared" si="118"/>
        <v>Dec</v>
      </c>
    </row>
    <row r="7615" spans="1:36" x14ac:dyDescent="0.3">
      <c r="A7615" t="s">
        <v>16274</v>
      </c>
      <c r="B7615" s="33">
        <v>45680</v>
      </c>
      <c r="C7615" t="s">
        <v>96</v>
      </c>
      <c r="D7615" t="s">
        <v>16275</v>
      </c>
      <c r="E7615" t="s">
        <v>173</v>
      </c>
      <c r="F7615" t="s">
        <v>176</v>
      </c>
      <c r="G7615" t="s">
        <v>161</v>
      </c>
      <c r="H7615" t="s">
        <v>156</v>
      </c>
      <c r="I7615">
        <v>2125</v>
      </c>
      <c r="J7615" t="s">
        <v>266</v>
      </c>
      <c r="K7615" t="s">
        <v>2214</v>
      </c>
      <c r="L7615" t="s">
        <v>921</v>
      </c>
      <c r="M7615" t="s">
        <v>1707</v>
      </c>
      <c r="N7615">
        <v>295</v>
      </c>
      <c r="O7615">
        <v>43</v>
      </c>
      <c r="P7615">
        <v>18</v>
      </c>
      <c r="Q7615" t="s">
        <v>73</v>
      </c>
      <c r="R7615" t="s">
        <v>238</v>
      </c>
      <c r="S7615" t="s">
        <v>239</v>
      </c>
      <c r="T7615">
        <v>189</v>
      </c>
      <c r="U7615">
        <v>166</v>
      </c>
      <c r="V7615">
        <v>87.83</v>
      </c>
      <c r="W7615" t="s">
        <v>133</v>
      </c>
      <c r="X7615">
        <v>7160</v>
      </c>
      <c r="Y7615">
        <v>1188560</v>
      </c>
      <c r="Z7615">
        <v>81838</v>
      </c>
      <c r="AA7615">
        <v>37516</v>
      </c>
      <c r="AB7615">
        <v>1307914</v>
      </c>
      <c r="AC7615">
        <v>839057</v>
      </c>
      <c r="AD7615">
        <v>468857</v>
      </c>
      <c r="AE7615" t="s">
        <v>78</v>
      </c>
      <c r="AF7615" t="s">
        <v>81</v>
      </c>
      <c r="AG7615" t="s">
        <v>240</v>
      </c>
      <c r="AH7615" t="s">
        <v>145</v>
      </c>
      <c r="AI7615" t="s">
        <v>140</v>
      </c>
      <c r="AJ7615" t="str">
        <f t="shared" si="118"/>
        <v>Jan</v>
      </c>
    </row>
    <row r="7616" spans="1:36" x14ac:dyDescent="0.3">
      <c r="A7616" t="s">
        <v>16276</v>
      </c>
      <c r="B7616" s="33">
        <v>45679</v>
      </c>
      <c r="C7616" t="s">
        <v>93</v>
      </c>
      <c r="D7616" t="s">
        <v>16277</v>
      </c>
      <c r="E7616" t="s">
        <v>180</v>
      </c>
      <c r="F7616" t="s">
        <v>178</v>
      </c>
      <c r="G7616" t="s">
        <v>160</v>
      </c>
      <c r="H7616" t="s">
        <v>157</v>
      </c>
      <c r="I7616">
        <v>1918</v>
      </c>
      <c r="J7616" t="s">
        <v>362</v>
      </c>
      <c r="K7616" t="s">
        <v>789</v>
      </c>
      <c r="L7616" t="s">
        <v>353</v>
      </c>
      <c r="M7616" t="s">
        <v>2503</v>
      </c>
      <c r="N7616">
        <v>242</v>
      </c>
      <c r="O7616">
        <v>0</v>
      </c>
      <c r="P7616">
        <v>23</v>
      </c>
      <c r="Q7616" t="s">
        <v>73</v>
      </c>
      <c r="R7616" t="s">
        <v>238</v>
      </c>
      <c r="S7616" t="s">
        <v>239</v>
      </c>
      <c r="T7616">
        <v>186</v>
      </c>
      <c r="U7616">
        <v>167</v>
      </c>
      <c r="V7616">
        <v>89.78</v>
      </c>
      <c r="W7616" t="s">
        <v>135</v>
      </c>
      <c r="X7616">
        <v>4921</v>
      </c>
      <c r="Y7616">
        <v>821807</v>
      </c>
      <c r="Z7616">
        <v>32231</v>
      </c>
      <c r="AA7616">
        <v>56446</v>
      </c>
      <c r="AB7616">
        <v>910484</v>
      </c>
      <c r="AC7616">
        <v>670820</v>
      </c>
      <c r="AD7616">
        <v>239664</v>
      </c>
      <c r="AE7616" t="s">
        <v>81</v>
      </c>
      <c r="AF7616" t="s">
        <v>75</v>
      </c>
      <c r="AG7616" t="s">
        <v>240</v>
      </c>
      <c r="AH7616" t="s">
        <v>146</v>
      </c>
      <c r="AI7616" t="s">
        <v>139</v>
      </c>
      <c r="AJ7616" t="str">
        <f t="shared" si="118"/>
        <v>Jan</v>
      </c>
    </row>
    <row r="7617" spans="1:36" x14ac:dyDescent="0.3">
      <c r="A7617" t="s">
        <v>16278</v>
      </c>
      <c r="B7617" s="33">
        <v>45938</v>
      </c>
      <c r="C7617" t="s">
        <v>95</v>
      </c>
      <c r="D7617" t="s">
        <v>16279</v>
      </c>
      <c r="E7617" t="s">
        <v>172</v>
      </c>
      <c r="F7617" t="s">
        <v>180</v>
      </c>
      <c r="G7617" t="s">
        <v>155</v>
      </c>
      <c r="H7617" t="s">
        <v>160</v>
      </c>
      <c r="I7617">
        <v>1289</v>
      </c>
      <c r="J7617" t="s">
        <v>600</v>
      </c>
      <c r="K7617" t="s">
        <v>2986</v>
      </c>
      <c r="L7617" t="s">
        <v>3293</v>
      </c>
      <c r="M7617" t="s">
        <v>2986</v>
      </c>
      <c r="N7617">
        <v>200</v>
      </c>
      <c r="O7617">
        <v>4</v>
      </c>
      <c r="P7617">
        <v>-9</v>
      </c>
      <c r="Q7617" t="s">
        <v>73</v>
      </c>
      <c r="R7617" t="s">
        <v>238</v>
      </c>
      <c r="S7617" t="s">
        <v>239</v>
      </c>
      <c r="T7617">
        <v>180</v>
      </c>
      <c r="U7617">
        <v>166</v>
      </c>
      <c r="V7617">
        <v>92.22</v>
      </c>
      <c r="W7617" t="s">
        <v>135</v>
      </c>
      <c r="X7617">
        <v>6309</v>
      </c>
      <c r="Y7617">
        <v>1047294</v>
      </c>
      <c r="Z7617">
        <v>57768</v>
      </c>
      <c r="AA7617">
        <v>105576</v>
      </c>
      <c r="AB7617">
        <v>1210638</v>
      </c>
      <c r="AC7617">
        <v>959171</v>
      </c>
      <c r="AD7617">
        <v>251467</v>
      </c>
      <c r="AE7617" t="s">
        <v>81</v>
      </c>
      <c r="AF7617" t="s">
        <v>81</v>
      </c>
      <c r="AG7617" t="s">
        <v>240</v>
      </c>
      <c r="AH7617" t="s">
        <v>146</v>
      </c>
      <c r="AI7617" t="s">
        <v>138</v>
      </c>
      <c r="AJ7617" t="str">
        <f t="shared" si="118"/>
        <v>Oct</v>
      </c>
    </row>
    <row r="7618" spans="1:36" x14ac:dyDescent="0.3">
      <c r="A7618" t="s">
        <v>16280</v>
      </c>
      <c r="B7618" s="33">
        <v>45895</v>
      </c>
      <c r="C7618" t="s">
        <v>93</v>
      </c>
      <c r="D7618" t="s">
        <v>16281</v>
      </c>
      <c r="E7618" t="s">
        <v>181</v>
      </c>
      <c r="F7618" t="s">
        <v>174</v>
      </c>
      <c r="G7618" t="s">
        <v>159</v>
      </c>
      <c r="H7618" t="s">
        <v>158</v>
      </c>
      <c r="I7618">
        <v>1007</v>
      </c>
      <c r="J7618" t="s">
        <v>391</v>
      </c>
      <c r="K7618" t="s">
        <v>293</v>
      </c>
      <c r="L7618" t="s">
        <v>11902</v>
      </c>
      <c r="M7618" t="s">
        <v>3154</v>
      </c>
      <c r="N7618">
        <v>143</v>
      </c>
      <c r="O7618">
        <v>20</v>
      </c>
      <c r="P7618">
        <v>41</v>
      </c>
      <c r="Q7618" t="s">
        <v>76</v>
      </c>
      <c r="R7618" t="s">
        <v>238</v>
      </c>
      <c r="S7618" t="s">
        <v>239</v>
      </c>
      <c r="T7618">
        <v>180</v>
      </c>
      <c r="U7618">
        <v>122</v>
      </c>
      <c r="V7618">
        <v>67.78</v>
      </c>
      <c r="W7618" t="s">
        <v>133</v>
      </c>
      <c r="X7618">
        <v>4535</v>
      </c>
      <c r="Y7618">
        <v>553270</v>
      </c>
      <c r="Z7618">
        <v>39528</v>
      </c>
      <c r="AA7618">
        <v>84790</v>
      </c>
      <c r="AB7618">
        <v>677588</v>
      </c>
      <c r="AC7618">
        <v>525728</v>
      </c>
      <c r="AD7618">
        <v>151860</v>
      </c>
      <c r="AE7618" t="s">
        <v>81</v>
      </c>
      <c r="AF7618" t="s">
        <v>78</v>
      </c>
      <c r="AG7618" t="s">
        <v>240</v>
      </c>
      <c r="AH7618" t="s">
        <v>147</v>
      </c>
      <c r="AI7618" t="s">
        <v>140</v>
      </c>
      <c r="AJ7618" t="str">
        <f t="shared" ref="AJ7618:AJ7681" si="119">TEXT(B7618,"mmm")</f>
        <v>Aug</v>
      </c>
    </row>
    <row r="7619" spans="1:36" x14ac:dyDescent="0.3">
      <c r="A7619" t="s">
        <v>16282</v>
      </c>
      <c r="B7619" s="33">
        <v>45921</v>
      </c>
      <c r="C7619" t="s">
        <v>93</v>
      </c>
      <c r="D7619" t="s">
        <v>16283</v>
      </c>
      <c r="E7619" t="s">
        <v>181</v>
      </c>
      <c r="F7619" t="s">
        <v>180</v>
      </c>
      <c r="G7619" t="s">
        <v>159</v>
      </c>
      <c r="H7619" t="s">
        <v>160</v>
      </c>
      <c r="I7619">
        <v>521</v>
      </c>
      <c r="J7619" t="s">
        <v>463</v>
      </c>
      <c r="K7619" t="s">
        <v>2746</v>
      </c>
      <c r="L7619" t="s">
        <v>2079</v>
      </c>
      <c r="M7619" t="s">
        <v>2590</v>
      </c>
      <c r="N7619">
        <v>97</v>
      </c>
      <c r="O7619">
        <v>44</v>
      </c>
      <c r="P7619">
        <v>37</v>
      </c>
      <c r="Q7619" t="s">
        <v>76</v>
      </c>
      <c r="R7619" t="s">
        <v>238</v>
      </c>
      <c r="S7619" t="s">
        <v>239</v>
      </c>
      <c r="T7619">
        <v>150</v>
      </c>
      <c r="U7619">
        <v>108</v>
      </c>
      <c r="V7619">
        <v>72</v>
      </c>
      <c r="W7619" t="s">
        <v>133</v>
      </c>
      <c r="X7619">
        <v>6940</v>
      </c>
      <c r="Y7619">
        <v>749520</v>
      </c>
      <c r="Z7619">
        <v>32076</v>
      </c>
      <c r="AA7619">
        <v>25272</v>
      </c>
      <c r="AB7619">
        <v>806868</v>
      </c>
      <c r="AC7619">
        <v>637381</v>
      </c>
      <c r="AD7619">
        <v>169487</v>
      </c>
      <c r="AE7619" t="s">
        <v>81</v>
      </c>
      <c r="AF7619" t="s">
        <v>81</v>
      </c>
      <c r="AG7619" t="s">
        <v>240</v>
      </c>
      <c r="AH7619" t="s">
        <v>147</v>
      </c>
      <c r="AI7619" t="s">
        <v>139</v>
      </c>
      <c r="AJ7619" t="str">
        <f t="shared" si="119"/>
        <v>Sep</v>
      </c>
    </row>
    <row r="7620" spans="1:36" x14ac:dyDescent="0.3">
      <c r="A7620" t="s">
        <v>16284</v>
      </c>
      <c r="B7620" s="33">
        <v>45673</v>
      </c>
      <c r="C7620" t="s">
        <v>95</v>
      </c>
      <c r="D7620" t="s">
        <v>16285</v>
      </c>
      <c r="E7620" t="s">
        <v>180</v>
      </c>
      <c r="F7620" t="s">
        <v>179</v>
      </c>
      <c r="G7620" t="s">
        <v>160</v>
      </c>
      <c r="H7620" t="s">
        <v>166</v>
      </c>
      <c r="I7620">
        <v>1814</v>
      </c>
      <c r="J7620" t="s">
        <v>385</v>
      </c>
      <c r="K7620" t="s">
        <v>561</v>
      </c>
      <c r="L7620" t="s">
        <v>385</v>
      </c>
      <c r="M7620" t="s">
        <v>3452</v>
      </c>
      <c r="N7620">
        <v>245</v>
      </c>
      <c r="O7620">
        <v>0</v>
      </c>
      <c r="P7620">
        <v>15</v>
      </c>
      <c r="Q7620" t="s">
        <v>73</v>
      </c>
      <c r="R7620" t="s">
        <v>238</v>
      </c>
      <c r="S7620" t="s">
        <v>239</v>
      </c>
      <c r="T7620">
        <v>189</v>
      </c>
      <c r="U7620">
        <v>117</v>
      </c>
      <c r="V7620">
        <v>61.9</v>
      </c>
      <c r="W7620" t="s">
        <v>133</v>
      </c>
      <c r="X7620">
        <v>4022</v>
      </c>
      <c r="Y7620">
        <v>470574</v>
      </c>
      <c r="Z7620">
        <v>26442</v>
      </c>
      <c r="AA7620">
        <v>93483</v>
      </c>
      <c r="AB7620">
        <v>590499</v>
      </c>
      <c r="AC7620">
        <v>455542</v>
      </c>
      <c r="AD7620">
        <v>134957</v>
      </c>
      <c r="AE7620" t="s">
        <v>81</v>
      </c>
      <c r="AF7620" t="s">
        <v>72</v>
      </c>
      <c r="AG7620" t="s">
        <v>240</v>
      </c>
      <c r="AH7620" t="s">
        <v>144</v>
      </c>
      <c r="AI7620" t="s">
        <v>138</v>
      </c>
      <c r="AJ7620" t="str">
        <f t="shared" si="119"/>
        <v>Jan</v>
      </c>
    </row>
    <row r="7621" spans="1:36" x14ac:dyDescent="0.3">
      <c r="A7621" t="s">
        <v>16286</v>
      </c>
      <c r="B7621" s="33">
        <v>45984</v>
      </c>
      <c r="C7621" t="s">
        <v>98</v>
      </c>
      <c r="D7621" t="s">
        <v>16287</v>
      </c>
      <c r="E7621" t="s">
        <v>178</v>
      </c>
      <c r="F7621" t="s">
        <v>179</v>
      </c>
      <c r="G7621" t="s">
        <v>157</v>
      </c>
      <c r="H7621" t="s">
        <v>166</v>
      </c>
      <c r="I7621">
        <v>1390</v>
      </c>
      <c r="J7621" t="s">
        <v>633</v>
      </c>
      <c r="K7621" t="s">
        <v>311</v>
      </c>
      <c r="L7621" t="s">
        <v>1500</v>
      </c>
      <c r="M7621" t="s">
        <v>2049</v>
      </c>
      <c r="N7621">
        <v>214</v>
      </c>
      <c r="O7621">
        <v>39</v>
      </c>
      <c r="P7621">
        <v>39</v>
      </c>
      <c r="Q7621" t="s">
        <v>76</v>
      </c>
      <c r="R7621" t="s">
        <v>238</v>
      </c>
      <c r="S7621" t="s">
        <v>239</v>
      </c>
      <c r="T7621">
        <v>189</v>
      </c>
      <c r="U7621">
        <v>149</v>
      </c>
      <c r="V7621">
        <v>78.84</v>
      </c>
      <c r="W7621" t="s">
        <v>133</v>
      </c>
      <c r="X7621">
        <v>6624</v>
      </c>
      <c r="Y7621">
        <v>986976</v>
      </c>
      <c r="Z7621">
        <v>52299</v>
      </c>
      <c r="AA7621">
        <v>109962</v>
      </c>
      <c r="AB7621">
        <v>1149237</v>
      </c>
      <c r="AC7621">
        <v>759546</v>
      </c>
      <c r="AD7621">
        <v>389691</v>
      </c>
      <c r="AE7621" t="s">
        <v>75</v>
      </c>
      <c r="AF7621" t="s">
        <v>72</v>
      </c>
      <c r="AG7621" t="s">
        <v>240</v>
      </c>
      <c r="AH7621" t="s">
        <v>147</v>
      </c>
      <c r="AI7621" t="s">
        <v>139</v>
      </c>
      <c r="AJ7621" t="str">
        <f t="shared" si="119"/>
        <v>Nov</v>
      </c>
    </row>
    <row r="7622" spans="1:36" x14ac:dyDescent="0.3">
      <c r="A7622" t="s">
        <v>16288</v>
      </c>
      <c r="B7622" s="33">
        <v>45689</v>
      </c>
      <c r="C7622" t="s">
        <v>93</v>
      </c>
      <c r="D7622" t="s">
        <v>10529</v>
      </c>
      <c r="E7622" t="s">
        <v>175</v>
      </c>
      <c r="F7622" t="s">
        <v>176</v>
      </c>
      <c r="G7622" t="s">
        <v>163</v>
      </c>
      <c r="H7622" t="s">
        <v>156</v>
      </c>
      <c r="I7622">
        <v>1194</v>
      </c>
      <c r="J7622" t="s">
        <v>236</v>
      </c>
      <c r="K7622" t="s">
        <v>311</v>
      </c>
      <c r="L7622" t="s">
        <v>913</v>
      </c>
      <c r="M7622" t="s">
        <v>2696</v>
      </c>
      <c r="N7622">
        <v>154</v>
      </c>
      <c r="O7622">
        <v>12</v>
      </c>
      <c r="P7622">
        <v>14</v>
      </c>
      <c r="Q7622" t="s">
        <v>73</v>
      </c>
      <c r="R7622" t="s">
        <v>238</v>
      </c>
      <c r="S7622" t="s">
        <v>239</v>
      </c>
      <c r="T7622">
        <v>186</v>
      </c>
      <c r="U7622">
        <v>155</v>
      </c>
      <c r="V7622">
        <v>83.33</v>
      </c>
      <c r="W7622" t="s">
        <v>134</v>
      </c>
      <c r="X7622">
        <v>9406</v>
      </c>
      <c r="Y7622">
        <v>1457930</v>
      </c>
      <c r="Z7622">
        <v>54250</v>
      </c>
      <c r="AA7622">
        <v>115320</v>
      </c>
      <c r="AB7622">
        <v>1627500</v>
      </c>
      <c r="AC7622">
        <v>974802</v>
      </c>
      <c r="AD7622">
        <v>652698</v>
      </c>
      <c r="AE7622" t="s">
        <v>75</v>
      </c>
      <c r="AF7622" t="s">
        <v>81</v>
      </c>
      <c r="AG7622" t="s">
        <v>240</v>
      </c>
      <c r="AH7622" t="s">
        <v>144</v>
      </c>
      <c r="AI7622" t="s">
        <v>139</v>
      </c>
      <c r="AJ7622" t="str">
        <f t="shared" si="119"/>
        <v>Feb</v>
      </c>
    </row>
    <row r="7623" spans="1:36" x14ac:dyDescent="0.3">
      <c r="A7623" t="s">
        <v>16289</v>
      </c>
      <c r="B7623" s="33">
        <v>45839</v>
      </c>
      <c r="C7623" t="s">
        <v>95</v>
      </c>
      <c r="D7623" t="s">
        <v>16290</v>
      </c>
      <c r="E7623" t="s">
        <v>179</v>
      </c>
      <c r="F7623" t="s">
        <v>174</v>
      </c>
      <c r="G7623" t="s">
        <v>166</v>
      </c>
      <c r="H7623" t="s">
        <v>158</v>
      </c>
      <c r="I7623">
        <v>649</v>
      </c>
      <c r="J7623" t="s">
        <v>482</v>
      </c>
      <c r="K7623" t="s">
        <v>359</v>
      </c>
      <c r="N7623">
        <v>101</v>
      </c>
      <c r="O7623">
        <v>0</v>
      </c>
      <c r="P7623">
        <v>0</v>
      </c>
      <c r="Q7623" t="s">
        <v>67</v>
      </c>
      <c r="R7623" t="s">
        <v>245</v>
      </c>
      <c r="S7623" t="s">
        <v>123</v>
      </c>
      <c r="T7623">
        <v>150</v>
      </c>
      <c r="U7623">
        <v>0</v>
      </c>
      <c r="V7623">
        <v>0</v>
      </c>
      <c r="W7623" t="s">
        <v>133</v>
      </c>
      <c r="X7623">
        <v>5322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 t="s">
        <v>72</v>
      </c>
      <c r="AF7623" t="s">
        <v>78</v>
      </c>
      <c r="AG7623" t="s">
        <v>240</v>
      </c>
      <c r="AH7623" t="s">
        <v>146</v>
      </c>
      <c r="AI7623" t="s">
        <v>139</v>
      </c>
      <c r="AJ7623" t="str">
        <f t="shared" si="119"/>
        <v>Jul</v>
      </c>
    </row>
    <row r="7624" spans="1:36" x14ac:dyDescent="0.3">
      <c r="A7624" t="s">
        <v>16291</v>
      </c>
      <c r="B7624" s="33">
        <v>45800</v>
      </c>
      <c r="C7624" t="s">
        <v>97</v>
      </c>
      <c r="D7624" t="s">
        <v>16292</v>
      </c>
      <c r="E7624" t="s">
        <v>178</v>
      </c>
      <c r="F7624" t="s">
        <v>172</v>
      </c>
      <c r="G7624" t="s">
        <v>157</v>
      </c>
      <c r="H7624" t="s">
        <v>155</v>
      </c>
      <c r="I7624">
        <v>1965</v>
      </c>
      <c r="J7624" t="s">
        <v>469</v>
      </c>
      <c r="K7624" t="s">
        <v>529</v>
      </c>
      <c r="L7624" t="s">
        <v>1026</v>
      </c>
      <c r="M7624" t="s">
        <v>1365</v>
      </c>
      <c r="N7624">
        <v>255</v>
      </c>
      <c r="O7624">
        <v>9</v>
      </c>
      <c r="P7624">
        <v>26</v>
      </c>
      <c r="Q7624" t="s">
        <v>73</v>
      </c>
      <c r="R7624" t="s">
        <v>238</v>
      </c>
      <c r="S7624" t="s">
        <v>239</v>
      </c>
      <c r="T7624">
        <v>150</v>
      </c>
      <c r="U7624">
        <v>125</v>
      </c>
      <c r="V7624">
        <v>83.33</v>
      </c>
      <c r="W7624" t="s">
        <v>135</v>
      </c>
      <c r="X7624">
        <v>4076</v>
      </c>
      <c r="Y7624">
        <v>509500</v>
      </c>
      <c r="Z7624">
        <v>56250</v>
      </c>
      <c r="AA7624">
        <v>72500</v>
      </c>
      <c r="AB7624">
        <v>638250</v>
      </c>
      <c r="AC7624">
        <v>495223</v>
      </c>
      <c r="AD7624">
        <v>143027</v>
      </c>
      <c r="AE7624" t="s">
        <v>75</v>
      </c>
      <c r="AF7624" t="s">
        <v>81</v>
      </c>
      <c r="AG7624" t="s">
        <v>240</v>
      </c>
      <c r="AH7624" t="s">
        <v>144</v>
      </c>
      <c r="AI7624" t="s">
        <v>139</v>
      </c>
      <c r="AJ7624" t="str">
        <f t="shared" si="119"/>
        <v>May</v>
      </c>
    </row>
    <row r="7625" spans="1:36" x14ac:dyDescent="0.3">
      <c r="A7625" t="s">
        <v>16293</v>
      </c>
      <c r="B7625" s="33">
        <v>45675</v>
      </c>
      <c r="C7625" t="s">
        <v>97</v>
      </c>
      <c r="D7625" t="s">
        <v>8493</v>
      </c>
      <c r="E7625" t="s">
        <v>173</v>
      </c>
      <c r="F7625" t="s">
        <v>178</v>
      </c>
      <c r="G7625" t="s">
        <v>161</v>
      </c>
      <c r="H7625" t="s">
        <v>157</v>
      </c>
      <c r="I7625">
        <v>1756</v>
      </c>
      <c r="J7625" t="s">
        <v>314</v>
      </c>
      <c r="K7625" t="s">
        <v>482</v>
      </c>
      <c r="L7625" t="s">
        <v>581</v>
      </c>
      <c r="M7625" t="s">
        <v>1263</v>
      </c>
      <c r="N7625">
        <v>270</v>
      </c>
      <c r="O7625">
        <v>0</v>
      </c>
      <c r="P7625">
        <v>2</v>
      </c>
      <c r="Q7625" t="s">
        <v>70</v>
      </c>
      <c r="R7625" t="s">
        <v>238</v>
      </c>
      <c r="S7625" t="s">
        <v>239</v>
      </c>
      <c r="T7625">
        <v>180</v>
      </c>
      <c r="U7625">
        <v>140</v>
      </c>
      <c r="V7625">
        <v>77.78</v>
      </c>
      <c r="W7625" t="s">
        <v>135</v>
      </c>
      <c r="X7625">
        <v>7477</v>
      </c>
      <c r="Y7625">
        <v>1046780</v>
      </c>
      <c r="Z7625">
        <v>51100</v>
      </c>
      <c r="AA7625">
        <v>103320</v>
      </c>
      <c r="AB7625">
        <v>1201200</v>
      </c>
      <c r="AC7625">
        <v>730449</v>
      </c>
      <c r="AD7625">
        <v>470751</v>
      </c>
      <c r="AE7625" t="s">
        <v>78</v>
      </c>
      <c r="AF7625" t="s">
        <v>75</v>
      </c>
      <c r="AG7625" t="s">
        <v>240</v>
      </c>
      <c r="AH7625" t="s">
        <v>144</v>
      </c>
      <c r="AI7625" t="s">
        <v>138</v>
      </c>
      <c r="AJ7625" t="str">
        <f t="shared" si="119"/>
        <v>Jan</v>
      </c>
    </row>
    <row r="7626" spans="1:36" x14ac:dyDescent="0.3">
      <c r="A7626" t="s">
        <v>16294</v>
      </c>
      <c r="B7626" s="33">
        <v>45833</v>
      </c>
      <c r="C7626" t="s">
        <v>93</v>
      </c>
      <c r="D7626" t="s">
        <v>13113</v>
      </c>
      <c r="E7626" t="s">
        <v>181</v>
      </c>
      <c r="F7626" t="s">
        <v>174</v>
      </c>
      <c r="G7626" t="s">
        <v>159</v>
      </c>
      <c r="H7626" t="s">
        <v>158</v>
      </c>
      <c r="I7626">
        <v>1362</v>
      </c>
      <c r="J7626" t="s">
        <v>1434</v>
      </c>
      <c r="K7626" t="s">
        <v>1856</v>
      </c>
      <c r="N7626">
        <v>200</v>
      </c>
      <c r="O7626">
        <v>0</v>
      </c>
      <c r="P7626">
        <v>0</v>
      </c>
      <c r="Q7626" t="s">
        <v>67</v>
      </c>
      <c r="R7626" t="s">
        <v>245</v>
      </c>
      <c r="S7626" t="s">
        <v>120</v>
      </c>
      <c r="T7626">
        <v>180</v>
      </c>
      <c r="U7626">
        <v>0</v>
      </c>
      <c r="V7626">
        <v>0</v>
      </c>
      <c r="W7626" t="s">
        <v>134</v>
      </c>
      <c r="X7626">
        <v>7214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 t="s">
        <v>81</v>
      </c>
      <c r="AF7626" t="s">
        <v>78</v>
      </c>
      <c r="AG7626" t="s">
        <v>240</v>
      </c>
      <c r="AH7626" t="s">
        <v>144</v>
      </c>
      <c r="AI7626" t="s">
        <v>139</v>
      </c>
      <c r="AJ7626" t="str">
        <f t="shared" si="119"/>
        <v>Jun</v>
      </c>
    </row>
    <row r="7627" spans="1:36" x14ac:dyDescent="0.3">
      <c r="A7627" t="s">
        <v>16295</v>
      </c>
      <c r="B7627" s="33">
        <v>45789</v>
      </c>
      <c r="C7627" t="s">
        <v>97</v>
      </c>
      <c r="D7627" t="s">
        <v>16296</v>
      </c>
      <c r="E7627" t="s">
        <v>179</v>
      </c>
      <c r="F7627" t="s">
        <v>173</v>
      </c>
      <c r="G7627" t="s">
        <v>166</v>
      </c>
      <c r="H7627" t="s">
        <v>161</v>
      </c>
      <c r="I7627">
        <v>632</v>
      </c>
      <c r="J7627" t="s">
        <v>447</v>
      </c>
      <c r="K7627" t="s">
        <v>530</v>
      </c>
      <c r="L7627" t="s">
        <v>464</v>
      </c>
      <c r="M7627" t="s">
        <v>6144</v>
      </c>
      <c r="N7627">
        <v>100</v>
      </c>
      <c r="O7627">
        <v>7</v>
      </c>
      <c r="P7627">
        <v>14</v>
      </c>
      <c r="Q7627" t="s">
        <v>73</v>
      </c>
      <c r="R7627" t="s">
        <v>238</v>
      </c>
      <c r="S7627" t="s">
        <v>239</v>
      </c>
      <c r="T7627">
        <v>150</v>
      </c>
      <c r="U7627">
        <v>92</v>
      </c>
      <c r="V7627">
        <v>61.33</v>
      </c>
      <c r="W7627" t="s">
        <v>133</v>
      </c>
      <c r="X7627">
        <v>4447</v>
      </c>
      <c r="Y7627">
        <v>409124</v>
      </c>
      <c r="Z7627">
        <v>50048</v>
      </c>
      <c r="AA7627">
        <v>32568</v>
      </c>
      <c r="AB7627">
        <v>491740</v>
      </c>
      <c r="AC7627">
        <v>424101</v>
      </c>
      <c r="AD7627">
        <v>67639</v>
      </c>
      <c r="AE7627" t="s">
        <v>72</v>
      </c>
      <c r="AF7627" t="s">
        <v>78</v>
      </c>
      <c r="AG7627" t="s">
        <v>240</v>
      </c>
      <c r="AH7627" t="s">
        <v>147</v>
      </c>
      <c r="AI7627" t="s">
        <v>139</v>
      </c>
      <c r="AJ7627" t="str">
        <f t="shared" si="119"/>
        <v>May</v>
      </c>
    </row>
    <row r="7628" spans="1:36" x14ac:dyDescent="0.3">
      <c r="A7628" t="s">
        <v>16297</v>
      </c>
      <c r="B7628" s="33">
        <v>45700</v>
      </c>
      <c r="C7628" t="s">
        <v>96</v>
      </c>
      <c r="D7628" t="s">
        <v>16298</v>
      </c>
      <c r="E7628" t="s">
        <v>172</v>
      </c>
      <c r="F7628" t="s">
        <v>180</v>
      </c>
      <c r="G7628" t="s">
        <v>155</v>
      </c>
      <c r="H7628" t="s">
        <v>160</v>
      </c>
      <c r="I7628">
        <v>1301</v>
      </c>
      <c r="J7628" t="s">
        <v>806</v>
      </c>
      <c r="K7628" t="s">
        <v>1026</v>
      </c>
      <c r="L7628" t="s">
        <v>437</v>
      </c>
      <c r="M7628" t="s">
        <v>2120</v>
      </c>
      <c r="N7628">
        <v>189</v>
      </c>
      <c r="O7628">
        <v>11</v>
      </c>
      <c r="P7628">
        <v>12</v>
      </c>
      <c r="Q7628" t="s">
        <v>73</v>
      </c>
      <c r="R7628" t="s">
        <v>238</v>
      </c>
      <c r="S7628" t="s">
        <v>239</v>
      </c>
      <c r="T7628">
        <v>189</v>
      </c>
      <c r="U7628">
        <v>132</v>
      </c>
      <c r="V7628">
        <v>69.84</v>
      </c>
      <c r="W7628" t="s">
        <v>133</v>
      </c>
      <c r="X7628">
        <v>3965</v>
      </c>
      <c r="Y7628">
        <v>523380</v>
      </c>
      <c r="Z7628">
        <v>45804</v>
      </c>
      <c r="AA7628">
        <v>73656</v>
      </c>
      <c r="AB7628">
        <v>642840</v>
      </c>
      <c r="AC7628">
        <v>381581</v>
      </c>
      <c r="AD7628">
        <v>261259</v>
      </c>
      <c r="AE7628" t="s">
        <v>81</v>
      </c>
      <c r="AF7628" t="s">
        <v>81</v>
      </c>
      <c r="AG7628" t="s">
        <v>240</v>
      </c>
      <c r="AH7628" t="s">
        <v>145</v>
      </c>
      <c r="AI7628" t="s">
        <v>138</v>
      </c>
      <c r="AJ7628" t="str">
        <f t="shared" si="119"/>
        <v>Feb</v>
      </c>
    </row>
    <row r="7629" spans="1:36" x14ac:dyDescent="0.3">
      <c r="A7629" t="s">
        <v>16299</v>
      </c>
      <c r="B7629" s="33">
        <v>45914</v>
      </c>
      <c r="C7629" t="s">
        <v>95</v>
      </c>
      <c r="D7629" t="s">
        <v>16300</v>
      </c>
      <c r="E7629" t="s">
        <v>178</v>
      </c>
      <c r="F7629" t="s">
        <v>175</v>
      </c>
      <c r="G7629" t="s">
        <v>157</v>
      </c>
      <c r="H7629" t="s">
        <v>163</v>
      </c>
      <c r="I7629">
        <v>2108</v>
      </c>
      <c r="J7629" t="s">
        <v>514</v>
      </c>
      <c r="K7629" t="s">
        <v>877</v>
      </c>
      <c r="L7629" t="s">
        <v>2089</v>
      </c>
      <c r="M7629" t="s">
        <v>2023</v>
      </c>
      <c r="N7629">
        <v>309</v>
      </c>
      <c r="O7629">
        <v>4</v>
      </c>
      <c r="P7629">
        <v>10</v>
      </c>
      <c r="Q7629" t="s">
        <v>73</v>
      </c>
      <c r="R7629" t="s">
        <v>238</v>
      </c>
      <c r="S7629" t="s">
        <v>239</v>
      </c>
      <c r="T7629">
        <v>189</v>
      </c>
      <c r="U7629">
        <v>174</v>
      </c>
      <c r="V7629">
        <v>92.06</v>
      </c>
      <c r="W7629" t="s">
        <v>134</v>
      </c>
      <c r="X7629">
        <v>7052</v>
      </c>
      <c r="Y7629">
        <v>1227048</v>
      </c>
      <c r="Z7629">
        <v>80214</v>
      </c>
      <c r="AA7629">
        <v>116580</v>
      </c>
      <c r="AB7629">
        <v>1423842</v>
      </c>
      <c r="AC7629">
        <v>1043639</v>
      </c>
      <c r="AD7629">
        <v>380203</v>
      </c>
      <c r="AE7629" t="s">
        <v>75</v>
      </c>
      <c r="AF7629" t="s">
        <v>75</v>
      </c>
      <c r="AG7629" t="s">
        <v>240</v>
      </c>
      <c r="AH7629" t="s">
        <v>145</v>
      </c>
      <c r="AI7629" t="s">
        <v>139</v>
      </c>
      <c r="AJ7629" t="str">
        <f t="shared" si="119"/>
        <v>Sep</v>
      </c>
    </row>
    <row r="7630" spans="1:36" x14ac:dyDescent="0.3">
      <c r="A7630" t="s">
        <v>16301</v>
      </c>
      <c r="B7630" s="33">
        <v>45668</v>
      </c>
      <c r="C7630" t="s">
        <v>99</v>
      </c>
      <c r="D7630" t="s">
        <v>16302</v>
      </c>
      <c r="E7630" t="s">
        <v>173</v>
      </c>
      <c r="F7630" t="s">
        <v>181</v>
      </c>
      <c r="G7630" t="s">
        <v>161</v>
      </c>
      <c r="H7630" t="s">
        <v>159</v>
      </c>
      <c r="I7630">
        <v>1495</v>
      </c>
      <c r="J7630" t="s">
        <v>420</v>
      </c>
      <c r="K7630" t="s">
        <v>547</v>
      </c>
      <c r="L7630" t="s">
        <v>298</v>
      </c>
      <c r="M7630" t="s">
        <v>1525</v>
      </c>
      <c r="N7630">
        <v>236</v>
      </c>
      <c r="O7630">
        <v>45</v>
      </c>
      <c r="P7630">
        <v>37</v>
      </c>
      <c r="Q7630" t="s">
        <v>76</v>
      </c>
      <c r="R7630" t="s">
        <v>238</v>
      </c>
      <c r="S7630" t="s">
        <v>239</v>
      </c>
      <c r="T7630">
        <v>220</v>
      </c>
      <c r="U7630">
        <v>156</v>
      </c>
      <c r="V7630">
        <v>70.91</v>
      </c>
      <c r="W7630" t="s">
        <v>133</v>
      </c>
      <c r="X7630">
        <v>9657</v>
      </c>
      <c r="Y7630">
        <v>1506492</v>
      </c>
      <c r="Z7630">
        <v>69888</v>
      </c>
      <c r="AA7630">
        <v>67392</v>
      </c>
      <c r="AB7630">
        <v>1643772</v>
      </c>
      <c r="AC7630">
        <v>1221172</v>
      </c>
      <c r="AD7630">
        <v>422600</v>
      </c>
      <c r="AE7630" t="s">
        <v>78</v>
      </c>
      <c r="AF7630" t="s">
        <v>81</v>
      </c>
      <c r="AG7630" t="s">
        <v>240</v>
      </c>
      <c r="AH7630" t="s">
        <v>145</v>
      </c>
      <c r="AI7630" t="s">
        <v>139</v>
      </c>
      <c r="AJ7630" t="str">
        <f t="shared" si="119"/>
        <v>Jan</v>
      </c>
    </row>
    <row r="7631" spans="1:36" x14ac:dyDescent="0.3">
      <c r="A7631" t="s">
        <v>16303</v>
      </c>
      <c r="B7631" s="33">
        <v>46000</v>
      </c>
      <c r="C7631" t="s">
        <v>93</v>
      </c>
      <c r="D7631" t="s">
        <v>16304</v>
      </c>
      <c r="E7631" t="s">
        <v>174</v>
      </c>
      <c r="F7631" t="s">
        <v>176</v>
      </c>
      <c r="G7631" t="s">
        <v>158</v>
      </c>
      <c r="H7631" t="s">
        <v>156</v>
      </c>
      <c r="I7631">
        <v>2271</v>
      </c>
      <c r="J7631" t="s">
        <v>368</v>
      </c>
      <c r="K7631" t="s">
        <v>6399</v>
      </c>
      <c r="L7631" t="s">
        <v>408</v>
      </c>
      <c r="M7631" t="s">
        <v>6399</v>
      </c>
      <c r="N7631">
        <v>269</v>
      </c>
      <c r="O7631">
        <v>0</v>
      </c>
      <c r="P7631">
        <v>-1</v>
      </c>
      <c r="Q7631" t="s">
        <v>70</v>
      </c>
      <c r="R7631" t="s">
        <v>238</v>
      </c>
      <c r="S7631" t="s">
        <v>239</v>
      </c>
      <c r="T7631">
        <v>186</v>
      </c>
      <c r="U7631">
        <v>125</v>
      </c>
      <c r="V7631">
        <v>67.2</v>
      </c>
      <c r="W7631" t="s">
        <v>133</v>
      </c>
      <c r="X7631">
        <v>7221</v>
      </c>
      <c r="Y7631">
        <v>902625</v>
      </c>
      <c r="Z7631">
        <v>60750</v>
      </c>
      <c r="AA7631">
        <v>72250</v>
      </c>
      <c r="AB7631">
        <v>1035625</v>
      </c>
      <c r="AC7631">
        <v>724477</v>
      </c>
      <c r="AD7631">
        <v>311148</v>
      </c>
      <c r="AE7631" t="s">
        <v>78</v>
      </c>
      <c r="AF7631" t="s">
        <v>81</v>
      </c>
      <c r="AG7631" t="s">
        <v>240</v>
      </c>
      <c r="AH7631" t="s">
        <v>144</v>
      </c>
      <c r="AI7631" t="s">
        <v>140</v>
      </c>
      <c r="AJ7631" t="str">
        <f t="shared" si="119"/>
        <v>Dec</v>
      </c>
    </row>
    <row r="7632" spans="1:36" x14ac:dyDescent="0.3">
      <c r="A7632" t="s">
        <v>16305</v>
      </c>
      <c r="B7632" s="33">
        <v>45660</v>
      </c>
      <c r="C7632" t="s">
        <v>96</v>
      </c>
      <c r="D7632" t="s">
        <v>16306</v>
      </c>
      <c r="E7632" t="s">
        <v>177</v>
      </c>
      <c r="F7632" t="s">
        <v>179</v>
      </c>
      <c r="G7632" t="s">
        <v>162</v>
      </c>
      <c r="H7632" t="s">
        <v>166</v>
      </c>
      <c r="I7632">
        <v>761</v>
      </c>
      <c r="J7632" t="s">
        <v>508</v>
      </c>
      <c r="K7632" t="s">
        <v>4089</v>
      </c>
      <c r="L7632" t="s">
        <v>633</v>
      </c>
      <c r="M7632" t="s">
        <v>4089</v>
      </c>
      <c r="N7632">
        <v>111</v>
      </c>
      <c r="O7632">
        <v>0</v>
      </c>
      <c r="P7632">
        <v>-5</v>
      </c>
      <c r="Q7632" t="s">
        <v>70</v>
      </c>
      <c r="R7632" t="s">
        <v>238</v>
      </c>
      <c r="S7632" t="s">
        <v>239</v>
      </c>
      <c r="T7632">
        <v>189</v>
      </c>
      <c r="U7632">
        <v>145</v>
      </c>
      <c r="V7632">
        <v>76.72</v>
      </c>
      <c r="W7632" t="s">
        <v>135</v>
      </c>
      <c r="X7632">
        <v>8525</v>
      </c>
      <c r="Y7632">
        <v>1236125</v>
      </c>
      <c r="Z7632">
        <v>37120</v>
      </c>
      <c r="AA7632">
        <v>58000</v>
      </c>
      <c r="AB7632">
        <v>1331245</v>
      </c>
      <c r="AC7632">
        <v>872055</v>
      </c>
      <c r="AD7632">
        <v>459190</v>
      </c>
      <c r="AE7632" t="s">
        <v>78</v>
      </c>
      <c r="AF7632" t="s">
        <v>72</v>
      </c>
      <c r="AG7632" t="s">
        <v>240</v>
      </c>
      <c r="AH7632" t="s">
        <v>144</v>
      </c>
      <c r="AI7632" t="s">
        <v>139</v>
      </c>
      <c r="AJ7632" t="str">
        <f t="shared" si="119"/>
        <v>Jan</v>
      </c>
    </row>
    <row r="7633" spans="1:36" x14ac:dyDescent="0.3">
      <c r="A7633" t="s">
        <v>16307</v>
      </c>
      <c r="B7633" s="33">
        <v>45992</v>
      </c>
      <c r="C7633" t="s">
        <v>93</v>
      </c>
      <c r="D7633" t="s">
        <v>16308</v>
      </c>
      <c r="E7633" t="s">
        <v>179</v>
      </c>
      <c r="F7633" t="s">
        <v>176</v>
      </c>
      <c r="G7633" t="s">
        <v>166</v>
      </c>
      <c r="H7633" t="s">
        <v>156</v>
      </c>
      <c r="I7633">
        <v>660</v>
      </c>
      <c r="J7633" t="s">
        <v>581</v>
      </c>
      <c r="K7633" t="s">
        <v>2564</v>
      </c>
      <c r="L7633" t="s">
        <v>581</v>
      </c>
      <c r="M7633" t="s">
        <v>2060</v>
      </c>
      <c r="N7633">
        <v>100</v>
      </c>
      <c r="O7633">
        <v>0</v>
      </c>
      <c r="P7633">
        <v>7</v>
      </c>
      <c r="Q7633" t="s">
        <v>73</v>
      </c>
      <c r="R7633" t="s">
        <v>238</v>
      </c>
      <c r="S7633" t="s">
        <v>239</v>
      </c>
      <c r="T7633">
        <v>180</v>
      </c>
      <c r="U7633">
        <v>159</v>
      </c>
      <c r="V7633">
        <v>88.33</v>
      </c>
      <c r="W7633" t="s">
        <v>133</v>
      </c>
      <c r="X7633">
        <v>4190</v>
      </c>
      <c r="Y7633">
        <v>666210</v>
      </c>
      <c r="Z7633">
        <v>32277</v>
      </c>
      <c r="AA7633">
        <v>68847</v>
      </c>
      <c r="AB7633">
        <v>767334</v>
      </c>
      <c r="AC7633">
        <v>648532</v>
      </c>
      <c r="AD7633">
        <v>118802</v>
      </c>
      <c r="AE7633" t="s">
        <v>72</v>
      </c>
      <c r="AF7633" t="s">
        <v>81</v>
      </c>
      <c r="AG7633" t="s">
        <v>240</v>
      </c>
      <c r="AH7633" t="s">
        <v>145</v>
      </c>
      <c r="AI7633" t="s">
        <v>139</v>
      </c>
      <c r="AJ7633" t="str">
        <f t="shared" si="119"/>
        <v>Dec</v>
      </c>
    </row>
    <row r="7634" spans="1:36" x14ac:dyDescent="0.3">
      <c r="A7634" t="s">
        <v>16309</v>
      </c>
      <c r="B7634" s="33">
        <v>45885</v>
      </c>
      <c r="C7634" t="s">
        <v>96</v>
      </c>
      <c r="D7634" t="s">
        <v>16310</v>
      </c>
      <c r="E7634" t="s">
        <v>175</v>
      </c>
      <c r="F7634" t="s">
        <v>176</v>
      </c>
      <c r="G7634" t="s">
        <v>163</v>
      </c>
      <c r="H7634" t="s">
        <v>156</v>
      </c>
      <c r="I7634">
        <v>1424</v>
      </c>
      <c r="J7634" t="s">
        <v>310</v>
      </c>
      <c r="K7634" t="s">
        <v>842</v>
      </c>
      <c r="L7634" t="s">
        <v>310</v>
      </c>
      <c r="M7634" t="s">
        <v>842</v>
      </c>
      <c r="N7634">
        <v>187</v>
      </c>
      <c r="O7634">
        <v>0</v>
      </c>
      <c r="P7634">
        <v>0</v>
      </c>
      <c r="Q7634" t="s">
        <v>70</v>
      </c>
      <c r="R7634" t="s">
        <v>238</v>
      </c>
      <c r="S7634" t="s">
        <v>239</v>
      </c>
      <c r="T7634">
        <v>180</v>
      </c>
      <c r="U7634">
        <v>136</v>
      </c>
      <c r="V7634">
        <v>75.56</v>
      </c>
      <c r="W7634" t="s">
        <v>133</v>
      </c>
      <c r="X7634">
        <v>10458</v>
      </c>
      <c r="Y7634">
        <v>1422288</v>
      </c>
      <c r="Z7634">
        <v>56576</v>
      </c>
      <c r="AA7634">
        <v>23120</v>
      </c>
      <c r="AB7634">
        <v>1501984</v>
      </c>
      <c r="AC7634">
        <v>1287866</v>
      </c>
      <c r="AD7634">
        <v>214118</v>
      </c>
      <c r="AE7634" t="s">
        <v>75</v>
      </c>
      <c r="AF7634" t="s">
        <v>81</v>
      </c>
      <c r="AG7634" t="s">
        <v>240</v>
      </c>
      <c r="AH7634" t="s">
        <v>144</v>
      </c>
      <c r="AI7634" t="s">
        <v>139</v>
      </c>
      <c r="AJ7634" t="str">
        <f t="shared" si="119"/>
        <v>Aug</v>
      </c>
    </row>
    <row r="7635" spans="1:36" x14ac:dyDescent="0.3">
      <c r="A7635" t="s">
        <v>16311</v>
      </c>
      <c r="B7635" s="33">
        <v>45703</v>
      </c>
      <c r="C7635" t="s">
        <v>97</v>
      </c>
      <c r="D7635" t="s">
        <v>16312</v>
      </c>
      <c r="E7635" t="s">
        <v>177</v>
      </c>
      <c r="F7635" t="s">
        <v>178</v>
      </c>
      <c r="G7635" t="s">
        <v>162</v>
      </c>
      <c r="H7635" t="s">
        <v>157</v>
      </c>
      <c r="I7635">
        <v>1291</v>
      </c>
      <c r="J7635" t="s">
        <v>457</v>
      </c>
      <c r="K7635" t="s">
        <v>1796</v>
      </c>
      <c r="L7635" t="s">
        <v>2957</v>
      </c>
      <c r="M7635" t="s">
        <v>336</v>
      </c>
      <c r="N7635">
        <v>176</v>
      </c>
      <c r="O7635">
        <v>23</v>
      </c>
      <c r="P7635">
        <v>19</v>
      </c>
      <c r="Q7635" t="s">
        <v>73</v>
      </c>
      <c r="R7635" t="s">
        <v>238</v>
      </c>
      <c r="S7635" t="s">
        <v>239</v>
      </c>
      <c r="T7635">
        <v>189</v>
      </c>
      <c r="U7635">
        <v>135</v>
      </c>
      <c r="V7635">
        <v>71.430000000000007</v>
      </c>
      <c r="W7635" t="s">
        <v>133</v>
      </c>
      <c r="X7635">
        <v>6133</v>
      </c>
      <c r="Y7635">
        <v>827955</v>
      </c>
      <c r="Z7635">
        <v>71280</v>
      </c>
      <c r="AA7635">
        <v>19710</v>
      </c>
      <c r="AB7635">
        <v>918945</v>
      </c>
      <c r="AC7635">
        <v>776757</v>
      </c>
      <c r="AD7635">
        <v>142188</v>
      </c>
      <c r="AE7635" t="s">
        <v>78</v>
      </c>
      <c r="AF7635" t="s">
        <v>75</v>
      </c>
      <c r="AG7635" t="s">
        <v>240</v>
      </c>
      <c r="AH7635" t="s">
        <v>144</v>
      </c>
      <c r="AI7635" t="s">
        <v>138</v>
      </c>
      <c r="AJ7635" t="str">
        <f t="shared" si="119"/>
        <v>Feb</v>
      </c>
    </row>
    <row r="7636" spans="1:36" x14ac:dyDescent="0.3">
      <c r="A7636" t="s">
        <v>16313</v>
      </c>
      <c r="B7636" s="33">
        <v>45948</v>
      </c>
      <c r="C7636" t="s">
        <v>95</v>
      </c>
      <c r="D7636" t="s">
        <v>16314</v>
      </c>
      <c r="E7636" t="s">
        <v>172</v>
      </c>
      <c r="F7636" t="s">
        <v>173</v>
      </c>
      <c r="G7636" t="s">
        <v>155</v>
      </c>
      <c r="H7636" t="s">
        <v>161</v>
      </c>
      <c r="I7636">
        <v>1164</v>
      </c>
      <c r="J7636" t="s">
        <v>529</v>
      </c>
      <c r="K7636" t="s">
        <v>692</v>
      </c>
      <c r="L7636" t="s">
        <v>385</v>
      </c>
      <c r="M7636" t="s">
        <v>856</v>
      </c>
      <c r="N7636">
        <v>154</v>
      </c>
      <c r="O7636">
        <v>0</v>
      </c>
      <c r="P7636">
        <v>27</v>
      </c>
      <c r="Q7636" t="s">
        <v>73</v>
      </c>
      <c r="R7636" t="s">
        <v>238</v>
      </c>
      <c r="S7636" t="s">
        <v>239</v>
      </c>
      <c r="T7636">
        <v>150</v>
      </c>
      <c r="U7636">
        <v>128</v>
      </c>
      <c r="V7636">
        <v>85.33</v>
      </c>
      <c r="W7636" t="s">
        <v>135</v>
      </c>
      <c r="X7636">
        <v>4133</v>
      </c>
      <c r="Y7636">
        <v>529024</v>
      </c>
      <c r="Z7636">
        <v>19456</v>
      </c>
      <c r="AA7636">
        <v>14080</v>
      </c>
      <c r="AB7636">
        <v>562560</v>
      </c>
      <c r="AC7636">
        <v>479265</v>
      </c>
      <c r="AD7636">
        <v>83295</v>
      </c>
      <c r="AE7636" t="s">
        <v>81</v>
      </c>
      <c r="AF7636" t="s">
        <v>78</v>
      </c>
      <c r="AG7636" t="s">
        <v>240</v>
      </c>
      <c r="AH7636" t="s">
        <v>144</v>
      </c>
      <c r="AI7636" t="s">
        <v>140</v>
      </c>
      <c r="AJ7636" t="str">
        <f t="shared" si="119"/>
        <v>Oct</v>
      </c>
    </row>
    <row r="7637" spans="1:36" x14ac:dyDescent="0.3">
      <c r="A7637" t="s">
        <v>16315</v>
      </c>
      <c r="B7637" s="33">
        <v>45878</v>
      </c>
      <c r="C7637" t="s">
        <v>96</v>
      </c>
      <c r="D7637" t="s">
        <v>16316</v>
      </c>
      <c r="E7637" t="s">
        <v>177</v>
      </c>
      <c r="F7637" t="s">
        <v>181</v>
      </c>
      <c r="G7637" t="s">
        <v>162</v>
      </c>
      <c r="H7637" t="s">
        <v>159</v>
      </c>
      <c r="I7637">
        <v>1225</v>
      </c>
      <c r="J7637" t="s">
        <v>345</v>
      </c>
      <c r="K7637" t="s">
        <v>2796</v>
      </c>
      <c r="L7637" t="s">
        <v>1357</v>
      </c>
      <c r="M7637" t="s">
        <v>2796</v>
      </c>
      <c r="N7637">
        <v>183</v>
      </c>
      <c r="O7637">
        <v>29</v>
      </c>
      <c r="P7637">
        <v>-6</v>
      </c>
      <c r="Q7637" t="s">
        <v>73</v>
      </c>
      <c r="R7637" t="s">
        <v>238</v>
      </c>
      <c r="S7637" t="s">
        <v>239</v>
      </c>
      <c r="T7637">
        <v>189</v>
      </c>
      <c r="U7637">
        <v>172</v>
      </c>
      <c r="V7637">
        <v>91.01</v>
      </c>
      <c r="W7637" t="s">
        <v>133</v>
      </c>
      <c r="X7637">
        <v>5177</v>
      </c>
      <c r="Y7637">
        <v>890444</v>
      </c>
      <c r="Z7637">
        <v>93396</v>
      </c>
      <c r="AA7637">
        <v>54352</v>
      </c>
      <c r="AB7637">
        <v>1038192</v>
      </c>
      <c r="AC7637">
        <v>910701</v>
      </c>
      <c r="AD7637">
        <v>127491</v>
      </c>
      <c r="AE7637" t="s">
        <v>78</v>
      </c>
      <c r="AF7637" t="s">
        <v>81</v>
      </c>
      <c r="AG7637" t="s">
        <v>240</v>
      </c>
      <c r="AH7637" t="s">
        <v>144</v>
      </c>
      <c r="AI7637" t="s">
        <v>139</v>
      </c>
      <c r="AJ7637" t="str">
        <f t="shared" si="119"/>
        <v>Aug</v>
      </c>
    </row>
    <row r="7638" spans="1:36" x14ac:dyDescent="0.3">
      <c r="A7638" t="s">
        <v>16317</v>
      </c>
      <c r="B7638" s="33">
        <v>45792</v>
      </c>
      <c r="C7638" t="s">
        <v>98</v>
      </c>
      <c r="D7638" t="s">
        <v>9676</v>
      </c>
      <c r="E7638" t="s">
        <v>174</v>
      </c>
      <c r="F7638" t="s">
        <v>178</v>
      </c>
      <c r="G7638" t="s">
        <v>158</v>
      </c>
      <c r="H7638" t="s">
        <v>157</v>
      </c>
      <c r="I7638">
        <v>1376</v>
      </c>
      <c r="J7638" t="s">
        <v>588</v>
      </c>
      <c r="K7638" t="s">
        <v>1126</v>
      </c>
      <c r="L7638" t="s">
        <v>300</v>
      </c>
      <c r="M7638" t="s">
        <v>2244</v>
      </c>
      <c r="N7638">
        <v>211</v>
      </c>
      <c r="O7638">
        <v>20</v>
      </c>
      <c r="P7638">
        <v>30</v>
      </c>
      <c r="Q7638" t="s">
        <v>73</v>
      </c>
      <c r="R7638" t="s">
        <v>238</v>
      </c>
      <c r="S7638" t="s">
        <v>239</v>
      </c>
      <c r="T7638">
        <v>180</v>
      </c>
      <c r="U7638">
        <v>98</v>
      </c>
      <c r="V7638">
        <v>54.44</v>
      </c>
      <c r="W7638" t="s">
        <v>135</v>
      </c>
      <c r="X7638">
        <v>3400</v>
      </c>
      <c r="Y7638">
        <v>333200</v>
      </c>
      <c r="Z7638">
        <v>50764</v>
      </c>
      <c r="AA7638">
        <v>21266</v>
      </c>
      <c r="AB7638">
        <v>405230</v>
      </c>
      <c r="AC7638">
        <v>260819</v>
      </c>
      <c r="AD7638">
        <v>144411</v>
      </c>
      <c r="AE7638" t="s">
        <v>78</v>
      </c>
      <c r="AF7638" t="s">
        <v>75</v>
      </c>
      <c r="AG7638" t="s">
        <v>240</v>
      </c>
      <c r="AH7638" t="s">
        <v>144</v>
      </c>
      <c r="AI7638" t="s">
        <v>139</v>
      </c>
      <c r="AJ7638" t="str">
        <f t="shared" si="119"/>
        <v>May</v>
      </c>
    </row>
    <row r="7639" spans="1:36" x14ac:dyDescent="0.3">
      <c r="A7639" t="s">
        <v>16318</v>
      </c>
      <c r="B7639" s="33">
        <v>45924</v>
      </c>
      <c r="C7639" t="s">
        <v>93</v>
      </c>
      <c r="D7639" t="s">
        <v>16319</v>
      </c>
      <c r="E7639" t="s">
        <v>181</v>
      </c>
      <c r="F7639" t="s">
        <v>174</v>
      </c>
      <c r="G7639" t="s">
        <v>159</v>
      </c>
      <c r="H7639" t="s">
        <v>158</v>
      </c>
      <c r="I7639">
        <v>1522</v>
      </c>
      <c r="J7639" t="s">
        <v>310</v>
      </c>
      <c r="K7639" t="s">
        <v>344</v>
      </c>
      <c r="L7639" t="s">
        <v>354</v>
      </c>
      <c r="M7639" t="s">
        <v>344</v>
      </c>
      <c r="N7639">
        <v>205</v>
      </c>
      <c r="O7639">
        <v>11</v>
      </c>
      <c r="P7639">
        <v>0</v>
      </c>
      <c r="Q7639" t="s">
        <v>73</v>
      </c>
      <c r="R7639" t="s">
        <v>238</v>
      </c>
      <c r="S7639" t="s">
        <v>239</v>
      </c>
      <c r="T7639">
        <v>180</v>
      </c>
      <c r="U7639">
        <v>153</v>
      </c>
      <c r="V7639">
        <v>85</v>
      </c>
      <c r="W7639" t="s">
        <v>135</v>
      </c>
      <c r="X7639">
        <v>6303</v>
      </c>
      <c r="Y7639">
        <v>964359</v>
      </c>
      <c r="Z7639">
        <v>35649</v>
      </c>
      <c r="AA7639">
        <v>65790</v>
      </c>
      <c r="AB7639">
        <v>1065798</v>
      </c>
      <c r="AC7639">
        <v>707725</v>
      </c>
      <c r="AD7639">
        <v>358073</v>
      </c>
      <c r="AE7639" t="s">
        <v>81</v>
      </c>
      <c r="AF7639" t="s">
        <v>78</v>
      </c>
      <c r="AG7639" t="s">
        <v>240</v>
      </c>
      <c r="AH7639" t="s">
        <v>146</v>
      </c>
      <c r="AI7639" t="s">
        <v>140</v>
      </c>
      <c r="AJ7639" t="str">
        <f t="shared" si="119"/>
        <v>Sep</v>
      </c>
    </row>
    <row r="7640" spans="1:36" x14ac:dyDescent="0.3">
      <c r="A7640" t="s">
        <v>16320</v>
      </c>
      <c r="B7640" s="33">
        <v>45964</v>
      </c>
      <c r="C7640" t="s">
        <v>96</v>
      </c>
      <c r="D7640" t="s">
        <v>3274</v>
      </c>
      <c r="E7640" t="s">
        <v>174</v>
      </c>
      <c r="F7640" t="s">
        <v>181</v>
      </c>
      <c r="G7640" t="s">
        <v>158</v>
      </c>
      <c r="H7640" t="s">
        <v>159</v>
      </c>
      <c r="I7640">
        <v>829</v>
      </c>
      <c r="J7640" t="s">
        <v>554</v>
      </c>
      <c r="K7640" t="s">
        <v>5641</v>
      </c>
      <c r="L7640" t="s">
        <v>845</v>
      </c>
      <c r="M7640" t="s">
        <v>3188</v>
      </c>
      <c r="N7640">
        <v>112</v>
      </c>
      <c r="O7640">
        <v>23</v>
      </c>
      <c r="P7640">
        <v>20</v>
      </c>
      <c r="Q7640" t="s">
        <v>73</v>
      </c>
      <c r="R7640" t="s">
        <v>238</v>
      </c>
      <c r="S7640" t="s">
        <v>239</v>
      </c>
      <c r="T7640">
        <v>180</v>
      </c>
      <c r="U7640">
        <v>105</v>
      </c>
      <c r="V7640">
        <v>58.33</v>
      </c>
      <c r="W7640" t="s">
        <v>133</v>
      </c>
      <c r="X7640">
        <v>8959</v>
      </c>
      <c r="Y7640">
        <v>940695</v>
      </c>
      <c r="Z7640">
        <v>21840</v>
      </c>
      <c r="AA7640">
        <v>38220</v>
      </c>
      <c r="AB7640">
        <v>1000755</v>
      </c>
      <c r="AC7640">
        <v>743378</v>
      </c>
      <c r="AD7640">
        <v>257377</v>
      </c>
      <c r="AE7640" t="s">
        <v>78</v>
      </c>
      <c r="AF7640" t="s">
        <v>81</v>
      </c>
      <c r="AG7640" t="s">
        <v>240</v>
      </c>
      <c r="AH7640" t="s">
        <v>144</v>
      </c>
      <c r="AI7640" t="s">
        <v>138</v>
      </c>
      <c r="AJ7640" t="str">
        <f t="shared" si="119"/>
        <v>Nov</v>
      </c>
    </row>
    <row r="7641" spans="1:36" x14ac:dyDescent="0.3">
      <c r="A7641" t="s">
        <v>16321</v>
      </c>
      <c r="B7641" s="33">
        <v>45766</v>
      </c>
      <c r="C7641" t="s">
        <v>93</v>
      </c>
      <c r="D7641" t="s">
        <v>16322</v>
      </c>
      <c r="E7641" t="s">
        <v>178</v>
      </c>
      <c r="F7641" t="s">
        <v>175</v>
      </c>
      <c r="G7641" t="s">
        <v>157</v>
      </c>
      <c r="H7641" t="s">
        <v>163</v>
      </c>
      <c r="I7641">
        <v>1619</v>
      </c>
      <c r="J7641" t="s">
        <v>377</v>
      </c>
      <c r="K7641" t="s">
        <v>1972</v>
      </c>
      <c r="L7641" t="s">
        <v>377</v>
      </c>
      <c r="M7641" t="s">
        <v>1972</v>
      </c>
      <c r="N7641">
        <v>209</v>
      </c>
      <c r="O7641">
        <v>0</v>
      </c>
      <c r="P7641">
        <v>-5</v>
      </c>
      <c r="Q7641" t="s">
        <v>70</v>
      </c>
      <c r="R7641" t="s">
        <v>238</v>
      </c>
      <c r="S7641" t="s">
        <v>239</v>
      </c>
      <c r="T7641">
        <v>186</v>
      </c>
      <c r="U7641">
        <v>121</v>
      </c>
      <c r="V7641">
        <v>65.05</v>
      </c>
      <c r="W7641" t="s">
        <v>135</v>
      </c>
      <c r="X7641">
        <v>6005</v>
      </c>
      <c r="Y7641">
        <v>726605</v>
      </c>
      <c r="Z7641">
        <v>23716</v>
      </c>
      <c r="AA7641">
        <v>24079</v>
      </c>
      <c r="AB7641">
        <v>774400</v>
      </c>
      <c r="AC7641">
        <v>509491</v>
      </c>
      <c r="AD7641">
        <v>264909</v>
      </c>
      <c r="AE7641" t="s">
        <v>75</v>
      </c>
      <c r="AF7641" t="s">
        <v>75</v>
      </c>
      <c r="AG7641" t="s">
        <v>240</v>
      </c>
      <c r="AH7641" t="s">
        <v>145</v>
      </c>
      <c r="AI7641" t="s">
        <v>139</v>
      </c>
      <c r="AJ7641" t="str">
        <f t="shared" si="119"/>
        <v>Apr</v>
      </c>
    </row>
    <row r="7642" spans="1:36" x14ac:dyDescent="0.3">
      <c r="A7642" t="s">
        <v>16323</v>
      </c>
      <c r="B7642" s="33">
        <v>45768</v>
      </c>
      <c r="C7642" t="s">
        <v>99</v>
      </c>
      <c r="D7642" t="s">
        <v>16324</v>
      </c>
      <c r="E7642" t="s">
        <v>180</v>
      </c>
      <c r="F7642" t="s">
        <v>173</v>
      </c>
      <c r="G7642" t="s">
        <v>160</v>
      </c>
      <c r="H7642" t="s">
        <v>161</v>
      </c>
      <c r="I7642">
        <v>1341</v>
      </c>
      <c r="J7642" t="s">
        <v>377</v>
      </c>
      <c r="K7642" t="s">
        <v>997</v>
      </c>
      <c r="L7642" t="s">
        <v>377</v>
      </c>
      <c r="M7642" t="s">
        <v>955</v>
      </c>
      <c r="N7642">
        <v>198</v>
      </c>
      <c r="O7642">
        <v>0</v>
      </c>
      <c r="P7642">
        <v>22</v>
      </c>
      <c r="Q7642" t="s">
        <v>73</v>
      </c>
      <c r="R7642" t="s">
        <v>238</v>
      </c>
      <c r="S7642" t="s">
        <v>239</v>
      </c>
      <c r="T7642">
        <v>189</v>
      </c>
      <c r="U7642">
        <v>146</v>
      </c>
      <c r="V7642">
        <v>77.25</v>
      </c>
      <c r="W7642" t="s">
        <v>133</v>
      </c>
      <c r="X7642">
        <v>6720</v>
      </c>
      <c r="Y7642">
        <v>981120</v>
      </c>
      <c r="Z7642">
        <v>30660</v>
      </c>
      <c r="AA7642">
        <v>58546</v>
      </c>
      <c r="AB7642">
        <v>1070326</v>
      </c>
      <c r="AC7642">
        <v>627088</v>
      </c>
      <c r="AD7642">
        <v>443238</v>
      </c>
      <c r="AE7642" t="s">
        <v>81</v>
      </c>
      <c r="AF7642" t="s">
        <v>78</v>
      </c>
      <c r="AG7642" t="s">
        <v>240</v>
      </c>
      <c r="AH7642" t="s">
        <v>144</v>
      </c>
      <c r="AI7642" t="s">
        <v>138</v>
      </c>
      <c r="AJ7642" t="str">
        <f t="shared" si="119"/>
        <v>Apr</v>
      </c>
    </row>
    <row r="7643" spans="1:36" x14ac:dyDescent="0.3">
      <c r="A7643" t="s">
        <v>16325</v>
      </c>
      <c r="B7643" s="33">
        <v>45982</v>
      </c>
      <c r="C7643" t="s">
        <v>97</v>
      </c>
      <c r="D7643" t="s">
        <v>16326</v>
      </c>
      <c r="E7643" t="s">
        <v>180</v>
      </c>
      <c r="F7643" t="s">
        <v>173</v>
      </c>
      <c r="G7643" t="s">
        <v>160</v>
      </c>
      <c r="H7643" t="s">
        <v>161</v>
      </c>
      <c r="I7643">
        <v>1539</v>
      </c>
      <c r="J7643" t="s">
        <v>310</v>
      </c>
      <c r="K7643" t="s">
        <v>1011</v>
      </c>
      <c r="L7643" t="s">
        <v>1397</v>
      </c>
      <c r="M7643" t="s">
        <v>2161</v>
      </c>
      <c r="N7643">
        <v>242</v>
      </c>
      <c r="O7643">
        <v>7</v>
      </c>
      <c r="P7643">
        <v>6</v>
      </c>
      <c r="Q7643" t="s">
        <v>73</v>
      </c>
      <c r="R7643" t="s">
        <v>238</v>
      </c>
      <c r="S7643" t="s">
        <v>239</v>
      </c>
      <c r="T7643">
        <v>220</v>
      </c>
      <c r="U7643">
        <v>142</v>
      </c>
      <c r="V7643">
        <v>64.55</v>
      </c>
      <c r="W7643" t="s">
        <v>134</v>
      </c>
      <c r="X7643">
        <v>6914</v>
      </c>
      <c r="Y7643">
        <v>981788</v>
      </c>
      <c r="Z7643">
        <v>26128</v>
      </c>
      <c r="AA7643">
        <v>46292</v>
      </c>
      <c r="AB7643">
        <v>1054208</v>
      </c>
      <c r="AC7643">
        <v>805525</v>
      </c>
      <c r="AD7643">
        <v>248683</v>
      </c>
      <c r="AE7643" t="s">
        <v>81</v>
      </c>
      <c r="AF7643" t="s">
        <v>78</v>
      </c>
      <c r="AG7643" t="s">
        <v>240</v>
      </c>
      <c r="AH7643" t="s">
        <v>147</v>
      </c>
      <c r="AI7643" t="s">
        <v>139</v>
      </c>
      <c r="AJ7643" t="str">
        <f t="shared" si="119"/>
        <v>Nov</v>
      </c>
    </row>
    <row r="7644" spans="1:36" x14ac:dyDescent="0.3">
      <c r="A7644" t="s">
        <v>16327</v>
      </c>
      <c r="B7644" s="33">
        <v>45850</v>
      </c>
      <c r="C7644" t="s">
        <v>93</v>
      </c>
      <c r="D7644" t="s">
        <v>16328</v>
      </c>
      <c r="E7644" t="s">
        <v>181</v>
      </c>
      <c r="F7644" t="s">
        <v>176</v>
      </c>
      <c r="G7644" t="s">
        <v>159</v>
      </c>
      <c r="H7644" t="s">
        <v>156</v>
      </c>
      <c r="I7644">
        <v>2168</v>
      </c>
      <c r="J7644" t="s">
        <v>600</v>
      </c>
      <c r="K7644" t="s">
        <v>1303</v>
      </c>
      <c r="L7644" t="s">
        <v>1089</v>
      </c>
      <c r="M7644" t="s">
        <v>2297</v>
      </c>
      <c r="N7644">
        <v>316</v>
      </c>
      <c r="O7644">
        <v>31</v>
      </c>
      <c r="P7644">
        <v>27</v>
      </c>
      <c r="Q7644" t="s">
        <v>73</v>
      </c>
      <c r="R7644" t="s">
        <v>238</v>
      </c>
      <c r="S7644" t="s">
        <v>239</v>
      </c>
      <c r="T7644">
        <v>180</v>
      </c>
      <c r="U7644">
        <v>161</v>
      </c>
      <c r="V7644">
        <v>89.44</v>
      </c>
      <c r="W7644" t="s">
        <v>135</v>
      </c>
      <c r="X7644">
        <v>10610</v>
      </c>
      <c r="Y7644">
        <v>1708210</v>
      </c>
      <c r="Z7644">
        <v>62146</v>
      </c>
      <c r="AA7644">
        <v>112217</v>
      </c>
      <c r="AB7644">
        <v>1882573</v>
      </c>
      <c r="AC7644">
        <v>1166453</v>
      </c>
      <c r="AD7644">
        <v>716120</v>
      </c>
      <c r="AE7644" t="s">
        <v>81</v>
      </c>
      <c r="AF7644" t="s">
        <v>81</v>
      </c>
      <c r="AG7644" t="s">
        <v>240</v>
      </c>
      <c r="AH7644" t="s">
        <v>144</v>
      </c>
      <c r="AI7644" t="s">
        <v>139</v>
      </c>
      <c r="AJ7644" t="str">
        <f t="shared" si="119"/>
        <v>Jul</v>
      </c>
    </row>
    <row r="7645" spans="1:36" x14ac:dyDescent="0.3">
      <c r="A7645" t="s">
        <v>16329</v>
      </c>
      <c r="B7645" s="33">
        <v>45874</v>
      </c>
      <c r="C7645" t="s">
        <v>93</v>
      </c>
      <c r="D7645" t="s">
        <v>16330</v>
      </c>
      <c r="E7645" t="s">
        <v>175</v>
      </c>
      <c r="F7645" t="s">
        <v>179</v>
      </c>
      <c r="G7645" t="s">
        <v>163</v>
      </c>
      <c r="H7645" t="s">
        <v>166</v>
      </c>
      <c r="I7645">
        <v>1290</v>
      </c>
      <c r="J7645" t="s">
        <v>474</v>
      </c>
      <c r="K7645" t="s">
        <v>2113</v>
      </c>
      <c r="L7645" t="s">
        <v>1698</v>
      </c>
      <c r="M7645" t="s">
        <v>2072</v>
      </c>
      <c r="N7645">
        <v>174</v>
      </c>
      <c r="O7645">
        <v>22</v>
      </c>
      <c r="P7645">
        <v>10</v>
      </c>
      <c r="Q7645" t="s">
        <v>73</v>
      </c>
      <c r="R7645" t="s">
        <v>238</v>
      </c>
      <c r="S7645" t="s">
        <v>239</v>
      </c>
      <c r="T7645">
        <v>189</v>
      </c>
      <c r="U7645">
        <v>144</v>
      </c>
      <c r="V7645">
        <v>76.19</v>
      </c>
      <c r="W7645" t="s">
        <v>135</v>
      </c>
      <c r="X7645">
        <v>9418</v>
      </c>
      <c r="Y7645">
        <v>1356192</v>
      </c>
      <c r="Z7645">
        <v>33408</v>
      </c>
      <c r="AA7645">
        <v>102960</v>
      </c>
      <c r="AB7645">
        <v>1492560</v>
      </c>
      <c r="AC7645">
        <v>1113964</v>
      </c>
      <c r="AD7645">
        <v>378596</v>
      </c>
      <c r="AE7645" t="s">
        <v>75</v>
      </c>
      <c r="AF7645" t="s">
        <v>72</v>
      </c>
      <c r="AG7645" t="s">
        <v>240</v>
      </c>
      <c r="AH7645" t="s">
        <v>144</v>
      </c>
      <c r="AI7645" t="s">
        <v>138</v>
      </c>
      <c r="AJ7645" t="str">
        <f t="shared" si="119"/>
        <v>Aug</v>
      </c>
    </row>
    <row r="7646" spans="1:36" x14ac:dyDescent="0.3">
      <c r="A7646" t="s">
        <v>16331</v>
      </c>
      <c r="B7646" s="33">
        <v>45864</v>
      </c>
      <c r="C7646" t="s">
        <v>93</v>
      </c>
      <c r="D7646" t="s">
        <v>16332</v>
      </c>
      <c r="E7646" t="s">
        <v>173</v>
      </c>
      <c r="F7646" t="s">
        <v>178</v>
      </c>
      <c r="G7646" t="s">
        <v>161</v>
      </c>
      <c r="H7646" t="s">
        <v>157</v>
      </c>
      <c r="I7646">
        <v>1423</v>
      </c>
      <c r="J7646" t="s">
        <v>633</v>
      </c>
      <c r="K7646" t="s">
        <v>864</v>
      </c>
      <c r="L7646" t="s">
        <v>1187</v>
      </c>
      <c r="M7646" t="s">
        <v>864</v>
      </c>
      <c r="N7646">
        <v>183</v>
      </c>
      <c r="O7646">
        <v>13</v>
      </c>
      <c r="P7646">
        <v>-8</v>
      </c>
      <c r="Q7646" t="s">
        <v>73</v>
      </c>
      <c r="R7646" t="s">
        <v>238</v>
      </c>
      <c r="S7646" t="s">
        <v>239</v>
      </c>
      <c r="T7646">
        <v>220</v>
      </c>
      <c r="U7646">
        <v>181</v>
      </c>
      <c r="V7646">
        <v>82.27</v>
      </c>
      <c r="W7646" t="s">
        <v>133</v>
      </c>
      <c r="X7646">
        <v>8312</v>
      </c>
      <c r="Y7646">
        <v>1504472</v>
      </c>
      <c r="Z7646">
        <v>44345</v>
      </c>
      <c r="AA7646">
        <v>89957</v>
      </c>
      <c r="AB7646">
        <v>1638774</v>
      </c>
      <c r="AC7646">
        <v>1122279</v>
      </c>
      <c r="AD7646">
        <v>516495</v>
      </c>
      <c r="AE7646" t="s">
        <v>78</v>
      </c>
      <c r="AF7646" t="s">
        <v>75</v>
      </c>
      <c r="AG7646" t="s">
        <v>240</v>
      </c>
      <c r="AH7646" t="s">
        <v>146</v>
      </c>
      <c r="AI7646" t="s">
        <v>140</v>
      </c>
      <c r="AJ7646" t="str">
        <f t="shared" si="119"/>
        <v>Jul</v>
      </c>
    </row>
    <row r="7647" spans="1:36" x14ac:dyDescent="0.3">
      <c r="A7647" t="s">
        <v>16333</v>
      </c>
      <c r="B7647" s="33">
        <v>45917</v>
      </c>
      <c r="C7647" t="s">
        <v>93</v>
      </c>
      <c r="D7647" t="s">
        <v>10857</v>
      </c>
      <c r="E7647" t="s">
        <v>179</v>
      </c>
      <c r="F7647" t="s">
        <v>181</v>
      </c>
      <c r="G7647" t="s">
        <v>166</v>
      </c>
      <c r="H7647" t="s">
        <v>159</v>
      </c>
      <c r="I7647">
        <v>716</v>
      </c>
      <c r="J7647" t="s">
        <v>639</v>
      </c>
      <c r="K7647" t="s">
        <v>338</v>
      </c>
      <c r="L7647" t="s">
        <v>1894</v>
      </c>
      <c r="M7647" t="s">
        <v>336</v>
      </c>
      <c r="N7647">
        <v>121</v>
      </c>
      <c r="O7647">
        <v>20</v>
      </c>
      <c r="P7647">
        <v>14</v>
      </c>
      <c r="Q7647" t="s">
        <v>73</v>
      </c>
      <c r="R7647" t="s">
        <v>238</v>
      </c>
      <c r="S7647" t="s">
        <v>239</v>
      </c>
      <c r="T7647">
        <v>186</v>
      </c>
      <c r="U7647">
        <v>182</v>
      </c>
      <c r="V7647">
        <v>97.85</v>
      </c>
      <c r="W7647" t="s">
        <v>133</v>
      </c>
      <c r="X7647">
        <v>10681</v>
      </c>
      <c r="Y7647">
        <v>1943942</v>
      </c>
      <c r="Z7647">
        <v>45500</v>
      </c>
      <c r="AA7647">
        <v>43134</v>
      </c>
      <c r="AB7647">
        <v>2032576</v>
      </c>
      <c r="AC7647">
        <v>1779647</v>
      </c>
      <c r="AD7647">
        <v>252929</v>
      </c>
      <c r="AE7647" t="s">
        <v>72</v>
      </c>
      <c r="AF7647" t="s">
        <v>81</v>
      </c>
      <c r="AG7647" t="s">
        <v>240</v>
      </c>
      <c r="AH7647" t="s">
        <v>147</v>
      </c>
      <c r="AI7647" t="s">
        <v>138</v>
      </c>
      <c r="AJ7647" t="str">
        <f t="shared" si="119"/>
        <v>Sep</v>
      </c>
    </row>
    <row r="7648" spans="1:36" x14ac:dyDescent="0.3">
      <c r="A7648" t="s">
        <v>16334</v>
      </c>
      <c r="B7648" s="33">
        <v>45993</v>
      </c>
      <c r="C7648" t="s">
        <v>98</v>
      </c>
      <c r="D7648" t="s">
        <v>16335</v>
      </c>
      <c r="E7648" t="s">
        <v>173</v>
      </c>
      <c r="F7648" t="s">
        <v>178</v>
      </c>
      <c r="G7648" t="s">
        <v>161</v>
      </c>
      <c r="H7648" t="s">
        <v>157</v>
      </c>
      <c r="I7648">
        <v>649</v>
      </c>
      <c r="J7648" t="s">
        <v>292</v>
      </c>
      <c r="K7648" t="s">
        <v>1158</v>
      </c>
      <c r="L7648" t="s">
        <v>626</v>
      </c>
      <c r="M7648" t="s">
        <v>16336</v>
      </c>
      <c r="N7648">
        <v>96</v>
      </c>
      <c r="O7648">
        <v>0</v>
      </c>
      <c r="P7648">
        <v>7</v>
      </c>
      <c r="Q7648" t="s">
        <v>73</v>
      </c>
      <c r="R7648" t="s">
        <v>238</v>
      </c>
      <c r="S7648" t="s">
        <v>239</v>
      </c>
      <c r="T7648">
        <v>220</v>
      </c>
      <c r="U7648">
        <v>159</v>
      </c>
      <c r="V7648">
        <v>72.27</v>
      </c>
      <c r="W7648" t="s">
        <v>133</v>
      </c>
      <c r="X7648">
        <v>7185</v>
      </c>
      <c r="Y7648">
        <v>1142415</v>
      </c>
      <c r="Z7648">
        <v>58512</v>
      </c>
      <c r="AA7648">
        <v>67575</v>
      </c>
      <c r="AB7648">
        <v>1268502</v>
      </c>
      <c r="AC7648">
        <v>831092</v>
      </c>
      <c r="AD7648">
        <v>437410</v>
      </c>
      <c r="AE7648" t="s">
        <v>78</v>
      </c>
      <c r="AF7648" t="s">
        <v>75</v>
      </c>
      <c r="AG7648" t="s">
        <v>240</v>
      </c>
      <c r="AH7648" t="s">
        <v>144</v>
      </c>
      <c r="AI7648" t="s">
        <v>138</v>
      </c>
      <c r="AJ7648" t="str">
        <f t="shared" si="119"/>
        <v>Dec</v>
      </c>
    </row>
    <row r="7649" spans="1:36" x14ac:dyDescent="0.3">
      <c r="A7649" t="s">
        <v>16337</v>
      </c>
      <c r="B7649" s="33">
        <v>45838</v>
      </c>
      <c r="C7649" t="s">
        <v>96</v>
      </c>
      <c r="D7649" t="s">
        <v>16338</v>
      </c>
      <c r="E7649" t="s">
        <v>181</v>
      </c>
      <c r="F7649" t="s">
        <v>174</v>
      </c>
      <c r="G7649" t="s">
        <v>159</v>
      </c>
      <c r="H7649" t="s">
        <v>158</v>
      </c>
      <c r="I7649">
        <v>733</v>
      </c>
      <c r="J7649" t="s">
        <v>1434</v>
      </c>
      <c r="K7649" t="s">
        <v>948</v>
      </c>
      <c r="L7649" t="s">
        <v>2130</v>
      </c>
      <c r="M7649" t="s">
        <v>3410</v>
      </c>
      <c r="N7649">
        <v>112</v>
      </c>
      <c r="O7649">
        <v>44</v>
      </c>
      <c r="P7649">
        <v>35</v>
      </c>
      <c r="Q7649" t="s">
        <v>76</v>
      </c>
      <c r="R7649" t="s">
        <v>238</v>
      </c>
      <c r="S7649" t="s">
        <v>239</v>
      </c>
      <c r="T7649">
        <v>150</v>
      </c>
      <c r="U7649">
        <v>126</v>
      </c>
      <c r="V7649">
        <v>84</v>
      </c>
      <c r="W7649" t="s">
        <v>135</v>
      </c>
      <c r="X7649">
        <v>5329</v>
      </c>
      <c r="Y7649">
        <v>671454</v>
      </c>
      <c r="Z7649">
        <v>35910</v>
      </c>
      <c r="AA7649">
        <v>46494</v>
      </c>
      <c r="AB7649">
        <v>753858</v>
      </c>
      <c r="AC7649">
        <v>652108</v>
      </c>
      <c r="AD7649">
        <v>101750</v>
      </c>
      <c r="AE7649" t="s">
        <v>81</v>
      </c>
      <c r="AF7649" t="s">
        <v>78</v>
      </c>
      <c r="AG7649" t="s">
        <v>240</v>
      </c>
      <c r="AH7649" t="s">
        <v>147</v>
      </c>
      <c r="AI7649" t="s">
        <v>140</v>
      </c>
      <c r="AJ7649" t="str">
        <f t="shared" si="119"/>
        <v>Jun</v>
      </c>
    </row>
    <row r="7650" spans="1:36" x14ac:dyDescent="0.3">
      <c r="A7650" t="s">
        <v>16339</v>
      </c>
      <c r="B7650" s="33">
        <v>45761</v>
      </c>
      <c r="C7650" t="s">
        <v>96</v>
      </c>
      <c r="D7650" t="s">
        <v>12129</v>
      </c>
      <c r="E7650" t="s">
        <v>174</v>
      </c>
      <c r="F7650" t="s">
        <v>172</v>
      </c>
      <c r="G7650" t="s">
        <v>158</v>
      </c>
      <c r="H7650" t="s">
        <v>155</v>
      </c>
      <c r="I7650">
        <v>2090</v>
      </c>
      <c r="J7650" t="s">
        <v>682</v>
      </c>
      <c r="K7650" t="s">
        <v>3410</v>
      </c>
      <c r="L7650" t="s">
        <v>2454</v>
      </c>
      <c r="M7650" t="s">
        <v>1003</v>
      </c>
      <c r="N7650">
        <v>267</v>
      </c>
      <c r="O7650">
        <v>18</v>
      </c>
      <c r="P7650">
        <v>34</v>
      </c>
      <c r="Q7650" t="s">
        <v>76</v>
      </c>
      <c r="R7650" t="s">
        <v>238</v>
      </c>
      <c r="S7650" t="s">
        <v>239</v>
      </c>
      <c r="T7650">
        <v>220</v>
      </c>
      <c r="U7650">
        <v>135</v>
      </c>
      <c r="V7650">
        <v>61.36</v>
      </c>
      <c r="W7650" t="s">
        <v>133</v>
      </c>
      <c r="X7650">
        <v>8778</v>
      </c>
      <c r="Y7650">
        <v>1185030</v>
      </c>
      <c r="Z7650">
        <v>54000</v>
      </c>
      <c r="AA7650">
        <v>56295</v>
      </c>
      <c r="AB7650">
        <v>1295325</v>
      </c>
      <c r="AC7650">
        <v>1049570</v>
      </c>
      <c r="AD7650">
        <v>245755</v>
      </c>
      <c r="AE7650" t="s">
        <v>78</v>
      </c>
      <c r="AF7650" t="s">
        <v>81</v>
      </c>
      <c r="AG7650" t="s">
        <v>240</v>
      </c>
      <c r="AH7650" t="s">
        <v>144</v>
      </c>
      <c r="AI7650" t="s">
        <v>139</v>
      </c>
      <c r="AJ7650" t="str">
        <f t="shared" si="119"/>
        <v>Apr</v>
      </c>
    </row>
    <row r="7651" spans="1:36" x14ac:dyDescent="0.3">
      <c r="A7651" t="s">
        <v>16340</v>
      </c>
      <c r="B7651" s="33">
        <v>45812</v>
      </c>
      <c r="C7651" t="s">
        <v>93</v>
      </c>
      <c r="D7651" t="s">
        <v>16341</v>
      </c>
      <c r="E7651" t="s">
        <v>175</v>
      </c>
      <c r="F7651" t="s">
        <v>178</v>
      </c>
      <c r="G7651" t="s">
        <v>163</v>
      </c>
      <c r="H7651" t="s">
        <v>157</v>
      </c>
      <c r="I7651">
        <v>574</v>
      </c>
      <c r="J7651" t="s">
        <v>806</v>
      </c>
      <c r="K7651" t="s">
        <v>1685</v>
      </c>
      <c r="L7651" t="s">
        <v>3776</v>
      </c>
      <c r="M7651" t="s">
        <v>913</v>
      </c>
      <c r="N7651">
        <v>106</v>
      </c>
      <c r="O7651">
        <v>54</v>
      </c>
      <c r="P7651">
        <v>26</v>
      </c>
      <c r="Q7651" t="s">
        <v>73</v>
      </c>
      <c r="R7651" t="s">
        <v>238</v>
      </c>
      <c r="S7651" t="s">
        <v>239</v>
      </c>
      <c r="T7651">
        <v>189</v>
      </c>
      <c r="U7651">
        <v>105</v>
      </c>
      <c r="V7651">
        <v>55.56</v>
      </c>
      <c r="W7651" t="s">
        <v>133</v>
      </c>
      <c r="X7651">
        <v>4298</v>
      </c>
      <c r="Y7651">
        <v>451290</v>
      </c>
      <c r="Z7651">
        <v>16485</v>
      </c>
      <c r="AA7651">
        <v>53550</v>
      </c>
      <c r="AB7651">
        <v>521325</v>
      </c>
      <c r="AC7651">
        <v>404986</v>
      </c>
      <c r="AD7651">
        <v>116339</v>
      </c>
      <c r="AE7651" t="s">
        <v>75</v>
      </c>
      <c r="AF7651" t="s">
        <v>75</v>
      </c>
      <c r="AG7651" t="s">
        <v>240</v>
      </c>
      <c r="AH7651" t="s">
        <v>144</v>
      </c>
      <c r="AI7651" t="s">
        <v>140</v>
      </c>
      <c r="AJ7651" t="str">
        <f t="shared" si="119"/>
        <v>Jun</v>
      </c>
    </row>
    <row r="7652" spans="1:36" x14ac:dyDescent="0.3">
      <c r="A7652" t="s">
        <v>16342</v>
      </c>
      <c r="B7652" s="33">
        <v>45760</v>
      </c>
      <c r="C7652" t="s">
        <v>95</v>
      </c>
      <c r="D7652" t="s">
        <v>16343</v>
      </c>
      <c r="E7652" t="s">
        <v>176</v>
      </c>
      <c r="F7652" t="s">
        <v>172</v>
      </c>
      <c r="G7652" t="s">
        <v>156</v>
      </c>
      <c r="H7652" t="s">
        <v>155</v>
      </c>
      <c r="I7652">
        <v>2296</v>
      </c>
      <c r="J7652" t="s">
        <v>451</v>
      </c>
      <c r="K7652" t="s">
        <v>2620</v>
      </c>
      <c r="L7652" t="s">
        <v>605</v>
      </c>
      <c r="M7652" t="s">
        <v>1906</v>
      </c>
      <c r="N7652">
        <v>301</v>
      </c>
      <c r="O7652">
        <v>0</v>
      </c>
      <c r="P7652">
        <v>5</v>
      </c>
      <c r="Q7652" t="s">
        <v>70</v>
      </c>
      <c r="R7652" t="s">
        <v>238</v>
      </c>
      <c r="S7652" t="s">
        <v>239</v>
      </c>
      <c r="T7652">
        <v>189</v>
      </c>
      <c r="U7652">
        <v>138</v>
      </c>
      <c r="V7652">
        <v>73.02</v>
      </c>
      <c r="W7652" t="s">
        <v>133</v>
      </c>
      <c r="X7652">
        <v>10512</v>
      </c>
      <c r="Y7652">
        <v>1450656</v>
      </c>
      <c r="Z7652">
        <v>32982</v>
      </c>
      <c r="AA7652">
        <v>34638</v>
      </c>
      <c r="AB7652">
        <v>1518276</v>
      </c>
      <c r="AC7652">
        <v>1084905</v>
      </c>
      <c r="AD7652">
        <v>433371</v>
      </c>
      <c r="AE7652" t="s">
        <v>81</v>
      </c>
      <c r="AF7652" t="s">
        <v>81</v>
      </c>
      <c r="AG7652" t="s">
        <v>240</v>
      </c>
      <c r="AH7652" t="s">
        <v>147</v>
      </c>
      <c r="AI7652" t="s">
        <v>139</v>
      </c>
      <c r="AJ7652" t="str">
        <f t="shared" si="119"/>
        <v>Apr</v>
      </c>
    </row>
    <row r="7653" spans="1:36" x14ac:dyDescent="0.3">
      <c r="A7653" t="s">
        <v>16344</v>
      </c>
      <c r="B7653" s="33">
        <v>45813</v>
      </c>
      <c r="C7653" t="s">
        <v>99</v>
      </c>
      <c r="D7653" t="s">
        <v>16345</v>
      </c>
      <c r="E7653" t="s">
        <v>176</v>
      </c>
      <c r="F7653" t="s">
        <v>177</v>
      </c>
      <c r="G7653" t="s">
        <v>156</v>
      </c>
      <c r="H7653" t="s">
        <v>162</v>
      </c>
      <c r="I7653">
        <v>1455</v>
      </c>
      <c r="J7653" t="s">
        <v>391</v>
      </c>
      <c r="K7653" t="s">
        <v>938</v>
      </c>
      <c r="L7653" t="s">
        <v>6352</v>
      </c>
      <c r="M7653" t="s">
        <v>537</v>
      </c>
      <c r="N7653">
        <v>205</v>
      </c>
      <c r="O7653">
        <v>7</v>
      </c>
      <c r="P7653">
        <v>7</v>
      </c>
      <c r="Q7653" t="s">
        <v>73</v>
      </c>
      <c r="R7653" t="s">
        <v>238</v>
      </c>
      <c r="S7653" t="s">
        <v>239</v>
      </c>
      <c r="T7653">
        <v>186</v>
      </c>
      <c r="U7653">
        <v>131</v>
      </c>
      <c r="V7653">
        <v>70.430000000000007</v>
      </c>
      <c r="W7653" t="s">
        <v>135</v>
      </c>
      <c r="X7653">
        <v>6996</v>
      </c>
      <c r="Y7653">
        <v>916476</v>
      </c>
      <c r="Z7653">
        <v>33405</v>
      </c>
      <c r="AA7653">
        <v>89080</v>
      </c>
      <c r="AB7653">
        <v>1038961</v>
      </c>
      <c r="AC7653">
        <v>672396</v>
      </c>
      <c r="AD7653">
        <v>366565</v>
      </c>
      <c r="AE7653" t="s">
        <v>81</v>
      </c>
      <c r="AF7653" t="s">
        <v>78</v>
      </c>
      <c r="AG7653" t="s">
        <v>240</v>
      </c>
      <c r="AH7653" t="s">
        <v>144</v>
      </c>
      <c r="AI7653" t="s">
        <v>138</v>
      </c>
      <c r="AJ7653" t="str">
        <f t="shared" si="119"/>
        <v>Jun</v>
      </c>
    </row>
    <row r="7654" spans="1:36" x14ac:dyDescent="0.3">
      <c r="A7654" t="s">
        <v>16346</v>
      </c>
      <c r="B7654" s="33">
        <v>45801</v>
      </c>
      <c r="C7654" t="s">
        <v>96</v>
      </c>
      <c r="D7654" t="s">
        <v>16347</v>
      </c>
      <c r="E7654" t="s">
        <v>180</v>
      </c>
      <c r="F7654" t="s">
        <v>172</v>
      </c>
      <c r="G7654" t="s">
        <v>160</v>
      </c>
      <c r="H7654" t="s">
        <v>155</v>
      </c>
      <c r="I7654">
        <v>1695</v>
      </c>
      <c r="J7654" t="s">
        <v>492</v>
      </c>
      <c r="K7654" t="s">
        <v>343</v>
      </c>
      <c r="L7654" t="s">
        <v>555</v>
      </c>
      <c r="M7654" t="s">
        <v>727</v>
      </c>
      <c r="N7654">
        <v>260</v>
      </c>
      <c r="O7654">
        <v>46</v>
      </c>
      <c r="P7654">
        <v>48</v>
      </c>
      <c r="Q7654" t="s">
        <v>76</v>
      </c>
      <c r="R7654" t="s">
        <v>238</v>
      </c>
      <c r="S7654" t="s">
        <v>239</v>
      </c>
      <c r="T7654">
        <v>189</v>
      </c>
      <c r="U7654">
        <v>157</v>
      </c>
      <c r="V7654">
        <v>83.07</v>
      </c>
      <c r="W7654" t="s">
        <v>133</v>
      </c>
      <c r="X7654">
        <v>8041</v>
      </c>
      <c r="Y7654">
        <v>1262437</v>
      </c>
      <c r="Z7654">
        <v>25905</v>
      </c>
      <c r="AA7654">
        <v>16956</v>
      </c>
      <c r="AB7654">
        <v>1305298</v>
      </c>
      <c r="AC7654">
        <v>1096060</v>
      </c>
      <c r="AD7654">
        <v>209238</v>
      </c>
      <c r="AE7654" t="s">
        <v>81</v>
      </c>
      <c r="AF7654" t="s">
        <v>81</v>
      </c>
      <c r="AG7654" t="s">
        <v>240</v>
      </c>
      <c r="AH7654" t="s">
        <v>144</v>
      </c>
      <c r="AI7654" t="s">
        <v>139</v>
      </c>
      <c r="AJ7654" t="str">
        <f t="shared" si="119"/>
        <v>May</v>
      </c>
    </row>
    <row r="7655" spans="1:36" x14ac:dyDescent="0.3">
      <c r="A7655" t="s">
        <v>16348</v>
      </c>
      <c r="B7655" s="33">
        <v>45950</v>
      </c>
      <c r="C7655" t="s">
        <v>95</v>
      </c>
      <c r="D7655" t="s">
        <v>16349</v>
      </c>
      <c r="E7655" t="s">
        <v>179</v>
      </c>
      <c r="F7655" t="s">
        <v>173</v>
      </c>
      <c r="G7655" t="s">
        <v>166</v>
      </c>
      <c r="H7655" t="s">
        <v>161</v>
      </c>
      <c r="I7655">
        <v>441</v>
      </c>
      <c r="J7655" t="s">
        <v>314</v>
      </c>
      <c r="K7655" t="s">
        <v>1820</v>
      </c>
      <c r="L7655" t="s">
        <v>581</v>
      </c>
      <c r="M7655" t="s">
        <v>2023</v>
      </c>
      <c r="N7655">
        <v>78</v>
      </c>
      <c r="O7655">
        <v>0</v>
      </c>
      <c r="P7655">
        <v>1</v>
      </c>
      <c r="Q7655" t="s">
        <v>70</v>
      </c>
      <c r="R7655" t="s">
        <v>238</v>
      </c>
      <c r="S7655" t="s">
        <v>239</v>
      </c>
      <c r="T7655">
        <v>220</v>
      </c>
      <c r="U7655">
        <v>110</v>
      </c>
      <c r="V7655">
        <v>50</v>
      </c>
      <c r="W7655" t="s">
        <v>133</v>
      </c>
      <c r="X7655">
        <v>7559</v>
      </c>
      <c r="Y7655">
        <v>831490</v>
      </c>
      <c r="Z7655">
        <v>27390</v>
      </c>
      <c r="AA7655">
        <v>19470</v>
      </c>
      <c r="AB7655">
        <v>878350</v>
      </c>
      <c r="AC7655">
        <v>693498</v>
      </c>
      <c r="AD7655">
        <v>184852</v>
      </c>
      <c r="AE7655" t="s">
        <v>72</v>
      </c>
      <c r="AF7655" t="s">
        <v>78</v>
      </c>
      <c r="AG7655" t="s">
        <v>240</v>
      </c>
      <c r="AH7655" t="s">
        <v>144</v>
      </c>
      <c r="AI7655" t="s">
        <v>139</v>
      </c>
      <c r="AJ7655" t="str">
        <f t="shared" si="119"/>
        <v>Oct</v>
      </c>
    </row>
    <row r="7656" spans="1:36" x14ac:dyDescent="0.3">
      <c r="A7656" t="s">
        <v>16350</v>
      </c>
      <c r="B7656" s="33">
        <v>46006</v>
      </c>
      <c r="C7656" t="s">
        <v>95</v>
      </c>
      <c r="D7656" t="s">
        <v>16351</v>
      </c>
      <c r="E7656" t="s">
        <v>174</v>
      </c>
      <c r="F7656" t="s">
        <v>178</v>
      </c>
      <c r="G7656" t="s">
        <v>158</v>
      </c>
      <c r="H7656" t="s">
        <v>157</v>
      </c>
      <c r="I7656">
        <v>1940</v>
      </c>
      <c r="J7656" t="s">
        <v>457</v>
      </c>
      <c r="K7656" t="s">
        <v>3293</v>
      </c>
      <c r="L7656" t="s">
        <v>513</v>
      </c>
      <c r="M7656" t="s">
        <v>3595</v>
      </c>
      <c r="N7656">
        <v>244</v>
      </c>
      <c r="O7656">
        <v>31</v>
      </c>
      <c r="P7656">
        <v>44</v>
      </c>
      <c r="Q7656" t="s">
        <v>76</v>
      </c>
      <c r="R7656" t="s">
        <v>238</v>
      </c>
      <c r="S7656" t="s">
        <v>239</v>
      </c>
      <c r="T7656">
        <v>186</v>
      </c>
      <c r="U7656">
        <v>144</v>
      </c>
      <c r="V7656">
        <v>77.42</v>
      </c>
      <c r="W7656" t="s">
        <v>133</v>
      </c>
      <c r="X7656">
        <v>6721</v>
      </c>
      <c r="Y7656">
        <v>967824</v>
      </c>
      <c r="Z7656">
        <v>57600</v>
      </c>
      <c r="AA7656">
        <v>66960</v>
      </c>
      <c r="AB7656">
        <v>1092384</v>
      </c>
      <c r="AC7656">
        <v>781637</v>
      </c>
      <c r="AD7656">
        <v>310747</v>
      </c>
      <c r="AE7656" t="s">
        <v>78</v>
      </c>
      <c r="AF7656" t="s">
        <v>75</v>
      </c>
      <c r="AG7656" t="s">
        <v>240</v>
      </c>
      <c r="AH7656" t="s">
        <v>145</v>
      </c>
      <c r="AI7656" t="s">
        <v>139</v>
      </c>
      <c r="AJ7656" t="str">
        <f t="shared" si="119"/>
        <v>Dec</v>
      </c>
    </row>
    <row r="7657" spans="1:36" x14ac:dyDescent="0.3">
      <c r="A7657" t="s">
        <v>16352</v>
      </c>
      <c r="B7657" s="33">
        <v>45862</v>
      </c>
      <c r="C7657" t="s">
        <v>99</v>
      </c>
      <c r="D7657" t="s">
        <v>16353</v>
      </c>
      <c r="E7657" t="s">
        <v>180</v>
      </c>
      <c r="F7657" t="s">
        <v>173</v>
      </c>
      <c r="G7657" t="s">
        <v>160</v>
      </c>
      <c r="H7657" t="s">
        <v>161</v>
      </c>
      <c r="I7657">
        <v>828</v>
      </c>
      <c r="J7657" t="s">
        <v>236</v>
      </c>
      <c r="K7657" t="s">
        <v>237</v>
      </c>
      <c r="L7657" t="s">
        <v>1463</v>
      </c>
      <c r="M7657" t="s">
        <v>400</v>
      </c>
      <c r="N7657">
        <v>137</v>
      </c>
      <c r="O7657">
        <v>28</v>
      </c>
      <c r="P7657">
        <v>60</v>
      </c>
      <c r="Q7657" t="s">
        <v>76</v>
      </c>
      <c r="R7657" t="s">
        <v>238</v>
      </c>
      <c r="S7657" t="s">
        <v>239</v>
      </c>
      <c r="T7657">
        <v>150</v>
      </c>
      <c r="U7657">
        <v>118</v>
      </c>
      <c r="V7657">
        <v>78.67</v>
      </c>
      <c r="W7657" t="s">
        <v>133</v>
      </c>
      <c r="X7657">
        <v>10145</v>
      </c>
      <c r="Y7657">
        <v>1197110</v>
      </c>
      <c r="Z7657">
        <v>44368</v>
      </c>
      <c r="AA7657">
        <v>58528</v>
      </c>
      <c r="AB7657">
        <v>1300006</v>
      </c>
      <c r="AC7657">
        <v>816872</v>
      </c>
      <c r="AD7657">
        <v>483134</v>
      </c>
      <c r="AE7657" t="s">
        <v>81</v>
      </c>
      <c r="AF7657" t="s">
        <v>78</v>
      </c>
      <c r="AG7657" t="s">
        <v>240</v>
      </c>
      <c r="AH7657" t="s">
        <v>144</v>
      </c>
      <c r="AI7657" t="s">
        <v>140</v>
      </c>
      <c r="AJ7657" t="str">
        <f t="shared" si="119"/>
        <v>Jul</v>
      </c>
    </row>
    <row r="7658" spans="1:36" x14ac:dyDescent="0.3">
      <c r="A7658" t="s">
        <v>16354</v>
      </c>
      <c r="B7658" s="33">
        <v>45678</v>
      </c>
      <c r="C7658" t="s">
        <v>93</v>
      </c>
      <c r="D7658" t="s">
        <v>16355</v>
      </c>
      <c r="E7658" t="s">
        <v>177</v>
      </c>
      <c r="F7658" t="s">
        <v>173</v>
      </c>
      <c r="G7658" t="s">
        <v>162</v>
      </c>
      <c r="H7658" t="s">
        <v>161</v>
      </c>
      <c r="I7658">
        <v>460</v>
      </c>
      <c r="J7658" t="s">
        <v>459</v>
      </c>
      <c r="K7658" t="s">
        <v>641</v>
      </c>
      <c r="L7658" t="s">
        <v>1240</v>
      </c>
      <c r="M7658" t="s">
        <v>1572</v>
      </c>
      <c r="N7658">
        <v>86</v>
      </c>
      <c r="O7658">
        <v>3</v>
      </c>
      <c r="P7658">
        <v>3</v>
      </c>
      <c r="Q7658" t="s">
        <v>73</v>
      </c>
      <c r="R7658" t="s">
        <v>238</v>
      </c>
      <c r="S7658" t="s">
        <v>239</v>
      </c>
      <c r="T7658">
        <v>180</v>
      </c>
      <c r="U7658">
        <v>156</v>
      </c>
      <c r="V7658">
        <v>86.67</v>
      </c>
      <c r="W7658" t="s">
        <v>135</v>
      </c>
      <c r="X7658">
        <v>6073</v>
      </c>
      <c r="Y7658">
        <v>947388</v>
      </c>
      <c r="Z7658">
        <v>70512</v>
      </c>
      <c r="AA7658">
        <v>52416</v>
      </c>
      <c r="AB7658">
        <v>1070316</v>
      </c>
      <c r="AC7658">
        <v>730581</v>
      </c>
      <c r="AD7658">
        <v>339735</v>
      </c>
      <c r="AE7658" t="s">
        <v>78</v>
      </c>
      <c r="AF7658" t="s">
        <v>78</v>
      </c>
      <c r="AG7658" t="s">
        <v>240</v>
      </c>
      <c r="AH7658" t="s">
        <v>144</v>
      </c>
      <c r="AI7658" t="s">
        <v>140</v>
      </c>
      <c r="AJ7658" t="str">
        <f t="shared" si="119"/>
        <v>Jan</v>
      </c>
    </row>
    <row r="7659" spans="1:36" x14ac:dyDescent="0.3">
      <c r="A7659" t="s">
        <v>16356</v>
      </c>
      <c r="B7659" s="33">
        <v>45714</v>
      </c>
      <c r="C7659" t="s">
        <v>97</v>
      </c>
      <c r="D7659" t="s">
        <v>16357</v>
      </c>
      <c r="E7659" t="s">
        <v>180</v>
      </c>
      <c r="F7659" t="s">
        <v>175</v>
      </c>
      <c r="G7659" t="s">
        <v>160</v>
      </c>
      <c r="H7659" t="s">
        <v>163</v>
      </c>
      <c r="I7659">
        <v>2031</v>
      </c>
      <c r="J7659" t="s">
        <v>482</v>
      </c>
      <c r="K7659" t="s">
        <v>8882</v>
      </c>
      <c r="L7659" t="s">
        <v>408</v>
      </c>
      <c r="M7659" t="s">
        <v>1579</v>
      </c>
      <c r="N7659">
        <v>270</v>
      </c>
      <c r="O7659">
        <v>0</v>
      </c>
      <c r="P7659">
        <v>6</v>
      </c>
      <c r="Q7659" t="s">
        <v>73</v>
      </c>
      <c r="R7659" t="s">
        <v>238</v>
      </c>
      <c r="S7659" t="s">
        <v>239</v>
      </c>
      <c r="T7659">
        <v>180</v>
      </c>
      <c r="U7659">
        <v>134</v>
      </c>
      <c r="V7659">
        <v>74.44</v>
      </c>
      <c r="W7659" t="s">
        <v>135</v>
      </c>
      <c r="X7659">
        <v>8187</v>
      </c>
      <c r="Y7659">
        <v>1097058</v>
      </c>
      <c r="Z7659">
        <v>51724</v>
      </c>
      <c r="AA7659">
        <v>45694</v>
      </c>
      <c r="AB7659">
        <v>1194476</v>
      </c>
      <c r="AC7659">
        <v>1046435</v>
      </c>
      <c r="AD7659">
        <v>148041</v>
      </c>
      <c r="AE7659" t="s">
        <v>81</v>
      </c>
      <c r="AF7659" t="s">
        <v>75</v>
      </c>
      <c r="AG7659" t="s">
        <v>240</v>
      </c>
      <c r="AH7659" t="s">
        <v>144</v>
      </c>
      <c r="AI7659" t="s">
        <v>139</v>
      </c>
      <c r="AJ7659" t="str">
        <f t="shared" si="119"/>
        <v>Feb</v>
      </c>
    </row>
    <row r="7660" spans="1:36" x14ac:dyDescent="0.3">
      <c r="A7660" t="s">
        <v>16358</v>
      </c>
      <c r="B7660" s="33">
        <v>45896</v>
      </c>
      <c r="C7660" t="s">
        <v>97</v>
      </c>
      <c r="D7660" t="s">
        <v>16359</v>
      </c>
      <c r="E7660" t="s">
        <v>176</v>
      </c>
      <c r="F7660" t="s">
        <v>180</v>
      </c>
      <c r="G7660" t="s">
        <v>156</v>
      </c>
      <c r="H7660" t="s">
        <v>160</v>
      </c>
      <c r="I7660">
        <v>1629</v>
      </c>
      <c r="J7660" t="s">
        <v>381</v>
      </c>
      <c r="K7660" t="s">
        <v>2147</v>
      </c>
      <c r="L7660" t="s">
        <v>304</v>
      </c>
      <c r="M7660" t="s">
        <v>1403</v>
      </c>
      <c r="N7660">
        <v>254</v>
      </c>
      <c r="O7660">
        <v>0</v>
      </c>
      <c r="P7660">
        <v>19</v>
      </c>
      <c r="Q7660" t="s">
        <v>73</v>
      </c>
      <c r="R7660" t="s">
        <v>238</v>
      </c>
      <c r="S7660" t="s">
        <v>239</v>
      </c>
      <c r="T7660">
        <v>189</v>
      </c>
      <c r="U7660">
        <v>164</v>
      </c>
      <c r="V7660">
        <v>86.77</v>
      </c>
      <c r="W7660" t="s">
        <v>134</v>
      </c>
      <c r="X7660">
        <v>8827</v>
      </c>
      <c r="Y7660">
        <v>1447628</v>
      </c>
      <c r="Z7660">
        <v>69700</v>
      </c>
      <c r="AA7660">
        <v>117752</v>
      </c>
      <c r="AB7660">
        <v>1635080</v>
      </c>
      <c r="AC7660">
        <v>1035515</v>
      </c>
      <c r="AD7660">
        <v>599565</v>
      </c>
      <c r="AE7660" t="s">
        <v>81</v>
      </c>
      <c r="AF7660" t="s">
        <v>81</v>
      </c>
      <c r="AG7660" t="s">
        <v>240</v>
      </c>
      <c r="AH7660" t="s">
        <v>144</v>
      </c>
      <c r="AI7660" t="s">
        <v>138</v>
      </c>
      <c r="AJ7660" t="str">
        <f t="shared" si="119"/>
        <v>Aug</v>
      </c>
    </row>
    <row r="7661" spans="1:36" x14ac:dyDescent="0.3">
      <c r="A7661" t="s">
        <v>16360</v>
      </c>
      <c r="B7661" s="33">
        <v>45984</v>
      </c>
      <c r="C7661" t="s">
        <v>93</v>
      </c>
      <c r="D7661" t="s">
        <v>16361</v>
      </c>
      <c r="E7661" t="s">
        <v>176</v>
      </c>
      <c r="F7661" t="s">
        <v>172</v>
      </c>
      <c r="G7661" t="s">
        <v>156</v>
      </c>
      <c r="H7661" t="s">
        <v>155</v>
      </c>
      <c r="I7661">
        <v>469</v>
      </c>
      <c r="J7661" t="s">
        <v>503</v>
      </c>
      <c r="K7661" t="s">
        <v>2661</v>
      </c>
      <c r="L7661" t="s">
        <v>2303</v>
      </c>
      <c r="M7661" t="s">
        <v>363</v>
      </c>
      <c r="N7661">
        <v>83</v>
      </c>
      <c r="O7661">
        <v>19</v>
      </c>
      <c r="P7661">
        <v>1</v>
      </c>
      <c r="Q7661" t="s">
        <v>73</v>
      </c>
      <c r="R7661" t="s">
        <v>238</v>
      </c>
      <c r="S7661" t="s">
        <v>239</v>
      </c>
      <c r="T7661">
        <v>220</v>
      </c>
      <c r="U7661">
        <v>142</v>
      </c>
      <c r="V7661">
        <v>64.55</v>
      </c>
      <c r="W7661" t="s">
        <v>133</v>
      </c>
      <c r="X7661">
        <v>8019</v>
      </c>
      <c r="Y7661">
        <v>1138698</v>
      </c>
      <c r="Z7661">
        <v>26980</v>
      </c>
      <c r="AA7661">
        <v>110618</v>
      </c>
      <c r="AB7661">
        <v>1276296</v>
      </c>
      <c r="AC7661">
        <v>752618</v>
      </c>
      <c r="AD7661">
        <v>523678</v>
      </c>
      <c r="AE7661" t="s">
        <v>81</v>
      </c>
      <c r="AF7661" t="s">
        <v>81</v>
      </c>
      <c r="AG7661" t="s">
        <v>240</v>
      </c>
      <c r="AH7661" t="s">
        <v>145</v>
      </c>
      <c r="AI7661" t="s">
        <v>139</v>
      </c>
      <c r="AJ7661" t="str">
        <f t="shared" si="119"/>
        <v>Nov</v>
      </c>
    </row>
    <row r="7662" spans="1:36" x14ac:dyDescent="0.3">
      <c r="A7662" t="s">
        <v>16362</v>
      </c>
      <c r="B7662" s="33">
        <v>46006</v>
      </c>
      <c r="C7662" t="s">
        <v>93</v>
      </c>
      <c r="D7662" t="s">
        <v>16363</v>
      </c>
      <c r="E7662" t="s">
        <v>178</v>
      </c>
      <c r="F7662" t="s">
        <v>174</v>
      </c>
      <c r="G7662" t="s">
        <v>157</v>
      </c>
      <c r="H7662" t="s">
        <v>158</v>
      </c>
      <c r="I7662">
        <v>1749</v>
      </c>
      <c r="J7662" t="s">
        <v>1045</v>
      </c>
      <c r="K7662" t="s">
        <v>4574</v>
      </c>
      <c r="L7662" t="s">
        <v>1045</v>
      </c>
      <c r="M7662" t="s">
        <v>1787</v>
      </c>
      <c r="N7662">
        <v>251</v>
      </c>
      <c r="O7662">
        <v>45</v>
      </c>
      <c r="P7662">
        <v>32</v>
      </c>
      <c r="Q7662" t="s">
        <v>76</v>
      </c>
      <c r="R7662" t="s">
        <v>238</v>
      </c>
      <c r="S7662" t="s">
        <v>239</v>
      </c>
      <c r="T7662">
        <v>180</v>
      </c>
      <c r="U7662">
        <v>150</v>
      </c>
      <c r="V7662">
        <v>83.33</v>
      </c>
      <c r="W7662" t="s">
        <v>135</v>
      </c>
      <c r="X7662">
        <v>6896</v>
      </c>
      <c r="Y7662">
        <v>1034400</v>
      </c>
      <c r="Z7662">
        <v>69900</v>
      </c>
      <c r="AA7662">
        <v>106650</v>
      </c>
      <c r="AB7662">
        <v>1210950</v>
      </c>
      <c r="AC7662">
        <v>905093</v>
      </c>
      <c r="AD7662">
        <v>305857</v>
      </c>
      <c r="AE7662" t="s">
        <v>75</v>
      </c>
      <c r="AF7662" t="s">
        <v>78</v>
      </c>
      <c r="AG7662" t="s">
        <v>240</v>
      </c>
      <c r="AH7662" t="s">
        <v>145</v>
      </c>
      <c r="AI7662" t="s">
        <v>139</v>
      </c>
      <c r="AJ7662" t="str">
        <f t="shared" si="119"/>
        <v>Dec</v>
      </c>
    </row>
    <row r="7663" spans="1:36" x14ac:dyDescent="0.3">
      <c r="A7663" t="s">
        <v>16364</v>
      </c>
      <c r="B7663" s="33">
        <v>45962</v>
      </c>
      <c r="C7663" t="s">
        <v>97</v>
      </c>
      <c r="D7663" t="s">
        <v>16365</v>
      </c>
      <c r="E7663" t="s">
        <v>181</v>
      </c>
      <c r="F7663" t="s">
        <v>173</v>
      </c>
      <c r="G7663" t="s">
        <v>159</v>
      </c>
      <c r="H7663" t="s">
        <v>161</v>
      </c>
      <c r="I7663">
        <v>740</v>
      </c>
      <c r="J7663" t="s">
        <v>603</v>
      </c>
      <c r="K7663" t="s">
        <v>807</v>
      </c>
      <c r="L7663" t="s">
        <v>605</v>
      </c>
      <c r="M7663" t="s">
        <v>1919</v>
      </c>
      <c r="N7663">
        <v>125</v>
      </c>
      <c r="O7663">
        <v>0</v>
      </c>
      <c r="P7663">
        <v>20</v>
      </c>
      <c r="Q7663" t="s">
        <v>73</v>
      </c>
      <c r="R7663" t="s">
        <v>238</v>
      </c>
      <c r="S7663" t="s">
        <v>239</v>
      </c>
      <c r="T7663">
        <v>220</v>
      </c>
      <c r="U7663">
        <v>162</v>
      </c>
      <c r="V7663">
        <v>73.64</v>
      </c>
      <c r="W7663" t="s">
        <v>134</v>
      </c>
      <c r="X7663">
        <v>3356</v>
      </c>
      <c r="Y7663">
        <v>543672</v>
      </c>
      <c r="Z7663">
        <v>76302</v>
      </c>
      <c r="AA7663">
        <v>115506</v>
      </c>
      <c r="AB7663">
        <v>735480</v>
      </c>
      <c r="AC7663">
        <v>592806</v>
      </c>
      <c r="AD7663">
        <v>142674</v>
      </c>
      <c r="AE7663" t="s">
        <v>81</v>
      </c>
      <c r="AF7663" t="s">
        <v>78</v>
      </c>
      <c r="AG7663" t="s">
        <v>240</v>
      </c>
      <c r="AH7663" t="s">
        <v>144</v>
      </c>
      <c r="AI7663" t="s">
        <v>139</v>
      </c>
      <c r="AJ7663" t="str">
        <f t="shared" si="119"/>
        <v>Nov</v>
      </c>
    </row>
    <row r="7664" spans="1:36" x14ac:dyDescent="0.3">
      <c r="A7664" t="s">
        <v>16366</v>
      </c>
      <c r="B7664" s="33">
        <v>45819</v>
      </c>
      <c r="C7664" t="s">
        <v>95</v>
      </c>
      <c r="D7664" t="s">
        <v>8103</v>
      </c>
      <c r="E7664" t="s">
        <v>176</v>
      </c>
      <c r="F7664" t="s">
        <v>180</v>
      </c>
      <c r="G7664" t="s">
        <v>156</v>
      </c>
      <c r="H7664" t="s">
        <v>160</v>
      </c>
      <c r="I7664">
        <v>2270</v>
      </c>
      <c r="J7664" t="s">
        <v>353</v>
      </c>
      <c r="K7664" t="s">
        <v>921</v>
      </c>
      <c r="L7664" t="s">
        <v>780</v>
      </c>
      <c r="M7664" t="s">
        <v>556</v>
      </c>
      <c r="N7664">
        <v>283</v>
      </c>
      <c r="O7664">
        <v>7</v>
      </c>
      <c r="P7664">
        <v>24</v>
      </c>
      <c r="Q7664" t="s">
        <v>73</v>
      </c>
      <c r="R7664" t="s">
        <v>238</v>
      </c>
      <c r="S7664" t="s">
        <v>239</v>
      </c>
      <c r="T7664">
        <v>180</v>
      </c>
      <c r="U7664">
        <v>143</v>
      </c>
      <c r="V7664">
        <v>79.44</v>
      </c>
      <c r="W7664" t="s">
        <v>133</v>
      </c>
      <c r="X7664">
        <v>4922</v>
      </c>
      <c r="Y7664">
        <v>703846</v>
      </c>
      <c r="Z7664">
        <v>41327</v>
      </c>
      <c r="AA7664">
        <v>102388</v>
      </c>
      <c r="AB7664">
        <v>847561</v>
      </c>
      <c r="AC7664">
        <v>681017</v>
      </c>
      <c r="AD7664">
        <v>166544</v>
      </c>
      <c r="AE7664" t="s">
        <v>81</v>
      </c>
      <c r="AF7664" t="s">
        <v>81</v>
      </c>
      <c r="AG7664" t="s">
        <v>240</v>
      </c>
      <c r="AH7664" t="s">
        <v>145</v>
      </c>
      <c r="AI7664" t="s">
        <v>140</v>
      </c>
      <c r="AJ7664" t="str">
        <f t="shared" si="119"/>
        <v>Jun</v>
      </c>
    </row>
    <row r="7665" spans="1:36" x14ac:dyDescent="0.3">
      <c r="A7665" t="s">
        <v>16367</v>
      </c>
      <c r="B7665" s="33">
        <v>45827</v>
      </c>
      <c r="C7665" t="s">
        <v>93</v>
      </c>
      <c r="D7665" t="s">
        <v>16368</v>
      </c>
      <c r="E7665" t="s">
        <v>178</v>
      </c>
      <c r="F7665" t="s">
        <v>179</v>
      </c>
      <c r="G7665" t="s">
        <v>157</v>
      </c>
      <c r="H7665" t="s">
        <v>166</v>
      </c>
      <c r="I7665">
        <v>1938</v>
      </c>
      <c r="J7665" t="s">
        <v>463</v>
      </c>
      <c r="K7665" t="s">
        <v>3037</v>
      </c>
      <c r="L7665" t="s">
        <v>474</v>
      </c>
      <c r="M7665" t="s">
        <v>877</v>
      </c>
      <c r="N7665">
        <v>232</v>
      </c>
      <c r="O7665">
        <v>75</v>
      </c>
      <c r="P7665">
        <v>77</v>
      </c>
      <c r="Q7665" t="s">
        <v>76</v>
      </c>
      <c r="R7665" t="s">
        <v>238</v>
      </c>
      <c r="S7665" t="s">
        <v>239</v>
      </c>
      <c r="T7665">
        <v>189</v>
      </c>
      <c r="U7665">
        <v>167</v>
      </c>
      <c r="V7665">
        <v>88.36</v>
      </c>
      <c r="W7665" t="s">
        <v>133</v>
      </c>
      <c r="X7665">
        <v>4454</v>
      </c>
      <c r="Y7665">
        <v>743818</v>
      </c>
      <c r="Z7665">
        <v>46760</v>
      </c>
      <c r="AA7665">
        <v>39746</v>
      </c>
      <c r="AB7665">
        <v>830324</v>
      </c>
      <c r="AC7665">
        <v>680561</v>
      </c>
      <c r="AD7665">
        <v>149763</v>
      </c>
      <c r="AE7665" t="s">
        <v>75</v>
      </c>
      <c r="AF7665" t="s">
        <v>72</v>
      </c>
      <c r="AG7665" t="s">
        <v>240</v>
      </c>
      <c r="AH7665" t="s">
        <v>144</v>
      </c>
      <c r="AI7665" t="s">
        <v>138</v>
      </c>
      <c r="AJ7665" t="str">
        <f t="shared" si="119"/>
        <v>Jun</v>
      </c>
    </row>
    <row r="7666" spans="1:36" x14ac:dyDescent="0.3">
      <c r="A7666" t="s">
        <v>16369</v>
      </c>
      <c r="B7666" s="33">
        <v>45967</v>
      </c>
      <c r="C7666" t="s">
        <v>97</v>
      </c>
      <c r="D7666" t="s">
        <v>16370</v>
      </c>
      <c r="E7666" t="s">
        <v>177</v>
      </c>
      <c r="F7666" t="s">
        <v>179</v>
      </c>
      <c r="G7666" t="s">
        <v>162</v>
      </c>
      <c r="H7666" t="s">
        <v>166</v>
      </c>
      <c r="I7666">
        <v>638</v>
      </c>
      <c r="J7666" t="s">
        <v>264</v>
      </c>
      <c r="K7666" t="s">
        <v>2911</v>
      </c>
      <c r="L7666" t="s">
        <v>1026</v>
      </c>
      <c r="M7666" t="s">
        <v>1007</v>
      </c>
      <c r="N7666">
        <v>111</v>
      </c>
      <c r="O7666">
        <v>9</v>
      </c>
      <c r="P7666">
        <v>13</v>
      </c>
      <c r="Q7666" t="s">
        <v>73</v>
      </c>
      <c r="R7666" t="s">
        <v>238</v>
      </c>
      <c r="S7666" t="s">
        <v>239</v>
      </c>
      <c r="T7666">
        <v>186</v>
      </c>
      <c r="U7666">
        <v>143</v>
      </c>
      <c r="V7666">
        <v>76.88</v>
      </c>
      <c r="W7666" t="s">
        <v>133</v>
      </c>
      <c r="X7666">
        <v>5390</v>
      </c>
      <c r="Y7666">
        <v>770770</v>
      </c>
      <c r="Z7666">
        <v>54483</v>
      </c>
      <c r="AA7666">
        <v>32461</v>
      </c>
      <c r="AB7666">
        <v>857714</v>
      </c>
      <c r="AC7666">
        <v>536384</v>
      </c>
      <c r="AD7666">
        <v>321330</v>
      </c>
      <c r="AE7666" t="s">
        <v>78</v>
      </c>
      <c r="AF7666" t="s">
        <v>72</v>
      </c>
      <c r="AG7666" t="s">
        <v>240</v>
      </c>
      <c r="AH7666" t="s">
        <v>144</v>
      </c>
      <c r="AI7666" t="s">
        <v>139</v>
      </c>
      <c r="AJ7666" t="str">
        <f t="shared" si="119"/>
        <v>Nov</v>
      </c>
    </row>
    <row r="7667" spans="1:36" x14ac:dyDescent="0.3">
      <c r="A7667" t="s">
        <v>16371</v>
      </c>
      <c r="B7667" s="33">
        <v>45956</v>
      </c>
      <c r="C7667" t="s">
        <v>99</v>
      </c>
      <c r="D7667" t="s">
        <v>16372</v>
      </c>
      <c r="E7667" t="s">
        <v>177</v>
      </c>
      <c r="F7667" t="s">
        <v>172</v>
      </c>
      <c r="G7667" t="s">
        <v>162</v>
      </c>
      <c r="H7667" t="s">
        <v>155</v>
      </c>
      <c r="I7667">
        <v>379</v>
      </c>
      <c r="J7667" t="s">
        <v>258</v>
      </c>
      <c r="K7667" t="s">
        <v>609</v>
      </c>
      <c r="L7667" t="s">
        <v>546</v>
      </c>
      <c r="M7667" t="s">
        <v>2475</v>
      </c>
      <c r="N7667">
        <v>71</v>
      </c>
      <c r="O7667">
        <v>25</v>
      </c>
      <c r="P7667">
        <v>37</v>
      </c>
      <c r="Q7667" t="s">
        <v>76</v>
      </c>
      <c r="R7667" t="s">
        <v>238</v>
      </c>
      <c r="S7667" t="s">
        <v>239</v>
      </c>
      <c r="T7667">
        <v>180</v>
      </c>
      <c r="U7667">
        <v>155</v>
      </c>
      <c r="V7667">
        <v>86.11</v>
      </c>
      <c r="W7667" t="s">
        <v>134</v>
      </c>
      <c r="X7667">
        <v>4427</v>
      </c>
      <c r="Y7667">
        <v>686185</v>
      </c>
      <c r="Z7667">
        <v>43710</v>
      </c>
      <c r="AA7667">
        <v>120590</v>
      </c>
      <c r="AB7667">
        <v>850485</v>
      </c>
      <c r="AC7667">
        <v>664853</v>
      </c>
      <c r="AD7667">
        <v>185632</v>
      </c>
      <c r="AE7667" t="s">
        <v>78</v>
      </c>
      <c r="AF7667" t="s">
        <v>81</v>
      </c>
      <c r="AG7667" t="s">
        <v>240</v>
      </c>
      <c r="AH7667" t="s">
        <v>144</v>
      </c>
      <c r="AI7667" t="s">
        <v>139</v>
      </c>
      <c r="AJ7667" t="str">
        <f t="shared" si="119"/>
        <v>Oct</v>
      </c>
    </row>
    <row r="7668" spans="1:36" x14ac:dyDescent="0.3">
      <c r="A7668" t="s">
        <v>16373</v>
      </c>
      <c r="B7668" s="33">
        <v>45816</v>
      </c>
      <c r="C7668" t="s">
        <v>93</v>
      </c>
      <c r="D7668" t="s">
        <v>16374</v>
      </c>
      <c r="E7668" t="s">
        <v>175</v>
      </c>
      <c r="F7668" t="s">
        <v>179</v>
      </c>
      <c r="G7668" t="s">
        <v>163</v>
      </c>
      <c r="H7668" t="s">
        <v>166</v>
      </c>
      <c r="I7668">
        <v>1014</v>
      </c>
      <c r="J7668" t="s">
        <v>391</v>
      </c>
      <c r="K7668" t="s">
        <v>293</v>
      </c>
      <c r="L7668" t="s">
        <v>6352</v>
      </c>
      <c r="M7668" t="s">
        <v>5884</v>
      </c>
      <c r="N7668">
        <v>143</v>
      </c>
      <c r="O7668">
        <v>7</v>
      </c>
      <c r="P7668">
        <v>12</v>
      </c>
      <c r="Q7668" t="s">
        <v>73</v>
      </c>
      <c r="R7668" t="s">
        <v>238</v>
      </c>
      <c r="S7668" t="s">
        <v>239</v>
      </c>
      <c r="T7668">
        <v>180</v>
      </c>
      <c r="U7668">
        <v>128</v>
      </c>
      <c r="V7668">
        <v>71.11</v>
      </c>
      <c r="W7668" t="s">
        <v>133</v>
      </c>
      <c r="X7668">
        <v>4694</v>
      </c>
      <c r="Y7668">
        <v>600832</v>
      </c>
      <c r="Z7668">
        <v>37248</v>
      </c>
      <c r="AA7668">
        <v>44416</v>
      </c>
      <c r="AB7668">
        <v>682496</v>
      </c>
      <c r="AC7668">
        <v>574853</v>
      </c>
      <c r="AD7668">
        <v>107643</v>
      </c>
      <c r="AE7668" t="s">
        <v>75</v>
      </c>
      <c r="AF7668" t="s">
        <v>72</v>
      </c>
      <c r="AG7668" t="s">
        <v>240</v>
      </c>
      <c r="AH7668" t="s">
        <v>144</v>
      </c>
      <c r="AI7668" t="s">
        <v>139</v>
      </c>
      <c r="AJ7668" t="str">
        <f t="shared" si="119"/>
        <v>Jun</v>
      </c>
    </row>
    <row r="7669" spans="1:36" x14ac:dyDescent="0.3">
      <c r="A7669" t="s">
        <v>16375</v>
      </c>
      <c r="B7669" s="33">
        <v>45981</v>
      </c>
      <c r="C7669" t="s">
        <v>98</v>
      </c>
      <c r="D7669" t="s">
        <v>16376</v>
      </c>
      <c r="E7669" t="s">
        <v>176</v>
      </c>
      <c r="F7669" t="s">
        <v>173</v>
      </c>
      <c r="G7669" t="s">
        <v>156</v>
      </c>
      <c r="H7669" t="s">
        <v>161</v>
      </c>
      <c r="I7669">
        <v>2179</v>
      </c>
      <c r="J7669" t="s">
        <v>345</v>
      </c>
      <c r="K7669" t="s">
        <v>3693</v>
      </c>
      <c r="L7669" t="s">
        <v>377</v>
      </c>
      <c r="M7669" t="s">
        <v>3693</v>
      </c>
      <c r="N7669">
        <v>334</v>
      </c>
      <c r="O7669">
        <v>0</v>
      </c>
      <c r="P7669">
        <v>0</v>
      </c>
      <c r="Q7669" t="s">
        <v>70</v>
      </c>
      <c r="R7669" t="s">
        <v>238</v>
      </c>
      <c r="S7669" t="s">
        <v>239</v>
      </c>
      <c r="T7669">
        <v>150</v>
      </c>
      <c r="U7669">
        <v>130</v>
      </c>
      <c r="V7669">
        <v>86.67</v>
      </c>
      <c r="W7669" t="s">
        <v>134</v>
      </c>
      <c r="X7669">
        <v>9553</v>
      </c>
      <c r="Y7669">
        <v>1241890</v>
      </c>
      <c r="Z7669">
        <v>42120</v>
      </c>
      <c r="AA7669">
        <v>65260</v>
      </c>
      <c r="AB7669">
        <v>1349270</v>
      </c>
      <c r="AC7669">
        <v>1105900</v>
      </c>
      <c r="AD7669">
        <v>243370</v>
      </c>
      <c r="AE7669" t="s">
        <v>81</v>
      </c>
      <c r="AF7669" t="s">
        <v>78</v>
      </c>
      <c r="AG7669" t="s">
        <v>240</v>
      </c>
      <c r="AH7669" t="s">
        <v>144</v>
      </c>
      <c r="AI7669" t="s">
        <v>138</v>
      </c>
      <c r="AJ7669" t="str">
        <f t="shared" si="119"/>
        <v>Nov</v>
      </c>
    </row>
    <row r="7670" spans="1:36" x14ac:dyDescent="0.3">
      <c r="A7670" t="s">
        <v>16377</v>
      </c>
      <c r="B7670" s="33">
        <v>45832</v>
      </c>
      <c r="C7670" t="s">
        <v>93</v>
      </c>
      <c r="D7670" t="s">
        <v>16378</v>
      </c>
      <c r="E7670" t="s">
        <v>172</v>
      </c>
      <c r="F7670" t="s">
        <v>180</v>
      </c>
      <c r="G7670" t="s">
        <v>155</v>
      </c>
      <c r="H7670" t="s">
        <v>160</v>
      </c>
      <c r="I7670">
        <v>1993</v>
      </c>
      <c r="J7670" t="s">
        <v>581</v>
      </c>
      <c r="K7670" t="s">
        <v>378</v>
      </c>
      <c r="L7670" t="s">
        <v>2033</v>
      </c>
      <c r="M7670" t="s">
        <v>1393</v>
      </c>
      <c r="N7670">
        <v>300</v>
      </c>
      <c r="O7670">
        <v>14</v>
      </c>
      <c r="P7670">
        <v>22</v>
      </c>
      <c r="Q7670" t="s">
        <v>73</v>
      </c>
      <c r="R7670" t="s">
        <v>238</v>
      </c>
      <c r="S7670" t="s">
        <v>239</v>
      </c>
      <c r="T7670">
        <v>189</v>
      </c>
      <c r="U7670">
        <v>175</v>
      </c>
      <c r="V7670">
        <v>92.59</v>
      </c>
      <c r="W7670" t="s">
        <v>133</v>
      </c>
      <c r="X7670">
        <v>3847</v>
      </c>
      <c r="Y7670">
        <v>673225</v>
      </c>
      <c r="Z7670">
        <v>43225</v>
      </c>
      <c r="AA7670">
        <v>39200</v>
      </c>
      <c r="AB7670">
        <v>755650</v>
      </c>
      <c r="AC7670">
        <v>601973</v>
      </c>
      <c r="AD7670">
        <v>153677</v>
      </c>
      <c r="AE7670" t="s">
        <v>81</v>
      </c>
      <c r="AF7670" t="s">
        <v>81</v>
      </c>
      <c r="AG7670" t="s">
        <v>240</v>
      </c>
      <c r="AH7670" t="s">
        <v>144</v>
      </c>
      <c r="AI7670" t="s">
        <v>139</v>
      </c>
      <c r="AJ7670" t="str">
        <f t="shared" si="119"/>
        <v>Jun</v>
      </c>
    </row>
    <row r="7671" spans="1:36" x14ac:dyDescent="0.3">
      <c r="A7671" t="s">
        <v>16379</v>
      </c>
      <c r="B7671" s="33">
        <v>45937</v>
      </c>
      <c r="C7671" t="s">
        <v>99</v>
      </c>
      <c r="D7671" t="s">
        <v>16380</v>
      </c>
      <c r="E7671" t="s">
        <v>177</v>
      </c>
      <c r="F7671" t="s">
        <v>176</v>
      </c>
      <c r="G7671" t="s">
        <v>162</v>
      </c>
      <c r="H7671" t="s">
        <v>156</v>
      </c>
      <c r="I7671">
        <v>1973</v>
      </c>
      <c r="J7671" t="s">
        <v>292</v>
      </c>
      <c r="K7671" t="s">
        <v>4896</v>
      </c>
      <c r="L7671" t="s">
        <v>626</v>
      </c>
      <c r="M7671" t="s">
        <v>4896</v>
      </c>
      <c r="N7671">
        <v>237</v>
      </c>
      <c r="O7671">
        <v>0</v>
      </c>
      <c r="P7671">
        <v>-10</v>
      </c>
      <c r="Q7671" t="s">
        <v>70</v>
      </c>
      <c r="R7671" t="s">
        <v>238</v>
      </c>
      <c r="S7671" t="s">
        <v>239</v>
      </c>
      <c r="T7671">
        <v>220</v>
      </c>
      <c r="U7671">
        <v>116</v>
      </c>
      <c r="V7671">
        <v>52.73</v>
      </c>
      <c r="W7671" t="s">
        <v>135</v>
      </c>
      <c r="X7671">
        <v>9468</v>
      </c>
      <c r="Y7671">
        <v>1098288</v>
      </c>
      <c r="Z7671">
        <v>29696</v>
      </c>
      <c r="AA7671">
        <v>69948</v>
      </c>
      <c r="AB7671">
        <v>1197932</v>
      </c>
      <c r="AC7671">
        <v>904215</v>
      </c>
      <c r="AD7671">
        <v>293717</v>
      </c>
      <c r="AE7671" t="s">
        <v>78</v>
      </c>
      <c r="AF7671" t="s">
        <v>81</v>
      </c>
      <c r="AG7671" t="s">
        <v>240</v>
      </c>
      <c r="AH7671" t="s">
        <v>146</v>
      </c>
      <c r="AI7671" t="s">
        <v>140</v>
      </c>
      <c r="AJ7671" t="str">
        <f t="shared" si="119"/>
        <v>Oct</v>
      </c>
    </row>
    <row r="7672" spans="1:36" x14ac:dyDescent="0.3">
      <c r="A7672" t="s">
        <v>16381</v>
      </c>
      <c r="B7672" s="33">
        <v>45874</v>
      </c>
      <c r="C7672" t="s">
        <v>98</v>
      </c>
      <c r="D7672" t="s">
        <v>16382</v>
      </c>
      <c r="E7672" t="s">
        <v>179</v>
      </c>
      <c r="F7672" t="s">
        <v>175</v>
      </c>
      <c r="G7672" t="s">
        <v>166</v>
      </c>
      <c r="H7672" t="s">
        <v>163</v>
      </c>
      <c r="I7672">
        <v>889</v>
      </c>
      <c r="J7672" t="s">
        <v>377</v>
      </c>
      <c r="K7672" t="s">
        <v>566</v>
      </c>
      <c r="N7672">
        <v>135</v>
      </c>
      <c r="O7672">
        <v>0</v>
      </c>
      <c r="P7672">
        <v>0</v>
      </c>
      <c r="Q7672" t="s">
        <v>67</v>
      </c>
      <c r="R7672" t="s">
        <v>245</v>
      </c>
      <c r="S7672" t="s">
        <v>124</v>
      </c>
      <c r="T7672">
        <v>150</v>
      </c>
      <c r="U7672">
        <v>0</v>
      </c>
      <c r="V7672">
        <v>0</v>
      </c>
      <c r="W7672" t="s">
        <v>135</v>
      </c>
      <c r="X7672">
        <v>6082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 t="s">
        <v>72</v>
      </c>
      <c r="AF7672" t="s">
        <v>75</v>
      </c>
      <c r="AG7672" t="s">
        <v>240</v>
      </c>
      <c r="AH7672" t="s">
        <v>145</v>
      </c>
      <c r="AI7672" t="s">
        <v>139</v>
      </c>
      <c r="AJ7672" t="str">
        <f t="shared" si="119"/>
        <v>Aug</v>
      </c>
    </row>
    <row r="7673" spans="1:36" x14ac:dyDescent="0.3">
      <c r="A7673" t="s">
        <v>16383</v>
      </c>
      <c r="B7673" s="33">
        <v>45784</v>
      </c>
      <c r="C7673" t="s">
        <v>93</v>
      </c>
      <c r="D7673" t="s">
        <v>16384</v>
      </c>
      <c r="E7673" t="s">
        <v>181</v>
      </c>
      <c r="F7673" t="s">
        <v>180</v>
      </c>
      <c r="G7673" t="s">
        <v>159</v>
      </c>
      <c r="H7673" t="s">
        <v>160</v>
      </c>
      <c r="I7673">
        <v>1861</v>
      </c>
      <c r="J7673" t="s">
        <v>414</v>
      </c>
      <c r="K7673" t="s">
        <v>3107</v>
      </c>
      <c r="L7673" t="s">
        <v>2156</v>
      </c>
      <c r="M7673" t="s">
        <v>7946</v>
      </c>
      <c r="N7673">
        <v>224</v>
      </c>
      <c r="O7673">
        <v>65</v>
      </c>
      <c r="P7673">
        <v>71</v>
      </c>
      <c r="Q7673" t="s">
        <v>76</v>
      </c>
      <c r="R7673" t="s">
        <v>238</v>
      </c>
      <c r="S7673" t="s">
        <v>239</v>
      </c>
      <c r="T7673">
        <v>180</v>
      </c>
      <c r="U7673">
        <v>113</v>
      </c>
      <c r="V7673">
        <v>62.78</v>
      </c>
      <c r="W7673" t="s">
        <v>133</v>
      </c>
      <c r="X7673">
        <v>3651</v>
      </c>
      <c r="Y7673">
        <v>412563</v>
      </c>
      <c r="Z7673">
        <v>59438</v>
      </c>
      <c r="AA7673">
        <v>78196</v>
      </c>
      <c r="AB7673">
        <v>550197</v>
      </c>
      <c r="AC7673">
        <v>431715</v>
      </c>
      <c r="AD7673">
        <v>118482</v>
      </c>
      <c r="AE7673" t="s">
        <v>81</v>
      </c>
      <c r="AF7673" t="s">
        <v>81</v>
      </c>
      <c r="AG7673" t="s">
        <v>240</v>
      </c>
      <c r="AH7673" t="s">
        <v>144</v>
      </c>
      <c r="AI7673" t="s">
        <v>139</v>
      </c>
      <c r="AJ7673" t="str">
        <f t="shared" si="119"/>
        <v>May</v>
      </c>
    </row>
    <row r="7674" spans="1:36" x14ac:dyDescent="0.3">
      <c r="A7674" t="s">
        <v>16385</v>
      </c>
      <c r="B7674" s="33">
        <v>45949</v>
      </c>
      <c r="C7674" t="s">
        <v>95</v>
      </c>
      <c r="D7674" t="s">
        <v>16386</v>
      </c>
      <c r="E7674" t="s">
        <v>181</v>
      </c>
      <c r="F7674" t="s">
        <v>179</v>
      </c>
      <c r="G7674" t="s">
        <v>159</v>
      </c>
      <c r="H7674" t="s">
        <v>166</v>
      </c>
      <c r="I7674">
        <v>1006</v>
      </c>
      <c r="J7674" t="s">
        <v>581</v>
      </c>
      <c r="K7674" t="s">
        <v>3494</v>
      </c>
      <c r="L7674" t="s">
        <v>581</v>
      </c>
      <c r="M7674" t="s">
        <v>852</v>
      </c>
      <c r="N7674">
        <v>162</v>
      </c>
      <c r="O7674">
        <v>0</v>
      </c>
      <c r="P7674">
        <v>10</v>
      </c>
      <c r="Q7674" t="s">
        <v>73</v>
      </c>
      <c r="R7674" t="s">
        <v>238</v>
      </c>
      <c r="S7674" t="s">
        <v>239</v>
      </c>
      <c r="T7674">
        <v>189</v>
      </c>
      <c r="U7674">
        <v>185</v>
      </c>
      <c r="V7674">
        <v>97.88</v>
      </c>
      <c r="W7674" t="s">
        <v>133</v>
      </c>
      <c r="X7674">
        <v>7079</v>
      </c>
      <c r="Y7674">
        <v>1309615</v>
      </c>
      <c r="Z7674">
        <v>47915</v>
      </c>
      <c r="AA7674">
        <v>101380</v>
      </c>
      <c r="AB7674">
        <v>1458910</v>
      </c>
      <c r="AC7674">
        <v>1167612</v>
      </c>
      <c r="AD7674">
        <v>291298</v>
      </c>
      <c r="AE7674" t="s">
        <v>81</v>
      </c>
      <c r="AF7674" t="s">
        <v>72</v>
      </c>
      <c r="AG7674" t="s">
        <v>240</v>
      </c>
      <c r="AH7674" t="s">
        <v>144</v>
      </c>
      <c r="AI7674" t="s">
        <v>138</v>
      </c>
      <c r="AJ7674" t="str">
        <f t="shared" si="119"/>
        <v>Oct</v>
      </c>
    </row>
    <row r="7675" spans="1:36" x14ac:dyDescent="0.3">
      <c r="A7675" t="s">
        <v>16387</v>
      </c>
      <c r="B7675" s="33">
        <v>45826</v>
      </c>
      <c r="C7675" t="s">
        <v>98</v>
      </c>
      <c r="D7675" t="s">
        <v>16388</v>
      </c>
      <c r="E7675" t="s">
        <v>177</v>
      </c>
      <c r="F7675" t="s">
        <v>179</v>
      </c>
      <c r="G7675" t="s">
        <v>162</v>
      </c>
      <c r="H7675" t="s">
        <v>166</v>
      </c>
      <c r="I7675">
        <v>858</v>
      </c>
      <c r="J7675" t="s">
        <v>310</v>
      </c>
      <c r="K7675" t="s">
        <v>2964</v>
      </c>
      <c r="L7675" t="s">
        <v>310</v>
      </c>
      <c r="M7675" t="s">
        <v>515</v>
      </c>
      <c r="N7675">
        <v>146</v>
      </c>
      <c r="O7675">
        <v>0</v>
      </c>
      <c r="P7675">
        <v>18</v>
      </c>
      <c r="Q7675" t="s">
        <v>73</v>
      </c>
      <c r="R7675" t="s">
        <v>238</v>
      </c>
      <c r="S7675" t="s">
        <v>239</v>
      </c>
      <c r="T7675">
        <v>180</v>
      </c>
      <c r="U7675">
        <v>123</v>
      </c>
      <c r="V7675">
        <v>68.33</v>
      </c>
      <c r="W7675" t="s">
        <v>133</v>
      </c>
      <c r="X7675">
        <v>8477</v>
      </c>
      <c r="Y7675">
        <v>1042671</v>
      </c>
      <c r="Z7675">
        <v>45633</v>
      </c>
      <c r="AA7675">
        <v>32964</v>
      </c>
      <c r="AB7675">
        <v>1121268</v>
      </c>
      <c r="AC7675">
        <v>888632</v>
      </c>
      <c r="AD7675">
        <v>232636</v>
      </c>
      <c r="AE7675" t="s">
        <v>78</v>
      </c>
      <c r="AF7675" t="s">
        <v>72</v>
      </c>
      <c r="AG7675" t="s">
        <v>240</v>
      </c>
      <c r="AH7675" t="s">
        <v>144</v>
      </c>
      <c r="AI7675" t="s">
        <v>139</v>
      </c>
      <c r="AJ7675" t="str">
        <f t="shared" si="119"/>
        <v>Jun</v>
      </c>
    </row>
    <row r="7676" spans="1:36" x14ac:dyDescent="0.3">
      <c r="A7676" t="s">
        <v>16389</v>
      </c>
      <c r="B7676" s="33">
        <v>45772</v>
      </c>
      <c r="C7676" t="s">
        <v>98</v>
      </c>
      <c r="D7676" t="s">
        <v>3760</v>
      </c>
      <c r="E7676" t="s">
        <v>177</v>
      </c>
      <c r="F7676" t="s">
        <v>181</v>
      </c>
      <c r="G7676" t="s">
        <v>162</v>
      </c>
      <c r="H7676" t="s">
        <v>159</v>
      </c>
      <c r="I7676">
        <v>1898</v>
      </c>
      <c r="J7676" t="s">
        <v>314</v>
      </c>
      <c r="K7676" t="s">
        <v>2156</v>
      </c>
      <c r="L7676" t="s">
        <v>581</v>
      </c>
      <c r="M7676" t="s">
        <v>2156</v>
      </c>
      <c r="N7676">
        <v>245</v>
      </c>
      <c r="O7676">
        <v>0</v>
      </c>
      <c r="P7676">
        <v>-10</v>
      </c>
      <c r="Q7676" t="s">
        <v>70</v>
      </c>
      <c r="R7676" t="s">
        <v>238</v>
      </c>
      <c r="S7676" t="s">
        <v>239</v>
      </c>
      <c r="T7676">
        <v>180</v>
      </c>
      <c r="U7676">
        <v>142</v>
      </c>
      <c r="V7676">
        <v>78.89</v>
      </c>
      <c r="W7676" t="s">
        <v>135</v>
      </c>
      <c r="X7676">
        <v>3542</v>
      </c>
      <c r="Y7676">
        <v>502964</v>
      </c>
      <c r="Z7676">
        <v>27548</v>
      </c>
      <c r="AA7676">
        <v>42742</v>
      </c>
      <c r="AB7676">
        <v>573254</v>
      </c>
      <c r="AC7676">
        <v>441050</v>
      </c>
      <c r="AD7676">
        <v>132204</v>
      </c>
      <c r="AE7676" t="s">
        <v>78</v>
      </c>
      <c r="AF7676" t="s">
        <v>81</v>
      </c>
      <c r="AG7676" t="s">
        <v>240</v>
      </c>
      <c r="AH7676" t="s">
        <v>146</v>
      </c>
      <c r="AI7676" t="s">
        <v>139</v>
      </c>
      <c r="AJ7676" t="str">
        <f t="shared" si="119"/>
        <v>Apr</v>
      </c>
    </row>
    <row r="7677" spans="1:36" x14ac:dyDescent="0.3">
      <c r="A7677" t="s">
        <v>16390</v>
      </c>
      <c r="B7677" s="33">
        <v>46005</v>
      </c>
      <c r="C7677" t="s">
        <v>96</v>
      </c>
      <c r="D7677" t="s">
        <v>16391</v>
      </c>
      <c r="E7677" t="s">
        <v>173</v>
      </c>
      <c r="F7677" t="s">
        <v>175</v>
      </c>
      <c r="G7677" t="s">
        <v>161</v>
      </c>
      <c r="H7677" t="s">
        <v>163</v>
      </c>
      <c r="I7677">
        <v>1369</v>
      </c>
      <c r="J7677" t="s">
        <v>682</v>
      </c>
      <c r="K7677" t="s">
        <v>2489</v>
      </c>
      <c r="L7677" t="s">
        <v>1655</v>
      </c>
      <c r="M7677" t="s">
        <v>2263</v>
      </c>
      <c r="N7677">
        <v>171</v>
      </c>
      <c r="O7677">
        <v>16</v>
      </c>
      <c r="P7677">
        <v>14</v>
      </c>
      <c r="Q7677" t="s">
        <v>73</v>
      </c>
      <c r="R7677" t="s">
        <v>238</v>
      </c>
      <c r="S7677" t="s">
        <v>239</v>
      </c>
      <c r="T7677">
        <v>180</v>
      </c>
      <c r="U7677">
        <v>161</v>
      </c>
      <c r="V7677">
        <v>89.44</v>
      </c>
      <c r="W7677" t="s">
        <v>133</v>
      </c>
      <c r="X7677">
        <v>5696</v>
      </c>
      <c r="Y7677">
        <v>917056</v>
      </c>
      <c r="Z7677">
        <v>26887</v>
      </c>
      <c r="AA7677">
        <v>119301</v>
      </c>
      <c r="AB7677">
        <v>1063244</v>
      </c>
      <c r="AC7677">
        <v>716240</v>
      </c>
      <c r="AD7677">
        <v>347004</v>
      </c>
      <c r="AE7677" t="s">
        <v>78</v>
      </c>
      <c r="AF7677" t="s">
        <v>75</v>
      </c>
      <c r="AG7677" t="s">
        <v>240</v>
      </c>
      <c r="AH7677" t="s">
        <v>147</v>
      </c>
      <c r="AI7677" t="s">
        <v>139</v>
      </c>
      <c r="AJ7677" t="str">
        <f t="shared" si="119"/>
        <v>Dec</v>
      </c>
    </row>
    <row r="7678" spans="1:36" x14ac:dyDescent="0.3">
      <c r="A7678" t="s">
        <v>16392</v>
      </c>
      <c r="B7678" s="33">
        <v>45990</v>
      </c>
      <c r="C7678" t="s">
        <v>97</v>
      </c>
      <c r="D7678" t="s">
        <v>16393</v>
      </c>
      <c r="E7678" t="s">
        <v>179</v>
      </c>
      <c r="F7678" t="s">
        <v>175</v>
      </c>
      <c r="G7678" t="s">
        <v>166</v>
      </c>
      <c r="H7678" t="s">
        <v>163</v>
      </c>
      <c r="I7678">
        <v>1038</v>
      </c>
      <c r="J7678" t="s">
        <v>342</v>
      </c>
      <c r="K7678" t="s">
        <v>2881</v>
      </c>
      <c r="L7678" t="s">
        <v>641</v>
      </c>
      <c r="M7678" t="s">
        <v>1140</v>
      </c>
      <c r="N7678">
        <v>153</v>
      </c>
      <c r="O7678">
        <v>26</v>
      </c>
      <c r="P7678">
        <v>4</v>
      </c>
      <c r="Q7678" t="s">
        <v>73</v>
      </c>
      <c r="R7678" t="s">
        <v>238</v>
      </c>
      <c r="S7678" t="s">
        <v>239</v>
      </c>
      <c r="T7678">
        <v>189</v>
      </c>
      <c r="U7678">
        <v>147</v>
      </c>
      <c r="V7678">
        <v>77.78</v>
      </c>
      <c r="W7678" t="s">
        <v>133</v>
      </c>
      <c r="X7678">
        <v>7225</v>
      </c>
      <c r="Y7678">
        <v>1062075</v>
      </c>
      <c r="Z7678">
        <v>76293</v>
      </c>
      <c r="AA7678">
        <v>15435</v>
      </c>
      <c r="AB7678">
        <v>1153803</v>
      </c>
      <c r="AC7678">
        <v>689387</v>
      </c>
      <c r="AD7678">
        <v>464416</v>
      </c>
      <c r="AE7678" t="s">
        <v>72</v>
      </c>
      <c r="AF7678" t="s">
        <v>75</v>
      </c>
      <c r="AG7678" t="s">
        <v>240</v>
      </c>
      <c r="AH7678" t="s">
        <v>147</v>
      </c>
      <c r="AI7678" t="s">
        <v>138</v>
      </c>
      <c r="AJ7678" t="str">
        <f t="shared" si="119"/>
        <v>Nov</v>
      </c>
    </row>
    <row r="7679" spans="1:36" x14ac:dyDescent="0.3">
      <c r="A7679" t="s">
        <v>16394</v>
      </c>
      <c r="B7679" s="33">
        <v>45837</v>
      </c>
      <c r="C7679" t="s">
        <v>99</v>
      </c>
      <c r="D7679" t="s">
        <v>16395</v>
      </c>
      <c r="E7679" t="s">
        <v>176</v>
      </c>
      <c r="F7679" t="s">
        <v>178</v>
      </c>
      <c r="G7679" t="s">
        <v>156</v>
      </c>
      <c r="H7679" t="s">
        <v>157</v>
      </c>
      <c r="I7679">
        <v>623</v>
      </c>
      <c r="J7679" t="s">
        <v>613</v>
      </c>
      <c r="K7679" t="s">
        <v>978</v>
      </c>
      <c r="L7679" t="s">
        <v>1125</v>
      </c>
      <c r="M7679" t="s">
        <v>1163</v>
      </c>
      <c r="N7679">
        <v>106</v>
      </c>
      <c r="O7679">
        <v>22</v>
      </c>
      <c r="P7679">
        <v>27</v>
      </c>
      <c r="Q7679" t="s">
        <v>73</v>
      </c>
      <c r="R7679" t="s">
        <v>238</v>
      </c>
      <c r="S7679" t="s">
        <v>239</v>
      </c>
      <c r="T7679">
        <v>180</v>
      </c>
      <c r="U7679">
        <v>146</v>
      </c>
      <c r="V7679">
        <v>81.11</v>
      </c>
      <c r="W7679" t="s">
        <v>135</v>
      </c>
      <c r="X7679">
        <v>5393</v>
      </c>
      <c r="Y7679">
        <v>787378</v>
      </c>
      <c r="Z7679">
        <v>46866</v>
      </c>
      <c r="AA7679">
        <v>67890</v>
      </c>
      <c r="AB7679">
        <v>902134</v>
      </c>
      <c r="AC7679">
        <v>576937</v>
      </c>
      <c r="AD7679">
        <v>325197</v>
      </c>
      <c r="AE7679" t="s">
        <v>81</v>
      </c>
      <c r="AF7679" t="s">
        <v>75</v>
      </c>
      <c r="AG7679" t="s">
        <v>240</v>
      </c>
      <c r="AH7679" t="s">
        <v>145</v>
      </c>
      <c r="AI7679" t="s">
        <v>139</v>
      </c>
      <c r="AJ7679" t="str">
        <f t="shared" si="119"/>
        <v>Jun</v>
      </c>
    </row>
    <row r="7680" spans="1:36" x14ac:dyDescent="0.3">
      <c r="A7680" t="s">
        <v>16396</v>
      </c>
      <c r="B7680" s="33">
        <v>45836</v>
      </c>
      <c r="C7680" t="s">
        <v>98</v>
      </c>
      <c r="D7680" t="s">
        <v>16397</v>
      </c>
      <c r="E7680" t="s">
        <v>177</v>
      </c>
      <c r="F7680" t="s">
        <v>180</v>
      </c>
      <c r="G7680" t="s">
        <v>162</v>
      </c>
      <c r="H7680" t="s">
        <v>160</v>
      </c>
      <c r="I7680">
        <v>1976</v>
      </c>
      <c r="J7680" t="s">
        <v>581</v>
      </c>
      <c r="K7680" t="s">
        <v>568</v>
      </c>
      <c r="L7680" t="s">
        <v>848</v>
      </c>
      <c r="M7680" t="s">
        <v>1064</v>
      </c>
      <c r="N7680">
        <v>279</v>
      </c>
      <c r="O7680">
        <v>12</v>
      </c>
      <c r="P7680">
        <v>3</v>
      </c>
      <c r="Q7680" t="s">
        <v>73</v>
      </c>
      <c r="R7680" t="s">
        <v>238</v>
      </c>
      <c r="S7680" t="s">
        <v>239</v>
      </c>
      <c r="T7680">
        <v>220</v>
      </c>
      <c r="U7680">
        <v>212</v>
      </c>
      <c r="V7680">
        <v>96.36</v>
      </c>
      <c r="W7680" t="s">
        <v>134</v>
      </c>
      <c r="X7680">
        <v>4169</v>
      </c>
      <c r="Y7680">
        <v>883828</v>
      </c>
      <c r="Z7680">
        <v>50032</v>
      </c>
      <c r="AA7680">
        <v>117660</v>
      </c>
      <c r="AB7680">
        <v>1051520</v>
      </c>
      <c r="AC7680">
        <v>793884</v>
      </c>
      <c r="AD7680">
        <v>257636</v>
      </c>
      <c r="AE7680" t="s">
        <v>78</v>
      </c>
      <c r="AF7680" t="s">
        <v>81</v>
      </c>
      <c r="AG7680" t="s">
        <v>240</v>
      </c>
      <c r="AH7680" t="s">
        <v>145</v>
      </c>
      <c r="AI7680" t="s">
        <v>140</v>
      </c>
      <c r="AJ7680" t="str">
        <f t="shared" si="119"/>
        <v>Jun</v>
      </c>
    </row>
    <row r="7681" spans="1:36" x14ac:dyDescent="0.3">
      <c r="A7681" t="s">
        <v>16398</v>
      </c>
      <c r="B7681" s="33">
        <v>45772</v>
      </c>
      <c r="C7681" t="s">
        <v>93</v>
      </c>
      <c r="D7681" t="s">
        <v>16399</v>
      </c>
      <c r="E7681" t="s">
        <v>179</v>
      </c>
      <c r="F7681" t="s">
        <v>180</v>
      </c>
      <c r="G7681" t="s">
        <v>166</v>
      </c>
      <c r="H7681" t="s">
        <v>160</v>
      </c>
      <c r="I7681">
        <v>872</v>
      </c>
      <c r="J7681" t="s">
        <v>621</v>
      </c>
      <c r="K7681" t="s">
        <v>2523</v>
      </c>
      <c r="L7681" t="s">
        <v>1860</v>
      </c>
      <c r="M7681" t="s">
        <v>237</v>
      </c>
      <c r="N7681">
        <v>128</v>
      </c>
      <c r="O7681">
        <v>9</v>
      </c>
      <c r="P7681">
        <v>9</v>
      </c>
      <c r="Q7681" t="s">
        <v>73</v>
      </c>
      <c r="R7681" t="s">
        <v>238</v>
      </c>
      <c r="S7681" t="s">
        <v>239</v>
      </c>
      <c r="T7681">
        <v>150</v>
      </c>
      <c r="U7681">
        <v>99</v>
      </c>
      <c r="V7681">
        <v>66</v>
      </c>
      <c r="W7681" t="s">
        <v>133</v>
      </c>
      <c r="X7681">
        <v>8230</v>
      </c>
      <c r="Y7681">
        <v>814770</v>
      </c>
      <c r="Z7681">
        <v>31284</v>
      </c>
      <c r="AA7681">
        <v>47619</v>
      </c>
      <c r="AB7681">
        <v>893673</v>
      </c>
      <c r="AC7681">
        <v>629756</v>
      </c>
      <c r="AD7681">
        <v>263917</v>
      </c>
      <c r="AE7681" t="s">
        <v>72</v>
      </c>
      <c r="AF7681" t="s">
        <v>81</v>
      </c>
      <c r="AG7681" t="s">
        <v>240</v>
      </c>
      <c r="AH7681" t="s">
        <v>144</v>
      </c>
      <c r="AI7681" t="s">
        <v>139</v>
      </c>
      <c r="AJ7681" t="str">
        <f t="shared" si="119"/>
        <v>Apr</v>
      </c>
    </row>
    <row r="7682" spans="1:36" x14ac:dyDescent="0.3">
      <c r="A7682" t="s">
        <v>16400</v>
      </c>
      <c r="B7682" s="33">
        <v>45773</v>
      </c>
      <c r="C7682" t="s">
        <v>96</v>
      </c>
      <c r="D7682" t="s">
        <v>16401</v>
      </c>
      <c r="E7682" t="s">
        <v>177</v>
      </c>
      <c r="F7682" t="s">
        <v>179</v>
      </c>
      <c r="G7682" t="s">
        <v>162</v>
      </c>
      <c r="H7682" t="s">
        <v>166</v>
      </c>
      <c r="I7682">
        <v>981</v>
      </c>
      <c r="J7682" t="s">
        <v>264</v>
      </c>
      <c r="K7682" t="s">
        <v>986</v>
      </c>
      <c r="L7682" t="s">
        <v>310</v>
      </c>
      <c r="M7682" t="s">
        <v>3926</v>
      </c>
      <c r="N7682">
        <v>139</v>
      </c>
      <c r="O7682">
        <v>0</v>
      </c>
      <c r="P7682">
        <v>20</v>
      </c>
      <c r="Q7682" t="s">
        <v>73</v>
      </c>
      <c r="R7682" t="s">
        <v>238</v>
      </c>
      <c r="S7682" t="s">
        <v>239</v>
      </c>
      <c r="T7682">
        <v>189</v>
      </c>
      <c r="U7682">
        <v>185</v>
      </c>
      <c r="V7682">
        <v>97.88</v>
      </c>
      <c r="W7682" t="s">
        <v>135</v>
      </c>
      <c r="X7682">
        <v>6854</v>
      </c>
      <c r="Y7682">
        <v>1267990</v>
      </c>
      <c r="Z7682">
        <v>71410</v>
      </c>
      <c r="AA7682">
        <v>110445</v>
      </c>
      <c r="AB7682">
        <v>1449845</v>
      </c>
      <c r="AC7682">
        <v>1133237</v>
      </c>
      <c r="AD7682">
        <v>316608</v>
      </c>
      <c r="AE7682" t="s">
        <v>78</v>
      </c>
      <c r="AF7682" t="s">
        <v>72</v>
      </c>
      <c r="AG7682" t="s">
        <v>240</v>
      </c>
      <c r="AH7682" t="s">
        <v>144</v>
      </c>
      <c r="AI7682" t="s">
        <v>138</v>
      </c>
      <c r="AJ7682" t="str">
        <f t="shared" ref="AJ7682:AJ7745" si="120">TEXT(B7682,"mmm")</f>
        <v>Apr</v>
      </c>
    </row>
    <row r="7683" spans="1:36" x14ac:dyDescent="0.3">
      <c r="A7683" t="s">
        <v>16402</v>
      </c>
      <c r="B7683" s="33">
        <v>45798</v>
      </c>
      <c r="C7683" t="s">
        <v>93</v>
      </c>
      <c r="D7683" t="s">
        <v>16403</v>
      </c>
      <c r="E7683" t="s">
        <v>179</v>
      </c>
      <c r="F7683" t="s">
        <v>175</v>
      </c>
      <c r="G7683" t="s">
        <v>166</v>
      </c>
      <c r="H7683" t="s">
        <v>163</v>
      </c>
      <c r="I7683">
        <v>2118</v>
      </c>
      <c r="J7683" t="s">
        <v>482</v>
      </c>
      <c r="K7683" t="s">
        <v>5452</v>
      </c>
      <c r="L7683" t="s">
        <v>580</v>
      </c>
      <c r="M7683" t="s">
        <v>16404</v>
      </c>
      <c r="N7683">
        <v>313</v>
      </c>
      <c r="O7683">
        <v>36</v>
      </c>
      <c r="P7683">
        <v>58</v>
      </c>
      <c r="Q7683" t="s">
        <v>76</v>
      </c>
      <c r="R7683" t="s">
        <v>238</v>
      </c>
      <c r="S7683" t="s">
        <v>239</v>
      </c>
      <c r="T7683">
        <v>189</v>
      </c>
      <c r="U7683">
        <v>134</v>
      </c>
      <c r="V7683">
        <v>70.900000000000006</v>
      </c>
      <c r="W7683" t="s">
        <v>135</v>
      </c>
      <c r="X7683">
        <v>3838</v>
      </c>
      <c r="Y7683">
        <v>514292</v>
      </c>
      <c r="Z7683">
        <v>48508</v>
      </c>
      <c r="AA7683">
        <v>102108</v>
      </c>
      <c r="AB7683">
        <v>664908</v>
      </c>
      <c r="AC7683">
        <v>408691</v>
      </c>
      <c r="AD7683">
        <v>256217</v>
      </c>
      <c r="AE7683" t="s">
        <v>72</v>
      </c>
      <c r="AF7683" t="s">
        <v>75</v>
      </c>
      <c r="AG7683" t="s">
        <v>240</v>
      </c>
      <c r="AH7683" t="s">
        <v>146</v>
      </c>
      <c r="AI7683" t="s">
        <v>139</v>
      </c>
      <c r="AJ7683" t="str">
        <f t="shared" si="120"/>
        <v>May</v>
      </c>
    </row>
    <row r="7684" spans="1:36" x14ac:dyDescent="0.3">
      <c r="A7684" t="s">
        <v>16405</v>
      </c>
      <c r="B7684" s="33">
        <v>45989</v>
      </c>
      <c r="C7684" t="s">
        <v>95</v>
      </c>
      <c r="D7684" t="s">
        <v>16406</v>
      </c>
      <c r="E7684" t="s">
        <v>176</v>
      </c>
      <c r="F7684" t="s">
        <v>180</v>
      </c>
      <c r="G7684" t="s">
        <v>156</v>
      </c>
      <c r="H7684" t="s">
        <v>160</v>
      </c>
      <c r="I7684">
        <v>953</v>
      </c>
      <c r="J7684" t="s">
        <v>572</v>
      </c>
      <c r="K7684" t="s">
        <v>3231</v>
      </c>
      <c r="L7684" t="s">
        <v>447</v>
      </c>
      <c r="M7684" t="s">
        <v>3231</v>
      </c>
      <c r="N7684">
        <v>141</v>
      </c>
      <c r="O7684">
        <v>0</v>
      </c>
      <c r="P7684">
        <v>-7</v>
      </c>
      <c r="Q7684" t="s">
        <v>70</v>
      </c>
      <c r="R7684" t="s">
        <v>238</v>
      </c>
      <c r="S7684" t="s">
        <v>239</v>
      </c>
      <c r="T7684">
        <v>186</v>
      </c>
      <c r="U7684">
        <v>119</v>
      </c>
      <c r="V7684">
        <v>63.98</v>
      </c>
      <c r="W7684" t="s">
        <v>133</v>
      </c>
      <c r="X7684">
        <v>4505</v>
      </c>
      <c r="Y7684">
        <v>536095</v>
      </c>
      <c r="Z7684">
        <v>34629</v>
      </c>
      <c r="AA7684">
        <v>60214</v>
      </c>
      <c r="AB7684">
        <v>630938</v>
      </c>
      <c r="AC7684">
        <v>385126</v>
      </c>
      <c r="AD7684">
        <v>245812</v>
      </c>
      <c r="AE7684" t="s">
        <v>81</v>
      </c>
      <c r="AF7684" t="s">
        <v>81</v>
      </c>
      <c r="AG7684" t="s">
        <v>240</v>
      </c>
      <c r="AH7684" t="s">
        <v>144</v>
      </c>
      <c r="AI7684" t="s">
        <v>138</v>
      </c>
      <c r="AJ7684" t="str">
        <f t="shared" si="120"/>
        <v>Nov</v>
      </c>
    </row>
    <row r="7685" spans="1:36" x14ac:dyDescent="0.3">
      <c r="A7685" t="s">
        <v>16407</v>
      </c>
      <c r="B7685" s="33">
        <v>45804</v>
      </c>
      <c r="C7685" t="s">
        <v>93</v>
      </c>
      <c r="D7685" t="s">
        <v>16408</v>
      </c>
      <c r="E7685" t="s">
        <v>181</v>
      </c>
      <c r="F7685" t="s">
        <v>178</v>
      </c>
      <c r="G7685" t="s">
        <v>159</v>
      </c>
      <c r="H7685" t="s">
        <v>157</v>
      </c>
      <c r="I7685">
        <v>2062</v>
      </c>
      <c r="J7685" t="s">
        <v>613</v>
      </c>
      <c r="K7685" t="s">
        <v>732</v>
      </c>
      <c r="L7685" t="s">
        <v>3865</v>
      </c>
      <c r="M7685" t="s">
        <v>732</v>
      </c>
      <c r="N7685">
        <v>244</v>
      </c>
      <c r="O7685">
        <v>9</v>
      </c>
      <c r="P7685">
        <v>-1</v>
      </c>
      <c r="Q7685" t="s">
        <v>73</v>
      </c>
      <c r="R7685" t="s">
        <v>238</v>
      </c>
      <c r="S7685" t="s">
        <v>239</v>
      </c>
      <c r="T7685">
        <v>150</v>
      </c>
      <c r="U7685">
        <v>123</v>
      </c>
      <c r="V7685">
        <v>82</v>
      </c>
      <c r="W7685" t="s">
        <v>135</v>
      </c>
      <c r="X7685">
        <v>7372</v>
      </c>
      <c r="Y7685">
        <v>906756</v>
      </c>
      <c r="Z7685">
        <v>54366</v>
      </c>
      <c r="AA7685">
        <v>33333</v>
      </c>
      <c r="AB7685">
        <v>994455</v>
      </c>
      <c r="AC7685">
        <v>715777</v>
      </c>
      <c r="AD7685">
        <v>278678</v>
      </c>
      <c r="AE7685" t="s">
        <v>81</v>
      </c>
      <c r="AF7685" t="s">
        <v>75</v>
      </c>
      <c r="AG7685" t="s">
        <v>240</v>
      </c>
      <c r="AH7685" t="s">
        <v>145</v>
      </c>
      <c r="AI7685" t="s">
        <v>139</v>
      </c>
      <c r="AJ7685" t="str">
        <f t="shared" si="120"/>
        <v>May</v>
      </c>
    </row>
    <row r="7686" spans="1:36" x14ac:dyDescent="0.3">
      <c r="A7686" t="s">
        <v>16409</v>
      </c>
      <c r="B7686" s="33">
        <v>45865</v>
      </c>
      <c r="C7686" t="s">
        <v>99</v>
      </c>
      <c r="D7686" t="s">
        <v>16410</v>
      </c>
      <c r="E7686" t="s">
        <v>181</v>
      </c>
      <c r="F7686" t="s">
        <v>173</v>
      </c>
      <c r="G7686" t="s">
        <v>159</v>
      </c>
      <c r="H7686" t="s">
        <v>161</v>
      </c>
      <c r="I7686">
        <v>649</v>
      </c>
      <c r="J7686" t="s">
        <v>286</v>
      </c>
      <c r="K7686" t="s">
        <v>991</v>
      </c>
      <c r="L7686" t="s">
        <v>451</v>
      </c>
      <c r="M7686" t="s">
        <v>991</v>
      </c>
      <c r="N7686">
        <v>109</v>
      </c>
      <c r="O7686">
        <v>15</v>
      </c>
      <c r="P7686">
        <v>-3</v>
      </c>
      <c r="Q7686" t="s">
        <v>73</v>
      </c>
      <c r="R7686" t="s">
        <v>238</v>
      </c>
      <c r="S7686" t="s">
        <v>239</v>
      </c>
      <c r="T7686">
        <v>150</v>
      </c>
      <c r="U7686">
        <v>147</v>
      </c>
      <c r="V7686">
        <v>98</v>
      </c>
      <c r="W7686" t="s">
        <v>133</v>
      </c>
      <c r="X7686">
        <v>6577</v>
      </c>
      <c r="Y7686">
        <v>966819</v>
      </c>
      <c r="Z7686">
        <v>77763</v>
      </c>
      <c r="AA7686">
        <v>37338</v>
      </c>
      <c r="AB7686">
        <v>1081920</v>
      </c>
      <c r="AC7686">
        <v>875683</v>
      </c>
      <c r="AD7686">
        <v>206237</v>
      </c>
      <c r="AE7686" t="s">
        <v>81</v>
      </c>
      <c r="AF7686" t="s">
        <v>78</v>
      </c>
      <c r="AG7686" t="s">
        <v>240</v>
      </c>
      <c r="AH7686" t="s">
        <v>146</v>
      </c>
      <c r="AI7686" t="s">
        <v>138</v>
      </c>
      <c r="AJ7686" t="str">
        <f t="shared" si="120"/>
        <v>Jul</v>
      </c>
    </row>
    <row r="7687" spans="1:36" x14ac:dyDescent="0.3">
      <c r="A7687" t="s">
        <v>16411</v>
      </c>
      <c r="B7687" s="33">
        <v>45953</v>
      </c>
      <c r="C7687" t="s">
        <v>95</v>
      </c>
      <c r="D7687" t="s">
        <v>16412</v>
      </c>
      <c r="E7687" t="s">
        <v>172</v>
      </c>
      <c r="F7687" t="s">
        <v>173</v>
      </c>
      <c r="G7687" t="s">
        <v>155</v>
      </c>
      <c r="H7687" t="s">
        <v>161</v>
      </c>
      <c r="I7687">
        <v>1299</v>
      </c>
      <c r="J7687" t="s">
        <v>514</v>
      </c>
      <c r="K7687" t="s">
        <v>2161</v>
      </c>
      <c r="L7687" t="s">
        <v>2524</v>
      </c>
      <c r="M7687" t="s">
        <v>2337</v>
      </c>
      <c r="N7687">
        <v>188</v>
      </c>
      <c r="O7687">
        <v>42</v>
      </c>
      <c r="P7687">
        <v>32</v>
      </c>
      <c r="Q7687" t="s">
        <v>76</v>
      </c>
      <c r="R7687" t="s">
        <v>238</v>
      </c>
      <c r="S7687" t="s">
        <v>239</v>
      </c>
      <c r="T7687">
        <v>180</v>
      </c>
      <c r="U7687">
        <v>139</v>
      </c>
      <c r="V7687">
        <v>77.22</v>
      </c>
      <c r="W7687" t="s">
        <v>135</v>
      </c>
      <c r="X7687">
        <v>10214</v>
      </c>
      <c r="Y7687">
        <v>1419746</v>
      </c>
      <c r="Z7687">
        <v>75894</v>
      </c>
      <c r="AA7687">
        <v>25159</v>
      </c>
      <c r="AB7687">
        <v>1520799</v>
      </c>
      <c r="AC7687">
        <v>1119824</v>
      </c>
      <c r="AD7687">
        <v>400975</v>
      </c>
      <c r="AE7687" t="s">
        <v>81</v>
      </c>
      <c r="AF7687" t="s">
        <v>78</v>
      </c>
      <c r="AG7687" t="s">
        <v>240</v>
      </c>
      <c r="AH7687" t="s">
        <v>146</v>
      </c>
      <c r="AI7687" t="s">
        <v>140</v>
      </c>
      <c r="AJ7687" t="str">
        <f t="shared" si="120"/>
        <v>Oct</v>
      </c>
    </row>
    <row r="7688" spans="1:36" x14ac:dyDescent="0.3">
      <c r="A7688" t="s">
        <v>16413</v>
      </c>
      <c r="B7688" s="33">
        <v>45845</v>
      </c>
      <c r="C7688" t="s">
        <v>97</v>
      </c>
      <c r="D7688" t="s">
        <v>16414</v>
      </c>
      <c r="E7688" t="s">
        <v>178</v>
      </c>
      <c r="F7688" t="s">
        <v>173</v>
      </c>
      <c r="G7688" t="s">
        <v>157</v>
      </c>
      <c r="H7688" t="s">
        <v>161</v>
      </c>
      <c r="I7688">
        <v>2291</v>
      </c>
      <c r="J7688" t="s">
        <v>492</v>
      </c>
      <c r="K7688" t="s">
        <v>3873</v>
      </c>
      <c r="L7688" t="s">
        <v>639</v>
      </c>
      <c r="M7688" t="s">
        <v>3873</v>
      </c>
      <c r="N7688">
        <v>288</v>
      </c>
      <c r="O7688">
        <v>0</v>
      </c>
      <c r="P7688">
        <v>0</v>
      </c>
      <c r="Q7688" t="s">
        <v>70</v>
      </c>
      <c r="R7688" t="s">
        <v>238</v>
      </c>
      <c r="S7688" t="s">
        <v>239</v>
      </c>
      <c r="T7688">
        <v>150</v>
      </c>
      <c r="U7688">
        <v>111</v>
      </c>
      <c r="V7688">
        <v>74</v>
      </c>
      <c r="W7688" t="s">
        <v>133</v>
      </c>
      <c r="X7688">
        <v>2907</v>
      </c>
      <c r="Y7688">
        <v>322677</v>
      </c>
      <c r="Z7688">
        <v>37629</v>
      </c>
      <c r="AA7688">
        <v>53502</v>
      </c>
      <c r="AB7688">
        <v>413808</v>
      </c>
      <c r="AC7688">
        <v>248356</v>
      </c>
      <c r="AD7688">
        <v>165452</v>
      </c>
      <c r="AE7688" t="s">
        <v>75</v>
      </c>
      <c r="AF7688" t="s">
        <v>78</v>
      </c>
      <c r="AG7688" t="s">
        <v>240</v>
      </c>
      <c r="AH7688" t="s">
        <v>144</v>
      </c>
      <c r="AI7688" t="s">
        <v>140</v>
      </c>
      <c r="AJ7688" t="str">
        <f t="shared" si="120"/>
        <v>Jul</v>
      </c>
    </row>
    <row r="7689" spans="1:36" x14ac:dyDescent="0.3">
      <c r="A7689" t="s">
        <v>16415</v>
      </c>
      <c r="B7689" s="33">
        <v>46004</v>
      </c>
      <c r="C7689" t="s">
        <v>98</v>
      </c>
      <c r="D7689" t="s">
        <v>8667</v>
      </c>
      <c r="E7689" t="s">
        <v>172</v>
      </c>
      <c r="F7689" t="s">
        <v>181</v>
      </c>
      <c r="G7689" t="s">
        <v>155</v>
      </c>
      <c r="H7689" t="s">
        <v>159</v>
      </c>
      <c r="I7689">
        <v>2284</v>
      </c>
      <c r="J7689" t="s">
        <v>385</v>
      </c>
      <c r="K7689" t="s">
        <v>1881</v>
      </c>
      <c r="L7689" t="s">
        <v>1695</v>
      </c>
      <c r="M7689" t="s">
        <v>320</v>
      </c>
      <c r="N7689">
        <v>340</v>
      </c>
      <c r="O7689">
        <v>13</v>
      </c>
      <c r="P7689">
        <v>32</v>
      </c>
      <c r="Q7689" t="s">
        <v>76</v>
      </c>
      <c r="R7689" t="s">
        <v>238</v>
      </c>
      <c r="S7689" t="s">
        <v>239</v>
      </c>
      <c r="T7689">
        <v>220</v>
      </c>
      <c r="U7689">
        <v>183</v>
      </c>
      <c r="V7689">
        <v>83.18</v>
      </c>
      <c r="W7689" t="s">
        <v>135</v>
      </c>
      <c r="X7689">
        <v>10371</v>
      </c>
      <c r="Y7689">
        <v>1897893</v>
      </c>
      <c r="Z7689">
        <v>78507</v>
      </c>
      <c r="AA7689">
        <v>139446</v>
      </c>
      <c r="AB7689">
        <v>2115846</v>
      </c>
      <c r="AC7689">
        <v>1605194</v>
      </c>
      <c r="AD7689">
        <v>510652</v>
      </c>
      <c r="AE7689" t="s">
        <v>81</v>
      </c>
      <c r="AF7689" t="s">
        <v>81</v>
      </c>
      <c r="AG7689" t="s">
        <v>240</v>
      </c>
      <c r="AH7689" t="s">
        <v>145</v>
      </c>
      <c r="AI7689" t="s">
        <v>139</v>
      </c>
      <c r="AJ7689" t="str">
        <f t="shared" si="120"/>
        <v>Dec</v>
      </c>
    </row>
    <row r="7690" spans="1:36" x14ac:dyDescent="0.3">
      <c r="A7690" t="s">
        <v>16416</v>
      </c>
      <c r="B7690" s="33">
        <v>45666</v>
      </c>
      <c r="C7690" t="s">
        <v>99</v>
      </c>
      <c r="D7690" t="s">
        <v>12931</v>
      </c>
      <c r="E7690" t="s">
        <v>174</v>
      </c>
      <c r="F7690" t="s">
        <v>181</v>
      </c>
      <c r="G7690" t="s">
        <v>158</v>
      </c>
      <c r="H7690" t="s">
        <v>159</v>
      </c>
      <c r="I7690">
        <v>1955</v>
      </c>
      <c r="J7690" t="s">
        <v>518</v>
      </c>
      <c r="K7690" t="s">
        <v>1178</v>
      </c>
      <c r="L7690" t="s">
        <v>477</v>
      </c>
      <c r="M7690" t="s">
        <v>1178</v>
      </c>
      <c r="N7690">
        <v>251</v>
      </c>
      <c r="O7690">
        <v>0</v>
      </c>
      <c r="P7690">
        <v>-10</v>
      </c>
      <c r="Q7690" t="s">
        <v>70</v>
      </c>
      <c r="R7690" t="s">
        <v>238</v>
      </c>
      <c r="S7690" t="s">
        <v>239</v>
      </c>
      <c r="T7690">
        <v>150</v>
      </c>
      <c r="U7690">
        <v>124</v>
      </c>
      <c r="V7690">
        <v>82.67</v>
      </c>
      <c r="W7690" t="s">
        <v>133</v>
      </c>
      <c r="X7690">
        <v>6595</v>
      </c>
      <c r="Y7690">
        <v>817780</v>
      </c>
      <c r="Z7690">
        <v>19468</v>
      </c>
      <c r="AA7690">
        <v>22072</v>
      </c>
      <c r="AB7690">
        <v>859320</v>
      </c>
      <c r="AC7690">
        <v>509858</v>
      </c>
      <c r="AD7690">
        <v>349462</v>
      </c>
      <c r="AE7690" t="s">
        <v>78</v>
      </c>
      <c r="AF7690" t="s">
        <v>81</v>
      </c>
      <c r="AG7690" t="s">
        <v>240</v>
      </c>
      <c r="AH7690" t="s">
        <v>145</v>
      </c>
      <c r="AI7690" t="s">
        <v>139</v>
      </c>
      <c r="AJ7690" t="str">
        <f t="shared" si="120"/>
        <v>Jan</v>
      </c>
    </row>
    <row r="7691" spans="1:36" x14ac:dyDescent="0.3">
      <c r="A7691" t="s">
        <v>16417</v>
      </c>
      <c r="B7691" s="33">
        <v>45732</v>
      </c>
      <c r="C7691" t="s">
        <v>96</v>
      </c>
      <c r="D7691" t="s">
        <v>16418</v>
      </c>
      <c r="E7691" t="s">
        <v>180</v>
      </c>
      <c r="F7691" t="s">
        <v>176</v>
      </c>
      <c r="G7691" t="s">
        <v>160</v>
      </c>
      <c r="H7691" t="s">
        <v>156</v>
      </c>
      <c r="I7691">
        <v>1507</v>
      </c>
      <c r="J7691" t="s">
        <v>385</v>
      </c>
      <c r="K7691" t="s">
        <v>337</v>
      </c>
      <c r="N7691">
        <v>199</v>
      </c>
      <c r="O7691">
        <v>0</v>
      </c>
      <c r="P7691">
        <v>0</v>
      </c>
      <c r="Q7691" t="s">
        <v>67</v>
      </c>
      <c r="R7691" t="s">
        <v>245</v>
      </c>
      <c r="S7691" t="s">
        <v>121</v>
      </c>
      <c r="T7691">
        <v>180</v>
      </c>
      <c r="U7691">
        <v>0</v>
      </c>
      <c r="V7691">
        <v>0</v>
      </c>
      <c r="W7691" t="s">
        <v>133</v>
      </c>
      <c r="X7691">
        <v>3920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 t="s">
        <v>81</v>
      </c>
      <c r="AF7691" t="s">
        <v>81</v>
      </c>
      <c r="AG7691" t="s">
        <v>240</v>
      </c>
      <c r="AH7691" t="s">
        <v>144</v>
      </c>
      <c r="AI7691" t="s">
        <v>139</v>
      </c>
      <c r="AJ7691" t="str">
        <f t="shared" si="120"/>
        <v>Mar</v>
      </c>
    </row>
    <row r="7692" spans="1:36" x14ac:dyDescent="0.3">
      <c r="A7692" t="s">
        <v>16419</v>
      </c>
      <c r="B7692" s="33">
        <v>45710</v>
      </c>
      <c r="C7692" t="s">
        <v>97</v>
      </c>
      <c r="D7692" t="s">
        <v>16420</v>
      </c>
      <c r="E7692" t="s">
        <v>175</v>
      </c>
      <c r="F7692" t="s">
        <v>176</v>
      </c>
      <c r="G7692" t="s">
        <v>163</v>
      </c>
      <c r="H7692" t="s">
        <v>156</v>
      </c>
      <c r="I7692">
        <v>1905</v>
      </c>
      <c r="J7692" t="s">
        <v>600</v>
      </c>
      <c r="K7692" t="s">
        <v>1814</v>
      </c>
      <c r="L7692" t="s">
        <v>3181</v>
      </c>
      <c r="M7692" t="s">
        <v>4654</v>
      </c>
      <c r="N7692">
        <v>271</v>
      </c>
      <c r="O7692">
        <v>44</v>
      </c>
      <c r="P7692">
        <v>42</v>
      </c>
      <c r="Q7692" t="s">
        <v>76</v>
      </c>
      <c r="R7692" t="s">
        <v>238</v>
      </c>
      <c r="S7692" t="s">
        <v>239</v>
      </c>
      <c r="T7692">
        <v>180</v>
      </c>
      <c r="U7692">
        <v>173</v>
      </c>
      <c r="V7692">
        <v>96.11</v>
      </c>
      <c r="W7692" t="s">
        <v>133</v>
      </c>
      <c r="X7692">
        <v>7683</v>
      </c>
      <c r="Y7692">
        <v>1329159</v>
      </c>
      <c r="Z7692">
        <v>34427</v>
      </c>
      <c r="AA7692">
        <v>131999</v>
      </c>
      <c r="AB7692">
        <v>1495585</v>
      </c>
      <c r="AC7692">
        <v>945471</v>
      </c>
      <c r="AD7692">
        <v>550114</v>
      </c>
      <c r="AE7692" t="s">
        <v>75</v>
      </c>
      <c r="AF7692" t="s">
        <v>81</v>
      </c>
      <c r="AG7692" t="s">
        <v>240</v>
      </c>
      <c r="AH7692" t="s">
        <v>144</v>
      </c>
      <c r="AI7692" t="s">
        <v>139</v>
      </c>
      <c r="AJ7692" t="str">
        <f t="shared" si="120"/>
        <v>Feb</v>
      </c>
    </row>
    <row r="7693" spans="1:36" x14ac:dyDescent="0.3">
      <c r="A7693" t="s">
        <v>16421</v>
      </c>
      <c r="B7693" s="33">
        <v>45679</v>
      </c>
      <c r="C7693" t="s">
        <v>96</v>
      </c>
      <c r="D7693" t="s">
        <v>16422</v>
      </c>
      <c r="E7693" t="s">
        <v>173</v>
      </c>
      <c r="F7693" t="s">
        <v>175</v>
      </c>
      <c r="G7693" t="s">
        <v>161</v>
      </c>
      <c r="H7693" t="s">
        <v>163</v>
      </c>
      <c r="I7693">
        <v>1824</v>
      </c>
      <c r="J7693" t="s">
        <v>391</v>
      </c>
      <c r="K7693" t="s">
        <v>1258</v>
      </c>
      <c r="L7693" t="s">
        <v>615</v>
      </c>
      <c r="M7693" t="s">
        <v>1258</v>
      </c>
      <c r="N7693">
        <v>249</v>
      </c>
      <c r="O7693">
        <v>0</v>
      </c>
      <c r="P7693">
        <v>-2</v>
      </c>
      <c r="Q7693" t="s">
        <v>70</v>
      </c>
      <c r="R7693" t="s">
        <v>238</v>
      </c>
      <c r="S7693" t="s">
        <v>239</v>
      </c>
      <c r="T7693">
        <v>180</v>
      </c>
      <c r="U7693">
        <v>149</v>
      </c>
      <c r="V7693">
        <v>82.78</v>
      </c>
      <c r="W7693" t="s">
        <v>133</v>
      </c>
      <c r="X7693">
        <v>8224</v>
      </c>
      <c r="Y7693">
        <v>1225376</v>
      </c>
      <c r="Z7693">
        <v>38293</v>
      </c>
      <c r="AA7693">
        <v>58408</v>
      </c>
      <c r="AB7693">
        <v>1322077</v>
      </c>
      <c r="AC7693">
        <v>787672</v>
      </c>
      <c r="AD7693">
        <v>534405</v>
      </c>
      <c r="AE7693" t="s">
        <v>78</v>
      </c>
      <c r="AF7693" t="s">
        <v>75</v>
      </c>
      <c r="AG7693" t="s">
        <v>240</v>
      </c>
      <c r="AH7693" t="s">
        <v>144</v>
      </c>
      <c r="AI7693" t="s">
        <v>139</v>
      </c>
      <c r="AJ7693" t="str">
        <f t="shared" si="120"/>
        <v>Jan</v>
      </c>
    </row>
    <row r="7694" spans="1:36" x14ac:dyDescent="0.3">
      <c r="A7694" t="s">
        <v>16423</v>
      </c>
      <c r="B7694" s="33">
        <v>45928</v>
      </c>
      <c r="C7694" t="s">
        <v>93</v>
      </c>
      <c r="D7694" t="s">
        <v>16308</v>
      </c>
      <c r="E7694" t="s">
        <v>177</v>
      </c>
      <c r="F7694" t="s">
        <v>179</v>
      </c>
      <c r="G7694" t="s">
        <v>162</v>
      </c>
      <c r="H7694" t="s">
        <v>166</v>
      </c>
      <c r="I7694">
        <v>1842</v>
      </c>
      <c r="J7694" t="s">
        <v>345</v>
      </c>
      <c r="K7694" t="s">
        <v>567</v>
      </c>
      <c r="L7694" t="s">
        <v>2183</v>
      </c>
      <c r="M7694" t="s">
        <v>567</v>
      </c>
      <c r="N7694">
        <v>266</v>
      </c>
      <c r="O7694">
        <v>17</v>
      </c>
      <c r="P7694">
        <v>-3</v>
      </c>
      <c r="Q7694" t="s">
        <v>73</v>
      </c>
      <c r="R7694" t="s">
        <v>238</v>
      </c>
      <c r="S7694" t="s">
        <v>239</v>
      </c>
      <c r="T7694">
        <v>180</v>
      </c>
      <c r="U7694">
        <v>112</v>
      </c>
      <c r="V7694">
        <v>62.22</v>
      </c>
      <c r="W7694" t="s">
        <v>133</v>
      </c>
      <c r="X7694">
        <v>6702</v>
      </c>
      <c r="Y7694">
        <v>750624</v>
      </c>
      <c r="Z7694">
        <v>38976</v>
      </c>
      <c r="AA7694">
        <v>16800</v>
      </c>
      <c r="AB7694">
        <v>806400</v>
      </c>
      <c r="AC7694">
        <v>586745</v>
      </c>
      <c r="AD7694">
        <v>219655</v>
      </c>
      <c r="AE7694" t="s">
        <v>78</v>
      </c>
      <c r="AF7694" t="s">
        <v>72</v>
      </c>
      <c r="AG7694" t="s">
        <v>240</v>
      </c>
      <c r="AH7694" t="s">
        <v>144</v>
      </c>
      <c r="AI7694" t="s">
        <v>140</v>
      </c>
      <c r="AJ7694" t="str">
        <f t="shared" si="120"/>
        <v>Sep</v>
      </c>
    </row>
    <row r="7695" spans="1:36" x14ac:dyDescent="0.3">
      <c r="A7695" t="s">
        <v>16424</v>
      </c>
      <c r="B7695" s="33">
        <v>45825</v>
      </c>
      <c r="C7695" t="s">
        <v>93</v>
      </c>
      <c r="D7695" t="s">
        <v>16425</v>
      </c>
      <c r="E7695" t="s">
        <v>176</v>
      </c>
      <c r="F7695" t="s">
        <v>175</v>
      </c>
      <c r="G7695" t="s">
        <v>156</v>
      </c>
      <c r="H7695" t="s">
        <v>163</v>
      </c>
      <c r="I7695">
        <v>2042</v>
      </c>
      <c r="J7695" t="s">
        <v>408</v>
      </c>
      <c r="K7695" t="s">
        <v>1208</v>
      </c>
      <c r="L7695" t="s">
        <v>1064</v>
      </c>
      <c r="M7695" t="s">
        <v>6578</v>
      </c>
      <c r="N7695">
        <v>279</v>
      </c>
      <c r="O7695">
        <v>42</v>
      </c>
      <c r="P7695">
        <v>46</v>
      </c>
      <c r="Q7695" t="s">
        <v>76</v>
      </c>
      <c r="R7695" t="s">
        <v>238</v>
      </c>
      <c r="S7695" t="s">
        <v>239</v>
      </c>
      <c r="T7695">
        <v>189</v>
      </c>
      <c r="U7695">
        <v>134</v>
      </c>
      <c r="V7695">
        <v>70.900000000000006</v>
      </c>
      <c r="W7695" t="s">
        <v>134</v>
      </c>
      <c r="X7695">
        <v>9360</v>
      </c>
      <c r="Y7695">
        <v>1254240</v>
      </c>
      <c r="Z7695">
        <v>40870</v>
      </c>
      <c r="AA7695">
        <v>90986</v>
      </c>
      <c r="AB7695">
        <v>1386096</v>
      </c>
      <c r="AC7695">
        <v>861882</v>
      </c>
      <c r="AD7695">
        <v>524214</v>
      </c>
      <c r="AE7695" t="s">
        <v>81</v>
      </c>
      <c r="AF7695" t="s">
        <v>75</v>
      </c>
      <c r="AG7695" t="s">
        <v>240</v>
      </c>
      <c r="AH7695" t="s">
        <v>145</v>
      </c>
      <c r="AI7695" t="s">
        <v>139</v>
      </c>
      <c r="AJ7695" t="str">
        <f t="shared" si="120"/>
        <v>Jun</v>
      </c>
    </row>
    <row r="7696" spans="1:36" x14ac:dyDescent="0.3">
      <c r="A7696" t="s">
        <v>16426</v>
      </c>
      <c r="B7696" s="33">
        <v>45887</v>
      </c>
      <c r="C7696" t="s">
        <v>93</v>
      </c>
      <c r="D7696" t="s">
        <v>16427</v>
      </c>
      <c r="E7696" t="s">
        <v>179</v>
      </c>
      <c r="F7696" t="s">
        <v>178</v>
      </c>
      <c r="G7696" t="s">
        <v>166</v>
      </c>
      <c r="H7696" t="s">
        <v>157</v>
      </c>
      <c r="I7696">
        <v>533</v>
      </c>
      <c r="J7696" t="s">
        <v>336</v>
      </c>
      <c r="K7696" t="s">
        <v>600</v>
      </c>
      <c r="L7696" t="s">
        <v>442</v>
      </c>
      <c r="M7696" t="s">
        <v>5560</v>
      </c>
      <c r="N7696">
        <v>90</v>
      </c>
      <c r="O7696">
        <v>22</v>
      </c>
      <c r="P7696">
        <v>19</v>
      </c>
      <c r="Q7696" t="s">
        <v>73</v>
      </c>
      <c r="R7696" t="s">
        <v>238</v>
      </c>
      <c r="S7696" t="s">
        <v>239</v>
      </c>
      <c r="T7696">
        <v>180</v>
      </c>
      <c r="U7696">
        <v>123</v>
      </c>
      <c r="V7696">
        <v>68.33</v>
      </c>
      <c r="W7696" t="s">
        <v>133</v>
      </c>
      <c r="X7696">
        <v>5639</v>
      </c>
      <c r="Y7696">
        <v>693597</v>
      </c>
      <c r="Z7696">
        <v>52275</v>
      </c>
      <c r="AA7696">
        <v>29643</v>
      </c>
      <c r="AB7696">
        <v>775515</v>
      </c>
      <c r="AC7696">
        <v>568683</v>
      </c>
      <c r="AD7696">
        <v>206832</v>
      </c>
      <c r="AE7696" t="s">
        <v>72</v>
      </c>
      <c r="AF7696" t="s">
        <v>75</v>
      </c>
      <c r="AG7696" t="s">
        <v>240</v>
      </c>
      <c r="AH7696" t="s">
        <v>145</v>
      </c>
      <c r="AI7696" t="s">
        <v>138</v>
      </c>
      <c r="AJ7696" t="str">
        <f t="shared" si="120"/>
        <v>Aug</v>
      </c>
    </row>
    <row r="7697" spans="1:36" x14ac:dyDescent="0.3">
      <c r="A7697" t="s">
        <v>16428</v>
      </c>
      <c r="B7697" s="33">
        <v>45858</v>
      </c>
      <c r="C7697" t="s">
        <v>99</v>
      </c>
      <c r="D7697" t="s">
        <v>16429</v>
      </c>
      <c r="E7697" t="s">
        <v>173</v>
      </c>
      <c r="F7697" t="s">
        <v>176</v>
      </c>
      <c r="G7697" t="s">
        <v>161</v>
      </c>
      <c r="H7697" t="s">
        <v>156</v>
      </c>
      <c r="I7697">
        <v>1918</v>
      </c>
      <c r="J7697" t="s">
        <v>314</v>
      </c>
      <c r="K7697" t="s">
        <v>1986</v>
      </c>
      <c r="L7697" t="s">
        <v>894</v>
      </c>
      <c r="M7697" t="s">
        <v>1986</v>
      </c>
      <c r="N7697">
        <v>232</v>
      </c>
      <c r="O7697">
        <v>24</v>
      </c>
      <c r="P7697">
        <v>-10</v>
      </c>
      <c r="Q7697" t="s">
        <v>73</v>
      </c>
      <c r="R7697" t="s">
        <v>238</v>
      </c>
      <c r="S7697" t="s">
        <v>239</v>
      </c>
      <c r="T7697">
        <v>180</v>
      </c>
      <c r="U7697">
        <v>141</v>
      </c>
      <c r="V7697">
        <v>78.33</v>
      </c>
      <c r="W7697" t="s">
        <v>133</v>
      </c>
      <c r="X7697">
        <v>7557</v>
      </c>
      <c r="Y7697">
        <v>1065537</v>
      </c>
      <c r="Z7697">
        <v>40608</v>
      </c>
      <c r="AA7697">
        <v>86715</v>
      </c>
      <c r="AB7697">
        <v>1192860</v>
      </c>
      <c r="AC7697">
        <v>914569</v>
      </c>
      <c r="AD7697">
        <v>278291</v>
      </c>
      <c r="AE7697" t="s">
        <v>78</v>
      </c>
      <c r="AF7697" t="s">
        <v>81</v>
      </c>
      <c r="AG7697" t="s">
        <v>240</v>
      </c>
      <c r="AH7697" t="s">
        <v>144</v>
      </c>
      <c r="AI7697" t="s">
        <v>139</v>
      </c>
      <c r="AJ7697" t="str">
        <f t="shared" si="120"/>
        <v>Jul</v>
      </c>
    </row>
    <row r="7698" spans="1:36" x14ac:dyDescent="0.3">
      <c r="A7698" t="s">
        <v>16430</v>
      </c>
      <c r="B7698" s="33">
        <v>45981</v>
      </c>
      <c r="C7698" t="s">
        <v>97</v>
      </c>
      <c r="D7698" t="s">
        <v>6234</v>
      </c>
      <c r="E7698" t="s">
        <v>173</v>
      </c>
      <c r="F7698" t="s">
        <v>174</v>
      </c>
      <c r="G7698" t="s">
        <v>161</v>
      </c>
      <c r="H7698" t="s">
        <v>158</v>
      </c>
      <c r="I7698">
        <v>1892</v>
      </c>
      <c r="J7698" t="s">
        <v>474</v>
      </c>
      <c r="K7698" t="s">
        <v>1035</v>
      </c>
      <c r="L7698" t="s">
        <v>513</v>
      </c>
      <c r="M7698" t="s">
        <v>2011</v>
      </c>
      <c r="N7698">
        <v>277</v>
      </c>
      <c r="O7698">
        <v>31</v>
      </c>
      <c r="P7698">
        <v>41</v>
      </c>
      <c r="Q7698" t="s">
        <v>76</v>
      </c>
      <c r="R7698" t="s">
        <v>238</v>
      </c>
      <c r="S7698" t="s">
        <v>239</v>
      </c>
      <c r="T7698">
        <v>189</v>
      </c>
      <c r="U7698">
        <v>185</v>
      </c>
      <c r="V7698">
        <v>97.88</v>
      </c>
      <c r="W7698" t="s">
        <v>133</v>
      </c>
      <c r="X7698">
        <v>5600</v>
      </c>
      <c r="Y7698">
        <v>1036000</v>
      </c>
      <c r="Z7698">
        <v>94720</v>
      </c>
      <c r="AA7698">
        <v>21830</v>
      </c>
      <c r="AB7698">
        <v>1152550</v>
      </c>
      <c r="AC7698">
        <v>873693</v>
      </c>
      <c r="AD7698">
        <v>278857</v>
      </c>
      <c r="AE7698" t="s">
        <v>78</v>
      </c>
      <c r="AF7698" t="s">
        <v>78</v>
      </c>
      <c r="AG7698" t="s">
        <v>240</v>
      </c>
      <c r="AH7698" t="s">
        <v>144</v>
      </c>
      <c r="AI7698" t="s">
        <v>138</v>
      </c>
      <c r="AJ7698" t="str">
        <f t="shared" si="120"/>
        <v>Nov</v>
      </c>
    </row>
    <row r="7699" spans="1:36" x14ac:dyDescent="0.3">
      <c r="A7699" t="s">
        <v>16431</v>
      </c>
      <c r="B7699" s="33">
        <v>45951</v>
      </c>
      <c r="C7699" t="s">
        <v>93</v>
      </c>
      <c r="D7699" t="s">
        <v>16432</v>
      </c>
      <c r="E7699" t="s">
        <v>178</v>
      </c>
      <c r="F7699" t="s">
        <v>172</v>
      </c>
      <c r="G7699" t="s">
        <v>157</v>
      </c>
      <c r="H7699" t="s">
        <v>155</v>
      </c>
      <c r="I7699">
        <v>1194</v>
      </c>
      <c r="J7699" t="s">
        <v>353</v>
      </c>
      <c r="K7699" t="s">
        <v>2166</v>
      </c>
      <c r="L7699" t="s">
        <v>719</v>
      </c>
      <c r="M7699" t="s">
        <v>2327</v>
      </c>
      <c r="N7699">
        <v>191</v>
      </c>
      <c r="O7699">
        <v>46</v>
      </c>
      <c r="P7699">
        <v>35</v>
      </c>
      <c r="Q7699" t="s">
        <v>76</v>
      </c>
      <c r="R7699" t="s">
        <v>238</v>
      </c>
      <c r="S7699" t="s">
        <v>239</v>
      </c>
      <c r="T7699">
        <v>189</v>
      </c>
      <c r="U7699">
        <v>139</v>
      </c>
      <c r="V7699">
        <v>73.540000000000006</v>
      </c>
      <c r="W7699" t="s">
        <v>135</v>
      </c>
      <c r="X7699">
        <v>3264</v>
      </c>
      <c r="Y7699">
        <v>453696</v>
      </c>
      <c r="Z7699">
        <v>45036</v>
      </c>
      <c r="AA7699">
        <v>82149</v>
      </c>
      <c r="AB7699">
        <v>580881</v>
      </c>
      <c r="AC7699">
        <v>361797</v>
      </c>
      <c r="AD7699">
        <v>219084</v>
      </c>
      <c r="AE7699" t="s">
        <v>75</v>
      </c>
      <c r="AF7699" t="s">
        <v>81</v>
      </c>
      <c r="AG7699" t="s">
        <v>240</v>
      </c>
      <c r="AH7699" t="s">
        <v>144</v>
      </c>
      <c r="AI7699" t="s">
        <v>139</v>
      </c>
      <c r="AJ7699" t="str">
        <f t="shared" si="120"/>
        <v>Oct</v>
      </c>
    </row>
    <row r="7700" spans="1:36" x14ac:dyDescent="0.3">
      <c r="A7700" t="s">
        <v>16433</v>
      </c>
      <c r="B7700" s="33">
        <v>45739</v>
      </c>
      <c r="C7700" t="s">
        <v>93</v>
      </c>
      <c r="D7700" t="s">
        <v>10435</v>
      </c>
      <c r="E7700" t="s">
        <v>172</v>
      </c>
      <c r="F7700" t="s">
        <v>173</v>
      </c>
      <c r="G7700" t="s">
        <v>155</v>
      </c>
      <c r="H7700" t="s">
        <v>161</v>
      </c>
      <c r="I7700">
        <v>2338</v>
      </c>
      <c r="J7700" t="s">
        <v>682</v>
      </c>
      <c r="K7700" t="s">
        <v>1028</v>
      </c>
      <c r="L7700" t="s">
        <v>353</v>
      </c>
      <c r="M7700" t="s">
        <v>1028</v>
      </c>
      <c r="N7700">
        <v>313</v>
      </c>
      <c r="O7700">
        <v>0</v>
      </c>
      <c r="P7700">
        <v>-1</v>
      </c>
      <c r="Q7700" t="s">
        <v>70</v>
      </c>
      <c r="R7700" t="s">
        <v>238</v>
      </c>
      <c r="S7700" t="s">
        <v>239</v>
      </c>
      <c r="T7700">
        <v>189</v>
      </c>
      <c r="U7700">
        <v>147</v>
      </c>
      <c r="V7700">
        <v>77.78</v>
      </c>
      <c r="W7700" t="s">
        <v>134</v>
      </c>
      <c r="X7700">
        <v>3870</v>
      </c>
      <c r="Y7700">
        <v>568890</v>
      </c>
      <c r="Z7700">
        <v>78204</v>
      </c>
      <c r="AA7700">
        <v>17787</v>
      </c>
      <c r="AB7700">
        <v>664881</v>
      </c>
      <c r="AC7700">
        <v>537519</v>
      </c>
      <c r="AD7700">
        <v>127362</v>
      </c>
      <c r="AE7700" t="s">
        <v>81</v>
      </c>
      <c r="AF7700" t="s">
        <v>78</v>
      </c>
      <c r="AG7700" t="s">
        <v>240</v>
      </c>
      <c r="AH7700" t="s">
        <v>144</v>
      </c>
      <c r="AI7700" t="s">
        <v>138</v>
      </c>
      <c r="AJ7700" t="str">
        <f t="shared" si="120"/>
        <v>Mar</v>
      </c>
    </row>
    <row r="7701" spans="1:36" x14ac:dyDescent="0.3">
      <c r="A7701" t="s">
        <v>16434</v>
      </c>
      <c r="B7701" s="33">
        <v>46005</v>
      </c>
      <c r="C7701" t="s">
        <v>95</v>
      </c>
      <c r="D7701" t="s">
        <v>16435</v>
      </c>
      <c r="E7701" t="s">
        <v>180</v>
      </c>
      <c r="F7701" t="s">
        <v>173</v>
      </c>
      <c r="G7701" t="s">
        <v>160</v>
      </c>
      <c r="H7701" t="s">
        <v>161</v>
      </c>
      <c r="I7701">
        <v>2350</v>
      </c>
      <c r="J7701" t="s">
        <v>482</v>
      </c>
      <c r="K7701" t="s">
        <v>7408</v>
      </c>
      <c r="L7701" t="s">
        <v>408</v>
      </c>
      <c r="M7701" t="s">
        <v>7408</v>
      </c>
      <c r="N7701">
        <v>275</v>
      </c>
      <c r="O7701">
        <v>0</v>
      </c>
      <c r="P7701">
        <v>0</v>
      </c>
      <c r="Q7701" t="s">
        <v>70</v>
      </c>
      <c r="R7701" t="s">
        <v>238</v>
      </c>
      <c r="S7701" t="s">
        <v>239</v>
      </c>
      <c r="T7701">
        <v>220</v>
      </c>
      <c r="U7701">
        <v>158</v>
      </c>
      <c r="V7701">
        <v>71.819999999999993</v>
      </c>
      <c r="W7701" t="s">
        <v>133</v>
      </c>
      <c r="X7701">
        <v>5107</v>
      </c>
      <c r="Y7701">
        <v>806906</v>
      </c>
      <c r="Z7701">
        <v>58618</v>
      </c>
      <c r="AA7701">
        <v>112496</v>
      </c>
      <c r="AB7701">
        <v>978020</v>
      </c>
      <c r="AC7701">
        <v>835987</v>
      </c>
      <c r="AD7701">
        <v>142033</v>
      </c>
      <c r="AE7701" t="s">
        <v>81</v>
      </c>
      <c r="AF7701" t="s">
        <v>78</v>
      </c>
      <c r="AG7701" t="s">
        <v>240</v>
      </c>
      <c r="AH7701" t="s">
        <v>147</v>
      </c>
      <c r="AI7701" t="s">
        <v>139</v>
      </c>
      <c r="AJ7701" t="str">
        <f t="shared" si="120"/>
        <v>Dec</v>
      </c>
    </row>
    <row r="7702" spans="1:36" x14ac:dyDescent="0.3">
      <c r="A7702" t="s">
        <v>16436</v>
      </c>
      <c r="B7702" s="33">
        <v>45928</v>
      </c>
      <c r="C7702" t="s">
        <v>95</v>
      </c>
      <c r="D7702" t="s">
        <v>16437</v>
      </c>
      <c r="E7702" t="s">
        <v>175</v>
      </c>
      <c r="F7702" t="s">
        <v>179</v>
      </c>
      <c r="G7702" t="s">
        <v>163</v>
      </c>
      <c r="H7702" t="s">
        <v>166</v>
      </c>
      <c r="I7702">
        <v>1996</v>
      </c>
      <c r="J7702" t="s">
        <v>298</v>
      </c>
      <c r="K7702" t="s">
        <v>1605</v>
      </c>
      <c r="L7702" t="s">
        <v>258</v>
      </c>
      <c r="M7702" t="s">
        <v>1605</v>
      </c>
      <c r="N7702">
        <v>287</v>
      </c>
      <c r="O7702">
        <v>0</v>
      </c>
      <c r="P7702">
        <v>-10</v>
      </c>
      <c r="Q7702" t="s">
        <v>70</v>
      </c>
      <c r="R7702" t="s">
        <v>238</v>
      </c>
      <c r="S7702" t="s">
        <v>239</v>
      </c>
      <c r="T7702">
        <v>150</v>
      </c>
      <c r="U7702">
        <v>113</v>
      </c>
      <c r="V7702">
        <v>75.33</v>
      </c>
      <c r="W7702" t="s">
        <v>135</v>
      </c>
      <c r="X7702">
        <v>8959</v>
      </c>
      <c r="Y7702">
        <v>1012367</v>
      </c>
      <c r="Z7702">
        <v>47912</v>
      </c>
      <c r="AA7702">
        <v>81812</v>
      </c>
      <c r="AB7702">
        <v>1142091</v>
      </c>
      <c r="AC7702">
        <v>995344</v>
      </c>
      <c r="AD7702">
        <v>146747</v>
      </c>
      <c r="AE7702" t="s">
        <v>75</v>
      </c>
      <c r="AF7702" t="s">
        <v>72</v>
      </c>
      <c r="AG7702" t="s">
        <v>240</v>
      </c>
      <c r="AH7702" t="s">
        <v>144</v>
      </c>
      <c r="AI7702" t="s">
        <v>138</v>
      </c>
      <c r="AJ7702" t="str">
        <f t="shared" si="120"/>
        <v>Sep</v>
      </c>
    </row>
    <row r="7703" spans="1:36" x14ac:dyDescent="0.3">
      <c r="A7703" t="s">
        <v>16438</v>
      </c>
      <c r="B7703" s="33">
        <v>45684</v>
      </c>
      <c r="C7703" t="s">
        <v>95</v>
      </c>
      <c r="D7703" t="s">
        <v>16439</v>
      </c>
      <c r="E7703" t="s">
        <v>179</v>
      </c>
      <c r="F7703" t="s">
        <v>173</v>
      </c>
      <c r="G7703" t="s">
        <v>166</v>
      </c>
      <c r="H7703" t="s">
        <v>161</v>
      </c>
      <c r="I7703">
        <v>1063</v>
      </c>
      <c r="J7703" t="s">
        <v>518</v>
      </c>
      <c r="K7703" t="s">
        <v>997</v>
      </c>
      <c r="L7703" t="s">
        <v>2196</v>
      </c>
      <c r="M7703" t="s">
        <v>1522</v>
      </c>
      <c r="N7703">
        <v>138</v>
      </c>
      <c r="O7703">
        <v>67</v>
      </c>
      <c r="P7703">
        <v>59</v>
      </c>
      <c r="Q7703" t="s">
        <v>76</v>
      </c>
      <c r="R7703" t="s">
        <v>238</v>
      </c>
      <c r="S7703" t="s">
        <v>239</v>
      </c>
      <c r="T7703">
        <v>180</v>
      </c>
      <c r="U7703">
        <v>167</v>
      </c>
      <c r="V7703">
        <v>92.78</v>
      </c>
      <c r="W7703" t="s">
        <v>133</v>
      </c>
      <c r="X7703">
        <v>10303</v>
      </c>
      <c r="Y7703">
        <v>1720601</v>
      </c>
      <c r="Z7703">
        <v>43253</v>
      </c>
      <c r="AA7703">
        <v>103039</v>
      </c>
      <c r="AB7703">
        <v>1866893</v>
      </c>
      <c r="AC7703">
        <v>1633770</v>
      </c>
      <c r="AD7703">
        <v>233123</v>
      </c>
      <c r="AE7703" t="s">
        <v>72</v>
      </c>
      <c r="AF7703" t="s">
        <v>78</v>
      </c>
      <c r="AG7703" t="s">
        <v>240</v>
      </c>
      <c r="AH7703" t="s">
        <v>145</v>
      </c>
      <c r="AI7703" t="s">
        <v>139</v>
      </c>
      <c r="AJ7703" t="str">
        <f t="shared" si="120"/>
        <v>Jan</v>
      </c>
    </row>
    <row r="7704" spans="1:36" x14ac:dyDescent="0.3">
      <c r="A7704" t="s">
        <v>16440</v>
      </c>
      <c r="B7704" s="33">
        <v>45945</v>
      </c>
      <c r="C7704" t="s">
        <v>96</v>
      </c>
      <c r="D7704" t="s">
        <v>16441</v>
      </c>
      <c r="E7704" t="s">
        <v>177</v>
      </c>
      <c r="F7704" t="s">
        <v>174</v>
      </c>
      <c r="G7704" t="s">
        <v>162</v>
      </c>
      <c r="H7704" t="s">
        <v>158</v>
      </c>
      <c r="I7704">
        <v>1949</v>
      </c>
      <c r="J7704" t="s">
        <v>1510</v>
      </c>
      <c r="K7704" t="s">
        <v>2133</v>
      </c>
      <c r="L7704" t="s">
        <v>304</v>
      </c>
      <c r="M7704" t="s">
        <v>1756</v>
      </c>
      <c r="N7704">
        <v>230</v>
      </c>
      <c r="O7704">
        <v>0</v>
      </c>
      <c r="P7704">
        <v>3</v>
      </c>
      <c r="Q7704" t="s">
        <v>70</v>
      </c>
      <c r="R7704" t="s">
        <v>238</v>
      </c>
      <c r="S7704" t="s">
        <v>239</v>
      </c>
      <c r="T7704">
        <v>220</v>
      </c>
      <c r="U7704">
        <v>170</v>
      </c>
      <c r="V7704">
        <v>77.27</v>
      </c>
      <c r="W7704" t="s">
        <v>133</v>
      </c>
      <c r="X7704">
        <v>6616</v>
      </c>
      <c r="Y7704">
        <v>1124720</v>
      </c>
      <c r="Z7704">
        <v>38590</v>
      </c>
      <c r="AA7704">
        <v>98090</v>
      </c>
      <c r="AB7704">
        <v>1261400</v>
      </c>
      <c r="AC7704">
        <v>1009667</v>
      </c>
      <c r="AD7704">
        <v>251733</v>
      </c>
      <c r="AE7704" t="s">
        <v>78</v>
      </c>
      <c r="AF7704" t="s">
        <v>78</v>
      </c>
      <c r="AG7704" t="s">
        <v>240</v>
      </c>
      <c r="AH7704" t="s">
        <v>144</v>
      </c>
      <c r="AI7704" t="s">
        <v>139</v>
      </c>
      <c r="AJ7704" t="str">
        <f t="shared" si="120"/>
        <v>Oct</v>
      </c>
    </row>
    <row r="7705" spans="1:36" x14ac:dyDescent="0.3">
      <c r="A7705" t="s">
        <v>16442</v>
      </c>
      <c r="B7705" s="33">
        <v>45834</v>
      </c>
      <c r="C7705" t="s">
        <v>93</v>
      </c>
      <c r="D7705" t="s">
        <v>16443</v>
      </c>
      <c r="E7705" t="s">
        <v>180</v>
      </c>
      <c r="F7705" t="s">
        <v>172</v>
      </c>
      <c r="G7705" t="s">
        <v>160</v>
      </c>
      <c r="H7705" t="s">
        <v>155</v>
      </c>
      <c r="I7705">
        <v>1523</v>
      </c>
      <c r="J7705" t="s">
        <v>420</v>
      </c>
      <c r="K7705" t="s">
        <v>741</v>
      </c>
      <c r="L7705" t="s">
        <v>6341</v>
      </c>
      <c r="M7705" t="s">
        <v>382</v>
      </c>
      <c r="N7705">
        <v>235</v>
      </c>
      <c r="O7705">
        <v>37</v>
      </c>
      <c r="P7705">
        <v>41</v>
      </c>
      <c r="Q7705" t="s">
        <v>76</v>
      </c>
      <c r="R7705" t="s">
        <v>238</v>
      </c>
      <c r="S7705" t="s">
        <v>239</v>
      </c>
      <c r="T7705">
        <v>220</v>
      </c>
      <c r="U7705">
        <v>163</v>
      </c>
      <c r="V7705">
        <v>74.09</v>
      </c>
      <c r="W7705" t="s">
        <v>135</v>
      </c>
      <c r="X7705">
        <v>4330</v>
      </c>
      <c r="Y7705">
        <v>705790</v>
      </c>
      <c r="Z7705">
        <v>71394</v>
      </c>
      <c r="AA7705">
        <v>47107</v>
      </c>
      <c r="AB7705">
        <v>824291</v>
      </c>
      <c r="AC7705">
        <v>567915</v>
      </c>
      <c r="AD7705">
        <v>256376</v>
      </c>
      <c r="AE7705" t="s">
        <v>81</v>
      </c>
      <c r="AF7705" t="s">
        <v>81</v>
      </c>
      <c r="AG7705" t="s">
        <v>240</v>
      </c>
      <c r="AH7705" t="s">
        <v>144</v>
      </c>
      <c r="AI7705" t="s">
        <v>140</v>
      </c>
      <c r="AJ7705" t="str">
        <f t="shared" si="120"/>
        <v>Jun</v>
      </c>
    </row>
    <row r="7706" spans="1:36" x14ac:dyDescent="0.3">
      <c r="A7706" t="s">
        <v>16444</v>
      </c>
      <c r="B7706" s="33">
        <v>45753</v>
      </c>
      <c r="C7706" t="s">
        <v>93</v>
      </c>
      <c r="D7706" t="s">
        <v>16445</v>
      </c>
      <c r="E7706" t="s">
        <v>173</v>
      </c>
      <c r="F7706" t="s">
        <v>177</v>
      </c>
      <c r="G7706" t="s">
        <v>161</v>
      </c>
      <c r="H7706" t="s">
        <v>162</v>
      </c>
      <c r="I7706">
        <v>1652</v>
      </c>
      <c r="J7706" t="s">
        <v>600</v>
      </c>
      <c r="K7706" t="s">
        <v>3600</v>
      </c>
      <c r="L7706" t="s">
        <v>1766</v>
      </c>
      <c r="M7706" t="s">
        <v>3600</v>
      </c>
      <c r="N7706">
        <v>237</v>
      </c>
      <c r="O7706">
        <v>1</v>
      </c>
      <c r="P7706">
        <v>-3</v>
      </c>
      <c r="Q7706" t="s">
        <v>73</v>
      </c>
      <c r="R7706" t="s">
        <v>238</v>
      </c>
      <c r="S7706" t="s">
        <v>239</v>
      </c>
      <c r="T7706">
        <v>189</v>
      </c>
      <c r="U7706">
        <v>167</v>
      </c>
      <c r="V7706">
        <v>88.36</v>
      </c>
      <c r="W7706" t="s">
        <v>133</v>
      </c>
      <c r="X7706">
        <v>7494</v>
      </c>
      <c r="Y7706">
        <v>1251498</v>
      </c>
      <c r="Z7706">
        <v>85003</v>
      </c>
      <c r="AA7706">
        <v>23881</v>
      </c>
      <c r="AB7706">
        <v>1360382</v>
      </c>
      <c r="AC7706">
        <v>819844</v>
      </c>
      <c r="AD7706">
        <v>540538</v>
      </c>
      <c r="AE7706" t="s">
        <v>78</v>
      </c>
      <c r="AF7706" t="s">
        <v>78</v>
      </c>
      <c r="AG7706" t="s">
        <v>240</v>
      </c>
      <c r="AH7706" t="s">
        <v>144</v>
      </c>
      <c r="AI7706" t="s">
        <v>139</v>
      </c>
      <c r="AJ7706" t="str">
        <f t="shared" si="120"/>
        <v>Apr</v>
      </c>
    </row>
    <row r="7707" spans="1:36" x14ac:dyDescent="0.3">
      <c r="A7707" t="s">
        <v>16446</v>
      </c>
      <c r="B7707" s="33">
        <v>45901</v>
      </c>
      <c r="C7707" t="s">
        <v>93</v>
      </c>
      <c r="D7707" t="s">
        <v>16447</v>
      </c>
      <c r="E7707" t="s">
        <v>178</v>
      </c>
      <c r="F7707" t="s">
        <v>172</v>
      </c>
      <c r="G7707" t="s">
        <v>157</v>
      </c>
      <c r="H7707" t="s">
        <v>155</v>
      </c>
      <c r="I7707">
        <v>1589</v>
      </c>
      <c r="J7707" t="s">
        <v>639</v>
      </c>
      <c r="K7707" t="s">
        <v>728</v>
      </c>
      <c r="L7707" t="s">
        <v>2672</v>
      </c>
      <c r="M7707" t="s">
        <v>1820</v>
      </c>
      <c r="N7707">
        <v>194</v>
      </c>
      <c r="O7707">
        <v>17</v>
      </c>
      <c r="P7707">
        <v>4</v>
      </c>
      <c r="Q7707" t="s">
        <v>73</v>
      </c>
      <c r="R7707" t="s">
        <v>238</v>
      </c>
      <c r="S7707" t="s">
        <v>239</v>
      </c>
      <c r="T7707">
        <v>180</v>
      </c>
      <c r="U7707">
        <v>176</v>
      </c>
      <c r="V7707">
        <v>97.78</v>
      </c>
      <c r="W7707" t="s">
        <v>133</v>
      </c>
      <c r="X7707">
        <v>6640</v>
      </c>
      <c r="Y7707">
        <v>1168640</v>
      </c>
      <c r="Z7707">
        <v>53328</v>
      </c>
      <c r="AA7707">
        <v>122320</v>
      </c>
      <c r="AB7707">
        <v>1344288</v>
      </c>
      <c r="AC7707">
        <v>845341</v>
      </c>
      <c r="AD7707">
        <v>498947</v>
      </c>
      <c r="AE7707" t="s">
        <v>75</v>
      </c>
      <c r="AF7707" t="s">
        <v>81</v>
      </c>
      <c r="AG7707" t="s">
        <v>240</v>
      </c>
      <c r="AH7707" t="s">
        <v>144</v>
      </c>
      <c r="AI7707" t="s">
        <v>139</v>
      </c>
      <c r="AJ7707" t="str">
        <f t="shared" si="120"/>
        <v>Sep</v>
      </c>
    </row>
    <row r="7708" spans="1:36" x14ac:dyDescent="0.3">
      <c r="A7708" t="s">
        <v>16448</v>
      </c>
      <c r="B7708" s="33">
        <v>45683</v>
      </c>
      <c r="C7708" t="s">
        <v>93</v>
      </c>
      <c r="D7708" t="s">
        <v>16449</v>
      </c>
      <c r="E7708" t="s">
        <v>174</v>
      </c>
      <c r="F7708" t="s">
        <v>181</v>
      </c>
      <c r="G7708" t="s">
        <v>158</v>
      </c>
      <c r="H7708" t="s">
        <v>159</v>
      </c>
      <c r="I7708">
        <v>1918</v>
      </c>
      <c r="J7708" t="s">
        <v>971</v>
      </c>
      <c r="K7708" t="s">
        <v>561</v>
      </c>
      <c r="L7708" t="s">
        <v>1102</v>
      </c>
      <c r="M7708" t="s">
        <v>1617</v>
      </c>
      <c r="N7708">
        <v>245</v>
      </c>
      <c r="O7708">
        <v>17</v>
      </c>
      <c r="P7708">
        <v>20</v>
      </c>
      <c r="Q7708" t="s">
        <v>73</v>
      </c>
      <c r="R7708" t="s">
        <v>238</v>
      </c>
      <c r="S7708" t="s">
        <v>239</v>
      </c>
      <c r="T7708">
        <v>180</v>
      </c>
      <c r="U7708">
        <v>140</v>
      </c>
      <c r="V7708">
        <v>77.78</v>
      </c>
      <c r="W7708" t="s">
        <v>133</v>
      </c>
      <c r="X7708">
        <v>7751</v>
      </c>
      <c r="Y7708">
        <v>1085140</v>
      </c>
      <c r="Z7708">
        <v>73920</v>
      </c>
      <c r="AA7708">
        <v>19880</v>
      </c>
      <c r="AB7708">
        <v>1178940</v>
      </c>
      <c r="AC7708">
        <v>961727</v>
      </c>
      <c r="AD7708">
        <v>217213</v>
      </c>
      <c r="AE7708" t="s">
        <v>78</v>
      </c>
      <c r="AF7708" t="s">
        <v>81</v>
      </c>
      <c r="AG7708" t="s">
        <v>240</v>
      </c>
      <c r="AH7708" t="s">
        <v>144</v>
      </c>
      <c r="AI7708" t="s">
        <v>140</v>
      </c>
      <c r="AJ7708" t="str">
        <f t="shared" si="120"/>
        <v>Jan</v>
      </c>
    </row>
    <row r="7709" spans="1:36" x14ac:dyDescent="0.3">
      <c r="A7709" t="s">
        <v>16450</v>
      </c>
      <c r="B7709" s="33">
        <v>45788</v>
      </c>
      <c r="C7709" t="s">
        <v>95</v>
      </c>
      <c r="D7709" t="s">
        <v>16451</v>
      </c>
      <c r="E7709" t="s">
        <v>181</v>
      </c>
      <c r="F7709" t="s">
        <v>180</v>
      </c>
      <c r="G7709" t="s">
        <v>159</v>
      </c>
      <c r="H7709" t="s">
        <v>160</v>
      </c>
      <c r="I7709">
        <v>900</v>
      </c>
      <c r="J7709" t="s">
        <v>414</v>
      </c>
      <c r="K7709" t="s">
        <v>4434</v>
      </c>
      <c r="L7709" t="s">
        <v>488</v>
      </c>
      <c r="M7709" t="s">
        <v>322</v>
      </c>
      <c r="N7709">
        <v>145</v>
      </c>
      <c r="O7709">
        <v>24</v>
      </c>
      <c r="P7709">
        <v>38</v>
      </c>
      <c r="Q7709" t="s">
        <v>76</v>
      </c>
      <c r="R7709" t="s">
        <v>238</v>
      </c>
      <c r="S7709" t="s">
        <v>239</v>
      </c>
      <c r="T7709">
        <v>180</v>
      </c>
      <c r="U7709">
        <v>176</v>
      </c>
      <c r="V7709">
        <v>97.78</v>
      </c>
      <c r="W7709" t="s">
        <v>133</v>
      </c>
      <c r="X7709">
        <v>6605</v>
      </c>
      <c r="Y7709">
        <v>1162480</v>
      </c>
      <c r="Z7709">
        <v>86592</v>
      </c>
      <c r="AA7709">
        <v>49984</v>
      </c>
      <c r="AB7709">
        <v>1299056</v>
      </c>
      <c r="AC7709">
        <v>794161</v>
      </c>
      <c r="AD7709">
        <v>504895</v>
      </c>
      <c r="AE7709" t="s">
        <v>81</v>
      </c>
      <c r="AF7709" t="s">
        <v>81</v>
      </c>
      <c r="AG7709" t="s">
        <v>240</v>
      </c>
      <c r="AH7709" t="s">
        <v>144</v>
      </c>
      <c r="AI7709" t="s">
        <v>138</v>
      </c>
      <c r="AJ7709" t="str">
        <f t="shared" si="120"/>
        <v>May</v>
      </c>
    </row>
    <row r="7710" spans="1:36" x14ac:dyDescent="0.3">
      <c r="A7710" t="s">
        <v>16452</v>
      </c>
      <c r="B7710" s="33">
        <v>45862</v>
      </c>
      <c r="C7710" t="s">
        <v>98</v>
      </c>
      <c r="D7710" t="s">
        <v>16453</v>
      </c>
      <c r="E7710" t="s">
        <v>173</v>
      </c>
      <c r="F7710" t="s">
        <v>172</v>
      </c>
      <c r="G7710" t="s">
        <v>161</v>
      </c>
      <c r="H7710" t="s">
        <v>155</v>
      </c>
      <c r="I7710">
        <v>1965</v>
      </c>
      <c r="J7710" t="s">
        <v>345</v>
      </c>
      <c r="K7710" t="s">
        <v>1473</v>
      </c>
      <c r="L7710" t="s">
        <v>460</v>
      </c>
      <c r="M7710" t="s">
        <v>3888</v>
      </c>
      <c r="N7710">
        <v>275</v>
      </c>
      <c r="O7710">
        <v>22</v>
      </c>
      <c r="P7710">
        <v>22</v>
      </c>
      <c r="Q7710" t="s">
        <v>73</v>
      </c>
      <c r="R7710" t="s">
        <v>238</v>
      </c>
      <c r="S7710" t="s">
        <v>239</v>
      </c>
      <c r="T7710">
        <v>180</v>
      </c>
      <c r="U7710">
        <v>116</v>
      </c>
      <c r="V7710">
        <v>64.44</v>
      </c>
      <c r="W7710" t="s">
        <v>134</v>
      </c>
      <c r="X7710">
        <v>2898</v>
      </c>
      <c r="Y7710">
        <v>336168</v>
      </c>
      <c r="Z7710">
        <v>37468</v>
      </c>
      <c r="AA7710">
        <v>39556</v>
      </c>
      <c r="AB7710">
        <v>413192</v>
      </c>
      <c r="AC7710">
        <v>272279</v>
      </c>
      <c r="AD7710">
        <v>140913</v>
      </c>
      <c r="AE7710" t="s">
        <v>78</v>
      </c>
      <c r="AF7710" t="s">
        <v>81</v>
      </c>
      <c r="AG7710" t="s">
        <v>240</v>
      </c>
      <c r="AH7710" t="s">
        <v>144</v>
      </c>
      <c r="AI7710" t="s">
        <v>139</v>
      </c>
      <c r="AJ7710" t="str">
        <f t="shared" si="120"/>
        <v>Jul</v>
      </c>
    </row>
    <row r="7711" spans="1:36" x14ac:dyDescent="0.3">
      <c r="A7711" t="s">
        <v>16454</v>
      </c>
      <c r="B7711" s="33">
        <v>45876</v>
      </c>
      <c r="C7711" t="s">
        <v>98</v>
      </c>
      <c r="D7711" t="s">
        <v>7790</v>
      </c>
      <c r="E7711" t="s">
        <v>178</v>
      </c>
      <c r="F7711" t="s">
        <v>172</v>
      </c>
      <c r="G7711" t="s">
        <v>157</v>
      </c>
      <c r="H7711" t="s">
        <v>155</v>
      </c>
      <c r="I7711">
        <v>1137</v>
      </c>
      <c r="J7711" t="s">
        <v>731</v>
      </c>
      <c r="K7711" t="s">
        <v>1299</v>
      </c>
      <c r="L7711" t="s">
        <v>626</v>
      </c>
      <c r="M7711" t="s">
        <v>1299</v>
      </c>
      <c r="N7711">
        <v>169</v>
      </c>
      <c r="O7711">
        <v>0</v>
      </c>
      <c r="P7711">
        <v>-5</v>
      </c>
      <c r="Q7711" t="s">
        <v>70</v>
      </c>
      <c r="R7711" t="s">
        <v>238</v>
      </c>
      <c r="S7711" t="s">
        <v>239</v>
      </c>
      <c r="T7711">
        <v>150</v>
      </c>
      <c r="U7711">
        <v>86</v>
      </c>
      <c r="V7711">
        <v>57.33</v>
      </c>
      <c r="W7711" t="s">
        <v>134</v>
      </c>
      <c r="X7711">
        <v>8797</v>
      </c>
      <c r="Y7711">
        <v>756542</v>
      </c>
      <c r="Z7711">
        <v>19608</v>
      </c>
      <c r="AA7711">
        <v>34142</v>
      </c>
      <c r="AB7711">
        <v>810292</v>
      </c>
      <c r="AC7711">
        <v>679338</v>
      </c>
      <c r="AD7711">
        <v>130954</v>
      </c>
      <c r="AE7711" t="s">
        <v>75</v>
      </c>
      <c r="AF7711" t="s">
        <v>81</v>
      </c>
      <c r="AG7711" t="s">
        <v>240</v>
      </c>
      <c r="AH7711" t="s">
        <v>144</v>
      </c>
      <c r="AI7711" t="s">
        <v>140</v>
      </c>
      <c r="AJ7711" t="str">
        <f t="shared" si="120"/>
        <v>Aug</v>
      </c>
    </row>
    <row r="7712" spans="1:36" x14ac:dyDescent="0.3">
      <c r="A7712" t="s">
        <v>16455</v>
      </c>
      <c r="B7712" s="33">
        <v>45660</v>
      </c>
      <c r="C7712" t="s">
        <v>93</v>
      </c>
      <c r="D7712" t="s">
        <v>16456</v>
      </c>
      <c r="E7712" t="s">
        <v>174</v>
      </c>
      <c r="F7712" t="s">
        <v>175</v>
      </c>
      <c r="G7712" t="s">
        <v>158</v>
      </c>
      <c r="H7712" t="s">
        <v>163</v>
      </c>
      <c r="I7712">
        <v>1955</v>
      </c>
      <c r="J7712" t="s">
        <v>639</v>
      </c>
      <c r="K7712" t="s">
        <v>2011</v>
      </c>
      <c r="L7712" t="s">
        <v>639</v>
      </c>
      <c r="M7712" t="s">
        <v>716</v>
      </c>
      <c r="N7712">
        <v>258</v>
      </c>
      <c r="O7712">
        <v>0</v>
      </c>
      <c r="P7712">
        <v>8</v>
      </c>
      <c r="Q7712" t="s">
        <v>73</v>
      </c>
      <c r="R7712" t="s">
        <v>238</v>
      </c>
      <c r="S7712" t="s">
        <v>239</v>
      </c>
      <c r="T7712">
        <v>220</v>
      </c>
      <c r="U7712">
        <v>172</v>
      </c>
      <c r="V7712">
        <v>78.180000000000007</v>
      </c>
      <c r="W7712" t="s">
        <v>135</v>
      </c>
      <c r="X7712">
        <v>9497</v>
      </c>
      <c r="Y7712">
        <v>1633484</v>
      </c>
      <c r="Z7712">
        <v>93740</v>
      </c>
      <c r="AA7712">
        <v>81700</v>
      </c>
      <c r="AB7712">
        <v>1808924</v>
      </c>
      <c r="AC7712">
        <v>1556021</v>
      </c>
      <c r="AD7712">
        <v>252903</v>
      </c>
      <c r="AE7712" t="s">
        <v>78</v>
      </c>
      <c r="AF7712" t="s">
        <v>75</v>
      </c>
      <c r="AG7712" t="s">
        <v>240</v>
      </c>
      <c r="AH7712" t="s">
        <v>144</v>
      </c>
      <c r="AI7712" t="s">
        <v>138</v>
      </c>
      <c r="AJ7712" t="str">
        <f t="shared" si="120"/>
        <v>Jan</v>
      </c>
    </row>
    <row r="7713" spans="1:36" x14ac:dyDescent="0.3">
      <c r="A7713" t="s">
        <v>16457</v>
      </c>
      <c r="B7713" s="33">
        <v>45718</v>
      </c>
      <c r="C7713" t="s">
        <v>97</v>
      </c>
      <c r="D7713" t="s">
        <v>16458</v>
      </c>
      <c r="E7713" t="s">
        <v>172</v>
      </c>
      <c r="F7713" t="s">
        <v>175</v>
      </c>
      <c r="G7713" t="s">
        <v>155</v>
      </c>
      <c r="H7713" t="s">
        <v>163</v>
      </c>
      <c r="I7713">
        <v>2125</v>
      </c>
      <c r="J7713" t="s">
        <v>270</v>
      </c>
      <c r="K7713" t="s">
        <v>547</v>
      </c>
      <c r="L7713" t="s">
        <v>1158</v>
      </c>
      <c r="M7713" t="s">
        <v>1500</v>
      </c>
      <c r="N7713">
        <v>296</v>
      </c>
      <c r="O7713">
        <v>36</v>
      </c>
      <c r="P7713">
        <v>43</v>
      </c>
      <c r="Q7713" t="s">
        <v>76</v>
      </c>
      <c r="R7713" t="s">
        <v>238</v>
      </c>
      <c r="S7713" t="s">
        <v>239</v>
      </c>
      <c r="T7713">
        <v>189</v>
      </c>
      <c r="U7713">
        <v>159</v>
      </c>
      <c r="V7713">
        <v>84.13</v>
      </c>
      <c r="W7713" t="s">
        <v>133</v>
      </c>
      <c r="X7713">
        <v>5680</v>
      </c>
      <c r="Y7713">
        <v>903120</v>
      </c>
      <c r="Z7713">
        <v>27507</v>
      </c>
      <c r="AA7713">
        <v>118932</v>
      </c>
      <c r="AB7713">
        <v>1049559</v>
      </c>
      <c r="AC7713">
        <v>611223</v>
      </c>
      <c r="AD7713">
        <v>438336</v>
      </c>
      <c r="AE7713" t="s">
        <v>81</v>
      </c>
      <c r="AF7713" t="s">
        <v>75</v>
      </c>
      <c r="AG7713" t="s">
        <v>240</v>
      </c>
      <c r="AH7713" t="s">
        <v>145</v>
      </c>
      <c r="AI7713" t="s">
        <v>139</v>
      </c>
      <c r="AJ7713" t="str">
        <f t="shared" si="120"/>
        <v>Mar</v>
      </c>
    </row>
    <row r="7714" spans="1:36" x14ac:dyDescent="0.3">
      <c r="A7714" t="s">
        <v>16459</v>
      </c>
      <c r="B7714" s="33">
        <v>45860</v>
      </c>
      <c r="C7714" t="s">
        <v>95</v>
      </c>
      <c r="D7714" t="s">
        <v>16460</v>
      </c>
      <c r="E7714" t="s">
        <v>180</v>
      </c>
      <c r="F7714" t="s">
        <v>177</v>
      </c>
      <c r="G7714" t="s">
        <v>160</v>
      </c>
      <c r="H7714" t="s">
        <v>162</v>
      </c>
      <c r="I7714">
        <v>358</v>
      </c>
      <c r="J7714" t="s">
        <v>566</v>
      </c>
      <c r="K7714" t="s">
        <v>1373</v>
      </c>
      <c r="L7714" t="s">
        <v>370</v>
      </c>
      <c r="M7714" t="s">
        <v>1973</v>
      </c>
      <c r="N7714">
        <v>70</v>
      </c>
      <c r="O7714">
        <v>25</v>
      </c>
      <c r="P7714">
        <v>32</v>
      </c>
      <c r="Q7714" t="s">
        <v>76</v>
      </c>
      <c r="R7714" t="s">
        <v>238</v>
      </c>
      <c r="S7714" t="s">
        <v>239</v>
      </c>
      <c r="T7714">
        <v>189</v>
      </c>
      <c r="U7714">
        <v>165</v>
      </c>
      <c r="V7714">
        <v>87.3</v>
      </c>
      <c r="W7714" t="s">
        <v>133</v>
      </c>
      <c r="X7714">
        <v>8943</v>
      </c>
      <c r="Y7714">
        <v>1475595</v>
      </c>
      <c r="Z7714">
        <v>70290</v>
      </c>
      <c r="AA7714">
        <v>119130</v>
      </c>
      <c r="AB7714">
        <v>1665015</v>
      </c>
      <c r="AC7714">
        <v>1041653</v>
      </c>
      <c r="AD7714">
        <v>623362</v>
      </c>
      <c r="AE7714" t="s">
        <v>81</v>
      </c>
      <c r="AF7714" t="s">
        <v>78</v>
      </c>
      <c r="AG7714" t="s">
        <v>240</v>
      </c>
      <c r="AH7714" t="s">
        <v>144</v>
      </c>
      <c r="AI7714" t="s">
        <v>138</v>
      </c>
      <c r="AJ7714" t="str">
        <f t="shared" si="120"/>
        <v>Jul</v>
      </c>
    </row>
    <row r="7715" spans="1:36" x14ac:dyDescent="0.3">
      <c r="A7715" t="s">
        <v>16461</v>
      </c>
      <c r="B7715" s="33">
        <v>45903</v>
      </c>
      <c r="C7715" t="s">
        <v>93</v>
      </c>
      <c r="D7715" t="s">
        <v>5261</v>
      </c>
      <c r="E7715" t="s">
        <v>173</v>
      </c>
      <c r="F7715" t="s">
        <v>180</v>
      </c>
      <c r="G7715" t="s">
        <v>161</v>
      </c>
      <c r="H7715" t="s">
        <v>160</v>
      </c>
      <c r="I7715">
        <v>1780</v>
      </c>
      <c r="J7715" t="s">
        <v>581</v>
      </c>
      <c r="K7715" t="s">
        <v>2156</v>
      </c>
      <c r="L7715" t="s">
        <v>336</v>
      </c>
      <c r="M7715" t="s">
        <v>1354</v>
      </c>
      <c r="N7715">
        <v>245</v>
      </c>
      <c r="O7715">
        <v>15</v>
      </c>
      <c r="P7715">
        <v>46</v>
      </c>
      <c r="Q7715" t="s">
        <v>76</v>
      </c>
      <c r="R7715" t="s">
        <v>238</v>
      </c>
      <c r="S7715" t="s">
        <v>239</v>
      </c>
      <c r="T7715">
        <v>150</v>
      </c>
      <c r="U7715">
        <v>116</v>
      </c>
      <c r="V7715">
        <v>77.33</v>
      </c>
      <c r="W7715" t="s">
        <v>133</v>
      </c>
      <c r="X7715">
        <v>4721</v>
      </c>
      <c r="Y7715">
        <v>547636</v>
      </c>
      <c r="Z7715">
        <v>58580</v>
      </c>
      <c r="AA7715">
        <v>35960</v>
      </c>
      <c r="AB7715">
        <v>642176</v>
      </c>
      <c r="AC7715">
        <v>417362</v>
      </c>
      <c r="AD7715">
        <v>224814</v>
      </c>
      <c r="AE7715" t="s">
        <v>78</v>
      </c>
      <c r="AF7715" t="s">
        <v>81</v>
      </c>
      <c r="AG7715" t="s">
        <v>240</v>
      </c>
      <c r="AH7715" t="s">
        <v>146</v>
      </c>
      <c r="AI7715" t="s">
        <v>139</v>
      </c>
      <c r="AJ7715" t="str">
        <f t="shared" si="120"/>
        <v>Sep</v>
      </c>
    </row>
    <row r="7716" spans="1:36" x14ac:dyDescent="0.3">
      <c r="A7716" t="s">
        <v>16462</v>
      </c>
      <c r="B7716" s="33">
        <v>45748</v>
      </c>
      <c r="C7716" t="s">
        <v>93</v>
      </c>
      <c r="D7716" t="s">
        <v>11850</v>
      </c>
      <c r="E7716" t="s">
        <v>178</v>
      </c>
      <c r="F7716" t="s">
        <v>177</v>
      </c>
      <c r="G7716" t="s">
        <v>157</v>
      </c>
      <c r="H7716" t="s">
        <v>162</v>
      </c>
      <c r="I7716">
        <v>774</v>
      </c>
      <c r="J7716" t="s">
        <v>463</v>
      </c>
      <c r="K7716" t="s">
        <v>1905</v>
      </c>
      <c r="L7716" t="s">
        <v>311</v>
      </c>
      <c r="M7716" t="s">
        <v>2598</v>
      </c>
      <c r="N7716">
        <v>110</v>
      </c>
      <c r="O7716">
        <v>34</v>
      </c>
      <c r="P7716">
        <v>44</v>
      </c>
      <c r="Q7716" t="s">
        <v>76</v>
      </c>
      <c r="R7716" t="s">
        <v>238</v>
      </c>
      <c r="S7716" t="s">
        <v>239</v>
      </c>
      <c r="T7716">
        <v>189</v>
      </c>
      <c r="U7716">
        <v>121</v>
      </c>
      <c r="V7716">
        <v>64.02</v>
      </c>
      <c r="W7716" t="s">
        <v>133</v>
      </c>
      <c r="X7716">
        <v>4542</v>
      </c>
      <c r="Y7716">
        <v>549582</v>
      </c>
      <c r="Z7716">
        <v>29524</v>
      </c>
      <c r="AA7716">
        <v>32307</v>
      </c>
      <c r="AB7716">
        <v>611413</v>
      </c>
      <c r="AC7716">
        <v>432313</v>
      </c>
      <c r="AD7716">
        <v>179100</v>
      </c>
      <c r="AE7716" t="s">
        <v>75</v>
      </c>
      <c r="AF7716" t="s">
        <v>78</v>
      </c>
      <c r="AG7716" t="s">
        <v>240</v>
      </c>
      <c r="AH7716" t="s">
        <v>146</v>
      </c>
      <c r="AI7716" t="s">
        <v>140</v>
      </c>
      <c r="AJ7716" t="str">
        <f t="shared" si="120"/>
        <v>Apr</v>
      </c>
    </row>
    <row r="7717" spans="1:36" x14ac:dyDescent="0.3">
      <c r="A7717" t="s">
        <v>16463</v>
      </c>
      <c r="B7717" s="33">
        <v>45789</v>
      </c>
      <c r="C7717" t="s">
        <v>99</v>
      </c>
      <c r="D7717" t="s">
        <v>16464</v>
      </c>
      <c r="E7717" t="s">
        <v>172</v>
      </c>
      <c r="F7717" t="s">
        <v>177</v>
      </c>
      <c r="G7717" t="s">
        <v>155</v>
      </c>
      <c r="H7717" t="s">
        <v>162</v>
      </c>
      <c r="I7717">
        <v>1111</v>
      </c>
      <c r="J7717" t="s">
        <v>414</v>
      </c>
      <c r="K7717" t="s">
        <v>1484</v>
      </c>
      <c r="L7717" t="s">
        <v>1946</v>
      </c>
      <c r="M7717" t="s">
        <v>773</v>
      </c>
      <c r="N7717">
        <v>166</v>
      </c>
      <c r="O7717">
        <v>26</v>
      </c>
      <c r="P7717">
        <v>52</v>
      </c>
      <c r="Q7717" t="s">
        <v>76</v>
      </c>
      <c r="R7717" t="s">
        <v>238</v>
      </c>
      <c r="S7717" t="s">
        <v>239</v>
      </c>
      <c r="T7717">
        <v>220</v>
      </c>
      <c r="U7717">
        <v>151</v>
      </c>
      <c r="V7717">
        <v>68.64</v>
      </c>
      <c r="W7717" t="s">
        <v>134</v>
      </c>
      <c r="X7717">
        <v>6274</v>
      </c>
      <c r="Y7717">
        <v>947374</v>
      </c>
      <c r="Z7717">
        <v>53303</v>
      </c>
      <c r="AA7717">
        <v>93016</v>
      </c>
      <c r="AB7717">
        <v>1093693</v>
      </c>
      <c r="AC7717">
        <v>724975</v>
      </c>
      <c r="AD7717">
        <v>368718</v>
      </c>
      <c r="AE7717" t="s">
        <v>81</v>
      </c>
      <c r="AF7717" t="s">
        <v>78</v>
      </c>
      <c r="AG7717" t="s">
        <v>240</v>
      </c>
      <c r="AH7717" t="s">
        <v>144</v>
      </c>
      <c r="AI7717" t="s">
        <v>139</v>
      </c>
      <c r="AJ7717" t="str">
        <f t="shared" si="120"/>
        <v>May</v>
      </c>
    </row>
    <row r="7718" spans="1:36" x14ac:dyDescent="0.3">
      <c r="A7718" t="s">
        <v>16465</v>
      </c>
      <c r="B7718" s="33">
        <v>46002</v>
      </c>
      <c r="C7718" t="s">
        <v>98</v>
      </c>
      <c r="D7718" t="s">
        <v>16466</v>
      </c>
      <c r="E7718" t="s">
        <v>179</v>
      </c>
      <c r="F7718" t="s">
        <v>177</v>
      </c>
      <c r="G7718" t="s">
        <v>166</v>
      </c>
      <c r="H7718" t="s">
        <v>162</v>
      </c>
      <c r="I7718">
        <v>1910</v>
      </c>
      <c r="J7718" t="s">
        <v>560</v>
      </c>
      <c r="K7718" t="s">
        <v>2409</v>
      </c>
      <c r="L7718" t="s">
        <v>1306</v>
      </c>
      <c r="M7718" t="s">
        <v>1591</v>
      </c>
      <c r="N7718">
        <v>233</v>
      </c>
      <c r="O7718">
        <v>23</v>
      </c>
      <c r="P7718">
        <v>46</v>
      </c>
      <c r="Q7718" t="s">
        <v>76</v>
      </c>
      <c r="R7718" t="s">
        <v>238</v>
      </c>
      <c r="S7718" t="s">
        <v>239</v>
      </c>
      <c r="T7718">
        <v>150</v>
      </c>
      <c r="U7718">
        <v>126</v>
      </c>
      <c r="V7718">
        <v>84</v>
      </c>
      <c r="W7718" t="s">
        <v>133</v>
      </c>
      <c r="X7718">
        <v>6060</v>
      </c>
      <c r="Y7718">
        <v>763560</v>
      </c>
      <c r="Z7718">
        <v>30870</v>
      </c>
      <c r="AA7718">
        <v>93492</v>
      </c>
      <c r="AB7718">
        <v>887922</v>
      </c>
      <c r="AC7718">
        <v>643744</v>
      </c>
      <c r="AD7718">
        <v>244178</v>
      </c>
      <c r="AE7718" t="s">
        <v>72</v>
      </c>
      <c r="AF7718" t="s">
        <v>78</v>
      </c>
      <c r="AG7718" t="s">
        <v>240</v>
      </c>
      <c r="AH7718" t="s">
        <v>144</v>
      </c>
      <c r="AI7718" t="s">
        <v>139</v>
      </c>
      <c r="AJ7718" t="str">
        <f t="shared" si="120"/>
        <v>Dec</v>
      </c>
    </row>
    <row r="7719" spans="1:36" x14ac:dyDescent="0.3">
      <c r="A7719" t="s">
        <v>16467</v>
      </c>
      <c r="B7719" s="33">
        <v>45763</v>
      </c>
      <c r="C7719" t="s">
        <v>93</v>
      </c>
      <c r="D7719" t="s">
        <v>8530</v>
      </c>
      <c r="E7719" t="s">
        <v>177</v>
      </c>
      <c r="F7719" t="s">
        <v>172</v>
      </c>
      <c r="G7719" t="s">
        <v>162</v>
      </c>
      <c r="H7719" t="s">
        <v>155</v>
      </c>
      <c r="I7719">
        <v>1522</v>
      </c>
      <c r="J7719" t="s">
        <v>377</v>
      </c>
      <c r="K7719" t="s">
        <v>4209</v>
      </c>
      <c r="L7719" t="s">
        <v>377</v>
      </c>
      <c r="M7719" t="s">
        <v>4209</v>
      </c>
      <c r="N7719">
        <v>216</v>
      </c>
      <c r="O7719">
        <v>0</v>
      </c>
      <c r="P7719">
        <v>-10</v>
      </c>
      <c r="Q7719" t="s">
        <v>70</v>
      </c>
      <c r="R7719" t="s">
        <v>238</v>
      </c>
      <c r="S7719" t="s">
        <v>239</v>
      </c>
      <c r="T7719">
        <v>186</v>
      </c>
      <c r="U7719">
        <v>163</v>
      </c>
      <c r="V7719">
        <v>87.63</v>
      </c>
      <c r="W7719" t="s">
        <v>133</v>
      </c>
      <c r="X7719">
        <v>9377</v>
      </c>
      <c r="Y7719">
        <v>1528451</v>
      </c>
      <c r="Z7719">
        <v>26895</v>
      </c>
      <c r="AA7719">
        <v>32111</v>
      </c>
      <c r="AB7719">
        <v>1587457</v>
      </c>
      <c r="AC7719">
        <v>977612</v>
      </c>
      <c r="AD7719">
        <v>609845</v>
      </c>
      <c r="AE7719" t="s">
        <v>78</v>
      </c>
      <c r="AF7719" t="s">
        <v>81</v>
      </c>
      <c r="AG7719" t="s">
        <v>240</v>
      </c>
      <c r="AH7719" t="s">
        <v>145</v>
      </c>
      <c r="AI7719" t="s">
        <v>138</v>
      </c>
      <c r="AJ7719" t="str">
        <f t="shared" si="120"/>
        <v>Apr</v>
      </c>
    </row>
    <row r="7720" spans="1:36" x14ac:dyDescent="0.3">
      <c r="A7720" t="s">
        <v>16468</v>
      </c>
      <c r="B7720" s="33">
        <v>46016</v>
      </c>
      <c r="C7720" t="s">
        <v>97</v>
      </c>
      <c r="D7720" t="s">
        <v>16469</v>
      </c>
      <c r="E7720" t="s">
        <v>179</v>
      </c>
      <c r="F7720" t="s">
        <v>172</v>
      </c>
      <c r="G7720" t="s">
        <v>166</v>
      </c>
      <c r="H7720" t="s">
        <v>155</v>
      </c>
      <c r="I7720">
        <v>1019</v>
      </c>
      <c r="J7720" t="s">
        <v>605</v>
      </c>
      <c r="K7720" t="s">
        <v>439</v>
      </c>
      <c r="L7720" t="s">
        <v>331</v>
      </c>
      <c r="M7720" t="s">
        <v>2345</v>
      </c>
      <c r="N7720">
        <v>142</v>
      </c>
      <c r="O7720">
        <v>14</v>
      </c>
      <c r="P7720">
        <v>13</v>
      </c>
      <c r="Q7720" t="s">
        <v>73</v>
      </c>
      <c r="R7720" t="s">
        <v>238</v>
      </c>
      <c r="S7720" t="s">
        <v>239</v>
      </c>
      <c r="T7720">
        <v>189</v>
      </c>
      <c r="U7720">
        <v>152</v>
      </c>
      <c r="V7720">
        <v>80.42</v>
      </c>
      <c r="W7720" t="s">
        <v>133</v>
      </c>
      <c r="X7720">
        <v>7657</v>
      </c>
      <c r="Y7720">
        <v>1163864</v>
      </c>
      <c r="Z7720">
        <v>60040</v>
      </c>
      <c r="AA7720">
        <v>117344</v>
      </c>
      <c r="AB7720">
        <v>1341248</v>
      </c>
      <c r="AC7720">
        <v>917088</v>
      </c>
      <c r="AD7720">
        <v>424160</v>
      </c>
      <c r="AE7720" t="s">
        <v>72</v>
      </c>
      <c r="AF7720" t="s">
        <v>81</v>
      </c>
      <c r="AG7720" t="s">
        <v>240</v>
      </c>
      <c r="AH7720" t="s">
        <v>145</v>
      </c>
      <c r="AI7720" t="s">
        <v>139</v>
      </c>
      <c r="AJ7720" t="str">
        <f t="shared" si="120"/>
        <v>Dec</v>
      </c>
    </row>
    <row r="7721" spans="1:36" x14ac:dyDescent="0.3">
      <c r="A7721" t="s">
        <v>16470</v>
      </c>
      <c r="B7721" s="33">
        <v>45711</v>
      </c>
      <c r="C7721" t="s">
        <v>93</v>
      </c>
      <c r="D7721" t="s">
        <v>16471</v>
      </c>
      <c r="E7721" t="s">
        <v>174</v>
      </c>
      <c r="F7721" t="s">
        <v>173</v>
      </c>
      <c r="G7721" t="s">
        <v>158</v>
      </c>
      <c r="H7721" t="s">
        <v>161</v>
      </c>
      <c r="I7721">
        <v>558</v>
      </c>
      <c r="J7721" t="s">
        <v>626</v>
      </c>
      <c r="K7721" t="s">
        <v>1421</v>
      </c>
      <c r="L7721" t="s">
        <v>630</v>
      </c>
      <c r="M7721" t="s">
        <v>8691</v>
      </c>
      <c r="N7721">
        <v>98</v>
      </c>
      <c r="O7721">
        <v>37</v>
      </c>
      <c r="P7721">
        <v>16</v>
      </c>
      <c r="Q7721" t="s">
        <v>73</v>
      </c>
      <c r="R7721" t="s">
        <v>238</v>
      </c>
      <c r="S7721" t="s">
        <v>239</v>
      </c>
      <c r="T7721">
        <v>189</v>
      </c>
      <c r="U7721">
        <v>134</v>
      </c>
      <c r="V7721">
        <v>70.900000000000006</v>
      </c>
      <c r="W7721" t="s">
        <v>135</v>
      </c>
      <c r="X7721">
        <v>10410</v>
      </c>
      <c r="Y7721">
        <v>1394940</v>
      </c>
      <c r="Z7721">
        <v>29748</v>
      </c>
      <c r="AA7721">
        <v>60300</v>
      </c>
      <c r="AB7721">
        <v>1484988</v>
      </c>
      <c r="AC7721">
        <v>941425</v>
      </c>
      <c r="AD7721">
        <v>543563</v>
      </c>
      <c r="AE7721" t="s">
        <v>78</v>
      </c>
      <c r="AF7721" t="s">
        <v>78</v>
      </c>
      <c r="AG7721" t="s">
        <v>240</v>
      </c>
      <c r="AH7721" t="s">
        <v>144</v>
      </c>
      <c r="AI7721" t="s">
        <v>139</v>
      </c>
      <c r="AJ7721" t="str">
        <f t="shared" si="120"/>
        <v>Feb</v>
      </c>
    </row>
    <row r="7722" spans="1:36" x14ac:dyDescent="0.3">
      <c r="A7722" t="s">
        <v>16472</v>
      </c>
      <c r="B7722" s="33">
        <v>45836</v>
      </c>
      <c r="C7722" t="s">
        <v>96</v>
      </c>
      <c r="D7722" t="s">
        <v>16473</v>
      </c>
      <c r="E7722" t="s">
        <v>175</v>
      </c>
      <c r="F7722" t="s">
        <v>176</v>
      </c>
      <c r="G7722" t="s">
        <v>163</v>
      </c>
      <c r="H7722" t="s">
        <v>156</v>
      </c>
      <c r="I7722">
        <v>1062</v>
      </c>
      <c r="J7722" t="s">
        <v>357</v>
      </c>
      <c r="K7722" t="s">
        <v>918</v>
      </c>
      <c r="L7722" t="s">
        <v>336</v>
      </c>
      <c r="M7722" t="s">
        <v>3231</v>
      </c>
      <c r="N7722">
        <v>155</v>
      </c>
      <c r="O7722">
        <v>15</v>
      </c>
      <c r="P7722">
        <v>46</v>
      </c>
      <c r="Q7722" t="s">
        <v>76</v>
      </c>
      <c r="R7722" t="s">
        <v>238</v>
      </c>
      <c r="S7722" t="s">
        <v>239</v>
      </c>
      <c r="T7722">
        <v>180</v>
      </c>
      <c r="U7722">
        <v>166</v>
      </c>
      <c r="V7722">
        <v>92.22</v>
      </c>
      <c r="W7722" t="s">
        <v>133</v>
      </c>
      <c r="X7722">
        <v>9332</v>
      </c>
      <c r="Y7722">
        <v>1549112</v>
      </c>
      <c r="Z7722">
        <v>60092</v>
      </c>
      <c r="AA7722">
        <v>67562</v>
      </c>
      <c r="AB7722">
        <v>1676766</v>
      </c>
      <c r="AC7722">
        <v>1051946</v>
      </c>
      <c r="AD7722">
        <v>624820</v>
      </c>
      <c r="AE7722" t="s">
        <v>75</v>
      </c>
      <c r="AF7722" t="s">
        <v>81</v>
      </c>
      <c r="AG7722" t="s">
        <v>240</v>
      </c>
      <c r="AH7722" t="s">
        <v>144</v>
      </c>
      <c r="AI7722" t="s">
        <v>139</v>
      </c>
      <c r="AJ7722" t="str">
        <f t="shared" si="120"/>
        <v>Jun</v>
      </c>
    </row>
    <row r="7723" spans="1:36" x14ac:dyDescent="0.3">
      <c r="A7723" t="s">
        <v>16474</v>
      </c>
      <c r="B7723" s="33">
        <v>45803</v>
      </c>
      <c r="C7723" t="s">
        <v>99</v>
      </c>
      <c r="D7723" t="s">
        <v>16475</v>
      </c>
      <c r="E7723" t="s">
        <v>179</v>
      </c>
      <c r="F7723" t="s">
        <v>175</v>
      </c>
      <c r="G7723" t="s">
        <v>166</v>
      </c>
      <c r="H7723" t="s">
        <v>163</v>
      </c>
      <c r="I7723">
        <v>1823</v>
      </c>
      <c r="J7723" t="s">
        <v>744</v>
      </c>
      <c r="K7723" t="s">
        <v>955</v>
      </c>
      <c r="L7723" t="s">
        <v>708</v>
      </c>
      <c r="M7723" t="s">
        <v>1072</v>
      </c>
      <c r="N7723">
        <v>220</v>
      </c>
      <c r="O7723">
        <v>5</v>
      </c>
      <c r="P7723">
        <v>20</v>
      </c>
      <c r="Q7723" t="s">
        <v>73</v>
      </c>
      <c r="R7723" t="s">
        <v>238</v>
      </c>
      <c r="S7723" t="s">
        <v>239</v>
      </c>
      <c r="T7723">
        <v>220</v>
      </c>
      <c r="U7723">
        <v>156</v>
      </c>
      <c r="V7723">
        <v>70.91</v>
      </c>
      <c r="W7723" t="s">
        <v>133</v>
      </c>
      <c r="X7723">
        <v>6049</v>
      </c>
      <c r="Y7723">
        <v>943644</v>
      </c>
      <c r="Z7723">
        <v>69420</v>
      </c>
      <c r="AA7723">
        <v>39624</v>
      </c>
      <c r="AB7723">
        <v>1052688</v>
      </c>
      <c r="AC7723">
        <v>874133</v>
      </c>
      <c r="AD7723">
        <v>178555</v>
      </c>
      <c r="AE7723" t="s">
        <v>72</v>
      </c>
      <c r="AF7723" t="s">
        <v>75</v>
      </c>
      <c r="AG7723" t="s">
        <v>240</v>
      </c>
      <c r="AH7723" t="s">
        <v>147</v>
      </c>
      <c r="AI7723" t="s">
        <v>139</v>
      </c>
      <c r="AJ7723" t="str">
        <f t="shared" si="120"/>
        <v>May</v>
      </c>
    </row>
    <row r="7724" spans="1:36" x14ac:dyDescent="0.3">
      <c r="A7724" t="s">
        <v>16476</v>
      </c>
      <c r="B7724" s="33">
        <v>46008</v>
      </c>
      <c r="C7724" t="s">
        <v>93</v>
      </c>
      <c r="D7724" t="s">
        <v>6941</v>
      </c>
      <c r="E7724" t="s">
        <v>174</v>
      </c>
      <c r="F7724" t="s">
        <v>177</v>
      </c>
      <c r="G7724" t="s">
        <v>158</v>
      </c>
      <c r="H7724" t="s">
        <v>162</v>
      </c>
      <c r="I7724">
        <v>1258</v>
      </c>
      <c r="J7724" t="s">
        <v>477</v>
      </c>
      <c r="K7724" t="s">
        <v>3263</v>
      </c>
      <c r="L7724" t="s">
        <v>764</v>
      </c>
      <c r="M7724" t="s">
        <v>1394</v>
      </c>
      <c r="N7724">
        <v>169</v>
      </c>
      <c r="O7724">
        <v>7</v>
      </c>
      <c r="P7724">
        <v>12</v>
      </c>
      <c r="Q7724" t="s">
        <v>73</v>
      </c>
      <c r="R7724" t="s">
        <v>238</v>
      </c>
      <c r="S7724" t="s">
        <v>239</v>
      </c>
      <c r="T7724">
        <v>220</v>
      </c>
      <c r="U7724">
        <v>153</v>
      </c>
      <c r="V7724">
        <v>69.55</v>
      </c>
      <c r="W7724" t="s">
        <v>133</v>
      </c>
      <c r="X7724">
        <v>5432</v>
      </c>
      <c r="Y7724">
        <v>831096</v>
      </c>
      <c r="Z7724">
        <v>27693</v>
      </c>
      <c r="AA7724">
        <v>53856</v>
      </c>
      <c r="AB7724">
        <v>912645</v>
      </c>
      <c r="AC7724">
        <v>761630</v>
      </c>
      <c r="AD7724">
        <v>151015</v>
      </c>
      <c r="AE7724" t="s">
        <v>78</v>
      </c>
      <c r="AF7724" t="s">
        <v>78</v>
      </c>
      <c r="AG7724" t="s">
        <v>240</v>
      </c>
      <c r="AH7724" t="s">
        <v>144</v>
      </c>
      <c r="AI7724" t="s">
        <v>139</v>
      </c>
      <c r="AJ7724" t="str">
        <f t="shared" si="120"/>
        <v>Dec</v>
      </c>
    </row>
    <row r="7725" spans="1:36" x14ac:dyDescent="0.3">
      <c r="A7725" t="s">
        <v>16477</v>
      </c>
      <c r="B7725" s="33">
        <v>45838</v>
      </c>
      <c r="C7725" t="s">
        <v>98</v>
      </c>
      <c r="D7725" t="s">
        <v>16478</v>
      </c>
      <c r="E7725" t="s">
        <v>179</v>
      </c>
      <c r="F7725" t="s">
        <v>175</v>
      </c>
      <c r="G7725" t="s">
        <v>166</v>
      </c>
      <c r="H7725" t="s">
        <v>163</v>
      </c>
      <c r="I7725">
        <v>1338</v>
      </c>
      <c r="J7725" t="s">
        <v>1434</v>
      </c>
      <c r="K7725" t="s">
        <v>514</v>
      </c>
      <c r="N7725">
        <v>195</v>
      </c>
      <c r="O7725">
        <v>0</v>
      </c>
      <c r="P7725">
        <v>0</v>
      </c>
      <c r="Q7725" t="s">
        <v>67</v>
      </c>
      <c r="R7725" t="s">
        <v>245</v>
      </c>
      <c r="S7725" t="s">
        <v>121</v>
      </c>
      <c r="T7725">
        <v>180</v>
      </c>
      <c r="U7725">
        <v>0</v>
      </c>
      <c r="V7725">
        <v>0</v>
      </c>
      <c r="W7725" t="s">
        <v>135</v>
      </c>
      <c r="X7725">
        <v>6077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 t="s">
        <v>72</v>
      </c>
      <c r="AF7725" t="s">
        <v>75</v>
      </c>
      <c r="AG7725" t="s">
        <v>240</v>
      </c>
      <c r="AH7725" t="s">
        <v>144</v>
      </c>
      <c r="AI7725" t="s">
        <v>140</v>
      </c>
      <c r="AJ7725" t="str">
        <f t="shared" si="120"/>
        <v>Jun</v>
      </c>
    </row>
    <row r="7726" spans="1:36" x14ac:dyDescent="0.3">
      <c r="A7726" t="s">
        <v>16479</v>
      </c>
      <c r="B7726" s="33">
        <v>45743</v>
      </c>
      <c r="C7726" t="s">
        <v>95</v>
      </c>
      <c r="D7726" t="s">
        <v>16480</v>
      </c>
      <c r="E7726" t="s">
        <v>173</v>
      </c>
      <c r="F7726" t="s">
        <v>172</v>
      </c>
      <c r="G7726" t="s">
        <v>161</v>
      </c>
      <c r="H7726" t="s">
        <v>155</v>
      </c>
      <c r="I7726">
        <v>470</v>
      </c>
      <c r="J7726" t="s">
        <v>385</v>
      </c>
      <c r="K7726" t="s">
        <v>3858</v>
      </c>
      <c r="L7726" t="s">
        <v>1690</v>
      </c>
      <c r="M7726" t="s">
        <v>1264</v>
      </c>
      <c r="N7726">
        <v>79</v>
      </c>
      <c r="O7726">
        <v>20</v>
      </c>
      <c r="P7726">
        <v>9</v>
      </c>
      <c r="Q7726" t="s">
        <v>73</v>
      </c>
      <c r="R7726" t="s">
        <v>238</v>
      </c>
      <c r="S7726" t="s">
        <v>239</v>
      </c>
      <c r="T7726">
        <v>189</v>
      </c>
      <c r="U7726">
        <v>141</v>
      </c>
      <c r="V7726">
        <v>74.599999999999994</v>
      </c>
      <c r="W7726" t="s">
        <v>133</v>
      </c>
      <c r="X7726">
        <v>8796</v>
      </c>
      <c r="Y7726">
        <v>1240236</v>
      </c>
      <c r="Z7726">
        <v>48081</v>
      </c>
      <c r="AA7726">
        <v>84318</v>
      </c>
      <c r="AB7726">
        <v>1372635</v>
      </c>
      <c r="AC7726">
        <v>1033644</v>
      </c>
      <c r="AD7726">
        <v>338991</v>
      </c>
      <c r="AE7726" t="s">
        <v>78</v>
      </c>
      <c r="AF7726" t="s">
        <v>81</v>
      </c>
      <c r="AG7726" t="s">
        <v>240</v>
      </c>
      <c r="AH7726" t="s">
        <v>144</v>
      </c>
      <c r="AI7726" t="s">
        <v>139</v>
      </c>
      <c r="AJ7726" t="str">
        <f t="shared" si="120"/>
        <v>Mar</v>
      </c>
    </row>
    <row r="7727" spans="1:36" x14ac:dyDescent="0.3">
      <c r="A7727" t="s">
        <v>16481</v>
      </c>
      <c r="B7727" s="33">
        <v>45718</v>
      </c>
      <c r="C7727" t="s">
        <v>93</v>
      </c>
      <c r="D7727" t="s">
        <v>4833</v>
      </c>
      <c r="E7727" t="s">
        <v>172</v>
      </c>
      <c r="F7727" t="s">
        <v>176</v>
      </c>
      <c r="G7727" t="s">
        <v>155</v>
      </c>
      <c r="H7727" t="s">
        <v>156</v>
      </c>
      <c r="I7727">
        <v>1116</v>
      </c>
      <c r="J7727" t="s">
        <v>477</v>
      </c>
      <c r="K7727" t="s">
        <v>3263</v>
      </c>
      <c r="N7727">
        <v>169</v>
      </c>
      <c r="O7727">
        <v>0</v>
      </c>
      <c r="P7727">
        <v>0</v>
      </c>
      <c r="Q7727" t="s">
        <v>67</v>
      </c>
      <c r="R7727" t="s">
        <v>245</v>
      </c>
      <c r="S7727" t="s">
        <v>120</v>
      </c>
      <c r="T7727">
        <v>180</v>
      </c>
      <c r="U7727">
        <v>0</v>
      </c>
      <c r="V7727">
        <v>0</v>
      </c>
      <c r="W7727" t="s">
        <v>133</v>
      </c>
      <c r="X7727">
        <v>6813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 t="s">
        <v>81</v>
      </c>
      <c r="AF7727" t="s">
        <v>81</v>
      </c>
      <c r="AG7727" t="s">
        <v>240</v>
      </c>
      <c r="AH7727" t="s">
        <v>145</v>
      </c>
      <c r="AI7727" t="s">
        <v>139</v>
      </c>
      <c r="AJ7727" t="str">
        <f t="shared" si="120"/>
        <v>Mar</v>
      </c>
    </row>
    <row r="7728" spans="1:36" x14ac:dyDescent="0.3">
      <c r="A7728" t="s">
        <v>16482</v>
      </c>
      <c r="B7728" s="33">
        <v>45937</v>
      </c>
      <c r="C7728" t="s">
        <v>99</v>
      </c>
      <c r="D7728" t="s">
        <v>16483</v>
      </c>
      <c r="E7728" t="s">
        <v>178</v>
      </c>
      <c r="F7728" t="s">
        <v>173</v>
      </c>
      <c r="G7728" t="s">
        <v>157</v>
      </c>
      <c r="H7728" t="s">
        <v>161</v>
      </c>
      <c r="I7728">
        <v>475</v>
      </c>
      <c r="J7728" t="s">
        <v>744</v>
      </c>
      <c r="K7728" t="s">
        <v>1617</v>
      </c>
      <c r="L7728" t="s">
        <v>377</v>
      </c>
      <c r="M7728" t="s">
        <v>1617</v>
      </c>
      <c r="N7728">
        <v>85</v>
      </c>
      <c r="O7728">
        <v>0</v>
      </c>
      <c r="P7728">
        <v>-10</v>
      </c>
      <c r="Q7728" t="s">
        <v>70</v>
      </c>
      <c r="R7728" t="s">
        <v>238</v>
      </c>
      <c r="S7728" t="s">
        <v>239</v>
      </c>
      <c r="T7728">
        <v>180</v>
      </c>
      <c r="U7728">
        <v>124</v>
      </c>
      <c r="V7728">
        <v>68.89</v>
      </c>
      <c r="W7728" t="s">
        <v>134</v>
      </c>
      <c r="X7728">
        <v>6388</v>
      </c>
      <c r="Y7728">
        <v>792112</v>
      </c>
      <c r="Z7728">
        <v>27776</v>
      </c>
      <c r="AA7728">
        <v>15872</v>
      </c>
      <c r="AB7728">
        <v>835760</v>
      </c>
      <c r="AC7728">
        <v>496847</v>
      </c>
      <c r="AD7728">
        <v>338913</v>
      </c>
      <c r="AE7728" t="s">
        <v>75</v>
      </c>
      <c r="AF7728" t="s">
        <v>78</v>
      </c>
      <c r="AG7728" t="s">
        <v>240</v>
      </c>
      <c r="AH7728" t="s">
        <v>144</v>
      </c>
      <c r="AI7728" t="s">
        <v>140</v>
      </c>
      <c r="AJ7728" t="str">
        <f t="shared" si="120"/>
        <v>Oct</v>
      </c>
    </row>
    <row r="7729" spans="1:36" x14ac:dyDescent="0.3">
      <c r="A7729" t="s">
        <v>16484</v>
      </c>
      <c r="B7729" s="33">
        <v>45779</v>
      </c>
      <c r="C7729" t="s">
        <v>97</v>
      </c>
      <c r="D7729" t="s">
        <v>16485</v>
      </c>
      <c r="E7729" t="s">
        <v>179</v>
      </c>
      <c r="F7729" t="s">
        <v>176</v>
      </c>
      <c r="G7729" t="s">
        <v>166</v>
      </c>
      <c r="H7729" t="s">
        <v>156</v>
      </c>
      <c r="I7729">
        <v>904</v>
      </c>
      <c r="J7729" t="s">
        <v>381</v>
      </c>
      <c r="K7729" t="s">
        <v>621</v>
      </c>
      <c r="L7729" t="s">
        <v>304</v>
      </c>
      <c r="M7729" t="s">
        <v>2992</v>
      </c>
      <c r="N7729">
        <v>150</v>
      </c>
      <c r="O7729">
        <v>0</v>
      </c>
      <c r="P7729">
        <v>5</v>
      </c>
      <c r="Q7729" t="s">
        <v>70</v>
      </c>
      <c r="R7729" t="s">
        <v>238</v>
      </c>
      <c r="S7729" t="s">
        <v>239</v>
      </c>
      <c r="T7729">
        <v>220</v>
      </c>
      <c r="U7729">
        <v>157</v>
      </c>
      <c r="V7729">
        <v>71.36</v>
      </c>
      <c r="W7729" t="s">
        <v>134</v>
      </c>
      <c r="X7729">
        <v>9648</v>
      </c>
      <c r="Y7729">
        <v>1514736</v>
      </c>
      <c r="Z7729">
        <v>47885</v>
      </c>
      <c r="AA7729">
        <v>93729</v>
      </c>
      <c r="AB7729">
        <v>1656350</v>
      </c>
      <c r="AC7729">
        <v>1300244</v>
      </c>
      <c r="AD7729">
        <v>356106</v>
      </c>
      <c r="AE7729" t="s">
        <v>72</v>
      </c>
      <c r="AF7729" t="s">
        <v>81</v>
      </c>
      <c r="AG7729" t="s">
        <v>240</v>
      </c>
      <c r="AH7729" t="s">
        <v>144</v>
      </c>
      <c r="AI7729" t="s">
        <v>138</v>
      </c>
      <c r="AJ7729" t="str">
        <f t="shared" si="120"/>
        <v>May</v>
      </c>
    </row>
    <row r="7730" spans="1:36" x14ac:dyDescent="0.3">
      <c r="A7730" t="s">
        <v>16486</v>
      </c>
      <c r="B7730" s="33">
        <v>45885</v>
      </c>
      <c r="C7730" t="s">
        <v>96</v>
      </c>
      <c r="D7730" t="s">
        <v>16487</v>
      </c>
      <c r="E7730" t="s">
        <v>179</v>
      </c>
      <c r="F7730" t="s">
        <v>181</v>
      </c>
      <c r="G7730" t="s">
        <v>166</v>
      </c>
      <c r="H7730" t="s">
        <v>159</v>
      </c>
      <c r="I7730">
        <v>858</v>
      </c>
      <c r="J7730" t="s">
        <v>1510</v>
      </c>
      <c r="K7730" t="s">
        <v>2818</v>
      </c>
      <c r="N7730">
        <v>119</v>
      </c>
      <c r="O7730">
        <v>0</v>
      </c>
      <c r="P7730">
        <v>0</v>
      </c>
      <c r="Q7730" t="s">
        <v>67</v>
      </c>
      <c r="R7730" t="s">
        <v>245</v>
      </c>
      <c r="S7730" t="s">
        <v>122</v>
      </c>
      <c r="T7730">
        <v>180</v>
      </c>
      <c r="U7730">
        <v>0</v>
      </c>
      <c r="V7730">
        <v>0</v>
      </c>
      <c r="W7730" t="s">
        <v>133</v>
      </c>
      <c r="X7730">
        <v>10319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 t="s">
        <v>72</v>
      </c>
      <c r="AF7730" t="s">
        <v>81</v>
      </c>
      <c r="AG7730" t="s">
        <v>240</v>
      </c>
      <c r="AH7730" t="s">
        <v>144</v>
      </c>
      <c r="AI7730" t="s">
        <v>139</v>
      </c>
      <c r="AJ7730" t="str">
        <f t="shared" si="120"/>
        <v>Aug</v>
      </c>
    </row>
    <row r="7731" spans="1:36" x14ac:dyDescent="0.3">
      <c r="A7731" t="s">
        <v>16488</v>
      </c>
      <c r="B7731" s="33">
        <v>45763</v>
      </c>
      <c r="C7731" t="s">
        <v>97</v>
      </c>
      <c r="D7731" t="s">
        <v>16489</v>
      </c>
      <c r="E7731" t="s">
        <v>180</v>
      </c>
      <c r="F7731" t="s">
        <v>181</v>
      </c>
      <c r="G7731" t="s">
        <v>160</v>
      </c>
      <c r="H7731" t="s">
        <v>159</v>
      </c>
      <c r="I7731">
        <v>1330</v>
      </c>
      <c r="J7731" t="s">
        <v>1510</v>
      </c>
      <c r="K7731" t="s">
        <v>1026</v>
      </c>
      <c r="L7731" t="s">
        <v>304</v>
      </c>
      <c r="M7731" t="s">
        <v>1026</v>
      </c>
      <c r="N7731">
        <v>189</v>
      </c>
      <c r="O7731">
        <v>0</v>
      </c>
      <c r="P7731">
        <v>-10</v>
      </c>
      <c r="Q7731" t="s">
        <v>70</v>
      </c>
      <c r="R7731" t="s">
        <v>238</v>
      </c>
      <c r="S7731" t="s">
        <v>239</v>
      </c>
      <c r="T7731">
        <v>180</v>
      </c>
      <c r="U7731">
        <v>129</v>
      </c>
      <c r="V7731">
        <v>71.67</v>
      </c>
      <c r="W7731" t="s">
        <v>135</v>
      </c>
      <c r="X7731">
        <v>9302</v>
      </c>
      <c r="Y7731">
        <v>1199958</v>
      </c>
      <c r="Z7731">
        <v>49020</v>
      </c>
      <c r="AA7731">
        <v>77142</v>
      </c>
      <c r="AB7731">
        <v>1326120</v>
      </c>
      <c r="AC7731">
        <v>814676</v>
      </c>
      <c r="AD7731">
        <v>511444</v>
      </c>
      <c r="AE7731" t="s">
        <v>81</v>
      </c>
      <c r="AF7731" t="s">
        <v>81</v>
      </c>
      <c r="AG7731" t="s">
        <v>240</v>
      </c>
      <c r="AH7731" t="s">
        <v>144</v>
      </c>
      <c r="AI7731" t="s">
        <v>139</v>
      </c>
      <c r="AJ7731" t="str">
        <f t="shared" si="120"/>
        <v>Apr</v>
      </c>
    </row>
    <row r="7732" spans="1:36" x14ac:dyDescent="0.3">
      <c r="A7732" t="s">
        <v>16490</v>
      </c>
      <c r="B7732" s="33">
        <v>45928</v>
      </c>
      <c r="C7732" t="s">
        <v>98</v>
      </c>
      <c r="D7732" t="s">
        <v>16491</v>
      </c>
      <c r="E7732" t="s">
        <v>176</v>
      </c>
      <c r="F7732" t="s">
        <v>173</v>
      </c>
      <c r="G7732" t="s">
        <v>156</v>
      </c>
      <c r="H7732" t="s">
        <v>161</v>
      </c>
      <c r="I7732">
        <v>2016</v>
      </c>
      <c r="J7732" t="s">
        <v>357</v>
      </c>
      <c r="K7732" t="s">
        <v>1647</v>
      </c>
      <c r="N7732">
        <v>305</v>
      </c>
      <c r="O7732">
        <v>0</v>
      </c>
      <c r="P7732">
        <v>0</v>
      </c>
      <c r="Q7732" t="s">
        <v>67</v>
      </c>
      <c r="R7732" t="s">
        <v>245</v>
      </c>
      <c r="S7732" t="s">
        <v>120</v>
      </c>
      <c r="T7732">
        <v>220</v>
      </c>
      <c r="U7732">
        <v>0</v>
      </c>
      <c r="V7732">
        <v>0</v>
      </c>
      <c r="W7732" t="s">
        <v>133</v>
      </c>
      <c r="X7732">
        <v>7499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 t="s">
        <v>81</v>
      </c>
      <c r="AF7732" t="s">
        <v>78</v>
      </c>
      <c r="AG7732" t="s">
        <v>240</v>
      </c>
      <c r="AH7732" t="s">
        <v>144</v>
      </c>
      <c r="AI7732" t="s">
        <v>139</v>
      </c>
      <c r="AJ7732" t="str">
        <f t="shared" si="120"/>
        <v>Sep</v>
      </c>
    </row>
    <row r="7733" spans="1:36" x14ac:dyDescent="0.3">
      <c r="A7733" t="s">
        <v>16492</v>
      </c>
      <c r="B7733" s="33">
        <v>45960</v>
      </c>
      <c r="C7733" t="s">
        <v>98</v>
      </c>
      <c r="D7733" t="s">
        <v>16493</v>
      </c>
      <c r="E7733" t="s">
        <v>179</v>
      </c>
      <c r="F7733" t="s">
        <v>173</v>
      </c>
      <c r="G7733" t="s">
        <v>166</v>
      </c>
      <c r="H7733" t="s">
        <v>161</v>
      </c>
      <c r="I7733">
        <v>782</v>
      </c>
      <c r="J7733" t="s">
        <v>492</v>
      </c>
      <c r="K7733" t="s">
        <v>2741</v>
      </c>
      <c r="L7733" t="s">
        <v>1572</v>
      </c>
      <c r="M7733" t="s">
        <v>464</v>
      </c>
      <c r="N7733">
        <v>129</v>
      </c>
      <c r="O7733">
        <v>29</v>
      </c>
      <c r="P7733">
        <v>58</v>
      </c>
      <c r="Q7733" t="s">
        <v>76</v>
      </c>
      <c r="R7733" t="s">
        <v>238</v>
      </c>
      <c r="S7733" t="s">
        <v>239</v>
      </c>
      <c r="T7733">
        <v>189</v>
      </c>
      <c r="U7733">
        <v>150</v>
      </c>
      <c r="V7733">
        <v>79.37</v>
      </c>
      <c r="W7733" t="s">
        <v>133</v>
      </c>
      <c r="X7733">
        <v>8292</v>
      </c>
      <c r="Y7733">
        <v>1243800</v>
      </c>
      <c r="Z7733">
        <v>30000</v>
      </c>
      <c r="AA7733">
        <v>42150</v>
      </c>
      <c r="AB7733">
        <v>1315950</v>
      </c>
      <c r="AC7733">
        <v>1039865</v>
      </c>
      <c r="AD7733">
        <v>276085</v>
      </c>
      <c r="AE7733" t="s">
        <v>72</v>
      </c>
      <c r="AF7733" t="s">
        <v>78</v>
      </c>
      <c r="AG7733" t="s">
        <v>240</v>
      </c>
      <c r="AH7733" t="s">
        <v>145</v>
      </c>
      <c r="AI7733" t="s">
        <v>139</v>
      </c>
      <c r="AJ7733" t="str">
        <f t="shared" si="120"/>
        <v>Oct</v>
      </c>
    </row>
    <row r="7734" spans="1:36" x14ac:dyDescent="0.3">
      <c r="A7734" t="s">
        <v>16494</v>
      </c>
      <c r="B7734" s="33">
        <v>45817</v>
      </c>
      <c r="C7734" t="s">
        <v>93</v>
      </c>
      <c r="D7734" t="s">
        <v>16495</v>
      </c>
      <c r="E7734" t="s">
        <v>173</v>
      </c>
      <c r="F7734" t="s">
        <v>177</v>
      </c>
      <c r="G7734" t="s">
        <v>161</v>
      </c>
      <c r="H7734" t="s">
        <v>162</v>
      </c>
      <c r="I7734">
        <v>1673</v>
      </c>
      <c r="J7734" t="s">
        <v>474</v>
      </c>
      <c r="K7734" t="s">
        <v>2403</v>
      </c>
      <c r="L7734" t="s">
        <v>986</v>
      </c>
      <c r="M7734" t="s">
        <v>1767</v>
      </c>
      <c r="N7734">
        <v>224</v>
      </c>
      <c r="O7734">
        <v>19</v>
      </c>
      <c r="P7734">
        <v>21</v>
      </c>
      <c r="Q7734" t="s">
        <v>73</v>
      </c>
      <c r="R7734" t="s">
        <v>238</v>
      </c>
      <c r="S7734" t="s">
        <v>239</v>
      </c>
      <c r="T7734">
        <v>189</v>
      </c>
      <c r="U7734">
        <v>167</v>
      </c>
      <c r="V7734">
        <v>88.36</v>
      </c>
      <c r="W7734" t="s">
        <v>135</v>
      </c>
      <c r="X7734">
        <v>7170</v>
      </c>
      <c r="Y7734">
        <v>1197390</v>
      </c>
      <c r="Z7734">
        <v>70307</v>
      </c>
      <c r="AA7734">
        <v>128924</v>
      </c>
      <c r="AB7734">
        <v>1396621</v>
      </c>
      <c r="AC7734">
        <v>876570</v>
      </c>
      <c r="AD7734">
        <v>520051</v>
      </c>
      <c r="AE7734" t="s">
        <v>78</v>
      </c>
      <c r="AF7734" t="s">
        <v>78</v>
      </c>
      <c r="AG7734" t="s">
        <v>240</v>
      </c>
      <c r="AH7734" t="s">
        <v>144</v>
      </c>
      <c r="AI7734" t="s">
        <v>139</v>
      </c>
      <c r="AJ7734" t="str">
        <f t="shared" si="120"/>
        <v>Jun</v>
      </c>
    </row>
    <row r="7735" spans="1:36" x14ac:dyDescent="0.3">
      <c r="A7735" t="s">
        <v>16496</v>
      </c>
      <c r="B7735" s="33">
        <v>45807</v>
      </c>
      <c r="C7735" t="s">
        <v>95</v>
      </c>
      <c r="D7735" t="s">
        <v>16497</v>
      </c>
      <c r="E7735" t="s">
        <v>181</v>
      </c>
      <c r="F7735" t="s">
        <v>178</v>
      </c>
      <c r="G7735" t="s">
        <v>159</v>
      </c>
      <c r="H7735" t="s">
        <v>157</v>
      </c>
      <c r="I7735">
        <v>1157</v>
      </c>
      <c r="J7735" t="s">
        <v>408</v>
      </c>
      <c r="K7735" t="s">
        <v>3514</v>
      </c>
      <c r="L7735" t="s">
        <v>408</v>
      </c>
      <c r="M7735" t="s">
        <v>3514</v>
      </c>
      <c r="N7735">
        <v>176</v>
      </c>
      <c r="O7735">
        <v>0</v>
      </c>
      <c r="P7735">
        <v>-9</v>
      </c>
      <c r="Q7735" t="s">
        <v>70</v>
      </c>
      <c r="R7735" t="s">
        <v>238</v>
      </c>
      <c r="S7735" t="s">
        <v>239</v>
      </c>
      <c r="T7735">
        <v>180</v>
      </c>
      <c r="U7735">
        <v>136</v>
      </c>
      <c r="V7735">
        <v>75.56</v>
      </c>
      <c r="W7735" t="s">
        <v>133</v>
      </c>
      <c r="X7735">
        <v>8547</v>
      </c>
      <c r="Y7735">
        <v>1162392</v>
      </c>
      <c r="Z7735">
        <v>41072</v>
      </c>
      <c r="AA7735">
        <v>105400</v>
      </c>
      <c r="AB7735">
        <v>1308864</v>
      </c>
      <c r="AC7735">
        <v>1146121</v>
      </c>
      <c r="AD7735">
        <v>162743</v>
      </c>
      <c r="AE7735" t="s">
        <v>81</v>
      </c>
      <c r="AF7735" t="s">
        <v>75</v>
      </c>
      <c r="AG7735" t="s">
        <v>240</v>
      </c>
      <c r="AH7735" t="s">
        <v>144</v>
      </c>
      <c r="AI7735" t="s">
        <v>139</v>
      </c>
      <c r="AJ7735" t="str">
        <f t="shared" si="120"/>
        <v>May</v>
      </c>
    </row>
    <row r="7736" spans="1:36" x14ac:dyDescent="0.3">
      <c r="A7736" t="s">
        <v>16498</v>
      </c>
      <c r="B7736" s="33">
        <v>45664</v>
      </c>
      <c r="C7736" t="s">
        <v>93</v>
      </c>
      <c r="D7736" t="s">
        <v>6380</v>
      </c>
      <c r="E7736" t="s">
        <v>173</v>
      </c>
      <c r="F7736" t="s">
        <v>181</v>
      </c>
      <c r="G7736" t="s">
        <v>161</v>
      </c>
      <c r="H7736" t="s">
        <v>159</v>
      </c>
      <c r="I7736">
        <v>1928</v>
      </c>
      <c r="J7736" t="s">
        <v>385</v>
      </c>
      <c r="K7736" t="s">
        <v>1986</v>
      </c>
      <c r="L7736" t="s">
        <v>385</v>
      </c>
      <c r="M7736" t="s">
        <v>3893</v>
      </c>
      <c r="N7736">
        <v>292</v>
      </c>
      <c r="O7736">
        <v>0</v>
      </c>
      <c r="P7736">
        <v>2</v>
      </c>
      <c r="Q7736" t="s">
        <v>70</v>
      </c>
      <c r="R7736" t="s">
        <v>238</v>
      </c>
      <c r="S7736" t="s">
        <v>239</v>
      </c>
      <c r="T7736">
        <v>189</v>
      </c>
      <c r="U7736">
        <v>165</v>
      </c>
      <c r="V7736">
        <v>87.3</v>
      </c>
      <c r="W7736" t="s">
        <v>133</v>
      </c>
      <c r="X7736">
        <v>9175</v>
      </c>
      <c r="Y7736">
        <v>1513875</v>
      </c>
      <c r="Z7736">
        <v>88440</v>
      </c>
      <c r="AA7736">
        <v>89100</v>
      </c>
      <c r="AB7736">
        <v>1691415</v>
      </c>
      <c r="AC7736">
        <v>1016142</v>
      </c>
      <c r="AD7736">
        <v>675273</v>
      </c>
      <c r="AE7736" t="s">
        <v>78</v>
      </c>
      <c r="AF7736" t="s">
        <v>81</v>
      </c>
      <c r="AG7736" t="s">
        <v>240</v>
      </c>
      <c r="AH7736" t="s">
        <v>145</v>
      </c>
      <c r="AI7736" t="s">
        <v>139</v>
      </c>
      <c r="AJ7736" t="str">
        <f t="shared" si="120"/>
        <v>Jan</v>
      </c>
    </row>
    <row r="7737" spans="1:36" x14ac:dyDescent="0.3">
      <c r="A7737" t="s">
        <v>16499</v>
      </c>
      <c r="B7737" s="33">
        <v>45691</v>
      </c>
      <c r="C7737" t="s">
        <v>93</v>
      </c>
      <c r="D7737" t="s">
        <v>16500</v>
      </c>
      <c r="E7737" t="s">
        <v>178</v>
      </c>
      <c r="F7737" t="s">
        <v>179</v>
      </c>
      <c r="G7737" t="s">
        <v>157</v>
      </c>
      <c r="H7737" t="s">
        <v>166</v>
      </c>
      <c r="I7737">
        <v>1210</v>
      </c>
      <c r="J7737" t="s">
        <v>1510</v>
      </c>
      <c r="K7737" t="s">
        <v>964</v>
      </c>
      <c r="L7737" t="s">
        <v>1381</v>
      </c>
      <c r="M7737" t="s">
        <v>2133</v>
      </c>
      <c r="N7737">
        <v>194</v>
      </c>
      <c r="O7737">
        <v>19</v>
      </c>
      <c r="P7737">
        <v>36</v>
      </c>
      <c r="Q7737" t="s">
        <v>76</v>
      </c>
      <c r="R7737" t="s">
        <v>238</v>
      </c>
      <c r="S7737" t="s">
        <v>239</v>
      </c>
      <c r="T7737">
        <v>180</v>
      </c>
      <c r="U7737">
        <v>110</v>
      </c>
      <c r="V7737">
        <v>61.11</v>
      </c>
      <c r="W7737" t="s">
        <v>133</v>
      </c>
      <c r="X7737">
        <v>9231</v>
      </c>
      <c r="Y7737">
        <v>1015410</v>
      </c>
      <c r="Z7737">
        <v>30140</v>
      </c>
      <c r="AA7737">
        <v>48620</v>
      </c>
      <c r="AB7737">
        <v>1094170</v>
      </c>
      <c r="AC7737">
        <v>643455</v>
      </c>
      <c r="AD7737">
        <v>450715</v>
      </c>
      <c r="AE7737" t="s">
        <v>75</v>
      </c>
      <c r="AF7737" t="s">
        <v>72</v>
      </c>
      <c r="AG7737" t="s">
        <v>240</v>
      </c>
      <c r="AH7737" t="s">
        <v>146</v>
      </c>
      <c r="AI7737" t="s">
        <v>139</v>
      </c>
      <c r="AJ7737" t="str">
        <f t="shared" si="120"/>
        <v>Feb</v>
      </c>
    </row>
    <row r="7738" spans="1:36" x14ac:dyDescent="0.3">
      <c r="A7738" t="s">
        <v>16501</v>
      </c>
      <c r="B7738" s="33">
        <v>45672</v>
      </c>
      <c r="C7738" t="s">
        <v>99</v>
      </c>
      <c r="D7738" t="s">
        <v>16502</v>
      </c>
      <c r="E7738" t="s">
        <v>180</v>
      </c>
      <c r="F7738" t="s">
        <v>177</v>
      </c>
      <c r="G7738" t="s">
        <v>160</v>
      </c>
      <c r="H7738" t="s">
        <v>162</v>
      </c>
      <c r="I7738">
        <v>1349</v>
      </c>
      <c r="J7738" t="s">
        <v>529</v>
      </c>
      <c r="K7738" t="s">
        <v>659</v>
      </c>
      <c r="L7738" t="s">
        <v>2116</v>
      </c>
      <c r="M7738" t="s">
        <v>1965</v>
      </c>
      <c r="N7738">
        <v>186</v>
      </c>
      <c r="O7738">
        <v>5</v>
      </c>
      <c r="P7738">
        <v>26</v>
      </c>
      <c r="Q7738" t="s">
        <v>73</v>
      </c>
      <c r="R7738" t="s">
        <v>238</v>
      </c>
      <c r="S7738" t="s">
        <v>239</v>
      </c>
      <c r="T7738">
        <v>180</v>
      </c>
      <c r="U7738">
        <v>126</v>
      </c>
      <c r="V7738">
        <v>70</v>
      </c>
      <c r="W7738" t="s">
        <v>133</v>
      </c>
      <c r="X7738">
        <v>10762</v>
      </c>
      <c r="Y7738">
        <v>1356012</v>
      </c>
      <c r="Z7738">
        <v>38934</v>
      </c>
      <c r="AA7738">
        <v>67410</v>
      </c>
      <c r="AB7738">
        <v>1462356</v>
      </c>
      <c r="AC7738">
        <v>1139601</v>
      </c>
      <c r="AD7738">
        <v>322755</v>
      </c>
      <c r="AE7738" t="s">
        <v>81</v>
      </c>
      <c r="AF7738" t="s">
        <v>78</v>
      </c>
      <c r="AG7738" t="s">
        <v>240</v>
      </c>
      <c r="AH7738" t="s">
        <v>146</v>
      </c>
      <c r="AI7738" t="s">
        <v>139</v>
      </c>
      <c r="AJ7738" t="str">
        <f t="shared" si="120"/>
        <v>Jan</v>
      </c>
    </row>
    <row r="7739" spans="1:36" x14ac:dyDescent="0.3">
      <c r="A7739" t="s">
        <v>16503</v>
      </c>
      <c r="B7739" s="33">
        <v>45876</v>
      </c>
      <c r="C7739" t="s">
        <v>96</v>
      </c>
      <c r="D7739" t="s">
        <v>16504</v>
      </c>
      <c r="E7739" t="s">
        <v>176</v>
      </c>
      <c r="F7739" t="s">
        <v>177</v>
      </c>
      <c r="G7739" t="s">
        <v>156</v>
      </c>
      <c r="H7739" t="s">
        <v>162</v>
      </c>
      <c r="I7739">
        <v>590</v>
      </c>
      <c r="J7739" t="s">
        <v>264</v>
      </c>
      <c r="K7739" t="s">
        <v>1852</v>
      </c>
      <c r="L7739" t="s">
        <v>363</v>
      </c>
      <c r="M7739" t="s">
        <v>1051</v>
      </c>
      <c r="N7739">
        <v>88</v>
      </c>
      <c r="O7739">
        <v>24</v>
      </c>
      <c r="P7739">
        <v>21</v>
      </c>
      <c r="Q7739" t="s">
        <v>73</v>
      </c>
      <c r="R7739" t="s">
        <v>238</v>
      </c>
      <c r="S7739" t="s">
        <v>239</v>
      </c>
      <c r="T7739">
        <v>180</v>
      </c>
      <c r="U7739">
        <v>156</v>
      </c>
      <c r="V7739">
        <v>86.67</v>
      </c>
      <c r="W7739" t="s">
        <v>133</v>
      </c>
      <c r="X7739">
        <v>5286</v>
      </c>
      <c r="Y7739">
        <v>824616</v>
      </c>
      <c r="Z7739">
        <v>59592</v>
      </c>
      <c r="AA7739">
        <v>101244</v>
      </c>
      <c r="AB7739">
        <v>985452</v>
      </c>
      <c r="AC7739">
        <v>752651</v>
      </c>
      <c r="AD7739">
        <v>232801</v>
      </c>
      <c r="AE7739" t="s">
        <v>81</v>
      </c>
      <c r="AF7739" t="s">
        <v>78</v>
      </c>
      <c r="AG7739" t="s">
        <v>240</v>
      </c>
      <c r="AH7739" t="s">
        <v>146</v>
      </c>
      <c r="AI7739" t="s">
        <v>139</v>
      </c>
      <c r="AJ7739" t="str">
        <f t="shared" si="120"/>
        <v>Aug</v>
      </c>
    </row>
    <row r="7740" spans="1:36" x14ac:dyDescent="0.3">
      <c r="A7740" t="s">
        <v>16505</v>
      </c>
      <c r="B7740" s="33">
        <v>45895</v>
      </c>
      <c r="C7740" t="s">
        <v>96</v>
      </c>
      <c r="D7740" t="s">
        <v>16506</v>
      </c>
      <c r="E7740" t="s">
        <v>176</v>
      </c>
      <c r="F7740" t="s">
        <v>173</v>
      </c>
      <c r="G7740" t="s">
        <v>156</v>
      </c>
      <c r="H7740" t="s">
        <v>161</v>
      </c>
      <c r="I7740">
        <v>746</v>
      </c>
      <c r="J7740" t="s">
        <v>971</v>
      </c>
      <c r="K7740" t="s">
        <v>1077</v>
      </c>
      <c r="L7740" t="s">
        <v>385</v>
      </c>
      <c r="M7740" t="s">
        <v>728</v>
      </c>
      <c r="N7740">
        <v>130</v>
      </c>
      <c r="O7740">
        <v>0</v>
      </c>
      <c r="P7740">
        <v>4</v>
      </c>
      <c r="Q7740" t="s">
        <v>70</v>
      </c>
      <c r="R7740" t="s">
        <v>238</v>
      </c>
      <c r="S7740" t="s">
        <v>239</v>
      </c>
      <c r="T7740">
        <v>180</v>
      </c>
      <c r="U7740">
        <v>138</v>
      </c>
      <c r="V7740">
        <v>76.67</v>
      </c>
      <c r="W7740" t="s">
        <v>133</v>
      </c>
      <c r="X7740">
        <v>8206</v>
      </c>
      <c r="Y7740">
        <v>1132428</v>
      </c>
      <c r="Z7740">
        <v>34362</v>
      </c>
      <c r="AA7740">
        <v>18078</v>
      </c>
      <c r="AB7740">
        <v>1184868</v>
      </c>
      <c r="AC7740">
        <v>740148</v>
      </c>
      <c r="AD7740">
        <v>444720</v>
      </c>
      <c r="AE7740" t="s">
        <v>81</v>
      </c>
      <c r="AF7740" t="s">
        <v>78</v>
      </c>
      <c r="AG7740" t="s">
        <v>240</v>
      </c>
      <c r="AH7740" t="s">
        <v>145</v>
      </c>
      <c r="AI7740" t="s">
        <v>140</v>
      </c>
      <c r="AJ7740" t="str">
        <f t="shared" si="120"/>
        <v>Aug</v>
      </c>
    </row>
    <row r="7741" spans="1:36" x14ac:dyDescent="0.3">
      <c r="A7741" t="s">
        <v>16507</v>
      </c>
      <c r="B7741" s="33">
        <v>45865</v>
      </c>
      <c r="C7741" t="s">
        <v>95</v>
      </c>
      <c r="D7741" t="s">
        <v>16508</v>
      </c>
      <c r="E7741" t="s">
        <v>176</v>
      </c>
      <c r="F7741" t="s">
        <v>174</v>
      </c>
      <c r="G7741" t="s">
        <v>156</v>
      </c>
      <c r="H7741" t="s">
        <v>158</v>
      </c>
      <c r="I7741">
        <v>2379</v>
      </c>
      <c r="J7741" t="s">
        <v>482</v>
      </c>
      <c r="K7741" t="s">
        <v>16509</v>
      </c>
      <c r="L7741" t="s">
        <v>2029</v>
      </c>
      <c r="M7741" t="s">
        <v>16510</v>
      </c>
      <c r="N7741">
        <v>346</v>
      </c>
      <c r="O7741">
        <v>38</v>
      </c>
      <c r="P7741">
        <v>26</v>
      </c>
      <c r="Q7741" t="s">
        <v>73</v>
      </c>
      <c r="R7741" t="s">
        <v>238</v>
      </c>
      <c r="S7741" t="s">
        <v>239</v>
      </c>
      <c r="T7741">
        <v>150</v>
      </c>
      <c r="U7741">
        <v>117</v>
      </c>
      <c r="V7741">
        <v>78</v>
      </c>
      <c r="W7741" t="s">
        <v>133</v>
      </c>
      <c r="X7741">
        <v>10025</v>
      </c>
      <c r="Y7741">
        <v>1172925</v>
      </c>
      <c r="Z7741">
        <v>37557</v>
      </c>
      <c r="AA7741">
        <v>16614</v>
      </c>
      <c r="AB7741">
        <v>1227096</v>
      </c>
      <c r="AC7741">
        <v>761629</v>
      </c>
      <c r="AD7741">
        <v>465467</v>
      </c>
      <c r="AE7741" t="s">
        <v>81</v>
      </c>
      <c r="AF7741" t="s">
        <v>78</v>
      </c>
      <c r="AG7741" t="s">
        <v>240</v>
      </c>
      <c r="AH7741" t="s">
        <v>145</v>
      </c>
      <c r="AI7741" t="s">
        <v>139</v>
      </c>
      <c r="AJ7741" t="str">
        <f t="shared" si="120"/>
        <v>Jul</v>
      </c>
    </row>
    <row r="7742" spans="1:36" x14ac:dyDescent="0.3">
      <c r="A7742" t="s">
        <v>16511</v>
      </c>
      <c r="B7742" s="33">
        <v>45831</v>
      </c>
      <c r="C7742" t="s">
        <v>93</v>
      </c>
      <c r="D7742" t="s">
        <v>16512</v>
      </c>
      <c r="E7742" t="s">
        <v>172</v>
      </c>
      <c r="F7742" t="s">
        <v>181</v>
      </c>
      <c r="G7742" t="s">
        <v>155</v>
      </c>
      <c r="H7742" t="s">
        <v>159</v>
      </c>
      <c r="I7742">
        <v>1451</v>
      </c>
      <c r="J7742" t="s">
        <v>275</v>
      </c>
      <c r="K7742" t="s">
        <v>286</v>
      </c>
      <c r="L7742" t="s">
        <v>626</v>
      </c>
      <c r="M7742" t="s">
        <v>625</v>
      </c>
      <c r="N7742">
        <v>210</v>
      </c>
      <c r="O7742">
        <v>0</v>
      </c>
      <c r="P7742">
        <v>3</v>
      </c>
      <c r="Q7742" t="s">
        <v>70</v>
      </c>
      <c r="R7742" t="s">
        <v>238</v>
      </c>
      <c r="S7742" t="s">
        <v>239</v>
      </c>
      <c r="T7742">
        <v>220</v>
      </c>
      <c r="U7742">
        <v>139</v>
      </c>
      <c r="V7742">
        <v>63.18</v>
      </c>
      <c r="W7742" t="s">
        <v>133</v>
      </c>
      <c r="X7742">
        <v>4241</v>
      </c>
      <c r="Y7742">
        <v>589499</v>
      </c>
      <c r="Z7742">
        <v>38364</v>
      </c>
      <c r="AA7742">
        <v>58936</v>
      </c>
      <c r="AB7742">
        <v>686799</v>
      </c>
      <c r="AC7742">
        <v>585809</v>
      </c>
      <c r="AD7742">
        <v>100990</v>
      </c>
      <c r="AE7742" t="s">
        <v>81</v>
      </c>
      <c r="AF7742" t="s">
        <v>81</v>
      </c>
      <c r="AG7742" t="s">
        <v>240</v>
      </c>
      <c r="AH7742" t="s">
        <v>146</v>
      </c>
      <c r="AI7742" t="s">
        <v>139</v>
      </c>
      <c r="AJ7742" t="str">
        <f t="shared" si="120"/>
        <v>Jun</v>
      </c>
    </row>
    <row r="7743" spans="1:36" x14ac:dyDescent="0.3">
      <c r="A7743" t="s">
        <v>16513</v>
      </c>
      <c r="B7743" s="33">
        <v>45805</v>
      </c>
      <c r="C7743" t="s">
        <v>96</v>
      </c>
      <c r="D7743" t="s">
        <v>16514</v>
      </c>
      <c r="E7743" t="s">
        <v>173</v>
      </c>
      <c r="F7743" t="s">
        <v>179</v>
      </c>
      <c r="G7743" t="s">
        <v>161</v>
      </c>
      <c r="H7743" t="s">
        <v>166</v>
      </c>
      <c r="I7743">
        <v>388</v>
      </c>
      <c r="J7743" t="s">
        <v>459</v>
      </c>
      <c r="K7743" t="s">
        <v>3188</v>
      </c>
      <c r="L7743" t="s">
        <v>459</v>
      </c>
      <c r="M7743" t="s">
        <v>555</v>
      </c>
      <c r="N7743">
        <v>72</v>
      </c>
      <c r="O7743">
        <v>0</v>
      </c>
      <c r="P7743">
        <v>34</v>
      </c>
      <c r="Q7743" t="s">
        <v>76</v>
      </c>
      <c r="R7743" t="s">
        <v>238</v>
      </c>
      <c r="S7743" t="s">
        <v>239</v>
      </c>
      <c r="T7743">
        <v>150</v>
      </c>
      <c r="U7743">
        <v>124</v>
      </c>
      <c r="V7743">
        <v>82.67</v>
      </c>
      <c r="W7743" t="s">
        <v>133</v>
      </c>
      <c r="X7743">
        <v>7576</v>
      </c>
      <c r="Y7743">
        <v>939424</v>
      </c>
      <c r="Z7743">
        <v>64728</v>
      </c>
      <c r="AA7743">
        <v>43772</v>
      </c>
      <c r="AB7743">
        <v>1047924</v>
      </c>
      <c r="AC7743">
        <v>735589</v>
      </c>
      <c r="AD7743">
        <v>312335</v>
      </c>
      <c r="AE7743" t="s">
        <v>78</v>
      </c>
      <c r="AF7743" t="s">
        <v>72</v>
      </c>
      <c r="AG7743" t="s">
        <v>240</v>
      </c>
      <c r="AH7743" t="s">
        <v>146</v>
      </c>
      <c r="AI7743" t="s">
        <v>139</v>
      </c>
      <c r="AJ7743" t="str">
        <f t="shared" si="120"/>
        <v>May</v>
      </c>
    </row>
    <row r="7744" spans="1:36" x14ac:dyDescent="0.3">
      <c r="A7744" t="s">
        <v>16515</v>
      </c>
      <c r="B7744" s="33">
        <v>45826</v>
      </c>
      <c r="C7744" t="s">
        <v>98</v>
      </c>
      <c r="D7744" t="s">
        <v>16516</v>
      </c>
      <c r="E7744" t="s">
        <v>180</v>
      </c>
      <c r="F7744" t="s">
        <v>175</v>
      </c>
      <c r="G7744" t="s">
        <v>160</v>
      </c>
      <c r="H7744" t="s">
        <v>163</v>
      </c>
      <c r="I7744">
        <v>1840</v>
      </c>
      <c r="J7744" t="s">
        <v>1510</v>
      </c>
      <c r="K7744" t="s">
        <v>1436</v>
      </c>
      <c r="L7744" t="s">
        <v>1126</v>
      </c>
      <c r="M7744" t="s">
        <v>2523</v>
      </c>
      <c r="N7744">
        <v>236</v>
      </c>
      <c r="O7744">
        <v>31</v>
      </c>
      <c r="P7744">
        <v>12</v>
      </c>
      <c r="Q7744" t="s">
        <v>73</v>
      </c>
      <c r="R7744" t="s">
        <v>238</v>
      </c>
      <c r="S7744" t="s">
        <v>239</v>
      </c>
      <c r="T7744">
        <v>220</v>
      </c>
      <c r="U7744">
        <v>164</v>
      </c>
      <c r="V7744">
        <v>74.55</v>
      </c>
      <c r="W7744" t="s">
        <v>135</v>
      </c>
      <c r="X7744">
        <v>7741</v>
      </c>
      <c r="Y7744">
        <v>1269524</v>
      </c>
      <c r="Z7744">
        <v>84296</v>
      </c>
      <c r="AA7744">
        <v>38212</v>
      </c>
      <c r="AB7744">
        <v>1392032</v>
      </c>
      <c r="AC7744">
        <v>1014517</v>
      </c>
      <c r="AD7744">
        <v>377515</v>
      </c>
      <c r="AE7744" t="s">
        <v>81</v>
      </c>
      <c r="AF7744" t="s">
        <v>75</v>
      </c>
      <c r="AG7744" t="s">
        <v>240</v>
      </c>
      <c r="AH7744" t="s">
        <v>144</v>
      </c>
      <c r="AI7744" t="s">
        <v>139</v>
      </c>
      <c r="AJ7744" t="str">
        <f t="shared" si="120"/>
        <v>Jun</v>
      </c>
    </row>
    <row r="7745" spans="1:36" x14ac:dyDescent="0.3">
      <c r="A7745" t="s">
        <v>16517</v>
      </c>
      <c r="B7745" s="33">
        <v>45862</v>
      </c>
      <c r="C7745" t="s">
        <v>98</v>
      </c>
      <c r="D7745" t="s">
        <v>16518</v>
      </c>
      <c r="E7745" t="s">
        <v>178</v>
      </c>
      <c r="F7745" t="s">
        <v>174</v>
      </c>
      <c r="G7745" t="s">
        <v>157</v>
      </c>
      <c r="H7745" t="s">
        <v>158</v>
      </c>
      <c r="I7745">
        <v>1977</v>
      </c>
      <c r="J7745" t="s">
        <v>1434</v>
      </c>
      <c r="K7745" t="s">
        <v>3103</v>
      </c>
      <c r="L7745" t="s">
        <v>683</v>
      </c>
      <c r="M7745" t="s">
        <v>505</v>
      </c>
      <c r="N7745">
        <v>238</v>
      </c>
      <c r="O7745">
        <v>25</v>
      </c>
      <c r="P7745">
        <v>11</v>
      </c>
      <c r="Q7745" t="s">
        <v>73</v>
      </c>
      <c r="R7745" t="s">
        <v>238</v>
      </c>
      <c r="S7745" t="s">
        <v>239</v>
      </c>
      <c r="T7745">
        <v>189</v>
      </c>
      <c r="U7745">
        <v>143</v>
      </c>
      <c r="V7745">
        <v>75.66</v>
      </c>
      <c r="W7745" t="s">
        <v>133</v>
      </c>
      <c r="X7745">
        <v>6825</v>
      </c>
      <c r="Y7745">
        <v>975975</v>
      </c>
      <c r="Z7745">
        <v>66781</v>
      </c>
      <c r="AA7745">
        <v>69355</v>
      </c>
      <c r="AB7745">
        <v>1112111</v>
      </c>
      <c r="AC7745">
        <v>951666</v>
      </c>
      <c r="AD7745">
        <v>160445</v>
      </c>
      <c r="AE7745" t="s">
        <v>75</v>
      </c>
      <c r="AF7745" t="s">
        <v>78</v>
      </c>
      <c r="AG7745" t="s">
        <v>240</v>
      </c>
      <c r="AH7745" t="s">
        <v>144</v>
      </c>
      <c r="AI7745" t="s">
        <v>138</v>
      </c>
      <c r="AJ7745" t="str">
        <f t="shared" si="120"/>
        <v>Jul</v>
      </c>
    </row>
    <row r="7746" spans="1:36" x14ac:dyDescent="0.3">
      <c r="A7746" t="s">
        <v>16519</v>
      </c>
      <c r="B7746" s="33">
        <v>45871</v>
      </c>
      <c r="C7746" t="s">
        <v>98</v>
      </c>
      <c r="D7746" t="s">
        <v>16520</v>
      </c>
      <c r="E7746" t="s">
        <v>172</v>
      </c>
      <c r="F7746" t="s">
        <v>180</v>
      </c>
      <c r="G7746" t="s">
        <v>155</v>
      </c>
      <c r="H7746" t="s">
        <v>160</v>
      </c>
      <c r="I7746">
        <v>931</v>
      </c>
      <c r="J7746" t="s">
        <v>1510</v>
      </c>
      <c r="K7746" t="s">
        <v>928</v>
      </c>
      <c r="N7746">
        <v>146</v>
      </c>
      <c r="O7746">
        <v>0</v>
      </c>
      <c r="P7746">
        <v>0</v>
      </c>
      <c r="Q7746" t="s">
        <v>67</v>
      </c>
      <c r="R7746" t="s">
        <v>245</v>
      </c>
      <c r="S7746" t="s">
        <v>122</v>
      </c>
      <c r="T7746">
        <v>180</v>
      </c>
      <c r="U7746">
        <v>0</v>
      </c>
      <c r="V7746">
        <v>0</v>
      </c>
      <c r="W7746" t="s">
        <v>133</v>
      </c>
      <c r="X7746">
        <v>6621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 t="s">
        <v>81</v>
      </c>
      <c r="AF7746" t="s">
        <v>81</v>
      </c>
      <c r="AG7746" t="s">
        <v>240</v>
      </c>
      <c r="AH7746" t="s">
        <v>144</v>
      </c>
      <c r="AI7746" t="s">
        <v>139</v>
      </c>
      <c r="AJ7746" t="str">
        <f t="shared" ref="AJ7746:AJ7809" si="121">TEXT(B7746,"mmm")</f>
        <v>Aug</v>
      </c>
    </row>
    <row r="7747" spans="1:36" x14ac:dyDescent="0.3">
      <c r="A7747" t="s">
        <v>16521</v>
      </c>
      <c r="B7747" s="33">
        <v>45807</v>
      </c>
      <c r="C7747" t="s">
        <v>93</v>
      </c>
      <c r="D7747" t="s">
        <v>16522</v>
      </c>
      <c r="E7747" t="s">
        <v>176</v>
      </c>
      <c r="F7747" t="s">
        <v>174</v>
      </c>
      <c r="G7747" t="s">
        <v>156</v>
      </c>
      <c r="H7747" t="s">
        <v>158</v>
      </c>
      <c r="I7747">
        <v>1224</v>
      </c>
      <c r="J7747" t="s">
        <v>566</v>
      </c>
      <c r="K7747" t="s">
        <v>369</v>
      </c>
      <c r="L7747" t="s">
        <v>376</v>
      </c>
      <c r="M7747" t="s">
        <v>5990</v>
      </c>
      <c r="N7747">
        <v>186</v>
      </c>
      <c r="O7747">
        <v>34</v>
      </c>
      <c r="P7747">
        <v>32</v>
      </c>
      <c r="Q7747" t="s">
        <v>76</v>
      </c>
      <c r="R7747" t="s">
        <v>238</v>
      </c>
      <c r="S7747" t="s">
        <v>239</v>
      </c>
      <c r="T7747">
        <v>220</v>
      </c>
      <c r="U7747">
        <v>193</v>
      </c>
      <c r="V7747">
        <v>87.73</v>
      </c>
      <c r="W7747" t="s">
        <v>133</v>
      </c>
      <c r="X7747">
        <v>10103</v>
      </c>
      <c r="Y7747">
        <v>1949879</v>
      </c>
      <c r="Z7747">
        <v>93026</v>
      </c>
      <c r="AA7747">
        <v>40916</v>
      </c>
      <c r="AB7747">
        <v>2083821</v>
      </c>
      <c r="AC7747">
        <v>1363000</v>
      </c>
      <c r="AD7747">
        <v>720821</v>
      </c>
      <c r="AE7747" t="s">
        <v>81</v>
      </c>
      <c r="AF7747" t="s">
        <v>78</v>
      </c>
      <c r="AG7747" t="s">
        <v>240</v>
      </c>
      <c r="AH7747" t="s">
        <v>144</v>
      </c>
      <c r="AI7747" t="s">
        <v>139</v>
      </c>
      <c r="AJ7747" t="str">
        <f t="shared" si="121"/>
        <v>May</v>
      </c>
    </row>
    <row r="7748" spans="1:36" x14ac:dyDescent="0.3">
      <c r="A7748" t="s">
        <v>16523</v>
      </c>
      <c r="B7748" s="33">
        <v>45814</v>
      </c>
      <c r="C7748" t="s">
        <v>98</v>
      </c>
      <c r="D7748" t="s">
        <v>16524</v>
      </c>
      <c r="E7748" t="s">
        <v>172</v>
      </c>
      <c r="F7748" t="s">
        <v>180</v>
      </c>
      <c r="G7748" t="s">
        <v>155</v>
      </c>
      <c r="H7748" t="s">
        <v>160</v>
      </c>
      <c r="I7748">
        <v>1546</v>
      </c>
      <c r="J7748" t="s">
        <v>477</v>
      </c>
      <c r="K7748" t="s">
        <v>567</v>
      </c>
      <c r="L7748" t="s">
        <v>477</v>
      </c>
      <c r="M7748" t="s">
        <v>3106</v>
      </c>
      <c r="N7748">
        <v>206</v>
      </c>
      <c r="O7748">
        <v>0</v>
      </c>
      <c r="P7748">
        <v>14</v>
      </c>
      <c r="Q7748" t="s">
        <v>73</v>
      </c>
      <c r="R7748" t="s">
        <v>238</v>
      </c>
      <c r="S7748" t="s">
        <v>239</v>
      </c>
      <c r="T7748">
        <v>186</v>
      </c>
      <c r="U7748">
        <v>113</v>
      </c>
      <c r="V7748">
        <v>60.75</v>
      </c>
      <c r="W7748" t="s">
        <v>133</v>
      </c>
      <c r="X7748">
        <v>7982</v>
      </c>
      <c r="Y7748">
        <v>901966</v>
      </c>
      <c r="Z7748">
        <v>52997</v>
      </c>
      <c r="AA7748">
        <v>49607</v>
      </c>
      <c r="AB7748">
        <v>1004570</v>
      </c>
      <c r="AC7748">
        <v>659182</v>
      </c>
      <c r="AD7748">
        <v>345388</v>
      </c>
      <c r="AE7748" t="s">
        <v>81</v>
      </c>
      <c r="AF7748" t="s">
        <v>81</v>
      </c>
      <c r="AG7748" t="s">
        <v>240</v>
      </c>
      <c r="AH7748" t="s">
        <v>144</v>
      </c>
      <c r="AI7748" t="s">
        <v>139</v>
      </c>
      <c r="AJ7748" t="str">
        <f t="shared" si="121"/>
        <v>Jun</v>
      </c>
    </row>
    <row r="7749" spans="1:36" x14ac:dyDescent="0.3">
      <c r="A7749" t="s">
        <v>16525</v>
      </c>
      <c r="B7749" s="33">
        <v>45730</v>
      </c>
      <c r="C7749" t="s">
        <v>98</v>
      </c>
      <c r="D7749" t="s">
        <v>16526</v>
      </c>
      <c r="E7749" t="s">
        <v>175</v>
      </c>
      <c r="F7749" t="s">
        <v>178</v>
      </c>
      <c r="G7749" t="s">
        <v>163</v>
      </c>
      <c r="H7749" t="s">
        <v>157</v>
      </c>
      <c r="I7749">
        <v>462</v>
      </c>
      <c r="J7749" t="s">
        <v>633</v>
      </c>
      <c r="K7749" t="s">
        <v>928</v>
      </c>
      <c r="L7749" t="s">
        <v>536</v>
      </c>
      <c r="M7749" t="s">
        <v>2841</v>
      </c>
      <c r="N7749">
        <v>86</v>
      </c>
      <c r="O7749">
        <v>16</v>
      </c>
      <c r="P7749">
        <v>24</v>
      </c>
      <c r="Q7749" t="s">
        <v>73</v>
      </c>
      <c r="R7749" t="s">
        <v>238</v>
      </c>
      <c r="S7749" t="s">
        <v>239</v>
      </c>
      <c r="T7749">
        <v>220</v>
      </c>
      <c r="U7749">
        <v>163</v>
      </c>
      <c r="V7749">
        <v>74.09</v>
      </c>
      <c r="W7749" t="s">
        <v>133</v>
      </c>
      <c r="X7749">
        <v>3291</v>
      </c>
      <c r="Y7749">
        <v>536433</v>
      </c>
      <c r="Z7749">
        <v>88509</v>
      </c>
      <c r="AA7749">
        <v>110514</v>
      </c>
      <c r="AB7749">
        <v>735456</v>
      </c>
      <c r="AC7749">
        <v>538141</v>
      </c>
      <c r="AD7749">
        <v>197315</v>
      </c>
      <c r="AE7749" t="s">
        <v>75</v>
      </c>
      <c r="AF7749" t="s">
        <v>75</v>
      </c>
      <c r="AG7749" t="s">
        <v>240</v>
      </c>
      <c r="AH7749" t="s">
        <v>146</v>
      </c>
      <c r="AI7749" t="s">
        <v>138</v>
      </c>
      <c r="AJ7749" t="str">
        <f t="shared" si="121"/>
        <v>Mar</v>
      </c>
    </row>
    <row r="7750" spans="1:36" x14ac:dyDescent="0.3">
      <c r="A7750" t="s">
        <v>16527</v>
      </c>
      <c r="B7750" s="33">
        <v>45804</v>
      </c>
      <c r="C7750" t="s">
        <v>93</v>
      </c>
      <c r="D7750" t="s">
        <v>5215</v>
      </c>
      <c r="E7750" t="s">
        <v>181</v>
      </c>
      <c r="F7750" t="s">
        <v>177</v>
      </c>
      <c r="G7750" t="s">
        <v>159</v>
      </c>
      <c r="H7750" t="s">
        <v>162</v>
      </c>
      <c r="I7750">
        <v>1151</v>
      </c>
      <c r="J7750" t="s">
        <v>420</v>
      </c>
      <c r="K7750" t="s">
        <v>2729</v>
      </c>
      <c r="L7750" t="s">
        <v>1662</v>
      </c>
      <c r="M7750" t="s">
        <v>1300</v>
      </c>
      <c r="N7750">
        <v>168</v>
      </c>
      <c r="O7750">
        <v>5</v>
      </c>
      <c r="P7750">
        <v>5</v>
      </c>
      <c r="Q7750" t="s">
        <v>73</v>
      </c>
      <c r="R7750" t="s">
        <v>238</v>
      </c>
      <c r="S7750" t="s">
        <v>239</v>
      </c>
      <c r="T7750">
        <v>150</v>
      </c>
      <c r="U7750">
        <v>105</v>
      </c>
      <c r="V7750">
        <v>70</v>
      </c>
      <c r="W7750" t="s">
        <v>135</v>
      </c>
      <c r="X7750">
        <v>4424</v>
      </c>
      <c r="Y7750">
        <v>464520</v>
      </c>
      <c r="Z7750">
        <v>53970</v>
      </c>
      <c r="AA7750">
        <v>72870</v>
      </c>
      <c r="AB7750">
        <v>591360</v>
      </c>
      <c r="AC7750">
        <v>375941</v>
      </c>
      <c r="AD7750">
        <v>215419</v>
      </c>
      <c r="AE7750" t="s">
        <v>81</v>
      </c>
      <c r="AF7750" t="s">
        <v>78</v>
      </c>
      <c r="AG7750" t="s">
        <v>240</v>
      </c>
      <c r="AH7750" t="s">
        <v>144</v>
      </c>
      <c r="AI7750" t="s">
        <v>140</v>
      </c>
      <c r="AJ7750" t="str">
        <f t="shared" si="121"/>
        <v>May</v>
      </c>
    </row>
    <row r="7751" spans="1:36" x14ac:dyDescent="0.3">
      <c r="A7751" t="s">
        <v>16528</v>
      </c>
      <c r="B7751" s="33">
        <v>45739</v>
      </c>
      <c r="C7751" t="s">
        <v>95</v>
      </c>
      <c r="D7751" t="s">
        <v>8943</v>
      </c>
      <c r="E7751" t="s">
        <v>177</v>
      </c>
      <c r="F7751" t="s">
        <v>179</v>
      </c>
      <c r="G7751" t="s">
        <v>162</v>
      </c>
      <c r="H7751" t="s">
        <v>166</v>
      </c>
      <c r="I7751">
        <v>1660</v>
      </c>
      <c r="J7751" t="s">
        <v>560</v>
      </c>
      <c r="K7751" t="s">
        <v>2738</v>
      </c>
      <c r="L7751" t="s">
        <v>385</v>
      </c>
      <c r="M7751" t="s">
        <v>2738</v>
      </c>
      <c r="N7751">
        <v>258</v>
      </c>
      <c r="O7751">
        <v>0</v>
      </c>
      <c r="P7751">
        <v>-10</v>
      </c>
      <c r="Q7751" t="s">
        <v>70</v>
      </c>
      <c r="R7751" t="s">
        <v>238</v>
      </c>
      <c r="S7751" t="s">
        <v>239</v>
      </c>
      <c r="T7751">
        <v>180</v>
      </c>
      <c r="U7751">
        <v>127</v>
      </c>
      <c r="V7751">
        <v>70.56</v>
      </c>
      <c r="W7751" t="s">
        <v>133</v>
      </c>
      <c r="X7751">
        <v>5262</v>
      </c>
      <c r="Y7751">
        <v>668274</v>
      </c>
      <c r="Z7751">
        <v>21082</v>
      </c>
      <c r="AA7751">
        <v>26035</v>
      </c>
      <c r="AB7751">
        <v>715391</v>
      </c>
      <c r="AC7751">
        <v>613999</v>
      </c>
      <c r="AD7751">
        <v>101392</v>
      </c>
      <c r="AE7751" t="s">
        <v>78</v>
      </c>
      <c r="AF7751" t="s">
        <v>72</v>
      </c>
      <c r="AG7751" t="s">
        <v>240</v>
      </c>
      <c r="AH7751" t="s">
        <v>147</v>
      </c>
      <c r="AI7751" t="s">
        <v>139</v>
      </c>
      <c r="AJ7751" t="str">
        <f t="shared" si="121"/>
        <v>Mar</v>
      </c>
    </row>
    <row r="7752" spans="1:36" x14ac:dyDescent="0.3">
      <c r="A7752" t="s">
        <v>16529</v>
      </c>
      <c r="B7752" s="33">
        <v>45695</v>
      </c>
      <c r="C7752" t="s">
        <v>98</v>
      </c>
      <c r="D7752" t="s">
        <v>16530</v>
      </c>
      <c r="E7752" t="s">
        <v>175</v>
      </c>
      <c r="F7752" t="s">
        <v>178</v>
      </c>
      <c r="G7752" t="s">
        <v>163</v>
      </c>
      <c r="H7752" t="s">
        <v>157</v>
      </c>
      <c r="I7752">
        <v>715</v>
      </c>
      <c r="J7752" t="s">
        <v>280</v>
      </c>
      <c r="K7752" t="s">
        <v>806</v>
      </c>
      <c r="L7752" t="s">
        <v>353</v>
      </c>
      <c r="M7752" t="s">
        <v>421</v>
      </c>
      <c r="N7752">
        <v>105</v>
      </c>
      <c r="O7752">
        <v>0</v>
      </c>
      <c r="P7752">
        <v>3</v>
      </c>
      <c r="Q7752" t="s">
        <v>70</v>
      </c>
      <c r="R7752" t="s">
        <v>238</v>
      </c>
      <c r="S7752" t="s">
        <v>239</v>
      </c>
      <c r="T7752">
        <v>189</v>
      </c>
      <c r="U7752">
        <v>185</v>
      </c>
      <c r="V7752">
        <v>97.88</v>
      </c>
      <c r="W7752" t="s">
        <v>133</v>
      </c>
      <c r="X7752">
        <v>3817</v>
      </c>
      <c r="Y7752">
        <v>706145</v>
      </c>
      <c r="Z7752">
        <v>95645</v>
      </c>
      <c r="AA7752">
        <v>29600</v>
      </c>
      <c r="AB7752">
        <v>831390</v>
      </c>
      <c r="AC7752">
        <v>640440</v>
      </c>
      <c r="AD7752">
        <v>190950</v>
      </c>
      <c r="AE7752" t="s">
        <v>75</v>
      </c>
      <c r="AF7752" t="s">
        <v>75</v>
      </c>
      <c r="AG7752" t="s">
        <v>240</v>
      </c>
      <c r="AH7752" t="s">
        <v>144</v>
      </c>
      <c r="AI7752" t="s">
        <v>140</v>
      </c>
      <c r="AJ7752" t="str">
        <f t="shared" si="121"/>
        <v>Feb</v>
      </c>
    </row>
    <row r="7753" spans="1:36" x14ac:dyDescent="0.3">
      <c r="A7753" t="s">
        <v>16531</v>
      </c>
      <c r="B7753" s="33">
        <v>45658</v>
      </c>
      <c r="C7753" t="s">
        <v>97</v>
      </c>
      <c r="D7753" t="s">
        <v>16532</v>
      </c>
      <c r="E7753" t="s">
        <v>178</v>
      </c>
      <c r="F7753" t="s">
        <v>174</v>
      </c>
      <c r="G7753" t="s">
        <v>157</v>
      </c>
      <c r="H7753" t="s">
        <v>158</v>
      </c>
      <c r="I7753">
        <v>977</v>
      </c>
      <c r="J7753" t="s">
        <v>469</v>
      </c>
      <c r="K7753" t="s">
        <v>891</v>
      </c>
      <c r="L7753" t="s">
        <v>4589</v>
      </c>
      <c r="M7753" t="s">
        <v>4002</v>
      </c>
      <c r="N7753">
        <v>148</v>
      </c>
      <c r="O7753">
        <v>46</v>
      </c>
      <c r="P7753">
        <v>60</v>
      </c>
      <c r="Q7753" t="s">
        <v>76</v>
      </c>
      <c r="R7753" t="s">
        <v>238</v>
      </c>
      <c r="S7753" t="s">
        <v>239</v>
      </c>
      <c r="T7753">
        <v>220</v>
      </c>
      <c r="U7753">
        <v>171</v>
      </c>
      <c r="V7753">
        <v>77.73</v>
      </c>
      <c r="W7753" t="s">
        <v>133</v>
      </c>
      <c r="X7753">
        <v>10106</v>
      </c>
      <c r="Y7753">
        <v>1728126</v>
      </c>
      <c r="Z7753">
        <v>25992</v>
      </c>
      <c r="AA7753">
        <v>44289</v>
      </c>
      <c r="AB7753">
        <v>1798407</v>
      </c>
      <c r="AC7753">
        <v>1484580</v>
      </c>
      <c r="AD7753">
        <v>313827</v>
      </c>
      <c r="AE7753" t="s">
        <v>75</v>
      </c>
      <c r="AF7753" t="s">
        <v>78</v>
      </c>
      <c r="AG7753" t="s">
        <v>240</v>
      </c>
      <c r="AH7753" t="s">
        <v>144</v>
      </c>
      <c r="AI7753" t="s">
        <v>140</v>
      </c>
      <c r="AJ7753" t="str">
        <f t="shared" si="121"/>
        <v>Jan</v>
      </c>
    </row>
    <row r="7754" spans="1:36" x14ac:dyDescent="0.3">
      <c r="A7754" t="s">
        <v>16533</v>
      </c>
      <c r="B7754" s="33">
        <v>45880</v>
      </c>
      <c r="C7754" t="s">
        <v>93</v>
      </c>
      <c r="D7754" t="s">
        <v>7742</v>
      </c>
      <c r="E7754" t="s">
        <v>173</v>
      </c>
      <c r="F7754" t="s">
        <v>179</v>
      </c>
      <c r="G7754" t="s">
        <v>161</v>
      </c>
      <c r="H7754" t="s">
        <v>166</v>
      </c>
      <c r="I7754">
        <v>639</v>
      </c>
      <c r="J7754" t="s">
        <v>292</v>
      </c>
      <c r="K7754" t="s">
        <v>8691</v>
      </c>
      <c r="L7754" t="s">
        <v>2858</v>
      </c>
      <c r="M7754" t="s">
        <v>6907</v>
      </c>
      <c r="N7754">
        <v>114</v>
      </c>
      <c r="O7754">
        <v>24</v>
      </c>
      <c r="P7754">
        <v>34</v>
      </c>
      <c r="Q7754" t="s">
        <v>76</v>
      </c>
      <c r="R7754" t="s">
        <v>238</v>
      </c>
      <c r="S7754" t="s">
        <v>239</v>
      </c>
      <c r="T7754">
        <v>189</v>
      </c>
      <c r="U7754">
        <v>162</v>
      </c>
      <c r="V7754">
        <v>85.71</v>
      </c>
      <c r="W7754" t="s">
        <v>135</v>
      </c>
      <c r="X7754">
        <v>3555</v>
      </c>
      <c r="Y7754">
        <v>575910</v>
      </c>
      <c r="Z7754">
        <v>32238</v>
      </c>
      <c r="AA7754">
        <v>104166</v>
      </c>
      <c r="AB7754">
        <v>712314</v>
      </c>
      <c r="AC7754">
        <v>602219</v>
      </c>
      <c r="AD7754">
        <v>110095</v>
      </c>
      <c r="AE7754" t="s">
        <v>78</v>
      </c>
      <c r="AF7754" t="s">
        <v>72</v>
      </c>
      <c r="AG7754" t="s">
        <v>240</v>
      </c>
      <c r="AH7754" t="s">
        <v>144</v>
      </c>
      <c r="AI7754" t="s">
        <v>138</v>
      </c>
      <c r="AJ7754" t="str">
        <f t="shared" si="121"/>
        <v>Aug</v>
      </c>
    </row>
    <row r="7755" spans="1:36" x14ac:dyDescent="0.3">
      <c r="A7755" t="s">
        <v>16534</v>
      </c>
      <c r="B7755" s="33">
        <v>45761</v>
      </c>
      <c r="C7755" t="s">
        <v>98</v>
      </c>
      <c r="D7755" t="s">
        <v>16535</v>
      </c>
      <c r="E7755" t="s">
        <v>180</v>
      </c>
      <c r="F7755" t="s">
        <v>176</v>
      </c>
      <c r="G7755" t="s">
        <v>160</v>
      </c>
      <c r="H7755" t="s">
        <v>156</v>
      </c>
      <c r="I7755">
        <v>2041</v>
      </c>
      <c r="J7755" t="s">
        <v>264</v>
      </c>
      <c r="K7755" t="s">
        <v>1778</v>
      </c>
      <c r="L7755" t="s">
        <v>443</v>
      </c>
      <c r="M7755" t="s">
        <v>1038</v>
      </c>
      <c r="N7755">
        <v>265</v>
      </c>
      <c r="O7755">
        <v>49</v>
      </c>
      <c r="P7755">
        <v>21</v>
      </c>
      <c r="Q7755" t="s">
        <v>73</v>
      </c>
      <c r="R7755" t="s">
        <v>238</v>
      </c>
      <c r="S7755" t="s">
        <v>239</v>
      </c>
      <c r="T7755">
        <v>186</v>
      </c>
      <c r="U7755">
        <v>91</v>
      </c>
      <c r="V7755">
        <v>48.92</v>
      </c>
      <c r="W7755" t="s">
        <v>135</v>
      </c>
      <c r="X7755">
        <v>8659</v>
      </c>
      <c r="Y7755">
        <v>787969</v>
      </c>
      <c r="Z7755">
        <v>25480</v>
      </c>
      <c r="AA7755">
        <v>18382</v>
      </c>
      <c r="AB7755">
        <v>831831</v>
      </c>
      <c r="AC7755">
        <v>595572</v>
      </c>
      <c r="AD7755">
        <v>236259</v>
      </c>
      <c r="AE7755" t="s">
        <v>81</v>
      </c>
      <c r="AF7755" t="s">
        <v>81</v>
      </c>
      <c r="AG7755" t="s">
        <v>240</v>
      </c>
      <c r="AH7755" t="s">
        <v>144</v>
      </c>
      <c r="AI7755" t="s">
        <v>138</v>
      </c>
      <c r="AJ7755" t="str">
        <f t="shared" si="121"/>
        <v>Apr</v>
      </c>
    </row>
    <row r="7756" spans="1:36" x14ac:dyDescent="0.3">
      <c r="A7756" t="s">
        <v>16536</v>
      </c>
      <c r="B7756" s="33">
        <v>45729</v>
      </c>
      <c r="C7756" t="s">
        <v>98</v>
      </c>
      <c r="D7756" t="s">
        <v>16537</v>
      </c>
      <c r="E7756" t="s">
        <v>181</v>
      </c>
      <c r="F7756" t="s">
        <v>178</v>
      </c>
      <c r="G7756" t="s">
        <v>159</v>
      </c>
      <c r="H7756" t="s">
        <v>157</v>
      </c>
      <c r="I7756">
        <v>1574</v>
      </c>
      <c r="J7756" t="s">
        <v>615</v>
      </c>
      <c r="K7756" t="s">
        <v>304</v>
      </c>
      <c r="L7756" t="s">
        <v>615</v>
      </c>
      <c r="M7756" t="s">
        <v>304</v>
      </c>
      <c r="N7756">
        <v>240</v>
      </c>
      <c r="O7756">
        <v>0</v>
      </c>
      <c r="P7756">
        <v>-6</v>
      </c>
      <c r="Q7756" t="s">
        <v>70</v>
      </c>
      <c r="R7756" t="s">
        <v>238</v>
      </c>
      <c r="S7756" t="s">
        <v>239</v>
      </c>
      <c r="T7756">
        <v>189</v>
      </c>
      <c r="U7756">
        <v>134</v>
      </c>
      <c r="V7756">
        <v>70.900000000000006</v>
      </c>
      <c r="W7756" t="s">
        <v>133</v>
      </c>
      <c r="X7756">
        <v>2813</v>
      </c>
      <c r="Y7756">
        <v>376942</v>
      </c>
      <c r="Z7756">
        <v>40066</v>
      </c>
      <c r="AA7756">
        <v>102510</v>
      </c>
      <c r="AB7756">
        <v>519518</v>
      </c>
      <c r="AC7756">
        <v>386246</v>
      </c>
      <c r="AD7756">
        <v>133272</v>
      </c>
      <c r="AE7756" t="s">
        <v>81</v>
      </c>
      <c r="AF7756" t="s">
        <v>75</v>
      </c>
      <c r="AG7756" t="s">
        <v>240</v>
      </c>
      <c r="AH7756" t="s">
        <v>144</v>
      </c>
      <c r="AI7756" t="s">
        <v>139</v>
      </c>
      <c r="AJ7756" t="str">
        <f t="shared" si="121"/>
        <v>Mar</v>
      </c>
    </row>
    <row r="7757" spans="1:36" x14ac:dyDescent="0.3">
      <c r="A7757" t="s">
        <v>16538</v>
      </c>
      <c r="B7757" s="33">
        <v>45755</v>
      </c>
      <c r="C7757" t="s">
        <v>93</v>
      </c>
      <c r="D7757" t="s">
        <v>16539</v>
      </c>
      <c r="E7757" t="s">
        <v>179</v>
      </c>
      <c r="F7757" t="s">
        <v>181</v>
      </c>
      <c r="G7757" t="s">
        <v>166</v>
      </c>
      <c r="H7757" t="s">
        <v>159</v>
      </c>
      <c r="I7757">
        <v>2009</v>
      </c>
      <c r="J7757" t="s">
        <v>336</v>
      </c>
      <c r="K7757" t="s">
        <v>580</v>
      </c>
      <c r="L7757" t="s">
        <v>1566</v>
      </c>
      <c r="M7757" t="s">
        <v>1147</v>
      </c>
      <c r="N7757">
        <v>276</v>
      </c>
      <c r="O7757">
        <v>25</v>
      </c>
      <c r="P7757">
        <v>37</v>
      </c>
      <c r="Q7757" t="s">
        <v>76</v>
      </c>
      <c r="R7757" t="s">
        <v>238</v>
      </c>
      <c r="S7757" t="s">
        <v>239</v>
      </c>
      <c r="T7757">
        <v>220</v>
      </c>
      <c r="U7757">
        <v>182</v>
      </c>
      <c r="V7757">
        <v>82.73</v>
      </c>
      <c r="W7757" t="s">
        <v>133</v>
      </c>
      <c r="X7757">
        <v>9609</v>
      </c>
      <c r="Y7757">
        <v>1748838</v>
      </c>
      <c r="Z7757">
        <v>71708</v>
      </c>
      <c r="AA7757">
        <v>83174</v>
      </c>
      <c r="AB7757">
        <v>1903720</v>
      </c>
      <c r="AC7757">
        <v>1390790</v>
      </c>
      <c r="AD7757">
        <v>512930</v>
      </c>
      <c r="AE7757" t="s">
        <v>72</v>
      </c>
      <c r="AF7757" t="s">
        <v>81</v>
      </c>
      <c r="AG7757" t="s">
        <v>240</v>
      </c>
      <c r="AH7757" t="s">
        <v>147</v>
      </c>
      <c r="AI7757" t="s">
        <v>139</v>
      </c>
      <c r="AJ7757" t="str">
        <f t="shared" si="121"/>
        <v>Apr</v>
      </c>
    </row>
    <row r="7758" spans="1:36" x14ac:dyDescent="0.3">
      <c r="A7758" t="s">
        <v>16540</v>
      </c>
      <c r="B7758" s="33">
        <v>45727</v>
      </c>
      <c r="C7758" t="s">
        <v>93</v>
      </c>
      <c r="D7758" t="s">
        <v>16541</v>
      </c>
      <c r="E7758" t="s">
        <v>174</v>
      </c>
      <c r="F7758" t="s">
        <v>181</v>
      </c>
      <c r="G7758" t="s">
        <v>158</v>
      </c>
      <c r="H7758" t="s">
        <v>159</v>
      </c>
      <c r="I7758">
        <v>529</v>
      </c>
      <c r="J7758" t="s">
        <v>264</v>
      </c>
      <c r="K7758" t="s">
        <v>691</v>
      </c>
      <c r="L7758" t="s">
        <v>403</v>
      </c>
      <c r="M7758" t="s">
        <v>691</v>
      </c>
      <c r="N7758">
        <v>96</v>
      </c>
      <c r="O7758">
        <v>18</v>
      </c>
      <c r="P7758">
        <v>-1</v>
      </c>
      <c r="Q7758" t="s">
        <v>73</v>
      </c>
      <c r="R7758" t="s">
        <v>238</v>
      </c>
      <c r="S7758" t="s">
        <v>239</v>
      </c>
      <c r="T7758">
        <v>180</v>
      </c>
      <c r="U7758">
        <v>143</v>
      </c>
      <c r="V7758">
        <v>79.44</v>
      </c>
      <c r="W7758" t="s">
        <v>133</v>
      </c>
      <c r="X7758">
        <v>3892</v>
      </c>
      <c r="Y7758">
        <v>556556</v>
      </c>
      <c r="Z7758">
        <v>74646</v>
      </c>
      <c r="AA7758">
        <v>48906</v>
      </c>
      <c r="AB7758">
        <v>680108</v>
      </c>
      <c r="AC7758">
        <v>502700</v>
      </c>
      <c r="AD7758">
        <v>177408</v>
      </c>
      <c r="AE7758" t="s">
        <v>78</v>
      </c>
      <c r="AF7758" t="s">
        <v>81</v>
      </c>
      <c r="AG7758" t="s">
        <v>240</v>
      </c>
      <c r="AH7758" t="s">
        <v>146</v>
      </c>
      <c r="AI7758" t="s">
        <v>139</v>
      </c>
      <c r="AJ7758" t="str">
        <f t="shared" si="121"/>
        <v>Mar</v>
      </c>
    </row>
    <row r="7759" spans="1:36" x14ac:dyDescent="0.3">
      <c r="A7759" t="s">
        <v>16542</v>
      </c>
      <c r="B7759" s="33">
        <v>45827</v>
      </c>
      <c r="C7759" t="s">
        <v>93</v>
      </c>
      <c r="D7759" t="s">
        <v>16543</v>
      </c>
      <c r="E7759" t="s">
        <v>180</v>
      </c>
      <c r="F7759" t="s">
        <v>172</v>
      </c>
      <c r="G7759" t="s">
        <v>160</v>
      </c>
      <c r="H7759" t="s">
        <v>155</v>
      </c>
      <c r="I7759">
        <v>771</v>
      </c>
      <c r="J7759" t="s">
        <v>310</v>
      </c>
      <c r="K7759" t="s">
        <v>3398</v>
      </c>
      <c r="L7759" t="s">
        <v>1929</v>
      </c>
      <c r="M7759" t="s">
        <v>2361</v>
      </c>
      <c r="N7759">
        <v>117</v>
      </c>
      <c r="O7759">
        <v>36</v>
      </c>
      <c r="P7759">
        <v>66</v>
      </c>
      <c r="Q7759" t="s">
        <v>76</v>
      </c>
      <c r="R7759" t="s">
        <v>238</v>
      </c>
      <c r="S7759" t="s">
        <v>239</v>
      </c>
      <c r="T7759">
        <v>180</v>
      </c>
      <c r="U7759">
        <v>98</v>
      </c>
      <c r="V7759">
        <v>54.44</v>
      </c>
      <c r="W7759" t="s">
        <v>135</v>
      </c>
      <c r="X7759">
        <v>9401</v>
      </c>
      <c r="Y7759">
        <v>921298</v>
      </c>
      <c r="Z7759">
        <v>14700</v>
      </c>
      <c r="AA7759">
        <v>33222</v>
      </c>
      <c r="AB7759">
        <v>969220</v>
      </c>
      <c r="AC7759">
        <v>744066</v>
      </c>
      <c r="AD7759">
        <v>225154</v>
      </c>
      <c r="AE7759" t="s">
        <v>81</v>
      </c>
      <c r="AF7759" t="s">
        <v>81</v>
      </c>
      <c r="AG7759" t="s">
        <v>240</v>
      </c>
      <c r="AH7759" t="s">
        <v>144</v>
      </c>
      <c r="AI7759" t="s">
        <v>138</v>
      </c>
      <c r="AJ7759" t="str">
        <f t="shared" si="121"/>
        <v>Jun</v>
      </c>
    </row>
    <row r="7760" spans="1:36" x14ac:dyDescent="0.3">
      <c r="A7760" t="s">
        <v>16544</v>
      </c>
      <c r="B7760" s="33">
        <v>45869</v>
      </c>
      <c r="C7760" t="s">
        <v>97</v>
      </c>
      <c r="D7760" t="s">
        <v>16545</v>
      </c>
      <c r="E7760" t="s">
        <v>172</v>
      </c>
      <c r="F7760" t="s">
        <v>177</v>
      </c>
      <c r="G7760" t="s">
        <v>155</v>
      </c>
      <c r="H7760" t="s">
        <v>162</v>
      </c>
      <c r="I7760">
        <v>1048</v>
      </c>
      <c r="J7760" t="s">
        <v>345</v>
      </c>
      <c r="K7760" t="s">
        <v>358</v>
      </c>
      <c r="L7760" t="s">
        <v>377</v>
      </c>
      <c r="M7760" t="s">
        <v>358</v>
      </c>
      <c r="N7760">
        <v>146</v>
      </c>
      <c r="O7760">
        <v>0</v>
      </c>
      <c r="P7760">
        <v>-10</v>
      </c>
      <c r="Q7760" t="s">
        <v>70</v>
      </c>
      <c r="R7760" t="s">
        <v>238</v>
      </c>
      <c r="S7760" t="s">
        <v>239</v>
      </c>
      <c r="T7760">
        <v>180</v>
      </c>
      <c r="U7760">
        <v>133</v>
      </c>
      <c r="V7760">
        <v>73.89</v>
      </c>
      <c r="W7760" t="s">
        <v>133</v>
      </c>
      <c r="X7760">
        <v>8637</v>
      </c>
      <c r="Y7760">
        <v>1148721</v>
      </c>
      <c r="Z7760">
        <v>70091</v>
      </c>
      <c r="AA7760">
        <v>99750</v>
      </c>
      <c r="AB7760">
        <v>1318562</v>
      </c>
      <c r="AC7760">
        <v>842199</v>
      </c>
      <c r="AD7760">
        <v>476363</v>
      </c>
      <c r="AE7760" t="s">
        <v>81</v>
      </c>
      <c r="AF7760" t="s">
        <v>78</v>
      </c>
      <c r="AG7760" t="s">
        <v>240</v>
      </c>
      <c r="AH7760" t="s">
        <v>144</v>
      </c>
      <c r="AI7760" t="s">
        <v>138</v>
      </c>
      <c r="AJ7760" t="str">
        <f t="shared" si="121"/>
        <v>Jul</v>
      </c>
    </row>
    <row r="7761" spans="1:36" x14ac:dyDescent="0.3">
      <c r="A7761" t="s">
        <v>16546</v>
      </c>
      <c r="B7761" s="33">
        <v>45986</v>
      </c>
      <c r="C7761" t="s">
        <v>95</v>
      </c>
      <c r="D7761" t="s">
        <v>16547</v>
      </c>
      <c r="E7761" t="s">
        <v>180</v>
      </c>
      <c r="F7761" t="s">
        <v>174</v>
      </c>
      <c r="G7761" t="s">
        <v>160</v>
      </c>
      <c r="H7761" t="s">
        <v>158</v>
      </c>
      <c r="I7761">
        <v>1695</v>
      </c>
      <c r="J7761" t="s">
        <v>581</v>
      </c>
      <c r="K7761" t="s">
        <v>1622</v>
      </c>
      <c r="L7761" t="s">
        <v>2260</v>
      </c>
      <c r="M7761" t="s">
        <v>2029</v>
      </c>
      <c r="N7761">
        <v>261</v>
      </c>
      <c r="O7761">
        <v>6</v>
      </c>
      <c r="P7761">
        <v>17</v>
      </c>
      <c r="Q7761" t="s">
        <v>73</v>
      </c>
      <c r="R7761" t="s">
        <v>238</v>
      </c>
      <c r="S7761" t="s">
        <v>239</v>
      </c>
      <c r="T7761">
        <v>186</v>
      </c>
      <c r="U7761">
        <v>143</v>
      </c>
      <c r="V7761">
        <v>76.88</v>
      </c>
      <c r="W7761" t="s">
        <v>135</v>
      </c>
      <c r="X7761">
        <v>10579</v>
      </c>
      <c r="Y7761">
        <v>1512797</v>
      </c>
      <c r="Z7761">
        <v>55055</v>
      </c>
      <c r="AA7761">
        <v>34320</v>
      </c>
      <c r="AB7761">
        <v>1602172</v>
      </c>
      <c r="AC7761">
        <v>1298757</v>
      </c>
      <c r="AD7761">
        <v>303415</v>
      </c>
      <c r="AE7761" t="s">
        <v>81</v>
      </c>
      <c r="AF7761" t="s">
        <v>78</v>
      </c>
      <c r="AG7761" t="s">
        <v>240</v>
      </c>
      <c r="AH7761" t="s">
        <v>145</v>
      </c>
      <c r="AI7761" t="s">
        <v>138</v>
      </c>
      <c r="AJ7761" t="str">
        <f t="shared" si="121"/>
        <v>Nov</v>
      </c>
    </row>
    <row r="7762" spans="1:36" x14ac:dyDescent="0.3">
      <c r="A7762" t="s">
        <v>16548</v>
      </c>
      <c r="B7762" s="33">
        <v>45728</v>
      </c>
      <c r="C7762" t="s">
        <v>95</v>
      </c>
      <c r="D7762" t="s">
        <v>16549</v>
      </c>
      <c r="E7762" t="s">
        <v>176</v>
      </c>
      <c r="F7762" t="s">
        <v>174</v>
      </c>
      <c r="G7762" t="s">
        <v>156</v>
      </c>
      <c r="H7762" t="s">
        <v>158</v>
      </c>
      <c r="I7762">
        <v>1208</v>
      </c>
      <c r="J7762" t="s">
        <v>492</v>
      </c>
      <c r="K7762" t="s">
        <v>1141</v>
      </c>
      <c r="L7762" t="s">
        <v>1688</v>
      </c>
      <c r="M7762" t="s">
        <v>600</v>
      </c>
      <c r="N7762">
        <v>161</v>
      </c>
      <c r="O7762">
        <v>43</v>
      </c>
      <c r="P7762">
        <v>49</v>
      </c>
      <c r="Q7762" t="s">
        <v>76</v>
      </c>
      <c r="R7762" t="s">
        <v>238</v>
      </c>
      <c r="S7762" t="s">
        <v>239</v>
      </c>
      <c r="T7762">
        <v>186</v>
      </c>
      <c r="U7762">
        <v>137</v>
      </c>
      <c r="V7762">
        <v>73.66</v>
      </c>
      <c r="W7762" t="s">
        <v>133</v>
      </c>
      <c r="X7762">
        <v>4297</v>
      </c>
      <c r="Y7762">
        <v>588689</v>
      </c>
      <c r="Z7762">
        <v>73569</v>
      </c>
      <c r="AA7762">
        <v>59869</v>
      </c>
      <c r="AB7762">
        <v>722127</v>
      </c>
      <c r="AC7762">
        <v>613025</v>
      </c>
      <c r="AD7762">
        <v>109102</v>
      </c>
      <c r="AE7762" t="s">
        <v>81</v>
      </c>
      <c r="AF7762" t="s">
        <v>78</v>
      </c>
      <c r="AG7762" t="s">
        <v>240</v>
      </c>
      <c r="AH7762" t="s">
        <v>145</v>
      </c>
      <c r="AI7762" t="s">
        <v>139</v>
      </c>
      <c r="AJ7762" t="str">
        <f t="shared" si="121"/>
        <v>Mar</v>
      </c>
    </row>
    <row r="7763" spans="1:36" x14ac:dyDescent="0.3">
      <c r="A7763" t="s">
        <v>16550</v>
      </c>
      <c r="B7763" s="33">
        <v>45868</v>
      </c>
      <c r="C7763" t="s">
        <v>95</v>
      </c>
      <c r="D7763" t="s">
        <v>16551</v>
      </c>
      <c r="E7763" t="s">
        <v>175</v>
      </c>
      <c r="F7763" t="s">
        <v>172</v>
      </c>
      <c r="G7763" t="s">
        <v>163</v>
      </c>
      <c r="H7763" t="s">
        <v>155</v>
      </c>
      <c r="I7763">
        <v>1788</v>
      </c>
      <c r="J7763" t="s">
        <v>1045</v>
      </c>
      <c r="K7763" t="s">
        <v>908</v>
      </c>
      <c r="L7763" t="s">
        <v>2672</v>
      </c>
      <c r="M7763" t="s">
        <v>3478</v>
      </c>
      <c r="N7763">
        <v>231</v>
      </c>
      <c r="O7763">
        <v>17</v>
      </c>
      <c r="P7763">
        <v>17</v>
      </c>
      <c r="Q7763" t="s">
        <v>73</v>
      </c>
      <c r="R7763" t="s">
        <v>238</v>
      </c>
      <c r="S7763" t="s">
        <v>239</v>
      </c>
      <c r="T7763">
        <v>180</v>
      </c>
      <c r="U7763">
        <v>141</v>
      </c>
      <c r="V7763">
        <v>78.33</v>
      </c>
      <c r="W7763" t="s">
        <v>134</v>
      </c>
      <c r="X7763">
        <v>7400</v>
      </c>
      <c r="Y7763">
        <v>1043400</v>
      </c>
      <c r="Z7763">
        <v>43428</v>
      </c>
      <c r="AA7763">
        <v>76281</v>
      </c>
      <c r="AB7763">
        <v>1163109</v>
      </c>
      <c r="AC7763">
        <v>880674</v>
      </c>
      <c r="AD7763">
        <v>282435</v>
      </c>
      <c r="AE7763" t="s">
        <v>75</v>
      </c>
      <c r="AF7763" t="s">
        <v>81</v>
      </c>
      <c r="AG7763" t="s">
        <v>240</v>
      </c>
      <c r="AH7763" t="s">
        <v>144</v>
      </c>
      <c r="AI7763" t="s">
        <v>139</v>
      </c>
      <c r="AJ7763" t="str">
        <f t="shared" si="121"/>
        <v>Jul</v>
      </c>
    </row>
    <row r="7764" spans="1:36" x14ac:dyDescent="0.3">
      <c r="A7764" t="s">
        <v>16552</v>
      </c>
      <c r="B7764" s="33">
        <v>45991</v>
      </c>
      <c r="C7764" t="s">
        <v>99</v>
      </c>
      <c r="D7764" t="s">
        <v>16553</v>
      </c>
      <c r="E7764" t="s">
        <v>176</v>
      </c>
      <c r="F7764" t="s">
        <v>180</v>
      </c>
      <c r="G7764" t="s">
        <v>156</v>
      </c>
      <c r="H7764" t="s">
        <v>160</v>
      </c>
      <c r="I7764">
        <v>1311</v>
      </c>
      <c r="J7764" t="s">
        <v>236</v>
      </c>
      <c r="K7764" t="s">
        <v>1007</v>
      </c>
      <c r="L7764" t="s">
        <v>236</v>
      </c>
      <c r="M7764" t="s">
        <v>474</v>
      </c>
      <c r="N7764">
        <v>184</v>
      </c>
      <c r="O7764">
        <v>0</v>
      </c>
      <c r="P7764">
        <v>11</v>
      </c>
      <c r="Q7764" t="s">
        <v>73</v>
      </c>
      <c r="R7764" t="s">
        <v>238</v>
      </c>
      <c r="S7764" t="s">
        <v>239</v>
      </c>
      <c r="T7764">
        <v>180</v>
      </c>
      <c r="U7764">
        <v>171</v>
      </c>
      <c r="V7764">
        <v>95</v>
      </c>
      <c r="W7764" t="s">
        <v>133</v>
      </c>
      <c r="X7764">
        <v>3239</v>
      </c>
      <c r="Y7764">
        <v>553869</v>
      </c>
      <c r="Z7764">
        <v>49419</v>
      </c>
      <c r="AA7764">
        <v>40698</v>
      </c>
      <c r="AB7764">
        <v>643986</v>
      </c>
      <c r="AC7764">
        <v>473284</v>
      </c>
      <c r="AD7764">
        <v>170702</v>
      </c>
      <c r="AE7764" t="s">
        <v>81</v>
      </c>
      <c r="AF7764" t="s">
        <v>81</v>
      </c>
      <c r="AG7764" t="s">
        <v>240</v>
      </c>
      <c r="AH7764" t="s">
        <v>144</v>
      </c>
      <c r="AI7764" t="s">
        <v>138</v>
      </c>
      <c r="AJ7764" t="str">
        <f t="shared" si="121"/>
        <v>Nov</v>
      </c>
    </row>
    <row r="7765" spans="1:36" x14ac:dyDescent="0.3">
      <c r="A7765" t="s">
        <v>16554</v>
      </c>
      <c r="B7765" s="33">
        <v>45659</v>
      </c>
      <c r="C7765" t="s">
        <v>93</v>
      </c>
      <c r="D7765" t="s">
        <v>16555</v>
      </c>
      <c r="E7765" t="s">
        <v>177</v>
      </c>
      <c r="F7765" t="s">
        <v>175</v>
      </c>
      <c r="G7765" t="s">
        <v>162</v>
      </c>
      <c r="H7765" t="s">
        <v>163</v>
      </c>
      <c r="I7765">
        <v>1211</v>
      </c>
      <c r="J7765" t="s">
        <v>304</v>
      </c>
      <c r="K7765" t="s">
        <v>2788</v>
      </c>
      <c r="L7765" t="s">
        <v>1919</v>
      </c>
      <c r="M7765" t="s">
        <v>266</v>
      </c>
      <c r="N7765">
        <v>169</v>
      </c>
      <c r="O7765">
        <v>25</v>
      </c>
      <c r="P7765">
        <v>56</v>
      </c>
      <c r="Q7765" t="s">
        <v>76</v>
      </c>
      <c r="R7765" t="s">
        <v>238</v>
      </c>
      <c r="S7765" t="s">
        <v>239</v>
      </c>
      <c r="T7765">
        <v>189</v>
      </c>
      <c r="U7765">
        <v>142</v>
      </c>
      <c r="V7765">
        <v>75.13</v>
      </c>
      <c r="W7765" t="s">
        <v>135</v>
      </c>
      <c r="X7765">
        <v>4916</v>
      </c>
      <c r="Y7765">
        <v>698072</v>
      </c>
      <c r="Z7765">
        <v>28968</v>
      </c>
      <c r="AA7765">
        <v>65604</v>
      </c>
      <c r="AB7765">
        <v>792644</v>
      </c>
      <c r="AC7765">
        <v>641528</v>
      </c>
      <c r="AD7765">
        <v>151116</v>
      </c>
      <c r="AE7765" t="s">
        <v>78</v>
      </c>
      <c r="AF7765" t="s">
        <v>75</v>
      </c>
      <c r="AG7765" t="s">
        <v>240</v>
      </c>
      <c r="AH7765" t="s">
        <v>144</v>
      </c>
      <c r="AI7765" t="s">
        <v>140</v>
      </c>
      <c r="AJ7765" t="str">
        <f t="shared" si="121"/>
        <v>Jan</v>
      </c>
    </row>
    <row r="7766" spans="1:36" x14ac:dyDescent="0.3">
      <c r="A7766" t="s">
        <v>16556</v>
      </c>
      <c r="B7766" s="33">
        <v>45816</v>
      </c>
      <c r="C7766" t="s">
        <v>97</v>
      </c>
      <c r="D7766" t="s">
        <v>16557</v>
      </c>
      <c r="E7766" t="s">
        <v>178</v>
      </c>
      <c r="F7766" t="s">
        <v>175</v>
      </c>
      <c r="G7766" t="s">
        <v>157</v>
      </c>
      <c r="H7766" t="s">
        <v>163</v>
      </c>
      <c r="I7766">
        <v>2084</v>
      </c>
      <c r="J7766" t="s">
        <v>362</v>
      </c>
      <c r="K7766" t="s">
        <v>1342</v>
      </c>
      <c r="L7766" t="s">
        <v>280</v>
      </c>
      <c r="M7766" t="s">
        <v>311</v>
      </c>
      <c r="N7766">
        <v>262</v>
      </c>
      <c r="O7766">
        <v>45</v>
      </c>
      <c r="P7766">
        <v>72</v>
      </c>
      <c r="Q7766" t="s">
        <v>76</v>
      </c>
      <c r="R7766" t="s">
        <v>238</v>
      </c>
      <c r="S7766" t="s">
        <v>239</v>
      </c>
      <c r="T7766">
        <v>180</v>
      </c>
      <c r="U7766">
        <v>137</v>
      </c>
      <c r="V7766">
        <v>76.11</v>
      </c>
      <c r="W7766" t="s">
        <v>133</v>
      </c>
      <c r="X7766">
        <v>3929</v>
      </c>
      <c r="Y7766">
        <v>538273</v>
      </c>
      <c r="Z7766">
        <v>40826</v>
      </c>
      <c r="AA7766">
        <v>107545</v>
      </c>
      <c r="AB7766">
        <v>686644</v>
      </c>
      <c r="AC7766">
        <v>545827</v>
      </c>
      <c r="AD7766">
        <v>140817</v>
      </c>
      <c r="AE7766" t="s">
        <v>75</v>
      </c>
      <c r="AF7766" t="s">
        <v>75</v>
      </c>
      <c r="AG7766" t="s">
        <v>240</v>
      </c>
      <c r="AH7766" t="s">
        <v>144</v>
      </c>
      <c r="AI7766" t="s">
        <v>139</v>
      </c>
      <c r="AJ7766" t="str">
        <f t="shared" si="121"/>
        <v>Jun</v>
      </c>
    </row>
    <row r="7767" spans="1:36" x14ac:dyDescent="0.3">
      <c r="A7767" t="s">
        <v>16558</v>
      </c>
      <c r="B7767" s="33">
        <v>45944</v>
      </c>
      <c r="C7767" t="s">
        <v>93</v>
      </c>
      <c r="D7767" t="s">
        <v>16559</v>
      </c>
      <c r="E7767" t="s">
        <v>173</v>
      </c>
      <c r="F7767" t="s">
        <v>179</v>
      </c>
      <c r="G7767" t="s">
        <v>161</v>
      </c>
      <c r="H7767" t="s">
        <v>166</v>
      </c>
      <c r="I7767">
        <v>1026</v>
      </c>
      <c r="J7767" t="s">
        <v>508</v>
      </c>
      <c r="K7767" t="s">
        <v>2133</v>
      </c>
      <c r="L7767" t="s">
        <v>922</v>
      </c>
      <c r="M7767" t="s">
        <v>711</v>
      </c>
      <c r="N7767">
        <v>170</v>
      </c>
      <c r="O7767">
        <v>31</v>
      </c>
      <c r="P7767">
        <v>47</v>
      </c>
      <c r="Q7767" t="s">
        <v>76</v>
      </c>
      <c r="R7767" t="s">
        <v>238</v>
      </c>
      <c r="S7767" t="s">
        <v>239</v>
      </c>
      <c r="T7767">
        <v>189</v>
      </c>
      <c r="U7767">
        <v>169</v>
      </c>
      <c r="V7767">
        <v>89.42</v>
      </c>
      <c r="W7767" t="s">
        <v>134</v>
      </c>
      <c r="X7767">
        <v>3031</v>
      </c>
      <c r="Y7767">
        <v>512239</v>
      </c>
      <c r="Z7767">
        <v>62023</v>
      </c>
      <c r="AA7767">
        <v>133679</v>
      </c>
      <c r="AB7767">
        <v>707941</v>
      </c>
      <c r="AC7767">
        <v>470246</v>
      </c>
      <c r="AD7767">
        <v>237695</v>
      </c>
      <c r="AE7767" t="s">
        <v>78</v>
      </c>
      <c r="AF7767" t="s">
        <v>72</v>
      </c>
      <c r="AG7767" t="s">
        <v>240</v>
      </c>
      <c r="AH7767" t="s">
        <v>147</v>
      </c>
      <c r="AI7767" t="s">
        <v>138</v>
      </c>
      <c r="AJ7767" t="str">
        <f t="shared" si="121"/>
        <v>Oct</v>
      </c>
    </row>
    <row r="7768" spans="1:36" x14ac:dyDescent="0.3">
      <c r="A7768" t="s">
        <v>16560</v>
      </c>
      <c r="B7768" s="33">
        <v>45906</v>
      </c>
      <c r="C7768" t="s">
        <v>95</v>
      </c>
      <c r="D7768" t="s">
        <v>16561</v>
      </c>
      <c r="E7768" t="s">
        <v>179</v>
      </c>
      <c r="F7768" t="s">
        <v>181</v>
      </c>
      <c r="G7768" t="s">
        <v>166</v>
      </c>
      <c r="H7768" t="s">
        <v>159</v>
      </c>
      <c r="I7768">
        <v>962</v>
      </c>
      <c r="J7768" t="s">
        <v>492</v>
      </c>
      <c r="K7768" t="s">
        <v>1099</v>
      </c>
      <c r="L7768" t="s">
        <v>639</v>
      </c>
      <c r="M7768" t="s">
        <v>1113</v>
      </c>
      <c r="N7768">
        <v>158</v>
      </c>
      <c r="O7768">
        <v>0</v>
      </c>
      <c r="P7768">
        <v>15</v>
      </c>
      <c r="Q7768" t="s">
        <v>73</v>
      </c>
      <c r="R7768" t="s">
        <v>238</v>
      </c>
      <c r="S7768" t="s">
        <v>239</v>
      </c>
      <c r="T7768">
        <v>220</v>
      </c>
      <c r="U7768">
        <v>188</v>
      </c>
      <c r="V7768">
        <v>85.45</v>
      </c>
      <c r="W7768" t="s">
        <v>133</v>
      </c>
      <c r="X7768">
        <v>9485</v>
      </c>
      <c r="Y7768">
        <v>1783180</v>
      </c>
      <c r="Z7768">
        <v>30268</v>
      </c>
      <c r="AA7768">
        <v>108100</v>
      </c>
      <c r="AB7768">
        <v>1921548</v>
      </c>
      <c r="AC7768">
        <v>1664515</v>
      </c>
      <c r="AD7768">
        <v>257033</v>
      </c>
      <c r="AE7768" t="s">
        <v>72</v>
      </c>
      <c r="AF7768" t="s">
        <v>81</v>
      </c>
      <c r="AG7768" t="s">
        <v>240</v>
      </c>
      <c r="AH7768" t="s">
        <v>145</v>
      </c>
      <c r="AI7768" t="s">
        <v>139</v>
      </c>
      <c r="AJ7768" t="str">
        <f t="shared" si="121"/>
        <v>Sep</v>
      </c>
    </row>
    <row r="7769" spans="1:36" x14ac:dyDescent="0.3">
      <c r="A7769" t="s">
        <v>16562</v>
      </c>
      <c r="B7769" s="33">
        <v>45953</v>
      </c>
      <c r="C7769" t="s">
        <v>98</v>
      </c>
      <c r="D7769" t="s">
        <v>8352</v>
      </c>
      <c r="E7769" t="s">
        <v>176</v>
      </c>
      <c r="F7769" t="s">
        <v>180</v>
      </c>
      <c r="G7769" t="s">
        <v>156</v>
      </c>
      <c r="H7769" t="s">
        <v>160</v>
      </c>
      <c r="I7769">
        <v>2219</v>
      </c>
      <c r="J7769" t="s">
        <v>731</v>
      </c>
      <c r="K7769" t="s">
        <v>1360</v>
      </c>
      <c r="L7769" t="s">
        <v>797</v>
      </c>
      <c r="M7769" t="s">
        <v>2217</v>
      </c>
      <c r="N7769">
        <v>314</v>
      </c>
      <c r="O7769">
        <v>22</v>
      </c>
      <c r="P7769">
        <v>30</v>
      </c>
      <c r="Q7769" t="s">
        <v>73</v>
      </c>
      <c r="R7769" t="s">
        <v>238</v>
      </c>
      <c r="S7769" t="s">
        <v>239</v>
      </c>
      <c r="T7769">
        <v>180</v>
      </c>
      <c r="U7769">
        <v>125</v>
      </c>
      <c r="V7769">
        <v>69.44</v>
      </c>
      <c r="W7769" t="s">
        <v>133</v>
      </c>
      <c r="X7769">
        <v>6424</v>
      </c>
      <c r="Y7769">
        <v>803000</v>
      </c>
      <c r="Z7769">
        <v>24750</v>
      </c>
      <c r="AA7769">
        <v>41500</v>
      </c>
      <c r="AB7769">
        <v>869250</v>
      </c>
      <c r="AC7769">
        <v>657234</v>
      </c>
      <c r="AD7769">
        <v>212016</v>
      </c>
      <c r="AE7769" t="s">
        <v>81</v>
      </c>
      <c r="AF7769" t="s">
        <v>81</v>
      </c>
      <c r="AG7769" t="s">
        <v>240</v>
      </c>
      <c r="AH7769" t="s">
        <v>144</v>
      </c>
      <c r="AI7769" t="s">
        <v>138</v>
      </c>
      <c r="AJ7769" t="str">
        <f t="shared" si="121"/>
        <v>Oct</v>
      </c>
    </row>
    <row r="7770" spans="1:36" x14ac:dyDescent="0.3">
      <c r="A7770" t="s">
        <v>16563</v>
      </c>
      <c r="B7770" s="33">
        <v>45979</v>
      </c>
      <c r="C7770" t="s">
        <v>93</v>
      </c>
      <c r="D7770" t="s">
        <v>16564</v>
      </c>
      <c r="E7770" t="s">
        <v>175</v>
      </c>
      <c r="F7770" t="s">
        <v>173</v>
      </c>
      <c r="G7770" t="s">
        <v>163</v>
      </c>
      <c r="H7770" t="s">
        <v>161</v>
      </c>
      <c r="I7770">
        <v>1057</v>
      </c>
      <c r="J7770" t="s">
        <v>971</v>
      </c>
      <c r="K7770" t="s">
        <v>267</v>
      </c>
      <c r="L7770" t="s">
        <v>385</v>
      </c>
      <c r="M7770" t="s">
        <v>267</v>
      </c>
      <c r="N7770">
        <v>149</v>
      </c>
      <c r="O7770">
        <v>0</v>
      </c>
      <c r="P7770">
        <v>-10</v>
      </c>
      <c r="Q7770" t="s">
        <v>70</v>
      </c>
      <c r="R7770" t="s">
        <v>238</v>
      </c>
      <c r="S7770" t="s">
        <v>239</v>
      </c>
      <c r="T7770">
        <v>186</v>
      </c>
      <c r="U7770">
        <v>125</v>
      </c>
      <c r="V7770">
        <v>67.2</v>
      </c>
      <c r="W7770" t="s">
        <v>133</v>
      </c>
      <c r="X7770">
        <v>8396</v>
      </c>
      <c r="Y7770">
        <v>1049500</v>
      </c>
      <c r="Z7770">
        <v>40500</v>
      </c>
      <c r="AA7770">
        <v>19375</v>
      </c>
      <c r="AB7770">
        <v>1109375</v>
      </c>
      <c r="AC7770">
        <v>654737</v>
      </c>
      <c r="AD7770">
        <v>454638</v>
      </c>
      <c r="AE7770" t="s">
        <v>75</v>
      </c>
      <c r="AF7770" t="s">
        <v>78</v>
      </c>
      <c r="AG7770" t="s">
        <v>240</v>
      </c>
      <c r="AH7770" t="s">
        <v>146</v>
      </c>
      <c r="AI7770" t="s">
        <v>138</v>
      </c>
      <c r="AJ7770" t="str">
        <f t="shared" si="121"/>
        <v>Nov</v>
      </c>
    </row>
    <row r="7771" spans="1:36" x14ac:dyDescent="0.3">
      <c r="A7771" t="s">
        <v>16565</v>
      </c>
      <c r="B7771" s="33">
        <v>46002</v>
      </c>
      <c r="C7771" t="s">
        <v>97</v>
      </c>
      <c r="D7771" t="s">
        <v>16566</v>
      </c>
      <c r="E7771" t="s">
        <v>177</v>
      </c>
      <c r="F7771" t="s">
        <v>174</v>
      </c>
      <c r="G7771" t="s">
        <v>162</v>
      </c>
      <c r="H7771" t="s">
        <v>158</v>
      </c>
      <c r="I7771">
        <v>2150</v>
      </c>
      <c r="J7771" t="s">
        <v>504</v>
      </c>
      <c r="K7771" t="s">
        <v>878</v>
      </c>
      <c r="L7771" t="s">
        <v>2992</v>
      </c>
      <c r="M7771" t="s">
        <v>555</v>
      </c>
      <c r="N7771">
        <v>272</v>
      </c>
      <c r="O7771">
        <v>35</v>
      </c>
      <c r="P7771">
        <v>14</v>
      </c>
      <c r="Q7771" t="s">
        <v>73</v>
      </c>
      <c r="R7771" t="s">
        <v>238</v>
      </c>
      <c r="S7771" t="s">
        <v>239</v>
      </c>
      <c r="T7771">
        <v>189</v>
      </c>
      <c r="U7771">
        <v>144</v>
      </c>
      <c r="V7771">
        <v>76.19</v>
      </c>
      <c r="W7771" t="s">
        <v>133</v>
      </c>
      <c r="X7771">
        <v>9861</v>
      </c>
      <c r="Y7771">
        <v>1419984</v>
      </c>
      <c r="Z7771">
        <v>59616</v>
      </c>
      <c r="AA7771">
        <v>21312</v>
      </c>
      <c r="AB7771">
        <v>1500912</v>
      </c>
      <c r="AC7771">
        <v>1217709</v>
      </c>
      <c r="AD7771">
        <v>283203</v>
      </c>
      <c r="AE7771" t="s">
        <v>78</v>
      </c>
      <c r="AF7771" t="s">
        <v>78</v>
      </c>
      <c r="AG7771" t="s">
        <v>240</v>
      </c>
      <c r="AH7771" t="s">
        <v>145</v>
      </c>
      <c r="AI7771" t="s">
        <v>139</v>
      </c>
      <c r="AJ7771" t="str">
        <f t="shared" si="121"/>
        <v>Dec</v>
      </c>
    </row>
    <row r="7772" spans="1:36" x14ac:dyDescent="0.3">
      <c r="A7772" t="s">
        <v>16567</v>
      </c>
      <c r="B7772" s="33">
        <v>45785</v>
      </c>
      <c r="C7772" t="s">
        <v>93</v>
      </c>
      <c r="D7772" t="s">
        <v>16568</v>
      </c>
      <c r="E7772" t="s">
        <v>176</v>
      </c>
      <c r="F7772" t="s">
        <v>174</v>
      </c>
      <c r="G7772" t="s">
        <v>156</v>
      </c>
      <c r="H7772" t="s">
        <v>158</v>
      </c>
      <c r="I7772">
        <v>1856</v>
      </c>
      <c r="J7772" t="s">
        <v>275</v>
      </c>
      <c r="K7772" t="s">
        <v>2729</v>
      </c>
      <c r="L7772" t="s">
        <v>3214</v>
      </c>
      <c r="M7772" t="s">
        <v>276</v>
      </c>
      <c r="N7772">
        <v>288</v>
      </c>
      <c r="O7772">
        <v>20</v>
      </c>
      <c r="P7772">
        <v>53</v>
      </c>
      <c r="Q7772" t="s">
        <v>76</v>
      </c>
      <c r="R7772" t="s">
        <v>238</v>
      </c>
      <c r="S7772" t="s">
        <v>239</v>
      </c>
      <c r="T7772">
        <v>186</v>
      </c>
      <c r="U7772">
        <v>138</v>
      </c>
      <c r="V7772">
        <v>74.19</v>
      </c>
      <c r="W7772" t="s">
        <v>133</v>
      </c>
      <c r="X7772">
        <v>7737</v>
      </c>
      <c r="Y7772">
        <v>1067706</v>
      </c>
      <c r="Z7772">
        <v>34362</v>
      </c>
      <c r="AA7772">
        <v>65136</v>
      </c>
      <c r="AB7772">
        <v>1167204</v>
      </c>
      <c r="AC7772">
        <v>734124</v>
      </c>
      <c r="AD7772">
        <v>433080</v>
      </c>
      <c r="AE7772" t="s">
        <v>81</v>
      </c>
      <c r="AF7772" t="s">
        <v>78</v>
      </c>
      <c r="AG7772" t="s">
        <v>240</v>
      </c>
      <c r="AH7772" t="s">
        <v>144</v>
      </c>
      <c r="AI7772" t="s">
        <v>139</v>
      </c>
      <c r="AJ7772" t="str">
        <f t="shared" si="121"/>
        <v>May</v>
      </c>
    </row>
    <row r="7773" spans="1:36" x14ac:dyDescent="0.3">
      <c r="A7773" t="s">
        <v>16569</v>
      </c>
      <c r="B7773" s="33">
        <v>45842</v>
      </c>
      <c r="C7773" t="s">
        <v>97</v>
      </c>
      <c r="D7773" t="s">
        <v>16570</v>
      </c>
      <c r="E7773" t="s">
        <v>179</v>
      </c>
      <c r="F7773" t="s">
        <v>176</v>
      </c>
      <c r="G7773" t="s">
        <v>166</v>
      </c>
      <c r="H7773" t="s">
        <v>156</v>
      </c>
      <c r="I7773">
        <v>2229</v>
      </c>
      <c r="J7773" t="s">
        <v>463</v>
      </c>
      <c r="K7773" t="s">
        <v>1767</v>
      </c>
      <c r="L7773" t="s">
        <v>463</v>
      </c>
      <c r="M7773" t="s">
        <v>1767</v>
      </c>
      <c r="N7773">
        <v>305</v>
      </c>
      <c r="O7773">
        <v>0</v>
      </c>
      <c r="P7773">
        <v>-4</v>
      </c>
      <c r="Q7773" t="s">
        <v>70</v>
      </c>
      <c r="R7773" t="s">
        <v>238</v>
      </c>
      <c r="S7773" t="s">
        <v>239</v>
      </c>
      <c r="T7773">
        <v>150</v>
      </c>
      <c r="U7773">
        <v>126</v>
      </c>
      <c r="V7773">
        <v>84</v>
      </c>
      <c r="W7773" t="s">
        <v>135</v>
      </c>
      <c r="X7773">
        <v>5676</v>
      </c>
      <c r="Y7773">
        <v>715176</v>
      </c>
      <c r="Z7773">
        <v>67788</v>
      </c>
      <c r="AA7773">
        <v>61110</v>
      </c>
      <c r="AB7773">
        <v>844074</v>
      </c>
      <c r="AC7773">
        <v>659568</v>
      </c>
      <c r="AD7773">
        <v>184506</v>
      </c>
      <c r="AE7773" t="s">
        <v>72</v>
      </c>
      <c r="AF7773" t="s">
        <v>81</v>
      </c>
      <c r="AG7773" t="s">
        <v>240</v>
      </c>
      <c r="AH7773" t="s">
        <v>144</v>
      </c>
      <c r="AI7773" t="s">
        <v>138</v>
      </c>
      <c r="AJ7773" t="str">
        <f t="shared" si="121"/>
        <v>Jul</v>
      </c>
    </row>
    <row r="7774" spans="1:36" x14ac:dyDescent="0.3">
      <c r="A7774" t="s">
        <v>16571</v>
      </c>
      <c r="B7774" s="33">
        <v>45999</v>
      </c>
      <c r="C7774" t="s">
        <v>93</v>
      </c>
      <c r="D7774" t="s">
        <v>10533</v>
      </c>
      <c r="E7774" t="s">
        <v>178</v>
      </c>
      <c r="F7774" t="s">
        <v>176</v>
      </c>
      <c r="G7774" t="s">
        <v>157</v>
      </c>
      <c r="H7774" t="s">
        <v>156</v>
      </c>
      <c r="I7774">
        <v>870</v>
      </c>
      <c r="J7774" t="s">
        <v>566</v>
      </c>
      <c r="K7774" t="s">
        <v>2478</v>
      </c>
      <c r="L7774" t="s">
        <v>1219</v>
      </c>
      <c r="M7774" t="s">
        <v>674</v>
      </c>
      <c r="N7774">
        <v>124</v>
      </c>
      <c r="O7774">
        <v>46</v>
      </c>
      <c r="P7774">
        <v>35</v>
      </c>
      <c r="Q7774" t="s">
        <v>76</v>
      </c>
      <c r="R7774" t="s">
        <v>238</v>
      </c>
      <c r="S7774" t="s">
        <v>239</v>
      </c>
      <c r="T7774">
        <v>189</v>
      </c>
      <c r="U7774">
        <v>170</v>
      </c>
      <c r="V7774">
        <v>89.95</v>
      </c>
      <c r="W7774" t="s">
        <v>133</v>
      </c>
      <c r="X7774">
        <v>7959</v>
      </c>
      <c r="Y7774">
        <v>1353030</v>
      </c>
      <c r="Z7774">
        <v>74630</v>
      </c>
      <c r="AA7774">
        <v>17850</v>
      </c>
      <c r="AB7774">
        <v>1445510</v>
      </c>
      <c r="AC7774">
        <v>1041659</v>
      </c>
      <c r="AD7774">
        <v>403851</v>
      </c>
      <c r="AE7774" t="s">
        <v>75</v>
      </c>
      <c r="AF7774" t="s">
        <v>81</v>
      </c>
      <c r="AG7774" t="s">
        <v>240</v>
      </c>
      <c r="AH7774" t="s">
        <v>144</v>
      </c>
      <c r="AI7774" t="s">
        <v>138</v>
      </c>
      <c r="AJ7774" t="str">
        <f t="shared" si="121"/>
        <v>Dec</v>
      </c>
    </row>
    <row r="7775" spans="1:36" x14ac:dyDescent="0.3">
      <c r="A7775" t="s">
        <v>16572</v>
      </c>
      <c r="B7775" s="33">
        <v>46003</v>
      </c>
      <c r="C7775" t="s">
        <v>98</v>
      </c>
      <c r="D7775" t="s">
        <v>16573</v>
      </c>
      <c r="E7775" t="s">
        <v>175</v>
      </c>
      <c r="F7775" t="s">
        <v>178</v>
      </c>
      <c r="G7775" t="s">
        <v>163</v>
      </c>
      <c r="H7775" t="s">
        <v>157</v>
      </c>
      <c r="I7775">
        <v>1825</v>
      </c>
      <c r="J7775" t="s">
        <v>633</v>
      </c>
      <c r="K7775" t="s">
        <v>471</v>
      </c>
      <c r="L7775" t="s">
        <v>3500</v>
      </c>
      <c r="M7775" t="s">
        <v>400</v>
      </c>
      <c r="N7775">
        <v>236</v>
      </c>
      <c r="O7775">
        <v>22</v>
      </c>
      <c r="P7775">
        <v>21</v>
      </c>
      <c r="Q7775" t="s">
        <v>73</v>
      </c>
      <c r="R7775" t="s">
        <v>238</v>
      </c>
      <c r="S7775" t="s">
        <v>239</v>
      </c>
      <c r="T7775">
        <v>180</v>
      </c>
      <c r="U7775">
        <v>117</v>
      </c>
      <c r="V7775">
        <v>65</v>
      </c>
      <c r="W7775" t="s">
        <v>135</v>
      </c>
      <c r="X7775">
        <v>10481</v>
      </c>
      <c r="Y7775">
        <v>1226277</v>
      </c>
      <c r="Z7775">
        <v>45981</v>
      </c>
      <c r="AA7775">
        <v>90441</v>
      </c>
      <c r="AB7775">
        <v>1362699</v>
      </c>
      <c r="AC7775">
        <v>941186</v>
      </c>
      <c r="AD7775">
        <v>421513</v>
      </c>
      <c r="AE7775" t="s">
        <v>75</v>
      </c>
      <c r="AF7775" t="s">
        <v>75</v>
      </c>
      <c r="AG7775" t="s">
        <v>240</v>
      </c>
      <c r="AH7775" t="s">
        <v>145</v>
      </c>
      <c r="AI7775" t="s">
        <v>139</v>
      </c>
      <c r="AJ7775" t="str">
        <f t="shared" si="121"/>
        <v>Dec</v>
      </c>
    </row>
    <row r="7776" spans="1:36" x14ac:dyDescent="0.3">
      <c r="A7776" t="s">
        <v>16574</v>
      </c>
      <c r="B7776" s="33">
        <v>45750</v>
      </c>
      <c r="C7776" t="s">
        <v>98</v>
      </c>
      <c r="D7776" t="s">
        <v>16575</v>
      </c>
      <c r="E7776" t="s">
        <v>173</v>
      </c>
      <c r="F7776" t="s">
        <v>178</v>
      </c>
      <c r="G7776" t="s">
        <v>161</v>
      </c>
      <c r="H7776" t="s">
        <v>157</v>
      </c>
      <c r="I7776">
        <v>367</v>
      </c>
      <c r="J7776" t="s">
        <v>613</v>
      </c>
      <c r="K7776" t="s">
        <v>1674</v>
      </c>
      <c r="L7776" t="s">
        <v>3380</v>
      </c>
      <c r="M7776" t="s">
        <v>1163</v>
      </c>
      <c r="N7776">
        <v>72</v>
      </c>
      <c r="O7776">
        <v>73</v>
      </c>
      <c r="P7776">
        <v>61</v>
      </c>
      <c r="Q7776" t="s">
        <v>76</v>
      </c>
      <c r="R7776" t="s">
        <v>238</v>
      </c>
      <c r="S7776" t="s">
        <v>239</v>
      </c>
      <c r="T7776">
        <v>220</v>
      </c>
      <c r="U7776">
        <v>190</v>
      </c>
      <c r="V7776">
        <v>86.36</v>
      </c>
      <c r="W7776" t="s">
        <v>133</v>
      </c>
      <c r="X7776">
        <v>6115</v>
      </c>
      <c r="Y7776">
        <v>1161850</v>
      </c>
      <c r="Z7776">
        <v>67070</v>
      </c>
      <c r="AA7776">
        <v>43130</v>
      </c>
      <c r="AB7776">
        <v>1272050</v>
      </c>
      <c r="AC7776">
        <v>767594</v>
      </c>
      <c r="AD7776">
        <v>504456</v>
      </c>
      <c r="AE7776" t="s">
        <v>78</v>
      </c>
      <c r="AF7776" t="s">
        <v>75</v>
      </c>
      <c r="AG7776" t="s">
        <v>240</v>
      </c>
      <c r="AH7776" t="s">
        <v>145</v>
      </c>
      <c r="AI7776" t="s">
        <v>140</v>
      </c>
      <c r="AJ7776" t="str">
        <f t="shared" si="121"/>
        <v>Apr</v>
      </c>
    </row>
    <row r="7777" spans="1:36" x14ac:dyDescent="0.3">
      <c r="A7777" t="s">
        <v>16576</v>
      </c>
      <c r="B7777" s="33">
        <v>45663</v>
      </c>
      <c r="C7777" t="s">
        <v>96</v>
      </c>
      <c r="D7777" t="s">
        <v>16577</v>
      </c>
      <c r="E7777" t="s">
        <v>175</v>
      </c>
      <c r="F7777" t="s">
        <v>180</v>
      </c>
      <c r="G7777" t="s">
        <v>163</v>
      </c>
      <c r="H7777" t="s">
        <v>160</v>
      </c>
      <c r="I7777">
        <v>1490</v>
      </c>
      <c r="J7777" t="s">
        <v>463</v>
      </c>
      <c r="K7777" t="s">
        <v>1243</v>
      </c>
      <c r="L7777" t="s">
        <v>2523</v>
      </c>
      <c r="M7777" t="s">
        <v>1243</v>
      </c>
      <c r="N7777">
        <v>208</v>
      </c>
      <c r="O7777">
        <v>8</v>
      </c>
      <c r="P7777">
        <v>-1</v>
      </c>
      <c r="Q7777" t="s">
        <v>73</v>
      </c>
      <c r="R7777" t="s">
        <v>238</v>
      </c>
      <c r="S7777" t="s">
        <v>239</v>
      </c>
      <c r="T7777">
        <v>180</v>
      </c>
      <c r="U7777">
        <v>133</v>
      </c>
      <c r="V7777">
        <v>73.89</v>
      </c>
      <c r="W7777" t="s">
        <v>133</v>
      </c>
      <c r="X7777">
        <v>6340</v>
      </c>
      <c r="Y7777">
        <v>843220</v>
      </c>
      <c r="Z7777">
        <v>32452</v>
      </c>
      <c r="AA7777">
        <v>53200</v>
      </c>
      <c r="AB7777">
        <v>928872</v>
      </c>
      <c r="AC7777">
        <v>765995</v>
      </c>
      <c r="AD7777">
        <v>162877</v>
      </c>
      <c r="AE7777" t="s">
        <v>75</v>
      </c>
      <c r="AF7777" t="s">
        <v>81</v>
      </c>
      <c r="AG7777" t="s">
        <v>240</v>
      </c>
      <c r="AH7777" t="s">
        <v>144</v>
      </c>
      <c r="AI7777" t="s">
        <v>138</v>
      </c>
      <c r="AJ7777" t="str">
        <f t="shared" si="121"/>
        <v>Jan</v>
      </c>
    </row>
    <row r="7778" spans="1:36" x14ac:dyDescent="0.3">
      <c r="A7778" t="s">
        <v>16578</v>
      </c>
      <c r="B7778" s="33">
        <v>45773</v>
      </c>
      <c r="C7778" t="s">
        <v>98</v>
      </c>
      <c r="D7778" t="s">
        <v>16579</v>
      </c>
      <c r="E7778" t="s">
        <v>176</v>
      </c>
      <c r="F7778" t="s">
        <v>174</v>
      </c>
      <c r="G7778" t="s">
        <v>156</v>
      </c>
      <c r="H7778" t="s">
        <v>158</v>
      </c>
      <c r="I7778">
        <v>2324</v>
      </c>
      <c r="J7778" t="s">
        <v>280</v>
      </c>
      <c r="K7778" t="s">
        <v>1435</v>
      </c>
      <c r="L7778" t="s">
        <v>2861</v>
      </c>
      <c r="M7778" t="s">
        <v>2086</v>
      </c>
      <c r="N7778">
        <v>288</v>
      </c>
      <c r="O7778">
        <v>27</v>
      </c>
      <c r="P7778">
        <v>22</v>
      </c>
      <c r="Q7778" t="s">
        <v>73</v>
      </c>
      <c r="R7778" t="s">
        <v>238</v>
      </c>
      <c r="S7778" t="s">
        <v>239</v>
      </c>
      <c r="T7778">
        <v>220</v>
      </c>
      <c r="U7778">
        <v>183</v>
      </c>
      <c r="V7778">
        <v>83.18</v>
      </c>
      <c r="W7778" t="s">
        <v>133</v>
      </c>
      <c r="X7778">
        <v>5542</v>
      </c>
      <c r="Y7778">
        <v>1014186</v>
      </c>
      <c r="Z7778">
        <v>64050</v>
      </c>
      <c r="AA7778">
        <v>107055</v>
      </c>
      <c r="AB7778">
        <v>1185291</v>
      </c>
      <c r="AC7778">
        <v>993394</v>
      </c>
      <c r="AD7778">
        <v>191897</v>
      </c>
      <c r="AE7778" t="s">
        <v>81</v>
      </c>
      <c r="AF7778" t="s">
        <v>78</v>
      </c>
      <c r="AG7778" t="s">
        <v>240</v>
      </c>
      <c r="AH7778" t="s">
        <v>145</v>
      </c>
      <c r="AI7778" t="s">
        <v>138</v>
      </c>
      <c r="AJ7778" t="str">
        <f t="shared" si="121"/>
        <v>Apr</v>
      </c>
    </row>
    <row r="7779" spans="1:36" x14ac:dyDescent="0.3">
      <c r="A7779" t="s">
        <v>16580</v>
      </c>
      <c r="B7779" s="33">
        <v>45902</v>
      </c>
      <c r="C7779" t="s">
        <v>95</v>
      </c>
      <c r="D7779" t="s">
        <v>16581</v>
      </c>
      <c r="E7779" t="s">
        <v>178</v>
      </c>
      <c r="F7779" t="s">
        <v>174</v>
      </c>
      <c r="G7779" t="s">
        <v>157</v>
      </c>
      <c r="H7779" t="s">
        <v>158</v>
      </c>
      <c r="I7779">
        <v>1868</v>
      </c>
      <c r="J7779" t="s">
        <v>391</v>
      </c>
      <c r="K7779" t="s">
        <v>3637</v>
      </c>
      <c r="L7779" t="s">
        <v>6352</v>
      </c>
      <c r="M7779" t="s">
        <v>1467</v>
      </c>
      <c r="N7779">
        <v>248</v>
      </c>
      <c r="O7779">
        <v>7</v>
      </c>
      <c r="P7779">
        <v>20</v>
      </c>
      <c r="Q7779" t="s">
        <v>73</v>
      </c>
      <c r="R7779" t="s">
        <v>238</v>
      </c>
      <c r="S7779" t="s">
        <v>239</v>
      </c>
      <c r="T7779">
        <v>180</v>
      </c>
      <c r="U7779">
        <v>135</v>
      </c>
      <c r="V7779">
        <v>75</v>
      </c>
      <c r="W7779" t="s">
        <v>135</v>
      </c>
      <c r="X7779">
        <v>9078</v>
      </c>
      <c r="Y7779">
        <v>1225530</v>
      </c>
      <c r="Z7779">
        <v>28485</v>
      </c>
      <c r="AA7779">
        <v>86265</v>
      </c>
      <c r="AB7779">
        <v>1340280</v>
      </c>
      <c r="AC7779">
        <v>934513</v>
      </c>
      <c r="AD7779">
        <v>405767</v>
      </c>
      <c r="AE7779" t="s">
        <v>75</v>
      </c>
      <c r="AF7779" t="s">
        <v>78</v>
      </c>
      <c r="AG7779" t="s">
        <v>240</v>
      </c>
      <c r="AH7779" t="s">
        <v>146</v>
      </c>
      <c r="AI7779" t="s">
        <v>139</v>
      </c>
      <c r="AJ7779" t="str">
        <f t="shared" si="121"/>
        <v>Sep</v>
      </c>
    </row>
    <row r="7780" spans="1:36" x14ac:dyDescent="0.3">
      <c r="A7780" t="s">
        <v>16582</v>
      </c>
      <c r="B7780" s="33">
        <v>45807</v>
      </c>
      <c r="C7780" t="s">
        <v>93</v>
      </c>
      <c r="D7780" t="s">
        <v>16583</v>
      </c>
      <c r="E7780" t="s">
        <v>181</v>
      </c>
      <c r="F7780" t="s">
        <v>180</v>
      </c>
      <c r="G7780" t="s">
        <v>159</v>
      </c>
      <c r="H7780" t="s">
        <v>160</v>
      </c>
      <c r="I7780">
        <v>1990</v>
      </c>
      <c r="J7780" t="s">
        <v>744</v>
      </c>
      <c r="K7780" t="s">
        <v>1350</v>
      </c>
      <c r="N7780">
        <v>281</v>
      </c>
      <c r="O7780">
        <v>0</v>
      </c>
      <c r="P7780">
        <v>0</v>
      </c>
      <c r="Q7780" t="s">
        <v>67</v>
      </c>
      <c r="R7780" t="s">
        <v>245</v>
      </c>
      <c r="S7780" t="s">
        <v>121</v>
      </c>
      <c r="T7780">
        <v>189</v>
      </c>
      <c r="U7780">
        <v>0</v>
      </c>
      <c r="V7780">
        <v>0</v>
      </c>
      <c r="W7780" t="s">
        <v>133</v>
      </c>
      <c r="X7780">
        <v>3686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 t="s">
        <v>81</v>
      </c>
      <c r="AF7780" t="s">
        <v>81</v>
      </c>
      <c r="AG7780" t="s">
        <v>240</v>
      </c>
      <c r="AH7780" t="s">
        <v>144</v>
      </c>
      <c r="AI7780" t="s">
        <v>139</v>
      </c>
      <c r="AJ7780" t="str">
        <f t="shared" si="121"/>
        <v>May</v>
      </c>
    </row>
    <row r="7781" spans="1:36" x14ac:dyDescent="0.3">
      <c r="A7781" t="s">
        <v>16584</v>
      </c>
      <c r="B7781" s="33">
        <v>45962</v>
      </c>
      <c r="C7781" t="s">
        <v>95</v>
      </c>
      <c r="D7781" t="s">
        <v>16585</v>
      </c>
      <c r="E7781" t="s">
        <v>174</v>
      </c>
      <c r="F7781" t="s">
        <v>173</v>
      </c>
      <c r="G7781" t="s">
        <v>158</v>
      </c>
      <c r="H7781" t="s">
        <v>161</v>
      </c>
      <c r="I7781">
        <v>709</v>
      </c>
      <c r="J7781" t="s">
        <v>554</v>
      </c>
      <c r="K7781" t="s">
        <v>1060</v>
      </c>
      <c r="L7781" t="s">
        <v>691</v>
      </c>
      <c r="M7781" t="s">
        <v>429</v>
      </c>
      <c r="N7781">
        <v>101</v>
      </c>
      <c r="O7781">
        <v>36</v>
      </c>
      <c r="P7781">
        <v>25</v>
      </c>
      <c r="Q7781" t="s">
        <v>73</v>
      </c>
      <c r="R7781" t="s">
        <v>238</v>
      </c>
      <c r="S7781" t="s">
        <v>239</v>
      </c>
      <c r="T7781">
        <v>150</v>
      </c>
      <c r="U7781">
        <v>143</v>
      </c>
      <c r="V7781">
        <v>95.33</v>
      </c>
      <c r="W7781" t="s">
        <v>133</v>
      </c>
      <c r="X7781">
        <v>7671</v>
      </c>
      <c r="Y7781">
        <v>1096953</v>
      </c>
      <c r="Z7781">
        <v>58773</v>
      </c>
      <c r="AA7781">
        <v>40612</v>
      </c>
      <c r="AB7781">
        <v>1196338</v>
      </c>
      <c r="AC7781">
        <v>816363</v>
      </c>
      <c r="AD7781">
        <v>379975</v>
      </c>
      <c r="AE7781" t="s">
        <v>78</v>
      </c>
      <c r="AF7781" t="s">
        <v>78</v>
      </c>
      <c r="AG7781" t="s">
        <v>240</v>
      </c>
      <c r="AH7781" t="s">
        <v>144</v>
      </c>
      <c r="AI7781" t="s">
        <v>138</v>
      </c>
      <c r="AJ7781" t="str">
        <f t="shared" si="121"/>
        <v>Nov</v>
      </c>
    </row>
    <row r="7782" spans="1:36" x14ac:dyDescent="0.3">
      <c r="A7782" t="s">
        <v>16586</v>
      </c>
      <c r="B7782" s="33">
        <v>45765</v>
      </c>
      <c r="C7782" t="s">
        <v>98</v>
      </c>
      <c r="D7782" t="s">
        <v>16587</v>
      </c>
      <c r="E7782" t="s">
        <v>179</v>
      </c>
      <c r="F7782" t="s">
        <v>174</v>
      </c>
      <c r="G7782" t="s">
        <v>166</v>
      </c>
      <c r="H7782" t="s">
        <v>158</v>
      </c>
      <c r="I7782">
        <v>1476</v>
      </c>
      <c r="J7782" t="s">
        <v>603</v>
      </c>
      <c r="K7782" t="s">
        <v>1495</v>
      </c>
      <c r="L7782" t="s">
        <v>2815</v>
      </c>
      <c r="M7782" t="s">
        <v>510</v>
      </c>
      <c r="N7782">
        <v>185</v>
      </c>
      <c r="O7782">
        <v>4</v>
      </c>
      <c r="P7782">
        <v>9</v>
      </c>
      <c r="Q7782" t="s">
        <v>73</v>
      </c>
      <c r="R7782" t="s">
        <v>238</v>
      </c>
      <c r="S7782" t="s">
        <v>239</v>
      </c>
      <c r="T7782">
        <v>220</v>
      </c>
      <c r="U7782">
        <v>184</v>
      </c>
      <c r="V7782">
        <v>83.64</v>
      </c>
      <c r="W7782" t="s">
        <v>133</v>
      </c>
      <c r="X7782">
        <v>9933</v>
      </c>
      <c r="Y7782">
        <v>1827672</v>
      </c>
      <c r="Z7782">
        <v>31280</v>
      </c>
      <c r="AA7782">
        <v>80408</v>
      </c>
      <c r="AB7782">
        <v>1939360</v>
      </c>
      <c r="AC7782">
        <v>1698700</v>
      </c>
      <c r="AD7782">
        <v>240660</v>
      </c>
      <c r="AE7782" t="s">
        <v>72</v>
      </c>
      <c r="AF7782" t="s">
        <v>78</v>
      </c>
      <c r="AG7782" t="s">
        <v>240</v>
      </c>
      <c r="AH7782" t="s">
        <v>144</v>
      </c>
      <c r="AI7782" t="s">
        <v>140</v>
      </c>
      <c r="AJ7782" t="str">
        <f t="shared" si="121"/>
        <v>Apr</v>
      </c>
    </row>
    <row r="7783" spans="1:36" x14ac:dyDescent="0.3">
      <c r="A7783" t="s">
        <v>16588</v>
      </c>
      <c r="B7783" s="33">
        <v>45760</v>
      </c>
      <c r="C7783" t="s">
        <v>97</v>
      </c>
      <c r="D7783" t="s">
        <v>16589</v>
      </c>
      <c r="E7783" t="s">
        <v>174</v>
      </c>
      <c r="F7783" t="s">
        <v>179</v>
      </c>
      <c r="G7783" t="s">
        <v>158</v>
      </c>
      <c r="H7783" t="s">
        <v>166</v>
      </c>
      <c r="I7783">
        <v>1314</v>
      </c>
      <c r="J7783" t="s">
        <v>626</v>
      </c>
      <c r="K7783" t="s">
        <v>3028</v>
      </c>
      <c r="L7783" t="s">
        <v>626</v>
      </c>
      <c r="M7783" t="s">
        <v>2373</v>
      </c>
      <c r="N7783">
        <v>205</v>
      </c>
      <c r="O7783">
        <v>0</v>
      </c>
      <c r="P7783">
        <v>9</v>
      </c>
      <c r="Q7783" t="s">
        <v>73</v>
      </c>
      <c r="R7783" t="s">
        <v>238</v>
      </c>
      <c r="S7783" t="s">
        <v>239</v>
      </c>
      <c r="T7783">
        <v>180</v>
      </c>
      <c r="U7783">
        <v>130</v>
      </c>
      <c r="V7783">
        <v>72.22</v>
      </c>
      <c r="W7783" t="s">
        <v>133</v>
      </c>
      <c r="X7783">
        <v>3767</v>
      </c>
      <c r="Y7783">
        <v>489710</v>
      </c>
      <c r="Z7783">
        <v>35620</v>
      </c>
      <c r="AA7783">
        <v>28470</v>
      </c>
      <c r="AB7783">
        <v>553800</v>
      </c>
      <c r="AC7783">
        <v>392085</v>
      </c>
      <c r="AD7783">
        <v>161715</v>
      </c>
      <c r="AE7783" t="s">
        <v>78</v>
      </c>
      <c r="AF7783" t="s">
        <v>72</v>
      </c>
      <c r="AG7783" t="s">
        <v>240</v>
      </c>
      <c r="AH7783" t="s">
        <v>146</v>
      </c>
      <c r="AI7783" t="s">
        <v>138</v>
      </c>
      <c r="AJ7783" t="str">
        <f t="shared" si="121"/>
        <v>Apr</v>
      </c>
    </row>
    <row r="7784" spans="1:36" x14ac:dyDescent="0.3">
      <c r="A7784" t="s">
        <v>16590</v>
      </c>
      <c r="B7784" s="33">
        <v>45945</v>
      </c>
      <c r="C7784" t="s">
        <v>99</v>
      </c>
      <c r="D7784" t="s">
        <v>16591</v>
      </c>
      <c r="E7784" t="s">
        <v>177</v>
      </c>
      <c r="F7784" t="s">
        <v>181</v>
      </c>
      <c r="G7784" t="s">
        <v>162</v>
      </c>
      <c r="H7784" t="s">
        <v>159</v>
      </c>
      <c r="I7784">
        <v>1320</v>
      </c>
      <c r="J7784" t="s">
        <v>408</v>
      </c>
      <c r="K7784" t="s">
        <v>2150</v>
      </c>
      <c r="L7784" t="s">
        <v>1648</v>
      </c>
      <c r="M7784" t="s">
        <v>3741</v>
      </c>
      <c r="N7784">
        <v>166</v>
      </c>
      <c r="O7784">
        <v>31</v>
      </c>
      <c r="P7784">
        <v>12</v>
      </c>
      <c r="Q7784" t="s">
        <v>73</v>
      </c>
      <c r="R7784" t="s">
        <v>238</v>
      </c>
      <c r="S7784" t="s">
        <v>239</v>
      </c>
      <c r="T7784">
        <v>189</v>
      </c>
      <c r="U7784">
        <v>152</v>
      </c>
      <c r="V7784">
        <v>80.42</v>
      </c>
      <c r="W7784" t="s">
        <v>133</v>
      </c>
      <c r="X7784">
        <v>10692</v>
      </c>
      <c r="Y7784">
        <v>1625184</v>
      </c>
      <c r="Z7784">
        <v>76608</v>
      </c>
      <c r="AA7784">
        <v>24168</v>
      </c>
      <c r="AB7784">
        <v>1725960</v>
      </c>
      <c r="AC7784">
        <v>1329943</v>
      </c>
      <c r="AD7784">
        <v>396017</v>
      </c>
      <c r="AE7784" t="s">
        <v>78</v>
      </c>
      <c r="AF7784" t="s">
        <v>81</v>
      </c>
      <c r="AG7784" t="s">
        <v>240</v>
      </c>
      <c r="AH7784" t="s">
        <v>144</v>
      </c>
      <c r="AI7784" t="s">
        <v>139</v>
      </c>
      <c r="AJ7784" t="str">
        <f t="shared" si="121"/>
        <v>Oct</v>
      </c>
    </row>
    <row r="7785" spans="1:36" x14ac:dyDescent="0.3">
      <c r="A7785" t="s">
        <v>16592</v>
      </c>
      <c r="B7785" s="33">
        <v>46011</v>
      </c>
      <c r="C7785" t="s">
        <v>96</v>
      </c>
      <c r="D7785" t="s">
        <v>16593</v>
      </c>
      <c r="E7785" t="s">
        <v>178</v>
      </c>
      <c r="F7785" t="s">
        <v>172</v>
      </c>
      <c r="G7785" t="s">
        <v>157</v>
      </c>
      <c r="H7785" t="s">
        <v>155</v>
      </c>
      <c r="I7785">
        <v>940</v>
      </c>
      <c r="J7785" t="s">
        <v>615</v>
      </c>
      <c r="K7785" t="s">
        <v>2752</v>
      </c>
      <c r="L7785" t="s">
        <v>3110</v>
      </c>
      <c r="M7785" t="s">
        <v>2775</v>
      </c>
      <c r="N7785">
        <v>156</v>
      </c>
      <c r="O7785">
        <v>26</v>
      </c>
      <c r="P7785">
        <v>43</v>
      </c>
      <c r="Q7785" t="s">
        <v>76</v>
      </c>
      <c r="R7785" t="s">
        <v>238</v>
      </c>
      <c r="S7785" t="s">
        <v>239</v>
      </c>
      <c r="T7785">
        <v>220</v>
      </c>
      <c r="U7785">
        <v>181</v>
      </c>
      <c r="V7785">
        <v>82.27</v>
      </c>
      <c r="W7785" t="s">
        <v>133</v>
      </c>
      <c r="X7785">
        <v>9817</v>
      </c>
      <c r="Y7785">
        <v>1776877</v>
      </c>
      <c r="Z7785">
        <v>72219</v>
      </c>
      <c r="AA7785">
        <v>80545</v>
      </c>
      <c r="AB7785">
        <v>1929641</v>
      </c>
      <c r="AC7785">
        <v>1655570</v>
      </c>
      <c r="AD7785">
        <v>274071</v>
      </c>
      <c r="AE7785" t="s">
        <v>75</v>
      </c>
      <c r="AF7785" t="s">
        <v>81</v>
      </c>
      <c r="AG7785" t="s">
        <v>240</v>
      </c>
      <c r="AH7785" t="s">
        <v>144</v>
      </c>
      <c r="AI7785" t="s">
        <v>139</v>
      </c>
      <c r="AJ7785" t="str">
        <f t="shared" si="121"/>
        <v>Dec</v>
      </c>
    </row>
    <row r="7786" spans="1:36" x14ac:dyDescent="0.3">
      <c r="A7786" t="s">
        <v>16594</v>
      </c>
      <c r="B7786" s="33">
        <v>45823</v>
      </c>
      <c r="C7786" t="s">
        <v>97</v>
      </c>
      <c r="D7786" t="s">
        <v>16595</v>
      </c>
      <c r="E7786" t="s">
        <v>180</v>
      </c>
      <c r="F7786" t="s">
        <v>174</v>
      </c>
      <c r="G7786" t="s">
        <v>160</v>
      </c>
      <c r="H7786" t="s">
        <v>158</v>
      </c>
      <c r="I7786">
        <v>1917</v>
      </c>
      <c r="J7786" t="s">
        <v>514</v>
      </c>
      <c r="K7786" t="s">
        <v>2761</v>
      </c>
      <c r="L7786" t="s">
        <v>463</v>
      </c>
      <c r="M7786" t="s">
        <v>1549</v>
      </c>
      <c r="N7786">
        <v>242</v>
      </c>
      <c r="O7786">
        <v>0</v>
      </c>
      <c r="P7786">
        <v>25</v>
      </c>
      <c r="Q7786" t="s">
        <v>73</v>
      </c>
      <c r="R7786" t="s">
        <v>238</v>
      </c>
      <c r="S7786" t="s">
        <v>239</v>
      </c>
      <c r="T7786">
        <v>150</v>
      </c>
      <c r="U7786">
        <v>119</v>
      </c>
      <c r="V7786">
        <v>79.33</v>
      </c>
      <c r="W7786" t="s">
        <v>135</v>
      </c>
      <c r="X7786">
        <v>8301</v>
      </c>
      <c r="Y7786">
        <v>987819</v>
      </c>
      <c r="Z7786">
        <v>39984</v>
      </c>
      <c r="AA7786">
        <v>79373</v>
      </c>
      <c r="AB7786">
        <v>1107176</v>
      </c>
      <c r="AC7786">
        <v>797233</v>
      </c>
      <c r="AD7786">
        <v>309943</v>
      </c>
      <c r="AE7786" t="s">
        <v>81</v>
      </c>
      <c r="AF7786" t="s">
        <v>78</v>
      </c>
      <c r="AG7786" t="s">
        <v>240</v>
      </c>
      <c r="AH7786" t="s">
        <v>147</v>
      </c>
      <c r="AI7786" t="s">
        <v>139</v>
      </c>
      <c r="AJ7786" t="str">
        <f t="shared" si="121"/>
        <v>Jun</v>
      </c>
    </row>
    <row r="7787" spans="1:36" x14ac:dyDescent="0.3">
      <c r="A7787" t="s">
        <v>16596</v>
      </c>
      <c r="B7787" s="33">
        <v>45979</v>
      </c>
      <c r="C7787" t="s">
        <v>93</v>
      </c>
      <c r="D7787" t="s">
        <v>16597</v>
      </c>
      <c r="E7787" t="s">
        <v>173</v>
      </c>
      <c r="F7787" t="s">
        <v>174</v>
      </c>
      <c r="G7787" t="s">
        <v>161</v>
      </c>
      <c r="H7787" t="s">
        <v>158</v>
      </c>
      <c r="I7787">
        <v>2389</v>
      </c>
      <c r="J7787" t="s">
        <v>474</v>
      </c>
      <c r="K7787" t="s">
        <v>2183</v>
      </c>
      <c r="L7787" t="s">
        <v>1240</v>
      </c>
      <c r="M7787" t="s">
        <v>2183</v>
      </c>
      <c r="N7787">
        <v>317</v>
      </c>
      <c r="O7787">
        <v>3</v>
      </c>
      <c r="P7787">
        <v>-3</v>
      </c>
      <c r="Q7787" t="s">
        <v>73</v>
      </c>
      <c r="R7787" t="s">
        <v>238</v>
      </c>
      <c r="S7787" t="s">
        <v>239</v>
      </c>
      <c r="T7787">
        <v>186</v>
      </c>
      <c r="U7787">
        <v>146</v>
      </c>
      <c r="V7787">
        <v>78.489999999999995</v>
      </c>
      <c r="W7787" t="s">
        <v>133</v>
      </c>
      <c r="X7787">
        <v>7137</v>
      </c>
      <c r="Y7787">
        <v>1042002</v>
      </c>
      <c r="Z7787">
        <v>72124</v>
      </c>
      <c r="AA7787">
        <v>24820</v>
      </c>
      <c r="AB7787">
        <v>1138946</v>
      </c>
      <c r="AC7787">
        <v>729235</v>
      </c>
      <c r="AD7787">
        <v>409711</v>
      </c>
      <c r="AE7787" t="s">
        <v>78</v>
      </c>
      <c r="AF7787" t="s">
        <v>78</v>
      </c>
      <c r="AG7787" t="s">
        <v>240</v>
      </c>
      <c r="AH7787" t="s">
        <v>146</v>
      </c>
      <c r="AI7787" t="s">
        <v>139</v>
      </c>
      <c r="AJ7787" t="str">
        <f t="shared" si="121"/>
        <v>Nov</v>
      </c>
    </row>
    <row r="7788" spans="1:36" x14ac:dyDescent="0.3">
      <c r="A7788" t="s">
        <v>16598</v>
      </c>
      <c r="B7788" s="33">
        <v>45896</v>
      </c>
      <c r="C7788" t="s">
        <v>98</v>
      </c>
      <c r="D7788" t="s">
        <v>16599</v>
      </c>
      <c r="E7788" t="s">
        <v>178</v>
      </c>
      <c r="F7788" t="s">
        <v>181</v>
      </c>
      <c r="G7788" t="s">
        <v>157</v>
      </c>
      <c r="H7788" t="s">
        <v>159</v>
      </c>
      <c r="I7788">
        <v>668</v>
      </c>
      <c r="J7788" t="s">
        <v>275</v>
      </c>
      <c r="K7788" t="s">
        <v>3828</v>
      </c>
      <c r="L7788" t="s">
        <v>626</v>
      </c>
      <c r="M7788" t="s">
        <v>3828</v>
      </c>
      <c r="N7788">
        <v>95</v>
      </c>
      <c r="O7788">
        <v>0</v>
      </c>
      <c r="P7788">
        <v>0</v>
      </c>
      <c r="Q7788" t="s">
        <v>70</v>
      </c>
      <c r="R7788" t="s">
        <v>238</v>
      </c>
      <c r="S7788" t="s">
        <v>239</v>
      </c>
      <c r="T7788">
        <v>186</v>
      </c>
      <c r="U7788">
        <v>155</v>
      </c>
      <c r="V7788">
        <v>83.33</v>
      </c>
      <c r="W7788" t="s">
        <v>133</v>
      </c>
      <c r="X7788">
        <v>3677</v>
      </c>
      <c r="Y7788">
        <v>569935</v>
      </c>
      <c r="Z7788">
        <v>80445</v>
      </c>
      <c r="AA7788">
        <v>100750</v>
      </c>
      <c r="AB7788">
        <v>751130</v>
      </c>
      <c r="AC7788">
        <v>487364</v>
      </c>
      <c r="AD7788">
        <v>263766</v>
      </c>
      <c r="AE7788" t="s">
        <v>75</v>
      </c>
      <c r="AF7788" t="s">
        <v>81</v>
      </c>
      <c r="AG7788" t="s">
        <v>240</v>
      </c>
      <c r="AH7788" t="s">
        <v>145</v>
      </c>
      <c r="AI7788" t="s">
        <v>140</v>
      </c>
      <c r="AJ7788" t="str">
        <f t="shared" si="121"/>
        <v>Aug</v>
      </c>
    </row>
    <row r="7789" spans="1:36" x14ac:dyDescent="0.3">
      <c r="A7789" t="s">
        <v>16600</v>
      </c>
      <c r="B7789" s="33">
        <v>45811</v>
      </c>
      <c r="C7789" t="s">
        <v>96</v>
      </c>
      <c r="D7789" t="s">
        <v>3004</v>
      </c>
      <c r="E7789" t="s">
        <v>181</v>
      </c>
      <c r="F7789" t="s">
        <v>175</v>
      </c>
      <c r="G7789" t="s">
        <v>159</v>
      </c>
      <c r="H7789" t="s">
        <v>163</v>
      </c>
      <c r="I7789">
        <v>1359</v>
      </c>
      <c r="J7789" t="s">
        <v>503</v>
      </c>
      <c r="K7789" t="s">
        <v>2873</v>
      </c>
      <c r="L7789" t="s">
        <v>928</v>
      </c>
      <c r="M7789" t="s">
        <v>3926</v>
      </c>
      <c r="N7789">
        <v>191</v>
      </c>
      <c r="O7789">
        <v>26</v>
      </c>
      <c r="P7789">
        <v>28</v>
      </c>
      <c r="Q7789" t="s">
        <v>73</v>
      </c>
      <c r="R7789" t="s">
        <v>238</v>
      </c>
      <c r="S7789" t="s">
        <v>239</v>
      </c>
      <c r="T7789">
        <v>189</v>
      </c>
      <c r="U7789">
        <v>112</v>
      </c>
      <c r="V7789">
        <v>59.26</v>
      </c>
      <c r="W7789" t="s">
        <v>133</v>
      </c>
      <c r="X7789">
        <v>6132</v>
      </c>
      <c r="Y7789">
        <v>686784</v>
      </c>
      <c r="Z7789">
        <v>50400</v>
      </c>
      <c r="AA7789">
        <v>65632</v>
      </c>
      <c r="AB7789">
        <v>802816</v>
      </c>
      <c r="AC7789">
        <v>616147</v>
      </c>
      <c r="AD7789">
        <v>186669</v>
      </c>
      <c r="AE7789" t="s">
        <v>81</v>
      </c>
      <c r="AF7789" t="s">
        <v>75</v>
      </c>
      <c r="AG7789" t="s">
        <v>240</v>
      </c>
      <c r="AH7789" t="s">
        <v>145</v>
      </c>
      <c r="AI7789" t="s">
        <v>138</v>
      </c>
      <c r="AJ7789" t="str">
        <f t="shared" si="121"/>
        <v>Jun</v>
      </c>
    </row>
    <row r="7790" spans="1:36" x14ac:dyDescent="0.3">
      <c r="A7790" t="s">
        <v>16601</v>
      </c>
      <c r="B7790" s="33">
        <v>45740</v>
      </c>
      <c r="C7790" t="s">
        <v>93</v>
      </c>
      <c r="D7790" t="s">
        <v>16602</v>
      </c>
      <c r="E7790" t="s">
        <v>176</v>
      </c>
      <c r="F7790" t="s">
        <v>174</v>
      </c>
      <c r="G7790" t="s">
        <v>156</v>
      </c>
      <c r="H7790" t="s">
        <v>158</v>
      </c>
      <c r="I7790">
        <v>681</v>
      </c>
      <c r="J7790" t="s">
        <v>397</v>
      </c>
      <c r="K7790" t="s">
        <v>1512</v>
      </c>
      <c r="L7790" t="s">
        <v>633</v>
      </c>
      <c r="M7790" t="s">
        <v>1512</v>
      </c>
      <c r="N7790">
        <v>107</v>
      </c>
      <c r="O7790">
        <v>0</v>
      </c>
      <c r="P7790">
        <v>-5</v>
      </c>
      <c r="Q7790" t="s">
        <v>70</v>
      </c>
      <c r="R7790" t="s">
        <v>238</v>
      </c>
      <c r="S7790" t="s">
        <v>239</v>
      </c>
      <c r="T7790">
        <v>180</v>
      </c>
      <c r="U7790">
        <v>114</v>
      </c>
      <c r="V7790">
        <v>63.33</v>
      </c>
      <c r="W7790" t="s">
        <v>133</v>
      </c>
      <c r="X7790">
        <v>6017</v>
      </c>
      <c r="Y7790">
        <v>685938</v>
      </c>
      <c r="Z7790">
        <v>23256</v>
      </c>
      <c r="AA7790">
        <v>21318</v>
      </c>
      <c r="AB7790">
        <v>730512</v>
      </c>
      <c r="AC7790">
        <v>424546</v>
      </c>
      <c r="AD7790">
        <v>305966</v>
      </c>
      <c r="AE7790" t="s">
        <v>81</v>
      </c>
      <c r="AF7790" t="s">
        <v>78</v>
      </c>
      <c r="AG7790" t="s">
        <v>240</v>
      </c>
      <c r="AH7790" t="s">
        <v>146</v>
      </c>
      <c r="AI7790" t="s">
        <v>140</v>
      </c>
      <c r="AJ7790" t="str">
        <f t="shared" si="121"/>
        <v>Mar</v>
      </c>
    </row>
    <row r="7791" spans="1:36" x14ac:dyDescent="0.3">
      <c r="A7791" t="s">
        <v>16603</v>
      </c>
      <c r="B7791" s="33">
        <v>45914</v>
      </c>
      <c r="C7791" t="s">
        <v>93</v>
      </c>
      <c r="D7791" t="s">
        <v>16604</v>
      </c>
      <c r="E7791" t="s">
        <v>172</v>
      </c>
      <c r="F7791" t="s">
        <v>176</v>
      </c>
      <c r="G7791" t="s">
        <v>155</v>
      </c>
      <c r="H7791" t="s">
        <v>156</v>
      </c>
      <c r="I7791">
        <v>1482</v>
      </c>
      <c r="J7791" t="s">
        <v>248</v>
      </c>
      <c r="K7791" t="s">
        <v>833</v>
      </c>
      <c r="L7791" t="s">
        <v>5560</v>
      </c>
      <c r="M7791" t="s">
        <v>1953</v>
      </c>
      <c r="N7791">
        <v>190</v>
      </c>
      <c r="O7791">
        <v>49</v>
      </c>
      <c r="P7791">
        <v>25</v>
      </c>
      <c r="Q7791" t="s">
        <v>73</v>
      </c>
      <c r="R7791" t="s">
        <v>238</v>
      </c>
      <c r="S7791" t="s">
        <v>239</v>
      </c>
      <c r="T7791">
        <v>180</v>
      </c>
      <c r="U7791">
        <v>140</v>
      </c>
      <c r="V7791">
        <v>77.78</v>
      </c>
      <c r="W7791" t="s">
        <v>135</v>
      </c>
      <c r="X7791">
        <v>3200</v>
      </c>
      <c r="Y7791">
        <v>448000</v>
      </c>
      <c r="Z7791">
        <v>45640</v>
      </c>
      <c r="AA7791">
        <v>80080</v>
      </c>
      <c r="AB7791">
        <v>573720</v>
      </c>
      <c r="AC7791">
        <v>389112</v>
      </c>
      <c r="AD7791">
        <v>184608</v>
      </c>
      <c r="AE7791" t="s">
        <v>81</v>
      </c>
      <c r="AF7791" t="s">
        <v>81</v>
      </c>
      <c r="AG7791" t="s">
        <v>240</v>
      </c>
      <c r="AH7791" t="s">
        <v>144</v>
      </c>
      <c r="AI7791" t="s">
        <v>139</v>
      </c>
      <c r="AJ7791" t="str">
        <f t="shared" si="121"/>
        <v>Sep</v>
      </c>
    </row>
    <row r="7792" spans="1:36" x14ac:dyDescent="0.3">
      <c r="A7792" t="s">
        <v>16605</v>
      </c>
      <c r="B7792" s="33">
        <v>45946</v>
      </c>
      <c r="C7792" t="s">
        <v>95</v>
      </c>
      <c r="D7792" t="s">
        <v>16606</v>
      </c>
      <c r="E7792" t="s">
        <v>174</v>
      </c>
      <c r="F7792" t="s">
        <v>172</v>
      </c>
      <c r="G7792" t="s">
        <v>158</v>
      </c>
      <c r="H7792" t="s">
        <v>155</v>
      </c>
      <c r="I7792">
        <v>1363</v>
      </c>
      <c r="J7792" t="s">
        <v>298</v>
      </c>
      <c r="K7792" t="s">
        <v>1281</v>
      </c>
      <c r="L7792" t="s">
        <v>3945</v>
      </c>
      <c r="M7792" t="s">
        <v>1281</v>
      </c>
      <c r="N7792">
        <v>181</v>
      </c>
      <c r="O7792">
        <v>14</v>
      </c>
      <c r="P7792">
        <v>-2</v>
      </c>
      <c r="Q7792" t="s">
        <v>73</v>
      </c>
      <c r="R7792" t="s">
        <v>238</v>
      </c>
      <c r="S7792" t="s">
        <v>239</v>
      </c>
      <c r="T7792">
        <v>180</v>
      </c>
      <c r="U7792">
        <v>121</v>
      </c>
      <c r="V7792">
        <v>67.22</v>
      </c>
      <c r="W7792" t="s">
        <v>134</v>
      </c>
      <c r="X7792">
        <v>4140</v>
      </c>
      <c r="Y7792">
        <v>500940</v>
      </c>
      <c r="Z7792">
        <v>54208</v>
      </c>
      <c r="AA7792">
        <v>83248</v>
      </c>
      <c r="AB7792">
        <v>638396</v>
      </c>
      <c r="AC7792">
        <v>509422</v>
      </c>
      <c r="AD7792">
        <v>128974</v>
      </c>
      <c r="AE7792" t="s">
        <v>78</v>
      </c>
      <c r="AF7792" t="s">
        <v>81</v>
      </c>
      <c r="AG7792" t="s">
        <v>240</v>
      </c>
      <c r="AH7792" t="s">
        <v>144</v>
      </c>
      <c r="AI7792" t="s">
        <v>139</v>
      </c>
      <c r="AJ7792" t="str">
        <f t="shared" si="121"/>
        <v>Oct</v>
      </c>
    </row>
    <row r="7793" spans="1:36" x14ac:dyDescent="0.3">
      <c r="A7793" t="s">
        <v>16607</v>
      </c>
      <c r="B7793" s="33">
        <v>45903</v>
      </c>
      <c r="C7793" t="s">
        <v>95</v>
      </c>
      <c r="D7793" t="s">
        <v>16608</v>
      </c>
      <c r="E7793" t="s">
        <v>175</v>
      </c>
      <c r="F7793" t="s">
        <v>177</v>
      </c>
      <c r="G7793" t="s">
        <v>163</v>
      </c>
      <c r="H7793" t="s">
        <v>162</v>
      </c>
      <c r="I7793">
        <v>1933</v>
      </c>
      <c r="J7793" t="s">
        <v>588</v>
      </c>
      <c r="K7793" t="s">
        <v>3070</v>
      </c>
      <c r="L7793" t="s">
        <v>590</v>
      </c>
      <c r="M7793" t="s">
        <v>2794</v>
      </c>
      <c r="N7793">
        <v>237</v>
      </c>
      <c r="O7793">
        <v>21</v>
      </c>
      <c r="P7793">
        <v>38</v>
      </c>
      <c r="Q7793" t="s">
        <v>76</v>
      </c>
      <c r="R7793" t="s">
        <v>238</v>
      </c>
      <c r="S7793" t="s">
        <v>239</v>
      </c>
      <c r="T7793">
        <v>189</v>
      </c>
      <c r="U7793">
        <v>166</v>
      </c>
      <c r="V7793">
        <v>87.83</v>
      </c>
      <c r="W7793" t="s">
        <v>133</v>
      </c>
      <c r="X7793">
        <v>5991</v>
      </c>
      <c r="Y7793">
        <v>994506</v>
      </c>
      <c r="Z7793">
        <v>36520</v>
      </c>
      <c r="AA7793">
        <v>90636</v>
      </c>
      <c r="AB7793">
        <v>1121662</v>
      </c>
      <c r="AC7793">
        <v>883133</v>
      </c>
      <c r="AD7793">
        <v>238529</v>
      </c>
      <c r="AE7793" t="s">
        <v>75</v>
      </c>
      <c r="AF7793" t="s">
        <v>78</v>
      </c>
      <c r="AG7793" t="s">
        <v>240</v>
      </c>
      <c r="AH7793" t="s">
        <v>147</v>
      </c>
      <c r="AI7793" t="s">
        <v>139</v>
      </c>
      <c r="AJ7793" t="str">
        <f t="shared" si="121"/>
        <v>Sep</v>
      </c>
    </row>
    <row r="7794" spans="1:36" x14ac:dyDescent="0.3">
      <c r="A7794" t="s">
        <v>16609</v>
      </c>
      <c r="B7794" s="33">
        <v>45756</v>
      </c>
      <c r="C7794" t="s">
        <v>95</v>
      </c>
      <c r="D7794" t="s">
        <v>16610</v>
      </c>
      <c r="E7794" t="s">
        <v>174</v>
      </c>
      <c r="F7794" t="s">
        <v>176</v>
      </c>
      <c r="G7794" t="s">
        <v>158</v>
      </c>
      <c r="H7794" t="s">
        <v>156</v>
      </c>
      <c r="I7794">
        <v>1953</v>
      </c>
      <c r="J7794" t="s">
        <v>310</v>
      </c>
      <c r="K7794" t="s">
        <v>909</v>
      </c>
      <c r="L7794" t="s">
        <v>3339</v>
      </c>
      <c r="M7794" t="s">
        <v>316</v>
      </c>
      <c r="N7794">
        <v>259</v>
      </c>
      <c r="O7794">
        <v>54</v>
      </c>
      <c r="P7794">
        <v>61</v>
      </c>
      <c r="Q7794" t="s">
        <v>76</v>
      </c>
      <c r="R7794" t="s">
        <v>238</v>
      </c>
      <c r="S7794" t="s">
        <v>239</v>
      </c>
      <c r="T7794">
        <v>189</v>
      </c>
      <c r="U7794">
        <v>133</v>
      </c>
      <c r="V7794">
        <v>70.37</v>
      </c>
      <c r="W7794" t="s">
        <v>134</v>
      </c>
      <c r="X7794">
        <v>10644</v>
      </c>
      <c r="Y7794">
        <v>1415652</v>
      </c>
      <c r="Z7794">
        <v>35245</v>
      </c>
      <c r="AA7794">
        <v>90307</v>
      </c>
      <c r="AB7794">
        <v>1541204</v>
      </c>
      <c r="AC7794">
        <v>1158763</v>
      </c>
      <c r="AD7794">
        <v>382441</v>
      </c>
      <c r="AE7794" t="s">
        <v>78</v>
      </c>
      <c r="AF7794" t="s">
        <v>81</v>
      </c>
      <c r="AG7794" t="s">
        <v>240</v>
      </c>
      <c r="AH7794" t="s">
        <v>144</v>
      </c>
      <c r="AI7794" t="s">
        <v>139</v>
      </c>
      <c r="AJ7794" t="str">
        <f t="shared" si="121"/>
        <v>Apr</v>
      </c>
    </row>
    <row r="7795" spans="1:36" x14ac:dyDescent="0.3">
      <c r="A7795" t="s">
        <v>16611</v>
      </c>
      <c r="B7795" s="33">
        <v>45908</v>
      </c>
      <c r="C7795" t="s">
        <v>96</v>
      </c>
      <c r="D7795" t="s">
        <v>16612</v>
      </c>
      <c r="E7795" t="s">
        <v>172</v>
      </c>
      <c r="F7795" t="s">
        <v>173</v>
      </c>
      <c r="G7795" t="s">
        <v>155</v>
      </c>
      <c r="H7795" t="s">
        <v>161</v>
      </c>
      <c r="I7795">
        <v>521</v>
      </c>
      <c r="J7795" t="s">
        <v>243</v>
      </c>
      <c r="K7795" t="s">
        <v>3985</v>
      </c>
      <c r="L7795" t="s">
        <v>530</v>
      </c>
      <c r="M7795" t="s">
        <v>942</v>
      </c>
      <c r="N7795">
        <v>95</v>
      </c>
      <c r="O7795">
        <v>40</v>
      </c>
      <c r="P7795">
        <v>54</v>
      </c>
      <c r="Q7795" t="s">
        <v>76</v>
      </c>
      <c r="R7795" t="s">
        <v>238</v>
      </c>
      <c r="S7795" t="s">
        <v>239</v>
      </c>
      <c r="T7795">
        <v>189</v>
      </c>
      <c r="U7795">
        <v>136</v>
      </c>
      <c r="V7795">
        <v>71.959999999999994</v>
      </c>
      <c r="W7795" t="s">
        <v>133</v>
      </c>
      <c r="X7795">
        <v>8156</v>
      </c>
      <c r="Y7795">
        <v>1109216</v>
      </c>
      <c r="Z7795">
        <v>44880</v>
      </c>
      <c r="AA7795">
        <v>77248</v>
      </c>
      <c r="AB7795">
        <v>1231344</v>
      </c>
      <c r="AC7795">
        <v>813937</v>
      </c>
      <c r="AD7795">
        <v>417407</v>
      </c>
      <c r="AE7795" t="s">
        <v>81</v>
      </c>
      <c r="AF7795" t="s">
        <v>78</v>
      </c>
      <c r="AG7795" t="s">
        <v>240</v>
      </c>
      <c r="AH7795" t="s">
        <v>147</v>
      </c>
      <c r="AI7795" t="s">
        <v>139</v>
      </c>
      <c r="AJ7795" t="str">
        <f t="shared" si="121"/>
        <v>Sep</v>
      </c>
    </row>
    <row r="7796" spans="1:36" x14ac:dyDescent="0.3">
      <c r="A7796" t="s">
        <v>16613</v>
      </c>
      <c r="B7796" s="33">
        <v>45714</v>
      </c>
      <c r="C7796" t="s">
        <v>96</v>
      </c>
      <c r="D7796" t="s">
        <v>16614</v>
      </c>
      <c r="E7796" t="s">
        <v>179</v>
      </c>
      <c r="F7796" t="s">
        <v>173</v>
      </c>
      <c r="G7796" t="s">
        <v>166</v>
      </c>
      <c r="H7796" t="s">
        <v>161</v>
      </c>
      <c r="I7796">
        <v>940</v>
      </c>
      <c r="J7796" t="s">
        <v>310</v>
      </c>
      <c r="K7796" t="s">
        <v>1050</v>
      </c>
      <c r="L7796" t="s">
        <v>2120</v>
      </c>
      <c r="M7796" t="s">
        <v>2220</v>
      </c>
      <c r="N7796">
        <v>155</v>
      </c>
      <c r="O7796">
        <v>21</v>
      </c>
      <c r="P7796">
        <v>20</v>
      </c>
      <c r="Q7796" t="s">
        <v>73</v>
      </c>
      <c r="R7796" t="s">
        <v>238</v>
      </c>
      <c r="S7796" t="s">
        <v>239</v>
      </c>
      <c r="T7796">
        <v>180</v>
      </c>
      <c r="U7796">
        <v>150</v>
      </c>
      <c r="V7796">
        <v>83.33</v>
      </c>
      <c r="W7796" t="s">
        <v>133</v>
      </c>
      <c r="X7796">
        <v>3999</v>
      </c>
      <c r="Y7796">
        <v>599850</v>
      </c>
      <c r="Z7796">
        <v>51900</v>
      </c>
      <c r="AA7796">
        <v>77550</v>
      </c>
      <c r="AB7796">
        <v>729300</v>
      </c>
      <c r="AC7796">
        <v>500852</v>
      </c>
      <c r="AD7796">
        <v>228448</v>
      </c>
      <c r="AE7796" t="s">
        <v>72</v>
      </c>
      <c r="AF7796" t="s">
        <v>78</v>
      </c>
      <c r="AG7796" t="s">
        <v>240</v>
      </c>
      <c r="AH7796" t="s">
        <v>145</v>
      </c>
      <c r="AI7796" t="s">
        <v>139</v>
      </c>
      <c r="AJ7796" t="str">
        <f t="shared" si="121"/>
        <v>Feb</v>
      </c>
    </row>
    <row r="7797" spans="1:36" x14ac:dyDescent="0.3">
      <c r="A7797" t="s">
        <v>16615</v>
      </c>
      <c r="B7797" s="33">
        <v>45721</v>
      </c>
      <c r="C7797" t="s">
        <v>93</v>
      </c>
      <c r="D7797" t="s">
        <v>16616</v>
      </c>
      <c r="E7797" t="s">
        <v>176</v>
      </c>
      <c r="F7797" t="s">
        <v>178</v>
      </c>
      <c r="G7797" t="s">
        <v>156</v>
      </c>
      <c r="H7797" t="s">
        <v>157</v>
      </c>
      <c r="I7797">
        <v>708</v>
      </c>
      <c r="J7797" t="s">
        <v>636</v>
      </c>
      <c r="K7797" t="s">
        <v>1061</v>
      </c>
      <c r="N7797">
        <v>103</v>
      </c>
      <c r="O7797">
        <v>0</v>
      </c>
      <c r="P7797">
        <v>0</v>
      </c>
      <c r="Q7797" t="s">
        <v>67</v>
      </c>
      <c r="R7797" t="s">
        <v>245</v>
      </c>
      <c r="S7797" t="s">
        <v>121</v>
      </c>
      <c r="T7797">
        <v>150</v>
      </c>
      <c r="U7797">
        <v>0</v>
      </c>
      <c r="V7797">
        <v>0</v>
      </c>
      <c r="W7797" t="s">
        <v>133</v>
      </c>
      <c r="X7797">
        <v>10857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 t="s">
        <v>81</v>
      </c>
      <c r="AF7797" t="s">
        <v>75</v>
      </c>
      <c r="AG7797" t="s">
        <v>240</v>
      </c>
      <c r="AH7797" t="s">
        <v>144</v>
      </c>
      <c r="AI7797" t="s">
        <v>140</v>
      </c>
      <c r="AJ7797" t="str">
        <f t="shared" si="121"/>
        <v>Mar</v>
      </c>
    </row>
    <row r="7798" spans="1:36" x14ac:dyDescent="0.3">
      <c r="A7798" t="s">
        <v>16617</v>
      </c>
      <c r="B7798" s="33">
        <v>45878</v>
      </c>
      <c r="C7798" t="s">
        <v>95</v>
      </c>
      <c r="D7798" t="s">
        <v>16618</v>
      </c>
      <c r="E7798" t="s">
        <v>173</v>
      </c>
      <c r="F7798" t="s">
        <v>175</v>
      </c>
      <c r="G7798" t="s">
        <v>161</v>
      </c>
      <c r="H7798" t="s">
        <v>163</v>
      </c>
      <c r="I7798">
        <v>1947</v>
      </c>
      <c r="J7798" t="s">
        <v>397</v>
      </c>
      <c r="K7798" t="s">
        <v>784</v>
      </c>
      <c r="L7798" t="s">
        <v>922</v>
      </c>
      <c r="M7798" t="s">
        <v>1719</v>
      </c>
      <c r="N7798">
        <v>293</v>
      </c>
      <c r="O7798">
        <v>31</v>
      </c>
      <c r="P7798">
        <v>20</v>
      </c>
      <c r="Q7798" t="s">
        <v>73</v>
      </c>
      <c r="R7798" t="s">
        <v>238</v>
      </c>
      <c r="S7798" t="s">
        <v>239</v>
      </c>
      <c r="T7798">
        <v>180</v>
      </c>
      <c r="U7798">
        <v>148</v>
      </c>
      <c r="V7798">
        <v>82.22</v>
      </c>
      <c r="W7798" t="s">
        <v>133</v>
      </c>
      <c r="X7798">
        <v>9491</v>
      </c>
      <c r="Y7798">
        <v>1404668</v>
      </c>
      <c r="Z7798">
        <v>80364</v>
      </c>
      <c r="AA7798">
        <v>39960</v>
      </c>
      <c r="AB7798">
        <v>1524992</v>
      </c>
      <c r="AC7798">
        <v>1127101</v>
      </c>
      <c r="AD7798">
        <v>397891</v>
      </c>
      <c r="AE7798" t="s">
        <v>78</v>
      </c>
      <c r="AF7798" t="s">
        <v>75</v>
      </c>
      <c r="AG7798" t="s">
        <v>240</v>
      </c>
      <c r="AH7798" t="s">
        <v>144</v>
      </c>
      <c r="AI7798" t="s">
        <v>138</v>
      </c>
      <c r="AJ7798" t="str">
        <f t="shared" si="121"/>
        <v>Aug</v>
      </c>
    </row>
    <row r="7799" spans="1:36" x14ac:dyDescent="0.3">
      <c r="A7799" t="s">
        <v>16619</v>
      </c>
      <c r="B7799" s="33">
        <v>45854</v>
      </c>
      <c r="C7799" t="s">
        <v>93</v>
      </c>
      <c r="D7799" t="s">
        <v>16620</v>
      </c>
      <c r="E7799" t="s">
        <v>175</v>
      </c>
      <c r="F7799" t="s">
        <v>179</v>
      </c>
      <c r="G7799" t="s">
        <v>163</v>
      </c>
      <c r="H7799" t="s">
        <v>166</v>
      </c>
      <c r="I7799">
        <v>595</v>
      </c>
      <c r="J7799" t="s">
        <v>286</v>
      </c>
      <c r="K7799" t="s">
        <v>801</v>
      </c>
      <c r="L7799" t="s">
        <v>605</v>
      </c>
      <c r="M7799" t="s">
        <v>801</v>
      </c>
      <c r="N7799">
        <v>107</v>
      </c>
      <c r="O7799">
        <v>0</v>
      </c>
      <c r="P7799">
        <v>-2</v>
      </c>
      <c r="Q7799" t="s">
        <v>70</v>
      </c>
      <c r="R7799" t="s">
        <v>238</v>
      </c>
      <c r="S7799" t="s">
        <v>239</v>
      </c>
      <c r="T7799">
        <v>180</v>
      </c>
      <c r="U7799">
        <v>169</v>
      </c>
      <c r="V7799">
        <v>93.89</v>
      </c>
      <c r="W7799" t="s">
        <v>133</v>
      </c>
      <c r="X7799">
        <v>9320</v>
      </c>
      <c r="Y7799">
        <v>1575080</v>
      </c>
      <c r="Z7799">
        <v>74867</v>
      </c>
      <c r="AA7799">
        <v>76388</v>
      </c>
      <c r="AB7799">
        <v>1726335</v>
      </c>
      <c r="AC7799">
        <v>1389146</v>
      </c>
      <c r="AD7799">
        <v>337189</v>
      </c>
      <c r="AE7799" t="s">
        <v>75</v>
      </c>
      <c r="AF7799" t="s">
        <v>72</v>
      </c>
      <c r="AG7799" t="s">
        <v>240</v>
      </c>
      <c r="AH7799" t="s">
        <v>144</v>
      </c>
      <c r="AI7799" t="s">
        <v>139</v>
      </c>
      <c r="AJ7799" t="str">
        <f t="shared" si="121"/>
        <v>Jul</v>
      </c>
    </row>
    <row r="7800" spans="1:36" x14ac:dyDescent="0.3">
      <c r="A7800" t="s">
        <v>16621</v>
      </c>
      <c r="B7800" s="33">
        <v>45687</v>
      </c>
      <c r="C7800" t="s">
        <v>97</v>
      </c>
      <c r="D7800" t="s">
        <v>16622</v>
      </c>
      <c r="E7800" t="s">
        <v>180</v>
      </c>
      <c r="F7800" t="s">
        <v>172</v>
      </c>
      <c r="G7800" t="s">
        <v>160</v>
      </c>
      <c r="H7800" t="s">
        <v>155</v>
      </c>
      <c r="I7800">
        <v>1646</v>
      </c>
      <c r="J7800" t="s">
        <v>362</v>
      </c>
      <c r="K7800" t="s">
        <v>3065</v>
      </c>
      <c r="L7800" t="s">
        <v>3196</v>
      </c>
      <c r="M7800" t="s">
        <v>2992</v>
      </c>
      <c r="N7800">
        <v>204</v>
      </c>
      <c r="O7800">
        <v>20</v>
      </c>
      <c r="P7800">
        <v>11</v>
      </c>
      <c r="Q7800" t="s">
        <v>73</v>
      </c>
      <c r="R7800" t="s">
        <v>238</v>
      </c>
      <c r="S7800" t="s">
        <v>239</v>
      </c>
      <c r="T7800">
        <v>180</v>
      </c>
      <c r="U7800">
        <v>132</v>
      </c>
      <c r="V7800">
        <v>73.33</v>
      </c>
      <c r="W7800" t="s">
        <v>133</v>
      </c>
      <c r="X7800">
        <v>4359</v>
      </c>
      <c r="Y7800">
        <v>575388</v>
      </c>
      <c r="Z7800">
        <v>30624</v>
      </c>
      <c r="AA7800">
        <v>79596</v>
      </c>
      <c r="AB7800">
        <v>685608</v>
      </c>
      <c r="AC7800">
        <v>487080</v>
      </c>
      <c r="AD7800">
        <v>198528</v>
      </c>
      <c r="AE7800" t="s">
        <v>81</v>
      </c>
      <c r="AF7800" t="s">
        <v>81</v>
      </c>
      <c r="AG7800" t="s">
        <v>240</v>
      </c>
      <c r="AH7800" t="s">
        <v>144</v>
      </c>
      <c r="AI7800" t="s">
        <v>138</v>
      </c>
      <c r="AJ7800" t="str">
        <f t="shared" si="121"/>
        <v>Jan</v>
      </c>
    </row>
    <row r="7801" spans="1:36" x14ac:dyDescent="0.3">
      <c r="A7801" t="s">
        <v>16623</v>
      </c>
      <c r="B7801" s="33">
        <v>45743</v>
      </c>
      <c r="C7801" t="s">
        <v>96</v>
      </c>
      <c r="D7801" t="s">
        <v>16624</v>
      </c>
      <c r="E7801" t="s">
        <v>172</v>
      </c>
      <c r="F7801" t="s">
        <v>181</v>
      </c>
      <c r="G7801" t="s">
        <v>155</v>
      </c>
      <c r="H7801" t="s">
        <v>159</v>
      </c>
      <c r="I7801">
        <v>1058</v>
      </c>
      <c r="J7801" t="s">
        <v>408</v>
      </c>
      <c r="K7801" t="s">
        <v>3683</v>
      </c>
      <c r="L7801" t="s">
        <v>2319</v>
      </c>
      <c r="M7801" t="s">
        <v>2173</v>
      </c>
      <c r="N7801">
        <v>157</v>
      </c>
      <c r="O7801">
        <v>9</v>
      </c>
      <c r="P7801">
        <v>12</v>
      </c>
      <c r="Q7801" t="s">
        <v>73</v>
      </c>
      <c r="R7801" t="s">
        <v>238</v>
      </c>
      <c r="S7801" t="s">
        <v>239</v>
      </c>
      <c r="T7801">
        <v>220</v>
      </c>
      <c r="U7801">
        <v>180</v>
      </c>
      <c r="V7801">
        <v>81.819999999999993</v>
      </c>
      <c r="W7801" t="s">
        <v>133</v>
      </c>
      <c r="X7801">
        <v>5905</v>
      </c>
      <c r="Y7801">
        <v>1062900</v>
      </c>
      <c r="Z7801">
        <v>53820</v>
      </c>
      <c r="AA7801">
        <v>40140</v>
      </c>
      <c r="AB7801">
        <v>1156860</v>
      </c>
      <c r="AC7801">
        <v>795686</v>
      </c>
      <c r="AD7801">
        <v>361174</v>
      </c>
      <c r="AE7801" t="s">
        <v>81</v>
      </c>
      <c r="AF7801" t="s">
        <v>81</v>
      </c>
      <c r="AG7801" t="s">
        <v>240</v>
      </c>
      <c r="AH7801" t="s">
        <v>144</v>
      </c>
      <c r="AI7801" t="s">
        <v>139</v>
      </c>
      <c r="AJ7801" t="str">
        <f t="shared" si="121"/>
        <v>Mar</v>
      </c>
    </row>
    <row r="7802" spans="1:36" x14ac:dyDescent="0.3">
      <c r="A7802" t="s">
        <v>16625</v>
      </c>
      <c r="B7802" s="33">
        <v>45813</v>
      </c>
      <c r="C7802" t="s">
        <v>95</v>
      </c>
      <c r="D7802" t="s">
        <v>16626</v>
      </c>
      <c r="E7802" t="s">
        <v>172</v>
      </c>
      <c r="F7802" t="s">
        <v>179</v>
      </c>
      <c r="G7802" t="s">
        <v>155</v>
      </c>
      <c r="H7802" t="s">
        <v>166</v>
      </c>
      <c r="I7802">
        <v>1841</v>
      </c>
      <c r="J7802" t="s">
        <v>353</v>
      </c>
      <c r="K7802" t="s">
        <v>4501</v>
      </c>
      <c r="L7802" t="s">
        <v>1651</v>
      </c>
      <c r="M7802" t="s">
        <v>3608</v>
      </c>
      <c r="N7802">
        <v>275</v>
      </c>
      <c r="O7802">
        <v>1</v>
      </c>
      <c r="P7802">
        <v>2</v>
      </c>
      <c r="Q7802" t="s">
        <v>73</v>
      </c>
      <c r="R7802" t="s">
        <v>238</v>
      </c>
      <c r="S7802" t="s">
        <v>239</v>
      </c>
      <c r="T7802">
        <v>150</v>
      </c>
      <c r="U7802">
        <v>115</v>
      </c>
      <c r="V7802">
        <v>76.67</v>
      </c>
      <c r="W7802" t="s">
        <v>134</v>
      </c>
      <c r="X7802">
        <v>4975</v>
      </c>
      <c r="Y7802">
        <v>572125</v>
      </c>
      <c r="Z7802">
        <v>26220</v>
      </c>
      <c r="AA7802">
        <v>72565</v>
      </c>
      <c r="AB7802">
        <v>670910</v>
      </c>
      <c r="AC7802">
        <v>483713</v>
      </c>
      <c r="AD7802">
        <v>187197</v>
      </c>
      <c r="AE7802" t="s">
        <v>81</v>
      </c>
      <c r="AF7802" t="s">
        <v>72</v>
      </c>
      <c r="AG7802" t="s">
        <v>240</v>
      </c>
      <c r="AH7802" t="s">
        <v>145</v>
      </c>
      <c r="AI7802" t="s">
        <v>139</v>
      </c>
      <c r="AJ7802" t="str">
        <f t="shared" si="121"/>
        <v>Jun</v>
      </c>
    </row>
    <row r="7803" spans="1:36" x14ac:dyDescent="0.3">
      <c r="A7803" t="s">
        <v>16627</v>
      </c>
      <c r="B7803" s="33">
        <v>45997</v>
      </c>
      <c r="C7803" t="s">
        <v>93</v>
      </c>
      <c r="D7803" t="s">
        <v>16628</v>
      </c>
      <c r="E7803" t="s">
        <v>178</v>
      </c>
      <c r="F7803" t="s">
        <v>174</v>
      </c>
      <c r="G7803" t="s">
        <v>157</v>
      </c>
      <c r="H7803" t="s">
        <v>158</v>
      </c>
      <c r="I7803">
        <v>1984</v>
      </c>
      <c r="J7803" t="s">
        <v>971</v>
      </c>
      <c r="K7803" t="s">
        <v>3917</v>
      </c>
      <c r="L7803" t="s">
        <v>385</v>
      </c>
      <c r="M7803" t="s">
        <v>1946</v>
      </c>
      <c r="N7803">
        <v>252</v>
      </c>
      <c r="O7803">
        <v>0</v>
      </c>
      <c r="P7803">
        <v>14</v>
      </c>
      <c r="Q7803" t="s">
        <v>73</v>
      </c>
      <c r="R7803" t="s">
        <v>238</v>
      </c>
      <c r="S7803" t="s">
        <v>239</v>
      </c>
      <c r="T7803">
        <v>180</v>
      </c>
      <c r="U7803">
        <v>135</v>
      </c>
      <c r="V7803">
        <v>75</v>
      </c>
      <c r="W7803" t="s">
        <v>135</v>
      </c>
      <c r="X7803">
        <v>10277</v>
      </c>
      <c r="Y7803">
        <v>1387395</v>
      </c>
      <c r="Z7803">
        <v>59940</v>
      </c>
      <c r="AA7803">
        <v>44685</v>
      </c>
      <c r="AB7803">
        <v>1492020</v>
      </c>
      <c r="AC7803">
        <v>1106636</v>
      </c>
      <c r="AD7803">
        <v>385384</v>
      </c>
      <c r="AE7803" t="s">
        <v>75</v>
      </c>
      <c r="AF7803" t="s">
        <v>78</v>
      </c>
      <c r="AG7803" t="s">
        <v>240</v>
      </c>
      <c r="AH7803" t="s">
        <v>144</v>
      </c>
      <c r="AI7803" t="s">
        <v>138</v>
      </c>
      <c r="AJ7803" t="str">
        <f t="shared" si="121"/>
        <v>Dec</v>
      </c>
    </row>
    <row r="7804" spans="1:36" x14ac:dyDescent="0.3">
      <c r="A7804" t="s">
        <v>16629</v>
      </c>
      <c r="B7804" s="33">
        <v>45730</v>
      </c>
      <c r="C7804" t="s">
        <v>93</v>
      </c>
      <c r="D7804" t="s">
        <v>16630</v>
      </c>
      <c r="E7804" t="s">
        <v>180</v>
      </c>
      <c r="F7804" t="s">
        <v>173</v>
      </c>
      <c r="G7804" t="s">
        <v>160</v>
      </c>
      <c r="H7804" t="s">
        <v>161</v>
      </c>
      <c r="I7804">
        <v>1502</v>
      </c>
      <c r="J7804" t="s">
        <v>336</v>
      </c>
      <c r="K7804" t="s">
        <v>2738</v>
      </c>
      <c r="L7804" t="s">
        <v>581</v>
      </c>
      <c r="M7804" t="s">
        <v>2738</v>
      </c>
      <c r="N7804">
        <v>198</v>
      </c>
      <c r="O7804">
        <v>0</v>
      </c>
      <c r="P7804">
        <v>-10</v>
      </c>
      <c r="Q7804" t="s">
        <v>70</v>
      </c>
      <c r="R7804" t="s">
        <v>238</v>
      </c>
      <c r="S7804" t="s">
        <v>239</v>
      </c>
      <c r="T7804">
        <v>220</v>
      </c>
      <c r="U7804">
        <v>189</v>
      </c>
      <c r="V7804">
        <v>85.91</v>
      </c>
      <c r="W7804" t="s">
        <v>135</v>
      </c>
      <c r="X7804">
        <v>7745</v>
      </c>
      <c r="Y7804">
        <v>1463805</v>
      </c>
      <c r="Z7804">
        <v>28539</v>
      </c>
      <c r="AA7804">
        <v>94878</v>
      </c>
      <c r="AB7804">
        <v>1587222</v>
      </c>
      <c r="AC7804">
        <v>1030370</v>
      </c>
      <c r="AD7804">
        <v>556852</v>
      </c>
      <c r="AE7804" t="s">
        <v>81</v>
      </c>
      <c r="AF7804" t="s">
        <v>78</v>
      </c>
      <c r="AG7804" t="s">
        <v>240</v>
      </c>
      <c r="AH7804" t="s">
        <v>144</v>
      </c>
      <c r="AI7804" t="s">
        <v>140</v>
      </c>
      <c r="AJ7804" t="str">
        <f t="shared" si="121"/>
        <v>Mar</v>
      </c>
    </row>
    <row r="7805" spans="1:36" x14ac:dyDescent="0.3">
      <c r="A7805" t="s">
        <v>16631</v>
      </c>
      <c r="B7805" s="33">
        <v>45756</v>
      </c>
      <c r="C7805" t="s">
        <v>95</v>
      </c>
      <c r="D7805" t="s">
        <v>16632</v>
      </c>
      <c r="E7805" t="s">
        <v>175</v>
      </c>
      <c r="F7805" t="s">
        <v>176</v>
      </c>
      <c r="G7805" t="s">
        <v>163</v>
      </c>
      <c r="H7805" t="s">
        <v>156</v>
      </c>
      <c r="I7805">
        <v>2133</v>
      </c>
      <c r="J7805" t="s">
        <v>275</v>
      </c>
      <c r="K7805" t="s">
        <v>2438</v>
      </c>
      <c r="L7805" t="s">
        <v>626</v>
      </c>
      <c r="M7805" t="s">
        <v>1284</v>
      </c>
      <c r="N7805">
        <v>263</v>
      </c>
      <c r="O7805">
        <v>0</v>
      </c>
      <c r="P7805">
        <v>13</v>
      </c>
      <c r="Q7805" t="s">
        <v>73</v>
      </c>
      <c r="R7805" t="s">
        <v>238</v>
      </c>
      <c r="S7805" t="s">
        <v>239</v>
      </c>
      <c r="T7805">
        <v>180</v>
      </c>
      <c r="U7805">
        <v>137</v>
      </c>
      <c r="V7805">
        <v>76.11</v>
      </c>
      <c r="W7805" t="s">
        <v>133</v>
      </c>
      <c r="X7805">
        <v>8181</v>
      </c>
      <c r="Y7805">
        <v>1120797</v>
      </c>
      <c r="Z7805">
        <v>40004</v>
      </c>
      <c r="AA7805">
        <v>36716</v>
      </c>
      <c r="AB7805">
        <v>1197517</v>
      </c>
      <c r="AC7805">
        <v>1045284</v>
      </c>
      <c r="AD7805">
        <v>152233</v>
      </c>
      <c r="AE7805" t="s">
        <v>75</v>
      </c>
      <c r="AF7805" t="s">
        <v>81</v>
      </c>
      <c r="AG7805" t="s">
        <v>240</v>
      </c>
      <c r="AH7805" t="s">
        <v>147</v>
      </c>
      <c r="AI7805" t="s">
        <v>139</v>
      </c>
      <c r="AJ7805" t="str">
        <f t="shared" si="121"/>
        <v>Apr</v>
      </c>
    </row>
    <row r="7806" spans="1:36" x14ac:dyDescent="0.3">
      <c r="A7806" t="s">
        <v>16633</v>
      </c>
      <c r="B7806" s="33">
        <v>45790</v>
      </c>
      <c r="C7806" t="s">
        <v>93</v>
      </c>
      <c r="D7806" t="s">
        <v>16634</v>
      </c>
      <c r="E7806" t="s">
        <v>176</v>
      </c>
      <c r="F7806" t="s">
        <v>175</v>
      </c>
      <c r="G7806" t="s">
        <v>156</v>
      </c>
      <c r="H7806" t="s">
        <v>163</v>
      </c>
      <c r="I7806">
        <v>1512</v>
      </c>
      <c r="J7806" t="s">
        <v>731</v>
      </c>
      <c r="K7806" t="s">
        <v>3028</v>
      </c>
      <c r="L7806" t="s">
        <v>2097</v>
      </c>
      <c r="M7806" t="s">
        <v>5884</v>
      </c>
      <c r="N7806">
        <v>205</v>
      </c>
      <c r="O7806">
        <v>14</v>
      </c>
      <c r="P7806">
        <v>10</v>
      </c>
      <c r="Q7806" t="s">
        <v>73</v>
      </c>
      <c r="R7806" t="s">
        <v>238</v>
      </c>
      <c r="S7806" t="s">
        <v>239</v>
      </c>
      <c r="T7806">
        <v>189</v>
      </c>
      <c r="U7806">
        <v>125</v>
      </c>
      <c r="V7806">
        <v>66.14</v>
      </c>
      <c r="W7806" t="s">
        <v>135</v>
      </c>
      <c r="X7806">
        <v>7795</v>
      </c>
      <c r="Y7806">
        <v>974375</v>
      </c>
      <c r="Z7806">
        <v>34375</v>
      </c>
      <c r="AA7806">
        <v>38125</v>
      </c>
      <c r="AB7806">
        <v>1046875</v>
      </c>
      <c r="AC7806">
        <v>799474</v>
      </c>
      <c r="AD7806">
        <v>247401</v>
      </c>
      <c r="AE7806" t="s">
        <v>81</v>
      </c>
      <c r="AF7806" t="s">
        <v>75</v>
      </c>
      <c r="AG7806" t="s">
        <v>240</v>
      </c>
      <c r="AH7806" t="s">
        <v>146</v>
      </c>
      <c r="AI7806" t="s">
        <v>139</v>
      </c>
      <c r="AJ7806" t="str">
        <f t="shared" si="121"/>
        <v>May</v>
      </c>
    </row>
    <row r="7807" spans="1:36" x14ac:dyDescent="0.3">
      <c r="A7807" t="s">
        <v>16635</v>
      </c>
      <c r="B7807" s="33">
        <v>45920</v>
      </c>
      <c r="C7807" t="s">
        <v>93</v>
      </c>
      <c r="D7807" t="s">
        <v>13684</v>
      </c>
      <c r="E7807" t="s">
        <v>179</v>
      </c>
      <c r="F7807" t="s">
        <v>173</v>
      </c>
      <c r="G7807" t="s">
        <v>166</v>
      </c>
      <c r="H7807" t="s">
        <v>161</v>
      </c>
      <c r="I7807">
        <v>1001</v>
      </c>
      <c r="J7807" t="s">
        <v>603</v>
      </c>
      <c r="K7807" t="s">
        <v>965</v>
      </c>
      <c r="L7807" t="s">
        <v>2728</v>
      </c>
      <c r="M7807" t="s">
        <v>1828</v>
      </c>
      <c r="N7807">
        <v>167</v>
      </c>
      <c r="O7807">
        <v>3</v>
      </c>
      <c r="P7807">
        <v>24</v>
      </c>
      <c r="Q7807" t="s">
        <v>73</v>
      </c>
      <c r="R7807" t="s">
        <v>238</v>
      </c>
      <c r="S7807" t="s">
        <v>239</v>
      </c>
      <c r="T7807">
        <v>180</v>
      </c>
      <c r="U7807">
        <v>149</v>
      </c>
      <c r="V7807">
        <v>82.78</v>
      </c>
      <c r="W7807" t="s">
        <v>135</v>
      </c>
      <c r="X7807">
        <v>7451</v>
      </c>
      <c r="Y7807">
        <v>1110199</v>
      </c>
      <c r="Z7807">
        <v>61388</v>
      </c>
      <c r="AA7807">
        <v>100426</v>
      </c>
      <c r="AB7807">
        <v>1272013</v>
      </c>
      <c r="AC7807">
        <v>918882</v>
      </c>
      <c r="AD7807">
        <v>353131</v>
      </c>
      <c r="AE7807" t="s">
        <v>72</v>
      </c>
      <c r="AF7807" t="s">
        <v>78</v>
      </c>
      <c r="AG7807" t="s">
        <v>240</v>
      </c>
      <c r="AH7807" t="s">
        <v>145</v>
      </c>
      <c r="AI7807" t="s">
        <v>139</v>
      </c>
      <c r="AJ7807" t="str">
        <f t="shared" si="121"/>
        <v>Sep</v>
      </c>
    </row>
    <row r="7808" spans="1:36" x14ac:dyDescent="0.3">
      <c r="A7808" t="s">
        <v>16636</v>
      </c>
      <c r="B7808" s="33">
        <v>45795</v>
      </c>
      <c r="C7808" t="s">
        <v>95</v>
      </c>
      <c r="D7808" t="s">
        <v>16637</v>
      </c>
      <c r="E7808" t="s">
        <v>174</v>
      </c>
      <c r="F7808" t="s">
        <v>177</v>
      </c>
      <c r="G7808" t="s">
        <v>158</v>
      </c>
      <c r="H7808" t="s">
        <v>162</v>
      </c>
      <c r="I7808">
        <v>724</v>
      </c>
      <c r="J7808" t="s">
        <v>451</v>
      </c>
      <c r="K7808" t="s">
        <v>3159</v>
      </c>
      <c r="L7808" t="s">
        <v>2752</v>
      </c>
      <c r="M7808" t="s">
        <v>1422</v>
      </c>
      <c r="N7808">
        <v>115</v>
      </c>
      <c r="O7808">
        <v>36</v>
      </c>
      <c r="P7808">
        <v>26</v>
      </c>
      <c r="Q7808" t="s">
        <v>73</v>
      </c>
      <c r="R7808" t="s">
        <v>238</v>
      </c>
      <c r="S7808" t="s">
        <v>239</v>
      </c>
      <c r="T7808">
        <v>189</v>
      </c>
      <c r="U7808">
        <v>185</v>
      </c>
      <c r="V7808">
        <v>97.88</v>
      </c>
      <c r="W7808" t="s">
        <v>133</v>
      </c>
      <c r="X7808">
        <v>5630</v>
      </c>
      <c r="Y7808">
        <v>1041550</v>
      </c>
      <c r="Z7808">
        <v>66415</v>
      </c>
      <c r="AA7808">
        <v>136160</v>
      </c>
      <c r="AB7808">
        <v>1244125</v>
      </c>
      <c r="AC7808">
        <v>970927</v>
      </c>
      <c r="AD7808">
        <v>273198</v>
      </c>
      <c r="AE7808" t="s">
        <v>78</v>
      </c>
      <c r="AF7808" t="s">
        <v>78</v>
      </c>
      <c r="AG7808" t="s">
        <v>240</v>
      </c>
      <c r="AH7808" t="s">
        <v>145</v>
      </c>
      <c r="AI7808" t="s">
        <v>139</v>
      </c>
      <c r="AJ7808" t="str">
        <f t="shared" si="121"/>
        <v>May</v>
      </c>
    </row>
    <row r="7809" spans="1:36" x14ac:dyDescent="0.3">
      <c r="A7809" t="s">
        <v>16638</v>
      </c>
      <c r="B7809" s="33">
        <v>45750</v>
      </c>
      <c r="C7809" t="s">
        <v>96</v>
      </c>
      <c r="D7809" t="s">
        <v>16639</v>
      </c>
      <c r="E7809" t="s">
        <v>179</v>
      </c>
      <c r="F7809" t="s">
        <v>173</v>
      </c>
      <c r="G7809" t="s">
        <v>166</v>
      </c>
      <c r="H7809" t="s">
        <v>161</v>
      </c>
      <c r="I7809">
        <v>475</v>
      </c>
      <c r="J7809" t="s">
        <v>636</v>
      </c>
      <c r="K7809" t="s">
        <v>2957</v>
      </c>
      <c r="L7809" t="s">
        <v>470</v>
      </c>
      <c r="M7809" t="s">
        <v>2957</v>
      </c>
      <c r="N7809">
        <v>83</v>
      </c>
      <c r="O7809">
        <v>19</v>
      </c>
      <c r="P7809">
        <v>-4</v>
      </c>
      <c r="Q7809" t="s">
        <v>73</v>
      </c>
      <c r="R7809" t="s">
        <v>238</v>
      </c>
      <c r="S7809" t="s">
        <v>239</v>
      </c>
      <c r="T7809">
        <v>186</v>
      </c>
      <c r="U7809">
        <v>154</v>
      </c>
      <c r="V7809">
        <v>82.8</v>
      </c>
      <c r="W7809" t="s">
        <v>133</v>
      </c>
      <c r="X7809">
        <v>7311</v>
      </c>
      <c r="Y7809">
        <v>1125894</v>
      </c>
      <c r="Z7809">
        <v>40040</v>
      </c>
      <c r="AA7809">
        <v>122276</v>
      </c>
      <c r="AB7809">
        <v>1288210</v>
      </c>
      <c r="AC7809">
        <v>909635</v>
      </c>
      <c r="AD7809">
        <v>378575</v>
      </c>
      <c r="AE7809" t="s">
        <v>72</v>
      </c>
      <c r="AF7809" t="s">
        <v>78</v>
      </c>
      <c r="AG7809" t="s">
        <v>240</v>
      </c>
      <c r="AH7809" t="s">
        <v>144</v>
      </c>
      <c r="AI7809" t="s">
        <v>139</v>
      </c>
      <c r="AJ7809" t="str">
        <f t="shared" si="121"/>
        <v>Apr</v>
      </c>
    </row>
    <row r="7810" spans="1:36" x14ac:dyDescent="0.3">
      <c r="A7810" t="s">
        <v>16640</v>
      </c>
      <c r="B7810" s="33">
        <v>45891</v>
      </c>
      <c r="C7810" t="s">
        <v>93</v>
      </c>
      <c r="D7810" t="s">
        <v>16641</v>
      </c>
      <c r="E7810" t="s">
        <v>181</v>
      </c>
      <c r="F7810" t="s">
        <v>172</v>
      </c>
      <c r="G7810" t="s">
        <v>159</v>
      </c>
      <c r="H7810" t="s">
        <v>155</v>
      </c>
      <c r="I7810">
        <v>2368</v>
      </c>
      <c r="J7810" t="s">
        <v>243</v>
      </c>
      <c r="K7810" t="s">
        <v>674</v>
      </c>
      <c r="L7810" t="s">
        <v>744</v>
      </c>
      <c r="M7810" t="s">
        <v>3140</v>
      </c>
      <c r="N7810">
        <v>279</v>
      </c>
      <c r="O7810">
        <v>15</v>
      </c>
      <c r="P7810">
        <v>16</v>
      </c>
      <c r="Q7810" t="s">
        <v>73</v>
      </c>
      <c r="R7810" t="s">
        <v>238</v>
      </c>
      <c r="S7810" t="s">
        <v>239</v>
      </c>
      <c r="T7810">
        <v>180</v>
      </c>
      <c r="U7810">
        <v>176</v>
      </c>
      <c r="V7810">
        <v>97.78</v>
      </c>
      <c r="W7810" t="s">
        <v>135</v>
      </c>
      <c r="X7810">
        <v>9365</v>
      </c>
      <c r="Y7810">
        <v>1648240</v>
      </c>
      <c r="Z7810">
        <v>26576</v>
      </c>
      <c r="AA7810">
        <v>111584</v>
      </c>
      <c r="AB7810">
        <v>1786400</v>
      </c>
      <c r="AC7810">
        <v>1362134</v>
      </c>
      <c r="AD7810">
        <v>424266</v>
      </c>
      <c r="AE7810" t="s">
        <v>81</v>
      </c>
      <c r="AF7810" t="s">
        <v>81</v>
      </c>
      <c r="AG7810" t="s">
        <v>240</v>
      </c>
      <c r="AH7810" t="s">
        <v>147</v>
      </c>
      <c r="AI7810" t="s">
        <v>140</v>
      </c>
      <c r="AJ7810" t="str">
        <f t="shared" ref="AJ7810:AJ7873" si="122">TEXT(B7810,"mmm")</f>
        <v>Aug</v>
      </c>
    </row>
    <row r="7811" spans="1:36" x14ac:dyDescent="0.3">
      <c r="A7811" t="s">
        <v>16642</v>
      </c>
      <c r="B7811" s="33">
        <v>45754</v>
      </c>
      <c r="C7811" t="s">
        <v>93</v>
      </c>
      <c r="D7811" t="s">
        <v>16643</v>
      </c>
      <c r="E7811" t="s">
        <v>179</v>
      </c>
      <c r="F7811" t="s">
        <v>175</v>
      </c>
      <c r="G7811" t="s">
        <v>166</v>
      </c>
      <c r="H7811" t="s">
        <v>163</v>
      </c>
      <c r="I7811">
        <v>2331</v>
      </c>
      <c r="J7811" t="s">
        <v>368</v>
      </c>
      <c r="K7811" t="s">
        <v>4865</v>
      </c>
      <c r="L7811" t="s">
        <v>408</v>
      </c>
      <c r="M7811" t="s">
        <v>4194</v>
      </c>
      <c r="N7811">
        <v>295</v>
      </c>
      <c r="O7811">
        <v>0</v>
      </c>
      <c r="P7811">
        <v>4</v>
      </c>
      <c r="Q7811" t="s">
        <v>70</v>
      </c>
      <c r="R7811" t="s">
        <v>238</v>
      </c>
      <c r="S7811" t="s">
        <v>239</v>
      </c>
      <c r="T7811">
        <v>180</v>
      </c>
      <c r="U7811">
        <v>134</v>
      </c>
      <c r="V7811">
        <v>74.44</v>
      </c>
      <c r="W7811" t="s">
        <v>133</v>
      </c>
      <c r="X7811">
        <v>9970</v>
      </c>
      <c r="Y7811">
        <v>1335980</v>
      </c>
      <c r="Z7811">
        <v>49446</v>
      </c>
      <c r="AA7811">
        <v>15678</v>
      </c>
      <c r="AB7811">
        <v>1401104</v>
      </c>
      <c r="AC7811">
        <v>1098621</v>
      </c>
      <c r="AD7811">
        <v>302483</v>
      </c>
      <c r="AE7811" t="s">
        <v>72</v>
      </c>
      <c r="AF7811" t="s">
        <v>75</v>
      </c>
      <c r="AG7811" t="s">
        <v>240</v>
      </c>
      <c r="AH7811" t="s">
        <v>144</v>
      </c>
      <c r="AI7811" t="s">
        <v>138</v>
      </c>
      <c r="AJ7811" t="str">
        <f t="shared" si="122"/>
        <v>Apr</v>
      </c>
    </row>
    <row r="7812" spans="1:36" x14ac:dyDescent="0.3">
      <c r="A7812" t="s">
        <v>16644</v>
      </c>
      <c r="B7812" s="33">
        <v>46006</v>
      </c>
      <c r="C7812" t="s">
        <v>97</v>
      </c>
      <c r="D7812" t="s">
        <v>2605</v>
      </c>
      <c r="E7812" t="s">
        <v>181</v>
      </c>
      <c r="F7812" t="s">
        <v>172</v>
      </c>
      <c r="G7812" t="s">
        <v>159</v>
      </c>
      <c r="H7812" t="s">
        <v>155</v>
      </c>
      <c r="I7812">
        <v>1937</v>
      </c>
      <c r="J7812" t="s">
        <v>325</v>
      </c>
      <c r="K7812" t="s">
        <v>267</v>
      </c>
      <c r="L7812" t="s">
        <v>459</v>
      </c>
      <c r="M7812" t="s">
        <v>267</v>
      </c>
      <c r="N7812">
        <v>269</v>
      </c>
      <c r="O7812">
        <v>0</v>
      </c>
      <c r="P7812">
        <v>-10</v>
      </c>
      <c r="Q7812" t="s">
        <v>70</v>
      </c>
      <c r="R7812" t="s">
        <v>238</v>
      </c>
      <c r="S7812" t="s">
        <v>239</v>
      </c>
      <c r="T7812">
        <v>189</v>
      </c>
      <c r="U7812">
        <v>127</v>
      </c>
      <c r="V7812">
        <v>67.2</v>
      </c>
      <c r="W7812" t="s">
        <v>133</v>
      </c>
      <c r="X7812">
        <v>10495</v>
      </c>
      <c r="Y7812">
        <v>1332865</v>
      </c>
      <c r="Z7812">
        <v>62611</v>
      </c>
      <c r="AA7812">
        <v>34544</v>
      </c>
      <c r="AB7812">
        <v>1430020</v>
      </c>
      <c r="AC7812">
        <v>988417</v>
      </c>
      <c r="AD7812">
        <v>441603</v>
      </c>
      <c r="AE7812" t="s">
        <v>81</v>
      </c>
      <c r="AF7812" t="s">
        <v>81</v>
      </c>
      <c r="AG7812" t="s">
        <v>240</v>
      </c>
      <c r="AH7812" t="s">
        <v>147</v>
      </c>
      <c r="AI7812" t="s">
        <v>139</v>
      </c>
      <c r="AJ7812" t="str">
        <f t="shared" si="122"/>
        <v>Dec</v>
      </c>
    </row>
    <row r="7813" spans="1:36" x14ac:dyDescent="0.3">
      <c r="A7813" t="s">
        <v>16645</v>
      </c>
      <c r="B7813" s="33">
        <v>45863</v>
      </c>
      <c r="C7813" t="s">
        <v>95</v>
      </c>
      <c r="D7813" t="s">
        <v>10608</v>
      </c>
      <c r="E7813" t="s">
        <v>172</v>
      </c>
      <c r="F7813" t="s">
        <v>179</v>
      </c>
      <c r="G7813" t="s">
        <v>155</v>
      </c>
      <c r="H7813" t="s">
        <v>166</v>
      </c>
      <c r="I7813">
        <v>1094</v>
      </c>
      <c r="J7813" t="s">
        <v>286</v>
      </c>
      <c r="K7813" t="s">
        <v>1126</v>
      </c>
      <c r="L7813" t="s">
        <v>990</v>
      </c>
      <c r="M7813" t="s">
        <v>1933</v>
      </c>
      <c r="N7813">
        <v>151</v>
      </c>
      <c r="O7813">
        <v>18</v>
      </c>
      <c r="P7813">
        <v>1</v>
      </c>
      <c r="Q7813" t="s">
        <v>73</v>
      </c>
      <c r="R7813" t="s">
        <v>238</v>
      </c>
      <c r="S7813" t="s">
        <v>239</v>
      </c>
      <c r="T7813">
        <v>150</v>
      </c>
      <c r="U7813">
        <v>98</v>
      </c>
      <c r="V7813">
        <v>65.33</v>
      </c>
      <c r="W7813" t="s">
        <v>133</v>
      </c>
      <c r="X7813">
        <v>5393</v>
      </c>
      <c r="Y7813">
        <v>528514</v>
      </c>
      <c r="Z7813">
        <v>21560</v>
      </c>
      <c r="AA7813">
        <v>43022</v>
      </c>
      <c r="AB7813">
        <v>593096</v>
      </c>
      <c r="AC7813">
        <v>424094</v>
      </c>
      <c r="AD7813">
        <v>169002</v>
      </c>
      <c r="AE7813" t="s">
        <v>81</v>
      </c>
      <c r="AF7813" t="s">
        <v>72</v>
      </c>
      <c r="AG7813" t="s">
        <v>240</v>
      </c>
      <c r="AH7813" t="s">
        <v>146</v>
      </c>
      <c r="AI7813" t="s">
        <v>140</v>
      </c>
      <c r="AJ7813" t="str">
        <f t="shared" si="122"/>
        <v>Jul</v>
      </c>
    </row>
    <row r="7814" spans="1:36" x14ac:dyDescent="0.3">
      <c r="A7814" t="s">
        <v>16646</v>
      </c>
      <c r="B7814" s="33">
        <v>45815</v>
      </c>
      <c r="C7814" t="s">
        <v>93</v>
      </c>
      <c r="D7814" t="s">
        <v>16647</v>
      </c>
      <c r="E7814" t="s">
        <v>181</v>
      </c>
      <c r="F7814" t="s">
        <v>179</v>
      </c>
      <c r="G7814" t="s">
        <v>159</v>
      </c>
      <c r="H7814" t="s">
        <v>166</v>
      </c>
      <c r="I7814">
        <v>1518</v>
      </c>
      <c r="J7814" t="s">
        <v>275</v>
      </c>
      <c r="K7814" t="s">
        <v>1017</v>
      </c>
      <c r="L7814" t="s">
        <v>277</v>
      </c>
      <c r="M7814" t="s">
        <v>5361</v>
      </c>
      <c r="N7814">
        <v>204</v>
      </c>
      <c r="O7814">
        <v>28</v>
      </c>
      <c r="P7814">
        <v>26</v>
      </c>
      <c r="Q7814" t="s">
        <v>73</v>
      </c>
      <c r="R7814" t="s">
        <v>238</v>
      </c>
      <c r="S7814" t="s">
        <v>239</v>
      </c>
      <c r="T7814">
        <v>180</v>
      </c>
      <c r="U7814">
        <v>133</v>
      </c>
      <c r="V7814">
        <v>73.89</v>
      </c>
      <c r="W7814" t="s">
        <v>133</v>
      </c>
      <c r="X7814">
        <v>3256</v>
      </c>
      <c r="Y7814">
        <v>433048</v>
      </c>
      <c r="Z7814">
        <v>30324</v>
      </c>
      <c r="AA7814">
        <v>26600</v>
      </c>
      <c r="AB7814">
        <v>489972</v>
      </c>
      <c r="AC7814">
        <v>333974</v>
      </c>
      <c r="AD7814">
        <v>155998</v>
      </c>
      <c r="AE7814" t="s">
        <v>81</v>
      </c>
      <c r="AF7814" t="s">
        <v>72</v>
      </c>
      <c r="AG7814" t="s">
        <v>240</v>
      </c>
      <c r="AH7814" t="s">
        <v>146</v>
      </c>
      <c r="AI7814" t="s">
        <v>139</v>
      </c>
      <c r="AJ7814" t="str">
        <f t="shared" si="122"/>
        <v>Jun</v>
      </c>
    </row>
    <row r="7815" spans="1:36" x14ac:dyDescent="0.3">
      <c r="A7815" t="s">
        <v>16648</v>
      </c>
      <c r="B7815" s="33">
        <v>45775</v>
      </c>
      <c r="C7815" t="s">
        <v>93</v>
      </c>
      <c r="D7815" t="s">
        <v>16649</v>
      </c>
      <c r="E7815" t="s">
        <v>174</v>
      </c>
      <c r="F7815" t="s">
        <v>179</v>
      </c>
      <c r="G7815" t="s">
        <v>158</v>
      </c>
      <c r="H7815" t="s">
        <v>166</v>
      </c>
      <c r="I7815">
        <v>2097</v>
      </c>
      <c r="J7815" t="s">
        <v>639</v>
      </c>
      <c r="K7815" t="s">
        <v>2791</v>
      </c>
      <c r="L7815" t="s">
        <v>639</v>
      </c>
      <c r="M7815" t="s">
        <v>2738</v>
      </c>
      <c r="N7815">
        <v>295</v>
      </c>
      <c r="O7815">
        <v>0</v>
      </c>
      <c r="P7815">
        <v>23</v>
      </c>
      <c r="Q7815" t="s">
        <v>73</v>
      </c>
      <c r="R7815" t="s">
        <v>238</v>
      </c>
      <c r="S7815" t="s">
        <v>239</v>
      </c>
      <c r="T7815">
        <v>220</v>
      </c>
      <c r="U7815">
        <v>207</v>
      </c>
      <c r="V7815">
        <v>94.09</v>
      </c>
      <c r="W7815" t="s">
        <v>133</v>
      </c>
      <c r="X7815">
        <v>5359</v>
      </c>
      <c r="Y7815">
        <v>1109313</v>
      </c>
      <c r="Z7815">
        <v>87975</v>
      </c>
      <c r="AA7815">
        <v>150075</v>
      </c>
      <c r="AB7815">
        <v>1347363</v>
      </c>
      <c r="AC7815">
        <v>1040549</v>
      </c>
      <c r="AD7815">
        <v>306814</v>
      </c>
      <c r="AE7815" t="s">
        <v>78</v>
      </c>
      <c r="AF7815" t="s">
        <v>72</v>
      </c>
      <c r="AG7815" t="s">
        <v>240</v>
      </c>
      <c r="AH7815" t="s">
        <v>146</v>
      </c>
      <c r="AI7815" t="s">
        <v>138</v>
      </c>
      <c r="AJ7815" t="str">
        <f t="shared" si="122"/>
        <v>Apr</v>
      </c>
    </row>
    <row r="7816" spans="1:36" x14ac:dyDescent="0.3">
      <c r="A7816" t="s">
        <v>16650</v>
      </c>
      <c r="B7816" s="33">
        <v>45700</v>
      </c>
      <c r="C7816" t="s">
        <v>93</v>
      </c>
      <c r="D7816" t="s">
        <v>16651</v>
      </c>
      <c r="E7816" t="s">
        <v>172</v>
      </c>
      <c r="F7816" t="s">
        <v>176</v>
      </c>
      <c r="G7816" t="s">
        <v>155</v>
      </c>
      <c r="H7816" t="s">
        <v>156</v>
      </c>
      <c r="I7816">
        <v>1277</v>
      </c>
      <c r="J7816" t="s">
        <v>581</v>
      </c>
      <c r="K7816" t="s">
        <v>852</v>
      </c>
      <c r="L7816" t="s">
        <v>2741</v>
      </c>
      <c r="M7816" t="s">
        <v>1255</v>
      </c>
      <c r="N7816">
        <v>172</v>
      </c>
      <c r="O7816">
        <v>9</v>
      </c>
      <c r="P7816">
        <v>24</v>
      </c>
      <c r="Q7816" t="s">
        <v>73</v>
      </c>
      <c r="R7816" t="s">
        <v>238</v>
      </c>
      <c r="S7816" t="s">
        <v>239</v>
      </c>
      <c r="T7816">
        <v>180</v>
      </c>
      <c r="U7816">
        <v>155</v>
      </c>
      <c r="V7816">
        <v>86.11</v>
      </c>
      <c r="W7816" t="s">
        <v>133</v>
      </c>
      <c r="X7816">
        <v>4955</v>
      </c>
      <c r="Y7816">
        <v>768025</v>
      </c>
      <c r="Z7816">
        <v>56730</v>
      </c>
      <c r="AA7816">
        <v>34100</v>
      </c>
      <c r="AB7816">
        <v>858855</v>
      </c>
      <c r="AC7816">
        <v>651211</v>
      </c>
      <c r="AD7816">
        <v>207644</v>
      </c>
      <c r="AE7816" t="s">
        <v>81</v>
      </c>
      <c r="AF7816" t="s">
        <v>81</v>
      </c>
      <c r="AG7816" t="s">
        <v>240</v>
      </c>
      <c r="AH7816" t="s">
        <v>144</v>
      </c>
      <c r="AI7816" t="s">
        <v>139</v>
      </c>
      <c r="AJ7816" t="str">
        <f t="shared" si="122"/>
        <v>Feb</v>
      </c>
    </row>
    <row r="7817" spans="1:36" x14ac:dyDescent="0.3">
      <c r="A7817" t="s">
        <v>16652</v>
      </c>
      <c r="B7817" s="33">
        <v>45715</v>
      </c>
      <c r="C7817" t="s">
        <v>93</v>
      </c>
      <c r="D7817" t="s">
        <v>16653</v>
      </c>
      <c r="E7817" t="s">
        <v>176</v>
      </c>
      <c r="F7817" t="s">
        <v>175</v>
      </c>
      <c r="G7817" t="s">
        <v>156</v>
      </c>
      <c r="H7817" t="s">
        <v>163</v>
      </c>
      <c r="I7817">
        <v>513</v>
      </c>
      <c r="J7817" t="s">
        <v>1045</v>
      </c>
      <c r="K7817" t="s">
        <v>2093</v>
      </c>
      <c r="L7817" t="s">
        <v>639</v>
      </c>
      <c r="M7817" t="s">
        <v>1167</v>
      </c>
      <c r="N7817">
        <v>86</v>
      </c>
      <c r="O7817">
        <v>0</v>
      </c>
      <c r="P7817">
        <v>10</v>
      </c>
      <c r="Q7817" t="s">
        <v>73</v>
      </c>
      <c r="R7817" t="s">
        <v>238</v>
      </c>
      <c r="S7817" t="s">
        <v>239</v>
      </c>
      <c r="T7817">
        <v>220</v>
      </c>
      <c r="U7817">
        <v>184</v>
      </c>
      <c r="V7817">
        <v>83.64</v>
      </c>
      <c r="W7817" t="s">
        <v>133</v>
      </c>
      <c r="X7817">
        <v>7233</v>
      </c>
      <c r="Y7817">
        <v>1330872</v>
      </c>
      <c r="Z7817">
        <v>89976</v>
      </c>
      <c r="AA7817">
        <v>55568</v>
      </c>
      <c r="AB7817">
        <v>1476416</v>
      </c>
      <c r="AC7817">
        <v>1111793</v>
      </c>
      <c r="AD7817">
        <v>364623</v>
      </c>
      <c r="AE7817" t="s">
        <v>81</v>
      </c>
      <c r="AF7817" t="s">
        <v>75</v>
      </c>
      <c r="AG7817" t="s">
        <v>240</v>
      </c>
      <c r="AH7817" t="s">
        <v>144</v>
      </c>
      <c r="AI7817" t="s">
        <v>139</v>
      </c>
      <c r="AJ7817" t="str">
        <f t="shared" si="122"/>
        <v>Feb</v>
      </c>
    </row>
    <row r="7818" spans="1:36" x14ac:dyDescent="0.3">
      <c r="A7818" t="s">
        <v>16654</v>
      </c>
      <c r="B7818" s="33">
        <v>45929</v>
      </c>
      <c r="C7818" t="s">
        <v>93</v>
      </c>
      <c r="D7818" t="s">
        <v>16655</v>
      </c>
      <c r="E7818" t="s">
        <v>175</v>
      </c>
      <c r="F7818" t="s">
        <v>177</v>
      </c>
      <c r="G7818" t="s">
        <v>163</v>
      </c>
      <c r="H7818" t="s">
        <v>162</v>
      </c>
      <c r="I7818">
        <v>1852</v>
      </c>
      <c r="J7818" t="s">
        <v>459</v>
      </c>
      <c r="K7818" t="s">
        <v>1659</v>
      </c>
      <c r="L7818" t="s">
        <v>784</v>
      </c>
      <c r="M7818" t="s">
        <v>345</v>
      </c>
      <c r="N7818">
        <v>265</v>
      </c>
      <c r="O7818">
        <v>53</v>
      </c>
      <c r="P7818">
        <v>80</v>
      </c>
      <c r="Q7818" t="s">
        <v>76</v>
      </c>
      <c r="R7818" t="s">
        <v>238</v>
      </c>
      <c r="S7818" t="s">
        <v>239</v>
      </c>
      <c r="T7818">
        <v>180</v>
      </c>
      <c r="U7818">
        <v>146</v>
      </c>
      <c r="V7818">
        <v>81.11</v>
      </c>
      <c r="W7818" t="s">
        <v>133</v>
      </c>
      <c r="X7818">
        <v>7451</v>
      </c>
      <c r="Y7818">
        <v>1087846</v>
      </c>
      <c r="Z7818">
        <v>31098</v>
      </c>
      <c r="AA7818">
        <v>88622</v>
      </c>
      <c r="AB7818">
        <v>1207566</v>
      </c>
      <c r="AC7818">
        <v>884668</v>
      </c>
      <c r="AD7818">
        <v>322898</v>
      </c>
      <c r="AE7818" t="s">
        <v>75</v>
      </c>
      <c r="AF7818" t="s">
        <v>78</v>
      </c>
      <c r="AG7818" t="s">
        <v>240</v>
      </c>
      <c r="AH7818" t="s">
        <v>147</v>
      </c>
      <c r="AI7818" t="s">
        <v>139</v>
      </c>
      <c r="AJ7818" t="str">
        <f t="shared" si="122"/>
        <v>Sep</v>
      </c>
    </row>
    <row r="7819" spans="1:36" x14ac:dyDescent="0.3">
      <c r="A7819" t="s">
        <v>16656</v>
      </c>
      <c r="B7819" s="33">
        <v>45713</v>
      </c>
      <c r="C7819" t="s">
        <v>93</v>
      </c>
      <c r="D7819" t="s">
        <v>16657</v>
      </c>
      <c r="E7819" t="s">
        <v>172</v>
      </c>
      <c r="F7819" t="s">
        <v>176</v>
      </c>
      <c r="G7819" t="s">
        <v>155</v>
      </c>
      <c r="H7819" t="s">
        <v>156</v>
      </c>
      <c r="I7819">
        <v>901</v>
      </c>
      <c r="J7819" t="s">
        <v>280</v>
      </c>
      <c r="K7819" t="s">
        <v>1541</v>
      </c>
      <c r="L7819" t="s">
        <v>2753</v>
      </c>
      <c r="M7819" t="s">
        <v>536</v>
      </c>
      <c r="N7819">
        <v>123</v>
      </c>
      <c r="O7819">
        <v>8</v>
      </c>
      <c r="P7819">
        <v>13</v>
      </c>
      <c r="Q7819" t="s">
        <v>73</v>
      </c>
      <c r="R7819" t="s">
        <v>238</v>
      </c>
      <c r="S7819" t="s">
        <v>239</v>
      </c>
      <c r="T7819">
        <v>180</v>
      </c>
      <c r="U7819">
        <v>136</v>
      </c>
      <c r="V7819">
        <v>75.56</v>
      </c>
      <c r="W7819" t="s">
        <v>134</v>
      </c>
      <c r="X7819">
        <v>4389</v>
      </c>
      <c r="Y7819">
        <v>596904</v>
      </c>
      <c r="Z7819">
        <v>26520</v>
      </c>
      <c r="AA7819">
        <v>20128</v>
      </c>
      <c r="AB7819">
        <v>643552</v>
      </c>
      <c r="AC7819">
        <v>532743</v>
      </c>
      <c r="AD7819">
        <v>110809</v>
      </c>
      <c r="AE7819" t="s">
        <v>81</v>
      </c>
      <c r="AF7819" t="s">
        <v>81</v>
      </c>
      <c r="AG7819" t="s">
        <v>240</v>
      </c>
      <c r="AH7819" t="s">
        <v>144</v>
      </c>
      <c r="AI7819" t="s">
        <v>138</v>
      </c>
      <c r="AJ7819" t="str">
        <f t="shared" si="122"/>
        <v>Feb</v>
      </c>
    </row>
    <row r="7820" spans="1:36" x14ac:dyDescent="0.3">
      <c r="A7820" t="s">
        <v>16658</v>
      </c>
      <c r="B7820" s="33">
        <v>45679</v>
      </c>
      <c r="C7820" t="s">
        <v>95</v>
      </c>
      <c r="D7820" t="s">
        <v>16659</v>
      </c>
      <c r="E7820" t="s">
        <v>178</v>
      </c>
      <c r="F7820" t="s">
        <v>172</v>
      </c>
      <c r="G7820" t="s">
        <v>157</v>
      </c>
      <c r="H7820" t="s">
        <v>155</v>
      </c>
      <c r="I7820">
        <v>2130</v>
      </c>
      <c r="J7820" t="s">
        <v>362</v>
      </c>
      <c r="K7820" t="s">
        <v>1315</v>
      </c>
      <c r="L7820" t="s">
        <v>353</v>
      </c>
      <c r="M7820" t="s">
        <v>1315</v>
      </c>
      <c r="N7820">
        <v>302</v>
      </c>
      <c r="O7820">
        <v>0</v>
      </c>
      <c r="P7820">
        <v>-1</v>
      </c>
      <c r="Q7820" t="s">
        <v>70</v>
      </c>
      <c r="R7820" t="s">
        <v>238</v>
      </c>
      <c r="S7820" t="s">
        <v>239</v>
      </c>
      <c r="T7820">
        <v>150</v>
      </c>
      <c r="U7820">
        <v>116</v>
      </c>
      <c r="V7820">
        <v>77.33</v>
      </c>
      <c r="W7820" t="s">
        <v>133</v>
      </c>
      <c r="X7820">
        <v>5941</v>
      </c>
      <c r="Y7820">
        <v>689156</v>
      </c>
      <c r="Z7820">
        <v>46400</v>
      </c>
      <c r="AA7820">
        <v>38512</v>
      </c>
      <c r="AB7820">
        <v>774068</v>
      </c>
      <c r="AC7820">
        <v>657040</v>
      </c>
      <c r="AD7820">
        <v>117028</v>
      </c>
      <c r="AE7820" t="s">
        <v>75</v>
      </c>
      <c r="AF7820" t="s">
        <v>81</v>
      </c>
      <c r="AG7820" t="s">
        <v>240</v>
      </c>
      <c r="AH7820" t="s">
        <v>147</v>
      </c>
      <c r="AI7820" t="s">
        <v>138</v>
      </c>
      <c r="AJ7820" t="str">
        <f t="shared" si="122"/>
        <v>Jan</v>
      </c>
    </row>
    <row r="7821" spans="1:36" x14ac:dyDescent="0.3">
      <c r="A7821" t="s">
        <v>16660</v>
      </c>
      <c r="B7821" s="33">
        <v>45872</v>
      </c>
      <c r="C7821" t="s">
        <v>95</v>
      </c>
      <c r="D7821" t="s">
        <v>16661</v>
      </c>
      <c r="E7821" t="s">
        <v>172</v>
      </c>
      <c r="F7821" t="s">
        <v>181</v>
      </c>
      <c r="G7821" t="s">
        <v>155</v>
      </c>
      <c r="H7821" t="s">
        <v>159</v>
      </c>
      <c r="I7821">
        <v>2137</v>
      </c>
      <c r="J7821" t="s">
        <v>377</v>
      </c>
      <c r="K7821" t="s">
        <v>3140</v>
      </c>
      <c r="L7821" t="s">
        <v>745</v>
      </c>
      <c r="M7821" t="s">
        <v>3140</v>
      </c>
      <c r="N7821">
        <v>295</v>
      </c>
      <c r="O7821">
        <v>16</v>
      </c>
      <c r="P7821">
        <v>-6</v>
      </c>
      <c r="Q7821" t="s">
        <v>73</v>
      </c>
      <c r="R7821" t="s">
        <v>238</v>
      </c>
      <c r="S7821" t="s">
        <v>239</v>
      </c>
      <c r="T7821">
        <v>189</v>
      </c>
      <c r="U7821">
        <v>185</v>
      </c>
      <c r="V7821">
        <v>97.88</v>
      </c>
      <c r="W7821" t="s">
        <v>134</v>
      </c>
      <c r="X7821">
        <v>8981</v>
      </c>
      <c r="Y7821">
        <v>1661485</v>
      </c>
      <c r="Z7821">
        <v>57535</v>
      </c>
      <c r="AA7821">
        <v>67710</v>
      </c>
      <c r="AB7821">
        <v>1786730</v>
      </c>
      <c r="AC7821">
        <v>1521847</v>
      </c>
      <c r="AD7821">
        <v>264883</v>
      </c>
      <c r="AE7821" t="s">
        <v>81</v>
      </c>
      <c r="AF7821" t="s">
        <v>81</v>
      </c>
      <c r="AG7821" t="s">
        <v>240</v>
      </c>
      <c r="AH7821" t="s">
        <v>144</v>
      </c>
      <c r="AI7821" t="s">
        <v>138</v>
      </c>
      <c r="AJ7821" t="str">
        <f t="shared" si="122"/>
        <v>Aug</v>
      </c>
    </row>
    <row r="7822" spans="1:36" x14ac:dyDescent="0.3">
      <c r="A7822" t="s">
        <v>16662</v>
      </c>
      <c r="B7822" s="33">
        <v>45925</v>
      </c>
      <c r="C7822" t="s">
        <v>97</v>
      </c>
      <c r="D7822" t="s">
        <v>16663</v>
      </c>
      <c r="E7822" t="s">
        <v>181</v>
      </c>
      <c r="F7822" t="s">
        <v>176</v>
      </c>
      <c r="G7822" t="s">
        <v>159</v>
      </c>
      <c r="H7822" t="s">
        <v>156</v>
      </c>
      <c r="I7822">
        <v>654</v>
      </c>
      <c r="J7822" t="s">
        <v>971</v>
      </c>
      <c r="K7822" t="s">
        <v>841</v>
      </c>
      <c r="L7822" t="s">
        <v>982</v>
      </c>
      <c r="M7822" t="s">
        <v>1014</v>
      </c>
      <c r="N7822">
        <v>115</v>
      </c>
      <c r="O7822">
        <v>14</v>
      </c>
      <c r="P7822">
        <v>17</v>
      </c>
      <c r="Q7822" t="s">
        <v>73</v>
      </c>
      <c r="R7822" t="s">
        <v>238</v>
      </c>
      <c r="S7822" t="s">
        <v>239</v>
      </c>
      <c r="T7822">
        <v>189</v>
      </c>
      <c r="U7822">
        <v>145</v>
      </c>
      <c r="V7822">
        <v>76.72</v>
      </c>
      <c r="W7822" t="s">
        <v>133</v>
      </c>
      <c r="X7822">
        <v>7319</v>
      </c>
      <c r="Y7822">
        <v>1061255</v>
      </c>
      <c r="Z7822">
        <v>45240</v>
      </c>
      <c r="AA7822">
        <v>38715</v>
      </c>
      <c r="AB7822">
        <v>1145210</v>
      </c>
      <c r="AC7822">
        <v>674648</v>
      </c>
      <c r="AD7822">
        <v>470562</v>
      </c>
      <c r="AE7822" t="s">
        <v>81</v>
      </c>
      <c r="AF7822" t="s">
        <v>81</v>
      </c>
      <c r="AG7822" t="s">
        <v>240</v>
      </c>
      <c r="AH7822" t="s">
        <v>144</v>
      </c>
      <c r="AI7822" t="s">
        <v>139</v>
      </c>
      <c r="AJ7822" t="str">
        <f t="shared" si="122"/>
        <v>Sep</v>
      </c>
    </row>
    <row r="7823" spans="1:36" x14ac:dyDescent="0.3">
      <c r="A7823" t="s">
        <v>16664</v>
      </c>
      <c r="B7823" s="33">
        <v>45658</v>
      </c>
      <c r="C7823" t="s">
        <v>99</v>
      </c>
      <c r="D7823" t="s">
        <v>16665</v>
      </c>
      <c r="E7823" t="s">
        <v>174</v>
      </c>
      <c r="F7823" t="s">
        <v>177</v>
      </c>
      <c r="G7823" t="s">
        <v>158</v>
      </c>
      <c r="H7823" t="s">
        <v>162</v>
      </c>
      <c r="I7823">
        <v>524</v>
      </c>
      <c r="J7823" t="s">
        <v>621</v>
      </c>
      <c r="K7823" t="s">
        <v>289</v>
      </c>
      <c r="L7823" t="s">
        <v>1746</v>
      </c>
      <c r="M7823" t="s">
        <v>4384</v>
      </c>
      <c r="N7823">
        <v>98</v>
      </c>
      <c r="O7823">
        <v>6</v>
      </c>
      <c r="P7823">
        <v>17</v>
      </c>
      <c r="Q7823" t="s">
        <v>73</v>
      </c>
      <c r="R7823" t="s">
        <v>238</v>
      </c>
      <c r="S7823" t="s">
        <v>239</v>
      </c>
      <c r="T7823">
        <v>180</v>
      </c>
      <c r="U7823">
        <v>128</v>
      </c>
      <c r="V7823">
        <v>71.11</v>
      </c>
      <c r="W7823" t="s">
        <v>133</v>
      </c>
      <c r="X7823">
        <v>3403</v>
      </c>
      <c r="Y7823">
        <v>435584</v>
      </c>
      <c r="Z7823">
        <v>34944</v>
      </c>
      <c r="AA7823">
        <v>57984</v>
      </c>
      <c r="AB7823">
        <v>528512</v>
      </c>
      <c r="AC7823">
        <v>432667</v>
      </c>
      <c r="AD7823">
        <v>95845</v>
      </c>
      <c r="AE7823" t="s">
        <v>78</v>
      </c>
      <c r="AF7823" t="s">
        <v>78</v>
      </c>
      <c r="AG7823" t="s">
        <v>240</v>
      </c>
      <c r="AH7823" t="s">
        <v>146</v>
      </c>
      <c r="AI7823" t="s">
        <v>138</v>
      </c>
      <c r="AJ7823" t="str">
        <f t="shared" si="122"/>
        <v>Jan</v>
      </c>
    </row>
    <row r="7824" spans="1:36" x14ac:dyDescent="0.3">
      <c r="A7824" t="s">
        <v>16666</v>
      </c>
      <c r="B7824" s="33">
        <v>45824</v>
      </c>
      <c r="C7824" t="s">
        <v>96</v>
      </c>
      <c r="D7824" t="s">
        <v>16667</v>
      </c>
      <c r="E7824" t="s">
        <v>174</v>
      </c>
      <c r="F7824" t="s">
        <v>172</v>
      </c>
      <c r="G7824" t="s">
        <v>158</v>
      </c>
      <c r="H7824" t="s">
        <v>155</v>
      </c>
      <c r="I7824">
        <v>842</v>
      </c>
      <c r="J7824" t="s">
        <v>508</v>
      </c>
      <c r="K7824" t="s">
        <v>1910</v>
      </c>
      <c r="L7824" t="s">
        <v>633</v>
      </c>
      <c r="M7824" t="s">
        <v>405</v>
      </c>
      <c r="N7824">
        <v>132</v>
      </c>
      <c r="O7824">
        <v>0</v>
      </c>
      <c r="P7824">
        <v>20</v>
      </c>
      <c r="Q7824" t="s">
        <v>73</v>
      </c>
      <c r="R7824" t="s">
        <v>238</v>
      </c>
      <c r="S7824" t="s">
        <v>239</v>
      </c>
      <c r="T7824">
        <v>186</v>
      </c>
      <c r="U7824">
        <v>141</v>
      </c>
      <c r="V7824">
        <v>75.81</v>
      </c>
      <c r="W7824" t="s">
        <v>135</v>
      </c>
      <c r="X7824">
        <v>7783</v>
      </c>
      <c r="Y7824">
        <v>1097403</v>
      </c>
      <c r="Z7824">
        <v>73179</v>
      </c>
      <c r="AA7824">
        <v>99405</v>
      </c>
      <c r="AB7824">
        <v>1269987</v>
      </c>
      <c r="AC7824">
        <v>897233</v>
      </c>
      <c r="AD7824">
        <v>372754</v>
      </c>
      <c r="AE7824" t="s">
        <v>78</v>
      </c>
      <c r="AF7824" t="s">
        <v>81</v>
      </c>
      <c r="AG7824" t="s">
        <v>240</v>
      </c>
      <c r="AH7824" t="s">
        <v>145</v>
      </c>
      <c r="AI7824" t="s">
        <v>138</v>
      </c>
      <c r="AJ7824" t="str">
        <f t="shared" si="122"/>
        <v>Jun</v>
      </c>
    </row>
    <row r="7825" spans="1:36" x14ac:dyDescent="0.3">
      <c r="A7825" t="s">
        <v>16668</v>
      </c>
      <c r="B7825" s="33">
        <v>45785</v>
      </c>
      <c r="C7825" t="s">
        <v>93</v>
      </c>
      <c r="D7825" t="s">
        <v>16669</v>
      </c>
      <c r="E7825" t="s">
        <v>180</v>
      </c>
      <c r="F7825" t="s">
        <v>177</v>
      </c>
      <c r="G7825" t="s">
        <v>160</v>
      </c>
      <c r="H7825" t="s">
        <v>162</v>
      </c>
      <c r="I7825">
        <v>748</v>
      </c>
      <c r="J7825" t="s">
        <v>286</v>
      </c>
      <c r="K7825" t="s">
        <v>2729</v>
      </c>
      <c r="L7825" t="s">
        <v>2728</v>
      </c>
      <c r="M7825" t="s">
        <v>2729</v>
      </c>
      <c r="N7825">
        <v>108</v>
      </c>
      <c r="O7825">
        <v>3</v>
      </c>
      <c r="P7825">
        <v>-6</v>
      </c>
      <c r="Q7825" t="s">
        <v>73</v>
      </c>
      <c r="R7825" t="s">
        <v>238</v>
      </c>
      <c r="S7825" t="s">
        <v>239</v>
      </c>
      <c r="T7825">
        <v>180</v>
      </c>
      <c r="U7825">
        <v>135</v>
      </c>
      <c r="V7825">
        <v>75</v>
      </c>
      <c r="W7825" t="s">
        <v>134</v>
      </c>
      <c r="X7825">
        <v>4424</v>
      </c>
      <c r="Y7825">
        <v>597240</v>
      </c>
      <c r="Z7825">
        <v>31860</v>
      </c>
      <c r="AA7825">
        <v>97335</v>
      </c>
      <c r="AB7825">
        <v>726435</v>
      </c>
      <c r="AC7825">
        <v>612835</v>
      </c>
      <c r="AD7825">
        <v>113600</v>
      </c>
      <c r="AE7825" t="s">
        <v>81</v>
      </c>
      <c r="AF7825" t="s">
        <v>78</v>
      </c>
      <c r="AG7825" t="s">
        <v>240</v>
      </c>
      <c r="AH7825" t="s">
        <v>144</v>
      </c>
      <c r="AI7825" t="s">
        <v>139</v>
      </c>
      <c r="AJ7825" t="str">
        <f t="shared" si="122"/>
        <v>May</v>
      </c>
    </row>
    <row r="7826" spans="1:36" x14ac:dyDescent="0.3">
      <c r="A7826" t="s">
        <v>16670</v>
      </c>
      <c r="B7826" s="33">
        <v>46007</v>
      </c>
      <c r="C7826" t="s">
        <v>96</v>
      </c>
      <c r="D7826" t="s">
        <v>7115</v>
      </c>
      <c r="E7826" t="s">
        <v>176</v>
      </c>
      <c r="F7826" t="s">
        <v>175</v>
      </c>
      <c r="G7826" t="s">
        <v>156</v>
      </c>
      <c r="H7826" t="s">
        <v>163</v>
      </c>
      <c r="I7826">
        <v>444</v>
      </c>
      <c r="J7826" t="s">
        <v>314</v>
      </c>
      <c r="K7826" t="s">
        <v>1010</v>
      </c>
      <c r="L7826" t="s">
        <v>848</v>
      </c>
      <c r="M7826" t="s">
        <v>3181</v>
      </c>
      <c r="N7826">
        <v>88</v>
      </c>
      <c r="O7826">
        <v>12</v>
      </c>
      <c r="P7826">
        <v>16</v>
      </c>
      <c r="Q7826" t="s">
        <v>73</v>
      </c>
      <c r="R7826" t="s">
        <v>238</v>
      </c>
      <c r="S7826" t="s">
        <v>239</v>
      </c>
      <c r="T7826">
        <v>150</v>
      </c>
      <c r="U7826">
        <v>121</v>
      </c>
      <c r="V7826">
        <v>80.67</v>
      </c>
      <c r="W7826" t="s">
        <v>135</v>
      </c>
      <c r="X7826">
        <v>7386</v>
      </c>
      <c r="Y7826">
        <v>893706</v>
      </c>
      <c r="Z7826">
        <v>54087</v>
      </c>
      <c r="AA7826">
        <v>66913</v>
      </c>
      <c r="AB7826">
        <v>1014706</v>
      </c>
      <c r="AC7826">
        <v>869414</v>
      </c>
      <c r="AD7826">
        <v>145292</v>
      </c>
      <c r="AE7826" t="s">
        <v>81</v>
      </c>
      <c r="AF7826" t="s">
        <v>75</v>
      </c>
      <c r="AG7826" t="s">
        <v>240</v>
      </c>
      <c r="AH7826" t="s">
        <v>144</v>
      </c>
      <c r="AI7826" t="s">
        <v>139</v>
      </c>
      <c r="AJ7826" t="str">
        <f t="shared" si="122"/>
        <v>Dec</v>
      </c>
    </row>
    <row r="7827" spans="1:36" x14ac:dyDescent="0.3">
      <c r="A7827" t="s">
        <v>16671</v>
      </c>
      <c r="B7827" s="33">
        <v>45676</v>
      </c>
      <c r="C7827" t="s">
        <v>96</v>
      </c>
      <c r="D7827" t="s">
        <v>16672</v>
      </c>
      <c r="E7827" t="s">
        <v>174</v>
      </c>
      <c r="F7827" t="s">
        <v>181</v>
      </c>
      <c r="G7827" t="s">
        <v>158</v>
      </c>
      <c r="H7827" t="s">
        <v>159</v>
      </c>
      <c r="I7827">
        <v>1433</v>
      </c>
      <c r="J7827" t="s">
        <v>613</v>
      </c>
      <c r="K7827" t="s">
        <v>2083</v>
      </c>
      <c r="L7827" t="s">
        <v>3042</v>
      </c>
      <c r="M7827" t="s">
        <v>1272</v>
      </c>
      <c r="N7827">
        <v>215</v>
      </c>
      <c r="O7827">
        <v>28</v>
      </c>
      <c r="P7827">
        <v>32</v>
      </c>
      <c r="Q7827" t="s">
        <v>76</v>
      </c>
      <c r="R7827" t="s">
        <v>238</v>
      </c>
      <c r="S7827" t="s">
        <v>239</v>
      </c>
      <c r="T7827">
        <v>220</v>
      </c>
      <c r="U7827">
        <v>165</v>
      </c>
      <c r="V7827">
        <v>75</v>
      </c>
      <c r="W7827" t="s">
        <v>135</v>
      </c>
      <c r="X7827">
        <v>3608</v>
      </c>
      <c r="Y7827">
        <v>595320</v>
      </c>
      <c r="Z7827">
        <v>36135</v>
      </c>
      <c r="AA7827">
        <v>87120</v>
      </c>
      <c r="AB7827">
        <v>718575</v>
      </c>
      <c r="AC7827">
        <v>584188</v>
      </c>
      <c r="AD7827">
        <v>134387</v>
      </c>
      <c r="AE7827" t="s">
        <v>78</v>
      </c>
      <c r="AF7827" t="s">
        <v>81</v>
      </c>
      <c r="AG7827" t="s">
        <v>240</v>
      </c>
      <c r="AH7827" t="s">
        <v>144</v>
      </c>
      <c r="AI7827" t="s">
        <v>139</v>
      </c>
      <c r="AJ7827" t="str">
        <f t="shared" si="122"/>
        <v>Jan</v>
      </c>
    </row>
    <row r="7828" spans="1:36" x14ac:dyDescent="0.3">
      <c r="A7828" t="s">
        <v>16673</v>
      </c>
      <c r="B7828" s="33">
        <v>45945</v>
      </c>
      <c r="C7828" t="s">
        <v>98</v>
      </c>
      <c r="D7828" t="s">
        <v>16674</v>
      </c>
      <c r="E7828" t="s">
        <v>172</v>
      </c>
      <c r="F7828" t="s">
        <v>173</v>
      </c>
      <c r="G7828" t="s">
        <v>155</v>
      </c>
      <c r="H7828" t="s">
        <v>161</v>
      </c>
      <c r="I7828">
        <v>732</v>
      </c>
      <c r="J7828" t="s">
        <v>615</v>
      </c>
      <c r="K7828" t="s">
        <v>1386</v>
      </c>
      <c r="L7828" t="s">
        <v>615</v>
      </c>
      <c r="M7828" t="s">
        <v>605</v>
      </c>
      <c r="N7828">
        <v>104</v>
      </c>
      <c r="O7828">
        <v>0</v>
      </c>
      <c r="P7828">
        <v>16</v>
      </c>
      <c r="Q7828" t="s">
        <v>73</v>
      </c>
      <c r="R7828" t="s">
        <v>238</v>
      </c>
      <c r="S7828" t="s">
        <v>239</v>
      </c>
      <c r="T7828">
        <v>180</v>
      </c>
      <c r="U7828">
        <v>119</v>
      </c>
      <c r="V7828">
        <v>66.11</v>
      </c>
      <c r="W7828" t="s">
        <v>133</v>
      </c>
      <c r="X7828">
        <v>7466</v>
      </c>
      <c r="Y7828">
        <v>888454</v>
      </c>
      <c r="Z7828">
        <v>17850</v>
      </c>
      <c r="AA7828">
        <v>81991</v>
      </c>
      <c r="AB7828">
        <v>988295</v>
      </c>
      <c r="AC7828">
        <v>831413</v>
      </c>
      <c r="AD7828">
        <v>156882</v>
      </c>
      <c r="AE7828" t="s">
        <v>81</v>
      </c>
      <c r="AF7828" t="s">
        <v>78</v>
      </c>
      <c r="AG7828" t="s">
        <v>240</v>
      </c>
      <c r="AH7828" t="s">
        <v>144</v>
      </c>
      <c r="AI7828" t="s">
        <v>139</v>
      </c>
      <c r="AJ7828" t="str">
        <f t="shared" si="122"/>
        <v>Oct</v>
      </c>
    </row>
    <row r="7829" spans="1:36" x14ac:dyDescent="0.3">
      <c r="A7829" t="s">
        <v>16675</v>
      </c>
      <c r="B7829" s="33">
        <v>45900</v>
      </c>
      <c r="C7829" t="s">
        <v>98</v>
      </c>
      <c r="D7829" t="s">
        <v>16676</v>
      </c>
      <c r="E7829" t="s">
        <v>175</v>
      </c>
      <c r="F7829" t="s">
        <v>173</v>
      </c>
      <c r="G7829" t="s">
        <v>163</v>
      </c>
      <c r="H7829" t="s">
        <v>161</v>
      </c>
      <c r="I7829">
        <v>1219</v>
      </c>
      <c r="J7829" t="s">
        <v>529</v>
      </c>
      <c r="K7829" t="s">
        <v>908</v>
      </c>
      <c r="L7829" t="s">
        <v>385</v>
      </c>
      <c r="M7829" t="s">
        <v>585</v>
      </c>
      <c r="N7829">
        <v>171</v>
      </c>
      <c r="O7829">
        <v>0</v>
      </c>
      <c r="P7829">
        <v>3</v>
      </c>
      <c r="Q7829" t="s">
        <v>70</v>
      </c>
      <c r="R7829" t="s">
        <v>238</v>
      </c>
      <c r="S7829" t="s">
        <v>239</v>
      </c>
      <c r="T7829">
        <v>189</v>
      </c>
      <c r="U7829">
        <v>148</v>
      </c>
      <c r="V7829">
        <v>78.31</v>
      </c>
      <c r="W7829" t="s">
        <v>133</v>
      </c>
      <c r="X7829">
        <v>2871</v>
      </c>
      <c r="Y7829">
        <v>424908</v>
      </c>
      <c r="Z7829">
        <v>59792</v>
      </c>
      <c r="AA7829">
        <v>57572</v>
      </c>
      <c r="AB7829">
        <v>542272</v>
      </c>
      <c r="AC7829">
        <v>394714</v>
      </c>
      <c r="AD7829">
        <v>147558</v>
      </c>
      <c r="AE7829" t="s">
        <v>75</v>
      </c>
      <c r="AF7829" t="s">
        <v>78</v>
      </c>
      <c r="AG7829" t="s">
        <v>240</v>
      </c>
      <c r="AH7829" t="s">
        <v>144</v>
      </c>
      <c r="AI7829" t="s">
        <v>140</v>
      </c>
      <c r="AJ7829" t="str">
        <f t="shared" si="122"/>
        <v>Aug</v>
      </c>
    </row>
    <row r="7830" spans="1:36" x14ac:dyDescent="0.3">
      <c r="A7830" t="s">
        <v>16677</v>
      </c>
      <c r="B7830" s="33">
        <v>45702</v>
      </c>
      <c r="C7830" t="s">
        <v>96</v>
      </c>
      <c r="D7830" t="s">
        <v>16678</v>
      </c>
      <c r="E7830" t="s">
        <v>178</v>
      </c>
      <c r="F7830" t="s">
        <v>172</v>
      </c>
      <c r="G7830" t="s">
        <v>157</v>
      </c>
      <c r="H7830" t="s">
        <v>155</v>
      </c>
      <c r="I7830">
        <v>648</v>
      </c>
      <c r="J7830" t="s">
        <v>504</v>
      </c>
      <c r="K7830" t="s">
        <v>425</v>
      </c>
      <c r="N7830">
        <v>94</v>
      </c>
      <c r="O7830">
        <v>0</v>
      </c>
      <c r="P7830">
        <v>0</v>
      </c>
      <c r="Q7830" t="s">
        <v>67</v>
      </c>
      <c r="R7830" t="s">
        <v>245</v>
      </c>
      <c r="S7830" t="s">
        <v>121</v>
      </c>
      <c r="T7830">
        <v>180</v>
      </c>
      <c r="U7830">
        <v>0</v>
      </c>
      <c r="V7830">
        <v>0</v>
      </c>
      <c r="W7830" t="s">
        <v>133</v>
      </c>
      <c r="X7830">
        <v>7583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 t="s">
        <v>75</v>
      </c>
      <c r="AF7830" t="s">
        <v>81</v>
      </c>
      <c r="AG7830" t="s">
        <v>240</v>
      </c>
      <c r="AH7830" t="s">
        <v>147</v>
      </c>
      <c r="AI7830" t="s">
        <v>138</v>
      </c>
      <c r="AJ7830" t="str">
        <f t="shared" si="122"/>
        <v>Feb</v>
      </c>
    </row>
    <row r="7831" spans="1:36" x14ac:dyDescent="0.3">
      <c r="A7831" t="s">
        <v>16679</v>
      </c>
      <c r="B7831" s="33">
        <v>45797</v>
      </c>
      <c r="C7831" t="s">
        <v>93</v>
      </c>
      <c r="D7831" t="s">
        <v>16680</v>
      </c>
      <c r="E7831" t="s">
        <v>180</v>
      </c>
      <c r="F7831" t="s">
        <v>175</v>
      </c>
      <c r="G7831" t="s">
        <v>160</v>
      </c>
      <c r="H7831" t="s">
        <v>163</v>
      </c>
      <c r="I7831">
        <v>1538</v>
      </c>
      <c r="J7831" t="s">
        <v>514</v>
      </c>
      <c r="K7831" t="s">
        <v>2669</v>
      </c>
      <c r="L7831" t="s">
        <v>463</v>
      </c>
      <c r="M7831" t="s">
        <v>2669</v>
      </c>
      <c r="N7831">
        <v>231</v>
      </c>
      <c r="O7831">
        <v>0</v>
      </c>
      <c r="P7831">
        <v>-1</v>
      </c>
      <c r="Q7831" t="s">
        <v>70</v>
      </c>
      <c r="R7831" t="s">
        <v>238</v>
      </c>
      <c r="S7831" t="s">
        <v>239</v>
      </c>
      <c r="T7831">
        <v>186</v>
      </c>
      <c r="U7831">
        <v>182</v>
      </c>
      <c r="V7831">
        <v>97.85</v>
      </c>
      <c r="W7831" t="s">
        <v>133</v>
      </c>
      <c r="X7831">
        <v>4333</v>
      </c>
      <c r="Y7831">
        <v>788606</v>
      </c>
      <c r="Z7831">
        <v>42042</v>
      </c>
      <c r="AA7831">
        <v>141414</v>
      </c>
      <c r="AB7831">
        <v>972062</v>
      </c>
      <c r="AC7831">
        <v>741875</v>
      </c>
      <c r="AD7831">
        <v>230187</v>
      </c>
      <c r="AE7831" t="s">
        <v>81</v>
      </c>
      <c r="AF7831" t="s">
        <v>75</v>
      </c>
      <c r="AG7831" t="s">
        <v>240</v>
      </c>
      <c r="AH7831" t="s">
        <v>145</v>
      </c>
      <c r="AI7831" t="s">
        <v>139</v>
      </c>
      <c r="AJ7831" t="str">
        <f t="shared" si="122"/>
        <v>May</v>
      </c>
    </row>
    <row r="7832" spans="1:36" x14ac:dyDescent="0.3">
      <c r="A7832" t="s">
        <v>16681</v>
      </c>
      <c r="B7832" s="33">
        <v>45664</v>
      </c>
      <c r="C7832" t="s">
        <v>99</v>
      </c>
      <c r="D7832" t="s">
        <v>8849</v>
      </c>
      <c r="E7832" t="s">
        <v>180</v>
      </c>
      <c r="F7832" t="s">
        <v>176</v>
      </c>
      <c r="G7832" t="s">
        <v>160</v>
      </c>
      <c r="H7832" t="s">
        <v>156</v>
      </c>
      <c r="I7832">
        <v>1421</v>
      </c>
      <c r="J7832" t="s">
        <v>362</v>
      </c>
      <c r="K7832" t="s">
        <v>1129</v>
      </c>
      <c r="N7832">
        <v>218</v>
      </c>
      <c r="O7832">
        <v>0</v>
      </c>
      <c r="P7832">
        <v>0</v>
      </c>
      <c r="Q7832" t="s">
        <v>67</v>
      </c>
      <c r="R7832" t="s">
        <v>245</v>
      </c>
      <c r="S7832" t="s">
        <v>120</v>
      </c>
      <c r="T7832">
        <v>189</v>
      </c>
      <c r="U7832">
        <v>0</v>
      </c>
      <c r="V7832">
        <v>0</v>
      </c>
      <c r="W7832" t="s">
        <v>135</v>
      </c>
      <c r="X7832">
        <v>3687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 t="s">
        <v>81</v>
      </c>
      <c r="AF7832" t="s">
        <v>81</v>
      </c>
      <c r="AG7832" t="s">
        <v>240</v>
      </c>
      <c r="AH7832" t="s">
        <v>145</v>
      </c>
      <c r="AI7832" t="s">
        <v>138</v>
      </c>
      <c r="AJ7832" t="str">
        <f t="shared" si="122"/>
        <v>Jan</v>
      </c>
    </row>
    <row r="7833" spans="1:36" x14ac:dyDescent="0.3">
      <c r="A7833" t="s">
        <v>16682</v>
      </c>
      <c r="B7833" s="33">
        <v>45736</v>
      </c>
      <c r="C7833" t="s">
        <v>93</v>
      </c>
      <c r="D7833" t="s">
        <v>15964</v>
      </c>
      <c r="E7833" t="s">
        <v>180</v>
      </c>
      <c r="F7833" t="s">
        <v>173</v>
      </c>
      <c r="G7833" t="s">
        <v>160</v>
      </c>
      <c r="H7833" t="s">
        <v>161</v>
      </c>
      <c r="I7833">
        <v>377</v>
      </c>
      <c r="J7833" t="s">
        <v>270</v>
      </c>
      <c r="K7833" t="s">
        <v>2043</v>
      </c>
      <c r="L7833" t="s">
        <v>7607</v>
      </c>
      <c r="M7833" t="s">
        <v>432</v>
      </c>
      <c r="N7833">
        <v>64</v>
      </c>
      <c r="O7833">
        <v>3</v>
      </c>
      <c r="P7833">
        <v>4</v>
      </c>
      <c r="Q7833" t="s">
        <v>73</v>
      </c>
      <c r="R7833" t="s">
        <v>238</v>
      </c>
      <c r="S7833" t="s">
        <v>239</v>
      </c>
      <c r="T7833">
        <v>180</v>
      </c>
      <c r="U7833">
        <v>151</v>
      </c>
      <c r="V7833">
        <v>83.89</v>
      </c>
      <c r="W7833" t="s">
        <v>134</v>
      </c>
      <c r="X7833">
        <v>3203</v>
      </c>
      <c r="Y7833">
        <v>483653</v>
      </c>
      <c r="Z7833">
        <v>71121</v>
      </c>
      <c r="AA7833">
        <v>102227</v>
      </c>
      <c r="AB7833">
        <v>657001</v>
      </c>
      <c r="AC7833">
        <v>411159</v>
      </c>
      <c r="AD7833">
        <v>245842</v>
      </c>
      <c r="AE7833" t="s">
        <v>81</v>
      </c>
      <c r="AF7833" t="s">
        <v>78</v>
      </c>
      <c r="AG7833" t="s">
        <v>240</v>
      </c>
      <c r="AH7833" t="s">
        <v>144</v>
      </c>
      <c r="AI7833" t="s">
        <v>139</v>
      </c>
      <c r="AJ7833" t="str">
        <f t="shared" si="122"/>
        <v>Mar</v>
      </c>
    </row>
    <row r="7834" spans="1:36" x14ac:dyDescent="0.3">
      <c r="A7834" t="s">
        <v>16683</v>
      </c>
      <c r="B7834" s="33">
        <v>45676</v>
      </c>
      <c r="C7834" t="s">
        <v>95</v>
      </c>
      <c r="D7834" t="s">
        <v>8330</v>
      </c>
      <c r="E7834" t="s">
        <v>181</v>
      </c>
      <c r="F7834" t="s">
        <v>177</v>
      </c>
      <c r="G7834" t="s">
        <v>159</v>
      </c>
      <c r="H7834" t="s">
        <v>162</v>
      </c>
      <c r="I7834">
        <v>2019</v>
      </c>
      <c r="J7834" t="s">
        <v>451</v>
      </c>
      <c r="K7834" t="s">
        <v>1511</v>
      </c>
      <c r="L7834" t="s">
        <v>605</v>
      </c>
      <c r="M7834" t="s">
        <v>1511</v>
      </c>
      <c r="N7834">
        <v>260</v>
      </c>
      <c r="O7834">
        <v>0</v>
      </c>
      <c r="P7834">
        <v>-10</v>
      </c>
      <c r="Q7834" t="s">
        <v>70</v>
      </c>
      <c r="R7834" t="s">
        <v>238</v>
      </c>
      <c r="S7834" t="s">
        <v>239</v>
      </c>
      <c r="T7834">
        <v>150</v>
      </c>
      <c r="U7834">
        <v>96</v>
      </c>
      <c r="V7834">
        <v>64</v>
      </c>
      <c r="W7834" t="s">
        <v>133</v>
      </c>
      <c r="X7834">
        <v>7452</v>
      </c>
      <c r="Y7834">
        <v>715392</v>
      </c>
      <c r="Z7834">
        <v>23136</v>
      </c>
      <c r="AA7834">
        <v>74496</v>
      </c>
      <c r="AB7834">
        <v>813024</v>
      </c>
      <c r="AC7834">
        <v>566099</v>
      </c>
      <c r="AD7834">
        <v>246925</v>
      </c>
      <c r="AE7834" t="s">
        <v>81</v>
      </c>
      <c r="AF7834" t="s">
        <v>78</v>
      </c>
      <c r="AG7834" t="s">
        <v>240</v>
      </c>
      <c r="AH7834" t="s">
        <v>144</v>
      </c>
      <c r="AI7834" t="s">
        <v>139</v>
      </c>
      <c r="AJ7834" t="str">
        <f t="shared" si="122"/>
        <v>Jan</v>
      </c>
    </row>
    <row r="7835" spans="1:36" x14ac:dyDescent="0.3">
      <c r="A7835" t="s">
        <v>16684</v>
      </c>
      <c r="B7835" s="33">
        <v>45841</v>
      </c>
      <c r="C7835" t="s">
        <v>93</v>
      </c>
      <c r="D7835" t="s">
        <v>16685</v>
      </c>
      <c r="E7835" t="s">
        <v>177</v>
      </c>
      <c r="F7835" t="s">
        <v>181</v>
      </c>
      <c r="G7835" t="s">
        <v>162</v>
      </c>
      <c r="H7835" t="s">
        <v>159</v>
      </c>
      <c r="I7835">
        <v>2259</v>
      </c>
      <c r="J7835" t="s">
        <v>639</v>
      </c>
      <c r="K7835" t="s">
        <v>5083</v>
      </c>
      <c r="L7835" t="s">
        <v>2672</v>
      </c>
      <c r="M7835" t="s">
        <v>642</v>
      </c>
      <c r="N7835">
        <v>296</v>
      </c>
      <c r="O7835">
        <v>17</v>
      </c>
      <c r="P7835">
        <v>18</v>
      </c>
      <c r="Q7835" t="s">
        <v>73</v>
      </c>
      <c r="R7835" t="s">
        <v>238</v>
      </c>
      <c r="S7835" t="s">
        <v>239</v>
      </c>
      <c r="T7835">
        <v>180</v>
      </c>
      <c r="U7835">
        <v>150</v>
      </c>
      <c r="V7835">
        <v>83.33</v>
      </c>
      <c r="W7835" t="s">
        <v>133</v>
      </c>
      <c r="X7835">
        <v>4482</v>
      </c>
      <c r="Y7835">
        <v>672300</v>
      </c>
      <c r="Z7835">
        <v>34350</v>
      </c>
      <c r="AA7835">
        <v>104400</v>
      </c>
      <c r="AB7835">
        <v>811050</v>
      </c>
      <c r="AC7835">
        <v>506652</v>
      </c>
      <c r="AD7835">
        <v>304398</v>
      </c>
      <c r="AE7835" t="s">
        <v>78</v>
      </c>
      <c r="AF7835" t="s">
        <v>81</v>
      </c>
      <c r="AG7835" t="s">
        <v>240</v>
      </c>
      <c r="AH7835" t="s">
        <v>144</v>
      </c>
      <c r="AI7835" t="s">
        <v>140</v>
      </c>
      <c r="AJ7835" t="str">
        <f t="shared" si="122"/>
        <v>Jul</v>
      </c>
    </row>
    <row r="7836" spans="1:36" x14ac:dyDescent="0.3">
      <c r="A7836" t="s">
        <v>16686</v>
      </c>
      <c r="B7836" s="33">
        <v>45696</v>
      </c>
      <c r="C7836" t="s">
        <v>93</v>
      </c>
      <c r="D7836" t="s">
        <v>3362</v>
      </c>
      <c r="E7836" t="s">
        <v>179</v>
      </c>
      <c r="F7836" t="s">
        <v>178</v>
      </c>
      <c r="G7836" t="s">
        <v>166</v>
      </c>
      <c r="H7836" t="s">
        <v>157</v>
      </c>
      <c r="I7836">
        <v>1283</v>
      </c>
      <c r="J7836" t="s">
        <v>492</v>
      </c>
      <c r="K7836" t="s">
        <v>877</v>
      </c>
      <c r="L7836" t="s">
        <v>494</v>
      </c>
      <c r="M7836" t="s">
        <v>4247</v>
      </c>
      <c r="N7836">
        <v>189</v>
      </c>
      <c r="O7836">
        <v>33</v>
      </c>
      <c r="P7836">
        <v>26</v>
      </c>
      <c r="Q7836" t="s">
        <v>73</v>
      </c>
      <c r="R7836" t="s">
        <v>238</v>
      </c>
      <c r="S7836" t="s">
        <v>239</v>
      </c>
      <c r="T7836">
        <v>189</v>
      </c>
      <c r="U7836">
        <v>138</v>
      </c>
      <c r="V7836">
        <v>73.02</v>
      </c>
      <c r="W7836" t="s">
        <v>133</v>
      </c>
      <c r="X7836">
        <v>5198</v>
      </c>
      <c r="Y7836">
        <v>717324</v>
      </c>
      <c r="Z7836">
        <v>24702</v>
      </c>
      <c r="AA7836">
        <v>18492</v>
      </c>
      <c r="AB7836">
        <v>760518</v>
      </c>
      <c r="AC7836">
        <v>580259</v>
      </c>
      <c r="AD7836">
        <v>180259</v>
      </c>
      <c r="AE7836" t="s">
        <v>72</v>
      </c>
      <c r="AF7836" t="s">
        <v>75</v>
      </c>
      <c r="AG7836" t="s">
        <v>240</v>
      </c>
      <c r="AH7836" t="s">
        <v>146</v>
      </c>
      <c r="AI7836" t="s">
        <v>140</v>
      </c>
      <c r="AJ7836" t="str">
        <f t="shared" si="122"/>
        <v>Feb</v>
      </c>
    </row>
    <row r="7837" spans="1:36" x14ac:dyDescent="0.3">
      <c r="A7837" t="s">
        <v>16687</v>
      </c>
      <c r="B7837" s="33">
        <v>45818</v>
      </c>
      <c r="C7837" t="s">
        <v>96</v>
      </c>
      <c r="D7837" t="s">
        <v>16688</v>
      </c>
      <c r="E7837" t="s">
        <v>172</v>
      </c>
      <c r="F7837" t="s">
        <v>181</v>
      </c>
      <c r="G7837" t="s">
        <v>155</v>
      </c>
      <c r="H7837" t="s">
        <v>159</v>
      </c>
      <c r="I7837">
        <v>427</v>
      </c>
      <c r="J7837" t="s">
        <v>368</v>
      </c>
      <c r="K7837" t="s">
        <v>3423</v>
      </c>
      <c r="L7837" t="s">
        <v>408</v>
      </c>
      <c r="M7837" t="s">
        <v>3423</v>
      </c>
      <c r="N7837">
        <v>79</v>
      </c>
      <c r="O7837">
        <v>0</v>
      </c>
      <c r="P7837">
        <v>-10</v>
      </c>
      <c r="Q7837" t="s">
        <v>70</v>
      </c>
      <c r="R7837" t="s">
        <v>238</v>
      </c>
      <c r="S7837" t="s">
        <v>239</v>
      </c>
      <c r="T7837">
        <v>180</v>
      </c>
      <c r="U7837">
        <v>131</v>
      </c>
      <c r="V7837">
        <v>72.78</v>
      </c>
      <c r="W7837" t="s">
        <v>135</v>
      </c>
      <c r="X7837">
        <v>3288</v>
      </c>
      <c r="Y7837">
        <v>430728</v>
      </c>
      <c r="Z7837">
        <v>30392</v>
      </c>
      <c r="AA7837">
        <v>65369</v>
      </c>
      <c r="AB7837">
        <v>526489</v>
      </c>
      <c r="AC7837">
        <v>318589</v>
      </c>
      <c r="AD7837">
        <v>207900</v>
      </c>
      <c r="AE7837" t="s">
        <v>81</v>
      </c>
      <c r="AF7837" t="s">
        <v>81</v>
      </c>
      <c r="AG7837" t="s">
        <v>240</v>
      </c>
      <c r="AH7837" t="s">
        <v>144</v>
      </c>
      <c r="AI7837" t="s">
        <v>138</v>
      </c>
      <c r="AJ7837" t="str">
        <f t="shared" si="122"/>
        <v>Jun</v>
      </c>
    </row>
    <row r="7838" spans="1:36" x14ac:dyDescent="0.3">
      <c r="A7838" t="s">
        <v>16689</v>
      </c>
      <c r="B7838" s="33">
        <v>45878</v>
      </c>
      <c r="C7838" t="s">
        <v>95</v>
      </c>
      <c r="D7838" t="s">
        <v>16690</v>
      </c>
      <c r="E7838" t="s">
        <v>181</v>
      </c>
      <c r="F7838" t="s">
        <v>176</v>
      </c>
      <c r="G7838" t="s">
        <v>159</v>
      </c>
      <c r="H7838" t="s">
        <v>156</v>
      </c>
      <c r="I7838">
        <v>1357</v>
      </c>
      <c r="J7838" t="s">
        <v>603</v>
      </c>
      <c r="K7838" t="s">
        <v>1271</v>
      </c>
      <c r="L7838" t="s">
        <v>353</v>
      </c>
      <c r="M7838" t="s">
        <v>696</v>
      </c>
      <c r="N7838">
        <v>209</v>
      </c>
      <c r="O7838">
        <v>60</v>
      </c>
      <c r="P7838">
        <v>56</v>
      </c>
      <c r="Q7838" t="s">
        <v>76</v>
      </c>
      <c r="R7838" t="s">
        <v>238</v>
      </c>
      <c r="S7838" t="s">
        <v>239</v>
      </c>
      <c r="T7838">
        <v>186</v>
      </c>
      <c r="U7838">
        <v>173</v>
      </c>
      <c r="V7838">
        <v>93.01</v>
      </c>
      <c r="W7838" t="s">
        <v>133</v>
      </c>
      <c r="X7838">
        <v>2908</v>
      </c>
      <c r="Y7838">
        <v>503084</v>
      </c>
      <c r="Z7838">
        <v>50170</v>
      </c>
      <c r="AA7838">
        <v>116429</v>
      </c>
      <c r="AB7838">
        <v>669683</v>
      </c>
      <c r="AC7838">
        <v>416541</v>
      </c>
      <c r="AD7838">
        <v>253142</v>
      </c>
      <c r="AE7838" t="s">
        <v>81</v>
      </c>
      <c r="AF7838" t="s">
        <v>81</v>
      </c>
      <c r="AG7838" t="s">
        <v>240</v>
      </c>
      <c r="AH7838" t="s">
        <v>144</v>
      </c>
      <c r="AI7838" t="s">
        <v>139</v>
      </c>
      <c r="AJ7838" t="str">
        <f t="shared" si="122"/>
        <v>Aug</v>
      </c>
    </row>
    <row r="7839" spans="1:36" x14ac:dyDescent="0.3">
      <c r="A7839" t="s">
        <v>16691</v>
      </c>
      <c r="B7839" s="33">
        <v>45721</v>
      </c>
      <c r="C7839" t="s">
        <v>95</v>
      </c>
      <c r="D7839" t="s">
        <v>5328</v>
      </c>
      <c r="E7839" t="s">
        <v>172</v>
      </c>
      <c r="F7839" t="s">
        <v>180</v>
      </c>
      <c r="G7839" t="s">
        <v>155</v>
      </c>
      <c r="H7839" t="s">
        <v>160</v>
      </c>
      <c r="I7839">
        <v>1204</v>
      </c>
      <c r="J7839" t="s">
        <v>345</v>
      </c>
      <c r="K7839" t="s">
        <v>1368</v>
      </c>
      <c r="L7839" t="s">
        <v>1725</v>
      </c>
      <c r="M7839" t="s">
        <v>1368</v>
      </c>
      <c r="N7839">
        <v>176</v>
      </c>
      <c r="O7839">
        <v>4</v>
      </c>
      <c r="P7839">
        <v>-7</v>
      </c>
      <c r="Q7839" t="s">
        <v>73</v>
      </c>
      <c r="R7839" t="s">
        <v>238</v>
      </c>
      <c r="S7839" t="s">
        <v>239</v>
      </c>
      <c r="T7839">
        <v>189</v>
      </c>
      <c r="U7839">
        <v>145</v>
      </c>
      <c r="V7839">
        <v>76.72</v>
      </c>
      <c r="W7839" t="s">
        <v>133</v>
      </c>
      <c r="X7839">
        <v>10318</v>
      </c>
      <c r="Y7839">
        <v>1496110</v>
      </c>
      <c r="Z7839">
        <v>40165</v>
      </c>
      <c r="AA7839">
        <v>36395</v>
      </c>
      <c r="AB7839">
        <v>1572670</v>
      </c>
      <c r="AC7839">
        <v>1248046</v>
      </c>
      <c r="AD7839">
        <v>324624</v>
      </c>
      <c r="AE7839" t="s">
        <v>81</v>
      </c>
      <c r="AF7839" t="s">
        <v>81</v>
      </c>
      <c r="AG7839" t="s">
        <v>240</v>
      </c>
      <c r="AH7839" t="s">
        <v>144</v>
      </c>
      <c r="AI7839" t="s">
        <v>139</v>
      </c>
      <c r="AJ7839" t="str">
        <f t="shared" si="122"/>
        <v>Mar</v>
      </c>
    </row>
    <row r="7840" spans="1:36" x14ac:dyDescent="0.3">
      <c r="A7840" t="s">
        <v>16692</v>
      </c>
      <c r="B7840" s="33">
        <v>45664</v>
      </c>
      <c r="C7840" t="s">
        <v>96</v>
      </c>
      <c r="D7840" t="s">
        <v>16693</v>
      </c>
      <c r="E7840" t="s">
        <v>175</v>
      </c>
      <c r="F7840" t="s">
        <v>174</v>
      </c>
      <c r="G7840" t="s">
        <v>163</v>
      </c>
      <c r="H7840" t="s">
        <v>158</v>
      </c>
      <c r="I7840">
        <v>1307</v>
      </c>
      <c r="J7840" t="s">
        <v>459</v>
      </c>
      <c r="K7840" t="s">
        <v>2065</v>
      </c>
      <c r="N7840">
        <v>167</v>
      </c>
      <c r="O7840">
        <v>0</v>
      </c>
      <c r="P7840">
        <v>0</v>
      </c>
      <c r="Q7840" t="s">
        <v>67</v>
      </c>
      <c r="R7840" t="s">
        <v>245</v>
      </c>
      <c r="S7840" t="s">
        <v>123</v>
      </c>
      <c r="T7840">
        <v>189</v>
      </c>
      <c r="U7840">
        <v>0</v>
      </c>
      <c r="V7840">
        <v>0</v>
      </c>
      <c r="W7840" t="s">
        <v>133</v>
      </c>
      <c r="X7840">
        <v>10392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 t="s">
        <v>75</v>
      </c>
      <c r="AF7840" t="s">
        <v>78</v>
      </c>
      <c r="AG7840" t="s">
        <v>240</v>
      </c>
      <c r="AH7840" t="s">
        <v>144</v>
      </c>
      <c r="AI7840" t="s">
        <v>139</v>
      </c>
      <c r="AJ7840" t="str">
        <f t="shared" si="122"/>
        <v>Jan</v>
      </c>
    </row>
    <row r="7841" spans="1:36" x14ac:dyDescent="0.3">
      <c r="A7841" t="s">
        <v>16694</v>
      </c>
      <c r="B7841" s="33">
        <v>45867</v>
      </c>
      <c r="C7841" t="s">
        <v>98</v>
      </c>
      <c r="D7841" t="s">
        <v>16695</v>
      </c>
      <c r="E7841" t="s">
        <v>178</v>
      </c>
      <c r="F7841" t="s">
        <v>173</v>
      </c>
      <c r="G7841" t="s">
        <v>157</v>
      </c>
      <c r="H7841" t="s">
        <v>161</v>
      </c>
      <c r="I7841">
        <v>2314</v>
      </c>
      <c r="J7841" t="s">
        <v>615</v>
      </c>
      <c r="K7841" t="s">
        <v>2001</v>
      </c>
      <c r="L7841" t="s">
        <v>615</v>
      </c>
      <c r="M7841" t="s">
        <v>922</v>
      </c>
      <c r="N7841">
        <v>319</v>
      </c>
      <c r="O7841">
        <v>0</v>
      </c>
      <c r="P7841">
        <v>12</v>
      </c>
      <c r="Q7841" t="s">
        <v>73</v>
      </c>
      <c r="R7841" t="s">
        <v>238</v>
      </c>
      <c r="S7841" t="s">
        <v>239</v>
      </c>
      <c r="T7841">
        <v>186</v>
      </c>
      <c r="U7841">
        <v>121</v>
      </c>
      <c r="V7841">
        <v>65.05</v>
      </c>
      <c r="W7841" t="s">
        <v>133</v>
      </c>
      <c r="X7841">
        <v>8881</v>
      </c>
      <c r="Y7841">
        <v>1074601</v>
      </c>
      <c r="Z7841">
        <v>44286</v>
      </c>
      <c r="AA7841">
        <v>91597</v>
      </c>
      <c r="AB7841">
        <v>1210484</v>
      </c>
      <c r="AC7841">
        <v>716955</v>
      </c>
      <c r="AD7841">
        <v>493529</v>
      </c>
      <c r="AE7841" t="s">
        <v>75</v>
      </c>
      <c r="AF7841" t="s">
        <v>78</v>
      </c>
      <c r="AG7841" t="s">
        <v>240</v>
      </c>
      <c r="AH7841" t="s">
        <v>144</v>
      </c>
      <c r="AI7841" t="s">
        <v>139</v>
      </c>
      <c r="AJ7841" t="str">
        <f t="shared" si="122"/>
        <v>Jul</v>
      </c>
    </row>
    <row r="7842" spans="1:36" x14ac:dyDescent="0.3">
      <c r="A7842" t="s">
        <v>16696</v>
      </c>
      <c r="B7842" s="33">
        <v>45909</v>
      </c>
      <c r="C7842" t="s">
        <v>93</v>
      </c>
      <c r="D7842" t="s">
        <v>16697</v>
      </c>
      <c r="E7842" t="s">
        <v>177</v>
      </c>
      <c r="F7842" t="s">
        <v>172</v>
      </c>
      <c r="G7842" t="s">
        <v>162</v>
      </c>
      <c r="H7842" t="s">
        <v>155</v>
      </c>
      <c r="I7842">
        <v>1323</v>
      </c>
      <c r="J7842" t="s">
        <v>275</v>
      </c>
      <c r="K7842" t="s">
        <v>4718</v>
      </c>
      <c r="L7842" t="s">
        <v>626</v>
      </c>
      <c r="M7842" t="s">
        <v>3288</v>
      </c>
      <c r="N7842">
        <v>173</v>
      </c>
      <c r="O7842">
        <v>0</v>
      </c>
      <c r="P7842">
        <v>13</v>
      </c>
      <c r="Q7842" t="s">
        <v>73</v>
      </c>
      <c r="R7842" t="s">
        <v>238</v>
      </c>
      <c r="S7842" t="s">
        <v>239</v>
      </c>
      <c r="T7842">
        <v>180</v>
      </c>
      <c r="U7842">
        <v>137</v>
      </c>
      <c r="V7842">
        <v>76.11</v>
      </c>
      <c r="W7842" t="s">
        <v>133</v>
      </c>
      <c r="X7842">
        <v>6531</v>
      </c>
      <c r="Y7842">
        <v>894747</v>
      </c>
      <c r="Z7842">
        <v>39867</v>
      </c>
      <c r="AA7842">
        <v>39867</v>
      </c>
      <c r="AB7842">
        <v>974481</v>
      </c>
      <c r="AC7842">
        <v>818315</v>
      </c>
      <c r="AD7842">
        <v>156166</v>
      </c>
      <c r="AE7842" t="s">
        <v>78</v>
      </c>
      <c r="AF7842" t="s">
        <v>81</v>
      </c>
      <c r="AG7842" t="s">
        <v>240</v>
      </c>
      <c r="AH7842" t="s">
        <v>144</v>
      </c>
      <c r="AI7842" t="s">
        <v>138</v>
      </c>
      <c r="AJ7842" t="str">
        <f t="shared" si="122"/>
        <v>Sep</v>
      </c>
    </row>
    <row r="7843" spans="1:36" x14ac:dyDescent="0.3">
      <c r="A7843" t="s">
        <v>16698</v>
      </c>
      <c r="B7843" s="33">
        <v>45706</v>
      </c>
      <c r="C7843" t="s">
        <v>95</v>
      </c>
      <c r="D7843" t="s">
        <v>16699</v>
      </c>
      <c r="E7843" t="s">
        <v>177</v>
      </c>
      <c r="F7843" t="s">
        <v>174</v>
      </c>
      <c r="G7843" t="s">
        <v>162</v>
      </c>
      <c r="H7843" t="s">
        <v>158</v>
      </c>
      <c r="I7843">
        <v>1105</v>
      </c>
      <c r="J7843" t="s">
        <v>459</v>
      </c>
      <c r="K7843" t="s">
        <v>2376</v>
      </c>
      <c r="L7843" t="s">
        <v>1183</v>
      </c>
      <c r="M7843" t="s">
        <v>2761</v>
      </c>
      <c r="N7843">
        <v>151</v>
      </c>
      <c r="O7843">
        <v>38</v>
      </c>
      <c r="P7843">
        <v>31</v>
      </c>
      <c r="Q7843" t="s">
        <v>76</v>
      </c>
      <c r="R7843" t="s">
        <v>238</v>
      </c>
      <c r="S7843" t="s">
        <v>239</v>
      </c>
      <c r="T7843">
        <v>180</v>
      </c>
      <c r="U7843">
        <v>176</v>
      </c>
      <c r="V7843">
        <v>97.78</v>
      </c>
      <c r="W7843" t="s">
        <v>133</v>
      </c>
      <c r="X7843">
        <v>4462</v>
      </c>
      <c r="Y7843">
        <v>785312</v>
      </c>
      <c r="Z7843">
        <v>53856</v>
      </c>
      <c r="AA7843">
        <v>118624</v>
      </c>
      <c r="AB7843">
        <v>957792</v>
      </c>
      <c r="AC7843">
        <v>628172</v>
      </c>
      <c r="AD7843">
        <v>329620</v>
      </c>
      <c r="AE7843" t="s">
        <v>78</v>
      </c>
      <c r="AF7843" t="s">
        <v>78</v>
      </c>
      <c r="AG7843" t="s">
        <v>240</v>
      </c>
      <c r="AH7843" t="s">
        <v>146</v>
      </c>
      <c r="AI7843" t="s">
        <v>139</v>
      </c>
      <c r="AJ7843" t="str">
        <f t="shared" si="122"/>
        <v>Feb</v>
      </c>
    </row>
    <row r="7844" spans="1:36" x14ac:dyDescent="0.3">
      <c r="A7844" t="s">
        <v>16700</v>
      </c>
      <c r="B7844" s="33">
        <v>45887</v>
      </c>
      <c r="C7844" t="s">
        <v>98</v>
      </c>
      <c r="D7844" t="s">
        <v>16701</v>
      </c>
      <c r="E7844" t="s">
        <v>177</v>
      </c>
      <c r="F7844" t="s">
        <v>175</v>
      </c>
      <c r="G7844" t="s">
        <v>162</v>
      </c>
      <c r="H7844" t="s">
        <v>163</v>
      </c>
      <c r="I7844">
        <v>2251</v>
      </c>
      <c r="J7844" t="s">
        <v>806</v>
      </c>
      <c r="K7844" t="s">
        <v>691</v>
      </c>
      <c r="L7844" t="s">
        <v>394</v>
      </c>
      <c r="M7844" t="s">
        <v>750</v>
      </c>
      <c r="N7844">
        <v>276</v>
      </c>
      <c r="O7844">
        <v>23</v>
      </c>
      <c r="P7844">
        <v>26</v>
      </c>
      <c r="Q7844" t="s">
        <v>73</v>
      </c>
      <c r="R7844" t="s">
        <v>238</v>
      </c>
      <c r="S7844" t="s">
        <v>239</v>
      </c>
      <c r="T7844">
        <v>180</v>
      </c>
      <c r="U7844">
        <v>138</v>
      </c>
      <c r="V7844">
        <v>76.67</v>
      </c>
      <c r="W7844" t="s">
        <v>133</v>
      </c>
      <c r="X7844">
        <v>9942</v>
      </c>
      <c r="Y7844">
        <v>1371996</v>
      </c>
      <c r="Z7844">
        <v>74796</v>
      </c>
      <c r="AA7844">
        <v>92598</v>
      </c>
      <c r="AB7844">
        <v>1539390</v>
      </c>
      <c r="AC7844">
        <v>1049546</v>
      </c>
      <c r="AD7844">
        <v>489844</v>
      </c>
      <c r="AE7844" t="s">
        <v>78</v>
      </c>
      <c r="AF7844" t="s">
        <v>75</v>
      </c>
      <c r="AG7844" t="s">
        <v>240</v>
      </c>
      <c r="AH7844" t="s">
        <v>146</v>
      </c>
      <c r="AI7844" t="s">
        <v>138</v>
      </c>
      <c r="AJ7844" t="str">
        <f t="shared" si="122"/>
        <v>Aug</v>
      </c>
    </row>
    <row r="7845" spans="1:36" x14ac:dyDescent="0.3">
      <c r="A7845" t="s">
        <v>16702</v>
      </c>
      <c r="B7845" s="33">
        <v>46014</v>
      </c>
      <c r="C7845" t="s">
        <v>95</v>
      </c>
      <c r="D7845" t="s">
        <v>16703</v>
      </c>
      <c r="E7845" t="s">
        <v>175</v>
      </c>
      <c r="F7845" t="s">
        <v>177</v>
      </c>
      <c r="G7845" t="s">
        <v>163</v>
      </c>
      <c r="H7845" t="s">
        <v>162</v>
      </c>
      <c r="I7845">
        <v>818</v>
      </c>
      <c r="J7845" t="s">
        <v>357</v>
      </c>
      <c r="K7845" t="s">
        <v>1400</v>
      </c>
      <c r="L7845" t="s">
        <v>1099</v>
      </c>
      <c r="M7845" t="s">
        <v>727</v>
      </c>
      <c r="N7845">
        <v>122</v>
      </c>
      <c r="O7845">
        <v>38</v>
      </c>
      <c r="P7845">
        <v>66</v>
      </c>
      <c r="Q7845" t="s">
        <v>76</v>
      </c>
      <c r="R7845" t="s">
        <v>238</v>
      </c>
      <c r="S7845" t="s">
        <v>239</v>
      </c>
      <c r="T7845">
        <v>180</v>
      </c>
      <c r="U7845">
        <v>111</v>
      </c>
      <c r="V7845">
        <v>61.67</v>
      </c>
      <c r="W7845" t="s">
        <v>135</v>
      </c>
      <c r="X7845">
        <v>8499</v>
      </c>
      <c r="Y7845">
        <v>943389</v>
      </c>
      <c r="Z7845">
        <v>55944</v>
      </c>
      <c r="AA7845">
        <v>21867</v>
      </c>
      <c r="AB7845">
        <v>1021200</v>
      </c>
      <c r="AC7845">
        <v>759390</v>
      </c>
      <c r="AD7845">
        <v>261810</v>
      </c>
      <c r="AE7845" t="s">
        <v>75</v>
      </c>
      <c r="AF7845" t="s">
        <v>78</v>
      </c>
      <c r="AG7845" t="s">
        <v>240</v>
      </c>
      <c r="AH7845" t="s">
        <v>146</v>
      </c>
      <c r="AI7845" t="s">
        <v>140</v>
      </c>
      <c r="AJ7845" t="str">
        <f t="shared" si="122"/>
        <v>Dec</v>
      </c>
    </row>
    <row r="7846" spans="1:36" x14ac:dyDescent="0.3">
      <c r="A7846" t="s">
        <v>16704</v>
      </c>
      <c r="B7846" s="33">
        <v>45974</v>
      </c>
      <c r="C7846" t="s">
        <v>98</v>
      </c>
      <c r="D7846" t="s">
        <v>16705</v>
      </c>
      <c r="E7846" t="s">
        <v>175</v>
      </c>
      <c r="F7846" t="s">
        <v>173</v>
      </c>
      <c r="G7846" t="s">
        <v>163</v>
      </c>
      <c r="H7846" t="s">
        <v>161</v>
      </c>
      <c r="I7846">
        <v>1654</v>
      </c>
      <c r="J7846" t="s">
        <v>353</v>
      </c>
      <c r="K7846" t="s">
        <v>287</v>
      </c>
      <c r="L7846" t="s">
        <v>801</v>
      </c>
      <c r="M7846" t="s">
        <v>1201</v>
      </c>
      <c r="N7846">
        <v>223</v>
      </c>
      <c r="O7846">
        <v>47</v>
      </c>
      <c r="P7846">
        <v>25</v>
      </c>
      <c r="Q7846" t="s">
        <v>73</v>
      </c>
      <c r="R7846" t="s">
        <v>238</v>
      </c>
      <c r="S7846" t="s">
        <v>239</v>
      </c>
      <c r="T7846">
        <v>189</v>
      </c>
      <c r="U7846">
        <v>157</v>
      </c>
      <c r="V7846">
        <v>83.07</v>
      </c>
      <c r="W7846" t="s">
        <v>135</v>
      </c>
      <c r="X7846">
        <v>8796</v>
      </c>
      <c r="Y7846">
        <v>1380972</v>
      </c>
      <c r="Z7846">
        <v>76773</v>
      </c>
      <c r="AA7846">
        <v>50083</v>
      </c>
      <c r="AB7846">
        <v>1507828</v>
      </c>
      <c r="AC7846">
        <v>1009673</v>
      </c>
      <c r="AD7846">
        <v>498155</v>
      </c>
      <c r="AE7846" t="s">
        <v>75</v>
      </c>
      <c r="AF7846" t="s">
        <v>78</v>
      </c>
      <c r="AG7846" t="s">
        <v>240</v>
      </c>
      <c r="AH7846" t="s">
        <v>144</v>
      </c>
      <c r="AI7846" t="s">
        <v>138</v>
      </c>
      <c r="AJ7846" t="str">
        <f t="shared" si="122"/>
        <v>Nov</v>
      </c>
    </row>
    <row r="7847" spans="1:36" x14ac:dyDescent="0.3">
      <c r="A7847" t="s">
        <v>16706</v>
      </c>
      <c r="B7847" s="33">
        <v>45743</v>
      </c>
      <c r="C7847" t="s">
        <v>97</v>
      </c>
      <c r="D7847" t="s">
        <v>16707</v>
      </c>
      <c r="E7847" t="s">
        <v>181</v>
      </c>
      <c r="F7847" t="s">
        <v>176</v>
      </c>
      <c r="G7847" t="s">
        <v>159</v>
      </c>
      <c r="H7847" t="s">
        <v>156</v>
      </c>
      <c r="I7847">
        <v>1009</v>
      </c>
      <c r="J7847" t="s">
        <v>621</v>
      </c>
      <c r="K7847" t="s">
        <v>349</v>
      </c>
      <c r="L7847" t="s">
        <v>2139</v>
      </c>
      <c r="M7847" t="s">
        <v>750</v>
      </c>
      <c r="N7847">
        <v>147</v>
      </c>
      <c r="O7847">
        <v>36</v>
      </c>
      <c r="P7847">
        <v>35</v>
      </c>
      <c r="Q7847" t="s">
        <v>76</v>
      </c>
      <c r="R7847" t="s">
        <v>238</v>
      </c>
      <c r="S7847" t="s">
        <v>239</v>
      </c>
      <c r="T7847">
        <v>150</v>
      </c>
      <c r="U7847">
        <v>87</v>
      </c>
      <c r="V7847">
        <v>58</v>
      </c>
      <c r="W7847" t="s">
        <v>133</v>
      </c>
      <c r="X7847">
        <v>3137</v>
      </c>
      <c r="Y7847">
        <v>272919</v>
      </c>
      <c r="Z7847">
        <v>37323</v>
      </c>
      <c r="AA7847">
        <v>8961</v>
      </c>
      <c r="AB7847">
        <v>319203</v>
      </c>
      <c r="AC7847">
        <v>206189</v>
      </c>
      <c r="AD7847">
        <v>113014</v>
      </c>
      <c r="AE7847" t="s">
        <v>81</v>
      </c>
      <c r="AF7847" t="s">
        <v>81</v>
      </c>
      <c r="AG7847" t="s">
        <v>240</v>
      </c>
      <c r="AH7847" t="s">
        <v>144</v>
      </c>
      <c r="AI7847" t="s">
        <v>140</v>
      </c>
      <c r="AJ7847" t="str">
        <f t="shared" si="122"/>
        <v>Mar</v>
      </c>
    </row>
    <row r="7848" spans="1:36" x14ac:dyDescent="0.3">
      <c r="A7848" t="s">
        <v>16708</v>
      </c>
      <c r="B7848" s="33">
        <v>45916</v>
      </c>
      <c r="C7848" t="s">
        <v>96</v>
      </c>
      <c r="D7848" t="s">
        <v>16709</v>
      </c>
      <c r="E7848" t="s">
        <v>180</v>
      </c>
      <c r="F7848" t="s">
        <v>181</v>
      </c>
      <c r="G7848" t="s">
        <v>160</v>
      </c>
      <c r="H7848" t="s">
        <v>159</v>
      </c>
      <c r="I7848">
        <v>700</v>
      </c>
      <c r="J7848" t="s">
        <v>503</v>
      </c>
      <c r="K7848" t="s">
        <v>1756</v>
      </c>
      <c r="L7848" t="s">
        <v>1544</v>
      </c>
      <c r="M7848" t="s">
        <v>2433</v>
      </c>
      <c r="N7848">
        <v>113</v>
      </c>
      <c r="O7848">
        <v>23</v>
      </c>
      <c r="P7848">
        <v>46</v>
      </c>
      <c r="Q7848" t="s">
        <v>76</v>
      </c>
      <c r="R7848" t="s">
        <v>238</v>
      </c>
      <c r="S7848" t="s">
        <v>239</v>
      </c>
      <c r="T7848">
        <v>189</v>
      </c>
      <c r="U7848">
        <v>170</v>
      </c>
      <c r="V7848">
        <v>89.95</v>
      </c>
      <c r="W7848" t="s">
        <v>133</v>
      </c>
      <c r="X7848">
        <v>6488</v>
      </c>
      <c r="Y7848">
        <v>1102960</v>
      </c>
      <c r="Z7848">
        <v>51000</v>
      </c>
      <c r="AA7848">
        <v>56950</v>
      </c>
      <c r="AB7848">
        <v>1210910</v>
      </c>
      <c r="AC7848">
        <v>716533</v>
      </c>
      <c r="AD7848">
        <v>494377</v>
      </c>
      <c r="AE7848" t="s">
        <v>81</v>
      </c>
      <c r="AF7848" t="s">
        <v>81</v>
      </c>
      <c r="AG7848" t="s">
        <v>240</v>
      </c>
      <c r="AH7848" t="s">
        <v>146</v>
      </c>
      <c r="AI7848" t="s">
        <v>139</v>
      </c>
      <c r="AJ7848" t="str">
        <f t="shared" si="122"/>
        <v>Sep</v>
      </c>
    </row>
    <row r="7849" spans="1:36" x14ac:dyDescent="0.3">
      <c r="A7849" t="s">
        <v>16710</v>
      </c>
      <c r="B7849" s="33">
        <v>45844</v>
      </c>
      <c r="C7849" t="s">
        <v>97</v>
      </c>
      <c r="D7849" t="s">
        <v>16711</v>
      </c>
      <c r="E7849" t="s">
        <v>179</v>
      </c>
      <c r="F7849" t="s">
        <v>175</v>
      </c>
      <c r="G7849" t="s">
        <v>166</v>
      </c>
      <c r="H7849" t="s">
        <v>163</v>
      </c>
      <c r="I7849">
        <v>1129</v>
      </c>
      <c r="J7849" t="s">
        <v>639</v>
      </c>
      <c r="K7849" t="s">
        <v>3293</v>
      </c>
      <c r="L7849" t="s">
        <v>639</v>
      </c>
      <c r="M7849" t="s">
        <v>572</v>
      </c>
      <c r="N7849">
        <v>184</v>
      </c>
      <c r="O7849">
        <v>0</v>
      </c>
      <c r="P7849">
        <v>11</v>
      </c>
      <c r="Q7849" t="s">
        <v>73</v>
      </c>
      <c r="R7849" t="s">
        <v>238</v>
      </c>
      <c r="S7849" t="s">
        <v>239</v>
      </c>
      <c r="T7849">
        <v>189</v>
      </c>
      <c r="U7849">
        <v>126</v>
      </c>
      <c r="V7849">
        <v>66.67</v>
      </c>
      <c r="W7849" t="s">
        <v>134</v>
      </c>
      <c r="X7849">
        <v>3029</v>
      </c>
      <c r="Y7849">
        <v>381654</v>
      </c>
      <c r="Z7849">
        <v>55314</v>
      </c>
      <c r="AA7849">
        <v>79128</v>
      </c>
      <c r="AB7849">
        <v>516096</v>
      </c>
      <c r="AC7849">
        <v>334796</v>
      </c>
      <c r="AD7849">
        <v>181300</v>
      </c>
      <c r="AE7849" t="s">
        <v>72</v>
      </c>
      <c r="AF7849" t="s">
        <v>75</v>
      </c>
      <c r="AG7849" t="s">
        <v>240</v>
      </c>
      <c r="AH7849" t="s">
        <v>146</v>
      </c>
      <c r="AI7849" t="s">
        <v>138</v>
      </c>
      <c r="AJ7849" t="str">
        <f t="shared" si="122"/>
        <v>Jul</v>
      </c>
    </row>
    <row r="7850" spans="1:36" x14ac:dyDescent="0.3">
      <c r="A7850" t="s">
        <v>16712</v>
      </c>
      <c r="B7850" s="33">
        <v>45861</v>
      </c>
      <c r="C7850" t="s">
        <v>97</v>
      </c>
      <c r="D7850" t="s">
        <v>16713</v>
      </c>
      <c r="E7850" t="s">
        <v>179</v>
      </c>
      <c r="F7850" t="s">
        <v>172</v>
      </c>
      <c r="G7850" t="s">
        <v>166</v>
      </c>
      <c r="H7850" t="s">
        <v>155</v>
      </c>
      <c r="I7850">
        <v>1204</v>
      </c>
      <c r="J7850" t="s">
        <v>469</v>
      </c>
      <c r="K7850" t="s">
        <v>1719</v>
      </c>
      <c r="L7850" t="s">
        <v>310</v>
      </c>
      <c r="M7850" t="s">
        <v>687</v>
      </c>
      <c r="N7850">
        <v>193</v>
      </c>
      <c r="O7850">
        <v>0</v>
      </c>
      <c r="P7850">
        <v>14</v>
      </c>
      <c r="Q7850" t="s">
        <v>73</v>
      </c>
      <c r="R7850" t="s">
        <v>238</v>
      </c>
      <c r="S7850" t="s">
        <v>239</v>
      </c>
      <c r="T7850">
        <v>180</v>
      </c>
      <c r="U7850">
        <v>176</v>
      </c>
      <c r="V7850">
        <v>97.78</v>
      </c>
      <c r="W7850" t="s">
        <v>133</v>
      </c>
      <c r="X7850">
        <v>4251</v>
      </c>
      <c r="Y7850">
        <v>748176</v>
      </c>
      <c r="Z7850">
        <v>90816</v>
      </c>
      <c r="AA7850">
        <v>29920</v>
      </c>
      <c r="AB7850">
        <v>868912</v>
      </c>
      <c r="AC7850">
        <v>760634</v>
      </c>
      <c r="AD7850">
        <v>108278</v>
      </c>
      <c r="AE7850" t="s">
        <v>72</v>
      </c>
      <c r="AF7850" t="s">
        <v>81</v>
      </c>
      <c r="AG7850" t="s">
        <v>240</v>
      </c>
      <c r="AH7850" t="s">
        <v>145</v>
      </c>
      <c r="AI7850" t="s">
        <v>139</v>
      </c>
      <c r="AJ7850" t="str">
        <f t="shared" si="122"/>
        <v>Jul</v>
      </c>
    </row>
    <row r="7851" spans="1:36" x14ac:dyDescent="0.3">
      <c r="A7851" t="s">
        <v>16714</v>
      </c>
      <c r="B7851" s="33">
        <v>45803</v>
      </c>
      <c r="C7851" t="s">
        <v>99</v>
      </c>
      <c r="D7851" t="s">
        <v>16715</v>
      </c>
      <c r="E7851" t="s">
        <v>176</v>
      </c>
      <c r="F7851" t="s">
        <v>179</v>
      </c>
      <c r="G7851" t="s">
        <v>156</v>
      </c>
      <c r="H7851" t="s">
        <v>166</v>
      </c>
      <c r="I7851">
        <v>1759</v>
      </c>
      <c r="J7851" t="s">
        <v>615</v>
      </c>
      <c r="K7851" t="s">
        <v>961</v>
      </c>
      <c r="L7851" t="s">
        <v>8924</v>
      </c>
      <c r="M7851" t="s">
        <v>392</v>
      </c>
      <c r="N7851">
        <v>232</v>
      </c>
      <c r="O7851">
        <v>5</v>
      </c>
      <c r="P7851">
        <v>14</v>
      </c>
      <c r="Q7851" t="s">
        <v>73</v>
      </c>
      <c r="R7851" t="s">
        <v>238</v>
      </c>
      <c r="S7851" t="s">
        <v>239</v>
      </c>
      <c r="T7851">
        <v>180</v>
      </c>
      <c r="U7851">
        <v>135</v>
      </c>
      <c r="V7851">
        <v>75</v>
      </c>
      <c r="W7851" t="s">
        <v>134</v>
      </c>
      <c r="X7851">
        <v>10448</v>
      </c>
      <c r="Y7851">
        <v>1410480</v>
      </c>
      <c r="Z7851">
        <v>43065</v>
      </c>
      <c r="AA7851">
        <v>90585</v>
      </c>
      <c r="AB7851">
        <v>1544130</v>
      </c>
      <c r="AC7851">
        <v>1346766</v>
      </c>
      <c r="AD7851">
        <v>197364</v>
      </c>
      <c r="AE7851" t="s">
        <v>81</v>
      </c>
      <c r="AF7851" t="s">
        <v>72</v>
      </c>
      <c r="AG7851" t="s">
        <v>240</v>
      </c>
      <c r="AH7851" t="s">
        <v>144</v>
      </c>
      <c r="AI7851" t="s">
        <v>138</v>
      </c>
      <c r="AJ7851" t="str">
        <f t="shared" si="122"/>
        <v>May</v>
      </c>
    </row>
    <row r="7852" spans="1:36" x14ac:dyDescent="0.3">
      <c r="A7852" t="s">
        <v>16716</v>
      </c>
      <c r="B7852" s="33">
        <v>45899</v>
      </c>
      <c r="C7852" t="s">
        <v>93</v>
      </c>
      <c r="D7852" t="s">
        <v>16717</v>
      </c>
      <c r="E7852" t="s">
        <v>175</v>
      </c>
      <c r="F7852" t="s">
        <v>178</v>
      </c>
      <c r="G7852" t="s">
        <v>163</v>
      </c>
      <c r="H7852" t="s">
        <v>157</v>
      </c>
      <c r="I7852">
        <v>543</v>
      </c>
      <c r="J7852" t="s">
        <v>477</v>
      </c>
      <c r="K7852" t="s">
        <v>2029</v>
      </c>
      <c r="L7852" t="s">
        <v>477</v>
      </c>
      <c r="M7852" t="s">
        <v>1265</v>
      </c>
      <c r="N7852">
        <v>98</v>
      </c>
      <c r="O7852">
        <v>0</v>
      </c>
      <c r="P7852">
        <v>16</v>
      </c>
      <c r="Q7852" t="s">
        <v>73</v>
      </c>
      <c r="R7852" t="s">
        <v>238</v>
      </c>
      <c r="S7852" t="s">
        <v>239</v>
      </c>
      <c r="T7852">
        <v>186</v>
      </c>
      <c r="U7852">
        <v>161</v>
      </c>
      <c r="V7852">
        <v>86.56</v>
      </c>
      <c r="W7852" t="s">
        <v>134</v>
      </c>
      <c r="X7852">
        <v>7323</v>
      </c>
      <c r="Y7852">
        <v>1179003</v>
      </c>
      <c r="Z7852">
        <v>72128</v>
      </c>
      <c r="AA7852">
        <v>85169</v>
      </c>
      <c r="AB7852">
        <v>1336300</v>
      </c>
      <c r="AC7852">
        <v>879777</v>
      </c>
      <c r="AD7852">
        <v>456523</v>
      </c>
      <c r="AE7852" t="s">
        <v>75</v>
      </c>
      <c r="AF7852" t="s">
        <v>75</v>
      </c>
      <c r="AG7852" t="s">
        <v>240</v>
      </c>
      <c r="AH7852" t="s">
        <v>144</v>
      </c>
      <c r="AI7852" t="s">
        <v>140</v>
      </c>
      <c r="AJ7852" t="str">
        <f t="shared" si="122"/>
        <v>Aug</v>
      </c>
    </row>
    <row r="7853" spans="1:36" x14ac:dyDescent="0.3">
      <c r="A7853" t="s">
        <v>16718</v>
      </c>
      <c r="B7853" s="33">
        <v>45675</v>
      </c>
      <c r="C7853" t="s">
        <v>99</v>
      </c>
      <c r="D7853" t="s">
        <v>16719</v>
      </c>
      <c r="E7853" t="s">
        <v>174</v>
      </c>
      <c r="F7853" t="s">
        <v>172</v>
      </c>
      <c r="G7853" t="s">
        <v>158</v>
      </c>
      <c r="H7853" t="s">
        <v>155</v>
      </c>
      <c r="I7853">
        <v>1919</v>
      </c>
      <c r="J7853" t="s">
        <v>314</v>
      </c>
      <c r="K7853" t="s">
        <v>707</v>
      </c>
      <c r="L7853" t="s">
        <v>581</v>
      </c>
      <c r="M7853" t="s">
        <v>1622</v>
      </c>
      <c r="N7853">
        <v>256</v>
      </c>
      <c r="O7853">
        <v>0</v>
      </c>
      <c r="P7853">
        <v>5</v>
      </c>
      <c r="Q7853" t="s">
        <v>70</v>
      </c>
      <c r="R7853" t="s">
        <v>238</v>
      </c>
      <c r="S7853" t="s">
        <v>239</v>
      </c>
      <c r="T7853">
        <v>180</v>
      </c>
      <c r="U7853">
        <v>148</v>
      </c>
      <c r="V7853">
        <v>82.22</v>
      </c>
      <c r="W7853" t="s">
        <v>133</v>
      </c>
      <c r="X7853">
        <v>6932</v>
      </c>
      <c r="Y7853">
        <v>1025936</v>
      </c>
      <c r="Z7853">
        <v>49136</v>
      </c>
      <c r="AA7853">
        <v>57868</v>
      </c>
      <c r="AB7853">
        <v>1132940</v>
      </c>
      <c r="AC7853">
        <v>881819</v>
      </c>
      <c r="AD7853">
        <v>251121</v>
      </c>
      <c r="AE7853" t="s">
        <v>78</v>
      </c>
      <c r="AF7853" t="s">
        <v>81</v>
      </c>
      <c r="AG7853" t="s">
        <v>240</v>
      </c>
      <c r="AH7853" t="s">
        <v>146</v>
      </c>
      <c r="AI7853" t="s">
        <v>139</v>
      </c>
      <c r="AJ7853" t="str">
        <f t="shared" si="122"/>
        <v>Jan</v>
      </c>
    </row>
    <row r="7854" spans="1:36" x14ac:dyDescent="0.3">
      <c r="A7854" t="s">
        <v>16720</v>
      </c>
      <c r="B7854" s="33">
        <v>45788</v>
      </c>
      <c r="C7854" t="s">
        <v>93</v>
      </c>
      <c r="D7854" t="s">
        <v>16721</v>
      </c>
      <c r="E7854" t="s">
        <v>179</v>
      </c>
      <c r="F7854" t="s">
        <v>181</v>
      </c>
      <c r="G7854" t="s">
        <v>166</v>
      </c>
      <c r="H7854" t="s">
        <v>159</v>
      </c>
      <c r="I7854">
        <v>966</v>
      </c>
      <c r="J7854" t="s">
        <v>243</v>
      </c>
      <c r="K7854" t="s">
        <v>410</v>
      </c>
      <c r="L7854" t="s">
        <v>377</v>
      </c>
      <c r="M7854" t="s">
        <v>410</v>
      </c>
      <c r="N7854">
        <v>133</v>
      </c>
      <c r="O7854">
        <v>0</v>
      </c>
      <c r="P7854">
        <v>-10</v>
      </c>
      <c r="Q7854" t="s">
        <v>70</v>
      </c>
      <c r="R7854" t="s">
        <v>238</v>
      </c>
      <c r="S7854" t="s">
        <v>239</v>
      </c>
      <c r="T7854">
        <v>180</v>
      </c>
      <c r="U7854">
        <v>120</v>
      </c>
      <c r="V7854">
        <v>66.67</v>
      </c>
      <c r="W7854" t="s">
        <v>133</v>
      </c>
      <c r="X7854">
        <v>4116</v>
      </c>
      <c r="Y7854">
        <v>493920</v>
      </c>
      <c r="Z7854">
        <v>47880</v>
      </c>
      <c r="AA7854">
        <v>59640</v>
      </c>
      <c r="AB7854">
        <v>601440</v>
      </c>
      <c r="AC7854">
        <v>396093</v>
      </c>
      <c r="AD7854">
        <v>205347</v>
      </c>
      <c r="AE7854" t="s">
        <v>72</v>
      </c>
      <c r="AF7854" t="s">
        <v>81</v>
      </c>
      <c r="AG7854" t="s">
        <v>240</v>
      </c>
      <c r="AH7854" t="s">
        <v>144</v>
      </c>
      <c r="AI7854" t="s">
        <v>139</v>
      </c>
      <c r="AJ7854" t="str">
        <f t="shared" si="122"/>
        <v>May</v>
      </c>
    </row>
    <row r="7855" spans="1:36" x14ac:dyDescent="0.3">
      <c r="A7855" t="s">
        <v>16722</v>
      </c>
      <c r="B7855" s="33">
        <v>45741</v>
      </c>
      <c r="C7855" t="s">
        <v>93</v>
      </c>
      <c r="D7855" t="s">
        <v>16723</v>
      </c>
      <c r="E7855" t="s">
        <v>174</v>
      </c>
      <c r="F7855" t="s">
        <v>176</v>
      </c>
      <c r="G7855" t="s">
        <v>158</v>
      </c>
      <c r="H7855" t="s">
        <v>156</v>
      </c>
      <c r="I7855">
        <v>1923</v>
      </c>
      <c r="J7855" t="s">
        <v>581</v>
      </c>
      <c r="K7855" t="s">
        <v>568</v>
      </c>
      <c r="L7855" t="s">
        <v>1884</v>
      </c>
      <c r="M7855" t="s">
        <v>885</v>
      </c>
      <c r="N7855">
        <v>279</v>
      </c>
      <c r="O7855">
        <v>54</v>
      </c>
      <c r="P7855">
        <v>68</v>
      </c>
      <c r="Q7855" t="s">
        <v>76</v>
      </c>
      <c r="R7855" t="s">
        <v>238</v>
      </c>
      <c r="S7855" t="s">
        <v>239</v>
      </c>
      <c r="T7855">
        <v>180</v>
      </c>
      <c r="U7855">
        <v>117</v>
      </c>
      <c r="V7855">
        <v>65</v>
      </c>
      <c r="W7855" t="s">
        <v>135</v>
      </c>
      <c r="X7855">
        <v>9232</v>
      </c>
      <c r="Y7855">
        <v>1080144</v>
      </c>
      <c r="Z7855">
        <v>38259</v>
      </c>
      <c r="AA7855">
        <v>13455</v>
      </c>
      <c r="AB7855">
        <v>1131858</v>
      </c>
      <c r="AC7855">
        <v>693076</v>
      </c>
      <c r="AD7855">
        <v>438782</v>
      </c>
      <c r="AE7855" t="s">
        <v>78</v>
      </c>
      <c r="AF7855" t="s">
        <v>81</v>
      </c>
      <c r="AG7855" t="s">
        <v>240</v>
      </c>
      <c r="AH7855" t="s">
        <v>144</v>
      </c>
      <c r="AI7855" t="s">
        <v>140</v>
      </c>
      <c r="AJ7855" t="str">
        <f t="shared" si="122"/>
        <v>Mar</v>
      </c>
    </row>
    <row r="7856" spans="1:36" x14ac:dyDescent="0.3">
      <c r="A7856" t="s">
        <v>16724</v>
      </c>
      <c r="B7856" s="33">
        <v>45717</v>
      </c>
      <c r="C7856" t="s">
        <v>95</v>
      </c>
      <c r="D7856" t="s">
        <v>16725</v>
      </c>
      <c r="E7856" t="s">
        <v>179</v>
      </c>
      <c r="F7856" t="s">
        <v>180</v>
      </c>
      <c r="G7856" t="s">
        <v>166</v>
      </c>
      <c r="H7856" t="s">
        <v>160</v>
      </c>
      <c r="I7856">
        <v>993</v>
      </c>
      <c r="J7856" t="s">
        <v>280</v>
      </c>
      <c r="K7856" t="s">
        <v>1853</v>
      </c>
      <c r="L7856" t="s">
        <v>1027</v>
      </c>
      <c r="M7856" t="s">
        <v>3460</v>
      </c>
      <c r="N7856">
        <v>146</v>
      </c>
      <c r="O7856">
        <v>51</v>
      </c>
      <c r="P7856">
        <v>66</v>
      </c>
      <c r="Q7856" t="s">
        <v>76</v>
      </c>
      <c r="R7856" t="s">
        <v>238</v>
      </c>
      <c r="S7856" t="s">
        <v>239</v>
      </c>
      <c r="T7856">
        <v>220</v>
      </c>
      <c r="U7856">
        <v>180</v>
      </c>
      <c r="V7856">
        <v>81.819999999999993</v>
      </c>
      <c r="W7856" t="s">
        <v>133</v>
      </c>
      <c r="X7856">
        <v>4280</v>
      </c>
      <c r="Y7856">
        <v>770400</v>
      </c>
      <c r="Z7856">
        <v>98820</v>
      </c>
      <c r="AA7856">
        <v>98100</v>
      </c>
      <c r="AB7856">
        <v>967320</v>
      </c>
      <c r="AC7856">
        <v>626445</v>
      </c>
      <c r="AD7856">
        <v>340875</v>
      </c>
      <c r="AE7856" t="s">
        <v>72</v>
      </c>
      <c r="AF7856" t="s">
        <v>81</v>
      </c>
      <c r="AG7856" t="s">
        <v>240</v>
      </c>
      <c r="AH7856" t="s">
        <v>144</v>
      </c>
      <c r="AI7856" t="s">
        <v>139</v>
      </c>
      <c r="AJ7856" t="str">
        <f t="shared" si="122"/>
        <v>Mar</v>
      </c>
    </row>
    <row r="7857" spans="1:36" x14ac:dyDescent="0.3">
      <c r="A7857" t="s">
        <v>16726</v>
      </c>
      <c r="B7857" s="33">
        <v>45973</v>
      </c>
      <c r="C7857" t="s">
        <v>97</v>
      </c>
      <c r="D7857" t="s">
        <v>16727</v>
      </c>
      <c r="E7857" t="s">
        <v>180</v>
      </c>
      <c r="F7857" t="s">
        <v>174</v>
      </c>
      <c r="G7857" t="s">
        <v>160</v>
      </c>
      <c r="H7857" t="s">
        <v>158</v>
      </c>
      <c r="I7857">
        <v>914</v>
      </c>
      <c r="J7857" t="s">
        <v>518</v>
      </c>
      <c r="K7857" t="s">
        <v>655</v>
      </c>
      <c r="L7857" t="s">
        <v>477</v>
      </c>
      <c r="M7857" t="s">
        <v>655</v>
      </c>
      <c r="N7857">
        <v>147</v>
      </c>
      <c r="O7857">
        <v>0</v>
      </c>
      <c r="P7857">
        <v>-10</v>
      </c>
      <c r="Q7857" t="s">
        <v>70</v>
      </c>
      <c r="R7857" t="s">
        <v>238</v>
      </c>
      <c r="S7857" t="s">
        <v>239</v>
      </c>
      <c r="T7857">
        <v>180</v>
      </c>
      <c r="U7857">
        <v>164</v>
      </c>
      <c r="V7857">
        <v>91.11</v>
      </c>
      <c r="W7857" t="s">
        <v>134</v>
      </c>
      <c r="X7857">
        <v>10352</v>
      </c>
      <c r="Y7857">
        <v>1697728</v>
      </c>
      <c r="Z7857">
        <v>54776</v>
      </c>
      <c r="AA7857">
        <v>28208</v>
      </c>
      <c r="AB7857">
        <v>1780712</v>
      </c>
      <c r="AC7857">
        <v>1185410</v>
      </c>
      <c r="AD7857">
        <v>595302</v>
      </c>
      <c r="AE7857" t="s">
        <v>81</v>
      </c>
      <c r="AF7857" t="s">
        <v>78</v>
      </c>
      <c r="AG7857" t="s">
        <v>240</v>
      </c>
      <c r="AH7857" t="s">
        <v>144</v>
      </c>
      <c r="AI7857" t="s">
        <v>139</v>
      </c>
      <c r="AJ7857" t="str">
        <f t="shared" si="122"/>
        <v>Nov</v>
      </c>
    </row>
    <row r="7858" spans="1:36" x14ac:dyDescent="0.3">
      <c r="A7858" t="s">
        <v>16728</v>
      </c>
      <c r="B7858" s="33">
        <v>45694</v>
      </c>
      <c r="C7858" t="s">
        <v>96</v>
      </c>
      <c r="D7858" t="s">
        <v>16729</v>
      </c>
      <c r="E7858" t="s">
        <v>175</v>
      </c>
      <c r="F7858" t="s">
        <v>181</v>
      </c>
      <c r="G7858" t="s">
        <v>163</v>
      </c>
      <c r="H7858" t="s">
        <v>159</v>
      </c>
      <c r="I7858">
        <v>1502</v>
      </c>
      <c r="J7858" t="s">
        <v>385</v>
      </c>
      <c r="K7858" t="s">
        <v>343</v>
      </c>
      <c r="L7858" t="s">
        <v>385</v>
      </c>
      <c r="M7858" t="s">
        <v>343</v>
      </c>
      <c r="N7858">
        <v>200</v>
      </c>
      <c r="O7858">
        <v>0</v>
      </c>
      <c r="P7858">
        <v>-10</v>
      </c>
      <c r="Q7858" t="s">
        <v>70</v>
      </c>
      <c r="R7858" t="s">
        <v>238</v>
      </c>
      <c r="S7858" t="s">
        <v>239</v>
      </c>
      <c r="T7858">
        <v>220</v>
      </c>
      <c r="U7858">
        <v>215</v>
      </c>
      <c r="V7858">
        <v>97.73</v>
      </c>
      <c r="W7858" t="s">
        <v>133</v>
      </c>
      <c r="X7858">
        <v>9390</v>
      </c>
      <c r="Y7858">
        <v>2018850</v>
      </c>
      <c r="Z7858">
        <v>35260</v>
      </c>
      <c r="AA7858">
        <v>147275</v>
      </c>
      <c r="AB7858">
        <v>2201385</v>
      </c>
      <c r="AC7858">
        <v>1928843</v>
      </c>
      <c r="AD7858">
        <v>272542</v>
      </c>
      <c r="AE7858" t="s">
        <v>75</v>
      </c>
      <c r="AF7858" t="s">
        <v>81</v>
      </c>
      <c r="AG7858" t="s">
        <v>240</v>
      </c>
      <c r="AH7858" t="s">
        <v>144</v>
      </c>
      <c r="AI7858" t="s">
        <v>139</v>
      </c>
      <c r="AJ7858" t="str">
        <f t="shared" si="122"/>
        <v>Feb</v>
      </c>
    </row>
    <row r="7859" spans="1:36" x14ac:dyDescent="0.3">
      <c r="A7859" t="s">
        <v>16730</v>
      </c>
      <c r="B7859" s="33">
        <v>45812</v>
      </c>
      <c r="C7859" t="s">
        <v>93</v>
      </c>
      <c r="D7859" t="s">
        <v>8442</v>
      </c>
      <c r="E7859" t="s">
        <v>174</v>
      </c>
      <c r="F7859" t="s">
        <v>176</v>
      </c>
      <c r="G7859" t="s">
        <v>158</v>
      </c>
      <c r="H7859" t="s">
        <v>156</v>
      </c>
      <c r="I7859">
        <v>1259</v>
      </c>
      <c r="J7859" t="s">
        <v>492</v>
      </c>
      <c r="K7859" t="s">
        <v>6074</v>
      </c>
      <c r="L7859" t="s">
        <v>641</v>
      </c>
      <c r="M7859" t="s">
        <v>1336</v>
      </c>
      <c r="N7859">
        <v>167</v>
      </c>
      <c r="O7859">
        <v>26</v>
      </c>
      <c r="P7859">
        <v>19</v>
      </c>
      <c r="Q7859" t="s">
        <v>73</v>
      </c>
      <c r="R7859" t="s">
        <v>238</v>
      </c>
      <c r="S7859" t="s">
        <v>239</v>
      </c>
      <c r="T7859">
        <v>150</v>
      </c>
      <c r="U7859">
        <v>137</v>
      </c>
      <c r="V7859">
        <v>91.33</v>
      </c>
      <c r="W7859" t="s">
        <v>134</v>
      </c>
      <c r="X7859">
        <v>3664</v>
      </c>
      <c r="Y7859">
        <v>501968</v>
      </c>
      <c r="Z7859">
        <v>65760</v>
      </c>
      <c r="AA7859">
        <v>103435</v>
      </c>
      <c r="AB7859">
        <v>671163</v>
      </c>
      <c r="AC7859">
        <v>533458</v>
      </c>
      <c r="AD7859">
        <v>137705</v>
      </c>
      <c r="AE7859" t="s">
        <v>78</v>
      </c>
      <c r="AF7859" t="s">
        <v>81</v>
      </c>
      <c r="AG7859" t="s">
        <v>240</v>
      </c>
      <c r="AH7859" t="s">
        <v>146</v>
      </c>
      <c r="AI7859" t="s">
        <v>139</v>
      </c>
      <c r="AJ7859" t="str">
        <f t="shared" si="122"/>
        <v>Jun</v>
      </c>
    </row>
    <row r="7860" spans="1:36" x14ac:dyDescent="0.3">
      <c r="A7860" t="s">
        <v>16731</v>
      </c>
      <c r="B7860" s="33">
        <v>45662</v>
      </c>
      <c r="C7860" t="s">
        <v>95</v>
      </c>
      <c r="D7860" t="s">
        <v>16732</v>
      </c>
      <c r="E7860" t="s">
        <v>181</v>
      </c>
      <c r="F7860" t="s">
        <v>177</v>
      </c>
      <c r="G7860" t="s">
        <v>159</v>
      </c>
      <c r="H7860" t="s">
        <v>162</v>
      </c>
      <c r="I7860">
        <v>1132</v>
      </c>
      <c r="J7860" t="s">
        <v>397</v>
      </c>
      <c r="K7860" t="s">
        <v>634</v>
      </c>
      <c r="L7860" t="s">
        <v>633</v>
      </c>
      <c r="M7860" t="s">
        <v>2190</v>
      </c>
      <c r="N7860">
        <v>151</v>
      </c>
      <c r="O7860">
        <v>0</v>
      </c>
      <c r="P7860">
        <v>10</v>
      </c>
      <c r="Q7860" t="s">
        <v>73</v>
      </c>
      <c r="R7860" t="s">
        <v>238</v>
      </c>
      <c r="S7860" t="s">
        <v>239</v>
      </c>
      <c r="T7860">
        <v>220</v>
      </c>
      <c r="U7860">
        <v>181</v>
      </c>
      <c r="V7860">
        <v>82.27</v>
      </c>
      <c r="W7860" t="s">
        <v>133</v>
      </c>
      <c r="X7860">
        <v>7500</v>
      </c>
      <c r="Y7860">
        <v>1357500</v>
      </c>
      <c r="Z7860">
        <v>70590</v>
      </c>
      <c r="AA7860">
        <v>33304</v>
      </c>
      <c r="AB7860">
        <v>1461394</v>
      </c>
      <c r="AC7860">
        <v>1114787</v>
      </c>
      <c r="AD7860">
        <v>346607</v>
      </c>
      <c r="AE7860" t="s">
        <v>81</v>
      </c>
      <c r="AF7860" t="s">
        <v>78</v>
      </c>
      <c r="AG7860" t="s">
        <v>240</v>
      </c>
      <c r="AH7860" t="s">
        <v>145</v>
      </c>
      <c r="AI7860" t="s">
        <v>139</v>
      </c>
      <c r="AJ7860" t="str">
        <f t="shared" si="122"/>
        <v>Jan</v>
      </c>
    </row>
    <row r="7861" spans="1:36" x14ac:dyDescent="0.3">
      <c r="A7861" t="s">
        <v>16733</v>
      </c>
      <c r="B7861" s="33">
        <v>45897</v>
      </c>
      <c r="C7861" t="s">
        <v>93</v>
      </c>
      <c r="D7861" t="s">
        <v>16734</v>
      </c>
      <c r="E7861" t="s">
        <v>175</v>
      </c>
      <c r="F7861" t="s">
        <v>181</v>
      </c>
      <c r="G7861" t="s">
        <v>163</v>
      </c>
      <c r="H7861" t="s">
        <v>159</v>
      </c>
      <c r="I7861">
        <v>1428</v>
      </c>
      <c r="J7861" t="s">
        <v>1045</v>
      </c>
      <c r="K7861" t="s">
        <v>1459</v>
      </c>
      <c r="L7861" t="s">
        <v>3149</v>
      </c>
      <c r="M7861" t="s">
        <v>2183</v>
      </c>
      <c r="N7861">
        <v>191</v>
      </c>
      <c r="O7861">
        <v>69</v>
      </c>
      <c r="P7861">
        <v>66</v>
      </c>
      <c r="Q7861" t="s">
        <v>76</v>
      </c>
      <c r="R7861" t="s">
        <v>238</v>
      </c>
      <c r="S7861" t="s">
        <v>239</v>
      </c>
      <c r="T7861">
        <v>180</v>
      </c>
      <c r="U7861">
        <v>152</v>
      </c>
      <c r="V7861">
        <v>84.44</v>
      </c>
      <c r="W7861" t="s">
        <v>134</v>
      </c>
      <c r="X7861">
        <v>4895</v>
      </c>
      <c r="Y7861">
        <v>744040</v>
      </c>
      <c r="Z7861">
        <v>73720</v>
      </c>
      <c r="AA7861">
        <v>114760</v>
      </c>
      <c r="AB7861">
        <v>932520</v>
      </c>
      <c r="AC7861">
        <v>587191</v>
      </c>
      <c r="AD7861">
        <v>345329</v>
      </c>
      <c r="AE7861" t="s">
        <v>75</v>
      </c>
      <c r="AF7861" t="s">
        <v>81</v>
      </c>
      <c r="AG7861" t="s">
        <v>240</v>
      </c>
      <c r="AH7861" t="s">
        <v>145</v>
      </c>
      <c r="AI7861" t="s">
        <v>139</v>
      </c>
      <c r="AJ7861" t="str">
        <f t="shared" si="122"/>
        <v>Aug</v>
      </c>
    </row>
    <row r="7862" spans="1:36" x14ac:dyDescent="0.3">
      <c r="A7862" t="s">
        <v>16735</v>
      </c>
      <c r="B7862" s="33">
        <v>45745</v>
      </c>
      <c r="C7862" t="s">
        <v>95</v>
      </c>
      <c r="D7862" t="s">
        <v>16736</v>
      </c>
      <c r="E7862" t="s">
        <v>180</v>
      </c>
      <c r="F7862" t="s">
        <v>173</v>
      </c>
      <c r="G7862" t="s">
        <v>160</v>
      </c>
      <c r="H7862" t="s">
        <v>161</v>
      </c>
      <c r="I7862">
        <v>574</v>
      </c>
      <c r="J7862" t="s">
        <v>520</v>
      </c>
      <c r="K7862" t="s">
        <v>1263</v>
      </c>
      <c r="L7862" t="s">
        <v>477</v>
      </c>
      <c r="M7862" t="s">
        <v>951</v>
      </c>
      <c r="N7862">
        <v>92</v>
      </c>
      <c r="O7862">
        <v>0</v>
      </c>
      <c r="P7862">
        <v>35</v>
      </c>
      <c r="Q7862" t="s">
        <v>76</v>
      </c>
      <c r="R7862" t="s">
        <v>238</v>
      </c>
      <c r="S7862" t="s">
        <v>239</v>
      </c>
      <c r="T7862">
        <v>186</v>
      </c>
      <c r="U7862">
        <v>169</v>
      </c>
      <c r="V7862">
        <v>90.86</v>
      </c>
      <c r="W7862" t="s">
        <v>133</v>
      </c>
      <c r="X7862">
        <v>6422</v>
      </c>
      <c r="Y7862">
        <v>1085318</v>
      </c>
      <c r="Z7862">
        <v>38532</v>
      </c>
      <c r="AA7862">
        <v>21125</v>
      </c>
      <c r="AB7862">
        <v>1144975</v>
      </c>
      <c r="AC7862">
        <v>901048</v>
      </c>
      <c r="AD7862">
        <v>243927</v>
      </c>
      <c r="AE7862" t="s">
        <v>81</v>
      </c>
      <c r="AF7862" t="s">
        <v>78</v>
      </c>
      <c r="AG7862" t="s">
        <v>240</v>
      </c>
      <c r="AH7862" t="s">
        <v>144</v>
      </c>
      <c r="AI7862" t="s">
        <v>138</v>
      </c>
      <c r="AJ7862" t="str">
        <f t="shared" si="122"/>
        <v>Mar</v>
      </c>
    </row>
    <row r="7863" spans="1:36" x14ac:dyDescent="0.3">
      <c r="A7863" t="s">
        <v>16737</v>
      </c>
      <c r="B7863" s="33">
        <v>45752</v>
      </c>
      <c r="C7863" t="s">
        <v>93</v>
      </c>
      <c r="D7863" t="s">
        <v>10855</v>
      </c>
      <c r="E7863" t="s">
        <v>177</v>
      </c>
      <c r="F7863" t="s">
        <v>172</v>
      </c>
      <c r="G7863" t="s">
        <v>162</v>
      </c>
      <c r="H7863" t="s">
        <v>155</v>
      </c>
      <c r="I7863">
        <v>1268</v>
      </c>
      <c r="J7863" t="s">
        <v>414</v>
      </c>
      <c r="K7863" t="s">
        <v>550</v>
      </c>
      <c r="L7863" t="s">
        <v>416</v>
      </c>
      <c r="M7863" t="s">
        <v>550</v>
      </c>
      <c r="N7863">
        <v>163</v>
      </c>
      <c r="O7863">
        <v>4</v>
      </c>
      <c r="P7863">
        <v>0</v>
      </c>
      <c r="Q7863" t="s">
        <v>73</v>
      </c>
      <c r="R7863" t="s">
        <v>238</v>
      </c>
      <c r="S7863" t="s">
        <v>239</v>
      </c>
      <c r="T7863">
        <v>220</v>
      </c>
      <c r="U7863">
        <v>135</v>
      </c>
      <c r="V7863">
        <v>61.36</v>
      </c>
      <c r="W7863" t="s">
        <v>133</v>
      </c>
      <c r="X7863">
        <v>6894</v>
      </c>
      <c r="Y7863">
        <v>930690</v>
      </c>
      <c r="Z7863">
        <v>44010</v>
      </c>
      <c r="AA7863">
        <v>106920</v>
      </c>
      <c r="AB7863">
        <v>1081620</v>
      </c>
      <c r="AC7863">
        <v>862559</v>
      </c>
      <c r="AD7863">
        <v>219061</v>
      </c>
      <c r="AE7863" t="s">
        <v>78</v>
      </c>
      <c r="AF7863" t="s">
        <v>81</v>
      </c>
      <c r="AG7863" t="s">
        <v>240</v>
      </c>
      <c r="AH7863" t="s">
        <v>147</v>
      </c>
      <c r="AI7863" t="s">
        <v>140</v>
      </c>
      <c r="AJ7863" t="str">
        <f t="shared" si="122"/>
        <v>Apr</v>
      </c>
    </row>
    <row r="7864" spans="1:36" x14ac:dyDescent="0.3">
      <c r="A7864" t="s">
        <v>16738</v>
      </c>
      <c r="B7864" s="33">
        <v>45748</v>
      </c>
      <c r="C7864" t="s">
        <v>97</v>
      </c>
      <c r="D7864" t="s">
        <v>16739</v>
      </c>
      <c r="E7864" t="s">
        <v>173</v>
      </c>
      <c r="F7864" t="s">
        <v>172</v>
      </c>
      <c r="G7864" t="s">
        <v>161</v>
      </c>
      <c r="H7864" t="s">
        <v>155</v>
      </c>
      <c r="I7864">
        <v>697</v>
      </c>
      <c r="J7864" t="s">
        <v>514</v>
      </c>
      <c r="K7864" t="s">
        <v>1060</v>
      </c>
      <c r="L7864" t="s">
        <v>463</v>
      </c>
      <c r="M7864" t="s">
        <v>784</v>
      </c>
      <c r="N7864">
        <v>101</v>
      </c>
      <c r="O7864">
        <v>0</v>
      </c>
      <c r="P7864">
        <v>12</v>
      </c>
      <c r="Q7864" t="s">
        <v>73</v>
      </c>
      <c r="R7864" t="s">
        <v>238</v>
      </c>
      <c r="S7864" t="s">
        <v>239</v>
      </c>
      <c r="T7864">
        <v>220</v>
      </c>
      <c r="U7864">
        <v>150</v>
      </c>
      <c r="V7864">
        <v>68.180000000000007</v>
      </c>
      <c r="W7864" t="s">
        <v>133</v>
      </c>
      <c r="X7864">
        <v>3832</v>
      </c>
      <c r="Y7864">
        <v>574800</v>
      </c>
      <c r="Z7864">
        <v>22650</v>
      </c>
      <c r="AA7864">
        <v>109200</v>
      </c>
      <c r="AB7864">
        <v>706650</v>
      </c>
      <c r="AC7864">
        <v>577368</v>
      </c>
      <c r="AD7864">
        <v>129282</v>
      </c>
      <c r="AE7864" t="s">
        <v>78</v>
      </c>
      <c r="AF7864" t="s">
        <v>81</v>
      </c>
      <c r="AG7864" t="s">
        <v>240</v>
      </c>
      <c r="AH7864" t="s">
        <v>144</v>
      </c>
      <c r="AI7864" t="s">
        <v>140</v>
      </c>
      <c r="AJ7864" t="str">
        <f t="shared" si="122"/>
        <v>Apr</v>
      </c>
    </row>
    <row r="7865" spans="1:36" x14ac:dyDescent="0.3">
      <c r="A7865" t="s">
        <v>16740</v>
      </c>
      <c r="B7865" s="33">
        <v>45875</v>
      </c>
      <c r="C7865" t="s">
        <v>93</v>
      </c>
      <c r="D7865" t="s">
        <v>16741</v>
      </c>
      <c r="E7865" t="s">
        <v>178</v>
      </c>
      <c r="F7865" t="s">
        <v>177</v>
      </c>
      <c r="G7865" t="s">
        <v>157</v>
      </c>
      <c r="H7865" t="s">
        <v>162</v>
      </c>
      <c r="I7865">
        <v>1466</v>
      </c>
      <c r="J7865" t="s">
        <v>621</v>
      </c>
      <c r="K7865" t="s">
        <v>712</v>
      </c>
      <c r="L7865" t="s">
        <v>236</v>
      </c>
      <c r="M7865" t="s">
        <v>891</v>
      </c>
      <c r="N7865">
        <v>204</v>
      </c>
      <c r="O7865">
        <v>0</v>
      </c>
      <c r="P7865">
        <v>4</v>
      </c>
      <c r="Q7865" t="s">
        <v>70</v>
      </c>
      <c r="R7865" t="s">
        <v>238</v>
      </c>
      <c r="S7865" t="s">
        <v>239</v>
      </c>
      <c r="T7865">
        <v>220</v>
      </c>
      <c r="U7865">
        <v>163</v>
      </c>
      <c r="V7865">
        <v>74.09</v>
      </c>
      <c r="W7865" t="s">
        <v>135</v>
      </c>
      <c r="X7865">
        <v>9681</v>
      </c>
      <c r="Y7865">
        <v>1578003</v>
      </c>
      <c r="Z7865">
        <v>76936</v>
      </c>
      <c r="AA7865">
        <v>86390</v>
      </c>
      <c r="AB7865">
        <v>1741329</v>
      </c>
      <c r="AC7865">
        <v>1126488</v>
      </c>
      <c r="AD7865">
        <v>614841</v>
      </c>
      <c r="AE7865" t="s">
        <v>75</v>
      </c>
      <c r="AF7865" t="s">
        <v>78</v>
      </c>
      <c r="AG7865" t="s">
        <v>240</v>
      </c>
      <c r="AH7865" t="s">
        <v>144</v>
      </c>
      <c r="AI7865" t="s">
        <v>139</v>
      </c>
      <c r="AJ7865" t="str">
        <f t="shared" si="122"/>
        <v>Aug</v>
      </c>
    </row>
    <row r="7866" spans="1:36" x14ac:dyDescent="0.3">
      <c r="A7866" t="s">
        <v>16742</v>
      </c>
      <c r="B7866" s="33">
        <v>45740</v>
      </c>
      <c r="C7866" t="s">
        <v>93</v>
      </c>
      <c r="D7866" t="s">
        <v>16743</v>
      </c>
      <c r="E7866" t="s">
        <v>179</v>
      </c>
      <c r="F7866" t="s">
        <v>178</v>
      </c>
      <c r="G7866" t="s">
        <v>166</v>
      </c>
      <c r="H7866" t="s">
        <v>157</v>
      </c>
      <c r="I7866">
        <v>1548</v>
      </c>
      <c r="J7866" t="s">
        <v>469</v>
      </c>
      <c r="K7866" t="s">
        <v>2590</v>
      </c>
      <c r="L7866" t="s">
        <v>266</v>
      </c>
      <c r="M7866" t="s">
        <v>1777</v>
      </c>
      <c r="N7866">
        <v>194</v>
      </c>
      <c r="O7866">
        <v>45</v>
      </c>
      <c r="P7866">
        <v>56</v>
      </c>
      <c r="Q7866" t="s">
        <v>76</v>
      </c>
      <c r="R7866" t="s">
        <v>238</v>
      </c>
      <c r="S7866" t="s">
        <v>239</v>
      </c>
      <c r="T7866">
        <v>189</v>
      </c>
      <c r="U7866">
        <v>180</v>
      </c>
      <c r="V7866">
        <v>95.24</v>
      </c>
      <c r="W7866" t="s">
        <v>133</v>
      </c>
      <c r="X7866">
        <v>4775</v>
      </c>
      <c r="Y7866">
        <v>859500</v>
      </c>
      <c r="Z7866">
        <v>35280</v>
      </c>
      <c r="AA7866">
        <v>113940</v>
      </c>
      <c r="AB7866">
        <v>1008720</v>
      </c>
      <c r="AC7866">
        <v>738280</v>
      </c>
      <c r="AD7866">
        <v>270440</v>
      </c>
      <c r="AE7866" t="s">
        <v>72</v>
      </c>
      <c r="AF7866" t="s">
        <v>75</v>
      </c>
      <c r="AG7866" t="s">
        <v>240</v>
      </c>
      <c r="AH7866" t="s">
        <v>146</v>
      </c>
      <c r="AI7866" t="s">
        <v>139</v>
      </c>
      <c r="AJ7866" t="str">
        <f t="shared" si="122"/>
        <v>Mar</v>
      </c>
    </row>
    <row r="7867" spans="1:36" x14ac:dyDescent="0.3">
      <c r="A7867" t="s">
        <v>16744</v>
      </c>
      <c r="B7867" s="33">
        <v>45843</v>
      </c>
      <c r="C7867" t="s">
        <v>93</v>
      </c>
      <c r="D7867" t="s">
        <v>16745</v>
      </c>
      <c r="E7867" t="s">
        <v>174</v>
      </c>
      <c r="F7867" t="s">
        <v>173</v>
      </c>
      <c r="G7867" t="s">
        <v>158</v>
      </c>
      <c r="H7867" t="s">
        <v>161</v>
      </c>
      <c r="I7867">
        <v>802</v>
      </c>
      <c r="J7867" t="s">
        <v>971</v>
      </c>
      <c r="K7867" t="s">
        <v>1781</v>
      </c>
      <c r="L7867" t="s">
        <v>2376</v>
      </c>
      <c r="M7867" t="s">
        <v>3181</v>
      </c>
      <c r="N7867">
        <v>133</v>
      </c>
      <c r="O7867">
        <v>31</v>
      </c>
      <c r="P7867">
        <v>31</v>
      </c>
      <c r="Q7867" t="s">
        <v>76</v>
      </c>
      <c r="R7867" t="s">
        <v>238</v>
      </c>
      <c r="S7867" t="s">
        <v>239</v>
      </c>
      <c r="T7867">
        <v>180</v>
      </c>
      <c r="U7867">
        <v>154</v>
      </c>
      <c r="V7867">
        <v>85.56</v>
      </c>
      <c r="W7867" t="s">
        <v>133</v>
      </c>
      <c r="X7867">
        <v>4994</v>
      </c>
      <c r="Y7867">
        <v>769076</v>
      </c>
      <c r="Z7867">
        <v>56364</v>
      </c>
      <c r="AA7867">
        <v>15554</v>
      </c>
      <c r="AB7867">
        <v>840994</v>
      </c>
      <c r="AC7867">
        <v>491992</v>
      </c>
      <c r="AD7867">
        <v>349002</v>
      </c>
      <c r="AE7867" t="s">
        <v>78</v>
      </c>
      <c r="AF7867" t="s">
        <v>78</v>
      </c>
      <c r="AG7867" t="s">
        <v>240</v>
      </c>
      <c r="AH7867" t="s">
        <v>145</v>
      </c>
      <c r="AI7867" t="s">
        <v>139</v>
      </c>
      <c r="AJ7867" t="str">
        <f t="shared" si="122"/>
        <v>Jul</v>
      </c>
    </row>
    <row r="7868" spans="1:36" x14ac:dyDescent="0.3">
      <c r="A7868" t="s">
        <v>16746</v>
      </c>
      <c r="B7868" s="33">
        <v>46012</v>
      </c>
      <c r="C7868" t="s">
        <v>95</v>
      </c>
      <c r="D7868" t="s">
        <v>16747</v>
      </c>
      <c r="E7868" t="s">
        <v>176</v>
      </c>
      <c r="F7868" t="s">
        <v>175</v>
      </c>
      <c r="G7868" t="s">
        <v>156</v>
      </c>
      <c r="H7868" t="s">
        <v>163</v>
      </c>
      <c r="I7868">
        <v>1271</v>
      </c>
      <c r="J7868" t="s">
        <v>581</v>
      </c>
      <c r="K7868" t="s">
        <v>5083</v>
      </c>
      <c r="L7868" t="s">
        <v>1699</v>
      </c>
      <c r="M7868" t="s">
        <v>2249</v>
      </c>
      <c r="N7868">
        <v>176</v>
      </c>
      <c r="O7868">
        <v>42</v>
      </c>
      <c r="P7868">
        <v>46</v>
      </c>
      <c r="Q7868" t="s">
        <v>76</v>
      </c>
      <c r="R7868" t="s">
        <v>238</v>
      </c>
      <c r="S7868" t="s">
        <v>239</v>
      </c>
      <c r="T7868">
        <v>150</v>
      </c>
      <c r="U7868">
        <v>141</v>
      </c>
      <c r="V7868">
        <v>94</v>
      </c>
      <c r="W7868" t="s">
        <v>133</v>
      </c>
      <c r="X7868">
        <v>6397</v>
      </c>
      <c r="Y7868">
        <v>901977</v>
      </c>
      <c r="Z7868">
        <v>66129</v>
      </c>
      <c r="AA7868">
        <v>73461</v>
      </c>
      <c r="AB7868">
        <v>1041567</v>
      </c>
      <c r="AC7868">
        <v>756784</v>
      </c>
      <c r="AD7868">
        <v>284783</v>
      </c>
      <c r="AE7868" t="s">
        <v>81</v>
      </c>
      <c r="AF7868" t="s">
        <v>75</v>
      </c>
      <c r="AG7868" t="s">
        <v>240</v>
      </c>
      <c r="AH7868" t="s">
        <v>144</v>
      </c>
      <c r="AI7868" t="s">
        <v>138</v>
      </c>
      <c r="AJ7868" t="str">
        <f t="shared" si="122"/>
        <v>Dec</v>
      </c>
    </row>
    <row r="7869" spans="1:36" x14ac:dyDescent="0.3">
      <c r="A7869" t="s">
        <v>16748</v>
      </c>
      <c r="B7869" s="33">
        <v>45974</v>
      </c>
      <c r="C7869" t="s">
        <v>93</v>
      </c>
      <c r="D7869" t="s">
        <v>16749</v>
      </c>
      <c r="E7869" t="s">
        <v>181</v>
      </c>
      <c r="F7869" t="s">
        <v>178</v>
      </c>
      <c r="G7869" t="s">
        <v>159</v>
      </c>
      <c r="H7869" t="s">
        <v>157</v>
      </c>
      <c r="I7869">
        <v>1292</v>
      </c>
      <c r="J7869" t="s">
        <v>451</v>
      </c>
      <c r="K7869" t="s">
        <v>1383</v>
      </c>
      <c r="L7869" t="s">
        <v>605</v>
      </c>
      <c r="M7869" t="s">
        <v>397</v>
      </c>
      <c r="N7869">
        <v>184</v>
      </c>
      <c r="O7869">
        <v>0</v>
      </c>
      <c r="P7869">
        <v>11</v>
      </c>
      <c r="Q7869" t="s">
        <v>73</v>
      </c>
      <c r="R7869" t="s">
        <v>238</v>
      </c>
      <c r="S7869" t="s">
        <v>239</v>
      </c>
      <c r="T7869">
        <v>180</v>
      </c>
      <c r="U7869">
        <v>90</v>
      </c>
      <c r="V7869">
        <v>50</v>
      </c>
      <c r="W7869" t="s">
        <v>133</v>
      </c>
      <c r="X7869">
        <v>8394</v>
      </c>
      <c r="Y7869">
        <v>755460</v>
      </c>
      <c r="Z7869">
        <v>26910</v>
      </c>
      <c r="AA7869">
        <v>40590</v>
      </c>
      <c r="AB7869">
        <v>822960</v>
      </c>
      <c r="AC7869">
        <v>600162</v>
      </c>
      <c r="AD7869">
        <v>222798</v>
      </c>
      <c r="AE7869" t="s">
        <v>81</v>
      </c>
      <c r="AF7869" t="s">
        <v>75</v>
      </c>
      <c r="AG7869" t="s">
        <v>240</v>
      </c>
      <c r="AH7869" t="s">
        <v>145</v>
      </c>
      <c r="AI7869" t="s">
        <v>139</v>
      </c>
      <c r="AJ7869" t="str">
        <f t="shared" si="122"/>
        <v>Nov</v>
      </c>
    </row>
    <row r="7870" spans="1:36" x14ac:dyDescent="0.3">
      <c r="A7870" t="s">
        <v>16750</v>
      </c>
      <c r="B7870" s="33">
        <v>45875</v>
      </c>
      <c r="C7870" t="s">
        <v>99</v>
      </c>
      <c r="D7870" t="s">
        <v>16751</v>
      </c>
      <c r="E7870" t="s">
        <v>177</v>
      </c>
      <c r="F7870" t="s">
        <v>174</v>
      </c>
      <c r="G7870" t="s">
        <v>162</v>
      </c>
      <c r="H7870" t="s">
        <v>158</v>
      </c>
      <c r="I7870">
        <v>572</v>
      </c>
      <c r="J7870" t="s">
        <v>397</v>
      </c>
      <c r="K7870" t="s">
        <v>1463</v>
      </c>
      <c r="L7870" t="s">
        <v>633</v>
      </c>
      <c r="M7870" t="s">
        <v>1463</v>
      </c>
      <c r="N7870">
        <v>88</v>
      </c>
      <c r="O7870">
        <v>0</v>
      </c>
      <c r="P7870">
        <v>-10</v>
      </c>
      <c r="Q7870" t="s">
        <v>70</v>
      </c>
      <c r="R7870" t="s">
        <v>238</v>
      </c>
      <c r="S7870" t="s">
        <v>239</v>
      </c>
      <c r="T7870">
        <v>189</v>
      </c>
      <c r="U7870">
        <v>92</v>
      </c>
      <c r="V7870">
        <v>48.68</v>
      </c>
      <c r="W7870" t="s">
        <v>133</v>
      </c>
      <c r="X7870">
        <v>4713</v>
      </c>
      <c r="Y7870">
        <v>433596</v>
      </c>
      <c r="Z7870">
        <v>21068</v>
      </c>
      <c r="AA7870">
        <v>69552</v>
      </c>
      <c r="AB7870">
        <v>524216</v>
      </c>
      <c r="AC7870">
        <v>459241</v>
      </c>
      <c r="AD7870">
        <v>64975</v>
      </c>
      <c r="AE7870" t="s">
        <v>78</v>
      </c>
      <c r="AF7870" t="s">
        <v>78</v>
      </c>
      <c r="AG7870" t="s">
        <v>240</v>
      </c>
      <c r="AH7870" t="s">
        <v>144</v>
      </c>
      <c r="AI7870" t="s">
        <v>138</v>
      </c>
      <c r="AJ7870" t="str">
        <f t="shared" si="122"/>
        <v>Aug</v>
      </c>
    </row>
    <row r="7871" spans="1:36" x14ac:dyDescent="0.3">
      <c r="A7871" t="s">
        <v>16752</v>
      </c>
      <c r="B7871" s="33">
        <v>45671</v>
      </c>
      <c r="C7871" t="s">
        <v>99</v>
      </c>
      <c r="D7871" t="s">
        <v>16753</v>
      </c>
      <c r="E7871" t="s">
        <v>180</v>
      </c>
      <c r="F7871" t="s">
        <v>179</v>
      </c>
      <c r="G7871" t="s">
        <v>160</v>
      </c>
      <c r="H7871" t="s">
        <v>166</v>
      </c>
      <c r="I7871">
        <v>417</v>
      </c>
      <c r="J7871" t="s">
        <v>636</v>
      </c>
      <c r="K7871" t="s">
        <v>400</v>
      </c>
      <c r="L7871" t="s">
        <v>463</v>
      </c>
      <c r="M7871" t="s">
        <v>400</v>
      </c>
      <c r="N7871">
        <v>77</v>
      </c>
      <c r="O7871">
        <v>0</v>
      </c>
      <c r="P7871">
        <v>-10</v>
      </c>
      <c r="Q7871" t="s">
        <v>70</v>
      </c>
      <c r="R7871" t="s">
        <v>238</v>
      </c>
      <c r="S7871" t="s">
        <v>239</v>
      </c>
      <c r="T7871">
        <v>180</v>
      </c>
      <c r="U7871">
        <v>137</v>
      </c>
      <c r="V7871">
        <v>76.11</v>
      </c>
      <c r="W7871" t="s">
        <v>135</v>
      </c>
      <c r="X7871">
        <v>10233</v>
      </c>
      <c r="Y7871">
        <v>1401921</v>
      </c>
      <c r="Z7871">
        <v>32606</v>
      </c>
      <c r="AA7871">
        <v>101791</v>
      </c>
      <c r="AB7871">
        <v>1536318</v>
      </c>
      <c r="AC7871">
        <v>1278960</v>
      </c>
      <c r="AD7871">
        <v>257358</v>
      </c>
      <c r="AE7871" t="s">
        <v>81</v>
      </c>
      <c r="AF7871" t="s">
        <v>72</v>
      </c>
      <c r="AG7871" t="s">
        <v>240</v>
      </c>
      <c r="AH7871" t="s">
        <v>144</v>
      </c>
      <c r="AI7871" t="s">
        <v>139</v>
      </c>
      <c r="AJ7871" t="str">
        <f t="shared" si="122"/>
        <v>Jan</v>
      </c>
    </row>
    <row r="7872" spans="1:36" x14ac:dyDescent="0.3">
      <c r="A7872" t="s">
        <v>16754</v>
      </c>
      <c r="B7872" s="33">
        <v>45847</v>
      </c>
      <c r="C7872" t="s">
        <v>93</v>
      </c>
      <c r="D7872" t="s">
        <v>2168</v>
      </c>
      <c r="E7872" t="s">
        <v>178</v>
      </c>
      <c r="F7872" t="s">
        <v>175</v>
      </c>
      <c r="G7872" t="s">
        <v>157</v>
      </c>
      <c r="H7872" t="s">
        <v>163</v>
      </c>
      <c r="I7872">
        <v>2338</v>
      </c>
      <c r="J7872" t="s">
        <v>286</v>
      </c>
      <c r="K7872" t="s">
        <v>1068</v>
      </c>
      <c r="L7872" t="s">
        <v>2728</v>
      </c>
      <c r="M7872" t="s">
        <v>3410</v>
      </c>
      <c r="N7872">
        <v>313</v>
      </c>
      <c r="O7872">
        <v>3</v>
      </c>
      <c r="P7872">
        <v>14</v>
      </c>
      <c r="Q7872" t="s">
        <v>73</v>
      </c>
      <c r="R7872" t="s">
        <v>238</v>
      </c>
      <c r="S7872" t="s">
        <v>239</v>
      </c>
      <c r="T7872">
        <v>189</v>
      </c>
      <c r="U7872">
        <v>148</v>
      </c>
      <c r="V7872">
        <v>78.31</v>
      </c>
      <c r="W7872" t="s">
        <v>133</v>
      </c>
      <c r="X7872">
        <v>7616</v>
      </c>
      <c r="Y7872">
        <v>1127168</v>
      </c>
      <c r="Z7872">
        <v>38628</v>
      </c>
      <c r="AA7872">
        <v>25752</v>
      </c>
      <c r="AB7872">
        <v>1191548</v>
      </c>
      <c r="AC7872">
        <v>779297</v>
      </c>
      <c r="AD7872">
        <v>412251</v>
      </c>
      <c r="AE7872" t="s">
        <v>75</v>
      </c>
      <c r="AF7872" t="s">
        <v>75</v>
      </c>
      <c r="AG7872" t="s">
        <v>240</v>
      </c>
      <c r="AH7872" t="s">
        <v>144</v>
      </c>
      <c r="AI7872" t="s">
        <v>138</v>
      </c>
      <c r="AJ7872" t="str">
        <f t="shared" si="122"/>
        <v>Jul</v>
      </c>
    </row>
    <row r="7873" spans="1:36" x14ac:dyDescent="0.3">
      <c r="A7873" t="s">
        <v>16755</v>
      </c>
      <c r="B7873" s="33">
        <v>46005</v>
      </c>
      <c r="C7873" t="s">
        <v>97</v>
      </c>
      <c r="D7873" t="s">
        <v>16756</v>
      </c>
      <c r="E7873" t="s">
        <v>178</v>
      </c>
      <c r="F7873" t="s">
        <v>173</v>
      </c>
      <c r="G7873" t="s">
        <v>157</v>
      </c>
      <c r="H7873" t="s">
        <v>161</v>
      </c>
      <c r="I7873">
        <v>1930</v>
      </c>
      <c r="J7873" t="s">
        <v>345</v>
      </c>
      <c r="K7873" t="s">
        <v>3813</v>
      </c>
      <c r="L7873" t="s">
        <v>377</v>
      </c>
      <c r="M7873" t="s">
        <v>1198</v>
      </c>
      <c r="N7873">
        <v>246</v>
      </c>
      <c r="O7873">
        <v>0</v>
      </c>
      <c r="P7873">
        <v>4</v>
      </c>
      <c r="Q7873" t="s">
        <v>70</v>
      </c>
      <c r="R7873" t="s">
        <v>238</v>
      </c>
      <c r="S7873" t="s">
        <v>239</v>
      </c>
      <c r="T7873">
        <v>180</v>
      </c>
      <c r="U7873">
        <v>121</v>
      </c>
      <c r="V7873">
        <v>67.22</v>
      </c>
      <c r="W7873" t="s">
        <v>133</v>
      </c>
      <c r="X7873">
        <v>3722</v>
      </c>
      <c r="Y7873">
        <v>450362</v>
      </c>
      <c r="Z7873">
        <v>25894</v>
      </c>
      <c r="AA7873">
        <v>81433</v>
      </c>
      <c r="AB7873">
        <v>557689</v>
      </c>
      <c r="AC7873">
        <v>399070</v>
      </c>
      <c r="AD7873">
        <v>158619</v>
      </c>
      <c r="AE7873" t="s">
        <v>75</v>
      </c>
      <c r="AF7873" t="s">
        <v>78</v>
      </c>
      <c r="AG7873" t="s">
        <v>240</v>
      </c>
      <c r="AH7873" t="s">
        <v>146</v>
      </c>
      <c r="AI7873" t="s">
        <v>140</v>
      </c>
      <c r="AJ7873" t="str">
        <f t="shared" si="122"/>
        <v>Dec</v>
      </c>
    </row>
    <row r="7874" spans="1:36" x14ac:dyDescent="0.3">
      <c r="A7874" t="s">
        <v>16757</v>
      </c>
      <c r="B7874" s="33">
        <v>45705</v>
      </c>
      <c r="C7874" t="s">
        <v>93</v>
      </c>
      <c r="D7874" t="s">
        <v>16758</v>
      </c>
      <c r="E7874" t="s">
        <v>181</v>
      </c>
      <c r="F7874" t="s">
        <v>172</v>
      </c>
      <c r="G7874" t="s">
        <v>159</v>
      </c>
      <c r="H7874" t="s">
        <v>155</v>
      </c>
      <c r="I7874">
        <v>1446</v>
      </c>
      <c r="J7874" t="s">
        <v>603</v>
      </c>
      <c r="K7874" t="s">
        <v>541</v>
      </c>
      <c r="L7874" t="s">
        <v>605</v>
      </c>
      <c r="M7874" t="s">
        <v>1006</v>
      </c>
      <c r="N7874">
        <v>201</v>
      </c>
      <c r="O7874">
        <v>0</v>
      </c>
      <c r="P7874">
        <v>17</v>
      </c>
      <c r="Q7874" t="s">
        <v>73</v>
      </c>
      <c r="R7874" t="s">
        <v>238</v>
      </c>
      <c r="S7874" t="s">
        <v>239</v>
      </c>
      <c r="T7874">
        <v>180</v>
      </c>
      <c r="U7874">
        <v>128</v>
      </c>
      <c r="V7874">
        <v>71.11</v>
      </c>
      <c r="W7874" t="s">
        <v>135</v>
      </c>
      <c r="X7874">
        <v>4441</v>
      </c>
      <c r="Y7874">
        <v>568448</v>
      </c>
      <c r="Z7874">
        <v>28032</v>
      </c>
      <c r="AA7874">
        <v>27008</v>
      </c>
      <c r="AB7874">
        <v>623488</v>
      </c>
      <c r="AC7874">
        <v>450280</v>
      </c>
      <c r="AD7874">
        <v>173208</v>
      </c>
      <c r="AE7874" t="s">
        <v>81</v>
      </c>
      <c r="AF7874" t="s">
        <v>81</v>
      </c>
      <c r="AG7874" t="s">
        <v>240</v>
      </c>
      <c r="AH7874" t="s">
        <v>145</v>
      </c>
      <c r="AI7874" t="s">
        <v>139</v>
      </c>
      <c r="AJ7874" t="str">
        <f t="shared" ref="AJ7874:AJ7937" si="123">TEXT(B7874,"mmm")</f>
        <v>Feb</v>
      </c>
    </row>
    <row r="7875" spans="1:36" x14ac:dyDescent="0.3">
      <c r="A7875" t="s">
        <v>16759</v>
      </c>
      <c r="B7875" s="33">
        <v>45941</v>
      </c>
      <c r="C7875" t="s">
        <v>93</v>
      </c>
      <c r="D7875" t="s">
        <v>16760</v>
      </c>
      <c r="E7875" t="s">
        <v>172</v>
      </c>
      <c r="F7875" t="s">
        <v>178</v>
      </c>
      <c r="G7875" t="s">
        <v>155</v>
      </c>
      <c r="H7875" t="s">
        <v>157</v>
      </c>
      <c r="I7875">
        <v>899</v>
      </c>
      <c r="J7875" t="s">
        <v>477</v>
      </c>
      <c r="K7875" t="s">
        <v>1393</v>
      </c>
      <c r="L7875" t="s">
        <v>477</v>
      </c>
      <c r="M7875" t="s">
        <v>1973</v>
      </c>
      <c r="N7875">
        <v>142</v>
      </c>
      <c r="O7875">
        <v>0</v>
      </c>
      <c r="P7875">
        <v>20</v>
      </c>
      <c r="Q7875" t="s">
        <v>73</v>
      </c>
      <c r="R7875" t="s">
        <v>238</v>
      </c>
      <c r="S7875" t="s">
        <v>239</v>
      </c>
      <c r="T7875">
        <v>189</v>
      </c>
      <c r="U7875">
        <v>136</v>
      </c>
      <c r="V7875">
        <v>71.959999999999994</v>
      </c>
      <c r="W7875" t="s">
        <v>133</v>
      </c>
      <c r="X7875">
        <v>9635</v>
      </c>
      <c r="Y7875">
        <v>1310360</v>
      </c>
      <c r="Z7875">
        <v>54128</v>
      </c>
      <c r="AA7875">
        <v>28968</v>
      </c>
      <c r="AB7875">
        <v>1393456</v>
      </c>
      <c r="AC7875">
        <v>1127851</v>
      </c>
      <c r="AD7875">
        <v>265605</v>
      </c>
      <c r="AE7875" t="s">
        <v>81</v>
      </c>
      <c r="AF7875" t="s">
        <v>75</v>
      </c>
      <c r="AG7875" t="s">
        <v>240</v>
      </c>
      <c r="AH7875" t="s">
        <v>144</v>
      </c>
      <c r="AI7875" t="s">
        <v>139</v>
      </c>
      <c r="AJ7875" t="str">
        <f t="shared" si="123"/>
        <v>Oct</v>
      </c>
    </row>
    <row r="7876" spans="1:36" x14ac:dyDescent="0.3">
      <c r="A7876" t="s">
        <v>16761</v>
      </c>
      <c r="B7876" s="33">
        <v>45826</v>
      </c>
      <c r="C7876" t="s">
        <v>93</v>
      </c>
      <c r="D7876" t="s">
        <v>16762</v>
      </c>
      <c r="E7876" t="s">
        <v>177</v>
      </c>
      <c r="F7876" t="s">
        <v>181</v>
      </c>
      <c r="G7876" t="s">
        <v>162</v>
      </c>
      <c r="H7876" t="s">
        <v>159</v>
      </c>
      <c r="I7876">
        <v>1067</v>
      </c>
      <c r="J7876" t="s">
        <v>626</v>
      </c>
      <c r="K7876" t="s">
        <v>6341</v>
      </c>
      <c r="L7876" t="s">
        <v>16210</v>
      </c>
      <c r="M7876" t="s">
        <v>777</v>
      </c>
      <c r="N7876">
        <v>157</v>
      </c>
      <c r="O7876">
        <v>46</v>
      </c>
      <c r="P7876">
        <v>33</v>
      </c>
      <c r="Q7876" t="s">
        <v>76</v>
      </c>
      <c r="R7876" t="s">
        <v>238</v>
      </c>
      <c r="S7876" t="s">
        <v>239</v>
      </c>
      <c r="T7876">
        <v>186</v>
      </c>
      <c r="U7876">
        <v>161</v>
      </c>
      <c r="V7876">
        <v>86.56</v>
      </c>
      <c r="W7876" t="s">
        <v>135</v>
      </c>
      <c r="X7876">
        <v>7849</v>
      </c>
      <c r="Y7876">
        <v>1263689</v>
      </c>
      <c r="Z7876">
        <v>71162</v>
      </c>
      <c r="AA7876">
        <v>26082</v>
      </c>
      <c r="AB7876">
        <v>1360933</v>
      </c>
      <c r="AC7876">
        <v>898967</v>
      </c>
      <c r="AD7876">
        <v>461966</v>
      </c>
      <c r="AE7876" t="s">
        <v>78</v>
      </c>
      <c r="AF7876" t="s">
        <v>81</v>
      </c>
      <c r="AG7876" t="s">
        <v>240</v>
      </c>
      <c r="AH7876" t="s">
        <v>145</v>
      </c>
      <c r="AI7876" t="s">
        <v>139</v>
      </c>
      <c r="AJ7876" t="str">
        <f t="shared" si="123"/>
        <v>Jun</v>
      </c>
    </row>
    <row r="7877" spans="1:36" x14ac:dyDescent="0.3">
      <c r="A7877" t="s">
        <v>16763</v>
      </c>
      <c r="B7877" s="33">
        <v>45944</v>
      </c>
      <c r="C7877" t="s">
        <v>93</v>
      </c>
      <c r="D7877" t="s">
        <v>16764</v>
      </c>
      <c r="E7877" t="s">
        <v>172</v>
      </c>
      <c r="F7877" t="s">
        <v>174</v>
      </c>
      <c r="G7877" t="s">
        <v>155</v>
      </c>
      <c r="H7877" t="s">
        <v>158</v>
      </c>
      <c r="I7877">
        <v>1132</v>
      </c>
      <c r="J7877" t="s">
        <v>1045</v>
      </c>
      <c r="K7877" t="s">
        <v>1766</v>
      </c>
      <c r="L7877" t="s">
        <v>3711</v>
      </c>
      <c r="M7877" t="s">
        <v>708</v>
      </c>
      <c r="N7877">
        <v>181</v>
      </c>
      <c r="O7877">
        <v>49</v>
      </c>
      <c r="P7877">
        <v>64</v>
      </c>
      <c r="Q7877" t="s">
        <v>76</v>
      </c>
      <c r="R7877" t="s">
        <v>238</v>
      </c>
      <c r="S7877" t="s">
        <v>239</v>
      </c>
      <c r="T7877">
        <v>180</v>
      </c>
      <c r="U7877">
        <v>134</v>
      </c>
      <c r="V7877">
        <v>74.44</v>
      </c>
      <c r="W7877" t="s">
        <v>135</v>
      </c>
      <c r="X7877">
        <v>7473</v>
      </c>
      <c r="Y7877">
        <v>1001382</v>
      </c>
      <c r="Z7877">
        <v>26934</v>
      </c>
      <c r="AA7877">
        <v>77452</v>
      </c>
      <c r="AB7877">
        <v>1105768</v>
      </c>
      <c r="AC7877">
        <v>808170</v>
      </c>
      <c r="AD7877">
        <v>297598</v>
      </c>
      <c r="AE7877" t="s">
        <v>81</v>
      </c>
      <c r="AF7877" t="s">
        <v>78</v>
      </c>
      <c r="AG7877" t="s">
        <v>240</v>
      </c>
      <c r="AH7877" t="s">
        <v>145</v>
      </c>
      <c r="AI7877" t="s">
        <v>139</v>
      </c>
      <c r="AJ7877" t="str">
        <f t="shared" si="123"/>
        <v>Oct</v>
      </c>
    </row>
    <row r="7878" spans="1:36" x14ac:dyDescent="0.3">
      <c r="A7878" t="s">
        <v>16765</v>
      </c>
      <c r="B7878" s="33">
        <v>45921</v>
      </c>
      <c r="C7878" t="s">
        <v>98</v>
      </c>
      <c r="D7878" t="s">
        <v>16766</v>
      </c>
      <c r="E7878" t="s">
        <v>180</v>
      </c>
      <c r="F7878" t="s">
        <v>176</v>
      </c>
      <c r="G7878" t="s">
        <v>160</v>
      </c>
      <c r="H7878" t="s">
        <v>156</v>
      </c>
      <c r="I7878">
        <v>984</v>
      </c>
      <c r="J7878" t="s">
        <v>615</v>
      </c>
      <c r="K7878" t="s">
        <v>1163</v>
      </c>
      <c r="L7878" t="s">
        <v>258</v>
      </c>
      <c r="M7878" t="s">
        <v>1096</v>
      </c>
      <c r="N7878">
        <v>133</v>
      </c>
      <c r="O7878">
        <v>60</v>
      </c>
      <c r="P7878">
        <v>52</v>
      </c>
      <c r="Q7878" t="s">
        <v>76</v>
      </c>
      <c r="R7878" t="s">
        <v>238</v>
      </c>
      <c r="S7878" t="s">
        <v>239</v>
      </c>
      <c r="T7878">
        <v>180</v>
      </c>
      <c r="U7878">
        <v>127</v>
      </c>
      <c r="V7878">
        <v>70.56</v>
      </c>
      <c r="W7878" t="s">
        <v>135</v>
      </c>
      <c r="X7878">
        <v>5177</v>
      </c>
      <c r="Y7878">
        <v>657479</v>
      </c>
      <c r="Z7878">
        <v>28067</v>
      </c>
      <c r="AA7878">
        <v>90424</v>
      </c>
      <c r="AB7878">
        <v>775970</v>
      </c>
      <c r="AC7878">
        <v>499552</v>
      </c>
      <c r="AD7878">
        <v>276418</v>
      </c>
      <c r="AE7878" t="s">
        <v>81</v>
      </c>
      <c r="AF7878" t="s">
        <v>81</v>
      </c>
      <c r="AG7878" t="s">
        <v>240</v>
      </c>
      <c r="AH7878" t="s">
        <v>145</v>
      </c>
      <c r="AI7878" t="s">
        <v>138</v>
      </c>
      <c r="AJ7878" t="str">
        <f t="shared" si="123"/>
        <v>Sep</v>
      </c>
    </row>
    <row r="7879" spans="1:36" x14ac:dyDescent="0.3">
      <c r="A7879" t="s">
        <v>16767</v>
      </c>
      <c r="B7879" s="33">
        <v>45908</v>
      </c>
      <c r="C7879" t="s">
        <v>93</v>
      </c>
      <c r="D7879" t="s">
        <v>4686</v>
      </c>
      <c r="E7879" t="s">
        <v>181</v>
      </c>
      <c r="F7879" t="s">
        <v>172</v>
      </c>
      <c r="G7879" t="s">
        <v>159</v>
      </c>
      <c r="H7879" t="s">
        <v>155</v>
      </c>
      <c r="I7879">
        <v>1199</v>
      </c>
      <c r="J7879" t="s">
        <v>744</v>
      </c>
      <c r="K7879" t="s">
        <v>376</v>
      </c>
      <c r="L7879" t="s">
        <v>4574</v>
      </c>
      <c r="M7879" t="s">
        <v>5325</v>
      </c>
      <c r="N7879">
        <v>154</v>
      </c>
      <c r="O7879">
        <v>11</v>
      </c>
      <c r="P7879">
        <v>42</v>
      </c>
      <c r="Q7879" t="s">
        <v>76</v>
      </c>
      <c r="R7879" t="s">
        <v>238</v>
      </c>
      <c r="S7879" t="s">
        <v>239</v>
      </c>
      <c r="T7879">
        <v>189</v>
      </c>
      <c r="U7879">
        <v>117</v>
      </c>
      <c r="V7879">
        <v>61.9</v>
      </c>
      <c r="W7879" t="s">
        <v>135</v>
      </c>
      <c r="X7879">
        <v>4145</v>
      </c>
      <c r="Y7879">
        <v>484965</v>
      </c>
      <c r="Z7879">
        <v>37674</v>
      </c>
      <c r="AA7879">
        <v>72540</v>
      </c>
      <c r="AB7879">
        <v>595179</v>
      </c>
      <c r="AC7879">
        <v>489735</v>
      </c>
      <c r="AD7879">
        <v>105444</v>
      </c>
      <c r="AE7879" t="s">
        <v>81</v>
      </c>
      <c r="AF7879" t="s">
        <v>81</v>
      </c>
      <c r="AG7879" t="s">
        <v>240</v>
      </c>
      <c r="AH7879" t="s">
        <v>145</v>
      </c>
      <c r="AI7879" t="s">
        <v>140</v>
      </c>
      <c r="AJ7879" t="str">
        <f t="shared" si="123"/>
        <v>Sep</v>
      </c>
    </row>
    <row r="7880" spans="1:36" x14ac:dyDescent="0.3">
      <c r="A7880" t="s">
        <v>16768</v>
      </c>
      <c r="B7880" s="33">
        <v>46016</v>
      </c>
      <c r="C7880" t="s">
        <v>97</v>
      </c>
      <c r="D7880" t="s">
        <v>16769</v>
      </c>
      <c r="E7880" t="s">
        <v>178</v>
      </c>
      <c r="F7880" t="s">
        <v>181</v>
      </c>
      <c r="G7880" t="s">
        <v>157</v>
      </c>
      <c r="H7880" t="s">
        <v>159</v>
      </c>
      <c r="I7880">
        <v>1802</v>
      </c>
      <c r="J7880" t="s">
        <v>971</v>
      </c>
      <c r="K7880" t="s">
        <v>3819</v>
      </c>
      <c r="L7880" t="s">
        <v>2656</v>
      </c>
      <c r="M7880" t="s">
        <v>3701</v>
      </c>
      <c r="N7880">
        <v>231</v>
      </c>
      <c r="O7880">
        <v>58</v>
      </c>
      <c r="P7880">
        <v>65</v>
      </c>
      <c r="Q7880" t="s">
        <v>76</v>
      </c>
      <c r="R7880" t="s">
        <v>238</v>
      </c>
      <c r="S7880" t="s">
        <v>239</v>
      </c>
      <c r="T7880">
        <v>150</v>
      </c>
      <c r="U7880">
        <v>143</v>
      </c>
      <c r="V7880">
        <v>95.33</v>
      </c>
      <c r="W7880" t="s">
        <v>133</v>
      </c>
      <c r="X7880">
        <v>5238</v>
      </c>
      <c r="Y7880">
        <v>749034</v>
      </c>
      <c r="Z7880">
        <v>22165</v>
      </c>
      <c r="AA7880">
        <v>106964</v>
      </c>
      <c r="AB7880">
        <v>878163</v>
      </c>
      <c r="AC7880">
        <v>558421</v>
      </c>
      <c r="AD7880">
        <v>319742</v>
      </c>
      <c r="AE7880" t="s">
        <v>75</v>
      </c>
      <c r="AF7880" t="s">
        <v>81</v>
      </c>
      <c r="AG7880" t="s">
        <v>240</v>
      </c>
      <c r="AH7880" t="s">
        <v>144</v>
      </c>
      <c r="AI7880" t="s">
        <v>138</v>
      </c>
      <c r="AJ7880" t="str">
        <f t="shared" si="123"/>
        <v>Dec</v>
      </c>
    </row>
    <row r="7881" spans="1:36" x14ac:dyDescent="0.3">
      <c r="A7881" t="s">
        <v>16770</v>
      </c>
      <c r="B7881" s="33">
        <v>45756</v>
      </c>
      <c r="C7881" t="s">
        <v>93</v>
      </c>
      <c r="D7881" t="s">
        <v>4643</v>
      </c>
      <c r="E7881" t="s">
        <v>179</v>
      </c>
      <c r="F7881" t="s">
        <v>176</v>
      </c>
      <c r="G7881" t="s">
        <v>166</v>
      </c>
      <c r="H7881" t="s">
        <v>156</v>
      </c>
      <c r="I7881">
        <v>1513</v>
      </c>
      <c r="J7881" t="s">
        <v>1510</v>
      </c>
      <c r="K7881" t="s">
        <v>1397</v>
      </c>
      <c r="L7881" t="s">
        <v>304</v>
      </c>
      <c r="M7881" t="s">
        <v>1397</v>
      </c>
      <c r="N7881">
        <v>187</v>
      </c>
      <c r="O7881">
        <v>0</v>
      </c>
      <c r="P7881">
        <v>0</v>
      </c>
      <c r="Q7881" t="s">
        <v>70</v>
      </c>
      <c r="R7881" t="s">
        <v>238</v>
      </c>
      <c r="S7881" t="s">
        <v>239</v>
      </c>
      <c r="T7881">
        <v>150</v>
      </c>
      <c r="U7881">
        <v>125</v>
      </c>
      <c r="V7881">
        <v>83.33</v>
      </c>
      <c r="W7881" t="s">
        <v>133</v>
      </c>
      <c r="X7881">
        <v>5286</v>
      </c>
      <c r="Y7881">
        <v>660750</v>
      </c>
      <c r="Z7881">
        <v>66000</v>
      </c>
      <c r="AA7881">
        <v>48500</v>
      </c>
      <c r="AB7881">
        <v>775250</v>
      </c>
      <c r="AC7881">
        <v>635176</v>
      </c>
      <c r="AD7881">
        <v>140074</v>
      </c>
      <c r="AE7881" t="s">
        <v>72</v>
      </c>
      <c r="AF7881" t="s">
        <v>81</v>
      </c>
      <c r="AG7881" t="s">
        <v>240</v>
      </c>
      <c r="AH7881" t="s">
        <v>144</v>
      </c>
      <c r="AI7881" t="s">
        <v>138</v>
      </c>
      <c r="AJ7881" t="str">
        <f t="shared" si="123"/>
        <v>Apr</v>
      </c>
    </row>
    <row r="7882" spans="1:36" x14ac:dyDescent="0.3">
      <c r="A7882" t="s">
        <v>16771</v>
      </c>
      <c r="B7882" s="33">
        <v>45854</v>
      </c>
      <c r="C7882" t="s">
        <v>96</v>
      </c>
      <c r="D7882" t="s">
        <v>16772</v>
      </c>
      <c r="E7882" t="s">
        <v>178</v>
      </c>
      <c r="F7882" t="s">
        <v>173</v>
      </c>
      <c r="G7882" t="s">
        <v>157</v>
      </c>
      <c r="H7882" t="s">
        <v>161</v>
      </c>
      <c r="I7882">
        <v>963</v>
      </c>
      <c r="J7882" t="s">
        <v>304</v>
      </c>
      <c r="K7882" t="s">
        <v>2166</v>
      </c>
      <c r="L7882" t="s">
        <v>1933</v>
      </c>
      <c r="M7882" t="s">
        <v>2905</v>
      </c>
      <c r="N7882">
        <v>131</v>
      </c>
      <c r="O7882">
        <v>32</v>
      </c>
      <c r="P7882">
        <v>52</v>
      </c>
      <c r="Q7882" t="s">
        <v>76</v>
      </c>
      <c r="R7882" t="s">
        <v>238</v>
      </c>
      <c r="S7882" t="s">
        <v>239</v>
      </c>
      <c r="T7882">
        <v>180</v>
      </c>
      <c r="U7882">
        <v>129</v>
      </c>
      <c r="V7882">
        <v>71.67</v>
      </c>
      <c r="W7882" t="s">
        <v>133</v>
      </c>
      <c r="X7882">
        <v>5493</v>
      </c>
      <c r="Y7882">
        <v>708597</v>
      </c>
      <c r="Z7882">
        <v>69531</v>
      </c>
      <c r="AA7882">
        <v>90945</v>
      </c>
      <c r="AB7882">
        <v>869073</v>
      </c>
      <c r="AC7882">
        <v>648649</v>
      </c>
      <c r="AD7882">
        <v>220424</v>
      </c>
      <c r="AE7882" t="s">
        <v>75</v>
      </c>
      <c r="AF7882" t="s">
        <v>78</v>
      </c>
      <c r="AG7882" t="s">
        <v>240</v>
      </c>
      <c r="AH7882" t="s">
        <v>146</v>
      </c>
      <c r="AI7882" t="s">
        <v>140</v>
      </c>
      <c r="AJ7882" t="str">
        <f t="shared" si="123"/>
        <v>Jul</v>
      </c>
    </row>
    <row r="7883" spans="1:36" x14ac:dyDescent="0.3">
      <c r="A7883" t="s">
        <v>16773</v>
      </c>
      <c r="B7883" s="33">
        <v>45994</v>
      </c>
      <c r="C7883" t="s">
        <v>95</v>
      </c>
      <c r="D7883" t="s">
        <v>16774</v>
      </c>
      <c r="E7883" t="s">
        <v>174</v>
      </c>
      <c r="F7883" t="s">
        <v>181</v>
      </c>
      <c r="G7883" t="s">
        <v>158</v>
      </c>
      <c r="H7883" t="s">
        <v>159</v>
      </c>
      <c r="I7883">
        <v>907</v>
      </c>
      <c r="J7883" t="s">
        <v>971</v>
      </c>
      <c r="K7883" t="s">
        <v>1820</v>
      </c>
      <c r="L7883" t="s">
        <v>385</v>
      </c>
      <c r="M7883" t="s">
        <v>1658</v>
      </c>
      <c r="N7883">
        <v>138</v>
      </c>
      <c r="O7883">
        <v>0</v>
      </c>
      <c r="P7883">
        <v>3</v>
      </c>
      <c r="Q7883" t="s">
        <v>70</v>
      </c>
      <c r="R7883" t="s">
        <v>238</v>
      </c>
      <c r="S7883" t="s">
        <v>239</v>
      </c>
      <c r="T7883">
        <v>150</v>
      </c>
      <c r="U7883">
        <v>121</v>
      </c>
      <c r="V7883">
        <v>80.67</v>
      </c>
      <c r="W7883" t="s">
        <v>133</v>
      </c>
      <c r="X7883">
        <v>10127</v>
      </c>
      <c r="Y7883">
        <v>1225367</v>
      </c>
      <c r="Z7883">
        <v>63525</v>
      </c>
      <c r="AA7883">
        <v>93412</v>
      </c>
      <c r="AB7883">
        <v>1382304</v>
      </c>
      <c r="AC7883">
        <v>916376</v>
      </c>
      <c r="AD7883">
        <v>465928</v>
      </c>
      <c r="AE7883" t="s">
        <v>78</v>
      </c>
      <c r="AF7883" t="s">
        <v>81</v>
      </c>
      <c r="AG7883" t="s">
        <v>240</v>
      </c>
      <c r="AH7883" t="s">
        <v>144</v>
      </c>
      <c r="AI7883" t="s">
        <v>139</v>
      </c>
      <c r="AJ7883" t="str">
        <f t="shared" si="123"/>
        <v>Dec</v>
      </c>
    </row>
    <row r="7884" spans="1:36" x14ac:dyDescent="0.3">
      <c r="A7884" t="s">
        <v>16775</v>
      </c>
      <c r="B7884" s="33">
        <v>45792</v>
      </c>
      <c r="C7884" t="s">
        <v>98</v>
      </c>
      <c r="D7884" t="s">
        <v>16776</v>
      </c>
      <c r="E7884" t="s">
        <v>173</v>
      </c>
      <c r="F7884" t="s">
        <v>180</v>
      </c>
      <c r="G7884" t="s">
        <v>161</v>
      </c>
      <c r="H7884" t="s">
        <v>160</v>
      </c>
      <c r="I7884">
        <v>411</v>
      </c>
      <c r="J7884" t="s">
        <v>264</v>
      </c>
      <c r="K7884" t="s">
        <v>1856</v>
      </c>
      <c r="L7884" t="s">
        <v>1003</v>
      </c>
      <c r="M7884" t="s">
        <v>2964</v>
      </c>
      <c r="N7884">
        <v>80</v>
      </c>
      <c r="O7884">
        <v>61</v>
      </c>
      <c r="P7884">
        <v>66</v>
      </c>
      <c r="Q7884" t="s">
        <v>76</v>
      </c>
      <c r="R7884" t="s">
        <v>238</v>
      </c>
      <c r="S7884" t="s">
        <v>239</v>
      </c>
      <c r="T7884">
        <v>220</v>
      </c>
      <c r="U7884">
        <v>165</v>
      </c>
      <c r="V7884">
        <v>75</v>
      </c>
      <c r="W7884" t="s">
        <v>133</v>
      </c>
      <c r="X7884">
        <v>4928</v>
      </c>
      <c r="Y7884">
        <v>813120</v>
      </c>
      <c r="Z7884">
        <v>61050</v>
      </c>
      <c r="AA7884">
        <v>121110</v>
      </c>
      <c r="AB7884">
        <v>995280</v>
      </c>
      <c r="AC7884">
        <v>724280</v>
      </c>
      <c r="AD7884">
        <v>271000</v>
      </c>
      <c r="AE7884" t="s">
        <v>78</v>
      </c>
      <c r="AF7884" t="s">
        <v>81</v>
      </c>
      <c r="AG7884" t="s">
        <v>240</v>
      </c>
      <c r="AH7884" t="s">
        <v>145</v>
      </c>
      <c r="AI7884" t="s">
        <v>138</v>
      </c>
      <c r="AJ7884" t="str">
        <f t="shared" si="123"/>
        <v>May</v>
      </c>
    </row>
    <row r="7885" spans="1:36" x14ac:dyDescent="0.3">
      <c r="A7885" t="s">
        <v>16777</v>
      </c>
      <c r="B7885" s="33">
        <v>45740</v>
      </c>
      <c r="C7885" t="s">
        <v>95</v>
      </c>
      <c r="D7885" t="s">
        <v>16778</v>
      </c>
      <c r="E7885" t="s">
        <v>176</v>
      </c>
      <c r="F7885" t="s">
        <v>180</v>
      </c>
      <c r="G7885" t="s">
        <v>156</v>
      </c>
      <c r="H7885" t="s">
        <v>160</v>
      </c>
      <c r="I7885">
        <v>803</v>
      </c>
      <c r="J7885" t="s">
        <v>682</v>
      </c>
      <c r="K7885" t="s">
        <v>633</v>
      </c>
      <c r="N7885">
        <v>120</v>
      </c>
      <c r="O7885">
        <v>0</v>
      </c>
      <c r="P7885">
        <v>0</v>
      </c>
      <c r="Q7885" t="s">
        <v>67</v>
      </c>
      <c r="R7885" t="s">
        <v>245</v>
      </c>
      <c r="S7885" t="s">
        <v>121</v>
      </c>
      <c r="T7885">
        <v>180</v>
      </c>
      <c r="U7885">
        <v>0</v>
      </c>
      <c r="V7885">
        <v>0</v>
      </c>
      <c r="W7885" t="s">
        <v>133</v>
      </c>
      <c r="X7885">
        <v>3810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 t="s">
        <v>81</v>
      </c>
      <c r="AF7885" t="s">
        <v>81</v>
      </c>
      <c r="AG7885" t="s">
        <v>240</v>
      </c>
      <c r="AH7885" t="s">
        <v>144</v>
      </c>
      <c r="AI7885" t="s">
        <v>139</v>
      </c>
      <c r="AJ7885" t="str">
        <f t="shared" si="123"/>
        <v>Mar</v>
      </c>
    </row>
    <row r="7886" spans="1:36" x14ac:dyDescent="0.3">
      <c r="A7886" t="s">
        <v>16779</v>
      </c>
      <c r="B7886" s="33">
        <v>45861</v>
      </c>
      <c r="C7886" t="s">
        <v>95</v>
      </c>
      <c r="D7886" t="s">
        <v>16780</v>
      </c>
      <c r="E7886" t="s">
        <v>175</v>
      </c>
      <c r="F7886" t="s">
        <v>174</v>
      </c>
      <c r="G7886" t="s">
        <v>163</v>
      </c>
      <c r="H7886" t="s">
        <v>158</v>
      </c>
      <c r="I7886">
        <v>1760</v>
      </c>
      <c r="J7886" t="s">
        <v>626</v>
      </c>
      <c r="K7886" t="s">
        <v>295</v>
      </c>
      <c r="L7886" t="s">
        <v>1293</v>
      </c>
      <c r="M7886" t="s">
        <v>1420</v>
      </c>
      <c r="N7886">
        <v>236</v>
      </c>
      <c r="O7886">
        <v>32</v>
      </c>
      <c r="P7886">
        <v>33</v>
      </c>
      <c r="Q7886" t="s">
        <v>76</v>
      </c>
      <c r="R7886" t="s">
        <v>238</v>
      </c>
      <c r="S7886" t="s">
        <v>239</v>
      </c>
      <c r="T7886">
        <v>220</v>
      </c>
      <c r="U7886">
        <v>141</v>
      </c>
      <c r="V7886">
        <v>64.09</v>
      </c>
      <c r="W7886" t="s">
        <v>133</v>
      </c>
      <c r="X7886">
        <v>7986</v>
      </c>
      <c r="Y7886">
        <v>1126026</v>
      </c>
      <c r="Z7886">
        <v>48363</v>
      </c>
      <c r="AA7886">
        <v>88266</v>
      </c>
      <c r="AB7886">
        <v>1262655</v>
      </c>
      <c r="AC7886">
        <v>1013966</v>
      </c>
      <c r="AD7886">
        <v>248689</v>
      </c>
      <c r="AE7886" t="s">
        <v>75</v>
      </c>
      <c r="AF7886" t="s">
        <v>78</v>
      </c>
      <c r="AG7886" t="s">
        <v>240</v>
      </c>
      <c r="AH7886" t="s">
        <v>144</v>
      </c>
      <c r="AI7886" t="s">
        <v>139</v>
      </c>
      <c r="AJ7886" t="str">
        <f t="shared" si="123"/>
        <v>Jul</v>
      </c>
    </row>
    <row r="7887" spans="1:36" x14ac:dyDescent="0.3">
      <c r="A7887" t="s">
        <v>16781</v>
      </c>
      <c r="B7887" s="33">
        <v>45859</v>
      </c>
      <c r="C7887" t="s">
        <v>97</v>
      </c>
      <c r="D7887" t="s">
        <v>16782</v>
      </c>
      <c r="E7887" t="s">
        <v>181</v>
      </c>
      <c r="F7887" t="s">
        <v>172</v>
      </c>
      <c r="G7887" t="s">
        <v>159</v>
      </c>
      <c r="H7887" t="s">
        <v>155</v>
      </c>
      <c r="I7887">
        <v>807</v>
      </c>
      <c r="J7887" t="s">
        <v>581</v>
      </c>
      <c r="K7887" t="s">
        <v>1021</v>
      </c>
      <c r="L7887" t="s">
        <v>581</v>
      </c>
      <c r="M7887" t="s">
        <v>1021</v>
      </c>
      <c r="N7887">
        <v>115</v>
      </c>
      <c r="O7887">
        <v>0</v>
      </c>
      <c r="P7887">
        <v>-10</v>
      </c>
      <c r="Q7887" t="s">
        <v>70</v>
      </c>
      <c r="R7887" t="s">
        <v>238</v>
      </c>
      <c r="S7887" t="s">
        <v>239</v>
      </c>
      <c r="T7887">
        <v>220</v>
      </c>
      <c r="U7887">
        <v>159</v>
      </c>
      <c r="V7887">
        <v>72.27</v>
      </c>
      <c r="W7887" t="s">
        <v>133</v>
      </c>
      <c r="X7887">
        <v>10878</v>
      </c>
      <c r="Y7887">
        <v>1729602</v>
      </c>
      <c r="Z7887">
        <v>49608</v>
      </c>
      <c r="AA7887">
        <v>108756</v>
      </c>
      <c r="AB7887">
        <v>1887966</v>
      </c>
      <c r="AC7887">
        <v>1450811</v>
      </c>
      <c r="AD7887">
        <v>437155</v>
      </c>
      <c r="AE7887" t="s">
        <v>81</v>
      </c>
      <c r="AF7887" t="s">
        <v>81</v>
      </c>
      <c r="AG7887" t="s">
        <v>240</v>
      </c>
      <c r="AH7887" t="s">
        <v>145</v>
      </c>
      <c r="AI7887" t="s">
        <v>139</v>
      </c>
      <c r="AJ7887" t="str">
        <f t="shared" si="123"/>
        <v>Jul</v>
      </c>
    </row>
    <row r="7888" spans="1:36" x14ac:dyDescent="0.3">
      <c r="A7888" t="s">
        <v>16783</v>
      </c>
      <c r="B7888" s="33">
        <v>45838</v>
      </c>
      <c r="C7888" t="s">
        <v>93</v>
      </c>
      <c r="D7888" t="s">
        <v>16784</v>
      </c>
      <c r="E7888" t="s">
        <v>180</v>
      </c>
      <c r="F7888" t="s">
        <v>177</v>
      </c>
      <c r="G7888" t="s">
        <v>160</v>
      </c>
      <c r="H7888" t="s">
        <v>162</v>
      </c>
      <c r="I7888">
        <v>1171</v>
      </c>
      <c r="J7888" t="s">
        <v>474</v>
      </c>
      <c r="K7888" t="s">
        <v>2214</v>
      </c>
      <c r="L7888" t="s">
        <v>459</v>
      </c>
      <c r="M7888" t="s">
        <v>336</v>
      </c>
      <c r="N7888">
        <v>175</v>
      </c>
      <c r="O7888">
        <v>0</v>
      </c>
      <c r="P7888">
        <v>20</v>
      </c>
      <c r="Q7888" t="s">
        <v>73</v>
      </c>
      <c r="R7888" t="s">
        <v>238</v>
      </c>
      <c r="S7888" t="s">
        <v>239</v>
      </c>
      <c r="T7888">
        <v>180</v>
      </c>
      <c r="U7888">
        <v>171</v>
      </c>
      <c r="V7888">
        <v>95</v>
      </c>
      <c r="W7888" t="s">
        <v>133</v>
      </c>
      <c r="X7888">
        <v>8891</v>
      </c>
      <c r="Y7888">
        <v>1520361</v>
      </c>
      <c r="Z7888">
        <v>72675</v>
      </c>
      <c r="AA7888">
        <v>70794</v>
      </c>
      <c r="AB7888">
        <v>1663830</v>
      </c>
      <c r="AC7888">
        <v>1243136</v>
      </c>
      <c r="AD7888">
        <v>420694</v>
      </c>
      <c r="AE7888" t="s">
        <v>81</v>
      </c>
      <c r="AF7888" t="s">
        <v>78</v>
      </c>
      <c r="AG7888" t="s">
        <v>240</v>
      </c>
      <c r="AH7888" t="s">
        <v>145</v>
      </c>
      <c r="AI7888" t="s">
        <v>140</v>
      </c>
      <c r="AJ7888" t="str">
        <f t="shared" si="123"/>
        <v>Jun</v>
      </c>
    </row>
    <row r="7889" spans="1:36" x14ac:dyDescent="0.3">
      <c r="A7889" t="s">
        <v>16785</v>
      </c>
      <c r="B7889" s="33">
        <v>45686</v>
      </c>
      <c r="C7889" t="s">
        <v>95</v>
      </c>
      <c r="D7889" t="s">
        <v>16786</v>
      </c>
      <c r="E7889" t="s">
        <v>178</v>
      </c>
      <c r="F7889" t="s">
        <v>176</v>
      </c>
      <c r="G7889" t="s">
        <v>157</v>
      </c>
      <c r="H7889" t="s">
        <v>156</v>
      </c>
      <c r="I7889">
        <v>1391</v>
      </c>
      <c r="J7889" t="s">
        <v>391</v>
      </c>
      <c r="K7889" t="s">
        <v>723</v>
      </c>
      <c r="L7889" t="s">
        <v>11155</v>
      </c>
      <c r="M7889" t="s">
        <v>2381</v>
      </c>
      <c r="N7889">
        <v>192</v>
      </c>
      <c r="O7889">
        <v>44</v>
      </c>
      <c r="P7889">
        <v>46</v>
      </c>
      <c r="Q7889" t="s">
        <v>76</v>
      </c>
      <c r="R7889" t="s">
        <v>238</v>
      </c>
      <c r="S7889" t="s">
        <v>239</v>
      </c>
      <c r="T7889">
        <v>189</v>
      </c>
      <c r="U7889">
        <v>148</v>
      </c>
      <c r="V7889">
        <v>78.31</v>
      </c>
      <c r="W7889" t="s">
        <v>133</v>
      </c>
      <c r="X7889">
        <v>9236</v>
      </c>
      <c r="Y7889">
        <v>1366928</v>
      </c>
      <c r="Z7889">
        <v>45880</v>
      </c>
      <c r="AA7889">
        <v>92648</v>
      </c>
      <c r="AB7889">
        <v>1505456</v>
      </c>
      <c r="AC7889">
        <v>933441</v>
      </c>
      <c r="AD7889">
        <v>572015</v>
      </c>
      <c r="AE7889" t="s">
        <v>75</v>
      </c>
      <c r="AF7889" t="s">
        <v>81</v>
      </c>
      <c r="AG7889" t="s">
        <v>240</v>
      </c>
      <c r="AH7889" t="s">
        <v>144</v>
      </c>
      <c r="AI7889" t="s">
        <v>138</v>
      </c>
      <c r="AJ7889" t="str">
        <f t="shared" si="123"/>
        <v>Jan</v>
      </c>
    </row>
    <row r="7890" spans="1:36" x14ac:dyDescent="0.3">
      <c r="A7890" t="s">
        <v>16787</v>
      </c>
      <c r="B7890" s="33">
        <v>45774</v>
      </c>
      <c r="C7890" t="s">
        <v>93</v>
      </c>
      <c r="D7890" t="s">
        <v>16788</v>
      </c>
      <c r="E7890" t="s">
        <v>177</v>
      </c>
      <c r="F7890" t="s">
        <v>176</v>
      </c>
      <c r="G7890" t="s">
        <v>162</v>
      </c>
      <c r="H7890" t="s">
        <v>156</v>
      </c>
      <c r="I7890">
        <v>825</v>
      </c>
      <c r="J7890" t="s">
        <v>514</v>
      </c>
      <c r="K7890" t="s">
        <v>715</v>
      </c>
      <c r="L7890" t="s">
        <v>463</v>
      </c>
      <c r="M7890" t="s">
        <v>715</v>
      </c>
      <c r="N7890">
        <v>122</v>
      </c>
      <c r="O7890">
        <v>0</v>
      </c>
      <c r="P7890">
        <v>-10</v>
      </c>
      <c r="Q7890" t="s">
        <v>70</v>
      </c>
      <c r="R7890" t="s">
        <v>238</v>
      </c>
      <c r="S7890" t="s">
        <v>239</v>
      </c>
      <c r="T7890">
        <v>180</v>
      </c>
      <c r="U7890">
        <v>135</v>
      </c>
      <c r="V7890">
        <v>75</v>
      </c>
      <c r="W7890" t="s">
        <v>133</v>
      </c>
      <c r="X7890">
        <v>8201</v>
      </c>
      <c r="Y7890">
        <v>1107135</v>
      </c>
      <c r="Z7890">
        <v>30240</v>
      </c>
      <c r="AA7890">
        <v>84375</v>
      </c>
      <c r="AB7890">
        <v>1221750</v>
      </c>
      <c r="AC7890">
        <v>900679</v>
      </c>
      <c r="AD7890">
        <v>321071</v>
      </c>
      <c r="AE7890" t="s">
        <v>78</v>
      </c>
      <c r="AF7890" t="s">
        <v>81</v>
      </c>
      <c r="AG7890" t="s">
        <v>240</v>
      </c>
      <c r="AH7890" t="s">
        <v>144</v>
      </c>
      <c r="AI7890" t="s">
        <v>138</v>
      </c>
      <c r="AJ7890" t="str">
        <f t="shared" si="123"/>
        <v>Apr</v>
      </c>
    </row>
    <row r="7891" spans="1:36" x14ac:dyDescent="0.3">
      <c r="A7891" t="s">
        <v>16789</v>
      </c>
      <c r="B7891" s="33">
        <v>45938</v>
      </c>
      <c r="C7891" t="s">
        <v>96</v>
      </c>
      <c r="D7891" t="s">
        <v>16790</v>
      </c>
      <c r="E7891" t="s">
        <v>176</v>
      </c>
      <c r="F7891" t="s">
        <v>172</v>
      </c>
      <c r="G7891" t="s">
        <v>156</v>
      </c>
      <c r="H7891" t="s">
        <v>155</v>
      </c>
      <c r="I7891">
        <v>747</v>
      </c>
      <c r="J7891" t="s">
        <v>420</v>
      </c>
      <c r="K7891" t="s">
        <v>4896</v>
      </c>
      <c r="N7891">
        <v>117</v>
      </c>
      <c r="O7891">
        <v>0</v>
      </c>
      <c r="P7891">
        <v>0</v>
      </c>
      <c r="Q7891" t="s">
        <v>67</v>
      </c>
      <c r="R7891" t="s">
        <v>245</v>
      </c>
      <c r="S7891" t="s">
        <v>121</v>
      </c>
      <c r="T7891">
        <v>180</v>
      </c>
      <c r="U7891">
        <v>0</v>
      </c>
      <c r="V7891">
        <v>0</v>
      </c>
      <c r="W7891" t="s">
        <v>133</v>
      </c>
      <c r="X7891">
        <v>5203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 t="s">
        <v>81</v>
      </c>
      <c r="AF7891" t="s">
        <v>81</v>
      </c>
      <c r="AG7891" t="s">
        <v>240</v>
      </c>
      <c r="AH7891" t="s">
        <v>144</v>
      </c>
      <c r="AI7891" t="s">
        <v>139</v>
      </c>
      <c r="AJ7891" t="str">
        <f t="shared" si="123"/>
        <v>Oct</v>
      </c>
    </row>
    <row r="7892" spans="1:36" x14ac:dyDescent="0.3">
      <c r="A7892" t="s">
        <v>16791</v>
      </c>
      <c r="B7892" s="33">
        <v>45943</v>
      </c>
      <c r="C7892" t="s">
        <v>93</v>
      </c>
      <c r="D7892" t="s">
        <v>11809</v>
      </c>
      <c r="E7892" t="s">
        <v>177</v>
      </c>
      <c r="F7892" t="s">
        <v>175</v>
      </c>
      <c r="G7892" t="s">
        <v>162</v>
      </c>
      <c r="H7892" t="s">
        <v>163</v>
      </c>
      <c r="I7892">
        <v>814</v>
      </c>
      <c r="J7892" t="s">
        <v>469</v>
      </c>
      <c r="K7892" t="s">
        <v>2911</v>
      </c>
      <c r="L7892" t="s">
        <v>310</v>
      </c>
      <c r="M7892" t="s">
        <v>2049</v>
      </c>
      <c r="N7892">
        <v>111</v>
      </c>
      <c r="O7892">
        <v>0</v>
      </c>
      <c r="P7892">
        <v>22</v>
      </c>
      <c r="Q7892" t="s">
        <v>73</v>
      </c>
      <c r="R7892" t="s">
        <v>238</v>
      </c>
      <c r="S7892" t="s">
        <v>239</v>
      </c>
      <c r="T7892">
        <v>150</v>
      </c>
      <c r="U7892">
        <v>142</v>
      </c>
      <c r="V7892">
        <v>94.67</v>
      </c>
      <c r="W7892" t="s">
        <v>135</v>
      </c>
      <c r="X7892">
        <v>10032</v>
      </c>
      <c r="Y7892">
        <v>1424544</v>
      </c>
      <c r="Z7892">
        <v>71000</v>
      </c>
      <c r="AA7892">
        <v>36778</v>
      </c>
      <c r="AB7892">
        <v>1532322</v>
      </c>
      <c r="AC7892">
        <v>1253340</v>
      </c>
      <c r="AD7892">
        <v>278982</v>
      </c>
      <c r="AE7892" t="s">
        <v>78</v>
      </c>
      <c r="AF7892" t="s">
        <v>75</v>
      </c>
      <c r="AG7892" t="s">
        <v>240</v>
      </c>
      <c r="AH7892" t="s">
        <v>144</v>
      </c>
      <c r="AI7892" t="s">
        <v>139</v>
      </c>
      <c r="AJ7892" t="str">
        <f t="shared" si="123"/>
        <v>Oct</v>
      </c>
    </row>
    <row r="7893" spans="1:36" x14ac:dyDescent="0.3">
      <c r="A7893" t="s">
        <v>16792</v>
      </c>
      <c r="B7893" s="33">
        <v>45684</v>
      </c>
      <c r="C7893" t="s">
        <v>98</v>
      </c>
      <c r="D7893" t="s">
        <v>16793</v>
      </c>
      <c r="E7893" t="s">
        <v>180</v>
      </c>
      <c r="F7893" t="s">
        <v>177</v>
      </c>
      <c r="G7893" t="s">
        <v>160</v>
      </c>
      <c r="H7893" t="s">
        <v>162</v>
      </c>
      <c r="I7893">
        <v>2369</v>
      </c>
      <c r="J7893" t="s">
        <v>463</v>
      </c>
      <c r="K7893" t="s">
        <v>1884</v>
      </c>
      <c r="L7893" t="s">
        <v>463</v>
      </c>
      <c r="M7893" t="s">
        <v>447</v>
      </c>
      <c r="N7893">
        <v>294</v>
      </c>
      <c r="O7893">
        <v>0</v>
      </c>
      <c r="P7893">
        <v>6</v>
      </c>
      <c r="Q7893" t="s">
        <v>73</v>
      </c>
      <c r="R7893" t="s">
        <v>238</v>
      </c>
      <c r="S7893" t="s">
        <v>239</v>
      </c>
      <c r="T7893">
        <v>189</v>
      </c>
      <c r="U7893">
        <v>140</v>
      </c>
      <c r="V7893">
        <v>74.069999999999993</v>
      </c>
      <c r="W7893" t="s">
        <v>133</v>
      </c>
      <c r="X7893">
        <v>3036</v>
      </c>
      <c r="Y7893">
        <v>425040</v>
      </c>
      <c r="Z7893">
        <v>24080</v>
      </c>
      <c r="AA7893">
        <v>58940</v>
      </c>
      <c r="AB7893">
        <v>508060</v>
      </c>
      <c r="AC7893">
        <v>295328</v>
      </c>
      <c r="AD7893">
        <v>212732</v>
      </c>
      <c r="AE7893" t="s">
        <v>81</v>
      </c>
      <c r="AF7893" t="s">
        <v>78</v>
      </c>
      <c r="AG7893" t="s">
        <v>240</v>
      </c>
      <c r="AH7893" t="s">
        <v>145</v>
      </c>
      <c r="AI7893" t="s">
        <v>139</v>
      </c>
      <c r="AJ7893" t="str">
        <f t="shared" si="123"/>
        <v>Jan</v>
      </c>
    </row>
    <row r="7894" spans="1:36" x14ac:dyDescent="0.3">
      <c r="A7894" t="s">
        <v>16794</v>
      </c>
      <c r="B7894" s="33">
        <v>45765</v>
      </c>
      <c r="C7894" t="s">
        <v>93</v>
      </c>
      <c r="D7894" t="s">
        <v>16795</v>
      </c>
      <c r="E7894" t="s">
        <v>173</v>
      </c>
      <c r="F7894" t="s">
        <v>180</v>
      </c>
      <c r="G7894" t="s">
        <v>161</v>
      </c>
      <c r="H7894" t="s">
        <v>160</v>
      </c>
      <c r="I7894">
        <v>1677</v>
      </c>
      <c r="J7894" t="s">
        <v>385</v>
      </c>
      <c r="K7894" t="s">
        <v>3452</v>
      </c>
      <c r="L7894" t="s">
        <v>499</v>
      </c>
      <c r="M7894" t="s">
        <v>4621</v>
      </c>
      <c r="N7894">
        <v>260</v>
      </c>
      <c r="O7894">
        <v>95</v>
      </c>
      <c r="P7894">
        <v>104</v>
      </c>
      <c r="Q7894" t="s">
        <v>76</v>
      </c>
      <c r="R7894" t="s">
        <v>238</v>
      </c>
      <c r="S7894" t="s">
        <v>239</v>
      </c>
      <c r="T7894">
        <v>220</v>
      </c>
      <c r="U7894">
        <v>188</v>
      </c>
      <c r="V7894">
        <v>85.45</v>
      </c>
      <c r="W7894" t="s">
        <v>133</v>
      </c>
      <c r="X7894">
        <v>6861</v>
      </c>
      <c r="Y7894">
        <v>1289868</v>
      </c>
      <c r="Z7894">
        <v>53768</v>
      </c>
      <c r="AA7894">
        <v>128968</v>
      </c>
      <c r="AB7894">
        <v>1472604</v>
      </c>
      <c r="AC7894">
        <v>1059330</v>
      </c>
      <c r="AD7894">
        <v>413274</v>
      </c>
      <c r="AE7894" t="s">
        <v>78</v>
      </c>
      <c r="AF7894" t="s">
        <v>81</v>
      </c>
      <c r="AG7894" t="s">
        <v>240</v>
      </c>
      <c r="AH7894" t="s">
        <v>146</v>
      </c>
      <c r="AI7894" t="s">
        <v>140</v>
      </c>
      <c r="AJ7894" t="str">
        <f t="shared" si="123"/>
        <v>Apr</v>
      </c>
    </row>
    <row r="7895" spans="1:36" x14ac:dyDescent="0.3">
      <c r="A7895" t="s">
        <v>16796</v>
      </c>
      <c r="B7895" s="33">
        <v>45675</v>
      </c>
      <c r="C7895" t="s">
        <v>97</v>
      </c>
      <c r="D7895" t="s">
        <v>16797</v>
      </c>
      <c r="E7895" t="s">
        <v>172</v>
      </c>
      <c r="F7895" t="s">
        <v>181</v>
      </c>
      <c r="G7895" t="s">
        <v>155</v>
      </c>
      <c r="H7895" t="s">
        <v>159</v>
      </c>
      <c r="I7895">
        <v>1844</v>
      </c>
      <c r="J7895" t="s">
        <v>504</v>
      </c>
      <c r="K7895" t="s">
        <v>424</v>
      </c>
      <c r="L7895" t="s">
        <v>236</v>
      </c>
      <c r="M7895" t="s">
        <v>424</v>
      </c>
      <c r="N7895">
        <v>279</v>
      </c>
      <c r="O7895">
        <v>0</v>
      </c>
      <c r="P7895">
        <v>-8</v>
      </c>
      <c r="Q7895" t="s">
        <v>70</v>
      </c>
      <c r="R7895" t="s">
        <v>238</v>
      </c>
      <c r="S7895" t="s">
        <v>239</v>
      </c>
      <c r="T7895">
        <v>180</v>
      </c>
      <c r="U7895">
        <v>176</v>
      </c>
      <c r="V7895">
        <v>97.78</v>
      </c>
      <c r="W7895" t="s">
        <v>133</v>
      </c>
      <c r="X7895">
        <v>6310</v>
      </c>
      <c r="Y7895">
        <v>1110560</v>
      </c>
      <c r="Z7895">
        <v>44176</v>
      </c>
      <c r="AA7895">
        <v>107360</v>
      </c>
      <c r="AB7895">
        <v>1262096</v>
      </c>
      <c r="AC7895">
        <v>1055935</v>
      </c>
      <c r="AD7895">
        <v>206161</v>
      </c>
      <c r="AE7895" t="s">
        <v>81</v>
      </c>
      <c r="AF7895" t="s">
        <v>81</v>
      </c>
      <c r="AG7895" t="s">
        <v>240</v>
      </c>
      <c r="AH7895" t="s">
        <v>145</v>
      </c>
      <c r="AI7895" t="s">
        <v>138</v>
      </c>
      <c r="AJ7895" t="str">
        <f t="shared" si="123"/>
        <v>Jan</v>
      </c>
    </row>
    <row r="7896" spans="1:36" x14ac:dyDescent="0.3">
      <c r="A7896" t="s">
        <v>16798</v>
      </c>
      <c r="B7896" s="33">
        <v>45680</v>
      </c>
      <c r="C7896" t="s">
        <v>96</v>
      </c>
      <c r="D7896" t="s">
        <v>16799</v>
      </c>
      <c r="E7896" t="s">
        <v>172</v>
      </c>
      <c r="F7896" t="s">
        <v>181</v>
      </c>
      <c r="G7896" t="s">
        <v>155</v>
      </c>
      <c r="H7896" t="s">
        <v>159</v>
      </c>
      <c r="I7896">
        <v>1188</v>
      </c>
      <c r="J7896" t="s">
        <v>621</v>
      </c>
      <c r="K7896" t="s">
        <v>3398</v>
      </c>
      <c r="L7896" t="s">
        <v>1463</v>
      </c>
      <c r="M7896" t="s">
        <v>505</v>
      </c>
      <c r="N7896">
        <v>177</v>
      </c>
      <c r="O7896">
        <v>28</v>
      </c>
      <c r="P7896">
        <v>12</v>
      </c>
      <c r="Q7896" t="s">
        <v>73</v>
      </c>
      <c r="R7896" t="s">
        <v>238</v>
      </c>
      <c r="S7896" t="s">
        <v>239</v>
      </c>
      <c r="T7896">
        <v>189</v>
      </c>
      <c r="U7896">
        <v>144</v>
      </c>
      <c r="V7896">
        <v>76.19</v>
      </c>
      <c r="W7896" t="s">
        <v>134</v>
      </c>
      <c r="X7896">
        <v>10315</v>
      </c>
      <c r="Y7896">
        <v>1485360</v>
      </c>
      <c r="Z7896">
        <v>57744</v>
      </c>
      <c r="AA7896">
        <v>25344</v>
      </c>
      <c r="AB7896">
        <v>1568448</v>
      </c>
      <c r="AC7896">
        <v>1004752</v>
      </c>
      <c r="AD7896">
        <v>563696</v>
      </c>
      <c r="AE7896" t="s">
        <v>81</v>
      </c>
      <c r="AF7896" t="s">
        <v>81</v>
      </c>
      <c r="AG7896" t="s">
        <v>240</v>
      </c>
      <c r="AH7896" t="s">
        <v>144</v>
      </c>
      <c r="AI7896" t="s">
        <v>138</v>
      </c>
      <c r="AJ7896" t="str">
        <f t="shared" si="123"/>
        <v>Jan</v>
      </c>
    </row>
    <row r="7897" spans="1:36" x14ac:dyDescent="0.3">
      <c r="A7897" t="s">
        <v>16800</v>
      </c>
      <c r="B7897" s="33">
        <v>45935</v>
      </c>
      <c r="C7897" t="s">
        <v>99</v>
      </c>
      <c r="D7897" t="s">
        <v>7403</v>
      </c>
      <c r="E7897" t="s">
        <v>176</v>
      </c>
      <c r="F7897" t="s">
        <v>173</v>
      </c>
      <c r="G7897" t="s">
        <v>156</v>
      </c>
      <c r="H7897" t="s">
        <v>161</v>
      </c>
      <c r="I7897">
        <v>1958</v>
      </c>
      <c r="J7897" t="s">
        <v>477</v>
      </c>
      <c r="K7897" t="s">
        <v>1074</v>
      </c>
      <c r="L7897" t="s">
        <v>328</v>
      </c>
      <c r="M7897" t="s">
        <v>4699</v>
      </c>
      <c r="N7897">
        <v>265</v>
      </c>
      <c r="O7897">
        <v>23</v>
      </c>
      <c r="P7897">
        <v>12</v>
      </c>
      <c r="Q7897" t="s">
        <v>73</v>
      </c>
      <c r="R7897" t="s">
        <v>238</v>
      </c>
      <c r="S7897" t="s">
        <v>239</v>
      </c>
      <c r="T7897">
        <v>220</v>
      </c>
      <c r="U7897">
        <v>215</v>
      </c>
      <c r="V7897">
        <v>97.73</v>
      </c>
      <c r="W7897" t="s">
        <v>133</v>
      </c>
      <c r="X7897">
        <v>5944</v>
      </c>
      <c r="Y7897">
        <v>1277960</v>
      </c>
      <c r="Z7897">
        <v>63210</v>
      </c>
      <c r="AA7897">
        <v>152220</v>
      </c>
      <c r="AB7897">
        <v>1493390</v>
      </c>
      <c r="AC7897">
        <v>1052894</v>
      </c>
      <c r="AD7897">
        <v>440496</v>
      </c>
      <c r="AE7897" t="s">
        <v>81</v>
      </c>
      <c r="AF7897" t="s">
        <v>78</v>
      </c>
      <c r="AG7897" t="s">
        <v>240</v>
      </c>
      <c r="AH7897" t="s">
        <v>145</v>
      </c>
      <c r="AI7897" t="s">
        <v>139</v>
      </c>
      <c r="AJ7897" t="str">
        <f t="shared" si="123"/>
        <v>Oct</v>
      </c>
    </row>
    <row r="7898" spans="1:36" x14ac:dyDescent="0.3">
      <c r="A7898" t="s">
        <v>16801</v>
      </c>
      <c r="B7898" s="33">
        <v>45951</v>
      </c>
      <c r="C7898" t="s">
        <v>95</v>
      </c>
      <c r="D7898" t="s">
        <v>16802</v>
      </c>
      <c r="E7898" t="s">
        <v>176</v>
      </c>
      <c r="F7898" t="s">
        <v>180</v>
      </c>
      <c r="G7898" t="s">
        <v>156</v>
      </c>
      <c r="H7898" t="s">
        <v>160</v>
      </c>
      <c r="I7898">
        <v>464</v>
      </c>
      <c r="J7898" t="s">
        <v>520</v>
      </c>
      <c r="K7898" t="s">
        <v>525</v>
      </c>
      <c r="L7898" t="s">
        <v>477</v>
      </c>
      <c r="M7898" t="s">
        <v>482</v>
      </c>
      <c r="N7898">
        <v>74</v>
      </c>
      <c r="O7898">
        <v>0</v>
      </c>
      <c r="P7898">
        <v>16</v>
      </c>
      <c r="Q7898" t="s">
        <v>73</v>
      </c>
      <c r="R7898" t="s">
        <v>238</v>
      </c>
      <c r="S7898" t="s">
        <v>239</v>
      </c>
      <c r="T7898">
        <v>189</v>
      </c>
      <c r="U7898">
        <v>164</v>
      </c>
      <c r="V7898">
        <v>86.77</v>
      </c>
      <c r="W7898" t="s">
        <v>133</v>
      </c>
      <c r="X7898">
        <v>8755</v>
      </c>
      <c r="Y7898">
        <v>1435820</v>
      </c>
      <c r="Z7898">
        <v>25748</v>
      </c>
      <c r="AA7898">
        <v>70356</v>
      </c>
      <c r="AB7898">
        <v>1531924</v>
      </c>
      <c r="AC7898">
        <v>1178583</v>
      </c>
      <c r="AD7898">
        <v>353341</v>
      </c>
      <c r="AE7898" t="s">
        <v>81</v>
      </c>
      <c r="AF7898" t="s">
        <v>81</v>
      </c>
      <c r="AG7898" t="s">
        <v>240</v>
      </c>
      <c r="AH7898" t="s">
        <v>144</v>
      </c>
      <c r="AI7898" t="s">
        <v>138</v>
      </c>
      <c r="AJ7898" t="str">
        <f t="shared" si="123"/>
        <v>Oct</v>
      </c>
    </row>
    <row r="7899" spans="1:36" x14ac:dyDescent="0.3">
      <c r="A7899" t="s">
        <v>16803</v>
      </c>
      <c r="B7899" s="33">
        <v>45950</v>
      </c>
      <c r="C7899" t="s">
        <v>93</v>
      </c>
      <c r="D7899" t="s">
        <v>16804</v>
      </c>
      <c r="E7899" t="s">
        <v>177</v>
      </c>
      <c r="F7899" t="s">
        <v>180</v>
      </c>
      <c r="G7899" t="s">
        <v>162</v>
      </c>
      <c r="H7899" t="s">
        <v>160</v>
      </c>
      <c r="I7899">
        <v>2348</v>
      </c>
      <c r="J7899" t="s">
        <v>639</v>
      </c>
      <c r="K7899" t="s">
        <v>2542</v>
      </c>
      <c r="L7899" t="s">
        <v>639</v>
      </c>
      <c r="M7899" t="s">
        <v>2530</v>
      </c>
      <c r="N7899">
        <v>333</v>
      </c>
      <c r="O7899">
        <v>0</v>
      </c>
      <c r="P7899">
        <v>20</v>
      </c>
      <c r="Q7899" t="s">
        <v>73</v>
      </c>
      <c r="R7899" t="s">
        <v>238</v>
      </c>
      <c r="S7899" t="s">
        <v>239</v>
      </c>
      <c r="T7899">
        <v>180</v>
      </c>
      <c r="U7899">
        <v>127</v>
      </c>
      <c r="V7899">
        <v>70.56</v>
      </c>
      <c r="W7899" t="s">
        <v>133</v>
      </c>
      <c r="X7899">
        <v>9451</v>
      </c>
      <c r="Y7899">
        <v>1200277</v>
      </c>
      <c r="Z7899">
        <v>24384</v>
      </c>
      <c r="AA7899">
        <v>42418</v>
      </c>
      <c r="AB7899">
        <v>1267079</v>
      </c>
      <c r="AC7899">
        <v>979699</v>
      </c>
      <c r="AD7899">
        <v>287380</v>
      </c>
      <c r="AE7899" t="s">
        <v>78</v>
      </c>
      <c r="AF7899" t="s">
        <v>81</v>
      </c>
      <c r="AG7899" t="s">
        <v>240</v>
      </c>
      <c r="AH7899" t="s">
        <v>146</v>
      </c>
      <c r="AI7899" t="s">
        <v>138</v>
      </c>
      <c r="AJ7899" t="str">
        <f t="shared" si="123"/>
        <v>Oct</v>
      </c>
    </row>
    <row r="7900" spans="1:36" x14ac:dyDescent="0.3">
      <c r="A7900" t="s">
        <v>16805</v>
      </c>
      <c r="B7900" s="33">
        <v>45754</v>
      </c>
      <c r="C7900" t="s">
        <v>95</v>
      </c>
      <c r="D7900" t="s">
        <v>16806</v>
      </c>
      <c r="E7900" t="s">
        <v>175</v>
      </c>
      <c r="F7900" t="s">
        <v>179</v>
      </c>
      <c r="G7900" t="s">
        <v>163</v>
      </c>
      <c r="H7900" t="s">
        <v>166</v>
      </c>
      <c r="I7900">
        <v>1656</v>
      </c>
      <c r="J7900" t="s">
        <v>731</v>
      </c>
      <c r="K7900" t="s">
        <v>3946</v>
      </c>
      <c r="L7900" t="s">
        <v>1293</v>
      </c>
      <c r="M7900" t="s">
        <v>4409</v>
      </c>
      <c r="N7900">
        <v>211</v>
      </c>
      <c r="O7900">
        <v>32</v>
      </c>
      <c r="P7900">
        <v>13</v>
      </c>
      <c r="Q7900" t="s">
        <v>73</v>
      </c>
      <c r="R7900" t="s">
        <v>238</v>
      </c>
      <c r="S7900" t="s">
        <v>239</v>
      </c>
      <c r="T7900">
        <v>220</v>
      </c>
      <c r="U7900">
        <v>194</v>
      </c>
      <c r="V7900">
        <v>88.18</v>
      </c>
      <c r="W7900" t="s">
        <v>135</v>
      </c>
      <c r="X7900">
        <v>7260</v>
      </c>
      <c r="Y7900">
        <v>1408440</v>
      </c>
      <c r="Z7900">
        <v>99910</v>
      </c>
      <c r="AA7900">
        <v>44232</v>
      </c>
      <c r="AB7900">
        <v>1552582</v>
      </c>
      <c r="AC7900">
        <v>971897</v>
      </c>
      <c r="AD7900">
        <v>580685</v>
      </c>
      <c r="AE7900" t="s">
        <v>75</v>
      </c>
      <c r="AF7900" t="s">
        <v>72</v>
      </c>
      <c r="AG7900" t="s">
        <v>240</v>
      </c>
      <c r="AH7900" t="s">
        <v>144</v>
      </c>
      <c r="AI7900" t="s">
        <v>140</v>
      </c>
      <c r="AJ7900" t="str">
        <f t="shared" si="123"/>
        <v>Apr</v>
      </c>
    </row>
    <row r="7901" spans="1:36" x14ac:dyDescent="0.3">
      <c r="A7901" t="s">
        <v>16807</v>
      </c>
      <c r="B7901" s="33">
        <v>45770</v>
      </c>
      <c r="C7901" t="s">
        <v>98</v>
      </c>
      <c r="D7901" t="s">
        <v>9195</v>
      </c>
      <c r="E7901" t="s">
        <v>173</v>
      </c>
      <c r="F7901" t="s">
        <v>179</v>
      </c>
      <c r="G7901" t="s">
        <v>161</v>
      </c>
      <c r="H7901" t="s">
        <v>166</v>
      </c>
      <c r="I7901">
        <v>1745</v>
      </c>
      <c r="J7901" t="s">
        <v>744</v>
      </c>
      <c r="K7901" t="s">
        <v>1198</v>
      </c>
      <c r="L7901" t="s">
        <v>4222</v>
      </c>
      <c r="M7901" t="s">
        <v>3056</v>
      </c>
      <c r="N7901">
        <v>250</v>
      </c>
      <c r="O7901">
        <v>3</v>
      </c>
      <c r="P7901">
        <v>14</v>
      </c>
      <c r="Q7901" t="s">
        <v>73</v>
      </c>
      <c r="R7901" t="s">
        <v>238</v>
      </c>
      <c r="S7901" t="s">
        <v>239</v>
      </c>
      <c r="T7901">
        <v>186</v>
      </c>
      <c r="U7901">
        <v>104</v>
      </c>
      <c r="V7901">
        <v>55.91</v>
      </c>
      <c r="W7901" t="s">
        <v>134</v>
      </c>
      <c r="X7901">
        <v>6715</v>
      </c>
      <c r="Y7901">
        <v>698360</v>
      </c>
      <c r="Z7901">
        <v>36192</v>
      </c>
      <c r="AA7901">
        <v>44200</v>
      </c>
      <c r="AB7901">
        <v>778752</v>
      </c>
      <c r="AC7901">
        <v>669700</v>
      </c>
      <c r="AD7901">
        <v>109052</v>
      </c>
      <c r="AE7901" t="s">
        <v>78</v>
      </c>
      <c r="AF7901" t="s">
        <v>72</v>
      </c>
      <c r="AG7901" t="s">
        <v>240</v>
      </c>
      <c r="AH7901" t="s">
        <v>146</v>
      </c>
      <c r="AI7901" t="s">
        <v>138</v>
      </c>
      <c r="AJ7901" t="str">
        <f t="shared" si="123"/>
        <v>Apr</v>
      </c>
    </row>
    <row r="7902" spans="1:36" x14ac:dyDescent="0.3">
      <c r="A7902" t="s">
        <v>16808</v>
      </c>
      <c r="B7902" s="33">
        <v>45979</v>
      </c>
      <c r="C7902" t="s">
        <v>98</v>
      </c>
      <c r="D7902" t="s">
        <v>16809</v>
      </c>
      <c r="E7902" t="s">
        <v>181</v>
      </c>
      <c r="F7902" t="s">
        <v>179</v>
      </c>
      <c r="G7902" t="s">
        <v>159</v>
      </c>
      <c r="H7902" t="s">
        <v>166</v>
      </c>
      <c r="I7902">
        <v>714</v>
      </c>
      <c r="J7902" t="s">
        <v>243</v>
      </c>
      <c r="K7902" t="s">
        <v>520</v>
      </c>
      <c r="L7902" t="s">
        <v>377</v>
      </c>
      <c r="M7902" t="s">
        <v>2603</v>
      </c>
      <c r="N7902">
        <v>105</v>
      </c>
      <c r="O7902">
        <v>0</v>
      </c>
      <c r="P7902">
        <v>10</v>
      </c>
      <c r="Q7902" t="s">
        <v>73</v>
      </c>
      <c r="R7902" t="s">
        <v>238</v>
      </c>
      <c r="S7902" t="s">
        <v>239</v>
      </c>
      <c r="T7902">
        <v>180</v>
      </c>
      <c r="U7902">
        <v>147</v>
      </c>
      <c r="V7902">
        <v>81.67</v>
      </c>
      <c r="W7902" t="s">
        <v>135</v>
      </c>
      <c r="X7902">
        <v>5300</v>
      </c>
      <c r="Y7902">
        <v>779100</v>
      </c>
      <c r="Z7902">
        <v>26313</v>
      </c>
      <c r="AA7902">
        <v>53361</v>
      </c>
      <c r="AB7902">
        <v>858774</v>
      </c>
      <c r="AC7902">
        <v>499898</v>
      </c>
      <c r="AD7902">
        <v>358876</v>
      </c>
      <c r="AE7902" t="s">
        <v>81</v>
      </c>
      <c r="AF7902" t="s">
        <v>72</v>
      </c>
      <c r="AG7902" t="s">
        <v>240</v>
      </c>
      <c r="AH7902" t="s">
        <v>144</v>
      </c>
      <c r="AI7902" t="s">
        <v>138</v>
      </c>
      <c r="AJ7902" t="str">
        <f t="shared" si="123"/>
        <v>Nov</v>
      </c>
    </row>
    <row r="7903" spans="1:36" x14ac:dyDescent="0.3">
      <c r="A7903" t="s">
        <v>16810</v>
      </c>
      <c r="B7903" s="33">
        <v>45911</v>
      </c>
      <c r="C7903" t="s">
        <v>93</v>
      </c>
      <c r="D7903" t="s">
        <v>16811</v>
      </c>
      <c r="E7903" t="s">
        <v>180</v>
      </c>
      <c r="F7903" t="s">
        <v>175</v>
      </c>
      <c r="G7903" t="s">
        <v>160</v>
      </c>
      <c r="H7903" t="s">
        <v>163</v>
      </c>
      <c r="I7903">
        <v>1076</v>
      </c>
      <c r="J7903" t="s">
        <v>806</v>
      </c>
      <c r="K7903" t="s">
        <v>454</v>
      </c>
      <c r="L7903" t="s">
        <v>304</v>
      </c>
      <c r="M7903" t="s">
        <v>2303</v>
      </c>
      <c r="N7903">
        <v>138</v>
      </c>
      <c r="O7903">
        <v>0</v>
      </c>
      <c r="P7903">
        <v>1</v>
      </c>
      <c r="Q7903" t="s">
        <v>70</v>
      </c>
      <c r="R7903" t="s">
        <v>238</v>
      </c>
      <c r="S7903" t="s">
        <v>239</v>
      </c>
      <c r="T7903">
        <v>189</v>
      </c>
      <c r="U7903">
        <v>127</v>
      </c>
      <c r="V7903">
        <v>67.2</v>
      </c>
      <c r="W7903" t="s">
        <v>133</v>
      </c>
      <c r="X7903">
        <v>5522</v>
      </c>
      <c r="Y7903">
        <v>701294</v>
      </c>
      <c r="Z7903">
        <v>43180</v>
      </c>
      <c r="AA7903">
        <v>56007</v>
      </c>
      <c r="AB7903">
        <v>800481</v>
      </c>
      <c r="AC7903">
        <v>561604</v>
      </c>
      <c r="AD7903">
        <v>238877</v>
      </c>
      <c r="AE7903" t="s">
        <v>81</v>
      </c>
      <c r="AF7903" t="s">
        <v>75</v>
      </c>
      <c r="AG7903" t="s">
        <v>240</v>
      </c>
      <c r="AH7903" t="s">
        <v>144</v>
      </c>
      <c r="AI7903" t="s">
        <v>140</v>
      </c>
      <c r="AJ7903" t="str">
        <f t="shared" si="123"/>
        <v>Sep</v>
      </c>
    </row>
    <row r="7904" spans="1:36" x14ac:dyDescent="0.3">
      <c r="A7904" t="s">
        <v>16812</v>
      </c>
      <c r="B7904" s="33">
        <v>45926</v>
      </c>
      <c r="C7904" t="s">
        <v>93</v>
      </c>
      <c r="D7904" t="s">
        <v>16813</v>
      </c>
      <c r="E7904" t="s">
        <v>177</v>
      </c>
      <c r="F7904" t="s">
        <v>172</v>
      </c>
      <c r="G7904" t="s">
        <v>162</v>
      </c>
      <c r="H7904" t="s">
        <v>155</v>
      </c>
      <c r="I7904">
        <v>813</v>
      </c>
      <c r="J7904" t="s">
        <v>572</v>
      </c>
      <c r="K7904" t="s">
        <v>2036</v>
      </c>
      <c r="L7904" t="s">
        <v>447</v>
      </c>
      <c r="M7904" t="s">
        <v>2036</v>
      </c>
      <c r="N7904">
        <v>123</v>
      </c>
      <c r="O7904">
        <v>0</v>
      </c>
      <c r="P7904">
        <v>0</v>
      </c>
      <c r="Q7904" t="s">
        <v>70</v>
      </c>
      <c r="R7904" t="s">
        <v>238</v>
      </c>
      <c r="S7904" t="s">
        <v>239</v>
      </c>
      <c r="T7904">
        <v>189</v>
      </c>
      <c r="U7904">
        <v>116</v>
      </c>
      <c r="V7904">
        <v>61.38</v>
      </c>
      <c r="W7904" t="s">
        <v>133</v>
      </c>
      <c r="X7904">
        <v>8575</v>
      </c>
      <c r="Y7904">
        <v>994700</v>
      </c>
      <c r="Z7904">
        <v>46052</v>
      </c>
      <c r="AA7904">
        <v>66352</v>
      </c>
      <c r="AB7904">
        <v>1107104</v>
      </c>
      <c r="AC7904">
        <v>908627</v>
      </c>
      <c r="AD7904">
        <v>198477</v>
      </c>
      <c r="AE7904" t="s">
        <v>78</v>
      </c>
      <c r="AF7904" t="s">
        <v>81</v>
      </c>
      <c r="AG7904" t="s">
        <v>240</v>
      </c>
      <c r="AH7904" t="s">
        <v>144</v>
      </c>
      <c r="AI7904" t="s">
        <v>138</v>
      </c>
      <c r="AJ7904" t="str">
        <f t="shared" si="123"/>
        <v>Sep</v>
      </c>
    </row>
    <row r="7905" spans="1:36" x14ac:dyDescent="0.3">
      <c r="A7905" t="s">
        <v>16814</v>
      </c>
      <c r="B7905" s="33">
        <v>46010</v>
      </c>
      <c r="C7905" t="s">
        <v>93</v>
      </c>
      <c r="D7905" t="s">
        <v>16815</v>
      </c>
      <c r="E7905" t="s">
        <v>174</v>
      </c>
      <c r="F7905" t="s">
        <v>173</v>
      </c>
      <c r="G7905" t="s">
        <v>158</v>
      </c>
      <c r="H7905" t="s">
        <v>161</v>
      </c>
      <c r="I7905">
        <v>431</v>
      </c>
      <c r="J7905" t="s">
        <v>806</v>
      </c>
      <c r="K7905" t="s">
        <v>510</v>
      </c>
      <c r="L7905" t="s">
        <v>1843</v>
      </c>
      <c r="M7905" t="s">
        <v>1605</v>
      </c>
      <c r="N7905">
        <v>74</v>
      </c>
      <c r="O7905">
        <v>27</v>
      </c>
      <c r="P7905">
        <v>33</v>
      </c>
      <c r="Q7905" t="s">
        <v>76</v>
      </c>
      <c r="R7905" t="s">
        <v>238</v>
      </c>
      <c r="S7905" t="s">
        <v>239</v>
      </c>
      <c r="T7905">
        <v>220</v>
      </c>
      <c r="U7905">
        <v>215</v>
      </c>
      <c r="V7905">
        <v>97.73</v>
      </c>
      <c r="W7905" t="s">
        <v>135</v>
      </c>
      <c r="X7905">
        <v>10454</v>
      </c>
      <c r="Y7905">
        <v>2247610</v>
      </c>
      <c r="Z7905">
        <v>40205</v>
      </c>
      <c r="AA7905">
        <v>122550</v>
      </c>
      <c r="AB7905">
        <v>2410365</v>
      </c>
      <c r="AC7905">
        <v>2000152</v>
      </c>
      <c r="AD7905">
        <v>410213</v>
      </c>
      <c r="AE7905" t="s">
        <v>78</v>
      </c>
      <c r="AF7905" t="s">
        <v>78</v>
      </c>
      <c r="AG7905" t="s">
        <v>240</v>
      </c>
      <c r="AH7905" t="s">
        <v>144</v>
      </c>
      <c r="AI7905" t="s">
        <v>139</v>
      </c>
      <c r="AJ7905" t="str">
        <f t="shared" si="123"/>
        <v>Dec</v>
      </c>
    </row>
    <row r="7906" spans="1:36" x14ac:dyDescent="0.3">
      <c r="A7906" t="s">
        <v>16816</v>
      </c>
      <c r="B7906" s="33">
        <v>45929</v>
      </c>
      <c r="C7906" t="s">
        <v>93</v>
      </c>
      <c r="D7906" t="s">
        <v>16817</v>
      </c>
      <c r="E7906" t="s">
        <v>174</v>
      </c>
      <c r="F7906" t="s">
        <v>172</v>
      </c>
      <c r="G7906" t="s">
        <v>158</v>
      </c>
      <c r="H7906" t="s">
        <v>155</v>
      </c>
      <c r="I7906">
        <v>458</v>
      </c>
      <c r="J7906" t="s">
        <v>451</v>
      </c>
      <c r="K7906" t="s">
        <v>1420</v>
      </c>
      <c r="L7906" t="s">
        <v>331</v>
      </c>
      <c r="M7906" t="s">
        <v>1281</v>
      </c>
      <c r="N7906">
        <v>89</v>
      </c>
      <c r="O7906">
        <v>14</v>
      </c>
      <c r="P7906">
        <v>32</v>
      </c>
      <c r="Q7906" t="s">
        <v>76</v>
      </c>
      <c r="R7906" t="s">
        <v>238</v>
      </c>
      <c r="S7906" t="s">
        <v>239</v>
      </c>
      <c r="T7906">
        <v>189</v>
      </c>
      <c r="U7906">
        <v>159</v>
      </c>
      <c r="V7906">
        <v>84.13</v>
      </c>
      <c r="W7906" t="s">
        <v>133</v>
      </c>
      <c r="X7906">
        <v>6130</v>
      </c>
      <c r="Y7906">
        <v>974670</v>
      </c>
      <c r="Z7906">
        <v>71391</v>
      </c>
      <c r="AA7906">
        <v>88722</v>
      </c>
      <c r="AB7906">
        <v>1134783</v>
      </c>
      <c r="AC7906">
        <v>667547</v>
      </c>
      <c r="AD7906">
        <v>467236</v>
      </c>
      <c r="AE7906" t="s">
        <v>78</v>
      </c>
      <c r="AF7906" t="s">
        <v>81</v>
      </c>
      <c r="AG7906" t="s">
        <v>240</v>
      </c>
      <c r="AH7906" t="s">
        <v>145</v>
      </c>
      <c r="AI7906" t="s">
        <v>138</v>
      </c>
      <c r="AJ7906" t="str">
        <f t="shared" si="123"/>
        <v>Sep</v>
      </c>
    </row>
    <row r="7907" spans="1:36" x14ac:dyDescent="0.3">
      <c r="A7907" t="s">
        <v>16818</v>
      </c>
      <c r="B7907" s="33">
        <v>45920</v>
      </c>
      <c r="C7907" t="s">
        <v>95</v>
      </c>
      <c r="D7907" t="s">
        <v>16819</v>
      </c>
      <c r="E7907" t="s">
        <v>179</v>
      </c>
      <c r="F7907" t="s">
        <v>177</v>
      </c>
      <c r="G7907" t="s">
        <v>166</v>
      </c>
      <c r="H7907" t="s">
        <v>162</v>
      </c>
      <c r="I7907">
        <v>1516</v>
      </c>
      <c r="J7907" t="s">
        <v>636</v>
      </c>
      <c r="K7907" t="s">
        <v>2113</v>
      </c>
      <c r="L7907" t="s">
        <v>2090</v>
      </c>
      <c r="M7907" t="s">
        <v>6073</v>
      </c>
      <c r="N7907">
        <v>234</v>
      </c>
      <c r="O7907">
        <v>25</v>
      </c>
      <c r="P7907">
        <v>22</v>
      </c>
      <c r="Q7907" t="s">
        <v>73</v>
      </c>
      <c r="R7907" t="s">
        <v>238</v>
      </c>
      <c r="S7907" t="s">
        <v>239</v>
      </c>
      <c r="T7907">
        <v>180</v>
      </c>
      <c r="U7907">
        <v>164</v>
      </c>
      <c r="V7907">
        <v>91.11</v>
      </c>
      <c r="W7907" t="s">
        <v>133</v>
      </c>
      <c r="X7907">
        <v>4486</v>
      </c>
      <c r="Y7907">
        <v>735704</v>
      </c>
      <c r="Z7907">
        <v>30012</v>
      </c>
      <c r="AA7907">
        <v>16400</v>
      </c>
      <c r="AB7907">
        <v>782116</v>
      </c>
      <c r="AC7907">
        <v>461699</v>
      </c>
      <c r="AD7907">
        <v>320417</v>
      </c>
      <c r="AE7907" t="s">
        <v>72</v>
      </c>
      <c r="AF7907" t="s">
        <v>78</v>
      </c>
      <c r="AG7907" t="s">
        <v>240</v>
      </c>
      <c r="AH7907" t="s">
        <v>144</v>
      </c>
      <c r="AI7907" t="s">
        <v>138</v>
      </c>
      <c r="AJ7907" t="str">
        <f t="shared" si="123"/>
        <v>Sep</v>
      </c>
    </row>
    <row r="7908" spans="1:36" x14ac:dyDescent="0.3">
      <c r="A7908" t="s">
        <v>16820</v>
      </c>
      <c r="B7908" s="33">
        <v>45802</v>
      </c>
      <c r="C7908" t="s">
        <v>96</v>
      </c>
      <c r="D7908" t="s">
        <v>16821</v>
      </c>
      <c r="E7908" t="s">
        <v>177</v>
      </c>
      <c r="F7908" t="s">
        <v>176</v>
      </c>
      <c r="G7908" t="s">
        <v>162</v>
      </c>
      <c r="H7908" t="s">
        <v>156</v>
      </c>
      <c r="I7908">
        <v>642</v>
      </c>
      <c r="J7908" t="s">
        <v>744</v>
      </c>
      <c r="K7908" t="s">
        <v>1591</v>
      </c>
      <c r="L7908" t="s">
        <v>2207</v>
      </c>
      <c r="M7908" t="s">
        <v>1349</v>
      </c>
      <c r="N7908">
        <v>99</v>
      </c>
      <c r="O7908">
        <v>34</v>
      </c>
      <c r="P7908">
        <v>8</v>
      </c>
      <c r="Q7908" t="s">
        <v>73</v>
      </c>
      <c r="R7908" t="s">
        <v>238</v>
      </c>
      <c r="S7908" t="s">
        <v>239</v>
      </c>
      <c r="T7908">
        <v>150</v>
      </c>
      <c r="U7908">
        <v>131</v>
      </c>
      <c r="V7908">
        <v>87.33</v>
      </c>
      <c r="W7908" t="s">
        <v>133</v>
      </c>
      <c r="X7908">
        <v>4818</v>
      </c>
      <c r="Y7908">
        <v>631158</v>
      </c>
      <c r="Z7908">
        <v>60260</v>
      </c>
      <c r="AA7908">
        <v>60784</v>
      </c>
      <c r="AB7908">
        <v>752202</v>
      </c>
      <c r="AC7908">
        <v>592310</v>
      </c>
      <c r="AD7908">
        <v>159892</v>
      </c>
      <c r="AE7908" t="s">
        <v>78</v>
      </c>
      <c r="AF7908" t="s">
        <v>81</v>
      </c>
      <c r="AG7908" t="s">
        <v>240</v>
      </c>
      <c r="AH7908" t="s">
        <v>144</v>
      </c>
      <c r="AI7908" t="s">
        <v>138</v>
      </c>
      <c r="AJ7908" t="str">
        <f t="shared" si="123"/>
        <v>May</v>
      </c>
    </row>
    <row r="7909" spans="1:36" x14ac:dyDescent="0.3">
      <c r="A7909" t="s">
        <v>16822</v>
      </c>
      <c r="B7909" s="33">
        <v>45753</v>
      </c>
      <c r="C7909" t="s">
        <v>98</v>
      </c>
      <c r="D7909" t="s">
        <v>16823</v>
      </c>
      <c r="E7909" t="s">
        <v>172</v>
      </c>
      <c r="F7909" t="s">
        <v>176</v>
      </c>
      <c r="G7909" t="s">
        <v>155</v>
      </c>
      <c r="H7909" t="s">
        <v>156</v>
      </c>
      <c r="I7909">
        <v>1746</v>
      </c>
      <c r="J7909" t="s">
        <v>482</v>
      </c>
      <c r="K7909" t="s">
        <v>415</v>
      </c>
      <c r="N7909">
        <v>239</v>
      </c>
      <c r="O7909">
        <v>0</v>
      </c>
      <c r="P7909">
        <v>0</v>
      </c>
      <c r="Q7909" t="s">
        <v>67</v>
      </c>
      <c r="R7909" t="s">
        <v>245</v>
      </c>
      <c r="S7909" t="s">
        <v>120</v>
      </c>
      <c r="T7909">
        <v>180</v>
      </c>
      <c r="U7909">
        <v>0</v>
      </c>
      <c r="V7909">
        <v>0</v>
      </c>
      <c r="W7909" t="s">
        <v>133</v>
      </c>
      <c r="X7909">
        <v>8689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 t="s">
        <v>81</v>
      </c>
      <c r="AF7909" t="s">
        <v>81</v>
      </c>
      <c r="AG7909" t="s">
        <v>240</v>
      </c>
      <c r="AH7909" t="s">
        <v>146</v>
      </c>
      <c r="AI7909" t="s">
        <v>139</v>
      </c>
      <c r="AJ7909" t="str">
        <f t="shared" si="123"/>
        <v>Apr</v>
      </c>
    </row>
    <row r="7910" spans="1:36" x14ac:dyDescent="0.3">
      <c r="A7910" t="s">
        <v>16824</v>
      </c>
      <c r="B7910" s="33">
        <v>45901</v>
      </c>
      <c r="C7910" t="s">
        <v>95</v>
      </c>
      <c r="D7910" t="s">
        <v>16825</v>
      </c>
      <c r="E7910" t="s">
        <v>174</v>
      </c>
      <c r="F7910" t="s">
        <v>176</v>
      </c>
      <c r="G7910" t="s">
        <v>158</v>
      </c>
      <c r="H7910" t="s">
        <v>156</v>
      </c>
      <c r="I7910">
        <v>1337</v>
      </c>
      <c r="J7910" t="s">
        <v>636</v>
      </c>
      <c r="K7910" t="s">
        <v>529</v>
      </c>
      <c r="L7910" t="s">
        <v>2199</v>
      </c>
      <c r="M7910" t="s">
        <v>1268</v>
      </c>
      <c r="N7910">
        <v>195</v>
      </c>
      <c r="O7910">
        <v>29</v>
      </c>
      <c r="P7910">
        <v>18</v>
      </c>
      <c r="Q7910" t="s">
        <v>73</v>
      </c>
      <c r="R7910" t="s">
        <v>238</v>
      </c>
      <c r="S7910" t="s">
        <v>239</v>
      </c>
      <c r="T7910">
        <v>180</v>
      </c>
      <c r="U7910">
        <v>153</v>
      </c>
      <c r="V7910">
        <v>85</v>
      </c>
      <c r="W7910" t="s">
        <v>133</v>
      </c>
      <c r="X7910">
        <v>6035</v>
      </c>
      <c r="Y7910">
        <v>923355</v>
      </c>
      <c r="Z7910">
        <v>62424</v>
      </c>
      <c r="AA7910">
        <v>59823</v>
      </c>
      <c r="AB7910">
        <v>1045602</v>
      </c>
      <c r="AC7910">
        <v>672013</v>
      </c>
      <c r="AD7910">
        <v>373589</v>
      </c>
      <c r="AE7910" t="s">
        <v>78</v>
      </c>
      <c r="AF7910" t="s">
        <v>81</v>
      </c>
      <c r="AG7910" t="s">
        <v>240</v>
      </c>
      <c r="AH7910" t="s">
        <v>146</v>
      </c>
      <c r="AI7910" t="s">
        <v>138</v>
      </c>
      <c r="AJ7910" t="str">
        <f t="shared" si="123"/>
        <v>Sep</v>
      </c>
    </row>
    <row r="7911" spans="1:36" x14ac:dyDescent="0.3">
      <c r="A7911" t="s">
        <v>16826</v>
      </c>
      <c r="B7911" s="33">
        <v>45741</v>
      </c>
      <c r="C7911" t="s">
        <v>96</v>
      </c>
      <c r="D7911" t="s">
        <v>16827</v>
      </c>
      <c r="E7911" t="s">
        <v>177</v>
      </c>
      <c r="F7911" t="s">
        <v>180</v>
      </c>
      <c r="G7911" t="s">
        <v>162</v>
      </c>
      <c r="H7911" t="s">
        <v>160</v>
      </c>
      <c r="I7911">
        <v>1865</v>
      </c>
      <c r="J7911" t="s">
        <v>457</v>
      </c>
      <c r="K7911" t="s">
        <v>2060</v>
      </c>
      <c r="L7911" t="s">
        <v>1956</v>
      </c>
      <c r="M7911" t="s">
        <v>2673</v>
      </c>
      <c r="N7911">
        <v>287</v>
      </c>
      <c r="O7911">
        <v>79</v>
      </c>
      <c r="P7911">
        <v>72</v>
      </c>
      <c r="Q7911" t="s">
        <v>76</v>
      </c>
      <c r="R7911" t="s">
        <v>238</v>
      </c>
      <c r="S7911" t="s">
        <v>239</v>
      </c>
      <c r="T7911">
        <v>180</v>
      </c>
      <c r="U7911">
        <v>147</v>
      </c>
      <c r="V7911">
        <v>81.67</v>
      </c>
      <c r="W7911" t="s">
        <v>133</v>
      </c>
      <c r="X7911">
        <v>5391</v>
      </c>
      <c r="Y7911">
        <v>792477</v>
      </c>
      <c r="Z7911">
        <v>80409</v>
      </c>
      <c r="AA7911">
        <v>90405</v>
      </c>
      <c r="AB7911">
        <v>963291</v>
      </c>
      <c r="AC7911">
        <v>770993</v>
      </c>
      <c r="AD7911">
        <v>192298</v>
      </c>
      <c r="AE7911" t="s">
        <v>78</v>
      </c>
      <c r="AF7911" t="s">
        <v>81</v>
      </c>
      <c r="AG7911" t="s">
        <v>240</v>
      </c>
      <c r="AH7911" t="s">
        <v>144</v>
      </c>
      <c r="AI7911" t="s">
        <v>139</v>
      </c>
      <c r="AJ7911" t="str">
        <f t="shared" si="123"/>
        <v>Mar</v>
      </c>
    </row>
    <row r="7912" spans="1:36" x14ac:dyDescent="0.3">
      <c r="A7912" t="s">
        <v>16828</v>
      </c>
      <c r="B7912" s="33">
        <v>45756</v>
      </c>
      <c r="C7912" t="s">
        <v>93</v>
      </c>
      <c r="D7912" t="s">
        <v>16829</v>
      </c>
      <c r="E7912" t="s">
        <v>176</v>
      </c>
      <c r="F7912" t="s">
        <v>181</v>
      </c>
      <c r="G7912" t="s">
        <v>156</v>
      </c>
      <c r="H7912" t="s">
        <v>159</v>
      </c>
      <c r="I7912">
        <v>2268</v>
      </c>
      <c r="J7912" t="s">
        <v>325</v>
      </c>
      <c r="K7912" t="s">
        <v>1965</v>
      </c>
      <c r="L7912" t="s">
        <v>1240</v>
      </c>
      <c r="M7912" t="s">
        <v>1965</v>
      </c>
      <c r="N7912">
        <v>332</v>
      </c>
      <c r="O7912">
        <v>3</v>
      </c>
      <c r="P7912">
        <v>-10</v>
      </c>
      <c r="Q7912" t="s">
        <v>73</v>
      </c>
      <c r="R7912" t="s">
        <v>238</v>
      </c>
      <c r="S7912" t="s">
        <v>239</v>
      </c>
      <c r="T7912">
        <v>180</v>
      </c>
      <c r="U7912">
        <v>139</v>
      </c>
      <c r="V7912">
        <v>77.22</v>
      </c>
      <c r="W7912" t="s">
        <v>133</v>
      </c>
      <c r="X7912">
        <v>5329</v>
      </c>
      <c r="Y7912">
        <v>740731</v>
      </c>
      <c r="Z7912">
        <v>28495</v>
      </c>
      <c r="AA7912">
        <v>30163</v>
      </c>
      <c r="AB7912">
        <v>799389</v>
      </c>
      <c r="AC7912">
        <v>519090</v>
      </c>
      <c r="AD7912">
        <v>280299</v>
      </c>
      <c r="AE7912" t="s">
        <v>81</v>
      </c>
      <c r="AF7912" t="s">
        <v>81</v>
      </c>
      <c r="AG7912" t="s">
        <v>240</v>
      </c>
      <c r="AH7912" t="s">
        <v>144</v>
      </c>
      <c r="AI7912" t="s">
        <v>138</v>
      </c>
      <c r="AJ7912" t="str">
        <f t="shared" si="123"/>
        <v>Apr</v>
      </c>
    </row>
    <row r="7913" spans="1:36" x14ac:dyDescent="0.3">
      <c r="A7913" t="s">
        <v>16830</v>
      </c>
      <c r="B7913" s="33">
        <v>45935</v>
      </c>
      <c r="C7913" t="s">
        <v>98</v>
      </c>
      <c r="D7913" t="s">
        <v>16831</v>
      </c>
      <c r="E7913" t="s">
        <v>176</v>
      </c>
      <c r="F7913" t="s">
        <v>172</v>
      </c>
      <c r="G7913" t="s">
        <v>156</v>
      </c>
      <c r="H7913" t="s">
        <v>155</v>
      </c>
      <c r="I7913">
        <v>1273</v>
      </c>
      <c r="J7913" t="s">
        <v>447</v>
      </c>
      <c r="K7913" t="s">
        <v>736</v>
      </c>
      <c r="L7913" t="s">
        <v>464</v>
      </c>
      <c r="M7913" t="s">
        <v>736</v>
      </c>
      <c r="N7913">
        <v>192</v>
      </c>
      <c r="O7913">
        <v>7</v>
      </c>
      <c r="P7913">
        <v>-10</v>
      </c>
      <c r="Q7913" t="s">
        <v>73</v>
      </c>
      <c r="R7913" t="s">
        <v>238</v>
      </c>
      <c r="S7913" t="s">
        <v>239</v>
      </c>
      <c r="T7913">
        <v>150</v>
      </c>
      <c r="U7913">
        <v>103</v>
      </c>
      <c r="V7913">
        <v>68.67</v>
      </c>
      <c r="W7913" t="s">
        <v>133</v>
      </c>
      <c r="X7913">
        <v>8397</v>
      </c>
      <c r="Y7913">
        <v>864891</v>
      </c>
      <c r="Z7913">
        <v>40685</v>
      </c>
      <c r="AA7913">
        <v>27707</v>
      </c>
      <c r="AB7913">
        <v>933283</v>
      </c>
      <c r="AC7913">
        <v>625598</v>
      </c>
      <c r="AD7913">
        <v>307685</v>
      </c>
      <c r="AE7913" t="s">
        <v>81</v>
      </c>
      <c r="AF7913" t="s">
        <v>81</v>
      </c>
      <c r="AG7913" t="s">
        <v>240</v>
      </c>
      <c r="AH7913" t="s">
        <v>144</v>
      </c>
      <c r="AI7913" t="s">
        <v>139</v>
      </c>
      <c r="AJ7913" t="str">
        <f t="shared" si="123"/>
        <v>Oct</v>
      </c>
    </row>
    <row r="7914" spans="1:36" x14ac:dyDescent="0.3">
      <c r="A7914" t="s">
        <v>16832</v>
      </c>
      <c r="B7914" s="33">
        <v>45661</v>
      </c>
      <c r="C7914" t="s">
        <v>96</v>
      </c>
      <c r="D7914" t="s">
        <v>16833</v>
      </c>
      <c r="E7914" t="s">
        <v>181</v>
      </c>
      <c r="F7914" t="s">
        <v>175</v>
      </c>
      <c r="G7914" t="s">
        <v>159</v>
      </c>
      <c r="H7914" t="s">
        <v>163</v>
      </c>
      <c r="I7914">
        <v>1795</v>
      </c>
      <c r="J7914" t="s">
        <v>451</v>
      </c>
      <c r="K7914" t="s">
        <v>452</v>
      </c>
      <c r="L7914" t="s">
        <v>2406</v>
      </c>
      <c r="M7914" t="s">
        <v>452</v>
      </c>
      <c r="N7914">
        <v>250</v>
      </c>
      <c r="O7914">
        <v>1</v>
      </c>
      <c r="P7914">
        <v>0</v>
      </c>
      <c r="Q7914" t="s">
        <v>73</v>
      </c>
      <c r="R7914" t="s">
        <v>238</v>
      </c>
      <c r="S7914" t="s">
        <v>239</v>
      </c>
      <c r="T7914">
        <v>189</v>
      </c>
      <c r="U7914">
        <v>145</v>
      </c>
      <c r="V7914">
        <v>76.72</v>
      </c>
      <c r="W7914" t="s">
        <v>133</v>
      </c>
      <c r="X7914">
        <v>3068</v>
      </c>
      <c r="Y7914">
        <v>444860</v>
      </c>
      <c r="Z7914">
        <v>35960</v>
      </c>
      <c r="AA7914">
        <v>40310</v>
      </c>
      <c r="AB7914">
        <v>521130</v>
      </c>
      <c r="AC7914">
        <v>432431</v>
      </c>
      <c r="AD7914">
        <v>88699</v>
      </c>
      <c r="AE7914" t="s">
        <v>81</v>
      </c>
      <c r="AF7914" t="s">
        <v>75</v>
      </c>
      <c r="AG7914" t="s">
        <v>240</v>
      </c>
      <c r="AH7914" t="s">
        <v>144</v>
      </c>
      <c r="AI7914" t="s">
        <v>139</v>
      </c>
      <c r="AJ7914" t="str">
        <f t="shared" si="123"/>
        <v>Jan</v>
      </c>
    </row>
    <row r="7915" spans="1:36" x14ac:dyDescent="0.3">
      <c r="A7915" t="s">
        <v>16834</v>
      </c>
      <c r="B7915" s="33">
        <v>45801</v>
      </c>
      <c r="C7915" t="s">
        <v>96</v>
      </c>
      <c r="D7915" t="s">
        <v>16835</v>
      </c>
      <c r="E7915" t="s">
        <v>175</v>
      </c>
      <c r="F7915" t="s">
        <v>177</v>
      </c>
      <c r="G7915" t="s">
        <v>163</v>
      </c>
      <c r="H7915" t="s">
        <v>162</v>
      </c>
      <c r="I7915">
        <v>2355</v>
      </c>
      <c r="J7915" t="s">
        <v>385</v>
      </c>
      <c r="K7915" t="s">
        <v>1529</v>
      </c>
      <c r="L7915" t="s">
        <v>3118</v>
      </c>
      <c r="M7915" t="s">
        <v>1622</v>
      </c>
      <c r="N7915">
        <v>286</v>
      </c>
      <c r="O7915">
        <v>3</v>
      </c>
      <c r="P7915">
        <v>35</v>
      </c>
      <c r="Q7915" t="s">
        <v>76</v>
      </c>
      <c r="R7915" t="s">
        <v>238</v>
      </c>
      <c r="S7915" t="s">
        <v>239</v>
      </c>
      <c r="T7915">
        <v>180</v>
      </c>
      <c r="U7915">
        <v>148</v>
      </c>
      <c r="V7915">
        <v>82.22</v>
      </c>
      <c r="W7915" t="s">
        <v>135</v>
      </c>
      <c r="X7915">
        <v>9451</v>
      </c>
      <c r="Y7915">
        <v>1398748</v>
      </c>
      <c r="Z7915">
        <v>25308</v>
      </c>
      <c r="AA7915">
        <v>56092</v>
      </c>
      <c r="AB7915">
        <v>1480148</v>
      </c>
      <c r="AC7915">
        <v>1292526</v>
      </c>
      <c r="AD7915">
        <v>187622</v>
      </c>
      <c r="AE7915" t="s">
        <v>75</v>
      </c>
      <c r="AF7915" t="s">
        <v>78</v>
      </c>
      <c r="AG7915" t="s">
        <v>240</v>
      </c>
      <c r="AH7915" t="s">
        <v>145</v>
      </c>
      <c r="AI7915" t="s">
        <v>140</v>
      </c>
      <c r="AJ7915" t="str">
        <f t="shared" si="123"/>
        <v>May</v>
      </c>
    </row>
    <row r="7916" spans="1:36" x14ac:dyDescent="0.3">
      <c r="A7916" t="s">
        <v>16836</v>
      </c>
      <c r="B7916" s="33">
        <v>45826</v>
      </c>
      <c r="C7916" t="s">
        <v>93</v>
      </c>
      <c r="D7916" t="s">
        <v>16837</v>
      </c>
      <c r="E7916" t="s">
        <v>178</v>
      </c>
      <c r="F7916" t="s">
        <v>181</v>
      </c>
      <c r="G7916" t="s">
        <v>157</v>
      </c>
      <c r="H7916" t="s">
        <v>159</v>
      </c>
      <c r="I7916">
        <v>1651</v>
      </c>
      <c r="J7916" t="s">
        <v>744</v>
      </c>
      <c r="K7916" t="s">
        <v>653</v>
      </c>
      <c r="N7916">
        <v>200</v>
      </c>
      <c r="O7916">
        <v>0</v>
      </c>
      <c r="P7916">
        <v>0</v>
      </c>
      <c r="Q7916" t="s">
        <v>67</v>
      </c>
      <c r="R7916" t="s">
        <v>245</v>
      </c>
      <c r="S7916" t="s">
        <v>122</v>
      </c>
      <c r="T7916">
        <v>180</v>
      </c>
      <c r="U7916">
        <v>0</v>
      </c>
      <c r="V7916">
        <v>0</v>
      </c>
      <c r="W7916" t="s">
        <v>134</v>
      </c>
      <c r="X7916">
        <v>5904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 t="s">
        <v>75</v>
      </c>
      <c r="AF7916" t="s">
        <v>81</v>
      </c>
      <c r="AG7916" t="s">
        <v>240</v>
      </c>
      <c r="AH7916" t="s">
        <v>145</v>
      </c>
      <c r="AI7916" t="s">
        <v>140</v>
      </c>
      <c r="AJ7916" t="str">
        <f t="shared" si="123"/>
        <v>Jun</v>
      </c>
    </row>
    <row r="7917" spans="1:36" x14ac:dyDescent="0.3">
      <c r="A7917" t="s">
        <v>16838</v>
      </c>
      <c r="B7917" s="33">
        <v>45866</v>
      </c>
      <c r="C7917" t="s">
        <v>97</v>
      </c>
      <c r="D7917" t="s">
        <v>16839</v>
      </c>
      <c r="E7917" t="s">
        <v>174</v>
      </c>
      <c r="F7917" t="s">
        <v>178</v>
      </c>
      <c r="G7917" t="s">
        <v>158</v>
      </c>
      <c r="H7917" t="s">
        <v>157</v>
      </c>
      <c r="I7917">
        <v>1792</v>
      </c>
      <c r="J7917" t="s">
        <v>744</v>
      </c>
      <c r="K7917" t="s">
        <v>1252</v>
      </c>
      <c r="L7917" t="s">
        <v>343</v>
      </c>
      <c r="M7917" t="s">
        <v>3683</v>
      </c>
      <c r="N7917">
        <v>274</v>
      </c>
      <c r="O7917">
        <v>20</v>
      </c>
      <c r="P7917">
        <v>3</v>
      </c>
      <c r="Q7917" t="s">
        <v>73</v>
      </c>
      <c r="R7917" t="s">
        <v>238</v>
      </c>
      <c r="S7917" t="s">
        <v>239</v>
      </c>
      <c r="T7917">
        <v>186</v>
      </c>
      <c r="U7917">
        <v>137</v>
      </c>
      <c r="V7917">
        <v>73.66</v>
      </c>
      <c r="W7917" t="s">
        <v>133</v>
      </c>
      <c r="X7917">
        <v>10222</v>
      </c>
      <c r="Y7917">
        <v>1400414</v>
      </c>
      <c r="Z7917">
        <v>21646</v>
      </c>
      <c r="AA7917">
        <v>46580</v>
      </c>
      <c r="AB7917">
        <v>1468640</v>
      </c>
      <c r="AC7917">
        <v>1198378</v>
      </c>
      <c r="AD7917">
        <v>270262</v>
      </c>
      <c r="AE7917" t="s">
        <v>78</v>
      </c>
      <c r="AF7917" t="s">
        <v>75</v>
      </c>
      <c r="AG7917" t="s">
        <v>240</v>
      </c>
      <c r="AH7917" t="s">
        <v>146</v>
      </c>
      <c r="AI7917" t="s">
        <v>138</v>
      </c>
      <c r="AJ7917" t="str">
        <f t="shared" si="123"/>
        <v>Jul</v>
      </c>
    </row>
    <row r="7918" spans="1:36" x14ac:dyDescent="0.3">
      <c r="A7918" t="s">
        <v>16840</v>
      </c>
      <c r="B7918" s="33">
        <v>45768</v>
      </c>
      <c r="C7918" t="s">
        <v>99</v>
      </c>
      <c r="D7918" t="s">
        <v>16841</v>
      </c>
      <c r="E7918" t="s">
        <v>179</v>
      </c>
      <c r="F7918" t="s">
        <v>180</v>
      </c>
      <c r="G7918" t="s">
        <v>166</v>
      </c>
      <c r="H7918" t="s">
        <v>160</v>
      </c>
      <c r="I7918">
        <v>966</v>
      </c>
      <c r="J7918" t="s">
        <v>639</v>
      </c>
      <c r="K7918" t="s">
        <v>1339</v>
      </c>
      <c r="L7918" t="s">
        <v>2202</v>
      </c>
      <c r="M7918" t="s">
        <v>2741</v>
      </c>
      <c r="N7918">
        <v>127</v>
      </c>
      <c r="O7918">
        <v>5</v>
      </c>
      <c r="P7918">
        <v>2</v>
      </c>
      <c r="Q7918" t="s">
        <v>73</v>
      </c>
      <c r="R7918" t="s">
        <v>238</v>
      </c>
      <c r="S7918" t="s">
        <v>239</v>
      </c>
      <c r="T7918">
        <v>189</v>
      </c>
      <c r="U7918">
        <v>162</v>
      </c>
      <c r="V7918">
        <v>85.71</v>
      </c>
      <c r="W7918" t="s">
        <v>133</v>
      </c>
      <c r="X7918">
        <v>8203</v>
      </c>
      <c r="Y7918">
        <v>1328886</v>
      </c>
      <c r="Z7918">
        <v>67716</v>
      </c>
      <c r="AA7918">
        <v>105624</v>
      </c>
      <c r="AB7918">
        <v>1502226</v>
      </c>
      <c r="AC7918">
        <v>1116109</v>
      </c>
      <c r="AD7918">
        <v>386117</v>
      </c>
      <c r="AE7918" t="s">
        <v>72</v>
      </c>
      <c r="AF7918" t="s">
        <v>81</v>
      </c>
      <c r="AG7918" t="s">
        <v>240</v>
      </c>
      <c r="AH7918" t="s">
        <v>144</v>
      </c>
      <c r="AI7918" t="s">
        <v>138</v>
      </c>
      <c r="AJ7918" t="str">
        <f t="shared" si="123"/>
        <v>Apr</v>
      </c>
    </row>
    <row r="7919" spans="1:36" x14ac:dyDescent="0.3">
      <c r="A7919" t="s">
        <v>16842</v>
      </c>
      <c r="B7919" s="33">
        <v>45721</v>
      </c>
      <c r="C7919" t="s">
        <v>98</v>
      </c>
      <c r="D7919" t="s">
        <v>16843</v>
      </c>
      <c r="E7919" t="s">
        <v>175</v>
      </c>
      <c r="F7919" t="s">
        <v>181</v>
      </c>
      <c r="G7919" t="s">
        <v>163</v>
      </c>
      <c r="H7919" t="s">
        <v>159</v>
      </c>
      <c r="I7919">
        <v>1745</v>
      </c>
      <c r="J7919" t="s">
        <v>639</v>
      </c>
      <c r="K7919" t="s">
        <v>337</v>
      </c>
      <c r="L7919" t="s">
        <v>2361</v>
      </c>
      <c r="M7919" t="s">
        <v>339</v>
      </c>
      <c r="N7919">
        <v>259</v>
      </c>
      <c r="O7919">
        <v>3</v>
      </c>
      <c r="P7919">
        <v>6</v>
      </c>
      <c r="Q7919" t="s">
        <v>73</v>
      </c>
      <c r="R7919" t="s">
        <v>238</v>
      </c>
      <c r="S7919" t="s">
        <v>239</v>
      </c>
      <c r="T7919">
        <v>220</v>
      </c>
      <c r="U7919">
        <v>202</v>
      </c>
      <c r="V7919">
        <v>91.82</v>
      </c>
      <c r="W7919" t="s">
        <v>135</v>
      </c>
      <c r="X7919">
        <v>10652</v>
      </c>
      <c r="Y7919">
        <v>2151704</v>
      </c>
      <c r="Z7919">
        <v>103828</v>
      </c>
      <c r="AA7919">
        <v>148066</v>
      </c>
      <c r="AB7919">
        <v>2403598</v>
      </c>
      <c r="AC7919">
        <v>1620318</v>
      </c>
      <c r="AD7919">
        <v>783280</v>
      </c>
      <c r="AE7919" t="s">
        <v>75</v>
      </c>
      <c r="AF7919" t="s">
        <v>81</v>
      </c>
      <c r="AG7919" t="s">
        <v>240</v>
      </c>
      <c r="AH7919" t="s">
        <v>144</v>
      </c>
      <c r="AI7919" t="s">
        <v>139</v>
      </c>
      <c r="AJ7919" t="str">
        <f t="shared" si="123"/>
        <v>Mar</v>
      </c>
    </row>
    <row r="7920" spans="1:36" x14ac:dyDescent="0.3">
      <c r="A7920" t="s">
        <v>16844</v>
      </c>
      <c r="B7920" s="33">
        <v>45704</v>
      </c>
      <c r="C7920" t="s">
        <v>95</v>
      </c>
      <c r="D7920" t="s">
        <v>16845</v>
      </c>
      <c r="E7920" t="s">
        <v>178</v>
      </c>
      <c r="F7920" t="s">
        <v>175</v>
      </c>
      <c r="G7920" t="s">
        <v>157</v>
      </c>
      <c r="H7920" t="s">
        <v>163</v>
      </c>
      <c r="I7920">
        <v>1267</v>
      </c>
      <c r="J7920" t="s">
        <v>457</v>
      </c>
      <c r="K7920" t="s">
        <v>2741</v>
      </c>
      <c r="L7920" t="s">
        <v>882</v>
      </c>
      <c r="M7920" t="s">
        <v>598</v>
      </c>
      <c r="N7920">
        <v>189</v>
      </c>
      <c r="O7920">
        <v>32</v>
      </c>
      <c r="P7920">
        <v>25</v>
      </c>
      <c r="Q7920" t="s">
        <v>73</v>
      </c>
      <c r="R7920" t="s">
        <v>238</v>
      </c>
      <c r="S7920" t="s">
        <v>239</v>
      </c>
      <c r="T7920">
        <v>186</v>
      </c>
      <c r="U7920">
        <v>135</v>
      </c>
      <c r="V7920">
        <v>72.58</v>
      </c>
      <c r="W7920" t="s">
        <v>135</v>
      </c>
      <c r="X7920">
        <v>9452</v>
      </c>
      <c r="Y7920">
        <v>1276020</v>
      </c>
      <c r="Z7920">
        <v>65745</v>
      </c>
      <c r="AA7920">
        <v>95310</v>
      </c>
      <c r="AB7920">
        <v>1437075</v>
      </c>
      <c r="AC7920">
        <v>974015</v>
      </c>
      <c r="AD7920">
        <v>463060</v>
      </c>
      <c r="AE7920" t="s">
        <v>75</v>
      </c>
      <c r="AF7920" t="s">
        <v>75</v>
      </c>
      <c r="AG7920" t="s">
        <v>240</v>
      </c>
      <c r="AH7920" t="s">
        <v>144</v>
      </c>
      <c r="AI7920" t="s">
        <v>139</v>
      </c>
      <c r="AJ7920" t="str">
        <f t="shared" si="123"/>
        <v>Feb</v>
      </c>
    </row>
    <row r="7921" spans="1:36" x14ac:dyDescent="0.3">
      <c r="A7921" t="s">
        <v>16846</v>
      </c>
      <c r="B7921" s="33">
        <v>45945</v>
      </c>
      <c r="C7921" t="s">
        <v>93</v>
      </c>
      <c r="D7921" t="s">
        <v>16847</v>
      </c>
      <c r="E7921" t="s">
        <v>175</v>
      </c>
      <c r="F7921" t="s">
        <v>173</v>
      </c>
      <c r="G7921" t="s">
        <v>163</v>
      </c>
      <c r="H7921" t="s">
        <v>161</v>
      </c>
      <c r="I7921">
        <v>471</v>
      </c>
      <c r="J7921" t="s">
        <v>447</v>
      </c>
      <c r="K7921" t="s">
        <v>1136</v>
      </c>
      <c r="N7921">
        <v>74</v>
      </c>
      <c r="O7921">
        <v>0</v>
      </c>
      <c r="P7921">
        <v>0</v>
      </c>
      <c r="Q7921" t="s">
        <v>67</v>
      </c>
      <c r="R7921" t="s">
        <v>245</v>
      </c>
      <c r="S7921" t="s">
        <v>120</v>
      </c>
      <c r="T7921">
        <v>180</v>
      </c>
      <c r="U7921">
        <v>0</v>
      </c>
      <c r="V7921">
        <v>0</v>
      </c>
      <c r="W7921" t="s">
        <v>135</v>
      </c>
      <c r="X7921">
        <v>4482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 t="s">
        <v>75</v>
      </c>
      <c r="AF7921" t="s">
        <v>78</v>
      </c>
      <c r="AG7921" t="s">
        <v>240</v>
      </c>
      <c r="AH7921" t="s">
        <v>145</v>
      </c>
      <c r="AI7921" t="s">
        <v>140</v>
      </c>
      <c r="AJ7921" t="str">
        <f t="shared" si="123"/>
        <v>Oct</v>
      </c>
    </row>
    <row r="7922" spans="1:36" x14ac:dyDescent="0.3">
      <c r="A7922" t="s">
        <v>16848</v>
      </c>
      <c r="B7922" s="33">
        <v>45805</v>
      </c>
      <c r="C7922" t="s">
        <v>96</v>
      </c>
      <c r="D7922" t="s">
        <v>16849</v>
      </c>
      <c r="E7922" t="s">
        <v>178</v>
      </c>
      <c r="F7922" t="s">
        <v>177</v>
      </c>
      <c r="G7922" t="s">
        <v>157</v>
      </c>
      <c r="H7922" t="s">
        <v>162</v>
      </c>
      <c r="I7922">
        <v>2017</v>
      </c>
      <c r="J7922" t="s">
        <v>280</v>
      </c>
      <c r="K7922" t="s">
        <v>1002</v>
      </c>
      <c r="L7922" t="s">
        <v>1124</v>
      </c>
      <c r="M7922" t="s">
        <v>2779</v>
      </c>
      <c r="N7922">
        <v>282</v>
      </c>
      <c r="O7922">
        <v>56</v>
      </c>
      <c r="P7922">
        <v>56</v>
      </c>
      <c r="Q7922" t="s">
        <v>76</v>
      </c>
      <c r="R7922" t="s">
        <v>238</v>
      </c>
      <c r="S7922" t="s">
        <v>239</v>
      </c>
      <c r="T7922">
        <v>189</v>
      </c>
      <c r="U7922">
        <v>137</v>
      </c>
      <c r="V7922">
        <v>72.489999999999995</v>
      </c>
      <c r="W7922" t="s">
        <v>135</v>
      </c>
      <c r="X7922">
        <v>8350</v>
      </c>
      <c r="Y7922">
        <v>1143950</v>
      </c>
      <c r="Z7922">
        <v>22742</v>
      </c>
      <c r="AA7922">
        <v>73569</v>
      </c>
      <c r="AB7922">
        <v>1240261</v>
      </c>
      <c r="AC7922">
        <v>725148</v>
      </c>
      <c r="AD7922">
        <v>515113</v>
      </c>
      <c r="AE7922" t="s">
        <v>75</v>
      </c>
      <c r="AF7922" t="s">
        <v>78</v>
      </c>
      <c r="AG7922" t="s">
        <v>240</v>
      </c>
      <c r="AH7922" t="s">
        <v>144</v>
      </c>
      <c r="AI7922" t="s">
        <v>138</v>
      </c>
      <c r="AJ7922" t="str">
        <f t="shared" si="123"/>
        <v>May</v>
      </c>
    </row>
    <row r="7923" spans="1:36" x14ac:dyDescent="0.3">
      <c r="A7923" t="s">
        <v>16850</v>
      </c>
      <c r="B7923" s="33">
        <v>45956</v>
      </c>
      <c r="C7923" t="s">
        <v>95</v>
      </c>
      <c r="D7923" t="s">
        <v>16851</v>
      </c>
      <c r="E7923" t="s">
        <v>177</v>
      </c>
      <c r="F7923" t="s">
        <v>179</v>
      </c>
      <c r="G7923" t="s">
        <v>162</v>
      </c>
      <c r="H7923" t="s">
        <v>166</v>
      </c>
      <c r="I7923">
        <v>1640</v>
      </c>
      <c r="J7923" t="s">
        <v>636</v>
      </c>
      <c r="K7923" t="s">
        <v>670</v>
      </c>
      <c r="L7923" t="s">
        <v>463</v>
      </c>
      <c r="M7923" t="s">
        <v>670</v>
      </c>
      <c r="N7923">
        <v>207</v>
      </c>
      <c r="O7923">
        <v>0</v>
      </c>
      <c r="P7923">
        <v>0</v>
      </c>
      <c r="Q7923" t="s">
        <v>70</v>
      </c>
      <c r="R7923" t="s">
        <v>238</v>
      </c>
      <c r="S7923" t="s">
        <v>239</v>
      </c>
      <c r="T7923">
        <v>189</v>
      </c>
      <c r="U7923">
        <v>99</v>
      </c>
      <c r="V7923">
        <v>52.38</v>
      </c>
      <c r="W7923" t="s">
        <v>133</v>
      </c>
      <c r="X7923">
        <v>4203</v>
      </c>
      <c r="Y7923">
        <v>416097</v>
      </c>
      <c r="Z7923">
        <v>45837</v>
      </c>
      <c r="AA7923">
        <v>65241</v>
      </c>
      <c r="AB7923">
        <v>527175</v>
      </c>
      <c r="AC7923">
        <v>368025</v>
      </c>
      <c r="AD7923">
        <v>159150</v>
      </c>
      <c r="AE7923" t="s">
        <v>78</v>
      </c>
      <c r="AF7923" t="s">
        <v>72</v>
      </c>
      <c r="AG7923" t="s">
        <v>240</v>
      </c>
      <c r="AH7923" t="s">
        <v>146</v>
      </c>
      <c r="AI7923" t="s">
        <v>139</v>
      </c>
      <c r="AJ7923" t="str">
        <f t="shared" si="123"/>
        <v>Oct</v>
      </c>
    </row>
    <row r="7924" spans="1:36" x14ac:dyDescent="0.3">
      <c r="A7924" t="s">
        <v>16852</v>
      </c>
      <c r="B7924" s="33">
        <v>45771</v>
      </c>
      <c r="C7924" t="s">
        <v>97</v>
      </c>
      <c r="D7924" t="s">
        <v>16853</v>
      </c>
      <c r="E7924" t="s">
        <v>180</v>
      </c>
      <c r="F7924" t="s">
        <v>176</v>
      </c>
      <c r="G7924" t="s">
        <v>160</v>
      </c>
      <c r="H7924" t="s">
        <v>156</v>
      </c>
      <c r="I7924">
        <v>1896</v>
      </c>
      <c r="J7924" t="s">
        <v>414</v>
      </c>
      <c r="K7924" t="s">
        <v>1074</v>
      </c>
      <c r="L7924" t="s">
        <v>1144</v>
      </c>
      <c r="M7924" t="s">
        <v>2155</v>
      </c>
      <c r="N7924">
        <v>265</v>
      </c>
      <c r="O7924">
        <v>38</v>
      </c>
      <c r="P7924">
        <v>68</v>
      </c>
      <c r="Q7924" t="s">
        <v>76</v>
      </c>
      <c r="R7924" t="s">
        <v>238</v>
      </c>
      <c r="S7924" t="s">
        <v>239</v>
      </c>
      <c r="T7924">
        <v>186</v>
      </c>
      <c r="U7924">
        <v>153</v>
      </c>
      <c r="V7924">
        <v>82.26</v>
      </c>
      <c r="W7924" t="s">
        <v>133</v>
      </c>
      <c r="X7924">
        <v>9813</v>
      </c>
      <c r="Y7924">
        <v>1501389</v>
      </c>
      <c r="Z7924">
        <v>69921</v>
      </c>
      <c r="AA7924">
        <v>20502</v>
      </c>
      <c r="AB7924">
        <v>1591812</v>
      </c>
      <c r="AC7924">
        <v>1345999</v>
      </c>
      <c r="AD7924">
        <v>245813</v>
      </c>
      <c r="AE7924" t="s">
        <v>81</v>
      </c>
      <c r="AF7924" t="s">
        <v>81</v>
      </c>
      <c r="AG7924" t="s">
        <v>240</v>
      </c>
      <c r="AH7924" t="s">
        <v>144</v>
      </c>
      <c r="AI7924" t="s">
        <v>139</v>
      </c>
      <c r="AJ7924" t="str">
        <f t="shared" si="123"/>
        <v>Apr</v>
      </c>
    </row>
    <row r="7925" spans="1:36" x14ac:dyDescent="0.3">
      <c r="A7925" t="s">
        <v>16854</v>
      </c>
      <c r="B7925" s="33">
        <v>45912</v>
      </c>
      <c r="C7925" t="s">
        <v>93</v>
      </c>
      <c r="D7925" t="s">
        <v>16855</v>
      </c>
      <c r="E7925" t="s">
        <v>177</v>
      </c>
      <c r="F7925" t="s">
        <v>174</v>
      </c>
      <c r="G7925" t="s">
        <v>162</v>
      </c>
      <c r="H7925" t="s">
        <v>158</v>
      </c>
      <c r="I7925">
        <v>2036</v>
      </c>
      <c r="J7925" t="s">
        <v>314</v>
      </c>
      <c r="K7925" t="s">
        <v>594</v>
      </c>
      <c r="L7925" t="s">
        <v>1639</v>
      </c>
      <c r="M7925" t="s">
        <v>594</v>
      </c>
      <c r="N7925">
        <v>284</v>
      </c>
      <c r="O7925">
        <v>8</v>
      </c>
      <c r="P7925">
        <v>-4</v>
      </c>
      <c r="Q7925" t="s">
        <v>73</v>
      </c>
      <c r="R7925" t="s">
        <v>238</v>
      </c>
      <c r="S7925" t="s">
        <v>239</v>
      </c>
      <c r="T7925">
        <v>189</v>
      </c>
      <c r="U7925">
        <v>182</v>
      </c>
      <c r="V7925">
        <v>96.3</v>
      </c>
      <c r="W7925" t="s">
        <v>133</v>
      </c>
      <c r="X7925">
        <v>4249</v>
      </c>
      <c r="Y7925">
        <v>773318</v>
      </c>
      <c r="Z7925">
        <v>28028</v>
      </c>
      <c r="AA7925">
        <v>78806</v>
      </c>
      <c r="AB7925">
        <v>880152</v>
      </c>
      <c r="AC7925">
        <v>535516</v>
      </c>
      <c r="AD7925">
        <v>344636</v>
      </c>
      <c r="AE7925" t="s">
        <v>78</v>
      </c>
      <c r="AF7925" t="s">
        <v>78</v>
      </c>
      <c r="AG7925" t="s">
        <v>240</v>
      </c>
      <c r="AH7925" t="s">
        <v>145</v>
      </c>
      <c r="AI7925" t="s">
        <v>139</v>
      </c>
      <c r="AJ7925" t="str">
        <f t="shared" si="123"/>
        <v>Sep</v>
      </c>
    </row>
    <row r="7926" spans="1:36" x14ac:dyDescent="0.3">
      <c r="A7926" t="s">
        <v>16856</v>
      </c>
      <c r="B7926" s="33">
        <v>45796</v>
      </c>
      <c r="C7926" t="s">
        <v>96</v>
      </c>
      <c r="D7926" t="s">
        <v>9125</v>
      </c>
      <c r="E7926" t="s">
        <v>174</v>
      </c>
      <c r="F7926" t="s">
        <v>173</v>
      </c>
      <c r="G7926" t="s">
        <v>158</v>
      </c>
      <c r="H7926" t="s">
        <v>161</v>
      </c>
      <c r="I7926">
        <v>2383</v>
      </c>
      <c r="J7926" t="s">
        <v>463</v>
      </c>
      <c r="K7926" t="s">
        <v>877</v>
      </c>
      <c r="L7926" t="s">
        <v>2911</v>
      </c>
      <c r="M7926" t="s">
        <v>4222</v>
      </c>
      <c r="N7926">
        <v>309</v>
      </c>
      <c r="O7926">
        <v>51</v>
      </c>
      <c r="P7926">
        <v>54</v>
      </c>
      <c r="Q7926" t="s">
        <v>76</v>
      </c>
      <c r="R7926" t="s">
        <v>238</v>
      </c>
      <c r="S7926" t="s">
        <v>239</v>
      </c>
      <c r="T7926">
        <v>189</v>
      </c>
      <c r="U7926">
        <v>132</v>
      </c>
      <c r="V7926">
        <v>69.84</v>
      </c>
      <c r="W7926" t="s">
        <v>133</v>
      </c>
      <c r="X7926">
        <v>10952</v>
      </c>
      <c r="Y7926">
        <v>1445664</v>
      </c>
      <c r="Z7926">
        <v>26928</v>
      </c>
      <c r="AA7926">
        <v>38016</v>
      </c>
      <c r="AB7926">
        <v>1510608</v>
      </c>
      <c r="AC7926">
        <v>1133254</v>
      </c>
      <c r="AD7926">
        <v>377354</v>
      </c>
      <c r="AE7926" t="s">
        <v>78</v>
      </c>
      <c r="AF7926" t="s">
        <v>78</v>
      </c>
      <c r="AG7926" t="s">
        <v>240</v>
      </c>
      <c r="AH7926" t="s">
        <v>144</v>
      </c>
      <c r="AI7926" t="s">
        <v>140</v>
      </c>
      <c r="AJ7926" t="str">
        <f t="shared" si="123"/>
        <v>May</v>
      </c>
    </row>
    <row r="7927" spans="1:36" x14ac:dyDescent="0.3">
      <c r="A7927" t="s">
        <v>16857</v>
      </c>
      <c r="B7927" s="33">
        <v>45851</v>
      </c>
      <c r="C7927" t="s">
        <v>95</v>
      </c>
      <c r="D7927" t="s">
        <v>16858</v>
      </c>
      <c r="E7927" t="s">
        <v>175</v>
      </c>
      <c r="F7927" t="s">
        <v>179</v>
      </c>
      <c r="G7927" t="s">
        <v>163</v>
      </c>
      <c r="H7927" t="s">
        <v>166</v>
      </c>
      <c r="I7927">
        <v>1144</v>
      </c>
      <c r="J7927" t="s">
        <v>581</v>
      </c>
      <c r="K7927" t="s">
        <v>1965</v>
      </c>
      <c r="L7927" t="s">
        <v>357</v>
      </c>
      <c r="M7927" t="s">
        <v>4331</v>
      </c>
      <c r="N7927">
        <v>152</v>
      </c>
      <c r="O7927">
        <v>30</v>
      </c>
      <c r="P7927">
        <v>56</v>
      </c>
      <c r="Q7927" t="s">
        <v>76</v>
      </c>
      <c r="R7927" t="s">
        <v>238</v>
      </c>
      <c r="S7927" t="s">
        <v>239</v>
      </c>
      <c r="T7927">
        <v>189</v>
      </c>
      <c r="U7927">
        <v>164</v>
      </c>
      <c r="V7927">
        <v>86.77</v>
      </c>
      <c r="W7927" t="s">
        <v>133</v>
      </c>
      <c r="X7927">
        <v>8998</v>
      </c>
      <c r="Y7927">
        <v>1475672</v>
      </c>
      <c r="Z7927">
        <v>53464</v>
      </c>
      <c r="AA7927">
        <v>64780</v>
      </c>
      <c r="AB7927">
        <v>1593916</v>
      </c>
      <c r="AC7927">
        <v>1014454</v>
      </c>
      <c r="AD7927">
        <v>579462</v>
      </c>
      <c r="AE7927" t="s">
        <v>75</v>
      </c>
      <c r="AF7927" t="s">
        <v>72</v>
      </c>
      <c r="AG7927" t="s">
        <v>240</v>
      </c>
      <c r="AH7927" t="s">
        <v>144</v>
      </c>
      <c r="AI7927" t="s">
        <v>140</v>
      </c>
      <c r="AJ7927" t="str">
        <f t="shared" si="123"/>
        <v>Jul</v>
      </c>
    </row>
    <row r="7928" spans="1:36" x14ac:dyDescent="0.3">
      <c r="A7928" t="s">
        <v>16859</v>
      </c>
      <c r="B7928" s="33">
        <v>45872</v>
      </c>
      <c r="C7928" t="s">
        <v>99</v>
      </c>
      <c r="D7928" t="s">
        <v>16860</v>
      </c>
      <c r="E7928" t="s">
        <v>178</v>
      </c>
      <c r="F7928" t="s">
        <v>176</v>
      </c>
      <c r="G7928" t="s">
        <v>157</v>
      </c>
      <c r="H7928" t="s">
        <v>156</v>
      </c>
      <c r="I7928">
        <v>2373</v>
      </c>
      <c r="J7928" t="s">
        <v>270</v>
      </c>
      <c r="K7928" t="s">
        <v>3070</v>
      </c>
      <c r="L7928" t="s">
        <v>615</v>
      </c>
      <c r="M7928" t="s">
        <v>1346</v>
      </c>
      <c r="N7928">
        <v>297</v>
      </c>
      <c r="O7928">
        <v>0</v>
      </c>
      <c r="P7928">
        <v>13</v>
      </c>
      <c r="Q7928" t="s">
        <v>73</v>
      </c>
      <c r="R7928" t="s">
        <v>238</v>
      </c>
      <c r="S7928" t="s">
        <v>239</v>
      </c>
      <c r="T7928">
        <v>186</v>
      </c>
      <c r="U7928">
        <v>110</v>
      </c>
      <c r="V7928">
        <v>59.14</v>
      </c>
      <c r="W7928" t="s">
        <v>133</v>
      </c>
      <c r="X7928">
        <v>8838</v>
      </c>
      <c r="Y7928">
        <v>972180</v>
      </c>
      <c r="Z7928">
        <v>44990</v>
      </c>
      <c r="AA7928">
        <v>65780</v>
      </c>
      <c r="AB7928">
        <v>1082950</v>
      </c>
      <c r="AC7928">
        <v>677336</v>
      </c>
      <c r="AD7928">
        <v>405614</v>
      </c>
      <c r="AE7928" t="s">
        <v>75</v>
      </c>
      <c r="AF7928" t="s">
        <v>81</v>
      </c>
      <c r="AG7928" t="s">
        <v>240</v>
      </c>
      <c r="AH7928" t="s">
        <v>144</v>
      </c>
      <c r="AI7928" t="s">
        <v>140</v>
      </c>
      <c r="AJ7928" t="str">
        <f t="shared" si="123"/>
        <v>Aug</v>
      </c>
    </row>
    <row r="7929" spans="1:36" x14ac:dyDescent="0.3">
      <c r="A7929" t="s">
        <v>16861</v>
      </c>
      <c r="B7929" s="33">
        <v>45848</v>
      </c>
      <c r="C7929" t="s">
        <v>97</v>
      </c>
      <c r="D7929" t="s">
        <v>16862</v>
      </c>
      <c r="E7929" t="s">
        <v>175</v>
      </c>
      <c r="F7929" t="s">
        <v>176</v>
      </c>
      <c r="G7929" t="s">
        <v>163</v>
      </c>
      <c r="H7929" t="s">
        <v>156</v>
      </c>
      <c r="I7929">
        <v>2279</v>
      </c>
      <c r="J7929" t="s">
        <v>492</v>
      </c>
      <c r="K7929" t="s">
        <v>2732</v>
      </c>
      <c r="L7929" t="s">
        <v>687</v>
      </c>
      <c r="M7929" t="s">
        <v>1505</v>
      </c>
      <c r="N7929">
        <v>277</v>
      </c>
      <c r="O7929">
        <v>27</v>
      </c>
      <c r="P7929">
        <v>29</v>
      </c>
      <c r="Q7929" t="s">
        <v>73</v>
      </c>
      <c r="R7929" t="s">
        <v>238</v>
      </c>
      <c r="S7929" t="s">
        <v>239</v>
      </c>
      <c r="T7929">
        <v>150</v>
      </c>
      <c r="U7929">
        <v>116</v>
      </c>
      <c r="V7929">
        <v>77.33</v>
      </c>
      <c r="W7929" t="s">
        <v>133</v>
      </c>
      <c r="X7929">
        <v>6569</v>
      </c>
      <c r="Y7929">
        <v>762004</v>
      </c>
      <c r="Z7929">
        <v>27260</v>
      </c>
      <c r="AA7929">
        <v>77140</v>
      </c>
      <c r="AB7929">
        <v>866404</v>
      </c>
      <c r="AC7929">
        <v>662560</v>
      </c>
      <c r="AD7929">
        <v>203844</v>
      </c>
      <c r="AE7929" t="s">
        <v>75</v>
      </c>
      <c r="AF7929" t="s">
        <v>81</v>
      </c>
      <c r="AG7929" t="s">
        <v>240</v>
      </c>
      <c r="AH7929" t="s">
        <v>144</v>
      </c>
      <c r="AI7929" t="s">
        <v>139</v>
      </c>
      <c r="AJ7929" t="str">
        <f t="shared" si="123"/>
        <v>Jul</v>
      </c>
    </row>
    <row r="7930" spans="1:36" x14ac:dyDescent="0.3">
      <c r="A7930" t="s">
        <v>16863</v>
      </c>
      <c r="B7930" s="33">
        <v>45789</v>
      </c>
      <c r="C7930" t="s">
        <v>93</v>
      </c>
      <c r="D7930" t="s">
        <v>16864</v>
      </c>
      <c r="E7930" t="s">
        <v>177</v>
      </c>
      <c r="F7930" t="s">
        <v>174</v>
      </c>
      <c r="G7930" t="s">
        <v>162</v>
      </c>
      <c r="H7930" t="s">
        <v>158</v>
      </c>
      <c r="I7930">
        <v>478</v>
      </c>
      <c r="J7930" t="s">
        <v>508</v>
      </c>
      <c r="K7930" t="s">
        <v>621</v>
      </c>
      <c r="L7930" t="s">
        <v>633</v>
      </c>
      <c r="M7930" t="s">
        <v>2327</v>
      </c>
      <c r="N7930">
        <v>90</v>
      </c>
      <c r="O7930">
        <v>0</v>
      </c>
      <c r="P7930">
        <v>16</v>
      </c>
      <c r="Q7930" t="s">
        <v>73</v>
      </c>
      <c r="R7930" t="s">
        <v>238</v>
      </c>
      <c r="S7930" t="s">
        <v>239</v>
      </c>
      <c r="T7930">
        <v>180</v>
      </c>
      <c r="U7930">
        <v>169</v>
      </c>
      <c r="V7930">
        <v>93.89</v>
      </c>
      <c r="W7930" t="s">
        <v>133</v>
      </c>
      <c r="X7930">
        <v>7458</v>
      </c>
      <c r="Y7930">
        <v>1260402</v>
      </c>
      <c r="Z7930">
        <v>91260</v>
      </c>
      <c r="AA7930">
        <v>115765</v>
      </c>
      <c r="AB7930">
        <v>1467427</v>
      </c>
      <c r="AC7930">
        <v>1156384</v>
      </c>
      <c r="AD7930">
        <v>311043</v>
      </c>
      <c r="AE7930" t="s">
        <v>78</v>
      </c>
      <c r="AF7930" t="s">
        <v>78</v>
      </c>
      <c r="AG7930" t="s">
        <v>240</v>
      </c>
      <c r="AH7930" t="s">
        <v>146</v>
      </c>
      <c r="AI7930" t="s">
        <v>140</v>
      </c>
      <c r="AJ7930" t="str">
        <f t="shared" si="123"/>
        <v>May</v>
      </c>
    </row>
    <row r="7931" spans="1:36" x14ac:dyDescent="0.3">
      <c r="A7931" t="s">
        <v>16865</v>
      </c>
      <c r="B7931" s="33">
        <v>45891</v>
      </c>
      <c r="C7931" t="s">
        <v>97</v>
      </c>
      <c r="D7931" t="s">
        <v>16866</v>
      </c>
      <c r="E7931" t="s">
        <v>179</v>
      </c>
      <c r="F7931" t="s">
        <v>173</v>
      </c>
      <c r="G7931" t="s">
        <v>166</v>
      </c>
      <c r="H7931" t="s">
        <v>161</v>
      </c>
      <c r="I7931">
        <v>2057</v>
      </c>
      <c r="J7931" t="s">
        <v>280</v>
      </c>
      <c r="K7931" t="s">
        <v>1201</v>
      </c>
      <c r="L7931" t="s">
        <v>650</v>
      </c>
      <c r="M7931" t="s">
        <v>469</v>
      </c>
      <c r="N7931">
        <v>248</v>
      </c>
      <c r="O7931">
        <v>24</v>
      </c>
      <c r="P7931">
        <v>7</v>
      </c>
      <c r="Q7931" t="s">
        <v>73</v>
      </c>
      <c r="R7931" t="s">
        <v>238</v>
      </c>
      <c r="S7931" t="s">
        <v>239</v>
      </c>
      <c r="T7931">
        <v>189</v>
      </c>
      <c r="U7931">
        <v>174</v>
      </c>
      <c r="V7931">
        <v>92.06</v>
      </c>
      <c r="W7931" t="s">
        <v>135</v>
      </c>
      <c r="X7931">
        <v>9945</v>
      </c>
      <c r="Y7931">
        <v>1730430</v>
      </c>
      <c r="Z7931">
        <v>84912</v>
      </c>
      <c r="AA7931">
        <v>48372</v>
      </c>
      <c r="AB7931">
        <v>1863714</v>
      </c>
      <c r="AC7931">
        <v>1272820</v>
      </c>
      <c r="AD7931">
        <v>590894</v>
      </c>
      <c r="AE7931" t="s">
        <v>72</v>
      </c>
      <c r="AF7931" t="s">
        <v>78</v>
      </c>
      <c r="AG7931" t="s">
        <v>240</v>
      </c>
      <c r="AH7931" t="s">
        <v>144</v>
      </c>
      <c r="AI7931" t="s">
        <v>138</v>
      </c>
      <c r="AJ7931" t="str">
        <f t="shared" si="123"/>
        <v>Aug</v>
      </c>
    </row>
    <row r="7932" spans="1:36" x14ac:dyDescent="0.3">
      <c r="A7932" t="s">
        <v>16867</v>
      </c>
      <c r="B7932" s="33">
        <v>45943</v>
      </c>
      <c r="C7932" t="s">
        <v>98</v>
      </c>
      <c r="D7932" t="s">
        <v>16868</v>
      </c>
      <c r="E7932" t="s">
        <v>177</v>
      </c>
      <c r="F7932" t="s">
        <v>175</v>
      </c>
      <c r="G7932" t="s">
        <v>162</v>
      </c>
      <c r="H7932" t="s">
        <v>163</v>
      </c>
      <c r="I7932">
        <v>1750</v>
      </c>
      <c r="J7932" t="s">
        <v>451</v>
      </c>
      <c r="K7932" t="s">
        <v>646</v>
      </c>
      <c r="L7932" t="s">
        <v>5350</v>
      </c>
      <c r="M7932" t="s">
        <v>646</v>
      </c>
      <c r="N7932">
        <v>261</v>
      </c>
      <c r="O7932">
        <v>5</v>
      </c>
      <c r="P7932">
        <v>0</v>
      </c>
      <c r="Q7932" t="s">
        <v>73</v>
      </c>
      <c r="R7932" t="s">
        <v>238</v>
      </c>
      <c r="S7932" t="s">
        <v>239</v>
      </c>
      <c r="T7932">
        <v>180</v>
      </c>
      <c r="U7932">
        <v>126</v>
      </c>
      <c r="V7932">
        <v>70</v>
      </c>
      <c r="W7932" t="s">
        <v>133</v>
      </c>
      <c r="X7932">
        <v>4571</v>
      </c>
      <c r="Y7932">
        <v>575946</v>
      </c>
      <c r="Z7932">
        <v>36162</v>
      </c>
      <c r="AA7932">
        <v>84294</v>
      </c>
      <c r="AB7932">
        <v>696402</v>
      </c>
      <c r="AC7932">
        <v>446121</v>
      </c>
      <c r="AD7932">
        <v>250281</v>
      </c>
      <c r="AE7932" t="s">
        <v>78</v>
      </c>
      <c r="AF7932" t="s">
        <v>75</v>
      </c>
      <c r="AG7932" t="s">
        <v>240</v>
      </c>
      <c r="AH7932" t="s">
        <v>144</v>
      </c>
      <c r="AI7932" t="s">
        <v>139</v>
      </c>
      <c r="AJ7932" t="str">
        <f t="shared" si="123"/>
        <v>Oct</v>
      </c>
    </row>
    <row r="7933" spans="1:36" x14ac:dyDescent="0.3">
      <c r="A7933" t="s">
        <v>16869</v>
      </c>
      <c r="B7933" s="33">
        <v>45848</v>
      </c>
      <c r="C7933" t="s">
        <v>93</v>
      </c>
      <c r="D7933" t="s">
        <v>16870</v>
      </c>
      <c r="E7933" t="s">
        <v>173</v>
      </c>
      <c r="F7933" t="s">
        <v>177</v>
      </c>
      <c r="G7933" t="s">
        <v>161</v>
      </c>
      <c r="H7933" t="s">
        <v>162</v>
      </c>
      <c r="I7933">
        <v>586</v>
      </c>
      <c r="J7933" t="s">
        <v>744</v>
      </c>
      <c r="K7933" t="s">
        <v>1529</v>
      </c>
      <c r="L7933" t="s">
        <v>466</v>
      </c>
      <c r="M7933" t="s">
        <v>1529</v>
      </c>
      <c r="N7933">
        <v>106</v>
      </c>
      <c r="O7933">
        <v>13</v>
      </c>
      <c r="P7933">
        <v>-10</v>
      </c>
      <c r="Q7933" t="s">
        <v>73</v>
      </c>
      <c r="R7933" t="s">
        <v>238</v>
      </c>
      <c r="S7933" t="s">
        <v>239</v>
      </c>
      <c r="T7933">
        <v>220</v>
      </c>
      <c r="U7933">
        <v>109</v>
      </c>
      <c r="V7933">
        <v>49.55</v>
      </c>
      <c r="W7933" t="s">
        <v>133</v>
      </c>
      <c r="X7933">
        <v>9480</v>
      </c>
      <c r="Y7933">
        <v>1033320</v>
      </c>
      <c r="Z7933">
        <v>23544</v>
      </c>
      <c r="AA7933">
        <v>15805</v>
      </c>
      <c r="AB7933">
        <v>1072669</v>
      </c>
      <c r="AC7933">
        <v>697644</v>
      </c>
      <c r="AD7933">
        <v>375025</v>
      </c>
      <c r="AE7933" t="s">
        <v>78</v>
      </c>
      <c r="AF7933" t="s">
        <v>78</v>
      </c>
      <c r="AG7933" t="s">
        <v>240</v>
      </c>
      <c r="AH7933" t="s">
        <v>144</v>
      </c>
      <c r="AI7933" t="s">
        <v>139</v>
      </c>
      <c r="AJ7933" t="str">
        <f t="shared" si="123"/>
        <v>Jul</v>
      </c>
    </row>
    <row r="7934" spans="1:36" x14ac:dyDescent="0.3">
      <c r="A7934" t="s">
        <v>16871</v>
      </c>
      <c r="B7934" s="33">
        <v>45680</v>
      </c>
      <c r="C7934" t="s">
        <v>97</v>
      </c>
      <c r="D7934" t="s">
        <v>16872</v>
      </c>
      <c r="E7934" t="s">
        <v>176</v>
      </c>
      <c r="F7934" t="s">
        <v>179</v>
      </c>
      <c r="G7934" t="s">
        <v>156</v>
      </c>
      <c r="H7934" t="s">
        <v>166</v>
      </c>
      <c r="I7934">
        <v>2210</v>
      </c>
      <c r="J7934" t="s">
        <v>248</v>
      </c>
      <c r="K7934" t="s">
        <v>3324</v>
      </c>
      <c r="L7934" t="s">
        <v>447</v>
      </c>
      <c r="M7934" t="s">
        <v>3324</v>
      </c>
      <c r="N7934">
        <v>322</v>
      </c>
      <c r="O7934">
        <v>0</v>
      </c>
      <c r="P7934">
        <v>0</v>
      </c>
      <c r="Q7934" t="s">
        <v>70</v>
      </c>
      <c r="R7934" t="s">
        <v>238</v>
      </c>
      <c r="S7934" t="s">
        <v>239</v>
      </c>
      <c r="T7934">
        <v>180</v>
      </c>
      <c r="U7934">
        <v>176</v>
      </c>
      <c r="V7934">
        <v>97.78</v>
      </c>
      <c r="W7934" t="s">
        <v>134</v>
      </c>
      <c r="X7934">
        <v>8756</v>
      </c>
      <c r="Y7934">
        <v>1541056</v>
      </c>
      <c r="Z7934">
        <v>62128</v>
      </c>
      <c r="AA7934">
        <v>79552</v>
      </c>
      <c r="AB7934">
        <v>1682736</v>
      </c>
      <c r="AC7934">
        <v>1375641</v>
      </c>
      <c r="AD7934">
        <v>307095</v>
      </c>
      <c r="AE7934" t="s">
        <v>81</v>
      </c>
      <c r="AF7934" t="s">
        <v>72</v>
      </c>
      <c r="AG7934" t="s">
        <v>240</v>
      </c>
      <c r="AH7934" t="s">
        <v>144</v>
      </c>
      <c r="AI7934" t="s">
        <v>139</v>
      </c>
      <c r="AJ7934" t="str">
        <f t="shared" si="123"/>
        <v>Jan</v>
      </c>
    </row>
    <row r="7935" spans="1:36" x14ac:dyDescent="0.3">
      <c r="A7935" t="s">
        <v>16873</v>
      </c>
      <c r="B7935" s="33">
        <v>45923</v>
      </c>
      <c r="C7935" t="s">
        <v>95</v>
      </c>
      <c r="D7935" t="s">
        <v>16874</v>
      </c>
      <c r="E7935" t="s">
        <v>180</v>
      </c>
      <c r="F7935" t="s">
        <v>176</v>
      </c>
      <c r="G7935" t="s">
        <v>160</v>
      </c>
      <c r="H7935" t="s">
        <v>156</v>
      </c>
      <c r="I7935">
        <v>503</v>
      </c>
      <c r="J7935" t="s">
        <v>621</v>
      </c>
      <c r="K7935" t="s">
        <v>3489</v>
      </c>
      <c r="L7935" t="s">
        <v>2327</v>
      </c>
      <c r="M7935" t="s">
        <v>845</v>
      </c>
      <c r="N7935">
        <v>80</v>
      </c>
      <c r="O7935">
        <v>46</v>
      </c>
      <c r="P7935">
        <v>63</v>
      </c>
      <c r="Q7935" t="s">
        <v>76</v>
      </c>
      <c r="R7935" t="s">
        <v>238</v>
      </c>
      <c r="S7935" t="s">
        <v>239</v>
      </c>
      <c r="T7935">
        <v>180</v>
      </c>
      <c r="U7935">
        <v>163</v>
      </c>
      <c r="V7935">
        <v>90.56</v>
      </c>
      <c r="W7935" t="s">
        <v>133</v>
      </c>
      <c r="X7935">
        <v>4395</v>
      </c>
      <c r="Y7935">
        <v>716385</v>
      </c>
      <c r="Z7935">
        <v>87368</v>
      </c>
      <c r="AA7935">
        <v>33089</v>
      </c>
      <c r="AB7935">
        <v>836842</v>
      </c>
      <c r="AC7935">
        <v>538471</v>
      </c>
      <c r="AD7935">
        <v>298371</v>
      </c>
      <c r="AE7935" t="s">
        <v>81</v>
      </c>
      <c r="AF7935" t="s">
        <v>81</v>
      </c>
      <c r="AG7935" t="s">
        <v>240</v>
      </c>
      <c r="AH7935" t="s">
        <v>144</v>
      </c>
      <c r="AI7935" t="s">
        <v>139</v>
      </c>
      <c r="AJ7935" t="str">
        <f t="shared" si="123"/>
        <v>Sep</v>
      </c>
    </row>
    <row r="7936" spans="1:36" x14ac:dyDescent="0.3">
      <c r="A7936" t="s">
        <v>16875</v>
      </c>
      <c r="B7936" s="33">
        <v>45975</v>
      </c>
      <c r="C7936" t="s">
        <v>99</v>
      </c>
      <c r="D7936" t="s">
        <v>16876</v>
      </c>
      <c r="E7936" t="s">
        <v>177</v>
      </c>
      <c r="F7936" t="s">
        <v>180</v>
      </c>
      <c r="G7936" t="s">
        <v>162</v>
      </c>
      <c r="H7936" t="s">
        <v>160</v>
      </c>
      <c r="I7936">
        <v>1899</v>
      </c>
      <c r="J7936" t="s">
        <v>298</v>
      </c>
      <c r="K7936" t="s">
        <v>3240</v>
      </c>
      <c r="L7936" t="s">
        <v>900</v>
      </c>
      <c r="M7936" t="s">
        <v>2313</v>
      </c>
      <c r="N7936">
        <v>246</v>
      </c>
      <c r="O7936">
        <v>40</v>
      </c>
      <c r="P7936">
        <v>36</v>
      </c>
      <c r="Q7936" t="s">
        <v>76</v>
      </c>
      <c r="R7936" t="s">
        <v>238</v>
      </c>
      <c r="S7936" t="s">
        <v>239</v>
      </c>
      <c r="T7936">
        <v>189</v>
      </c>
      <c r="U7936">
        <v>145</v>
      </c>
      <c r="V7936">
        <v>76.72</v>
      </c>
      <c r="W7936" t="s">
        <v>133</v>
      </c>
      <c r="X7936">
        <v>9891</v>
      </c>
      <c r="Y7936">
        <v>1434195</v>
      </c>
      <c r="Z7936">
        <v>75400</v>
      </c>
      <c r="AA7936">
        <v>73080</v>
      </c>
      <c r="AB7936">
        <v>1582675</v>
      </c>
      <c r="AC7936">
        <v>1058403</v>
      </c>
      <c r="AD7936">
        <v>524272</v>
      </c>
      <c r="AE7936" t="s">
        <v>78</v>
      </c>
      <c r="AF7936" t="s">
        <v>81</v>
      </c>
      <c r="AG7936" t="s">
        <v>240</v>
      </c>
      <c r="AH7936" t="s">
        <v>144</v>
      </c>
      <c r="AI7936" t="s">
        <v>138</v>
      </c>
      <c r="AJ7936" t="str">
        <f t="shared" si="123"/>
        <v>Nov</v>
      </c>
    </row>
    <row r="7937" spans="1:36" x14ac:dyDescent="0.3">
      <c r="A7937" t="s">
        <v>16877</v>
      </c>
      <c r="B7937" s="33">
        <v>46007</v>
      </c>
      <c r="C7937" t="s">
        <v>93</v>
      </c>
      <c r="D7937" t="s">
        <v>16878</v>
      </c>
      <c r="E7937" t="s">
        <v>175</v>
      </c>
      <c r="F7937" t="s">
        <v>173</v>
      </c>
      <c r="G7937" t="s">
        <v>163</v>
      </c>
      <c r="H7937" t="s">
        <v>161</v>
      </c>
      <c r="I7937">
        <v>1403</v>
      </c>
      <c r="J7937" t="s">
        <v>613</v>
      </c>
      <c r="K7937" t="s">
        <v>1655</v>
      </c>
      <c r="L7937" t="s">
        <v>2510</v>
      </c>
      <c r="M7937" t="s">
        <v>1284</v>
      </c>
      <c r="N7937">
        <v>196</v>
      </c>
      <c r="O7937">
        <v>21</v>
      </c>
      <c r="P7937">
        <v>20</v>
      </c>
      <c r="Q7937" t="s">
        <v>73</v>
      </c>
      <c r="R7937" t="s">
        <v>238</v>
      </c>
      <c r="S7937" t="s">
        <v>239</v>
      </c>
      <c r="T7937">
        <v>189</v>
      </c>
      <c r="U7937">
        <v>127</v>
      </c>
      <c r="V7937">
        <v>67.2</v>
      </c>
      <c r="W7937" t="s">
        <v>133</v>
      </c>
      <c r="X7937">
        <v>8173</v>
      </c>
      <c r="Y7937">
        <v>1037971</v>
      </c>
      <c r="Z7937">
        <v>48641</v>
      </c>
      <c r="AA7937">
        <v>33782</v>
      </c>
      <c r="AB7937">
        <v>1120394</v>
      </c>
      <c r="AC7937">
        <v>839006</v>
      </c>
      <c r="AD7937">
        <v>281388</v>
      </c>
      <c r="AE7937" t="s">
        <v>75</v>
      </c>
      <c r="AF7937" t="s">
        <v>78</v>
      </c>
      <c r="AG7937" t="s">
        <v>240</v>
      </c>
      <c r="AH7937" t="s">
        <v>144</v>
      </c>
      <c r="AI7937" t="s">
        <v>140</v>
      </c>
      <c r="AJ7937" t="str">
        <f t="shared" si="123"/>
        <v>Dec</v>
      </c>
    </row>
    <row r="7938" spans="1:36" x14ac:dyDescent="0.3">
      <c r="A7938" t="s">
        <v>16879</v>
      </c>
      <c r="B7938" s="33">
        <v>45735</v>
      </c>
      <c r="C7938" t="s">
        <v>95</v>
      </c>
      <c r="D7938" t="s">
        <v>16880</v>
      </c>
      <c r="E7938" t="s">
        <v>181</v>
      </c>
      <c r="F7938" t="s">
        <v>175</v>
      </c>
      <c r="G7938" t="s">
        <v>159</v>
      </c>
      <c r="H7938" t="s">
        <v>163</v>
      </c>
      <c r="I7938">
        <v>1983</v>
      </c>
      <c r="J7938" t="s">
        <v>408</v>
      </c>
      <c r="K7938" t="s">
        <v>3874</v>
      </c>
      <c r="L7938" t="s">
        <v>573</v>
      </c>
      <c r="M7938" t="s">
        <v>10747</v>
      </c>
      <c r="N7938">
        <v>243</v>
      </c>
      <c r="O7938">
        <v>53</v>
      </c>
      <c r="P7938">
        <v>54</v>
      </c>
      <c r="Q7938" t="s">
        <v>76</v>
      </c>
      <c r="R7938" t="s">
        <v>238</v>
      </c>
      <c r="S7938" t="s">
        <v>239</v>
      </c>
      <c r="T7938">
        <v>189</v>
      </c>
      <c r="U7938">
        <v>125</v>
      </c>
      <c r="V7938">
        <v>66.14</v>
      </c>
      <c r="W7938" t="s">
        <v>133</v>
      </c>
      <c r="X7938">
        <v>6027</v>
      </c>
      <c r="Y7938">
        <v>753375</v>
      </c>
      <c r="Z7938">
        <v>51500</v>
      </c>
      <c r="AA7938">
        <v>17625</v>
      </c>
      <c r="AB7938">
        <v>822500</v>
      </c>
      <c r="AC7938">
        <v>632550</v>
      </c>
      <c r="AD7938">
        <v>189950</v>
      </c>
      <c r="AE7938" t="s">
        <v>81</v>
      </c>
      <c r="AF7938" t="s">
        <v>75</v>
      </c>
      <c r="AG7938" t="s">
        <v>240</v>
      </c>
      <c r="AH7938" t="s">
        <v>146</v>
      </c>
      <c r="AI7938" t="s">
        <v>138</v>
      </c>
      <c r="AJ7938" t="str">
        <f t="shared" ref="AJ7938:AJ8001" si="124">TEXT(B7938,"mmm")</f>
        <v>Mar</v>
      </c>
    </row>
    <row r="7939" spans="1:36" x14ac:dyDescent="0.3">
      <c r="A7939" t="s">
        <v>16881</v>
      </c>
      <c r="B7939" s="33">
        <v>45875</v>
      </c>
      <c r="C7939" t="s">
        <v>99</v>
      </c>
      <c r="D7939" t="s">
        <v>16882</v>
      </c>
      <c r="E7939" t="s">
        <v>174</v>
      </c>
      <c r="F7939" t="s">
        <v>178</v>
      </c>
      <c r="G7939" t="s">
        <v>158</v>
      </c>
      <c r="H7939" t="s">
        <v>157</v>
      </c>
      <c r="I7939">
        <v>1877</v>
      </c>
      <c r="J7939" t="s">
        <v>248</v>
      </c>
      <c r="K7939" t="s">
        <v>315</v>
      </c>
      <c r="L7939" t="s">
        <v>3978</v>
      </c>
      <c r="M7939" t="s">
        <v>2899</v>
      </c>
      <c r="N7939">
        <v>241</v>
      </c>
      <c r="O7939">
        <v>17</v>
      </c>
      <c r="P7939">
        <v>1</v>
      </c>
      <c r="Q7939" t="s">
        <v>73</v>
      </c>
      <c r="R7939" t="s">
        <v>238</v>
      </c>
      <c r="S7939" t="s">
        <v>239</v>
      </c>
      <c r="T7939">
        <v>189</v>
      </c>
      <c r="U7939">
        <v>153</v>
      </c>
      <c r="V7939">
        <v>80.95</v>
      </c>
      <c r="W7939" t="s">
        <v>133</v>
      </c>
      <c r="X7939">
        <v>9028</v>
      </c>
      <c r="Y7939">
        <v>1381284</v>
      </c>
      <c r="Z7939">
        <v>83997</v>
      </c>
      <c r="AA7939">
        <v>29070</v>
      </c>
      <c r="AB7939">
        <v>1494351</v>
      </c>
      <c r="AC7939">
        <v>1218880</v>
      </c>
      <c r="AD7939">
        <v>275471</v>
      </c>
      <c r="AE7939" t="s">
        <v>78</v>
      </c>
      <c r="AF7939" t="s">
        <v>75</v>
      </c>
      <c r="AG7939" t="s">
        <v>240</v>
      </c>
      <c r="AH7939" t="s">
        <v>145</v>
      </c>
      <c r="AI7939" t="s">
        <v>138</v>
      </c>
      <c r="AJ7939" t="str">
        <f t="shared" si="124"/>
        <v>Aug</v>
      </c>
    </row>
    <row r="7940" spans="1:36" x14ac:dyDescent="0.3">
      <c r="A7940" t="s">
        <v>16883</v>
      </c>
      <c r="B7940" s="33">
        <v>46010</v>
      </c>
      <c r="C7940" t="s">
        <v>99</v>
      </c>
      <c r="D7940" t="s">
        <v>16884</v>
      </c>
      <c r="E7940" t="s">
        <v>181</v>
      </c>
      <c r="F7940" t="s">
        <v>180</v>
      </c>
      <c r="G7940" t="s">
        <v>159</v>
      </c>
      <c r="H7940" t="s">
        <v>160</v>
      </c>
      <c r="I7940">
        <v>1016</v>
      </c>
      <c r="J7940" t="s">
        <v>345</v>
      </c>
      <c r="K7940" t="s">
        <v>410</v>
      </c>
      <c r="N7940">
        <v>133</v>
      </c>
      <c r="O7940">
        <v>0</v>
      </c>
      <c r="P7940">
        <v>0</v>
      </c>
      <c r="Q7940" t="s">
        <v>67</v>
      </c>
      <c r="R7940" t="s">
        <v>245</v>
      </c>
      <c r="S7940" t="s">
        <v>122</v>
      </c>
      <c r="T7940">
        <v>220</v>
      </c>
      <c r="U7940">
        <v>0</v>
      </c>
      <c r="V7940">
        <v>0</v>
      </c>
      <c r="W7940" t="s">
        <v>133</v>
      </c>
      <c r="X7940">
        <v>10411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 t="s">
        <v>81</v>
      </c>
      <c r="AF7940" t="s">
        <v>81</v>
      </c>
      <c r="AG7940" t="s">
        <v>240</v>
      </c>
      <c r="AH7940" t="s">
        <v>144</v>
      </c>
      <c r="AI7940" t="s">
        <v>139</v>
      </c>
      <c r="AJ7940" t="str">
        <f t="shared" si="124"/>
        <v>Dec</v>
      </c>
    </row>
    <row r="7941" spans="1:36" x14ac:dyDescent="0.3">
      <c r="A7941" t="s">
        <v>16885</v>
      </c>
      <c r="B7941" s="33">
        <v>45989</v>
      </c>
      <c r="C7941" t="s">
        <v>93</v>
      </c>
      <c r="D7941" t="s">
        <v>16886</v>
      </c>
      <c r="E7941" t="s">
        <v>172</v>
      </c>
      <c r="F7941" t="s">
        <v>178</v>
      </c>
      <c r="G7941" t="s">
        <v>155</v>
      </c>
      <c r="H7941" t="s">
        <v>157</v>
      </c>
      <c r="I7941">
        <v>1161</v>
      </c>
      <c r="J7941" t="s">
        <v>368</v>
      </c>
      <c r="K7941" t="s">
        <v>8961</v>
      </c>
      <c r="L7941" t="s">
        <v>1878</v>
      </c>
      <c r="M7941" t="s">
        <v>1246</v>
      </c>
      <c r="N7941">
        <v>179</v>
      </c>
      <c r="O7941">
        <v>68</v>
      </c>
      <c r="P7941">
        <v>83</v>
      </c>
      <c r="Q7941" t="s">
        <v>76</v>
      </c>
      <c r="R7941" t="s">
        <v>238</v>
      </c>
      <c r="S7941" t="s">
        <v>239</v>
      </c>
      <c r="T7941">
        <v>189</v>
      </c>
      <c r="U7941">
        <v>125</v>
      </c>
      <c r="V7941">
        <v>66.14</v>
      </c>
      <c r="W7941" t="s">
        <v>135</v>
      </c>
      <c r="X7941">
        <v>10967</v>
      </c>
      <c r="Y7941">
        <v>1370875</v>
      </c>
      <c r="Z7941">
        <v>26875</v>
      </c>
      <c r="AA7941">
        <v>61000</v>
      </c>
      <c r="AB7941">
        <v>1458750</v>
      </c>
      <c r="AC7941">
        <v>998943</v>
      </c>
      <c r="AD7941">
        <v>459807</v>
      </c>
      <c r="AE7941" t="s">
        <v>81</v>
      </c>
      <c r="AF7941" t="s">
        <v>75</v>
      </c>
      <c r="AG7941" t="s">
        <v>240</v>
      </c>
      <c r="AH7941" t="s">
        <v>144</v>
      </c>
      <c r="AI7941" t="s">
        <v>138</v>
      </c>
      <c r="AJ7941" t="str">
        <f t="shared" si="124"/>
        <v>Nov</v>
      </c>
    </row>
    <row r="7942" spans="1:36" x14ac:dyDescent="0.3">
      <c r="A7942" t="s">
        <v>16887</v>
      </c>
      <c r="B7942" s="33">
        <v>45989</v>
      </c>
      <c r="C7942" t="s">
        <v>93</v>
      </c>
      <c r="D7942" t="s">
        <v>16888</v>
      </c>
      <c r="E7942" t="s">
        <v>173</v>
      </c>
      <c r="F7942" t="s">
        <v>174</v>
      </c>
      <c r="G7942" t="s">
        <v>161</v>
      </c>
      <c r="H7942" t="s">
        <v>158</v>
      </c>
      <c r="I7942">
        <v>995</v>
      </c>
      <c r="J7942" t="s">
        <v>682</v>
      </c>
      <c r="K7942" t="s">
        <v>1685</v>
      </c>
      <c r="L7942" t="s">
        <v>1651</v>
      </c>
      <c r="M7942" t="s">
        <v>890</v>
      </c>
      <c r="N7942">
        <v>166</v>
      </c>
      <c r="O7942">
        <v>1</v>
      </c>
      <c r="P7942">
        <v>17</v>
      </c>
      <c r="Q7942" t="s">
        <v>73</v>
      </c>
      <c r="R7942" t="s">
        <v>238</v>
      </c>
      <c r="S7942" t="s">
        <v>239</v>
      </c>
      <c r="T7942">
        <v>220</v>
      </c>
      <c r="U7942">
        <v>188</v>
      </c>
      <c r="V7942">
        <v>85.45</v>
      </c>
      <c r="W7942" t="s">
        <v>133</v>
      </c>
      <c r="X7942">
        <v>6148</v>
      </c>
      <c r="Y7942">
        <v>1155824</v>
      </c>
      <c r="Z7942">
        <v>74824</v>
      </c>
      <c r="AA7942">
        <v>131036</v>
      </c>
      <c r="AB7942">
        <v>1361684</v>
      </c>
      <c r="AC7942">
        <v>864698</v>
      </c>
      <c r="AD7942">
        <v>496986</v>
      </c>
      <c r="AE7942" t="s">
        <v>78</v>
      </c>
      <c r="AF7942" t="s">
        <v>78</v>
      </c>
      <c r="AG7942" t="s">
        <v>240</v>
      </c>
      <c r="AH7942" t="s">
        <v>146</v>
      </c>
      <c r="AI7942" t="s">
        <v>140</v>
      </c>
      <c r="AJ7942" t="str">
        <f t="shared" si="124"/>
        <v>Nov</v>
      </c>
    </row>
    <row r="7943" spans="1:36" x14ac:dyDescent="0.3">
      <c r="A7943" t="s">
        <v>16889</v>
      </c>
      <c r="B7943" s="33">
        <v>45878</v>
      </c>
      <c r="C7943" t="s">
        <v>93</v>
      </c>
      <c r="D7943" t="s">
        <v>16890</v>
      </c>
      <c r="E7943" t="s">
        <v>181</v>
      </c>
      <c r="F7943" t="s">
        <v>179</v>
      </c>
      <c r="G7943" t="s">
        <v>159</v>
      </c>
      <c r="H7943" t="s">
        <v>166</v>
      </c>
      <c r="I7943">
        <v>2393</v>
      </c>
      <c r="J7943" t="s">
        <v>1045</v>
      </c>
      <c r="K7943" t="s">
        <v>2156</v>
      </c>
      <c r="L7943" t="s">
        <v>1682</v>
      </c>
      <c r="M7943" t="s">
        <v>1354</v>
      </c>
      <c r="N7943">
        <v>365</v>
      </c>
      <c r="O7943">
        <v>57</v>
      </c>
      <c r="P7943">
        <v>46</v>
      </c>
      <c r="Q7943" t="s">
        <v>76</v>
      </c>
      <c r="R7943" t="s">
        <v>238</v>
      </c>
      <c r="S7943" t="s">
        <v>239</v>
      </c>
      <c r="T7943">
        <v>180</v>
      </c>
      <c r="U7943">
        <v>164</v>
      </c>
      <c r="V7943">
        <v>91.11</v>
      </c>
      <c r="W7943" t="s">
        <v>135</v>
      </c>
      <c r="X7943">
        <v>3017</v>
      </c>
      <c r="Y7943">
        <v>494788</v>
      </c>
      <c r="Z7943">
        <v>38540</v>
      </c>
      <c r="AA7943">
        <v>105288</v>
      </c>
      <c r="AB7943">
        <v>638616</v>
      </c>
      <c r="AC7943">
        <v>453801</v>
      </c>
      <c r="AD7943">
        <v>184815</v>
      </c>
      <c r="AE7943" t="s">
        <v>81</v>
      </c>
      <c r="AF7943" t="s">
        <v>72</v>
      </c>
      <c r="AG7943" t="s">
        <v>240</v>
      </c>
      <c r="AH7943" t="s">
        <v>146</v>
      </c>
      <c r="AI7943" t="s">
        <v>140</v>
      </c>
      <c r="AJ7943" t="str">
        <f t="shared" si="124"/>
        <v>Aug</v>
      </c>
    </row>
    <row r="7944" spans="1:36" x14ac:dyDescent="0.3">
      <c r="A7944" t="s">
        <v>16891</v>
      </c>
      <c r="B7944" s="33">
        <v>45722</v>
      </c>
      <c r="C7944" t="s">
        <v>95</v>
      </c>
      <c r="D7944" t="s">
        <v>9403</v>
      </c>
      <c r="E7944" t="s">
        <v>177</v>
      </c>
      <c r="F7944" t="s">
        <v>174</v>
      </c>
      <c r="G7944" t="s">
        <v>162</v>
      </c>
      <c r="H7944" t="s">
        <v>158</v>
      </c>
      <c r="I7944">
        <v>1301</v>
      </c>
      <c r="J7944" t="s">
        <v>304</v>
      </c>
      <c r="K7944" t="s">
        <v>2120</v>
      </c>
      <c r="L7944" t="s">
        <v>1360</v>
      </c>
      <c r="M7944" t="s">
        <v>2089</v>
      </c>
      <c r="N7944">
        <v>201</v>
      </c>
      <c r="O7944">
        <v>14</v>
      </c>
      <c r="P7944">
        <v>43</v>
      </c>
      <c r="Q7944" t="s">
        <v>76</v>
      </c>
      <c r="R7944" t="s">
        <v>238</v>
      </c>
      <c r="S7944" t="s">
        <v>239</v>
      </c>
      <c r="T7944">
        <v>180</v>
      </c>
      <c r="U7944">
        <v>111</v>
      </c>
      <c r="V7944">
        <v>61.67</v>
      </c>
      <c r="W7944" t="s">
        <v>133</v>
      </c>
      <c r="X7944">
        <v>9542</v>
      </c>
      <c r="Y7944">
        <v>1059162</v>
      </c>
      <c r="Z7944">
        <v>50061</v>
      </c>
      <c r="AA7944">
        <v>66711</v>
      </c>
      <c r="AB7944">
        <v>1175934</v>
      </c>
      <c r="AC7944">
        <v>720548</v>
      </c>
      <c r="AD7944">
        <v>455386</v>
      </c>
      <c r="AE7944" t="s">
        <v>78</v>
      </c>
      <c r="AF7944" t="s">
        <v>78</v>
      </c>
      <c r="AG7944" t="s">
        <v>240</v>
      </c>
      <c r="AH7944" t="s">
        <v>145</v>
      </c>
      <c r="AI7944" t="s">
        <v>139</v>
      </c>
      <c r="AJ7944" t="str">
        <f t="shared" si="124"/>
        <v>Mar</v>
      </c>
    </row>
    <row r="7945" spans="1:36" x14ac:dyDescent="0.3">
      <c r="A7945" t="s">
        <v>16892</v>
      </c>
      <c r="B7945" s="33">
        <v>45804</v>
      </c>
      <c r="C7945" t="s">
        <v>93</v>
      </c>
      <c r="D7945" t="s">
        <v>3464</v>
      </c>
      <c r="E7945" t="s">
        <v>176</v>
      </c>
      <c r="F7945" t="s">
        <v>178</v>
      </c>
      <c r="G7945" t="s">
        <v>156</v>
      </c>
      <c r="H7945" t="s">
        <v>157</v>
      </c>
      <c r="I7945">
        <v>1934</v>
      </c>
      <c r="J7945" t="s">
        <v>588</v>
      </c>
      <c r="K7945" t="s">
        <v>868</v>
      </c>
      <c r="L7945" t="s">
        <v>258</v>
      </c>
      <c r="M7945" t="s">
        <v>3277</v>
      </c>
      <c r="N7945">
        <v>267</v>
      </c>
      <c r="O7945">
        <v>0</v>
      </c>
      <c r="P7945">
        <v>16</v>
      </c>
      <c r="Q7945" t="s">
        <v>73</v>
      </c>
      <c r="R7945" t="s">
        <v>238</v>
      </c>
      <c r="S7945" t="s">
        <v>239</v>
      </c>
      <c r="T7945">
        <v>180</v>
      </c>
      <c r="U7945">
        <v>150</v>
      </c>
      <c r="V7945">
        <v>83.33</v>
      </c>
      <c r="W7945" t="s">
        <v>135</v>
      </c>
      <c r="X7945">
        <v>8995</v>
      </c>
      <c r="Y7945">
        <v>1349250</v>
      </c>
      <c r="Z7945">
        <v>24600</v>
      </c>
      <c r="AA7945">
        <v>42900</v>
      </c>
      <c r="AB7945">
        <v>1416750</v>
      </c>
      <c r="AC7945">
        <v>1166402</v>
      </c>
      <c r="AD7945">
        <v>250348</v>
      </c>
      <c r="AE7945" t="s">
        <v>81</v>
      </c>
      <c r="AF7945" t="s">
        <v>75</v>
      </c>
      <c r="AG7945" t="s">
        <v>240</v>
      </c>
      <c r="AH7945" t="s">
        <v>144</v>
      </c>
      <c r="AI7945" t="s">
        <v>140</v>
      </c>
      <c r="AJ7945" t="str">
        <f t="shared" si="124"/>
        <v>May</v>
      </c>
    </row>
    <row r="7946" spans="1:36" x14ac:dyDescent="0.3">
      <c r="A7946" t="s">
        <v>16893</v>
      </c>
      <c r="B7946" s="33">
        <v>45874</v>
      </c>
      <c r="C7946" t="s">
        <v>96</v>
      </c>
      <c r="D7946" t="s">
        <v>14648</v>
      </c>
      <c r="E7946" t="s">
        <v>174</v>
      </c>
      <c r="F7946" t="s">
        <v>178</v>
      </c>
      <c r="G7946" t="s">
        <v>158</v>
      </c>
      <c r="H7946" t="s">
        <v>157</v>
      </c>
      <c r="I7946">
        <v>528</v>
      </c>
      <c r="J7946" t="s">
        <v>474</v>
      </c>
      <c r="K7946" t="s">
        <v>1572</v>
      </c>
      <c r="L7946" t="s">
        <v>457</v>
      </c>
      <c r="M7946" t="s">
        <v>4219</v>
      </c>
      <c r="N7946">
        <v>89</v>
      </c>
      <c r="O7946">
        <v>30</v>
      </c>
      <c r="P7946">
        <v>26</v>
      </c>
      <c r="Q7946" t="s">
        <v>73</v>
      </c>
      <c r="R7946" t="s">
        <v>238</v>
      </c>
      <c r="S7946" t="s">
        <v>239</v>
      </c>
      <c r="T7946">
        <v>189</v>
      </c>
      <c r="U7946">
        <v>99</v>
      </c>
      <c r="V7946">
        <v>52.38</v>
      </c>
      <c r="W7946" t="s">
        <v>133</v>
      </c>
      <c r="X7946">
        <v>5971</v>
      </c>
      <c r="Y7946">
        <v>591129</v>
      </c>
      <c r="Z7946">
        <v>46035</v>
      </c>
      <c r="AA7946">
        <v>61479</v>
      </c>
      <c r="AB7946">
        <v>698643</v>
      </c>
      <c r="AC7946">
        <v>606141</v>
      </c>
      <c r="AD7946">
        <v>92502</v>
      </c>
      <c r="AE7946" t="s">
        <v>78</v>
      </c>
      <c r="AF7946" t="s">
        <v>75</v>
      </c>
      <c r="AG7946" t="s">
        <v>240</v>
      </c>
      <c r="AH7946" t="s">
        <v>144</v>
      </c>
      <c r="AI7946" t="s">
        <v>140</v>
      </c>
      <c r="AJ7946" t="str">
        <f t="shared" si="124"/>
        <v>Aug</v>
      </c>
    </row>
    <row r="7947" spans="1:36" x14ac:dyDescent="0.3">
      <c r="A7947" t="s">
        <v>16894</v>
      </c>
      <c r="B7947" s="33">
        <v>45828</v>
      </c>
      <c r="C7947" t="s">
        <v>99</v>
      </c>
      <c r="D7947" t="s">
        <v>16895</v>
      </c>
      <c r="E7947" t="s">
        <v>177</v>
      </c>
      <c r="F7947" t="s">
        <v>175</v>
      </c>
      <c r="G7947" t="s">
        <v>162</v>
      </c>
      <c r="H7947" t="s">
        <v>163</v>
      </c>
      <c r="I7947">
        <v>495</v>
      </c>
      <c r="J7947" t="s">
        <v>275</v>
      </c>
      <c r="K7947" t="s">
        <v>796</v>
      </c>
      <c r="L7947" t="s">
        <v>626</v>
      </c>
      <c r="M7947" t="s">
        <v>796</v>
      </c>
      <c r="N7947">
        <v>79</v>
      </c>
      <c r="O7947">
        <v>0</v>
      </c>
      <c r="P7947">
        <v>-4</v>
      </c>
      <c r="Q7947" t="s">
        <v>70</v>
      </c>
      <c r="R7947" t="s">
        <v>238</v>
      </c>
      <c r="S7947" t="s">
        <v>239</v>
      </c>
      <c r="T7947">
        <v>180</v>
      </c>
      <c r="U7947">
        <v>132</v>
      </c>
      <c r="V7947">
        <v>73.33</v>
      </c>
      <c r="W7947" t="s">
        <v>133</v>
      </c>
      <c r="X7947">
        <v>9364</v>
      </c>
      <c r="Y7947">
        <v>1236048</v>
      </c>
      <c r="Z7947">
        <v>41448</v>
      </c>
      <c r="AA7947">
        <v>46860</v>
      </c>
      <c r="AB7947">
        <v>1324356</v>
      </c>
      <c r="AC7947">
        <v>795521</v>
      </c>
      <c r="AD7947">
        <v>528835</v>
      </c>
      <c r="AE7947" t="s">
        <v>78</v>
      </c>
      <c r="AF7947" t="s">
        <v>75</v>
      </c>
      <c r="AG7947" t="s">
        <v>240</v>
      </c>
      <c r="AH7947" t="s">
        <v>147</v>
      </c>
      <c r="AI7947" t="s">
        <v>140</v>
      </c>
      <c r="AJ7947" t="str">
        <f t="shared" si="124"/>
        <v>Jun</v>
      </c>
    </row>
    <row r="7948" spans="1:36" x14ac:dyDescent="0.3">
      <c r="A7948" t="s">
        <v>16896</v>
      </c>
      <c r="B7948" s="33">
        <v>45974</v>
      </c>
      <c r="C7948" t="s">
        <v>97</v>
      </c>
      <c r="D7948" t="s">
        <v>16897</v>
      </c>
      <c r="E7948" t="s">
        <v>180</v>
      </c>
      <c r="F7948" t="s">
        <v>173</v>
      </c>
      <c r="G7948" t="s">
        <v>160</v>
      </c>
      <c r="H7948" t="s">
        <v>161</v>
      </c>
      <c r="I7948">
        <v>1967</v>
      </c>
      <c r="J7948" t="s">
        <v>408</v>
      </c>
      <c r="K7948" t="s">
        <v>3344</v>
      </c>
      <c r="L7948" t="s">
        <v>358</v>
      </c>
      <c r="M7948" t="s">
        <v>16898</v>
      </c>
      <c r="N7948">
        <v>303</v>
      </c>
      <c r="O7948">
        <v>26</v>
      </c>
      <c r="P7948">
        <v>45</v>
      </c>
      <c r="Q7948" t="s">
        <v>76</v>
      </c>
      <c r="R7948" t="s">
        <v>238</v>
      </c>
      <c r="S7948" t="s">
        <v>239</v>
      </c>
      <c r="T7948">
        <v>189</v>
      </c>
      <c r="U7948">
        <v>133</v>
      </c>
      <c r="V7948">
        <v>70.37</v>
      </c>
      <c r="W7948" t="s">
        <v>133</v>
      </c>
      <c r="X7948">
        <v>4423</v>
      </c>
      <c r="Y7948">
        <v>588259</v>
      </c>
      <c r="Z7948">
        <v>23142</v>
      </c>
      <c r="AA7948">
        <v>97755</v>
      </c>
      <c r="AB7948">
        <v>709156</v>
      </c>
      <c r="AC7948">
        <v>435322</v>
      </c>
      <c r="AD7948">
        <v>273834</v>
      </c>
      <c r="AE7948" t="s">
        <v>81</v>
      </c>
      <c r="AF7948" t="s">
        <v>78</v>
      </c>
      <c r="AG7948" t="s">
        <v>240</v>
      </c>
      <c r="AH7948" t="s">
        <v>145</v>
      </c>
      <c r="AI7948" t="s">
        <v>140</v>
      </c>
      <c r="AJ7948" t="str">
        <f t="shared" si="124"/>
        <v>Nov</v>
      </c>
    </row>
    <row r="7949" spans="1:36" x14ac:dyDescent="0.3">
      <c r="A7949" t="s">
        <v>16899</v>
      </c>
      <c r="B7949" s="33">
        <v>45696</v>
      </c>
      <c r="C7949" t="s">
        <v>97</v>
      </c>
      <c r="D7949" t="s">
        <v>16900</v>
      </c>
      <c r="E7949" t="s">
        <v>180</v>
      </c>
      <c r="F7949" t="s">
        <v>178</v>
      </c>
      <c r="G7949" t="s">
        <v>160</v>
      </c>
      <c r="H7949" t="s">
        <v>157</v>
      </c>
      <c r="I7949">
        <v>599</v>
      </c>
      <c r="J7949" t="s">
        <v>298</v>
      </c>
      <c r="K7949" t="s">
        <v>5884</v>
      </c>
      <c r="L7949" t="s">
        <v>3185</v>
      </c>
      <c r="M7949" t="s">
        <v>682</v>
      </c>
      <c r="N7949">
        <v>95</v>
      </c>
      <c r="O7949">
        <v>38</v>
      </c>
      <c r="P7949">
        <v>55</v>
      </c>
      <c r="Q7949" t="s">
        <v>76</v>
      </c>
      <c r="R7949" t="s">
        <v>238</v>
      </c>
      <c r="S7949" t="s">
        <v>239</v>
      </c>
      <c r="T7949">
        <v>189</v>
      </c>
      <c r="U7949">
        <v>165</v>
      </c>
      <c r="V7949">
        <v>87.3</v>
      </c>
      <c r="W7949" t="s">
        <v>133</v>
      </c>
      <c r="X7949">
        <v>3930</v>
      </c>
      <c r="Y7949">
        <v>648450</v>
      </c>
      <c r="Z7949">
        <v>79365</v>
      </c>
      <c r="AA7949">
        <v>104775</v>
      </c>
      <c r="AB7949">
        <v>832590</v>
      </c>
      <c r="AC7949">
        <v>708288</v>
      </c>
      <c r="AD7949">
        <v>124302</v>
      </c>
      <c r="AE7949" t="s">
        <v>81</v>
      </c>
      <c r="AF7949" t="s">
        <v>75</v>
      </c>
      <c r="AG7949" t="s">
        <v>240</v>
      </c>
      <c r="AH7949" t="s">
        <v>145</v>
      </c>
      <c r="AI7949" t="s">
        <v>138</v>
      </c>
      <c r="AJ7949" t="str">
        <f t="shared" si="124"/>
        <v>Feb</v>
      </c>
    </row>
    <row r="7950" spans="1:36" x14ac:dyDescent="0.3">
      <c r="A7950" t="s">
        <v>16901</v>
      </c>
      <c r="B7950" s="33">
        <v>45787</v>
      </c>
      <c r="C7950" t="s">
        <v>98</v>
      </c>
      <c r="D7950" t="s">
        <v>16902</v>
      </c>
      <c r="E7950" t="s">
        <v>177</v>
      </c>
      <c r="F7950" t="s">
        <v>181</v>
      </c>
      <c r="G7950" t="s">
        <v>162</v>
      </c>
      <c r="H7950" t="s">
        <v>159</v>
      </c>
      <c r="I7950">
        <v>975</v>
      </c>
      <c r="J7950" t="s">
        <v>397</v>
      </c>
      <c r="K7950" t="s">
        <v>264</v>
      </c>
      <c r="N7950">
        <v>150</v>
      </c>
      <c r="O7950">
        <v>0</v>
      </c>
      <c r="P7950">
        <v>0</v>
      </c>
      <c r="Q7950" t="s">
        <v>67</v>
      </c>
      <c r="R7950" t="s">
        <v>245</v>
      </c>
      <c r="S7950" t="s">
        <v>120</v>
      </c>
      <c r="T7950">
        <v>189</v>
      </c>
      <c r="U7950">
        <v>0</v>
      </c>
      <c r="V7950">
        <v>0</v>
      </c>
      <c r="W7950" t="s">
        <v>133</v>
      </c>
      <c r="X7950">
        <v>10554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 t="s">
        <v>78</v>
      </c>
      <c r="AF7950" t="s">
        <v>81</v>
      </c>
      <c r="AG7950" t="s">
        <v>240</v>
      </c>
      <c r="AH7950" t="s">
        <v>144</v>
      </c>
      <c r="AI7950" t="s">
        <v>140</v>
      </c>
      <c r="AJ7950" t="str">
        <f t="shared" si="124"/>
        <v>May</v>
      </c>
    </row>
    <row r="7951" spans="1:36" x14ac:dyDescent="0.3">
      <c r="A7951" t="s">
        <v>16903</v>
      </c>
      <c r="B7951" s="33">
        <v>45951</v>
      </c>
      <c r="C7951" t="s">
        <v>96</v>
      </c>
      <c r="D7951" t="s">
        <v>16904</v>
      </c>
      <c r="E7951" t="s">
        <v>176</v>
      </c>
      <c r="F7951" t="s">
        <v>181</v>
      </c>
      <c r="G7951" t="s">
        <v>156</v>
      </c>
      <c r="H7951" t="s">
        <v>159</v>
      </c>
      <c r="I7951">
        <v>1920</v>
      </c>
      <c r="J7951" t="s">
        <v>971</v>
      </c>
      <c r="K7951" t="s">
        <v>563</v>
      </c>
      <c r="L7951" t="s">
        <v>1166</v>
      </c>
      <c r="M7951" t="s">
        <v>4028</v>
      </c>
      <c r="N7951">
        <v>289</v>
      </c>
      <c r="O7951">
        <v>34</v>
      </c>
      <c r="P7951">
        <v>61</v>
      </c>
      <c r="Q7951" t="s">
        <v>76</v>
      </c>
      <c r="R7951" t="s">
        <v>238</v>
      </c>
      <c r="S7951" t="s">
        <v>239</v>
      </c>
      <c r="T7951">
        <v>186</v>
      </c>
      <c r="U7951">
        <v>155</v>
      </c>
      <c r="V7951">
        <v>83.33</v>
      </c>
      <c r="W7951" t="s">
        <v>133</v>
      </c>
      <c r="X7951">
        <v>8915</v>
      </c>
      <c r="Y7951">
        <v>1381825</v>
      </c>
      <c r="Z7951">
        <v>68355</v>
      </c>
      <c r="AA7951">
        <v>17670</v>
      </c>
      <c r="AB7951">
        <v>1467850</v>
      </c>
      <c r="AC7951">
        <v>1143977</v>
      </c>
      <c r="AD7951">
        <v>323873</v>
      </c>
      <c r="AE7951" t="s">
        <v>81</v>
      </c>
      <c r="AF7951" t="s">
        <v>81</v>
      </c>
      <c r="AG7951" t="s">
        <v>240</v>
      </c>
      <c r="AH7951" t="s">
        <v>146</v>
      </c>
      <c r="AI7951" t="s">
        <v>139</v>
      </c>
      <c r="AJ7951" t="str">
        <f t="shared" si="124"/>
        <v>Oct</v>
      </c>
    </row>
    <row r="7952" spans="1:36" x14ac:dyDescent="0.3">
      <c r="A7952" t="s">
        <v>16905</v>
      </c>
      <c r="B7952" s="33">
        <v>45871</v>
      </c>
      <c r="C7952" t="s">
        <v>93</v>
      </c>
      <c r="D7952" t="s">
        <v>16906</v>
      </c>
      <c r="E7952" t="s">
        <v>173</v>
      </c>
      <c r="F7952" t="s">
        <v>176</v>
      </c>
      <c r="G7952" t="s">
        <v>161</v>
      </c>
      <c r="H7952" t="s">
        <v>156</v>
      </c>
      <c r="I7952">
        <v>1143</v>
      </c>
      <c r="J7952" t="s">
        <v>626</v>
      </c>
      <c r="K7952" t="s">
        <v>3413</v>
      </c>
      <c r="L7952" t="s">
        <v>9872</v>
      </c>
      <c r="M7952" t="s">
        <v>609</v>
      </c>
      <c r="N7952">
        <v>152</v>
      </c>
      <c r="O7952">
        <v>29</v>
      </c>
      <c r="P7952">
        <v>39</v>
      </c>
      <c r="Q7952" t="s">
        <v>76</v>
      </c>
      <c r="R7952" t="s">
        <v>238</v>
      </c>
      <c r="S7952" t="s">
        <v>239</v>
      </c>
      <c r="T7952">
        <v>180</v>
      </c>
      <c r="U7952">
        <v>125</v>
      </c>
      <c r="V7952">
        <v>69.44</v>
      </c>
      <c r="W7952" t="s">
        <v>135</v>
      </c>
      <c r="X7952">
        <v>10834</v>
      </c>
      <c r="Y7952">
        <v>1354250</v>
      </c>
      <c r="Z7952">
        <v>45500</v>
      </c>
      <c r="AA7952">
        <v>55625</v>
      </c>
      <c r="AB7952">
        <v>1455375</v>
      </c>
      <c r="AC7952">
        <v>1225299</v>
      </c>
      <c r="AD7952">
        <v>230076</v>
      </c>
      <c r="AE7952" t="s">
        <v>78</v>
      </c>
      <c r="AF7952" t="s">
        <v>81</v>
      </c>
      <c r="AG7952" t="s">
        <v>240</v>
      </c>
      <c r="AH7952" t="s">
        <v>147</v>
      </c>
      <c r="AI7952" t="s">
        <v>138</v>
      </c>
      <c r="AJ7952" t="str">
        <f t="shared" si="124"/>
        <v>Aug</v>
      </c>
    </row>
    <row r="7953" spans="1:36" x14ac:dyDescent="0.3">
      <c r="A7953" t="s">
        <v>16907</v>
      </c>
      <c r="B7953" s="33">
        <v>45728</v>
      </c>
      <c r="C7953" t="s">
        <v>93</v>
      </c>
      <c r="D7953" t="s">
        <v>16908</v>
      </c>
      <c r="E7953" t="s">
        <v>178</v>
      </c>
      <c r="F7953" t="s">
        <v>172</v>
      </c>
      <c r="G7953" t="s">
        <v>157</v>
      </c>
      <c r="H7953" t="s">
        <v>155</v>
      </c>
      <c r="I7953">
        <v>1366</v>
      </c>
      <c r="J7953" t="s">
        <v>639</v>
      </c>
      <c r="K7953" t="s">
        <v>1767</v>
      </c>
      <c r="L7953" t="s">
        <v>1504</v>
      </c>
      <c r="M7953" t="s">
        <v>2169</v>
      </c>
      <c r="N7953">
        <v>185</v>
      </c>
      <c r="O7953">
        <v>22</v>
      </c>
      <c r="P7953">
        <v>48</v>
      </c>
      <c r="Q7953" t="s">
        <v>76</v>
      </c>
      <c r="R7953" t="s">
        <v>238</v>
      </c>
      <c r="S7953" t="s">
        <v>239</v>
      </c>
      <c r="T7953">
        <v>186</v>
      </c>
      <c r="U7953">
        <v>127</v>
      </c>
      <c r="V7953">
        <v>68.28</v>
      </c>
      <c r="W7953" t="s">
        <v>135</v>
      </c>
      <c r="X7953">
        <v>8151</v>
      </c>
      <c r="Y7953">
        <v>1035177</v>
      </c>
      <c r="Z7953">
        <v>33782</v>
      </c>
      <c r="AA7953">
        <v>85598</v>
      </c>
      <c r="AB7953">
        <v>1154557</v>
      </c>
      <c r="AC7953">
        <v>694837</v>
      </c>
      <c r="AD7953">
        <v>459720</v>
      </c>
      <c r="AE7953" t="s">
        <v>75</v>
      </c>
      <c r="AF7953" t="s">
        <v>81</v>
      </c>
      <c r="AG7953" t="s">
        <v>240</v>
      </c>
      <c r="AH7953" t="s">
        <v>144</v>
      </c>
      <c r="AI7953" t="s">
        <v>138</v>
      </c>
      <c r="AJ7953" t="str">
        <f t="shared" si="124"/>
        <v>Mar</v>
      </c>
    </row>
    <row r="7954" spans="1:36" x14ac:dyDescent="0.3">
      <c r="A7954" t="s">
        <v>16909</v>
      </c>
      <c r="B7954" s="33">
        <v>45743</v>
      </c>
      <c r="C7954" t="s">
        <v>96</v>
      </c>
      <c r="D7954" t="s">
        <v>16910</v>
      </c>
      <c r="E7954" t="s">
        <v>177</v>
      </c>
      <c r="F7954" t="s">
        <v>178</v>
      </c>
      <c r="G7954" t="s">
        <v>162</v>
      </c>
      <c r="H7954" t="s">
        <v>157</v>
      </c>
      <c r="I7954">
        <v>1327</v>
      </c>
      <c r="J7954" t="s">
        <v>1510</v>
      </c>
      <c r="K7954" t="s">
        <v>1906</v>
      </c>
      <c r="L7954" t="s">
        <v>1381</v>
      </c>
      <c r="M7954" t="s">
        <v>2120</v>
      </c>
      <c r="N7954">
        <v>186</v>
      </c>
      <c r="O7954">
        <v>19</v>
      </c>
      <c r="P7954">
        <v>15</v>
      </c>
      <c r="Q7954" t="s">
        <v>73</v>
      </c>
      <c r="R7954" t="s">
        <v>238</v>
      </c>
      <c r="S7954" t="s">
        <v>239</v>
      </c>
      <c r="T7954">
        <v>186</v>
      </c>
      <c r="U7954">
        <v>141</v>
      </c>
      <c r="V7954">
        <v>75.81</v>
      </c>
      <c r="W7954" t="s">
        <v>133</v>
      </c>
      <c r="X7954">
        <v>6936</v>
      </c>
      <c r="Y7954">
        <v>977976</v>
      </c>
      <c r="Z7954">
        <v>66552</v>
      </c>
      <c r="AA7954">
        <v>83049</v>
      </c>
      <c r="AB7954">
        <v>1127577</v>
      </c>
      <c r="AC7954">
        <v>767670</v>
      </c>
      <c r="AD7954">
        <v>359907</v>
      </c>
      <c r="AE7954" t="s">
        <v>78</v>
      </c>
      <c r="AF7954" t="s">
        <v>75</v>
      </c>
      <c r="AG7954" t="s">
        <v>240</v>
      </c>
      <c r="AH7954" t="s">
        <v>146</v>
      </c>
      <c r="AI7954" t="s">
        <v>139</v>
      </c>
      <c r="AJ7954" t="str">
        <f t="shared" si="124"/>
        <v>Mar</v>
      </c>
    </row>
    <row r="7955" spans="1:36" x14ac:dyDescent="0.3">
      <c r="A7955" t="s">
        <v>16911</v>
      </c>
      <c r="B7955" s="33">
        <v>45776</v>
      </c>
      <c r="C7955" t="s">
        <v>93</v>
      </c>
      <c r="D7955" t="s">
        <v>16912</v>
      </c>
      <c r="E7955" t="s">
        <v>176</v>
      </c>
      <c r="F7955" t="s">
        <v>181</v>
      </c>
      <c r="G7955" t="s">
        <v>156</v>
      </c>
      <c r="H7955" t="s">
        <v>159</v>
      </c>
      <c r="I7955">
        <v>1597</v>
      </c>
      <c r="J7955" t="s">
        <v>744</v>
      </c>
      <c r="K7955" t="s">
        <v>2847</v>
      </c>
      <c r="L7955" t="s">
        <v>1725</v>
      </c>
      <c r="M7955" t="s">
        <v>2902</v>
      </c>
      <c r="N7955">
        <v>238</v>
      </c>
      <c r="O7955">
        <v>4</v>
      </c>
      <c r="P7955">
        <v>38</v>
      </c>
      <c r="Q7955" t="s">
        <v>76</v>
      </c>
      <c r="R7955" t="s">
        <v>238</v>
      </c>
      <c r="S7955" t="s">
        <v>239</v>
      </c>
      <c r="T7955">
        <v>180</v>
      </c>
      <c r="U7955">
        <v>145</v>
      </c>
      <c r="V7955">
        <v>80.56</v>
      </c>
      <c r="W7955" t="s">
        <v>133</v>
      </c>
      <c r="X7955">
        <v>6937</v>
      </c>
      <c r="Y7955">
        <v>1005865</v>
      </c>
      <c r="Z7955">
        <v>73080</v>
      </c>
      <c r="AA7955">
        <v>70615</v>
      </c>
      <c r="AB7955">
        <v>1149560</v>
      </c>
      <c r="AC7955">
        <v>745483</v>
      </c>
      <c r="AD7955">
        <v>404077</v>
      </c>
      <c r="AE7955" t="s">
        <v>81</v>
      </c>
      <c r="AF7955" t="s">
        <v>81</v>
      </c>
      <c r="AG7955" t="s">
        <v>240</v>
      </c>
      <c r="AH7955" t="s">
        <v>145</v>
      </c>
      <c r="AI7955" t="s">
        <v>138</v>
      </c>
      <c r="AJ7955" t="str">
        <f t="shared" si="124"/>
        <v>Apr</v>
      </c>
    </row>
    <row r="7956" spans="1:36" x14ac:dyDescent="0.3">
      <c r="A7956" t="s">
        <v>16913</v>
      </c>
      <c r="B7956" s="33">
        <v>45978</v>
      </c>
      <c r="C7956" t="s">
        <v>98</v>
      </c>
      <c r="D7956" t="s">
        <v>16914</v>
      </c>
      <c r="E7956" t="s">
        <v>179</v>
      </c>
      <c r="F7956" t="s">
        <v>180</v>
      </c>
      <c r="G7956" t="s">
        <v>166</v>
      </c>
      <c r="H7956" t="s">
        <v>160</v>
      </c>
      <c r="I7956">
        <v>1006</v>
      </c>
      <c r="J7956" t="s">
        <v>357</v>
      </c>
      <c r="K7956" t="s">
        <v>640</v>
      </c>
      <c r="L7956" t="s">
        <v>581</v>
      </c>
      <c r="M7956" t="s">
        <v>640</v>
      </c>
      <c r="N7956">
        <v>153</v>
      </c>
      <c r="O7956">
        <v>0</v>
      </c>
      <c r="P7956">
        <v>-3</v>
      </c>
      <c r="Q7956" t="s">
        <v>70</v>
      </c>
      <c r="R7956" t="s">
        <v>238</v>
      </c>
      <c r="S7956" t="s">
        <v>239</v>
      </c>
      <c r="T7956">
        <v>189</v>
      </c>
      <c r="U7956">
        <v>125</v>
      </c>
      <c r="V7956">
        <v>66.14</v>
      </c>
      <c r="W7956" t="s">
        <v>133</v>
      </c>
      <c r="X7956">
        <v>5935</v>
      </c>
      <c r="Y7956">
        <v>741875</v>
      </c>
      <c r="Z7956">
        <v>45250</v>
      </c>
      <c r="AA7956">
        <v>73000</v>
      </c>
      <c r="AB7956">
        <v>860125</v>
      </c>
      <c r="AC7956">
        <v>689920</v>
      </c>
      <c r="AD7956">
        <v>170205</v>
      </c>
      <c r="AE7956" t="s">
        <v>72</v>
      </c>
      <c r="AF7956" t="s">
        <v>81</v>
      </c>
      <c r="AG7956" t="s">
        <v>240</v>
      </c>
      <c r="AH7956" t="s">
        <v>145</v>
      </c>
      <c r="AI7956" t="s">
        <v>139</v>
      </c>
      <c r="AJ7956" t="str">
        <f t="shared" si="124"/>
        <v>Nov</v>
      </c>
    </row>
    <row r="7957" spans="1:36" x14ac:dyDescent="0.3">
      <c r="A7957" t="s">
        <v>16915</v>
      </c>
      <c r="B7957" s="33">
        <v>45760</v>
      </c>
      <c r="C7957" t="s">
        <v>98</v>
      </c>
      <c r="D7957" t="s">
        <v>16916</v>
      </c>
      <c r="E7957" t="s">
        <v>179</v>
      </c>
      <c r="F7957" t="s">
        <v>177</v>
      </c>
      <c r="G7957" t="s">
        <v>166</v>
      </c>
      <c r="H7957" t="s">
        <v>162</v>
      </c>
      <c r="I7957">
        <v>643</v>
      </c>
      <c r="J7957" t="s">
        <v>258</v>
      </c>
      <c r="K7957" t="s">
        <v>1294</v>
      </c>
      <c r="L7957" t="s">
        <v>945</v>
      </c>
      <c r="M7957" t="s">
        <v>4409</v>
      </c>
      <c r="N7957">
        <v>101</v>
      </c>
      <c r="O7957">
        <v>6</v>
      </c>
      <c r="P7957">
        <v>3</v>
      </c>
      <c r="Q7957" t="s">
        <v>73</v>
      </c>
      <c r="R7957" t="s">
        <v>238</v>
      </c>
      <c r="S7957" t="s">
        <v>239</v>
      </c>
      <c r="T7957">
        <v>180</v>
      </c>
      <c r="U7957">
        <v>93</v>
      </c>
      <c r="V7957">
        <v>51.67</v>
      </c>
      <c r="W7957" t="s">
        <v>133</v>
      </c>
      <c r="X7957">
        <v>7224</v>
      </c>
      <c r="Y7957">
        <v>671832</v>
      </c>
      <c r="Z7957">
        <v>35340</v>
      </c>
      <c r="AA7957">
        <v>24552</v>
      </c>
      <c r="AB7957">
        <v>731724</v>
      </c>
      <c r="AC7957">
        <v>456793</v>
      </c>
      <c r="AD7957">
        <v>274931</v>
      </c>
      <c r="AE7957" t="s">
        <v>72</v>
      </c>
      <c r="AF7957" t="s">
        <v>78</v>
      </c>
      <c r="AG7957" t="s">
        <v>240</v>
      </c>
      <c r="AH7957" t="s">
        <v>144</v>
      </c>
      <c r="AI7957" t="s">
        <v>140</v>
      </c>
      <c r="AJ7957" t="str">
        <f t="shared" si="124"/>
        <v>Apr</v>
      </c>
    </row>
    <row r="7958" spans="1:36" x14ac:dyDescent="0.3">
      <c r="A7958" t="s">
        <v>16917</v>
      </c>
      <c r="B7958" s="33">
        <v>45807</v>
      </c>
      <c r="C7958" t="s">
        <v>97</v>
      </c>
      <c r="D7958" t="s">
        <v>16918</v>
      </c>
      <c r="E7958" t="s">
        <v>180</v>
      </c>
      <c r="F7958" t="s">
        <v>175</v>
      </c>
      <c r="G7958" t="s">
        <v>160</v>
      </c>
      <c r="H7958" t="s">
        <v>163</v>
      </c>
      <c r="I7958">
        <v>2039</v>
      </c>
      <c r="J7958" t="s">
        <v>377</v>
      </c>
      <c r="K7958" t="s">
        <v>524</v>
      </c>
      <c r="L7958" t="s">
        <v>377</v>
      </c>
      <c r="M7958" t="s">
        <v>1868</v>
      </c>
      <c r="N7958">
        <v>302</v>
      </c>
      <c r="O7958">
        <v>0</v>
      </c>
      <c r="P7958">
        <v>21</v>
      </c>
      <c r="Q7958" t="s">
        <v>73</v>
      </c>
      <c r="R7958" t="s">
        <v>238</v>
      </c>
      <c r="S7958" t="s">
        <v>239</v>
      </c>
      <c r="T7958">
        <v>189</v>
      </c>
      <c r="U7958">
        <v>110</v>
      </c>
      <c r="V7958">
        <v>58.2</v>
      </c>
      <c r="W7958" t="s">
        <v>133</v>
      </c>
      <c r="X7958">
        <v>6394</v>
      </c>
      <c r="Y7958">
        <v>703340</v>
      </c>
      <c r="Z7958">
        <v>33660</v>
      </c>
      <c r="AA7958">
        <v>54010</v>
      </c>
      <c r="AB7958">
        <v>791010</v>
      </c>
      <c r="AC7958">
        <v>678505</v>
      </c>
      <c r="AD7958">
        <v>112505</v>
      </c>
      <c r="AE7958" t="s">
        <v>81</v>
      </c>
      <c r="AF7958" t="s">
        <v>75</v>
      </c>
      <c r="AG7958" t="s">
        <v>240</v>
      </c>
      <c r="AH7958" t="s">
        <v>147</v>
      </c>
      <c r="AI7958" t="s">
        <v>140</v>
      </c>
      <c r="AJ7958" t="str">
        <f t="shared" si="124"/>
        <v>May</v>
      </c>
    </row>
    <row r="7959" spans="1:36" x14ac:dyDescent="0.3">
      <c r="A7959" t="s">
        <v>16919</v>
      </c>
      <c r="B7959" s="33">
        <v>45820</v>
      </c>
      <c r="C7959" t="s">
        <v>93</v>
      </c>
      <c r="D7959" t="s">
        <v>16920</v>
      </c>
      <c r="E7959" t="s">
        <v>173</v>
      </c>
      <c r="F7959" t="s">
        <v>181</v>
      </c>
      <c r="G7959" t="s">
        <v>161</v>
      </c>
      <c r="H7959" t="s">
        <v>159</v>
      </c>
      <c r="I7959">
        <v>926</v>
      </c>
      <c r="J7959" t="s">
        <v>731</v>
      </c>
      <c r="K7959" t="s">
        <v>260</v>
      </c>
      <c r="L7959" t="s">
        <v>3667</v>
      </c>
      <c r="M7959" t="s">
        <v>546</v>
      </c>
      <c r="N7959">
        <v>127</v>
      </c>
      <c r="O7959">
        <v>18</v>
      </c>
      <c r="P7959">
        <v>18</v>
      </c>
      <c r="Q7959" t="s">
        <v>73</v>
      </c>
      <c r="R7959" t="s">
        <v>238</v>
      </c>
      <c r="S7959" t="s">
        <v>239</v>
      </c>
      <c r="T7959">
        <v>189</v>
      </c>
      <c r="U7959">
        <v>132</v>
      </c>
      <c r="V7959">
        <v>69.84</v>
      </c>
      <c r="W7959" t="s">
        <v>133</v>
      </c>
      <c r="X7959">
        <v>7649</v>
      </c>
      <c r="Y7959">
        <v>1009668</v>
      </c>
      <c r="Z7959">
        <v>64020</v>
      </c>
      <c r="AA7959">
        <v>74448</v>
      </c>
      <c r="AB7959">
        <v>1148136</v>
      </c>
      <c r="AC7959">
        <v>864906</v>
      </c>
      <c r="AD7959">
        <v>283230</v>
      </c>
      <c r="AE7959" t="s">
        <v>78</v>
      </c>
      <c r="AF7959" t="s">
        <v>81</v>
      </c>
      <c r="AG7959" t="s">
        <v>240</v>
      </c>
      <c r="AH7959" t="s">
        <v>147</v>
      </c>
      <c r="AI7959" t="s">
        <v>139</v>
      </c>
      <c r="AJ7959" t="str">
        <f t="shared" si="124"/>
        <v>Jun</v>
      </c>
    </row>
    <row r="7960" spans="1:36" x14ac:dyDescent="0.3">
      <c r="A7960" t="s">
        <v>16921</v>
      </c>
      <c r="B7960" s="33">
        <v>45770</v>
      </c>
      <c r="C7960" t="s">
        <v>96</v>
      </c>
      <c r="D7960" t="s">
        <v>16922</v>
      </c>
      <c r="E7960" t="s">
        <v>181</v>
      </c>
      <c r="F7960" t="s">
        <v>174</v>
      </c>
      <c r="G7960" t="s">
        <v>159</v>
      </c>
      <c r="H7960" t="s">
        <v>158</v>
      </c>
      <c r="I7960">
        <v>1406</v>
      </c>
      <c r="J7960" t="s">
        <v>639</v>
      </c>
      <c r="K7960" t="s">
        <v>2564</v>
      </c>
      <c r="L7960" t="s">
        <v>3711</v>
      </c>
      <c r="M7960" t="s">
        <v>460</v>
      </c>
      <c r="N7960">
        <v>220</v>
      </c>
      <c r="O7960">
        <v>49</v>
      </c>
      <c r="P7960">
        <v>42</v>
      </c>
      <c r="Q7960" t="s">
        <v>76</v>
      </c>
      <c r="R7960" t="s">
        <v>238</v>
      </c>
      <c r="S7960" t="s">
        <v>239</v>
      </c>
      <c r="T7960">
        <v>186</v>
      </c>
      <c r="U7960">
        <v>139</v>
      </c>
      <c r="V7960">
        <v>74.73</v>
      </c>
      <c r="W7960" t="s">
        <v>133</v>
      </c>
      <c r="X7960">
        <v>3295</v>
      </c>
      <c r="Y7960">
        <v>458005</v>
      </c>
      <c r="Z7960">
        <v>38642</v>
      </c>
      <c r="AA7960">
        <v>87987</v>
      </c>
      <c r="AB7960">
        <v>584634</v>
      </c>
      <c r="AC7960">
        <v>389000</v>
      </c>
      <c r="AD7960">
        <v>195634</v>
      </c>
      <c r="AE7960" t="s">
        <v>81</v>
      </c>
      <c r="AF7960" t="s">
        <v>78</v>
      </c>
      <c r="AG7960" t="s">
        <v>240</v>
      </c>
      <c r="AH7960" t="s">
        <v>144</v>
      </c>
      <c r="AI7960" t="s">
        <v>139</v>
      </c>
      <c r="AJ7960" t="str">
        <f t="shared" si="124"/>
        <v>Apr</v>
      </c>
    </row>
    <row r="7961" spans="1:36" x14ac:dyDescent="0.3">
      <c r="A7961" t="s">
        <v>16923</v>
      </c>
      <c r="B7961" s="33">
        <v>45834</v>
      </c>
      <c r="C7961" t="s">
        <v>96</v>
      </c>
      <c r="D7961" t="s">
        <v>16924</v>
      </c>
      <c r="E7961" t="s">
        <v>177</v>
      </c>
      <c r="F7961" t="s">
        <v>178</v>
      </c>
      <c r="G7961" t="s">
        <v>162</v>
      </c>
      <c r="H7961" t="s">
        <v>157</v>
      </c>
      <c r="I7961">
        <v>1033</v>
      </c>
      <c r="J7961" t="s">
        <v>357</v>
      </c>
      <c r="K7961" t="s">
        <v>1088</v>
      </c>
      <c r="L7961" t="s">
        <v>2072</v>
      </c>
      <c r="M7961" t="s">
        <v>416</v>
      </c>
      <c r="N7961">
        <v>169</v>
      </c>
      <c r="O7961">
        <v>4</v>
      </c>
      <c r="P7961">
        <v>15</v>
      </c>
      <c r="Q7961" t="s">
        <v>73</v>
      </c>
      <c r="R7961" t="s">
        <v>238</v>
      </c>
      <c r="S7961" t="s">
        <v>239</v>
      </c>
      <c r="T7961">
        <v>180</v>
      </c>
      <c r="U7961">
        <v>148</v>
      </c>
      <c r="V7961">
        <v>82.22</v>
      </c>
      <c r="W7961" t="s">
        <v>133</v>
      </c>
      <c r="X7961">
        <v>4919</v>
      </c>
      <c r="Y7961">
        <v>728012</v>
      </c>
      <c r="Z7961">
        <v>54760</v>
      </c>
      <c r="AA7961">
        <v>28564</v>
      </c>
      <c r="AB7961">
        <v>811336</v>
      </c>
      <c r="AC7961">
        <v>621403</v>
      </c>
      <c r="AD7961">
        <v>189933</v>
      </c>
      <c r="AE7961" t="s">
        <v>78</v>
      </c>
      <c r="AF7961" t="s">
        <v>75</v>
      </c>
      <c r="AG7961" t="s">
        <v>240</v>
      </c>
      <c r="AH7961" t="s">
        <v>144</v>
      </c>
      <c r="AI7961" t="s">
        <v>139</v>
      </c>
      <c r="AJ7961" t="str">
        <f t="shared" si="124"/>
        <v>Jun</v>
      </c>
    </row>
    <row r="7962" spans="1:36" x14ac:dyDescent="0.3">
      <c r="A7962" t="s">
        <v>16925</v>
      </c>
      <c r="B7962" s="33">
        <v>45788</v>
      </c>
      <c r="C7962" t="s">
        <v>95</v>
      </c>
      <c r="D7962" t="s">
        <v>6745</v>
      </c>
      <c r="E7962" t="s">
        <v>178</v>
      </c>
      <c r="F7962" t="s">
        <v>172</v>
      </c>
      <c r="G7962" t="s">
        <v>157</v>
      </c>
      <c r="H7962" t="s">
        <v>155</v>
      </c>
      <c r="I7962">
        <v>1290</v>
      </c>
      <c r="J7962" t="s">
        <v>636</v>
      </c>
      <c r="K7962" t="s">
        <v>1777</v>
      </c>
      <c r="L7962" t="s">
        <v>463</v>
      </c>
      <c r="M7962" t="s">
        <v>909</v>
      </c>
      <c r="N7962">
        <v>190</v>
      </c>
      <c r="O7962">
        <v>0</v>
      </c>
      <c r="P7962">
        <v>9</v>
      </c>
      <c r="Q7962" t="s">
        <v>73</v>
      </c>
      <c r="R7962" t="s">
        <v>238</v>
      </c>
      <c r="S7962" t="s">
        <v>239</v>
      </c>
      <c r="T7962">
        <v>150</v>
      </c>
      <c r="U7962">
        <v>111</v>
      </c>
      <c r="V7962">
        <v>74</v>
      </c>
      <c r="W7962" t="s">
        <v>133</v>
      </c>
      <c r="X7962">
        <v>5068</v>
      </c>
      <c r="Y7962">
        <v>562548</v>
      </c>
      <c r="Z7962">
        <v>33522</v>
      </c>
      <c r="AA7962">
        <v>87579</v>
      </c>
      <c r="AB7962">
        <v>683649</v>
      </c>
      <c r="AC7962">
        <v>504694</v>
      </c>
      <c r="AD7962">
        <v>178955</v>
      </c>
      <c r="AE7962" t="s">
        <v>75</v>
      </c>
      <c r="AF7962" t="s">
        <v>81</v>
      </c>
      <c r="AG7962" t="s">
        <v>240</v>
      </c>
      <c r="AH7962" t="s">
        <v>144</v>
      </c>
      <c r="AI7962" t="s">
        <v>139</v>
      </c>
      <c r="AJ7962" t="str">
        <f t="shared" si="124"/>
        <v>May</v>
      </c>
    </row>
    <row r="7963" spans="1:36" x14ac:dyDescent="0.3">
      <c r="A7963" t="s">
        <v>16926</v>
      </c>
      <c r="B7963" s="33">
        <v>45696</v>
      </c>
      <c r="C7963" t="s">
        <v>95</v>
      </c>
      <c r="D7963" t="s">
        <v>16927</v>
      </c>
      <c r="E7963" t="s">
        <v>177</v>
      </c>
      <c r="F7963" t="s">
        <v>178</v>
      </c>
      <c r="G7963" t="s">
        <v>162</v>
      </c>
      <c r="H7963" t="s">
        <v>157</v>
      </c>
      <c r="I7963">
        <v>1280</v>
      </c>
      <c r="J7963" t="s">
        <v>459</v>
      </c>
      <c r="K7963" t="s">
        <v>3083</v>
      </c>
      <c r="L7963" t="s">
        <v>2766</v>
      </c>
      <c r="M7963" t="s">
        <v>489</v>
      </c>
      <c r="N7963">
        <v>163</v>
      </c>
      <c r="O7963">
        <v>29</v>
      </c>
      <c r="P7963">
        <v>46</v>
      </c>
      <c r="Q7963" t="s">
        <v>76</v>
      </c>
      <c r="R7963" t="s">
        <v>238</v>
      </c>
      <c r="S7963" t="s">
        <v>239</v>
      </c>
      <c r="T7963">
        <v>180</v>
      </c>
      <c r="U7963">
        <v>170</v>
      </c>
      <c r="V7963">
        <v>94.44</v>
      </c>
      <c r="W7963" t="s">
        <v>134</v>
      </c>
      <c r="X7963">
        <v>3536</v>
      </c>
      <c r="Y7963">
        <v>601120</v>
      </c>
      <c r="Z7963">
        <v>26350</v>
      </c>
      <c r="AA7963">
        <v>110500</v>
      </c>
      <c r="AB7963">
        <v>737970</v>
      </c>
      <c r="AC7963">
        <v>452716</v>
      </c>
      <c r="AD7963">
        <v>285254</v>
      </c>
      <c r="AE7963" t="s">
        <v>78</v>
      </c>
      <c r="AF7963" t="s">
        <v>75</v>
      </c>
      <c r="AG7963" t="s">
        <v>240</v>
      </c>
      <c r="AH7963" t="s">
        <v>147</v>
      </c>
      <c r="AI7963" t="s">
        <v>140</v>
      </c>
      <c r="AJ7963" t="str">
        <f t="shared" si="124"/>
        <v>Feb</v>
      </c>
    </row>
    <row r="7964" spans="1:36" x14ac:dyDescent="0.3">
      <c r="A7964" t="s">
        <v>16928</v>
      </c>
      <c r="B7964" s="33">
        <v>46022</v>
      </c>
      <c r="C7964" t="s">
        <v>96</v>
      </c>
      <c r="D7964" t="s">
        <v>16929</v>
      </c>
      <c r="E7964" t="s">
        <v>178</v>
      </c>
      <c r="F7964" t="s">
        <v>180</v>
      </c>
      <c r="G7964" t="s">
        <v>157</v>
      </c>
      <c r="H7964" t="s">
        <v>160</v>
      </c>
      <c r="I7964">
        <v>409</v>
      </c>
      <c r="J7964" t="s">
        <v>385</v>
      </c>
      <c r="K7964" t="s">
        <v>316</v>
      </c>
      <c r="L7964" t="s">
        <v>1751</v>
      </c>
      <c r="M7964" t="s">
        <v>1699</v>
      </c>
      <c r="N7964">
        <v>80</v>
      </c>
      <c r="O7964">
        <v>38</v>
      </c>
      <c r="P7964">
        <v>22</v>
      </c>
      <c r="Q7964" t="s">
        <v>73</v>
      </c>
      <c r="R7964" t="s">
        <v>238</v>
      </c>
      <c r="S7964" t="s">
        <v>239</v>
      </c>
      <c r="T7964">
        <v>189</v>
      </c>
      <c r="U7964">
        <v>163</v>
      </c>
      <c r="V7964">
        <v>86.24</v>
      </c>
      <c r="W7964" t="s">
        <v>135</v>
      </c>
      <c r="X7964">
        <v>4711</v>
      </c>
      <c r="Y7964">
        <v>767893</v>
      </c>
      <c r="Z7964">
        <v>89324</v>
      </c>
      <c r="AA7964">
        <v>88183</v>
      </c>
      <c r="AB7964">
        <v>945400</v>
      </c>
      <c r="AC7964">
        <v>743202</v>
      </c>
      <c r="AD7964">
        <v>202198</v>
      </c>
      <c r="AE7964" t="s">
        <v>75</v>
      </c>
      <c r="AF7964" t="s">
        <v>81</v>
      </c>
      <c r="AG7964" t="s">
        <v>240</v>
      </c>
      <c r="AH7964" t="s">
        <v>147</v>
      </c>
      <c r="AI7964" t="s">
        <v>138</v>
      </c>
      <c r="AJ7964" t="str">
        <f t="shared" si="124"/>
        <v>Dec</v>
      </c>
    </row>
    <row r="7965" spans="1:36" x14ac:dyDescent="0.3">
      <c r="A7965" t="s">
        <v>16930</v>
      </c>
      <c r="B7965" s="33">
        <v>45747</v>
      </c>
      <c r="C7965" t="s">
        <v>93</v>
      </c>
      <c r="D7965" t="s">
        <v>7043</v>
      </c>
      <c r="E7965" t="s">
        <v>173</v>
      </c>
      <c r="F7965" t="s">
        <v>181</v>
      </c>
      <c r="G7965" t="s">
        <v>161</v>
      </c>
      <c r="H7965" t="s">
        <v>159</v>
      </c>
      <c r="I7965">
        <v>498</v>
      </c>
      <c r="J7965" t="s">
        <v>605</v>
      </c>
      <c r="K7965" t="s">
        <v>2804</v>
      </c>
      <c r="L7965" t="s">
        <v>1096</v>
      </c>
      <c r="M7965" t="s">
        <v>1919</v>
      </c>
      <c r="N7965">
        <v>86</v>
      </c>
      <c r="O7965">
        <v>65</v>
      </c>
      <c r="P7965">
        <v>59</v>
      </c>
      <c r="Q7965" t="s">
        <v>76</v>
      </c>
      <c r="R7965" t="s">
        <v>238</v>
      </c>
      <c r="S7965" t="s">
        <v>239</v>
      </c>
      <c r="T7965">
        <v>180</v>
      </c>
      <c r="U7965">
        <v>152</v>
      </c>
      <c r="V7965">
        <v>84.44</v>
      </c>
      <c r="W7965" t="s">
        <v>133</v>
      </c>
      <c r="X7965">
        <v>6592</v>
      </c>
      <c r="Y7965">
        <v>1001984</v>
      </c>
      <c r="Z7965">
        <v>72656</v>
      </c>
      <c r="AA7965">
        <v>112024</v>
      </c>
      <c r="AB7965">
        <v>1186664</v>
      </c>
      <c r="AC7965">
        <v>812543</v>
      </c>
      <c r="AD7965">
        <v>374121</v>
      </c>
      <c r="AE7965" t="s">
        <v>78</v>
      </c>
      <c r="AF7965" t="s">
        <v>81</v>
      </c>
      <c r="AG7965" t="s">
        <v>240</v>
      </c>
      <c r="AH7965" t="s">
        <v>146</v>
      </c>
      <c r="AI7965" t="s">
        <v>140</v>
      </c>
      <c r="AJ7965" t="str">
        <f t="shared" si="124"/>
        <v>Mar</v>
      </c>
    </row>
    <row r="7966" spans="1:36" x14ac:dyDescent="0.3">
      <c r="A7966" t="s">
        <v>16931</v>
      </c>
      <c r="B7966" s="33">
        <v>45916</v>
      </c>
      <c r="C7966" t="s">
        <v>99</v>
      </c>
      <c r="D7966" t="s">
        <v>16932</v>
      </c>
      <c r="E7966" t="s">
        <v>179</v>
      </c>
      <c r="F7966" t="s">
        <v>178</v>
      </c>
      <c r="G7966" t="s">
        <v>166</v>
      </c>
      <c r="H7966" t="s">
        <v>157</v>
      </c>
      <c r="I7966">
        <v>2308</v>
      </c>
      <c r="J7966" t="s">
        <v>554</v>
      </c>
      <c r="K7966" t="s">
        <v>1884</v>
      </c>
      <c r="L7966" t="s">
        <v>1003</v>
      </c>
      <c r="M7966" t="s">
        <v>1884</v>
      </c>
      <c r="N7966">
        <v>294</v>
      </c>
      <c r="O7966">
        <v>1</v>
      </c>
      <c r="P7966">
        <v>-7</v>
      </c>
      <c r="Q7966" t="s">
        <v>73</v>
      </c>
      <c r="R7966" t="s">
        <v>238</v>
      </c>
      <c r="S7966" t="s">
        <v>239</v>
      </c>
      <c r="T7966">
        <v>220</v>
      </c>
      <c r="U7966">
        <v>130</v>
      </c>
      <c r="V7966">
        <v>59.09</v>
      </c>
      <c r="W7966" t="s">
        <v>135</v>
      </c>
      <c r="X7966">
        <v>5047</v>
      </c>
      <c r="Y7966">
        <v>656110</v>
      </c>
      <c r="Z7966">
        <v>65910</v>
      </c>
      <c r="AA7966">
        <v>58890</v>
      </c>
      <c r="AB7966">
        <v>780910</v>
      </c>
      <c r="AC7966">
        <v>665672</v>
      </c>
      <c r="AD7966">
        <v>115238</v>
      </c>
      <c r="AE7966" t="s">
        <v>72</v>
      </c>
      <c r="AF7966" t="s">
        <v>75</v>
      </c>
      <c r="AG7966" t="s">
        <v>240</v>
      </c>
      <c r="AH7966" t="s">
        <v>145</v>
      </c>
      <c r="AI7966" t="s">
        <v>138</v>
      </c>
      <c r="AJ7966" t="str">
        <f t="shared" si="124"/>
        <v>Sep</v>
      </c>
    </row>
    <row r="7967" spans="1:36" x14ac:dyDescent="0.3">
      <c r="A7967" t="s">
        <v>16933</v>
      </c>
      <c r="B7967" s="33">
        <v>45824</v>
      </c>
      <c r="C7967" t="s">
        <v>99</v>
      </c>
      <c r="D7967" t="s">
        <v>16934</v>
      </c>
      <c r="E7967" t="s">
        <v>180</v>
      </c>
      <c r="F7967" t="s">
        <v>181</v>
      </c>
      <c r="G7967" t="s">
        <v>160</v>
      </c>
      <c r="H7967" t="s">
        <v>159</v>
      </c>
      <c r="I7967">
        <v>2091</v>
      </c>
      <c r="J7967" t="s">
        <v>636</v>
      </c>
      <c r="K7967" t="s">
        <v>728</v>
      </c>
      <c r="L7967" t="s">
        <v>463</v>
      </c>
      <c r="M7967" t="s">
        <v>326</v>
      </c>
      <c r="N7967">
        <v>314</v>
      </c>
      <c r="O7967">
        <v>0</v>
      </c>
      <c r="P7967">
        <v>28</v>
      </c>
      <c r="Q7967" t="s">
        <v>73</v>
      </c>
      <c r="R7967" t="s">
        <v>238</v>
      </c>
      <c r="S7967" t="s">
        <v>239</v>
      </c>
      <c r="T7967">
        <v>220</v>
      </c>
      <c r="U7967">
        <v>145</v>
      </c>
      <c r="V7967">
        <v>65.91</v>
      </c>
      <c r="W7967" t="s">
        <v>135</v>
      </c>
      <c r="X7967">
        <v>4938</v>
      </c>
      <c r="Y7967">
        <v>716010</v>
      </c>
      <c r="Z7967">
        <v>29580</v>
      </c>
      <c r="AA7967">
        <v>48720</v>
      </c>
      <c r="AB7967">
        <v>794310</v>
      </c>
      <c r="AC7967">
        <v>663346</v>
      </c>
      <c r="AD7967">
        <v>130964</v>
      </c>
      <c r="AE7967" t="s">
        <v>81</v>
      </c>
      <c r="AF7967" t="s">
        <v>81</v>
      </c>
      <c r="AG7967" t="s">
        <v>240</v>
      </c>
      <c r="AH7967" t="s">
        <v>145</v>
      </c>
      <c r="AI7967" t="s">
        <v>138</v>
      </c>
      <c r="AJ7967" t="str">
        <f t="shared" si="124"/>
        <v>Jun</v>
      </c>
    </row>
    <row r="7968" spans="1:36" x14ac:dyDescent="0.3">
      <c r="A7968" t="s">
        <v>16935</v>
      </c>
      <c r="B7968" s="33">
        <v>45728</v>
      </c>
      <c r="C7968" t="s">
        <v>97</v>
      </c>
      <c r="D7968" t="s">
        <v>15347</v>
      </c>
      <c r="E7968" t="s">
        <v>177</v>
      </c>
      <c r="F7968" t="s">
        <v>178</v>
      </c>
      <c r="G7968" t="s">
        <v>162</v>
      </c>
      <c r="H7968" t="s">
        <v>157</v>
      </c>
      <c r="I7968">
        <v>1799</v>
      </c>
      <c r="J7968" t="s">
        <v>621</v>
      </c>
      <c r="K7968" t="s">
        <v>1905</v>
      </c>
      <c r="L7968" t="s">
        <v>1746</v>
      </c>
      <c r="M7968" t="s">
        <v>2202</v>
      </c>
      <c r="N7968">
        <v>230</v>
      </c>
      <c r="O7968">
        <v>6</v>
      </c>
      <c r="P7968">
        <v>15</v>
      </c>
      <c r="Q7968" t="s">
        <v>73</v>
      </c>
      <c r="R7968" t="s">
        <v>238</v>
      </c>
      <c r="S7968" t="s">
        <v>239</v>
      </c>
      <c r="T7968">
        <v>180</v>
      </c>
      <c r="U7968">
        <v>150</v>
      </c>
      <c r="V7968">
        <v>83.33</v>
      </c>
      <c r="W7968" t="s">
        <v>133</v>
      </c>
      <c r="X7968">
        <v>3482</v>
      </c>
      <c r="Y7968">
        <v>522300</v>
      </c>
      <c r="Z7968">
        <v>44250</v>
      </c>
      <c r="AA7968">
        <v>26850</v>
      </c>
      <c r="AB7968">
        <v>593400</v>
      </c>
      <c r="AC7968">
        <v>412527</v>
      </c>
      <c r="AD7968">
        <v>180873</v>
      </c>
      <c r="AE7968" t="s">
        <v>78</v>
      </c>
      <c r="AF7968" t="s">
        <v>75</v>
      </c>
      <c r="AG7968" t="s">
        <v>240</v>
      </c>
      <c r="AH7968" t="s">
        <v>144</v>
      </c>
      <c r="AI7968" t="s">
        <v>139</v>
      </c>
      <c r="AJ7968" t="str">
        <f t="shared" si="124"/>
        <v>Mar</v>
      </c>
    </row>
    <row r="7969" spans="1:36" x14ac:dyDescent="0.3">
      <c r="A7969" t="s">
        <v>16936</v>
      </c>
      <c r="B7969" s="33">
        <v>46022</v>
      </c>
      <c r="C7969" t="s">
        <v>98</v>
      </c>
      <c r="D7969" t="s">
        <v>16937</v>
      </c>
      <c r="E7969" t="s">
        <v>173</v>
      </c>
      <c r="F7969" t="s">
        <v>181</v>
      </c>
      <c r="G7969" t="s">
        <v>161</v>
      </c>
      <c r="H7969" t="s">
        <v>159</v>
      </c>
      <c r="I7969">
        <v>494</v>
      </c>
      <c r="J7969" t="s">
        <v>518</v>
      </c>
      <c r="K7969" t="s">
        <v>1263</v>
      </c>
      <c r="L7969" t="s">
        <v>642</v>
      </c>
      <c r="M7969" t="s">
        <v>1065</v>
      </c>
      <c r="N7969">
        <v>92</v>
      </c>
      <c r="O7969">
        <v>14</v>
      </c>
      <c r="P7969">
        <v>23</v>
      </c>
      <c r="Q7969" t="s">
        <v>73</v>
      </c>
      <c r="R7969" t="s">
        <v>238</v>
      </c>
      <c r="S7969" t="s">
        <v>239</v>
      </c>
      <c r="T7969">
        <v>186</v>
      </c>
      <c r="U7969">
        <v>160</v>
      </c>
      <c r="V7969">
        <v>86.02</v>
      </c>
      <c r="W7969" t="s">
        <v>135</v>
      </c>
      <c r="X7969">
        <v>6506</v>
      </c>
      <c r="Y7969">
        <v>1040960</v>
      </c>
      <c r="Z7969">
        <v>76320</v>
      </c>
      <c r="AA7969">
        <v>118880</v>
      </c>
      <c r="AB7969">
        <v>1236160</v>
      </c>
      <c r="AC7969">
        <v>791487</v>
      </c>
      <c r="AD7969">
        <v>444673</v>
      </c>
      <c r="AE7969" t="s">
        <v>78</v>
      </c>
      <c r="AF7969" t="s">
        <v>81</v>
      </c>
      <c r="AG7969" t="s">
        <v>240</v>
      </c>
      <c r="AH7969" t="s">
        <v>144</v>
      </c>
      <c r="AI7969" t="s">
        <v>140</v>
      </c>
      <c r="AJ7969" t="str">
        <f t="shared" si="124"/>
        <v>Dec</v>
      </c>
    </row>
    <row r="7970" spans="1:36" x14ac:dyDescent="0.3">
      <c r="A7970" t="s">
        <v>16938</v>
      </c>
      <c r="B7970" s="33">
        <v>45689</v>
      </c>
      <c r="C7970" t="s">
        <v>96</v>
      </c>
      <c r="D7970" t="s">
        <v>16939</v>
      </c>
      <c r="E7970" t="s">
        <v>175</v>
      </c>
      <c r="F7970" t="s">
        <v>177</v>
      </c>
      <c r="G7970" t="s">
        <v>163</v>
      </c>
      <c r="H7970" t="s">
        <v>162</v>
      </c>
      <c r="I7970">
        <v>712</v>
      </c>
      <c r="J7970" t="s">
        <v>639</v>
      </c>
      <c r="K7970" t="s">
        <v>1046</v>
      </c>
      <c r="L7970" t="s">
        <v>639</v>
      </c>
      <c r="M7970" t="s">
        <v>2005</v>
      </c>
      <c r="N7970">
        <v>119</v>
      </c>
      <c r="O7970">
        <v>0</v>
      </c>
      <c r="P7970">
        <v>12</v>
      </c>
      <c r="Q7970" t="s">
        <v>73</v>
      </c>
      <c r="R7970" t="s">
        <v>238</v>
      </c>
      <c r="S7970" t="s">
        <v>239</v>
      </c>
      <c r="T7970">
        <v>186</v>
      </c>
      <c r="U7970">
        <v>139</v>
      </c>
      <c r="V7970">
        <v>74.73</v>
      </c>
      <c r="W7970" t="s">
        <v>133</v>
      </c>
      <c r="X7970">
        <v>8631</v>
      </c>
      <c r="Y7970">
        <v>1199709</v>
      </c>
      <c r="Z7970">
        <v>75755</v>
      </c>
      <c r="AA7970">
        <v>33638</v>
      </c>
      <c r="AB7970">
        <v>1309102</v>
      </c>
      <c r="AC7970">
        <v>975385</v>
      </c>
      <c r="AD7970">
        <v>333717</v>
      </c>
      <c r="AE7970" t="s">
        <v>75</v>
      </c>
      <c r="AF7970" t="s">
        <v>78</v>
      </c>
      <c r="AG7970" t="s">
        <v>240</v>
      </c>
      <c r="AH7970" t="s">
        <v>144</v>
      </c>
      <c r="AI7970" t="s">
        <v>138</v>
      </c>
      <c r="AJ7970" t="str">
        <f t="shared" si="124"/>
        <v>Feb</v>
      </c>
    </row>
    <row r="7971" spans="1:36" x14ac:dyDescent="0.3">
      <c r="A7971" t="s">
        <v>16940</v>
      </c>
      <c r="B7971" s="33">
        <v>45812</v>
      </c>
      <c r="C7971" t="s">
        <v>97</v>
      </c>
      <c r="D7971" t="s">
        <v>16941</v>
      </c>
      <c r="E7971" t="s">
        <v>181</v>
      </c>
      <c r="F7971" t="s">
        <v>173</v>
      </c>
      <c r="G7971" t="s">
        <v>159</v>
      </c>
      <c r="H7971" t="s">
        <v>161</v>
      </c>
      <c r="I7971">
        <v>785</v>
      </c>
      <c r="J7971" t="s">
        <v>381</v>
      </c>
      <c r="K7971" t="s">
        <v>299</v>
      </c>
      <c r="N7971">
        <v>121</v>
      </c>
      <c r="O7971">
        <v>0</v>
      </c>
      <c r="P7971">
        <v>0</v>
      </c>
      <c r="Q7971" t="s">
        <v>67</v>
      </c>
      <c r="R7971" t="s">
        <v>245</v>
      </c>
      <c r="S7971" t="s">
        <v>121</v>
      </c>
      <c r="T7971">
        <v>186</v>
      </c>
      <c r="U7971">
        <v>0</v>
      </c>
      <c r="V7971">
        <v>0</v>
      </c>
      <c r="W7971" t="s">
        <v>133</v>
      </c>
      <c r="X7971">
        <v>4622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 t="s">
        <v>81</v>
      </c>
      <c r="AF7971" t="s">
        <v>78</v>
      </c>
      <c r="AG7971" t="s">
        <v>240</v>
      </c>
      <c r="AH7971" t="s">
        <v>147</v>
      </c>
      <c r="AI7971" t="s">
        <v>139</v>
      </c>
      <c r="AJ7971" t="str">
        <f t="shared" si="124"/>
        <v>Jun</v>
      </c>
    </row>
    <row r="7972" spans="1:36" x14ac:dyDescent="0.3">
      <c r="A7972" t="s">
        <v>16942</v>
      </c>
      <c r="B7972" s="33">
        <v>45929</v>
      </c>
      <c r="C7972" t="s">
        <v>95</v>
      </c>
      <c r="D7972" t="s">
        <v>16943</v>
      </c>
      <c r="E7972" t="s">
        <v>175</v>
      </c>
      <c r="F7972" t="s">
        <v>180</v>
      </c>
      <c r="G7972" t="s">
        <v>163</v>
      </c>
      <c r="H7972" t="s">
        <v>160</v>
      </c>
      <c r="I7972">
        <v>782</v>
      </c>
      <c r="J7972" t="s">
        <v>615</v>
      </c>
      <c r="K7972" t="s">
        <v>605</v>
      </c>
      <c r="L7972" t="s">
        <v>1421</v>
      </c>
      <c r="M7972" t="s">
        <v>2475</v>
      </c>
      <c r="N7972">
        <v>120</v>
      </c>
      <c r="O7972">
        <v>38</v>
      </c>
      <c r="P7972">
        <v>48</v>
      </c>
      <c r="Q7972" t="s">
        <v>76</v>
      </c>
      <c r="R7972" t="s">
        <v>238</v>
      </c>
      <c r="S7972" t="s">
        <v>239</v>
      </c>
      <c r="T7972">
        <v>180</v>
      </c>
      <c r="U7972">
        <v>123</v>
      </c>
      <c r="V7972">
        <v>68.33</v>
      </c>
      <c r="W7972" t="s">
        <v>134</v>
      </c>
      <c r="X7972">
        <v>10963</v>
      </c>
      <c r="Y7972">
        <v>1348449</v>
      </c>
      <c r="Z7972">
        <v>65928</v>
      </c>
      <c r="AA7972">
        <v>93111</v>
      </c>
      <c r="AB7972">
        <v>1507488</v>
      </c>
      <c r="AC7972">
        <v>1240631</v>
      </c>
      <c r="AD7972">
        <v>266857</v>
      </c>
      <c r="AE7972" t="s">
        <v>75</v>
      </c>
      <c r="AF7972" t="s">
        <v>81</v>
      </c>
      <c r="AG7972" t="s">
        <v>240</v>
      </c>
      <c r="AH7972" t="s">
        <v>145</v>
      </c>
      <c r="AI7972" t="s">
        <v>138</v>
      </c>
      <c r="AJ7972" t="str">
        <f t="shared" si="124"/>
        <v>Sep</v>
      </c>
    </row>
    <row r="7973" spans="1:36" x14ac:dyDescent="0.3">
      <c r="A7973" t="s">
        <v>16944</v>
      </c>
      <c r="B7973" s="33">
        <v>45869</v>
      </c>
      <c r="C7973" t="s">
        <v>96</v>
      </c>
      <c r="D7973" t="s">
        <v>16945</v>
      </c>
      <c r="E7973" t="s">
        <v>173</v>
      </c>
      <c r="F7973" t="s">
        <v>181</v>
      </c>
      <c r="G7973" t="s">
        <v>161</v>
      </c>
      <c r="H7973" t="s">
        <v>159</v>
      </c>
      <c r="I7973">
        <v>1315</v>
      </c>
      <c r="J7973" t="s">
        <v>381</v>
      </c>
      <c r="K7973" t="s">
        <v>789</v>
      </c>
      <c r="L7973" t="s">
        <v>381</v>
      </c>
      <c r="M7973" t="s">
        <v>1068</v>
      </c>
      <c r="N7973">
        <v>182</v>
      </c>
      <c r="O7973">
        <v>15</v>
      </c>
      <c r="P7973">
        <v>11</v>
      </c>
      <c r="Q7973" t="s">
        <v>73</v>
      </c>
      <c r="R7973" t="s">
        <v>238</v>
      </c>
      <c r="S7973" t="s">
        <v>239</v>
      </c>
      <c r="T7973">
        <v>189</v>
      </c>
      <c r="U7973">
        <v>115</v>
      </c>
      <c r="V7973">
        <v>60.85</v>
      </c>
      <c r="W7973" t="s">
        <v>133</v>
      </c>
      <c r="X7973">
        <v>2847</v>
      </c>
      <c r="Y7973">
        <v>327405</v>
      </c>
      <c r="Z7973">
        <v>42435</v>
      </c>
      <c r="AA7973">
        <v>51060</v>
      </c>
      <c r="AB7973">
        <v>420900</v>
      </c>
      <c r="AC7973">
        <v>336451</v>
      </c>
      <c r="AD7973">
        <v>84449</v>
      </c>
      <c r="AE7973" t="s">
        <v>78</v>
      </c>
      <c r="AF7973" t="s">
        <v>81</v>
      </c>
      <c r="AG7973" t="s">
        <v>240</v>
      </c>
      <c r="AH7973" t="s">
        <v>146</v>
      </c>
      <c r="AI7973" t="s">
        <v>140</v>
      </c>
      <c r="AJ7973" t="str">
        <f t="shared" si="124"/>
        <v>Jul</v>
      </c>
    </row>
    <row r="7974" spans="1:36" x14ac:dyDescent="0.3">
      <c r="A7974" t="s">
        <v>16946</v>
      </c>
      <c r="B7974" s="33">
        <v>45707</v>
      </c>
      <c r="C7974" t="s">
        <v>93</v>
      </c>
      <c r="D7974" t="s">
        <v>16947</v>
      </c>
      <c r="E7974" t="s">
        <v>175</v>
      </c>
      <c r="F7974" t="s">
        <v>172</v>
      </c>
      <c r="G7974" t="s">
        <v>163</v>
      </c>
      <c r="H7974" t="s">
        <v>155</v>
      </c>
      <c r="I7974">
        <v>1092</v>
      </c>
      <c r="J7974" t="s">
        <v>477</v>
      </c>
      <c r="K7974" t="s">
        <v>4131</v>
      </c>
      <c r="L7974" t="s">
        <v>477</v>
      </c>
      <c r="M7974" t="s">
        <v>4131</v>
      </c>
      <c r="N7974">
        <v>158</v>
      </c>
      <c r="O7974">
        <v>0</v>
      </c>
      <c r="P7974">
        <v>-10</v>
      </c>
      <c r="Q7974" t="s">
        <v>70</v>
      </c>
      <c r="R7974" t="s">
        <v>238</v>
      </c>
      <c r="S7974" t="s">
        <v>239</v>
      </c>
      <c r="T7974">
        <v>180</v>
      </c>
      <c r="U7974">
        <v>145</v>
      </c>
      <c r="V7974">
        <v>80.56</v>
      </c>
      <c r="W7974" t="s">
        <v>133</v>
      </c>
      <c r="X7974">
        <v>2956</v>
      </c>
      <c r="Y7974">
        <v>428620</v>
      </c>
      <c r="Z7974">
        <v>77865</v>
      </c>
      <c r="AA7974">
        <v>39585</v>
      </c>
      <c r="AB7974">
        <v>546070</v>
      </c>
      <c r="AC7974">
        <v>347905</v>
      </c>
      <c r="AD7974">
        <v>198165</v>
      </c>
      <c r="AE7974" t="s">
        <v>75</v>
      </c>
      <c r="AF7974" t="s">
        <v>81</v>
      </c>
      <c r="AG7974" t="s">
        <v>240</v>
      </c>
      <c r="AH7974" t="s">
        <v>144</v>
      </c>
      <c r="AI7974" t="s">
        <v>138</v>
      </c>
      <c r="AJ7974" t="str">
        <f t="shared" si="124"/>
        <v>Feb</v>
      </c>
    </row>
    <row r="7975" spans="1:36" x14ac:dyDescent="0.3">
      <c r="A7975" t="s">
        <v>16948</v>
      </c>
      <c r="B7975" s="33">
        <v>46017</v>
      </c>
      <c r="C7975" t="s">
        <v>93</v>
      </c>
      <c r="D7975" t="s">
        <v>16949</v>
      </c>
      <c r="E7975" t="s">
        <v>174</v>
      </c>
      <c r="F7975" t="s">
        <v>181</v>
      </c>
      <c r="G7975" t="s">
        <v>158</v>
      </c>
      <c r="H7975" t="s">
        <v>159</v>
      </c>
      <c r="I7975">
        <v>643</v>
      </c>
      <c r="J7975" t="s">
        <v>342</v>
      </c>
      <c r="K7975" t="s">
        <v>1799</v>
      </c>
      <c r="L7975" t="s">
        <v>639</v>
      </c>
      <c r="M7975" t="s">
        <v>2214</v>
      </c>
      <c r="N7975">
        <v>110</v>
      </c>
      <c r="O7975">
        <v>0</v>
      </c>
      <c r="P7975">
        <v>5</v>
      </c>
      <c r="Q7975" t="s">
        <v>70</v>
      </c>
      <c r="R7975" t="s">
        <v>238</v>
      </c>
      <c r="S7975" t="s">
        <v>239</v>
      </c>
      <c r="T7975">
        <v>180</v>
      </c>
      <c r="U7975">
        <v>159</v>
      </c>
      <c r="V7975">
        <v>88.33</v>
      </c>
      <c r="W7975" t="s">
        <v>133</v>
      </c>
      <c r="X7975">
        <v>4614</v>
      </c>
      <c r="Y7975">
        <v>733626</v>
      </c>
      <c r="Z7975">
        <v>27825</v>
      </c>
      <c r="AA7975">
        <v>58512</v>
      </c>
      <c r="AB7975">
        <v>819963</v>
      </c>
      <c r="AC7975">
        <v>693433</v>
      </c>
      <c r="AD7975">
        <v>126530</v>
      </c>
      <c r="AE7975" t="s">
        <v>78</v>
      </c>
      <c r="AF7975" t="s">
        <v>81</v>
      </c>
      <c r="AG7975" t="s">
        <v>240</v>
      </c>
      <c r="AH7975" t="s">
        <v>144</v>
      </c>
      <c r="AI7975" t="s">
        <v>139</v>
      </c>
      <c r="AJ7975" t="str">
        <f t="shared" si="124"/>
        <v>Dec</v>
      </c>
    </row>
    <row r="7976" spans="1:36" x14ac:dyDescent="0.3">
      <c r="A7976" t="s">
        <v>16950</v>
      </c>
      <c r="B7976" s="33">
        <v>46002</v>
      </c>
      <c r="C7976" t="s">
        <v>95</v>
      </c>
      <c r="D7976" t="s">
        <v>16951</v>
      </c>
      <c r="E7976" t="s">
        <v>173</v>
      </c>
      <c r="F7976" t="s">
        <v>180</v>
      </c>
      <c r="G7976" t="s">
        <v>161</v>
      </c>
      <c r="H7976" t="s">
        <v>160</v>
      </c>
      <c r="I7976">
        <v>2160</v>
      </c>
      <c r="J7976" t="s">
        <v>408</v>
      </c>
      <c r="K7976" t="s">
        <v>6833</v>
      </c>
      <c r="L7976" t="s">
        <v>2156</v>
      </c>
      <c r="M7976" t="s">
        <v>3505</v>
      </c>
      <c r="N7976">
        <v>257</v>
      </c>
      <c r="O7976">
        <v>5</v>
      </c>
      <c r="P7976">
        <v>8</v>
      </c>
      <c r="Q7976" t="s">
        <v>73</v>
      </c>
      <c r="R7976" t="s">
        <v>238</v>
      </c>
      <c r="S7976" t="s">
        <v>239</v>
      </c>
      <c r="T7976">
        <v>150</v>
      </c>
      <c r="U7976">
        <v>117</v>
      </c>
      <c r="V7976">
        <v>78</v>
      </c>
      <c r="W7976" t="s">
        <v>133</v>
      </c>
      <c r="X7976">
        <v>6125</v>
      </c>
      <c r="Y7976">
        <v>716625</v>
      </c>
      <c r="Z7976">
        <v>31473</v>
      </c>
      <c r="AA7976">
        <v>68328</v>
      </c>
      <c r="AB7976">
        <v>816426</v>
      </c>
      <c r="AC7976">
        <v>631796</v>
      </c>
      <c r="AD7976">
        <v>184630</v>
      </c>
      <c r="AE7976" t="s">
        <v>78</v>
      </c>
      <c r="AF7976" t="s">
        <v>81</v>
      </c>
      <c r="AG7976" t="s">
        <v>240</v>
      </c>
      <c r="AH7976" t="s">
        <v>145</v>
      </c>
      <c r="AI7976" t="s">
        <v>140</v>
      </c>
      <c r="AJ7976" t="str">
        <f t="shared" si="124"/>
        <v>Dec</v>
      </c>
    </row>
    <row r="7977" spans="1:36" x14ac:dyDescent="0.3">
      <c r="A7977" t="s">
        <v>16952</v>
      </c>
      <c r="B7977" s="33">
        <v>45970</v>
      </c>
      <c r="C7977" t="s">
        <v>98</v>
      </c>
      <c r="D7977" t="s">
        <v>16953</v>
      </c>
      <c r="E7977" t="s">
        <v>177</v>
      </c>
      <c r="F7977" t="s">
        <v>179</v>
      </c>
      <c r="G7977" t="s">
        <v>162</v>
      </c>
      <c r="H7977" t="s">
        <v>166</v>
      </c>
      <c r="I7977">
        <v>667</v>
      </c>
      <c r="J7977" t="s">
        <v>514</v>
      </c>
      <c r="K7977" t="s">
        <v>1557</v>
      </c>
      <c r="N7977">
        <v>100</v>
      </c>
      <c r="O7977">
        <v>0</v>
      </c>
      <c r="P7977">
        <v>0</v>
      </c>
      <c r="Q7977" t="s">
        <v>67</v>
      </c>
      <c r="R7977" t="s">
        <v>245</v>
      </c>
      <c r="S7977" t="s">
        <v>122</v>
      </c>
      <c r="T7977">
        <v>220</v>
      </c>
      <c r="U7977">
        <v>0</v>
      </c>
      <c r="V7977">
        <v>0</v>
      </c>
      <c r="W7977" t="s">
        <v>133</v>
      </c>
      <c r="X7977">
        <v>3514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 t="s">
        <v>78</v>
      </c>
      <c r="AF7977" t="s">
        <v>72</v>
      </c>
      <c r="AG7977" t="s">
        <v>240</v>
      </c>
      <c r="AH7977" t="s">
        <v>145</v>
      </c>
      <c r="AI7977" t="s">
        <v>138</v>
      </c>
      <c r="AJ7977" t="str">
        <f t="shared" si="124"/>
        <v>Nov</v>
      </c>
    </row>
    <row r="7978" spans="1:36" x14ac:dyDescent="0.3">
      <c r="A7978" t="s">
        <v>16954</v>
      </c>
      <c r="B7978" s="33">
        <v>45942</v>
      </c>
      <c r="C7978" t="s">
        <v>99</v>
      </c>
      <c r="D7978" t="s">
        <v>16955</v>
      </c>
      <c r="E7978" t="s">
        <v>175</v>
      </c>
      <c r="F7978" t="s">
        <v>174</v>
      </c>
      <c r="G7978" t="s">
        <v>163</v>
      </c>
      <c r="H7978" t="s">
        <v>158</v>
      </c>
      <c r="I7978">
        <v>655</v>
      </c>
      <c r="J7978" t="s">
        <v>345</v>
      </c>
      <c r="K7978" t="s">
        <v>1090</v>
      </c>
      <c r="L7978" t="s">
        <v>377</v>
      </c>
      <c r="M7978" t="s">
        <v>1427</v>
      </c>
      <c r="N7978">
        <v>100</v>
      </c>
      <c r="O7978">
        <v>0</v>
      </c>
      <c r="P7978">
        <v>8</v>
      </c>
      <c r="Q7978" t="s">
        <v>73</v>
      </c>
      <c r="R7978" t="s">
        <v>238</v>
      </c>
      <c r="S7978" t="s">
        <v>239</v>
      </c>
      <c r="T7978">
        <v>220</v>
      </c>
      <c r="U7978">
        <v>163</v>
      </c>
      <c r="V7978">
        <v>74.09</v>
      </c>
      <c r="W7978" t="s">
        <v>133</v>
      </c>
      <c r="X7978">
        <v>8483</v>
      </c>
      <c r="Y7978">
        <v>1382729</v>
      </c>
      <c r="Z7978">
        <v>67156</v>
      </c>
      <c r="AA7978">
        <v>29177</v>
      </c>
      <c r="AB7978">
        <v>1479062</v>
      </c>
      <c r="AC7978">
        <v>1237572</v>
      </c>
      <c r="AD7978">
        <v>241490</v>
      </c>
      <c r="AE7978" t="s">
        <v>75</v>
      </c>
      <c r="AF7978" t="s">
        <v>78</v>
      </c>
      <c r="AG7978" t="s">
        <v>240</v>
      </c>
      <c r="AH7978" t="s">
        <v>145</v>
      </c>
      <c r="AI7978" t="s">
        <v>139</v>
      </c>
      <c r="AJ7978" t="str">
        <f t="shared" si="124"/>
        <v>Oct</v>
      </c>
    </row>
    <row r="7979" spans="1:36" x14ac:dyDescent="0.3">
      <c r="A7979" t="s">
        <v>16956</v>
      </c>
      <c r="B7979" s="33">
        <v>45786</v>
      </c>
      <c r="C7979" t="s">
        <v>93</v>
      </c>
      <c r="D7979" t="s">
        <v>16957</v>
      </c>
      <c r="E7979" t="s">
        <v>176</v>
      </c>
      <c r="F7979" t="s">
        <v>173</v>
      </c>
      <c r="G7979" t="s">
        <v>156</v>
      </c>
      <c r="H7979" t="s">
        <v>161</v>
      </c>
      <c r="I7979">
        <v>1288</v>
      </c>
      <c r="J7979" t="s">
        <v>336</v>
      </c>
      <c r="K7979" t="s">
        <v>1575</v>
      </c>
      <c r="L7979" t="s">
        <v>581</v>
      </c>
      <c r="M7979" t="s">
        <v>1575</v>
      </c>
      <c r="N7979">
        <v>197</v>
      </c>
      <c r="O7979">
        <v>0</v>
      </c>
      <c r="P7979">
        <v>-1</v>
      </c>
      <c r="Q7979" t="s">
        <v>70</v>
      </c>
      <c r="R7979" t="s">
        <v>238</v>
      </c>
      <c r="S7979" t="s">
        <v>239</v>
      </c>
      <c r="T7979">
        <v>189</v>
      </c>
      <c r="U7979">
        <v>138</v>
      </c>
      <c r="V7979">
        <v>73.02</v>
      </c>
      <c r="W7979" t="s">
        <v>133</v>
      </c>
      <c r="X7979">
        <v>8612</v>
      </c>
      <c r="Y7979">
        <v>1188456</v>
      </c>
      <c r="Z7979">
        <v>70794</v>
      </c>
      <c r="AA7979">
        <v>89148</v>
      </c>
      <c r="AB7979">
        <v>1348398</v>
      </c>
      <c r="AC7979">
        <v>876884</v>
      </c>
      <c r="AD7979">
        <v>471514</v>
      </c>
      <c r="AE7979" t="s">
        <v>81</v>
      </c>
      <c r="AF7979" t="s">
        <v>78</v>
      </c>
      <c r="AG7979" t="s">
        <v>240</v>
      </c>
      <c r="AH7979" t="s">
        <v>144</v>
      </c>
      <c r="AI7979" t="s">
        <v>138</v>
      </c>
      <c r="AJ7979" t="str">
        <f t="shared" si="124"/>
        <v>May</v>
      </c>
    </row>
    <row r="7980" spans="1:36" x14ac:dyDescent="0.3">
      <c r="A7980" t="s">
        <v>16958</v>
      </c>
      <c r="B7980" s="33">
        <v>45931</v>
      </c>
      <c r="C7980" t="s">
        <v>97</v>
      </c>
      <c r="D7980" t="s">
        <v>16959</v>
      </c>
      <c r="E7980" t="s">
        <v>181</v>
      </c>
      <c r="F7980" t="s">
        <v>177</v>
      </c>
      <c r="G7980" t="s">
        <v>159</v>
      </c>
      <c r="H7980" t="s">
        <v>162</v>
      </c>
      <c r="I7980">
        <v>1882</v>
      </c>
      <c r="J7980" t="s">
        <v>1434</v>
      </c>
      <c r="K7980" t="s">
        <v>283</v>
      </c>
      <c r="L7980" t="s">
        <v>1853</v>
      </c>
      <c r="M7980" t="s">
        <v>2360</v>
      </c>
      <c r="N7980">
        <v>232</v>
      </c>
      <c r="O7980">
        <v>26</v>
      </c>
      <c r="P7980">
        <v>50</v>
      </c>
      <c r="Q7980" t="s">
        <v>76</v>
      </c>
      <c r="R7980" t="s">
        <v>238</v>
      </c>
      <c r="S7980" t="s">
        <v>239</v>
      </c>
      <c r="T7980">
        <v>189</v>
      </c>
      <c r="U7980">
        <v>131</v>
      </c>
      <c r="V7980">
        <v>69.31</v>
      </c>
      <c r="W7980" t="s">
        <v>135</v>
      </c>
      <c r="X7980">
        <v>5265</v>
      </c>
      <c r="Y7980">
        <v>689715</v>
      </c>
      <c r="Z7980">
        <v>41527</v>
      </c>
      <c r="AA7980">
        <v>62094</v>
      </c>
      <c r="AB7980">
        <v>793336</v>
      </c>
      <c r="AC7980">
        <v>563622</v>
      </c>
      <c r="AD7980">
        <v>229714</v>
      </c>
      <c r="AE7980" t="s">
        <v>81</v>
      </c>
      <c r="AF7980" t="s">
        <v>78</v>
      </c>
      <c r="AG7980" t="s">
        <v>240</v>
      </c>
      <c r="AH7980" t="s">
        <v>144</v>
      </c>
      <c r="AI7980" t="s">
        <v>140</v>
      </c>
      <c r="AJ7980" t="str">
        <f t="shared" si="124"/>
        <v>Oct</v>
      </c>
    </row>
    <row r="7981" spans="1:36" x14ac:dyDescent="0.3">
      <c r="A7981" t="s">
        <v>16960</v>
      </c>
      <c r="B7981" s="33">
        <v>45893</v>
      </c>
      <c r="C7981" t="s">
        <v>93</v>
      </c>
      <c r="D7981" t="s">
        <v>16961</v>
      </c>
      <c r="E7981" t="s">
        <v>174</v>
      </c>
      <c r="F7981" t="s">
        <v>176</v>
      </c>
      <c r="G7981" t="s">
        <v>158</v>
      </c>
      <c r="H7981" t="s">
        <v>156</v>
      </c>
      <c r="I7981">
        <v>2297</v>
      </c>
      <c r="J7981" t="s">
        <v>420</v>
      </c>
      <c r="K7981" t="s">
        <v>287</v>
      </c>
      <c r="L7981" t="s">
        <v>3071</v>
      </c>
      <c r="M7981" t="s">
        <v>2180</v>
      </c>
      <c r="N7981">
        <v>343</v>
      </c>
      <c r="O7981">
        <v>22</v>
      </c>
      <c r="P7981">
        <v>22</v>
      </c>
      <c r="Q7981" t="s">
        <v>73</v>
      </c>
      <c r="R7981" t="s">
        <v>238</v>
      </c>
      <c r="S7981" t="s">
        <v>239</v>
      </c>
      <c r="T7981">
        <v>186</v>
      </c>
      <c r="U7981">
        <v>144</v>
      </c>
      <c r="V7981">
        <v>77.42</v>
      </c>
      <c r="W7981" t="s">
        <v>133</v>
      </c>
      <c r="X7981">
        <v>8159</v>
      </c>
      <c r="Y7981">
        <v>1174896</v>
      </c>
      <c r="Z7981">
        <v>69264</v>
      </c>
      <c r="AA7981">
        <v>27360</v>
      </c>
      <c r="AB7981">
        <v>1271520</v>
      </c>
      <c r="AC7981">
        <v>1032794</v>
      </c>
      <c r="AD7981">
        <v>238726</v>
      </c>
      <c r="AE7981" t="s">
        <v>78</v>
      </c>
      <c r="AF7981" t="s">
        <v>81</v>
      </c>
      <c r="AG7981" t="s">
        <v>240</v>
      </c>
      <c r="AH7981" t="s">
        <v>144</v>
      </c>
      <c r="AI7981" t="s">
        <v>140</v>
      </c>
      <c r="AJ7981" t="str">
        <f t="shared" si="124"/>
        <v>Aug</v>
      </c>
    </row>
    <row r="7982" spans="1:36" x14ac:dyDescent="0.3">
      <c r="A7982" t="s">
        <v>16962</v>
      </c>
      <c r="B7982" s="33">
        <v>45791</v>
      </c>
      <c r="C7982" t="s">
        <v>95</v>
      </c>
      <c r="D7982" t="s">
        <v>16963</v>
      </c>
      <c r="E7982" t="s">
        <v>176</v>
      </c>
      <c r="F7982" t="s">
        <v>174</v>
      </c>
      <c r="G7982" t="s">
        <v>156</v>
      </c>
      <c r="H7982" t="s">
        <v>158</v>
      </c>
      <c r="I7982">
        <v>1241</v>
      </c>
      <c r="J7982" t="s">
        <v>248</v>
      </c>
      <c r="K7982" t="s">
        <v>1093</v>
      </c>
      <c r="L7982" t="s">
        <v>692</v>
      </c>
      <c r="M7982" t="s">
        <v>736</v>
      </c>
      <c r="N7982">
        <v>171</v>
      </c>
      <c r="O7982">
        <v>34</v>
      </c>
      <c r="P7982">
        <v>21</v>
      </c>
      <c r="Q7982" t="s">
        <v>73</v>
      </c>
      <c r="R7982" t="s">
        <v>238</v>
      </c>
      <c r="S7982" t="s">
        <v>239</v>
      </c>
      <c r="T7982">
        <v>220</v>
      </c>
      <c r="U7982">
        <v>211</v>
      </c>
      <c r="V7982">
        <v>95.91</v>
      </c>
      <c r="W7982" t="s">
        <v>135</v>
      </c>
      <c r="X7982">
        <v>6683</v>
      </c>
      <c r="Y7982">
        <v>1410113</v>
      </c>
      <c r="Z7982">
        <v>80391</v>
      </c>
      <c r="AA7982">
        <v>144324</v>
      </c>
      <c r="AB7982">
        <v>1634828</v>
      </c>
      <c r="AC7982">
        <v>972793</v>
      </c>
      <c r="AD7982">
        <v>662035</v>
      </c>
      <c r="AE7982" t="s">
        <v>81</v>
      </c>
      <c r="AF7982" t="s">
        <v>78</v>
      </c>
      <c r="AG7982" t="s">
        <v>240</v>
      </c>
      <c r="AH7982" t="s">
        <v>144</v>
      </c>
      <c r="AI7982" t="s">
        <v>138</v>
      </c>
      <c r="AJ7982" t="str">
        <f t="shared" si="124"/>
        <v>May</v>
      </c>
    </row>
    <row r="7983" spans="1:36" x14ac:dyDescent="0.3">
      <c r="A7983" t="s">
        <v>16964</v>
      </c>
      <c r="B7983" s="33">
        <v>45772</v>
      </c>
      <c r="C7983" t="s">
        <v>95</v>
      </c>
      <c r="D7983" t="s">
        <v>16965</v>
      </c>
      <c r="E7983" t="s">
        <v>178</v>
      </c>
      <c r="F7983" t="s">
        <v>176</v>
      </c>
      <c r="G7983" t="s">
        <v>157</v>
      </c>
      <c r="H7983" t="s">
        <v>156</v>
      </c>
      <c r="I7983">
        <v>949</v>
      </c>
      <c r="J7983" t="s">
        <v>292</v>
      </c>
      <c r="K7983" t="s">
        <v>2586</v>
      </c>
      <c r="L7983" t="s">
        <v>731</v>
      </c>
      <c r="M7983" t="s">
        <v>10525</v>
      </c>
      <c r="N7983">
        <v>149</v>
      </c>
      <c r="O7983">
        <v>15</v>
      </c>
      <c r="P7983">
        <v>25</v>
      </c>
      <c r="Q7983" t="s">
        <v>73</v>
      </c>
      <c r="R7983" t="s">
        <v>238</v>
      </c>
      <c r="S7983" t="s">
        <v>239</v>
      </c>
      <c r="T7983">
        <v>180</v>
      </c>
      <c r="U7983">
        <v>156</v>
      </c>
      <c r="V7983">
        <v>86.67</v>
      </c>
      <c r="W7983" t="s">
        <v>135</v>
      </c>
      <c r="X7983">
        <v>9233</v>
      </c>
      <c r="Y7983">
        <v>1440348</v>
      </c>
      <c r="Z7983">
        <v>24648</v>
      </c>
      <c r="AA7983">
        <v>66924</v>
      </c>
      <c r="AB7983">
        <v>1531920</v>
      </c>
      <c r="AC7983">
        <v>1225704</v>
      </c>
      <c r="AD7983">
        <v>306216</v>
      </c>
      <c r="AE7983" t="s">
        <v>75</v>
      </c>
      <c r="AF7983" t="s">
        <v>81</v>
      </c>
      <c r="AG7983" t="s">
        <v>240</v>
      </c>
      <c r="AH7983" t="s">
        <v>144</v>
      </c>
      <c r="AI7983" t="s">
        <v>138</v>
      </c>
      <c r="AJ7983" t="str">
        <f t="shared" si="124"/>
        <v>Apr</v>
      </c>
    </row>
    <row r="7984" spans="1:36" x14ac:dyDescent="0.3">
      <c r="A7984" t="s">
        <v>16966</v>
      </c>
      <c r="B7984" s="33">
        <v>45756</v>
      </c>
      <c r="C7984" t="s">
        <v>99</v>
      </c>
      <c r="D7984" t="s">
        <v>16967</v>
      </c>
      <c r="E7984" t="s">
        <v>172</v>
      </c>
      <c r="F7984" t="s">
        <v>179</v>
      </c>
      <c r="G7984" t="s">
        <v>155</v>
      </c>
      <c r="H7984" t="s">
        <v>166</v>
      </c>
      <c r="I7984">
        <v>768</v>
      </c>
      <c r="J7984" t="s">
        <v>613</v>
      </c>
      <c r="K7984" t="s">
        <v>1740</v>
      </c>
      <c r="L7984" t="s">
        <v>665</v>
      </c>
      <c r="M7984" t="s">
        <v>1294</v>
      </c>
      <c r="N7984">
        <v>118</v>
      </c>
      <c r="O7984">
        <v>25</v>
      </c>
      <c r="P7984">
        <v>43</v>
      </c>
      <c r="Q7984" t="s">
        <v>76</v>
      </c>
      <c r="R7984" t="s">
        <v>238</v>
      </c>
      <c r="S7984" t="s">
        <v>239</v>
      </c>
      <c r="T7984">
        <v>180</v>
      </c>
      <c r="U7984">
        <v>142</v>
      </c>
      <c r="V7984">
        <v>78.89</v>
      </c>
      <c r="W7984" t="s">
        <v>133</v>
      </c>
      <c r="X7984">
        <v>7386</v>
      </c>
      <c r="Y7984">
        <v>1048812</v>
      </c>
      <c r="Z7984">
        <v>21584</v>
      </c>
      <c r="AA7984">
        <v>48138</v>
      </c>
      <c r="AB7984">
        <v>1118534</v>
      </c>
      <c r="AC7984">
        <v>869458</v>
      </c>
      <c r="AD7984">
        <v>249076</v>
      </c>
      <c r="AE7984" t="s">
        <v>81</v>
      </c>
      <c r="AF7984" t="s">
        <v>72</v>
      </c>
      <c r="AG7984" t="s">
        <v>240</v>
      </c>
      <c r="AH7984" t="s">
        <v>145</v>
      </c>
      <c r="AI7984" t="s">
        <v>138</v>
      </c>
      <c r="AJ7984" t="str">
        <f t="shared" si="124"/>
        <v>Apr</v>
      </c>
    </row>
    <row r="7985" spans="1:36" x14ac:dyDescent="0.3">
      <c r="A7985" t="s">
        <v>16968</v>
      </c>
      <c r="B7985" s="33">
        <v>45865</v>
      </c>
      <c r="C7985" t="s">
        <v>96</v>
      </c>
      <c r="D7985" t="s">
        <v>16969</v>
      </c>
      <c r="E7985" t="s">
        <v>177</v>
      </c>
      <c r="F7985" t="s">
        <v>181</v>
      </c>
      <c r="G7985" t="s">
        <v>162</v>
      </c>
      <c r="H7985" t="s">
        <v>159</v>
      </c>
      <c r="I7985">
        <v>1859</v>
      </c>
      <c r="J7985" t="s">
        <v>336</v>
      </c>
      <c r="K7985" t="s">
        <v>1953</v>
      </c>
      <c r="N7985">
        <v>275</v>
      </c>
      <c r="O7985">
        <v>0</v>
      </c>
      <c r="P7985">
        <v>0</v>
      </c>
      <c r="Q7985" t="s">
        <v>67</v>
      </c>
      <c r="R7985" t="s">
        <v>245</v>
      </c>
      <c r="S7985" t="s">
        <v>120</v>
      </c>
      <c r="T7985">
        <v>180</v>
      </c>
      <c r="U7985">
        <v>0</v>
      </c>
      <c r="V7985">
        <v>0</v>
      </c>
      <c r="W7985" t="s">
        <v>133</v>
      </c>
      <c r="X7985">
        <v>6720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 t="s">
        <v>78</v>
      </c>
      <c r="AF7985" t="s">
        <v>81</v>
      </c>
      <c r="AG7985" t="s">
        <v>240</v>
      </c>
      <c r="AH7985" t="s">
        <v>144</v>
      </c>
      <c r="AI7985" t="s">
        <v>140</v>
      </c>
      <c r="AJ7985" t="str">
        <f t="shared" si="124"/>
        <v>Jul</v>
      </c>
    </row>
    <row r="7986" spans="1:36" x14ac:dyDescent="0.3">
      <c r="A7986" t="s">
        <v>16970</v>
      </c>
      <c r="B7986" s="33">
        <v>45659</v>
      </c>
      <c r="C7986" t="s">
        <v>96</v>
      </c>
      <c r="D7986" t="s">
        <v>16971</v>
      </c>
      <c r="E7986" t="s">
        <v>181</v>
      </c>
      <c r="F7986" t="s">
        <v>180</v>
      </c>
      <c r="G7986" t="s">
        <v>159</v>
      </c>
      <c r="H7986" t="s">
        <v>160</v>
      </c>
      <c r="I7986">
        <v>763</v>
      </c>
      <c r="J7986" t="s">
        <v>381</v>
      </c>
      <c r="K7986" t="s">
        <v>1746</v>
      </c>
      <c r="L7986" t="s">
        <v>304</v>
      </c>
      <c r="M7986" t="s">
        <v>1431</v>
      </c>
      <c r="N7986">
        <v>126</v>
      </c>
      <c r="O7986">
        <v>0</v>
      </c>
      <c r="P7986">
        <v>7</v>
      </c>
      <c r="Q7986" t="s">
        <v>73</v>
      </c>
      <c r="R7986" t="s">
        <v>238</v>
      </c>
      <c r="S7986" t="s">
        <v>239</v>
      </c>
      <c r="T7986">
        <v>180</v>
      </c>
      <c r="U7986">
        <v>147</v>
      </c>
      <c r="V7986">
        <v>81.67</v>
      </c>
      <c r="W7986" t="s">
        <v>133</v>
      </c>
      <c r="X7986">
        <v>8615</v>
      </c>
      <c r="Y7986">
        <v>1266405</v>
      </c>
      <c r="Z7986">
        <v>73647</v>
      </c>
      <c r="AA7986">
        <v>76293</v>
      </c>
      <c r="AB7986">
        <v>1416345</v>
      </c>
      <c r="AC7986">
        <v>1086249</v>
      </c>
      <c r="AD7986">
        <v>330096</v>
      </c>
      <c r="AE7986" t="s">
        <v>81</v>
      </c>
      <c r="AF7986" t="s">
        <v>81</v>
      </c>
      <c r="AG7986" t="s">
        <v>240</v>
      </c>
      <c r="AH7986" t="s">
        <v>147</v>
      </c>
      <c r="AI7986" t="s">
        <v>140</v>
      </c>
      <c r="AJ7986" t="str">
        <f t="shared" si="124"/>
        <v>Jan</v>
      </c>
    </row>
    <row r="7987" spans="1:36" x14ac:dyDescent="0.3">
      <c r="A7987" t="s">
        <v>16972</v>
      </c>
      <c r="B7987" s="33">
        <v>45814</v>
      </c>
      <c r="C7987" t="s">
        <v>95</v>
      </c>
      <c r="D7987" t="s">
        <v>16973</v>
      </c>
      <c r="E7987" t="s">
        <v>174</v>
      </c>
      <c r="F7987" t="s">
        <v>172</v>
      </c>
      <c r="G7987" t="s">
        <v>158</v>
      </c>
      <c r="H7987" t="s">
        <v>155</v>
      </c>
      <c r="I7987">
        <v>1794</v>
      </c>
      <c r="J7987" t="s">
        <v>744</v>
      </c>
      <c r="K7987" t="s">
        <v>3047</v>
      </c>
      <c r="L7987" t="s">
        <v>2519</v>
      </c>
      <c r="M7987" t="s">
        <v>4225</v>
      </c>
      <c r="N7987">
        <v>235</v>
      </c>
      <c r="O7987">
        <v>73</v>
      </c>
      <c r="P7987">
        <v>78</v>
      </c>
      <c r="Q7987" t="s">
        <v>76</v>
      </c>
      <c r="R7987" t="s">
        <v>238</v>
      </c>
      <c r="S7987" t="s">
        <v>239</v>
      </c>
      <c r="T7987">
        <v>189</v>
      </c>
      <c r="U7987">
        <v>129</v>
      </c>
      <c r="V7987">
        <v>68.25</v>
      </c>
      <c r="W7987" t="s">
        <v>133</v>
      </c>
      <c r="X7987">
        <v>3602</v>
      </c>
      <c r="Y7987">
        <v>464658</v>
      </c>
      <c r="Z7987">
        <v>64371</v>
      </c>
      <c r="AA7987">
        <v>34443</v>
      </c>
      <c r="AB7987">
        <v>563472</v>
      </c>
      <c r="AC7987">
        <v>450468</v>
      </c>
      <c r="AD7987">
        <v>113004</v>
      </c>
      <c r="AE7987" t="s">
        <v>78</v>
      </c>
      <c r="AF7987" t="s">
        <v>81</v>
      </c>
      <c r="AG7987" t="s">
        <v>240</v>
      </c>
      <c r="AH7987" t="s">
        <v>147</v>
      </c>
      <c r="AI7987" t="s">
        <v>138</v>
      </c>
      <c r="AJ7987" t="str">
        <f t="shared" si="124"/>
        <v>Jun</v>
      </c>
    </row>
    <row r="7988" spans="1:36" x14ac:dyDescent="0.3">
      <c r="A7988" t="s">
        <v>16974</v>
      </c>
      <c r="B7988" s="33">
        <v>45718</v>
      </c>
      <c r="C7988" t="s">
        <v>95</v>
      </c>
      <c r="D7988" t="s">
        <v>8859</v>
      </c>
      <c r="E7988" t="s">
        <v>176</v>
      </c>
      <c r="F7988" t="s">
        <v>180</v>
      </c>
      <c r="G7988" t="s">
        <v>156</v>
      </c>
      <c r="H7988" t="s">
        <v>160</v>
      </c>
      <c r="I7988">
        <v>508</v>
      </c>
      <c r="J7988" t="s">
        <v>492</v>
      </c>
      <c r="K7988" t="s">
        <v>1166</v>
      </c>
      <c r="L7988" t="s">
        <v>429</v>
      </c>
      <c r="M7988" t="s">
        <v>1751</v>
      </c>
      <c r="N7988">
        <v>94</v>
      </c>
      <c r="O7988">
        <v>6</v>
      </c>
      <c r="P7988">
        <v>4</v>
      </c>
      <c r="Q7988" t="s">
        <v>73</v>
      </c>
      <c r="R7988" t="s">
        <v>238</v>
      </c>
      <c r="S7988" t="s">
        <v>239</v>
      </c>
      <c r="T7988">
        <v>150</v>
      </c>
      <c r="U7988">
        <v>121</v>
      </c>
      <c r="V7988">
        <v>80.67</v>
      </c>
      <c r="W7988" t="s">
        <v>134</v>
      </c>
      <c r="X7988">
        <v>8796</v>
      </c>
      <c r="Y7988">
        <v>1064316</v>
      </c>
      <c r="Z7988">
        <v>65461</v>
      </c>
      <c r="AA7988">
        <v>77440</v>
      </c>
      <c r="AB7988">
        <v>1207217</v>
      </c>
      <c r="AC7988">
        <v>1041482</v>
      </c>
      <c r="AD7988">
        <v>165735</v>
      </c>
      <c r="AE7988" t="s">
        <v>81</v>
      </c>
      <c r="AF7988" t="s">
        <v>81</v>
      </c>
      <c r="AG7988" t="s">
        <v>240</v>
      </c>
      <c r="AH7988" t="s">
        <v>144</v>
      </c>
      <c r="AI7988" t="s">
        <v>139</v>
      </c>
      <c r="AJ7988" t="str">
        <f t="shared" si="124"/>
        <v>Mar</v>
      </c>
    </row>
    <row r="7989" spans="1:36" x14ac:dyDescent="0.3">
      <c r="A7989" t="s">
        <v>16975</v>
      </c>
      <c r="B7989" s="33">
        <v>45740</v>
      </c>
      <c r="C7989" t="s">
        <v>98</v>
      </c>
      <c r="D7989" t="s">
        <v>16976</v>
      </c>
      <c r="E7989" t="s">
        <v>179</v>
      </c>
      <c r="F7989" t="s">
        <v>176</v>
      </c>
      <c r="G7989" t="s">
        <v>166</v>
      </c>
      <c r="H7989" t="s">
        <v>156</v>
      </c>
      <c r="I7989">
        <v>696</v>
      </c>
      <c r="J7989" t="s">
        <v>258</v>
      </c>
      <c r="K7989" t="s">
        <v>603</v>
      </c>
      <c r="L7989" t="s">
        <v>258</v>
      </c>
      <c r="M7989" t="s">
        <v>603</v>
      </c>
      <c r="N7989">
        <v>105</v>
      </c>
      <c r="O7989">
        <v>0</v>
      </c>
      <c r="P7989">
        <v>-2</v>
      </c>
      <c r="Q7989" t="s">
        <v>70</v>
      </c>
      <c r="R7989" t="s">
        <v>238</v>
      </c>
      <c r="S7989" t="s">
        <v>239</v>
      </c>
      <c r="T7989">
        <v>220</v>
      </c>
      <c r="U7989">
        <v>215</v>
      </c>
      <c r="V7989">
        <v>97.73</v>
      </c>
      <c r="W7989" t="s">
        <v>133</v>
      </c>
      <c r="X7989">
        <v>3676</v>
      </c>
      <c r="Y7989">
        <v>790340</v>
      </c>
      <c r="Z7989">
        <v>49235</v>
      </c>
      <c r="AA7989">
        <v>144695</v>
      </c>
      <c r="AB7989">
        <v>984270</v>
      </c>
      <c r="AC7989">
        <v>717544</v>
      </c>
      <c r="AD7989">
        <v>266726</v>
      </c>
      <c r="AE7989" t="s">
        <v>72</v>
      </c>
      <c r="AF7989" t="s">
        <v>81</v>
      </c>
      <c r="AG7989" t="s">
        <v>240</v>
      </c>
      <c r="AH7989" t="s">
        <v>146</v>
      </c>
      <c r="AI7989" t="s">
        <v>140</v>
      </c>
      <c r="AJ7989" t="str">
        <f t="shared" si="124"/>
        <v>Mar</v>
      </c>
    </row>
    <row r="7990" spans="1:36" x14ac:dyDescent="0.3">
      <c r="A7990" t="s">
        <v>16977</v>
      </c>
      <c r="B7990" s="33">
        <v>45775</v>
      </c>
      <c r="C7990" t="s">
        <v>93</v>
      </c>
      <c r="D7990" t="s">
        <v>16978</v>
      </c>
      <c r="E7990" t="s">
        <v>175</v>
      </c>
      <c r="F7990" t="s">
        <v>179</v>
      </c>
      <c r="G7990" t="s">
        <v>163</v>
      </c>
      <c r="H7990" t="s">
        <v>166</v>
      </c>
      <c r="I7990">
        <v>2167</v>
      </c>
      <c r="J7990" t="s">
        <v>633</v>
      </c>
      <c r="K7990" t="s">
        <v>400</v>
      </c>
      <c r="L7990" t="s">
        <v>633</v>
      </c>
      <c r="M7990" t="s">
        <v>703</v>
      </c>
      <c r="N7990">
        <v>257</v>
      </c>
      <c r="O7990">
        <v>0</v>
      </c>
      <c r="P7990">
        <v>10</v>
      </c>
      <c r="Q7990" t="s">
        <v>73</v>
      </c>
      <c r="R7990" t="s">
        <v>238</v>
      </c>
      <c r="S7990" t="s">
        <v>239</v>
      </c>
      <c r="T7990">
        <v>220</v>
      </c>
      <c r="U7990">
        <v>198</v>
      </c>
      <c r="V7990">
        <v>90</v>
      </c>
      <c r="W7990" t="s">
        <v>133</v>
      </c>
      <c r="X7990">
        <v>6315</v>
      </c>
      <c r="Y7990">
        <v>1250370</v>
      </c>
      <c r="Z7990">
        <v>58212</v>
      </c>
      <c r="AA7990">
        <v>84942</v>
      </c>
      <c r="AB7990">
        <v>1393524</v>
      </c>
      <c r="AC7990">
        <v>1133809</v>
      </c>
      <c r="AD7990">
        <v>259715</v>
      </c>
      <c r="AE7990" t="s">
        <v>75</v>
      </c>
      <c r="AF7990" t="s">
        <v>72</v>
      </c>
      <c r="AG7990" t="s">
        <v>240</v>
      </c>
      <c r="AH7990" t="s">
        <v>145</v>
      </c>
      <c r="AI7990" t="s">
        <v>140</v>
      </c>
      <c r="AJ7990" t="str">
        <f t="shared" si="124"/>
        <v>Apr</v>
      </c>
    </row>
    <row r="7991" spans="1:36" x14ac:dyDescent="0.3">
      <c r="A7991" t="s">
        <v>16979</v>
      </c>
      <c r="B7991" s="33">
        <v>45843</v>
      </c>
      <c r="C7991" t="s">
        <v>95</v>
      </c>
      <c r="D7991" t="s">
        <v>16980</v>
      </c>
      <c r="E7991" t="s">
        <v>174</v>
      </c>
      <c r="F7991" t="s">
        <v>180</v>
      </c>
      <c r="G7991" t="s">
        <v>158</v>
      </c>
      <c r="H7991" t="s">
        <v>160</v>
      </c>
      <c r="I7991">
        <v>1509</v>
      </c>
      <c r="J7991" t="s">
        <v>600</v>
      </c>
      <c r="K7991" t="s">
        <v>368</v>
      </c>
      <c r="L7991" t="s">
        <v>600</v>
      </c>
      <c r="M7991" t="s">
        <v>359</v>
      </c>
      <c r="N7991">
        <v>225</v>
      </c>
      <c r="O7991">
        <v>30</v>
      </c>
      <c r="P7991">
        <v>56</v>
      </c>
      <c r="Q7991" t="s">
        <v>76</v>
      </c>
      <c r="R7991" t="s">
        <v>238</v>
      </c>
      <c r="S7991" t="s">
        <v>239</v>
      </c>
      <c r="T7991">
        <v>150</v>
      </c>
      <c r="U7991">
        <v>114</v>
      </c>
      <c r="V7991">
        <v>76</v>
      </c>
      <c r="W7991" t="s">
        <v>133</v>
      </c>
      <c r="X7991">
        <v>6693</v>
      </c>
      <c r="Y7991">
        <v>763002</v>
      </c>
      <c r="Z7991">
        <v>43434</v>
      </c>
      <c r="AA7991">
        <v>81168</v>
      </c>
      <c r="AB7991">
        <v>887604</v>
      </c>
      <c r="AC7991">
        <v>685868</v>
      </c>
      <c r="AD7991">
        <v>201736</v>
      </c>
      <c r="AE7991" t="s">
        <v>78</v>
      </c>
      <c r="AF7991" t="s">
        <v>81</v>
      </c>
      <c r="AG7991" t="s">
        <v>240</v>
      </c>
      <c r="AH7991" t="s">
        <v>144</v>
      </c>
      <c r="AI7991" t="s">
        <v>139</v>
      </c>
      <c r="AJ7991" t="str">
        <f t="shared" si="124"/>
        <v>Jul</v>
      </c>
    </row>
    <row r="7992" spans="1:36" x14ac:dyDescent="0.3">
      <c r="A7992" t="s">
        <v>16981</v>
      </c>
      <c r="B7992" s="33">
        <v>45770</v>
      </c>
      <c r="C7992" t="s">
        <v>93</v>
      </c>
      <c r="D7992" t="s">
        <v>16982</v>
      </c>
      <c r="E7992" t="s">
        <v>181</v>
      </c>
      <c r="F7992" t="s">
        <v>174</v>
      </c>
      <c r="G7992" t="s">
        <v>159</v>
      </c>
      <c r="H7992" t="s">
        <v>158</v>
      </c>
      <c r="I7992">
        <v>1218</v>
      </c>
      <c r="J7992" t="s">
        <v>554</v>
      </c>
      <c r="K7992" t="s">
        <v>1439</v>
      </c>
      <c r="L7992" t="s">
        <v>2524</v>
      </c>
      <c r="M7992" t="s">
        <v>1318</v>
      </c>
      <c r="N7992">
        <v>173</v>
      </c>
      <c r="O7992">
        <v>42</v>
      </c>
      <c r="P7992">
        <v>77</v>
      </c>
      <c r="Q7992" t="s">
        <v>76</v>
      </c>
      <c r="R7992" t="s">
        <v>238</v>
      </c>
      <c r="S7992" t="s">
        <v>239</v>
      </c>
      <c r="T7992">
        <v>220</v>
      </c>
      <c r="U7992">
        <v>134</v>
      </c>
      <c r="V7992">
        <v>60.91</v>
      </c>
      <c r="W7992" t="s">
        <v>133</v>
      </c>
      <c r="X7992">
        <v>10944</v>
      </c>
      <c r="Y7992">
        <v>1466496</v>
      </c>
      <c r="Z7992">
        <v>63784</v>
      </c>
      <c r="AA7992">
        <v>81606</v>
      </c>
      <c r="AB7992">
        <v>1611886</v>
      </c>
      <c r="AC7992">
        <v>1231547</v>
      </c>
      <c r="AD7992">
        <v>380339</v>
      </c>
      <c r="AE7992" t="s">
        <v>81</v>
      </c>
      <c r="AF7992" t="s">
        <v>78</v>
      </c>
      <c r="AG7992" t="s">
        <v>240</v>
      </c>
      <c r="AH7992" t="s">
        <v>144</v>
      </c>
      <c r="AI7992" t="s">
        <v>139</v>
      </c>
      <c r="AJ7992" t="str">
        <f t="shared" si="124"/>
        <v>Apr</v>
      </c>
    </row>
    <row r="7993" spans="1:36" x14ac:dyDescent="0.3">
      <c r="A7993" t="s">
        <v>16983</v>
      </c>
      <c r="B7993" s="33">
        <v>45917</v>
      </c>
      <c r="C7993" t="s">
        <v>97</v>
      </c>
      <c r="D7993" t="s">
        <v>16984</v>
      </c>
      <c r="E7993" t="s">
        <v>174</v>
      </c>
      <c r="F7993" t="s">
        <v>179</v>
      </c>
      <c r="G7993" t="s">
        <v>158</v>
      </c>
      <c r="H7993" t="s">
        <v>166</v>
      </c>
      <c r="I7993">
        <v>1660</v>
      </c>
      <c r="J7993" t="s">
        <v>336</v>
      </c>
      <c r="K7993" t="s">
        <v>488</v>
      </c>
      <c r="L7993" t="s">
        <v>581</v>
      </c>
      <c r="M7993" t="s">
        <v>3985</v>
      </c>
      <c r="N7993">
        <v>204</v>
      </c>
      <c r="O7993">
        <v>0</v>
      </c>
      <c r="P7993">
        <v>11</v>
      </c>
      <c r="Q7993" t="s">
        <v>73</v>
      </c>
      <c r="R7993" t="s">
        <v>238</v>
      </c>
      <c r="S7993" t="s">
        <v>239</v>
      </c>
      <c r="T7993">
        <v>180</v>
      </c>
      <c r="U7993">
        <v>145</v>
      </c>
      <c r="V7993">
        <v>80.56</v>
      </c>
      <c r="W7993" t="s">
        <v>133</v>
      </c>
      <c r="X7993">
        <v>7851</v>
      </c>
      <c r="Y7993">
        <v>1138395</v>
      </c>
      <c r="Z7993">
        <v>78590</v>
      </c>
      <c r="AA7993">
        <v>27985</v>
      </c>
      <c r="AB7993">
        <v>1244970</v>
      </c>
      <c r="AC7993">
        <v>946414</v>
      </c>
      <c r="AD7993">
        <v>298556</v>
      </c>
      <c r="AE7993" t="s">
        <v>78</v>
      </c>
      <c r="AF7993" t="s">
        <v>72</v>
      </c>
      <c r="AG7993" t="s">
        <v>240</v>
      </c>
      <c r="AH7993" t="s">
        <v>144</v>
      </c>
      <c r="AI7993" t="s">
        <v>139</v>
      </c>
      <c r="AJ7993" t="str">
        <f t="shared" si="124"/>
        <v>Sep</v>
      </c>
    </row>
    <row r="7994" spans="1:36" x14ac:dyDescent="0.3">
      <c r="A7994" t="s">
        <v>16985</v>
      </c>
      <c r="B7994" s="33">
        <v>46011</v>
      </c>
      <c r="C7994" t="s">
        <v>96</v>
      </c>
      <c r="D7994" t="s">
        <v>16986</v>
      </c>
      <c r="E7994" t="s">
        <v>176</v>
      </c>
      <c r="F7994" t="s">
        <v>174</v>
      </c>
      <c r="G7994" t="s">
        <v>156</v>
      </c>
      <c r="H7994" t="s">
        <v>158</v>
      </c>
      <c r="I7994">
        <v>1079</v>
      </c>
      <c r="J7994" t="s">
        <v>408</v>
      </c>
      <c r="K7994" t="s">
        <v>1177</v>
      </c>
      <c r="L7994" t="s">
        <v>408</v>
      </c>
      <c r="M7994" t="s">
        <v>1108</v>
      </c>
      <c r="N7994">
        <v>171</v>
      </c>
      <c r="O7994">
        <v>0</v>
      </c>
      <c r="P7994">
        <v>2</v>
      </c>
      <c r="Q7994" t="s">
        <v>70</v>
      </c>
      <c r="R7994" t="s">
        <v>238</v>
      </c>
      <c r="S7994" t="s">
        <v>239</v>
      </c>
      <c r="T7994">
        <v>220</v>
      </c>
      <c r="U7994">
        <v>165</v>
      </c>
      <c r="V7994">
        <v>75</v>
      </c>
      <c r="W7994" t="s">
        <v>133</v>
      </c>
      <c r="X7994">
        <v>4124</v>
      </c>
      <c r="Y7994">
        <v>680460</v>
      </c>
      <c r="Z7994">
        <v>30690</v>
      </c>
      <c r="AA7994">
        <v>55605</v>
      </c>
      <c r="AB7994">
        <v>766755</v>
      </c>
      <c r="AC7994">
        <v>605923</v>
      </c>
      <c r="AD7994">
        <v>160832</v>
      </c>
      <c r="AE7994" t="s">
        <v>81</v>
      </c>
      <c r="AF7994" t="s">
        <v>78</v>
      </c>
      <c r="AG7994" t="s">
        <v>240</v>
      </c>
      <c r="AH7994" t="s">
        <v>147</v>
      </c>
      <c r="AI7994" t="s">
        <v>139</v>
      </c>
      <c r="AJ7994" t="str">
        <f t="shared" si="124"/>
        <v>Dec</v>
      </c>
    </row>
    <row r="7995" spans="1:36" x14ac:dyDescent="0.3">
      <c r="A7995" t="s">
        <v>16987</v>
      </c>
      <c r="B7995" s="33">
        <v>45871</v>
      </c>
      <c r="C7995" t="s">
        <v>97</v>
      </c>
      <c r="D7995" t="s">
        <v>16988</v>
      </c>
      <c r="E7995" t="s">
        <v>175</v>
      </c>
      <c r="F7995" t="s">
        <v>176</v>
      </c>
      <c r="G7995" t="s">
        <v>163</v>
      </c>
      <c r="H7995" t="s">
        <v>156</v>
      </c>
      <c r="I7995">
        <v>1998</v>
      </c>
      <c r="J7995" t="s">
        <v>447</v>
      </c>
      <c r="K7995" t="s">
        <v>5325</v>
      </c>
      <c r="L7995" t="s">
        <v>1035</v>
      </c>
      <c r="M7995" t="s">
        <v>793</v>
      </c>
      <c r="N7995">
        <v>256</v>
      </c>
      <c r="O7995">
        <v>37</v>
      </c>
      <c r="P7995">
        <v>37</v>
      </c>
      <c r="Q7995" t="s">
        <v>76</v>
      </c>
      <c r="R7995" t="s">
        <v>238</v>
      </c>
      <c r="S7995" t="s">
        <v>239</v>
      </c>
      <c r="T7995">
        <v>220</v>
      </c>
      <c r="U7995">
        <v>205</v>
      </c>
      <c r="V7995">
        <v>93.18</v>
      </c>
      <c r="W7995" t="s">
        <v>133</v>
      </c>
      <c r="X7995">
        <v>8699</v>
      </c>
      <c r="Y7995">
        <v>1783295</v>
      </c>
      <c r="Z7995">
        <v>107625</v>
      </c>
      <c r="AA7995">
        <v>30955</v>
      </c>
      <c r="AB7995">
        <v>1921875</v>
      </c>
      <c r="AC7995">
        <v>1152046</v>
      </c>
      <c r="AD7995">
        <v>769829</v>
      </c>
      <c r="AE7995" t="s">
        <v>75</v>
      </c>
      <c r="AF7995" t="s">
        <v>81</v>
      </c>
      <c r="AG7995" t="s">
        <v>240</v>
      </c>
      <c r="AH7995" t="s">
        <v>144</v>
      </c>
      <c r="AI7995" t="s">
        <v>139</v>
      </c>
      <c r="AJ7995" t="str">
        <f t="shared" si="124"/>
        <v>Aug</v>
      </c>
    </row>
    <row r="7996" spans="1:36" x14ac:dyDescent="0.3">
      <c r="A7996" t="s">
        <v>16989</v>
      </c>
      <c r="B7996" s="33">
        <v>45716</v>
      </c>
      <c r="C7996" t="s">
        <v>95</v>
      </c>
      <c r="D7996" t="s">
        <v>16990</v>
      </c>
      <c r="E7996" t="s">
        <v>174</v>
      </c>
      <c r="F7996" t="s">
        <v>175</v>
      </c>
      <c r="G7996" t="s">
        <v>158</v>
      </c>
      <c r="H7996" t="s">
        <v>163</v>
      </c>
      <c r="I7996">
        <v>628</v>
      </c>
      <c r="J7996" t="s">
        <v>270</v>
      </c>
      <c r="K7996" t="s">
        <v>859</v>
      </c>
      <c r="L7996" t="s">
        <v>1158</v>
      </c>
      <c r="M7996" t="s">
        <v>3946</v>
      </c>
      <c r="N7996">
        <v>93</v>
      </c>
      <c r="O7996">
        <v>36</v>
      </c>
      <c r="P7996">
        <v>58</v>
      </c>
      <c r="Q7996" t="s">
        <v>76</v>
      </c>
      <c r="R7996" t="s">
        <v>238</v>
      </c>
      <c r="S7996" t="s">
        <v>239</v>
      </c>
      <c r="T7996">
        <v>180</v>
      </c>
      <c r="U7996">
        <v>95</v>
      </c>
      <c r="V7996">
        <v>52.78</v>
      </c>
      <c r="W7996" t="s">
        <v>133</v>
      </c>
      <c r="X7996">
        <v>4269</v>
      </c>
      <c r="Y7996">
        <v>405555</v>
      </c>
      <c r="Z7996">
        <v>45790</v>
      </c>
      <c r="AA7996">
        <v>11495</v>
      </c>
      <c r="AB7996">
        <v>462840</v>
      </c>
      <c r="AC7996">
        <v>370505</v>
      </c>
      <c r="AD7996">
        <v>92335</v>
      </c>
      <c r="AE7996" t="s">
        <v>78</v>
      </c>
      <c r="AF7996" t="s">
        <v>75</v>
      </c>
      <c r="AG7996" t="s">
        <v>240</v>
      </c>
      <c r="AH7996" t="s">
        <v>146</v>
      </c>
      <c r="AI7996" t="s">
        <v>138</v>
      </c>
      <c r="AJ7996" t="str">
        <f t="shared" si="124"/>
        <v>Feb</v>
      </c>
    </row>
    <row r="7997" spans="1:36" x14ac:dyDescent="0.3">
      <c r="A7997" t="s">
        <v>16991</v>
      </c>
      <c r="B7997" s="33">
        <v>45762</v>
      </c>
      <c r="C7997" t="s">
        <v>93</v>
      </c>
      <c r="D7997" t="s">
        <v>16992</v>
      </c>
      <c r="E7997" t="s">
        <v>177</v>
      </c>
      <c r="F7997" t="s">
        <v>174</v>
      </c>
      <c r="G7997" t="s">
        <v>162</v>
      </c>
      <c r="H7997" t="s">
        <v>158</v>
      </c>
      <c r="I7997">
        <v>861</v>
      </c>
      <c r="J7997" t="s">
        <v>508</v>
      </c>
      <c r="K7997" t="s">
        <v>2119</v>
      </c>
      <c r="L7997" t="s">
        <v>306</v>
      </c>
      <c r="M7997" t="s">
        <v>2112</v>
      </c>
      <c r="N7997">
        <v>115</v>
      </c>
      <c r="O7997">
        <v>20</v>
      </c>
      <c r="P7997">
        <v>44</v>
      </c>
      <c r="Q7997" t="s">
        <v>76</v>
      </c>
      <c r="R7997" t="s">
        <v>238</v>
      </c>
      <c r="S7997" t="s">
        <v>239</v>
      </c>
      <c r="T7997">
        <v>180</v>
      </c>
      <c r="U7997">
        <v>176</v>
      </c>
      <c r="V7997">
        <v>97.78</v>
      </c>
      <c r="W7997" t="s">
        <v>133</v>
      </c>
      <c r="X7997">
        <v>4944</v>
      </c>
      <c r="Y7997">
        <v>870144</v>
      </c>
      <c r="Z7997">
        <v>68464</v>
      </c>
      <c r="AA7997">
        <v>27104</v>
      </c>
      <c r="AB7997">
        <v>965712</v>
      </c>
      <c r="AC7997">
        <v>728420</v>
      </c>
      <c r="AD7997">
        <v>237292</v>
      </c>
      <c r="AE7997" t="s">
        <v>78</v>
      </c>
      <c r="AF7997" t="s">
        <v>78</v>
      </c>
      <c r="AG7997" t="s">
        <v>240</v>
      </c>
      <c r="AH7997" t="s">
        <v>144</v>
      </c>
      <c r="AI7997" t="s">
        <v>138</v>
      </c>
      <c r="AJ7997" t="str">
        <f t="shared" si="124"/>
        <v>Apr</v>
      </c>
    </row>
    <row r="7998" spans="1:36" x14ac:dyDescent="0.3">
      <c r="A7998" t="s">
        <v>16993</v>
      </c>
      <c r="B7998" s="33">
        <v>45949</v>
      </c>
      <c r="C7998" t="s">
        <v>93</v>
      </c>
      <c r="D7998" t="s">
        <v>16994</v>
      </c>
      <c r="E7998" t="s">
        <v>172</v>
      </c>
      <c r="F7998" t="s">
        <v>178</v>
      </c>
      <c r="G7998" t="s">
        <v>155</v>
      </c>
      <c r="H7998" t="s">
        <v>157</v>
      </c>
      <c r="I7998">
        <v>2021</v>
      </c>
      <c r="J7998" t="s">
        <v>314</v>
      </c>
      <c r="K7998" t="s">
        <v>2796</v>
      </c>
      <c r="L7998" t="s">
        <v>1639</v>
      </c>
      <c r="M7998" t="s">
        <v>2796</v>
      </c>
      <c r="N7998">
        <v>303</v>
      </c>
      <c r="O7998">
        <v>8</v>
      </c>
      <c r="P7998">
        <v>0</v>
      </c>
      <c r="Q7998" t="s">
        <v>73</v>
      </c>
      <c r="R7998" t="s">
        <v>238</v>
      </c>
      <c r="S7998" t="s">
        <v>239</v>
      </c>
      <c r="T7998">
        <v>180</v>
      </c>
      <c r="U7998">
        <v>176</v>
      </c>
      <c r="V7998">
        <v>97.78</v>
      </c>
      <c r="W7998" t="s">
        <v>133</v>
      </c>
      <c r="X7998">
        <v>7192</v>
      </c>
      <c r="Y7998">
        <v>1265792</v>
      </c>
      <c r="Z7998">
        <v>93104</v>
      </c>
      <c r="AA7998">
        <v>56320</v>
      </c>
      <c r="AB7998">
        <v>1415216</v>
      </c>
      <c r="AC7998">
        <v>1067899</v>
      </c>
      <c r="AD7998">
        <v>347317</v>
      </c>
      <c r="AE7998" t="s">
        <v>81</v>
      </c>
      <c r="AF7998" t="s">
        <v>75</v>
      </c>
      <c r="AG7998" t="s">
        <v>240</v>
      </c>
      <c r="AH7998" t="s">
        <v>144</v>
      </c>
      <c r="AI7998" t="s">
        <v>140</v>
      </c>
      <c r="AJ7998" t="str">
        <f t="shared" si="124"/>
        <v>Oct</v>
      </c>
    </row>
    <row r="7999" spans="1:36" x14ac:dyDescent="0.3">
      <c r="A7999" t="s">
        <v>16995</v>
      </c>
      <c r="B7999" s="33">
        <v>45801</v>
      </c>
      <c r="C7999" t="s">
        <v>99</v>
      </c>
      <c r="D7999" t="s">
        <v>16996</v>
      </c>
      <c r="E7999" t="s">
        <v>175</v>
      </c>
      <c r="F7999" t="s">
        <v>179</v>
      </c>
      <c r="G7999" t="s">
        <v>163</v>
      </c>
      <c r="H7999" t="s">
        <v>166</v>
      </c>
      <c r="I7999">
        <v>575</v>
      </c>
      <c r="J7999" t="s">
        <v>325</v>
      </c>
      <c r="K7999" t="s">
        <v>4002</v>
      </c>
      <c r="N7999">
        <v>88</v>
      </c>
      <c r="O7999">
        <v>0</v>
      </c>
      <c r="P7999">
        <v>0</v>
      </c>
      <c r="Q7999" t="s">
        <v>67</v>
      </c>
      <c r="R7999" t="s">
        <v>245</v>
      </c>
      <c r="S7999" t="s">
        <v>123</v>
      </c>
      <c r="T7999">
        <v>180</v>
      </c>
      <c r="U7999">
        <v>0</v>
      </c>
      <c r="V7999">
        <v>0</v>
      </c>
      <c r="W7999" t="s">
        <v>133</v>
      </c>
      <c r="X7999">
        <v>7972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 t="s">
        <v>75</v>
      </c>
      <c r="AF7999" t="s">
        <v>72</v>
      </c>
      <c r="AG7999" t="s">
        <v>240</v>
      </c>
      <c r="AH7999" t="s">
        <v>146</v>
      </c>
      <c r="AI7999" t="s">
        <v>138</v>
      </c>
      <c r="AJ7999" t="str">
        <f t="shared" si="124"/>
        <v>May</v>
      </c>
    </row>
    <row r="8000" spans="1:36" x14ac:dyDescent="0.3">
      <c r="A8000" t="s">
        <v>16997</v>
      </c>
      <c r="B8000" s="33">
        <v>45968</v>
      </c>
      <c r="C8000" t="s">
        <v>93</v>
      </c>
      <c r="D8000" t="s">
        <v>16998</v>
      </c>
      <c r="E8000" t="s">
        <v>174</v>
      </c>
      <c r="F8000" t="s">
        <v>176</v>
      </c>
      <c r="G8000" t="s">
        <v>158</v>
      </c>
      <c r="H8000" t="s">
        <v>156</v>
      </c>
      <c r="I8000">
        <v>1986</v>
      </c>
      <c r="J8000" t="s">
        <v>605</v>
      </c>
      <c r="K8000" t="s">
        <v>2818</v>
      </c>
      <c r="L8000" t="s">
        <v>605</v>
      </c>
      <c r="M8000" t="s">
        <v>1544</v>
      </c>
      <c r="N8000">
        <v>239</v>
      </c>
      <c r="O8000">
        <v>0</v>
      </c>
      <c r="P8000">
        <v>24</v>
      </c>
      <c r="Q8000" t="s">
        <v>73</v>
      </c>
      <c r="R8000" t="s">
        <v>238</v>
      </c>
      <c r="S8000" t="s">
        <v>239</v>
      </c>
      <c r="T8000">
        <v>180</v>
      </c>
      <c r="U8000">
        <v>140</v>
      </c>
      <c r="V8000">
        <v>77.78</v>
      </c>
      <c r="W8000" t="s">
        <v>133</v>
      </c>
      <c r="X8000">
        <v>3045</v>
      </c>
      <c r="Y8000">
        <v>426300</v>
      </c>
      <c r="Z8000">
        <v>66080</v>
      </c>
      <c r="AA8000">
        <v>51800</v>
      </c>
      <c r="AB8000">
        <v>544180</v>
      </c>
      <c r="AC8000">
        <v>406976</v>
      </c>
      <c r="AD8000">
        <v>137204</v>
      </c>
      <c r="AE8000" t="s">
        <v>78</v>
      </c>
      <c r="AF8000" t="s">
        <v>81</v>
      </c>
      <c r="AG8000" t="s">
        <v>240</v>
      </c>
      <c r="AH8000" t="s">
        <v>146</v>
      </c>
      <c r="AI8000" t="s">
        <v>139</v>
      </c>
      <c r="AJ8000" t="str">
        <f t="shared" si="124"/>
        <v>Nov</v>
      </c>
    </row>
    <row r="8001" spans="1:36" x14ac:dyDescent="0.3">
      <c r="A8001" t="s">
        <v>16999</v>
      </c>
      <c r="B8001" s="33">
        <v>45902</v>
      </c>
      <c r="C8001" t="s">
        <v>95</v>
      </c>
      <c r="D8001" t="s">
        <v>17000</v>
      </c>
      <c r="E8001" t="s">
        <v>181</v>
      </c>
      <c r="F8001" t="s">
        <v>172</v>
      </c>
      <c r="G8001" t="s">
        <v>159</v>
      </c>
      <c r="H8001" t="s">
        <v>155</v>
      </c>
      <c r="I8001">
        <v>1325</v>
      </c>
      <c r="J8001" t="s">
        <v>639</v>
      </c>
      <c r="K8001" t="s">
        <v>841</v>
      </c>
      <c r="L8001" t="s">
        <v>639</v>
      </c>
      <c r="M8001" t="s">
        <v>841</v>
      </c>
      <c r="N8001">
        <v>175</v>
      </c>
      <c r="O8001">
        <v>0</v>
      </c>
      <c r="P8001">
        <v>-3</v>
      </c>
      <c r="Q8001" t="s">
        <v>70</v>
      </c>
      <c r="R8001" t="s">
        <v>238</v>
      </c>
      <c r="S8001" t="s">
        <v>239</v>
      </c>
      <c r="T8001">
        <v>150</v>
      </c>
      <c r="U8001">
        <v>107</v>
      </c>
      <c r="V8001">
        <v>71.33</v>
      </c>
      <c r="W8001" t="s">
        <v>133</v>
      </c>
      <c r="X8001">
        <v>7844</v>
      </c>
      <c r="Y8001">
        <v>839308</v>
      </c>
      <c r="Z8001">
        <v>28141</v>
      </c>
      <c r="AA8001">
        <v>37878</v>
      </c>
      <c r="AB8001">
        <v>905327</v>
      </c>
      <c r="AC8001">
        <v>757389</v>
      </c>
      <c r="AD8001">
        <v>147938</v>
      </c>
      <c r="AE8001" t="s">
        <v>81</v>
      </c>
      <c r="AF8001" t="s">
        <v>81</v>
      </c>
      <c r="AG8001" t="s">
        <v>240</v>
      </c>
      <c r="AH8001" t="s">
        <v>146</v>
      </c>
      <c r="AI8001" t="s">
        <v>139</v>
      </c>
      <c r="AJ8001" t="str">
        <f t="shared" si="124"/>
        <v>Sep</v>
      </c>
    </row>
    <row r="8002" spans="1:36" x14ac:dyDescent="0.3">
      <c r="A8002" t="s">
        <v>17001</v>
      </c>
      <c r="B8002" s="33">
        <v>45791</v>
      </c>
      <c r="C8002" t="s">
        <v>93</v>
      </c>
      <c r="D8002" t="s">
        <v>17002</v>
      </c>
      <c r="E8002" t="s">
        <v>172</v>
      </c>
      <c r="F8002" t="s">
        <v>181</v>
      </c>
      <c r="G8002" t="s">
        <v>155</v>
      </c>
      <c r="H8002" t="s">
        <v>159</v>
      </c>
      <c r="I8002">
        <v>801</v>
      </c>
      <c r="J8002" t="s">
        <v>248</v>
      </c>
      <c r="K8002" t="s">
        <v>2409</v>
      </c>
      <c r="L8002" t="s">
        <v>447</v>
      </c>
      <c r="M8002" t="s">
        <v>2409</v>
      </c>
      <c r="N8002">
        <v>113</v>
      </c>
      <c r="O8002">
        <v>0</v>
      </c>
      <c r="P8002">
        <v>-10</v>
      </c>
      <c r="Q8002" t="s">
        <v>70</v>
      </c>
      <c r="R8002" t="s">
        <v>238</v>
      </c>
      <c r="S8002" t="s">
        <v>239</v>
      </c>
      <c r="T8002">
        <v>220</v>
      </c>
      <c r="U8002">
        <v>160</v>
      </c>
      <c r="V8002">
        <v>72.73</v>
      </c>
      <c r="W8002" t="s">
        <v>133</v>
      </c>
      <c r="X8002">
        <v>2865</v>
      </c>
      <c r="Y8002">
        <v>458400</v>
      </c>
      <c r="Z8002">
        <v>69760</v>
      </c>
      <c r="AA8002">
        <v>40960</v>
      </c>
      <c r="AB8002">
        <v>569120</v>
      </c>
      <c r="AC8002">
        <v>331084</v>
      </c>
      <c r="AD8002">
        <v>238036</v>
      </c>
      <c r="AE8002" t="s">
        <v>81</v>
      </c>
      <c r="AF8002" t="s">
        <v>81</v>
      </c>
      <c r="AG8002" t="s">
        <v>240</v>
      </c>
      <c r="AH8002" t="s">
        <v>146</v>
      </c>
      <c r="AI8002" t="s">
        <v>139</v>
      </c>
      <c r="AJ8002" t="str">
        <f t="shared" ref="AJ8002:AJ8065" si="125">TEXT(B8002,"mmm")</f>
        <v>May</v>
      </c>
    </row>
    <row r="8003" spans="1:36" x14ac:dyDescent="0.3">
      <c r="A8003" t="s">
        <v>17003</v>
      </c>
      <c r="B8003" s="33">
        <v>45693</v>
      </c>
      <c r="C8003" t="s">
        <v>96</v>
      </c>
      <c r="D8003" t="s">
        <v>17004</v>
      </c>
      <c r="E8003" t="s">
        <v>176</v>
      </c>
      <c r="F8003" t="s">
        <v>174</v>
      </c>
      <c r="G8003" t="s">
        <v>156</v>
      </c>
      <c r="H8003" t="s">
        <v>158</v>
      </c>
      <c r="I8003">
        <v>2242</v>
      </c>
      <c r="J8003" t="s">
        <v>381</v>
      </c>
      <c r="K8003" t="s">
        <v>2695</v>
      </c>
      <c r="L8003" t="s">
        <v>3957</v>
      </c>
      <c r="M8003" t="s">
        <v>3590</v>
      </c>
      <c r="N8003">
        <v>286</v>
      </c>
      <c r="O8003">
        <v>3</v>
      </c>
      <c r="P8003">
        <v>26</v>
      </c>
      <c r="Q8003" t="s">
        <v>73</v>
      </c>
      <c r="R8003" t="s">
        <v>238</v>
      </c>
      <c r="S8003" t="s">
        <v>239</v>
      </c>
      <c r="T8003">
        <v>150</v>
      </c>
      <c r="U8003">
        <v>147</v>
      </c>
      <c r="V8003">
        <v>98</v>
      </c>
      <c r="W8003" t="s">
        <v>133</v>
      </c>
      <c r="X8003">
        <v>2819</v>
      </c>
      <c r="Y8003">
        <v>414393</v>
      </c>
      <c r="Z8003">
        <v>51597</v>
      </c>
      <c r="AA8003">
        <v>35721</v>
      </c>
      <c r="AB8003">
        <v>501711</v>
      </c>
      <c r="AC8003">
        <v>316082</v>
      </c>
      <c r="AD8003">
        <v>185629</v>
      </c>
      <c r="AE8003" t="s">
        <v>81</v>
      </c>
      <c r="AF8003" t="s">
        <v>78</v>
      </c>
      <c r="AG8003" t="s">
        <v>240</v>
      </c>
      <c r="AH8003" t="s">
        <v>144</v>
      </c>
      <c r="AI8003" t="s">
        <v>140</v>
      </c>
      <c r="AJ8003" t="str">
        <f t="shared" si="125"/>
        <v>Feb</v>
      </c>
    </row>
    <row r="8004" spans="1:36" x14ac:dyDescent="0.3">
      <c r="A8004" t="s">
        <v>17005</v>
      </c>
      <c r="B8004" s="33">
        <v>45938</v>
      </c>
      <c r="C8004" t="s">
        <v>97</v>
      </c>
      <c r="D8004" t="s">
        <v>17006</v>
      </c>
      <c r="E8004" t="s">
        <v>172</v>
      </c>
      <c r="F8004" t="s">
        <v>177</v>
      </c>
      <c r="G8004" t="s">
        <v>155</v>
      </c>
      <c r="H8004" t="s">
        <v>162</v>
      </c>
      <c r="I8004">
        <v>2369</v>
      </c>
      <c r="J8004" t="s">
        <v>469</v>
      </c>
      <c r="K8004" t="s">
        <v>2669</v>
      </c>
      <c r="L8004" t="s">
        <v>1002</v>
      </c>
      <c r="M8004" t="s">
        <v>1924</v>
      </c>
      <c r="N8004">
        <v>291</v>
      </c>
      <c r="O8004">
        <v>42</v>
      </c>
      <c r="P8004">
        <v>59</v>
      </c>
      <c r="Q8004" t="s">
        <v>76</v>
      </c>
      <c r="R8004" t="s">
        <v>238</v>
      </c>
      <c r="S8004" t="s">
        <v>239</v>
      </c>
      <c r="T8004">
        <v>180</v>
      </c>
      <c r="U8004">
        <v>118</v>
      </c>
      <c r="V8004">
        <v>65.56</v>
      </c>
      <c r="W8004" t="s">
        <v>135</v>
      </c>
      <c r="X8004">
        <v>6399</v>
      </c>
      <c r="Y8004">
        <v>755082</v>
      </c>
      <c r="Z8004">
        <v>25488</v>
      </c>
      <c r="AA8004">
        <v>75756</v>
      </c>
      <c r="AB8004">
        <v>856326</v>
      </c>
      <c r="AC8004">
        <v>587428</v>
      </c>
      <c r="AD8004">
        <v>268898</v>
      </c>
      <c r="AE8004" t="s">
        <v>81</v>
      </c>
      <c r="AF8004" t="s">
        <v>78</v>
      </c>
      <c r="AG8004" t="s">
        <v>240</v>
      </c>
      <c r="AH8004" t="s">
        <v>144</v>
      </c>
      <c r="AI8004" t="s">
        <v>139</v>
      </c>
      <c r="AJ8004" t="str">
        <f t="shared" si="125"/>
        <v>Oct</v>
      </c>
    </row>
    <row r="8005" spans="1:36" x14ac:dyDescent="0.3">
      <c r="A8005" t="s">
        <v>17007</v>
      </c>
      <c r="B8005" s="33">
        <v>45810</v>
      </c>
      <c r="C8005" t="s">
        <v>95</v>
      </c>
      <c r="D8005" t="s">
        <v>17008</v>
      </c>
      <c r="E8005" t="s">
        <v>172</v>
      </c>
      <c r="F8005" t="s">
        <v>179</v>
      </c>
      <c r="G8005" t="s">
        <v>155</v>
      </c>
      <c r="H8005" t="s">
        <v>166</v>
      </c>
      <c r="I8005">
        <v>1973</v>
      </c>
      <c r="J8005" t="s">
        <v>457</v>
      </c>
      <c r="K8005" t="s">
        <v>877</v>
      </c>
      <c r="L8005" t="s">
        <v>459</v>
      </c>
      <c r="M8005" t="s">
        <v>1781</v>
      </c>
      <c r="N8005">
        <v>249</v>
      </c>
      <c r="O8005">
        <v>0</v>
      </c>
      <c r="P8005">
        <v>4</v>
      </c>
      <c r="Q8005" t="s">
        <v>70</v>
      </c>
      <c r="R8005" t="s">
        <v>238</v>
      </c>
      <c r="S8005" t="s">
        <v>239</v>
      </c>
      <c r="T8005">
        <v>189</v>
      </c>
      <c r="U8005">
        <v>130</v>
      </c>
      <c r="V8005">
        <v>68.78</v>
      </c>
      <c r="W8005" t="s">
        <v>135</v>
      </c>
      <c r="X8005">
        <v>7735</v>
      </c>
      <c r="Y8005">
        <v>1005550</v>
      </c>
      <c r="Z8005">
        <v>64090</v>
      </c>
      <c r="AA8005">
        <v>62530</v>
      </c>
      <c r="AB8005">
        <v>1132170</v>
      </c>
      <c r="AC8005">
        <v>913323</v>
      </c>
      <c r="AD8005">
        <v>218847</v>
      </c>
      <c r="AE8005" t="s">
        <v>81</v>
      </c>
      <c r="AF8005" t="s">
        <v>72</v>
      </c>
      <c r="AG8005" t="s">
        <v>240</v>
      </c>
      <c r="AH8005" t="s">
        <v>144</v>
      </c>
      <c r="AI8005" t="s">
        <v>139</v>
      </c>
      <c r="AJ8005" t="str">
        <f t="shared" si="125"/>
        <v>Jun</v>
      </c>
    </row>
    <row r="8006" spans="1:36" x14ac:dyDescent="0.3">
      <c r="A8006" t="s">
        <v>17009</v>
      </c>
      <c r="B8006" s="33">
        <v>45787</v>
      </c>
      <c r="C8006" t="s">
        <v>93</v>
      </c>
      <c r="D8006" t="s">
        <v>17010</v>
      </c>
      <c r="E8006" t="s">
        <v>172</v>
      </c>
      <c r="F8006" t="s">
        <v>174</v>
      </c>
      <c r="G8006" t="s">
        <v>155</v>
      </c>
      <c r="H8006" t="s">
        <v>158</v>
      </c>
      <c r="I8006">
        <v>724</v>
      </c>
      <c r="J8006" t="s">
        <v>362</v>
      </c>
      <c r="K8006" t="s">
        <v>3843</v>
      </c>
      <c r="L8006" t="s">
        <v>780</v>
      </c>
      <c r="M8006" t="s">
        <v>828</v>
      </c>
      <c r="N8006">
        <v>103</v>
      </c>
      <c r="O8006">
        <v>7</v>
      </c>
      <c r="P8006">
        <v>6</v>
      </c>
      <c r="Q8006" t="s">
        <v>73</v>
      </c>
      <c r="R8006" t="s">
        <v>238</v>
      </c>
      <c r="S8006" t="s">
        <v>239</v>
      </c>
      <c r="T8006">
        <v>150</v>
      </c>
      <c r="U8006">
        <v>110</v>
      </c>
      <c r="V8006">
        <v>73.33</v>
      </c>
      <c r="W8006" t="s">
        <v>133</v>
      </c>
      <c r="X8006">
        <v>6637</v>
      </c>
      <c r="Y8006">
        <v>730070</v>
      </c>
      <c r="Z8006">
        <v>23650</v>
      </c>
      <c r="AA8006">
        <v>84370</v>
      </c>
      <c r="AB8006">
        <v>838090</v>
      </c>
      <c r="AC8006">
        <v>704296</v>
      </c>
      <c r="AD8006">
        <v>133794</v>
      </c>
      <c r="AE8006" t="s">
        <v>81</v>
      </c>
      <c r="AF8006" t="s">
        <v>78</v>
      </c>
      <c r="AG8006" t="s">
        <v>240</v>
      </c>
      <c r="AH8006" t="s">
        <v>146</v>
      </c>
      <c r="AI8006" t="s">
        <v>140</v>
      </c>
      <c r="AJ8006" t="str">
        <f t="shared" si="125"/>
        <v>May</v>
      </c>
    </row>
    <row r="8007" spans="1:36" x14ac:dyDescent="0.3">
      <c r="A8007" t="s">
        <v>17011</v>
      </c>
      <c r="B8007" s="33">
        <v>45661</v>
      </c>
      <c r="C8007" t="s">
        <v>97</v>
      </c>
      <c r="D8007" t="s">
        <v>17012</v>
      </c>
      <c r="E8007" t="s">
        <v>175</v>
      </c>
      <c r="F8007" t="s">
        <v>178</v>
      </c>
      <c r="G8007" t="s">
        <v>163</v>
      </c>
      <c r="H8007" t="s">
        <v>157</v>
      </c>
      <c r="I8007">
        <v>1567</v>
      </c>
      <c r="J8007" t="s">
        <v>362</v>
      </c>
      <c r="K8007" t="s">
        <v>452</v>
      </c>
      <c r="L8007" t="s">
        <v>353</v>
      </c>
      <c r="M8007" t="s">
        <v>452</v>
      </c>
      <c r="N8007">
        <v>190</v>
      </c>
      <c r="O8007">
        <v>0</v>
      </c>
      <c r="P8007">
        <v>-2</v>
      </c>
      <c r="Q8007" t="s">
        <v>70</v>
      </c>
      <c r="R8007" t="s">
        <v>238</v>
      </c>
      <c r="S8007" t="s">
        <v>239</v>
      </c>
      <c r="T8007">
        <v>220</v>
      </c>
      <c r="U8007">
        <v>191</v>
      </c>
      <c r="V8007">
        <v>86.82</v>
      </c>
      <c r="W8007" t="s">
        <v>133</v>
      </c>
      <c r="X8007">
        <v>9429</v>
      </c>
      <c r="Y8007">
        <v>1800939</v>
      </c>
      <c r="Z8007">
        <v>55581</v>
      </c>
      <c r="AA8007">
        <v>75636</v>
      </c>
      <c r="AB8007">
        <v>1932156</v>
      </c>
      <c r="AC8007">
        <v>1504114</v>
      </c>
      <c r="AD8007">
        <v>428042</v>
      </c>
      <c r="AE8007" t="s">
        <v>75</v>
      </c>
      <c r="AF8007" t="s">
        <v>75</v>
      </c>
      <c r="AG8007" t="s">
        <v>240</v>
      </c>
      <c r="AH8007" t="s">
        <v>144</v>
      </c>
      <c r="AI8007" t="s">
        <v>138</v>
      </c>
      <c r="AJ8007" t="str">
        <f t="shared" si="125"/>
        <v>Jan</v>
      </c>
    </row>
    <row r="8008" spans="1:36" x14ac:dyDescent="0.3">
      <c r="A8008" t="s">
        <v>17013</v>
      </c>
      <c r="B8008" s="33">
        <v>45725</v>
      </c>
      <c r="C8008" t="s">
        <v>96</v>
      </c>
      <c r="D8008" t="s">
        <v>17014</v>
      </c>
      <c r="E8008" t="s">
        <v>179</v>
      </c>
      <c r="F8008" t="s">
        <v>175</v>
      </c>
      <c r="G8008" t="s">
        <v>166</v>
      </c>
      <c r="H8008" t="s">
        <v>163</v>
      </c>
      <c r="I8008">
        <v>684</v>
      </c>
      <c r="J8008" t="s">
        <v>1434</v>
      </c>
      <c r="K8008" t="s">
        <v>2841</v>
      </c>
      <c r="N8008">
        <v>110</v>
      </c>
      <c r="O8008">
        <v>0</v>
      </c>
      <c r="P8008">
        <v>0</v>
      </c>
      <c r="Q8008" t="s">
        <v>67</v>
      </c>
      <c r="R8008" t="s">
        <v>245</v>
      </c>
      <c r="S8008" t="s">
        <v>120</v>
      </c>
      <c r="T8008">
        <v>150</v>
      </c>
      <c r="U8008">
        <v>0</v>
      </c>
      <c r="V8008">
        <v>0</v>
      </c>
      <c r="W8008" t="s">
        <v>133</v>
      </c>
      <c r="X8008">
        <v>4982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 t="s">
        <v>72</v>
      </c>
      <c r="AF8008" t="s">
        <v>75</v>
      </c>
      <c r="AG8008" t="s">
        <v>240</v>
      </c>
      <c r="AH8008" t="s">
        <v>144</v>
      </c>
      <c r="AI8008" t="s">
        <v>139</v>
      </c>
      <c r="AJ8008" t="str">
        <f t="shared" si="125"/>
        <v>Mar</v>
      </c>
    </row>
    <row r="8009" spans="1:36" x14ac:dyDescent="0.3">
      <c r="A8009" t="s">
        <v>17015</v>
      </c>
      <c r="B8009" s="33">
        <v>45903</v>
      </c>
      <c r="C8009" t="s">
        <v>96</v>
      </c>
      <c r="D8009" t="s">
        <v>17016</v>
      </c>
      <c r="E8009" t="s">
        <v>179</v>
      </c>
      <c r="F8009" t="s">
        <v>178</v>
      </c>
      <c r="G8009" t="s">
        <v>166</v>
      </c>
      <c r="H8009" t="s">
        <v>157</v>
      </c>
      <c r="I8009">
        <v>1476</v>
      </c>
      <c r="J8009" t="s">
        <v>492</v>
      </c>
      <c r="K8009" t="s">
        <v>2023</v>
      </c>
      <c r="L8009" t="s">
        <v>639</v>
      </c>
      <c r="M8009" t="s">
        <v>1213</v>
      </c>
      <c r="N8009">
        <v>199</v>
      </c>
      <c r="O8009">
        <v>0</v>
      </c>
      <c r="P8009">
        <v>8</v>
      </c>
      <c r="Q8009" t="s">
        <v>73</v>
      </c>
      <c r="R8009" t="s">
        <v>238</v>
      </c>
      <c r="S8009" t="s">
        <v>239</v>
      </c>
      <c r="T8009">
        <v>150</v>
      </c>
      <c r="U8009">
        <v>106</v>
      </c>
      <c r="V8009">
        <v>70.67</v>
      </c>
      <c r="W8009" t="s">
        <v>133</v>
      </c>
      <c r="X8009">
        <v>10075</v>
      </c>
      <c r="Y8009">
        <v>1067950</v>
      </c>
      <c r="Z8009">
        <v>19186</v>
      </c>
      <c r="AA8009">
        <v>36464</v>
      </c>
      <c r="AB8009">
        <v>1123600</v>
      </c>
      <c r="AC8009">
        <v>700895</v>
      </c>
      <c r="AD8009">
        <v>422705</v>
      </c>
      <c r="AE8009" t="s">
        <v>72</v>
      </c>
      <c r="AF8009" t="s">
        <v>75</v>
      </c>
      <c r="AG8009" t="s">
        <v>240</v>
      </c>
      <c r="AH8009" t="s">
        <v>145</v>
      </c>
      <c r="AI8009" t="s">
        <v>139</v>
      </c>
      <c r="AJ8009" t="str">
        <f t="shared" si="125"/>
        <v>Sep</v>
      </c>
    </row>
    <row r="8010" spans="1:36" x14ac:dyDescent="0.3">
      <c r="A8010" t="s">
        <v>17017</v>
      </c>
      <c r="B8010" s="33">
        <v>45739</v>
      </c>
      <c r="C8010" t="s">
        <v>95</v>
      </c>
      <c r="D8010" t="s">
        <v>16927</v>
      </c>
      <c r="E8010" t="s">
        <v>176</v>
      </c>
      <c r="F8010" t="s">
        <v>175</v>
      </c>
      <c r="G8010" t="s">
        <v>156</v>
      </c>
      <c r="H8010" t="s">
        <v>163</v>
      </c>
      <c r="I8010">
        <v>2394</v>
      </c>
      <c r="J8010" t="s">
        <v>266</v>
      </c>
      <c r="K8010" t="s">
        <v>2260</v>
      </c>
      <c r="L8010" t="s">
        <v>1182</v>
      </c>
      <c r="M8010" t="s">
        <v>5037</v>
      </c>
      <c r="N8010">
        <v>306</v>
      </c>
      <c r="O8010">
        <v>17</v>
      </c>
      <c r="P8010">
        <v>30</v>
      </c>
      <c r="Q8010" t="s">
        <v>73</v>
      </c>
      <c r="R8010" t="s">
        <v>238</v>
      </c>
      <c r="S8010" t="s">
        <v>239</v>
      </c>
      <c r="T8010">
        <v>180</v>
      </c>
      <c r="U8010">
        <v>125</v>
      </c>
      <c r="V8010">
        <v>69.44</v>
      </c>
      <c r="W8010" t="s">
        <v>133</v>
      </c>
      <c r="X8010">
        <v>5785</v>
      </c>
      <c r="Y8010">
        <v>723125</v>
      </c>
      <c r="Z8010">
        <v>53750</v>
      </c>
      <c r="AA8010">
        <v>24875</v>
      </c>
      <c r="AB8010">
        <v>801750</v>
      </c>
      <c r="AC8010">
        <v>521141</v>
      </c>
      <c r="AD8010">
        <v>280609</v>
      </c>
      <c r="AE8010" t="s">
        <v>81</v>
      </c>
      <c r="AF8010" t="s">
        <v>75</v>
      </c>
      <c r="AG8010" t="s">
        <v>240</v>
      </c>
      <c r="AH8010" t="s">
        <v>147</v>
      </c>
      <c r="AI8010" t="s">
        <v>138</v>
      </c>
      <c r="AJ8010" t="str">
        <f t="shared" si="125"/>
        <v>Mar</v>
      </c>
    </row>
    <row r="8011" spans="1:36" x14ac:dyDescent="0.3">
      <c r="A8011" t="s">
        <v>17018</v>
      </c>
      <c r="B8011" s="33">
        <v>45824</v>
      </c>
      <c r="C8011" t="s">
        <v>98</v>
      </c>
      <c r="D8011" t="s">
        <v>17019</v>
      </c>
      <c r="E8011" t="s">
        <v>172</v>
      </c>
      <c r="F8011" t="s">
        <v>176</v>
      </c>
      <c r="G8011" t="s">
        <v>155</v>
      </c>
      <c r="H8011" t="s">
        <v>156</v>
      </c>
      <c r="I8011">
        <v>2091</v>
      </c>
      <c r="J8011" t="s">
        <v>264</v>
      </c>
      <c r="K8011" t="s">
        <v>3375</v>
      </c>
      <c r="L8011" t="s">
        <v>310</v>
      </c>
      <c r="M8011" t="s">
        <v>3037</v>
      </c>
      <c r="N8011">
        <v>289</v>
      </c>
      <c r="O8011">
        <v>0</v>
      </c>
      <c r="P8011">
        <v>3</v>
      </c>
      <c r="Q8011" t="s">
        <v>70</v>
      </c>
      <c r="R8011" t="s">
        <v>238</v>
      </c>
      <c r="S8011" t="s">
        <v>239</v>
      </c>
      <c r="T8011">
        <v>189</v>
      </c>
      <c r="U8011">
        <v>156</v>
      </c>
      <c r="V8011">
        <v>82.54</v>
      </c>
      <c r="W8011" t="s">
        <v>133</v>
      </c>
      <c r="X8011">
        <v>4833</v>
      </c>
      <c r="Y8011">
        <v>753948</v>
      </c>
      <c r="Z8011">
        <v>45708</v>
      </c>
      <c r="AA8011">
        <v>78312</v>
      </c>
      <c r="AB8011">
        <v>877968</v>
      </c>
      <c r="AC8011">
        <v>724559</v>
      </c>
      <c r="AD8011">
        <v>153409</v>
      </c>
      <c r="AE8011" t="s">
        <v>81</v>
      </c>
      <c r="AF8011" t="s">
        <v>81</v>
      </c>
      <c r="AG8011" t="s">
        <v>240</v>
      </c>
      <c r="AH8011" t="s">
        <v>147</v>
      </c>
      <c r="AI8011" t="s">
        <v>138</v>
      </c>
      <c r="AJ8011" t="str">
        <f t="shared" si="125"/>
        <v>Jun</v>
      </c>
    </row>
    <row r="8012" spans="1:36" x14ac:dyDescent="0.3">
      <c r="A8012" t="s">
        <v>17020</v>
      </c>
      <c r="B8012" s="33">
        <v>45985</v>
      </c>
      <c r="C8012" t="s">
        <v>99</v>
      </c>
      <c r="D8012" t="s">
        <v>17021</v>
      </c>
      <c r="E8012" t="s">
        <v>179</v>
      </c>
      <c r="F8012" t="s">
        <v>176</v>
      </c>
      <c r="G8012" t="s">
        <v>166</v>
      </c>
      <c r="H8012" t="s">
        <v>156</v>
      </c>
      <c r="I8012">
        <v>2196</v>
      </c>
      <c r="J8012" t="s">
        <v>336</v>
      </c>
      <c r="K8012" t="s">
        <v>2172</v>
      </c>
      <c r="L8012" t="s">
        <v>2033</v>
      </c>
      <c r="M8012" t="s">
        <v>573</v>
      </c>
      <c r="N8012">
        <v>288</v>
      </c>
      <c r="O8012">
        <v>14</v>
      </c>
      <c r="P8012">
        <v>5</v>
      </c>
      <c r="Q8012" t="s">
        <v>73</v>
      </c>
      <c r="R8012" t="s">
        <v>238</v>
      </c>
      <c r="S8012" t="s">
        <v>239</v>
      </c>
      <c r="T8012">
        <v>180</v>
      </c>
      <c r="U8012">
        <v>153</v>
      </c>
      <c r="V8012">
        <v>85</v>
      </c>
      <c r="W8012" t="s">
        <v>134</v>
      </c>
      <c r="X8012">
        <v>3057</v>
      </c>
      <c r="Y8012">
        <v>467721</v>
      </c>
      <c r="Z8012">
        <v>25398</v>
      </c>
      <c r="AA8012">
        <v>80325</v>
      </c>
      <c r="AB8012">
        <v>573444</v>
      </c>
      <c r="AC8012">
        <v>465678</v>
      </c>
      <c r="AD8012">
        <v>107766</v>
      </c>
      <c r="AE8012" t="s">
        <v>72</v>
      </c>
      <c r="AF8012" t="s">
        <v>81</v>
      </c>
      <c r="AG8012" t="s">
        <v>240</v>
      </c>
      <c r="AH8012" t="s">
        <v>144</v>
      </c>
      <c r="AI8012" t="s">
        <v>139</v>
      </c>
      <c r="AJ8012" t="str">
        <f t="shared" si="125"/>
        <v>Nov</v>
      </c>
    </row>
    <row r="8013" spans="1:36" x14ac:dyDescent="0.3">
      <c r="A8013" t="s">
        <v>17022</v>
      </c>
      <c r="B8013" s="33">
        <v>45785</v>
      </c>
      <c r="C8013" t="s">
        <v>98</v>
      </c>
      <c r="D8013" t="s">
        <v>17023</v>
      </c>
      <c r="E8013" t="s">
        <v>176</v>
      </c>
      <c r="F8013" t="s">
        <v>181</v>
      </c>
      <c r="G8013" t="s">
        <v>156</v>
      </c>
      <c r="H8013" t="s">
        <v>159</v>
      </c>
      <c r="I8013">
        <v>552</v>
      </c>
      <c r="J8013" t="s">
        <v>420</v>
      </c>
      <c r="K8013" t="s">
        <v>5884</v>
      </c>
      <c r="L8013" t="s">
        <v>6058</v>
      </c>
      <c r="M8013" t="s">
        <v>938</v>
      </c>
      <c r="N8013">
        <v>95</v>
      </c>
      <c r="O8013">
        <v>26</v>
      </c>
      <c r="P8013">
        <v>50</v>
      </c>
      <c r="Q8013" t="s">
        <v>76</v>
      </c>
      <c r="R8013" t="s">
        <v>238</v>
      </c>
      <c r="S8013" t="s">
        <v>239</v>
      </c>
      <c r="T8013">
        <v>189</v>
      </c>
      <c r="U8013">
        <v>150</v>
      </c>
      <c r="V8013">
        <v>79.37</v>
      </c>
      <c r="W8013" t="s">
        <v>133</v>
      </c>
      <c r="X8013">
        <v>8670</v>
      </c>
      <c r="Y8013">
        <v>1300500</v>
      </c>
      <c r="Z8013">
        <v>30600</v>
      </c>
      <c r="AA8013">
        <v>109500</v>
      </c>
      <c r="AB8013">
        <v>1440600</v>
      </c>
      <c r="AC8013">
        <v>1050024</v>
      </c>
      <c r="AD8013">
        <v>390576</v>
      </c>
      <c r="AE8013" t="s">
        <v>81</v>
      </c>
      <c r="AF8013" t="s">
        <v>81</v>
      </c>
      <c r="AG8013" t="s">
        <v>240</v>
      </c>
      <c r="AH8013" t="s">
        <v>144</v>
      </c>
      <c r="AI8013" t="s">
        <v>140</v>
      </c>
      <c r="AJ8013" t="str">
        <f t="shared" si="125"/>
        <v>May</v>
      </c>
    </row>
    <row r="8014" spans="1:36" x14ac:dyDescent="0.3">
      <c r="A8014" t="s">
        <v>17024</v>
      </c>
      <c r="B8014" s="33">
        <v>45702</v>
      </c>
      <c r="C8014" t="s">
        <v>97</v>
      </c>
      <c r="D8014" t="s">
        <v>17025</v>
      </c>
      <c r="E8014" t="s">
        <v>179</v>
      </c>
      <c r="F8014" t="s">
        <v>175</v>
      </c>
      <c r="G8014" t="s">
        <v>166</v>
      </c>
      <c r="H8014" t="s">
        <v>163</v>
      </c>
      <c r="I8014">
        <v>866</v>
      </c>
      <c r="J8014" t="s">
        <v>1434</v>
      </c>
      <c r="K8014" t="s">
        <v>4689</v>
      </c>
      <c r="L8014" t="s">
        <v>633</v>
      </c>
      <c r="M8014" t="s">
        <v>863</v>
      </c>
      <c r="N8014">
        <v>130</v>
      </c>
      <c r="O8014">
        <v>0</v>
      </c>
      <c r="P8014">
        <v>18</v>
      </c>
      <c r="Q8014" t="s">
        <v>73</v>
      </c>
      <c r="R8014" t="s">
        <v>238</v>
      </c>
      <c r="S8014" t="s">
        <v>239</v>
      </c>
      <c r="T8014">
        <v>180</v>
      </c>
      <c r="U8014">
        <v>135</v>
      </c>
      <c r="V8014">
        <v>75</v>
      </c>
      <c r="W8014" t="s">
        <v>135</v>
      </c>
      <c r="X8014">
        <v>5837</v>
      </c>
      <c r="Y8014">
        <v>787995</v>
      </c>
      <c r="Z8014">
        <v>66420</v>
      </c>
      <c r="AA8014">
        <v>46170</v>
      </c>
      <c r="AB8014">
        <v>900585</v>
      </c>
      <c r="AC8014">
        <v>717147</v>
      </c>
      <c r="AD8014">
        <v>183438</v>
      </c>
      <c r="AE8014" t="s">
        <v>72</v>
      </c>
      <c r="AF8014" t="s">
        <v>75</v>
      </c>
      <c r="AG8014" t="s">
        <v>240</v>
      </c>
      <c r="AH8014" t="s">
        <v>145</v>
      </c>
      <c r="AI8014" t="s">
        <v>139</v>
      </c>
      <c r="AJ8014" t="str">
        <f t="shared" si="125"/>
        <v>Feb</v>
      </c>
    </row>
    <row r="8015" spans="1:36" x14ac:dyDescent="0.3">
      <c r="A8015" t="s">
        <v>17026</v>
      </c>
      <c r="B8015" s="33">
        <v>45868</v>
      </c>
      <c r="C8015" t="s">
        <v>93</v>
      </c>
      <c r="D8015" t="s">
        <v>17027</v>
      </c>
      <c r="E8015" t="s">
        <v>178</v>
      </c>
      <c r="F8015" t="s">
        <v>177</v>
      </c>
      <c r="G8015" t="s">
        <v>157</v>
      </c>
      <c r="H8015" t="s">
        <v>162</v>
      </c>
      <c r="I8015">
        <v>1709</v>
      </c>
      <c r="J8015" t="s">
        <v>286</v>
      </c>
      <c r="K8015" t="s">
        <v>695</v>
      </c>
      <c r="L8015" t="s">
        <v>605</v>
      </c>
      <c r="M8015" t="s">
        <v>695</v>
      </c>
      <c r="N8015">
        <v>247</v>
      </c>
      <c r="O8015">
        <v>0</v>
      </c>
      <c r="P8015">
        <v>0</v>
      </c>
      <c r="Q8015" t="s">
        <v>70</v>
      </c>
      <c r="R8015" t="s">
        <v>238</v>
      </c>
      <c r="S8015" t="s">
        <v>239</v>
      </c>
      <c r="T8015">
        <v>220</v>
      </c>
      <c r="U8015">
        <v>177</v>
      </c>
      <c r="V8015">
        <v>80.45</v>
      </c>
      <c r="W8015" t="s">
        <v>134</v>
      </c>
      <c r="X8015">
        <v>4866</v>
      </c>
      <c r="Y8015">
        <v>861282</v>
      </c>
      <c r="Z8015">
        <v>40002</v>
      </c>
      <c r="AA8015">
        <v>60357</v>
      </c>
      <c r="AB8015">
        <v>961641</v>
      </c>
      <c r="AC8015">
        <v>693271</v>
      </c>
      <c r="AD8015">
        <v>268370</v>
      </c>
      <c r="AE8015" t="s">
        <v>75</v>
      </c>
      <c r="AF8015" t="s">
        <v>78</v>
      </c>
      <c r="AG8015" t="s">
        <v>240</v>
      </c>
      <c r="AH8015" t="s">
        <v>147</v>
      </c>
      <c r="AI8015" t="s">
        <v>138</v>
      </c>
      <c r="AJ8015" t="str">
        <f t="shared" si="125"/>
        <v>Jul</v>
      </c>
    </row>
    <row r="8016" spans="1:36" x14ac:dyDescent="0.3">
      <c r="A8016" t="s">
        <v>17028</v>
      </c>
      <c r="B8016" s="33">
        <v>45782</v>
      </c>
      <c r="C8016" t="s">
        <v>99</v>
      </c>
      <c r="D8016" t="s">
        <v>17029</v>
      </c>
      <c r="E8016" t="s">
        <v>175</v>
      </c>
      <c r="F8016" t="s">
        <v>176</v>
      </c>
      <c r="G8016" t="s">
        <v>163</v>
      </c>
      <c r="H8016" t="s">
        <v>156</v>
      </c>
      <c r="I8016">
        <v>1506</v>
      </c>
      <c r="J8016" t="s">
        <v>633</v>
      </c>
      <c r="K8016" t="s">
        <v>509</v>
      </c>
      <c r="L8016" t="s">
        <v>1187</v>
      </c>
      <c r="M8016" t="s">
        <v>509</v>
      </c>
      <c r="N8016">
        <v>230</v>
      </c>
      <c r="O8016">
        <v>13</v>
      </c>
      <c r="P8016">
        <v>-5</v>
      </c>
      <c r="Q8016" t="s">
        <v>73</v>
      </c>
      <c r="R8016" t="s">
        <v>238</v>
      </c>
      <c r="S8016" t="s">
        <v>239</v>
      </c>
      <c r="T8016">
        <v>220</v>
      </c>
      <c r="U8016">
        <v>184</v>
      </c>
      <c r="V8016">
        <v>83.64</v>
      </c>
      <c r="W8016" t="s">
        <v>133</v>
      </c>
      <c r="X8016">
        <v>9197</v>
      </c>
      <c r="Y8016">
        <v>1692248</v>
      </c>
      <c r="Z8016">
        <v>64032</v>
      </c>
      <c r="AA8016">
        <v>123832</v>
      </c>
      <c r="AB8016">
        <v>1880112</v>
      </c>
      <c r="AC8016">
        <v>1095154</v>
      </c>
      <c r="AD8016">
        <v>784958</v>
      </c>
      <c r="AE8016" t="s">
        <v>75</v>
      </c>
      <c r="AF8016" t="s">
        <v>81</v>
      </c>
      <c r="AG8016" t="s">
        <v>240</v>
      </c>
      <c r="AH8016" t="s">
        <v>145</v>
      </c>
      <c r="AI8016" t="s">
        <v>138</v>
      </c>
      <c r="AJ8016" t="str">
        <f t="shared" si="125"/>
        <v>May</v>
      </c>
    </row>
    <row r="8017" spans="1:36" x14ac:dyDescent="0.3">
      <c r="A8017" t="s">
        <v>17030</v>
      </c>
      <c r="B8017" s="33">
        <v>45944</v>
      </c>
      <c r="C8017" t="s">
        <v>95</v>
      </c>
      <c r="D8017" t="s">
        <v>17031</v>
      </c>
      <c r="E8017" t="s">
        <v>172</v>
      </c>
      <c r="F8017" t="s">
        <v>175</v>
      </c>
      <c r="G8017" t="s">
        <v>155</v>
      </c>
      <c r="H8017" t="s">
        <v>163</v>
      </c>
      <c r="I8017">
        <v>1795</v>
      </c>
      <c r="J8017" t="s">
        <v>508</v>
      </c>
      <c r="K8017" t="s">
        <v>5341</v>
      </c>
      <c r="L8017" t="s">
        <v>382</v>
      </c>
      <c r="M8017" t="s">
        <v>2026</v>
      </c>
      <c r="N8017">
        <v>235</v>
      </c>
      <c r="O8017">
        <v>36</v>
      </c>
      <c r="P8017">
        <v>13</v>
      </c>
      <c r="Q8017" t="s">
        <v>73</v>
      </c>
      <c r="R8017" t="s">
        <v>238</v>
      </c>
      <c r="S8017" t="s">
        <v>239</v>
      </c>
      <c r="T8017">
        <v>150</v>
      </c>
      <c r="U8017">
        <v>128</v>
      </c>
      <c r="V8017">
        <v>85.33</v>
      </c>
      <c r="W8017" t="s">
        <v>133</v>
      </c>
      <c r="X8017">
        <v>3094</v>
      </c>
      <c r="Y8017">
        <v>396032</v>
      </c>
      <c r="Z8017">
        <v>47104</v>
      </c>
      <c r="AA8017">
        <v>12800</v>
      </c>
      <c r="AB8017">
        <v>455936</v>
      </c>
      <c r="AC8017">
        <v>384467</v>
      </c>
      <c r="AD8017">
        <v>71469</v>
      </c>
      <c r="AE8017" t="s">
        <v>81</v>
      </c>
      <c r="AF8017" t="s">
        <v>75</v>
      </c>
      <c r="AG8017" t="s">
        <v>240</v>
      </c>
      <c r="AH8017" t="s">
        <v>144</v>
      </c>
      <c r="AI8017" t="s">
        <v>138</v>
      </c>
      <c r="AJ8017" t="str">
        <f t="shared" si="125"/>
        <v>Oct</v>
      </c>
    </row>
    <row r="8018" spans="1:36" x14ac:dyDescent="0.3">
      <c r="A8018" t="s">
        <v>17032</v>
      </c>
      <c r="B8018" s="33">
        <v>45917</v>
      </c>
      <c r="C8018" t="s">
        <v>93</v>
      </c>
      <c r="D8018" t="s">
        <v>14090</v>
      </c>
      <c r="E8018" t="s">
        <v>175</v>
      </c>
      <c r="F8018" t="s">
        <v>177</v>
      </c>
      <c r="G8018" t="s">
        <v>163</v>
      </c>
      <c r="H8018" t="s">
        <v>162</v>
      </c>
      <c r="I8018">
        <v>495</v>
      </c>
      <c r="J8018" t="s">
        <v>474</v>
      </c>
      <c r="K8018" t="s">
        <v>2259</v>
      </c>
      <c r="N8018">
        <v>83</v>
      </c>
      <c r="O8018">
        <v>0</v>
      </c>
      <c r="P8018">
        <v>0</v>
      </c>
      <c r="Q8018" t="s">
        <v>67</v>
      </c>
      <c r="R8018" t="s">
        <v>245</v>
      </c>
      <c r="S8018" t="s">
        <v>121</v>
      </c>
      <c r="T8018">
        <v>186</v>
      </c>
      <c r="U8018">
        <v>0</v>
      </c>
      <c r="V8018">
        <v>0</v>
      </c>
      <c r="W8018" t="s">
        <v>135</v>
      </c>
      <c r="X8018">
        <v>10169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 t="s">
        <v>75</v>
      </c>
      <c r="AF8018" t="s">
        <v>78</v>
      </c>
      <c r="AG8018" t="s">
        <v>240</v>
      </c>
      <c r="AH8018" t="s">
        <v>144</v>
      </c>
      <c r="AI8018" t="s">
        <v>139</v>
      </c>
      <c r="AJ8018" t="str">
        <f t="shared" si="125"/>
        <v>Sep</v>
      </c>
    </row>
    <row r="8019" spans="1:36" x14ac:dyDescent="0.3">
      <c r="A8019" t="s">
        <v>17033</v>
      </c>
      <c r="B8019" s="33">
        <v>45924</v>
      </c>
      <c r="C8019" t="s">
        <v>93</v>
      </c>
      <c r="D8019" t="s">
        <v>17034</v>
      </c>
      <c r="E8019" t="s">
        <v>172</v>
      </c>
      <c r="F8019" t="s">
        <v>181</v>
      </c>
      <c r="G8019" t="s">
        <v>155</v>
      </c>
      <c r="H8019" t="s">
        <v>159</v>
      </c>
      <c r="I8019">
        <v>594</v>
      </c>
      <c r="J8019" t="s">
        <v>636</v>
      </c>
      <c r="K8019" t="s">
        <v>645</v>
      </c>
      <c r="L8019" t="s">
        <v>1852</v>
      </c>
      <c r="M8019" t="s">
        <v>3428</v>
      </c>
      <c r="N8019">
        <v>108</v>
      </c>
      <c r="O8019">
        <v>28</v>
      </c>
      <c r="P8019">
        <v>48</v>
      </c>
      <c r="Q8019" t="s">
        <v>76</v>
      </c>
      <c r="R8019" t="s">
        <v>238</v>
      </c>
      <c r="S8019" t="s">
        <v>239</v>
      </c>
      <c r="T8019">
        <v>220</v>
      </c>
      <c r="U8019">
        <v>180</v>
      </c>
      <c r="V8019">
        <v>81.819999999999993</v>
      </c>
      <c r="W8019" t="s">
        <v>133</v>
      </c>
      <c r="X8019">
        <v>3014</v>
      </c>
      <c r="Y8019">
        <v>542520</v>
      </c>
      <c r="Z8019">
        <v>69840</v>
      </c>
      <c r="AA8019">
        <v>55980</v>
      </c>
      <c r="AB8019">
        <v>668340</v>
      </c>
      <c r="AC8019">
        <v>483633</v>
      </c>
      <c r="AD8019">
        <v>184707</v>
      </c>
      <c r="AE8019" t="s">
        <v>81</v>
      </c>
      <c r="AF8019" t="s">
        <v>81</v>
      </c>
      <c r="AG8019" t="s">
        <v>240</v>
      </c>
      <c r="AH8019" t="s">
        <v>146</v>
      </c>
      <c r="AI8019" t="s">
        <v>139</v>
      </c>
      <c r="AJ8019" t="str">
        <f t="shared" si="125"/>
        <v>Sep</v>
      </c>
    </row>
    <row r="8020" spans="1:36" x14ac:dyDescent="0.3">
      <c r="A8020" t="s">
        <v>17035</v>
      </c>
      <c r="B8020" s="33">
        <v>45720</v>
      </c>
      <c r="C8020" t="s">
        <v>95</v>
      </c>
      <c r="D8020" t="s">
        <v>17036</v>
      </c>
      <c r="E8020" t="s">
        <v>173</v>
      </c>
      <c r="F8020" t="s">
        <v>178</v>
      </c>
      <c r="G8020" t="s">
        <v>161</v>
      </c>
      <c r="H8020" t="s">
        <v>157</v>
      </c>
      <c r="I8020">
        <v>1103</v>
      </c>
      <c r="J8020" t="s">
        <v>504</v>
      </c>
      <c r="K8020" t="s">
        <v>2574</v>
      </c>
      <c r="L8020" t="s">
        <v>236</v>
      </c>
      <c r="M8020" t="s">
        <v>2524</v>
      </c>
      <c r="N8020">
        <v>144</v>
      </c>
      <c r="O8020">
        <v>0</v>
      </c>
      <c r="P8020">
        <v>18</v>
      </c>
      <c r="Q8020" t="s">
        <v>73</v>
      </c>
      <c r="R8020" t="s">
        <v>238</v>
      </c>
      <c r="S8020" t="s">
        <v>239</v>
      </c>
      <c r="T8020">
        <v>180</v>
      </c>
      <c r="U8020">
        <v>120</v>
      </c>
      <c r="V8020">
        <v>66.67</v>
      </c>
      <c r="W8020" t="s">
        <v>133</v>
      </c>
      <c r="X8020">
        <v>6179</v>
      </c>
      <c r="Y8020">
        <v>741480</v>
      </c>
      <c r="Z8020">
        <v>27360</v>
      </c>
      <c r="AA8020">
        <v>91800</v>
      </c>
      <c r="AB8020">
        <v>860640</v>
      </c>
      <c r="AC8020">
        <v>629097</v>
      </c>
      <c r="AD8020">
        <v>231543</v>
      </c>
      <c r="AE8020" t="s">
        <v>78</v>
      </c>
      <c r="AF8020" t="s">
        <v>75</v>
      </c>
      <c r="AG8020" t="s">
        <v>240</v>
      </c>
      <c r="AH8020" t="s">
        <v>144</v>
      </c>
      <c r="AI8020" t="s">
        <v>139</v>
      </c>
      <c r="AJ8020" t="str">
        <f t="shared" si="125"/>
        <v>Mar</v>
      </c>
    </row>
    <row r="8021" spans="1:36" x14ac:dyDescent="0.3">
      <c r="A8021" t="s">
        <v>17037</v>
      </c>
      <c r="B8021" s="33">
        <v>45809</v>
      </c>
      <c r="C8021" t="s">
        <v>93</v>
      </c>
      <c r="D8021" t="s">
        <v>17038</v>
      </c>
      <c r="E8021" t="s">
        <v>174</v>
      </c>
      <c r="F8021" t="s">
        <v>178</v>
      </c>
      <c r="G8021" t="s">
        <v>158</v>
      </c>
      <c r="H8021" t="s">
        <v>157</v>
      </c>
      <c r="I8021">
        <v>1763</v>
      </c>
      <c r="J8021" t="s">
        <v>345</v>
      </c>
      <c r="K8021" t="s">
        <v>3169</v>
      </c>
      <c r="L8021" t="s">
        <v>1536</v>
      </c>
      <c r="M8021" t="s">
        <v>773</v>
      </c>
      <c r="N8021">
        <v>254</v>
      </c>
      <c r="O8021">
        <v>12</v>
      </c>
      <c r="P8021">
        <v>24</v>
      </c>
      <c r="Q8021" t="s">
        <v>73</v>
      </c>
      <c r="R8021" t="s">
        <v>238</v>
      </c>
      <c r="S8021" t="s">
        <v>239</v>
      </c>
      <c r="T8021">
        <v>180</v>
      </c>
      <c r="U8021">
        <v>157</v>
      </c>
      <c r="V8021">
        <v>87.22</v>
      </c>
      <c r="W8021" t="s">
        <v>135</v>
      </c>
      <c r="X8021">
        <v>7011</v>
      </c>
      <c r="Y8021">
        <v>1100727</v>
      </c>
      <c r="Z8021">
        <v>39250</v>
      </c>
      <c r="AA8021">
        <v>46629</v>
      </c>
      <c r="AB8021">
        <v>1186606</v>
      </c>
      <c r="AC8021">
        <v>826154</v>
      </c>
      <c r="AD8021">
        <v>360452</v>
      </c>
      <c r="AE8021" t="s">
        <v>78</v>
      </c>
      <c r="AF8021" t="s">
        <v>75</v>
      </c>
      <c r="AG8021" t="s">
        <v>240</v>
      </c>
      <c r="AH8021" t="s">
        <v>144</v>
      </c>
      <c r="AI8021" t="s">
        <v>138</v>
      </c>
      <c r="AJ8021" t="str">
        <f t="shared" si="125"/>
        <v>Jun</v>
      </c>
    </row>
    <row r="8022" spans="1:36" x14ac:dyDescent="0.3">
      <c r="A8022" t="s">
        <v>17039</v>
      </c>
      <c r="B8022" s="33">
        <v>45931</v>
      </c>
      <c r="C8022" t="s">
        <v>93</v>
      </c>
      <c r="D8022" t="s">
        <v>12945</v>
      </c>
      <c r="E8022" t="s">
        <v>181</v>
      </c>
      <c r="F8022" t="s">
        <v>173</v>
      </c>
      <c r="G8022" t="s">
        <v>159</v>
      </c>
      <c r="H8022" t="s">
        <v>161</v>
      </c>
      <c r="I8022">
        <v>1488</v>
      </c>
      <c r="J8022" t="s">
        <v>264</v>
      </c>
      <c r="K8022" t="s">
        <v>3469</v>
      </c>
      <c r="L8022" t="s">
        <v>310</v>
      </c>
      <c r="M8022" t="s">
        <v>878</v>
      </c>
      <c r="N8022">
        <v>201</v>
      </c>
      <c r="O8022">
        <v>0</v>
      </c>
      <c r="P8022">
        <v>11</v>
      </c>
      <c r="Q8022" t="s">
        <v>73</v>
      </c>
      <c r="R8022" t="s">
        <v>238</v>
      </c>
      <c r="S8022" t="s">
        <v>239</v>
      </c>
      <c r="T8022">
        <v>180</v>
      </c>
      <c r="U8022">
        <v>151</v>
      </c>
      <c r="V8022">
        <v>83.89</v>
      </c>
      <c r="W8022" t="s">
        <v>133</v>
      </c>
      <c r="X8022">
        <v>5543</v>
      </c>
      <c r="Y8022">
        <v>836993</v>
      </c>
      <c r="Z8022">
        <v>58890</v>
      </c>
      <c r="AA8022">
        <v>85617</v>
      </c>
      <c r="AB8022">
        <v>981500</v>
      </c>
      <c r="AC8022">
        <v>657399</v>
      </c>
      <c r="AD8022">
        <v>324101</v>
      </c>
      <c r="AE8022" t="s">
        <v>81</v>
      </c>
      <c r="AF8022" t="s">
        <v>78</v>
      </c>
      <c r="AG8022" t="s">
        <v>240</v>
      </c>
      <c r="AH8022" t="s">
        <v>147</v>
      </c>
      <c r="AI8022" t="s">
        <v>139</v>
      </c>
      <c r="AJ8022" t="str">
        <f t="shared" si="125"/>
        <v>Oct</v>
      </c>
    </row>
    <row r="8023" spans="1:36" x14ac:dyDescent="0.3">
      <c r="A8023" t="s">
        <v>17040</v>
      </c>
      <c r="B8023" s="33">
        <v>45847</v>
      </c>
      <c r="C8023" t="s">
        <v>93</v>
      </c>
      <c r="D8023" t="s">
        <v>17041</v>
      </c>
      <c r="E8023" t="s">
        <v>174</v>
      </c>
      <c r="F8023" t="s">
        <v>172</v>
      </c>
      <c r="G8023" t="s">
        <v>158</v>
      </c>
      <c r="H8023" t="s">
        <v>155</v>
      </c>
      <c r="I8023">
        <v>2022</v>
      </c>
      <c r="J8023" t="s">
        <v>639</v>
      </c>
      <c r="K8023" t="s">
        <v>500</v>
      </c>
      <c r="L8023" t="s">
        <v>639</v>
      </c>
      <c r="M8023" t="s">
        <v>2791</v>
      </c>
      <c r="N8023">
        <v>276</v>
      </c>
      <c r="O8023">
        <v>0</v>
      </c>
      <c r="P8023">
        <v>19</v>
      </c>
      <c r="Q8023" t="s">
        <v>73</v>
      </c>
      <c r="R8023" t="s">
        <v>238</v>
      </c>
      <c r="S8023" t="s">
        <v>239</v>
      </c>
      <c r="T8023">
        <v>189</v>
      </c>
      <c r="U8023">
        <v>154</v>
      </c>
      <c r="V8023">
        <v>81.48</v>
      </c>
      <c r="W8023" t="s">
        <v>133</v>
      </c>
      <c r="X8023">
        <v>9521</v>
      </c>
      <c r="Y8023">
        <v>1466234</v>
      </c>
      <c r="Z8023">
        <v>68838</v>
      </c>
      <c r="AA8023">
        <v>62370</v>
      </c>
      <c r="AB8023">
        <v>1597442</v>
      </c>
      <c r="AC8023">
        <v>1083006</v>
      </c>
      <c r="AD8023">
        <v>514436</v>
      </c>
      <c r="AE8023" t="s">
        <v>78</v>
      </c>
      <c r="AF8023" t="s">
        <v>81</v>
      </c>
      <c r="AG8023" t="s">
        <v>240</v>
      </c>
      <c r="AH8023" t="s">
        <v>144</v>
      </c>
      <c r="AI8023" t="s">
        <v>140</v>
      </c>
      <c r="AJ8023" t="str">
        <f t="shared" si="125"/>
        <v>Jul</v>
      </c>
    </row>
    <row r="8024" spans="1:36" x14ac:dyDescent="0.3">
      <c r="A8024" t="s">
        <v>17042</v>
      </c>
      <c r="B8024" s="33">
        <v>45841</v>
      </c>
      <c r="C8024" t="s">
        <v>93</v>
      </c>
      <c r="D8024" t="s">
        <v>17043</v>
      </c>
      <c r="E8024" t="s">
        <v>178</v>
      </c>
      <c r="F8024" t="s">
        <v>177</v>
      </c>
      <c r="G8024" t="s">
        <v>157</v>
      </c>
      <c r="H8024" t="s">
        <v>162</v>
      </c>
      <c r="I8024">
        <v>1893</v>
      </c>
      <c r="J8024" t="s">
        <v>408</v>
      </c>
      <c r="K8024" t="s">
        <v>2426</v>
      </c>
      <c r="L8024" t="s">
        <v>707</v>
      </c>
      <c r="M8024" t="s">
        <v>2534</v>
      </c>
      <c r="N8024">
        <v>238</v>
      </c>
      <c r="O8024">
        <v>16</v>
      </c>
      <c r="P8024">
        <v>14</v>
      </c>
      <c r="Q8024" t="s">
        <v>73</v>
      </c>
      <c r="R8024" t="s">
        <v>238</v>
      </c>
      <c r="S8024" t="s">
        <v>239</v>
      </c>
      <c r="T8024">
        <v>180</v>
      </c>
      <c r="U8024">
        <v>136</v>
      </c>
      <c r="V8024">
        <v>75.56</v>
      </c>
      <c r="W8024" t="s">
        <v>133</v>
      </c>
      <c r="X8024">
        <v>7150</v>
      </c>
      <c r="Y8024">
        <v>972400</v>
      </c>
      <c r="Z8024">
        <v>31144</v>
      </c>
      <c r="AA8024">
        <v>23936</v>
      </c>
      <c r="AB8024">
        <v>1027480</v>
      </c>
      <c r="AC8024">
        <v>810942</v>
      </c>
      <c r="AD8024">
        <v>216538</v>
      </c>
      <c r="AE8024" t="s">
        <v>75</v>
      </c>
      <c r="AF8024" t="s">
        <v>78</v>
      </c>
      <c r="AG8024" t="s">
        <v>240</v>
      </c>
      <c r="AH8024" t="s">
        <v>144</v>
      </c>
      <c r="AI8024" t="s">
        <v>139</v>
      </c>
      <c r="AJ8024" t="str">
        <f t="shared" si="125"/>
        <v>Jul</v>
      </c>
    </row>
    <row r="8025" spans="1:36" x14ac:dyDescent="0.3">
      <c r="A8025" t="s">
        <v>17044</v>
      </c>
      <c r="B8025" s="33">
        <v>45821</v>
      </c>
      <c r="C8025" t="s">
        <v>98</v>
      </c>
      <c r="D8025" t="s">
        <v>6553</v>
      </c>
      <c r="E8025" t="s">
        <v>179</v>
      </c>
      <c r="F8025" t="s">
        <v>177</v>
      </c>
      <c r="G8025" t="s">
        <v>166</v>
      </c>
      <c r="H8025" t="s">
        <v>162</v>
      </c>
      <c r="I8025">
        <v>1401</v>
      </c>
      <c r="J8025" t="s">
        <v>581</v>
      </c>
      <c r="K8025" t="s">
        <v>1997</v>
      </c>
      <c r="L8025" t="s">
        <v>581</v>
      </c>
      <c r="M8025" t="s">
        <v>3231</v>
      </c>
      <c r="N8025">
        <v>189</v>
      </c>
      <c r="O8025">
        <v>0</v>
      </c>
      <c r="P8025">
        <v>12</v>
      </c>
      <c r="Q8025" t="s">
        <v>73</v>
      </c>
      <c r="R8025" t="s">
        <v>238</v>
      </c>
      <c r="S8025" t="s">
        <v>239</v>
      </c>
      <c r="T8025">
        <v>186</v>
      </c>
      <c r="U8025">
        <v>147</v>
      </c>
      <c r="V8025">
        <v>79.03</v>
      </c>
      <c r="W8025" t="s">
        <v>134</v>
      </c>
      <c r="X8025">
        <v>3315</v>
      </c>
      <c r="Y8025">
        <v>487305</v>
      </c>
      <c r="Z8025">
        <v>44100</v>
      </c>
      <c r="AA8025">
        <v>59535</v>
      </c>
      <c r="AB8025">
        <v>590940</v>
      </c>
      <c r="AC8025">
        <v>483016</v>
      </c>
      <c r="AD8025">
        <v>107924</v>
      </c>
      <c r="AE8025" t="s">
        <v>72</v>
      </c>
      <c r="AF8025" t="s">
        <v>78</v>
      </c>
      <c r="AG8025" t="s">
        <v>240</v>
      </c>
      <c r="AH8025" t="s">
        <v>144</v>
      </c>
      <c r="AI8025" t="s">
        <v>139</v>
      </c>
      <c r="AJ8025" t="str">
        <f t="shared" si="125"/>
        <v>Jun</v>
      </c>
    </row>
    <row r="8026" spans="1:36" x14ac:dyDescent="0.3">
      <c r="A8026" t="s">
        <v>17045</v>
      </c>
      <c r="B8026" s="33">
        <v>45872</v>
      </c>
      <c r="C8026" t="s">
        <v>98</v>
      </c>
      <c r="D8026" t="s">
        <v>17046</v>
      </c>
      <c r="E8026" t="s">
        <v>177</v>
      </c>
      <c r="F8026" t="s">
        <v>176</v>
      </c>
      <c r="G8026" t="s">
        <v>162</v>
      </c>
      <c r="H8026" t="s">
        <v>156</v>
      </c>
      <c r="I8026">
        <v>2044</v>
      </c>
      <c r="J8026" t="s">
        <v>600</v>
      </c>
      <c r="K8026" t="s">
        <v>359</v>
      </c>
      <c r="L8026" t="s">
        <v>447</v>
      </c>
      <c r="M8026" t="s">
        <v>2478</v>
      </c>
      <c r="N8026">
        <v>281</v>
      </c>
      <c r="O8026">
        <v>0</v>
      </c>
      <c r="P8026">
        <v>23</v>
      </c>
      <c r="Q8026" t="s">
        <v>73</v>
      </c>
      <c r="R8026" t="s">
        <v>238</v>
      </c>
      <c r="S8026" t="s">
        <v>239</v>
      </c>
      <c r="T8026">
        <v>189</v>
      </c>
      <c r="U8026">
        <v>139</v>
      </c>
      <c r="V8026">
        <v>73.540000000000006</v>
      </c>
      <c r="W8026" t="s">
        <v>133</v>
      </c>
      <c r="X8026">
        <v>9389</v>
      </c>
      <c r="Y8026">
        <v>1305071</v>
      </c>
      <c r="Z8026">
        <v>45592</v>
      </c>
      <c r="AA8026">
        <v>27522</v>
      </c>
      <c r="AB8026">
        <v>1378185</v>
      </c>
      <c r="AC8026">
        <v>825851</v>
      </c>
      <c r="AD8026">
        <v>552334</v>
      </c>
      <c r="AE8026" t="s">
        <v>78</v>
      </c>
      <c r="AF8026" t="s">
        <v>81</v>
      </c>
      <c r="AG8026" t="s">
        <v>240</v>
      </c>
      <c r="AH8026" t="s">
        <v>146</v>
      </c>
      <c r="AI8026" t="s">
        <v>139</v>
      </c>
      <c r="AJ8026" t="str">
        <f t="shared" si="125"/>
        <v>Aug</v>
      </c>
    </row>
    <row r="8027" spans="1:36" x14ac:dyDescent="0.3">
      <c r="A8027" t="s">
        <v>17047</v>
      </c>
      <c r="B8027" s="33">
        <v>45716</v>
      </c>
      <c r="C8027" t="s">
        <v>99</v>
      </c>
      <c r="D8027" t="s">
        <v>17048</v>
      </c>
      <c r="E8027" t="s">
        <v>173</v>
      </c>
      <c r="F8027" t="s">
        <v>179</v>
      </c>
      <c r="G8027" t="s">
        <v>161</v>
      </c>
      <c r="H8027" t="s">
        <v>166</v>
      </c>
      <c r="I8027">
        <v>2310</v>
      </c>
      <c r="J8027" t="s">
        <v>1434</v>
      </c>
      <c r="K8027" t="s">
        <v>641</v>
      </c>
      <c r="L8027" t="s">
        <v>510</v>
      </c>
      <c r="M8027" t="s">
        <v>641</v>
      </c>
      <c r="N8027">
        <v>326</v>
      </c>
      <c r="O8027">
        <v>14</v>
      </c>
      <c r="P8027">
        <v>-10</v>
      </c>
      <c r="Q8027" t="s">
        <v>73</v>
      </c>
      <c r="R8027" t="s">
        <v>238</v>
      </c>
      <c r="S8027" t="s">
        <v>239</v>
      </c>
      <c r="T8027">
        <v>220</v>
      </c>
      <c r="U8027">
        <v>171</v>
      </c>
      <c r="V8027">
        <v>77.73</v>
      </c>
      <c r="W8027" t="s">
        <v>135</v>
      </c>
      <c r="X8027">
        <v>10420</v>
      </c>
      <c r="Y8027">
        <v>1781820</v>
      </c>
      <c r="Z8027">
        <v>63099</v>
      </c>
      <c r="AA8027">
        <v>128934</v>
      </c>
      <c r="AB8027">
        <v>1973853</v>
      </c>
      <c r="AC8027">
        <v>1501040</v>
      </c>
      <c r="AD8027">
        <v>472813</v>
      </c>
      <c r="AE8027" t="s">
        <v>78</v>
      </c>
      <c r="AF8027" t="s">
        <v>72</v>
      </c>
      <c r="AG8027" t="s">
        <v>240</v>
      </c>
      <c r="AH8027" t="s">
        <v>144</v>
      </c>
      <c r="AI8027" t="s">
        <v>139</v>
      </c>
      <c r="AJ8027" t="str">
        <f t="shared" si="125"/>
        <v>Feb</v>
      </c>
    </row>
    <row r="8028" spans="1:36" x14ac:dyDescent="0.3">
      <c r="A8028" t="s">
        <v>17049</v>
      </c>
      <c r="B8028" s="33">
        <v>45839</v>
      </c>
      <c r="C8028" t="s">
        <v>95</v>
      </c>
      <c r="D8028" t="s">
        <v>13202</v>
      </c>
      <c r="E8028" t="s">
        <v>172</v>
      </c>
      <c r="F8028" t="s">
        <v>180</v>
      </c>
      <c r="G8028" t="s">
        <v>155</v>
      </c>
      <c r="H8028" t="s">
        <v>160</v>
      </c>
      <c r="I8028">
        <v>2390</v>
      </c>
      <c r="J8028" t="s">
        <v>280</v>
      </c>
      <c r="K8028" t="s">
        <v>1315</v>
      </c>
      <c r="L8028" t="s">
        <v>1651</v>
      </c>
      <c r="M8028" t="s">
        <v>2523</v>
      </c>
      <c r="N8028">
        <v>302</v>
      </c>
      <c r="O8028">
        <v>1</v>
      </c>
      <c r="P8028">
        <v>6</v>
      </c>
      <c r="Q8028" t="s">
        <v>73</v>
      </c>
      <c r="R8028" t="s">
        <v>238</v>
      </c>
      <c r="S8028" t="s">
        <v>239</v>
      </c>
      <c r="T8028">
        <v>180</v>
      </c>
      <c r="U8028">
        <v>148</v>
      </c>
      <c r="V8028">
        <v>82.22</v>
      </c>
      <c r="W8028" t="s">
        <v>133</v>
      </c>
      <c r="X8028">
        <v>3445</v>
      </c>
      <c r="Y8028">
        <v>509860</v>
      </c>
      <c r="Z8028">
        <v>41440</v>
      </c>
      <c r="AA8028">
        <v>73408</v>
      </c>
      <c r="AB8028">
        <v>624708</v>
      </c>
      <c r="AC8028">
        <v>476805</v>
      </c>
      <c r="AD8028">
        <v>147903</v>
      </c>
      <c r="AE8028" t="s">
        <v>81</v>
      </c>
      <c r="AF8028" t="s">
        <v>81</v>
      </c>
      <c r="AG8028" t="s">
        <v>240</v>
      </c>
      <c r="AH8028" t="s">
        <v>146</v>
      </c>
      <c r="AI8028" t="s">
        <v>139</v>
      </c>
      <c r="AJ8028" t="str">
        <f t="shared" si="125"/>
        <v>Jul</v>
      </c>
    </row>
    <row r="8029" spans="1:36" x14ac:dyDescent="0.3">
      <c r="A8029" t="s">
        <v>17050</v>
      </c>
      <c r="B8029" s="33">
        <v>45775</v>
      </c>
      <c r="C8029" t="s">
        <v>93</v>
      </c>
      <c r="D8029" t="s">
        <v>17051</v>
      </c>
      <c r="E8029" t="s">
        <v>180</v>
      </c>
      <c r="F8029" t="s">
        <v>177</v>
      </c>
      <c r="G8029" t="s">
        <v>160</v>
      </c>
      <c r="H8029" t="s">
        <v>162</v>
      </c>
      <c r="I8029">
        <v>1776</v>
      </c>
      <c r="J8029" t="s">
        <v>1434</v>
      </c>
      <c r="K8029" t="s">
        <v>3590</v>
      </c>
      <c r="L8029" t="s">
        <v>2928</v>
      </c>
      <c r="M8029" t="s">
        <v>5641</v>
      </c>
      <c r="N8029">
        <v>252</v>
      </c>
      <c r="O8029">
        <v>41</v>
      </c>
      <c r="P8029">
        <v>40</v>
      </c>
      <c r="Q8029" t="s">
        <v>76</v>
      </c>
      <c r="R8029" t="s">
        <v>238</v>
      </c>
      <c r="S8029" t="s">
        <v>239</v>
      </c>
      <c r="T8029">
        <v>189</v>
      </c>
      <c r="U8029">
        <v>137</v>
      </c>
      <c r="V8029">
        <v>72.489999999999995</v>
      </c>
      <c r="W8029" t="s">
        <v>133</v>
      </c>
      <c r="X8029">
        <v>10414</v>
      </c>
      <c r="Y8029">
        <v>1426718</v>
      </c>
      <c r="Z8029">
        <v>46306</v>
      </c>
      <c r="AA8029">
        <v>46032</v>
      </c>
      <c r="AB8029">
        <v>1519056</v>
      </c>
      <c r="AC8029">
        <v>1287608</v>
      </c>
      <c r="AD8029">
        <v>231448</v>
      </c>
      <c r="AE8029" t="s">
        <v>81</v>
      </c>
      <c r="AF8029" t="s">
        <v>78</v>
      </c>
      <c r="AG8029" t="s">
        <v>240</v>
      </c>
      <c r="AH8029" t="s">
        <v>146</v>
      </c>
      <c r="AI8029" t="s">
        <v>139</v>
      </c>
      <c r="AJ8029" t="str">
        <f t="shared" si="125"/>
        <v>Apr</v>
      </c>
    </row>
    <row r="8030" spans="1:36" x14ac:dyDescent="0.3">
      <c r="A8030" t="s">
        <v>17052</v>
      </c>
      <c r="B8030" s="33">
        <v>45889</v>
      </c>
      <c r="C8030" t="s">
        <v>95</v>
      </c>
      <c r="D8030" t="s">
        <v>5156</v>
      </c>
      <c r="E8030" t="s">
        <v>180</v>
      </c>
      <c r="F8030" t="s">
        <v>176</v>
      </c>
      <c r="G8030" t="s">
        <v>160</v>
      </c>
      <c r="H8030" t="s">
        <v>156</v>
      </c>
      <c r="I8030">
        <v>988</v>
      </c>
      <c r="J8030" t="s">
        <v>264</v>
      </c>
      <c r="K8030" t="s">
        <v>2049</v>
      </c>
      <c r="L8030" t="s">
        <v>443</v>
      </c>
      <c r="M8030" t="s">
        <v>2234</v>
      </c>
      <c r="N8030">
        <v>133</v>
      </c>
      <c r="O8030">
        <v>49</v>
      </c>
      <c r="P8030">
        <v>41</v>
      </c>
      <c r="Q8030" t="s">
        <v>76</v>
      </c>
      <c r="R8030" t="s">
        <v>238</v>
      </c>
      <c r="S8030" t="s">
        <v>239</v>
      </c>
      <c r="T8030">
        <v>180</v>
      </c>
      <c r="U8030">
        <v>152</v>
      </c>
      <c r="V8030">
        <v>84.44</v>
      </c>
      <c r="W8030" t="s">
        <v>133</v>
      </c>
      <c r="X8030">
        <v>9898</v>
      </c>
      <c r="Y8030">
        <v>1504496</v>
      </c>
      <c r="Z8030">
        <v>28272</v>
      </c>
      <c r="AA8030">
        <v>105640</v>
      </c>
      <c r="AB8030">
        <v>1638408</v>
      </c>
      <c r="AC8030">
        <v>1426589</v>
      </c>
      <c r="AD8030">
        <v>211819</v>
      </c>
      <c r="AE8030" t="s">
        <v>81</v>
      </c>
      <c r="AF8030" t="s">
        <v>81</v>
      </c>
      <c r="AG8030" t="s">
        <v>240</v>
      </c>
      <c r="AH8030" t="s">
        <v>144</v>
      </c>
      <c r="AI8030" t="s">
        <v>139</v>
      </c>
      <c r="AJ8030" t="str">
        <f t="shared" si="125"/>
        <v>Aug</v>
      </c>
    </row>
    <row r="8031" spans="1:36" x14ac:dyDescent="0.3">
      <c r="A8031" t="s">
        <v>17053</v>
      </c>
      <c r="B8031" s="33">
        <v>45755</v>
      </c>
      <c r="C8031" t="s">
        <v>97</v>
      </c>
      <c r="D8031" t="s">
        <v>17054</v>
      </c>
      <c r="E8031" t="s">
        <v>181</v>
      </c>
      <c r="F8031" t="s">
        <v>179</v>
      </c>
      <c r="G8031" t="s">
        <v>159</v>
      </c>
      <c r="H8031" t="s">
        <v>166</v>
      </c>
      <c r="I8031">
        <v>567</v>
      </c>
      <c r="J8031" t="s">
        <v>236</v>
      </c>
      <c r="K8031" t="s">
        <v>405</v>
      </c>
      <c r="L8031" t="s">
        <v>236</v>
      </c>
      <c r="M8031" t="s">
        <v>405</v>
      </c>
      <c r="N8031">
        <v>92</v>
      </c>
      <c r="O8031">
        <v>0</v>
      </c>
      <c r="P8031">
        <v>-10</v>
      </c>
      <c r="Q8031" t="s">
        <v>70</v>
      </c>
      <c r="R8031" t="s">
        <v>238</v>
      </c>
      <c r="S8031" t="s">
        <v>239</v>
      </c>
      <c r="T8031">
        <v>189</v>
      </c>
      <c r="U8031">
        <v>134</v>
      </c>
      <c r="V8031">
        <v>70.900000000000006</v>
      </c>
      <c r="W8031" t="s">
        <v>135</v>
      </c>
      <c r="X8031">
        <v>7762</v>
      </c>
      <c r="Y8031">
        <v>1040108</v>
      </c>
      <c r="Z8031">
        <v>23316</v>
      </c>
      <c r="AA8031">
        <v>94336</v>
      </c>
      <c r="AB8031">
        <v>1157760</v>
      </c>
      <c r="AC8031">
        <v>893885</v>
      </c>
      <c r="AD8031">
        <v>263875</v>
      </c>
      <c r="AE8031" t="s">
        <v>81</v>
      </c>
      <c r="AF8031" t="s">
        <v>72</v>
      </c>
      <c r="AG8031" t="s">
        <v>240</v>
      </c>
      <c r="AH8031" t="s">
        <v>145</v>
      </c>
      <c r="AI8031" t="s">
        <v>138</v>
      </c>
      <c r="AJ8031" t="str">
        <f t="shared" si="125"/>
        <v>Apr</v>
      </c>
    </row>
    <row r="8032" spans="1:36" x14ac:dyDescent="0.3">
      <c r="A8032" t="s">
        <v>17055</v>
      </c>
      <c r="B8032" s="33">
        <v>45755</v>
      </c>
      <c r="C8032" t="s">
        <v>96</v>
      </c>
      <c r="D8032" t="s">
        <v>1624</v>
      </c>
      <c r="E8032" t="s">
        <v>179</v>
      </c>
      <c r="F8032" t="s">
        <v>176</v>
      </c>
      <c r="G8032" t="s">
        <v>166</v>
      </c>
      <c r="H8032" t="s">
        <v>156</v>
      </c>
      <c r="I8032">
        <v>2353</v>
      </c>
      <c r="J8032" t="s">
        <v>397</v>
      </c>
      <c r="K8032" t="s">
        <v>715</v>
      </c>
      <c r="L8032" t="s">
        <v>633</v>
      </c>
      <c r="M8032" t="s">
        <v>687</v>
      </c>
      <c r="N8032">
        <v>302</v>
      </c>
      <c r="O8032">
        <v>0</v>
      </c>
      <c r="P8032">
        <v>25</v>
      </c>
      <c r="Q8032" t="s">
        <v>73</v>
      </c>
      <c r="R8032" t="s">
        <v>238</v>
      </c>
      <c r="S8032" t="s">
        <v>239</v>
      </c>
      <c r="T8032">
        <v>180</v>
      </c>
      <c r="U8032">
        <v>162</v>
      </c>
      <c r="V8032">
        <v>90</v>
      </c>
      <c r="W8032" t="s">
        <v>134</v>
      </c>
      <c r="X8032">
        <v>10191</v>
      </c>
      <c r="Y8032">
        <v>1650942</v>
      </c>
      <c r="Z8032">
        <v>71766</v>
      </c>
      <c r="AA8032">
        <v>52974</v>
      </c>
      <c r="AB8032">
        <v>1775682</v>
      </c>
      <c r="AC8032">
        <v>1491709</v>
      </c>
      <c r="AD8032">
        <v>283973</v>
      </c>
      <c r="AE8032" t="s">
        <v>72</v>
      </c>
      <c r="AF8032" t="s">
        <v>81</v>
      </c>
      <c r="AG8032" t="s">
        <v>240</v>
      </c>
      <c r="AH8032" t="s">
        <v>144</v>
      </c>
      <c r="AI8032" t="s">
        <v>139</v>
      </c>
      <c r="AJ8032" t="str">
        <f t="shared" si="125"/>
        <v>Apr</v>
      </c>
    </row>
    <row r="8033" spans="1:36" x14ac:dyDescent="0.3">
      <c r="A8033" t="s">
        <v>17056</v>
      </c>
      <c r="B8033" s="33">
        <v>45722</v>
      </c>
      <c r="C8033" t="s">
        <v>95</v>
      </c>
      <c r="D8033" t="s">
        <v>17057</v>
      </c>
      <c r="E8033" t="s">
        <v>175</v>
      </c>
      <c r="F8033" t="s">
        <v>179</v>
      </c>
      <c r="G8033" t="s">
        <v>163</v>
      </c>
      <c r="H8033" t="s">
        <v>166</v>
      </c>
      <c r="I8033">
        <v>1076</v>
      </c>
      <c r="J8033" t="s">
        <v>529</v>
      </c>
      <c r="K8033" t="s">
        <v>4247</v>
      </c>
      <c r="L8033" t="s">
        <v>2052</v>
      </c>
      <c r="M8033" t="s">
        <v>745</v>
      </c>
      <c r="N8033">
        <v>155</v>
      </c>
      <c r="O8033">
        <v>29</v>
      </c>
      <c r="P8033">
        <v>41</v>
      </c>
      <c r="Q8033" t="s">
        <v>76</v>
      </c>
      <c r="R8033" t="s">
        <v>238</v>
      </c>
      <c r="S8033" t="s">
        <v>239</v>
      </c>
      <c r="T8033">
        <v>220</v>
      </c>
      <c r="U8033">
        <v>197</v>
      </c>
      <c r="V8033">
        <v>89.55</v>
      </c>
      <c r="W8033" t="s">
        <v>135</v>
      </c>
      <c r="X8033">
        <v>7185</v>
      </c>
      <c r="Y8033">
        <v>1415445</v>
      </c>
      <c r="Z8033">
        <v>65995</v>
      </c>
      <c r="AA8033">
        <v>45901</v>
      </c>
      <c r="AB8033">
        <v>1527341</v>
      </c>
      <c r="AC8033">
        <v>1188626</v>
      </c>
      <c r="AD8033">
        <v>338715</v>
      </c>
      <c r="AE8033" t="s">
        <v>75</v>
      </c>
      <c r="AF8033" t="s">
        <v>72</v>
      </c>
      <c r="AG8033" t="s">
        <v>240</v>
      </c>
      <c r="AH8033" t="s">
        <v>146</v>
      </c>
      <c r="AI8033" t="s">
        <v>139</v>
      </c>
      <c r="AJ8033" t="str">
        <f t="shared" si="125"/>
        <v>Mar</v>
      </c>
    </row>
    <row r="8034" spans="1:36" x14ac:dyDescent="0.3">
      <c r="A8034" t="s">
        <v>17058</v>
      </c>
      <c r="B8034" s="33">
        <v>45818</v>
      </c>
      <c r="C8034" t="s">
        <v>93</v>
      </c>
      <c r="D8034" t="s">
        <v>17059</v>
      </c>
      <c r="E8034" t="s">
        <v>172</v>
      </c>
      <c r="F8034" t="s">
        <v>173</v>
      </c>
      <c r="G8034" t="s">
        <v>155</v>
      </c>
      <c r="H8034" t="s">
        <v>161</v>
      </c>
      <c r="I8034">
        <v>1209</v>
      </c>
      <c r="J8034" t="s">
        <v>298</v>
      </c>
      <c r="K8034" t="s">
        <v>1258</v>
      </c>
      <c r="L8034" t="s">
        <v>588</v>
      </c>
      <c r="M8034" t="s">
        <v>1467</v>
      </c>
      <c r="N8034">
        <v>189</v>
      </c>
      <c r="O8034">
        <v>15</v>
      </c>
      <c r="P8034">
        <v>19</v>
      </c>
      <c r="Q8034" t="s">
        <v>73</v>
      </c>
      <c r="R8034" t="s">
        <v>238</v>
      </c>
      <c r="S8034" t="s">
        <v>239</v>
      </c>
      <c r="T8034">
        <v>180</v>
      </c>
      <c r="U8034">
        <v>144</v>
      </c>
      <c r="V8034">
        <v>80</v>
      </c>
      <c r="W8034" t="s">
        <v>133</v>
      </c>
      <c r="X8034">
        <v>9258</v>
      </c>
      <c r="Y8034">
        <v>1333152</v>
      </c>
      <c r="Z8034">
        <v>25920</v>
      </c>
      <c r="AA8034">
        <v>113616</v>
      </c>
      <c r="AB8034">
        <v>1472688</v>
      </c>
      <c r="AC8034">
        <v>1292351</v>
      </c>
      <c r="AD8034">
        <v>180337</v>
      </c>
      <c r="AE8034" t="s">
        <v>81</v>
      </c>
      <c r="AF8034" t="s">
        <v>78</v>
      </c>
      <c r="AG8034" t="s">
        <v>240</v>
      </c>
      <c r="AH8034" t="s">
        <v>144</v>
      </c>
      <c r="AI8034" t="s">
        <v>139</v>
      </c>
      <c r="AJ8034" t="str">
        <f t="shared" si="125"/>
        <v>Jun</v>
      </c>
    </row>
    <row r="8035" spans="1:36" x14ac:dyDescent="0.3">
      <c r="A8035" t="s">
        <v>17060</v>
      </c>
      <c r="B8035" s="33">
        <v>45746</v>
      </c>
      <c r="C8035" t="s">
        <v>96</v>
      </c>
      <c r="D8035" t="s">
        <v>17061</v>
      </c>
      <c r="E8035" t="s">
        <v>176</v>
      </c>
      <c r="F8035" t="s">
        <v>175</v>
      </c>
      <c r="G8035" t="s">
        <v>156</v>
      </c>
      <c r="H8035" t="s">
        <v>163</v>
      </c>
      <c r="I8035">
        <v>1604</v>
      </c>
      <c r="J8035" t="s">
        <v>397</v>
      </c>
      <c r="K8035" t="s">
        <v>1454</v>
      </c>
      <c r="L8035" t="s">
        <v>633</v>
      </c>
      <c r="M8035" t="s">
        <v>1454</v>
      </c>
      <c r="N8035">
        <v>196</v>
      </c>
      <c r="O8035">
        <v>0</v>
      </c>
      <c r="P8035">
        <v>-10</v>
      </c>
      <c r="Q8035" t="s">
        <v>70</v>
      </c>
      <c r="R8035" t="s">
        <v>238</v>
      </c>
      <c r="S8035" t="s">
        <v>239</v>
      </c>
      <c r="T8035">
        <v>180</v>
      </c>
      <c r="U8035">
        <v>140</v>
      </c>
      <c r="V8035">
        <v>77.78</v>
      </c>
      <c r="W8035" t="s">
        <v>133</v>
      </c>
      <c r="X8035">
        <v>9250</v>
      </c>
      <c r="Y8035">
        <v>1295000</v>
      </c>
      <c r="Z8035">
        <v>67760</v>
      </c>
      <c r="AA8035">
        <v>35280</v>
      </c>
      <c r="AB8035">
        <v>1398040</v>
      </c>
      <c r="AC8035">
        <v>1127510</v>
      </c>
      <c r="AD8035">
        <v>270530</v>
      </c>
      <c r="AE8035" t="s">
        <v>81</v>
      </c>
      <c r="AF8035" t="s">
        <v>75</v>
      </c>
      <c r="AG8035" t="s">
        <v>240</v>
      </c>
      <c r="AH8035" t="s">
        <v>146</v>
      </c>
      <c r="AI8035" t="s">
        <v>138</v>
      </c>
      <c r="AJ8035" t="str">
        <f t="shared" si="125"/>
        <v>Mar</v>
      </c>
    </row>
    <row r="8036" spans="1:36" x14ac:dyDescent="0.3">
      <c r="A8036" t="s">
        <v>17062</v>
      </c>
      <c r="B8036" s="33">
        <v>45941</v>
      </c>
      <c r="C8036" t="s">
        <v>98</v>
      </c>
      <c r="D8036" t="s">
        <v>17063</v>
      </c>
      <c r="E8036" t="s">
        <v>174</v>
      </c>
      <c r="F8036" t="s">
        <v>180</v>
      </c>
      <c r="G8036" t="s">
        <v>158</v>
      </c>
      <c r="H8036" t="s">
        <v>160</v>
      </c>
      <c r="I8036">
        <v>1634</v>
      </c>
      <c r="J8036" t="s">
        <v>447</v>
      </c>
      <c r="K8036" t="s">
        <v>2986</v>
      </c>
      <c r="L8036" t="s">
        <v>447</v>
      </c>
      <c r="M8036" t="s">
        <v>2986</v>
      </c>
      <c r="N8036">
        <v>200</v>
      </c>
      <c r="O8036">
        <v>0</v>
      </c>
      <c r="P8036">
        <v>-5</v>
      </c>
      <c r="Q8036" t="s">
        <v>70</v>
      </c>
      <c r="R8036" t="s">
        <v>238</v>
      </c>
      <c r="S8036" t="s">
        <v>239</v>
      </c>
      <c r="T8036">
        <v>180</v>
      </c>
      <c r="U8036">
        <v>143</v>
      </c>
      <c r="V8036">
        <v>79.44</v>
      </c>
      <c r="W8036" t="s">
        <v>133</v>
      </c>
      <c r="X8036">
        <v>8099</v>
      </c>
      <c r="Y8036">
        <v>1158157</v>
      </c>
      <c r="Z8036">
        <v>32604</v>
      </c>
      <c r="AA8036">
        <v>36322</v>
      </c>
      <c r="AB8036">
        <v>1227083</v>
      </c>
      <c r="AC8036">
        <v>818920</v>
      </c>
      <c r="AD8036">
        <v>408163</v>
      </c>
      <c r="AE8036" t="s">
        <v>78</v>
      </c>
      <c r="AF8036" t="s">
        <v>81</v>
      </c>
      <c r="AG8036" t="s">
        <v>240</v>
      </c>
      <c r="AH8036" t="s">
        <v>144</v>
      </c>
      <c r="AI8036" t="s">
        <v>140</v>
      </c>
      <c r="AJ8036" t="str">
        <f t="shared" si="125"/>
        <v>Oct</v>
      </c>
    </row>
    <row r="8037" spans="1:36" x14ac:dyDescent="0.3">
      <c r="A8037" t="s">
        <v>17064</v>
      </c>
      <c r="B8037" s="33">
        <v>45792</v>
      </c>
      <c r="C8037" t="s">
        <v>97</v>
      </c>
      <c r="D8037" t="s">
        <v>17065</v>
      </c>
      <c r="E8037" t="s">
        <v>180</v>
      </c>
      <c r="F8037" t="s">
        <v>175</v>
      </c>
      <c r="G8037" t="s">
        <v>160</v>
      </c>
      <c r="H8037" t="s">
        <v>163</v>
      </c>
      <c r="I8037">
        <v>1533</v>
      </c>
      <c r="J8037" t="s">
        <v>600</v>
      </c>
      <c r="K8037" t="s">
        <v>2441</v>
      </c>
      <c r="L8037" t="s">
        <v>572</v>
      </c>
      <c r="M8037" t="s">
        <v>1354</v>
      </c>
      <c r="N8037">
        <v>198</v>
      </c>
      <c r="O8037">
        <v>15</v>
      </c>
      <c r="P8037">
        <v>33</v>
      </c>
      <c r="Q8037" t="s">
        <v>76</v>
      </c>
      <c r="R8037" t="s">
        <v>238</v>
      </c>
      <c r="S8037" t="s">
        <v>239</v>
      </c>
      <c r="T8037">
        <v>180</v>
      </c>
      <c r="U8037">
        <v>176</v>
      </c>
      <c r="V8037">
        <v>97.78</v>
      </c>
      <c r="W8037" t="s">
        <v>135</v>
      </c>
      <c r="X8037">
        <v>4380</v>
      </c>
      <c r="Y8037">
        <v>770880</v>
      </c>
      <c r="Z8037">
        <v>56848</v>
      </c>
      <c r="AA8037">
        <v>102960</v>
      </c>
      <c r="AB8037">
        <v>930688</v>
      </c>
      <c r="AC8037">
        <v>621317</v>
      </c>
      <c r="AD8037">
        <v>309371</v>
      </c>
      <c r="AE8037" t="s">
        <v>81</v>
      </c>
      <c r="AF8037" t="s">
        <v>75</v>
      </c>
      <c r="AG8037" t="s">
        <v>240</v>
      </c>
      <c r="AH8037" t="s">
        <v>147</v>
      </c>
      <c r="AI8037" t="s">
        <v>139</v>
      </c>
      <c r="AJ8037" t="str">
        <f t="shared" si="125"/>
        <v>May</v>
      </c>
    </row>
    <row r="8038" spans="1:36" x14ac:dyDescent="0.3">
      <c r="A8038" t="s">
        <v>17066</v>
      </c>
      <c r="B8038" s="33">
        <v>46009</v>
      </c>
      <c r="C8038" t="s">
        <v>98</v>
      </c>
      <c r="D8038" t="s">
        <v>17067</v>
      </c>
      <c r="E8038" t="s">
        <v>174</v>
      </c>
      <c r="F8038" t="s">
        <v>172</v>
      </c>
      <c r="G8038" t="s">
        <v>158</v>
      </c>
      <c r="H8038" t="s">
        <v>155</v>
      </c>
      <c r="I8038">
        <v>1392</v>
      </c>
      <c r="J8038" t="s">
        <v>744</v>
      </c>
      <c r="K8038" t="s">
        <v>317</v>
      </c>
      <c r="L8038" t="s">
        <v>377</v>
      </c>
      <c r="M8038" t="s">
        <v>317</v>
      </c>
      <c r="N8038">
        <v>212</v>
      </c>
      <c r="O8038">
        <v>0</v>
      </c>
      <c r="P8038">
        <v>-10</v>
      </c>
      <c r="Q8038" t="s">
        <v>70</v>
      </c>
      <c r="R8038" t="s">
        <v>238</v>
      </c>
      <c r="S8038" t="s">
        <v>239</v>
      </c>
      <c r="T8038">
        <v>220</v>
      </c>
      <c r="U8038">
        <v>135</v>
      </c>
      <c r="V8038">
        <v>61.36</v>
      </c>
      <c r="W8038" t="s">
        <v>134</v>
      </c>
      <c r="X8038">
        <v>6434</v>
      </c>
      <c r="Y8038">
        <v>868590</v>
      </c>
      <c r="Z8038">
        <v>63720</v>
      </c>
      <c r="AA8038">
        <v>104220</v>
      </c>
      <c r="AB8038">
        <v>1036530</v>
      </c>
      <c r="AC8038">
        <v>749070</v>
      </c>
      <c r="AD8038">
        <v>287460</v>
      </c>
      <c r="AE8038" t="s">
        <v>78</v>
      </c>
      <c r="AF8038" t="s">
        <v>81</v>
      </c>
      <c r="AG8038" t="s">
        <v>240</v>
      </c>
      <c r="AH8038" t="s">
        <v>144</v>
      </c>
      <c r="AI8038" t="s">
        <v>138</v>
      </c>
      <c r="AJ8038" t="str">
        <f t="shared" si="125"/>
        <v>Dec</v>
      </c>
    </row>
    <row r="8039" spans="1:36" x14ac:dyDescent="0.3">
      <c r="A8039" t="s">
        <v>17068</v>
      </c>
      <c r="B8039" s="33">
        <v>45776</v>
      </c>
      <c r="C8039" t="s">
        <v>95</v>
      </c>
      <c r="D8039" t="s">
        <v>17069</v>
      </c>
      <c r="E8039" t="s">
        <v>180</v>
      </c>
      <c r="F8039" t="s">
        <v>173</v>
      </c>
      <c r="G8039" t="s">
        <v>160</v>
      </c>
      <c r="H8039" t="s">
        <v>161</v>
      </c>
      <c r="I8039">
        <v>2028</v>
      </c>
      <c r="J8039" t="s">
        <v>280</v>
      </c>
      <c r="K8039" t="s">
        <v>822</v>
      </c>
      <c r="L8039" t="s">
        <v>780</v>
      </c>
      <c r="M8039" t="s">
        <v>1315</v>
      </c>
      <c r="N8039">
        <v>284</v>
      </c>
      <c r="O8039">
        <v>7</v>
      </c>
      <c r="P8039">
        <v>18</v>
      </c>
      <c r="Q8039" t="s">
        <v>73</v>
      </c>
      <c r="R8039" t="s">
        <v>238</v>
      </c>
      <c r="S8039" t="s">
        <v>239</v>
      </c>
      <c r="T8039">
        <v>180</v>
      </c>
      <c r="U8039">
        <v>134</v>
      </c>
      <c r="V8039">
        <v>74.44</v>
      </c>
      <c r="W8039" t="s">
        <v>133</v>
      </c>
      <c r="X8039">
        <v>6343</v>
      </c>
      <c r="Y8039">
        <v>849962</v>
      </c>
      <c r="Z8039">
        <v>29346</v>
      </c>
      <c r="AA8039">
        <v>87770</v>
      </c>
      <c r="AB8039">
        <v>967078</v>
      </c>
      <c r="AC8039">
        <v>702514</v>
      </c>
      <c r="AD8039">
        <v>264564</v>
      </c>
      <c r="AE8039" t="s">
        <v>81</v>
      </c>
      <c r="AF8039" t="s">
        <v>78</v>
      </c>
      <c r="AG8039" t="s">
        <v>240</v>
      </c>
      <c r="AH8039" t="s">
        <v>144</v>
      </c>
      <c r="AI8039" t="s">
        <v>138</v>
      </c>
      <c r="AJ8039" t="str">
        <f t="shared" si="125"/>
        <v>Apr</v>
      </c>
    </row>
    <row r="8040" spans="1:36" x14ac:dyDescent="0.3">
      <c r="A8040" t="s">
        <v>17070</v>
      </c>
      <c r="B8040" s="33">
        <v>45968</v>
      </c>
      <c r="C8040" t="s">
        <v>95</v>
      </c>
      <c r="D8040" t="s">
        <v>17071</v>
      </c>
      <c r="E8040" t="s">
        <v>180</v>
      </c>
      <c r="F8040" t="s">
        <v>176</v>
      </c>
      <c r="G8040" t="s">
        <v>160</v>
      </c>
      <c r="H8040" t="s">
        <v>156</v>
      </c>
      <c r="I8040">
        <v>1941</v>
      </c>
      <c r="J8040" t="s">
        <v>520</v>
      </c>
      <c r="K8040" t="s">
        <v>3741</v>
      </c>
      <c r="L8040" t="s">
        <v>1994</v>
      </c>
      <c r="M8040" t="s">
        <v>3741</v>
      </c>
      <c r="N8040">
        <v>238</v>
      </c>
      <c r="O8040">
        <v>19</v>
      </c>
      <c r="P8040">
        <v>-2</v>
      </c>
      <c r="Q8040" t="s">
        <v>73</v>
      </c>
      <c r="R8040" t="s">
        <v>238</v>
      </c>
      <c r="S8040" t="s">
        <v>239</v>
      </c>
      <c r="T8040">
        <v>180</v>
      </c>
      <c r="U8040">
        <v>131</v>
      </c>
      <c r="V8040">
        <v>72.78</v>
      </c>
      <c r="W8040" t="s">
        <v>133</v>
      </c>
      <c r="X8040">
        <v>4343</v>
      </c>
      <c r="Y8040">
        <v>568933</v>
      </c>
      <c r="Z8040">
        <v>28427</v>
      </c>
      <c r="AA8040">
        <v>24628</v>
      </c>
      <c r="AB8040">
        <v>621988</v>
      </c>
      <c r="AC8040">
        <v>423788</v>
      </c>
      <c r="AD8040">
        <v>198200</v>
      </c>
      <c r="AE8040" t="s">
        <v>81</v>
      </c>
      <c r="AF8040" t="s">
        <v>81</v>
      </c>
      <c r="AG8040" t="s">
        <v>240</v>
      </c>
      <c r="AH8040" t="s">
        <v>147</v>
      </c>
      <c r="AI8040" t="s">
        <v>139</v>
      </c>
      <c r="AJ8040" t="str">
        <f t="shared" si="125"/>
        <v>Nov</v>
      </c>
    </row>
    <row r="8041" spans="1:36" x14ac:dyDescent="0.3">
      <c r="A8041" t="s">
        <v>17072</v>
      </c>
      <c r="B8041" s="33">
        <v>45867</v>
      </c>
      <c r="C8041" t="s">
        <v>95</v>
      </c>
      <c r="D8041" t="s">
        <v>17073</v>
      </c>
      <c r="E8041" t="s">
        <v>179</v>
      </c>
      <c r="F8041" t="s">
        <v>174</v>
      </c>
      <c r="G8041" t="s">
        <v>166</v>
      </c>
      <c r="H8041" t="s">
        <v>158</v>
      </c>
      <c r="I8041">
        <v>1571</v>
      </c>
      <c r="J8041" t="s">
        <v>447</v>
      </c>
      <c r="K8041" t="s">
        <v>1332</v>
      </c>
      <c r="L8041" t="s">
        <v>669</v>
      </c>
      <c r="M8041" t="s">
        <v>376</v>
      </c>
      <c r="N8041">
        <v>197</v>
      </c>
      <c r="O8041">
        <v>8</v>
      </c>
      <c r="P8041">
        <v>17</v>
      </c>
      <c r="Q8041" t="s">
        <v>73</v>
      </c>
      <c r="R8041" t="s">
        <v>238</v>
      </c>
      <c r="S8041" t="s">
        <v>239</v>
      </c>
      <c r="T8041">
        <v>180</v>
      </c>
      <c r="U8041">
        <v>163</v>
      </c>
      <c r="V8041">
        <v>90.56</v>
      </c>
      <c r="W8041" t="s">
        <v>133</v>
      </c>
      <c r="X8041">
        <v>7091</v>
      </c>
      <c r="Y8041">
        <v>1155833</v>
      </c>
      <c r="Z8041">
        <v>52975</v>
      </c>
      <c r="AA8041">
        <v>31459</v>
      </c>
      <c r="AB8041">
        <v>1240267</v>
      </c>
      <c r="AC8041">
        <v>964923</v>
      </c>
      <c r="AD8041">
        <v>275344</v>
      </c>
      <c r="AE8041" t="s">
        <v>72</v>
      </c>
      <c r="AF8041" t="s">
        <v>78</v>
      </c>
      <c r="AG8041" t="s">
        <v>240</v>
      </c>
      <c r="AH8041" t="s">
        <v>144</v>
      </c>
      <c r="AI8041" t="s">
        <v>138</v>
      </c>
      <c r="AJ8041" t="str">
        <f t="shared" si="125"/>
        <v>Jul</v>
      </c>
    </row>
    <row r="8042" spans="1:36" x14ac:dyDescent="0.3">
      <c r="A8042" t="s">
        <v>17074</v>
      </c>
      <c r="B8042" s="33">
        <v>45890</v>
      </c>
      <c r="C8042" t="s">
        <v>93</v>
      </c>
      <c r="D8042" t="s">
        <v>1312</v>
      </c>
      <c r="E8042" t="s">
        <v>180</v>
      </c>
      <c r="F8042" t="s">
        <v>173</v>
      </c>
      <c r="G8042" t="s">
        <v>160</v>
      </c>
      <c r="H8042" t="s">
        <v>161</v>
      </c>
      <c r="I8042">
        <v>1250</v>
      </c>
      <c r="J8042" t="s">
        <v>477</v>
      </c>
      <c r="K8042" t="s">
        <v>955</v>
      </c>
      <c r="L8042" t="s">
        <v>561</v>
      </c>
      <c r="M8042" t="s">
        <v>1487</v>
      </c>
      <c r="N8042">
        <v>160</v>
      </c>
      <c r="O8042">
        <v>5</v>
      </c>
      <c r="P8042">
        <v>11</v>
      </c>
      <c r="Q8042" t="s">
        <v>73</v>
      </c>
      <c r="R8042" t="s">
        <v>238</v>
      </c>
      <c r="S8042" t="s">
        <v>239</v>
      </c>
      <c r="T8042">
        <v>150</v>
      </c>
      <c r="U8042">
        <v>103</v>
      </c>
      <c r="V8042">
        <v>68.67</v>
      </c>
      <c r="W8042" t="s">
        <v>135</v>
      </c>
      <c r="X8042">
        <v>3413</v>
      </c>
      <c r="Y8042">
        <v>351539</v>
      </c>
      <c r="Z8042">
        <v>32342</v>
      </c>
      <c r="AA8042">
        <v>53560</v>
      </c>
      <c r="AB8042">
        <v>437441</v>
      </c>
      <c r="AC8042">
        <v>344051</v>
      </c>
      <c r="AD8042">
        <v>93390</v>
      </c>
      <c r="AE8042" t="s">
        <v>81</v>
      </c>
      <c r="AF8042" t="s">
        <v>78</v>
      </c>
      <c r="AG8042" t="s">
        <v>240</v>
      </c>
      <c r="AH8042" t="s">
        <v>144</v>
      </c>
      <c r="AI8042" t="s">
        <v>138</v>
      </c>
      <c r="AJ8042" t="str">
        <f t="shared" si="125"/>
        <v>Aug</v>
      </c>
    </row>
    <row r="8043" spans="1:36" x14ac:dyDescent="0.3">
      <c r="A8043" t="s">
        <v>17075</v>
      </c>
      <c r="B8043" s="33">
        <v>45941</v>
      </c>
      <c r="C8043" t="s">
        <v>95</v>
      </c>
      <c r="D8043" t="s">
        <v>17076</v>
      </c>
      <c r="E8043" t="s">
        <v>176</v>
      </c>
      <c r="F8043" t="s">
        <v>180</v>
      </c>
      <c r="G8043" t="s">
        <v>156</v>
      </c>
      <c r="H8043" t="s">
        <v>160</v>
      </c>
      <c r="I8043">
        <v>1669</v>
      </c>
      <c r="J8043" t="s">
        <v>731</v>
      </c>
      <c r="K8043" t="s">
        <v>3405</v>
      </c>
      <c r="L8043" t="s">
        <v>1842</v>
      </c>
      <c r="M8043" t="s">
        <v>3405</v>
      </c>
      <c r="N8043">
        <v>251</v>
      </c>
      <c r="O8043">
        <v>5</v>
      </c>
      <c r="P8043">
        <v>-10</v>
      </c>
      <c r="Q8043" t="s">
        <v>73</v>
      </c>
      <c r="R8043" t="s">
        <v>238</v>
      </c>
      <c r="S8043" t="s">
        <v>239</v>
      </c>
      <c r="T8043">
        <v>189</v>
      </c>
      <c r="U8043">
        <v>144</v>
      </c>
      <c r="V8043">
        <v>76.19</v>
      </c>
      <c r="W8043" t="s">
        <v>133</v>
      </c>
      <c r="X8043">
        <v>3902</v>
      </c>
      <c r="Y8043">
        <v>561888</v>
      </c>
      <c r="Z8043">
        <v>37296</v>
      </c>
      <c r="AA8043">
        <v>114480</v>
      </c>
      <c r="AB8043">
        <v>713664</v>
      </c>
      <c r="AC8043">
        <v>553962</v>
      </c>
      <c r="AD8043">
        <v>159702</v>
      </c>
      <c r="AE8043" t="s">
        <v>81</v>
      </c>
      <c r="AF8043" t="s">
        <v>81</v>
      </c>
      <c r="AG8043" t="s">
        <v>240</v>
      </c>
      <c r="AH8043" t="s">
        <v>144</v>
      </c>
      <c r="AI8043" t="s">
        <v>140</v>
      </c>
      <c r="AJ8043" t="str">
        <f t="shared" si="125"/>
        <v>Oct</v>
      </c>
    </row>
    <row r="8044" spans="1:36" x14ac:dyDescent="0.3">
      <c r="A8044" t="s">
        <v>17077</v>
      </c>
      <c r="B8044" s="33">
        <v>45945</v>
      </c>
      <c r="C8044" t="s">
        <v>93</v>
      </c>
      <c r="D8044" t="s">
        <v>17078</v>
      </c>
      <c r="E8044" t="s">
        <v>176</v>
      </c>
      <c r="F8044" t="s">
        <v>179</v>
      </c>
      <c r="G8044" t="s">
        <v>156</v>
      </c>
      <c r="H8044" t="s">
        <v>166</v>
      </c>
      <c r="I8044">
        <v>1754</v>
      </c>
      <c r="J8044" t="s">
        <v>971</v>
      </c>
      <c r="K8044" t="s">
        <v>2144</v>
      </c>
      <c r="L8044" t="s">
        <v>385</v>
      </c>
      <c r="M8044" t="s">
        <v>1994</v>
      </c>
      <c r="N8044">
        <v>241</v>
      </c>
      <c r="O8044">
        <v>0</v>
      </c>
      <c r="P8044">
        <v>18</v>
      </c>
      <c r="Q8044" t="s">
        <v>73</v>
      </c>
      <c r="R8044" t="s">
        <v>238</v>
      </c>
      <c r="S8044" t="s">
        <v>239</v>
      </c>
      <c r="T8044">
        <v>180</v>
      </c>
      <c r="U8044">
        <v>133</v>
      </c>
      <c r="V8044">
        <v>73.89</v>
      </c>
      <c r="W8044" t="s">
        <v>133</v>
      </c>
      <c r="X8044">
        <v>5144</v>
      </c>
      <c r="Y8044">
        <v>684152</v>
      </c>
      <c r="Z8044">
        <v>34580</v>
      </c>
      <c r="AA8044">
        <v>59584</v>
      </c>
      <c r="AB8044">
        <v>778316</v>
      </c>
      <c r="AC8044">
        <v>588814</v>
      </c>
      <c r="AD8044">
        <v>189502</v>
      </c>
      <c r="AE8044" t="s">
        <v>81</v>
      </c>
      <c r="AF8044" t="s">
        <v>72</v>
      </c>
      <c r="AG8044" t="s">
        <v>240</v>
      </c>
      <c r="AH8044" t="s">
        <v>146</v>
      </c>
      <c r="AI8044" t="s">
        <v>139</v>
      </c>
      <c r="AJ8044" t="str">
        <f t="shared" si="125"/>
        <v>Oct</v>
      </c>
    </row>
    <row r="8045" spans="1:36" x14ac:dyDescent="0.3">
      <c r="A8045" t="s">
        <v>17079</v>
      </c>
      <c r="B8045" s="33">
        <v>45904</v>
      </c>
      <c r="C8045" t="s">
        <v>95</v>
      </c>
      <c r="D8045" t="s">
        <v>9881</v>
      </c>
      <c r="E8045" t="s">
        <v>178</v>
      </c>
      <c r="F8045" t="s">
        <v>174</v>
      </c>
      <c r="G8045" t="s">
        <v>157</v>
      </c>
      <c r="H8045" t="s">
        <v>158</v>
      </c>
      <c r="I8045">
        <v>1595</v>
      </c>
      <c r="J8045" t="s">
        <v>357</v>
      </c>
      <c r="K8045" t="s">
        <v>1724</v>
      </c>
      <c r="L8045" t="s">
        <v>1042</v>
      </c>
      <c r="M8045" t="s">
        <v>482</v>
      </c>
      <c r="N8045">
        <v>211</v>
      </c>
      <c r="O8045">
        <v>58</v>
      </c>
      <c r="P8045">
        <v>59</v>
      </c>
      <c r="Q8045" t="s">
        <v>76</v>
      </c>
      <c r="R8045" t="s">
        <v>238</v>
      </c>
      <c r="S8045" t="s">
        <v>239</v>
      </c>
      <c r="T8045">
        <v>180</v>
      </c>
      <c r="U8045">
        <v>123</v>
      </c>
      <c r="V8045">
        <v>68.33</v>
      </c>
      <c r="W8045" t="s">
        <v>133</v>
      </c>
      <c r="X8045">
        <v>9040</v>
      </c>
      <c r="Y8045">
        <v>1111920</v>
      </c>
      <c r="Z8045">
        <v>62361</v>
      </c>
      <c r="AA8045">
        <v>32103</v>
      </c>
      <c r="AB8045">
        <v>1206384</v>
      </c>
      <c r="AC8045">
        <v>937062</v>
      </c>
      <c r="AD8045">
        <v>269322</v>
      </c>
      <c r="AE8045" t="s">
        <v>75</v>
      </c>
      <c r="AF8045" t="s">
        <v>78</v>
      </c>
      <c r="AG8045" t="s">
        <v>240</v>
      </c>
      <c r="AH8045" t="s">
        <v>144</v>
      </c>
      <c r="AI8045" t="s">
        <v>139</v>
      </c>
      <c r="AJ8045" t="str">
        <f t="shared" si="125"/>
        <v>Sep</v>
      </c>
    </row>
    <row r="8046" spans="1:36" x14ac:dyDescent="0.3">
      <c r="A8046" t="s">
        <v>17080</v>
      </c>
      <c r="B8046" s="33">
        <v>45856</v>
      </c>
      <c r="C8046" t="s">
        <v>96</v>
      </c>
      <c r="D8046" t="s">
        <v>17081</v>
      </c>
      <c r="E8046" t="s">
        <v>175</v>
      </c>
      <c r="F8046" t="s">
        <v>178</v>
      </c>
      <c r="G8046" t="s">
        <v>163</v>
      </c>
      <c r="H8046" t="s">
        <v>157</v>
      </c>
      <c r="I8046">
        <v>1877</v>
      </c>
      <c r="J8046" t="s">
        <v>377</v>
      </c>
      <c r="K8046" t="s">
        <v>3324</v>
      </c>
      <c r="L8046" t="s">
        <v>716</v>
      </c>
      <c r="M8046" t="s">
        <v>3107</v>
      </c>
      <c r="N8046">
        <v>262</v>
      </c>
      <c r="O8046">
        <v>26</v>
      </c>
      <c r="P8046">
        <v>22</v>
      </c>
      <c r="Q8046" t="s">
        <v>73</v>
      </c>
      <c r="R8046" t="s">
        <v>238</v>
      </c>
      <c r="S8046" t="s">
        <v>239</v>
      </c>
      <c r="T8046">
        <v>189</v>
      </c>
      <c r="U8046">
        <v>112</v>
      </c>
      <c r="V8046">
        <v>59.26</v>
      </c>
      <c r="W8046" t="s">
        <v>133</v>
      </c>
      <c r="X8046">
        <v>5873</v>
      </c>
      <c r="Y8046">
        <v>657776</v>
      </c>
      <c r="Z8046">
        <v>34944</v>
      </c>
      <c r="AA8046">
        <v>72688</v>
      </c>
      <c r="AB8046">
        <v>765408</v>
      </c>
      <c r="AC8046">
        <v>536914</v>
      </c>
      <c r="AD8046">
        <v>228494</v>
      </c>
      <c r="AE8046" t="s">
        <v>75</v>
      </c>
      <c r="AF8046" t="s">
        <v>75</v>
      </c>
      <c r="AG8046" t="s">
        <v>240</v>
      </c>
      <c r="AH8046" t="s">
        <v>144</v>
      </c>
      <c r="AI8046" t="s">
        <v>138</v>
      </c>
      <c r="AJ8046" t="str">
        <f t="shared" si="125"/>
        <v>Jul</v>
      </c>
    </row>
    <row r="8047" spans="1:36" x14ac:dyDescent="0.3">
      <c r="A8047" t="s">
        <v>17082</v>
      </c>
      <c r="B8047" s="33">
        <v>45778</v>
      </c>
      <c r="C8047" t="s">
        <v>96</v>
      </c>
      <c r="D8047" t="s">
        <v>17083</v>
      </c>
      <c r="E8047" t="s">
        <v>174</v>
      </c>
      <c r="F8047" t="s">
        <v>178</v>
      </c>
      <c r="G8047" t="s">
        <v>158</v>
      </c>
      <c r="H8047" t="s">
        <v>157</v>
      </c>
      <c r="I8047">
        <v>863</v>
      </c>
      <c r="J8047" t="s">
        <v>520</v>
      </c>
      <c r="K8047" t="s">
        <v>1770</v>
      </c>
      <c r="N8047">
        <v>126</v>
      </c>
      <c r="O8047">
        <v>0</v>
      </c>
      <c r="P8047">
        <v>0</v>
      </c>
      <c r="Q8047" t="s">
        <v>67</v>
      </c>
      <c r="R8047" t="s">
        <v>245</v>
      </c>
      <c r="S8047" t="s">
        <v>124</v>
      </c>
      <c r="T8047">
        <v>180</v>
      </c>
      <c r="U8047">
        <v>0</v>
      </c>
      <c r="V8047">
        <v>0</v>
      </c>
      <c r="W8047" t="s">
        <v>133</v>
      </c>
      <c r="X8047">
        <v>8441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 t="s">
        <v>78</v>
      </c>
      <c r="AF8047" t="s">
        <v>75</v>
      </c>
      <c r="AG8047" t="s">
        <v>240</v>
      </c>
      <c r="AH8047" t="s">
        <v>144</v>
      </c>
      <c r="AI8047" t="s">
        <v>139</v>
      </c>
      <c r="AJ8047" t="str">
        <f t="shared" si="125"/>
        <v>May</v>
      </c>
    </row>
    <row r="8048" spans="1:36" x14ac:dyDescent="0.3">
      <c r="A8048" t="s">
        <v>17084</v>
      </c>
      <c r="B8048" s="33">
        <v>45822</v>
      </c>
      <c r="C8048" t="s">
        <v>93</v>
      </c>
      <c r="D8048" t="s">
        <v>17085</v>
      </c>
      <c r="E8048" t="s">
        <v>176</v>
      </c>
      <c r="F8048" t="s">
        <v>178</v>
      </c>
      <c r="G8048" t="s">
        <v>156</v>
      </c>
      <c r="H8048" t="s">
        <v>157</v>
      </c>
      <c r="I8048">
        <v>937</v>
      </c>
      <c r="J8048" t="s">
        <v>459</v>
      </c>
      <c r="K8048" t="s">
        <v>599</v>
      </c>
      <c r="L8048" t="s">
        <v>645</v>
      </c>
      <c r="M8048" t="s">
        <v>1339</v>
      </c>
      <c r="N8048">
        <v>126</v>
      </c>
      <c r="O8048">
        <v>48</v>
      </c>
      <c r="P8048">
        <v>61</v>
      </c>
      <c r="Q8048" t="s">
        <v>76</v>
      </c>
      <c r="R8048" t="s">
        <v>238</v>
      </c>
      <c r="S8048" t="s">
        <v>239</v>
      </c>
      <c r="T8048">
        <v>150</v>
      </c>
      <c r="U8048">
        <v>130</v>
      </c>
      <c r="V8048">
        <v>86.67</v>
      </c>
      <c r="W8048" t="s">
        <v>135</v>
      </c>
      <c r="X8048">
        <v>6098</v>
      </c>
      <c r="Y8048">
        <v>792740</v>
      </c>
      <c r="Z8048">
        <v>20280</v>
      </c>
      <c r="AA8048">
        <v>73450</v>
      </c>
      <c r="AB8048">
        <v>886470</v>
      </c>
      <c r="AC8048">
        <v>554267</v>
      </c>
      <c r="AD8048">
        <v>332203</v>
      </c>
      <c r="AE8048" t="s">
        <v>81</v>
      </c>
      <c r="AF8048" t="s">
        <v>75</v>
      </c>
      <c r="AG8048" t="s">
        <v>240</v>
      </c>
      <c r="AH8048" t="s">
        <v>144</v>
      </c>
      <c r="AI8048" t="s">
        <v>140</v>
      </c>
      <c r="AJ8048" t="str">
        <f t="shared" si="125"/>
        <v>Jun</v>
      </c>
    </row>
    <row r="8049" spans="1:36" x14ac:dyDescent="0.3">
      <c r="A8049" t="s">
        <v>17086</v>
      </c>
      <c r="B8049" s="33">
        <v>45846</v>
      </c>
      <c r="C8049" t="s">
        <v>93</v>
      </c>
      <c r="D8049" t="s">
        <v>17087</v>
      </c>
      <c r="E8049" t="s">
        <v>180</v>
      </c>
      <c r="F8049" t="s">
        <v>175</v>
      </c>
      <c r="G8049" t="s">
        <v>160</v>
      </c>
      <c r="H8049" t="s">
        <v>163</v>
      </c>
      <c r="I8049">
        <v>825</v>
      </c>
      <c r="J8049" t="s">
        <v>504</v>
      </c>
      <c r="K8049" t="s">
        <v>2593</v>
      </c>
      <c r="N8049">
        <v>119</v>
      </c>
      <c r="O8049">
        <v>0</v>
      </c>
      <c r="P8049">
        <v>0</v>
      </c>
      <c r="Q8049" t="s">
        <v>67</v>
      </c>
      <c r="R8049" t="s">
        <v>245</v>
      </c>
      <c r="S8049" t="s">
        <v>121</v>
      </c>
      <c r="T8049">
        <v>186</v>
      </c>
      <c r="U8049">
        <v>0</v>
      </c>
      <c r="V8049">
        <v>0</v>
      </c>
      <c r="W8049" t="s">
        <v>133</v>
      </c>
      <c r="X8049">
        <v>4612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 t="s">
        <v>81</v>
      </c>
      <c r="AF8049" t="s">
        <v>75</v>
      </c>
      <c r="AG8049" t="s">
        <v>240</v>
      </c>
      <c r="AH8049" t="s">
        <v>145</v>
      </c>
      <c r="AI8049" t="s">
        <v>138</v>
      </c>
      <c r="AJ8049" t="str">
        <f t="shared" si="125"/>
        <v>Jul</v>
      </c>
    </row>
    <row r="8050" spans="1:36" x14ac:dyDescent="0.3">
      <c r="A8050" t="s">
        <v>17088</v>
      </c>
      <c r="B8050" s="33">
        <v>45900</v>
      </c>
      <c r="C8050" t="s">
        <v>96</v>
      </c>
      <c r="D8050" t="s">
        <v>17089</v>
      </c>
      <c r="E8050" t="s">
        <v>174</v>
      </c>
      <c r="F8050" t="s">
        <v>172</v>
      </c>
      <c r="G8050" t="s">
        <v>158</v>
      </c>
      <c r="H8050" t="s">
        <v>155</v>
      </c>
      <c r="I8050">
        <v>1838</v>
      </c>
      <c r="J8050" t="s">
        <v>457</v>
      </c>
      <c r="K8050" t="s">
        <v>1336</v>
      </c>
      <c r="N8050">
        <v>246</v>
      </c>
      <c r="O8050">
        <v>0</v>
      </c>
      <c r="P8050">
        <v>0</v>
      </c>
      <c r="Q8050" t="s">
        <v>67</v>
      </c>
      <c r="R8050" t="s">
        <v>245</v>
      </c>
      <c r="S8050" t="s">
        <v>123</v>
      </c>
      <c r="T8050">
        <v>189</v>
      </c>
      <c r="U8050">
        <v>0</v>
      </c>
      <c r="V8050">
        <v>0</v>
      </c>
      <c r="W8050" t="s">
        <v>133</v>
      </c>
      <c r="X8050">
        <v>8324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 t="s">
        <v>78</v>
      </c>
      <c r="AF8050" t="s">
        <v>81</v>
      </c>
      <c r="AG8050" t="s">
        <v>240</v>
      </c>
      <c r="AH8050" t="s">
        <v>144</v>
      </c>
      <c r="AI8050" t="s">
        <v>138</v>
      </c>
      <c r="AJ8050" t="str">
        <f t="shared" si="125"/>
        <v>Aug</v>
      </c>
    </row>
    <row r="8051" spans="1:36" x14ac:dyDescent="0.3">
      <c r="A8051" t="s">
        <v>17090</v>
      </c>
      <c r="B8051" s="33">
        <v>45961</v>
      </c>
      <c r="C8051" t="s">
        <v>93</v>
      </c>
      <c r="D8051" t="s">
        <v>17091</v>
      </c>
      <c r="E8051" t="s">
        <v>178</v>
      </c>
      <c r="F8051" t="s">
        <v>175</v>
      </c>
      <c r="G8051" t="s">
        <v>157</v>
      </c>
      <c r="H8051" t="s">
        <v>163</v>
      </c>
      <c r="I8051">
        <v>2286</v>
      </c>
      <c r="J8051" t="s">
        <v>633</v>
      </c>
      <c r="K8051" t="s">
        <v>3428</v>
      </c>
      <c r="L8051" t="s">
        <v>2794</v>
      </c>
      <c r="M8051" t="s">
        <v>2093</v>
      </c>
      <c r="N8051">
        <v>336</v>
      </c>
      <c r="O8051">
        <v>35</v>
      </c>
      <c r="P8051">
        <v>50</v>
      </c>
      <c r="Q8051" t="s">
        <v>76</v>
      </c>
      <c r="R8051" t="s">
        <v>238</v>
      </c>
      <c r="S8051" t="s">
        <v>239</v>
      </c>
      <c r="T8051">
        <v>150</v>
      </c>
      <c r="U8051">
        <v>136</v>
      </c>
      <c r="V8051">
        <v>90.67</v>
      </c>
      <c r="W8051" t="s">
        <v>133</v>
      </c>
      <c r="X8051">
        <v>5440</v>
      </c>
      <c r="Y8051">
        <v>739840</v>
      </c>
      <c r="Z8051">
        <v>68272</v>
      </c>
      <c r="AA8051">
        <v>63376</v>
      </c>
      <c r="AB8051">
        <v>871488</v>
      </c>
      <c r="AC8051">
        <v>651110</v>
      </c>
      <c r="AD8051">
        <v>220378</v>
      </c>
      <c r="AE8051" t="s">
        <v>75</v>
      </c>
      <c r="AF8051" t="s">
        <v>75</v>
      </c>
      <c r="AG8051" t="s">
        <v>240</v>
      </c>
      <c r="AH8051" t="s">
        <v>146</v>
      </c>
      <c r="AI8051" t="s">
        <v>138</v>
      </c>
      <c r="AJ8051" t="str">
        <f t="shared" si="125"/>
        <v>Oct</v>
      </c>
    </row>
    <row r="8052" spans="1:36" x14ac:dyDescent="0.3">
      <c r="A8052" t="s">
        <v>17092</v>
      </c>
      <c r="B8052" s="33">
        <v>45891</v>
      </c>
      <c r="C8052" t="s">
        <v>96</v>
      </c>
      <c r="D8052" t="s">
        <v>17093</v>
      </c>
      <c r="E8052" t="s">
        <v>174</v>
      </c>
      <c r="F8052" t="s">
        <v>173</v>
      </c>
      <c r="G8052" t="s">
        <v>158</v>
      </c>
      <c r="H8052" t="s">
        <v>161</v>
      </c>
      <c r="I8052">
        <v>1038</v>
      </c>
      <c r="J8052" t="s">
        <v>605</v>
      </c>
      <c r="K8052" t="s">
        <v>421</v>
      </c>
      <c r="L8052" t="s">
        <v>4930</v>
      </c>
      <c r="M8052" t="s">
        <v>1554</v>
      </c>
      <c r="N8052">
        <v>168</v>
      </c>
      <c r="O8052">
        <v>47</v>
      </c>
      <c r="P8052">
        <v>49</v>
      </c>
      <c r="Q8052" t="s">
        <v>76</v>
      </c>
      <c r="R8052" t="s">
        <v>238</v>
      </c>
      <c r="S8052" t="s">
        <v>239</v>
      </c>
      <c r="T8052">
        <v>220</v>
      </c>
      <c r="U8052">
        <v>181</v>
      </c>
      <c r="V8052">
        <v>82.27</v>
      </c>
      <c r="W8052" t="s">
        <v>133</v>
      </c>
      <c r="X8052">
        <v>7167</v>
      </c>
      <c r="Y8052">
        <v>1297227</v>
      </c>
      <c r="Z8052">
        <v>35295</v>
      </c>
      <c r="AA8052">
        <v>132311</v>
      </c>
      <c r="AB8052">
        <v>1464833</v>
      </c>
      <c r="AC8052">
        <v>965418</v>
      </c>
      <c r="AD8052">
        <v>499415</v>
      </c>
      <c r="AE8052" t="s">
        <v>78</v>
      </c>
      <c r="AF8052" t="s">
        <v>78</v>
      </c>
      <c r="AG8052" t="s">
        <v>240</v>
      </c>
      <c r="AH8052" t="s">
        <v>144</v>
      </c>
      <c r="AI8052" t="s">
        <v>140</v>
      </c>
      <c r="AJ8052" t="str">
        <f t="shared" si="125"/>
        <v>Aug</v>
      </c>
    </row>
    <row r="8053" spans="1:36" x14ac:dyDescent="0.3">
      <c r="A8053" t="s">
        <v>17094</v>
      </c>
      <c r="B8053" s="33">
        <v>45799</v>
      </c>
      <c r="C8053" t="s">
        <v>96</v>
      </c>
      <c r="D8053" t="s">
        <v>17095</v>
      </c>
      <c r="E8053" t="s">
        <v>174</v>
      </c>
      <c r="F8053" t="s">
        <v>173</v>
      </c>
      <c r="G8053" t="s">
        <v>158</v>
      </c>
      <c r="H8053" t="s">
        <v>161</v>
      </c>
      <c r="I8053">
        <v>1276</v>
      </c>
      <c r="J8053" t="s">
        <v>336</v>
      </c>
      <c r="K8053" t="s">
        <v>3494</v>
      </c>
      <c r="L8053" t="s">
        <v>581</v>
      </c>
      <c r="M8053" t="s">
        <v>3494</v>
      </c>
      <c r="N8053">
        <v>162</v>
      </c>
      <c r="O8053">
        <v>0</v>
      </c>
      <c r="P8053">
        <v>-6</v>
      </c>
      <c r="Q8053" t="s">
        <v>70</v>
      </c>
      <c r="R8053" t="s">
        <v>238</v>
      </c>
      <c r="S8053" t="s">
        <v>239</v>
      </c>
      <c r="T8053">
        <v>180</v>
      </c>
      <c r="U8053">
        <v>146</v>
      </c>
      <c r="V8053">
        <v>81.11</v>
      </c>
      <c r="W8053" t="s">
        <v>133</v>
      </c>
      <c r="X8053">
        <v>10112</v>
      </c>
      <c r="Y8053">
        <v>1476352</v>
      </c>
      <c r="Z8053">
        <v>54896</v>
      </c>
      <c r="AA8053">
        <v>88184</v>
      </c>
      <c r="AB8053">
        <v>1619432</v>
      </c>
      <c r="AC8053">
        <v>947671</v>
      </c>
      <c r="AD8053">
        <v>671761</v>
      </c>
      <c r="AE8053" t="s">
        <v>78</v>
      </c>
      <c r="AF8053" t="s">
        <v>78</v>
      </c>
      <c r="AG8053" t="s">
        <v>240</v>
      </c>
      <c r="AH8053" t="s">
        <v>144</v>
      </c>
      <c r="AI8053" t="s">
        <v>139</v>
      </c>
      <c r="AJ8053" t="str">
        <f t="shared" si="125"/>
        <v>May</v>
      </c>
    </row>
    <row r="8054" spans="1:36" x14ac:dyDescent="0.3">
      <c r="A8054" t="s">
        <v>17096</v>
      </c>
      <c r="B8054" s="33">
        <v>45889</v>
      </c>
      <c r="C8054" t="s">
        <v>97</v>
      </c>
      <c r="D8054" t="s">
        <v>17097</v>
      </c>
      <c r="E8054" t="s">
        <v>178</v>
      </c>
      <c r="F8054" t="s">
        <v>175</v>
      </c>
      <c r="G8054" t="s">
        <v>157</v>
      </c>
      <c r="H8054" t="s">
        <v>163</v>
      </c>
      <c r="I8054">
        <v>1929</v>
      </c>
      <c r="J8054" t="s">
        <v>588</v>
      </c>
      <c r="K8054" t="s">
        <v>1500</v>
      </c>
      <c r="L8054" t="s">
        <v>810</v>
      </c>
      <c r="M8054" t="s">
        <v>4689</v>
      </c>
      <c r="N8054">
        <v>279</v>
      </c>
      <c r="O8054">
        <v>67</v>
      </c>
      <c r="P8054">
        <v>91</v>
      </c>
      <c r="Q8054" t="s">
        <v>76</v>
      </c>
      <c r="R8054" t="s">
        <v>238</v>
      </c>
      <c r="S8054" t="s">
        <v>239</v>
      </c>
      <c r="T8054">
        <v>150</v>
      </c>
      <c r="U8054">
        <v>107</v>
      </c>
      <c r="V8054">
        <v>71.33</v>
      </c>
      <c r="W8054" t="s">
        <v>133</v>
      </c>
      <c r="X8054">
        <v>7437</v>
      </c>
      <c r="Y8054">
        <v>795759</v>
      </c>
      <c r="Z8054">
        <v>21507</v>
      </c>
      <c r="AA8054">
        <v>80785</v>
      </c>
      <c r="AB8054">
        <v>898051</v>
      </c>
      <c r="AC8054">
        <v>711882</v>
      </c>
      <c r="AD8054">
        <v>186169</v>
      </c>
      <c r="AE8054" t="s">
        <v>75</v>
      </c>
      <c r="AF8054" t="s">
        <v>75</v>
      </c>
      <c r="AG8054" t="s">
        <v>240</v>
      </c>
      <c r="AH8054" t="s">
        <v>144</v>
      </c>
      <c r="AI8054" t="s">
        <v>138</v>
      </c>
      <c r="AJ8054" t="str">
        <f t="shared" si="125"/>
        <v>Aug</v>
      </c>
    </row>
    <row r="8055" spans="1:36" x14ac:dyDescent="0.3">
      <c r="A8055" t="s">
        <v>17098</v>
      </c>
      <c r="B8055" s="33">
        <v>45948</v>
      </c>
      <c r="C8055" t="s">
        <v>98</v>
      </c>
      <c r="D8055" t="s">
        <v>4599</v>
      </c>
      <c r="E8055" t="s">
        <v>175</v>
      </c>
      <c r="F8055" t="s">
        <v>172</v>
      </c>
      <c r="G8055" t="s">
        <v>163</v>
      </c>
      <c r="H8055" t="s">
        <v>155</v>
      </c>
      <c r="I8055">
        <v>1541</v>
      </c>
      <c r="J8055" t="s">
        <v>633</v>
      </c>
      <c r="K8055" t="s">
        <v>470</v>
      </c>
      <c r="L8055" t="s">
        <v>633</v>
      </c>
      <c r="M8055" t="s">
        <v>349</v>
      </c>
      <c r="N8055">
        <v>199</v>
      </c>
      <c r="O8055">
        <v>0</v>
      </c>
      <c r="P8055">
        <v>8</v>
      </c>
      <c r="Q8055" t="s">
        <v>73</v>
      </c>
      <c r="R8055" t="s">
        <v>238</v>
      </c>
      <c r="S8055" t="s">
        <v>239</v>
      </c>
      <c r="T8055">
        <v>180</v>
      </c>
      <c r="U8055">
        <v>136</v>
      </c>
      <c r="V8055">
        <v>75.56</v>
      </c>
      <c r="W8055" t="s">
        <v>133</v>
      </c>
      <c r="X8055">
        <v>8283</v>
      </c>
      <c r="Y8055">
        <v>1126488</v>
      </c>
      <c r="Z8055">
        <v>28152</v>
      </c>
      <c r="AA8055">
        <v>89216</v>
      </c>
      <c r="AB8055">
        <v>1243856</v>
      </c>
      <c r="AC8055">
        <v>909319</v>
      </c>
      <c r="AD8055">
        <v>334537</v>
      </c>
      <c r="AE8055" t="s">
        <v>75</v>
      </c>
      <c r="AF8055" t="s">
        <v>81</v>
      </c>
      <c r="AG8055" t="s">
        <v>240</v>
      </c>
      <c r="AH8055" t="s">
        <v>146</v>
      </c>
      <c r="AI8055" t="s">
        <v>140</v>
      </c>
      <c r="AJ8055" t="str">
        <f t="shared" si="125"/>
        <v>Oct</v>
      </c>
    </row>
    <row r="8056" spans="1:36" x14ac:dyDescent="0.3">
      <c r="A8056" t="s">
        <v>17099</v>
      </c>
      <c r="B8056" s="33">
        <v>45990</v>
      </c>
      <c r="C8056" t="s">
        <v>95</v>
      </c>
      <c r="D8056" t="s">
        <v>17100</v>
      </c>
      <c r="E8056" t="s">
        <v>178</v>
      </c>
      <c r="F8056" t="s">
        <v>175</v>
      </c>
      <c r="G8056" t="s">
        <v>157</v>
      </c>
      <c r="H8056" t="s">
        <v>163</v>
      </c>
      <c r="I8056">
        <v>1914</v>
      </c>
      <c r="J8056" t="s">
        <v>258</v>
      </c>
      <c r="K8056" t="s">
        <v>1434</v>
      </c>
      <c r="L8056" t="s">
        <v>3380</v>
      </c>
      <c r="M8056" t="s">
        <v>818</v>
      </c>
      <c r="N8056">
        <v>270</v>
      </c>
      <c r="O8056">
        <v>13</v>
      </c>
      <c r="P8056">
        <v>19</v>
      </c>
      <c r="Q8056" t="s">
        <v>73</v>
      </c>
      <c r="R8056" t="s">
        <v>238</v>
      </c>
      <c r="S8056" t="s">
        <v>239</v>
      </c>
      <c r="T8056">
        <v>189</v>
      </c>
      <c r="U8056">
        <v>141</v>
      </c>
      <c r="V8056">
        <v>74.599999999999994</v>
      </c>
      <c r="W8056" t="s">
        <v>133</v>
      </c>
      <c r="X8056">
        <v>8850</v>
      </c>
      <c r="Y8056">
        <v>1247850</v>
      </c>
      <c r="Z8056">
        <v>34122</v>
      </c>
      <c r="AA8056">
        <v>23265</v>
      </c>
      <c r="AB8056">
        <v>1305237</v>
      </c>
      <c r="AC8056">
        <v>876594</v>
      </c>
      <c r="AD8056">
        <v>428643</v>
      </c>
      <c r="AE8056" t="s">
        <v>75</v>
      </c>
      <c r="AF8056" t="s">
        <v>75</v>
      </c>
      <c r="AG8056" t="s">
        <v>240</v>
      </c>
      <c r="AH8056" t="s">
        <v>145</v>
      </c>
      <c r="AI8056" t="s">
        <v>138</v>
      </c>
      <c r="AJ8056" t="str">
        <f t="shared" si="125"/>
        <v>Nov</v>
      </c>
    </row>
    <row r="8057" spans="1:36" x14ac:dyDescent="0.3">
      <c r="A8057" t="s">
        <v>17101</v>
      </c>
      <c r="B8057" s="33">
        <v>45951</v>
      </c>
      <c r="C8057" t="s">
        <v>96</v>
      </c>
      <c r="D8057" t="s">
        <v>17102</v>
      </c>
      <c r="E8057" t="s">
        <v>176</v>
      </c>
      <c r="F8057" t="s">
        <v>173</v>
      </c>
      <c r="G8057" t="s">
        <v>156</v>
      </c>
      <c r="H8057" t="s">
        <v>161</v>
      </c>
      <c r="I8057">
        <v>1713</v>
      </c>
      <c r="J8057" t="s">
        <v>603</v>
      </c>
      <c r="K8057" t="s">
        <v>683</v>
      </c>
      <c r="L8057" t="s">
        <v>990</v>
      </c>
      <c r="M8057" t="s">
        <v>2313</v>
      </c>
      <c r="N8057">
        <v>205</v>
      </c>
      <c r="O8057">
        <v>18</v>
      </c>
      <c r="P8057">
        <v>17</v>
      </c>
      <c r="Q8057" t="s">
        <v>73</v>
      </c>
      <c r="R8057" t="s">
        <v>238</v>
      </c>
      <c r="S8057" t="s">
        <v>239</v>
      </c>
      <c r="T8057">
        <v>180</v>
      </c>
      <c r="U8057">
        <v>154</v>
      </c>
      <c r="V8057">
        <v>85.56</v>
      </c>
      <c r="W8057" t="s">
        <v>135</v>
      </c>
      <c r="X8057">
        <v>2929</v>
      </c>
      <c r="Y8057">
        <v>451066</v>
      </c>
      <c r="Z8057">
        <v>25102</v>
      </c>
      <c r="AA8057">
        <v>121968</v>
      </c>
      <c r="AB8057">
        <v>598136</v>
      </c>
      <c r="AC8057">
        <v>456804</v>
      </c>
      <c r="AD8057">
        <v>141332</v>
      </c>
      <c r="AE8057" t="s">
        <v>81</v>
      </c>
      <c r="AF8057" t="s">
        <v>78</v>
      </c>
      <c r="AG8057" t="s">
        <v>240</v>
      </c>
      <c r="AH8057" t="s">
        <v>144</v>
      </c>
      <c r="AI8057" t="s">
        <v>138</v>
      </c>
      <c r="AJ8057" t="str">
        <f t="shared" si="125"/>
        <v>Oct</v>
      </c>
    </row>
    <row r="8058" spans="1:36" x14ac:dyDescent="0.3">
      <c r="A8058" t="s">
        <v>17103</v>
      </c>
      <c r="B8058" s="33">
        <v>45689</v>
      </c>
      <c r="C8058" t="s">
        <v>97</v>
      </c>
      <c r="D8058" t="s">
        <v>17104</v>
      </c>
      <c r="E8058" t="s">
        <v>181</v>
      </c>
      <c r="F8058" t="s">
        <v>174</v>
      </c>
      <c r="G8058" t="s">
        <v>159</v>
      </c>
      <c r="H8058" t="s">
        <v>158</v>
      </c>
      <c r="I8058">
        <v>753</v>
      </c>
      <c r="J8058" t="s">
        <v>581</v>
      </c>
      <c r="K8058" t="s">
        <v>618</v>
      </c>
      <c r="L8058" t="s">
        <v>581</v>
      </c>
      <c r="M8058" t="s">
        <v>618</v>
      </c>
      <c r="N8058">
        <v>129</v>
      </c>
      <c r="O8058">
        <v>0</v>
      </c>
      <c r="P8058">
        <v>-7</v>
      </c>
      <c r="Q8058" t="s">
        <v>70</v>
      </c>
      <c r="R8058" t="s">
        <v>238</v>
      </c>
      <c r="S8058" t="s">
        <v>239</v>
      </c>
      <c r="T8058">
        <v>180</v>
      </c>
      <c r="U8058">
        <v>126</v>
      </c>
      <c r="V8058">
        <v>70</v>
      </c>
      <c r="W8058" t="s">
        <v>134</v>
      </c>
      <c r="X8058">
        <v>8908</v>
      </c>
      <c r="Y8058">
        <v>1122408</v>
      </c>
      <c r="Z8058">
        <v>20160</v>
      </c>
      <c r="AA8058">
        <v>37926</v>
      </c>
      <c r="AB8058">
        <v>1180494</v>
      </c>
      <c r="AC8058">
        <v>938127</v>
      </c>
      <c r="AD8058">
        <v>242367</v>
      </c>
      <c r="AE8058" t="s">
        <v>81</v>
      </c>
      <c r="AF8058" t="s">
        <v>78</v>
      </c>
      <c r="AG8058" t="s">
        <v>240</v>
      </c>
      <c r="AH8058" t="s">
        <v>144</v>
      </c>
      <c r="AI8058" t="s">
        <v>138</v>
      </c>
      <c r="AJ8058" t="str">
        <f t="shared" si="125"/>
        <v>Feb</v>
      </c>
    </row>
    <row r="8059" spans="1:36" x14ac:dyDescent="0.3">
      <c r="A8059" t="s">
        <v>17105</v>
      </c>
      <c r="B8059" s="33">
        <v>45836</v>
      </c>
      <c r="C8059" t="s">
        <v>96</v>
      </c>
      <c r="D8059" t="s">
        <v>15308</v>
      </c>
      <c r="E8059" t="s">
        <v>178</v>
      </c>
      <c r="F8059" t="s">
        <v>181</v>
      </c>
      <c r="G8059" t="s">
        <v>157</v>
      </c>
      <c r="H8059" t="s">
        <v>159</v>
      </c>
      <c r="I8059">
        <v>598</v>
      </c>
      <c r="J8059" t="s">
        <v>560</v>
      </c>
      <c r="K8059" t="s">
        <v>2881</v>
      </c>
      <c r="L8059" t="s">
        <v>1415</v>
      </c>
      <c r="M8059" t="s">
        <v>321</v>
      </c>
      <c r="N8059">
        <v>93</v>
      </c>
      <c r="O8059">
        <v>7</v>
      </c>
      <c r="P8059">
        <v>13</v>
      </c>
      <c r="Q8059" t="s">
        <v>73</v>
      </c>
      <c r="R8059" t="s">
        <v>238</v>
      </c>
      <c r="S8059" t="s">
        <v>239</v>
      </c>
      <c r="T8059">
        <v>189</v>
      </c>
      <c r="U8059">
        <v>185</v>
      </c>
      <c r="V8059">
        <v>97.88</v>
      </c>
      <c r="W8059" t="s">
        <v>133</v>
      </c>
      <c r="X8059">
        <v>10107</v>
      </c>
      <c r="Y8059">
        <v>1869795</v>
      </c>
      <c r="Z8059">
        <v>86025</v>
      </c>
      <c r="AA8059">
        <v>58645</v>
      </c>
      <c r="AB8059">
        <v>2014465</v>
      </c>
      <c r="AC8059">
        <v>1373531</v>
      </c>
      <c r="AD8059">
        <v>640934</v>
      </c>
      <c r="AE8059" t="s">
        <v>75</v>
      </c>
      <c r="AF8059" t="s">
        <v>81</v>
      </c>
      <c r="AG8059" t="s">
        <v>240</v>
      </c>
      <c r="AH8059" t="s">
        <v>144</v>
      </c>
      <c r="AI8059" t="s">
        <v>140</v>
      </c>
      <c r="AJ8059" t="str">
        <f t="shared" si="125"/>
        <v>Jun</v>
      </c>
    </row>
    <row r="8060" spans="1:36" x14ac:dyDescent="0.3">
      <c r="A8060" t="s">
        <v>17106</v>
      </c>
      <c r="B8060" s="33">
        <v>45679</v>
      </c>
      <c r="C8060" t="s">
        <v>93</v>
      </c>
      <c r="D8060" t="s">
        <v>9966</v>
      </c>
      <c r="E8060" t="s">
        <v>174</v>
      </c>
      <c r="F8060" t="s">
        <v>172</v>
      </c>
      <c r="G8060" t="s">
        <v>158</v>
      </c>
      <c r="H8060" t="s">
        <v>155</v>
      </c>
      <c r="I8060">
        <v>1789</v>
      </c>
      <c r="J8060" t="s">
        <v>566</v>
      </c>
      <c r="K8060" t="s">
        <v>1791</v>
      </c>
      <c r="L8060" t="s">
        <v>408</v>
      </c>
      <c r="M8060" t="s">
        <v>8643</v>
      </c>
      <c r="N8060">
        <v>255</v>
      </c>
      <c r="O8060">
        <v>0</v>
      </c>
      <c r="P8060">
        <v>11</v>
      </c>
      <c r="Q8060" t="s">
        <v>73</v>
      </c>
      <c r="R8060" t="s">
        <v>238</v>
      </c>
      <c r="S8060" t="s">
        <v>239</v>
      </c>
      <c r="T8060">
        <v>189</v>
      </c>
      <c r="U8060">
        <v>133</v>
      </c>
      <c r="V8060">
        <v>70.37</v>
      </c>
      <c r="W8060" t="s">
        <v>134</v>
      </c>
      <c r="X8060">
        <v>5088</v>
      </c>
      <c r="Y8060">
        <v>676704</v>
      </c>
      <c r="Z8060">
        <v>37506</v>
      </c>
      <c r="AA8060">
        <v>21812</v>
      </c>
      <c r="AB8060">
        <v>736022</v>
      </c>
      <c r="AC8060">
        <v>440580</v>
      </c>
      <c r="AD8060">
        <v>295442</v>
      </c>
      <c r="AE8060" t="s">
        <v>78</v>
      </c>
      <c r="AF8060" t="s">
        <v>81</v>
      </c>
      <c r="AG8060" t="s">
        <v>240</v>
      </c>
      <c r="AH8060" t="s">
        <v>147</v>
      </c>
      <c r="AI8060" t="s">
        <v>140</v>
      </c>
      <c r="AJ8060" t="str">
        <f t="shared" si="125"/>
        <v>Jan</v>
      </c>
    </row>
    <row r="8061" spans="1:36" x14ac:dyDescent="0.3">
      <c r="A8061" t="s">
        <v>17107</v>
      </c>
      <c r="B8061" s="33">
        <v>45769</v>
      </c>
      <c r="C8061" t="s">
        <v>96</v>
      </c>
      <c r="D8061" t="s">
        <v>17108</v>
      </c>
      <c r="E8061" t="s">
        <v>180</v>
      </c>
      <c r="F8061" t="s">
        <v>177</v>
      </c>
      <c r="G8061" t="s">
        <v>160</v>
      </c>
      <c r="H8061" t="s">
        <v>162</v>
      </c>
      <c r="I8061">
        <v>935</v>
      </c>
      <c r="J8061" t="s">
        <v>504</v>
      </c>
      <c r="K8061" t="s">
        <v>470</v>
      </c>
      <c r="L8061" t="s">
        <v>236</v>
      </c>
      <c r="M8061" t="s">
        <v>2779</v>
      </c>
      <c r="N8061">
        <v>139</v>
      </c>
      <c r="O8061">
        <v>0</v>
      </c>
      <c r="P8061">
        <v>19</v>
      </c>
      <c r="Q8061" t="s">
        <v>73</v>
      </c>
      <c r="R8061" t="s">
        <v>238</v>
      </c>
      <c r="S8061" t="s">
        <v>239</v>
      </c>
      <c r="T8061">
        <v>220</v>
      </c>
      <c r="U8061">
        <v>158</v>
      </c>
      <c r="V8061">
        <v>71.819999999999993</v>
      </c>
      <c r="W8061" t="s">
        <v>133</v>
      </c>
      <c r="X8061">
        <v>10157</v>
      </c>
      <c r="Y8061">
        <v>1604806</v>
      </c>
      <c r="Z8061">
        <v>28598</v>
      </c>
      <c r="AA8061">
        <v>27176</v>
      </c>
      <c r="AB8061">
        <v>1660580</v>
      </c>
      <c r="AC8061">
        <v>1105996</v>
      </c>
      <c r="AD8061">
        <v>554584</v>
      </c>
      <c r="AE8061" t="s">
        <v>81</v>
      </c>
      <c r="AF8061" t="s">
        <v>78</v>
      </c>
      <c r="AG8061" t="s">
        <v>240</v>
      </c>
      <c r="AH8061" t="s">
        <v>144</v>
      </c>
      <c r="AI8061" t="s">
        <v>140</v>
      </c>
      <c r="AJ8061" t="str">
        <f t="shared" si="125"/>
        <v>Apr</v>
      </c>
    </row>
    <row r="8062" spans="1:36" x14ac:dyDescent="0.3">
      <c r="A8062" t="s">
        <v>17109</v>
      </c>
      <c r="B8062" s="33">
        <v>45803</v>
      </c>
      <c r="C8062" t="s">
        <v>93</v>
      </c>
      <c r="D8062" t="s">
        <v>17110</v>
      </c>
      <c r="E8062" t="s">
        <v>179</v>
      </c>
      <c r="F8062" t="s">
        <v>173</v>
      </c>
      <c r="G8062" t="s">
        <v>166</v>
      </c>
      <c r="H8062" t="s">
        <v>161</v>
      </c>
      <c r="I8062">
        <v>728</v>
      </c>
      <c r="J8062" t="s">
        <v>362</v>
      </c>
      <c r="K8062" t="s">
        <v>1552</v>
      </c>
      <c r="L8062" t="s">
        <v>353</v>
      </c>
      <c r="M8062" t="s">
        <v>1720</v>
      </c>
      <c r="N8062">
        <v>113</v>
      </c>
      <c r="O8062">
        <v>0</v>
      </c>
      <c r="P8062">
        <v>25</v>
      </c>
      <c r="Q8062" t="s">
        <v>73</v>
      </c>
      <c r="R8062" t="s">
        <v>238</v>
      </c>
      <c r="S8062" t="s">
        <v>239</v>
      </c>
      <c r="T8062">
        <v>180</v>
      </c>
      <c r="U8062">
        <v>136</v>
      </c>
      <c r="V8062">
        <v>75.56</v>
      </c>
      <c r="W8062" t="s">
        <v>135</v>
      </c>
      <c r="X8062">
        <v>9560</v>
      </c>
      <c r="Y8062">
        <v>1300160</v>
      </c>
      <c r="Z8062">
        <v>39712</v>
      </c>
      <c r="AA8062">
        <v>94112</v>
      </c>
      <c r="AB8062">
        <v>1433984</v>
      </c>
      <c r="AC8062">
        <v>1028098</v>
      </c>
      <c r="AD8062">
        <v>405886</v>
      </c>
      <c r="AE8062" t="s">
        <v>72</v>
      </c>
      <c r="AF8062" t="s">
        <v>78</v>
      </c>
      <c r="AG8062" t="s">
        <v>240</v>
      </c>
      <c r="AH8062" t="s">
        <v>144</v>
      </c>
      <c r="AI8062" t="s">
        <v>138</v>
      </c>
      <c r="AJ8062" t="str">
        <f t="shared" si="125"/>
        <v>May</v>
      </c>
    </row>
    <row r="8063" spans="1:36" x14ac:dyDescent="0.3">
      <c r="A8063" t="s">
        <v>17111</v>
      </c>
      <c r="B8063" s="33">
        <v>45819</v>
      </c>
      <c r="C8063" t="s">
        <v>93</v>
      </c>
      <c r="D8063" t="s">
        <v>1128</v>
      </c>
      <c r="E8063" t="s">
        <v>180</v>
      </c>
      <c r="F8063" t="s">
        <v>181</v>
      </c>
      <c r="G8063" t="s">
        <v>160</v>
      </c>
      <c r="H8063" t="s">
        <v>159</v>
      </c>
      <c r="I8063">
        <v>2342</v>
      </c>
      <c r="J8063" t="s">
        <v>325</v>
      </c>
      <c r="K8063" t="s">
        <v>2169</v>
      </c>
      <c r="L8063" t="s">
        <v>459</v>
      </c>
      <c r="M8063" t="s">
        <v>2169</v>
      </c>
      <c r="N8063">
        <v>293</v>
      </c>
      <c r="O8063">
        <v>0</v>
      </c>
      <c r="P8063">
        <v>-10</v>
      </c>
      <c r="Q8063" t="s">
        <v>70</v>
      </c>
      <c r="R8063" t="s">
        <v>238</v>
      </c>
      <c r="S8063" t="s">
        <v>239</v>
      </c>
      <c r="T8063">
        <v>189</v>
      </c>
      <c r="U8063">
        <v>131</v>
      </c>
      <c r="V8063">
        <v>69.31</v>
      </c>
      <c r="W8063" t="s">
        <v>133</v>
      </c>
      <c r="X8063">
        <v>6839</v>
      </c>
      <c r="Y8063">
        <v>895909</v>
      </c>
      <c r="Z8063">
        <v>34453</v>
      </c>
      <c r="AA8063">
        <v>30130</v>
      </c>
      <c r="AB8063">
        <v>960492</v>
      </c>
      <c r="AC8063">
        <v>742850</v>
      </c>
      <c r="AD8063">
        <v>217642</v>
      </c>
      <c r="AE8063" t="s">
        <v>81</v>
      </c>
      <c r="AF8063" t="s">
        <v>81</v>
      </c>
      <c r="AG8063" t="s">
        <v>240</v>
      </c>
      <c r="AH8063" t="s">
        <v>144</v>
      </c>
      <c r="AI8063" t="s">
        <v>138</v>
      </c>
      <c r="AJ8063" t="str">
        <f t="shared" si="125"/>
        <v>Jun</v>
      </c>
    </row>
    <row r="8064" spans="1:36" x14ac:dyDescent="0.3">
      <c r="A8064" t="s">
        <v>17112</v>
      </c>
      <c r="B8064" s="33">
        <v>45745</v>
      </c>
      <c r="C8064" t="s">
        <v>95</v>
      </c>
      <c r="D8064" t="s">
        <v>17113</v>
      </c>
      <c r="E8064" t="s">
        <v>181</v>
      </c>
      <c r="F8064" t="s">
        <v>177</v>
      </c>
      <c r="G8064" t="s">
        <v>159</v>
      </c>
      <c r="H8064" t="s">
        <v>162</v>
      </c>
      <c r="I8064">
        <v>815</v>
      </c>
      <c r="J8064" t="s">
        <v>682</v>
      </c>
      <c r="K8064" t="s">
        <v>739</v>
      </c>
      <c r="N8064">
        <v>111</v>
      </c>
      <c r="O8064">
        <v>0</v>
      </c>
      <c r="P8064">
        <v>0</v>
      </c>
      <c r="Q8064" t="s">
        <v>67</v>
      </c>
      <c r="R8064" t="s">
        <v>245</v>
      </c>
      <c r="S8064" t="s">
        <v>121</v>
      </c>
      <c r="T8064">
        <v>180</v>
      </c>
      <c r="U8064">
        <v>0</v>
      </c>
      <c r="V8064">
        <v>0</v>
      </c>
      <c r="W8064" t="s">
        <v>133</v>
      </c>
      <c r="X8064">
        <v>8777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 t="s">
        <v>81</v>
      </c>
      <c r="AF8064" t="s">
        <v>78</v>
      </c>
      <c r="AG8064" t="s">
        <v>240</v>
      </c>
      <c r="AH8064" t="s">
        <v>144</v>
      </c>
      <c r="AI8064" t="s">
        <v>139</v>
      </c>
      <c r="AJ8064" t="str">
        <f t="shared" si="125"/>
        <v>Mar</v>
      </c>
    </row>
    <row r="8065" spans="1:36" x14ac:dyDescent="0.3">
      <c r="A8065" t="s">
        <v>17114</v>
      </c>
      <c r="B8065" s="33">
        <v>45970</v>
      </c>
      <c r="C8065" t="s">
        <v>93</v>
      </c>
      <c r="D8065" t="s">
        <v>17115</v>
      </c>
      <c r="E8065" t="s">
        <v>177</v>
      </c>
      <c r="F8065" t="s">
        <v>175</v>
      </c>
      <c r="G8065" t="s">
        <v>162</v>
      </c>
      <c r="H8065" t="s">
        <v>163</v>
      </c>
      <c r="I8065">
        <v>816</v>
      </c>
      <c r="J8065" t="s">
        <v>621</v>
      </c>
      <c r="K8065" t="s">
        <v>237</v>
      </c>
      <c r="L8065" t="s">
        <v>236</v>
      </c>
      <c r="M8065" t="s">
        <v>3966</v>
      </c>
      <c r="N8065">
        <v>137</v>
      </c>
      <c r="O8065">
        <v>0</v>
      </c>
      <c r="P8065">
        <v>9</v>
      </c>
      <c r="Q8065" t="s">
        <v>73</v>
      </c>
      <c r="R8065" t="s">
        <v>238</v>
      </c>
      <c r="S8065" t="s">
        <v>239</v>
      </c>
      <c r="T8065">
        <v>220</v>
      </c>
      <c r="U8065">
        <v>185</v>
      </c>
      <c r="V8065">
        <v>84.09</v>
      </c>
      <c r="W8065" t="s">
        <v>133</v>
      </c>
      <c r="X8065">
        <v>4269</v>
      </c>
      <c r="Y8065">
        <v>789765</v>
      </c>
      <c r="Z8065">
        <v>72705</v>
      </c>
      <c r="AA8065">
        <v>47360</v>
      </c>
      <c r="AB8065">
        <v>909830</v>
      </c>
      <c r="AC8065">
        <v>537903</v>
      </c>
      <c r="AD8065">
        <v>371927</v>
      </c>
      <c r="AE8065" t="s">
        <v>78</v>
      </c>
      <c r="AF8065" t="s">
        <v>75</v>
      </c>
      <c r="AG8065" t="s">
        <v>240</v>
      </c>
      <c r="AH8065" t="s">
        <v>147</v>
      </c>
      <c r="AI8065" t="s">
        <v>139</v>
      </c>
      <c r="AJ8065" t="str">
        <f t="shared" si="125"/>
        <v>Nov</v>
      </c>
    </row>
    <row r="8066" spans="1:36" x14ac:dyDescent="0.3">
      <c r="A8066" t="s">
        <v>17116</v>
      </c>
      <c r="B8066" s="33">
        <v>45919</v>
      </c>
      <c r="C8066" t="s">
        <v>98</v>
      </c>
      <c r="D8066" t="s">
        <v>17117</v>
      </c>
      <c r="E8066" t="s">
        <v>175</v>
      </c>
      <c r="F8066" t="s">
        <v>177</v>
      </c>
      <c r="G8066" t="s">
        <v>163</v>
      </c>
      <c r="H8066" t="s">
        <v>162</v>
      </c>
      <c r="I8066">
        <v>2283</v>
      </c>
      <c r="J8066" t="s">
        <v>603</v>
      </c>
      <c r="K8066" t="s">
        <v>403</v>
      </c>
      <c r="L8066" t="s">
        <v>605</v>
      </c>
      <c r="M8066" t="s">
        <v>403</v>
      </c>
      <c r="N8066">
        <v>318</v>
      </c>
      <c r="O8066">
        <v>0</v>
      </c>
      <c r="P8066">
        <v>-4</v>
      </c>
      <c r="Q8066" t="s">
        <v>70</v>
      </c>
      <c r="R8066" t="s">
        <v>238</v>
      </c>
      <c r="S8066" t="s">
        <v>239</v>
      </c>
      <c r="T8066">
        <v>189</v>
      </c>
      <c r="U8066">
        <v>97</v>
      </c>
      <c r="V8066">
        <v>51.32</v>
      </c>
      <c r="W8066" t="s">
        <v>135</v>
      </c>
      <c r="X8066">
        <v>3824</v>
      </c>
      <c r="Y8066">
        <v>370928</v>
      </c>
      <c r="Z8066">
        <v>37442</v>
      </c>
      <c r="AA8066">
        <v>43844</v>
      </c>
      <c r="AB8066">
        <v>452214</v>
      </c>
      <c r="AC8066">
        <v>270971</v>
      </c>
      <c r="AD8066">
        <v>181243</v>
      </c>
      <c r="AE8066" t="s">
        <v>75</v>
      </c>
      <c r="AF8066" t="s">
        <v>78</v>
      </c>
      <c r="AG8066" t="s">
        <v>240</v>
      </c>
      <c r="AH8066" t="s">
        <v>146</v>
      </c>
      <c r="AI8066" t="s">
        <v>139</v>
      </c>
      <c r="AJ8066" t="str">
        <f t="shared" ref="AJ8066:AJ8129" si="126">TEXT(B8066,"mmm")</f>
        <v>Sep</v>
      </c>
    </row>
    <row r="8067" spans="1:36" x14ac:dyDescent="0.3">
      <c r="A8067" t="s">
        <v>17118</v>
      </c>
      <c r="B8067" s="33">
        <v>45804</v>
      </c>
      <c r="C8067" t="s">
        <v>93</v>
      </c>
      <c r="D8067" t="s">
        <v>17119</v>
      </c>
      <c r="E8067" t="s">
        <v>172</v>
      </c>
      <c r="F8067" t="s">
        <v>181</v>
      </c>
      <c r="G8067" t="s">
        <v>155</v>
      </c>
      <c r="H8067" t="s">
        <v>159</v>
      </c>
      <c r="I8067">
        <v>765</v>
      </c>
      <c r="J8067" t="s">
        <v>474</v>
      </c>
      <c r="K8067" t="s">
        <v>1020</v>
      </c>
      <c r="L8067" t="s">
        <v>459</v>
      </c>
      <c r="M8067" t="s">
        <v>1011</v>
      </c>
      <c r="N8067">
        <v>107</v>
      </c>
      <c r="O8067">
        <v>0</v>
      </c>
      <c r="P8067">
        <v>15</v>
      </c>
      <c r="Q8067" t="s">
        <v>73</v>
      </c>
      <c r="R8067" t="s">
        <v>238</v>
      </c>
      <c r="S8067" t="s">
        <v>239</v>
      </c>
      <c r="T8067">
        <v>189</v>
      </c>
      <c r="U8067">
        <v>113</v>
      </c>
      <c r="V8067">
        <v>59.79</v>
      </c>
      <c r="W8067" t="s">
        <v>133</v>
      </c>
      <c r="X8067">
        <v>8946</v>
      </c>
      <c r="Y8067">
        <v>1010898</v>
      </c>
      <c r="Z8067">
        <v>42149</v>
      </c>
      <c r="AA8067">
        <v>71529</v>
      </c>
      <c r="AB8067">
        <v>1124576</v>
      </c>
      <c r="AC8067">
        <v>832013</v>
      </c>
      <c r="AD8067">
        <v>292563</v>
      </c>
      <c r="AE8067" t="s">
        <v>81</v>
      </c>
      <c r="AF8067" t="s">
        <v>81</v>
      </c>
      <c r="AG8067" t="s">
        <v>240</v>
      </c>
      <c r="AH8067" t="s">
        <v>144</v>
      </c>
      <c r="AI8067" t="s">
        <v>140</v>
      </c>
      <c r="AJ8067" t="str">
        <f t="shared" si="126"/>
        <v>May</v>
      </c>
    </row>
    <row r="8068" spans="1:36" x14ac:dyDescent="0.3">
      <c r="A8068" t="s">
        <v>17120</v>
      </c>
      <c r="B8068" s="33">
        <v>45874</v>
      </c>
      <c r="C8068" t="s">
        <v>93</v>
      </c>
      <c r="D8068" t="s">
        <v>9071</v>
      </c>
      <c r="E8068" t="s">
        <v>179</v>
      </c>
      <c r="F8068" t="s">
        <v>173</v>
      </c>
      <c r="G8068" t="s">
        <v>166</v>
      </c>
      <c r="H8068" t="s">
        <v>161</v>
      </c>
      <c r="I8068">
        <v>2292</v>
      </c>
      <c r="J8068" t="s">
        <v>236</v>
      </c>
      <c r="K8068" t="s">
        <v>1721</v>
      </c>
      <c r="L8068" t="s">
        <v>236</v>
      </c>
      <c r="M8068" t="s">
        <v>1721</v>
      </c>
      <c r="N8068">
        <v>291</v>
      </c>
      <c r="O8068">
        <v>0</v>
      </c>
      <c r="P8068">
        <v>-6</v>
      </c>
      <c r="Q8068" t="s">
        <v>70</v>
      </c>
      <c r="R8068" t="s">
        <v>238</v>
      </c>
      <c r="S8068" t="s">
        <v>239</v>
      </c>
      <c r="T8068">
        <v>180</v>
      </c>
      <c r="U8068">
        <v>156</v>
      </c>
      <c r="V8068">
        <v>86.67</v>
      </c>
      <c r="W8068" t="s">
        <v>133</v>
      </c>
      <c r="X8068">
        <v>6778</v>
      </c>
      <c r="Y8068">
        <v>1057368</v>
      </c>
      <c r="Z8068">
        <v>82836</v>
      </c>
      <c r="AA8068">
        <v>112476</v>
      </c>
      <c r="AB8068">
        <v>1252680</v>
      </c>
      <c r="AC8068">
        <v>1013426</v>
      </c>
      <c r="AD8068">
        <v>239254</v>
      </c>
      <c r="AE8068" t="s">
        <v>72</v>
      </c>
      <c r="AF8068" t="s">
        <v>78</v>
      </c>
      <c r="AG8068" t="s">
        <v>240</v>
      </c>
      <c r="AH8068" t="s">
        <v>144</v>
      </c>
      <c r="AI8068" t="s">
        <v>139</v>
      </c>
      <c r="AJ8068" t="str">
        <f t="shared" si="126"/>
        <v>Aug</v>
      </c>
    </row>
    <row r="8069" spans="1:36" x14ac:dyDescent="0.3">
      <c r="A8069" t="s">
        <v>17121</v>
      </c>
      <c r="B8069" s="33">
        <v>45743</v>
      </c>
      <c r="C8069" t="s">
        <v>98</v>
      </c>
      <c r="D8069" t="s">
        <v>17122</v>
      </c>
      <c r="E8069" t="s">
        <v>172</v>
      </c>
      <c r="F8069" t="s">
        <v>177</v>
      </c>
      <c r="G8069" t="s">
        <v>155</v>
      </c>
      <c r="H8069" t="s">
        <v>162</v>
      </c>
      <c r="I8069">
        <v>698</v>
      </c>
      <c r="J8069" t="s">
        <v>408</v>
      </c>
      <c r="K8069" t="s">
        <v>483</v>
      </c>
      <c r="L8069" t="s">
        <v>654</v>
      </c>
      <c r="M8069" t="s">
        <v>1522</v>
      </c>
      <c r="N8069">
        <v>112</v>
      </c>
      <c r="O8069">
        <v>22</v>
      </c>
      <c r="P8069">
        <v>25</v>
      </c>
      <c r="Q8069" t="s">
        <v>73</v>
      </c>
      <c r="R8069" t="s">
        <v>238</v>
      </c>
      <c r="S8069" t="s">
        <v>239</v>
      </c>
      <c r="T8069">
        <v>220</v>
      </c>
      <c r="U8069">
        <v>190</v>
      </c>
      <c r="V8069">
        <v>86.36</v>
      </c>
      <c r="W8069" t="s">
        <v>133</v>
      </c>
      <c r="X8069">
        <v>6784</v>
      </c>
      <c r="Y8069">
        <v>1288960</v>
      </c>
      <c r="Z8069">
        <v>74670</v>
      </c>
      <c r="AA8069">
        <v>73150</v>
      </c>
      <c r="AB8069">
        <v>1436780</v>
      </c>
      <c r="AC8069">
        <v>1249664</v>
      </c>
      <c r="AD8069">
        <v>187116</v>
      </c>
      <c r="AE8069" t="s">
        <v>81</v>
      </c>
      <c r="AF8069" t="s">
        <v>78</v>
      </c>
      <c r="AG8069" t="s">
        <v>240</v>
      </c>
      <c r="AH8069" t="s">
        <v>145</v>
      </c>
      <c r="AI8069" t="s">
        <v>139</v>
      </c>
      <c r="AJ8069" t="str">
        <f t="shared" si="126"/>
        <v>Mar</v>
      </c>
    </row>
    <row r="8070" spans="1:36" x14ac:dyDescent="0.3">
      <c r="A8070" t="s">
        <v>17123</v>
      </c>
      <c r="B8070" s="33">
        <v>45853</v>
      </c>
      <c r="C8070" t="s">
        <v>99</v>
      </c>
      <c r="D8070" t="s">
        <v>17124</v>
      </c>
      <c r="E8070" t="s">
        <v>172</v>
      </c>
      <c r="F8070" t="s">
        <v>173</v>
      </c>
      <c r="G8070" t="s">
        <v>155</v>
      </c>
      <c r="H8070" t="s">
        <v>161</v>
      </c>
      <c r="I8070">
        <v>751</v>
      </c>
      <c r="J8070" t="s">
        <v>420</v>
      </c>
      <c r="K8070" t="s">
        <v>2753</v>
      </c>
      <c r="L8070" t="s">
        <v>945</v>
      </c>
      <c r="M8070" t="s">
        <v>989</v>
      </c>
      <c r="N8070">
        <v>128</v>
      </c>
      <c r="O8070">
        <v>6</v>
      </c>
      <c r="P8070">
        <v>20</v>
      </c>
      <c r="Q8070" t="s">
        <v>73</v>
      </c>
      <c r="R8070" t="s">
        <v>238</v>
      </c>
      <c r="S8070" t="s">
        <v>239</v>
      </c>
      <c r="T8070">
        <v>180</v>
      </c>
      <c r="U8070">
        <v>150</v>
      </c>
      <c r="V8070">
        <v>83.33</v>
      </c>
      <c r="W8070" t="s">
        <v>133</v>
      </c>
      <c r="X8070">
        <v>7325</v>
      </c>
      <c r="Y8070">
        <v>1098750</v>
      </c>
      <c r="Z8070">
        <v>73500</v>
      </c>
      <c r="AA8070">
        <v>69600</v>
      </c>
      <c r="AB8070">
        <v>1241850</v>
      </c>
      <c r="AC8070">
        <v>1042512</v>
      </c>
      <c r="AD8070">
        <v>199338</v>
      </c>
      <c r="AE8070" t="s">
        <v>81</v>
      </c>
      <c r="AF8070" t="s">
        <v>78</v>
      </c>
      <c r="AG8070" t="s">
        <v>240</v>
      </c>
      <c r="AH8070" t="s">
        <v>144</v>
      </c>
      <c r="AI8070" t="s">
        <v>139</v>
      </c>
      <c r="AJ8070" t="str">
        <f t="shared" si="126"/>
        <v>Jul</v>
      </c>
    </row>
    <row r="8071" spans="1:36" x14ac:dyDescent="0.3">
      <c r="A8071" t="s">
        <v>17125</v>
      </c>
      <c r="B8071" s="33">
        <v>45877</v>
      </c>
      <c r="C8071" t="s">
        <v>96</v>
      </c>
      <c r="D8071" t="s">
        <v>17126</v>
      </c>
      <c r="E8071" t="s">
        <v>179</v>
      </c>
      <c r="F8071" t="s">
        <v>174</v>
      </c>
      <c r="G8071" t="s">
        <v>166</v>
      </c>
      <c r="H8071" t="s">
        <v>158</v>
      </c>
      <c r="I8071">
        <v>870</v>
      </c>
      <c r="J8071" t="s">
        <v>280</v>
      </c>
      <c r="K8071" t="s">
        <v>1383</v>
      </c>
      <c r="N8071">
        <v>124</v>
      </c>
      <c r="O8071">
        <v>0</v>
      </c>
      <c r="P8071">
        <v>0</v>
      </c>
      <c r="Q8071" t="s">
        <v>67</v>
      </c>
      <c r="R8071" t="s">
        <v>245</v>
      </c>
      <c r="S8071" t="s">
        <v>122</v>
      </c>
      <c r="T8071">
        <v>189</v>
      </c>
      <c r="U8071">
        <v>0</v>
      </c>
      <c r="V8071">
        <v>0</v>
      </c>
      <c r="W8071" t="s">
        <v>133</v>
      </c>
      <c r="X8071">
        <v>3899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 t="s">
        <v>72</v>
      </c>
      <c r="AF8071" t="s">
        <v>78</v>
      </c>
      <c r="AG8071" t="s">
        <v>240</v>
      </c>
      <c r="AH8071" t="s">
        <v>144</v>
      </c>
      <c r="AI8071" t="s">
        <v>140</v>
      </c>
      <c r="AJ8071" t="str">
        <f t="shared" si="126"/>
        <v>Aug</v>
      </c>
    </row>
    <row r="8072" spans="1:36" x14ac:dyDescent="0.3">
      <c r="A8072" t="s">
        <v>17127</v>
      </c>
      <c r="B8072" s="33">
        <v>45792</v>
      </c>
      <c r="C8072" t="s">
        <v>95</v>
      </c>
      <c r="D8072" t="s">
        <v>17128</v>
      </c>
      <c r="E8072" t="s">
        <v>178</v>
      </c>
      <c r="F8072" t="s">
        <v>173</v>
      </c>
      <c r="G8072" t="s">
        <v>157</v>
      </c>
      <c r="H8072" t="s">
        <v>161</v>
      </c>
      <c r="I8072">
        <v>1552</v>
      </c>
      <c r="J8072" t="s">
        <v>503</v>
      </c>
      <c r="K8072" t="s">
        <v>1192</v>
      </c>
      <c r="L8072" t="s">
        <v>1544</v>
      </c>
      <c r="M8072" t="s">
        <v>784</v>
      </c>
      <c r="N8072">
        <v>205</v>
      </c>
      <c r="O8072">
        <v>23</v>
      </c>
      <c r="P8072">
        <v>28</v>
      </c>
      <c r="Q8072" t="s">
        <v>73</v>
      </c>
      <c r="R8072" t="s">
        <v>238</v>
      </c>
      <c r="S8072" t="s">
        <v>239</v>
      </c>
      <c r="T8072">
        <v>180</v>
      </c>
      <c r="U8072">
        <v>174</v>
      </c>
      <c r="V8072">
        <v>96.67</v>
      </c>
      <c r="W8072" t="s">
        <v>133</v>
      </c>
      <c r="X8072">
        <v>6767</v>
      </c>
      <c r="Y8072">
        <v>1177458</v>
      </c>
      <c r="Z8072">
        <v>27318</v>
      </c>
      <c r="AA8072">
        <v>131892</v>
      </c>
      <c r="AB8072">
        <v>1336668</v>
      </c>
      <c r="AC8072">
        <v>868864</v>
      </c>
      <c r="AD8072">
        <v>467804</v>
      </c>
      <c r="AE8072" t="s">
        <v>75</v>
      </c>
      <c r="AF8072" t="s">
        <v>78</v>
      </c>
      <c r="AG8072" t="s">
        <v>240</v>
      </c>
      <c r="AH8072" t="s">
        <v>144</v>
      </c>
      <c r="AI8072" t="s">
        <v>140</v>
      </c>
      <c r="AJ8072" t="str">
        <f t="shared" si="126"/>
        <v>May</v>
      </c>
    </row>
    <row r="8073" spans="1:36" x14ac:dyDescent="0.3">
      <c r="A8073" t="s">
        <v>17129</v>
      </c>
      <c r="B8073" s="33">
        <v>45885</v>
      </c>
      <c r="C8073" t="s">
        <v>97</v>
      </c>
      <c r="D8073" t="s">
        <v>17130</v>
      </c>
      <c r="E8073" t="s">
        <v>180</v>
      </c>
      <c r="F8073" t="s">
        <v>179</v>
      </c>
      <c r="G8073" t="s">
        <v>160</v>
      </c>
      <c r="H8073" t="s">
        <v>166</v>
      </c>
      <c r="I8073">
        <v>1176</v>
      </c>
      <c r="J8073" t="s">
        <v>336</v>
      </c>
      <c r="K8073" t="s">
        <v>6144</v>
      </c>
      <c r="L8073" t="s">
        <v>1318</v>
      </c>
      <c r="M8073" t="s">
        <v>1575</v>
      </c>
      <c r="N8073">
        <v>174</v>
      </c>
      <c r="O8073">
        <v>10</v>
      </c>
      <c r="P8073">
        <v>23</v>
      </c>
      <c r="Q8073" t="s">
        <v>73</v>
      </c>
      <c r="R8073" t="s">
        <v>238</v>
      </c>
      <c r="S8073" t="s">
        <v>239</v>
      </c>
      <c r="T8073">
        <v>150</v>
      </c>
      <c r="U8073">
        <v>133</v>
      </c>
      <c r="V8073">
        <v>88.67</v>
      </c>
      <c r="W8073" t="s">
        <v>133</v>
      </c>
      <c r="X8073">
        <v>10860</v>
      </c>
      <c r="Y8073">
        <v>1444380</v>
      </c>
      <c r="Z8073">
        <v>51205</v>
      </c>
      <c r="AA8073">
        <v>78470</v>
      </c>
      <c r="AB8073">
        <v>1574055</v>
      </c>
      <c r="AC8073">
        <v>1326141</v>
      </c>
      <c r="AD8073">
        <v>247914</v>
      </c>
      <c r="AE8073" t="s">
        <v>81</v>
      </c>
      <c r="AF8073" t="s">
        <v>72</v>
      </c>
      <c r="AG8073" t="s">
        <v>240</v>
      </c>
      <c r="AH8073" t="s">
        <v>144</v>
      </c>
      <c r="AI8073" t="s">
        <v>140</v>
      </c>
      <c r="AJ8073" t="str">
        <f t="shared" si="126"/>
        <v>Aug</v>
      </c>
    </row>
    <row r="8074" spans="1:36" x14ac:dyDescent="0.3">
      <c r="A8074" t="s">
        <v>17131</v>
      </c>
      <c r="B8074" s="33">
        <v>45831</v>
      </c>
      <c r="C8074" t="s">
        <v>99</v>
      </c>
      <c r="D8074" t="s">
        <v>17132</v>
      </c>
      <c r="E8074" t="s">
        <v>172</v>
      </c>
      <c r="F8074" t="s">
        <v>174</v>
      </c>
      <c r="G8074" t="s">
        <v>155</v>
      </c>
      <c r="H8074" t="s">
        <v>158</v>
      </c>
      <c r="I8074">
        <v>496</v>
      </c>
      <c r="J8074" t="s">
        <v>605</v>
      </c>
      <c r="K8074" t="s">
        <v>938</v>
      </c>
      <c r="L8074" t="s">
        <v>2728</v>
      </c>
      <c r="M8074" t="s">
        <v>938</v>
      </c>
      <c r="N8074">
        <v>85</v>
      </c>
      <c r="O8074">
        <v>3</v>
      </c>
      <c r="P8074">
        <v>-4</v>
      </c>
      <c r="Q8074" t="s">
        <v>73</v>
      </c>
      <c r="R8074" t="s">
        <v>238</v>
      </c>
      <c r="S8074" t="s">
        <v>239</v>
      </c>
      <c r="T8074">
        <v>189</v>
      </c>
      <c r="U8074">
        <v>138</v>
      </c>
      <c r="V8074">
        <v>73.02</v>
      </c>
      <c r="W8074" t="s">
        <v>133</v>
      </c>
      <c r="X8074">
        <v>8242</v>
      </c>
      <c r="Y8074">
        <v>1137396</v>
      </c>
      <c r="Z8074">
        <v>24012</v>
      </c>
      <c r="AA8074">
        <v>72864</v>
      </c>
      <c r="AB8074">
        <v>1234272</v>
      </c>
      <c r="AC8074">
        <v>749796</v>
      </c>
      <c r="AD8074">
        <v>484476</v>
      </c>
      <c r="AE8074" t="s">
        <v>81</v>
      </c>
      <c r="AF8074" t="s">
        <v>78</v>
      </c>
      <c r="AG8074" t="s">
        <v>240</v>
      </c>
      <c r="AH8074" t="s">
        <v>144</v>
      </c>
      <c r="AI8074" t="s">
        <v>140</v>
      </c>
      <c r="AJ8074" t="str">
        <f t="shared" si="126"/>
        <v>Jun</v>
      </c>
    </row>
    <row r="8075" spans="1:36" x14ac:dyDescent="0.3">
      <c r="A8075" t="s">
        <v>17133</v>
      </c>
      <c r="B8075" s="33">
        <v>45672</v>
      </c>
      <c r="C8075" t="s">
        <v>98</v>
      </c>
      <c r="D8075" t="s">
        <v>17134</v>
      </c>
      <c r="E8075" t="s">
        <v>181</v>
      </c>
      <c r="F8075" t="s">
        <v>176</v>
      </c>
      <c r="G8075" t="s">
        <v>159</v>
      </c>
      <c r="H8075" t="s">
        <v>156</v>
      </c>
      <c r="I8075">
        <v>2144</v>
      </c>
      <c r="J8075" t="s">
        <v>304</v>
      </c>
      <c r="K8075" t="s">
        <v>889</v>
      </c>
      <c r="L8075" t="s">
        <v>304</v>
      </c>
      <c r="M8075" t="s">
        <v>2766</v>
      </c>
      <c r="N8075">
        <v>293</v>
      </c>
      <c r="O8075">
        <v>0</v>
      </c>
      <c r="P8075">
        <v>36</v>
      </c>
      <c r="Q8075" t="s">
        <v>76</v>
      </c>
      <c r="R8075" t="s">
        <v>238</v>
      </c>
      <c r="S8075" t="s">
        <v>239</v>
      </c>
      <c r="T8075">
        <v>180</v>
      </c>
      <c r="U8075">
        <v>127</v>
      </c>
      <c r="V8075">
        <v>70.56</v>
      </c>
      <c r="W8075" t="s">
        <v>133</v>
      </c>
      <c r="X8075">
        <v>2964</v>
      </c>
      <c r="Y8075">
        <v>376428</v>
      </c>
      <c r="Z8075">
        <v>34798</v>
      </c>
      <c r="AA8075">
        <v>97917</v>
      </c>
      <c r="AB8075">
        <v>509143</v>
      </c>
      <c r="AC8075">
        <v>303146</v>
      </c>
      <c r="AD8075">
        <v>205997</v>
      </c>
      <c r="AE8075" t="s">
        <v>81</v>
      </c>
      <c r="AF8075" t="s">
        <v>81</v>
      </c>
      <c r="AG8075" t="s">
        <v>240</v>
      </c>
      <c r="AH8075" t="s">
        <v>144</v>
      </c>
      <c r="AI8075" t="s">
        <v>139</v>
      </c>
      <c r="AJ8075" t="str">
        <f t="shared" si="126"/>
        <v>Jan</v>
      </c>
    </row>
    <row r="8076" spans="1:36" x14ac:dyDescent="0.3">
      <c r="A8076" t="s">
        <v>17135</v>
      </c>
      <c r="B8076" s="33">
        <v>45988</v>
      </c>
      <c r="C8076" t="s">
        <v>93</v>
      </c>
      <c r="D8076" t="s">
        <v>17136</v>
      </c>
      <c r="E8076" t="s">
        <v>181</v>
      </c>
      <c r="F8076" t="s">
        <v>178</v>
      </c>
      <c r="G8076" t="s">
        <v>159</v>
      </c>
      <c r="H8076" t="s">
        <v>157</v>
      </c>
      <c r="I8076">
        <v>440</v>
      </c>
      <c r="J8076" t="s">
        <v>1434</v>
      </c>
      <c r="K8076" t="s">
        <v>2303</v>
      </c>
      <c r="L8076" t="s">
        <v>633</v>
      </c>
      <c r="M8076" t="s">
        <v>2303</v>
      </c>
      <c r="N8076">
        <v>79</v>
      </c>
      <c r="O8076">
        <v>0</v>
      </c>
      <c r="P8076">
        <v>-9</v>
      </c>
      <c r="Q8076" t="s">
        <v>70</v>
      </c>
      <c r="R8076" t="s">
        <v>238</v>
      </c>
      <c r="S8076" t="s">
        <v>239</v>
      </c>
      <c r="T8076">
        <v>220</v>
      </c>
      <c r="U8076">
        <v>187</v>
      </c>
      <c r="V8076">
        <v>85</v>
      </c>
      <c r="W8076" t="s">
        <v>133</v>
      </c>
      <c r="X8076">
        <v>9534</v>
      </c>
      <c r="Y8076">
        <v>1782858</v>
      </c>
      <c r="Z8076">
        <v>60588</v>
      </c>
      <c r="AA8076">
        <v>26180</v>
      </c>
      <c r="AB8076">
        <v>1869626</v>
      </c>
      <c r="AC8076">
        <v>1330154</v>
      </c>
      <c r="AD8076">
        <v>539472</v>
      </c>
      <c r="AE8076" t="s">
        <v>81</v>
      </c>
      <c r="AF8076" t="s">
        <v>75</v>
      </c>
      <c r="AG8076" t="s">
        <v>240</v>
      </c>
      <c r="AH8076" t="s">
        <v>144</v>
      </c>
      <c r="AI8076" t="s">
        <v>139</v>
      </c>
      <c r="AJ8076" t="str">
        <f t="shared" si="126"/>
        <v>Nov</v>
      </c>
    </row>
    <row r="8077" spans="1:36" x14ac:dyDescent="0.3">
      <c r="A8077" t="s">
        <v>17137</v>
      </c>
      <c r="B8077" s="33">
        <v>45679</v>
      </c>
      <c r="C8077" t="s">
        <v>97</v>
      </c>
      <c r="D8077" t="s">
        <v>8043</v>
      </c>
      <c r="E8077" t="s">
        <v>176</v>
      </c>
      <c r="F8077" t="s">
        <v>172</v>
      </c>
      <c r="G8077" t="s">
        <v>156</v>
      </c>
      <c r="H8077" t="s">
        <v>155</v>
      </c>
      <c r="I8077">
        <v>431</v>
      </c>
      <c r="J8077" t="s">
        <v>621</v>
      </c>
      <c r="K8077" t="s">
        <v>1910</v>
      </c>
      <c r="L8077" t="s">
        <v>1860</v>
      </c>
      <c r="M8077" t="s">
        <v>3410</v>
      </c>
      <c r="N8077">
        <v>72</v>
      </c>
      <c r="O8077">
        <v>9</v>
      </c>
      <c r="P8077">
        <v>15</v>
      </c>
      <c r="Q8077" t="s">
        <v>73</v>
      </c>
      <c r="R8077" t="s">
        <v>238</v>
      </c>
      <c r="S8077" t="s">
        <v>239</v>
      </c>
      <c r="T8077">
        <v>180</v>
      </c>
      <c r="U8077">
        <v>130</v>
      </c>
      <c r="V8077">
        <v>72.22</v>
      </c>
      <c r="W8077" t="s">
        <v>133</v>
      </c>
      <c r="X8077">
        <v>3166</v>
      </c>
      <c r="Y8077">
        <v>411580</v>
      </c>
      <c r="Z8077">
        <v>65780</v>
      </c>
      <c r="AA8077">
        <v>76570</v>
      </c>
      <c r="AB8077">
        <v>553930</v>
      </c>
      <c r="AC8077">
        <v>441503</v>
      </c>
      <c r="AD8077">
        <v>112427</v>
      </c>
      <c r="AE8077" t="s">
        <v>81</v>
      </c>
      <c r="AF8077" t="s">
        <v>81</v>
      </c>
      <c r="AG8077" t="s">
        <v>240</v>
      </c>
      <c r="AH8077" t="s">
        <v>144</v>
      </c>
      <c r="AI8077" t="s">
        <v>139</v>
      </c>
      <c r="AJ8077" t="str">
        <f t="shared" si="126"/>
        <v>Jan</v>
      </c>
    </row>
    <row r="8078" spans="1:36" x14ac:dyDescent="0.3">
      <c r="A8078" t="s">
        <v>17138</v>
      </c>
      <c r="B8078" s="33">
        <v>45686</v>
      </c>
      <c r="C8078" t="s">
        <v>95</v>
      </c>
      <c r="D8078" t="s">
        <v>17139</v>
      </c>
      <c r="E8078" t="s">
        <v>181</v>
      </c>
      <c r="F8078" t="s">
        <v>180</v>
      </c>
      <c r="G8078" t="s">
        <v>159</v>
      </c>
      <c r="H8078" t="s">
        <v>160</v>
      </c>
      <c r="I8078">
        <v>1769</v>
      </c>
      <c r="J8078" t="s">
        <v>457</v>
      </c>
      <c r="K8078" t="s">
        <v>2403</v>
      </c>
      <c r="L8078" t="s">
        <v>4415</v>
      </c>
      <c r="M8078" t="s">
        <v>2403</v>
      </c>
      <c r="N8078">
        <v>224</v>
      </c>
      <c r="O8078">
        <v>14</v>
      </c>
      <c r="P8078">
        <v>-4</v>
      </c>
      <c r="Q8078" t="s">
        <v>73</v>
      </c>
      <c r="R8078" t="s">
        <v>238</v>
      </c>
      <c r="S8078" t="s">
        <v>239</v>
      </c>
      <c r="T8078">
        <v>150</v>
      </c>
      <c r="U8078">
        <v>121</v>
      </c>
      <c r="V8078">
        <v>80.67</v>
      </c>
      <c r="W8078" t="s">
        <v>133</v>
      </c>
      <c r="X8078">
        <v>9997</v>
      </c>
      <c r="Y8078">
        <v>1209637</v>
      </c>
      <c r="Z8078">
        <v>48763</v>
      </c>
      <c r="AA8078">
        <v>21296</v>
      </c>
      <c r="AB8078">
        <v>1279696</v>
      </c>
      <c r="AC8078">
        <v>1027285</v>
      </c>
      <c r="AD8078">
        <v>252411</v>
      </c>
      <c r="AE8078" t="s">
        <v>81</v>
      </c>
      <c r="AF8078" t="s">
        <v>81</v>
      </c>
      <c r="AG8078" t="s">
        <v>240</v>
      </c>
      <c r="AH8078" t="s">
        <v>145</v>
      </c>
      <c r="AI8078" t="s">
        <v>139</v>
      </c>
      <c r="AJ8078" t="str">
        <f t="shared" si="126"/>
        <v>Jan</v>
      </c>
    </row>
    <row r="8079" spans="1:36" x14ac:dyDescent="0.3">
      <c r="A8079" t="s">
        <v>17140</v>
      </c>
      <c r="B8079" s="33">
        <v>45881</v>
      </c>
      <c r="C8079" t="s">
        <v>93</v>
      </c>
      <c r="D8079" t="s">
        <v>17141</v>
      </c>
      <c r="E8079" t="s">
        <v>173</v>
      </c>
      <c r="F8079" t="s">
        <v>175</v>
      </c>
      <c r="G8079" t="s">
        <v>161</v>
      </c>
      <c r="H8079" t="s">
        <v>163</v>
      </c>
      <c r="I8079">
        <v>590</v>
      </c>
      <c r="J8079" t="s">
        <v>603</v>
      </c>
      <c r="K8079" t="s">
        <v>2466</v>
      </c>
      <c r="L8079" t="s">
        <v>605</v>
      </c>
      <c r="M8079" t="s">
        <v>1588</v>
      </c>
      <c r="N8079">
        <v>97</v>
      </c>
      <c r="O8079">
        <v>0</v>
      </c>
      <c r="P8079">
        <v>7</v>
      </c>
      <c r="Q8079" t="s">
        <v>73</v>
      </c>
      <c r="R8079" t="s">
        <v>238</v>
      </c>
      <c r="S8079" t="s">
        <v>239</v>
      </c>
      <c r="T8079">
        <v>180</v>
      </c>
      <c r="U8079">
        <v>117</v>
      </c>
      <c r="V8079">
        <v>65</v>
      </c>
      <c r="W8079" t="s">
        <v>133</v>
      </c>
      <c r="X8079">
        <v>6953</v>
      </c>
      <c r="Y8079">
        <v>813501</v>
      </c>
      <c r="Z8079">
        <v>43758</v>
      </c>
      <c r="AA8079">
        <v>81783</v>
      </c>
      <c r="AB8079">
        <v>939042</v>
      </c>
      <c r="AC8079">
        <v>765765</v>
      </c>
      <c r="AD8079">
        <v>173277</v>
      </c>
      <c r="AE8079" t="s">
        <v>78</v>
      </c>
      <c r="AF8079" t="s">
        <v>75</v>
      </c>
      <c r="AG8079" t="s">
        <v>240</v>
      </c>
      <c r="AH8079" t="s">
        <v>146</v>
      </c>
      <c r="AI8079" t="s">
        <v>138</v>
      </c>
      <c r="AJ8079" t="str">
        <f t="shared" si="126"/>
        <v>Aug</v>
      </c>
    </row>
    <row r="8080" spans="1:36" x14ac:dyDescent="0.3">
      <c r="A8080" t="s">
        <v>17142</v>
      </c>
      <c r="B8080" s="33">
        <v>45927</v>
      </c>
      <c r="C8080" t="s">
        <v>97</v>
      </c>
      <c r="D8080" t="s">
        <v>17143</v>
      </c>
      <c r="E8080" t="s">
        <v>172</v>
      </c>
      <c r="F8080" t="s">
        <v>176</v>
      </c>
      <c r="G8080" t="s">
        <v>155</v>
      </c>
      <c r="H8080" t="s">
        <v>156</v>
      </c>
      <c r="I8080">
        <v>2318</v>
      </c>
      <c r="J8080" t="s">
        <v>298</v>
      </c>
      <c r="K8080" t="s">
        <v>3603</v>
      </c>
      <c r="N8080">
        <v>280</v>
      </c>
      <c r="O8080">
        <v>0</v>
      </c>
      <c r="P8080">
        <v>0</v>
      </c>
      <c r="Q8080" t="s">
        <v>67</v>
      </c>
      <c r="R8080" t="s">
        <v>245</v>
      </c>
      <c r="S8080" t="s">
        <v>120</v>
      </c>
      <c r="T8080">
        <v>189</v>
      </c>
      <c r="U8080">
        <v>0</v>
      </c>
      <c r="V8080">
        <v>0</v>
      </c>
      <c r="W8080" t="s">
        <v>133</v>
      </c>
      <c r="X8080">
        <v>7599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 t="s">
        <v>81</v>
      </c>
      <c r="AF8080" t="s">
        <v>81</v>
      </c>
      <c r="AG8080" t="s">
        <v>240</v>
      </c>
      <c r="AH8080" t="s">
        <v>144</v>
      </c>
      <c r="AI8080" t="s">
        <v>140</v>
      </c>
      <c r="AJ8080" t="str">
        <f t="shared" si="126"/>
        <v>Sep</v>
      </c>
    </row>
    <row r="8081" spans="1:36" x14ac:dyDescent="0.3">
      <c r="A8081" t="s">
        <v>17144</v>
      </c>
      <c r="B8081" s="33">
        <v>46007</v>
      </c>
      <c r="C8081" t="s">
        <v>99</v>
      </c>
      <c r="D8081" t="s">
        <v>17145</v>
      </c>
      <c r="E8081" t="s">
        <v>179</v>
      </c>
      <c r="F8081" t="s">
        <v>174</v>
      </c>
      <c r="G8081" t="s">
        <v>166</v>
      </c>
      <c r="H8081" t="s">
        <v>158</v>
      </c>
      <c r="I8081">
        <v>651</v>
      </c>
      <c r="J8081" t="s">
        <v>280</v>
      </c>
      <c r="K8081" t="s">
        <v>2345</v>
      </c>
      <c r="L8081" t="s">
        <v>939</v>
      </c>
      <c r="M8081" t="s">
        <v>739</v>
      </c>
      <c r="N8081">
        <v>95</v>
      </c>
      <c r="O8081">
        <v>38</v>
      </c>
      <c r="P8081">
        <v>16</v>
      </c>
      <c r="Q8081" t="s">
        <v>73</v>
      </c>
      <c r="R8081" t="s">
        <v>238</v>
      </c>
      <c r="S8081" t="s">
        <v>239</v>
      </c>
      <c r="T8081">
        <v>189</v>
      </c>
      <c r="U8081">
        <v>160</v>
      </c>
      <c r="V8081">
        <v>84.66</v>
      </c>
      <c r="W8081" t="s">
        <v>133</v>
      </c>
      <c r="X8081">
        <v>6304</v>
      </c>
      <c r="Y8081">
        <v>1008640</v>
      </c>
      <c r="Z8081">
        <v>58720</v>
      </c>
      <c r="AA8081">
        <v>24320</v>
      </c>
      <c r="AB8081">
        <v>1091680</v>
      </c>
      <c r="AC8081">
        <v>726897</v>
      </c>
      <c r="AD8081">
        <v>364783</v>
      </c>
      <c r="AE8081" t="s">
        <v>72</v>
      </c>
      <c r="AF8081" t="s">
        <v>78</v>
      </c>
      <c r="AG8081" t="s">
        <v>240</v>
      </c>
      <c r="AH8081" t="s">
        <v>144</v>
      </c>
      <c r="AI8081" t="s">
        <v>139</v>
      </c>
      <c r="AJ8081" t="str">
        <f t="shared" si="126"/>
        <v>Dec</v>
      </c>
    </row>
    <row r="8082" spans="1:36" x14ac:dyDescent="0.3">
      <c r="A8082" t="s">
        <v>17146</v>
      </c>
      <c r="B8082" s="33">
        <v>45710</v>
      </c>
      <c r="C8082" t="s">
        <v>93</v>
      </c>
      <c r="D8082" t="s">
        <v>17147</v>
      </c>
      <c r="E8082" t="s">
        <v>180</v>
      </c>
      <c r="F8082" t="s">
        <v>181</v>
      </c>
      <c r="G8082" t="s">
        <v>160</v>
      </c>
      <c r="H8082" t="s">
        <v>159</v>
      </c>
      <c r="I8082">
        <v>1053</v>
      </c>
      <c r="J8082" t="s">
        <v>469</v>
      </c>
      <c r="K8082" t="s">
        <v>515</v>
      </c>
      <c r="L8082" t="s">
        <v>310</v>
      </c>
      <c r="M8082" t="s">
        <v>515</v>
      </c>
      <c r="N8082">
        <v>164</v>
      </c>
      <c r="O8082">
        <v>0</v>
      </c>
      <c r="P8082">
        <v>-5</v>
      </c>
      <c r="Q8082" t="s">
        <v>70</v>
      </c>
      <c r="R8082" t="s">
        <v>238</v>
      </c>
      <c r="S8082" t="s">
        <v>239</v>
      </c>
      <c r="T8082">
        <v>180</v>
      </c>
      <c r="U8082">
        <v>127</v>
      </c>
      <c r="V8082">
        <v>70.56</v>
      </c>
      <c r="W8082" t="s">
        <v>135</v>
      </c>
      <c r="X8082">
        <v>3512</v>
      </c>
      <c r="Y8082">
        <v>446024</v>
      </c>
      <c r="Z8082">
        <v>55245</v>
      </c>
      <c r="AA8082">
        <v>36449</v>
      </c>
      <c r="AB8082">
        <v>537718</v>
      </c>
      <c r="AC8082">
        <v>432377</v>
      </c>
      <c r="AD8082">
        <v>105341</v>
      </c>
      <c r="AE8082" t="s">
        <v>81</v>
      </c>
      <c r="AF8082" t="s">
        <v>81</v>
      </c>
      <c r="AG8082" t="s">
        <v>240</v>
      </c>
      <c r="AH8082" t="s">
        <v>144</v>
      </c>
      <c r="AI8082" t="s">
        <v>139</v>
      </c>
      <c r="AJ8082" t="str">
        <f t="shared" si="126"/>
        <v>Feb</v>
      </c>
    </row>
    <row r="8083" spans="1:36" x14ac:dyDescent="0.3">
      <c r="A8083" t="s">
        <v>17148</v>
      </c>
      <c r="B8083" s="33">
        <v>45895</v>
      </c>
      <c r="C8083" t="s">
        <v>97</v>
      </c>
      <c r="D8083" t="s">
        <v>17149</v>
      </c>
      <c r="E8083" t="s">
        <v>175</v>
      </c>
      <c r="F8083" t="s">
        <v>181</v>
      </c>
      <c r="G8083" t="s">
        <v>163</v>
      </c>
      <c r="H8083" t="s">
        <v>159</v>
      </c>
      <c r="I8083">
        <v>1954</v>
      </c>
      <c r="J8083" t="s">
        <v>477</v>
      </c>
      <c r="K8083" t="s">
        <v>2350</v>
      </c>
      <c r="L8083" t="s">
        <v>477</v>
      </c>
      <c r="M8083" t="s">
        <v>593</v>
      </c>
      <c r="N8083">
        <v>262</v>
      </c>
      <c r="O8083">
        <v>0</v>
      </c>
      <c r="P8083">
        <v>8</v>
      </c>
      <c r="Q8083" t="s">
        <v>73</v>
      </c>
      <c r="R8083" t="s">
        <v>238</v>
      </c>
      <c r="S8083" t="s">
        <v>239</v>
      </c>
      <c r="T8083">
        <v>220</v>
      </c>
      <c r="U8083">
        <v>151</v>
      </c>
      <c r="V8083">
        <v>68.64</v>
      </c>
      <c r="W8083" t="s">
        <v>133</v>
      </c>
      <c r="X8083">
        <v>6474</v>
      </c>
      <c r="Y8083">
        <v>977574</v>
      </c>
      <c r="Z8083">
        <v>54058</v>
      </c>
      <c r="AA8083">
        <v>114609</v>
      </c>
      <c r="AB8083">
        <v>1146241</v>
      </c>
      <c r="AC8083">
        <v>938480</v>
      </c>
      <c r="AD8083">
        <v>207761</v>
      </c>
      <c r="AE8083" t="s">
        <v>75</v>
      </c>
      <c r="AF8083" t="s">
        <v>81</v>
      </c>
      <c r="AG8083" t="s">
        <v>240</v>
      </c>
      <c r="AH8083" t="s">
        <v>144</v>
      </c>
      <c r="AI8083" t="s">
        <v>140</v>
      </c>
      <c r="AJ8083" t="str">
        <f t="shared" si="126"/>
        <v>Aug</v>
      </c>
    </row>
    <row r="8084" spans="1:36" x14ac:dyDescent="0.3">
      <c r="A8084" t="s">
        <v>17150</v>
      </c>
      <c r="B8084" s="33">
        <v>45832</v>
      </c>
      <c r="C8084" t="s">
        <v>97</v>
      </c>
      <c r="D8084" t="s">
        <v>17151</v>
      </c>
      <c r="E8084" t="s">
        <v>181</v>
      </c>
      <c r="F8084" t="s">
        <v>179</v>
      </c>
      <c r="G8084" t="s">
        <v>159</v>
      </c>
      <c r="H8084" t="s">
        <v>166</v>
      </c>
      <c r="I8084">
        <v>1160</v>
      </c>
      <c r="J8084" t="s">
        <v>554</v>
      </c>
      <c r="K8084" t="s">
        <v>1777</v>
      </c>
      <c r="L8084" t="s">
        <v>1403</v>
      </c>
      <c r="M8084" t="s">
        <v>1707</v>
      </c>
      <c r="N8084">
        <v>190</v>
      </c>
      <c r="O8084">
        <v>33</v>
      </c>
      <c r="P8084">
        <v>63</v>
      </c>
      <c r="Q8084" t="s">
        <v>76</v>
      </c>
      <c r="R8084" t="s">
        <v>238</v>
      </c>
      <c r="S8084" t="s">
        <v>239</v>
      </c>
      <c r="T8084">
        <v>220</v>
      </c>
      <c r="U8084">
        <v>173</v>
      </c>
      <c r="V8084">
        <v>78.64</v>
      </c>
      <c r="W8084" t="s">
        <v>133</v>
      </c>
      <c r="X8084">
        <v>5574</v>
      </c>
      <c r="Y8084">
        <v>964302</v>
      </c>
      <c r="Z8084">
        <v>61934</v>
      </c>
      <c r="AA8084">
        <v>30794</v>
      </c>
      <c r="AB8084">
        <v>1057030</v>
      </c>
      <c r="AC8084">
        <v>636847</v>
      </c>
      <c r="AD8084">
        <v>420183</v>
      </c>
      <c r="AE8084" t="s">
        <v>81</v>
      </c>
      <c r="AF8084" t="s">
        <v>72</v>
      </c>
      <c r="AG8084" t="s">
        <v>240</v>
      </c>
      <c r="AH8084" t="s">
        <v>144</v>
      </c>
      <c r="AI8084" t="s">
        <v>138</v>
      </c>
      <c r="AJ8084" t="str">
        <f t="shared" si="126"/>
        <v>Jun</v>
      </c>
    </row>
    <row r="8085" spans="1:36" x14ac:dyDescent="0.3">
      <c r="A8085" t="s">
        <v>17152</v>
      </c>
      <c r="B8085" s="33">
        <v>46001</v>
      </c>
      <c r="C8085" t="s">
        <v>95</v>
      </c>
      <c r="D8085" t="s">
        <v>17153</v>
      </c>
      <c r="E8085" t="s">
        <v>173</v>
      </c>
      <c r="F8085" t="s">
        <v>177</v>
      </c>
      <c r="G8085" t="s">
        <v>161</v>
      </c>
      <c r="H8085" t="s">
        <v>162</v>
      </c>
      <c r="I8085">
        <v>1236</v>
      </c>
      <c r="J8085" t="s">
        <v>639</v>
      </c>
      <c r="K8085" t="s">
        <v>1811</v>
      </c>
      <c r="L8085" t="s">
        <v>639</v>
      </c>
      <c r="M8085" t="s">
        <v>1811</v>
      </c>
      <c r="N8085">
        <v>169</v>
      </c>
      <c r="O8085">
        <v>0</v>
      </c>
      <c r="P8085">
        <v>-1</v>
      </c>
      <c r="Q8085" t="s">
        <v>70</v>
      </c>
      <c r="R8085" t="s">
        <v>238</v>
      </c>
      <c r="S8085" t="s">
        <v>239</v>
      </c>
      <c r="T8085">
        <v>189</v>
      </c>
      <c r="U8085">
        <v>162</v>
      </c>
      <c r="V8085">
        <v>85.71</v>
      </c>
      <c r="W8085" t="s">
        <v>135</v>
      </c>
      <c r="X8085">
        <v>7243</v>
      </c>
      <c r="Y8085">
        <v>1173366</v>
      </c>
      <c r="Z8085">
        <v>79866</v>
      </c>
      <c r="AA8085">
        <v>57186</v>
      </c>
      <c r="AB8085">
        <v>1310418</v>
      </c>
      <c r="AC8085">
        <v>1040253</v>
      </c>
      <c r="AD8085">
        <v>270165</v>
      </c>
      <c r="AE8085" t="s">
        <v>78</v>
      </c>
      <c r="AF8085" t="s">
        <v>78</v>
      </c>
      <c r="AG8085" t="s">
        <v>240</v>
      </c>
      <c r="AH8085" t="s">
        <v>144</v>
      </c>
      <c r="AI8085" t="s">
        <v>138</v>
      </c>
      <c r="AJ8085" t="str">
        <f t="shared" si="126"/>
        <v>Dec</v>
      </c>
    </row>
    <row r="8086" spans="1:36" x14ac:dyDescent="0.3">
      <c r="A8086" t="s">
        <v>17154</v>
      </c>
      <c r="B8086" s="33">
        <v>45888</v>
      </c>
      <c r="C8086" t="s">
        <v>96</v>
      </c>
      <c r="D8086" t="s">
        <v>17155</v>
      </c>
      <c r="E8086" t="s">
        <v>178</v>
      </c>
      <c r="F8086" t="s">
        <v>174</v>
      </c>
      <c r="G8086" t="s">
        <v>157</v>
      </c>
      <c r="H8086" t="s">
        <v>158</v>
      </c>
      <c r="I8086">
        <v>452</v>
      </c>
      <c r="J8086" t="s">
        <v>474</v>
      </c>
      <c r="K8086" t="s">
        <v>1719</v>
      </c>
      <c r="L8086" t="s">
        <v>459</v>
      </c>
      <c r="M8086" t="s">
        <v>1719</v>
      </c>
      <c r="N8086">
        <v>73</v>
      </c>
      <c r="O8086">
        <v>0</v>
      </c>
      <c r="P8086">
        <v>-10</v>
      </c>
      <c r="Q8086" t="s">
        <v>70</v>
      </c>
      <c r="R8086" t="s">
        <v>238</v>
      </c>
      <c r="S8086" t="s">
        <v>239</v>
      </c>
      <c r="T8086">
        <v>150</v>
      </c>
      <c r="U8086">
        <v>137</v>
      </c>
      <c r="V8086">
        <v>91.33</v>
      </c>
      <c r="W8086" t="s">
        <v>133</v>
      </c>
      <c r="X8086">
        <v>5229</v>
      </c>
      <c r="Y8086">
        <v>716373</v>
      </c>
      <c r="Z8086">
        <v>54115</v>
      </c>
      <c r="AA8086">
        <v>97407</v>
      </c>
      <c r="AB8086">
        <v>867895</v>
      </c>
      <c r="AC8086">
        <v>662817</v>
      </c>
      <c r="AD8086">
        <v>205078</v>
      </c>
      <c r="AE8086" t="s">
        <v>75</v>
      </c>
      <c r="AF8086" t="s">
        <v>78</v>
      </c>
      <c r="AG8086" t="s">
        <v>240</v>
      </c>
      <c r="AH8086" t="s">
        <v>146</v>
      </c>
      <c r="AI8086" t="s">
        <v>139</v>
      </c>
      <c r="AJ8086" t="str">
        <f t="shared" si="126"/>
        <v>Aug</v>
      </c>
    </row>
    <row r="8087" spans="1:36" x14ac:dyDescent="0.3">
      <c r="A8087" t="s">
        <v>17156</v>
      </c>
      <c r="B8087" s="33">
        <v>45784</v>
      </c>
      <c r="C8087" t="s">
        <v>93</v>
      </c>
      <c r="D8087" t="s">
        <v>17157</v>
      </c>
      <c r="E8087" t="s">
        <v>181</v>
      </c>
      <c r="F8087" t="s">
        <v>173</v>
      </c>
      <c r="G8087" t="s">
        <v>159</v>
      </c>
      <c r="H8087" t="s">
        <v>161</v>
      </c>
      <c r="I8087">
        <v>1168</v>
      </c>
      <c r="J8087" t="s">
        <v>560</v>
      </c>
      <c r="K8087" t="s">
        <v>4574</v>
      </c>
      <c r="L8087" t="s">
        <v>909</v>
      </c>
      <c r="M8087" t="s">
        <v>337</v>
      </c>
      <c r="N8087">
        <v>191</v>
      </c>
      <c r="O8087">
        <v>19</v>
      </c>
      <c r="P8087">
        <v>8</v>
      </c>
      <c r="Q8087" t="s">
        <v>73</v>
      </c>
      <c r="R8087" t="s">
        <v>238</v>
      </c>
      <c r="S8087" t="s">
        <v>239</v>
      </c>
      <c r="T8087">
        <v>180</v>
      </c>
      <c r="U8087">
        <v>137</v>
      </c>
      <c r="V8087">
        <v>76.11</v>
      </c>
      <c r="W8087" t="s">
        <v>135</v>
      </c>
      <c r="X8087">
        <v>5207</v>
      </c>
      <c r="Y8087">
        <v>713359</v>
      </c>
      <c r="Z8087">
        <v>40552</v>
      </c>
      <c r="AA8087">
        <v>59732</v>
      </c>
      <c r="AB8087">
        <v>813643</v>
      </c>
      <c r="AC8087">
        <v>690353</v>
      </c>
      <c r="AD8087">
        <v>123290</v>
      </c>
      <c r="AE8087" t="s">
        <v>81</v>
      </c>
      <c r="AF8087" t="s">
        <v>78</v>
      </c>
      <c r="AG8087" t="s">
        <v>240</v>
      </c>
      <c r="AH8087" t="s">
        <v>147</v>
      </c>
      <c r="AI8087" t="s">
        <v>139</v>
      </c>
      <c r="AJ8087" t="str">
        <f t="shared" si="126"/>
        <v>May</v>
      </c>
    </row>
    <row r="8088" spans="1:36" x14ac:dyDescent="0.3">
      <c r="A8088" t="s">
        <v>17158</v>
      </c>
      <c r="B8088" s="33">
        <v>45777</v>
      </c>
      <c r="C8088" t="s">
        <v>95</v>
      </c>
      <c r="D8088" t="s">
        <v>17159</v>
      </c>
      <c r="E8088" t="s">
        <v>174</v>
      </c>
      <c r="F8088" t="s">
        <v>179</v>
      </c>
      <c r="G8088" t="s">
        <v>158</v>
      </c>
      <c r="H8088" t="s">
        <v>166</v>
      </c>
      <c r="I8088">
        <v>1552</v>
      </c>
      <c r="J8088" t="s">
        <v>342</v>
      </c>
      <c r="K8088" t="s">
        <v>1725</v>
      </c>
      <c r="L8088" t="s">
        <v>842</v>
      </c>
      <c r="M8088" t="s">
        <v>460</v>
      </c>
      <c r="N8088">
        <v>244</v>
      </c>
      <c r="O8088">
        <v>7</v>
      </c>
      <c r="P8088">
        <v>18</v>
      </c>
      <c r="Q8088" t="s">
        <v>73</v>
      </c>
      <c r="R8088" t="s">
        <v>238</v>
      </c>
      <c r="S8088" t="s">
        <v>239</v>
      </c>
      <c r="T8088">
        <v>180</v>
      </c>
      <c r="U8088">
        <v>170</v>
      </c>
      <c r="V8088">
        <v>94.44</v>
      </c>
      <c r="W8088" t="s">
        <v>135</v>
      </c>
      <c r="X8088">
        <v>6936</v>
      </c>
      <c r="Y8088">
        <v>1179120</v>
      </c>
      <c r="Z8088">
        <v>64600</v>
      </c>
      <c r="AA8088">
        <v>108290</v>
      </c>
      <c r="AB8088">
        <v>1352010</v>
      </c>
      <c r="AC8088">
        <v>1149092</v>
      </c>
      <c r="AD8088">
        <v>202918</v>
      </c>
      <c r="AE8088" t="s">
        <v>78</v>
      </c>
      <c r="AF8088" t="s">
        <v>72</v>
      </c>
      <c r="AG8088" t="s">
        <v>240</v>
      </c>
      <c r="AH8088" t="s">
        <v>145</v>
      </c>
      <c r="AI8088" t="s">
        <v>139</v>
      </c>
      <c r="AJ8088" t="str">
        <f t="shared" si="126"/>
        <v>Apr</v>
      </c>
    </row>
    <row r="8089" spans="1:36" x14ac:dyDescent="0.3">
      <c r="A8089" t="s">
        <v>17160</v>
      </c>
      <c r="B8089" s="33">
        <v>45770</v>
      </c>
      <c r="C8089" t="s">
        <v>96</v>
      </c>
      <c r="D8089" t="s">
        <v>17161</v>
      </c>
      <c r="E8089" t="s">
        <v>174</v>
      </c>
      <c r="F8089" t="s">
        <v>180</v>
      </c>
      <c r="G8089" t="s">
        <v>158</v>
      </c>
      <c r="H8089" t="s">
        <v>160</v>
      </c>
      <c r="I8089">
        <v>2309</v>
      </c>
      <c r="J8089" t="s">
        <v>236</v>
      </c>
      <c r="K8089" t="s">
        <v>670</v>
      </c>
      <c r="L8089" t="s">
        <v>2228</v>
      </c>
      <c r="M8089" t="s">
        <v>1276</v>
      </c>
      <c r="N8089">
        <v>327</v>
      </c>
      <c r="O8089">
        <v>29</v>
      </c>
      <c r="P8089">
        <v>38</v>
      </c>
      <c r="Q8089" t="s">
        <v>76</v>
      </c>
      <c r="R8089" t="s">
        <v>238</v>
      </c>
      <c r="S8089" t="s">
        <v>239</v>
      </c>
      <c r="T8089">
        <v>150</v>
      </c>
      <c r="U8089">
        <v>124</v>
      </c>
      <c r="V8089">
        <v>82.67</v>
      </c>
      <c r="W8089" t="s">
        <v>133</v>
      </c>
      <c r="X8089">
        <v>9424</v>
      </c>
      <c r="Y8089">
        <v>1168576</v>
      </c>
      <c r="Z8089">
        <v>40920</v>
      </c>
      <c r="AA8089">
        <v>37572</v>
      </c>
      <c r="AB8089">
        <v>1247068</v>
      </c>
      <c r="AC8089">
        <v>1060825</v>
      </c>
      <c r="AD8089">
        <v>186243</v>
      </c>
      <c r="AE8089" t="s">
        <v>78</v>
      </c>
      <c r="AF8089" t="s">
        <v>81</v>
      </c>
      <c r="AG8089" t="s">
        <v>240</v>
      </c>
      <c r="AH8089" t="s">
        <v>147</v>
      </c>
      <c r="AI8089" t="s">
        <v>138</v>
      </c>
      <c r="AJ8089" t="str">
        <f t="shared" si="126"/>
        <v>Apr</v>
      </c>
    </row>
    <row r="8090" spans="1:36" x14ac:dyDescent="0.3">
      <c r="A8090" t="s">
        <v>17162</v>
      </c>
      <c r="B8090" s="33">
        <v>45774</v>
      </c>
      <c r="C8090" t="s">
        <v>98</v>
      </c>
      <c r="D8090" t="s">
        <v>17163</v>
      </c>
      <c r="E8090" t="s">
        <v>177</v>
      </c>
      <c r="F8090" t="s">
        <v>173</v>
      </c>
      <c r="G8090" t="s">
        <v>162</v>
      </c>
      <c r="H8090" t="s">
        <v>161</v>
      </c>
      <c r="I8090">
        <v>2200</v>
      </c>
      <c r="J8090" t="s">
        <v>508</v>
      </c>
      <c r="K8090" t="s">
        <v>3926</v>
      </c>
      <c r="L8090" t="s">
        <v>633</v>
      </c>
      <c r="M8090" t="s">
        <v>1061</v>
      </c>
      <c r="N8090">
        <v>279</v>
      </c>
      <c r="O8090">
        <v>0</v>
      </c>
      <c r="P8090">
        <v>4</v>
      </c>
      <c r="Q8090" t="s">
        <v>70</v>
      </c>
      <c r="R8090" t="s">
        <v>238</v>
      </c>
      <c r="S8090" t="s">
        <v>239</v>
      </c>
      <c r="T8090">
        <v>180</v>
      </c>
      <c r="U8090">
        <v>115</v>
      </c>
      <c r="V8090">
        <v>63.89</v>
      </c>
      <c r="W8090" t="s">
        <v>133</v>
      </c>
      <c r="X8090">
        <v>7011</v>
      </c>
      <c r="Y8090">
        <v>806265</v>
      </c>
      <c r="Z8090">
        <v>58190</v>
      </c>
      <c r="AA8090">
        <v>20240</v>
      </c>
      <c r="AB8090">
        <v>884695</v>
      </c>
      <c r="AC8090">
        <v>544625</v>
      </c>
      <c r="AD8090">
        <v>340070</v>
      </c>
      <c r="AE8090" t="s">
        <v>78</v>
      </c>
      <c r="AF8090" t="s">
        <v>78</v>
      </c>
      <c r="AG8090" t="s">
        <v>240</v>
      </c>
      <c r="AH8090" t="s">
        <v>145</v>
      </c>
      <c r="AI8090" t="s">
        <v>139</v>
      </c>
      <c r="AJ8090" t="str">
        <f t="shared" si="126"/>
        <v>Apr</v>
      </c>
    </row>
    <row r="8091" spans="1:36" x14ac:dyDescent="0.3">
      <c r="A8091" t="s">
        <v>17164</v>
      </c>
      <c r="B8091" s="33">
        <v>45898</v>
      </c>
      <c r="C8091" t="s">
        <v>98</v>
      </c>
      <c r="D8091" t="s">
        <v>17165</v>
      </c>
      <c r="E8091" t="s">
        <v>176</v>
      </c>
      <c r="F8091" t="s">
        <v>175</v>
      </c>
      <c r="G8091" t="s">
        <v>156</v>
      </c>
      <c r="H8091" t="s">
        <v>163</v>
      </c>
      <c r="I8091">
        <v>756</v>
      </c>
      <c r="J8091" t="s">
        <v>286</v>
      </c>
      <c r="K8091" t="s">
        <v>1281</v>
      </c>
      <c r="L8091" t="s">
        <v>3946</v>
      </c>
      <c r="M8091" t="s">
        <v>1126</v>
      </c>
      <c r="N8091">
        <v>121</v>
      </c>
      <c r="O8091">
        <v>31</v>
      </c>
      <c r="P8091">
        <v>30</v>
      </c>
      <c r="Q8091" t="s">
        <v>73</v>
      </c>
      <c r="R8091" t="s">
        <v>238</v>
      </c>
      <c r="S8091" t="s">
        <v>239</v>
      </c>
      <c r="T8091">
        <v>189</v>
      </c>
      <c r="U8091">
        <v>125</v>
      </c>
      <c r="V8091">
        <v>66.14</v>
      </c>
      <c r="W8091" t="s">
        <v>134</v>
      </c>
      <c r="X8091">
        <v>7661</v>
      </c>
      <c r="Y8091">
        <v>957625</v>
      </c>
      <c r="Z8091">
        <v>30750</v>
      </c>
      <c r="AA8091">
        <v>90375</v>
      </c>
      <c r="AB8091">
        <v>1078750</v>
      </c>
      <c r="AC8091">
        <v>836505</v>
      </c>
      <c r="AD8091">
        <v>242245</v>
      </c>
      <c r="AE8091" t="s">
        <v>81</v>
      </c>
      <c r="AF8091" t="s">
        <v>75</v>
      </c>
      <c r="AG8091" t="s">
        <v>240</v>
      </c>
      <c r="AH8091" t="s">
        <v>144</v>
      </c>
      <c r="AI8091" t="s">
        <v>140</v>
      </c>
      <c r="AJ8091" t="str">
        <f t="shared" si="126"/>
        <v>Aug</v>
      </c>
    </row>
    <row r="8092" spans="1:36" x14ac:dyDescent="0.3">
      <c r="A8092" t="s">
        <v>17166</v>
      </c>
      <c r="B8092" s="33">
        <v>45715</v>
      </c>
      <c r="C8092" t="s">
        <v>98</v>
      </c>
      <c r="D8092" t="s">
        <v>17167</v>
      </c>
      <c r="E8092" t="s">
        <v>178</v>
      </c>
      <c r="F8092" t="s">
        <v>176</v>
      </c>
      <c r="G8092" t="s">
        <v>157</v>
      </c>
      <c r="H8092" t="s">
        <v>156</v>
      </c>
      <c r="I8092">
        <v>2263</v>
      </c>
      <c r="J8092" t="s">
        <v>280</v>
      </c>
      <c r="K8092" t="s">
        <v>2086</v>
      </c>
      <c r="L8092" t="s">
        <v>362</v>
      </c>
      <c r="M8092" t="s">
        <v>2086</v>
      </c>
      <c r="N8092">
        <v>310</v>
      </c>
      <c r="O8092">
        <v>15</v>
      </c>
      <c r="P8092">
        <v>-5</v>
      </c>
      <c r="Q8092" t="s">
        <v>73</v>
      </c>
      <c r="R8092" t="s">
        <v>238</v>
      </c>
      <c r="S8092" t="s">
        <v>239</v>
      </c>
      <c r="T8092">
        <v>180</v>
      </c>
      <c r="U8092">
        <v>119</v>
      </c>
      <c r="V8092">
        <v>66.11</v>
      </c>
      <c r="W8092" t="s">
        <v>133</v>
      </c>
      <c r="X8092">
        <v>7431</v>
      </c>
      <c r="Y8092">
        <v>884289</v>
      </c>
      <c r="Z8092">
        <v>62951</v>
      </c>
      <c r="AA8092">
        <v>89012</v>
      </c>
      <c r="AB8092">
        <v>1036252</v>
      </c>
      <c r="AC8092">
        <v>604993</v>
      </c>
      <c r="AD8092">
        <v>431259</v>
      </c>
      <c r="AE8092" t="s">
        <v>75</v>
      </c>
      <c r="AF8092" t="s">
        <v>81</v>
      </c>
      <c r="AG8092" t="s">
        <v>240</v>
      </c>
      <c r="AH8092" t="s">
        <v>145</v>
      </c>
      <c r="AI8092" t="s">
        <v>138</v>
      </c>
      <c r="AJ8092" t="str">
        <f t="shared" si="126"/>
        <v>Feb</v>
      </c>
    </row>
    <row r="8093" spans="1:36" x14ac:dyDescent="0.3">
      <c r="A8093" t="s">
        <v>17168</v>
      </c>
      <c r="B8093" s="33">
        <v>45882</v>
      </c>
      <c r="C8093" t="s">
        <v>95</v>
      </c>
      <c r="D8093" t="s">
        <v>17169</v>
      </c>
      <c r="E8093" t="s">
        <v>174</v>
      </c>
      <c r="F8093" t="s">
        <v>180</v>
      </c>
      <c r="G8093" t="s">
        <v>158</v>
      </c>
      <c r="H8093" t="s">
        <v>160</v>
      </c>
      <c r="I8093">
        <v>2129</v>
      </c>
      <c r="J8093" t="s">
        <v>503</v>
      </c>
      <c r="K8093" t="s">
        <v>1504</v>
      </c>
      <c r="L8093" t="s">
        <v>2422</v>
      </c>
      <c r="M8093" t="s">
        <v>557</v>
      </c>
      <c r="N8093">
        <v>262</v>
      </c>
      <c r="O8093">
        <v>31</v>
      </c>
      <c r="P8093">
        <v>36</v>
      </c>
      <c r="Q8093" t="s">
        <v>76</v>
      </c>
      <c r="R8093" t="s">
        <v>238</v>
      </c>
      <c r="S8093" t="s">
        <v>239</v>
      </c>
      <c r="T8093">
        <v>180</v>
      </c>
      <c r="U8093">
        <v>149</v>
      </c>
      <c r="V8093">
        <v>82.78</v>
      </c>
      <c r="W8093" t="s">
        <v>133</v>
      </c>
      <c r="X8093">
        <v>8603</v>
      </c>
      <c r="Y8093">
        <v>1281847</v>
      </c>
      <c r="Z8093">
        <v>61686</v>
      </c>
      <c r="AA8093">
        <v>57663</v>
      </c>
      <c r="AB8093">
        <v>1401196</v>
      </c>
      <c r="AC8093">
        <v>868525</v>
      </c>
      <c r="AD8093">
        <v>532671</v>
      </c>
      <c r="AE8093" t="s">
        <v>78</v>
      </c>
      <c r="AF8093" t="s">
        <v>81</v>
      </c>
      <c r="AG8093" t="s">
        <v>240</v>
      </c>
      <c r="AH8093" t="s">
        <v>144</v>
      </c>
      <c r="AI8093" t="s">
        <v>140</v>
      </c>
      <c r="AJ8093" t="str">
        <f t="shared" si="126"/>
        <v>Aug</v>
      </c>
    </row>
    <row r="8094" spans="1:36" x14ac:dyDescent="0.3">
      <c r="A8094" t="s">
        <v>17170</v>
      </c>
      <c r="B8094" s="33">
        <v>45791</v>
      </c>
      <c r="C8094" t="s">
        <v>93</v>
      </c>
      <c r="D8094" t="s">
        <v>16680</v>
      </c>
      <c r="E8094" t="s">
        <v>179</v>
      </c>
      <c r="F8094" t="s">
        <v>176</v>
      </c>
      <c r="G8094" t="s">
        <v>166</v>
      </c>
      <c r="H8094" t="s">
        <v>156</v>
      </c>
      <c r="I8094">
        <v>953</v>
      </c>
      <c r="J8094" t="s">
        <v>588</v>
      </c>
      <c r="K8094" t="s">
        <v>1420</v>
      </c>
      <c r="L8094" t="s">
        <v>6872</v>
      </c>
      <c r="M8094" t="s">
        <v>5963</v>
      </c>
      <c r="N8094">
        <v>149</v>
      </c>
      <c r="O8094">
        <v>11</v>
      </c>
      <c r="P8094">
        <v>21</v>
      </c>
      <c r="Q8094" t="s">
        <v>73</v>
      </c>
      <c r="R8094" t="s">
        <v>238</v>
      </c>
      <c r="S8094" t="s">
        <v>239</v>
      </c>
      <c r="T8094">
        <v>180</v>
      </c>
      <c r="U8094">
        <v>131</v>
      </c>
      <c r="V8094">
        <v>72.78</v>
      </c>
      <c r="W8094" t="s">
        <v>133</v>
      </c>
      <c r="X8094">
        <v>8617</v>
      </c>
      <c r="Y8094">
        <v>1128827</v>
      </c>
      <c r="Z8094">
        <v>25414</v>
      </c>
      <c r="AA8094">
        <v>49125</v>
      </c>
      <c r="AB8094">
        <v>1203366</v>
      </c>
      <c r="AC8094">
        <v>961170</v>
      </c>
      <c r="AD8094">
        <v>242196</v>
      </c>
      <c r="AE8094" t="s">
        <v>72</v>
      </c>
      <c r="AF8094" t="s">
        <v>81</v>
      </c>
      <c r="AG8094" t="s">
        <v>240</v>
      </c>
      <c r="AH8094" t="s">
        <v>145</v>
      </c>
      <c r="AI8094" t="s">
        <v>138</v>
      </c>
      <c r="AJ8094" t="str">
        <f t="shared" si="126"/>
        <v>May</v>
      </c>
    </row>
    <row r="8095" spans="1:36" x14ac:dyDescent="0.3">
      <c r="A8095" t="s">
        <v>17171</v>
      </c>
      <c r="B8095" s="33">
        <v>45821</v>
      </c>
      <c r="C8095" t="s">
        <v>96</v>
      </c>
      <c r="D8095" t="s">
        <v>17172</v>
      </c>
      <c r="E8095" t="s">
        <v>176</v>
      </c>
      <c r="F8095" t="s">
        <v>178</v>
      </c>
      <c r="G8095" t="s">
        <v>156</v>
      </c>
      <c r="H8095" t="s">
        <v>157</v>
      </c>
      <c r="I8095">
        <v>1029</v>
      </c>
      <c r="J8095" t="s">
        <v>457</v>
      </c>
      <c r="K8095" t="s">
        <v>1751</v>
      </c>
      <c r="L8095" t="s">
        <v>1151</v>
      </c>
      <c r="M8095" t="s">
        <v>2337</v>
      </c>
      <c r="N8095">
        <v>158</v>
      </c>
      <c r="O8095">
        <v>10</v>
      </c>
      <c r="P8095">
        <v>2</v>
      </c>
      <c r="Q8095" t="s">
        <v>73</v>
      </c>
      <c r="R8095" t="s">
        <v>238</v>
      </c>
      <c r="S8095" t="s">
        <v>239</v>
      </c>
      <c r="T8095">
        <v>189</v>
      </c>
      <c r="U8095">
        <v>142</v>
      </c>
      <c r="V8095">
        <v>75.13</v>
      </c>
      <c r="W8095" t="s">
        <v>133</v>
      </c>
      <c r="X8095">
        <v>7787</v>
      </c>
      <c r="Y8095">
        <v>1105754</v>
      </c>
      <c r="Z8095">
        <v>55664</v>
      </c>
      <c r="AA8095">
        <v>83780</v>
      </c>
      <c r="AB8095">
        <v>1245198</v>
      </c>
      <c r="AC8095">
        <v>1025362</v>
      </c>
      <c r="AD8095">
        <v>219836</v>
      </c>
      <c r="AE8095" t="s">
        <v>81</v>
      </c>
      <c r="AF8095" t="s">
        <v>75</v>
      </c>
      <c r="AG8095" t="s">
        <v>240</v>
      </c>
      <c r="AH8095" t="s">
        <v>144</v>
      </c>
      <c r="AI8095" t="s">
        <v>139</v>
      </c>
      <c r="AJ8095" t="str">
        <f t="shared" si="126"/>
        <v>Jun</v>
      </c>
    </row>
    <row r="8096" spans="1:36" x14ac:dyDescent="0.3">
      <c r="A8096" t="s">
        <v>17173</v>
      </c>
      <c r="B8096" s="33">
        <v>45677</v>
      </c>
      <c r="C8096" t="s">
        <v>96</v>
      </c>
      <c r="D8096" t="s">
        <v>17174</v>
      </c>
      <c r="E8096" t="s">
        <v>180</v>
      </c>
      <c r="F8096" t="s">
        <v>177</v>
      </c>
      <c r="G8096" t="s">
        <v>160</v>
      </c>
      <c r="H8096" t="s">
        <v>162</v>
      </c>
      <c r="I8096">
        <v>1125</v>
      </c>
      <c r="J8096" t="s">
        <v>744</v>
      </c>
      <c r="K8096" t="s">
        <v>2796</v>
      </c>
      <c r="L8096" t="s">
        <v>377</v>
      </c>
      <c r="M8096" t="s">
        <v>320</v>
      </c>
      <c r="N8096">
        <v>183</v>
      </c>
      <c r="O8096">
        <v>0</v>
      </c>
      <c r="P8096">
        <v>9</v>
      </c>
      <c r="Q8096" t="s">
        <v>73</v>
      </c>
      <c r="R8096" t="s">
        <v>238</v>
      </c>
      <c r="S8096" t="s">
        <v>239</v>
      </c>
      <c r="T8096">
        <v>189</v>
      </c>
      <c r="U8096">
        <v>117</v>
      </c>
      <c r="V8096">
        <v>61.9</v>
      </c>
      <c r="W8096" t="s">
        <v>134</v>
      </c>
      <c r="X8096">
        <v>7951</v>
      </c>
      <c r="Y8096">
        <v>930267</v>
      </c>
      <c r="Z8096">
        <v>60021</v>
      </c>
      <c r="AA8096">
        <v>78624</v>
      </c>
      <c r="AB8096">
        <v>1068912</v>
      </c>
      <c r="AC8096">
        <v>689528</v>
      </c>
      <c r="AD8096">
        <v>379384</v>
      </c>
      <c r="AE8096" t="s">
        <v>81</v>
      </c>
      <c r="AF8096" t="s">
        <v>78</v>
      </c>
      <c r="AG8096" t="s">
        <v>240</v>
      </c>
      <c r="AH8096" t="s">
        <v>145</v>
      </c>
      <c r="AI8096" t="s">
        <v>138</v>
      </c>
      <c r="AJ8096" t="str">
        <f t="shared" si="126"/>
        <v>Jan</v>
      </c>
    </row>
    <row r="8097" spans="1:36" x14ac:dyDescent="0.3">
      <c r="A8097" t="s">
        <v>17175</v>
      </c>
      <c r="B8097" s="33">
        <v>45754</v>
      </c>
      <c r="C8097" t="s">
        <v>95</v>
      </c>
      <c r="D8097" t="s">
        <v>17176</v>
      </c>
      <c r="E8097" t="s">
        <v>179</v>
      </c>
      <c r="F8097" t="s">
        <v>176</v>
      </c>
      <c r="G8097" t="s">
        <v>166</v>
      </c>
      <c r="H8097" t="s">
        <v>156</v>
      </c>
      <c r="I8097">
        <v>1355</v>
      </c>
      <c r="J8097" t="s">
        <v>345</v>
      </c>
      <c r="K8097" t="s">
        <v>2172</v>
      </c>
      <c r="L8097" t="s">
        <v>377</v>
      </c>
      <c r="M8097" t="s">
        <v>2172</v>
      </c>
      <c r="N8097">
        <v>168</v>
      </c>
      <c r="O8097">
        <v>0</v>
      </c>
      <c r="P8097">
        <v>-10</v>
      </c>
      <c r="Q8097" t="s">
        <v>70</v>
      </c>
      <c r="R8097" t="s">
        <v>238</v>
      </c>
      <c r="S8097" t="s">
        <v>239</v>
      </c>
      <c r="T8097">
        <v>189</v>
      </c>
      <c r="U8097">
        <v>108</v>
      </c>
      <c r="V8097">
        <v>57.14</v>
      </c>
      <c r="W8097" t="s">
        <v>133</v>
      </c>
      <c r="X8097">
        <v>8133</v>
      </c>
      <c r="Y8097">
        <v>878364</v>
      </c>
      <c r="Z8097">
        <v>47412</v>
      </c>
      <c r="AA8097">
        <v>40176</v>
      </c>
      <c r="AB8097">
        <v>965952</v>
      </c>
      <c r="AC8097">
        <v>625995</v>
      </c>
      <c r="AD8097">
        <v>339957</v>
      </c>
      <c r="AE8097" t="s">
        <v>72</v>
      </c>
      <c r="AF8097" t="s">
        <v>81</v>
      </c>
      <c r="AG8097" t="s">
        <v>240</v>
      </c>
      <c r="AH8097" t="s">
        <v>144</v>
      </c>
      <c r="AI8097" t="s">
        <v>139</v>
      </c>
      <c r="AJ8097" t="str">
        <f t="shared" si="126"/>
        <v>Apr</v>
      </c>
    </row>
    <row r="8098" spans="1:36" x14ac:dyDescent="0.3">
      <c r="A8098" t="s">
        <v>17177</v>
      </c>
      <c r="B8098" s="33">
        <v>45906</v>
      </c>
      <c r="C8098" t="s">
        <v>93</v>
      </c>
      <c r="D8098" t="s">
        <v>17178</v>
      </c>
      <c r="E8098" t="s">
        <v>176</v>
      </c>
      <c r="F8098" t="s">
        <v>178</v>
      </c>
      <c r="G8098" t="s">
        <v>156</v>
      </c>
      <c r="H8098" t="s">
        <v>157</v>
      </c>
      <c r="I8098">
        <v>914</v>
      </c>
      <c r="J8098" t="s">
        <v>615</v>
      </c>
      <c r="K8098" t="s">
        <v>990</v>
      </c>
      <c r="L8098" t="s">
        <v>613</v>
      </c>
      <c r="M8098" t="s">
        <v>4930</v>
      </c>
      <c r="N8098">
        <v>138</v>
      </c>
      <c r="O8098">
        <v>30</v>
      </c>
      <c r="P8098">
        <v>29</v>
      </c>
      <c r="Q8098" t="s">
        <v>73</v>
      </c>
      <c r="R8098" t="s">
        <v>238</v>
      </c>
      <c r="S8098" t="s">
        <v>239</v>
      </c>
      <c r="T8098">
        <v>150</v>
      </c>
      <c r="U8098">
        <v>110</v>
      </c>
      <c r="V8098">
        <v>73.33</v>
      </c>
      <c r="W8098" t="s">
        <v>134</v>
      </c>
      <c r="X8098">
        <v>10109</v>
      </c>
      <c r="Y8098">
        <v>1111990</v>
      </c>
      <c r="Z8098">
        <v>48400</v>
      </c>
      <c r="AA8098">
        <v>62810</v>
      </c>
      <c r="AB8098">
        <v>1223200</v>
      </c>
      <c r="AC8098">
        <v>832838</v>
      </c>
      <c r="AD8098">
        <v>390362</v>
      </c>
      <c r="AE8098" t="s">
        <v>81</v>
      </c>
      <c r="AF8098" t="s">
        <v>75</v>
      </c>
      <c r="AG8098" t="s">
        <v>240</v>
      </c>
      <c r="AH8098" t="s">
        <v>146</v>
      </c>
      <c r="AI8098" t="s">
        <v>138</v>
      </c>
      <c r="AJ8098" t="str">
        <f t="shared" si="126"/>
        <v>Sep</v>
      </c>
    </row>
    <row r="8099" spans="1:36" x14ac:dyDescent="0.3">
      <c r="A8099" t="s">
        <v>17179</v>
      </c>
      <c r="B8099" s="33">
        <v>45805</v>
      </c>
      <c r="C8099" t="s">
        <v>96</v>
      </c>
      <c r="D8099" t="s">
        <v>17180</v>
      </c>
      <c r="E8099" t="s">
        <v>176</v>
      </c>
      <c r="F8099" t="s">
        <v>179</v>
      </c>
      <c r="G8099" t="s">
        <v>156</v>
      </c>
      <c r="H8099" t="s">
        <v>166</v>
      </c>
      <c r="I8099">
        <v>2345</v>
      </c>
      <c r="J8099" t="s">
        <v>314</v>
      </c>
      <c r="K8099" t="s">
        <v>359</v>
      </c>
      <c r="L8099" t="s">
        <v>873</v>
      </c>
      <c r="M8099" t="s">
        <v>550</v>
      </c>
      <c r="N8099">
        <v>341</v>
      </c>
      <c r="O8099">
        <v>17</v>
      </c>
      <c r="P8099">
        <v>2</v>
      </c>
      <c r="Q8099" t="s">
        <v>73</v>
      </c>
      <c r="R8099" t="s">
        <v>238</v>
      </c>
      <c r="S8099" t="s">
        <v>239</v>
      </c>
      <c r="T8099">
        <v>150</v>
      </c>
      <c r="U8099">
        <v>90</v>
      </c>
      <c r="V8099">
        <v>60</v>
      </c>
      <c r="W8099" t="s">
        <v>133</v>
      </c>
      <c r="X8099">
        <v>10266</v>
      </c>
      <c r="Y8099">
        <v>923940</v>
      </c>
      <c r="Z8099">
        <v>27000</v>
      </c>
      <c r="AA8099">
        <v>60570</v>
      </c>
      <c r="AB8099">
        <v>1011510</v>
      </c>
      <c r="AC8099">
        <v>725451</v>
      </c>
      <c r="AD8099">
        <v>286059</v>
      </c>
      <c r="AE8099" t="s">
        <v>81</v>
      </c>
      <c r="AF8099" t="s">
        <v>72</v>
      </c>
      <c r="AG8099" t="s">
        <v>240</v>
      </c>
      <c r="AH8099" t="s">
        <v>144</v>
      </c>
      <c r="AI8099" t="s">
        <v>140</v>
      </c>
      <c r="AJ8099" t="str">
        <f t="shared" si="126"/>
        <v>May</v>
      </c>
    </row>
    <row r="8100" spans="1:36" x14ac:dyDescent="0.3">
      <c r="A8100" t="s">
        <v>17181</v>
      </c>
      <c r="B8100" s="33">
        <v>45901</v>
      </c>
      <c r="C8100" t="s">
        <v>93</v>
      </c>
      <c r="D8100" t="s">
        <v>17182</v>
      </c>
      <c r="E8100" t="s">
        <v>178</v>
      </c>
      <c r="F8100" t="s">
        <v>179</v>
      </c>
      <c r="G8100" t="s">
        <v>157</v>
      </c>
      <c r="H8100" t="s">
        <v>166</v>
      </c>
      <c r="I8100">
        <v>1359</v>
      </c>
      <c r="J8100" t="s">
        <v>1045</v>
      </c>
      <c r="K8100" t="s">
        <v>444</v>
      </c>
      <c r="L8100" t="s">
        <v>2361</v>
      </c>
      <c r="M8100" t="s">
        <v>444</v>
      </c>
      <c r="N8100">
        <v>202</v>
      </c>
      <c r="O8100">
        <v>3</v>
      </c>
      <c r="P8100">
        <v>-8</v>
      </c>
      <c r="Q8100" t="s">
        <v>73</v>
      </c>
      <c r="R8100" t="s">
        <v>238</v>
      </c>
      <c r="S8100" t="s">
        <v>239</v>
      </c>
      <c r="T8100">
        <v>186</v>
      </c>
      <c r="U8100">
        <v>139</v>
      </c>
      <c r="V8100">
        <v>74.73</v>
      </c>
      <c r="W8100" t="s">
        <v>133</v>
      </c>
      <c r="X8100">
        <v>6385</v>
      </c>
      <c r="Y8100">
        <v>887515</v>
      </c>
      <c r="Z8100">
        <v>54905</v>
      </c>
      <c r="AA8100">
        <v>81454</v>
      </c>
      <c r="AB8100">
        <v>1023874</v>
      </c>
      <c r="AC8100">
        <v>600541</v>
      </c>
      <c r="AD8100">
        <v>423333</v>
      </c>
      <c r="AE8100" t="s">
        <v>75</v>
      </c>
      <c r="AF8100" t="s">
        <v>72</v>
      </c>
      <c r="AG8100" t="s">
        <v>240</v>
      </c>
      <c r="AH8100" t="s">
        <v>145</v>
      </c>
      <c r="AI8100" t="s">
        <v>139</v>
      </c>
      <c r="AJ8100" t="str">
        <f t="shared" si="126"/>
        <v>Sep</v>
      </c>
    </row>
    <row r="8101" spans="1:36" x14ac:dyDescent="0.3">
      <c r="A8101" t="s">
        <v>17183</v>
      </c>
      <c r="B8101" s="33">
        <v>45790</v>
      </c>
      <c r="C8101" t="s">
        <v>95</v>
      </c>
      <c r="D8101" t="s">
        <v>11375</v>
      </c>
      <c r="E8101" t="s">
        <v>173</v>
      </c>
      <c r="F8101" t="s">
        <v>176</v>
      </c>
      <c r="G8101" t="s">
        <v>161</v>
      </c>
      <c r="H8101" t="s">
        <v>156</v>
      </c>
      <c r="I8101">
        <v>2153</v>
      </c>
      <c r="J8101" t="s">
        <v>605</v>
      </c>
      <c r="K8101" t="s">
        <v>3489</v>
      </c>
      <c r="L8101" t="s">
        <v>625</v>
      </c>
      <c r="M8101" t="s">
        <v>3339</v>
      </c>
      <c r="N8101">
        <v>320</v>
      </c>
      <c r="O8101">
        <v>33</v>
      </c>
      <c r="P8101">
        <v>34</v>
      </c>
      <c r="Q8101" t="s">
        <v>76</v>
      </c>
      <c r="R8101" t="s">
        <v>238</v>
      </c>
      <c r="S8101" t="s">
        <v>239</v>
      </c>
      <c r="T8101">
        <v>180</v>
      </c>
      <c r="U8101">
        <v>143</v>
      </c>
      <c r="V8101">
        <v>79.44</v>
      </c>
      <c r="W8101" t="s">
        <v>133</v>
      </c>
      <c r="X8101">
        <v>3290</v>
      </c>
      <c r="Y8101">
        <v>470470</v>
      </c>
      <c r="Z8101">
        <v>64493</v>
      </c>
      <c r="AA8101">
        <v>43472</v>
      </c>
      <c r="AB8101">
        <v>578435</v>
      </c>
      <c r="AC8101">
        <v>380089</v>
      </c>
      <c r="AD8101">
        <v>198346</v>
      </c>
      <c r="AE8101" t="s">
        <v>78</v>
      </c>
      <c r="AF8101" t="s">
        <v>81</v>
      </c>
      <c r="AG8101" t="s">
        <v>240</v>
      </c>
      <c r="AH8101" t="s">
        <v>146</v>
      </c>
      <c r="AI8101" t="s">
        <v>138</v>
      </c>
      <c r="AJ8101" t="str">
        <f t="shared" si="126"/>
        <v>May</v>
      </c>
    </row>
    <row r="8102" spans="1:36" x14ac:dyDescent="0.3">
      <c r="A8102" t="s">
        <v>17184</v>
      </c>
      <c r="B8102" s="33">
        <v>45978</v>
      </c>
      <c r="C8102" t="s">
        <v>93</v>
      </c>
      <c r="D8102" t="s">
        <v>3034</v>
      </c>
      <c r="E8102" t="s">
        <v>173</v>
      </c>
      <c r="F8102" t="s">
        <v>174</v>
      </c>
      <c r="G8102" t="s">
        <v>161</v>
      </c>
      <c r="H8102" t="s">
        <v>158</v>
      </c>
      <c r="I8102">
        <v>843</v>
      </c>
      <c r="J8102" t="s">
        <v>492</v>
      </c>
      <c r="K8102" t="s">
        <v>848</v>
      </c>
      <c r="L8102" t="s">
        <v>342</v>
      </c>
      <c r="M8102" t="s">
        <v>3858</v>
      </c>
      <c r="N8102">
        <v>132</v>
      </c>
      <c r="O8102">
        <v>15</v>
      </c>
      <c r="P8102">
        <v>7</v>
      </c>
      <c r="Q8102" t="s">
        <v>73</v>
      </c>
      <c r="R8102" t="s">
        <v>238</v>
      </c>
      <c r="S8102" t="s">
        <v>239</v>
      </c>
      <c r="T8102">
        <v>150</v>
      </c>
      <c r="U8102">
        <v>145</v>
      </c>
      <c r="V8102">
        <v>96.67</v>
      </c>
      <c r="W8102" t="s">
        <v>133</v>
      </c>
      <c r="X8102">
        <v>10517</v>
      </c>
      <c r="Y8102">
        <v>1524965</v>
      </c>
      <c r="Z8102">
        <v>64525</v>
      </c>
      <c r="AA8102">
        <v>47850</v>
      </c>
      <c r="AB8102">
        <v>1637340</v>
      </c>
      <c r="AC8102">
        <v>1410492</v>
      </c>
      <c r="AD8102">
        <v>226848</v>
      </c>
      <c r="AE8102" t="s">
        <v>78</v>
      </c>
      <c r="AF8102" t="s">
        <v>78</v>
      </c>
      <c r="AG8102" t="s">
        <v>240</v>
      </c>
      <c r="AH8102" t="s">
        <v>147</v>
      </c>
      <c r="AI8102" t="s">
        <v>139</v>
      </c>
      <c r="AJ8102" t="str">
        <f t="shared" si="126"/>
        <v>Nov</v>
      </c>
    </row>
    <row r="8103" spans="1:36" x14ac:dyDescent="0.3">
      <c r="A8103" t="s">
        <v>17185</v>
      </c>
      <c r="B8103" s="33">
        <v>45678</v>
      </c>
      <c r="C8103" t="s">
        <v>95</v>
      </c>
      <c r="D8103" t="s">
        <v>17186</v>
      </c>
      <c r="E8103" t="s">
        <v>173</v>
      </c>
      <c r="F8103" t="s">
        <v>174</v>
      </c>
      <c r="G8103" t="s">
        <v>161</v>
      </c>
      <c r="H8103" t="s">
        <v>158</v>
      </c>
      <c r="I8103">
        <v>1657</v>
      </c>
      <c r="J8103" t="s">
        <v>482</v>
      </c>
      <c r="K8103" t="s">
        <v>7946</v>
      </c>
      <c r="L8103" t="s">
        <v>408</v>
      </c>
      <c r="M8103" t="s">
        <v>7985</v>
      </c>
      <c r="N8103">
        <v>235</v>
      </c>
      <c r="O8103">
        <v>0</v>
      </c>
      <c r="P8103">
        <v>14</v>
      </c>
      <c r="Q8103" t="s">
        <v>73</v>
      </c>
      <c r="R8103" t="s">
        <v>238</v>
      </c>
      <c r="S8103" t="s">
        <v>239</v>
      </c>
      <c r="T8103">
        <v>180</v>
      </c>
      <c r="U8103">
        <v>117</v>
      </c>
      <c r="V8103">
        <v>65</v>
      </c>
      <c r="W8103" t="s">
        <v>133</v>
      </c>
      <c r="X8103">
        <v>7868</v>
      </c>
      <c r="Y8103">
        <v>920556</v>
      </c>
      <c r="Z8103">
        <v>25740</v>
      </c>
      <c r="AA8103">
        <v>21528</v>
      </c>
      <c r="AB8103">
        <v>967824</v>
      </c>
      <c r="AC8103">
        <v>613063</v>
      </c>
      <c r="AD8103">
        <v>354761</v>
      </c>
      <c r="AE8103" t="s">
        <v>78</v>
      </c>
      <c r="AF8103" t="s">
        <v>78</v>
      </c>
      <c r="AG8103" t="s">
        <v>240</v>
      </c>
      <c r="AH8103" t="s">
        <v>144</v>
      </c>
      <c r="AI8103" t="s">
        <v>138</v>
      </c>
      <c r="AJ8103" t="str">
        <f t="shared" si="126"/>
        <v>Jan</v>
      </c>
    </row>
    <row r="8104" spans="1:36" x14ac:dyDescent="0.3">
      <c r="A8104" t="s">
        <v>17187</v>
      </c>
      <c r="B8104" s="33">
        <v>45759</v>
      </c>
      <c r="C8104" t="s">
        <v>96</v>
      </c>
      <c r="D8104" t="s">
        <v>17188</v>
      </c>
      <c r="E8104" t="s">
        <v>181</v>
      </c>
      <c r="F8104" t="s">
        <v>174</v>
      </c>
      <c r="G8104" t="s">
        <v>159</v>
      </c>
      <c r="H8104" t="s">
        <v>158</v>
      </c>
      <c r="I8104">
        <v>2016</v>
      </c>
      <c r="J8104" t="s">
        <v>572</v>
      </c>
      <c r="K8104" t="s">
        <v>3423</v>
      </c>
      <c r="L8104" t="s">
        <v>447</v>
      </c>
      <c r="M8104" t="s">
        <v>968</v>
      </c>
      <c r="N8104">
        <v>259</v>
      </c>
      <c r="O8104">
        <v>0</v>
      </c>
      <c r="P8104">
        <v>16</v>
      </c>
      <c r="Q8104" t="s">
        <v>73</v>
      </c>
      <c r="R8104" t="s">
        <v>238</v>
      </c>
      <c r="S8104" t="s">
        <v>239</v>
      </c>
      <c r="T8104">
        <v>150</v>
      </c>
      <c r="U8104">
        <v>116</v>
      </c>
      <c r="V8104">
        <v>77.33</v>
      </c>
      <c r="W8104" t="s">
        <v>133</v>
      </c>
      <c r="X8104">
        <v>5593</v>
      </c>
      <c r="Y8104">
        <v>648788</v>
      </c>
      <c r="Z8104">
        <v>41760</v>
      </c>
      <c r="AA8104">
        <v>43036</v>
      </c>
      <c r="AB8104">
        <v>733584</v>
      </c>
      <c r="AC8104">
        <v>523281</v>
      </c>
      <c r="AD8104">
        <v>210303</v>
      </c>
      <c r="AE8104" t="s">
        <v>81</v>
      </c>
      <c r="AF8104" t="s">
        <v>78</v>
      </c>
      <c r="AG8104" t="s">
        <v>240</v>
      </c>
      <c r="AH8104" t="s">
        <v>144</v>
      </c>
      <c r="AI8104" t="s">
        <v>138</v>
      </c>
      <c r="AJ8104" t="str">
        <f t="shared" si="126"/>
        <v>Apr</v>
      </c>
    </row>
    <row r="8105" spans="1:36" x14ac:dyDescent="0.3">
      <c r="A8105" t="s">
        <v>17189</v>
      </c>
      <c r="B8105" s="33">
        <v>46020</v>
      </c>
      <c r="C8105" t="s">
        <v>97</v>
      </c>
      <c r="D8105" t="s">
        <v>17190</v>
      </c>
      <c r="E8105" t="s">
        <v>176</v>
      </c>
      <c r="F8105" t="s">
        <v>173</v>
      </c>
      <c r="G8105" t="s">
        <v>156</v>
      </c>
      <c r="H8105" t="s">
        <v>161</v>
      </c>
      <c r="I8105">
        <v>2090</v>
      </c>
      <c r="J8105" t="s">
        <v>518</v>
      </c>
      <c r="K8105" t="s">
        <v>832</v>
      </c>
      <c r="L8105" t="s">
        <v>477</v>
      </c>
      <c r="M8105" t="s">
        <v>832</v>
      </c>
      <c r="N8105">
        <v>310</v>
      </c>
      <c r="O8105">
        <v>0</v>
      </c>
      <c r="P8105">
        <v>-8</v>
      </c>
      <c r="Q8105" t="s">
        <v>70</v>
      </c>
      <c r="R8105" t="s">
        <v>238</v>
      </c>
      <c r="S8105" t="s">
        <v>239</v>
      </c>
      <c r="T8105">
        <v>186</v>
      </c>
      <c r="U8105">
        <v>144</v>
      </c>
      <c r="V8105">
        <v>77.42</v>
      </c>
      <c r="W8105" t="s">
        <v>133</v>
      </c>
      <c r="X8105">
        <v>8686</v>
      </c>
      <c r="Y8105">
        <v>1250784</v>
      </c>
      <c r="Z8105">
        <v>75312</v>
      </c>
      <c r="AA8105">
        <v>49248</v>
      </c>
      <c r="AB8105">
        <v>1375344</v>
      </c>
      <c r="AC8105">
        <v>864807</v>
      </c>
      <c r="AD8105">
        <v>510537</v>
      </c>
      <c r="AE8105" t="s">
        <v>81</v>
      </c>
      <c r="AF8105" t="s">
        <v>78</v>
      </c>
      <c r="AG8105" t="s">
        <v>240</v>
      </c>
      <c r="AH8105" t="s">
        <v>144</v>
      </c>
      <c r="AI8105" t="s">
        <v>139</v>
      </c>
      <c r="AJ8105" t="str">
        <f t="shared" si="126"/>
        <v>Dec</v>
      </c>
    </row>
    <row r="8106" spans="1:36" x14ac:dyDescent="0.3">
      <c r="A8106" t="s">
        <v>17191</v>
      </c>
      <c r="B8106" s="33">
        <v>45775</v>
      </c>
      <c r="C8106" t="s">
        <v>96</v>
      </c>
      <c r="D8106" t="s">
        <v>17192</v>
      </c>
      <c r="E8106" t="s">
        <v>174</v>
      </c>
      <c r="F8106" t="s">
        <v>180</v>
      </c>
      <c r="G8106" t="s">
        <v>158</v>
      </c>
      <c r="H8106" t="s">
        <v>160</v>
      </c>
      <c r="I8106">
        <v>1895</v>
      </c>
      <c r="J8106" t="s">
        <v>310</v>
      </c>
      <c r="K8106" t="s">
        <v>426</v>
      </c>
      <c r="L8106" t="s">
        <v>310</v>
      </c>
      <c r="M8106" t="s">
        <v>2161</v>
      </c>
      <c r="N8106">
        <v>224</v>
      </c>
      <c r="O8106">
        <v>0</v>
      </c>
      <c r="P8106">
        <v>24</v>
      </c>
      <c r="Q8106" t="s">
        <v>73</v>
      </c>
      <c r="R8106" t="s">
        <v>238</v>
      </c>
      <c r="S8106" t="s">
        <v>239</v>
      </c>
      <c r="T8106">
        <v>220</v>
      </c>
      <c r="U8106">
        <v>181</v>
      </c>
      <c r="V8106">
        <v>82.27</v>
      </c>
      <c r="W8106" t="s">
        <v>134</v>
      </c>
      <c r="X8106">
        <v>5065</v>
      </c>
      <c r="Y8106">
        <v>916765</v>
      </c>
      <c r="Z8106">
        <v>92129</v>
      </c>
      <c r="AA8106">
        <v>95930</v>
      </c>
      <c r="AB8106">
        <v>1104824</v>
      </c>
      <c r="AC8106">
        <v>694913</v>
      </c>
      <c r="AD8106">
        <v>409911</v>
      </c>
      <c r="AE8106" t="s">
        <v>78</v>
      </c>
      <c r="AF8106" t="s">
        <v>81</v>
      </c>
      <c r="AG8106" t="s">
        <v>240</v>
      </c>
      <c r="AH8106" t="s">
        <v>144</v>
      </c>
      <c r="AI8106" t="s">
        <v>138</v>
      </c>
      <c r="AJ8106" t="str">
        <f t="shared" si="126"/>
        <v>Apr</v>
      </c>
    </row>
    <row r="8107" spans="1:36" x14ac:dyDescent="0.3">
      <c r="A8107" t="s">
        <v>17193</v>
      </c>
      <c r="B8107" s="33">
        <v>45820</v>
      </c>
      <c r="C8107" t="s">
        <v>97</v>
      </c>
      <c r="D8107" t="s">
        <v>17194</v>
      </c>
      <c r="E8107" t="s">
        <v>174</v>
      </c>
      <c r="F8107" t="s">
        <v>175</v>
      </c>
      <c r="G8107" t="s">
        <v>158</v>
      </c>
      <c r="H8107" t="s">
        <v>163</v>
      </c>
      <c r="I8107">
        <v>1491</v>
      </c>
      <c r="J8107" t="s">
        <v>451</v>
      </c>
      <c r="K8107" t="s">
        <v>3228</v>
      </c>
      <c r="L8107" t="s">
        <v>4116</v>
      </c>
      <c r="M8107" t="s">
        <v>1720</v>
      </c>
      <c r="N8107">
        <v>188</v>
      </c>
      <c r="O8107">
        <v>21</v>
      </c>
      <c r="P8107">
        <v>10</v>
      </c>
      <c r="Q8107" t="s">
        <v>73</v>
      </c>
      <c r="R8107" t="s">
        <v>238</v>
      </c>
      <c r="S8107" t="s">
        <v>239</v>
      </c>
      <c r="T8107">
        <v>180</v>
      </c>
      <c r="U8107">
        <v>156</v>
      </c>
      <c r="V8107">
        <v>86.67</v>
      </c>
      <c r="W8107" t="s">
        <v>133</v>
      </c>
      <c r="X8107">
        <v>5264</v>
      </c>
      <c r="Y8107">
        <v>821184</v>
      </c>
      <c r="Z8107">
        <v>36504</v>
      </c>
      <c r="AA8107">
        <v>93912</v>
      </c>
      <c r="AB8107">
        <v>951600</v>
      </c>
      <c r="AC8107">
        <v>565804</v>
      </c>
      <c r="AD8107">
        <v>385796</v>
      </c>
      <c r="AE8107" t="s">
        <v>78</v>
      </c>
      <c r="AF8107" t="s">
        <v>75</v>
      </c>
      <c r="AG8107" t="s">
        <v>240</v>
      </c>
      <c r="AH8107" t="s">
        <v>144</v>
      </c>
      <c r="AI8107" t="s">
        <v>139</v>
      </c>
      <c r="AJ8107" t="str">
        <f t="shared" si="126"/>
        <v>Jun</v>
      </c>
    </row>
    <row r="8108" spans="1:36" x14ac:dyDescent="0.3">
      <c r="A8108" t="s">
        <v>17195</v>
      </c>
      <c r="B8108" s="33">
        <v>46013</v>
      </c>
      <c r="C8108" t="s">
        <v>95</v>
      </c>
      <c r="D8108" t="s">
        <v>10684</v>
      </c>
      <c r="E8108" t="s">
        <v>175</v>
      </c>
      <c r="F8108" t="s">
        <v>181</v>
      </c>
      <c r="G8108" t="s">
        <v>163</v>
      </c>
      <c r="H8108" t="s">
        <v>159</v>
      </c>
      <c r="I8108">
        <v>1464</v>
      </c>
      <c r="J8108" t="s">
        <v>243</v>
      </c>
      <c r="K8108" t="s">
        <v>4019</v>
      </c>
      <c r="L8108" t="s">
        <v>377</v>
      </c>
      <c r="M8108" t="s">
        <v>4209</v>
      </c>
      <c r="N8108">
        <v>203</v>
      </c>
      <c r="O8108">
        <v>0</v>
      </c>
      <c r="P8108">
        <v>13</v>
      </c>
      <c r="Q8108" t="s">
        <v>73</v>
      </c>
      <c r="R8108" t="s">
        <v>238</v>
      </c>
      <c r="S8108" t="s">
        <v>239</v>
      </c>
      <c r="T8108">
        <v>189</v>
      </c>
      <c r="U8108">
        <v>144</v>
      </c>
      <c r="V8108">
        <v>76.19</v>
      </c>
      <c r="W8108" t="s">
        <v>133</v>
      </c>
      <c r="X8108">
        <v>6355</v>
      </c>
      <c r="Y8108">
        <v>915120</v>
      </c>
      <c r="Z8108">
        <v>44784</v>
      </c>
      <c r="AA8108">
        <v>64224</v>
      </c>
      <c r="AB8108">
        <v>1024128</v>
      </c>
      <c r="AC8108">
        <v>654873</v>
      </c>
      <c r="AD8108">
        <v>369255</v>
      </c>
      <c r="AE8108" t="s">
        <v>75</v>
      </c>
      <c r="AF8108" t="s">
        <v>81</v>
      </c>
      <c r="AG8108" t="s">
        <v>240</v>
      </c>
      <c r="AH8108" t="s">
        <v>144</v>
      </c>
      <c r="AI8108" t="s">
        <v>139</v>
      </c>
      <c r="AJ8108" t="str">
        <f t="shared" si="126"/>
        <v>Dec</v>
      </c>
    </row>
    <row r="8109" spans="1:36" x14ac:dyDescent="0.3">
      <c r="A8109" t="s">
        <v>17196</v>
      </c>
      <c r="B8109" s="33">
        <v>45691</v>
      </c>
      <c r="C8109" t="s">
        <v>93</v>
      </c>
      <c r="D8109" t="s">
        <v>17197</v>
      </c>
      <c r="E8109" t="s">
        <v>181</v>
      </c>
      <c r="F8109" t="s">
        <v>176</v>
      </c>
      <c r="G8109" t="s">
        <v>159</v>
      </c>
      <c r="H8109" t="s">
        <v>156</v>
      </c>
      <c r="I8109">
        <v>1842</v>
      </c>
      <c r="J8109" t="s">
        <v>381</v>
      </c>
      <c r="K8109" t="s">
        <v>2112</v>
      </c>
      <c r="L8109" t="s">
        <v>439</v>
      </c>
      <c r="M8109" t="s">
        <v>864</v>
      </c>
      <c r="N8109">
        <v>219</v>
      </c>
      <c r="O8109">
        <v>22</v>
      </c>
      <c r="P8109">
        <v>24</v>
      </c>
      <c r="Q8109" t="s">
        <v>73</v>
      </c>
      <c r="R8109" t="s">
        <v>238</v>
      </c>
      <c r="S8109" t="s">
        <v>239</v>
      </c>
      <c r="T8109">
        <v>220</v>
      </c>
      <c r="U8109">
        <v>196</v>
      </c>
      <c r="V8109">
        <v>89.09</v>
      </c>
      <c r="W8109" t="s">
        <v>133</v>
      </c>
      <c r="X8109">
        <v>9718</v>
      </c>
      <c r="Y8109">
        <v>1904728</v>
      </c>
      <c r="Z8109">
        <v>100548</v>
      </c>
      <c r="AA8109">
        <v>145824</v>
      </c>
      <c r="AB8109">
        <v>2151100</v>
      </c>
      <c r="AC8109">
        <v>1603693</v>
      </c>
      <c r="AD8109">
        <v>547407</v>
      </c>
      <c r="AE8109" t="s">
        <v>81</v>
      </c>
      <c r="AF8109" t="s">
        <v>81</v>
      </c>
      <c r="AG8109" t="s">
        <v>240</v>
      </c>
      <c r="AH8109" t="s">
        <v>147</v>
      </c>
      <c r="AI8109" t="s">
        <v>138</v>
      </c>
      <c r="AJ8109" t="str">
        <f t="shared" si="126"/>
        <v>Feb</v>
      </c>
    </row>
    <row r="8110" spans="1:36" x14ac:dyDescent="0.3">
      <c r="A8110" t="s">
        <v>17198</v>
      </c>
      <c r="B8110" s="33">
        <v>45936</v>
      </c>
      <c r="C8110" t="s">
        <v>95</v>
      </c>
      <c r="D8110" t="s">
        <v>15477</v>
      </c>
      <c r="E8110" t="s">
        <v>173</v>
      </c>
      <c r="F8110" t="s">
        <v>177</v>
      </c>
      <c r="G8110" t="s">
        <v>161</v>
      </c>
      <c r="H8110" t="s">
        <v>162</v>
      </c>
      <c r="I8110">
        <v>2280</v>
      </c>
      <c r="J8110" t="s">
        <v>613</v>
      </c>
      <c r="K8110" t="s">
        <v>1933</v>
      </c>
      <c r="L8110" t="s">
        <v>8924</v>
      </c>
      <c r="M8110" t="s">
        <v>1286</v>
      </c>
      <c r="N8110">
        <v>272</v>
      </c>
      <c r="O8110">
        <v>5</v>
      </c>
      <c r="P8110">
        <v>14</v>
      </c>
      <c r="Q8110" t="s">
        <v>73</v>
      </c>
      <c r="R8110" t="s">
        <v>238</v>
      </c>
      <c r="S8110" t="s">
        <v>239</v>
      </c>
      <c r="T8110">
        <v>180</v>
      </c>
      <c r="U8110">
        <v>131</v>
      </c>
      <c r="V8110">
        <v>72.78</v>
      </c>
      <c r="W8110" t="s">
        <v>135</v>
      </c>
      <c r="X8110">
        <v>8817</v>
      </c>
      <c r="Y8110">
        <v>1155027</v>
      </c>
      <c r="Z8110">
        <v>63404</v>
      </c>
      <c r="AA8110">
        <v>22139</v>
      </c>
      <c r="AB8110">
        <v>1240570</v>
      </c>
      <c r="AC8110">
        <v>885209</v>
      </c>
      <c r="AD8110">
        <v>355361</v>
      </c>
      <c r="AE8110" t="s">
        <v>78</v>
      </c>
      <c r="AF8110" t="s">
        <v>78</v>
      </c>
      <c r="AG8110" t="s">
        <v>240</v>
      </c>
      <c r="AH8110" t="s">
        <v>144</v>
      </c>
      <c r="AI8110" t="s">
        <v>138</v>
      </c>
      <c r="AJ8110" t="str">
        <f t="shared" si="126"/>
        <v>Oct</v>
      </c>
    </row>
    <row r="8111" spans="1:36" x14ac:dyDescent="0.3">
      <c r="A8111" t="s">
        <v>17199</v>
      </c>
      <c r="B8111" s="33">
        <v>45929</v>
      </c>
      <c r="C8111" t="s">
        <v>93</v>
      </c>
      <c r="D8111" t="s">
        <v>2495</v>
      </c>
      <c r="E8111" t="s">
        <v>172</v>
      </c>
      <c r="F8111" t="s">
        <v>178</v>
      </c>
      <c r="G8111" t="s">
        <v>155</v>
      </c>
      <c r="H8111" t="s">
        <v>157</v>
      </c>
      <c r="I8111">
        <v>2290</v>
      </c>
      <c r="J8111" t="s">
        <v>368</v>
      </c>
      <c r="K8111" t="s">
        <v>10772</v>
      </c>
      <c r="L8111" t="s">
        <v>408</v>
      </c>
      <c r="M8111" t="s">
        <v>2615</v>
      </c>
      <c r="N8111">
        <v>285</v>
      </c>
      <c r="O8111">
        <v>0</v>
      </c>
      <c r="P8111">
        <v>8</v>
      </c>
      <c r="Q8111" t="s">
        <v>73</v>
      </c>
      <c r="R8111" t="s">
        <v>238</v>
      </c>
      <c r="S8111" t="s">
        <v>239</v>
      </c>
      <c r="T8111">
        <v>150</v>
      </c>
      <c r="U8111">
        <v>96</v>
      </c>
      <c r="V8111">
        <v>64</v>
      </c>
      <c r="W8111" t="s">
        <v>133</v>
      </c>
      <c r="X8111">
        <v>9391</v>
      </c>
      <c r="Y8111">
        <v>901536</v>
      </c>
      <c r="Z8111">
        <v>21792</v>
      </c>
      <c r="AA8111">
        <v>48672</v>
      </c>
      <c r="AB8111">
        <v>972000</v>
      </c>
      <c r="AC8111">
        <v>652400</v>
      </c>
      <c r="AD8111">
        <v>319600</v>
      </c>
      <c r="AE8111" t="s">
        <v>81</v>
      </c>
      <c r="AF8111" t="s">
        <v>75</v>
      </c>
      <c r="AG8111" t="s">
        <v>240</v>
      </c>
      <c r="AH8111" t="s">
        <v>147</v>
      </c>
      <c r="AI8111" t="s">
        <v>138</v>
      </c>
      <c r="AJ8111" t="str">
        <f t="shared" si="126"/>
        <v>Sep</v>
      </c>
    </row>
    <row r="8112" spans="1:36" x14ac:dyDescent="0.3">
      <c r="A8112" t="s">
        <v>17200</v>
      </c>
      <c r="B8112" s="33">
        <v>45880</v>
      </c>
      <c r="C8112" t="s">
        <v>93</v>
      </c>
      <c r="D8112" t="s">
        <v>2585</v>
      </c>
      <c r="E8112" t="s">
        <v>176</v>
      </c>
      <c r="F8112" t="s">
        <v>181</v>
      </c>
      <c r="G8112" t="s">
        <v>156</v>
      </c>
      <c r="H8112" t="s">
        <v>159</v>
      </c>
      <c r="I8112">
        <v>842</v>
      </c>
      <c r="J8112" t="s">
        <v>248</v>
      </c>
      <c r="K8112" t="s">
        <v>561</v>
      </c>
      <c r="L8112" t="s">
        <v>658</v>
      </c>
      <c r="M8112" t="s">
        <v>1309</v>
      </c>
      <c r="N8112">
        <v>125</v>
      </c>
      <c r="O8112">
        <v>39</v>
      </c>
      <c r="P8112">
        <v>39</v>
      </c>
      <c r="Q8112" t="s">
        <v>76</v>
      </c>
      <c r="R8112" t="s">
        <v>238</v>
      </c>
      <c r="S8112" t="s">
        <v>239</v>
      </c>
      <c r="T8112">
        <v>220</v>
      </c>
      <c r="U8112">
        <v>170</v>
      </c>
      <c r="V8112">
        <v>77.27</v>
      </c>
      <c r="W8112" t="s">
        <v>135</v>
      </c>
      <c r="X8112">
        <v>3184</v>
      </c>
      <c r="Y8112">
        <v>541280</v>
      </c>
      <c r="Z8112">
        <v>60690</v>
      </c>
      <c r="AA8112">
        <v>51680</v>
      </c>
      <c r="AB8112">
        <v>653650</v>
      </c>
      <c r="AC8112">
        <v>501825</v>
      </c>
      <c r="AD8112">
        <v>151825</v>
      </c>
      <c r="AE8112" t="s">
        <v>81</v>
      </c>
      <c r="AF8112" t="s">
        <v>81</v>
      </c>
      <c r="AG8112" t="s">
        <v>240</v>
      </c>
      <c r="AH8112" t="s">
        <v>144</v>
      </c>
      <c r="AI8112" t="s">
        <v>138</v>
      </c>
      <c r="AJ8112" t="str">
        <f t="shared" si="126"/>
        <v>Aug</v>
      </c>
    </row>
    <row r="8113" spans="1:36" x14ac:dyDescent="0.3">
      <c r="A8113" t="s">
        <v>17201</v>
      </c>
      <c r="B8113" s="33">
        <v>45822</v>
      </c>
      <c r="C8113" t="s">
        <v>95</v>
      </c>
      <c r="D8113" t="s">
        <v>17202</v>
      </c>
      <c r="E8113" t="s">
        <v>178</v>
      </c>
      <c r="F8113" t="s">
        <v>179</v>
      </c>
      <c r="G8113" t="s">
        <v>157</v>
      </c>
      <c r="H8113" t="s">
        <v>166</v>
      </c>
      <c r="I8113">
        <v>1828</v>
      </c>
      <c r="J8113" t="s">
        <v>381</v>
      </c>
      <c r="K8113" t="s">
        <v>2133</v>
      </c>
      <c r="L8113" t="s">
        <v>754</v>
      </c>
      <c r="M8113" t="s">
        <v>4384</v>
      </c>
      <c r="N8113">
        <v>230</v>
      </c>
      <c r="O8113">
        <v>13</v>
      </c>
      <c r="P8113">
        <v>5</v>
      </c>
      <c r="Q8113" t="s">
        <v>73</v>
      </c>
      <c r="R8113" t="s">
        <v>238</v>
      </c>
      <c r="S8113" t="s">
        <v>239</v>
      </c>
      <c r="T8113">
        <v>150</v>
      </c>
      <c r="U8113">
        <v>134</v>
      </c>
      <c r="V8113">
        <v>89.33</v>
      </c>
      <c r="W8113" t="s">
        <v>133</v>
      </c>
      <c r="X8113">
        <v>3471</v>
      </c>
      <c r="Y8113">
        <v>465114</v>
      </c>
      <c r="Z8113">
        <v>67000</v>
      </c>
      <c r="AA8113">
        <v>64454</v>
      </c>
      <c r="AB8113">
        <v>596568</v>
      </c>
      <c r="AC8113">
        <v>518941</v>
      </c>
      <c r="AD8113">
        <v>77627</v>
      </c>
      <c r="AE8113" t="s">
        <v>75</v>
      </c>
      <c r="AF8113" t="s">
        <v>72</v>
      </c>
      <c r="AG8113" t="s">
        <v>240</v>
      </c>
      <c r="AH8113" t="s">
        <v>145</v>
      </c>
      <c r="AI8113" t="s">
        <v>140</v>
      </c>
      <c r="AJ8113" t="str">
        <f t="shared" si="126"/>
        <v>Jun</v>
      </c>
    </row>
    <row r="8114" spans="1:36" x14ac:dyDescent="0.3">
      <c r="A8114" t="s">
        <v>17203</v>
      </c>
      <c r="B8114" s="33">
        <v>45813</v>
      </c>
      <c r="C8114" t="s">
        <v>93</v>
      </c>
      <c r="D8114" t="s">
        <v>6228</v>
      </c>
      <c r="E8114" t="s">
        <v>179</v>
      </c>
      <c r="F8114" t="s">
        <v>173</v>
      </c>
      <c r="G8114" t="s">
        <v>166</v>
      </c>
      <c r="H8114" t="s">
        <v>161</v>
      </c>
      <c r="I8114">
        <v>1266</v>
      </c>
      <c r="J8114" t="s">
        <v>554</v>
      </c>
      <c r="K8114" t="s">
        <v>1681</v>
      </c>
      <c r="L8114" t="s">
        <v>2523</v>
      </c>
      <c r="M8114" t="s">
        <v>1681</v>
      </c>
      <c r="N8114">
        <v>176</v>
      </c>
      <c r="O8114">
        <v>8</v>
      </c>
      <c r="P8114">
        <v>-2</v>
      </c>
      <c r="Q8114" t="s">
        <v>73</v>
      </c>
      <c r="R8114" t="s">
        <v>238</v>
      </c>
      <c r="S8114" t="s">
        <v>239</v>
      </c>
      <c r="T8114">
        <v>186</v>
      </c>
      <c r="U8114">
        <v>112</v>
      </c>
      <c r="V8114">
        <v>60.22</v>
      </c>
      <c r="W8114" t="s">
        <v>133</v>
      </c>
      <c r="X8114">
        <v>5890</v>
      </c>
      <c r="Y8114">
        <v>659680</v>
      </c>
      <c r="Z8114">
        <v>40208</v>
      </c>
      <c r="AA8114">
        <v>24976</v>
      </c>
      <c r="AB8114">
        <v>724864</v>
      </c>
      <c r="AC8114">
        <v>605605</v>
      </c>
      <c r="AD8114">
        <v>119259</v>
      </c>
      <c r="AE8114" t="s">
        <v>72</v>
      </c>
      <c r="AF8114" t="s">
        <v>78</v>
      </c>
      <c r="AG8114" t="s">
        <v>240</v>
      </c>
      <c r="AH8114" t="s">
        <v>144</v>
      </c>
      <c r="AI8114" t="s">
        <v>138</v>
      </c>
      <c r="AJ8114" t="str">
        <f t="shared" si="126"/>
        <v>Jun</v>
      </c>
    </row>
    <row r="8115" spans="1:36" x14ac:dyDescent="0.3">
      <c r="A8115" t="s">
        <v>17204</v>
      </c>
      <c r="B8115" s="33">
        <v>45871</v>
      </c>
      <c r="C8115" t="s">
        <v>95</v>
      </c>
      <c r="D8115" t="s">
        <v>17205</v>
      </c>
      <c r="E8115" t="s">
        <v>173</v>
      </c>
      <c r="F8115" t="s">
        <v>175</v>
      </c>
      <c r="G8115" t="s">
        <v>161</v>
      </c>
      <c r="H8115" t="s">
        <v>163</v>
      </c>
      <c r="I8115">
        <v>564</v>
      </c>
      <c r="J8115" t="s">
        <v>304</v>
      </c>
      <c r="K8115" t="s">
        <v>382</v>
      </c>
      <c r="L8115" t="s">
        <v>304</v>
      </c>
      <c r="M8115" t="s">
        <v>299</v>
      </c>
      <c r="N8115">
        <v>96</v>
      </c>
      <c r="O8115">
        <v>0</v>
      </c>
      <c r="P8115">
        <v>25</v>
      </c>
      <c r="Q8115" t="s">
        <v>73</v>
      </c>
      <c r="R8115" t="s">
        <v>238</v>
      </c>
      <c r="S8115" t="s">
        <v>239</v>
      </c>
      <c r="T8115">
        <v>150</v>
      </c>
      <c r="U8115">
        <v>121</v>
      </c>
      <c r="V8115">
        <v>80.67</v>
      </c>
      <c r="W8115" t="s">
        <v>134</v>
      </c>
      <c r="X8115">
        <v>10022</v>
      </c>
      <c r="Y8115">
        <v>1212662</v>
      </c>
      <c r="Z8115">
        <v>45375</v>
      </c>
      <c r="AA8115">
        <v>50941</v>
      </c>
      <c r="AB8115">
        <v>1308978</v>
      </c>
      <c r="AC8115">
        <v>772626</v>
      </c>
      <c r="AD8115">
        <v>536352</v>
      </c>
      <c r="AE8115" t="s">
        <v>78</v>
      </c>
      <c r="AF8115" t="s">
        <v>75</v>
      </c>
      <c r="AG8115" t="s">
        <v>240</v>
      </c>
      <c r="AH8115" t="s">
        <v>145</v>
      </c>
      <c r="AI8115" t="s">
        <v>139</v>
      </c>
      <c r="AJ8115" t="str">
        <f t="shared" si="126"/>
        <v>Aug</v>
      </c>
    </row>
    <row r="8116" spans="1:36" x14ac:dyDescent="0.3">
      <c r="A8116" t="s">
        <v>17206</v>
      </c>
      <c r="B8116" s="33">
        <v>45726</v>
      </c>
      <c r="C8116" t="s">
        <v>95</v>
      </c>
      <c r="D8116" t="s">
        <v>16606</v>
      </c>
      <c r="E8116" t="s">
        <v>173</v>
      </c>
      <c r="F8116" t="s">
        <v>174</v>
      </c>
      <c r="G8116" t="s">
        <v>161</v>
      </c>
      <c r="H8116" t="s">
        <v>158</v>
      </c>
      <c r="I8116">
        <v>1520</v>
      </c>
      <c r="J8116" t="s">
        <v>560</v>
      </c>
      <c r="K8116" t="s">
        <v>1055</v>
      </c>
      <c r="L8116" t="s">
        <v>2896</v>
      </c>
      <c r="M8116" t="s">
        <v>2207</v>
      </c>
      <c r="N8116">
        <v>208</v>
      </c>
      <c r="O8116">
        <v>37</v>
      </c>
      <c r="P8116">
        <v>6</v>
      </c>
      <c r="Q8116" t="s">
        <v>73</v>
      </c>
      <c r="R8116" t="s">
        <v>238</v>
      </c>
      <c r="S8116" t="s">
        <v>239</v>
      </c>
      <c r="T8116">
        <v>180</v>
      </c>
      <c r="U8116">
        <v>114</v>
      </c>
      <c r="V8116">
        <v>63.33</v>
      </c>
      <c r="W8116" t="s">
        <v>133</v>
      </c>
      <c r="X8116">
        <v>3731</v>
      </c>
      <c r="Y8116">
        <v>425334</v>
      </c>
      <c r="Z8116">
        <v>44004</v>
      </c>
      <c r="AA8116">
        <v>51186</v>
      </c>
      <c r="AB8116">
        <v>520524</v>
      </c>
      <c r="AC8116">
        <v>337953</v>
      </c>
      <c r="AD8116">
        <v>182571</v>
      </c>
      <c r="AE8116" t="s">
        <v>78</v>
      </c>
      <c r="AF8116" t="s">
        <v>78</v>
      </c>
      <c r="AG8116" t="s">
        <v>240</v>
      </c>
      <c r="AH8116" t="s">
        <v>144</v>
      </c>
      <c r="AI8116" t="s">
        <v>140</v>
      </c>
      <c r="AJ8116" t="str">
        <f t="shared" si="126"/>
        <v>Mar</v>
      </c>
    </row>
    <row r="8117" spans="1:36" x14ac:dyDescent="0.3">
      <c r="A8117" t="s">
        <v>17207</v>
      </c>
      <c r="B8117" s="33">
        <v>46010</v>
      </c>
      <c r="C8117" t="s">
        <v>93</v>
      </c>
      <c r="D8117" t="s">
        <v>17208</v>
      </c>
      <c r="E8117" t="s">
        <v>177</v>
      </c>
      <c r="F8117" t="s">
        <v>174</v>
      </c>
      <c r="G8117" t="s">
        <v>162</v>
      </c>
      <c r="H8117" t="s">
        <v>158</v>
      </c>
      <c r="I8117">
        <v>1175</v>
      </c>
      <c r="J8117" t="s">
        <v>504</v>
      </c>
      <c r="K8117" t="s">
        <v>1403</v>
      </c>
      <c r="L8117" t="s">
        <v>236</v>
      </c>
      <c r="M8117" t="s">
        <v>1403</v>
      </c>
      <c r="N8117">
        <v>153</v>
      </c>
      <c r="O8117">
        <v>0</v>
      </c>
      <c r="P8117">
        <v>-8</v>
      </c>
      <c r="Q8117" t="s">
        <v>70</v>
      </c>
      <c r="R8117" t="s">
        <v>238</v>
      </c>
      <c r="S8117" t="s">
        <v>239</v>
      </c>
      <c r="T8117">
        <v>150</v>
      </c>
      <c r="U8117">
        <v>90</v>
      </c>
      <c r="V8117">
        <v>60</v>
      </c>
      <c r="W8117" t="s">
        <v>135</v>
      </c>
      <c r="X8117">
        <v>5273</v>
      </c>
      <c r="Y8117">
        <v>474570</v>
      </c>
      <c r="Z8117">
        <v>30870</v>
      </c>
      <c r="AA8117">
        <v>35100</v>
      </c>
      <c r="AB8117">
        <v>540540</v>
      </c>
      <c r="AC8117">
        <v>424034</v>
      </c>
      <c r="AD8117">
        <v>116506</v>
      </c>
      <c r="AE8117" t="s">
        <v>78</v>
      </c>
      <c r="AF8117" t="s">
        <v>78</v>
      </c>
      <c r="AG8117" t="s">
        <v>240</v>
      </c>
      <c r="AH8117" t="s">
        <v>144</v>
      </c>
      <c r="AI8117" t="s">
        <v>139</v>
      </c>
      <c r="AJ8117" t="str">
        <f t="shared" si="126"/>
        <v>Dec</v>
      </c>
    </row>
    <row r="8118" spans="1:36" x14ac:dyDescent="0.3">
      <c r="A8118" t="s">
        <v>17209</v>
      </c>
      <c r="B8118" s="33">
        <v>45771</v>
      </c>
      <c r="C8118" t="s">
        <v>98</v>
      </c>
      <c r="D8118" t="s">
        <v>17210</v>
      </c>
      <c r="E8118" t="s">
        <v>175</v>
      </c>
      <c r="F8118" t="s">
        <v>181</v>
      </c>
      <c r="G8118" t="s">
        <v>163</v>
      </c>
      <c r="H8118" t="s">
        <v>159</v>
      </c>
      <c r="I8118">
        <v>425</v>
      </c>
      <c r="J8118" t="s">
        <v>266</v>
      </c>
      <c r="K8118" t="s">
        <v>1817</v>
      </c>
      <c r="L8118" t="s">
        <v>310</v>
      </c>
      <c r="M8118" t="s">
        <v>1817</v>
      </c>
      <c r="N8118">
        <v>72</v>
      </c>
      <c r="O8118">
        <v>0</v>
      </c>
      <c r="P8118">
        <v>-8</v>
      </c>
      <c r="Q8118" t="s">
        <v>70</v>
      </c>
      <c r="R8118" t="s">
        <v>238</v>
      </c>
      <c r="S8118" t="s">
        <v>239</v>
      </c>
      <c r="T8118">
        <v>189</v>
      </c>
      <c r="U8118">
        <v>167</v>
      </c>
      <c r="V8118">
        <v>88.36</v>
      </c>
      <c r="W8118" t="s">
        <v>135</v>
      </c>
      <c r="X8118">
        <v>7727</v>
      </c>
      <c r="Y8118">
        <v>1290409</v>
      </c>
      <c r="Z8118">
        <v>53106</v>
      </c>
      <c r="AA8118">
        <v>60287</v>
      </c>
      <c r="AB8118">
        <v>1403802</v>
      </c>
      <c r="AC8118">
        <v>991647</v>
      </c>
      <c r="AD8118">
        <v>412155</v>
      </c>
      <c r="AE8118" t="s">
        <v>75</v>
      </c>
      <c r="AF8118" t="s">
        <v>81</v>
      </c>
      <c r="AG8118" t="s">
        <v>240</v>
      </c>
      <c r="AH8118" t="s">
        <v>144</v>
      </c>
      <c r="AI8118" t="s">
        <v>138</v>
      </c>
      <c r="AJ8118" t="str">
        <f t="shared" si="126"/>
        <v>Apr</v>
      </c>
    </row>
    <row r="8119" spans="1:36" x14ac:dyDescent="0.3">
      <c r="A8119" t="s">
        <v>17211</v>
      </c>
      <c r="B8119" s="33">
        <v>45778</v>
      </c>
      <c r="C8119" t="s">
        <v>93</v>
      </c>
      <c r="D8119" t="s">
        <v>17212</v>
      </c>
      <c r="E8119" t="s">
        <v>179</v>
      </c>
      <c r="F8119" t="s">
        <v>181</v>
      </c>
      <c r="G8119" t="s">
        <v>166</v>
      </c>
      <c r="H8119" t="s">
        <v>159</v>
      </c>
      <c r="I8119">
        <v>2089</v>
      </c>
      <c r="J8119" t="s">
        <v>529</v>
      </c>
      <c r="K8119" t="s">
        <v>874</v>
      </c>
      <c r="L8119" t="s">
        <v>385</v>
      </c>
      <c r="M8119" t="s">
        <v>1144</v>
      </c>
      <c r="N8119">
        <v>276</v>
      </c>
      <c r="O8119">
        <v>0</v>
      </c>
      <c r="P8119">
        <v>2</v>
      </c>
      <c r="Q8119" t="s">
        <v>70</v>
      </c>
      <c r="R8119" t="s">
        <v>238</v>
      </c>
      <c r="S8119" t="s">
        <v>239</v>
      </c>
      <c r="T8119">
        <v>150</v>
      </c>
      <c r="U8119">
        <v>120</v>
      </c>
      <c r="V8119">
        <v>80</v>
      </c>
      <c r="W8119" t="s">
        <v>133</v>
      </c>
      <c r="X8119">
        <v>8651</v>
      </c>
      <c r="Y8119">
        <v>1038120</v>
      </c>
      <c r="Z8119">
        <v>61080</v>
      </c>
      <c r="AA8119">
        <v>54480</v>
      </c>
      <c r="AB8119">
        <v>1153680</v>
      </c>
      <c r="AC8119">
        <v>896442</v>
      </c>
      <c r="AD8119">
        <v>257238</v>
      </c>
      <c r="AE8119" t="s">
        <v>72</v>
      </c>
      <c r="AF8119" t="s">
        <v>81</v>
      </c>
      <c r="AG8119" t="s">
        <v>240</v>
      </c>
      <c r="AH8119" t="s">
        <v>144</v>
      </c>
      <c r="AI8119" t="s">
        <v>140</v>
      </c>
      <c r="AJ8119" t="str">
        <f t="shared" si="126"/>
        <v>May</v>
      </c>
    </row>
    <row r="8120" spans="1:36" x14ac:dyDescent="0.3">
      <c r="A8120" t="s">
        <v>17213</v>
      </c>
      <c r="B8120" s="33">
        <v>45826</v>
      </c>
      <c r="C8120" t="s">
        <v>97</v>
      </c>
      <c r="D8120" t="s">
        <v>17214</v>
      </c>
      <c r="E8120" t="s">
        <v>176</v>
      </c>
      <c r="F8120" t="s">
        <v>178</v>
      </c>
      <c r="G8120" t="s">
        <v>156</v>
      </c>
      <c r="H8120" t="s">
        <v>157</v>
      </c>
      <c r="I8120">
        <v>900</v>
      </c>
      <c r="J8120" t="s">
        <v>258</v>
      </c>
      <c r="K8120" t="s">
        <v>2861</v>
      </c>
      <c r="L8120" t="s">
        <v>2043</v>
      </c>
      <c r="M8120" t="s">
        <v>2861</v>
      </c>
      <c r="N8120">
        <v>147</v>
      </c>
      <c r="O8120">
        <v>4</v>
      </c>
      <c r="P8120">
        <v>-2</v>
      </c>
      <c r="Q8120" t="s">
        <v>73</v>
      </c>
      <c r="R8120" t="s">
        <v>238</v>
      </c>
      <c r="S8120" t="s">
        <v>239</v>
      </c>
      <c r="T8120">
        <v>150</v>
      </c>
      <c r="U8120">
        <v>110</v>
      </c>
      <c r="V8120">
        <v>73.33</v>
      </c>
      <c r="W8120" t="s">
        <v>133</v>
      </c>
      <c r="X8120">
        <v>5933</v>
      </c>
      <c r="Y8120">
        <v>652630</v>
      </c>
      <c r="Z8120">
        <v>32120</v>
      </c>
      <c r="AA8120">
        <v>12100</v>
      </c>
      <c r="AB8120">
        <v>696850</v>
      </c>
      <c r="AC8120">
        <v>612447</v>
      </c>
      <c r="AD8120">
        <v>84403</v>
      </c>
      <c r="AE8120" t="s">
        <v>81</v>
      </c>
      <c r="AF8120" t="s">
        <v>75</v>
      </c>
      <c r="AG8120" t="s">
        <v>240</v>
      </c>
      <c r="AH8120" t="s">
        <v>144</v>
      </c>
      <c r="AI8120" t="s">
        <v>139</v>
      </c>
      <c r="AJ8120" t="str">
        <f t="shared" si="126"/>
        <v>Jun</v>
      </c>
    </row>
    <row r="8121" spans="1:36" x14ac:dyDescent="0.3">
      <c r="A8121" t="s">
        <v>17215</v>
      </c>
      <c r="B8121" s="33">
        <v>45854</v>
      </c>
      <c r="C8121" t="s">
        <v>95</v>
      </c>
      <c r="D8121" t="s">
        <v>17216</v>
      </c>
      <c r="E8121" t="s">
        <v>176</v>
      </c>
      <c r="F8121" t="s">
        <v>180</v>
      </c>
      <c r="G8121" t="s">
        <v>156</v>
      </c>
      <c r="H8121" t="s">
        <v>160</v>
      </c>
      <c r="I8121">
        <v>791</v>
      </c>
      <c r="J8121" t="s">
        <v>292</v>
      </c>
      <c r="K8121" t="s">
        <v>798</v>
      </c>
      <c r="L8121" t="s">
        <v>626</v>
      </c>
      <c r="M8121" t="s">
        <v>2717</v>
      </c>
      <c r="N8121">
        <v>117</v>
      </c>
      <c r="O8121">
        <v>0</v>
      </c>
      <c r="P8121">
        <v>12</v>
      </c>
      <c r="Q8121" t="s">
        <v>73</v>
      </c>
      <c r="R8121" t="s">
        <v>238</v>
      </c>
      <c r="S8121" t="s">
        <v>239</v>
      </c>
      <c r="T8121">
        <v>220</v>
      </c>
      <c r="U8121">
        <v>186</v>
      </c>
      <c r="V8121">
        <v>84.55</v>
      </c>
      <c r="W8121" t="s">
        <v>133</v>
      </c>
      <c r="X8121">
        <v>9800</v>
      </c>
      <c r="Y8121">
        <v>1822800</v>
      </c>
      <c r="Z8121">
        <v>35526</v>
      </c>
      <c r="AA8121">
        <v>36456</v>
      </c>
      <c r="AB8121">
        <v>1894782</v>
      </c>
      <c r="AC8121">
        <v>1454084</v>
      </c>
      <c r="AD8121">
        <v>440698</v>
      </c>
      <c r="AE8121" t="s">
        <v>81</v>
      </c>
      <c r="AF8121" t="s">
        <v>81</v>
      </c>
      <c r="AG8121" t="s">
        <v>240</v>
      </c>
      <c r="AH8121" t="s">
        <v>144</v>
      </c>
      <c r="AI8121" t="s">
        <v>139</v>
      </c>
      <c r="AJ8121" t="str">
        <f t="shared" si="126"/>
        <v>Jul</v>
      </c>
    </row>
    <row r="8122" spans="1:36" x14ac:dyDescent="0.3">
      <c r="A8122" t="s">
        <v>17217</v>
      </c>
      <c r="B8122" s="33">
        <v>45737</v>
      </c>
      <c r="C8122" t="s">
        <v>96</v>
      </c>
      <c r="D8122" t="s">
        <v>16939</v>
      </c>
      <c r="E8122" t="s">
        <v>179</v>
      </c>
      <c r="F8122" t="s">
        <v>176</v>
      </c>
      <c r="G8122" t="s">
        <v>166</v>
      </c>
      <c r="H8122" t="s">
        <v>156</v>
      </c>
      <c r="I8122">
        <v>1533</v>
      </c>
      <c r="J8122" t="s">
        <v>554</v>
      </c>
      <c r="K8122" t="s">
        <v>3037</v>
      </c>
      <c r="L8122" t="s">
        <v>463</v>
      </c>
      <c r="M8122" t="s">
        <v>3037</v>
      </c>
      <c r="N8122">
        <v>232</v>
      </c>
      <c r="O8122">
        <v>0</v>
      </c>
      <c r="P8122">
        <v>-4</v>
      </c>
      <c r="Q8122" t="s">
        <v>70</v>
      </c>
      <c r="R8122" t="s">
        <v>238</v>
      </c>
      <c r="S8122" t="s">
        <v>239</v>
      </c>
      <c r="T8122">
        <v>186</v>
      </c>
      <c r="U8122">
        <v>125</v>
      </c>
      <c r="V8122">
        <v>67.2</v>
      </c>
      <c r="W8122" t="s">
        <v>135</v>
      </c>
      <c r="X8122">
        <v>6218</v>
      </c>
      <c r="Y8122">
        <v>777250</v>
      </c>
      <c r="Z8122">
        <v>23875</v>
      </c>
      <c r="AA8122">
        <v>15500</v>
      </c>
      <c r="AB8122">
        <v>816625</v>
      </c>
      <c r="AC8122">
        <v>547315</v>
      </c>
      <c r="AD8122">
        <v>269310</v>
      </c>
      <c r="AE8122" t="s">
        <v>72</v>
      </c>
      <c r="AF8122" t="s">
        <v>81</v>
      </c>
      <c r="AG8122" t="s">
        <v>240</v>
      </c>
      <c r="AH8122" t="s">
        <v>146</v>
      </c>
      <c r="AI8122" t="s">
        <v>139</v>
      </c>
      <c r="AJ8122" t="str">
        <f t="shared" si="126"/>
        <v>Mar</v>
      </c>
    </row>
    <row r="8123" spans="1:36" x14ac:dyDescent="0.3">
      <c r="A8123" t="s">
        <v>17218</v>
      </c>
      <c r="B8123" s="33">
        <v>45905</v>
      </c>
      <c r="C8123" t="s">
        <v>95</v>
      </c>
      <c r="D8123" t="s">
        <v>17219</v>
      </c>
      <c r="E8123" t="s">
        <v>181</v>
      </c>
      <c r="F8123" t="s">
        <v>180</v>
      </c>
      <c r="G8123" t="s">
        <v>159</v>
      </c>
      <c r="H8123" t="s">
        <v>160</v>
      </c>
      <c r="I8123">
        <v>1343</v>
      </c>
      <c r="J8123" t="s">
        <v>377</v>
      </c>
      <c r="K8123" t="s">
        <v>1770</v>
      </c>
      <c r="L8123" t="s">
        <v>3221</v>
      </c>
      <c r="M8123" t="s">
        <v>1135</v>
      </c>
      <c r="N8123">
        <v>186</v>
      </c>
      <c r="O8123">
        <v>27</v>
      </c>
      <c r="P8123">
        <v>22</v>
      </c>
      <c r="Q8123" t="s">
        <v>73</v>
      </c>
      <c r="R8123" t="s">
        <v>238</v>
      </c>
      <c r="S8123" t="s">
        <v>239</v>
      </c>
      <c r="T8123">
        <v>189</v>
      </c>
      <c r="U8123">
        <v>168</v>
      </c>
      <c r="V8123">
        <v>88.89</v>
      </c>
      <c r="W8123" t="s">
        <v>133</v>
      </c>
      <c r="X8123">
        <v>7209</v>
      </c>
      <c r="Y8123">
        <v>1211112</v>
      </c>
      <c r="Z8123">
        <v>34272</v>
      </c>
      <c r="AA8123">
        <v>22512</v>
      </c>
      <c r="AB8123">
        <v>1267896</v>
      </c>
      <c r="AC8123">
        <v>756969</v>
      </c>
      <c r="AD8123">
        <v>510927</v>
      </c>
      <c r="AE8123" t="s">
        <v>81</v>
      </c>
      <c r="AF8123" t="s">
        <v>81</v>
      </c>
      <c r="AG8123" t="s">
        <v>240</v>
      </c>
      <c r="AH8123" t="s">
        <v>144</v>
      </c>
      <c r="AI8123" t="s">
        <v>138</v>
      </c>
      <c r="AJ8123" t="str">
        <f t="shared" si="126"/>
        <v>Sep</v>
      </c>
    </row>
    <row r="8124" spans="1:36" x14ac:dyDescent="0.3">
      <c r="A8124" t="s">
        <v>17220</v>
      </c>
      <c r="B8124" s="33">
        <v>45959</v>
      </c>
      <c r="C8124" t="s">
        <v>93</v>
      </c>
      <c r="D8124" t="s">
        <v>17221</v>
      </c>
      <c r="E8124" t="s">
        <v>177</v>
      </c>
      <c r="F8124" t="s">
        <v>173</v>
      </c>
      <c r="G8124" t="s">
        <v>162</v>
      </c>
      <c r="H8124" t="s">
        <v>161</v>
      </c>
      <c r="I8124">
        <v>2261</v>
      </c>
      <c r="J8124" t="s">
        <v>463</v>
      </c>
      <c r="K8124" t="s">
        <v>1141</v>
      </c>
      <c r="L8124" t="s">
        <v>636</v>
      </c>
      <c r="M8124" t="s">
        <v>2527</v>
      </c>
      <c r="N8124">
        <v>281</v>
      </c>
      <c r="O8124">
        <v>30</v>
      </c>
      <c r="P8124">
        <v>16</v>
      </c>
      <c r="Q8124" t="s">
        <v>73</v>
      </c>
      <c r="R8124" t="s">
        <v>238</v>
      </c>
      <c r="S8124" t="s">
        <v>239</v>
      </c>
      <c r="T8124">
        <v>189</v>
      </c>
      <c r="U8124">
        <v>139</v>
      </c>
      <c r="V8124">
        <v>73.540000000000006</v>
      </c>
      <c r="W8124" t="s">
        <v>135</v>
      </c>
      <c r="X8124">
        <v>3953</v>
      </c>
      <c r="Y8124">
        <v>549467</v>
      </c>
      <c r="Z8124">
        <v>62133</v>
      </c>
      <c r="AA8124">
        <v>58936</v>
      </c>
      <c r="AB8124">
        <v>670536</v>
      </c>
      <c r="AC8124">
        <v>405071</v>
      </c>
      <c r="AD8124">
        <v>265465</v>
      </c>
      <c r="AE8124" t="s">
        <v>78</v>
      </c>
      <c r="AF8124" t="s">
        <v>78</v>
      </c>
      <c r="AG8124" t="s">
        <v>240</v>
      </c>
      <c r="AH8124" t="s">
        <v>147</v>
      </c>
      <c r="AI8124" t="s">
        <v>139</v>
      </c>
      <c r="AJ8124" t="str">
        <f t="shared" si="126"/>
        <v>Oct</v>
      </c>
    </row>
    <row r="8125" spans="1:36" x14ac:dyDescent="0.3">
      <c r="A8125" t="s">
        <v>17222</v>
      </c>
      <c r="B8125" s="33">
        <v>45921</v>
      </c>
      <c r="C8125" t="s">
        <v>96</v>
      </c>
      <c r="D8125" t="s">
        <v>17223</v>
      </c>
      <c r="E8125" t="s">
        <v>174</v>
      </c>
      <c r="F8125" t="s">
        <v>177</v>
      </c>
      <c r="G8125" t="s">
        <v>158</v>
      </c>
      <c r="H8125" t="s">
        <v>162</v>
      </c>
      <c r="I8125">
        <v>2337</v>
      </c>
      <c r="J8125" t="s">
        <v>275</v>
      </c>
      <c r="K8125" t="s">
        <v>608</v>
      </c>
      <c r="L8125" t="s">
        <v>4612</v>
      </c>
      <c r="M8125" t="s">
        <v>3637</v>
      </c>
      <c r="N8125">
        <v>297</v>
      </c>
      <c r="O8125">
        <v>13</v>
      </c>
      <c r="P8125">
        <v>11</v>
      </c>
      <c r="Q8125" t="s">
        <v>73</v>
      </c>
      <c r="R8125" t="s">
        <v>238</v>
      </c>
      <c r="S8125" t="s">
        <v>239</v>
      </c>
      <c r="T8125">
        <v>180</v>
      </c>
      <c r="U8125">
        <v>176</v>
      </c>
      <c r="V8125">
        <v>97.78</v>
      </c>
      <c r="W8125" t="s">
        <v>133</v>
      </c>
      <c r="X8125">
        <v>8587</v>
      </c>
      <c r="Y8125">
        <v>1511312</v>
      </c>
      <c r="Z8125">
        <v>38720</v>
      </c>
      <c r="AA8125">
        <v>30800</v>
      </c>
      <c r="AB8125">
        <v>1580832</v>
      </c>
      <c r="AC8125">
        <v>973518</v>
      </c>
      <c r="AD8125">
        <v>607314</v>
      </c>
      <c r="AE8125" t="s">
        <v>78</v>
      </c>
      <c r="AF8125" t="s">
        <v>78</v>
      </c>
      <c r="AG8125" t="s">
        <v>240</v>
      </c>
      <c r="AH8125" t="s">
        <v>145</v>
      </c>
      <c r="AI8125" t="s">
        <v>139</v>
      </c>
      <c r="AJ8125" t="str">
        <f t="shared" si="126"/>
        <v>Sep</v>
      </c>
    </row>
    <row r="8126" spans="1:36" x14ac:dyDescent="0.3">
      <c r="A8126" t="s">
        <v>17224</v>
      </c>
      <c r="B8126" s="33">
        <v>45781</v>
      </c>
      <c r="C8126" t="s">
        <v>95</v>
      </c>
      <c r="D8126" t="s">
        <v>17225</v>
      </c>
      <c r="E8126" t="s">
        <v>177</v>
      </c>
      <c r="F8126" t="s">
        <v>176</v>
      </c>
      <c r="G8126" t="s">
        <v>162</v>
      </c>
      <c r="H8126" t="s">
        <v>156</v>
      </c>
      <c r="I8126">
        <v>517</v>
      </c>
      <c r="J8126" t="s">
        <v>270</v>
      </c>
      <c r="K8126" t="s">
        <v>6341</v>
      </c>
      <c r="N8126">
        <v>97</v>
      </c>
      <c r="O8126">
        <v>0</v>
      </c>
      <c r="P8126">
        <v>0</v>
      </c>
      <c r="Q8126" t="s">
        <v>67</v>
      </c>
      <c r="R8126" t="s">
        <v>245</v>
      </c>
      <c r="S8126" t="s">
        <v>121</v>
      </c>
      <c r="T8126">
        <v>189</v>
      </c>
      <c r="U8126">
        <v>0</v>
      </c>
      <c r="V8126">
        <v>0</v>
      </c>
      <c r="W8126" t="s">
        <v>133</v>
      </c>
      <c r="X8126">
        <v>9181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 t="s">
        <v>78</v>
      </c>
      <c r="AF8126" t="s">
        <v>81</v>
      </c>
      <c r="AG8126" t="s">
        <v>240</v>
      </c>
      <c r="AH8126" t="s">
        <v>144</v>
      </c>
      <c r="AI8126" t="s">
        <v>140</v>
      </c>
      <c r="AJ8126" t="str">
        <f t="shared" si="126"/>
        <v>May</v>
      </c>
    </row>
    <row r="8127" spans="1:36" x14ac:dyDescent="0.3">
      <c r="A8127" t="s">
        <v>17226</v>
      </c>
      <c r="B8127" s="33">
        <v>45774</v>
      </c>
      <c r="C8127" t="s">
        <v>93</v>
      </c>
      <c r="D8127" t="s">
        <v>17227</v>
      </c>
      <c r="E8127" t="s">
        <v>181</v>
      </c>
      <c r="F8127" t="s">
        <v>175</v>
      </c>
      <c r="G8127" t="s">
        <v>159</v>
      </c>
      <c r="H8127" t="s">
        <v>163</v>
      </c>
      <c r="I8127">
        <v>1973</v>
      </c>
      <c r="J8127" t="s">
        <v>744</v>
      </c>
      <c r="K8127" t="s">
        <v>1377</v>
      </c>
      <c r="L8127" t="s">
        <v>377</v>
      </c>
      <c r="M8127" t="s">
        <v>1377</v>
      </c>
      <c r="N8127">
        <v>270</v>
      </c>
      <c r="O8127">
        <v>0</v>
      </c>
      <c r="P8127">
        <v>-8</v>
      </c>
      <c r="Q8127" t="s">
        <v>70</v>
      </c>
      <c r="R8127" t="s">
        <v>238</v>
      </c>
      <c r="S8127" t="s">
        <v>239</v>
      </c>
      <c r="T8127">
        <v>150</v>
      </c>
      <c r="U8127">
        <v>115</v>
      </c>
      <c r="V8127">
        <v>76.67</v>
      </c>
      <c r="W8127" t="s">
        <v>135</v>
      </c>
      <c r="X8127">
        <v>4881</v>
      </c>
      <c r="Y8127">
        <v>561315</v>
      </c>
      <c r="Z8127">
        <v>20125</v>
      </c>
      <c r="AA8127">
        <v>47840</v>
      </c>
      <c r="AB8127">
        <v>629280</v>
      </c>
      <c r="AC8127">
        <v>517497</v>
      </c>
      <c r="AD8127">
        <v>111783</v>
      </c>
      <c r="AE8127" t="s">
        <v>81</v>
      </c>
      <c r="AF8127" t="s">
        <v>75</v>
      </c>
      <c r="AG8127" t="s">
        <v>240</v>
      </c>
      <c r="AH8127" t="s">
        <v>144</v>
      </c>
      <c r="AI8127" t="s">
        <v>140</v>
      </c>
      <c r="AJ8127" t="str">
        <f t="shared" si="126"/>
        <v>Apr</v>
      </c>
    </row>
    <row r="8128" spans="1:36" x14ac:dyDescent="0.3">
      <c r="A8128" t="s">
        <v>17228</v>
      </c>
      <c r="B8128" s="33">
        <v>45696</v>
      </c>
      <c r="C8128" t="s">
        <v>93</v>
      </c>
      <c r="D8128" t="s">
        <v>17229</v>
      </c>
      <c r="E8128" t="s">
        <v>180</v>
      </c>
      <c r="F8128" t="s">
        <v>172</v>
      </c>
      <c r="G8128" t="s">
        <v>160</v>
      </c>
      <c r="H8128" t="s">
        <v>155</v>
      </c>
      <c r="I8128">
        <v>1424</v>
      </c>
      <c r="J8128" t="s">
        <v>264</v>
      </c>
      <c r="K8128" t="s">
        <v>1020</v>
      </c>
      <c r="N8128">
        <v>227</v>
      </c>
      <c r="O8128">
        <v>0</v>
      </c>
      <c r="P8128">
        <v>0</v>
      </c>
      <c r="Q8128" t="s">
        <v>67</v>
      </c>
      <c r="R8128" t="s">
        <v>245</v>
      </c>
      <c r="S8128" t="s">
        <v>124</v>
      </c>
      <c r="T8128">
        <v>220</v>
      </c>
      <c r="U8128">
        <v>0</v>
      </c>
      <c r="V8128">
        <v>0</v>
      </c>
      <c r="W8128" t="s">
        <v>133</v>
      </c>
      <c r="X8128">
        <v>4658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 t="s">
        <v>81</v>
      </c>
      <c r="AF8128" t="s">
        <v>81</v>
      </c>
      <c r="AG8128" t="s">
        <v>240</v>
      </c>
      <c r="AH8128" t="s">
        <v>145</v>
      </c>
      <c r="AI8128" t="s">
        <v>140</v>
      </c>
      <c r="AJ8128" t="str">
        <f t="shared" si="126"/>
        <v>Feb</v>
      </c>
    </row>
    <row r="8129" spans="1:36" x14ac:dyDescent="0.3">
      <c r="A8129" t="s">
        <v>17230</v>
      </c>
      <c r="B8129" s="33">
        <v>45774</v>
      </c>
      <c r="C8129" t="s">
        <v>93</v>
      </c>
      <c r="D8129" t="s">
        <v>17231</v>
      </c>
      <c r="E8129" t="s">
        <v>178</v>
      </c>
      <c r="F8129" t="s">
        <v>175</v>
      </c>
      <c r="G8129" t="s">
        <v>157</v>
      </c>
      <c r="H8129" t="s">
        <v>163</v>
      </c>
      <c r="I8129">
        <v>702</v>
      </c>
      <c r="J8129" t="s">
        <v>381</v>
      </c>
      <c r="K8129" t="s">
        <v>236</v>
      </c>
      <c r="L8129" t="s">
        <v>1360</v>
      </c>
      <c r="M8129" t="s">
        <v>662</v>
      </c>
      <c r="N8129">
        <v>120</v>
      </c>
      <c r="O8129">
        <v>14</v>
      </c>
      <c r="P8129">
        <v>39</v>
      </c>
      <c r="Q8129" t="s">
        <v>76</v>
      </c>
      <c r="R8129" t="s">
        <v>238</v>
      </c>
      <c r="S8129" t="s">
        <v>239</v>
      </c>
      <c r="T8129">
        <v>150</v>
      </c>
      <c r="U8129">
        <v>125</v>
      </c>
      <c r="V8129">
        <v>83.33</v>
      </c>
      <c r="W8129" t="s">
        <v>133</v>
      </c>
      <c r="X8129">
        <v>3419</v>
      </c>
      <c r="Y8129">
        <v>427375</v>
      </c>
      <c r="Z8129">
        <v>42750</v>
      </c>
      <c r="AA8129">
        <v>30625</v>
      </c>
      <c r="AB8129">
        <v>500750</v>
      </c>
      <c r="AC8129">
        <v>338810</v>
      </c>
      <c r="AD8129">
        <v>161940</v>
      </c>
      <c r="AE8129" t="s">
        <v>75</v>
      </c>
      <c r="AF8129" t="s">
        <v>75</v>
      </c>
      <c r="AG8129" t="s">
        <v>240</v>
      </c>
      <c r="AH8129" t="s">
        <v>144</v>
      </c>
      <c r="AI8129" t="s">
        <v>139</v>
      </c>
      <c r="AJ8129" t="str">
        <f t="shared" si="126"/>
        <v>Apr</v>
      </c>
    </row>
    <row r="8130" spans="1:36" x14ac:dyDescent="0.3">
      <c r="A8130" t="s">
        <v>17232</v>
      </c>
      <c r="B8130" s="33">
        <v>45826</v>
      </c>
      <c r="C8130" t="s">
        <v>96</v>
      </c>
      <c r="D8130" t="s">
        <v>17233</v>
      </c>
      <c r="E8130" t="s">
        <v>178</v>
      </c>
      <c r="F8130" t="s">
        <v>176</v>
      </c>
      <c r="G8130" t="s">
        <v>157</v>
      </c>
      <c r="H8130" t="s">
        <v>156</v>
      </c>
      <c r="I8130">
        <v>2087</v>
      </c>
      <c r="J8130" t="s">
        <v>605</v>
      </c>
      <c r="K8130" t="s">
        <v>1342</v>
      </c>
      <c r="L8130" t="s">
        <v>990</v>
      </c>
      <c r="M8130" t="s">
        <v>1002</v>
      </c>
      <c r="N8130">
        <v>322</v>
      </c>
      <c r="O8130">
        <v>18</v>
      </c>
      <c r="P8130">
        <v>20</v>
      </c>
      <c r="Q8130" t="s">
        <v>73</v>
      </c>
      <c r="R8130" t="s">
        <v>238</v>
      </c>
      <c r="S8130" t="s">
        <v>239</v>
      </c>
      <c r="T8130">
        <v>180</v>
      </c>
      <c r="U8130">
        <v>119</v>
      </c>
      <c r="V8130">
        <v>66.11</v>
      </c>
      <c r="W8130" t="s">
        <v>133</v>
      </c>
      <c r="X8130">
        <v>3804</v>
      </c>
      <c r="Y8130">
        <v>452676</v>
      </c>
      <c r="Z8130">
        <v>41055</v>
      </c>
      <c r="AA8130">
        <v>42840</v>
      </c>
      <c r="AB8130">
        <v>536571</v>
      </c>
      <c r="AC8130">
        <v>444355</v>
      </c>
      <c r="AD8130">
        <v>92216</v>
      </c>
      <c r="AE8130" t="s">
        <v>75</v>
      </c>
      <c r="AF8130" t="s">
        <v>81</v>
      </c>
      <c r="AG8130" t="s">
        <v>240</v>
      </c>
      <c r="AH8130" t="s">
        <v>144</v>
      </c>
      <c r="AI8130" t="s">
        <v>140</v>
      </c>
      <c r="AJ8130" t="str">
        <f t="shared" ref="AJ8130:AJ8193" si="127">TEXT(B8130,"mmm")</f>
        <v>Jun</v>
      </c>
    </row>
    <row r="8131" spans="1:36" x14ac:dyDescent="0.3">
      <c r="A8131" t="s">
        <v>17234</v>
      </c>
      <c r="B8131" s="33">
        <v>45921</v>
      </c>
      <c r="C8131" t="s">
        <v>93</v>
      </c>
      <c r="D8131" t="s">
        <v>2649</v>
      </c>
      <c r="E8131" t="s">
        <v>176</v>
      </c>
      <c r="F8131" t="s">
        <v>179</v>
      </c>
      <c r="G8131" t="s">
        <v>156</v>
      </c>
      <c r="H8131" t="s">
        <v>166</v>
      </c>
      <c r="I8131">
        <v>883</v>
      </c>
      <c r="J8131" t="s">
        <v>731</v>
      </c>
      <c r="K8131" t="s">
        <v>6058</v>
      </c>
      <c r="L8131" t="s">
        <v>626</v>
      </c>
      <c r="M8131" t="s">
        <v>6058</v>
      </c>
      <c r="N8131">
        <v>146</v>
      </c>
      <c r="O8131">
        <v>0</v>
      </c>
      <c r="P8131">
        <v>-3</v>
      </c>
      <c r="Q8131" t="s">
        <v>70</v>
      </c>
      <c r="R8131" t="s">
        <v>238</v>
      </c>
      <c r="S8131" t="s">
        <v>239</v>
      </c>
      <c r="T8131">
        <v>180</v>
      </c>
      <c r="U8131">
        <v>176</v>
      </c>
      <c r="V8131">
        <v>97.78</v>
      </c>
      <c r="W8131" t="s">
        <v>134</v>
      </c>
      <c r="X8131">
        <v>10937</v>
      </c>
      <c r="Y8131">
        <v>1924912</v>
      </c>
      <c r="Z8131">
        <v>74272</v>
      </c>
      <c r="AA8131">
        <v>53680</v>
      </c>
      <c r="AB8131">
        <v>2052864</v>
      </c>
      <c r="AC8131">
        <v>1221499</v>
      </c>
      <c r="AD8131">
        <v>831365</v>
      </c>
      <c r="AE8131" t="s">
        <v>81</v>
      </c>
      <c r="AF8131" t="s">
        <v>72</v>
      </c>
      <c r="AG8131" t="s">
        <v>240</v>
      </c>
      <c r="AH8131" t="s">
        <v>145</v>
      </c>
      <c r="AI8131" t="s">
        <v>140</v>
      </c>
      <c r="AJ8131" t="str">
        <f t="shared" si="127"/>
        <v>Sep</v>
      </c>
    </row>
    <row r="8132" spans="1:36" x14ac:dyDescent="0.3">
      <c r="A8132" t="s">
        <v>17235</v>
      </c>
      <c r="B8132" s="33">
        <v>45703</v>
      </c>
      <c r="C8132" t="s">
        <v>96</v>
      </c>
      <c r="D8132" t="s">
        <v>17236</v>
      </c>
      <c r="E8132" t="s">
        <v>180</v>
      </c>
      <c r="F8132" t="s">
        <v>175</v>
      </c>
      <c r="G8132" t="s">
        <v>160</v>
      </c>
      <c r="H8132" t="s">
        <v>163</v>
      </c>
      <c r="I8132">
        <v>1575</v>
      </c>
      <c r="J8132" t="s">
        <v>298</v>
      </c>
      <c r="K8132" t="s">
        <v>4065</v>
      </c>
      <c r="L8132" t="s">
        <v>3380</v>
      </c>
      <c r="M8132" t="s">
        <v>4065</v>
      </c>
      <c r="N8132">
        <v>218</v>
      </c>
      <c r="O8132">
        <v>13</v>
      </c>
      <c r="P8132">
        <v>0</v>
      </c>
      <c r="Q8132" t="s">
        <v>73</v>
      </c>
      <c r="R8132" t="s">
        <v>238</v>
      </c>
      <c r="S8132" t="s">
        <v>239</v>
      </c>
      <c r="T8132">
        <v>189</v>
      </c>
      <c r="U8132">
        <v>157</v>
      </c>
      <c r="V8132">
        <v>83.07</v>
      </c>
      <c r="W8132" t="s">
        <v>135</v>
      </c>
      <c r="X8132">
        <v>10654</v>
      </c>
      <c r="Y8132">
        <v>1672678</v>
      </c>
      <c r="Z8132">
        <v>53066</v>
      </c>
      <c r="AA8132">
        <v>77558</v>
      </c>
      <c r="AB8132">
        <v>1803302</v>
      </c>
      <c r="AC8132">
        <v>1371629</v>
      </c>
      <c r="AD8132">
        <v>431673</v>
      </c>
      <c r="AE8132" t="s">
        <v>81</v>
      </c>
      <c r="AF8132" t="s">
        <v>75</v>
      </c>
      <c r="AG8132" t="s">
        <v>240</v>
      </c>
      <c r="AH8132" t="s">
        <v>145</v>
      </c>
      <c r="AI8132" t="s">
        <v>139</v>
      </c>
      <c r="AJ8132" t="str">
        <f t="shared" si="127"/>
        <v>Feb</v>
      </c>
    </row>
    <row r="8133" spans="1:36" x14ac:dyDescent="0.3">
      <c r="A8133" t="s">
        <v>17237</v>
      </c>
      <c r="B8133" s="33">
        <v>45668</v>
      </c>
      <c r="C8133" t="s">
        <v>93</v>
      </c>
      <c r="D8133" t="s">
        <v>9032</v>
      </c>
      <c r="E8133" t="s">
        <v>172</v>
      </c>
      <c r="F8133" t="s">
        <v>178</v>
      </c>
      <c r="G8133" t="s">
        <v>155</v>
      </c>
      <c r="H8133" t="s">
        <v>157</v>
      </c>
      <c r="I8133">
        <v>1065</v>
      </c>
      <c r="J8133" t="s">
        <v>731</v>
      </c>
      <c r="K8133" t="s">
        <v>859</v>
      </c>
      <c r="L8133" t="s">
        <v>438</v>
      </c>
      <c r="M8133" t="s">
        <v>859</v>
      </c>
      <c r="N8133">
        <v>153</v>
      </c>
      <c r="O8133">
        <v>6</v>
      </c>
      <c r="P8133">
        <v>-10</v>
      </c>
      <c r="Q8133" t="s">
        <v>73</v>
      </c>
      <c r="R8133" t="s">
        <v>238</v>
      </c>
      <c r="S8133" t="s">
        <v>239</v>
      </c>
      <c r="T8133">
        <v>150</v>
      </c>
      <c r="U8133">
        <v>147</v>
      </c>
      <c r="V8133">
        <v>98</v>
      </c>
      <c r="W8133" t="s">
        <v>133</v>
      </c>
      <c r="X8133">
        <v>10821</v>
      </c>
      <c r="Y8133">
        <v>1590687</v>
      </c>
      <c r="Z8133">
        <v>59241</v>
      </c>
      <c r="AA8133">
        <v>102018</v>
      </c>
      <c r="AB8133">
        <v>1751946</v>
      </c>
      <c r="AC8133">
        <v>1109100</v>
      </c>
      <c r="AD8133">
        <v>642846</v>
      </c>
      <c r="AE8133" t="s">
        <v>81</v>
      </c>
      <c r="AF8133" t="s">
        <v>75</v>
      </c>
      <c r="AG8133" t="s">
        <v>240</v>
      </c>
      <c r="AH8133" t="s">
        <v>146</v>
      </c>
      <c r="AI8133" t="s">
        <v>138</v>
      </c>
      <c r="AJ8133" t="str">
        <f t="shared" si="127"/>
        <v>Jan</v>
      </c>
    </row>
    <row r="8134" spans="1:36" x14ac:dyDescent="0.3">
      <c r="A8134" t="s">
        <v>17238</v>
      </c>
      <c r="B8134" s="33">
        <v>45872</v>
      </c>
      <c r="C8134" t="s">
        <v>95</v>
      </c>
      <c r="D8134" t="s">
        <v>17239</v>
      </c>
      <c r="E8134" t="s">
        <v>177</v>
      </c>
      <c r="F8134" t="s">
        <v>181</v>
      </c>
      <c r="G8134" t="s">
        <v>162</v>
      </c>
      <c r="H8134" t="s">
        <v>159</v>
      </c>
      <c r="I8134">
        <v>2233</v>
      </c>
      <c r="J8134" t="s">
        <v>381</v>
      </c>
      <c r="K8134" t="s">
        <v>2779</v>
      </c>
      <c r="L8134" t="s">
        <v>1518</v>
      </c>
      <c r="M8134" t="s">
        <v>985</v>
      </c>
      <c r="N8134">
        <v>278</v>
      </c>
      <c r="O8134">
        <v>20</v>
      </c>
      <c r="P8134">
        <v>29</v>
      </c>
      <c r="Q8134" t="s">
        <v>73</v>
      </c>
      <c r="R8134" t="s">
        <v>238</v>
      </c>
      <c r="S8134" t="s">
        <v>239</v>
      </c>
      <c r="T8134">
        <v>180</v>
      </c>
      <c r="U8134">
        <v>134</v>
      </c>
      <c r="V8134">
        <v>74.44</v>
      </c>
      <c r="W8134" t="s">
        <v>135</v>
      </c>
      <c r="X8134">
        <v>6272</v>
      </c>
      <c r="Y8134">
        <v>840448</v>
      </c>
      <c r="Z8134">
        <v>34438</v>
      </c>
      <c r="AA8134">
        <v>56146</v>
      </c>
      <c r="AB8134">
        <v>931032</v>
      </c>
      <c r="AC8134">
        <v>600902</v>
      </c>
      <c r="AD8134">
        <v>330130</v>
      </c>
      <c r="AE8134" t="s">
        <v>78</v>
      </c>
      <c r="AF8134" t="s">
        <v>81</v>
      </c>
      <c r="AG8134" t="s">
        <v>240</v>
      </c>
      <c r="AH8134" t="s">
        <v>145</v>
      </c>
      <c r="AI8134" t="s">
        <v>140</v>
      </c>
      <c r="AJ8134" t="str">
        <f t="shared" si="127"/>
        <v>Aug</v>
      </c>
    </row>
    <row r="8135" spans="1:36" x14ac:dyDescent="0.3">
      <c r="A8135" t="s">
        <v>17240</v>
      </c>
      <c r="B8135" s="33">
        <v>45957</v>
      </c>
      <c r="C8135" t="s">
        <v>93</v>
      </c>
      <c r="D8135" t="s">
        <v>17241</v>
      </c>
      <c r="E8135" t="s">
        <v>173</v>
      </c>
      <c r="F8135" t="s">
        <v>179</v>
      </c>
      <c r="G8135" t="s">
        <v>161</v>
      </c>
      <c r="H8135" t="s">
        <v>166</v>
      </c>
      <c r="I8135">
        <v>1793</v>
      </c>
      <c r="J8135" t="s">
        <v>236</v>
      </c>
      <c r="K8135" t="s">
        <v>869</v>
      </c>
      <c r="L8135" t="s">
        <v>2166</v>
      </c>
      <c r="M8135" t="s">
        <v>342</v>
      </c>
      <c r="N8135">
        <v>231</v>
      </c>
      <c r="O8135">
        <v>11</v>
      </c>
      <c r="P8135">
        <v>24</v>
      </c>
      <c r="Q8135" t="s">
        <v>73</v>
      </c>
      <c r="R8135" t="s">
        <v>238</v>
      </c>
      <c r="S8135" t="s">
        <v>239</v>
      </c>
      <c r="T8135">
        <v>189</v>
      </c>
      <c r="U8135">
        <v>85</v>
      </c>
      <c r="V8135">
        <v>44.97</v>
      </c>
      <c r="W8135" t="s">
        <v>135</v>
      </c>
      <c r="X8135">
        <v>4110</v>
      </c>
      <c r="Y8135">
        <v>349350</v>
      </c>
      <c r="Z8135">
        <v>27200</v>
      </c>
      <c r="AA8135">
        <v>35190</v>
      </c>
      <c r="AB8135">
        <v>411740</v>
      </c>
      <c r="AC8135">
        <v>272895</v>
      </c>
      <c r="AD8135">
        <v>138845</v>
      </c>
      <c r="AE8135" t="s">
        <v>78</v>
      </c>
      <c r="AF8135" t="s">
        <v>72</v>
      </c>
      <c r="AG8135" t="s">
        <v>240</v>
      </c>
      <c r="AH8135" t="s">
        <v>144</v>
      </c>
      <c r="AI8135" t="s">
        <v>140</v>
      </c>
      <c r="AJ8135" t="str">
        <f t="shared" si="127"/>
        <v>Oct</v>
      </c>
    </row>
    <row r="8136" spans="1:36" x14ac:dyDescent="0.3">
      <c r="A8136" t="s">
        <v>17242</v>
      </c>
      <c r="B8136" s="33">
        <v>45783</v>
      </c>
      <c r="C8136" t="s">
        <v>96</v>
      </c>
      <c r="D8136" t="s">
        <v>17243</v>
      </c>
      <c r="E8136" t="s">
        <v>179</v>
      </c>
      <c r="F8136" t="s">
        <v>178</v>
      </c>
      <c r="G8136" t="s">
        <v>166</v>
      </c>
      <c r="H8136" t="s">
        <v>157</v>
      </c>
      <c r="I8136">
        <v>1087</v>
      </c>
      <c r="J8136" t="s">
        <v>270</v>
      </c>
      <c r="K8136" t="s">
        <v>1017</v>
      </c>
      <c r="L8136" t="s">
        <v>615</v>
      </c>
      <c r="M8136" t="s">
        <v>2551</v>
      </c>
      <c r="N8136">
        <v>144</v>
      </c>
      <c r="O8136">
        <v>0</v>
      </c>
      <c r="P8136">
        <v>16</v>
      </c>
      <c r="Q8136" t="s">
        <v>73</v>
      </c>
      <c r="R8136" t="s">
        <v>238</v>
      </c>
      <c r="S8136" t="s">
        <v>239</v>
      </c>
      <c r="T8136">
        <v>220</v>
      </c>
      <c r="U8136">
        <v>186</v>
      </c>
      <c r="V8136">
        <v>84.55</v>
      </c>
      <c r="W8136" t="s">
        <v>133</v>
      </c>
      <c r="X8136">
        <v>6622</v>
      </c>
      <c r="Y8136">
        <v>1231692</v>
      </c>
      <c r="Z8136">
        <v>57846</v>
      </c>
      <c r="AA8136">
        <v>30504</v>
      </c>
      <c r="AB8136">
        <v>1320042</v>
      </c>
      <c r="AC8136">
        <v>803397</v>
      </c>
      <c r="AD8136">
        <v>516645</v>
      </c>
      <c r="AE8136" t="s">
        <v>72</v>
      </c>
      <c r="AF8136" t="s">
        <v>75</v>
      </c>
      <c r="AG8136" t="s">
        <v>240</v>
      </c>
      <c r="AH8136" t="s">
        <v>145</v>
      </c>
      <c r="AI8136" t="s">
        <v>139</v>
      </c>
      <c r="AJ8136" t="str">
        <f t="shared" si="127"/>
        <v>May</v>
      </c>
    </row>
    <row r="8137" spans="1:36" x14ac:dyDescent="0.3">
      <c r="A8137" t="s">
        <v>17244</v>
      </c>
      <c r="B8137" s="33">
        <v>45905</v>
      </c>
      <c r="C8137" t="s">
        <v>97</v>
      </c>
      <c r="D8137" t="s">
        <v>17245</v>
      </c>
      <c r="E8137" t="s">
        <v>172</v>
      </c>
      <c r="F8137" t="s">
        <v>180</v>
      </c>
      <c r="G8137" t="s">
        <v>155</v>
      </c>
      <c r="H8137" t="s">
        <v>160</v>
      </c>
      <c r="I8137">
        <v>1479</v>
      </c>
      <c r="J8137" t="s">
        <v>636</v>
      </c>
      <c r="K8137" t="s">
        <v>1056</v>
      </c>
      <c r="L8137" t="s">
        <v>3268</v>
      </c>
      <c r="M8137" t="s">
        <v>1056</v>
      </c>
      <c r="N8137">
        <v>184</v>
      </c>
      <c r="O8137">
        <v>11</v>
      </c>
      <c r="P8137">
        <v>-3</v>
      </c>
      <c r="Q8137" t="s">
        <v>73</v>
      </c>
      <c r="R8137" t="s">
        <v>238</v>
      </c>
      <c r="S8137" t="s">
        <v>239</v>
      </c>
      <c r="T8137">
        <v>180</v>
      </c>
      <c r="U8137">
        <v>136</v>
      </c>
      <c r="V8137">
        <v>75.56</v>
      </c>
      <c r="W8137" t="s">
        <v>135</v>
      </c>
      <c r="X8137">
        <v>2990</v>
      </c>
      <c r="Y8137">
        <v>406640</v>
      </c>
      <c r="Z8137">
        <v>43248</v>
      </c>
      <c r="AA8137">
        <v>101728</v>
      </c>
      <c r="AB8137">
        <v>551616</v>
      </c>
      <c r="AC8137">
        <v>483002</v>
      </c>
      <c r="AD8137">
        <v>68614</v>
      </c>
      <c r="AE8137" t="s">
        <v>81</v>
      </c>
      <c r="AF8137" t="s">
        <v>81</v>
      </c>
      <c r="AG8137" t="s">
        <v>240</v>
      </c>
      <c r="AH8137" t="s">
        <v>144</v>
      </c>
      <c r="AI8137" t="s">
        <v>139</v>
      </c>
      <c r="AJ8137" t="str">
        <f t="shared" si="127"/>
        <v>Sep</v>
      </c>
    </row>
    <row r="8138" spans="1:36" x14ac:dyDescent="0.3">
      <c r="A8138" t="s">
        <v>17246</v>
      </c>
      <c r="B8138" s="33">
        <v>45724</v>
      </c>
      <c r="C8138" t="s">
        <v>96</v>
      </c>
      <c r="D8138" t="s">
        <v>17247</v>
      </c>
      <c r="E8138" t="s">
        <v>172</v>
      </c>
      <c r="F8138" t="s">
        <v>173</v>
      </c>
      <c r="G8138" t="s">
        <v>155</v>
      </c>
      <c r="H8138" t="s">
        <v>161</v>
      </c>
      <c r="I8138">
        <v>2092</v>
      </c>
      <c r="J8138" t="s">
        <v>397</v>
      </c>
      <c r="K8138" t="s">
        <v>1698</v>
      </c>
      <c r="L8138" t="s">
        <v>1006</v>
      </c>
      <c r="M8138" t="s">
        <v>842</v>
      </c>
      <c r="N8138">
        <v>262</v>
      </c>
      <c r="O8138">
        <v>38</v>
      </c>
      <c r="P8138">
        <v>45</v>
      </c>
      <c r="Q8138" t="s">
        <v>76</v>
      </c>
      <c r="R8138" t="s">
        <v>238</v>
      </c>
      <c r="S8138" t="s">
        <v>239</v>
      </c>
      <c r="T8138">
        <v>150</v>
      </c>
      <c r="U8138">
        <v>109</v>
      </c>
      <c r="V8138">
        <v>72.67</v>
      </c>
      <c r="W8138" t="s">
        <v>133</v>
      </c>
      <c r="X8138">
        <v>4202</v>
      </c>
      <c r="Y8138">
        <v>458018</v>
      </c>
      <c r="Z8138">
        <v>28449</v>
      </c>
      <c r="AA8138">
        <v>63874</v>
      </c>
      <c r="AB8138">
        <v>550341</v>
      </c>
      <c r="AC8138">
        <v>378304</v>
      </c>
      <c r="AD8138">
        <v>172037</v>
      </c>
      <c r="AE8138" t="s">
        <v>81</v>
      </c>
      <c r="AF8138" t="s">
        <v>78</v>
      </c>
      <c r="AG8138" t="s">
        <v>240</v>
      </c>
      <c r="AH8138" t="s">
        <v>144</v>
      </c>
      <c r="AI8138" t="s">
        <v>139</v>
      </c>
      <c r="AJ8138" t="str">
        <f t="shared" si="127"/>
        <v>Mar</v>
      </c>
    </row>
    <row r="8139" spans="1:36" x14ac:dyDescent="0.3">
      <c r="A8139" t="s">
        <v>17248</v>
      </c>
      <c r="B8139" s="33">
        <v>45778</v>
      </c>
      <c r="C8139" t="s">
        <v>96</v>
      </c>
      <c r="D8139" t="s">
        <v>17249</v>
      </c>
      <c r="E8139" t="s">
        <v>176</v>
      </c>
      <c r="F8139" t="s">
        <v>173</v>
      </c>
      <c r="G8139" t="s">
        <v>156</v>
      </c>
      <c r="H8139" t="s">
        <v>161</v>
      </c>
      <c r="I8139">
        <v>744</v>
      </c>
      <c r="J8139" t="s">
        <v>270</v>
      </c>
      <c r="K8139" t="s">
        <v>1740</v>
      </c>
      <c r="L8139" t="s">
        <v>11902</v>
      </c>
      <c r="M8139" t="s">
        <v>2389</v>
      </c>
      <c r="N8139">
        <v>118</v>
      </c>
      <c r="O8139">
        <v>20</v>
      </c>
      <c r="P8139">
        <v>29</v>
      </c>
      <c r="Q8139" t="s">
        <v>73</v>
      </c>
      <c r="R8139" t="s">
        <v>238</v>
      </c>
      <c r="S8139" t="s">
        <v>239</v>
      </c>
      <c r="T8139">
        <v>180</v>
      </c>
      <c r="U8139">
        <v>147</v>
      </c>
      <c r="V8139">
        <v>81.67</v>
      </c>
      <c r="W8139" t="s">
        <v>135</v>
      </c>
      <c r="X8139">
        <v>6155</v>
      </c>
      <c r="Y8139">
        <v>904785</v>
      </c>
      <c r="Z8139">
        <v>61446</v>
      </c>
      <c r="AA8139">
        <v>17934</v>
      </c>
      <c r="AB8139">
        <v>984165</v>
      </c>
      <c r="AC8139">
        <v>600556</v>
      </c>
      <c r="AD8139">
        <v>383609</v>
      </c>
      <c r="AE8139" t="s">
        <v>81</v>
      </c>
      <c r="AF8139" t="s">
        <v>78</v>
      </c>
      <c r="AG8139" t="s">
        <v>240</v>
      </c>
      <c r="AH8139" t="s">
        <v>145</v>
      </c>
      <c r="AI8139" t="s">
        <v>139</v>
      </c>
      <c r="AJ8139" t="str">
        <f t="shared" si="127"/>
        <v>May</v>
      </c>
    </row>
    <row r="8140" spans="1:36" x14ac:dyDescent="0.3">
      <c r="A8140" t="s">
        <v>17250</v>
      </c>
      <c r="B8140" s="33">
        <v>45707</v>
      </c>
      <c r="C8140" t="s">
        <v>95</v>
      </c>
      <c r="D8140" t="s">
        <v>17251</v>
      </c>
      <c r="E8140" t="s">
        <v>173</v>
      </c>
      <c r="F8140" t="s">
        <v>178</v>
      </c>
      <c r="G8140" t="s">
        <v>161</v>
      </c>
      <c r="H8140" t="s">
        <v>157</v>
      </c>
      <c r="I8140">
        <v>1840</v>
      </c>
      <c r="J8140" t="s">
        <v>310</v>
      </c>
      <c r="K8140" t="s">
        <v>1404</v>
      </c>
      <c r="L8140" t="s">
        <v>310</v>
      </c>
      <c r="M8140" t="s">
        <v>4219</v>
      </c>
      <c r="N8140">
        <v>221</v>
      </c>
      <c r="O8140">
        <v>0</v>
      </c>
      <c r="P8140">
        <v>14</v>
      </c>
      <c r="Q8140" t="s">
        <v>73</v>
      </c>
      <c r="R8140" t="s">
        <v>238</v>
      </c>
      <c r="S8140" t="s">
        <v>239</v>
      </c>
      <c r="T8140">
        <v>180</v>
      </c>
      <c r="U8140">
        <v>120</v>
      </c>
      <c r="V8140">
        <v>66.67</v>
      </c>
      <c r="W8140" t="s">
        <v>133</v>
      </c>
      <c r="X8140">
        <v>6582</v>
      </c>
      <c r="Y8140">
        <v>789840</v>
      </c>
      <c r="Z8140">
        <v>51600</v>
      </c>
      <c r="AA8140">
        <v>40680</v>
      </c>
      <c r="AB8140">
        <v>882120</v>
      </c>
      <c r="AC8140">
        <v>705059</v>
      </c>
      <c r="AD8140">
        <v>177061</v>
      </c>
      <c r="AE8140" t="s">
        <v>78</v>
      </c>
      <c r="AF8140" t="s">
        <v>75</v>
      </c>
      <c r="AG8140" t="s">
        <v>240</v>
      </c>
      <c r="AH8140" t="s">
        <v>146</v>
      </c>
      <c r="AI8140" t="s">
        <v>139</v>
      </c>
      <c r="AJ8140" t="str">
        <f t="shared" si="127"/>
        <v>Feb</v>
      </c>
    </row>
    <row r="8141" spans="1:36" x14ac:dyDescent="0.3">
      <c r="A8141" t="s">
        <v>17252</v>
      </c>
      <c r="B8141" s="33">
        <v>45913</v>
      </c>
      <c r="C8141" t="s">
        <v>96</v>
      </c>
      <c r="D8141" t="s">
        <v>17253</v>
      </c>
      <c r="E8141" t="s">
        <v>172</v>
      </c>
      <c r="F8141" t="s">
        <v>174</v>
      </c>
      <c r="G8141" t="s">
        <v>155</v>
      </c>
      <c r="H8141" t="s">
        <v>158</v>
      </c>
      <c r="I8141">
        <v>1214</v>
      </c>
      <c r="J8141" t="s">
        <v>414</v>
      </c>
      <c r="K8141" t="s">
        <v>4209</v>
      </c>
      <c r="L8141" t="s">
        <v>477</v>
      </c>
      <c r="M8141" t="s">
        <v>1488</v>
      </c>
      <c r="N8141">
        <v>156</v>
      </c>
      <c r="O8141">
        <v>0</v>
      </c>
      <c r="P8141">
        <v>18</v>
      </c>
      <c r="Q8141" t="s">
        <v>73</v>
      </c>
      <c r="R8141" t="s">
        <v>238</v>
      </c>
      <c r="S8141" t="s">
        <v>239</v>
      </c>
      <c r="T8141">
        <v>186</v>
      </c>
      <c r="U8141">
        <v>176</v>
      </c>
      <c r="V8141">
        <v>94.62</v>
      </c>
      <c r="W8141" t="s">
        <v>134</v>
      </c>
      <c r="X8141">
        <v>9046</v>
      </c>
      <c r="Y8141">
        <v>1592096</v>
      </c>
      <c r="Z8141">
        <v>65472</v>
      </c>
      <c r="AA8141">
        <v>78672</v>
      </c>
      <c r="AB8141">
        <v>1736240</v>
      </c>
      <c r="AC8141">
        <v>1430106</v>
      </c>
      <c r="AD8141">
        <v>306134</v>
      </c>
      <c r="AE8141" t="s">
        <v>81</v>
      </c>
      <c r="AF8141" t="s">
        <v>78</v>
      </c>
      <c r="AG8141" t="s">
        <v>240</v>
      </c>
      <c r="AH8141" t="s">
        <v>144</v>
      </c>
      <c r="AI8141" t="s">
        <v>140</v>
      </c>
      <c r="AJ8141" t="str">
        <f t="shared" si="127"/>
        <v>Sep</v>
      </c>
    </row>
    <row r="8142" spans="1:36" x14ac:dyDescent="0.3">
      <c r="A8142" t="s">
        <v>17254</v>
      </c>
      <c r="B8142" s="33">
        <v>45871</v>
      </c>
      <c r="C8142" t="s">
        <v>96</v>
      </c>
      <c r="D8142" t="s">
        <v>17255</v>
      </c>
      <c r="E8142" t="s">
        <v>181</v>
      </c>
      <c r="F8142" t="s">
        <v>175</v>
      </c>
      <c r="G8142" t="s">
        <v>159</v>
      </c>
      <c r="H8142" t="s">
        <v>163</v>
      </c>
      <c r="I8142">
        <v>2363</v>
      </c>
      <c r="J8142" t="s">
        <v>971</v>
      </c>
      <c r="K8142" t="s">
        <v>2603</v>
      </c>
      <c r="L8142" t="s">
        <v>2337</v>
      </c>
      <c r="M8142" t="s">
        <v>448</v>
      </c>
      <c r="N8142">
        <v>295</v>
      </c>
      <c r="O8142">
        <v>40</v>
      </c>
      <c r="P8142">
        <v>74</v>
      </c>
      <c r="Q8142" t="s">
        <v>76</v>
      </c>
      <c r="R8142" t="s">
        <v>238</v>
      </c>
      <c r="S8142" t="s">
        <v>239</v>
      </c>
      <c r="T8142">
        <v>189</v>
      </c>
      <c r="U8142">
        <v>139</v>
      </c>
      <c r="V8142">
        <v>73.540000000000006</v>
      </c>
      <c r="W8142" t="s">
        <v>133</v>
      </c>
      <c r="X8142">
        <v>8480</v>
      </c>
      <c r="Y8142">
        <v>1178720</v>
      </c>
      <c r="Z8142">
        <v>48372</v>
      </c>
      <c r="AA8142">
        <v>87570</v>
      </c>
      <c r="AB8142">
        <v>1314662</v>
      </c>
      <c r="AC8142">
        <v>766930</v>
      </c>
      <c r="AD8142">
        <v>547732</v>
      </c>
      <c r="AE8142" t="s">
        <v>81</v>
      </c>
      <c r="AF8142" t="s">
        <v>75</v>
      </c>
      <c r="AG8142" t="s">
        <v>240</v>
      </c>
      <c r="AH8142" t="s">
        <v>146</v>
      </c>
      <c r="AI8142" t="s">
        <v>138</v>
      </c>
      <c r="AJ8142" t="str">
        <f t="shared" si="127"/>
        <v>Aug</v>
      </c>
    </row>
    <row r="8143" spans="1:36" x14ac:dyDescent="0.3">
      <c r="A8143" t="s">
        <v>17256</v>
      </c>
      <c r="B8143" s="33">
        <v>45680</v>
      </c>
      <c r="C8143" t="s">
        <v>96</v>
      </c>
      <c r="D8143" t="s">
        <v>17257</v>
      </c>
      <c r="E8143" t="s">
        <v>172</v>
      </c>
      <c r="F8143" t="s">
        <v>176</v>
      </c>
      <c r="G8143" t="s">
        <v>155</v>
      </c>
      <c r="H8143" t="s">
        <v>156</v>
      </c>
      <c r="I8143">
        <v>1381</v>
      </c>
      <c r="J8143" t="s">
        <v>451</v>
      </c>
      <c r="K8143" t="s">
        <v>3228</v>
      </c>
      <c r="L8143" t="s">
        <v>4930</v>
      </c>
      <c r="M8143" t="s">
        <v>2386</v>
      </c>
      <c r="N8143">
        <v>188</v>
      </c>
      <c r="O8143">
        <v>47</v>
      </c>
      <c r="P8143">
        <v>60</v>
      </c>
      <c r="Q8143" t="s">
        <v>76</v>
      </c>
      <c r="R8143" t="s">
        <v>238</v>
      </c>
      <c r="S8143" t="s">
        <v>239</v>
      </c>
      <c r="T8143">
        <v>189</v>
      </c>
      <c r="U8143">
        <v>115</v>
      </c>
      <c r="V8143">
        <v>60.85</v>
      </c>
      <c r="W8143" t="s">
        <v>133</v>
      </c>
      <c r="X8143">
        <v>5129</v>
      </c>
      <c r="Y8143">
        <v>589835</v>
      </c>
      <c r="Z8143">
        <v>46920</v>
      </c>
      <c r="AA8143">
        <v>29670</v>
      </c>
      <c r="AB8143">
        <v>666425</v>
      </c>
      <c r="AC8143">
        <v>515612</v>
      </c>
      <c r="AD8143">
        <v>150813</v>
      </c>
      <c r="AE8143" t="s">
        <v>81</v>
      </c>
      <c r="AF8143" t="s">
        <v>81</v>
      </c>
      <c r="AG8143" t="s">
        <v>240</v>
      </c>
      <c r="AH8143" t="s">
        <v>144</v>
      </c>
      <c r="AI8143" t="s">
        <v>139</v>
      </c>
      <c r="AJ8143" t="str">
        <f t="shared" si="127"/>
        <v>Jan</v>
      </c>
    </row>
    <row r="8144" spans="1:36" x14ac:dyDescent="0.3">
      <c r="A8144" t="s">
        <v>17258</v>
      </c>
      <c r="B8144" s="33">
        <v>45974</v>
      </c>
      <c r="C8144" t="s">
        <v>96</v>
      </c>
      <c r="D8144" t="s">
        <v>17259</v>
      </c>
      <c r="E8144" t="s">
        <v>173</v>
      </c>
      <c r="F8144" t="s">
        <v>180</v>
      </c>
      <c r="G8144" t="s">
        <v>161</v>
      </c>
      <c r="H8144" t="s">
        <v>160</v>
      </c>
      <c r="I8144">
        <v>1092</v>
      </c>
      <c r="J8144" t="s">
        <v>298</v>
      </c>
      <c r="K8144" t="s">
        <v>2466</v>
      </c>
      <c r="L8144" t="s">
        <v>6872</v>
      </c>
      <c r="M8144" t="s">
        <v>1027</v>
      </c>
      <c r="N8144">
        <v>157</v>
      </c>
      <c r="O8144">
        <v>11</v>
      </c>
      <c r="P8144">
        <v>14</v>
      </c>
      <c r="Q8144" t="s">
        <v>73</v>
      </c>
      <c r="R8144" t="s">
        <v>238</v>
      </c>
      <c r="S8144" t="s">
        <v>239</v>
      </c>
      <c r="T8144">
        <v>189</v>
      </c>
      <c r="U8144">
        <v>149</v>
      </c>
      <c r="V8144">
        <v>78.84</v>
      </c>
      <c r="W8144" t="s">
        <v>133</v>
      </c>
      <c r="X8144">
        <v>6409</v>
      </c>
      <c r="Y8144">
        <v>954941</v>
      </c>
      <c r="Z8144">
        <v>35313</v>
      </c>
      <c r="AA8144">
        <v>59451</v>
      </c>
      <c r="AB8144">
        <v>1049705</v>
      </c>
      <c r="AC8144">
        <v>620282</v>
      </c>
      <c r="AD8144">
        <v>429423</v>
      </c>
      <c r="AE8144" t="s">
        <v>78</v>
      </c>
      <c r="AF8144" t="s">
        <v>81</v>
      </c>
      <c r="AG8144" t="s">
        <v>240</v>
      </c>
      <c r="AH8144" t="s">
        <v>146</v>
      </c>
      <c r="AI8144" t="s">
        <v>139</v>
      </c>
      <c r="AJ8144" t="str">
        <f t="shared" si="127"/>
        <v>Nov</v>
      </c>
    </row>
    <row r="8145" spans="1:36" x14ac:dyDescent="0.3">
      <c r="A8145" t="s">
        <v>17260</v>
      </c>
      <c r="B8145" s="33">
        <v>45937</v>
      </c>
      <c r="C8145" t="s">
        <v>93</v>
      </c>
      <c r="D8145" t="s">
        <v>17261</v>
      </c>
      <c r="E8145" t="s">
        <v>173</v>
      </c>
      <c r="F8145" t="s">
        <v>175</v>
      </c>
      <c r="G8145" t="s">
        <v>161</v>
      </c>
      <c r="H8145" t="s">
        <v>163</v>
      </c>
      <c r="I8145">
        <v>2297</v>
      </c>
      <c r="J8145" t="s">
        <v>377</v>
      </c>
      <c r="K8145" t="s">
        <v>5990</v>
      </c>
      <c r="L8145" t="s">
        <v>856</v>
      </c>
      <c r="M8145" t="s">
        <v>5990</v>
      </c>
      <c r="N8145">
        <v>338</v>
      </c>
      <c r="O8145">
        <v>1</v>
      </c>
      <c r="P8145">
        <v>-5</v>
      </c>
      <c r="Q8145" t="s">
        <v>73</v>
      </c>
      <c r="R8145" t="s">
        <v>238</v>
      </c>
      <c r="S8145" t="s">
        <v>239</v>
      </c>
      <c r="T8145">
        <v>150</v>
      </c>
      <c r="U8145">
        <v>134</v>
      </c>
      <c r="V8145">
        <v>89.33</v>
      </c>
      <c r="W8145" t="s">
        <v>133</v>
      </c>
      <c r="X8145">
        <v>6366</v>
      </c>
      <c r="Y8145">
        <v>853044</v>
      </c>
      <c r="Z8145">
        <v>37654</v>
      </c>
      <c r="AA8145">
        <v>51456</v>
      </c>
      <c r="AB8145">
        <v>942154</v>
      </c>
      <c r="AC8145">
        <v>762053</v>
      </c>
      <c r="AD8145">
        <v>180101</v>
      </c>
      <c r="AE8145" t="s">
        <v>78</v>
      </c>
      <c r="AF8145" t="s">
        <v>75</v>
      </c>
      <c r="AG8145" t="s">
        <v>240</v>
      </c>
      <c r="AH8145" t="s">
        <v>144</v>
      </c>
      <c r="AI8145" t="s">
        <v>139</v>
      </c>
      <c r="AJ8145" t="str">
        <f t="shared" si="127"/>
        <v>Oct</v>
      </c>
    </row>
    <row r="8146" spans="1:36" x14ac:dyDescent="0.3">
      <c r="A8146" t="s">
        <v>17262</v>
      </c>
      <c r="B8146" s="33">
        <v>45740</v>
      </c>
      <c r="C8146" t="s">
        <v>93</v>
      </c>
      <c r="D8146" t="s">
        <v>17263</v>
      </c>
      <c r="E8146" t="s">
        <v>175</v>
      </c>
      <c r="F8146" t="s">
        <v>176</v>
      </c>
      <c r="G8146" t="s">
        <v>163</v>
      </c>
      <c r="H8146" t="s">
        <v>156</v>
      </c>
      <c r="I8146">
        <v>1483</v>
      </c>
      <c r="J8146" t="s">
        <v>1434</v>
      </c>
      <c r="K8146" t="s">
        <v>824</v>
      </c>
      <c r="L8146" t="s">
        <v>1383</v>
      </c>
      <c r="M8146" t="s">
        <v>1321</v>
      </c>
      <c r="N8146">
        <v>198</v>
      </c>
      <c r="O8146">
        <v>4</v>
      </c>
      <c r="P8146">
        <v>13</v>
      </c>
      <c r="Q8146" t="s">
        <v>73</v>
      </c>
      <c r="R8146" t="s">
        <v>238</v>
      </c>
      <c r="S8146" t="s">
        <v>239</v>
      </c>
      <c r="T8146">
        <v>189</v>
      </c>
      <c r="U8146">
        <v>161</v>
      </c>
      <c r="V8146">
        <v>85.19</v>
      </c>
      <c r="W8146" t="s">
        <v>133</v>
      </c>
      <c r="X8146">
        <v>6618</v>
      </c>
      <c r="Y8146">
        <v>1065498</v>
      </c>
      <c r="Z8146">
        <v>60858</v>
      </c>
      <c r="AA8146">
        <v>98210</v>
      </c>
      <c r="AB8146">
        <v>1224566</v>
      </c>
      <c r="AC8146">
        <v>983158</v>
      </c>
      <c r="AD8146">
        <v>241408</v>
      </c>
      <c r="AE8146" t="s">
        <v>75</v>
      </c>
      <c r="AF8146" t="s">
        <v>81</v>
      </c>
      <c r="AG8146" t="s">
        <v>240</v>
      </c>
      <c r="AH8146" t="s">
        <v>144</v>
      </c>
      <c r="AI8146" t="s">
        <v>139</v>
      </c>
      <c r="AJ8146" t="str">
        <f t="shared" si="127"/>
        <v>Mar</v>
      </c>
    </row>
    <row r="8147" spans="1:36" x14ac:dyDescent="0.3">
      <c r="A8147" t="s">
        <v>17264</v>
      </c>
      <c r="B8147" s="33">
        <v>45958</v>
      </c>
      <c r="C8147" t="s">
        <v>97</v>
      </c>
      <c r="D8147" t="s">
        <v>17265</v>
      </c>
      <c r="E8147" t="s">
        <v>175</v>
      </c>
      <c r="F8147" t="s">
        <v>173</v>
      </c>
      <c r="G8147" t="s">
        <v>163</v>
      </c>
      <c r="H8147" t="s">
        <v>161</v>
      </c>
      <c r="I8147">
        <v>1607</v>
      </c>
      <c r="J8147" t="s">
        <v>310</v>
      </c>
      <c r="K8147" t="s">
        <v>2598</v>
      </c>
      <c r="L8147" t="s">
        <v>310</v>
      </c>
      <c r="M8147" t="s">
        <v>2598</v>
      </c>
      <c r="N8147">
        <v>214</v>
      </c>
      <c r="O8147">
        <v>0</v>
      </c>
      <c r="P8147">
        <v>-10</v>
      </c>
      <c r="Q8147" t="s">
        <v>70</v>
      </c>
      <c r="R8147" t="s">
        <v>238</v>
      </c>
      <c r="S8147" t="s">
        <v>239</v>
      </c>
      <c r="T8147">
        <v>150</v>
      </c>
      <c r="U8147">
        <v>134</v>
      </c>
      <c r="V8147">
        <v>89.33</v>
      </c>
      <c r="W8147" t="s">
        <v>133</v>
      </c>
      <c r="X8147">
        <v>9431</v>
      </c>
      <c r="Y8147">
        <v>1263754</v>
      </c>
      <c r="Z8147">
        <v>20636</v>
      </c>
      <c r="AA8147">
        <v>14606</v>
      </c>
      <c r="AB8147">
        <v>1298996</v>
      </c>
      <c r="AC8147">
        <v>1097028</v>
      </c>
      <c r="AD8147">
        <v>201968</v>
      </c>
      <c r="AE8147" t="s">
        <v>75</v>
      </c>
      <c r="AF8147" t="s">
        <v>78</v>
      </c>
      <c r="AG8147" t="s">
        <v>240</v>
      </c>
      <c r="AH8147" t="s">
        <v>144</v>
      </c>
      <c r="AI8147" t="s">
        <v>139</v>
      </c>
      <c r="AJ8147" t="str">
        <f t="shared" si="127"/>
        <v>Oct</v>
      </c>
    </row>
    <row r="8148" spans="1:36" x14ac:dyDescent="0.3">
      <c r="A8148" t="s">
        <v>17266</v>
      </c>
      <c r="B8148" s="33">
        <v>45953</v>
      </c>
      <c r="C8148" t="s">
        <v>93</v>
      </c>
      <c r="D8148" t="s">
        <v>17267</v>
      </c>
      <c r="E8148" t="s">
        <v>174</v>
      </c>
      <c r="F8148" t="s">
        <v>177</v>
      </c>
      <c r="G8148" t="s">
        <v>158</v>
      </c>
      <c r="H8148" t="s">
        <v>162</v>
      </c>
      <c r="I8148">
        <v>2212</v>
      </c>
      <c r="J8148" t="s">
        <v>636</v>
      </c>
      <c r="K8148" t="s">
        <v>357</v>
      </c>
      <c r="L8148" t="s">
        <v>463</v>
      </c>
      <c r="M8148" t="s">
        <v>1113</v>
      </c>
      <c r="N8148">
        <v>270</v>
      </c>
      <c r="O8148">
        <v>0</v>
      </c>
      <c r="P8148">
        <v>23</v>
      </c>
      <c r="Q8148" t="s">
        <v>73</v>
      </c>
      <c r="R8148" t="s">
        <v>238</v>
      </c>
      <c r="S8148" t="s">
        <v>239</v>
      </c>
      <c r="T8148">
        <v>189</v>
      </c>
      <c r="U8148">
        <v>185</v>
      </c>
      <c r="V8148">
        <v>97.88</v>
      </c>
      <c r="W8148" t="s">
        <v>134</v>
      </c>
      <c r="X8148">
        <v>6829</v>
      </c>
      <c r="Y8148">
        <v>1263365</v>
      </c>
      <c r="Z8148">
        <v>47915</v>
      </c>
      <c r="AA8148">
        <v>110630</v>
      </c>
      <c r="AB8148">
        <v>1421910</v>
      </c>
      <c r="AC8148">
        <v>1087819</v>
      </c>
      <c r="AD8148">
        <v>334091</v>
      </c>
      <c r="AE8148" t="s">
        <v>78</v>
      </c>
      <c r="AF8148" t="s">
        <v>78</v>
      </c>
      <c r="AG8148" t="s">
        <v>240</v>
      </c>
      <c r="AH8148" t="s">
        <v>145</v>
      </c>
      <c r="AI8148" t="s">
        <v>139</v>
      </c>
      <c r="AJ8148" t="str">
        <f t="shared" si="127"/>
        <v>Oct</v>
      </c>
    </row>
    <row r="8149" spans="1:36" x14ac:dyDescent="0.3">
      <c r="A8149" t="s">
        <v>17268</v>
      </c>
      <c r="B8149" s="33">
        <v>45894</v>
      </c>
      <c r="C8149" t="s">
        <v>93</v>
      </c>
      <c r="D8149" t="s">
        <v>17269</v>
      </c>
      <c r="E8149" t="s">
        <v>177</v>
      </c>
      <c r="F8149" t="s">
        <v>178</v>
      </c>
      <c r="G8149" t="s">
        <v>162</v>
      </c>
      <c r="H8149" t="s">
        <v>157</v>
      </c>
      <c r="I8149">
        <v>1117</v>
      </c>
      <c r="J8149" t="s">
        <v>554</v>
      </c>
      <c r="K8149" t="s">
        <v>687</v>
      </c>
      <c r="L8149" t="s">
        <v>471</v>
      </c>
      <c r="M8149" t="s">
        <v>1102</v>
      </c>
      <c r="N8149">
        <v>147</v>
      </c>
      <c r="O8149">
        <v>56</v>
      </c>
      <c r="P8149">
        <v>50</v>
      </c>
      <c r="Q8149" t="s">
        <v>76</v>
      </c>
      <c r="R8149" t="s">
        <v>238</v>
      </c>
      <c r="S8149" t="s">
        <v>239</v>
      </c>
      <c r="T8149">
        <v>220</v>
      </c>
      <c r="U8149">
        <v>196</v>
      </c>
      <c r="V8149">
        <v>89.09</v>
      </c>
      <c r="W8149" t="s">
        <v>135</v>
      </c>
      <c r="X8149">
        <v>10498</v>
      </c>
      <c r="Y8149">
        <v>2057608</v>
      </c>
      <c r="Z8149">
        <v>103684</v>
      </c>
      <c r="AA8149">
        <v>49784</v>
      </c>
      <c r="AB8149">
        <v>2211076</v>
      </c>
      <c r="AC8149">
        <v>1924305</v>
      </c>
      <c r="AD8149">
        <v>286771</v>
      </c>
      <c r="AE8149" t="s">
        <v>78</v>
      </c>
      <c r="AF8149" t="s">
        <v>75</v>
      </c>
      <c r="AG8149" t="s">
        <v>240</v>
      </c>
      <c r="AH8149" t="s">
        <v>146</v>
      </c>
      <c r="AI8149" t="s">
        <v>139</v>
      </c>
      <c r="AJ8149" t="str">
        <f t="shared" si="127"/>
        <v>Aug</v>
      </c>
    </row>
    <row r="8150" spans="1:36" x14ac:dyDescent="0.3">
      <c r="A8150" t="s">
        <v>17270</v>
      </c>
      <c r="B8150" s="33">
        <v>45772</v>
      </c>
      <c r="C8150" t="s">
        <v>98</v>
      </c>
      <c r="D8150" t="s">
        <v>17271</v>
      </c>
      <c r="E8150" t="s">
        <v>174</v>
      </c>
      <c r="F8150" t="s">
        <v>178</v>
      </c>
      <c r="G8150" t="s">
        <v>158</v>
      </c>
      <c r="H8150" t="s">
        <v>157</v>
      </c>
      <c r="I8150">
        <v>388</v>
      </c>
      <c r="J8150" t="s">
        <v>286</v>
      </c>
      <c r="K8150" t="s">
        <v>2775</v>
      </c>
      <c r="L8150" t="s">
        <v>4409</v>
      </c>
      <c r="M8150" t="s">
        <v>1422</v>
      </c>
      <c r="N8150">
        <v>79</v>
      </c>
      <c r="O8150">
        <v>44</v>
      </c>
      <c r="P8150">
        <v>62</v>
      </c>
      <c r="Q8150" t="s">
        <v>76</v>
      </c>
      <c r="R8150" t="s">
        <v>238</v>
      </c>
      <c r="S8150" t="s">
        <v>239</v>
      </c>
      <c r="T8150">
        <v>186</v>
      </c>
      <c r="U8150">
        <v>168</v>
      </c>
      <c r="V8150">
        <v>90.32</v>
      </c>
      <c r="W8150" t="s">
        <v>133</v>
      </c>
      <c r="X8150">
        <v>3385</v>
      </c>
      <c r="Y8150">
        <v>568680</v>
      </c>
      <c r="Z8150">
        <v>34104</v>
      </c>
      <c r="AA8150">
        <v>74424</v>
      </c>
      <c r="AB8150">
        <v>677208</v>
      </c>
      <c r="AC8150">
        <v>592354</v>
      </c>
      <c r="AD8150">
        <v>84854</v>
      </c>
      <c r="AE8150" t="s">
        <v>78</v>
      </c>
      <c r="AF8150" t="s">
        <v>75</v>
      </c>
      <c r="AG8150" t="s">
        <v>240</v>
      </c>
      <c r="AH8150" t="s">
        <v>144</v>
      </c>
      <c r="AI8150" t="s">
        <v>140</v>
      </c>
      <c r="AJ8150" t="str">
        <f t="shared" si="127"/>
        <v>Apr</v>
      </c>
    </row>
    <row r="8151" spans="1:36" x14ac:dyDescent="0.3">
      <c r="A8151" t="s">
        <v>17272</v>
      </c>
      <c r="B8151" s="33">
        <v>45800</v>
      </c>
      <c r="C8151" t="s">
        <v>98</v>
      </c>
      <c r="D8151" t="s">
        <v>17273</v>
      </c>
      <c r="E8151" t="s">
        <v>174</v>
      </c>
      <c r="F8151" t="s">
        <v>181</v>
      </c>
      <c r="G8151" t="s">
        <v>158</v>
      </c>
      <c r="H8151" t="s">
        <v>159</v>
      </c>
      <c r="I8151">
        <v>1957</v>
      </c>
      <c r="J8151" t="s">
        <v>615</v>
      </c>
      <c r="K8151" t="s">
        <v>3390</v>
      </c>
      <c r="L8151" t="s">
        <v>7607</v>
      </c>
      <c r="M8151" t="s">
        <v>3390</v>
      </c>
      <c r="N8151">
        <v>234</v>
      </c>
      <c r="O8151">
        <v>3</v>
      </c>
      <c r="P8151">
        <v>-4</v>
      </c>
      <c r="Q8151" t="s">
        <v>73</v>
      </c>
      <c r="R8151" t="s">
        <v>238</v>
      </c>
      <c r="S8151" t="s">
        <v>239</v>
      </c>
      <c r="T8151">
        <v>189</v>
      </c>
      <c r="U8151">
        <v>114</v>
      </c>
      <c r="V8151">
        <v>60.32</v>
      </c>
      <c r="W8151" t="s">
        <v>135</v>
      </c>
      <c r="X8151">
        <v>2910</v>
      </c>
      <c r="Y8151">
        <v>331740</v>
      </c>
      <c r="Z8151">
        <v>58026</v>
      </c>
      <c r="AA8151">
        <v>65094</v>
      </c>
      <c r="AB8151">
        <v>454860</v>
      </c>
      <c r="AC8151">
        <v>380408</v>
      </c>
      <c r="AD8151">
        <v>74452</v>
      </c>
      <c r="AE8151" t="s">
        <v>78</v>
      </c>
      <c r="AF8151" t="s">
        <v>81</v>
      </c>
      <c r="AG8151" t="s">
        <v>240</v>
      </c>
      <c r="AH8151" t="s">
        <v>145</v>
      </c>
      <c r="AI8151" t="s">
        <v>139</v>
      </c>
      <c r="AJ8151" t="str">
        <f t="shared" si="127"/>
        <v>May</v>
      </c>
    </row>
    <row r="8152" spans="1:36" x14ac:dyDescent="0.3">
      <c r="A8152" t="s">
        <v>17274</v>
      </c>
      <c r="B8152" s="33">
        <v>45662</v>
      </c>
      <c r="C8152" t="s">
        <v>97</v>
      </c>
      <c r="D8152" t="s">
        <v>17275</v>
      </c>
      <c r="E8152" t="s">
        <v>181</v>
      </c>
      <c r="F8152" t="s">
        <v>173</v>
      </c>
      <c r="G8152" t="s">
        <v>159</v>
      </c>
      <c r="H8152" t="s">
        <v>161</v>
      </c>
      <c r="I8152">
        <v>2027</v>
      </c>
      <c r="J8152" t="s">
        <v>613</v>
      </c>
      <c r="K8152" t="s">
        <v>1187</v>
      </c>
      <c r="L8152" t="s">
        <v>615</v>
      </c>
      <c r="M8152" t="s">
        <v>2313</v>
      </c>
      <c r="N8152">
        <v>313</v>
      </c>
      <c r="O8152">
        <v>0</v>
      </c>
      <c r="P8152">
        <v>29</v>
      </c>
      <c r="Q8152" t="s">
        <v>73</v>
      </c>
      <c r="R8152" t="s">
        <v>238</v>
      </c>
      <c r="S8152" t="s">
        <v>239</v>
      </c>
      <c r="T8152">
        <v>220</v>
      </c>
      <c r="U8152">
        <v>152</v>
      </c>
      <c r="V8152">
        <v>69.09</v>
      </c>
      <c r="W8152" t="s">
        <v>134</v>
      </c>
      <c r="X8152">
        <v>6919</v>
      </c>
      <c r="Y8152">
        <v>1051688</v>
      </c>
      <c r="Z8152">
        <v>50160</v>
      </c>
      <c r="AA8152">
        <v>75392</v>
      </c>
      <c r="AB8152">
        <v>1177240</v>
      </c>
      <c r="AC8152">
        <v>698301</v>
      </c>
      <c r="AD8152">
        <v>478939</v>
      </c>
      <c r="AE8152" t="s">
        <v>81</v>
      </c>
      <c r="AF8152" t="s">
        <v>78</v>
      </c>
      <c r="AG8152" t="s">
        <v>240</v>
      </c>
      <c r="AH8152" t="s">
        <v>145</v>
      </c>
      <c r="AI8152" t="s">
        <v>139</v>
      </c>
      <c r="AJ8152" t="str">
        <f t="shared" si="127"/>
        <v>Jan</v>
      </c>
    </row>
    <row r="8153" spans="1:36" x14ac:dyDescent="0.3">
      <c r="A8153" t="s">
        <v>17276</v>
      </c>
      <c r="B8153" s="33">
        <v>45879</v>
      </c>
      <c r="C8153" t="s">
        <v>97</v>
      </c>
      <c r="D8153" t="s">
        <v>16570</v>
      </c>
      <c r="E8153" t="s">
        <v>179</v>
      </c>
      <c r="F8153" t="s">
        <v>180</v>
      </c>
      <c r="G8153" t="s">
        <v>166</v>
      </c>
      <c r="H8153" t="s">
        <v>160</v>
      </c>
      <c r="I8153">
        <v>1594</v>
      </c>
      <c r="J8153" t="s">
        <v>613</v>
      </c>
      <c r="K8153" t="s">
        <v>1655</v>
      </c>
      <c r="L8153" t="s">
        <v>8062</v>
      </c>
      <c r="M8153" t="s">
        <v>1655</v>
      </c>
      <c r="N8153">
        <v>196</v>
      </c>
      <c r="O8153">
        <v>8</v>
      </c>
      <c r="P8153">
        <v>-1</v>
      </c>
      <c r="Q8153" t="s">
        <v>73</v>
      </c>
      <c r="R8153" t="s">
        <v>238</v>
      </c>
      <c r="S8153" t="s">
        <v>239</v>
      </c>
      <c r="T8153">
        <v>180</v>
      </c>
      <c r="U8153">
        <v>153</v>
      </c>
      <c r="V8153">
        <v>85</v>
      </c>
      <c r="W8153" t="s">
        <v>135</v>
      </c>
      <c r="X8153">
        <v>9259</v>
      </c>
      <c r="Y8153">
        <v>1416627</v>
      </c>
      <c r="Z8153">
        <v>46665</v>
      </c>
      <c r="AA8153">
        <v>77112</v>
      </c>
      <c r="AB8153">
        <v>1540404</v>
      </c>
      <c r="AC8153">
        <v>1104501</v>
      </c>
      <c r="AD8153">
        <v>435903</v>
      </c>
      <c r="AE8153" t="s">
        <v>72</v>
      </c>
      <c r="AF8153" t="s">
        <v>81</v>
      </c>
      <c r="AG8153" t="s">
        <v>240</v>
      </c>
      <c r="AH8153" t="s">
        <v>144</v>
      </c>
      <c r="AI8153" t="s">
        <v>139</v>
      </c>
      <c r="AJ8153" t="str">
        <f t="shared" si="127"/>
        <v>Aug</v>
      </c>
    </row>
    <row r="8154" spans="1:36" x14ac:dyDescent="0.3">
      <c r="A8154" t="s">
        <v>17277</v>
      </c>
      <c r="B8154" s="33">
        <v>45688</v>
      </c>
      <c r="C8154" t="s">
        <v>97</v>
      </c>
      <c r="D8154" t="s">
        <v>17278</v>
      </c>
      <c r="E8154" t="s">
        <v>181</v>
      </c>
      <c r="F8154" t="s">
        <v>180</v>
      </c>
      <c r="G8154" t="s">
        <v>159</v>
      </c>
      <c r="H8154" t="s">
        <v>160</v>
      </c>
      <c r="I8154">
        <v>665</v>
      </c>
      <c r="J8154" t="s">
        <v>397</v>
      </c>
      <c r="K8154" t="s">
        <v>254</v>
      </c>
      <c r="L8154" t="s">
        <v>633</v>
      </c>
      <c r="M8154" t="s">
        <v>287</v>
      </c>
      <c r="N8154">
        <v>101</v>
      </c>
      <c r="O8154">
        <v>0</v>
      </c>
      <c r="P8154">
        <v>2</v>
      </c>
      <c r="Q8154" t="s">
        <v>70</v>
      </c>
      <c r="R8154" t="s">
        <v>238</v>
      </c>
      <c r="S8154" t="s">
        <v>239</v>
      </c>
      <c r="T8154">
        <v>180</v>
      </c>
      <c r="U8154">
        <v>115</v>
      </c>
      <c r="V8154">
        <v>63.89</v>
      </c>
      <c r="W8154" t="s">
        <v>133</v>
      </c>
      <c r="X8154">
        <v>9357</v>
      </c>
      <c r="Y8154">
        <v>1076055</v>
      </c>
      <c r="Z8154">
        <v>47955</v>
      </c>
      <c r="AA8154">
        <v>61065</v>
      </c>
      <c r="AB8154">
        <v>1185075</v>
      </c>
      <c r="AC8154">
        <v>967028</v>
      </c>
      <c r="AD8154">
        <v>218047</v>
      </c>
      <c r="AE8154" t="s">
        <v>81</v>
      </c>
      <c r="AF8154" t="s">
        <v>81</v>
      </c>
      <c r="AG8154" t="s">
        <v>240</v>
      </c>
      <c r="AH8154" t="s">
        <v>145</v>
      </c>
      <c r="AI8154" t="s">
        <v>138</v>
      </c>
      <c r="AJ8154" t="str">
        <f t="shared" si="127"/>
        <v>Jan</v>
      </c>
    </row>
    <row r="8155" spans="1:36" x14ac:dyDescent="0.3">
      <c r="A8155" t="s">
        <v>17279</v>
      </c>
      <c r="B8155" s="33">
        <v>45924</v>
      </c>
      <c r="C8155" t="s">
        <v>95</v>
      </c>
      <c r="D8155" t="s">
        <v>17280</v>
      </c>
      <c r="E8155" t="s">
        <v>172</v>
      </c>
      <c r="F8155" t="s">
        <v>179</v>
      </c>
      <c r="G8155" t="s">
        <v>155</v>
      </c>
      <c r="H8155" t="s">
        <v>166</v>
      </c>
      <c r="I8155">
        <v>1639</v>
      </c>
      <c r="J8155" t="s">
        <v>572</v>
      </c>
      <c r="K8155" t="s">
        <v>482</v>
      </c>
      <c r="L8155" t="s">
        <v>1658</v>
      </c>
      <c r="M8155" t="s">
        <v>2796</v>
      </c>
      <c r="N8155">
        <v>210</v>
      </c>
      <c r="O8155">
        <v>21</v>
      </c>
      <c r="P8155">
        <v>33</v>
      </c>
      <c r="Q8155" t="s">
        <v>76</v>
      </c>
      <c r="R8155" t="s">
        <v>238</v>
      </c>
      <c r="S8155" t="s">
        <v>239</v>
      </c>
      <c r="T8155">
        <v>180</v>
      </c>
      <c r="U8155">
        <v>155</v>
      </c>
      <c r="V8155">
        <v>86.11</v>
      </c>
      <c r="W8155" t="s">
        <v>134</v>
      </c>
      <c r="X8155">
        <v>6908</v>
      </c>
      <c r="Y8155">
        <v>1070740</v>
      </c>
      <c r="Z8155">
        <v>34875</v>
      </c>
      <c r="AA8155">
        <v>32705</v>
      </c>
      <c r="AB8155">
        <v>1138320</v>
      </c>
      <c r="AC8155">
        <v>779398</v>
      </c>
      <c r="AD8155">
        <v>358922</v>
      </c>
      <c r="AE8155" t="s">
        <v>81</v>
      </c>
      <c r="AF8155" t="s">
        <v>72</v>
      </c>
      <c r="AG8155" t="s">
        <v>240</v>
      </c>
      <c r="AH8155" t="s">
        <v>144</v>
      </c>
      <c r="AI8155" t="s">
        <v>140</v>
      </c>
      <c r="AJ8155" t="str">
        <f t="shared" si="127"/>
        <v>Sep</v>
      </c>
    </row>
    <row r="8156" spans="1:36" x14ac:dyDescent="0.3">
      <c r="A8156" t="s">
        <v>17281</v>
      </c>
      <c r="B8156" s="33">
        <v>45981</v>
      </c>
      <c r="C8156" t="s">
        <v>93</v>
      </c>
      <c r="D8156" t="s">
        <v>17282</v>
      </c>
      <c r="E8156" t="s">
        <v>174</v>
      </c>
      <c r="F8156" t="s">
        <v>176</v>
      </c>
      <c r="G8156" t="s">
        <v>158</v>
      </c>
      <c r="H8156" t="s">
        <v>156</v>
      </c>
      <c r="I8156">
        <v>1711</v>
      </c>
      <c r="J8156" t="s">
        <v>377</v>
      </c>
      <c r="K8156" t="s">
        <v>3169</v>
      </c>
      <c r="L8156" t="s">
        <v>377</v>
      </c>
      <c r="M8156" t="s">
        <v>1171</v>
      </c>
      <c r="N8156">
        <v>254</v>
      </c>
      <c r="O8156">
        <v>0</v>
      </c>
      <c r="P8156">
        <v>17</v>
      </c>
      <c r="Q8156" t="s">
        <v>73</v>
      </c>
      <c r="R8156" t="s">
        <v>238</v>
      </c>
      <c r="S8156" t="s">
        <v>239</v>
      </c>
      <c r="T8156">
        <v>180</v>
      </c>
      <c r="U8156">
        <v>165</v>
      </c>
      <c r="V8156">
        <v>91.67</v>
      </c>
      <c r="W8156" t="s">
        <v>133</v>
      </c>
      <c r="X8156">
        <v>3664</v>
      </c>
      <c r="Y8156">
        <v>604560</v>
      </c>
      <c r="Z8156">
        <v>54120</v>
      </c>
      <c r="AA8156">
        <v>42900</v>
      </c>
      <c r="AB8156">
        <v>701580</v>
      </c>
      <c r="AC8156">
        <v>458201</v>
      </c>
      <c r="AD8156">
        <v>243379</v>
      </c>
      <c r="AE8156" t="s">
        <v>78</v>
      </c>
      <c r="AF8156" t="s">
        <v>81</v>
      </c>
      <c r="AG8156" t="s">
        <v>240</v>
      </c>
      <c r="AH8156" t="s">
        <v>146</v>
      </c>
      <c r="AI8156" t="s">
        <v>139</v>
      </c>
      <c r="AJ8156" t="str">
        <f t="shared" si="127"/>
        <v>Nov</v>
      </c>
    </row>
    <row r="8157" spans="1:36" x14ac:dyDescent="0.3">
      <c r="A8157" t="s">
        <v>17283</v>
      </c>
      <c r="B8157" s="33">
        <v>45838</v>
      </c>
      <c r="C8157" t="s">
        <v>97</v>
      </c>
      <c r="D8157" t="s">
        <v>17284</v>
      </c>
      <c r="E8157" t="s">
        <v>179</v>
      </c>
      <c r="F8157" t="s">
        <v>181</v>
      </c>
      <c r="G8157" t="s">
        <v>166</v>
      </c>
      <c r="H8157" t="s">
        <v>159</v>
      </c>
      <c r="I8157">
        <v>2288</v>
      </c>
      <c r="J8157" t="s">
        <v>310</v>
      </c>
      <c r="K8157" t="s">
        <v>3858</v>
      </c>
      <c r="N8157">
        <v>319</v>
      </c>
      <c r="O8157">
        <v>0</v>
      </c>
      <c r="P8157">
        <v>0</v>
      </c>
      <c r="Q8157" t="s">
        <v>67</v>
      </c>
      <c r="R8157" t="s">
        <v>245</v>
      </c>
      <c r="S8157" t="s">
        <v>120</v>
      </c>
      <c r="T8157">
        <v>180</v>
      </c>
      <c r="U8157">
        <v>0</v>
      </c>
      <c r="V8157">
        <v>0</v>
      </c>
      <c r="W8157" t="s">
        <v>133</v>
      </c>
      <c r="X8157">
        <v>5936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 t="s">
        <v>72</v>
      </c>
      <c r="AF8157" t="s">
        <v>81</v>
      </c>
      <c r="AG8157" t="s">
        <v>240</v>
      </c>
      <c r="AH8157" t="s">
        <v>144</v>
      </c>
      <c r="AI8157" t="s">
        <v>139</v>
      </c>
      <c r="AJ8157" t="str">
        <f t="shared" si="127"/>
        <v>Jun</v>
      </c>
    </row>
    <row r="8158" spans="1:36" x14ac:dyDescent="0.3">
      <c r="A8158" t="s">
        <v>17285</v>
      </c>
      <c r="B8158" s="33">
        <v>45674</v>
      </c>
      <c r="C8158" t="s">
        <v>97</v>
      </c>
      <c r="D8158" t="s">
        <v>17286</v>
      </c>
      <c r="E8158" t="s">
        <v>176</v>
      </c>
      <c r="F8158" t="s">
        <v>181</v>
      </c>
      <c r="G8158" t="s">
        <v>156</v>
      </c>
      <c r="H8158" t="s">
        <v>159</v>
      </c>
      <c r="I8158">
        <v>2352</v>
      </c>
      <c r="J8158" t="s">
        <v>236</v>
      </c>
      <c r="K8158" t="s">
        <v>1038</v>
      </c>
      <c r="L8158" t="s">
        <v>622</v>
      </c>
      <c r="M8158" t="s">
        <v>265</v>
      </c>
      <c r="N8158">
        <v>346</v>
      </c>
      <c r="O8158">
        <v>54</v>
      </c>
      <c r="P8158">
        <v>54</v>
      </c>
      <c r="Q8158" t="s">
        <v>76</v>
      </c>
      <c r="R8158" t="s">
        <v>238</v>
      </c>
      <c r="S8158" t="s">
        <v>239</v>
      </c>
      <c r="T8158">
        <v>180</v>
      </c>
      <c r="U8158">
        <v>132</v>
      </c>
      <c r="V8158">
        <v>73.33</v>
      </c>
      <c r="W8158" t="s">
        <v>133</v>
      </c>
      <c r="X8158">
        <v>10016</v>
      </c>
      <c r="Y8158">
        <v>1322112</v>
      </c>
      <c r="Z8158">
        <v>37488</v>
      </c>
      <c r="AA8158">
        <v>20460</v>
      </c>
      <c r="AB8158">
        <v>1380060</v>
      </c>
      <c r="AC8158">
        <v>1017182</v>
      </c>
      <c r="AD8158">
        <v>362878</v>
      </c>
      <c r="AE8158" t="s">
        <v>81</v>
      </c>
      <c r="AF8158" t="s">
        <v>81</v>
      </c>
      <c r="AG8158" t="s">
        <v>240</v>
      </c>
      <c r="AH8158" t="s">
        <v>144</v>
      </c>
      <c r="AI8158" t="s">
        <v>139</v>
      </c>
      <c r="AJ8158" t="str">
        <f t="shared" si="127"/>
        <v>Jan</v>
      </c>
    </row>
    <row r="8159" spans="1:36" x14ac:dyDescent="0.3">
      <c r="A8159" t="s">
        <v>17287</v>
      </c>
      <c r="B8159" s="33">
        <v>45988</v>
      </c>
      <c r="C8159" t="s">
        <v>95</v>
      </c>
      <c r="D8159" t="s">
        <v>17288</v>
      </c>
      <c r="E8159" t="s">
        <v>177</v>
      </c>
      <c r="F8159" t="s">
        <v>179</v>
      </c>
      <c r="G8159" t="s">
        <v>162</v>
      </c>
      <c r="H8159" t="s">
        <v>166</v>
      </c>
      <c r="I8159">
        <v>715</v>
      </c>
      <c r="J8159" t="s">
        <v>554</v>
      </c>
      <c r="K8159" t="s">
        <v>3176</v>
      </c>
      <c r="L8159" t="s">
        <v>463</v>
      </c>
      <c r="M8159" t="s">
        <v>3176</v>
      </c>
      <c r="N8159">
        <v>107</v>
      </c>
      <c r="O8159">
        <v>0</v>
      </c>
      <c r="P8159">
        <v>-10</v>
      </c>
      <c r="Q8159" t="s">
        <v>70</v>
      </c>
      <c r="R8159" t="s">
        <v>238</v>
      </c>
      <c r="S8159" t="s">
        <v>239</v>
      </c>
      <c r="T8159">
        <v>220</v>
      </c>
      <c r="U8159">
        <v>147</v>
      </c>
      <c r="V8159">
        <v>66.819999999999993</v>
      </c>
      <c r="W8159" t="s">
        <v>133</v>
      </c>
      <c r="X8159">
        <v>9367</v>
      </c>
      <c r="Y8159">
        <v>1376949</v>
      </c>
      <c r="Z8159">
        <v>52185</v>
      </c>
      <c r="AA8159">
        <v>52773</v>
      </c>
      <c r="AB8159">
        <v>1481907</v>
      </c>
      <c r="AC8159">
        <v>1080029</v>
      </c>
      <c r="AD8159">
        <v>401878</v>
      </c>
      <c r="AE8159" t="s">
        <v>78</v>
      </c>
      <c r="AF8159" t="s">
        <v>72</v>
      </c>
      <c r="AG8159" t="s">
        <v>240</v>
      </c>
      <c r="AH8159" t="s">
        <v>146</v>
      </c>
      <c r="AI8159" t="s">
        <v>138</v>
      </c>
      <c r="AJ8159" t="str">
        <f t="shared" si="127"/>
        <v>Nov</v>
      </c>
    </row>
    <row r="8160" spans="1:36" x14ac:dyDescent="0.3">
      <c r="A8160" t="s">
        <v>17289</v>
      </c>
      <c r="B8160" s="33">
        <v>45994</v>
      </c>
      <c r="C8160" t="s">
        <v>96</v>
      </c>
      <c r="D8160" t="s">
        <v>17290</v>
      </c>
      <c r="E8160" t="s">
        <v>174</v>
      </c>
      <c r="F8160" t="s">
        <v>175</v>
      </c>
      <c r="G8160" t="s">
        <v>158</v>
      </c>
      <c r="H8160" t="s">
        <v>163</v>
      </c>
      <c r="I8160">
        <v>965</v>
      </c>
      <c r="J8160" t="s">
        <v>314</v>
      </c>
      <c r="K8160" t="s">
        <v>343</v>
      </c>
      <c r="L8160" t="s">
        <v>581</v>
      </c>
      <c r="M8160" t="s">
        <v>1073</v>
      </c>
      <c r="N8160">
        <v>140</v>
      </c>
      <c r="O8160">
        <v>0</v>
      </c>
      <c r="P8160">
        <v>4</v>
      </c>
      <c r="Q8160" t="s">
        <v>70</v>
      </c>
      <c r="R8160" t="s">
        <v>238</v>
      </c>
      <c r="S8160" t="s">
        <v>239</v>
      </c>
      <c r="T8160">
        <v>189</v>
      </c>
      <c r="U8160">
        <v>150</v>
      </c>
      <c r="V8160">
        <v>79.37</v>
      </c>
      <c r="W8160" t="s">
        <v>135</v>
      </c>
      <c r="X8160">
        <v>5187</v>
      </c>
      <c r="Y8160">
        <v>778050</v>
      </c>
      <c r="Z8160">
        <v>53100</v>
      </c>
      <c r="AA8160">
        <v>82350</v>
      </c>
      <c r="AB8160">
        <v>913500</v>
      </c>
      <c r="AC8160">
        <v>559748</v>
      </c>
      <c r="AD8160">
        <v>353752</v>
      </c>
      <c r="AE8160" t="s">
        <v>78</v>
      </c>
      <c r="AF8160" t="s">
        <v>75</v>
      </c>
      <c r="AG8160" t="s">
        <v>240</v>
      </c>
      <c r="AH8160" t="s">
        <v>144</v>
      </c>
      <c r="AI8160" t="s">
        <v>138</v>
      </c>
      <c r="AJ8160" t="str">
        <f t="shared" si="127"/>
        <v>Dec</v>
      </c>
    </row>
    <row r="8161" spans="1:36" x14ac:dyDescent="0.3">
      <c r="A8161" t="s">
        <v>17291</v>
      </c>
      <c r="B8161" s="33">
        <v>45850</v>
      </c>
      <c r="C8161" t="s">
        <v>93</v>
      </c>
      <c r="D8161" t="s">
        <v>17292</v>
      </c>
      <c r="E8161" t="s">
        <v>179</v>
      </c>
      <c r="F8161" t="s">
        <v>178</v>
      </c>
      <c r="G8161" t="s">
        <v>166</v>
      </c>
      <c r="H8161" t="s">
        <v>157</v>
      </c>
      <c r="I8161">
        <v>1724</v>
      </c>
      <c r="J8161" t="s">
        <v>342</v>
      </c>
      <c r="K8161" t="s">
        <v>2011</v>
      </c>
      <c r="N8161">
        <v>258</v>
      </c>
      <c r="O8161">
        <v>0</v>
      </c>
      <c r="P8161">
        <v>0</v>
      </c>
      <c r="Q8161" t="s">
        <v>67</v>
      </c>
      <c r="R8161" t="s">
        <v>245</v>
      </c>
      <c r="S8161" t="s">
        <v>120</v>
      </c>
      <c r="T8161">
        <v>186</v>
      </c>
      <c r="U8161">
        <v>0</v>
      </c>
      <c r="V8161">
        <v>0</v>
      </c>
      <c r="W8161" t="s">
        <v>133</v>
      </c>
      <c r="X8161">
        <v>5594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 t="s">
        <v>72</v>
      </c>
      <c r="AF8161" t="s">
        <v>75</v>
      </c>
      <c r="AG8161" t="s">
        <v>240</v>
      </c>
      <c r="AH8161" t="s">
        <v>144</v>
      </c>
      <c r="AI8161" t="s">
        <v>139</v>
      </c>
      <c r="AJ8161" t="str">
        <f t="shared" si="127"/>
        <v>Jul</v>
      </c>
    </row>
    <row r="8162" spans="1:36" x14ac:dyDescent="0.3">
      <c r="A8162" t="s">
        <v>17293</v>
      </c>
      <c r="B8162" s="33">
        <v>45733</v>
      </c>
      <c r="C8162" t="s">
        <v>98</v>
      </c>
      <c r="D8162" t="s">
        <v>17294</v>
      </c>
      <c r="E8162" t="s">
        <v>179</v>
      </c>
      <c r="F8162" t="s">
        <v>177</v>
      </c>
      <c r="G8162" t="s">
        <v>166</v>
      </c>
      <c r="H8162" t="s">
        <v>162</v>
      </c>
      <c r="I8162">
        <v>2251</v>
      </c>
      <c r="J8162" t="s">
        <v>314</v>
      </c>
      <c r="K8162" t="s">
        <v>4621</v>
      </c>
      <c r="L8162" t="s">
        <v>357</v>
      </c>
      <c r="M8162" t="s">
        <v>4131</v>
      </c>
      <c r="N8162">
        <v>304</v>
      </c>
      <c r="O8162">
        <v>30</v>
      </c>
      <c r="P8162">
        <v>34</v>
      </c>
      <c r="Q8162" t="s">
        <v>76</v>
      </c>
      <c r="R8162" t="s">
        <v>238</v>
      </c>
      <c r="S8162" t="s">
        <v>239</v>
      </c>
      <c r="T8162">
        <v>180</v>
      </c>
      <c r="U8162">
        <v>146</v>
      </c>
      <c r="V8162">
        <v>81.11</v>
      </c>
      <c r="W8162" t="s">
        <v>133</v>
      </c>
      <c r="X8162">
        <v>3499</v>
      </c>
      <c r="Y8162">
        <v>510854</v>
      </c>
      <c r="Z8162">
        <v>66284</v>
      </c>
      <c r="AA8162">
        <v>76650</v>
      </c>
      <c r="AB8162">
        <v>653788</v>
      </c>
      <c r="AC8162">
        <v>475237</v>
      </c>
      <c r="AD8162">
        <v>178551</v>
      </c>
      <c r="AE8162" t="s">
        <v>72</v>
      </c>
      <c r="AF8162" t="s">
        <v>78</v>
      </c>
      <c r="AG8162" t="s">
        <v>240</v>
      </c>
      <c r="AH8162" t="s">
        <v>144</v>
      </c>
      <c r="AI8162" t="s">
        <v>138</v>
      </c>
      <c r="AJ8162" t="str">
        <f t="shared" si="127"/>
        <v>Mar</v>
      </c>
    </row>
    <row r="8163" spans="1:36" x14ac:dyDescent="0.3">
      <c r="A8163" t="s">
        <v>17295</v>
      </c>
      <c r="B8163" s="33">
        <v>45987</v>
      </c>
      <c r="C8163" t="s">
        <v>96</v>
      </c>
      <c r="D8163" t="s">
        <v>17296</v>
      </c>
      <c r="E8163" t="s">
        <v>176</v>
      </c>
      <c r="F8163" t="s">
        <v>180</v>
      </c>
      <c r="G8163" t="s">
        <v>156</v>
      </c>
      <c r="H8163" t="s">
        <v>160</v>
      </c>
      <c r="I8163">
        <v>1398</v>
      </c>
      <c r="J8163" t="s">
        <v>971</v>
      </c>
      <c r="K8163" t="s">
        <v>659</v>
      </c>
      <c r="L8163" t="s">
        <v>1639</v>
      </c>
      <c r="M8163" t="s">
        <v>2738</v>
      </c>
      <c r="N8163">
        <v>186</v>
      </c>
      <c r="O8163">
        <v>68</v>
      </c>
      <c r="P8163">
        <v>72</v>
      </c>
      <c r="Q8163" t="s">
        <v>76</v>
      </c>
      <c r="R8163" t="s">
        <v>238</v>
      </c>
      <c r="S8163" t="s">
        <v>239</v>
      </c>
      <c r="T8163">
        <v>180</v>
      </c>
      <c r="U8163">
        <v>157</v>
      </c>
      <c r="V8163">
        <v>87.22</v>
      </c>
      <c r="W8163" t="s">
        <v>133</v>
      </c>
      <c r="X8163">
        <v>9274</v>
      </c>
      <c r="Y8163">
        <v>1456018</v>
      </c>
      <c r="Z8163">
        <v>60916</v>
      </c>
      <c r="AA8163">
        <v>101579</v>
      </c>
      <c r="AB8163">
        <v>1618513</v>
      </c>
      <c r="AC8163">
        <v>1151373</v>
      </c>
      <c r="AD8163">
        <v>467140</v>
      </c>
      <c r="AE8163" t="s">
        <v>81</v>
      </c>
      <c r="AF8163" t="s">
        <v>81</v>
      </c>
      <c r="AG8163" t="s">
        <v>240</v>
      </c>
      <c r="AH8163" t="s">
        <v>144</v>
      </c>
      <c r="AI8163" t="s">
        <v>139</v>
      </c>
      <c r="AJ8163" t="str">
        <f t="shared" si="127"/>
        <v>Nov</v>
      </c>
    </row>
    <row r="8164" spans="1:36" x14ac:dyDescent="0.3">
      <c r="A8164" t="s">
        <v>17297</v>
      </c>
      <c r="B8164" s="33">
        <v>45682</v>
      </c>
      <c r="C8164" t="s">
        <v>97</v>
      </c>
      <c r="D8164" t="s">
        <v>17298</v>
      </c>
      <c r="E8164" t="s">
        <v>180</v>
      </c>
      <c r="F8164" t="s">
        <v>177</v>
      </c>
      <c r="G8164" t="s">
        <v>160</v>
      </c>
      <c r="H8164" t="s">
        <v>162</v>
      </c>
      <c r="I8164">
        <v>1624</v>
      </c>
      <c r="J8164" t="s">
        <v>588</v>
      </c>
      <c r="K8164" t="s">
        <v>394</v>
      </c>
      <c r="L8164" t="s">
        <v>258</v>
      </c>
      <c r="M8164" t="s">
        <v>3843</v>
      </c>
      <c r="N8164">
        <v>203</v>
      </c>
      <c r="O8164">
        <v>0</v>
      </c>
      <c r="P8164">
        <v>20</v>
      </c>
      <c r="Q8164" t="s">
        <v>73</v>
      </c>
      <c r="R8164" t="s">
        <v>238</v>
      </c>
      <c r="S8164" t="s">
        <v>239</v>
      </c>
      <c r="T8164">
        <v>189</v>
      </c>
      <c r="U8164">
        <v>116</v>
      </c>
      <c r="V8164">
        <v>61.38</v>
      </c>
      <c r="W8164" t="s">
        <v>133</v>
      </c>
      <c r="X8164">
        <v>10424</v>
      </c>
      <c r="Y8164">
        <v>1209184</v>
      </c>
      <c r="Z8164">
        <v>48952</v>
      </c>
      <c r="AA8164">
        <v>88972</v>
      </c>
      <c r="AB8164">
        <v>1347108</v>
      </c>
      <c r="AC8164">
        <v>979633</v>
      </c>
      <c r="AD8164">
        <v>367475</v>
      </c>
      <c r="AE8164" t="s">
        <v>81</v>
      </c>
      <c r="AF8164" t="s">
        <v>78</v>
      </c>
      <c r="AG8164" t="s">
        <v>240</v>
      </c>
      <c r="AH8164" t="s">
        <v>147</v>
      </c>
      <c r="AI8164" t="s">
        <v>139</v>
      </c>
      <c r="AJ8164" t="str">
        <f t="shared" si="127"/>
        <v>Jan</v>
      </c>
    </row>
    <row r="8165" spans="1:36" x14ac:dyDescent="0.3">
      <c r="A8165" t="s">
        <v>17299</v>
      </c>
      <c r="B8165" s="33">
        <v>45975</v>
      </c>
      <c r="C8165" t="s">
        <v>96</v>
      </c>
      <c r="D8165" t="s">
        <v>7648</v>
      </c>
      <c r="E8165" t="s">
        <v>180</v>
      </c>
      <c r="F8165" t="s">
        <v>179</v>
      </c>
      <c r="G8165" t="s">
        <v>160</v>
      </c>
      <c r="H8165" t="s">
        <v>166</v>
      </c>
      <c r="I8165">
        <v>2355</v>
      </c>
      <c r="J8165" t="s">
        <v>588</v>
      </c>
      <c r="K8165" t="s">
        <v>399</v>
      </c>
      <c r="L8165" t="s">
        <v>3160</v>
      </c>
      <c r="M8165" t="s">
        <v>399</v>
      </c>
      <c r="N8165">
        <v>274</v>
      </c>
      <c r="O8165">
        <v>19</v>
      </c>
      <c r="P8165">
        <v>-2</v>
      </c>
      <c r="Q8165" t="s">
        <v>73</v>
      </c>
      <c r="R8165" t="s">
        <v>238</v>
      </c>
      <c r="S8165" t="s">
        <v>239</v>
      </c>
      <c r="T8165">
        <v>180</v>
      </c>
      <c r="U8165">
        <v>176</v>
      </c>
      <c r="V8165">
        <v>97.78</v>
      </c>
      <c r="W8165" t="s">
        <v>133</v>
      </c>
      <c r="X8165">
        <v>7013</v>
      </c>
      <c r="Y8165">
        <v>1234288</v>
      </c>
      <c r="Z8165">
        <v>83776</v>
      </c>
      <c r="AA8165">
        <v>127776</v>
      </c>
      <c r="AB8165">
        <v>1445840</v>
      </c>
      <c r="AC8165">
        <v>888462</v>
      </c>
      <c r="AD8165">
        <v>557378</v>
      </c>
      <c r="AE8165" t="s">
        <v>81</v>
      </c>
      <c r="AF8165" t="s">
        <v>72</v>
      </c>
      <c r="AG8165" t="s">
        <v>240</v>
      </c>
      <c r="AH8165" t="s">
        <v>145</v>
      </c>
      <c r="AI8165" t="s">
        <v>139</v>
      </c>
      <c r="AJ8165" t="str">
        <f t="shared" si="127"/>
        <v>Nov</v>
      </c>
    </row>
    <row r="8166" spans="1:36" x14ac:dyDescent="0.3">
      <c r="A8166" t="s">
        <v>17300</v>
      </c>
      <c r="B8166" s="33">
        <v>45880</v>
      </c>
      <c r="C8166" t="s">
        <v>95</v>
      </c>
      <c r="D8166" t="s">
        <v>17301</v>
      </c>
      <c r="E8166" t="s">
        <v>178</v>
      </c>
      <c r="F8166" t="s">
        <v>179</v>
      </c>
      <c r="G8166" t="s">
        <v>157</v>
      </c>
      <c r="H8166" t="s">
        <v>166</v>
      </c>
      <c r="I8166">
        <v>976</v>
      </c>
      <c r="J8166" t="s">
        <v>280</v>
      </c>
      <c r="K8166" t="s">
        <v>785</v>
      </c>
      <c r="L8166" t="s">
        <v>364</v>
      </c>
      <c r="M8166" t="s">
        <v>868</v>
      </c>
      <c r="N8166">
        <v>144</v>
      </c>
      <c r="O8166">
        <v>22</v>
      </c>
      <c r="P8166">
        <v>3</v>
      </c>
      <c r="Q8166" t="s">
        <v>73</v>
      </c>
      <c r="R8166" t="s">
        <v>238</v>
      </c>
      <c r="S8166" t="s">
        <v>239</v>
      </c>
      <c r="T8166">
        <v>189</v>
      </c>
      <c r="U8166">
        <v>153</v>
      </c>
      <c r="V8166">
        <v>80.95</v>
      </c>
      <c r="W8166" t="s">
        <v>134</v>
      </c>
      <c r="X8166">
        <v>6870</v>
      </c>
      <c r="Y8166">
        <v>1051110</v>
      </c>
      <c r="Z8166">
        <v>75123</v>
      </c>
      <c r="AA8166">
        <v>76194</v>
      </c>
      <c r="AB8166">
        <v>1202427</v>
      </c>
      <c r="AC8166">
        <v>854020</v>
      </c>
      <c r="AD8166">
        <v>348407</v>
      </c>
      <c r="AE8166" t="s">
        <v>75</v>
      </c>
      <c r="AF8166" t="s">
        <v>72</v>
      </c>
      <c r="AG8166" t="s">
        <v>240</v>
      </c>
      <c r="AH8166" t="s">
        <v>146</v>
      </c>
      <c r="AI8166" t="s">
        <v>139</v>
      </c>
      <c r="AJ8166" t="str">
        <f t="shared" si="127"/>
        <v>Aug</v>
      </c>
    </row>
    <row r="8167" spans="1:36" x14ac:dyDescent="0.3">
      <c r="A8167" t="s">
        <v>17302</v>
      </c>
      <c r="B8167" s="33">
        <v>45950</v>
      </c>
      <c r="C8167" t="s">
        <v>93</v>
      </c>
      <c r="D8167" t="s">
        <v>17303</v>
      </c>
      <c r="E8167" t="s">
        <v>172</v>
      </c>
      <c r="F8167" t="s">
        <v>176</v>
      </c>
      <c r="G8167" t="s">
        <v>155</v>
      </c>
      <c r="H8167" t="s">
        <v>156</v>
      </c>
      <c r="I8167">
        <v>946</v>
      </c>
      <c r="J8167" t="s">
        <v>503</v>
      </c>
      <c r="K8167" t="s">
        <v>1417</v>
      </c>
      <c r="L8167" t="s">
        <v>695</v>
      </c>
      <c r="M8167" t="s">
        <v>889</v>
      </c>
      <c r="N8167">
        <v>142</v>
      </c>
      <c r="O8167">
        <v>7</v>
      </c>
      <c r="P8167">
        <v>31</v>
      </c>
      <c r="Q8167" t="s">
        <v>76</v>
      </c>
      <c r="R8167" t="s">
        <v>238</v>
      </c>
      <c r="S8167" t="s">
        <v>239</v>
      </c>
      <c r="T8167">
        <v>220</v>
      </c>
      <c r="U8167">
        <v>150</v>
      </c>
      <c r="V8167">
        <v>68.180000000000007</v>
      </c>
      <c r="W8167" t="s">
        <v>133</v>
      </c>
      <c r="X8167">
        <v>10251</v>
      </c>
      <c r="Y8167">
        <v>1537650</v>
      </c>
      <c r="Z8167">
        <v>33750</v>
      </c>
      <c r="AA8167">
        <v>26850</v>
      </c>
      <c r="AB8167">
        <v>1598250</v>
      </c>
      <c r="AC8167">
        <v>942995</v>
      </c>
      <c r="AD8167">
        <v>655255</v>
      </c>
      <c r="AE8167" t="s">
        <v>81</v>
      </c>
      <c r="AF8167" t="s">
        <v>81</v>
      </c>
      <c r="AG8167" t="s">
        <v>240</v>
      </c>
      <c r="AH8167" t="s">
        <v>145</v>
      </c>
      <c r="AI8167" t="s">
        <v>140</v>
      </c>
      <c r="AJ8167" t="str">
        <f t="shared" si="127"/>
        <v>Oct</v>
      </c>
    </row>
    <row r="8168" spans="1:36" x14ac:dyDescent="0.3">
      <c r="A8168" t="s">
        <v>17304</v>
      </c>
      <c r="B8168" s="33">
        <v>45698</v>
      </c>
      <c r="C8168" t="s">
        <v>93</v>
      </c>
      <c r="D8168" t="s">
        <v>17305</v>
      </c>
      <c r="E8168" t="s">
        <v>172</v>
      </c>
      <c r="F8168" t="s">
        <v>176</v>
      </c>
      <c r="G8168" t="s">
        <v>155</v>
      </c>
      <c r="H8168" t="s">
        <v>156</v>
      </c>
      <c r="I8168">
        <v>494</v>
      </c>
      <c r="J8168" t="s">
        <v>508</v>
      </c>
      <c r="K8168" t="s">
        <v>928</v>
      </c>
      <c r="L8168" t="s">
        <v>633</v>
      </c>
      <c r="M8168" t="s">
        <v>928</v>
      </c>
      <c r="N8168">
        <v>86</v>
      </c>
      <c r="O8168">
        <v>0</v>
      </c>
      <c r="P8168">
        <v>-10</v>
      </c>
      <c r="Q8168" t="s">
        <v>70</v>
      </c>
      <c r="R8168" t="s">
        <v>238</v>
      </c>
      <c r="S8168" t="s">
        <v>239</v>
      </c>
      <c r="T8168">
        <v>150</v>
      </c>
      <c r="U8168">
        <v>123</v>
      </c>
      <c r="V8168">
        <v>82</v>
      </c>
      <c r="W8168" t="s">
        <v>135</v>
      </c>
      <c r="X8168">
        <v>7809</v>
      </c>
      <c r="Y8168">
        <v>960507</v>
      </c>
      <c r="Z8168">
        <v>18819</v>
      </c>
      <c r="AA8168">
        <v>71094</v>
      </c>
      <c r="AB8168">
        <v>1050420</v>
      </c>
      <c r="AC8168">
        <v>705710</v>
      </c>
      <c r="AD8168">
        <v>344710</v>
      </c>
      <c r="AE8168" t="s">
        <v>81</v>
      </c>
      <c r="AF8168" t="s">
        <v>81</v>
      </c>
      <c r="AG8168" t="s">
        <v>240</v>
      </c>
      <c r="AH8168" t="s">
        <v>144</v>
      </c>
      <c r="AI8168" t="s">
        <v>139</v>
      </c>
      <c r="AJ8168" t="str">
        <f t="shared" si="127"/>
        <v>Feb</v>
      </c>
    </row>
    <row r="8169" spans="1:36" x14ac:dyDescent="0.3">
      <c r="A8169" t="s">
        <v>17306</v>
      </c>
      <c r="B8169" s="33">
        <v>45780</v>
      </c>
      <c r="C8169" t="s">
        <v>97</v>
      </c>
      <c r="D8169" t="s">
        <v>17307</v>
      </c>
      <c r="E8169" t="s">
        <v>176</v>
      </c>
      <c r="F8169" t="s">
        <v>180</v>
      </c>
      <c r="G8169" t="s">
        <v>156</v>
      </c>
      <c r="H8169" t="s">
        <v>160</v>
      </c>
      <c r="I8169">
        <v>443</v>
      </c>
      <c r="J8169" t="s">
        <v>275</v>
      </c>
      <c r="K8169" t="s">
        <v>796</v>
      </c>
      <c r="N8169">
        <v>79</v>
      </c>
      <c r="O8169">
        <v>0</v>
      </c>
      <c r="P8169">
        <v>0</v>
      </c>
      <c r="Q8169" t="s">
        <v>67</v>
      </c>
      <c r="R8169" t="s">
        <v>245</v>
      </c>
      <c r="S8169" t="s">
        <v>120</v>
      </c>
      <c r="T8169">
        <v>180</v>
      </c>
      <c r="U8169">
        <v>0</v>
      </c>
      <c r="V8169">
        <v>0</v>
      </c>
      <c r="W8169" t="s">
        <v>133</v>
      </c>
      <c r="X8169">
        <v>3581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 t="s">
        <v>81</v>
      </c>
      <c r="AF8169" t="s">
        <v>81</v>
      </c>
      <c r="AG8169" t="s">
        <v>240</v>
      </c>
      <c r="AH8169" t="s">
        <v>144</v>
      </c>
      <c r="AI8169" t="s">
        <v>139</v>
      </c>
      <c r="AJ8169" t="str">
        <f t="shared" si="127"/>
        <v>May</v>
      </c>
    </row>
    <row r="8170" spans="1:36" x14ac:dyDescent="0.3">
      <c r="A8170" t="s">
        <v>17308</v>
      </c>
      <c r="B8170" s="33">
        <v>45686</v>
      </c>
      <c r="C8170" t="s">
        <v>93</v>
      </c>
      <c r="D8170" t="s">
        <v>17309</v>
      </c>
      <c r="E8170" t="s">
        <v>174</v>
      </c>
      <c r="F8170" t="s">
        <v>175</v>
      </c>
      <c r="G8170" t="s">
        <v>158</v>
      </c>
      <c r="H8170" t="s">
        <v>163</v>
      </c>
      <c r="I8170">
        <v>2071</v>
      </c>
      <c r="J8170" t="s">
        <v>554</v>
      </c>
      <c r="K8170" t="s">
        <v>1808</v>
      </c>
      <c r="N8170">
        <v>266</v>
      </c>
      <c r="O8170">
        <v>0</v>
      </c>
      <c r="P8170">
        <v>0</v>
      </c>
      <c r="Q8170" t="s">
        <v>67</v>
      </c>
      <c r="R8170" t="s">
        <v>245</v>
      </c>
      <c r="S8170" t="s">
        <v>120</v>
      </c>
      <c r="T8170">
        <v>189</v>
      </c>
      <c r="U8170">
        <v>0</v>
      </c>
      <c r="V8170">
        <v>0</v>
      </c>
      <c r="W8170" t="s">
        <v>133</v>
      </c>
      <c r="X8170">
        <v>7337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 t="s">
        <v>78</v>
      </c>
      <c r="AF8170" t="s">
        <v>75</v>
      </c>
      <c r="AG8170" t="s">
        <v>240</v>
      </c>
      <c r="AH8170" t="s">
        <v>147</v>
      </c>
      <c r="AI8170" t="s">
        <v>139</v>
      </c>
      <c r="AJ8170" t="str">
        <f t="shared" si="127"/>
        <v>Jan</v>
      </c>
    </row>
    <row r="8171" spans="1:36" x14ac:dyDescent="0.3">
      <c r="A8171" t="s">
        <v>17310</v>
      </c>
      <c r="B8171" s="33">
        <v>45846</v>
      </c>
      <c r="C8171" t="s">
        <v>96</v>
      </c>
      <c r="D8171" t="s">
        <v>17311</v>
      </c>
      <c r="E8171" t="s">
        <v>181</v>
      </c>
      <c r="F8171" t="s">
        <v>173</v>
      </c>
      <c r="G8171" t="s">
        <v>159</v>
      </c>
      <c r="H8171" t="s">
        <v>161</v>
      </c>
      <c r="I8171">
        <v>1818</v>
      </c>
      <c r="J8171" t="s">
        <v>304</v>
      </c>
      <c r="K8171" t="s">
        <v>2112</v>
      </c>
      <c r="L8171" t="s">
        <v>1258</v>
      </c>
      <c r="M8171" t="s">
        <v>2112</v>
      </c>
      <c r="N8171">
        <v>219</v>
      </c>
      <c r="O8171">
        <v>9</v>
      </c>
      <c r="P8171">
        <v>-1</v>
      </c>
      <c r="Q8171" t="s">
        <v>73</v>
      </c>
      <c r="R8171" t="s">
        <v>238</v>
      </c>
      <c r="S8171" t="s">
        <v>239</v>
      </c>
      <c r="T8171">
        <v>220</v>
      </c>
      <c r="U8171">
        <v>148</v>
      </c>
      <c r="V8171">
        <v>67.27</v>
      </c>
      <c r="W8171" t="s">
        <v>133</v>
      </c>
      <c r="X8171">
        <v>7238</v>
      </c>
      <c r="Y8171">
        <v>1071224</v>
      </c>
      <c r="Z8171">
        <v>77256</v>
      </c>
      <c r="AA8171">
        <v>67932</v>
      </c>
      <c r="AB8171">
        <v>1216412</v>
      </c>
      <c r="AC8171">
        <v>998259</v>
      </c>
      <c r="AD8171">
        <v>218153</v>
      </c>
      <c r="AE8171" t="s">
        <v>81</v>
      </c>
      <c r="AF8171" t="s">
        <v>78</v>
      </c>
      <c r="AG8171" t="s">
        <v>240</v>
      </c>
      <c r="AH8171" t="s">
        <v>144</v>
      </c>
      <c r="AI8171" t="s">
        <v>138</v>
      </c>
      <c r="AJ8171" t="str">
        <f t="shared" si="127"/>
        <v>Jul</v>
      </c>
    </row>
    <row r="8172" spans="1:36" x14ac:dyDescent="0.3">
      <c r="A8172" t="s">
        <v>17312</v>
      </c>
      <c r="B8172" s="33">
        <v>45761</v>
      </c>
      <c r="C8172" t="s">
        <v>96</v>
      </c>
      <c r="D8172" t="s">
        <v>17313</v>
      </c>
      <c r="E8172" t="s">
        <v>174</v>
      </c>
      <c r="F8172" t="s">
        <v>179</v>
      </c>
      <c r="G8172" t="s">
        <v>158</v>
      </c>
      <c r="H8172" t="s">
        <v>166</v>
      </c>
      <c r="I8172">
        <v>637</v>
      </c>
      <c r="J8172" t="s">
        <v>633</v>
      </c>
      <c r="K8172" t="s">
        <v>2139</v>
      </c>
      <c r="L8172" t="s">
        <v>3500</v>
      </c>
      <c r="M8172" t="s">
        <v>3608</v>
      </c>
      <c r="N8172">
        <v>96</v>
      </c>
      <c r="O8172">
        <v>22</v>
      </c>
      <c r="P8172">
        <v>61</v>
      </c>
      <c r="Q8172" t="s">
        <v>76</v>
      </c>
      <c r="R8172" t="s">
        <v>238</v>
      </c>
      <c r="S8172" t="s">
        <v>239</v>
      </c>
      <c r="T8172">
        <v>180</v>
      </c>
      <c r="U8172">
        <v>163</v>
      </c>
      <c r="V8172">
        <v>90.56</v>
      </c>
      <c r="W8172" t="s">
        <v>133</v>
      </c>
      <c r="X8172">
        <v>10296</v>
      </c>
      <c r="Y8172">
        <v>1678248</v>
      </c>
      <c r="Z8172">
        <v>39283</v>
      </c>
      <c r="AA8172">
        <v>122739</v>
      </c>
      <c r="AB8172">
        <v>1840270</v>
      </c>
      <c r="AC8172">
        <v>1618085</v>
      </c>
      <c r="AD8172">
        <v>222185</v>
      </c>
      <c r="AE8172" t="s">
        <v>78</v>
      </c>
      <c r="AF8172" t="s">
        <v>72</v>
      </c>
      <c r="AG8172" t="s">
        <v>240</v>
      </c>
      <c r="AH8172" t="s">
        <v>144</v>
      </c>
      <c r="AI8172" t="s">
        <v>139</v>
      </c>
      <c r="AJ8172" t="str">
        <f t="shared" si="127"/>
        <v>Apr</v>
      </c>
    </row>
    <row r="8173" spans="1:36" x14ac:dyDescent="0.3">
      <c r="A8173" t="s">
        <v>17314</v>
      </c>
      <c r="B8173" s="33">
        <v>45836</v>
      </c>
      <c r="C8173" t="s">
        <v>95</v>
      </c>
      <c r="D8173" t="s">
        <v>17315</v>
      </c>
      <c r="E8173" t="s">
        <v>174</v>
      </c>
      <c r="F8173" t="s">
        <v>180</v>
      </c>
      <c r="G8173" t="s">
        <v>158</v>
      </c>
      <c r="H8173" t="s">
        <v>160</v>
      </c>
      <c r="I8173">
        <v>2004</v>
      </c>
      <c r="J8173" t="s">
        <v>420</v>
      </c>
      <c r="K8173" t="s">
        <v>1853</v>
      </c>
      <c r="L8173" t="s">
        <v>258</v>
      </c>
      <c r="M8173" t="s">
        <v>1853</v>
      </c>
      <c r="N8173">
        <v>266</v>
      </c>
      <c r="O8173">
        <v>0</v>
      </c>
      <c r="P8173">
        <v>-5</v>
      </c>
      <c r="Q8173" t="s">
        <v>70</v>
      </c>
      <c r="R8173" t="s">
        <v>238</v>
      </c>
      <c r="S8173" t="s">
        <v>239</v>
      </c>
      <c r="T8173">
        <v>150</v>
      </c>
      <c r="U8173">
        <v>146</v>
      </c>
      <c r="V8173">
        <v>97.33</v>
      </c>
      <c r="W8173" t="s">
        <v>133</v>
      </c>
      <c r="X8173">
        <v>10413</v>
      </c>
      <c r="Y8173">
        <v>1520298</v>
      </c>
      <c r="Z8173">
        <v>55188</v>
      </c>
      <c r="AA8173">
        <v>80738</v>
      </c>
      <c r="AB8173">
        <v>1656224</v>
      </c>
      <c r="AC8173">
        <v>1036007</v>
      </c>
      <c r="AD8173">
        <v>620217</v>
      </c>
      <c r="AE8173" t="s">
        <v>78</v>
      </c>
      <c r="AF8173" t="s">
        <v>81</v>
      </c>
      <c r="AG8173" t="s">
        <v>240</v>
      </c>
      <c r="AH8173" t="s">
        <v>145</v>
      </c>
      <c r="AI8173" t="s">
        <v>138</v>
      </c>
      <c r="AJ8173" t="str">
        <f t="shared" si="127"/>
        <v>Jun</v>
      </c>
    </row>
    <row r="8174" spans="1:36" x14ac:dyDescent="0.3">
      <c r="A8174" t="s">
        <v>17316</v>
      </c>
      <c r="B8174" s="33">
        <v>45924</v>
      </c>
      <c r="C8174" t="s">
        <v>93</v>
      </c>
      <c r="D8174" t="s">
        <v>15954</v>
      </c>
      <c r="E8174" t="s">
        <v>176</v>
      </c>
      <c r="F8174" t="s">
        <v>177</v>
      </c>
      <c r="G8174" t="s">
        <v>156</v>
      </c>
      <c r="H8174" t="s">
        <v>162</v>
      </c>
      <c r="I8174">
        <v>1936</v>
      </c>
      <c r="J8174" t="s">
        <v>408</v>
      </c>
      <c r="K8174" t="s">
        <v>6399</v>
      </c>
      <c r="L8174" t="s">
        <v>249</v>
      </c>
      <c r="M8174" t="s">
        <v>6399</v>
      </c>
      <c r="N8174">
        <v>269</v>
      </c>
      <c r="O8174">
        <v>3</v>
      </c>
      <c r="P8174">
        <v>-10</v>
      </c>
      <c r="Q8174" t="s">
        <v>73</v>
      </c>
      <c r="R8174" t="s">
        <v>238</v>
      </c>
      <c r="S8174" t="s">
        <v>239</v>
      </c>
      <c r="T8174">
        <v>189</v>
      </c>
      <c r="U8174">
        <v>131</v>
      </c>
      <c r="V8174">
        <v>69.31</v>
      </c>
      <c r="W8174" t="s">
        <v>133</v>
      </c>
      <c r="X8174">
        <v>10640</v>
      </c>
      <c r="Y8174">
        <v>1393840</v>
      </c>
      <c r="Z8174">
        <v>26331</v>
      </c>
      <c r="AA8174">
        <v>17685</v>
      </c>
      <c r="AB8174">
        <v>1437856</v>
      </c>
      <c r="AC8174">
        <v>1128073</v>
      </c>
      <c r="AD8174">
        <v>309783</v>
      </c>
      <c r="AE8174" t="s">
        <v>81</v>
      </c>
      <c r="AF8174" t="s">
        <v>78</v>
      </c>
      <c r="AG8174" t="s">
        <v>240</v>
      </c>
      <c r="AH8174" t="s">
        <v>144</v>
      </c>
      <c r="AI8174" t="s">
        <v>139</v>
      </c>
      <c r="AJ8174" t="str">
        <f t="shared" si="127"/>
        <v>Sep</v>
      </c>
    </row>
    <row r="8175" spans="1:36" x14ac:dyDescent="0.3">
      <c r="A8175" t="s">
        <v>17317</v>
      </c>
      <c r="B8175" s="33">
        <v>45989</v>
      </c>
      <c r="C8175" t="s">
        <v>99</v>
      </c>
      <c r="D8175" t="s">
        <v>13712</v>
      </c>
      <c r="E8175" t="s">
        <v>178</v>
      </c>
      <c r="F8175" t="s">
        <v>175</v>
      </c>
      <c r="G8175" t="s">
        <v>157</v>
      </c>
      <c r="H8175" t="s">
        <v>163</v>
      </c>
      <c r="I8175">
        <v>2227</v>
      </c>
      <c r="J8175" t="s">
        <v>971</v>
      </c>
      <c r="K8175" t="s">
        <v>1332</v>
      </c>
      <c r="L8175" t="s">
        <v>2072</v>
      </c>
      <c r="M8175" t="s">
        <v>956</v>
      </c>
      <c r="N8175">
        <v>317</v>
      </c>
      <c r="O8175">
        <v>64</v>
      </c>
      <c r="P8175">
        <v>87</v>
      </c>
      <c r="Q8175" t="s">
        <v>76</v>
      </c>
      <c r="R8175" t="s">
        <v>238</v>
      </c>
      <c r="S8175" t="s">
        <v>239</v>
      </c>
      <c r="T8175">
        <v>186</v>
      </c>
      <c r="U8175">
        <v>132</v>
      </c>
      <c r="V8175">
        <v>70.97</v>
      </c>
      <c r="W8175" t="s">
        <v>133</v>
      </c>
      <c r="X8175">
        <v>5936</v>
      </c>
      <c r="Y8175">
        <v>783552</v>
      </c>
      <c r="Z8175">
        <v>53988</v>
      </c>
      <c r="AA8175">
        <v>33528</v>
      </c>
      <c r="AB8175">
        <v>871068</v>
      </c>
      <c r="AC8175">
        <v>723918</v>
      </c>
      <c r="AD8175">
        <v>147150</v>
      </c>
      <c r="AE8175" t="s">
        <v>75</v>
      </c>
      <c r="AF8175" t="s">
        <v>75</v>
      </c>
      <c r="AG8175" t="s">
        <v>240</v>
      </c>
      <c r="AH8175" t="s">
        <v>144</v>
      </c>
      <c r="AI8175" t="s">
        <v>140</v>
      </c>
      <c r="AJ8175" t="str">
        <f t="shared" si="127"/>
        <v>Nov</v>
      </c>
    </row>
    <row r="8176" spans="1:36" x14ac:dyDescent="0.3">
      <c r="A8176" t="s">
        <v>17318</v>
      </c>
      <c r="B8176" s="33">
        <v>45691</v>
      </c>
      <c r="C8176" t="s">
        <v>98</v>
      </c>
      <c r="D8176" t="s">
        <v>17319</v>
      </c>
      <c r="E8176" t="s">
        <v>179</v>
      </c>
      <c r="F8176" t="s">
        <v>178</v>
      </c>
      <c r="G8176" t="s">
        <v>166</v>
      </c>
      <c r="H8176" t="s">
        <v>157</v>
      </c>
      <c r="I8176">
        <v>2126</v>
      </c>
      <c r="J8176" t="s">
        <v>554</v>
      </c>
      <c r="K8176" t="s">
        <v>2033</v>
      </c>
      <c r="L8176" t="s">
        <v>349</v>
      </c>
      <c r="M8176" t="s">
        <v>1336</v>
      </c>
      <c r="N8176">
        <v>254</v>
      </c>
      <c r="O8176">
        <v>27</v>
      </c>
      <c r="P8176">
        <v>52</v>
      </c>
      <c r="Q8176" t="s">
        <v>76</v>
      </c>
      <c r="R8176" t="s">
        <v>238</v>
      </c>
      <c r="S8176" t="s">
        <v>239</v>
      </c>
      <c r="T8176">
        <v>180</v>
      </c>
      <c r="U8176">
        <v>143</v>
      </c>
      <c r="V8176">
        <v>79.44</v>
      </c>
      <c r="W8176" t="s">
        <v>133</v>
      </c>
      <c r="X8176">
        <v>7663</v>
      </c>
      <c r="Y8176">
        <v>1095809</v>
      </c>
      <c r="Z8176">
        <v>76362</v>
      </c>
      <c r="AA8176">
        <v>46046</v>
      </c>
      <c r="AB8176">
        <v>1218217</v>
      </c>
      <c r="AC8176">
        <v>1069722</v>
      </c>
      <c r="AD8176">
        <v>148495</v>
      </c>
      <c r="AE8176" t="s">
        <v>72</v>
      </c>
      <c r="AF8176" t="s">
        <v>75</v>
      </c>
      <c r="AG8176" t="s">
        <v>240</v>
      </c>
      <c r="AH8176" t="s">
        <v>144</v>
      </c>
      <c r="AI8176" t="s">
        <v>139</v>
      </c>
      <c r="AJ8176" t="str">
        <f t="shared" si="127"/>
        <v>Feb</v>
      </c>
    </row>
    <row r="8177" spans="1:36" x14ac:dyDescent="0.3">
      <c r="A8177" t="s">
        <v>17320</v>
      </c>
      <c r="B8177" s="33">
        <v>45897</v>
      </c>
      <c r="C8177" t="s">
        <v>95</v>
      </c>
      <c r="D8177" t="s">
        <v>7194</v>
      </c>
      <c r="E8177" t="s">
        <v>172</v>
      </c>
      <c r="F8177" t="s">
        <v>180</v>
      </c>
      <c r="G8177" t="s">
        <v>155</v>
      </c>
      <c r="H8177" t="s">
        <v>160</v>
      </c>
      <c r="I8177">
        <v>1533</v>
      </c>
      <c r="J8177" t="s">
        <v>605</v>
      </c>
      <c r="K8177" t="s">
        <v>2928</v>
      </c>
      <c r="L8177" t="s">
        <v>605</v>
      </c>
      <c r="M8177" t="s">
        <v>2928</v>
      </c>
      <c r="N8177">
        <v>221</v>
      </c>
      <c r="O8177">
        <v>0</v>
      </c>
      <c r="P8177">
        <v>-5</v>
      </c>
      <c r="Q8177" t="s">
        <v>70</v>
      </c>
      <c r="R8177" t="s">
        <v>238</v>
      </c>
      <c r="S8177" t="s">
        <v>239</v>
      </c>
      <c r="T8177">
        <v>189</v>
      </c>
      <c r="U8177">
        <v>185</v>
      </c>
      <c r="V8177">
        <v>97.88</v>
      </c>
      <c r="W8177" t="s">
        <v>133</v>
      </c>
      <c r="X8177">
        <v>7357</v>
      </c>
      <c r="Y8177">
        <v>1361045</v>
      </c>
      <c r="Z8177">
        <v>99900</v>
      </c>
      <c r="AA8177">
        <v>46620</v>
      </c>
      <c r="AB8177">
        <v>1507565</v>
      </c>
      <c r="AC8177">
        <v>1106924</v>
      </c>
      <c r="AD8177">
        <v>400641</v>
      </c>
      <c r="AE8177" t="s">
        <v>81</v>
      </c>
      <c r="AF8177" t="s">
        <v>81</v>
      </c>
      <c r="AG8177" t="s">
        <v>240</v>
      </c>
      <c r="AH8177" t="s">
        <v>144</v>
      </c>
      <c r="AI8177" t="s">
        <v>140</v>
      </c>
      <c r="AJ8177" t="str">
        <f t="shared" si="127"/>
        <v>Aug</v>
      </c>
    </row>
    <row r="8178" spans="1:36" x14ac:dyDescent="0.3">
      <c r="A8178" t="s">
        <v>17321</v>
      </c>
      <c r="B8178" s="33">
        <v>45716</v>
      </c>
      <c r="C8178" t="s">
        <v>99</v>
      </c>
      <c r="D8178" t="s">
        <v>17322</v>
      </c>
      <c r="E8178" t="s">
        <v>181</v>
      </c>
      <c r="F8178" t="s">
        <v>176</v>
      </c>
      <c r="G8178" t="s">
        <v>159</v>
      </c>
      <c r="H8178" t="s">
        <v>156</v>
      </c>
      <c r="I8178">
        <v>2208</v>
      </c>
      <c r="J8178" t="s">
        <v>572</v>
      </c>
      <c r="K8178" t="s">
        <v>1473</v>
      </c>
      <c r="N8178">
        <v>335</v>
      </c>
      <c r="O8178">
        <v>0</v>
      </c>
      <c r="P8178">
        <v>0</v>
      </c>
      <c r="Q8178" t="s">
        <v>67</v>
      </c>
      <c r="R8178" t="s">
        <v>245</v>
      </c>
      <c r="S8178" t="s">
        <v>121</v>
      </c>
      <c r="T8178">
        <v>180</v>
      </c>
      <c r="U8178">
        <v>0</v>
      </c>
      <c r="V8178">
        <v>0</v>
      </c>
      <c r="W8178" t="s">
        <v>133</v>
      </c>
      <c r="X8178">
        <v>5076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 t="s">
        <v>81</v>
      </c>
      <c r="AF8178" t="s">
        <v>81</v>
      </c>
      <c r="AG8178" t="s">
        <v>240</v>
      </c>
      <c r="AH8178" t="s">
        <v>145</v>
      </c>
      <c r="AI8178" t="s">
        <v>139</v>
      </c>
      <c r="AJ8178" t="str">
        <f t="shared" si="127"/>
        <v>Feb</v>
      </c>
    </row>
    <row r="8179" spans="1:36" x14ac:dyDescent="0.3">
      <c r="A8179" t="s">
        <v>17323</v>
      </c>
      <c r="B8179" s="33">
        <v>45835</v>
      </c>
      <c r="C8179" t="s">
        <v>93</v>
      </c>
      <c r="D8179" t="s">
        <v>15276</v>
      </c>
      <c r="E8179" t="s">
        <v>175</v>
      </c>
      <c r="F8179" t="s">
        <v>177</v>
      </c>
      <c r="G8179" t="s">
        <v>163</v>
      </c>
      <c r="H8179" t="s">
        <v>162</v>
      </c>
      <c r="I8179">
        <v>1378</v>
      </c>
      <c r="J8179" t="s">
        <v>560</v>
      </c>
      <c r="K8179" t="s">
        <v>2169</v>
      </c>
      <c r="L8179" t="s">
        <v>3375</v>
      </c>
      <c r="M8179" t="s">
        <v>1357</v>
      </c>
      <c r="N8179">
        <v>173</v>
      </c>
      <c r="O8179">
        <v>49</v>
      </c>
      <c r="P8179">
        <v>36</v>
      </c>
      <c r="Q8179" t="s">
        <v>76</v>
      </c>
      <c r="R8179" t="s">
        <v>238</v>
      </c>
      <c r="S8179" t="s">
        <v>239</v>
      </c>
      <c r="T8179">
        <v>186</v>
      </c>
      <c r="U8179">
        <v>164</v>
      </c>
      <c r="V8179">
        <v>88.17</v>
      </c>
      <c r="W8179" t="s">
        <v>133</v>
      </c>
      <c r="X8179">
        <v>4960</v>
      </c>
      <c r="Y8179">
        <v>813440</v>
      </c>
      <c r="Z8179">
        <v>26568</v>
      </c>
      <c r="AA8179">
        <v>104796</v>
      </c>
      <c r="AB8179">
        <v>944804</v>
      </c>
      <c r="AC8179">
        <v>754930</v>
      </c>
      <c r="AD8179">
        <v>189874</v>
      </c>
      <c r="AE8179" t="s">
        <v>75</v>
      </c>
      <c r="AF8179" t="s">
        <v>78</v>
      </c>
      <c r="AG8179" t="s">
        <v>240</v>
      </c>
      <c r="AH8179" t="s">
        <v>145</v>
      </c>
      <c r="AI8179" t="s">
        <v>139</v>
      </c>
      <c r="AJ8179" t="str">
        <f t="shared" si="127"/>
        <v>Jun</v>
      </c>
    </row>
    <row r="8180" spans="1:36" x14ac:dyDescent="0.3">
      <c r="A8180" t="s">
        <v>17324</v>
      </c>
      <c r="B8180" s="33">
        <v>45991</v>
      </c>
      <c r="C8180" t="s">
        <v>93</v>
      </c>
      <c r="D8180" t="s">
        <v>17325</v>
      </c>
      <c r="E8180" t="s">
        <v>175</v>
      </c>
      <c r="F8180" t="s">
        <v>180</v>
      </c>
      <c r="G8180" t="s">
        <v>163</v>
      </c>
      <c r="H8180" t="s">
        <v>160</v>
      </c>
      <c r="I8180">
        <v>2261</v>
      </c>
      <c r="J8180" t="s">
        <v>463</v>
      </c>
      <c r="K8180" t="s">
        <v>1112</v>
      </c>
      <c r="L8180" t="s">
        <v>1003</v>
      </c>
      <c r="M8180" t="s">
        <v>1112</v>
      </c>
      <c r="N8180">
        <v>263</v>
      </c>
      <c r="O8180">
        <v>1</v>
      </c>
      <c r="P8180">
        <v>-10</v>
      </c>
      <c r="Q8180" t="s">
        <v>73</v>
      </c>
      <c r="R8180" t="s">
        <v>238</v>
      </c>
      <c r="S8180" t="s">
        <v>239</v>
      </c>
      <c r="T8180">
        <v>180</v>
      </c>
      <c r="U8180">
        <v>176</v>
      </c>
      <c r="V8180">
        <v>97.78</v>
      </c>
      <c r="W8180" t="s">
        <v>133</v>
      </c>
      <c r="X8180">
        <v>7019</v>
      </c>
      <c r="Y8180">
        <v>1235344</v>
      </c>
      <c r="Z8180">
        <v>43120</v>
      </c>
      <c r="AA8180">
        <v>49984</v>
      </c>
      <c r="AB8180">
        <v>1328448</v>
      </c>
      <c r="AC8180">
        <v>856698</v>
      </c>
      <c r="AD8180">
        <v>471750</v>
      </c>
      <c r="AE8180" t="s">
        <v>75</v>
      </c>
      <c r="AF8180" t="s">
        <v>81</v>
      </c>
      <c r="AG8180" t="s">
        <v>240</v>
      </c>
      <c r="AH8180" t="s">
        <v>144</v>
      </c>
      <c r="AI8180" t="s">
        <v>139</v>
      </c>
      <c r="AJ8180" t="str">
        <f t="shared" si="127"/>
        <v>Nov</v>
      </c>
    </row>
    <row r="8181" spans="1:36" x14ac:dyDescent="0.3">
      <c r="A8181" t="s">
        <v>17326</v>
      </c>
      <c r="B8181" s="33">
        <v>45794</v>
      </c>
      <c r="C8181" t="s">
        <v>93</v>
      </c>
      <c r="D8181" t="s">
        <v>17327</v>
      </c>
      <c r="E8181" t="s">
        <v>181</v>
      </c>
      <c r="F8181" t="s">
        <v>175</v>
      </c>
      <c r="G8181" t="s">
        <v>159</v>
      </c>
      <c r="H8181" t="s">
        <v>163</v>
      </c>
      <c r="I8181">
        <v>1683</v>
      </c>
      <c r="J8181" t="s">
        <v>554</v>
      </c>
      <c r="K8181" t="s">
        <v>336</v>
      </c>
      <c r="L8181" t="s">
        <v>824</v>
      </c>
      <c r="M8181" t="s">
        <v>1112</v>
      </c>
      <c r="N8181">
        <v>255</v>
      </c>
      <c r="O8181">
        <v>18</v>
      </c>
      <c r="P8181">
        <v>8</v>
      </c>
      <c r="Q8181" t="s">
        <v>73</v>
      </c>
      <c r="R8181" t="s">
        <v>238</v>
      </c>
      <c r="S8181" t="s">
        <v>239</v>
      </c>
      <c r="T8181">
        <v>180</v>
      </c>
      <c r="U8181">
        <v>156</v>
      </c>
      <c r="V8181">
        <v>86.67</v>
      </c>
      <c r="W8181" t="s">
        <v>133</v>
      </c>
      <c r="X8181">
        <v>10548</v>
      </c>
      <c r="Y8181">
        <v>1645488</v>
      </c>
      <c r="Z8181">
        <v>62712</v>
      </c>
      <c r="AA8181">
        <v>100776</v>
      </c>
      <c r="AB8181">
        <v>1808976</v>
      </c>
      <c r="AC8181">
        <v>1396147</v>
      </c>
      <c r="AD8181">
        <v>412829</v>
      </c>
      <c r="AE8181" t="s">
        <v>81</v>
      </c>
      <c r="AF8181" t="s">
        <v>75</v>
      </c>
      <c r="AG8181" t="s">
        <v>240</v>
      </c>
      <c r="AH8181" t="s">
        <v>146</v>
      </c>
      <c r="AI8181" t="s">
        <v>138</v>
      </c>
      <c r="AJ8181" t="str">
        <f t="shared" si="127"/>
        <v>May</v>
      </c>
    </row>
    <row r="8182" spans="1:36" x14ac:dyDescent="0.3">
      <c r="A8182" t="s">
        <v>17328</v>
      </c>
      <c r="B8182" s="33">
        <v>45703</v>
      </c>
      <c r="C8182" t="s">
        <v>93</v>
      </c>
      <c r="D8182" t="s">
        <v>17329</v>
      </c>
      <c r="E8182" t="s">
        <v>173</v>
      </c>
      <c r="F8182" t="s">
        <v>181</v>
      </c>
      <c r="G8182" t="s">
        <v>161</v>
      </c>
      <c r="H8182" t="s">
        <v>159</v>
      </c>
      <c r="I8182">
        <v>1883</v>
      </c>
      <c r="J8182" t="s">
        <v>368</v>
      </c>
      <c r="K8182" t="s">
        <v>3881</v>
      </c>
      <c r="L8182" t="s">
        <v>566</v>
      </c>
      <c r="M8182" t="s">
        <v>595</v>
      </c>
      <c r="N8182">
        <v>228</v>
      </c>
      <c r="O8182">
        <v>15</v>
      </c>
      <c r="P8182">
        <v>31</v>
      </c>
      <c r="Q8182" t="s">
        <v>76</v>
      </c>
      <c r="R8182" t="s">
        <v>238</v>
      </c>
      <c r="S8182" t="s">
        <v>239</v>
      </c>
      <c r="T8182">
        <v>150</v>
      </c>
      <c r="U8182">
        <v>105</v>
      </c>
      <c r="V8182">
        <v>70</v>
      </c>
      <c r="W8182" t="s">
        <v>133</v>
      </c>
      <c r="X8182">
        <v>9005</v>
      </c>
      <c r="Y8182">
        <v>945525</v>
      </c>
      <c r="Z8182">
        <v>17850</v>
      </c>
      <c r="AA8182">
        <v>35385</v>
      </c>
      <c r="AB8182">
        <v>998760</v>
      </c>
      <c r="AC8182">
        <v>722258</v>
      </c>
      <c r="AD8182">
        <v>276502</v>
      </c>
      <c r="AE8182" t="s">
        <v>78</v>
      </c>
      <c r="AF8182" t="s">
        <v>81</v>
      </c>
      <c r="AG8182" t="s">
        <v>240</v>
      </c>
      <c r="AH8182" t="s">
        <v>147</v>
      </c>
      <c r="AI8182" t="s">
        <v>140</v>
      </c>
      <c r="AJ8182" t="str">
        <f t="shared" si="127"/>
        <v>Feb</v>
      </c>
    </row>
    <row r="8183" spans="1:36" x14ac:dyDescent="0.3">
      <c r="A8183" t="s">
        <v>17330</v>
      </c>
      <c r="B8183" s="33">
        <v>45796</v>
      </c>
      <c r="C8183" t="s">
        <v>93</v>
      </c>
      <c r="D8183" t="s">
        <v>17331</v>
      </c>
      <c r="E8183" t="s">
        <v>176</v>
      </c>
      <c r="F8183" t="s">
        <v>180</v>
      </c>
      <c r="G8183" t="s">
        <v>156</v>
      </c>
      <c r="H8183" t="s">
        <v>160</v>
      </c>
      <c r="I8183">
        <v>2263</v>
      </c>
      <c r="J8183" t="s">
        <v>469</v>
      </c>
      <c r="K8183" t="s">
        <v>848</v>
      </c>
      <c r="L8183" t="s">
        <v>1929</v>
      </c>
      <c r="M8183" t="s">
        <v>1924</v>
      </c>
      <c r="N8183">
        <v>312</v>
      </c>
      <c r="O8183">
        <v>36</v>
      </c>
      <c r="P8183">
        <v>38</v>
      </c>
      <c r="Q8183" t="s">
        <v>76</v>
      </c>
      <c r="R8183" t="s">
        <v>238</v>
      </c>
      <c r="S8183" t="s">
        <v>239</v>
      </c>
      <c r="T8183">
        <v>150</v>
      </c>
      <c r="U8183">
        <v>113</v>
      </c>
      <c r="V8183">
        <v>75.33</v>
      </c>
      <c r="W8183" t="s">
        <v>133</v>
      </c>
      <c r="X8183">
        <v>3059</v>
      </c>
      <c r="Y8183">
        <v>345667</v>
      </c>
      <c r="Z8183">
        <v>51641</v>
      </c>
      <c r="AA8183">
        <v>58534</v>
      </c>
      <c r="AB8183">
        <v>455842</v>
      </c>
      <c r="AC8183">
        <v>367331</v>
      </c>
      <c r="AD8183">
        <v>88511</v>
      </c>
      <c r="AE8183" t="s">
        <v>81</v>
      </c>
      <c r="AF8183" t="s">
        <v>81</v>
      </c>
      <c r="AG8183" t="s">
        <v>240</v>
      </c>
      <c r="AH8183" t="s">
        <v>144</v>
      </c>
      <c r="AI8183" t="s">
        <v>139</v>
      </c>
      <c r="AJ8183" t="str">
        <f t="shared" si="127"/>
        <v>May</v>
      </c>
    </row>
    <row r="8184" spans="1:36" x14ac:dyDescent="0.3">
      <c r="A8184" t="s">
        <v>17332</v>
      </c>
      <c r="B8184" s="33">
        <v>45711</v>
      </c>
      <c r="C8184" t="s">
        <v>95</v>
      </c>
      <c r="D8184" t="s">
        <v>4924</v>
      </c>
      <c r="E8184" t="s">
        <v>177</v>
      </c>
      <c r="F8184" t="s">
        <v>179</v>
      </c>
      <c r="G8184" t="s">
        <v>162</v>
      </c>
      <c r="H8184" t="s">
        <v>166</v>
      </c>
      <c r="I8184">
        <v>1051</v>
      </c>
      <c r="J8184" t="s">
        <v>292</v>
      </c>
      <c r="K8184" t="s">
        <v>2306</v>
      </c>
      <c r="L8184" t="s">
        <v>626</v>
      </c>
      <c r="M8184" t="s">
        <v>2306</v>
      </c>
      <c r="N8184">
        <v>137</v>
      </c>
      <c r="O8184">
        <v>0</v>
      </c>
      <c r="P8184">
        <v>-10</v>
      </c>
      <c r="Q8184" t="s">
        <v>70</v>
      </c>
      <c r="R8184" t="s">
        <v>238</v>
      </c>
      <c r="S8184" t="s">
        <v>239</v>
      </c>
      <c r="T8184">
        <v>189</v>
      </c>
      <c r="U8184">
        <v>146</v>
      </c>
      <c r="V8184">
        <v>77.25</v>
      </c>
      <c r="W8184" t="s">
        <v>133</v>
      </c>
      <c r="X8184">
        <v>9543</v>
      </c>
      <c r="Y8184">
        <v>1393278</v>
      </c>
      <c r="Z8184">
        <v>53582</v>
      </c>
      <c r="AA8184">
        <v>102638</v>
      </c>
      <c r="AB8184">
        <v>1549498</v>
      </c>
      <c r="AC8184">
        <v>1171482</v>
      </c>
      <c r="AD8184">
        <v>378016</v>
      </c>
      <c r="AE8184" t="s">
        <v>78</v>
      </c>
      <c r="AF8184" t="s">
        <v>72</v>
      </c>
      <c r="AG8184" t="s">
        <v>240</v>
      </c>
      <c r="AH8184" t="s">
        <v>144</v>
      </c>
      <c r="AI8184" t="s">
        <v>138</v>
      </c>
      <c r="AJ8184" t="str">
        <f t="shared" si="127"/>
        <v>Feb</v>
      </c>
    </row>
    <row r="8185" spans="1:36" x14ac:dyDescent="0.3">
      <c r="A8185" t="s">
        <v>17333</v>
      </c>
      <c r="B8185" s="33">
        <v>45955</v>
      </c>
      <c r="C8185" t="s">
        <v>95</v>
      </c>
      <c r="D8185" t="s">
        <v>17334</v>
      </c>
      <c r="E8185" t="s">
        <v>173</v>
      </c>
      <c r="F8185" t="s">
        <v>172</v>
      </c>
      <c r="G8185" t="s">
        <v>161</v>
      </c>
      <c r="H8185" t="s">
        <v>155</v>
      </c>
      <c r="I8185">
        <v>1478</v>
      </c>
      <c r="J8185" t="s">
        <v>457</v>
      </c>
      <c r="K8185" t="s">
        <v>3163</v>
      </c>
      <c r="L8185" t="s">
        <v>459</v>
      </c>
      <c r="M8185" t="s">
        <v>3163</v>
      </c>
      <c r="N8185">
        <v>201</v>
      </c>
      <c r="O8185">
        <v>0</v>
      </c>
      <c r="P8185">
        <v>-1</v>
      </c>
      <c r="Q8185" t="s">
        <v>70</v>
      </c>
      <c r="R8185" t="s">
        <v>238</v>
      </c>
      <c r="S8185" t="s">
        <v>239</v>
      </c>
      <c r="T8185">
        <v>220</v>
      </c>
      <c r="U8185">
        <v>155</v>
      </c>
      <c r="V8185">
        <v>70.45</v>
      </c>
      <c r="W8185" t="s">
        <v>133</v>
      </c>
      <c r="X8185">
        <v>5738</v>
      </c>
      <c r="Y8185">
        <v>889390</v>
      </c>
      <c r="Z8185">
        <v>78895</v>
      </c>
      <c r="AA8185">
        <v>107105</v>
      </c>
      <c r="AB8185">
        <v>1075390</v>
      </c>
      <c r="AC8185">
        <v>805573</v>
      </c>
      <c r="AD8185">
        <v>269817</v>
      </c>
      <c r="AE8185" t="s">
        <v>78</v>
      </c>
      <c r="AF8185" t="s">
        <v>81</v>
      </c>
      <c r="AG8185" t="s">
        <v>240</v>
      </c>
      <c r="AH8185" t="s">
        <v>144</v>
      </c>
      <c r="AI8185" t="s">
        <v>138</v>
      </c>
      <c r="AJ8185" t="str">
        <f t="shared" si="127"/>
        <v>Oct</v>
      </c>
    </row>
    <row r="8186" spans="1:36" x14ac:dyDescent="0.3">
      <c r="A8186" t="s">
        <v>17335</v>
      </c>
      <c r="B8186" s="33">
        <v>45854</v>
      </c>
      <c r="C8186" t="s">
        <v>96</v>
      </c>
      <c r="D8186" t="s">
        <v>17336</v>
      </c>
      <c r="E8186" t="s">
        <v>179</v>
      </c>
      <c r="F8186" t="s">
        <v>174</v>
      </c>
      <c r="G8186" t="s">
        <v>166</v>
      </c>
      <c r="H8186" t="s">
        <v>158</v>
      </c>
      <c r="I8186">
        <v>2053</v>
      </c>
      <c r="J8186" t="s">
        <v>474</v>
      </c>
      <c r="K8186" t="s">
        <v>250</v>
      </c>
      <c r="L8186" t="s">
        <v>1050</v>
      </c>
      <c r="M8186" t="s">
        <v>1725</v>
      </c>
      <c r="N8186">
        <v>272</v>
      </c>
      <c r="O8186">
        <v>35</v>
      </c>
      <c r="P8186">
        <v>32</v>
      </c>
      <c r="Q8186" t="s">
        <v>76</v>
      </c>
      <c r="R8186" t="s">
        <v>238</v>
      </c>
      <c r="S8186" t="s">
        <v>239</v>
      </c>
      <c r="T8186">
        <v>180</v>
      </c>
      <c r="U8186">
        <v>131</v>
      </c>
      <c r="V8186">
        <v>72.78</v>
      </c>
      <c r="W8186" t="s">
        <v>133</v>
      </c>
      <c r="X8186">
        <v>3428</v>
      </c>
      <c r="Y8186">
        <v>449068</v>
      </c>
      <c r="Z8186">
        <v>27772</v>
      </c>
      <c r="AA8186">
        <v>87639</v>
      </c>
      <c r="AB8186">
        <v>564479</v>
      </c>
      <c r="AC8186">
        <v>378068</v>
      </c>
      <c r="AD8186">
        <v>186411</v>
      </c>
      <c r="AE8186" t="s">
        <v>72</v>
      </c>
      <c r="AF8186" t="s">
        <v>78</v>
      </c>
      <c r="AG8186" t="s">
        <v>240</v>
      </c>
      <c r="AH8186" t="s">
        <v>145</v>
      </c>
      <c r="AI8186" t="s">
        <v>138</v>
      </c>
      <c r="AJ8186" t="str">
        <f t="shared" si="127"/>
        <v>Jul</v>
      </c>
    </row>
    <row r="8187" spans="1:36" x14ac:dyDescent="0.3">
      <c r="A8187" t="s">
        <v>17337</v>
      </c>
      <c r="B8187" s="33">
        <v>45873</v>
      </c>
      <c r="C8187" t="s">
        <v>99</v>
      </c>
      <c r="D8187" t="s">
        <v>5275</v>
      </c>
      <c r="E8187" t="s">
        <v>172</v>
      </c>
      <c r="F8187" t="s">
        <v>178</v>
      </c>
      <c r="G8187" t="s">
        <v>155</v>
      </c>
      <c r="H8187" t="s">
        <v>157</v>
      </c>
      <c r="I8187">
        <v>1498</v>
      </c>
      <c r="J8187" t="s">
        <v>744</v>
      </c>
      <c r="K8187" t="s">
        <v>1770</v>
      </c>
      <c r="L8187" t="s">
        <v>377</v>
      </c>
      <c r="M8187" t="s">
        <v>519</v>
      </c>
      <c r="N8187">
        <v>186</v>
      </c>
      <c r="O8187">
        <v>0</v>
      </c>
      <c r="P8187">
        <v>11</v>
      </c>
      <c r="Q8187" t="s">
        <v>73</v>
      </c>
      <c r="R8187" t="s">
        <v>238</v>
      </c>
      <c r="S8187" t="s">
        <v>239</v>
      </c>
      <c r="T8187">
        <v>189</v>
      </c>
      <c r="U8187">
        <v>134</v>
      </c>
      <c r="V8187">
        <v>70.900000000000006</v>
      </c>
      <c r="W8187" t="s">
        <v>133</v>
      </c>
      <c r="X8187">
        <v>5880</v>
      </c>
      <c r="Y8187">
        <v>787920</v>
      </c>
      <c r="Z8187">
        <v>34974</v>
      </c>
      <c r="AA8187">
        <v>77854</v>
      </c>
      <c r="AB8187">
        <v>900748</v>
      </c>
      <c r="AC8187">
        <v>611598</v>
      </c>
      <c r="AD8187">
        <v>289150</v>
      </c>
      <c r="AE8187" t="s">
        <v>81</v>
      </c>
      <c r="AF8187" t="s">
        <v>75</v>
      </c>
      <c r="AG8187" t="s">
        <v>240</v>
      </c>
      <c r="AH8187" t="s">
        <v>145</v>
      </c>
      <c r="AI8187" t="s">
        <v>139</v>
      </c>
      <c r="AJ8187" t="str">
        <f t="shared" si="127"/>
        <v>Aug</v>
      </c>
    </row>
    <row r="8188" spans="1:36" x14ac:dyDescent="0.3">
      <c r="A8188" t="s">
        <v>17338</v>
      </c>
      <c r="B8188" s="33">
        <v>46000</v>
      </c>
      <c r="C8188" t="s">
        <v>97</v>
      </c>
      <c r="D8188" t="s">
        <v>17339</v>
      </c>
      <c r="E8188" t="s">
        <v>173</v>
      </c>
      <c r="F8188" t="s">
        <v>175</v>
      </c>
      <c r="G8188" t="s">
        <v>161</v>
      </c>
      <c r="H8188" t="s">
        <v>163</v>
      </c>
      <c r="I8188">
        <v>478</v>
      </c>
      <c r="J8188" t="s">
        <v>529</v>
      </c>
      <c r="K8188" t="s">
        <v>894</v>
      </c>
      <c r="L8188" t="s">
        <v>982</v>
      </c>
      <c r="M8188" t="s">
        <v>1924</v>
      </c>
      <c r="N8188">
        <v>84</v>
      </c>
      <c r="O8188">
        <v>14</v>
      </c>
      <c r="P8188">
        <v>26</v>
      </c>
      <c r="Q8188" t="s">
        <v>73</v>
      </c>
      <c r="R8188" t="s">
        <v>238</v>
      </c>
      <c r="S8188" t="s">
        <v>239</v>
      </c>
      <c r="T8188">
        <v>189</v>
      </c>
      <c r="U8188">
        <v>153</v>
      </c>
      <c r="V8188">
        <v>80.95</v>
      </c>
      <c r="W8188" t="s">
        <v>135</v>
      </c>
      <c r="X8188">
        <v>5275</v>
      </c>
      <c r="Y8188">
        <v>807075</v>
      </c>
      <c r="Z8188">
        <v>40239</v>
      </c>
      <c r="AA8188">
        <v>93789</v>
      </c>
      <c r="AB8188">
        <v>941103</v>
      </c>
      <c r="AC8188">
        <v>622272</v>
      </c>
      <c r="AD8188">
        <v>318831</v>
      </c>
      <c r="AE8188" t="s">
        <v>78</v>
      </c>
      <c r="AF8188" t="s">
        <v>75</v>
      </c>
      <c r="AG8188" t="s">
        <v>240</v>
      </c>
      <c r="AH8188" t="s">
        <v>144</v>
      </c>
      <c r="AI8188" t="s">
        <v>139</v>
      </c>
      <c r="AJ8188" t="str">
        <f t="shared" si="127"/>
        <v>Dec</v>
      </c>
    </row>
    <row r="8189" spans="1:36" x14ac:dyDescent="0.3">
      <c r="A8189" t="s">
        <v>17340</v>
      </c>
      <c r="B8189" s="33">
        <v>45983</v>
      </c>
      <c r="C8189" t="s">
        <v>99</v>
      </c>
      <c r="D8189" t="s">
        <v>17341</v>
      </c>
      <c r="E8189" t="s">
        <v>174</v>
      </c>
      <c r="F8189" t="s">
        <v>177</v>
      </c>
      <c r="G8189" t="s">
        <v>158</v>
      </c>
      <c r="H8189" t="s">
        <v>162</v>
      </c>
      <c r="I8189">
        <v>1136</v>
      </c>
      <c r="J8189" t="s">
        <v>248</v>
      </c>
      <c r="K8189" t="s">
        <v>874</v>
      </c>
      <c r="L8189" t="s">
        <v>1767</v>
      </c>
      <c r="M8189" t="s">
        <v>1378</v>
      </c>
      <c r="N8189">
        <v>156</v>
      </c>
      <c r="O8189">
        <v>5</v>
      </c>
      <c r="P8189">
        <v>28</v>
      </c>
      <c r="Q8189" t="s">
        <v>73</v>
      </c>
      <c r="R8189" t="s">
        <v>238</v>
      </c>
      <c r="S8189" t="s">
        <v>239</v>
      </c>
      <c r="T8189">
        <v>220</v>
      </c>
      <c r="U8189">
        <v>155</v>
      </c>
      <c r="V8189">
        <v>70.45</v>
      </c>
      <c r="W8189" t="s">
        <v>133</v>
      </c>
      <c r="X8189">
        <v>10412</v>
      </c>
      <c r="Y8189">
        <v>1613860</v>
      </c>
      <c r="Z8189">
        <v>74555</v>
      </c>
      <c r="AA8189">
        <v>85870</v>
      </c>
      <c r="AB8189">
        <v>1774285</v>
      </c>
      <c r="AC8189">
        <v>1379250</v>
      </c>
      <c r="AD8189">
        <v>395035</v>
      </c>
      <c r="AE8189" t="s">
        <v>78</v>
      </c>
      <c r="AF8189" t="s">
        <v>78</v>
      </c>
      <c r="AG8189" t="s">
        <v>240</v>
      </c>
      <c r="AH8189" t="s">
        <v>147</v>
      </c>
      <c r="AI8189" t="s">
        <v>140</v>
      </c>
      <c r="AJ8189" t="str">
        <f t="shared" si="127"/>
        <v>Nov</v>
      </c>
    </row>
    <row r="8190" spans="1:36" x14ac:dyDescent="0.3">
      <c r="A8190" t="s">
        <v>17342</v>
      </c>
      <c r="B8190" s="33">
        <v>45923</v>
      </c>
      <c r="C8190" t="s">
        <v>99</v>
      </c>
      <c r="D8190" t="s">
        <v>17343</v>
      </c>
      <c r="E8190" t="s">
        <v>181</v>
      </c>
      <c r="F8190" t="s">
        <v>172</v>
      </c>
      <c r="G8190" t="s">
        <v>159</v>
      </c>
      <c r="H8190" t="s">
        <v>155</v>
      </c>
      <c r="I8190">
        <v>933</v>
      </c>
      <c r="J8190" t="s">
        <v>731</v>
      </c>
      <c r="K8190" t="s">
        <v>3945</v>
      </c>
      <c r="N8190">
        <v>134</v>
      </c>
      <c r="O8190">
        <v>0</v>
      </c>
      <c r="P8190">
        <v>0</v>
      </c>
      <c r="Q8190" t="s">
        <v>67</v>
      </c>
      <c r="R8190" t="s">
        <v>245</v>
      </c>
      <c r="S8190" t="s">
        <v>122</v>
      </c>
      <c r="T8190">
        <v>186</v>
      </c>
      <c r="U8190">
        <v>0</v>
      </c>
      <c r="V8190">
        <v>0</v>
      </c>
      <c r="W8190" t="s">
        <v>133</v>
      </c>
      <c r="X8190">
        <v>6529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 t="s">
        <v>81</v>
      </c>
      <c r="AF8190" t="s">
        <v>81</v>
      </c>
      <c r="AG8190" t="s">
        <v>240</v>
      </c>
      <c r="AH8190" t="s">
        <v>147</v>
      </c>
      <c r="AI8190" t="s">
        <v>140</v>
      </c>
      <c r="AJ8190" t="str">
        <f t="shared" si="127"/>
        <v>Sep</v>
      </c>
    </row>
    <row r="8191" spans="1:36" x14ac:dyDescent="0.3">
      <c r="A8191" t="s">
        <v>17344</v>
      </c>
      <c r="B8191" s="33">
        <v>45764</v>
      </c>
      <c r="C8191" t="s">
        <v>93</v>
      </c>
      <c r="D8191" t="s">
        <v>17345</v>
      </c>
      <c r="E8191" t="s">
        <v>174</v>
      </c>
      <c r="F8191" t="s">
        <v>176</v>
      </c>
      <c r="G8191" t="s">
        <v>158</v>
      </c>
      <c r="H8191" t="s">
        <v>156</v>
      </c>
      <c r="I8191">
        <v>1594</v>
      </c>
      <c r="J8191" t="s">
        <v>420</v>
      </c>
      <c r="K8191" t="s">
        <v>1541</v>
      </c>
      <c r="N8191">
        <v>243</v>
      </c>
      <c r="O8191">
        <v>0</v>
      </c>
      <c r="P8191">
        <v>0</v>
      </c>
      <c r="Q8191" t="s">
        <v>67</v>
      </c>
      <c r="R8191" t="s">
        <v>245</v>
      </c>
      <c r="S8191" t="s">
        <v>120</v>
      </c>
      <c r="T8191">
        <v>180</v>
      </c>
      <c r="U8191">
        <v>0</v>
      </c>
      <c r="V8191">
        <v>0</v>
      </c>
      <c r="W8191" t="s">
        <v>134</v>
      </c>
      <c r="X8191">
        <v>7022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 t="s">
        <v>78</v>
      </c>
      <c r="AF8191" t="s">
        <v>81</v>
      </c>
      <c r="AG8191" t="s">
        <v>240</v>
      </c>
      <c r="AH8191" t="s">
        <v>145</v>
      </c>
      <c r="AI8191" t="s">
        <v>139</v>
      </c>
      <c r="AJ8191" t="str">
        <f t="shared" si="127"/>
        <v>Apr</v>
      </c>
    </row>
    <row r="8192" spans="1:36" x14ac:dyDescent="0.3">
      <c r="A8192" t="s">
        <v>17346</v>
      </c>
      <c r="B8192" s="33">
        <v>45875</v>
      </c>
      <c r="C8192" t="s">
        <v>96</v>
      </c>
      <c r="D8192" t="s">
        <v>17347</v>
      </c>
      <c r="E8192" t="s">
        <v>172</v>
      </c>
      <c r="F8192" t="s">
        <v>176</v>
      </c>
      <c r="G8192" t="s">
        <v>155</v>
      </c>
      <c r="H8192" t="s">
        <v>156</v>
      </c>
      <c r="I8192">
        <v>530</v>
      </c>
      <c r="J8192" t="s">
        <v>292</v>
      </c>
      <c r="K8192" t="s">
        <v>1195</v>
      </c>
      <c r="L8192" t="s">
        <v>2044</v>
      </c>
      <c r="M8192" t="s">
        <v>9440</v>
      </c>
      <c r="N8192">
        <v>97</v>
      </c>
      <c r="O8192">
        <v>34</v>
      </c>
      <c r="P8192">
        <v>11</v>
      </c>
      <c r="Q8192" t="s">
        <v>73</v>
      </c>
      <c r="R8192" t="s">
        <v>238</v>
      </c>
      <c r="S8192" t="s">
        <v>239</v>
      </c>
      <c r="T8192">
        <v>189</v>
      </c>
      <c r="U8192">
        <v>157</v>
      </c>
      <c r="V8192">
        <v>83.07</v>
      </c>
      <c r="W8192" t="s">
        <v>135</v>
      </c>
      <c r="X8192">
        <v>8733</v>
      </c>
      <c r="Y8192">
        <v>1371081</v>
      </c>
      <c r="Z8192">
        <v>42076</v>
      </c>
      <c r="AA8192">
        <v>57462</v>
      </c>
      <c r="AB8192">
        <v>1470619</v>
      </c>
      <c r="AC8192">
        <v>922011</v>
      </c>
      <c r="AD8192">
        <v>548608</v>
      </c>
      <c r="AE8192" t="s">
        <v>81</v>
      </c>
      <c r="AF8192" t="s">
        <v>81</v>
      </c>
      <c r="AG8192" t="s">
        <v>240</v>
      </c>
      <c r="AH8192" t="s">
        <v>144</v>
      </c>
      <c r="AI8192" t="s">
        <v>139</v>
      </c>
      <c r="AJ8192" t="str">
        <f t="shared" si="127"/>
        <v>Aug</v>
      </c>
    </row>
    <row r="8193" spans="1:36" x14ac:dyDescent="0.3">
      <c r="A8193" t="s">
        <v>17348</v>
      </c>
      <c r="B8193" s="33">
        <v>45706</v>
      </c>
      <c r="C8193" t="s">
        <v>93</v>
      </c>
      <c r="D8193" t="s">
        <v>17349</v>
      </c>
      <c r="E8193" t="s">
        <v>175</v>
      </c>
      <c r="F8193" t="s">
        <v>177</v>
      </c>
      <c r="G8193" t="s">
        <v>163</v>
      </c>
      <c r="H8193" t="s">
        <v>162</v>
      </c>
      <c r="I8193">
        <v>2148</v>
      </c>
      <c r="J8193" t="s">
        <v>560</v>
      </c>
      <c r="K8193" t="s">
        <v>642</v>
      </c>
      <c r="L8193" t="s">
        <v>1167</v>
      </c>
      <c r="M8193" t="s">
        <v>2542</v>
      </c>
      <c r="N8193">
        <v>254</v>
      </c>
      <c r="O8193">
        <v>36</v>
      </c>
      <c r="P8193">
        <v>19</v>
      </c>
      <c r="Q8193" t="s">
        <v>73</v>
      </c>
      <c r="R8193" t="s">
        <v>238</v>
      </c>
      <c r="S8193" t="s">
        <v>239</v>
      </c>
      <c r="T8193">
        <v>180</v>
      </c>
      <c r="U8193">
        <v>111</v>
      </c>
      <c r="V8193">
        <v>61.67</v>
      </c>
      <c r="W8193" t="s">
        <v>133</v>
      </c>
      <c r="X8193">
        <v>9220</v>
      </c>
      <c r="Y8193">
        <v>1023420</v>
      </c>
      <c r="Z8193">
        <v>50283</v>
      </c>
      <c r="AA8193">
        <v>65046</v>
      </c>
      <c r="AB8193">
        <v>1138749</v>
      </c>
      <c r="AC8193">
        <v>780164</v>
      </c>
      <c r="AD8193">
        <v>358585</v>
      </c>
      <c r="AE8193" t="s">
        <v>75</v>
      </c>
      <c r="AF8193" t="s">
        <v>78</v>
      </c>
      <c r="AG8193" t="s">
        <v>240</v>
      </c>
      <c r="AH8193" t="s">
        <v>144</v>
      </c>
      <c r="AI8193" t="s">
        <v>139</v>
      </c>
      <c r="AJ8193" t="str">
        <f t="shared" si="127"/>
        <v>Feb</v>
      </c>
    </row>
    <row r="8194" spans="1:36" x14ac:dyDescent="0.3">
      <c r="A8194" t="s">
        <v>17350</v>
      </c>
      <c r="B8194" s="33">
        <v>45899</v>
      </c>
      <c r="C8194" t="s">
        <v>96</v>
      </c>
      <c r="D8194" t="s">
        <v>17351</v>
      </c>
      <c r="E8194" t="s">
        <v>179</v>
      </c>
      <c r="F8194" t="s">
        <v>177</v>
      </c>
      <c r="G8194" t="s">
        <v>166</v>
      </c>
      <c r="H8194" t="s">
        <v>162</v>
      </c>
      <c r="I8194">
        <v>1717</v>
      </c>
      <c r="J8194" t="s">
        <v>314</v>
      </c>
      <c r="K8194" t="s">
        <v>520</v>
      </c>
      <c r="N8194">
        <v>225</v>
      </c>
      <c r="O8194">
        <v>0</v>
      </c>
      <c r="P8194">
        <v>0</v>
      </c>
      <c r="Q8194" t="s">
        <v>67</v>
      </c>
      <c r="R8194" t="s">
        <v>245</v>
      </c>
      <c r="S8194" t="s">
        <v>120</v>
      </c>
      <c r="T8194">
        <v>180</v>
      </c>
      <c r="U8194">
        <v>0</v>
      </c>
      <c r="V8194">
        <v>0</v>
      </c>
      <c r="W8194" t="s">
        <v>135</v>
      </c>
      <c r="X8194">
        <v>4481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 t="s">
        <v>72</v>
      </c>
      <c r="AF8194" t="s">
        <v>78</v>
      </c>
      <c r="AG8194" t="s">
        <v>240</v>
      </c>
      <c r="AH8194" t="s">
        <v>144</v>
      </c>
      <c r="AI8194" t="s">
        <v>138</v>
      </c>
      <c r="AJ8194" t="str">
        <f t="shared" ref="AJ8194:AJ8257" si="128">TEXT(B8194,"mmm")</f>
        <v>Aug</v>
      </c>
    </row>
    <row r="8195" spans="1:36" x14ac:dyDescent="0.3">
      <c r="A8195" t="s">
        <v>17352</v>
      </c>
      <c r="B8195" s="33">
        <v>45683</v>
      </c>
      <c r="C8195" t="s">
        <v>99</v>
      </c>
      <c r="D8195" t="s">
        <v>17353</v>
      </c>
      <c r="E8195" t="s">
        <v>175</v>
      </c>
      <c r="F8195" t="s">
        <v>176</v>
      </c>
      <c r="G8195" t="s">
        <v>163</v>
      </c>
      <c r="H8195" t="s">
        <v>156</v>
      </c>
      <c r="I8195">
        <v>1891</v>
      </c>
      <c r="J8195" t="s">
        <v>492</v>
      </c>
      <c r="K8195" t="s">
        <v>1787</v>
      </c>
      <c r="L8195" t="s">
        <v>2590</v>
      </c>
      <c r="M8195" t="s">
        <v>2791</v>
      </c>
      <c r="N8195">
        <v>283</v>
      </c>
      <c r="O8195">
        <v>14</v>
      </c>
      <c r="P8195">
        <v>12</v>
      </c>
      <c r="Q8195" t="s">
        <v>73</v>
      </c>
      <c r="R8195" t="s">
        <v>238</v>
      </c>
      <c r="S8195" t="s">
        <v>239</v>
      </c>
      <c r="T8195">
        <v>150</v>
      </c>
      <c r="U8195">
        <v>120</v>
      </c>
      <c r="V8195">
        <v>80</v>
      </c>
      <c r="W8195" t="s">
        <v>133</v>
      </c>
      <c r="X8195">
        <v>4396</v>
      </c>
      <c r="Y8195">
        <v>527520</v>
      </c>
      <c r="Z8195">
        <v>30000</v>
      </c>
      <c r="AA8195">
        <v>60480</v>
      </c>
      <c r="AB8195">
        <v>618000</v>
      </c>
      <c r="AC8195">
        <v>360037</v>
      </c>
      <c r="AD8195">
        <v>257963</v>
      </c>
      <c r="AE8195" t="s">
        <v>75</v>
      </c>
      <c r="AF8195" t="s">
        <v>81</v>
      </c>
      <c r="AG8195" t="s">
        <v>240</v>
      </c>
      <c r="AH8195" t="s">
        <v>147</v>
      </c>
      <c r="AI8195" t="s">
        <v>140</v>
      </c>
      <c r="AJ8195" t="str">
        <f t="shared" si="128"/>
        <v>Jan</v>
      </c>
    </row>
    <row r="8196" spans="1:36" x14ac:dyDescent="0.3">
      <c r="A8196" t="s">
        <v>17354</v>
      </c>
      <c r="B8196" s="33">
        <v>45849</v>
      </c>
      <c r="C8196" t="s">
        <v>99</v>
      </c>
      <c r="D8196" t="s">
        <v>17355</v>
      </c>
      <c r="E8196" t="s">
        <v>180</v>
      </c>
      <c r="F8196" t="s">
        <v>179</v>
      </c>
      <c r="G8196" t="s">
        <v>160</v>
      </c>
      <c r="H8196" t="s">
        <v>166</v>
      </c>
      <c r="I8196">
        <v>2037</v>
      </c>
      <c r="J8196" t="s">
        <v>572</v>
      </c>
      <c r="K8196" t="s">
        <v>1770</v>
      </c>
      <c r="L8196" t="s">
        <v>1897</v>
      </c>
      <c r="M8196" t="s">
        <v>3453</v>
      </c>
      <c r="N8196">
        <v>246</v>
      </c>
      <c r="O8196">
        <v>33</v>
      </c>
      <c r="P8196">
        <v>51</v>
      </c>
      <c r="Q8196" t="s">
        <v>76</v>
      </c>
      <c r="R8196" t="s">
        <v>238</v>
      </c>
      <c r="S8196" t="s">
        <v>239</v>
      </c>
      <c r="T8196">
        <v>189</v>
      </c>
      <c r="U8196">
        <v>143</v>
      </c>
      <c r="V8196">
        <v>75.66</v>
      </c>
      <c r="W8196" t="s">
        <v>133</v>
      </c>
      <c r="X8196">
        <v>8602</v>
      </c>
      <c r="Y8196">
        <v>1230086</v>
      </c>
      <c r="Z8196">
        <v>78364</v>
      </c>
      <c r="AA8196">
        <v>90376</v>
      </c>
      <c r="AB8196">
        <v>1398826</v>
      </c>
      <c r="AC8196">
        <v>1171019</v>
      </c>
      <c r="AD8196">
        <v>227807</v>
      </c>
      <c r="AE8196" t="s">
        <v>81</v>
      </c>
      <c r="AF8196" t="s">
        <v>72</v>
      </c>
      <c r="AG8196" t="s">
        <v>240</v>
      </c>
      <c r="AH8196" t="s">
        <v>145</v>
      </c>
      <c r="AI8196" t="s">
        <v>139</v>
      </c>
      <c r="AJ8196" t="str">
        <f t="shared" si="128"/>
        <v>Jul</v>
      </c>
    </row>
    <row r="8197" spans="1:36" x14ac:dyDescent="0.3">
      <c r="A8197" t="s">
        <v>17356</v>
      </c>
      <c r="B8197" s="33">
        <v>45797</v>
      </c>
      <c r="C8197" t="s">
        <v>95</v>
      </c>
      <c r="D8197" t="s">
        <v>17357</v>
      </c>
      <c r="E8197" t="s">
        <v>172</v>
      </c>
      <c r="F8197" t="s">
        <v>177</v>
      </c>
      <c r="G8197" t="s">
        <v>155</v>
      </c>
      <c r="H8197" t="s">
        <v>162</v>
      </c>
      <c r="I8197">
        <v>1874</v>
      </c>
      <c r="J8197" t="s">
        <v>414</v>
      </c>
      <c r="K8197" t="s">
        <v>3336</v>
      </c>
      <c r="L8197" t="s">
        <v>477</v>
      </c>
      <c r="M8197" t="s">
        <v>3336</v>
      </c>
      <c r="N8197">
        <v>258</v>
      </c>
      <c r="O8197">
        <v>0</v>
      </c>
      <c r="P8197">
        <v>-10</v>
      </c>
      <c r="Q8197" t="s">
        <v>70</v>
      </c>
      <c r="R8197" t="s">
        <v>238</v>
      </c>
      <c r="S8197" t="s">
        <v>239</v>
      </c>
      <c r="T8197">
        <v>180</v>
      </c>
      <c r="U8197">
        <v>114</v>
      </c>
      <c r="V8197">
        <v>63.33</v>
      </c>
      <c r="W8197" t="s">
        <v>135</v>
      </c>
      <c r="X8197">
        <v>5864</v>
      </c>
      <c r="Y8197">
        <v>668496</v>
      </c>
      <c r="Z8197">
        <v>55290</v>
      </c>
      <c r="AA8197">
        <v>18696</v>
      </c>
      <c r="AB8197">
        <v>742482</v>
      </c>
      <c r="AC8197">
        <v>595107</v>
      </c>
      <c r="AD8197">
        <v>147375</v>
      </c>
      <c r="AE8197" t="s">
        <v>81</v>
      </c>
      <c r="AF8197" t="s">
        <v>78</v>
      </c>
      <c r="AG8197" t="s">
        <v>240</v>
      </c>
      <c r="AH8197" t="s">
        <v>144</v>
      </c>
      <c r="AI8197" t="s">
        <v>138</v>
      </c>
      <c r="AJ8197" t="str">
        <f t="shared" si="128"/>
        <v>May</v>
      </c>
    </row>
    <row r="8198" spans="1:36" x14ac:dyDescent="0.3">
      <c r="A8198" t="s">
        <v>17358</v>
      </c>
      <c r="B8198" s="33">
        <v>45852</v>
      </c>
      <c r="C8198" t="s">
        <v>98</v>
      </c>
      <c r="D8198" t="s">
        <v>17359</v>
      </c>
      <c r="E8198" t="s">
        <v>175</v>
      </c>
      <c r="F8198" t="s">
        <v>179</v>
      </c>
      <c r="G8198" t="s">
        <v>163</v>
      </c>
      <c r="H8198" t="s">
        <v>166</v>
      </c>
      <c r="I8198">
        <v>1695</v>
      </c>
      <c r="J8198" t="s">
        <v>362</v>
      </c>
      <c r="K8198" t="s">
        <v>1129</v>
      </c>
      <c r="N8198">
        <v>218</v>
      </c>
      <c r="O8198">
        <v>0</v>
      </c>
      <c r="P8198">
        <v>0</v>
      </c>
      <c r="Q8198" t="s">
        <v>67</v>
      </c>
      <c r="R8198" t="s">
        <v>245</v>
      </c>
      <c r="S8198" t="s">
        <v>124</v>
      </c>
      <c r="T8198">
        <v>186</v>
      </c>
      <c r="U8198">
        <v>0</v>
      </c>
      <c r="V8198">
        <v>0</v>
      </c>
      <c r="W8198" t="s">
        <v>133</v>
      </c>
      <c r="X8198">
        <v>7937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 t="s">
        <v>75</v>
      </c>
      <c r="AF8198" t="s">
        <v>72</v>
      </c>
      <c r="AG8198" t="s">
        <v>240</v>
      </c>
      <c r="AH8198" t="s">
        <v>147</v>
      </c>
      <c r="AI8198" t="s">
        <v>140</v>
      </c>
      <c r="AJ8198" t="str">
        <f t="shared" si="128"/>
        <v>Jul</v>
      </c>
    </row>
    <row r="8199" spans="1:36" x14ac:dyDescent="0.3">
      <c r="A8199" t="s">
        <v>17360</v>
      </c>
      <c r="B8199" s="33">
        <v>45686</v>
      </c>
      <c r="C8199" t="s">
        <v>97</v>
      </c>
      <c r="D8199" t="s">
        <v>17361</v>
      </c>
      <c r="E8199" t="s">
        <v>175</v>
      </c>
      <c r="F8199" t="s">
        <v>180</v>
      </c>
      <c r="G8199" t="s">
        <v>163</v>
      </c>
      <c r="H8199" t="s">
        <v>160</v>
      </c>
      <c r="I8199">
        <v>1448</v>
      </c>
      <c r="J8199" t="s">
        <v>572</v>
      </c>
      <c r="K8199" t="s">
        <v>1378</v>
      </c>
      <c r="L8199" t="s">
        <v>1213</v>
      </c>
      <c r="M8199" t="s">
        <v>479</v>
      </c>
      <c r="N8199">
        <v>184</v>
      </c>
      <c r="O8199">
        <v>27</v>
      </c>
      <c r="P8199">
        <v>54</v>
      </c>
      <c r="Q8199" t="s">
        <v>76</v>
      </c>
      <c r="R8199" t="s">
        <v>238</v>
      </c>
      <c r="S8199" t="s">
        <v>239</v>
      </c>
      <c r="T8199">
        <v>150</v>
      </c>
      <c r="U8199">
        <v>124</v>
      </c>
      <c r="V8199">
        <v>82.67</v>
      </c>
      <c r="W8199" t="s">
        <v>133</v>
      </c>
      <c r="X8199">
        <v>7042</v>
      </c>
      <c r="Y8199">
        <v>873208</v>
      </c>
      <c r="Z8199">
        <v>64852</v>
      </c>
      <c r="AA8199">
        <v>77004</v>
      </c>
      <c r="AB8199">
        <v>1015064</v>
      </c>
      <c r="AC8199">
        <v>707461</v>
      </c>
      <c r="AD8199">
        <v>307603</v>
      </c>
      <c r="AE8199" t="s">
        <v>75</v>
      </c>
      <c r="AF8199" t="s">
        <v>81</v>
      </c>
      <c r="AG8199" t="s">
        <v>240</v>
      </c>
      <c r="AH8199" t="s">
        <v>145</v>
      </c>
      <c r="AI8199" t="s">
        <v>138</v>
      </c>
      <c r="AJ8199" t="str">
        <f t="shared" si="128"/>
        <v>Jan</v>
      </c>
    </row>
    <row r="8200" spans="1:36" x14ac:dyDescent="0.3">
      <c r="A8200" t="s">
        <v>17362</v>
      </c>
      <c r="B8200" s="33">
        <v>45941</v>
      </c>
      <c r="C8200" t="s">
        <v>93</v>
      </c>
      <c r="D8200" t="s">
        <v>17363</v>
      </c>
      <c r="E8200" t="s">
        <v>180</v>
      </c>
      <c r="F8200" t="s">
        <v>173</v>
      </c>
      <c r="G8200" t="s">
        <v>160</v>
      </c>
      <c r="H8200" t="s">
        <v>161</v>
      </c>
      <c r="I8200">
        <v>1397</v>
      </c>
      <c r="J8200" t="s">
        <v>529</v>
      </c>
      <c r="K8200" t="s">
        <v>377</v>
      </c>
      <c r="L8200" t="s">
        <v>1365</v>
      </c>
      <c r="M8200" t="s">
        <v>764</v>
      </c>
      <c r="N8200">
        <v>180</v>
      </c>
      <c r="O8200">
        <v>41</v>
      </c>
      <c r="P8200">
        <v>67</v>
      </c>
      <c r="Q8200" t="s">
        <v>76</v>
      </c>
      <c r="R8200" t="s">
        <v>238</v>
      </c>
      <c r="S8200" t="s">
        <v>239</v>
      </c>
      <c r="T8200">
        <v>150</v>
      </c>
      <c r="U8200">
        <v>110</v>
      </c>
      <c r="V8200">
        <v>73.33</v>
      </c>
      <c r="W8200" t="s">
        <v>133</v>
      </c>
      <c r="X8200">
        <v>7646</v>
      </c>
      <c r="Y8200">
        <v>841060</v>
      </c>
      <c r="Z8200">
        <v>40700</v>
      </c>
      <c r="AA8200">
        <v>12540</v>
      </c>
      <c r="AB8200">
        <v>894300</v>
      </c>
      <c r="AC8200">
        <v>553385</v>
      </c>
      <c r="AD8200">
        <v>340915</v>
      </c>
      <c r="AE8200" t="s">
        <v>81</v>
      </c>
      <c r="AF8200" t="s">
        <v>78</v>
      </c>
      <c r="AG8200" t="s">
        <v>240</v>
      </c>
      <c r="AH8200" t="s">
        <v>146</v>
      </c>
      <c r="AI8200" t="s">
        <v>139</v>
      </c>
      <c r="AJ8200" t="str">
        <f t="shared" si="128"/>
        <v>Oct</v>
      </c>
    </row>
    <row r="8201" spans="1:36" x14ac:dyDescent="0.3">
      <c r="A8201" t="s">
        <v>17364</v>
      </c>
      <c r="B8201" s="33">
        <v>45804</v>
      </c>
      <c r="C8201" t="s">
        <v>99</v>
      </c>
      <c r="D8201" t="s">
        <v>17365</v>
      </c>
      <c r="E8201" t="s">
        <v>181</v>
      </c>
      <c r="F8201" t="s">
        <v>177</v>
      </c>
      <c r="G8201" t="s">
        <v>159</v>
      </c>
      <c r="H8201" t="s">
        <v>162</v>
      </c>
      <c r="I8201">
        <v>757</v>
      </c>
      <c r="J8201" t="s">
        <v>1045</v>
      </c>
      <c r="K8201" t="s">
        <v>1706</v>
      </c>
      <c r="L8201" t="s">
        <v>639</v>
      </c>
      <c r="M8201" t="s">
        <v>1706</v>
      </c>
      <c r="N8201">
        <v>117</v>
      </c>
      <c r="O8201">
        <v>0</v>
      </c>
      <c r="P8201">
        <v>-3</v>
      </c>
      <c r="Q8201" t="s">
        <v>70</v>
      </c>
      <c r="R8201" t="s">
        <v>238</v>
      </c>
      <c r="S8201" t="s">
        <v>239</v>
      </c>
      <c r="T8201">
        <v>186</v>
      </c>
      <c r="U8201">
        <v>132</v>
      </c>
      <c r="V8201">
        <v>70.97</v>
      </c>
      <c r="W8201" t="s">
        <v>133</v>
      </c>
      <c r="X8201">
        <v>3026</v>
      </c>
      <c r="Y8201">
        <v>399432</v>
      </c>
      <c r="Z8201">
        <v>64548</v>
      </c>
      <c r="AA8201">
        <v>20988</v>
      </c>
      <c r="AB8201">
        <v>484968</v>
      </c>
      <c r="AC8201">
        <v>337583</v>
      </c>
      <c r="AD8201">
        <v>147385</v>
      </c>
      <c r="AE8201" t="s">
        <v>81</v>
      </c>
      <c r="AF8201" t="s">
        <v>78</v>
      </c>
      <c r="AG8201" t="s">
        <v>240</v>
      </c>
      <c r="AH8201" t="s">
        <v>144</v>
      </c>
      <c r="AI8201" t="s">
        <v>139</v>
      </c>
      <c r="AJ8201" t="str">
        <f t="shared" si="128"/>
        <v>May</v>
      </c>
    </row>
    <row r="8202" spans="1:36" x14ac:dyDescent="0.3">
      <c r="A8202" t="s">
        <v>17366</v>
      </c>
      <c r="B8202" s="33">
        <v>45674</v>
      </c>
      <c r="C8202" t="s">
        <v>93</v>
      </c>
      <c r="D8202" t="s">
        <v>17367</v>
      </c>
      <c r="E8202" t="s">
        <v>175</v>
      </c>
      <c r="F8202" t="s">
        <v>177</v>
      </c>
      <c r="G8202" t="s">
        <v>163</v>
      </c>
      <c r="H8202" t="s">
        <v>162</v>
      </c>
      <c r="I8202">
        <v>802</v>
      </c>
      <c r="J8202" t="s">
        <v>391</v>
      </c>
      <c r="K8202" t="s">
        <v>810</v>
      </c>
      <c r="L8202" t="s">
        <v>1673</v>
      </c>
      <c r="M8202" t="s">
        <v>453</v>
      </c>
      <c r="N8202">
        <v>127</v>
      </c>
      <c r="O8202">
        <v>40</v>
      </c>
      <c r="P8202">
        <v>32</v>
      </c>
      <c r="Q8202" t="s">
        <v>76</v>
      </c>
      <c r="R8202" t="s">
        <v>238</v>
      </c>
      <c r="S8202" t="s">
        <v>239</v>
      </c>
      <c r="T8202">
        <v>150</v>
      </c>
      <c r="U8202">
        <v>118</v>
      </c>
      <c r="V8202">
        <v>78.67</v>
      </c>
      <c r="W8202" t="s">
        <v>133</v>
      </c>
      <c r="X8202">
        <v>4732</v>
      </c>
      <c r="Y8202">
        <v>558376</v>
      </c>
      <c r="Z8202">
        <v>44250</v>
      </c>
      <c r="AA8202">
        <v>26432</v>
      </c>
      <c r="AB8202">
        <v>629058</v>
      </c>
      <c r="AC8202">
        <v>472677</v>
      </c>
      <c r="AD8202">
        <v>156381</v>
      </c>
      <c r="AE8202" t="s">
        <v>75</v>
      </c>
      <c r="AF8202" t="s">
        <v>78</v>
      </c>
      <c r="AG8202" t="s">
        <v>240</v>
      </c>
      <c r="AH8202" t="s">
        <v>144</v>
      </c>
      <c r="AI8202" t="s">
        <v>138</v>
      </c>
      <c r="AJ8202" t="str">
        <f t="shared" si="128"/>
        <v>Jan</v>
      </c>
    </row>
    <row r="8203" spans="1:36" x14ac:dyDescent="0.3">
      <c r="A8203" t="s">
        <v>17368</v>
      </c>
      <c r="B8203" s="33">
        <v>45829</v>
      </c>
      <c r="C8203" t="s">
        <v>96</v>
      </c>
      <c r="D8203" t="s">
        <v>17369</v>
      </c>
      <c r="E8203" t="s">
        <v>180</v>
      </c>
      <c r="F8203" t="s">
        <v>178</v>
      </c>
      <c r="G8203" t="s">
        <v>160</v>
      </c>
      <c r="H8203" t="s">
        <v>157</v>
      </c>
      <c r="I8203">
        <v>489</v>
      </c>
      <c r="J8203" t="s">
        <v>391</v>
      </c>
      <c r="K8203" t="s">
        <v>3071</v>
      </c>
      <c r="L8203" t="s">
        <v>615</v>
      </c>
      <c r="M8203" t="s">
        <v>6341</v>
      </c>
      <c r="N8203">
        <v>82</v>
      </c>
      <c r="O8203">
        <v>0</v>
      </c>
      <c r="P8203">
        <v>15</v>
      </c>
      <c r="Q8203" t="s">
        <v>73</v>
      </c>
      <c r="R8203" t="s">
        <v>238</v>
      </c>
      <c r="S8203" t="s">
        <v>239</v>
      </c>
      <c r="T8203">
        <v>180</v>
      </c>
      <c r="U8203">
        <v>150</v>
      </c>
      <c r="V8203">
        <v>83.33</v>
      </c>
      <c r="W8203" t="s">
        <v>133</v>
      </c>
      <c r="X8203">
        <v>8226</v>
      </c>
      <c r="Y8203">
        <v>1233900</v>
      </c>
      <c r="Z8203">
        <v>51600</v>
      </c>
      <c r="AA8203">
        <v>73800</v>
      </c>
      <c r="AB8203">
        <v>1359300</v>
      </c>
      <c r="AC8203">
        <v>1091051</v>
      </c>
      <c r="AD8203">
        <v>268249</v>
      </c>
      <c r="AE8203" t="s">
        <v>81</v>
      </c>
      <c r="AF8203" t="s">
        <v>75</v>
      </c>
      <c r="AG8203" t="s">
        <v>240</v>
      </c>
      <c r="AH8203" t="s">
        <v>147</v>
      </c>
      <c r="AI8203" t="s">
        <v>139</v>
      </c>
      <c r="AJ8203" t="str">
        <f t="shared" si="128"/>
        <v>Jun</v>
      </c>
    </row>
    <row r="8204" spans="1:36" x14ac:dyDescent="0.3">
      <c r="A8204" t="s">
        <v>17370</v>
      </c>
      <c r="B8204" s="33">
        <v>45806</v>
      </c>
      <c r="C8204" t="s">
        <v>93</v>
      </c>
      <c r="D8204" t="s">
        <v>17371</v>
      </c>
      <c r="E8204" t="s">
        <v>178</v>
      </c>
      <c r="F8204" t="s">
        <v>172</v>
      </c>
      <c r="G8204" t="s">
        <v>157</v>
      </c>
      <c r="H8204" t="s">
        <v>155</v>
      </c>
      <c r="I8204">
        <v>946</v>
      </c>
      <c r="J8204" t="s">
        <v>621</v>
      </c>
      <c r="K8204" t="s">
        <v>1186</v>
      </c>
      <c r="L8204" t="s">
        <v>621</v>
      </c>
      <c r="M8204" t="s">
        <v>283</v>
      </c>
      <c r="N8204">
        <v>141</v>
      </c>
      <c r="O8204">
        <v>30</v>
      </c>
      <c r="P8204">
        <v>31</v>
      </c>
      <c r="Q8204" t="s">
        <v>76</v>
      </c>
      <c r="R8204" t="s">
        <v>238</v>
      </c>
      <c r="S8204" t="s">
        <v>239</v>
      </c>
      <c r="T8204">
        <v>189</v>
      </c>
      <c r="U8204">
        <v>114</v>
      </c>
      <c r="V8204">
        <v>60.32</v>
      </c>
      <c r="W8204" t="s">
        <v>133</v>
      </c>
      <c r="X8204">
        <v>3113</v>
      </c>
      <c r="Y8204">
        <v>354882</v>
      </c>
      <c r="Z8204">
        <v>30324</v>
      </c>
      <c r="AA8204">
        <v>24852</v>
      </c>
      <c r="AB8204">
        <v>410058</v>
      </c>
      <c r="AC8204">
        <v>274772</v>
      </c>
      <c r="AD8204">
        <v>135286</v>
      </c>
      <c r="AE8204" t="s">
        <v>75</v>
      </c>
      <c r="AF8204" t="s">
        <v>81</v>
      </c>
      <c r="AG8204" t="s">
        <v>240</v>
      </c>
      <c r="AH8204" t="s">
        <v>144</v>
      </c>
      <c r="AI8204" t="s">
        <v>139</v>
      </c>
      <c r="AJ8204" t="str">
        <f t="shared" si="128"/>
        <v>May</v>
      </c>
    </row>
    <row r="8205" spans="1:36" x14ac:dyDescent="0.3">
      <c r="A8205" t="s">
        <v>17372</v>
      </c>
      <c r="B8205" s="33">
        <v>45898</v>
      </c>
      <c r="C8205" t="s">
        <v>95</v>
      </c>
      <c r="D8205" t="s">
        <v>2124</v>
      </c>
      <c r="E8205" t="s">
        <v>173</v>
      </c>
      <c r="F8205" t="s">
        <v>180</v>
      </c>
      <c r="G8205" t="s">
        <v>161</v>
      </c>
      <c r="H8205" t="s">
        <v>160</v>
      </c>
      <c r="I8205">
        <v>2066</v>
      </c>
      <c r="J8205" t="s">
        <v>514</v>
      </c>
      <c r="K8205" t="s">
        <v>728</v>
      </c>
      <c r="L8205" t="s">
        <v>283</v>
      </c>
      <c r="M8205" t="s">
        <v>744</v>
      </c>
      <c r="N8205">
        <v>314</v>
      </c>
      <c r="O8205">
        <v>52</v>
      </c>
      <c r="P8205">
        <v>61</v>
      </c>
      <c r="Q8205" t="s">
        <v>76</v>
      </c>
      <c r="R8205" t="s">
        <v>238</v>
      </c>
      <c r="S8205" t="s">
        <v>239</v>
      </c>
      <c r="T8205">
        <v>220</v>
      </c>
      <c r="U8205">
        <v>162</v>
      </c>
      <c r="V8205">
        <v>73.64</v>
      </c>
      <c r="W8205" t="s">
        <v>134</v>
      </c>
      <c r="X8205">
        <v>4648</v>
      </c>
      <c r="Y8205">
        <v>752976</v>
      </c>
      <c r="Z8205">
        <v>34344</v>
      </c>
      <c r="AA8205">
        <v>42768</v>
      </c>
      <c r="AB8205">
        <v>830088</v>
      </c>
      <c r="AC8205">
        <v>559088</v>
      </c>
      <c r="AD8205">
        <v>271000</v>
      </c>
      <c r="AE8205" t="s">
        <v>78</v>
      </c>
      <c r="AF8205" t="s">
        <v>81</v>
      </c>
      <c r="AG8205" t="s">
        <v>240</v>
      </c>
      <c r="AH8205" t="s">
        <v>145</v>
      </c>
      <c r="AI8205" t="s">
        <v>138</v>
      </c>
      <c r="AJ8205" t="str">
        <f t="shared" si="128"/>
        <v>Aug</v>
      </c>
    </row>
    <row r="8206" spans="1:36" x14ac:dyDescent="0.3">
      <c r="A8206" t="s">
        <v>17373</v>
      </c>
      <c r="B8206" s="33">
        <v>45846</v>
      </c>
      <c r="C8206" t="s">
        <v>93</v>
      </c>
      <c r="D8206" t="s">
        <v>17374</v>
      </c>
      <c r="E8206" t="s">
        <v>178</v>
      </c>
      <c r="F8206" t="s">
        <v>172</v>
      </c>
      <c r="G8206" t="s">
        <v>157</v>
      </c>
      <c r="H8206" t="s">
        <v>155</v>
      </c>
      <c r="I8206">
        <v>1169</v>
      </c>
      <c r="J8206" t="s">
        <v>314</v>
      </c>
      <c r="K8206" t="s">
        <v>2922</v>
      </c>
      <c r="L8206" t="s">
        <v>873</v>
      </c>
      <c r="M8206" t="s">
        <v>1946</v>
      </c>
      <c r="N8206">
        <v>167</v>
      </c>
      <c r="O8206">
        <v>17</v>
      </c>
      <c r="P8206">
        <v>39</v>
      </c>
      <c r="Q8206" t="s">
        <v>76</v>
      </c>
      <c r="R8206" t="s">
        <v>238</v>
      </c>
      <c r="S8206" t="s">
        <v>239</v>
      </c>
      <c r="T8206">
        <v>150</v>
      </c>
      <c r="U8206">
        <v>147</v>
      </c>
      <c r="V8206">
        <v>98</v>
      </c>
      <c r="W8206" t="s">
        <v>133</v>
      </c>
      <c r="X8206">
        <v>8216</v>
      </c>
      <c r="Y8206">
        <v>1207752</v>
      </c>
      <c r="Z8206">
        <v>76440</v>
      </c>
      <c r="AA8206">
        <v>65856</v>
      </c>
      <c r="AB8206">
        <v>1350048</v>
      </c>
      <c r="AC8206">
        <v>1108222</v>
      </c>
      <c r="AD8206">
        <v>241826</v>
      </c>
      <c r="AE8206" t="s">
        <v>75</v>
      </c>
      <c r="AF8206" t="s">
        <v>81</v>
      </c>
      <c r="AG8206" t="s">
        <v>240</v>
      </c>
      <c r="AH8206" t="s">
        <v>144</v>
      </c>
      <c r="AI8206" t="s">
        <v>138</v>
      </c>
      <c r="AJ8206" t="str">
        <f t="shared" si="128"/>
        <v>Jul</v>
      </c>
    </row>
    <row r="8207" spans="1:36" x14ac:dyDescent="0.3">
      <c r="A8207" t="s">
        <v>17375</v>
      </c>
      <c r="B8207" s="33">
        <v>45846</v>
      </c>
      <c r="C8207" t="s">
        <v>99</v>
      </c>
      <c r="D8207" t="s">
        <v>17376</v>
      </c>
      <c r="E8207" t="s">
        <v>174</v>
      </c>
      <c r="F8207" t="s">
        <v>178</v>
      </c>
      <c r="G8207" t="s">
        <v>158</v>
      </c>
      <c r="H8207" t="s">
        <v>157</v>
      </c>
      <c r="I8207">
        <v>1911</v>
      </c>
      <c r="J8207" t="s">
        <v>286</v>
      </c>
      <c r="K8207" t="s">
        <v>1387</v>
      </c>
      <c r="L8207" t="s">
        <v>605</v>
      </c>
      <c r="M8207" t="s">
        <v>454</v>
      </c>
      <c r="N8207">
        <v>236</v>
      </c>
      <c r="O8207">
        <v>0</v>
      </c>
      <c r="P8207">
        <v>22</v>
      </c>
      <c r="Q8207" t="s">
        <v>73</v>
      </c>
      <c r="R8207" t="s">
        <v>238</v>
      </c>
      <c r="S8207" t="s">
        <v>239</v>
      </c>
      <c r="T8207">
        <v>180</v>
      </c>
      <c r="U8207">
        <v>150</v>
      </c>
      <c r="V8207">
        <v>83.33</v>
      </c>
      <c r="W8207" t="s">
        <v>133</v>
      </c>
      <c r="X8207">
        <v>9402</v>
      </c>
      <c r="Y8207">
        <v>1410300</v>
      </c>
      <c r="Z8207">
        <v>47850</v>
      </c>
      <c r="AA8207">
        <v>116400</v>
      </c>
      <c r="AB8207">
        <v>1574550</v>
      </c>
      <c r="AC8207">
        <v>1129564</v>
      </c>
      <c r="AD8207">
        <v>444986</v>
      </c>
      <c r="AE8207" t="s">
        <v>78</v>
      </c>
      <c r="AF8207" t="s">
        <v>75</v>
      </c>
      <c r="AG8207" t="s">
        <v>240</v>
      </c>
      <c r="AH8207" t="s">
        <v>144</v>
      </c>
      <c r="AI8207" t="s">
        <v>140</v>
      </c>
      <c r="AJ8207" t="str">
        <f t="shared" si="128"/>
        <v>Jul</v>
      </c>
    </row>
    <row r="8208" spans="1:36" x14ac:dyDescent="0.3">
      <c r="A8208" t="s">
        <v>17377</v>
      </c>
      <c r="B8208" s="33">
        <v>46012</v>
      </c>
      <c r="C8208" t="s">
        <v>96</v>
      </c>
      <c r="D8208" t="s">
        <v>17378</v>
      </c>
      <c r="E8208" t="s">
        <v>180</v>
      </c>
      <c r="F8208" t="s">
        <v>173</v>
      </c>
      <c r="G8208" t="s">
        <v>160</v>
      </c>
      <c r="H8208" t="s">
        <v>161</v>
      </c>
      <c r="I8208">
        <v>412</v>
      </c>
      <c r="J8208" t="s">
        <v>566</v>
      </c>
      <c r="K8208" t="s">
        <v>2030</v>
      </c>
      <c r="L8208" t="s">
        <v>1265</v>
      </c>
      <c r="M8208" t="s">
        <v>792</v>
      </c>
      <c r="N8208">
        <v>74</v>
      </c>
      <c r="O8208">
        <v>54</v>
      </c>
      <c r="P8208">
        <v>36</v>
      </c>
      <c r="Q8208" t="s">
        <v>76</v>
      </c>
      <c r="R8208" t="s">
        <v>238</v>
      </c>
      <c r="S8208" t="s">
        <v>239</v>
      </c>
      <c r="T8208">
        <v>189</v>
      </c>
      <c r="U8208">
        <v>161</v>
      </c>
      <c r="V8208">
        <v>85.19</v>
      </c>
      <c r="W8208" t="s">
        <v>133</v>
      </c>
      <c r="X8208">
        <v>9799</v>
      </c>
      <c r="Y8208">
        <v>1577639</v>
      </c>
      <c r="Z8208">
        <v>47817</v>
      </c>
      <c r="AA8208">
        <v>75831</v>
      </c>
      <c r="AB8208">
        <v>1701287</v>
      </c>
      <c r="AC8208">
        <v>1492219</v>
      </c>
      <c r="AD8208">
        <v>209068</v>
      </c>
      <c r="AE8208" t="s">
        <v>81</v>
      </c>
      <c r="AF8208" t="s">
        <v>78</v>
      </c>
      <c r="AG8208" t="s">
        <v>240</v>
      </c>
      <c r="AH8208" t="s">
        <v>144</v>
      </c>
      <c r="AI8208" t="s">
        <v>138</v>
      </c>
      <c r="AJ8208" t="str">
        <f t="shared" si="128"/>
        <v>Dec</v>
      </c>
    </row>
    <row r="8209" spans="1:36" x14ac:dyDescent="0.3">
      <c r="A8209" t="s">
        <v>17379</v>
      </c>
      <c r="B8209" s="33">
        <v>45856</v>
      </c>
      <c r="C8209" t="s">
        <v>93</v>
      </c>
      <c r="D8209" t="s">
        <v>17380</v>
      </c>
      <c r="E8209" t="s">
        <v>176</v>
      </c>
      <c r="F8209" t="s">
        <v>181</v>
      </c>
      <c r="G8209" t="s">
        <v>156</v>
      </c>
      <c r="H8209" t="s">
        <v>159</v>
      </c>
      <c r="I8209">
        <v>839</v>
      </c>
      <c r="J8209" t="s">
        <v>258</v>
      </c>
      <c r="K8209" t="s">
        <v>3973</v>
      </c>
      <c r="L8209" t="s">
        <v>258</v>
      </c>
      <c r="M8209" t="s">
        <v>3973</v>
      </c>
      <c r="N8209">
        <v>129</v>
      </c>
      <c r="O8209">
        <v>0</v>
      </c>
      <c r="P8209">
        <v>-10</v>
      </c>
      <c r="Q8209" t="s">
        <v>70</v>
      </c>
      <c r="R8209" t="s">
        <v>238</v>
      </c>
      <c r="S8209" t="s">
        <v>239</v>
      </c>
      <c r="T8209">
        <v>180</v>
      </c>
      <c r="U8209">
        <v>121</v>
      </c>
      <c r="V8209">
        <v>67.22</v>
      </c>
      <c r="W8209" t="s">
        <v>133</v>
      </c>
      <c r="X8209">
        <v>3081</v>
      </c>
      <c r="Y8209">
        <v>372801</v>
      </c>
      <c r="Z8209">
        <v>30976</v>
      </c>
      <c r="AA8209">
        <v>60016</v>
      </c>
      <c r="AB8209">
        <v>463793</v>
      </c>
      <c r="AC8209">
        <v>271050</v>
      </c>
      <c r="AD8209">
        <v>192743</v>
      </c>
      <c r="AE8209" t="s">
        <v>81</v>
      </c>
      <c r="AF8209" t="s">
        <v>81</v>
      </c>
      <c r="AG8209" t="s">
        <v>240</v>
      </c>
      <c r="AH8209" t="s">
        <v>146</v>
      </c>
      <c r="AI8209" t="s">
        <v>139</v>
      </c>
      <c r="AJ8209" t="str">
        <f t="shared" si="128"/>
        <v>Jul</v>
      </c>
    </row>
    <row r="8210" spans="1:36" x14ac:dyDescent="0.3">
      <c r="A8210" t="s">
        <v>17381</v>
      </c>
      <c r="B8210" s="33">
        <v>45659</v>
      </c>
      <c r="C8210" t="s">
        <v>93</v>
      </c>
      <c r="D8210" t="s">
        <v>17382</v>
      </c>
      <c r="E8210" t="s">
        <v>178</v>
      </c>
      <c r="F8210" t="s">
        <v>174</v>
      </c>
      <c r="G8210" t="s">
        <v>157</v>
      </c>
      <c r="H8210" t="s">
        <v>158</v>
      </c>
      <c r="I8210">
        <v>450</v>
      </c>
      <c r="J8210" t="s">
        <v>314</v>
      </c>
      <c r="K8210" t="s">
        <v>3978</v>
      </c>
      <c r="L8210" t="s">
        <v>581</v>
      </c>
      <c r="M8210" t="s">
        <v>1659</v>
      </c>
      <c r="N8210">
        <v>77</v>
      </c>
      <c r="O8210">
        <v>0</v>
      </c>
      <c r="P8210">
        <v>8</v>
      </c>
      <c r="Q8210" t="s">
        <v>73</v>
      </c>
      <c r="R8210" t="s">
        <v>238</v>
      </c>
      <c r="S8210" t="s">
        <v>239</v>
      </c>
      <c r="T8210">
        <v>189</v>
      </c>
      <c r="U8210">
        <v>152</v>
      </c>
      <c r="V8210">
        <v>80.42</v>
      </c>
      <c r="W8210" t="s">
        <v>135</v>
      </c>
      <c r="X8210">
        <v>3003</v>
      </c>
      <c r="Y8210">
        <v>456456</v>
      </c>
      <c r="Z8210">
        <v>27360</v>
      </c>
      <c r="AA8210">
        <v>60192</v>
      </c>
      <c r="AB8210">
        <v>544008</v>
      </c>
      <c r="AC8210">
        <v>466683</v>
      </c>
      <c r="AD8210">
        <v>77325</v>
      </c>
      <c r="AE8210" t="s">
        <v>75</v>
      </c>
      <c r="AF8210" t="s">
        <v>78</v>
      </c>
      <c r="AG8210" t="s">
        <v>240</v>
      </c>
      <c r="AH8210" t="s">
        <v>145</v>
      </c>
      <c r="AI8210" t="s">
        <v>139</v>
      </c>
      <c r="AJ8210" t="str">
        <f t="shared" si="128"/>
        <v>Jan</v>
      </c>
    </row>
    <row r="8211" spans="1:36" x14ac:dyDescent="0.3">
      <c r="A8211" t="s">
        <v>17383</v>
      </c>
      <c r="B8211" s="33">
        <v>45946</v>
      </c>
      <c r="C8211" t="s">
        <v>99</v>
      </c>
      <c r="D8211" t="s">
        <v>17384</v>
      </c>
      <c r="E8211" t="s">
        <v>172</v>
      </c>
      <c r="F8211" t="s">
        <v>178</v>
      </c>
      <c r="G8211" t="s">
        <v>155</v>
      </c>
      <c r="H8211" t="s">
        <v>157</v>
      </c>
      <c r="I8211">
        <v>2047</v>
      </c>
      <c r="J8211" t="s">
        <v>463</v>
      </c>
      <c r="K8211" t="s">
        <v>1811</v>
      </c>
      <c r="L8211" t="s">
        <v>1716</v>
      </c>
      <c r="M8211" t="s">
        <v>498</v>
      </c>
      <c r="N8211">
        <v>289</v>
      </c>
      <c r="O8211">
        <v>65</v>
      </c>
      <c r="P8211">
        <v>61</v>
      </c>
      <c r="Q8211" t="s">
        <v>76</v>
      </c>
      <c r="R8211" t="s">
        <v>238</v>
      </c>
      <c r="S8211" t="s">
        <v>239</v>
      </c>
      <c r="T8211">
        <v>186</v>
      </c>
      <c r="U8211">
        <v>172</v>
      </c>
      <c r="V8211">
        <v>92.47</v>
      </c>
      <c r="W8211" t="s">
        <v>133</v>
      </c>
      <c r="X8211">
        <v>4723</v>
      </c>
      <c r="Y8211">
        <v>812356</v>
      </c>
      <c r="Z8211">
        <v>52632</v>
      </c>
      <c r="AA8211">
        <v>126076</v>
      </c>
      <c r="AB8211">
        <v>991064</v>
      </c>
      <c r="AC8211">
        <v>665915</v>
      </c>
      <c r="AD8211">
        <v>325149</v>
      </c>
      <c r="AE8211" t="s">
        <v>81</v>
      </c>
      <c r="AF8211" t="s">
        <v>75</v>
      </c>
      <c r="AG8211" t="s">
        <v>240</v>
      </c>
      <c r="AH8211" t="s">
        <v>145</v>
      </c>
      <c r="AI8211" t="s">
        <v>139</v>
      </c>
      <c r="AJ8211" t="str">
        <f t="shared" si="128"/>
        <v>Oct</v>
      </c>
    </row>
    <row r="8212" spans="1:36" x14ac:dyDescent="0.3">
      <c r="A8212" t="s">
        <v>17385</v>
      </c>
      <c r="B8212" s="33">
        <v>45695</v>
      </c>
      <c r="C8212" t="s">
        <v>96</v>
      </c>
      <c r="D8212" t="s">
        <v>7644</v>
      </c>
      <c r="E8212" t="s">
        <v>176</v>
      </c>
      <c r="F8212" t="s">
        <v>180</v>
      </c>
      <c r="G8212" t="s">
        <v>156</v>
      </c>
      <c r="H8212" t="s">
        <v>160</v>
      </c>
      <c r="I8212">
        <v>1133</v>
      </c>
      <c r="J8212" t="s">
        <v>477</v>
      </c>
      <c r="K8212" t="s">
        <v>2478</v>
      </c>
      <c r="N8212">
        <v>184</v>
      </c>
      <c r="O8212">
        <v>0</v>
      </c>
      <c r="P8212">
        <v>0</v>
      </c>
      <c r="Q8212" t="s">
        <v>67</v>
      </c>
      <c r="R8212" t="s">
        <v>245</v>
      </c>
      <c r="S8212" t="s">
        <v>122</v>
      </c>
      <c r="T8212">
        <v>189</v>
      </c>
      <c r="U8212">
        <v>0</v>
      </c>
      <c r="V8212">
        <v>0</v>
      </c>
      <c r="W8212" t="s">
        <v>133</v>
      </c>
      <c r="X8212">
        <v>10099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 t="s">
        <v>81</v>
      </c>
      <c r="AF8212" t="s">
        <v>81</v>
      </c>
      <c r="AG8212" t="s">
        <v>240</v>
      </c>
      <c r="AH8212" t="s">
        <v>144</v>
      </c>
      <c r="AI8212" t="s">
        <v>139</v>
      </c>
      <c r="AJ8212" t="str">
        <f t="shared" si="128"/>
        <v>Feb</v>
      </c>
    </row>
    <row r="8213" spans="1:36" x14ac:dyDescent="0.3">
      <c r="A8213" t="s">
        <v>17386</v>
      </c>
      <c r="B8213" s="33">
        <v>45879</v>
      </c>
      <c r="C8213" t="s">
        <v>95</v>
      </c>
      <c r="D8213" t="s">
        <v>17387</v>
      </c>
      <c r="E8213" t="s">
        <v>172</v>
      </c>
      <c r="F8213" t="s">
        <v>174</v>
      </c>
      <c r="G8213" t="s">
        <v>155</v>
      </c>
      <c r="H8213" t="s">
        <v>158</v>
      </c>
      <c r="I8213">
        <v>2119</v>
      </c>
      <c r="J8213" t="s">
        <v>459</v>
      </c>
      <c r="K8213" t="s">
        <v>1174</v>
      </c>
      <c r="L8213" t="s">
        <v>459</v>
      </c>
      <c r="M8213" t="s">
        <v>4574</v>
      </c>
      <c r="N8213">
        <v>307</v>
      </c>
      <c r="O8213">
        <v>0</v>
      </c>
      <c r="P8213">
        <v>4</v>
      </c>
      <c r="Q8213" t="s">
        <v>70</v>
      </c>
      <c r="R8213" t="s">
        <v>238</v>
      </c>
      <c r="S8213" t="s">
        <v>239</v>
      </c>
      <c r="T8213">
        <v>180</v>
      </c>
      <c r="U8213">
        <v>147</v>
      </c>
      <c r="V8213">
        <v>81.67</v>
      </c>
      <c r="W8213" t="s">
        <v>134</v>
      </c>
      <c r="X8213">
        <v>4745</v>
      </c>
      <c r="Y8213">
        <v>697515</v>
      </c>
      <c r="Z8213">
        <v>41454</v>
      </c>
      <c r="AA8213">
        <v>99372</v>
      </c>
      <c r="AB8213">
        <v>838341</v>
      </c>
      <c r="AC8213">
        <v>634588</v>
      </c>
      <c r="AD8213">
        <v>203753</v>
      </c>
      <c r="AE8213" t="s">
        <v>81</v>
      </c>
      <c r="AF8213" t="s">
        <v>78</v>
      </c>
      <c r="AG8213" t="s">
        <v>240</v>
      </c>
      <c r="AH8213" t="s">
        <v>146</v>
      </c>
      <c r="AI8213" t="s">
        <v>139</v>
      </c>
      <c r="AJ8213" t="str">
        <f t="shared" si="128"/>
        <v>Aug</v>
      </c>
    </row>
    <row r="8214" spans="1:36" x14ac:dyDescent="0.3">
      <c r="A8214" t="s">
        <v>17388</v>
      </c>
      <c r="B8214" s="33">
        <v>45700</v>
      </c>
      <c r="C8214" t="s">
        <v>96</v>
      </c>
      <c r="D8214" t="s">
        <v>17389</v>
      </c>
      <c r="E8214" t="s">
        <v>180</v>
      </c>
      <c r="F8214" t="s">
        <v>175</v>
      </c>
      <c r="G8214" t="s">
        <v>160</v>
      </c>
      <c r="H8214" t="s">
        <v>163</v>
      </c>
      <c r="I8214">
        <v>2222</v>
      </c>
      <c r="J8214" t="s">
        <v>588</v>
      </c>
      <c r="K8214" t="s">
        <v>1431</v>
      </c>
      <c r="L8214" t="s">
        <v>258</v>
      </c>
      <c r="M8214" t="s">
        <v>2327</v>
      </c>
      <c r="N8214">
        <v>313</v>
      </c>
      <c r="O8214">
        <v>0</v>
      </c>
      <c r="P8214">
        <v>33</v>
      </c>
      <c r="Q8214" t="s">
        <v>76</v>
      </c>
      <c r="R8214" t="s">
        <v>238</v>
      </c>
      <c r="S8214" t="s">
        <v>239</v>
      </c>
      <c r="T8214">
        <v>189</v>
      </c>
      <c r="U8214">
        <v>88</v>
      </c>
      <c r="V8214">
        <v>46.56</v>
      </c>
      <c r="W8214" t="s">
        <v>133</v>
      </c>
      <c r="X8214">
        <v>4796</v>
      </c>
      <c r="Y8214">
        <v>422048</v>
      </c>
      <c r="Z8214">
        <v>30360</v>
      </c>
      <c r="AA8214">
        <v>51392</v>
      </c>
      <c r="AB8214">
        <v>503800</v>
      </c>
      <c r="AC8214">
        <v>384294</v>
      </c>
      <c r="AD8214">
        <v>119506</v>
      </c>
      <c r="AE8214" t="s">
        <v>81</v>
      </c>
      <c r="AF8214" t="s">
        <v>75</v>
      </c>
      <c r="AG8214" t="s">
        <v>240</v>
      </c>
      <c r="AH8214" t="s">
        <v>146</v>
      </c>
      <c r="AI8214" t="s">
        <v>138</v>
      </c>
      <c r="AJ8214" t="str">
        <f t="shared" si="128"/>
        <v>Feb</v>
      </c>
    </row>
    <row r="8215" spans="1:36" x14ac:dyDescent="0.3">
      <c r="A8215" t="s">
        <v>17390</v>
      </c>
      <c r="B8215" s="33">
        <v>45860</v>
      </c>
      <c r="C8215" t="s">
        <v>98</v>
      </c>
      <c r="D8215" t="s">
        <v>17391</v>
      </c>
      <c r="E8215" t="s">
        <v>172</v>
      </c>
      <c r="F8215" t="s">
        <v>179</v>
      </c>
      <c r="G8215" t="s">
        <v>155</v>
      </c>
      <c r="H8215" t="s">
        <v>166</v>
      </c>
      <c r="I8215">
        <v>2041</v>
      </c>
      <c r="J8215" t="s">
        <v>482</v>
      </c>
      <c r="K8215" t="s">
        <v>1331</v>
      </c>
      <c r="N8215">
        <v>268</v>
      </c>
      <c r="O8215">
        <v>0</v>
      </c>
      <c r="P8215">
        <v>0</v>
      </c>
      <c r="Q8215" t="s">
        <v>67</v>
      </c>
      <c r="R8215" t="s">
        <v>245</v>
      </c>
      <c r="S8215" t="s">
        <v>124</v>
      </c>
      <c r="T8215">
        <v>189</v>
      </c>
      <c r="U8215">
        <v>0</v>
      </c>
      <c r="V8215">
        <v>0</v>
      </c>
      <c r="W8215" t="s">
        <v>133</v>
      </c>
      <c r="X8215">
        <v>5405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 t="s">
        <v>81</v>
      </c>
      <c r="AF8215" t="s">
        <v>72</v>
      </c>
      <c r="AG8215" t="s">
        <v>240</v>
      </c>
      <c r="AH8215" t="s">
        <v>144</v>
      </c>
      <c r="AI8215" t="s">
        <v>140</v>
      </c>
      <c r="AJ8215" t="str">
        <f t="shared" si="128"/>
        <v>Jul</v>
      </c>
    </row>
    <row r="8216" spans="1:36" x14ac:dyDescent="0.3">
      <c r="A8216" t="s">
        <v>17392</v>
      </c>
      <c r="B8216" s="33">
        <v>45948</v>
      </c>
      <c r="C8216" t="s">
        <v>93</v>
      </c>
      <c r="D8216" t="s">
        <v>4312</v>
      </c>
      <c r="E8216" t="s">
        <v>176</v>
      </c>
      <c r="F8216" t="s">
        <v>178</v>
      </c>
      <c r="G8216" t="s">
        <v>156</v>
      </c>
      <c r="H8216" t="s">
        <v>157</v>
      </c>
      <c r="I8216">
        <v>645</v>
      </c>
      <c r="J8216" t="s">
        <v>613</v>
      </c>
      <c r="K8216" t="s">
        <v>434</v>
      </c>
      <c r="L8216" t="s">
        <v>613</v>
      </c>
      <c r="M8216" t="s">
        <v>434</v>
      </c>
      <c r="N8216">
        <v>94</v>
      </c>
      <c r="O8216">
        <v>30</v>
      </c>
      <c r="P8216">
        <v>-4</v>
      </c>
      <c r="Q8216" t="s">
        <v>73</v>
      </c>
      <c r="R8216" t="s">
        <v>238</v>
      </c>
      <c r="S8216" t="s">
        <v>239</v>
      </c>
      <c r="T8216">
        <v>180</v>
      </c>
      <c r="U8216">
        <v>126</v>
      </c>
      <c r="V8216">
        <v>70</v>
      </c>
      <c r="W8216" t="s">
        <v>133</v>
      </c>
      <c r="X8216">
        <v>3180</v>
      </c>
      <c r="Y8216">
        <v>400680</v>
      </c>
      <c r="Z8216">
        <v>34650</v>
      </c>
      <c r="AA8216">
        <v>74466</v>
      </c>
      <c r="AB8216">
        <v>509796</v>
      </c>
      <c r="AC8216">
        <v>335970</v>
      </c>
      <c r="AD8216">
        <v>173826</v>
      </c>
      <c r="AE8216" t="s">
        <v>81</v>
      </c>
      <c r="AF8216" t="s">
        <v>75</v>
      </c>
      <c r="AG8216" t="s">
        <v>240</v>
      </c>
      <c r="AH8216" t="s">
        <v>145</v>
      </c>
      <c r="AI8216" t="s">
        <v>139</v>
      </c>
      <c r="AJ8216" t="str">
        <f t="shared" si="128"/>
        <v>Oct</v>
      </c>
    </row>
    <row r="8217" spans="1:36" x14ac:dyDescent="0.3">
      <c r="A8217" t="s">
        <v>17393</v>
      </c>
      <c r="B8217" s="33">
        <v>45819</v>
      </c>
      <c r="C8217" t="s">
        <v>98</v>
      </c>
      <c r="D8217" t="s">
        <v>17394</v>
      </c>
      <c r="E8217" t="s">
        <v>178</v>
      </c>
      <c r="F8217" t="s">
        <v>176</v>
      </c>
      <c r="G8217" t="s">
        <v>157</v>
      </c>
      <c r="H8217" t="s">
        <v>156</v>
      </c>
      <c r="I8217">
        <v>2326</v>
      </c>
      <c r="J8217" t="s">
        <v>408</v>
      </c>
      <c r="K8217" t="s">
        <v>17395</v>
      </c>
      <c r="L8217" t="s">
        <v>2319</v>
      </c>
      <c r="M8217" t="s">
        <v>6578</v>
      </c>
      <c r="N8217">
        <v>308</v>
      </c>
      <c r="O8217">
        <v>9</v>
      </c>
      <c r="P8217">
        <v>17</v>
      </c>
      <c r="Q8217" t="s">
        <v>73</v>
      </c>
      <c r="R8217" t="s">
        <v>238</v>
      </c>
      <c r="S8217" t="s">
        <v>239</v>
      </c>
      <c r="T8217">
        <v>180</v>
      </c>
      <c r="U8217">
        <v>127</v>
      </c>
      <c r="V8217">
        <v>70.56</v>
      </c>
      <c r="W8217" t="s">
        <v>133</v>
      </c>
      <c r="X8217">
        <v>5151</v>
      </c>
      <c r="Y8217">
        <v>654177</v>
      </c>
      <c r="Z8217">
        <v>47625</v>
      </c>
      <c r="AA8217">
        <v>76708</v>
      </c>
      <c r="AB8217">
        <v>778510</v>
      </c>
      <c r="AC8217">
        <v>484797</v>
      </c>
      <c r="AD8217">
        <v>293713</v>
      </c>
      <c r="AE8217" t="s">
        <v>75</v>
      </c>
      <c r="AF8217" t="s">
        <v>81</v>
      </c>
      <c r="AG8217" t="s">
        <v>240</v>
      </c>
      <c r="AH8217" t="s">
        <v>144</v>
      </c>
      <c r="AI8217" t="s">
        <v>139</v>
      </c>
      <c r="AJ8217" t="str">
        <f t="shared" si="128"/>
        <v>Jun</v>
      </c>
    </row>
    <row r="8218" spans="1:36" x14ac:dyDescent="0.3">
      <c r="A8218" t="s">
        <v>17396</v>
      </c>
      <c r="B8218" s="33">
        <v>45670</v>
      </c>
      <c r="C8218" t="s">
        <v>93</v>
      </c>
      <c r="D8218" t="s">
        <v>17397</v>
      </c>
      <c r="E8218" t="s">
        <v>178</v>
      </c>
      <c r="F8218" t="s">
        <v>176</v>
      </c>
      <c r="G8218" t="s">
        <v>157</v>
      </c>
      <c r="H8218" t="s">
        <v>156</v>
      </c>
      <c r="I8218">
        <v>2225</v>
      </c>
      <c r="J8218" t="s">
        <v>270</v>
      </c>
      <c r="K8218" t="s">
        <v>868</v>
      </c>
      <c r="L8218" t="s">
        <v>8062</v>
      </c>
      <c r="M8218" t="s">
        <v>1932</v>
      </c>
      <c r="N8218">
        <v>327</v>
      </c>
      <c r="O8218">
        <v>8</v>
      </c>
      <c r="P8218">
        <v>5</v>
      </c>
      <c r="Q8218" t="s">
        <v>73</v>
      </c>
      <c r="R8218" t="s">
        <v>238</v>
      </c>
      <c r="S8218" t="s">
        <v>239</v>
      </c>
      <c r="T8218">
        <v>220</v>
      </c>
      <c r="U8218">
        <v>129</v>
      </c>
      <c r="V8218">
        <v>58.64</v>
      </c>
      <c r="W8218" t="s">
        <v>133</v>
      </c>
      <c r="X8218">
        <v>5149</v>
      </c>
      <c r="Y8218">
        <v>664221</v>
      </c>
      <c r="Z8218">
        <v>61275</v>
      </c>
      <c r="AA8218">
        <v>50310</v>
      </c>
      <c r="AB8218">
        <v>775806</v>
      </c>
      <c r="AC8218">
        <v>563277</v>
      </c>
      <c r="AD8218">
        <v>212529</v>
      </c>
      <c r="AE8218" t="s">
        <v>75</v>
      </c>
      <c r="AF8218" t="s">
        <v>81</v>
      </c>
      <c r="AG8218" t="s">
        <v>240</v>
      </c>
      <c r="AH8218" t="s">
        <v>144</v>
      </c>
      <c r="AI8218" t="s">
        <v>139</v>
      </c>
      <c r="AJ8218" t="str">
        <f t="shared" si="128"/>
        <v>Jan</v>
      </c>
    </row>
    <row r="8219" spans="1:36" x14ac:dyDescent="0.3">
      <c r="A8219" t="s">
        <v>17398</v>
      </c>
      <c r="B8219" s="33">
        <v>45933</v>
      </c>
      <c r="C8219" t="s">
        <v>98</v>
      </c>
      <c r="D8219" t="s">
        <v>17399</v>
      </c>
      <c r="E8219" t="s">
        <v>175</v>
      </c>
      <c r="F8219" t="s">
        <v>176</v>
      </c>
      <c r="G8219" t="s">
        <v>163</v>
      </c>
      <c r="H8219" t="s">
        <v>156</v>
      </c>
      <c r="I8219">
        <v>1647</v>
      </c>
      <c r="J8219" t="s">
        <v>459</v>
      </c>
      <c r="K8219" t="s">
        <v>321</v>
      </c>
      <c r="L8219" t="s">
        <v>459</v>
      </c>
      <c r="M8219" t="s">
        <v>1659</v>
      </c>
      <c r="N8219">
        <v>226</v>
      </c>
      <c r="O8219">
        <v>0</v>
      </c>
      <c r="P8219">
        <v>39</v>
      </c>
      <c r="Q8219" t="s">
        <v>76</v>
      </c>
      <c r="R8219" t="s">
        <v>238</v>
      </c>
      <c r="S8219" t="s">
        <v>239</v>
      </c>
      <c r="T8219">
        <v>180</v>
      </c>
      <c r="U8219">
        <v>119</v>
      </c>
      <c r="V8219">
        <v>66.11</v>
      </c>
      <c r="W8219" t="s">
        <v>133</v>
      </c>
      <c r="X8219">
        <v>6407</v>
      </c>
      <c r="Y8219">
        <v>762433</v>
      </c>
      <c r="Z8219">
        <v>38794</v>
      </c>
      <c r="AA8219">
        <v>36890</v>
      </c>
      <c r="AB8219">
        <v>838117</v>
      </c>
      <c r="AC8219">
        <v>578213</v>
      </c>
      <c r="AD8219">
        <v>259904</v>
      </c>
      <c r="AE8219" t="s">
        <v>75</v>
      </c>
      <c r="AF8219" t="s">
        <v>81</v>
      </c>
      <c r="AG8219" t="s">
        <v>240</v>
      </c>
      <c r="AH8219" t="s">
        <v>144</v>
      </c>
      <c r="AI8219" t="s">
        <v>138</v>
      </c>
      <c r="AJ8219" t="str">
        <f t="shared" si="128"/>
        <v>Oct</v>
      </c>
    </row>
    <row r="8220" spans="1:36" x14ac:dyDescent="0.3">
      <c r="A8220" t="s">
        <v>17400</v>
      </c>
      <c r="B8220" s="33">
        <v>45905</v>
      </c>
      <c r="C8220" t="s">
        <v>95</v>
      </c>
      <c r="D8220" t="s">
        <v>17401</v>
      </c>
      <c r="E8220" t="s">
        <v>179</v>
      </c>
      <c r="F8220" t="s">
        <v>177</v>
      </c>
      <c r="G8220" t="s">
        <v>166</v>
      </c>
      <c r="H8220" t="s">
        <v>162</v>
      </c>
      <c r="I8220">
        <v>1163</v>
      </c>
      <c r="J8220" t="s">
        <v>503</v>
      </c>
      <c r="K8220" t="s">
        <v>2911</v>
      </c>
      <c r="L8220" t="s">
        <v>3460</v>
      </c>
      <c r="M8220" t="s">
        <v>712</v>
      </c>
      <c r="N8220">
        <v>171</v>
      </c>
      <c r="O8220">
        <v>32</v>
      </c>
      <c r="P8220">
        <v>33</v>
      </c>
      <c r="Q8220" t="s">
        <v>76</v>
      </c>
      <c r="R8220" t="s">
        <v>238</v>
      </c>
      <c r="S8220" t="s">
        <v>239</v>
      </c>
      <c r="T8220">
        <v>180</v>
      </c>
      <c r="U8220">
        <v>136</v>
      </c>
      <c r="V8220">
        <v>75.56</v>
      </c>
      <c r="W8220" t="s">
        <v>133</v>
      </c>
      <c r="X8220">
        <v>3562</v>
      </c>
      <c r="Y8220">
        <v>484432</v>
      </c>
      <c r="Z8220">
        <v>67184</v>
      </c>
      <c r="AA8220">
        <v>69632</v>
      </c>
      <c r="AB8220">
        <v>621248</v>
      </c>
      <c r="AC8220">
        <v>527850</v>
      </c>
      <c r="AD8220">
        <v>93398</v>
      </c>
      <c r="AE8220" t="s">
        <v>72</v>
      </c>
      <c r="AF8220" t="s">
        <v>78</v>
      </c>
      <c r="AG8220" t="s">
        <v>240</v>
      </c>
      <c r="AH8220" t="s">
        <v>144</v>
      </c>
      <c r="AI8220" t="s">
        <v>138</v>
      </c>
      <c r="AJ8220" t="str">
        <f t="shared" si="128"/>
        <v>Sep</v>
      </c>
    </row>
    <row r="8221" spans="1:36" x14ac:dyDescent="0.3">
      <c r="A8221" t="s">
        <v>17402</v>
      </c>
      <c r="B8221" s="33">
        <v>45932</v>
      </c>
      <c r="C8221" t="s">
        <v>95</v>
      </c>
      <c r="D8221" t="s">
        <v>14486</v>
      </c>
      <c r="E8221" t="s">
        <v>178</v>
      </c>
      <c r="F8221" t="s">
        <v>174</v>
      </c>
      <c r="G8221" t="s">
        <v>157</v>
      </c>
      <c r="H8221" t="s">
        <v>158</v>
      </c>
      <c r="I8221">
        <v>1592</v>
      </c>
      <c r="J8221" t="s">
        <v>342</v>
      </c>
      <c r="K8221" t="s">
        <v>1659</v>
      </c>
      <c r="L8221" t="s">
        <v>1032</v>
      </c>
      <c r="M8221" t="s">
        <v>5560</v>
      </c>
      <c r="N8221">
        <v>205</v>
      </c>
      <c r="O8221">
        <v>24</v>
      </c>
      <c r="P8221">
        <v>24</v>
      </c>
      <c r="Q8221" t="s">
        <v>73</v>
      </c>
      <c r="R8221" t="s">
        <v>238</v>
      </c>
      <c r="S8221" t="s">
        <v>239</v>
      </c>
      <c r="T8221">
        <v>186</v>
      </c>
      <c r="U8221">
        <v>122</v>
      </c>
      <c r="V8221">
        <v>65.59</v>
      </c>
      <c r="W8221" t="s">
        <v>133</v>
      </c>
      <c r="X8221">
        <v>10820</v>
      </c>
      <c r="Y8221">
        <v>1320040</v>
      </c>
      <c r="Z8221">
        <v>56852</v>
      </c>
      <c r="AA8221">
        <v>73566</v>
      </c>
      <c r="AB8221">
        <v>1450458</v>
      </c>
      <c r="AC8221">
        <v>1079065</v>
      </c>
      <c r="AD8221">
        <v>371393</v>
      </c>
      <c r="AE8221" t="s">
        <v>75</v>
      </c>
      <c r="AF8221" t="s">
        <v>78</v>
      </c>
      <c r="AG8221" t="s">
        <v>240</v>
      </c>
      <c r="AH8221" t="s">
        <v>145</v>
      </c>
      <c r="AI8221" t="s">
        <v>140</v>
      </c>
      <c r="AJ8221" t="str">
        <f t="shared" si="128"/>
        <v>Oct</v>
      </c>
    </row>
    <row r="8222" spans="1:36" x14ac:dyDescent="0.3">
      <c r="A8222" t="s">
        <v>17403</v>
      </c>
      <c r="B8222" s="33">
        <v>45916</v>
      </c>
      <c r="C8222" t="s">
        <v>96</v>
      </c>
      <c r="D8222" t="s">
        <v>17404</v>
      </c>
      <c r="E8222" t="s">
        <v>179</v>
      </c>
      <c r="F8222" t="s">
        <v>175</v>
      </c>
      <c r="G8222" t="s">
        <v>166</v>
      </c>
      <c r="H8222" t="s">
        <v>163</v>
      </c>
      <c r="I8222">
        <v>1109</v>
      </c>
      <c r="J8222" t="s">
        <v>518</v>
      </c>
      <c r="K8222" t="s">
        <v>1484</v>
      </c>
      <c r="L8222" t="s">
        <v>642</v>
      </c>
      <c r="M8222" t="s">
        <v>2125</v>
      </c>
      <c r="N8222">
        <v>166</v>
      </c>
      <c r="O8222">
        <v>14</v>
      </c>
      <c r="P8222">
        <v>13</v>
      </c>
      <c r="Q8222" t="s">
        <v>73</v>
      </c>
      <c r="R8222" t="s">
        <v>238</v>
      </c>
      <c r="S8222" t="s">
        <v>239</v>
      </c>
      <c r="T8222">
        <v>189</v>
      </c>
      <c r="U8222">
        <v>128</v>
      </c>
      <c r="V8222">
        <v>67.72</v>
      </c>
      <c r="W8222" t="s">
        <v>134</v>
      </c>
      <c r="X8222">
        <v>9930</v>
      </c>
      <c r="Y8222">
        <v>1271040</v>
      </c>
      <c r="Z8222">
        <v>59136</v>
      </c>
      <c r="AA8222">
        <v>94720</v>
      </c>
      <c r="AB8222">
        <v>1424896</v>
      </c>
      <c r="AC8222">
        <v>989170</v>
      </c>
      <c r="AD8222">
        <v>435726</v>
      </c>
      <c r="AE8222" t="s">
        <v>72</v>
      </c>
      <c r="AF8222" t="s">
        <v>75</v>
      </c>
      <c r="AG8222" t="s">
        <v>240</v>
      </c>
      <c r="AH8222" t="s">
        <v>144</v>
      </c>
      <c r="AI8222" t="s">
        <v>138</v>
      </c>
      <c r="AJ8222" t="str">
        <f t="shared" si="128"/>
        <v>Sep</v>
      </c>
    </row>
    <row r="8223" spans="1:36" x14ac:dyDescent="0.3">
      <c r="A8223" t="s">
        <v>17405</v>
      </c>
      <c r="B8223" s="33">
        <v>45868</v>
      </c>
      <c r="C8223" t="s">
        <v>93</v>
      </c>
      <c r="D8223" t="s">
        <v>12501</v>
      </c>
      <c r="E8223" t="s">
        <v>175</v>
      </c>
      <c r="F8223" t="s">
        <v>176</v>
      </c>
      <c r="G8223" t="s">
        <v>163</v>
      </c>
      <c r="H8223" t="s">
        <v>156</v>
      </c>
      <c r="I8223">
        <v>1562</v>
      </c>
      <c r="J8223" t="s">
        <v>508</v>
      </c>
      <c r="K8223" t="s">
        <v>2090</v>
      </c>
      <c r="L8223" t="s">
        <v>785</v>
      </c>
      <c r="M8223" t="s">
        <v>459</v>
      </c>
      <c r="N8223">
        <v>205</v>
      </c>
      <c r="O8223">
        <v>24</v>
      </c>
      <c r="P8223">
        <v>35</v>
      </c>
      <c r="Q8223" t="s">
        <v>76</v>
      </c>
      <c r="R8223" t="s">
        <v>238</v>
      </c>
      <c r="S8223" t="s">
        <v>239</v>
      </c>
      <c r="T8223">
        <v>189</v>
      </c>
      <c r="U8223">
        <v>133</v>
      </c>
      <c r="V8223">
        <v>70.37</v>
      </c>
      <c r="W8223" t="s">
        <v>135</v>
      </c>
      <c r="X8223">
        <v>7021</v>
      </c>
      <c r="Y8223">
        <v>933793</v>
      </c>
      <c r="Z8223">
        <v>48146</v>
      </c>
      <c r="AA8223">
        <v>99218</v>
      </c>
      <c r="AB8223">
        <v>1081157</v>
      </c>
      <c r="AC8223">
        <v>845331</v>
      </c>
      <c r="AD8223">
        <v>235826</v>
      </c>
      <c r="AE8223" t="s">
        <v>75</v>
      </c>
      <c r="AF8223" t="s">
        <v>81</v>
      </c>
      <c r="AG8223" t="s">
        <v>240</v>
      </c>
      <c r="AH8223" t="s">
        <v>144</v>
      </c>
      <c r="AI8223" t="s">
        <v>139</v>
      </c>
      <c r="AJ8223" t="str">
        <f t="shared" si="128"/>
        <v>Jul</v>
      </c>
    </row>
    <row r="8224" spans="1:36" x14ac:dyDescent="0.3">
      <c r="A8224" t="s">
        <v>17406</v>
      </c>
      <c r="B8224" s="33">
        <v>45849</v>
      </c>
      <c r="C8224" t="s">
        <v>96</v>
      </c>
      <c r="D8224" t="s">
        <v>17407</v>
      </c>
      <c r="E8224" t="s">
        <v>177</v>
      </c>
      <c r="F8224" t="s">
        <v>173</v>
      </c>
      <c r="G8224" t="s">
        <v>162</v>
      </c>
      <c r="H8224" t="s">
        <v>161</v>
      </c>
      <c r="I8224">
        <v>2125</v>
      </c>
      <c r="J8224" t="s">
        <v>482</v>
      </c>
      <c r="K8224" t="s">
        <v>417</v>
      </c>
      <c r="L8224" t="s">
        <v>1881</v>
      </c>
      <c r="M8224" t="s">
        <v>5741</v>
      </c>
      <c r="N8224">
        <v>281</v>
      </c>
      <c r="O8224">
        <v>40</v>
      </c>
      <c r="P8224">
        <v>38</v>
      </c>
      <c r="Q8224" t="s">
        <v>76</v>
      </c>
      <c r="R8224" t="s">
        <v>238</v>
      </c>
      <c r="S8224" t="s">
        <v>239</v>
      </c>
      <c r="T8224">
        <v>220</v>
      </c>
      <c r="U8224">
        <v>181</v>
      </c>
      <c r="V8224">
        <v>82.27</v>
      </c>
      <c r="W8224" t="s">
        <v>133</v>
      </c>
      <c r="X8224">
        <v>9060</v>
      </c>
      <c r="Y8224">
        <v>1639860</v>
      </c>
      <c r="Z8224">
        <v>60454</v>
      </c>
      <c r="AA8224">
        <v>134483</v>
      </c>
      <c r="AB8224">
        <v>1834797</v>
      </c>
      <c r="AC8224">
        <v>1352060</v>
      </c>
      <c r="AD8224">
        <v>482737</v>
      </c>
      <c r="AE8224" t="s">
        <v>78</v>
      </c>
      <c r="AF8224" t="s">
        <v>78</v>
      </c>
      <c r="AG8224" t="s">
        <v>240</v>
      </c>
      <c r="AH8224" t="s">
        <v>144</v>
      </c>
      <c r="AI8224" t="s">
        <v>140</v>
      </c>
      <c r="AJ8224" t="str">
        <f t="shared" si="128"/>
        <v>Jul</v>
      </c>
    </row>
    <row r="8225" spans="1:36" x14ac:dyDescent="0.3">
      <c r="A8225" t="s">
        <v>17408</v>
      </c>
      <c r="B8225" s="33">
        <v>45808</v>
      </c>
      <c r="C8225" t="s">
        <v>93</v>
      </c>
      <c r="D8225" t="s">
        <v>17409</v>
      </c>
      <c r="E8225" t="s">
        <v>172</v>
      </c>
      <c r="F8225" t="s">
        <v>179</v>
      </c>
      <c r="G8225" t="s">
        <v>155</v>
      </c>
      <c r="H8225" t="s">
        <v>166</v>
      </c>
      <c r="I8225">
        <v>2279</v>
      </c>
      <c r="J8225" t="s">
        <v>492</v>
      </c>
      <c r="K8225" t="s">
        <v>6144</v>
      </c>
      <c r="L8225" t="s">
        <v>878</v>
      </c>
      <c r="M8225" t="s">
        <v>2542</v>
      </c>
      <c r="N8225">
        <v>294</v>
      </c>
      <c r="O8225">
        <v>32</v>
      </c>
      <c r="P8225">
        <v>39</v>
      </c>
      <c r="Q8225" t="s">
        <v>76</v>
      </c>
      <c r="R8225" t="s">
        <v>238</v>
      </c>
      <c r="S8225" t="s">
        <v>239</v>
      </c>
      <c r="T8225">
        <v>180</v>
      </c>
      <c r="U8225">
        <v>171</v>
      </c>
      <c r="V8225">
        <v>95</v>
      </c>
      <c r="W8225" t="s">
        <v>133</v>
      </c>
      <c r="X8225">
        <v>6652</v>
      </c>
      <c r="Y8225">
        <v>1137492</v>
      </c>
      <c r="Z8225">
        <v>61047</v>
      </c>
      <c r="AA8225">
        <v>74556</v>
      </c>
      <c r="AB8225">
        <v>1273095</v>
      </c>
      <c r="AC8225">
        <v>751430</v>
      </c>
      <c r="AD8225">
        <v>521665</v>
      </c>
      <c r="AE8225" t="s">
        <v>81</v>
      </c>
      <c r="AF8225" t="s">
        <v>72</v>
      </c>
      <c r="AG8225" t="s">
        <v>240</v>
      </c>
      <c r="AH8225" t="s">
        <v>146</v>
      </c>
      <c r="AI8225" t="s">
        <v>139</v>
      </c>
      <c r="AJ8225" t="str">
        <f t="shared" si="128"/>
        <v>May</v>
      </c>
    </row>
    <row r="8226" spans="1:36" x14ac:dyDescent="0.3">
      <c r="A8226" t="s">
        <v>17410</v>
      </c>
      <c r="B8226" s="33">
        <v>45737</v>
      </c>
      <c r="C8226" t="s">
        <v>99</v>
      </c>
      <c r="D8226" t="s">
        <v>17411</v>
      </c>
      <c r="E8226" t="s">
        <v>180</v>
      </c>
      <c r="F8226" t="s">
        <v>179</v>
      </c>
      <c r="G8226" t="s">
        <v>160</v>
      </c>
      <c r="H8226" t="s">
        <v>166</v>
      </c>
      <c r="I8226">
        <v>1924</v>
      </c>
      <c r="J8226" t="s">
        <v>474</v>
      </c>
      <c r="K8226" t="s">
        <v>464</v>
      </c>
      <c r="L8226" t="s">
        <v>3926</v>
      </c>
      <c r="M8226" t="s">
        <v>458</v>
      </c>
      <c r="N8226">
        <v>247</v>
      </c>
      <c r="O8226">
        <v>39</v>
      </c>
      <c r="P8226">
        <v>50</v>
      </c>
      <c r="Q8226" t="s">
        <v>76</v>
      </c>
      <c r="R8226" t="s">
        <v>238</v>
      </c>
      <c r="S8226" t="s">
        <v>239</v>
      </c>
      <c r="T8226">
        <v>180</v>
      </c>
      <c r="U8226">
        <v>145</v>
      </c>
      <c r="V8226">
        <v>80.56</v>
      </c>
      <c r="W8226" t="s">
        <v>135</v>
      </c>
      <c r="X8226">
        <v>9267</v>
      </c>
      <c r="Y8226">
        <v>1343715</v>
      </c>
      <c r="Z8226">
        <v>68150</v>
      </c>
      <c r="AA8226">
        <v>105125</v>
      </c>
      <c r="AB8226">
        <v>1516990</v>
      </c>
      <c r="AC8226">
        <v>1304983</v>
      </c>
      <c r="AD8226">
        <v>212007</v>
      </c>
      <c r="AE8226" t="s">
        <v>81</v>
      </c>
      <c r="AF8226" t="s">
        <v>72</v>
      </c>
      <c r="AG8226" t="s">
        <v>240</v>
      </c>
      <c r="AH8226" t="s">
        <v>145</v>
      </c>
      <c r="AI8226" t="s">
        <v>139</v>
      </c>
      <c r="AJ8226" t="str">
        <f t="shared" si="128"/>
        <v>Mar</v>
      </c>
    </row>
    <row r="8227" spans="1:36" x14ac:dyDescent="0.3">
      <c r="A8227" t="s">
        <v>17412</v>
      </c>
      <c r="B8227" s="33">
        <v>46003</v>
      </c>
      <c r="C8227" t="s">
        <v>93</v>
      </c>
      <c r="D8227" t="s">
        <v>17413</v>
      </c>
      <c r="E8227" t="s">
        <v>180</v>
      </c>
      <c r="F8227" t="s">
        <v>173</v>
      </c>
      <c r="G8227" t="s">
        <v>160</v>
      </c>
      <c r="H8227" t="s">
        <v>161</v>
      </c>
      <c r="I8227">
        <v>1311</v>
      </c>
      <c r="J8227" t="s">
        <v>304</v>
      </c>
      <c r="K8227" t="s">
        <v>1182</v>
      </c>
      <c r="L8227" t="s">
        <v>5222</v>
      </c>
      <c r="M8227" t="s">
        <v>1343</v>
      </c>
      <c r="N8227">
        <v>197</v>
      </c>
      <c r="O8227">
        <v>18</v>
      </c>
      <c r="P8227">
        <v>12</v>
      </c>
      <c r="Q8227" t="s">
        <v>73</v>
      </c>
      <c r="R8227" t="s">
        <v>238</v>
      </c>
      <c r="S8227" t="s">
        <v>239</v>
      </c>
      <c r="T8227">
        <v>180</v>
      </c>
      <c r="U8227">
        <v>176</v>
      </c>
      <c r="V8227">
        <v>97.78</v>
      </c>
      <c r="W8227" t="s">
        <v>133</v>
      </c>
      <c r="X8227">
        <v>8826</v>
      </c>
      <c r="Y8227">
        <v>1553376</v>
      </c>
      <c r="Z8227">
        <v>35024</v>
      </c>
      <c r="AA8227">
        <v>45056</v>
      </c>
      <c r="AB8227">
        <v>1633456</v>
      </c>
      <c r="AC8227">
        <v>989336</v>
      </c>
      <c r="AD8227">
        <v>644120</v>
      </c>
      <c r="AE8227" t="s">
        <v>81</v>
      </c>
      <c r="AF8227" t="s">
        <v>78</v>
      </c>
      <c r="AG8227" t="s">
        <v>240</v>
      </c>
      <c r="AH8227" t="s">
        <v>145</v>
      </c>
      <c r="AI8227" t="s">
        <v>140</v>
      </c>
      <c r="AJ8227" t="str">
        <f t="shared" si="128"/>
        <v>Dec</v>
      </c>
    </row>
    <row r="8228" spans="1:36" x14ac:dyDescent="0.3">
      <c r="A8228" t="s">
        <v>17414</v>
      </c>
      <c r="B8228" s="33">
        <v>46019</v>
      </c>
      <c r="C8228" t="s">
        <v>96</v>
      </c>
      <c r="D8228" t="s">
        <v>16799</v>
      </c>
      <c r="E8228" t="s">
        <v>179</v>
      </c>
      <c r="F8228" t="s">
        <v>177</v>
      </c>
      <c r="G8228" t="s">
        <v>166</v>
      </c>
      <c r="H8228" t="s">
        <v>162</v>
      </c>
      <c r="I8228">
        <v>1471</v>
      </c>
      <c r="J8228" t="s">
        <v>504</v>
      </c>
      <c r="K8228" t="s">
        <v>1240</v>
      </c>
      <c r="L8228" t="s">
        <v>1463</v>
      </c>
      <c r="M8228" t="s">
        <v>1614</v>
      </c>
      <c r="N8228">
        <v>183</v>
      </c>
      <c r="O8228">
        <v>28</v>
      </c>
      <c r="P8228">
        <v>33</v>
      </c>
      <c r="Q8228" t="s">
        <v>76</v>
      </c>
      <c r="R8228" t="s">
        <v>238</v>
      </c>
      <c r="S8228" t="s">
        <v>239</v>
      </c>
      <c r="T8228">
        <v>189</v>
      </c>
      <c r="U8228">
        <v>143</v>
      </c>
      <c r="V8228">
        <v>75.66</v>
      </c>
      <c r="W8228" t="s">
        <v>135</v>
      </c>
      <c r="X8228">
        <v>6728</v>
      </c>
      <c r="Y8228">
        <v>962104</v>
      </c>
      <c r="Z8228">
        <v>42328</v>
      </c>
      <c r="AA8228">
        <v>108108</v>
      </c>
      <c r="AB8228">
        <v>1112540</v>
      </c>
      <c r="AC8228">
        <v>777205</v>
      </c>
      <c r="AD8228">
        <v>335335</v>
      </c>
      <c r="AE8228" t="s">
        <v>72</v>
      </c>
      <c r="AF8228" t="s">
        <v>78</v>
      </c>
      <c r="AG8228" t="s">
        <v>240</v>
      </c>
      <c r="AH8228" t="s">
        <v>144</v>
      </c>
      <c r="AI8228" t="s">
        <v>138</v>
      </c>
      <c r="AJ8228" t="str">
        <f t="shared" si="128"/>
        <v>Dec</v>
      </c>
    </row>
    <row r="8229" spans="1:36" x14ac:dyDescent="0.3">
      <c r="A8229" t="s">
        <v>17415</v>
      </c>
      <c r="B8229" s="33">
        <v>45659</v>
      </c>
      <c r="C8229" t="s">
        <v>93</v>
      </c>
      <c r="D8229" t="s">
        <v>17416</v>
      </c>
      <c r="E8229" t="s">
        <v>175</v>
      </c>
      <c r="F8229" t="s">
        <v>177</v>
      </c>
      <c r="G8229" t="s">
        <v>163</v>
      </c>
      <c r="H8229" t="s">
        <v>162</v>
      </c>
      <c r="I8229">
        <v>1255</v>
      </c>
      <c r="J8229" t="s">
        <v>504</v>
      </c>
      <c r="K8229" t="s">
        <v>2079</v>
      </c>
      <c r="L8229" t="s">
        <v>2422</v>
      </c>
      <c r="M8229" t="s">
        <v>2746</v>
      </c>
      <c r="N8229">
        <v>164</v>
      </c>
      <c r="O8229">
        <v>31</v>
      </c>
      <c r="P8229">
        <v>53</v>
      </c>
      <c r="Q8229" t="s">
        <v>76</v>
      </c>
      <c r="R8229" t="s">
        <v>238</v>
      </c>
      <c r="S8229" t="s">
        <v>239</v>
      </c>
      <c r="T8229">
        <v>180</v>
      </c>
      <c r="U8229">
        <v>85</v>
      </c>
      <c r="V8229">
        <v>47.22</v>
      </c>
      <c r="W8229" t="s">
        <v>133</v>
      </c>
      <c r="X8229">
        <v>10156</v>
      </c>
      <c r="Y8229">
        <v>863260</v>
      </c>
      <c r="Z8229">
        <v>37995</v>
      </c>
      <c r="AA8229">
        <v>37400</v>
      </c>
      <c r="AB8229">
        <v>938655</v>
      </c>
      <c r="AC8229">
        <v>823826</v>
      </c>
      <c r="AD8229">
        <v>114829</v>
      </c>
      <c r="AE8229" t="s">
        <v>75</v>
      </c>
      <c r="AF8229" t="s">
        <v>78</v>
      </c>
      <c r="AG8229" t="s">
        <v>240</v>
      </c>
      <c r="AH8229" t="s">
        <v>144</v>
      </c>
      <c r="AI8229" t="s">
        <v>139</v>
      </c>
      <c r="AJ8229" t="str">
        <f t="shared" si="128"/>
        <v>Jan</v>
      </c>
    </row>
    <row r="8230" spans="1:36" x14ac:dyDescent="0.3">
      <c r="A8230" t="s">
        <v>17417</v>
      </c>
      <c r="B8230" s="33">
        <v>45774</v>
      </c>
      <c r="C8230" t="s">
        <v>97</v>
      </c>
      <c r="D8230" t="s">
        <v>17418</v>
      </c>
      <c r="E8230" t="s">
        <v>178</v>
      </c>
      <c r="F8230" t="s">
        <v>181</v>
      </c>
      <c r="G8230" t="s">
        <v>157</v>
      </c>
      <c r="H8230" t="s">
        <v>159</v>
      </c>
      <c r="I8230">
        <v>920</v>
      </c>
      <c r="J8230" t="s">
        <v>357</v>
      </c>
      <c r="K8230" t="s">
        <v>337</v>
      </c>
      <c r="L8230" t="s">
        <v>1566</v>
      </c>
      <c r="M8230" t="s">
        <v>530</v>
      </c>
      <c r="N8230">
        <v>139</v>
      </c>
      <c r="O8230">
        <v>25</v>
      </c>
      <c r="P8230">
        <v>21</v>
      </c>
      <c r="Q8230" t="s">
        <v>73</v>
      </c>
      <c r="R8230" t="s">
        <v>238</v>
      </c>
      <c r="S8230" t="s">
        <v>239</v>
      </c>
      <c r="T8230">
        <v>189</v>
      </c>
      <c r="U8230">
        <v>134</v>
      </c>
      <c r="V8230">
        <v>70.900000000000006</v>
      </c>
      <c r="W8230" t="s">
        <v>133</v>
      </c>
      <c r="X8230">
        <v>10174</v>
      </c>
      <c r="Y8230">
        <v>1363316</v>
      </c>
      <c r="Z8230">
        <v>57888</v>
      </c>
      <c r="AA8230">
        <v>106932</v>
      </c>
      <c r="AB8230">
        <v>1528136</v>
      </c>
      <c r="AC8230">
        <v>1187915</v>
      </c>
      <c r="AD8230">
        <v>340221</v>
      </c>
      <c r="AE8230" t="s">
        <v>75</v>
      </c>
      <c r="AF8230" t="s">
        <v>81</v>
      </c>
      <c r="AG8230" t="s">
        <v>240</v>
      </c>
      <c r="AH8230" t="s">
        <v>144</v>
      </c>
      <c r="AI8230" t="s">
        <v>138</v>
      </c>
      <c r="AJ8230" t="str">
        <f t="shared" si="128"/>
        <v>Apr</v>
      </c>
    </row>
    <row r="8231" spans="1:36" x14ac:dyDescent="0.3">
      <c r="A8231" t="s">
        <v>17419</v>
      </c>
      <c r="B8231" s="33">
        <v>45838</v>
      </c>
      <c r="C8231" t="s">
        <v>98</v>
      </c>
      <c r="D8231" t="s">
        <v>17420</v>
      </c>
      <c r="E8231" t="s">
        <v>179</v>
      </c>
      <c r="F8231" t="s">
        <v>181</v>
      </c>
      <c r="G8231" t="s">
        <v>166</v>
      </c>
      <c r="H8231" t="s">
        <v>159</v>
      </c>
      <c r="I8231">
        <v>1946</v>
      </c>
      <c r="J8231" t="s">
        <v>414</v>
      </c>
      <c r="K8231" t="s">
        <v>17421</v>
      </c>
      <c r="L8231" t="s">
        <v>328</v>
      </c>
      <c r="M8231" t="s">
        <v>1409</v>
      </c>
      <c r="N8231">
        <v>285</v>
      </c>
      <c r="O8231">
        <v>23</v>
      </c>
      <c r="P8231">
        <v>36</v>
      </c>
      <c r="Q8231" t="s">
        <v>76</v>
      </c>
      <c r="R8231" t="s">
        <v>238</v>
      </c>
      <c r="S8231" t="s">
        <v>239</v>
      </c>
      <c r="T8231">
        <v>189</v>
      </c>
      <c r="U8231">
        <v>140</v>
      </c>
      <c r="V8231">
        <v>74.069999999999993</v>
      </c>
      <c r="W8231" t="s">
        <v>133</v>
      </c>
      <c r="X8231">
        <v>7791</v>
      </c>
      <c r="Y8231">
        <v>1090740</v>
      </c>
      <c r="Z8231">
        <v>48720</v>
      </c>
      <c r="AA8231">
        <v>18620</v>
      </c>
      <c r="AB8231">
        <v>1158080</v>
      </c>
      <c r="AC8231">
        <v>875000</v>
      </c>
      <c r="AD8231">
        <v>283080</v>
      </c>
      <c r="AE8231" t="s">
        <v>72</v>
      </c>
      <c r="AF8231" t="s">
        <v>81</v>
      </c>
      <c r="AG8231" t="s">
        <v>240</v>
      </c>
      <c r="AH8231" t="s">
        <v>146</v>
      </c>
      <c r="AI8231" t="s">
        <v>140</v>
      </c>
      <c r="AJ8231" t="str">
        <f t="shared" si="128"/>
        <v>Jun</v>
      </c>
    </row>
    <row r="8232" spans="1:36" x14ac:dyDescent="0.3">
      <c r="A8232" t="s">
        <v>17422</v>
      </c>
      <c r="B8232" s="33">
        <v>46019</v>
      </c>
      <c r="C8232" t="s">
        <v>97</v>
      </c>
      <c r="D8232" t="s">
        <v>17423</v>
      </c>
      <c r="E8232" t="s">
        <v>174</v>
      </c>
      <c r="F8232" t="s">
        <v>177</v>
      </c>
      <c r="G8232" t="s">
        <v>158</v>
      </c>
      <c r="H8232" t="s">
        <v>162</v>
      </c>
      <c r="I8232">
        <v>1263</v>
      </c>
      <c r="J8232" t="s">
        <v>588</v>
      </c>
      <c r="K8232" t="s">
        <v>961</v>
      </c>
      <c r="L8232" t="s">
        <v>258</v>
      </c>
      <c r="M8232" t="s">
        <v>961</v>
      </c>
      <c r="N8232">
        <v>172</v>
      </c>
      <c r="O8232">
        <v>0</v>
      </c>
      <c r="P8232">
        <v>0</v>
      </c>
      <c r="Q8232" t="s">
        <v>70</v>
      </c>
      <c r="R8232" t="s">
        <v>238</v>
      </c>
      <c r="S8232" t="s">
        <v>239</v>
      </c>
      <c r="T8232">
        <v>180</v>
      </c>
      <c r="U8232">
        <v>143</v>
      </c>
      <c r="V8232">
        <v>79.44</v>
      </c>
      <c r="W8232" t="s">
        <v>133</v>
      </c>
      <c r="X8232">
        <v>5595</v>
      </c>
      <c r="Y8232">
        <v>800085</v>
      </c>
      <c r="Z8232">
        <v>41613</v>
      </c>
      <c r="AA8232">
        <v>93379</v>
      </c>
      <c r="AB8232">
        <v>935077</v>
      </c>
      <c r="AC8232">
        <v>692095</v>
      </c>
      <c r="AD8232">
        <v>242982</v>
      </c>
      <c r="AE8232" t="s">
        <v>78</v>
      </c>
      <c r="AF8232" t="s">
        <v>78</v>
      </c>
      <c r="AG8232" t="s">
        <v>240</v>
      </c>
      <c r="AH8232" t="s">
        <v>146</v>
      </c>
      <c r="AI8232" t="s">
        <v>138</v>
      </c>
      <c r="AJ8232" t="str">
        <f t="shared" si="128"/>
        <v>Dec</v>
      </c>
    </row>
    <row r="8233" spans="1:36" x14ac:dyDescent="0.3">
      <c r="A8233" t="s">
        <v>17424</v>
      </c>
      <c r="B8233" s="33">
        <v>45721</v>
      </c>
      <c r="C8233" t="s">
        <v>95</v>
      </c>
      <c r="D8233" t="s">
        <v>17425</v>
      </c>
      <c r="E8233" t="s">
        <v>180</v>
      </c>
      <c r="F8233" t="s">
        <v>176</v>
      </c>
      <c r="G8233" t="s">
        <v>160</v>
      </c>
      <c r="H8233" t="s">
        <v>156</v>
      </c>
      <c r="I8233">
        <v>1694</v>
      </c>
      <c r="J8233" t="s">
        <v>286</v>
      </c>
      <c r="K8233" t="s">
        <v>3603</v>
      </c>
      <c r="L8233" t="s">
        <v>2389</v>
      </c>
      <c r="M8233" t="s">
        <v>1860</v>
      </c>
      <c r="N8233">
        <v>220</v>
      </c>
      <c r="O8233">
        <v>27</v>
      </c>
      <c r="P8233">
        <v>29</v>
      </c>
      <c r="Q8233" t="s">
        <v>73</v>
      </c>
      <c r="R8233" t="s">
        <v>238</v>
      </c>
      <c r="S8233" t="s">
        <v>239</v>
      </c>
      <c r="T8233">
        <v>180</v>
      </c>
      <c r="U8233">
        <v>110</v>
      </c>
      <c r="V8233">
        <v>61.11</v>
      </c>
      <c r="W8233" t="s">
        <v>135</v>
      </c>
      <c r="X8233">
        <v>4520</v>
      </c>
      <c r="Y8233">
        <v>497200</v>
      </c>
      <c r="Z8233">
        <v>25850</v>
      </c>
      <c r="AA8233">
        <v>46090</v>
      </c>
      <c r="AB8233">
        <v>569140</v>
      </c>
      <c r="AC8233">
        <v>436008</v>
      </c>
      <c r="AD8233">
        <v>133132</v>
      </c>
      <c r="AE8233" t="s">
        <v>81</v>
      </c>
      <c r="AF8233" t="s">
        <v>81</v>
      </c>
      <c r="AG8233" t="s">
        <v>240</v>
      </c>
      <c r="AH8233" t="s">
        <v>144</v>
      </c>
      <c r="AI8233" t="s">
        <v>140</v>
      </c>
      <c r="AJ8233" t="str">
        <f t="shared" si="128"/>
        <v>Mar</v>
      </c>
    </row>
    <row r="8234" spans="1:36" x14ac:dyDescent="0.3">
      <c r="A8234" t="s">
        <v>17426</v>
      </c>
      <c r="B8234" s="33">
        <v>45723</v>
      </c>
      <c r="C8234" t="s">
        <v>93</v>
      </c>
      <c r="D8234" t="s">
        <v>17427</v>
      </c>
      <c r="E8234" t="s">
        <v>177</v>
      </c>
      <c r="F8234" t="s">
        <v>174</v>
      </c>
      <c r="G8234" t="s">
        <v>162</v>
      </c>
      <c r="H8234" t="s">
        <v>158</v>
      </c>
      <c r="I8234">
        <v>2135</v>
      </c>
      <c r="J8234" t="s">
        <v>275</v>
      </c>
      <c r="K8234" t="s">
        <v>537</v>
      </c>
      <c r="L8234" t="s">
        <v>1842</v>
      </c>
      <c r="M8234" t="s">
        <v>537</v>
      </c>
      <c r="N8234">
        <v>272</v>
      </c>
      <c r="O8234">
        <v>5</v>
      </c>
      <c r="P8234">
        <v>-3</v>
      </c>
      <c r="Q8234" t="s">
        <v>73</v>
      </c>
      <c r="R8234" t="s">
        <v>238</v>
      </c>
      <c r="S8234" t="s">
        <v>239</v>
      </c>
      <c r="T8234">
        <v>180</v>
      </c>
      <c r="U8234">
        <v>113</v>
      </c>
      <c r="V8234">
        <v>62.78</v>
      </c>
      <c r="W8234" t="s">
        <v>134</v>
      </c>
      <c r="X8234">
        <v>3404</v>
      </c>
      <c r="Y8234">
        <v>384652</v>
      </c>
      <c r="Z8234">
        <v>18419</v>
      </c>
      <c r="AA8234">
        <v>13221</v>
      </c>
      <c r="AB8234">
        <v>416292</v>
      </c>
      <c r="AC8234">
        <v>271189</v>
      </c>
      <c r="AD8234">
        <v>145103</v>
      </c>
      <c r="AE8234" t="s">
        <v>78</v>
      </c>
      <c r="AF8234" t="s">
        <v>78</v>
      </c>
      <c r="AG8234" t="s">
        <v>240</v>
      </c>
      <c r="AH8234" t="s">
        <v>146</v>
      </c>
      <c r="AI8234" t="s">
        <v>139</v>
      </c>
      <c r="AJ8234" t="str">
        <f t="shared" si="128"/>
        <v>Mar</v>
      </c>
    </row>
    <row r="8235" spans="1:36" x14ac:dyDescent="0.3">
      <c r="A8235" t="s">
        <v>17428</v>
      </c>
      <c r="B8235" s="33">
        <v>45913</v>
      </c>
      <c r="C8235" t="s">
        <v>97</v>
      </c>
      <c r="D8235" t="s">
        <v>17429</v>
      </c>
      <c r="E8235" t="s">
        <v>172</v>
      </c>
      <c r="F8235" t="s">
        <v>176</v>
      </c>
      <c r="G8235" t="s">
        <v>155</v>
      </c>
      <c r="H8235" t="s">
        <v>156</v>
      </c>
      <c r="I8235">
        <v>596</v>
      </c>
      <c r="J8235" t="s">
        <v>391</v>
      </c>
      <c r="K8235" t="s">
        <v>1627</v>
      </c>
      <c r="L8235" t="s">
        <v>615</v>
      </c>
      <c r="M8235" t="s">
        <v>1627</v>
      </c>
      <c r="N8235">
        <v>102</v>
      </c>
      <c r="O8235">
        <v>0</v>
      </c>
      <c r="P8235">
        <v>-10</v>
      </c>
      <c r="Q8235" t="s">
        <v>70</v>
      </c>
      <c r="R8235" t="s">
        <v>238</v>
      </c>
      <c r="S8235" t="s">
        <v>239</v>
      </c>
      <c r="T8235">
        <v>189</v>
      </c>
      <c r="U8235">
        <v>165</v>
      </c>
      <c r="V8235">
        <v>87.3</v>
      </c>
      <c r="W8235" t="s">
        <v>135</v>
      </c>
      <c r="X8235">
        <v>6899</v>
      </c>
      <c r="Y8235">
        <v>1138335</v>
      </c>
      <c r="Z8235">
        <v>35475</v>
      </c>
      <c r="AA8235">
        <v>21285</v>
      </c>
      <c r="AB8235">
        <v>1195095</v>
      </c>
      <c r="AC8235">
        <v>845365</v>
      </c>
      <c r="AD8235">
        <v>349730</v>
      </c>
      <c r="AE8235" t="s">
        <v>81</v>
      </c>
      <c r="AF8235" t="s">
        <v>81</v>
      </c>
      <c r="AG8235" t="s">
        <v>240</v>
      </c>
      <c r="AH8235" t="s">
        <v>145</v>
      </c>
      <c r="AI8235" t="s">
        <v>139</v>
      </c>
      <c r="AJ8235" t="str">
        <f t="shared" si="128"/>
        <v>Sep</v>
      </c>
    </row>
    <row r="8236" spans="1:36" x14ac:dyDescent="0.3">
      <c r="A8236" t="s">
        <v>17430</v>
      </c>
      <c r="B8236" s="33">
        <v>45842</v>
      </c>
      <c r="C8236" t="s">
        <v>99</v>
      </c>
      <c r="D8236" t="s">
        <v>17431</v>
      </c>
      <c r="E8236" t="s">
        <v>173</v>
      </c>
      <c r="F8236" t="s">
        <v>179</v>
      </c>
      <c r="G8236" t="s">
        <v>161</v>
      </c>
      <c r="H8236" t="s">
        <v>166</v>
      </c>
      <c r="I8236">
        <v>1457</v>
      </c>
      <c r="J8236" t="s">
        <v>572</v>
      </c>
      <c r="K8236" t="s">
        <v>244</v>
      </c>
      <c r="L8236" t="s">
        <v>447</v>
      </c>
      <c r="M8236" t="s">
        <v>482</v>
      </c>
      <c r="N8236">
        <v>199</v>
      </c>
      <c r="O8236">
        <v>0</v>
      </c>
      <c r="P8236">
        <v>11</v>
      </c>
      <c r="Q8236" t="s">
        <v>73</v>
      </c>
      <c r="R8236" t="s">
        <v>238</v>
      </c>
      <c r="S8236" t="s">
        <v>239</v>
      </c>
      <c r="T8236">
        <v>180</v>
      </c>
      <c r="U8236">
        <v>154</v>
      </c>
      <c r="V8236">
        <v>85.56</v>
      </c>
      <c r="W8236" t="s">
        <v>133</v>
      </c>
      <c r="X8236">
        <v>5330</v>
      </c>
      <c r="Y8236">
        <v>820820</v>
      </c>
      <c r="Z8236">
        <v>34342</v>
      </c>
      <c r="AA8236">
        <v>66066</v>
      </c>
      <c r="AB8236">
        <v>921228</v>
      </c>
      <c r="AC8236">
        <v>716127</v>
      </c>
      <c r="AD8236">
        <v>205101</v>
      </c>
      <c r="AE8236" t="s">
        <v>78</v>
      </c>
      <c r="AF8236" t="s">
        <v>72</v>
      </c>
      <c r="AG8236" t="s">
        <v>240</v>
      </c>
      <c r="AH8236" t="s">
        <v>146</v>
      </c>
      <c r="AI8236" t="s">
        <v>138</v>
      </c>
      <c r="AJ8236" t="str">
        <f t="shared" si="128"/>
        <v>Jul</v>
      </c>
    </row>
    <row r="8237" spans="1:36" x14ac:dyDescent="0.3">
      <c r="A8237" t="s">
        <v>17432</v>
      </c>
      <c r="B8237" s="33">
        <v>45764</v>
      </c>
      <c r="C8237" t="s">
        <v>97</v>
      </c>
      <c r="D8237" t="s">
        <v>17433</v>
      </c>
      <c r="E8237" t="s">
        <v>172</v>
      </c>
      <c r="F8237" t="s">
        <v>179</v>
      </c>
      <c r="G8237" t="s">
        <v>155</v>
      </c>
      <c r="H8237" t="s">
        <v>166</v>
      </c>
      <c r="I8237">
        <v>1613</v>
      </c>
      <c r="J8237" t="s">
        <v>264</v>
      </c>
      <c r="K8237" t="s">
        <v>1515</v>
      </c>
      <c r="L8237" t="s">
        <v>1929</v>
      </c>
      <c r="M8237" t="s">
        <v>749</v>
      </c>
      <c r="N8237">
        <v>211</v>
      </c>
      <c r="O8237">
        <v>36</v>
      </c>
      <c r="P8237">
        <v>19</v>
      </c>
      <c r="Q8237" t="s">
        <v>73</v>
      </c>
      <c r="R8237" t="s">
        <v>238</v>
      </c>
      <c r="S8237" t="s">
        <v>239</v>
      </c>
      <c r="T8237">
        <v>150</v>
      </c>
      <c r="U8237">
        <v>124</v>
      </c>
      <c r="V8237">
        <v>82.67</v>
      </c>
      <c r="W8237" t="s">
        <v>133</v>
      </c>
      <c r="X8237">
        <v>6335</v>
      </c>
      <c r="Y8237">
        <v>785540</v>
      </c>
      <c r="Z8237">
        <v>32488</v>
      </c>
      <c r="AA8237">
        <v>83700</v>
      </c>
      <c r="AB8237">
        <v>901728</v>
      </c>
      <c r="AC8237">
        <v>576292</v>
      </c>
      <c r="AD8237">
        <v>325436</v>
      </c>
      <c r="AE8237" t="s">
        <v>81</v>
      </c>
      <c r="AF8237" t="s">
        <v>72</v>
      </c>
      <c r="AG8237" t="s">
        <v>240</v>
      </c>
      <c r="AH8237" t="s">
        <v>145</v>
      </c>
      <c r="AI8237" t="s">
        <v>139</v>
      </c>
      <c r="AJ8237" t="str">
        <f t="shared" si="128"/>
        <v>Apr</v>
      </c>
    </row>
    <row r="8238" spans="1:36" x14ac:dyDescent="0.3">
      <c r="A8238" t="s">
        <v>17434</v>
      </c>
      <c r="B8238" s="33">
        <v>45863</v>
      </c>
      <c r="C8238" t="s">
        <v>95</v>
      </c>
      <c r="D8238" t="s">
        <v>17435</v>
      </c>
      <c r="E8238" t="s">
        <v>177</v>
      </c>
      <c r="F8238" t="s">
        <v>176</v>
      </c>
      <c r="G8238" t="s">
        <v>162</v>
      </c>
      <c r="H8238" t="s">
        <v>156</v>
      </c>
      <c r="I8238">
        <v>421</v>
      </c>
      <c r="J8238" t="s">
        <v>806</v>
      </c>
      <c r="K8238" t="s">
        <v>1720</v>
      </c>
      <c r="L8238" t="s">
        <v>304</v>
      </c>
      <c r="M8238" t="s">
        <v>1434</v>
      </c>
      <c r="N8238">
        <v>78</v>
      </c>
      <c r="O8238">
        <v>0</v>
      </c>
      <c r="P8238">
        <v>12</v>
      </c>
      <c r="Q8238" t="s">
        <v>73</v>
      </c>
      <c r="R8238" t="s">
        <v>238</v>
      </c>
      <c r="S8238" t="s">
        <v>239</v>
      </c>
      <c r="T8238">
        <v>220</v>
      </c>
      <c r="U8238">
        <v>152</v>
      </c>
      <c r="V8238">
        <v>69.09</v>
      </c>
      <c r="W8238" t="s">
        <v>133</v>
      </c>
      <c r="X8238">
        <v>7138</v>
      </c>
      <c r="Y8238">
        <v>1084976</v>
      </c>
      <c r="Z8238">
        <v>39520</v>
      </c>
      <c r="AA8238">
        <v>80256</v>
      </c>
      <c r="AB8238">
        <v>1204752</v>
      </c>
      <c r="AC8238">
        <v>1004103</v>
      </c>
      <c r="AD8238">
        <v>200649</v>
      </c>
      <c r="AE8238" t="s">
        <v>78</v>
      </c>
      <c r="AF8238" t="s">
        <v>81</v>
      </c>
      <c r="AG8238" t="s">
        <v>240</v>
      </c>
      <c r="AH8238" t="s">
        <v>145</v>
      </c>
      <c r="AI8238" t="s">
        <v>138</v>
      </c>
      <c r="AJ8238" t="str">
        <f t="shared" si="128"/>
        <v>Jul</v>
      </c>
    </row>
    <row r="8239" spans="1:36" x14ac:dyDescent="0.3">
      <c r="A8239" t="s">
        <v>17436</v>
      </c>
      <c r="B8239" s="33">
        <v>45830</v>
      </c>
      <c r="C8239" t="s">
        <v>93</v>
      </c>
      <c r="D8239" t="s">
        <v>1370</v>
      </c>
      <c r="E8239" t="s">
        <v>176</v>
      </c>
      <c r="F8239" t="s">
        <v>181</v>
      </c>
      <c r="G8239" t="s">
        <v>156</v>
      </c>
      <c r="H8239" t="s">
        <v>159</v>
      </c>
      <c r="I8239">
        <v>1232</v>
      </c>
      <c r="J8239" t="s">
        <v>615</v>
      </c>
      <c r="K8239" t="s">
        <v>4896</v>
      </c>
      <c r="L8239" t="s">
        <v>6352</v>
      </c>
      <c r="M8239" t="s">
        <v>4896</v>
      </c>
      <c r="N8239">
        <v>177</v>
      </c>
      <c r="O8239">
        <v>7</v>
      </c>
      <c r="P8239">
        <v>0</v>
      </c>
      <c r="Q8239" t="s">
        <v>73</v>
      </c>
      <c r="R8239" t="s">
        <v>238</v>
      </c>
      <c r="S8239" t="s">
        <v>239</v>
      </c>
      <c r="T8239">
        <v>189</v>
      </c>
      <c r="U8239">
        <v>169</v>
      </c>
      <c r="V8239">
        <v>89.42</v>
      </c>
      <c r="W8239" t="s">
        <v>135</v>
      </c>
      <c r="X8239">
        <v>10216</v>
      </c>
      <c r="Y8239">
        <v>1726504</v>
      </c>
      <c r="Z8239">
        <v>37349</v>
      </c>
      <c r="AA8239">
        <v>24674</v>
      </c>
      <c r="AB8239">
        <v>1788527</v>
      </c>
      <c r="AC8239">
        <v>1120451</v>
      </c>
      <c r="AD8239">
        <v>668076</v>
      </c>
      <c r="AE8239" t="s">
        <v>81</v>
      </c>
      <c r="AF8239" t="s">
        <v>81</v>
      </c>
      <c r="AG8239" t="s">
        <v>240</v>
      </c>
      <c r="AH8239" t="s">
        <v>144</v>
      </c>
      <c r="AI8239" t="s">
        <v>139</v>
      </c>
      <c r="AJ8239" t="str">
        <f t="shared" si="128"/>
        <v>Jun</v>
      </c>
    </row>
    <row r="8240" spans="1:36" x14ac:dyDescent="0.3">
      <c r="A8240" t="s">
        <v>17437</v>
      </c>
      <c r="B8240" s="33">
        <v>45661</v>
      </c>
      <c r="C8240" t="s">
        <v>96</v>
      </c>
      <c r="D8240" t="s">
        <v>17438</v>
      </c>
      <c r="E8240" t="s">
        <v>178</v>
      </c>
      <c r="F8240" t="s">
        <v>174</v>
      </c>
      <c r="G8240" t="s">
        <v>157</v>
      </c>
      <c r="H8240" t="s">
        <v>158</v>
      </c>
      <c r="I8240">
        <v>1720</v>
      </c>
      <c r="J8240" t="s">
        <v>447</v>
      </c>
      <c r="K8240" t="s">
        <v>568</v>
      </c>
      <c r="L8240" t="s">
        <v>1174</v>
      </c>
      <c r="M8240" t="s">
        <v>1959</v>
      </c>
      <c r="N8240">
        <v>219</v>
      </c>
      <c r="O8240">
        <v>67</v>
      </c>
      <c r="P8240">
        <v>89</v>
      </c>
      <c r="Q8240" t="s">
        <v>76</v>
      </c>
      <c r="R8240" t="s">
        <v>238</v>
      </c>
      <c r="S8240" t="s">
        <v>239</v>
      </c>
      <c r="T8240">
        <v>189</v>
      </c>
      <c r="U8240">
        <v>149</v>
      </c>
      <c r="V8240">
        <v>78.84</v>
      </c>
      <c r="W8240" t="s">
        <v>133</v>
      </c>
      <c r="X8240">
        <v>10700</v>
      </c>
      <c r="Y8240">
        <v>1594300</v>
      </c>
      <c r="Z8240">
        <v>44253</v>
      </c>
      <c r="AA8240">
        <v>74351</v>
      </c>
      <c r="AB8240">
        <v>1712904</v>
      </c>
      <c r="AC8240">
        <v>1400084</v>
      </c>
      <c r="AD8240">
        <v>312820</v>
      </c>
      <c r="AE8240" t="s">
        <v>75</v>
      </c>
      <c r="AF8240" t="s">
        <v>78</v>
      </c>
      <c r="AG8240" t="s">
        <v>240</v>
      </c>
      <c r="AH8240" t="s">
        <v>144</v>
      </c>
      <c r="AI8240" t="s">
        <v>138</v>
      </c>
      <c r="AJ8240" t="str">
        <f t="shared" si="128"/>
        <v>Jan</v>
      </c>
    </row>
    <row r="8241" spans="1:36" x14ac:dyDescent="0.3">
      <c r="A8241" t="s">
        <v>17439</v>
      </c>
      <c r="B8241" s="33">
        <v>45860</v>
      </c>
      <c r="C8241" t="s">
        <v>93</v>
      </c>
      <c r="D8241" t="s">
        <v>17440</v>
      </c>
      <c r="E8241" t="s">
        <v>180</v>
      </c>
      <c r="F8241" t="s">
        <v>176</v>
      </c>
      <c r="G8241" t="s">
        <v>160</v>
      </c>
      <c r="H8241" t="s">
        <v>156</v>
      </c>
      <c r="I8241">
        <v>379</v>
      </c>
      <c r="J8241" t="s">
        <v>469</v>
      </c>
      <c r="K8241" t="s">
        <v>759</v>
      </c>
      <c r="L8241" t="s">
        <v>1397</v>
      </c>
      <c r="M8241" t="s">
        <v>1028</v>
      </c>
      <c r="N8241">
        <v>66</v>
      </c>
      <c r="O8241">
        <v>7</v>
      </c>
      <c r="P8241">
        <v>7</v>
      </c>
      <c r="Q8241" t="s">
        <v>73</v>
      </c>
      <c r="R8241" t="s">
        <v>238</v>
      </c>
      <c r="S8241" t="s">
        <v>239</v>
      </c>
      <c r="T8241">
        <v>189</v>
      </c>
      <c r="U8241">
        <v>124</v>
      </c>
      <c r="V8241">
        <v>65.61</v>
      </c>
      <c r="W8241" t="s">
        <v>133</v>
      </c>
      <c r="X8241">
        <v>7536</v>
      </c>
      <c r="Y8241">
        <v>934464</v>
      </c>
      <c r="Z8241">
        <v>54808</v>
      </c>
      <c r="AA8241">
        <v>93496</v>
      </c>
      <c r="AB8241">
        <v>1082768</v>
      </c>
      <c r="AC8241">
        <v>942452</v>
      </c>
      <c r="AD8241">
        <v>140316</v>
      </c>
      <c r="AE8241" t="s">
        <v>81</v>
      </c>
      <c r="AF8241" t="s">
        <v>81</v>
      </c>
      <c r="AG8241" t="s">
        <v>240</v>
      </c>
      <c r="AH8241" t="s">
        <v>144</v>
      </c>
      <c r="AI8241" t="s">
        <v>140</v>
      </c>
      <c r="AJ8241" t="str">
        <f t="shared" si="128"/>
        <v>Jul</v>
      </c>
    </row>
    <row r="8242" spans="1:36" x14ac:dyDescent="0.3">
      <c r="A8242" t="s">
        <v>17441</v>
      </c>
      <c r="B8242" s="33">
        <v>45778</v>
      </c>
      <c r="C8242" t="s">
        <v>99</v>
      </c>
      <c r="D8242" t="s">
        <v>17442</v>
      </c>
      <c r="E8242" t="s">
        <v>179</v>
      </c>
      <c r="F8242" t="s">
        <v>181</v>
      </c>
      <c r="G8242" t="s">
        <v>166</v>
      </c>
      <c r="H8242" t="s">
        <v>159</v>
      </c>
      <c r="I8242">
        <v>1362</v>
      </c>
      <c r="J8242" t="s">
        <v>292</v>
      </c>
      <c r="K8242" t="s">
        <v>740</v>
      </c>
      <c r="L8242" t="s">
        <v>626</v>
      </c>
      <c r="M8242" t="s">
        <v>740</v>
      </c>
      <c r="N8242">
        <v>188</v>
      </c>
      <c r="O8242">
        <v>0</v>
      </c>
      <c r="P8242">
        <v>-10</v>
      </c>
      <c r="Q8242" t="s">
        <v>70</v>
      </c>
      <c r="R8242" t="s">
        <v>238</v>
      </c>
      <c r="S8242" t="s">
        <v>239</v>
      </c>
      <c r="T8242">
        <v>150</v>
      </c>
      <c r="U8242">
        <v>137</v>
      </c>
      <c r="V8242">
        <v>91.33</v>
      </c>
      <c r="W8242" t="s">
        <v>135</v>
      </c>
      <c r="X8242">
        <v>6272</v>
      </c>
      <c r="Y8242">
        <v>859264</v>
      </c>
      <c r="Z8242">
        <v>72473</v>
      </c>
      <c r="AA8242">
        <v>59047</v>
      </c>
      <c r="AB8242">
        <v>990784</v>
      </c>
      <c r="AC8242">
        <v>632907</v>
      </c>
      <c r="AD8242">
        <v>357877</v>
      </c>
      <c r="AE8242" t="s">
        <v>72</v>
      </c>
      <c r="AF8242" t="s">
        <v>81</v>
      </c>
      <c r="AG8242" t="s">
        <v>240</v>
      </c>
      <c r="AH8242" t="s">
        <v>144</v>
      </c>
      <c r="AI8242" t="s">
        <v>139</v>
      </c>
      <c r="AJ8242" t="str">
        <f t="shared" si="128"/>
        <v>May</v>
      </c>
    </row>
    <row r="8243" spans="1:36" x14ac:dyDescent="0.3">
      <c r="A8243" t="s">
        <v>17443</v>
      </c>
      <c r="B8243" s="33">
        <v>45755</v>
      </c>
      <c r="C8243" t="s">
        <v>95</v>
      </c>
      <c r="D8243" t="s">
        <v>17444</v>
      </c>
      <c r="E8243" t="s">
        <v>176</v>
      </c>
      <c r="F8243" t="s">
        <v>172</v>
      </c>
      <c r="G8243" t="s">
        <v>156</v>
      </c>
      <c r="H8243" t="s">
        <v>155</v>
      </c>
      <c r="I8243">
        <v>2356</v>
      </c>
      <c r="J8243" t="s">
        <v>603</v>
      </c>
      <c r="K8243" t="s">
        <v>1069</v>
      </c>
      <c r="L8243" t="s">
        <v>451</v>
      </c>
      <c r="M8243" t="s">
        <v>1069</v>
      </c>
      <c r="N8243">
        <v>352</v>
      </c>
      <c r="O8243">
        <v>15</v>
      </c>
      <c r="P8243">
        <v>-2</v>
      </c>
      <c r="Q8243" t="s">
        <v>73</v>
      </c>
      <c r="R8243" t="s">
        <v>238</v>
      </c>
      <c r="S8243" t="s">
        <v>239</v>
      </c>
      <c r="T8243">
        <v>220</v>
      </c>
      <c r="U8243">
        <v>180</v>
      </c>
      <c r="V8243">
        <v>81.819999999999993</v>
      </c>
      <c r="W8243" t="s">
        <v>134</v>
      </c>
      <c r="X8243">
        <v>10877</v>
      </c>
      <c r="Y8243">
        <v>1957860</v>
      </c>
      <c r="Z8243">
        <v>46980</v>
      </c>
      <c r="AA8243">
        <v>97920</v>
      </c>
      <c r="AB8243">
        <v>2102760</v>
      </c>
      <c r="AC8243">
        <v>1365420</v>
      </c>
      <c r="AD8243">
        <v>737340</v>
      </c>
      <c r="AE8243" t="s">
        <v>81</v>
      </c>
      <c r="AF8243" t="s">
        <v>81</v>
      </c>
      <c r="AG8243" t="s">
        <v>240</v>
      </c>
      <c r="AH8243" t="s">
        <v>145</v>
      </c>
      <c r="AI8243" t="s">
        <v>139</v>
      </c>
      <c r="AJ8243" t="str">
        <f t="shared" si="128"/>
        <v>Apr</v>
      </c>
    </row>
    <row r="8244" spans="1:36" x14ac:dyDescent="0.3">
      <c r="A8244" t="s">
        <v>17445</v>
      </c>
      <c r="B8244" s="33">
        <v>45707</v>
      </c>
      <c r="C8244" t="s">
        <v>95</v>
      </c>
      <c r="D8244" t="s">
        <v>17446</v>
      </c>
      <c r="E8244" t="s">
        <v>178</v>
      </c>
      <c r="F8244" t="s">
        <v>175</v>
      </c>
      <c r="G8244" t="s">
        <v>157</v>
      </c>
      <c r="H8244" t="s">
        <v>163</v>
      </c>
      <c r="I8244">
        <v>1572</v>
      </c>
      <c r="J8244" t="s">
        <v>270</v>
      </c>
      <c r="K8244" t="s">
        <v>3196</v>
      </c>
      <c r="L8244" t="s">
        <v>615</v>
      </c>
      <c r="M8244" t="s">
        <v>2861</v>
      </c>
      <c r="N8244">
        <v>200</v>
      </c>
      <c r="O8244">
        <v>0</v>
      </c>
      <c r="P8244">
        <v>7</v>
      </c>
      <c r="Q8244" t="s">
        <v>73</v>
      </c>
      <c r="R8244" t="s">
        <v>238</v>
      </c>
      <c r="S8244" t="s">
        <v>239</v>
      </c>
      <c r="T8244">
        <v>220</v>
      </c>
      <c r="U8244">
        <v>156</v>
      </c>
      <c r="V8244">
        <v>70.91</v>
      </c>
      <c r="W8244" t="s">
        <v>133</v>
      </c>
      <c r="X8244">
        <v>5692</v>
      </c>
      <c r="Y8244">
        <v>887952</v>
      </c>
      <c r="Z8244">
        <v>63492</v>
      </c>
      <c r="AA8244">
        <v>50388</v>
      </c>
      <c r="AB8244">
        <v>1001832</v>
      </c>
      <c r="AC8244">
        <v>720351</v>
      </c>
      <c r="AD8244">
        <v>281481</v>
      </c>
      <c r="AE8244" t="s">
        <v>75</v>
      </c>
      <c r="AF8244" t="s">
        <v>75</v>
      </c>
      <c r="AG8244" t="s">
        <v>240</v>
      </c>
      <c r="AH8244" t="s">
        <v>144</v>
      </c>
      <c r="AI8244" t="s">
        <v>139</v>
      </c>
      <c r="AJ8244" t="str">
        <f t="shared" si="128"/>
        <v>Feb</v>
      </c>
    </row>
    <row r="8245" spans="1:36" x14ac:dyDescent="0.3">
      <c r="A8245" t="s">
        <v>17447</v>
      </c>
      <c r="B8245" s="33">
        <v>45987</v>
      </c>
      <c r="C8245" t="s">
        <v>98</v>
      </c>
      <c r="D8245" t="s">
        <v>17448</v>
      </c>
      <c r="E8245" t="s">
        <v>180</v>
      </c>
      <c r="F8245" t="s">
        <v>176</v>
      </c>
      <c r="G8245" t="s">
        <v>160</v>
      </c>
      <c r="H8245" t="s">
        <v>156</v>
      </c>
      <c r="I8245">
        <v>2105</v>
      </c>
      <c r="J8245" t="s">
        <v>243</v>
      </c>
      <c r="K8245" t="s">
        <v>1350</v>
      </c>
      <c r="L8245" t="s">
        <v>1725</v>
      </c>
      <c r="M8245" t="s">
        <v>2173</v>
      </c>
      <c r="N8245">
        <v>281</v>
      </c>
      <c r="O8245">
        <v>4</v>
      </c>
      <c r="P8245">
        <v>8</v>
      </c>
      <c r="Q8245" t="s">
        <v>73</v>
      </c>
      <c r="R8245" t="s">
        <v>238</v>
      </c>
      <c r="S8245" t="s">
        <v>239</v>
      </c>
      <c r="T8245">
        <v>180</v>
      </c>
      <c r="U8245">
        <v>131</v>
      </c>
      <c r="V8245">
        <v>72.78</v>
      </c>
      <c r="W8245" t="s">
        <v>133</v>
      </c>
      <c r="X8245">
        <v>7549</v>
      </c>
      <c r="Y8245">
        <v>988919</v>
      </c>
      <c r="Z8245">
        <v>31309</v>
      </c>
      <c r="AA8245">
        <v>19650</v>
      </c>
      <c r="AB8245">
        <v>1039878</v>
      </c>
      <c r="AC8245">
        <v>642360</v>
      </c>
      <c r="AD8245">
        <v>397518</v>
      </c>
      <c r="AE8245" t="s">
        <v>81</v>
      </c>
      <c r="AF8245" t="s">
        <v>81</v>
      </c>
      <c r="AG8245" t="s">
        <v>240</v>
      </c>
      <c r="AH8245" t="s">
        <v>145</v>
      </c>
      <c r="AI8245" t="s">
        <v>140</v>
      </c>
      <c r="AJ8245" t="str">
        <f t="shared" si="128"/>
        <v>Nov</v>
      </c>
    </row>
    <row r="8246" spans="1:36" x14ac:dyDescent="0.3">
      <c r="A8246" t="s">
        <v>17449</v>
      </c>
      <c r="B8246" s="33">
        <v>45954</v>
      </c>
      <c r="C8246" t="s">
        <v>99</v>
      </c>
      <c r="D8246" t="s">
        <v>17450</v>
      </c>
      <c r="E8246" t="s">
        <v>176</v>
      </c>
      <c r="F8246" t="s">
        <v>177</v>
      </c>
      <c r="G8246" t="s">
        <v>156</v>
      </c>
      <c r="H8246" t="s">
        <v>162</v>
      </c>
      <c r="I8246">
        <v>1341</v>
      </c>
      <c r="J8246" t="s">
        <v>503</v>
      </c>
      <c r="K8246" t="s">
        <v>4415</v>
      </c>
      <c r="L8246" t="s">
        <v>4567</v>
      </c>
      <c r="M8246" t="s">
        <v>2357</v>
      </c>
      <c r="N8246">
        <v>194</v>
      </c>
      <c r="O8246">
        <v>16</v>
      </c>
      <c r="P8246">
        <v>6</v>
      </c>
      <c r="Q8246" t="s">
        <v>73</v>
      </c>
      <c r="R8246" t="s">
        <v>238</v>
      </c>
      <c r="S8246" t="s">
        <v>239</v>
      </c>
      <c r="T8246">
        <v>180</v>
      </c>
      <c r="U8246">
        <v>135</v>
      </c>
      <c r="V8246">
        <v>75</v>
      </c>
      <c r="W8246" t="s">
        <v>134</v>
      </c>
      <c r="X8246">
        <v>9515</v>
      </c>
      <c r="Y8246">
        <v>1284525</v>
      </c>
      <c r="Z8246">
        <v>35235</v>
      </c>
      <c r="AA8246">
        <v>34290</v>
      </c>
      <c r="AB8246">
        <v>1354050</v>
      </c>
      <c r="AC8246">
        <v>976838</v>
      </c>
      <c r="AD8246">
        <v>377212</v>
      </c>
      <c r="AE8246" t="s">
        <v>81</v>
      </c>
      <c r="AF8246" t="s">
        <v>78</v>
      </c>
      <c r="AG8246" t="s">
        <v>240</v>
      </c>
      <c r="AH8246" t="s">
        <v>144</v>
      </c>
      <c r="AI8246" t="s">
        <v>140</v>
      </c>
      <c r="AJ8246" t="str">
        <f t="shared" si="128"/>
        <v>Oct</v>
      </c>
    </row>
    <row r="8247" spans="1:36" x14ac:dyDescent="0.3">
      <c r="A8247" t="s">
        <v>17451</v>
      </c>
      <c r="B8247" s="33">
        <v>45976</v>
      </c>
      <c r="C8247" t="s">
        <v>99</v>
      </c>
      <c r="D8247" t="s">
        <v>17452</v>
      </c>
      <c r="E8247" t="s">
        <v>175</v>
      </c>
      <c r="F8247" t="s">
        <v>180</v>
      </c>
      <c r="G8247" t="s">
        <v>163</v>
      </c>
      <c r="H8247" t="s">
        <v>160</v>
      </c>
      <c r="I8247">
        <v>1037</v>
      </c>
      <c r="J8247" t="s">
        <v>581</v>
      </c>
      <c r="K8247" t="s">
        <v>343</v>
      </c>
      <c r="L8247" t="s">
        <v>316</v>
      </c>
      <c r="M8247" t="s">
        <v>1965</v>
      </c>
      <c r="N8247">
        <v>140</v>
      </c>
      <c r="O8247">
        <v>20</v>
      </c>
      <c r="P8247">
        <v>12</v>
      </c>
      <c r="Q8247" t="s">
        <v>73</v>
      </c>
      <c r="R8247" t="s">
        <v>238</v>
      </c>
      <c r="S8247" t="s">
        <v>239</v>
      </c>
      <c r="T8247">
        <v>180</v>
      </c>
      <c r="U8247">
        <v>103</v>
      </c>
      <c r="V8247">
        <v>57.22</v>
      </c>
      <c r="W8247" t="s">
        <v>133</v>
      </c>
      <c r="X8247">
        <v>7427</v>
      </c>
      <c r="Y8247">
        <v>764981</v>
      </c>
      <c r="Z8247">
        <v>50676</v>
      </c>
      <c r="AA8247">
        <v>11845</v>
      </c>
      <c r="AB8247">
        <v>827502</v>
      </c>
      <c r="AC8247">
        <v>545257</v>
      </c>
      <c r="AD8247">
        <v>282245</v>
      </c>
      <c r="AE8247" t="s">
        <v>75</v>
      </c>
      <c r="AF8247" t="s">
        <v>81</v>
      </c>
      <c r="AG8247" t="s">
        <v>240</v>
      </c>
      <c r="AH8247" t="s">
        <v>147</v>
      </c>
      <c r="AI8247" t="s">
        <v>138</v>
      </c>
      <c r="AJ8247" t="str">
        <f t="shared" si="128"/>
        <v>Nov</v>
      </c>
    </row>
    <row r="8248" spans="1:36" x14ac:dyDescent="0.3">
      <c r="A8248" t="s">
        <v>17453</v>
      </c>
      <c r="B8248" s="33">
        <v>45871</v>
      </c>
      <c r="C8248" t="s">
        <v>97</v>
      </c>
      <c r="D8248" t="s">
        <v>17454</v>
      </c>
      <c r="E8248" t="s">
        <v>180</v>
      </c>
      <c r="F8248" t="s">
        <v>175</v>
      </c>
      <c r="G8248" t="s">
        <v>160</v>
      </c>
      <c r="H8248" t="s">
        <v>163</v>
      </c>
      <c r="I8248">
        <v>960</v>
      </c>
      <c r="J8248" t="s">
        <v>621</v>
      </c>
      <c r="K8248" t="s">
        <v>349</v>
      </c>
      <c r="L8248" t="s">
        <v>1080</v>
      </c>
      <c r="M8248" t="s">
        <v>2079</v>
      </c>
      <c r="N8248">
        <v>147</v>
      </c>
      <c r="O8248">
        <v>14</v>
      </c>
      <c r="P8248">
        <v>17</v>
      </c>
      <c r="Q8248" t="s">
        <v>73</v>
      </c>
      <c r="R8248" t="s">
        <v>238</v>
      </c>
      <c r="S8248" t="s">
        <v>239</v>
      </c>
      <c r="T8248">
        <v>150</v>
      </c>
      <c r="U8248">
        <v>91</v>
      </c>
      <c r="V8248">
        <v>60.67</v>
      </c>
      <c r="W8248" t="s">
        <v>134</v>
      </c>
      <c r="X8248">
        <v>7776</v>
      </c>
      <c r="Y8248">
        <v>707616</v>
      </c>
      <c r="Z8248">
        <v>26936</v>
      </c>
      <c r="AA8248">
        <v>42224</v>
      </c>
      <c r="AB8248">
        <v>776776</v>
      </c>
      <c r="AC8248">
        <v>594537</v>
      </c>
      <c r="AD8248">
        <v>182239</v>
      </c>
      <c r="AE8248" t="s">
        <v>81</v>
      </c>
      <c r="AF8248" t="s">
        <v>75</v>
      </c>
      <c r="AG8248" t="s">
        <v>240</v>
      </c>
      <c r="AH8248" t="s">
        <v>145</v>
      </c>
      <c r="AI8248" t="s">
        <v>140</v>
      </c>
      <c r="AJ8248" t="str">
        <f t="shared" si="128"/>
        <v>Aug</v>
      </c>
    </row>
    <row r="8249" spans="1:36" x14ac:dyDescent="0.3">
      <c r="A8249" t="s">
        <v>17455</v>
      </c>
      <c r="B8249" s="33">
        <v>45975</v>
      </c>
      <c r="C8249" t="s">
        <v>95</v>
      </c>
      <c r="D8249" t="s">
        <v>17456</v>
      </c>
      <c r="E8249" t="s">
        <v>172</v>
      </c>
      <c r="F8249" t="s">
        <v>179</v>
      </c>
      <c r="G8249" t="s">
        <v>155</v>
      </c>
      <c r="H8249" t="s">
        <v>166</v>
      </c>
      <c r="I8249">
        <v>2387</v>
      </c>
      <c r="J8249" t="s">
        <v>286</v>
      </c>
      <c r="K8249" t="s">
        <v>2180</v>
      </c>
      <c r="L8249" t="s">
        <v>605</v>
      </c>
      <c r="M8249" t="s">
        <v>1397</v>
      </c>
      <c r="N8249">
        <v>305</v>
      </c>
      <c r="O8249">
        <v>0</v>
      </c>
      <c r="P8249">
        <v>2</v>
      </c>
      <c r="Q8249" t="s">
        <v>70</v>
      </c>
      <c r="R8249" t="s">
        <v>238</v>
      </c>
      <c r="S8249" t="s">
        <v>239</v>
      </c>
      <c r="T8249">
        <v>189</v>
      </c>
      <c r="U8249">
        <v>89</v>
      </c>
      <c r="V8249">
        <v>47.09</v>
      </c>
      <c r="W8249" t="s">
        <v>135</v>
      </c>
      <c r="X8249">
        <v>8026</v>
      </c>
      <c r="Y8249">
        <v>714314</v>
      </c>
      <c r="Z8249">
        <v>32396</v>
      </c>
      <c r="AA8249">
        <v>31239</v>
      </c>
      <c r="AB8249">
        <v>777949</v>
      </c>
      <c r="AC8249">
        <v>477061</v>
      </c>
      <c r="AD8249">
        <v>300888</v>
      </c>
      <c r="AE8249" t="s">
        <v>81</v>
      </c>
      <c r="AF8249" t="s">
        <v>72</v>
      </c>
      <c r="AG8249" t="s">
        <v>240</v>
      </c>
      <c r="AH8249" t="s">
        <v>144</v>
      </c>
      <c r="AI8249" t="s">
        <v>139</v>
      </c>
      <c r="AJ8249" t="str">
        <f t="shared" si="128"/>
        <v>Nov</v>
      </c>
    </row>
    <row r="8250" spans="1:36" x14ac:dyDescent="0.3">
      <c r="A8250" t="s">
        <v>17457</v>
      </c>
      <c r="B8250" s="33">
        <v>45833</v>
      </c>
      <c r="C8250" t="s">
        <v>97</v>
      </c>
      <c r="D8250" t="s">
        <v>17458</v>
      </c>
      <c r="E8250" t="s">
        <v>173</v>
      </c>
      <c r="F8250" t="s">
        <v>172</v>
      </c>
      <c r="G8250" t="s">
        <v>161</v>
      </c>
      <c r="H8250" t="s">
        <v>155</v>
      </c>
      <c r="I8250">
        <v>912</v>
      </c>
      <c r="J8250" t="s">
        <v>514</v>
      </c>
      <c r="K8250" t="s">
        <v>429</v>
      </c>
      <c r="L8250" t="s">
        <v>1051</v>
      </c>
      <c r="M8250" t="s">
        <v>1681</v>
      </c>
      <c r="N8250">
        <v>126</v>
      </c>
      <c r="O8250">
        <v>49</v>
      </c>
      <c r="P8250">
        <v>50</v>
      </c>
      <c r="Q8250" t="s">
        <v>76</v>
      </c>
      <c r="R8250" t="s">
        <v>238</v>
      </c>
      <c r="S8250" t="s">
        <v>239</v>
      </c>
      <c r="T8250">
        <v>186</v>
      </c>
      <c r="U8250">
        <v>123</v>
      </c>
      <c r="V8250">
        <v>66.13</v>
      </c>
      <c r="W8250" t="s">
        <v>133</v>
      </c>
      <c r="X8250">
        <v>7905</v>
      </c>
      <c r="Y8250">
        <v>972315</v>
      </c>
      <c r="Z8250">
        <v>48585</v>
      </c>
      <c r="AA8250">
        <v>63837</v>
      </c>
      <c r="AB8250">
        <v>1084737</v>
      </c>
      <c r="AC8250">
        <v>774028</v>
      </c>
      <c r="AD8250">
        <v>310709</v>
      </c>
      <c r="AE8250" t="s">
        <v>78</v>
      </c>
      <c r="AF8250" t="s">
        <v>81</v>
      </c>
      <c r="AG8250" t="s">
        <v>240</v>
      </c>
      <c r="AH8250" t="s">
        <v>144</v>
      </c>
      <c r="AI8250" t="s">
        <v>139</v>
      </c>
      <c r="AJ8250" t="str">
        <f t="shared" si="128"/>
        <v>Jun</v>
      </c>
    </row>
    <row r="8251" spans="1:36" x14ac:dyDescent="0.3">
      <c r="A8251" t="s">
        <v>17459</v>
      </c>
      <c r="B8251" s="33">
        <v>45917</v>
      </c>
      <c r="C8251" t="s">
        <v>97</v>
      </c>
      <c r="D8251" t="s">
        <v>17460</v>
      </c>
      <c r="E8251" t="s">
        <v>177</v>
      </c>
      <c r="F8251" t="s">
        <v>175</v>
      </c>
      <c r="G8251" t="s">
        <v>162</v>
      </c>
      <c r="H8251" t="s">
        <v>163</v>
      </c>
      <c r="I8251">
        <v>2132</v>
      </c>
      <c r="J8251" t="s">
        <v>1510</v>
      </c>
      <c r="K8251" t="s">
        <v>311</v>
      </c>
      <c r="L8251" t="s">
        <v>3637</v>
      </c>
      <c r="M8251" t="s">
        <v>867</v>
      </c>
      <c r="N8251">
        <v>274</v>
      </c>
      <c r="O8251">
        <v>8</v>
      </c>
      <c r="P8251">
        <v>27</v>
      </c>
      <c r="Q8251" t="s">
        <v>73</v>
      </c>
      <c r="R8251" t="s">
        <v>238</v>
      </c>
      <c r="S8251" t="s">
        <v>239</v>
      </c>
      <c r="T8251">
        <v>150</v>
      </c>
      <c r="U8251">
        <v>132</v>
      </c>
      <c r="V8251">
        <v>88</v>
      </c>
      <c r="W8251" t="s">
        <v>133</v>
      </c>
      <c r="X8251">
        <v>10525</v>
      </c>
      <c r="Y8251">
        <v>1389300</v>
      </c>
      <c r="Z8251">
        <v>70224</v>
      </c>
      <c r="AA8251">
        <v>26796</v>
      </c>
      <c r="AB8251">
        <v>1486320</v>
      </c>
      <c r="AC8251">
        <v>1176384</v>
      </c>
      <c r="AD8251">
        <v>309936</v>
      </c>
      <c r="AE8251" t="s">
        <v>78</v>
      </c>
      <c r="AF8251" t="s">
        <v>75</v>
      </c>
      <c r="AG8251" t="s">
        <v>240</v>
      </c>
      <c r="AH8251" t="s">
        <v>144</v>
      </c>
      <c r="AI8251" t="s">
        <v>138</v>
      </c>
      <c r="AJ8251" t="str">
        <f t="shared" si="128"/>
        <v>Sep</v>
      </c>
    </row>
    <row r="8252" spans="1:36" x14ac:dyDescent="0.3">
      <c r="A8252" t="s">
        <v>17461</v>
      </c>
      <c r="B8252" s="33">
        <v>45670</v>
      </c>
      <c r="C8252" t="s">
        <v>96</v>
      </c>
      <c r="D8252" t="s">
        <v>17462</v>
      </c>
      <c r="E8252" t="s">
        <v>178</v>
      </c>
      <c r="F8252" t="s">
        <v>177</v>
      </c>
      <c r="G8252" t="s">
        <v>157</v>
      </c>
      <c r="H8252" t="s">
        <v>162</v>
      </c>
      <c r="I8252">
        <v>2026</v>
      </c>
      <c r="J8252" t="s">
        <v>971</v>
      </c>
      <c r="K8252" t="s">
        <v>736</v>
      </c>
      <c r="L8252" t="s">
        <v>2337</v>
      </c>
      <c r="M8252" t="s">
        <v>1647</v>
      </c>
      <c r="N8252">
        <v>312</v>
      </c>
      <c r="O8252">
        <v>40</v>
      </c>
      <c r="P8252">
        <v>53</v>
      </c>
      <c r="Q8252" t="s">
        <v>76</v>
      </c>
      <c r="R8252" t="s">
        <v>238</v>
      </c>
      <c r="S8252" t="s">
        <v>239</v>
      </c>
      <c r="T8252">
        <v>189</v>
      </c>
      <c r="U8252">
        <v>131</v>
      </c>
      <c r="V8252">
        <v>69.31</v>
      </c>
      <c r="W8252" t="s">
        <v>133</v>
      </c>
      <c r="X8252">
        <v>6344</v>
      </c>
      <c r="Y8252">
        <v>831064</v>
      </c>
      <c r="Z8252">
        <v>69692</v>
      </c>
      <c r="AA8252">
        <v>40872</v>
      </c>
      <c r="AB8252">
        <v>941628</v>
      </c>
      <c r="AC8252">
        <v>726370</v>
      </c>
      <c r="AD8252">
        <v>215258</v>
      </c>
      <c r="AE8252" t="s">
        <v>75</v>
      </c>
      <c r="AF8252" t="s">
        <v>78</v>
      </c>
      <c r="AG8252" t="s">
        <v>240</v>
      </c>
      <c r="AH8252" t="s">
        <v>144</v>
      </c>
      <c r="AI8252" t="s">
        <v>140</v>
      </c>
      <c r="AJ8252" t="str">
        <f t="shared" si="128"/>
        <v>Jan</v>
      </c>
    </row>
    <row r="8253" spans="1:36" x14ac:dyDescent="0.3">
      <c r="A8253" t="s">
        <v>17463</v>
      </c>
      <c r="B8253" s="33">
        <v>46007</v>
      </c>
      <c r="C8253" t="s">
        <v>93</v>
      </c>
      <c r="D8253" t="s">
        <v>17464</v>
      </c>
      <c r="E8253" t="s">
        <v>175</v>
      </c>
      <c r="F8253" t="s">
        <v>178</v>
      </c>
      <c r="G8253" t="s">
        <v>163</v>
      </c>
      <c r="H8253" t="s">
        <v>157</v>
      </c>
      <c r="I8253">
        <v>1425</v>
      </c>
      <c r="J8253" t="s">
        <v>264</v>
      </c>
      <c r="K8253" t="s">
        <v>4002</v>
      </c>
      <c r="L8253" t="s">
        <v>2503</v>
      </c>
      <c r="M8253" t="s">
        <v>749</v>
      </c>
      <c r="N8253">
        <v>208</v>
      </c>
      <c r="O8253">
        <v>25</v>
      </c>
      <c r="P8253">
        <v>22</v>
      </c>
      <c r="Q8253" t="s">
        <v>73</v>
      </c>
      <c r="R8253" t="s">
        <v>238</v>
      </c>
      <c r="S8253" t="s">
        <v>239</v>
      </c>
      <c r="T8253">
        <v>189</v>
      </c>
      <c r="U8253">
        <v>142</v>
      </c>
      <c r="V8253">
        <v>75.13</v>
      </c>
      <c r="W8253" t="s">
        <v>133</v>
      </c>
      <c r="X8253">
        <v>5911</v>
      </c>
      <c r="Y8253">
        <v>839362</v>
      </c>
      <c r="Z8253">
        <v>54244</v>
      </c>
      <c r="AA8253">
        <v>75118</v>
      </c>
      <c r="AB8253">
        <v>968724</v>
      </c>
      <c r="AC8253">
        <v>568713</v>
      </c>
      <c r="AD8253">
        <v>400011</v>
      </c>
      <c r="AE8253" t="s">
        <v>75</v>
      </c>
      <c r="AF8253" t="s">
        <v>75</v>
      </c>
      <c r="AG8253" t="s">
        <v>240</v>
      </c>
      <c r="AH8253" t="s">
        <v>147</v>
      </c>
      <c r="AI8253" t="s">
        <v>139</v>
      </c>
      <c r="AJ8253" t="str">
        <f t="shared" si="128"/>
        <v>Dec</v>
      </c>
    </row>
    <row r="8254" spans="1:36" x14ac:dyDescent="0.3">
      <c r="A8254" t="s">
        <v>17465</v>
      </c>
      <c r="B8254" s="33">
        <v>45790</v>
      </c>
      <c r="C8254" t="s">
        <v>96</v>
      </c>
      <c r="D8254" t="s">
        <v>17466</v>
      </c>
      <c r="E8254" t="s">
        <v>175</v>
      </c>
      <c r="F8254" t="s">
        <v>177</v>
      </c>
      <c r="G8254" t="s">
        <v>163</v>
      </c>
      <c r="H8254" t="s">
        <v>162</v>
      </c>
      <c r="I8254">
        <v>1776</v>
      </c>
      <c r="J8254" t="s">
        <v>414</v>
      </c>
      <c r="K8254" t="s">
        <v>4487</v>
      </c>
      <c r="L8254" t="s">
        <v>408</v>
      </c>
      <c r="M8254" t="s">
        <v>8643</v>
      </c>
      <c r="N8254">
        <v>241</v>
      </c>
      <c r="O8254">
        <v>60</v>
      </c>
      <c r="P8254">
        <v>85</v>
      </c>
      <c r="Q8254" t="s">
        <v>76</v>
      </c>
      <c r="R8254" t="s">
        <v>238</v>
      </c>
      <c r="S8254" t="s">
        <v>239</v>
      </c>
      <c r="T8254">
        <v>150</v>
      </c>
      <c r="U8254">
        <v>131</v>
      </c>
      <c r="V8254">
        <v>87.33</v>
      </c>
      <c r="W8254" t="s">
        <v>133</v>
      </c>
      <c r="X8254">
        <v>10846</v>
      </c>
      <c r="Y8254">
        <v>1420826</v>
      </c>
      <c r="Z8254">
        <v>29999</v>
      </c>
      <c r="AA8254">
        <v>76373</v>
      </c>
      <c r="AB8254">
        <v>1527198</v>
      </c>
      <c r="AC8254">
        <v>1229971</v>
      </c>
      <c r="AD8254">
        <v>297227</v>
      </c>
      <c r="AE8254" t="s">
        <v>75</v>
      </c>
      <c r="AF8254" t="s">
        <v>78</v>
      </c>
      <c r="AG8254" t="s">
        <v>240</v>
      </c>
      <c r="AH8254" t="s">
        <v>147</v>
      </c>
      <c r="AI8254" t="s">
        <v>138</v>
      </c>
      <c r="AJ8254" t="str">
        <f t="shared" si="128"/>
        <v>May</v>
      </c>
    </row>
    <row r="8255" spans="1:36" x14ac:dyDescent="0.3">
      <c r="A8255" t="s">
        <v>17467</v>
      </c>
      <c r="B8255" s="33">
        <v>45711</v>
      </c>
      <c r="C8255" t="s">
        <v>98</v>
      </c>
      <c r="D8255" t="s">
        <v>17468</v>
      </c>
      <c r="E8255" t="s">
        <v>180</v>
      </c>
      <c r="F8255" t="s">
        <v>179</v>
      </c>
      <c r="G8255" t="s">
        <v>160</v>
      </c>
      <c r="H8255" t="s">
        <v>166</v>
      </c>
      <c r="I8255">
        <v>1794</v>
      </c>
      <c r="J8255" t="s">
        <v>731</v>
      </c>
      <c r="K8255" t="s">
        <v>1420</v>
      </c>
      <c r="L8255" t="s">
        <v>277</v>
      </c>
      <c r="M8255" t="s">
        <v>732</v>
      </c>
      <c r="N8255">
        <v>269</v>
      </c>
      <c r="O8255">
        <v>28</v>
      </c>
      <c r="P8255">
        <v>35</v>
      </c>
      <c r="Q8255" t="s">
        <v>76</v>
      </c>
      <c r="R8255" t="s">
        <v>238</v>
      </c>
      <c r="S8255" t="s">
        <v>239</v>
      </c>
      <c r="T8255">
        <v>180</v>
      </c>
      <c r="U8255">
        <v>131</v>
      </c>
      <c r="V8255">
        <v>72.78</v>
      </c>
      <c r="W8255" t="s">
        <v>133</v>
      </c>
      <c r="X8255">
        <v>6713</v>
      </c>
      <c r="Y8255">
        <v>879403</v>
      </c>
      <c r="Z8255">
        <v>42313</v>
      </c>
      <c r="AA8255">
        <v>22008</v>
      </c>
      <c r="AB8255">
        <v>943724</v>
      </c>
      <c r="AC8255">
        <v>747023</v>
      </c>
      <c r="AD8255">
        <v>196701</v>
      </c>
      <c r="AE8255" t="s">
        <v>81</v>
      </c>
      <c r="AF8255" t="s">
        <v>72</v>
      </c>
      <c r="AG8255" t="s">
        <v>240</v>
      </c>
      <c r="AH8255" t="s">
        <v>144</v>
      </c>
      <c r="AI8255" t="s">
        <v>139</v>
      </c>
      <c r="AJ8255" t="str">
        <f t="shared" si="128"/>
        <v>Feb</v>
      </c>
    </row>
    <row r="8256" spans="1:36" x14ac:dyDescent="0.3">
      <c r="A8256" t="s">
        <v>17469</v>
      </c>
      <c r="B8256" s="33">
        <v>45960</v>
      </c>
      <c r="C8256" t="s">
        <v>96</v>
      </c>
      <c r="D8256" t="s">
        <v>17470</v>
      </c>
      <c r="E8256" t="s">
        <v>178</v>
      </c>
      <c r="F8256" t="s">
        <v>173</v>
      </c>
      <c r="G8256" t="s">
        <v>157</v>
      </c>
      <c r="H8256" t="s">
        <v>161</v>
      </c>
      <c r="I8256">
        <v>1258</v>
      </c>
      <c r="J8256" t="s">
        <v>636</v>
      </c>
      <c r="K8256" t="s">
        <v>1404</v>
      </c>
      <c r="L8256" t="s">
        <v>2090</v>
      </c>
      <c r="M8256" t="s">
        <v>1011</v>
      </c>
      <c r="N8256">
        <v>161</v>
      </c>
      <c r="O8256">
        <v>25</v>
      </c>
      <c r="P8256">
        <v>21</v>
      </c>
      <c r="Q8256" t="s">
        <v>73</v>
      </c>
      <c r="R8256" t="s">
        <v>238</v>
      </c>
      <c r="S8256" t="s">
        <v>239</v>
      </c>
      <c r="T8256">
        <v>220</v>
      </c>
      <c r="U8256">
        <v>199</v>
      </c>
      <c r="V8256">
        <v>90.45</v>
      </c>
      <c r="W8256" t="s">
        <v>133</v>
      </c>
      <c r="X8256">
        <v>3301</v>
      </c>
      <c r="Y8256">
        <v>656899</v>
      </c>
      <c r="Z8256">
        <v>42188</v>
      </c>
      <c r="AA8256">
        <v>91540</v>
      </c>
      <c r="AB8256">
        <v>790627</v>
      </c>
      <c r="AC8256">
        <v>642642</v>
      </c>
      <c r="AD8256">
        <v>147985</v>
      </c>
      <c r="AE8256" t="s">
        <v>75</v>
      </c>
      <c r="AF8256" t="s">
        <v>78</v>
      </c>
      <c r="AG8256" t="s">
        <v>240</v>
      </c>
      <c r="AH8256" t="s">
        <v>144</v>
      </c>
      <c r="AI8256" t="s">
        <v>139</v>
      </c>
      <c r="AJ8256" t="str">
        <f t="shared" si="128"/>
        <v>Oct</v>
      </c>
    </row>
    <row r="8257" spans="1:36" x14ac:dyDescent="0.3">
      <c r="A8257" t="s">
        <v>17471</v>
      </c>
      <c r="B8257" s="33">
        <v>45927</v>
      </c>
      <c r="C8257" t="s">
        <v>95</v>
      </c>
      <c r="D8257" t="s">
        <v>17472</v>
      </c>
      <c r="E8257" t="s">
        <v>181</v>
      </c>
      <c r="F8257" t="s">
        <v>174</v>
      </c>
      <c r="G8257" t="s">
        <v>159</v>
      </c>
      <c r="H8257" t="s">
        <v>158</v>
      </c>
      <c r="I8257">
        <v>2289</v>
      </c>
      <c r="J8257" t="s">
        <v>236</v>
      </c>
      <c r="K8257" t="s">
        <v>2161</v>
      </c>
      <c r="L8257" t="s">
        <v>1431</v>
      </c>
      <c r="M8257" t="s">
        <v>2161</v>
      </c>
      <c r="N8257">
        <v>308</v>
      </c>
      <c r="O8257">
        <v>13</v>
      </c>
      <c r="P8257">
        <v>-10</v>
      </c>
      <c r="Q8257" t="s">
        <v>73</v>
      </c>
      <c r="R8257" t="s">
        <v>238</v>
      </c>
      <c r="S8257" t="s">
        <v>239</v>
      </c>
      <c r="T8257">
        <v>220</v>
      </c>
      <c r="U8257">
        <v>153</v>
      </c>
      <c r="V8257">
        <v>69.55</v>
      </c>
      <c r="W8257" t="s">
        <v>133</v>
      </c>
      <c r="X8257">
        <v>6515</v>
      </c>
      <c r="Y8257">
        <v>996795</v>
      </c>
      <c r="Z8257">
        <v>68238</v>
      </c>
      <c r="AA8257">
        <v>87669</v>
      </c>
      <c r="AB8257">
        <v>1152702</v>
      </c>
      <c r="AC8257">
        <v>719833</v>
      </c>
      <c r="AD8257">
        <v>432869</v>
      </c>
      <c r="AE8257" t="s">
        <v>81</v>
      </c>
      <c r="AF8257" t="s">
        <v>78</v>
      </c>
      <c r="AG8257" t="s">
        <v>240</v>
      </c>
      <c r="AH8257" t="s">
        <v>146</v>
      </c>
      <c r="AI8257" t="s">
        <v>139</v>
      </c>
      <c r="AJ8257" t="str">
        <f t="shared" si="128"/>
        <v>Sep</v>
      </c>
    </row>
    <row r="8258" spans="1:36" x14ac:dyDescent="0.3">
      <c r="A8258" t="s">
        <v>17473</v>
      </c>
      <c r="B8258" s="33">
        <v>45855</v>
      </c>
      <c r="C8258" t="s">
        <v>96</v>
      </c>
      <c r="D8258" t="s">
        <v>17474</v>
      </c>
      <c r="E8258" t="s">
        <v>180</v>
      </c>
      <c r="F8258" t="s">
        <v>179</v>
      </c>
      <c r="G8258" t="s">
        <v>160</v>
      </c>
      <c r="H8258" t="s">
        <v>166</v>
      </c>
      <c r="I8258">
        <v>1045</v>
      </c>
      <c r="J8258" t="s">
        <v>514</v>
      </c>
      <c r="K8258" t="s">
        <v>1032</v>
      </c>
      <c r="L8258" t="s">
        <v>514</v>
      </c>
      <c r="M8258" t="s">
        <v>1032</v>
      </c>
      <c r="N8258">
        <v>144</v>
      </c>
      <c r="O8258">
        <v>15</v>
      </c>
      <c r="P8258">
        <v>-1</v>
      </c>
      <c r="Q8258" t="s">
        <v>73</v>
      </c>
      <c r="R8258" t="s">
        <v>238</v>
      </c>
      <c r="S8258" t="s">
        <v>239</v>
      </c>
      <c r="T8258">
        <v>189</v>
      </c>
      <c r="U8258">
        <v>185</v>
      </c>
      <c r="V8258">
        <v>97.88</v>
      </c>
      <c r="W8258" t="s">
        <v>133</v>
      </c>
      <c r="X8258">
        <v>3928</v>
      </c>
      <c r="Y8258">
        <v>726680</v>
      </c>
      <c r="Z8258">
        <v>44400</v>
      </c>
      <c r="AA8258">
        <v>43475</v>
      </c>
      <c r="AB8258">
        <v>814555</v>
      </c>
      <c r="AC8258">
        <v>541495</v>
      </c>
      <c r="AD8258">
        <v>273060</v>
      </c>
      <c r="AE8258" t="s">
        <v>81</v>
      </c>
      <c r="AF8258" t="s">
        <v>72</v>
      </c>
      <c r="AG8258" t="s">
        <v>240</v>
      </c>
      <c r="AH8258" t="s">
        <v>145</v>
      </c>
      <c r="AI8258" t="s">
        <v>139</v>
      </c>
      <c r="AJ8258" t="str">
        <f t="shared" ref="AJ8258:AJ8321" si="129">TEXT(B8258,"mmm")</f>
        <v>Jul</v>
      </c>
    </row>
    <row r="8259" spans="1:36" x14ac:dyDescent="0.3">
      <c r="A8259" t="s">
        <v>17475</v>
      </c>
      <c r="B8259" s="33">
        <v>45939</v>
      </c>
      <c r="C8259" t="s">
        <v>97</v>
      </c>
      <c r="D8259" t="s">
        <v>17476</v>
      </c>
      <c r="E8259" t="s">
        <v>180</v>
      </c>
      <c r="F8259" t="s">
        <v>172</v>
      </c>
      <c r="G8259" t="s">
        <v>160</v>
      </c>
      <c r="H8259" t="s">
        <v>155</v>
      </c>
      <c r="I8259">
        <v>537</v>
      </c>
      <c r="J8259" t="s">
        <v>275</v>
      </c>
      <c r="K8259" t="s">
        <v>2954</v>
      </c>
      <c r="L8259" t="s">
        <v>626</v>
      </c>
      <c r="M8259" t="s">
        <v>4425</v>
      </c>
      <c r="N8259">
        <v>91</v>
      </c>
      <c r="O8259">
        <v>0</v>
      </c>
      <c r="P8259">
        <v>30</v>
      </c>
      <c r="Q8259" t="s">
        <v>73</v>
      </c>
      <c r="R8259" t="s">
        <v>238</v>
      </c>
      <c r="S8259" t="s">
        <v>239</v>
      </c>
      <c r="T8259">
        <v>186</v>
      </c>
      <c r="U8259">
        <v>151</v>
      </c>
      <c r="V8259">
        <v>81.180000000000007</v>
      </c>
      <c r="W8259" t="s">
        <v>133</v>
      </c>
      <c r="X8259">
        <v>4035</v>
      </c>
      <c r="Y8259">
        <v>609285</v>
      </c>
      <c r="Z8259">
        <v>64024</v>
      </c>
      <c r="AA8259">
        <v>18120</v>
      </c>
      <c r="AB8259">
        <v>691429</v>
      </c>
      <c r="AC8259">
        <v>508242</v>
      </c>
      <c r="AD8259">
        <v>183187</v>
      </c>
      <c r="AE8259" t="s">
        <v>81</v>
      </c>
      <c r="AF8259" t="s">
        <v>81</v>
      </c>
      <c r="AG8259" t="s">
        <v>240</v>
      </c>
      <c r="AH8259" t="s">
        <v>144</v>
      </c>
      <c r="AI8259" t="s">
        <v>139</v>
      </c>
      <c r="AJ8259" t="str">
        <f t="shared" si="129"/>
        <v>Oct</v>
      </c>
    </row>
    <row r="8260" spans="1:36" x14ac:dyDescent="0.3">
      <c r="A8260" t="s">
        <v>17477</v>
      </c>
      <c r="B8260" s="33">
        <v>45779</v>
      </c>
      <c r="C8260" t="s">
        <v>97</v>
      </c>
      <c r="D8260" t="s">
        <v>17478</v>
      </c>
      <c r="E8260" t="s">
        <v>173</v>
      </c>
      <c r="F8260" t="s">
        <v>174</v>
      </c>
      <c r="G8260" t="s">
        <v>161</v>
      </c>
      <c r="H8260" t="s">
        <v>158</v>
      </c>
      <c r="I8260">
        <v>1947</v>
      </c>
      <c r="J8260" t="s">
        <v>377</v>
      </c>
      <c r="K8260" t="s">
        <v>3140</v>
      </c>
      <c r="L8260" t="s">
        <v>2735</v>
      </c>
      <c r="M8260" t="s">
        <v>12174</v>
      </c>
      <c r="N8260">
        <v>295</v>
      </c>
      <c r="O8260">
        <v>58</v>
      </c>
      <c r="P8260">
        <v>20</v>
      </c>
      <c r="Q8260" t="s">
        <v>73</v>
      </c>
      <c r="R8260" t="s">
        <v>238</v>
      </c>
      <c r="S8260" t="s">
        <v>239</v>
      </c>
      <c r="T8260">
        <v>186</v>
      </c>
      <c r="U8260">
        <v>103</v>
      </c>
      <c r="V8260">
        <v>55.38</v>
      </c>
      <c r="W8260" t="s">
        <v>133</v>
      </c>
      <c r="X8260">
        <v>4585</v>
      </c>
      <c r="Y8260">
        <v>472255</v>
      </c>
      <c r="Z8260">
        <v>53869</v>
      </c>
      <c r="AA8260">
        <v>43775</v>
      </c>
      <c r="AB8260">
        <v>569899</v>
      </c>
      <c r="AC8260">
        <v>356285</v>
      </c>
      <c r="AD8260">
        <v>213614</v>
      </c>
      <c r="AE8260" t="s">
        <v>78</v>
      </c>
      <c r="AF8260" t="s">
        <v>78</v>
      </c>
      <c r="AG8260" t="s">
        <v>240</v>
      </c>
      <c r="AH8260" t="s">
        <v>144</v>
      </c>
      <c r="AI8260" t="s">
        <v>140</v>
      </c>
      <c r="AJ8260" t="str">
        <f t="shared" si="129"/>
        <v>May</v>
      </c>
    </row>
    <row r="8261" spans="1:36" x14ac:dyDescent="0.3">
      <c r="A8261" t="s">
        <v>17479</v>
      </c>
      <c r="B8261" s="33">
        <v>45854</v>
      </c>
      <c r="C8261" t="s">
        <v>93</v>
      </c>
      <c r="D8261" t="s">
        <v>17480</v>
      </c>
      <c r="E8261" t="s">
        <v>180</v>
      </c>
      <c r="F8261" t="s">
        <v>174</v>
      </c>
      <c r="G8261" t="s">
        <v>160</v>
      </c>
      <c r="H8261" t="s">
        <v>158</v>
      </c>
      <c r="I8261">
        <v>2284</v>
      </c>
      <c r="J8261" t="s">
        <v>266</v>
      </c>
      <c r="K8261" t="s">
        <v>1141</v>
      </c>
      <c r="L8261" t="s">
        <v>1182</v>
      </c>
      <c r="M8261" t="s">
        <v>1113</v>
      </c>
      <c r="N8261">
        <v>341</v>
      </c>
      <c r="O8261">
        <v>17</v>
      </c>
      <c r="P8261">
        <v>12</v>
      </c>
      <c r="Q8261" t="s">
        <v>73</v>
      </c>
      <c r="R8261" t="s">
        <v>238</v>
      </c>
      <c r="S8261" t="s">
        <v>239</v>
      </c>
      <c r="T8261">
        <v>180</v>
      </c>
      <c r="U8261">
        <v>122</v>
      </c>
      <c r="V8261">
        <v>67.78</v>
      </c>
      <c r="W8261" t="s">
        <v>135</v>
      </c>
      <c r="X8261">
        <v>7667</v>
      </c>
      <c r="Y8261">
        <v>935374</v>
      </c>
      <c r="Z8261">
        <v>61488</v>
      </c>
      <c r="AA8261">
        <v>12932</v>
      </c>
      <c r="AB8261">
        <v>1009794</v>
      </c>
      <c r="AC8261">
        <v>688390</v>
      </c>
      <c r="AD8261">
        <v>321404</v>
      </c>
      <c r="AE8261" t="s">
        <v>81</v>
      </c>
      <c r="AF8261" t="s">
        <v>78</v>
      </c>
      <c r="AG8261" t="s">
        <v>240</v>
      </c>
      <c r="AH8261" t="s">
        <v>144</v>
      </c>
      <c r="AI8261" t="s">
        <v>138</v>
      </c>
      <c r="AJ8261" t="str">
        <f t="shared" si="129"/>
        <v>Jul</v>
      </c>
    </row>
    <row r="8262" spans="1:36" x14ac:dyDescent="0.3">
      <c r="A8262" t="s">
        <v>17481</v>
      </c>
      <c r="B8262" s="33">
        <v>45755</v>
      </c>
      <c r="C8262" t="s">
        <v>95</v>
      </c>
      <c r="D8262" t="s">
        <v>17482</v>
      </c>
      <c r="E8262" t="s">
        <v>180</v>
      </c>
      <c r="F8262" t="s">
        <v>174</v>
      </c>
      <c r="G8262" t="s">
        <v>160</v>
      </c>
      <c r="H8262" t="s">
        <v>158</v>
      </c>
      <c r="I8262">
        <v>566</v>
      </c>
      <c r="J8262" t="s">
        <v>336</v>
      </c>
      <c r="K8262" t="s">
        <v>250</v>
      </c>
      <c r="L8262" t="s">
        <v>1112</v>
      </c>
      <c r="M8262" t="s">
        <v>716</v>
      </c>
      <c r="N8262">
        <v>92</v>
      </c>
      <c r="O8262">
        <v>23</v>
      </c>
      <c r="P8262">
        <v>54</v>
      </c>
      <c r="Q8262" t="s">
        <v>76</v>
      </c>
      <c r="R8262" t="s">
        <v>238</v>
      </c>
      <c r="S8262" t="s">
        <v>239</v>
      </c>
      <c r="T8262">
        <v>189</v>
      </c>
      <c r="U8262">
        <v>149</v>
      </c>
      <c r="V8262">
        <v>78.84</v>
      </c>
      <c r="W8262" t="s">
        <v>133</v>
      </c>
      <c r="X8262">
        <v>4012</v>
      </c>
      <c r="Y8262">
        <v>597788</v>
      </c>
      <c r="Z8262">
        <v>53640</v>
      </c>
      <c r="AA8262">
        <v>17582</v>
      </c>
      <c r="AB8262">
        <v>669010</v>
      </c>
      <c r="AC8262">
        <v>441723</v>
      </c>
      <c r="AD8262">
        <v>227287</v>
      </c>
      <c r="AE8262" t="s">
        <v>81</v>
      </c>
      <c r="AF8262" t="s">
        <v>78</v>
      </c>
      <c r="AG8262" t="s">
        <v>240</v>
      </c>
      <c r="AH8262" t="s">
        <v>147</v>
      </c>
      <c r="AI8262" t="s">
        <v>139</v>
      </c>
      <c r="AJ8262" t="str">
        <f t="shared" si="129"/>
        <v>Apr</v>
      </c>
    </row>
    <row r="8263" spans="1:36" x14ac:dyDescent="0.3">
      <c r="A8263" t="s">
        <v>17483</v>
      </c>
      <c r="B8263" s="33">
        <v>45807</v>
      </c>
      <c r="C8263" t="s">
        <v>98</v>
      </c>
      <c r="D8263" t="s">
        <v>17484</v>
      </c>
      <c r="E8263" t="s">
        <v>179</v>
      </c>
      <c r="F8263" t="s">
        <v>181</v>
      </c>
      <c r="G8263" t="s">
        <v>166</v>
      </c>
      <c r="H8263" t="s">
        <v>159</v>
      </c>
      <c r="I8263">
        <v>1038</v>
      </c>
      <c r="J8263" t="s">
        <v>342</v>
      </c>
      <c r="K8263" t="s">
        <v>1924</v>
      </c>
      <c r="L8263" t="s">
        <v>342</v>
      </c>
      <c r="M8263" t="s">
        <v>1077</v>
      </c>
      <c r="N8263">
        <v>170</v>
      </c>
      <c r="O8263">
        <v>15</v>
      </c>
      <c r="P8263">
        <v>20</v>
      </c>
      <c r="Q8263" t="s">
        <v>73</v>
      </c>
      <c r="R8263" t="s">
        <v>238</v>
      </c>
      <c r="S8263" t="s">
        <v>239</v>
      </c>
      <c r="T8263">
        <v>189</v>
      </c>
      <c r="U8263">
        <v>125</v>
      </c>
      <c r="V8263">
        <v>66.14</v>
      </c>
      <c r="W8263" t="s">
        <v>133</v>
      </c>
      <c r="X8263">
        <v>7631</v>
      </c>
      <c r="Y8263">
        <v>953875</v>
      </c>
      <c r="Z8263">
        <v>39250</v>
      </c>
      <c r="AA8263">
        <v>71375</v>
      </c>
      <c r="AB8263">
        <v>1064500</v>
      </c>
      <c r="AC8263">
        <v>808044</v>
      </c>
      <c r="AD8263">
        <v>256456</v>
      </c>
      <c r="AE8263" t="s">
        <v>72</v>
      </c>
      <c r="AF8263" t="s">
        <v>81</v>
      </c>
      <c r="AG8263" t="s">
        <v>240</v>
      </c>
      <c r="AH8263" t="s">
        <v>144</v>
      </c>
      <c r="AI8263" t="s">
        <v>139</v>
      </c>
      <c r="AJ8263" t="str">
        <f t="shared" si="129"/>
        <v>May</v>
      </c>
    </row>
    <row r="8264" spans="1:36" x14ac:dyDescent="0.3">
      <c r="A8264" t="s">
        <v>17485</v>
      </c>
      <c r="B8264" s="33">
        <v>46010</v>
      </c>
      <c r="C8264" t="s">
        <v>95</v>
      </c>
      <c r="D8264" t="s">
        <v>17486</v>
      </c>
      <c r="E8264" t="s">
        <v>172</v>
      </c>
      <c r="F8264" t="s">
        <v>174</v>
      </c>
      <c r="G8264" t="s">
        <v>155</v>
      </c>
      <c r="H8264" t="s">
        <v>158</v>
      </c>
      <c r="I8264">
        <v>763</v>
      </c>
      <c r="J8264" t="s">
        <v>280</v>
      </c>
      <c r="K8264" t="s">
        <v>2082</v>
      </c>
      <c r="L8264" t="s">
        <v>353</v>
      </c>
      <c r="M8264" t="s">
        <v>2082</v>
      </c>
      <c r="N8264">
        <v>110</v>
      </c>
      <c r="O8264">
        <v>0</v>
      </c>
      <c r="P8264">
        <v>-10</v>
      </c>
      <c r="Q8264" t="s">
        <v>70</v>
      </c>
      <c r="R8264" t="s">
        <v>238</v>
      </c>
      <c r="S8264" t="s">
        <v>239</v>
      </c>
      <c r="T8264">
        <v>189</v>
      </c>
      <c r="U8264">
        <v>135</v>
      </c>
      <c r="V8264">
        <v>71.430000000000007</v>
      </c>
      <c r="W8264" t="s">
        <v>133</v>
      </c>
      <c r="X8264">
        <v>6068</v>
      </c>
      <c r="Y8264">
        <v>819180</v>
      </c>
      <c r="Z8264">
        <v>27405</v>
      </c>
      <c r="AA8264">
        <v>85320</v>
      </c>
      <c r="AB8264">
        <v>931905</v>
      </c>
      <c r="AC8264">
        <v>669570</v>
      </c>
      <c r="AD8264">
        <v>262335</v>
      </c>
      <c r="AE8264" t="s">
        <v>81</v>
      </c>
      <c r="AF8264" t="s">
        <v>78</v>
      </c>
      <c r="AG8264" t="s">
        <v>240</v>
      </c>
      <c r="AH8264" t="s">
        <v>145</v>
      </c>
      <c r="AI8264" t="s">
        <v>140</v>
      </c>
      <c r="AJ8264" t="str">
        <f t="shared" si="129"/>
        <v>Dec</v>
      </c>
    </row>
    <row r="8265" spans="1:36" x14ac:dyDescent="0.3">
      <c r="A8265" t="s">
        <v>17487</v>
      </c>
      <c r="B8265" s="33">
        <v>45659</v>
      </c>
      <c r="C8265" t="s">
        <v>98</v>
      </c>
      <c r="D8265" t="s">
        <v>17488</v>
      </c>
      <c r="E8265" t="s">
        <v>173</v>
      </c>
      <c r="F8265" t="s">
        <v>179</v>
      </c>
      <c r="G8265" t="s">
        <v>161</v>
      </c>
      <c r="H8265" t="s">
        <v>166</v>
      </c>
      <c r="I8265">
        <v>401</v>
      </c>
      <c r="J8265" t="s">
        <v>1510</v>
      </c>
      <c r="K8265" t="s">
        <v>1491</v>
      </c>
      <c r="L8265" t="s">
        <v>2690</v>
      </c>
      <c r="M8265" t="s">
        <v>2550</v>
      </c>
      <c r="N8265">
        <v>69</v>
      </c>
      <c r="O8265">
        <v>17</v>
      </c>
      <c r="P8265">
        <v>8</v>
      </c>
      <c r="Q8265" t="s">
        <v>73</v>
      </c>
      <c r="R8265" t="s">
        <v>238</v>
      </c>
      <c r="S8265" t="s">
        <v>239</v>
      </c>
      <c r="T8265">
        <v>180</v>
      </c>
      <c r="U8265">
        <v>132</v>
      </c>
      <c r="V8265">
        <v>73.33</v>
      </c>
      <c r="W8265" t="s">
        <v>133</v>
      </c>
      <c r="X8265">
        <v>6111</v>
      </c>
      <c r="Y8265">
        <v>806652</v>
      </c>
      <c r="Z8265">
        <v>58344</v>
      </c>
      <c r="AA8265">
        <v>85536</v>
      </c>
      <c r="AB8265">
        <v>950532</v>
      </c>
      <c r="AC8265">
        <v>559312</v>
      </c>
      <c r="AD8265">
        <v>391220</v>
      </c>
      <c r="AE8265" t="s">
        <v>78</v>
      </c>
      <c r="AF8265" t="s">
        <v>72</v>
      </c>
      <c r="AG8265" t="s">
        <v>240</v>
      </c>
      <c r="AH8265" t="s">
        <v>144</v>
      </c>
      <c r="AI8265" t="s">
        <v>140</v>
      </c>
      <c r="AJ8265" t="str">
        <f t="shared" si="129"/>
        <v>Jan</v>
      </c>
    </row>
    <row r="8266" spans="1:36" x14ac:dyDescent="0.3">
      <c r="A8266" t="s">
        <v>17489</v>
      </c>
      <c r="B8266" s="33">
        <v>45962</v>
      </c>
      <c r="C8266" t="s">
        <v>95</v>
      </c>
      <c r="D8266" t="s">
        <v>3427</v>
      </c>
      <c r="E8266" t="s">
        <v>172</v>
      </c>
      <c r="F8266" t="s">
        <v>175</v>
      </c>
      <c r="G8266" t="s">
        <v>155</v>
      </c>
      <c r="H8266" t="s">
        <v>163</v>
      </c>
      <c r="I8266">
        <v>1543</v>
      </c>
      <c r="J8266" t="s">
        <v>971</v>
      </c>
      <c r="K8266" t="s">
        <v>745</v>
      </c>
      <c r="L8266" t="s">
        <v>385</v>
      </c>
      <c r="M8266" t="s">
        <v>910</v>
      </c>
      <c r="N8266">
        <v>196</v>
      </c>
      <c r="O8266">
        <v>0</v>
      </c>
      <c r="P8266">
        <v>7</v>
      </c>
      <c r="Q8266" t="s">
        <v>73</v>
      </c>
      <c r="R8266" t="s">
        <v>238</v>
      </c>
      <c r="S8266" t="s">
        <v>239</v>
      </c>
      <c r="T8266">
        <v>186</v>
      </c>
      <c r="U8266">
        <v>108</v>
      </c>
      <c r="V8266">
        <v>58.06</v>
      </c>
      <c r="W8266" t="s">
        <v>134</v>
      </c>
      <c r="X8266">
        <v>4774</v>
      </c>
      <c r="Y8266">
        <v>515592</v>
      </c>
      <c r="Z8266">
        <v>24408</v>
      </c>
      <c r="AA8266">
        <v>39204</v>
      </c>
      <c r="AB8266">
        <v>579204</v>
      </c>
      <c r="AC8266">
        <v>386619</v>
      </c>
      <c r="AD8266">
        <v>192585</v>
      </c>
      <c r="AE8266" t="s">
        <v>81</v>
      </c>
      <c r="AF8266" t="s">
        <v>75</v>
      </c>
      <c r="AG8266" t="s">
        <v>240</v>
      </c>
      <c r="AH8266" t="s">
        <v>144</v>
      </c>
      <c r="AI8266" t="s">
        <v>140</v>
      </c>
      <c r="AJ8266" t="str">
        <f t="shared" si="129"/>
        <v>Nov</v>
      </c>
    </row>
    <row r="8267" spans="1:36" x14ac:dyDescent="0.3">
      <c r="A8267" t="s">
        <v>17490</v>
      </c>
      <c r="B8267" s="33">
        <v>45838</v>
      </c>
      <c r="C8267" t="s">
        <v>98</v>
      </c>
      <c r="D8267" t="s">
        <v>17491</v>
      </c>
      <c r="E8267" t="s">
        <v>180</v>
      </c>
      <c r="F8267" t="s">
        <v>177</v>
      </c>
      <c r="G8267" t="s">
        <v>160</v>
      </c>
      <c r="H8267" t="s">
        <v>162</v>
      </c>
      <c r="I8267">
        <v>485</v>
      </c>
      <c r="J8267" t="s">
        <v>603</v>
      </c>
      <c r="K8267" t="s">
        <v>1420</v>
      </c>
      <c r="L8267" t="s">
        <v>2551</v>
      </c>
      <c r="M8267" t="s">
        <v>1258</v>
      </c>
      <c r="N8267">
        <v>89</v>
      </c>
      <c r="O8267">
        <v>40</v>
      </c>
      <c r="P8267">
        <v>40</v>
      </c>
      <c r="Q8267" t="s">
        <v>76</v>
      </c>
      <c r="R8267" t="s">
        <v>238</v>
      </c>
      <c r="S8267" t="s">
        <v>239</v>
      </c>
      <c r="T8267">
        <v>189</v>
      </c>
      <c r="U8267">
        <v>110</v>
      </c>
      <c r="V8267">
        <v>58.2</v>
      </c>
      <c r="W8267" t="s">
        <v>133</v>
      </c>
      <c r="X8267">
        <v>3732</v>
      </c>
      <c r="Y8267">
        <v>410520</v>
      </c>
      <c r="Z8267">
        <v>34870</v>
      </c>
      <c r="AA8267">
        <v>71940</v>
      </c>
      <c r="AB8267">
        <v>517330</v>
      </c>
      <c r="AC8267">
        <v>349423</v>
      </c>
      <c r="AD8267">
        <v>167907</v>
      </c>
      <c r="AE8267" t="s">
        <v>81</v>
      </c>
      <c r="AF8267" t="s">
        <v>78</v>
      </c>
      <c r="AG8267" t="s">
        <v>240</v>
      </c>
      <c r="AH8267" t="s">
        <v>146</v>
      </c>
      <c r="AI8267" t="s">
        <v>140</v>
      </c>
      <c r="AJ8267" t="str">
        <f t="shared" si="129"/>
        <v>Jun</v>
      </c>
    </row>
    <row r="8268" spans="1:36" x14ac:dyDescent="0.3">
      <c r="A8268" t="s">
        <v>17492</v>
      </c>
      <c r="B8268" s="33">
        <v>45956</v>
      </c>
      <c r="C8268" t="s">
        <v>97</v>
      </c>
      <c r="D8268" t="s">
        <v>17493</v>
      </c>
      <c r="E8268" t="s">
        <v>175</v>
      </c>
      <c r="F8268" t="s">
        <v>172</v>
      </c>
      <c r="G8268" t="s">
        <v>163</v>
      </c>
      <c r="H8268" t="s">
        <v>155</v>
      </c>
      <c r="I8268">
        <v>2388</v>
      </c>
      <c r="J8268" t="s">
        <v>636</v>
      </c>
      <c r="K8268" t="s">
        <v>1141</v>
      </c>
      <c r="L8268" t="s">
        <v>463</v>
      </c>
      <c r="M8268" t="s">
        <v>1884</v>
      </c>
      <c r="N8268">
        <v>281</v>
      </c>
      <c r="O8268">
        <v>0</v>
      </c>
      <c r="P8268">
        <v>13</v>
      </c>
      <c r="Q8268" t="s">
        <v>73</v>
      </c>
      <c r="R8268" t="s">
        <v>238</v>
      </c>
      <c r="S8268" t="s">
        <v>239</v>
      </c>
      <c r="T8268">
        <v>186</v>
      </c>
      <c r="U8268">
        <v>154</v>
      </c>
      <c r="V8268">
        <v>82.8</v>
      </c>
      <c r="W8268" t="s">
        <v>133</v>
      </c>
      <c r="X8268">
        <v>7845</v>
      </c>
      <c r="Y8268">
        <v>1208130</v>
      </c>
      <c r="Z8268">
        <v>66990</v>
      </c>
      <c r="AA8268">
        <v>121352</v>
      </c>
      <c r="AB8268">
        <v>1396472</v>
      </c>
      <c r="AC8268">
        <v>830319</v>
      </c>
      <c r="AD8268">
        <v>566153</v>
      </c>
      <c r="AE8268" t="s">
        <v>75</v>
      </c>
      <c r="AF8268" t="s">
        <v>81</v>
      </c>
      <c r="AG8268" t="s">
        <v>240</v>
      </c>
      <c r="AH8268" t="s">
        <v>144</v>
      </c>
      <c r="AI8268" t="s">
        <v>138</v>
      </c>
      <c r="AJ8268" t="str">
        <f t="shared" si="129"/>
        <v>Oct</v>
      </c>
    </row>
    <row r="8269" spans="1:36" x14ac:dyDescent="0.3">
      <c r="A8269" t="s">
        <v>17494</v>
      </c>
      <c r="B8269" s="33">
        <v>45909</v>
      </c>
      <c r="C8269" t="s">
        <v>95</v>
      </c>
      <c r="D8269" t="s">
        <v>17495</v>
      </c>
      <c r="E8269" t="s">
        <v>181</v>
      </c>
      <c r="F8269" t="s">
        <v>172</v>
      </c>
      <c r="G8269" t="s">
        <v>159</v>
      </c>
      <c r="H8269" t="s">
        <v>155</v>
      </c>
      <c r="I8269">
        <v>2084</v>
      </c>
      <c r="J8269" t="s">
        <v>420</v>
      </c>
      <c r="K8269" t="s">
        <v>2166</v>
      </c>
      <c r="L8269" t="s">
        <v>258</v>
      </c>
      <c r="M8269" t="s">
        <v>928</v>
      </c>
      <c r="N8269">
        <v>311</v>
      </c>
      <c r="O8269">
        <v>0</v>
      </c>
      <c r="P8269">
        <v>15</v>
      </c>
      <c r="Q8269" t="s">
        <v>73</v>
      </c>
      <c r="R8269" t="s">
        <v>238</v>
      </c>
      <c r="S8269" t="s">
        <v>239</v>
      </c>
      <c r="T8269">
        <v>220</v>
      </c>
      <c r="U8269">
        <v>159</v>
      </c>
      <c r="V8269">
        <v>72.27</v>
      </c>
      <c r="W8269" t="s">
        <v>133</v>
      </c>
      <c r="X8269">
        <v>7081</v>
      </c>
      <c r="Y8269">
        <v>1125879</v>
      </c>
      <c r="Z8269">
        <v>29256</v>
      </c>
      <c r="AA8269">
        <v>54696</v>
      </c>
      <c r="AB8269">
        <v>1209831</v>
      </c>
      <c r="AC8269">
        <v>1002114</v>
      </c>
      <c r="AD8269">
        <v>207717</v>
      </c>
      <c r="AE8269" t="s">
        <v>81</v>
      </c>
      <c r="AF8269" t="s">
        <v>81</v>
      </c>
      <c r="AG8269" t="s">
        <v>240</v>
      </c>
      <c r="AH8269" t="s">
        <v>144</v>
      </c>
      <c r="AI8269" t="s">
        <v>139</v>
      </c>
      <c r="AJ8269" t="str">
        <f t="shared" si="129"/>
        <v>Sep</v>
      </c>
    </row>
    <row r="8270" spans="1:36" x14ac:dyDescent="0.3">
      <c r="A8270" t="s">
        <v>17496</v>
      </c>
      <c r="B8270" s="33">
        <v>45822</v>
      </c>
      <c r="C8270" t="s">
        <v>96</v>
      </c>
      <c r="D8270" t="s">
        <v>17497</v>
      </c>
      <c r="E8270" t="s">
        <v>180</v>
      </c>
      <c r="F8270" t="s">
        <v>174</v>
      </c>
      <c r="G8270" t="s">
        <v>160</v>
      </c>
      <c r="H8270" t="s">
        <v>158</v>
      </c>
      <c r="I8270">
        <v>1224</v>
      </c>
      <c r="J8270" t="s">
        <v>600</v>
      </c>
      <c r="K8270" t="s">
        <v>2249</v>
      </c>
      <c r="L8270" t="s">
        <v>658</v>
      </c>
      <c r="M8270" t="s">
        <v>568</v>
      </c>
      <c r="N8270">
        <v>162</v>
      </c>
      <c r="O8270">
        <v>39</v>
      </c>
      <c r="P8270">
        <v>57</v>
      </c>
      <c r="Q8270" t="s">
        <v>76</v>
      </c>
      <c r="R8270" t="s">
        <v>238</v>
      </c>
      <c r="S8270" t="s">
        <v>239</v>
      </c>
      <c r="T8270">
        <v>220</v>
      </c>
      <c r="U8270">
        <v>180</v>
      </c>
      <c r="V8270">
        <v>81.819999999999993</v>
      </c>
      <c r="W8270" t="s">
        <v>135</v>
      </c>
      <c r="X8270">
        <v>7841</v>
      </c>
      <c r="Y8270">
        <v>1411380</v>
      </c>
      <c r="Z8270">
        <v>64800</v>
      </c>
      <c r="AA8270">
        <v>27900</v>
      </c>
      <c r="AB8270">
        <v>1504080</v>
      </c>
      <c r="AC8270">
        <v>1147947</v>
      </c>
      <c r="AD8270">
        <v>356133</v>
      </c>
      <c r="AE8270" t="s">
        <v>81</v>
      </c>
      <c r="AF8270" t="s">
        <v>78</v>
      </c>
      <c r="AG8270" t="s">
        <v>240</v>
      </c>
      <c r="AH8270" t="s">
        <v>146</v>
      </c>
      <c r="AI8270" t="s">
        <v>139</v>
      </c>
      <c r="AJ8270" t="str">
        <f t="shared" si="129"/>
        <v>Jun</v>
      </c>
    </row>
    <row r="8271" spans="1:36" x14ac:dyDescent="0.3">
      <c r="A8271" t="s">
        <v>17498</v>
      </c>
      <c r="B8271" s="33">
        <v>45791</v>
      </c>
      <c r="C8271" t="s">
        <v>93</v>
      </c>
      <c r="D8271" t="s">
        <v>17499</v>
      </c>
      <c r="E8271" t="s">
        <v>180</v>
      </c>
      <c r="F8271" t="s">
        <v>178</v>
      </c>
      <c r="G8271" t="s">
        <v>160</v>
      </c>
      <c r="H8271" t="s">
        <v>157</v>
      </c>
      <c r="I8271">
        <v>1466</v>
      </c>
      <c r="J8271" t="s">
        <v>682</v>
      </c>
      <c r="K8271" t="s">
        <v>3460</v>
      </c>
      <c r="L8271" t="s">
        <v>991</v>
      </c>
      <c r="M8271" t="s">
        <v>403</v>
      </c>
      <c r="N8271">
        <v>212</v>
      </c>
      <c r="O8271">
        <v>49</v>
      </c>
      <c r="P8271">
        <v>46</v>
      </c>
      <c r="Q8271" t="s">
        <v>76</v>
      </c>
      <c r="R8271" t="s">
        <v>238</v>
      </c>
      <c r="S8271" t="s">
        <v>239</v>
      </c>
      <c r="T8271">
        <v>220</v>
      </c>
      <c r="U8271">
        <v>183</v>
      </c>
      <c r="V8271">
        <v>83.18</v>
      </c>
      <c r="W8271" t="s">
        <v>135</v>
      </c>
      <c r="X8271">
        <v>7751</v>
      </c>
      <c r="Y8271">
        <v>1418433</v>
      </c>
      <c r="Z8271">
        <v>97356</v>
      </c>
      <c r="AA8271">
        <v>20496</v>
      </c>
      <c r="AB8271">
        <v>1536285</v>
      </c>
      <c r="AC8271">
        <v>1038021</v>
      </c>
      <c r="AD8271">
        <v>498264</v>
      </c>
      <c r="AE8271" t="s">
        <v>81</v>
      </c>
      <c r="AF8271" t="s">
        <v>75</v>
      </c>
      <c r="AG8271" t="s">
        <v>240</v>
      </c>
      <c r="AH8271" t="s">
        <v>144</v>
      </c>
      <c r="AI8271" t="s">
        <v>139</v>
      </c>
      <c r="AJ8271" t="str">
        <f t="shared" si="129"/>
        <v>May</v>
      </c>
    </row>
    <row r="8272" spans="1:36" x14ac:dyDescent="0.3">
      <c r="A8272" t="s">
        <v>17500</v>
      </c>
      <c r="B8272" s="33">
        <v>45891</v>
      </c>
      <c r="C8272" t="s">
        <v>98</v>
      </c>
      <c r="D8272" t="s">
        <v>17501</v>
      </c>
      <c r="E8272" t="s">
        <v>179</v>
      </c>
      <c r="F8272" t="s">
        <v>176</v>
      </c>
      <c r="G8272" t="s">
        <v>166</v>
      </c>
      <c r="H8272" t="s">
        <v>156</v>
      </c>
      <c r="I8272">
        <v>429</v>
      </c>
      <c r="J8272" t="s">
        <v>377</v>
      </c>
      <c r="K8272" t="s">
        <v>1255</v>
      </c>
      <c r="L8272" t="s">
        <v>918</v>
      </c>
      <c r="M8272" t="s">
        <v>410</v>
      </c>
      <c r="N8272">
        <v>76</v>
      </c>
      <c r="O8272">
        <v>35</v>
      </c>
      <c r="P8272">
        <v>57</v>
      </c>
      <c r="Q8272" t="s">
        <v>76</v>
      </c>
      <c r="R8272" t="s">
        <v>238</v>
      </c>
      <c r="S8272" t="s">
        <v>239</v>
      </c>
      <c r="T8272">
        <v>180</v>
      </c>
      <c r="U8272">
        <v>155</v>
      </c>
      <c r="V8272">
        <v>86.11</v>
      </c>
      <c r="W8272" t="s">
        <v>135</v>
      </c>
      <c r="X8272">
        <v>8510</v>
      </c>
      <c r="Y8272">
        <v>1319050</v>
      </c>
      <c r="Z8272">
        <v>23715</v>
      </c>
      <c r="AA8272">
        <v>68975</v>
      </c>
      <c r="AB8272">
        <v>1411740</v>
      </c>
      <c r="AC8272">
        <v>854539</v>
      </c>
      <c r="AD8272">
        <v>557201</v>
      </c>
      <c r="AE8272" t="s">
        <v>72</v>
      </c>
      <c r="AF8272" t="s">
        <v>81</v>
      </c>
      <c r="AG8272" t="s">
        <v>240</v>
      </c>
      <c r="AH8272" t="s">
        <v>146</v>
      </c>
      <c r="AI8272" t="s">
        <v>138</v>
      </c>
      <c r="AJ8272" t="str">
        <f t="shared" si="129"/>
        <v>Aug</v>
      </c>
    </row>
    <row r="8273" spans="1:36" x14ac:dyDescent="0.3">
      <c r="A8273" t="s">
        <v>17502</v>
      </c>
      <c r="B8273" s="33">
        <v>45906</v>
      </c>
      <c r="C8273" t="s">
        <v>93</v>
      </c>
      <c r="D8273" t="s">
        <v>17305</v>
      </c>
      <c r="E8273" t="s">
        <v>176</v>
      </c>
      <c r="F8273" t="s">
        <v>179</v>
      </c>
      <c r="G8273" t="s">
        <v>156</v>
      </c>
      <c r="H8273" t="s">
        <v>166</v>
      </c>
      <c r="I8273">
        <v>823</v>
      </c>
      <c r="J8273" t="s">
        <v>310</v>
      </c>
      <c r="K8273" t="s">
        <v>1007</v>
      </c>
      <c r="L8273" t="s">
        <v>310</v>
      </c>
      <c r="M8273" t="s">
        <v>1716</v>
      </c>
      <c r="N8273">
        <v>124</v>
      </c>
      <c r="O8273">
        <v>0</v>
      </c>
      <c r="P8273">
        <v>1</v>
      </c>
      <c r="Q8273" t="s">
        <v>70</v>
      </c>
      <c r="R8273" t="s">
        <v>238</v>
      </c>
      <c r="S8273" t="s">
        <v>239</v>
      </c>
      <c r="T8273">
        <v>220</v>
      </c>
      <c r="U8273">
        <v>173</v>
      </c>
      <c r="V8273">
        <v>78.64</v>
      </c>
      <c r="W8273" t="s">
        <v>133</v>
      </c>
      <c r="X8273">
        <v>3221</v>
      </c>
      <c r="Y8273">
        <v>557233</v>
      </c>
      <c r="Z8273">
        <v>90479</v>
      </c>
      <c r="AA8273">
        <v>28718</v>
      </c>
      <c r="AB8273">
        <v>676430</v>
      </c>
      <c r="AC8273">
        <v>482819</v>
      </c>
      <c r="AD8273">
        <v>193611</v>
      </c>
      <c r="AE8273" t="s">
        <v>81</v>
      </c>
      <c r="AF8273" t="s">
        <v>72</v>
      </c>
      <c r="AG8273" t="s">
        <v>240</v>
      </c>
      <c r="AH8273" t="s">
        <v>144</v>
      </c>
      <c r="AI8273" t="s">
        <v>139</v>
      </c>
      <c r="AJ8273" t="str">
        <f t="shared" si="129"/>
        <v>Sep</v>
      </c>
    </row>
    <row r="8274" spans="1:36" x14ac:dyDescent="0.3">
      <c r="A8274" t="s">
        <v>17503</v>
      </c>
      <c r="B8274" s="33">
        <v>45897</v>
      </c>
      <c r="C8274" t="s">
        <v>95</v>
      </c>
      <c r="D8274" t="s">
        <v>17504</v>
      </c>
      <c r="E8274" t="s">
        <v>181</v>
      </c>
      <c r="F8274" t="s">
        <v>179</v>
      </c>
      <c r="G8274" t="s">
        <v>159</v>
      </c>
      <c r="H8274" t="s">
        <v>166</v>
      </c>
      <c r="I8274">
        <v>1845</v>
      </c>
      <c r="J8274" t="s">
        <v>1045</v>
      </c>
      <c r="K8274" t="s">
        <v>658</v>
      </c>
      <c r="L8274" t="s">
        <v>492</v>
      </c>
      <c r="M8274" t="s">
        <v>585</v>
      </c>
      <c r="N8274">
        <v>219</v>
      </c>
      <c r="O8274">
        <v>30</v>
      </c>
      <c r="P8274">
        <v>15</v>
      </c>
      <c r="Q8274" t="s">
        <v>73</v>
      </c>
      <c r="R8274" t="s">
        <v>238</v>
      </c>
      <c r="S8274" t="s">
        <v>239</v>
      </c>
      <c r="T8274">
        <v>220</v>
      </c>
      <c r="U8274">
        <v>196</v>
      </c>
      <c r="V8274">
        <v>89.09</v>
      </c>
      <c r="W8274" t="s">
        <v>133</v>
      </c>
      <c r="X8274">
        <v>5687</v>
      </c>
      <c r="Y8274">
        <v>1114652</v>
      </c>
      <c r="Z8274">
        <v>69972</v>
      </c>
      <c r="AA8274">
        <v>104076</v>
      </c>
      <c r="AB8274">
        <v>1288700</v>
      </c>
      <c r="AC8274">
        <v>802314</v>
      </c>
      <c r="AD8274">
        <v>486386</v>
      </c>
      <c r="AE8274" t="s">
        <v>81</v>
      </c>
      <c r="AF8274" t="s">
        <v>72</v>
      </c>
      <c r="AG8274" t="s">
        <v>240</v>
      </c>
      <c r="AH8274" t="s">
        <v>145</v>
      </c>
      <c r="AI8274" t="s">
        <v>138</v>
      </c>
      <c r="AJ8274" t="str">
        <f t="shared" si="129"/>
        <v>Aug</v>
      </c>
    </row>
    <row r="8275" spans="1:36" x14ac:dyDescent="0.3">
      <c r="A8275" t="s">
        <v>17505</v>
      </c>
      <c r="B8275" s="33">
        <v>45974</v>
      </c>
      <c r="C8275" t="s">
        <v>98</v>
      </c>
      <c r="D8275" t="s">
        <v>4988</v>
      </c>
      <c r="E8275" t="s">
        <v>179</v>
      </c>
      <c r="F8275" t="s">
        <v>181</v>
      </c>
      <c r="G8275" t="s">
        <v>166</v>
      </c>
      <c r="H8275" t="s">
        <v>159</v>
      </c>
      <c r="I8275">
        <v>433</v>
      </c>
      <c r="J8275" t="s">
        <v>459</v>
      </c>
      <c r="K8275" t="s">
        <v>1719</v>
      </c>
      <c r="L8275" t="s">
        <v>1614</v>
      </c>
      <c r="M8275" t="s">
        <v>903</v>
      </c>
      <c r="N8275">
        <v>73</v>
      </c>
      <c r="O8275">
        <v>36</v>
      </c>
      <c r="P8275">
        <v>27</v>
      </c>
      <c r="Q8275" t="s">
        <v>73</v>
      </c>
      <c r="R8275" t="s">
        <v>238</v>
      </c>
      <c r="S8275" t="s">
        <v>239</v>
      </c>
      <c r="T8275">
        <v>180</v>
      </c>
      <c r="U8275">
        <v>94</v>
      </c>
      <c r="V8275">
        <v>52.22</v>
      </c>
      <c r="W8275" t="s">
        <v>135</v>
      </c>
      <c r="X8275">
        <v>3998</v>
      </c>
      <c r="Y8275">
        <v>375812</v>
      </c>
      <c r="Z8275">
        <v>28576</v>
      </c>
      <c r="AA8275">
        <v>35814</v>
      </c>
      <c r="AB8275">
        <v>440202</v>
      </c>
      <c r="AC8275">
        <v>334532</v>
      </c>
      <c r="AD8275">
        <v>105670</v>
      </c>
      <c r="AE8275" t="s">
        <v>72</v>
      </c>
      <c r="AF8275" t="s">
        <v>81</v>
      </c>
      <c r="AG8275" t="s">
        <v>240</v>
      </c>
      <c r="AH8275" t="s">
        <v>145</v>
      </c>
      <c r="AI8275" t="s">
        <v>140</v>
      </c>
      <c r="AJ8275" t="str">
        <f t="shared" si="129"/>
        <v>Nov</v>
      </c>
    </row>
    <row r="8276" spans="1:36" x14ac:dyDescent="0.3">
      <c r="A8276" t="s">
        <v>17506</v>
      </c>
      <c r="B8276" s="33">
        <v>45681</v>
      </c>
      <c r="C8276" t="s">
        <v>99</v>
      </c>
      <c r="D8276" t="s">
        <v>17507</v>
      </c>
      <c r="E8276" t="s">
        <v>174</v>
      </c>
      <c r="F8276" t="s">
        <v>173</v>
      </c>
      <c r="G8276" t="s">
        <v>158</v>
      </c>
      <c r="H8276" t="s">
        <v>161</v>
      </c>
      <c r="I8276">
        <v>2319</v>
      </c>
      <c r="J8276" t="s">
        <v>1434</v>
      </c>
      <c r="K8276" t="s">
        <v>784</v>
      </c>
      <c r="L8276" t="s">
        <v>1541</v>
      </c>
      <c r="M8276" t="s">
        <v>715</v>
      </c>
      <c r="N8276">
        <v>293</v>
      </c>
      <c r="O8276">
        <v>3</v>
      </c>
      <c r="P8276">
        <v>9</v>
      </c>
      <c r="Q8276" t="s">
        <v>73</v>
      </c>
      <c r="R8276" t="s">
        <v>238</v>
      </c>
      <c r="S8276" t="s">
        <v>239</v>
      </c>
      <c r="T8276">
        <v>189</v>
      </c>
      <c r="U8276">
        <v>121</v>
      </c>
      <c r="V8276">
        <v>64.02</v>
      </c>
      <c r="W8276" t="s">
        <v>133</v>
      </c>
      <c r="X8276">
        <v>3605</v>
      </c>
      <c r="Y8276">
        <v>436205</v>
      </c>
      <c r="Z8276">
        <v>45133</v>
      </c>
      <c r="AA8276">
        <v>40293</v>
      </c>
      <c r="AB8276">
        <v>521631</v>
      </c>
      <c r="AC8276">
        <v>402752</v>
      </c>
      <c r="AD8276">
        <v>118879</v>
      </c>
      <c r="AE8276" t="s">
        <v>78</v>
      </c>
      <c r="AF8276" t="s">
        <v>78</v>
      </c>
      <c r="AG8276" t="s">
        <v>240</v>
      </c>
      <c r="AH8276" t="s">
        <v>144</v>
      </c>
      <c r="AI8276" t="s">
        <v>139</v>
      </c>
      <c r="AJ8276" t="str">
        <f t="shared" si="129"/>
        <v>Jan</v>
      </c>
    </row>
    <row r="8277" spans="1:36" x14ac:dyDescent="0.3">
      <c r="A8277" t="s">
        <v>17508</v>
      </c>
      <c r="B8277" s="33">
        <v>45994</v>
      </c>
      <c r="C8277" t="s">
        <v>93</v>
      </c>
      <c r="D8277" t="s">
        <v>17509</v>
      </c>
      <c r="E8277" t="s">
        <v>179</v>
      </c>
      <c r="F8277" t="s">
        <v>177</v>
      </c>
      <c r="G8277" t="s">
        <v>166</v>
      </c>
      <c r="H8277" t="s">
        <v>162</v>
      </c>
      <c r="I8277">
        <v>2324</v>
      </c>
      <c r="J8277" t="s">
        <v>310</v>
      </c>
      <c r="K8277" t="s">
        <v>598</v>
      </c>
      <c r="L8277" t="s">
        <v>1906</v>
      </c>
      <c r="M8277" t="s">
        <v>598</v>
      </c>
      <c r="N8277">
        <v>334</v>
      </c>
      <c r="O8277">
        <v>6</v>
      </c>
      <c r="P8277">
        <v>-5</v>
      </c>
      <c r="Q8277" t="s">
        <v>73</v>
      </c>
      <c r="R8277" t="s">
        <v>238</v>
      </c>
      <c r="S8277" t="s">
        <v>239</v>
      </c>
      <c r="T8277">
        <v>150</v>
      </c>
      <c r="U8277">
        <v>122</v>
      </c>
      <c r="V8277">
        <v>81.33</v>
      </c>
      <c r="W8277" t="s">
        <v>133</v>
      </c>
      <c r="X8277">
        <v>9613</v>
      </c>
      <c r="Y8277">
        <v>1172786</v>
      </c>
      <c r="Z8277">
        <v>53924</v>
      </c>
      <c r="AA8277">
        <v>95282</v>
      </c>
      <c r="AB8277">
        <v>1321992</v>
      </c>
      <c r="AC8277">
        <v>983572</v>
      </c>
      <c r="AD8277">
        <v>338420</v>
      </c>
      <c r="AE8277" t="s">
        <v>72</v>
      </c>
      <c r="AF8277" t="s">
        <v>78</v>
      </c>
      <c r="AG8277" t="s">
        <v>240</v>
      </c>
      <c r="AH8277" t="s">
        <v>144</v>
      </c>
      <c r="AI8277" t="s">
        <v>140</v>
      </c>
      <c r="AJ8277" t="str">
        <f t="shared" si="129"/>
        <v>Dec</v>
      </c>
    </row>
    <row r="8278" spans="1:36" x14ac:dyDescent="0.3">
      <c r="A8278" t="s">
        <v>17510</v>
      </c>
      <c r="B8278" s="33">
        <v>45797</v>
      </c>
      <c r="C8278" t="s">
        <v>96</v>
      </c>
      <c r="D8278" t="s">
        <v>5634</v>
      </c>
      <c r="E8278" t="s">
        <v>174</v>
      </c>
      <c r="F8278" t="s">
        <v>176</v>
      </c>
      <c r="G8278" t="s">
        <v>158</v>
      </c>
      <c r="H8278" t="s">
        <v>156</v>
      </c>
      <c r="I8278">
        <v>521</v>
      </c>
      <c r="J8278" t="s">
        <v>566</v>
      </c>
      <c r="K8278" t="s">
        <v>4131</v>
      </c>
      <c r="L8278" t="s">
        <v>1878</v>
      </c>
      <c r="M8278" t="s">
        <v>2150</v>
      </c>
      <c r="N8278">
        <v>98</v>
      </c>
      <c r="O8278">
        <v>68</v>
      </c>
      <c r="P8278">
        <v>68</v>
      </c>
      <c r="Q8278" t="s">
        <v>76</v>
      </c>
      <c r="R8278" t="s">
        <v>238</v>
      </c>
      <c r="S8278" t="s">
        <v>239</v>
      </c>
      <c r="T8278">
        <v>220</v>
      </c>
      <c r="U8278">
        <v>192</v>
      </c>
      <c r="V8278">
        <v>87.27</v>
      </c>
      <c r="W8278" t="s">
        <v>135</v>
      </c>
      <c r="X8278">
        <v>4726</v>
      </c>
      <c r="Y8278">
        <v>907392</v>
      </c>
      <c r="Z8278">
        <v>76416</v>
      </c>
      <c r="AA8278">
        <v>71616</v>
      </c>
      <c r="AB8278">
        <v>1055424</v>
      </c>
      <c r="AC8278">
        <v>907998</v>
      </c>
      <c r="AD8278">
        <v>147426</v>
      </c>
      <c r="AE8278" t="s">
        <v>78</v>
      </c>
      <c r="AF8278" t="s">
        <v>81</v>
      </c>
      <c r="AG8278" t="s">
        <v>240</v>
      </c>
      <c r="AH8278" t="s">
        <v>144</v>
      </c>
      <c r="AI8278" t="s">
        <v>139</v>
      </c>
      <c r="AJ8278" t="str">
        <f t="shared" si="129"/>
        <v>May</v>
      </c>
    </row>
    <row r="8279" spans="1:36" x14ac:dyDescent="0.3">
      <c r="A8279" t="s">
        <v>17511</v>
      </c>
      <c r="B8279" s="33">
        <v>46005</v>
      </c>
      <c r="C8279" t="s">
        <v>95</v>
      </c>
      <c r="D8279" t="s">
        <v>17512</v>
      </c>
      <c r="E8279" t="s">
        <v>172</v>
      </c>
      <c r="F8279" t="s">
        <v>178</v>
      </c>
      <c r="G8279" t="s">
        <v>155</v>
      </c>
      <c r="H8279" t="s">
        <v>157</v>
      </c>
      <c r="I8279">
        <v>1297</v>
      </c>
      <c r="J8279" t="s">
        <v>636</v>
      </c>
      <c r="K8279" t="s">
        <v>1690</v>
      </c>
      <c r="L8279" t="s">
        <v>3708</v>
      </c>
      <c r="M8279" t="s">
        <v>3375</v>
      </c>
      <c r="N8279">
        <v>200</v>
      </c>
      <c r="O8279">
        <v>40</v>
      </c>
      <c r="P8279">
        <v>29</v>
      </c>
      <c r="Q8279" t="s">
        <v>73</v>
      </c>
      <c r="R8279" t="s">
        <v>238</v>
      </c>
      <c r="S8279" t="s">
        <v>239</v>
      </c>
      <c r="T8279">
        <v>189</v>
      </c>
      <c r="U8279">
        <v>140</v>
      </c>
      <c r="V8279">
        <v>74.069999999999993</v>
      </c>
      <c r="W8279" t="s">
        <v>134</v>
      </c>
      <c r="X8279">
        <v>8845</v>
      </c>
      <c r="Y8279">
        <v>1238300</v>
      </c>
      <c r="Z8279">
        <v>41720</v>
      </c>
      <c r="AA8279">
        <v>50260</v>
      </c>
      <c r="AB8279">
        <v>1330280</v>
      </c>
      <c r="AC8279">
        <v>1160200</v>
      </c>
      <c r="AD8279">
        <v>170080</v>
      </c>
      <c r="AE8279" t="s">
        <v>81</v>
      </c>
      <c r="AF8279" t="s">
        <v>75</v>
      </c>
      <c r="AG8279" t="s">
        <v>240</v>
      </c>
      <c r="AH8279" t="s">
        <v>147</v>
      </c>
      <c r="AI8279" t="s">
        <v>140</v>
      </c>
      <c r="AJ8279" t="str">
        <f t="shared" si="129"/>
        <v>Dec</v>
      </c>
    </row>
    <row r="8280" spans="1:36" x14ac:dyDescent="0.3">
      <c r="A8280" t="s">
        <v>17513</v>
      </c>
      <c r="B8280" s="33">
        <v>45757</v>
      </c>
      <c r="C8280" t="s">
        <v>98</v>
      </c>
      <c r="D8280" t="s">
        <v>17514</v>
      </c>
      <c r="E8280" t="s">
        <v>178</v>
      </c>
      <c r="F8280" t="s">
        <v>177</v>
      </c>
      <c r="G8280" t="s">
        <v>157</v>
      </c>
      <c r="H8280" t="s">
        <v>162</v>
      </c>
      <c r="I8280">
        <v>1761</v>
      </c>
      <c r="J8280" t="s">
        <v>508</v>
      </c>
      <c r="K8280" t="s">
        <v>750</v>
      </c>
      <c r="L8280" t="s">
        <v>633</v>
      </c>
      <c r="M8280" t="s">
        <v>1716</v>
      </c>
      <c r="N8280">
        <v>242</v>
      </c>
      <c r="O8280">
        <v>0</v>
      </c>
      <c r="P8280">
        <v>3</v>
      </c>
      <c r="Q8280" t="s">
        <v>70</v>
      </c>
      <c r="R8280" t="s">
        <v>238</v>
      </c>
      <c r="S8280" t="s">
        <v>239</v>
      </c>
      <c r="T8280">
        <v>186</v>
      </c>
      <c r="U8280">
        <v>170</v>
      </c>
      <c r="V8280">
        <v>91.4</v>
      </c>
      <c r="W8280" t="s">
        <v>135</v>
      </c>
      <c r="X8280">
        <v>4798</v>
      </c>
      <c r="Y8280">
        <v>815660</v>
      </c>
      <c r="Z8280">
        <v>37570</v>
      </c>
      <c r="AA8280">
        <v>50660</v>
      </c>
      <c r="AB8280">
        <v>903890</v>
      </c>
      <c r="AC8280">
        <v>702772</v>
      </c>
      <c r="AD8280">
        <v>201118</v>
      </c>
      <c r="AE8280" t="s">
        <v>75</v>
      </c>
      <c r="AF8280" t="s">
        <v>78</v>
      </c>
      <c r="AG8280" t="s">
        <v>240</v>
      </c>
      <c r="AH8280" t="s">
        <v>144</v>
      </c>
      <c r="AI8280" t="s">
        <v>139</v>
      </c>
      <c r="AJ8280" t="str">
        <f t="shared" si="129"/>
        <v>Apr</v>
      </c>
    </row>
    <row r="8281" spans="1:36" x14ac:dyDescent="0.3">
      <c r="A8281" t="s">
        <v>17515</v>
      </c>
      <c r="B8281" s="33">
        <v>45988</v>
      </c>
      <c r="C8281" t="s">
        <v>96</v>
      </c>
      <c r="D8281" t="s">
        <v>17516</v>
      </c>
      <c r="E8281" t="s">
        <v>173</v>
      </c>
      <c r="F8281" t="s">
        <v>180</v>
      </c>
      <c r="G8281" t="s">
        <v>161</v>
      </c>
      <c r="H8281" t="s">
        <v>160</v>
      </c>
      <c r="I8281">
        <v>947</v>
      </c>
      <c r="J8281" t="s">
        <v>314</v>
      </c>
      <c r="K8281" t="s">
        <v>339</v>
      </c>
      <c r="L8281" t="s">
        <v>572</v>
      </c>
      <c r="M8281" t="s">
        <v>1939</v>
      </c>
      <c r="N8281">
        <v>145</v>
      </c>
      <c r="O8281">
        <v>75</v>
      </c>
      <c r="P8281">
        <v>92</v>
      </c>
      <c r="Q8281" t="s">
        <v>76</v>
      </c>
      <c r="R8281" t="s">
        <v>238</v>
      </c>
      <c r="S8281" t="s">
        <v>239</v>
      </c>
      <c r="T8281">
        <v>180</v>
      </c>
      <c r="U8281">
        <v>133</v>
      </c>
      <c r="V8281">
        <v>73.89</v>
      </c>
      <c r="W8281" t="s">
        <v>133</v>
      </c>
      <c r="X8281">
        <v>9880</v>
      </c>
      <c r="Y8281">
        <v>1314040</v>
      </c>
      <c r="Z8281">
        <v>39767</v>
      </c>
      <c r="AA8281">
        <v>82859</v>
      </c>
      <c r="AB8281">
        <v>1436666</v>
      </c>
      <c r="AC8281">
        <v>895663</v>
      </c>
      <c r="AD8281">
        <v>541003</v>
      </c>
      <c r="AE8281" t="s">
        <v>78</v>
      </c>
      <c r="AF8281" t="s">
        <v>81</v>
      </c>
      <c r="AG8281" t="s">
        <v>240</v>
      </c>
      <c r="AH8281" t="s">
        <v>146</v>
      </c>
      <c r="AI8281" t="s">
        <v>139</v>
      </c>
      <c r="AJ8281" t="str">
        <f t="shared" si="129"/>
        <v>Nov</v>
      </c>
    </row>
    <row r="8282" spans="1:36" x14ac:dyDescent="0.3">
      <c r="A8282" t="s">
        <v>17517</v>
      </c>
      <c r="B8282" s="33">
        <v>45692</v>
      </c>
      <c r="C8282" t="s">
        <v>97</v>
      </c>
      <c r="D8282" t="s">
        <v>17518</v>
      </c>
      <c r="E8282" t="s">
        <v>181</v>
      </c>
      <c r="F8282" t="s">
        <v>172</v>
      </c>
      <c r="G8282" t="s">
        <v>159</v>
      </c>
      <c r="H8282" t="s">
        <v>155</v>
      </c>
      <c r="I8282">
        <v>1485</v>
      </c>
      <c r="J8282" t="s">
        <v>682</v>
      </c>
      <c r="K8282" t="s">
        <v>696</v>
      </c>
      <c r="L8282" t="s">
        <v>2490</v>
      </c>
      <c r="M8282" t="s">
        <v>696</v>
      </c>
      <c r="N8282">
        <v>205</v>
      </c>
      <c r="O8282">
        <v>17</v>
      </c>
      <c r="P8282">
        <v>-3</v>
      </c>
      <c r="Q8282" t="s">
        <v>73</v>
      </c>
      <c r="R8282" t="s">
        <v>238</v>
      </c>
      <c r="S8282" t="s">
        <v>239</v>
      </c>
      <c r="T8282">
        <v>150</v>
      </c>
      <c r="U8282">
        <v>94</v>
      </c>
      <c r="V8282">
        <v>62.67</v>
      </c>
      <c r="W8282" t="s">
        <v>133</v>
      </c>
      <c r="X8282">
        <v>5913</v>
      </c>
      <c r="Y8282">
        <v>555822</v>
      </c>
      <c r="Z8282">
        <v>28294</v>
      </c>
      <c r="AA8282">
        <v>41454</v>
      </c>
      <c r="AB8282">
        <v>625570</v>
      </c>
      <c r="AC8282">
        <v>506745</v>
      </c>
      <c r="AD8282">
        <v>118825</v>
      </c>
      <c r="AE8282" t="s">
        <v>81</v>
      </c>
      <c r="AF8282" t="s">
        <v>81</v>
      </c>
      <c r="AG8282" t="s">
        <v>240</v>
      </c>
      <c r="AH8282" t="s">
        <v>144</v>
      </c>
      <c r="AI8282" t="s">
        <v>139</v>
      </c>
      <c r="AJ8282" t="str">
        <f t="shared" si="129"/>
        <v>Feb</v>
      </c>
    </row>
    <row r="8283" spans="1:36" x14ac:dyDescent="0.3">
      <c r="A8283" t="s">
        <v>17519</v>
      </c>
      <c r="B8283" s="33">
        <v>45876</v>
      </c>
      <c r="C8283" t="s">
        <v>95</v>
      </c>
      <c r="D8283" t="s">
        <v>17520</v>
      </c>
      <c r="E8283" t="s">
        <v>181</v>
      </c>
      <c r="F8283" t="s">
        <v>178</v>
      </c>
      <c r="G8283" t="s">
        <v>159</v>
      </c>
      <c r="H8283" t="s">
        <v>157</v>
      </c>
      <c r="I8283">
        <v>865</v>
      </c>
      <c r="J8283" t="s">
        <v>345</v>
      </c>
      <c r="K8283" t="s">
        <v>1353</v>
      </c>
      <c r="L8283" t="s">
        <v>377</v>
      </c>
      <c r="M8283" t="s">
        <v>1353</v>
      </c>
      <c r="N8283">
        <v>143</v>
      </c>
      <c r="O8283">
        <v>0</v>
      </c>
      <c r="P8283">
        <v>-10</v>
      </c>
      <c r="Q8283" t="s">
        <v>70</v>
      </c>
      <c r="R8283" t="s">
        <v>238</v>
      </c>
      <c r="S8283" t="s">
        <v>239</v>
      </c>
      <c r="T8283">
        <v>180</v>
      </c>
      <c r="U8283">
        <v>176</v>
      </c>
      <c r="V8283">
        <v>97.78</v>
      </c>
      <c r="W8283" t="s">
        <v>133</v>
      </c>
      <c r="X8283">
        <v>10300</v>
      </c>
      <c r="Y8283">
        <v>1812800</v>
      </c>
      <c r="Z8283">
        <v>75152</v>
      </c>
      <c r="AA8283">
        <v>131296</v>
      </c>
      <c r="AB8283">
        <v>2019248</v>
      </c>
      <c r="AC8283">
        <v>1565629</v>
      </c>
      <c r="AD8283">
        <v>453619</v>
      </c>
      <c r="AE8283" t="s">
        <v>81</v>
      </c>
      <c r="AF8283" t="s">
        <v>75</v>
      </c>
      <c r="AG8283" t="s">
        <v>240</v>
      </c>
      <c r="AH8283" t="s">
        <v>146</v>
      </c>
      <c r="AI8283" t="s">
        <v>140</v>
      </c>
      <c r="AJ8283" t="str">
        <f t="shared" si="129"/>
        <v>Aug</v>
      </c>
    </row>
    <row r="8284" spans="1:36" x14ac:dyDescent="0.3">
      <c r="A8284" t="s">
        <v>17521</v>
      </c>
      <c r="B8284" s="33">
        <v>45723</v>
      </c>
      <c r="C8284" t="s">
        <v>99</v>
      </c>
      <c r="D8284" t="s">
        <v>17522</v>
      </c>
      <c r="E8284" t="s">
        <v>179</v>
      </c>
      <c r="F8284" t="s">
        <v>172</v>
      </c>
      <c r="G8284" t="s">
        <v>166</v>
      </c>
      <c r="H8284" t="s">
        <v>155</v>
      </c>
      <c r="I8284">
        <v>2341</v>
      </c>
      <c r="J8284" t="s">
        <v>381</v>
      </c>
      <c r="K8284" t="s">
        <v>305</v>
      </c>
      <c r="L8284" t="s">
        <v>4065</v>
      </c>
      <c r="M8284" t="s">
        <v>2026</v>
      </c>
      <c r="N8284">
        <v>275</v>
      </c>
      <c r="O8284">
        <v>38</v>
      </c>
      <c r="P8284">
        <v>33</v>
      </c>
      <c r="Q8284" t="s">
        <v>76</v>
      </c>
      <c r="R8284" t="s">
        <v>238</v>
      </c>
      <c r="S8284" t="s">
        <v>239</v>
      </c>
      <c r="T8284">
        <v>220</v>
      </c>
      <c r="U8284">
        <v>209</v>
      </c>
      <c r="V8284">
        <v>95</v>
      </c>
      <c r="W8284" t="s">
        <v>133</v>
      </c>
      <c r="X8284">
        <v>7374</v>
      </c>
      <c r="Y8284">
        <v>1541166</v>
      </c>
      <c r="Z8284">
        <v>82346</v>
      </c>
      <c r="AA8284">
        <v>92378</v>
      </c>
      <c r="AB8284">
        <v>1715890</v>
      </c>
      <c r="AC8284">
        <v>1460658</v>
      </c>
      <c r="AD8284">
        <v>255232</v>
      </c>
      <c r="AE8284" t="s">
        <v>72</v>
      </c>
      <c r="AF8284" t="s">
        <v>81</v>
      </c>
      <c r="AG8284" t="s">
        <v>240</v>
      </c>
      <c r="AH8284" t="s">
        <v>145</v>
      </c>
      <c r="AI8284" t="s">
        <v>139</v>
      </c>
      <c r="AJ8284" t="str">
        <f t="shared" si="129"/>
        <v>Mar</v>
      </c>
    </row>
    <row r="8285" spans="1:36" x14ac:dyDescent="0.3">
      <c r="A8285" t="s">
        <v>17523</v>
      </c>
      <c r="B8285" s="33">
        <v>45737</v>
      </c>
      <c r="C8285" t="s">
        <v>95</v>
      </c>
      <c r="D8285" t="s">
        <v>17524</v>
      </c>
      <c r="E8285" t="s">
        <v>179</v>
      </c>
      <c r="F8285" t="s">
        <v>176</v>
      </c>
      <c r="G8285" t="s">
        <v>166</v>
      </c>
      <c r="H8285" t="s">
        <v>156</v>
      </c>
      <c r="I8285">
        <v>522</v>
      </c>
      <c r="J8285" t="s">
        <v>469</v>
      </c>
      <c r="K8285" t="s">
        <v>305</v>
      </c>
      <c r="L8285" t="s">
        <v>3339</v>
      </c>
      <c r="M8285" t="s">
        <v>2360</v>
      </c>
      <c r="N8285">
        <v>95</v>
      </c>
      <c r="O8285">
        <v>54</v>
      </c>
      <c r="P8285">
        <v>67</v>
      </c>
      <c r="Q8285" t="s">
        <v>76</v>
      </c>
      <c r="R8285" t="s">
        <v>238</v>
      </c>
      <c r="S8285" t="s">
        <v>239</v>
      </c>
      <c r="T8285">
        <v>150</v>
      </c>
      <c r="U8285">
        <v>106</v>
      </c>
      <c r="V8285">
        <v>70.67</v>
      </c>
      <c r="W8285" t="s">
        <v>133</v>
      </c>
      <c r="X8285">
        <v>10662</v>
      </c>
      <c r="Y8285">
        <v>1130172</v>
      </c>
      <c r="Z8285">
        <v>53848</v>
      </c>
      <c r="AA8285">
        <v>39644</v>
      </c>
      <c r="AB8285">
        <v>1223664</v>
      </c>
      <c r="AC8285">
        <v>976697</v>
      </c>
      <c r="AD8285">
        <v>246967</v>
      </c>
      <c r="AE8285" t="s">
        <v>72</v>
      </c>
      <c r="AF8285" t="s">
        <v>81</v>
      </c>
      <c r="AG8285" t="s">
        <v>240</v>
      </c>
      <c r="AH8285" t="s">
        <v>147</v>
      </c>
      <c r="AI8285" t="s">
        <v>138</v>
      </c>
      <c r="AJ8285" t="str">
        <f t="shared" si="129"/>
        <v>Mar</v>
      </c>
    </row>
    <row r="8286" spans="1:36" x14ac:dyDescent="0.3">
      <c r="A8286" t="s">
        <v>17525</v>
      </c>
      <c r="B8286" s="33">
        <v>45861</v>
      </c>
      <c r="C8286" t="s">
        <v>98</v>
      </c>
      <c r="D8286" t="s">
        <v>17526</v>
      </c>
      <c r="E8286" t="s">
        <v>181</v>
      </c>
      <c r="F8286" t="s">
        <v>176</v>
      </c>
      <c r="G8286" t="s">
        <v>159</v>
      </c>
      <c r="H8286" t="s">
        <v>156</v>
      </c>
      <c r="I8286">
        <v>1664</v>
      </c>
      <c r="J8286" t="s">
        <v>626</v>
      </c>
      <c r="K8286" t="s">
        <v>2373</v>
      </c>
      <c r="L8286" t="s">
        <v>5565</v>
      </c>
      <c r="M8286" t="s">
        <v>4558</v>
      </c>
      <c r="N8286">
        <v>214</v>
      </c>
      <c r="O8286">
        <v>1</v>
      </c>
      <c r="P8286">
        <v>25</v>
      </c>
      <c r="Q8286" t="s">
        <v>73</v>
      </c>
      <c r="R8286" t="s">
        <v>238</v>
      </c>
      <c r="S8286" t="s">
        <v>239</v>
      </c>
      <c r="T8286">
        <v>189</v>
      </c>
      <c r="U8286">
        <v>106</v>
      </c>
      <c r="V8286">
        <v>56.08</v>
      </c>
      <c r="W8286" t="s">
        <v>133</v>
      </c>
      <c r="X8286">
        <v>5558</v>
      </c>
      <c r="Y8286">
        <v>589148</v>
      </c>
      <c r="Z8286">
        <v>20776</v>
      </c>
      <c r="AA8286">
        <v>14734</v>
      </c>
      <c r="AB8286">
        <v>624658</v>
      </c>
      <c r="AC8286">
        <v>412861</v>
      </c>
      <c r="AD8286">
        <v>211797</v>
      </c>
      <c r="AE8286" t="s">
        <v>81</v>
      </c>
      <c r="AF8286" t="s">
        <v>81</v>
      </c>
      <c r="AG8286" t="s">
        <v>240</v>
      </c>
      <c r="AH8286" t="s">
        <v>144</v>
      </c>
      <c r="AI8286" t="s">
        <v>139</v>
      </c>
      <c r="AJ8286" t="str">
        <f t="shared" si="129"/>
        <v>Jul</v>
      </c>
    </row>
    <row r="8287" spans="1:36" x14ac:dyDescent="0.3">
      <c r="A8287" t="s">
        <v>17527</v>
      </c>
      <c r="B8287" s="33">
        <v>45768</v>
      </c>
      <c r="C8287" t="s">
        <v>95</v>
      </c>
      <c r="D8287" t="s">
        <v>7021</v>
      </c>
      <c r="E8287" t="s">
        <v>176</v>
      </c>
      <c r="F8287" t="s">
        <v>177</v>
      </c>
      <c r="G8287" t="s">
        <v>156</v>
      </c>
      <c r="H8287" t="s">
        <v>162</v>
      </c>
      <c r="I8287">
        <v>2356</v>
      </c>
      <c r="J8287" t="s">
        <v>447</v>
      </c>
      <c r="K8287" t="s">
        <v>1959</v>
      </c>
      <c r="L8287" t="s">
        <v>1960</v>
      </c>
      <c r="M8287" t="s">
        <v>1108</v>
      </c>
      <c r="N8287">
        <v>308</v>
      </c>
      <c r="O8287">
        <v>36</v>
      </c>
      <c r="P8287">
        <v>45</v>
      </c>
      <c r="Q8287" t="s">
        <v>76</v>
      </c>
      <c r="R8287" t="s">
        <v>238</v>
      </c>
      <c r="S8287" t="s">
        <v>239</v>
      </c>
      <c r="T8287">
        <v>189</v>
      </c>
      <c r="U8287">
        <v>185</v>
      </c>
      <c r="V8287">
        <v>97.88</v>
      </c>
      <c r="W8287" t="s">
        <v>135</v>
      </c>
      <c r="X8287">
        <v>6601</v>
      </c>
      <c r="Y8287">
        <v>1221185</v>
      </c>
      <c r="Z8287">
        <v>34965</v>
      </c>
      <c r="AA8287">
        <v>52725</v>
      </c>
      <c r="AB8287">
        <v>1308875</v>
      </c>
      <c r="AC8287">
        <v>780791</v>
      </c>
      <c r="AD8287">
        <v>528084</v>
      </c>
      <c r="AE8287" t="s">
        <v>81</v>
      </c>
      <c r="AF8287" t="s">
        <v>78</v>
      </c>
      <c r="AG8287" t="s">
        <v>240</v>
      </c>
      <c r="AH8287" t="s">
        <v>144</v>
      </c>
      <c r="AI8287" t="s">
        <v>139</v>
      </c>
      <c r="AJ8287" t="str">
        <f t="shared" si="129"/>
        <v>Apr</v>
      </c>
    </row>
    <row r="8288" spans="1:36" x14ac:dyDescent="0.3">
      <c r="A8288" t="s">
        <v>17528</v>
      </c>
      <c r="B8288" s="33">
        <v>45880</v>
      </c>
      <c r="C8288" t="s">
        <v>95</v>
      </c>
      <c r="D8288" t="s">
        <v>17529</v>
      </c>
      <c r="E8288" t="s">
        <v>178</v>
      </c>
      <c r="F8288" t="s">
        <v>179</v>
      </c>
      <c r="G8288" t="s">
        <v>157</v>
      </c>
      <c r="H8288" t="s">
        <v>166</v>
      </c>
      <c r="I8288">
        <v>1791</v>
      </c>
      <c r="J8288" t="s">
        <v>744</v>
      </c>
      <c r="K8288" t="s">
        <v>2018</v>
      </c>
      <c r="L8288" t="s">
        <v>618</v>
      </c>
      <c r="M8288" t="s">
        <v>2018</v>
      </c>
      <c r="N8288">
        <v>217</v>
      </c>
      <c r="O8288">
        <v>9</v>
      </c>
      <c r="P8288">
        <v>-10</v>
      </c>
      <c r="Q8288" t="s">
        <v>73</v>
      </c>
      <c r="R8288" t="s">
        <v>238</v>
      </c>
      <c r="S8288" t="s">
        <v>239</v>
      </c>
      <c r="T8288">
        <v>186</v>
      </c>
      <c r="U8288">
        <v>117</v>
      </c>
      <c r="V8288">
        <v>62.9</v>
      </c>
      <c r="W8288" t="s">
        <v>133</v>
      </c>
      <c r="X8288">
        <v>3367</v>
      </c>
      <c r="Y8288">
        <v>393939</v>
      </c>
      <c r="Z8288">
        <v>60489</v>
      </c>
      <c r="AA8288">
        <v>28314</v>
      </c>
      <c r="AB8288">
        <v>482742</v>
      </c>
      <c r="AC8288">
        <v>404748</v>
      </c>
      <c r="AD8288">
        <v>77994</v>
      </c>
      <c r="AE8288" t="s">
        <v>75</v>
      </c>
      <c r="AF8288" t="s">
        <v>72</v>
      </c>
      <c r="AG8288" t="s">
        <v>240</v>
      </c>
      <c r="AH8288" t="s">
        <v>144</v>
      </c>
      <c r="AI8288" t="s">
        <v>139</v>
      </c>
      <c r="AJ8288" t="str">
        <f t="shared" si="129"/>
        <v>Aug</v>
      </c>
    </row>
    <row r="8289" spans="1:36" x14ac:dyDescent="0.3">
      <c r="A8289" t="s">
        <v>17530</v>
      </c>
      <c r="B8289" s="33">
        <v>45858</v>
      </c>
      <c r="C8289" t="s">
        <v>96</v>
      </c>
      <c r="D8289" t="s">
        <v>17531</v>
      </c>
      <c r="E8289" t="s">
        <v>181</v>
      </c>
      <c r="F8289" t="s">
        <v>173</v>
      </c>
      <c r="G8289" t="s">
        <v>159</v>
      </c>
      <c r="H8289" t="s">
        <v>161</v>
      </c>
      <c r="I8289">
        <v>420</v>
      </c>
      <c r="J8289" t="s">
        <v>469</v>
      </c>
      <c r="K8289" t="s">
        <v>1856</v>
      </c>
      <c r="L8289" t="s">
        <v>3587</v>
      </c>
      <c r="M8289" t="s">
        <v>311</v>
      </c>
      <c r="N8289">
        <v>80</v>
      </c>
      <c r="O8289">
        <v>26</v>
      </c>
      <c r="P8289">
        <v>14</v>
      </c>
      <c r="Q8289" t="s">
        <v>73</v>
      </c>
      <c r="R8289" t="s">
        <v>238</v>
      </c>
      <c r="S8289" t="s">
        <v>239</v>
      </c>
      <c r="T8289">
        <v>150</v>
      </c>
      <c r="U8289">
        <v>96</v>
      </c>
      <c r="V8289">
        <v>64</v>
      </c>
      <c r="W8289" t="s">
        <v>133</v>
      </c>
      <c r="X8289">
        <v>3348</v>
      </c>
      <c r="Y8289">
        <v>321408</v>
      </c>
      <c r="Z8289">
        <v>34752</v>
      </c>
      <c r="AA8289">
        <v>41472</v>
      </c>
      <c r="AB8289">
        <v>397632</v>
      </c>
      <c r="AC8289">
        <v>306444</v>
      </c>
      <c r="AD8289">
        <v>91188</v>
      </c>
      <c r="AE8289" t="s">
        <v>81</v>
      </c>
      <c r="AF8289" t="s">
        <v>78</v>
      </c>
      <c r="AG8289" t="s">
        <v>240</v>
      </c>
      <c r="AH8289" t="s">
        <v>145</v>
      </c>
      <c r="AI8289" t="s">
        <v>139</v>
      </c>
      <c r="AJ8289" t="str">
        <f t="shared" si="129"/>
        <v>Jul</v>
      </c>
    </row>
    <row r="8290" spans="1:36" x14ac:dyDescent="0.3">
      <c r="A8290" t="s">
        <v>17532</v>
      </c>
      <c r="B8290" s="33">
        <v>45659</v>
      </c>
      <c r="C8290" t="s">
        <v>99</v>
      </c>
      <c r="D8290" t="s">
        <v>17533</v>
      </c>
      <c r="E8290" t="s">
        <v>179</v>
      </c>
      <c r="F8290" t="s">
        <v>177</v>
      </c>
      <c r="G8290" t="s">
        <v>166</v>
      </c>
      <c r="H8290" t="s">
        <v>162</v>
      </c>
      <c r="I8290">
        <v>436</v>
      </c>
      <c r="J8290" t="s">
        <v>362</v>
      </c>
      <c r="K8290" t="s">
        <v>545</v>
      </c>
      <c r="L8290" t="s">
        <v>353</v>
      </c>
      <c r="M8290" t="s">
        <v>545</v>
      </c>
      <c r="N8290">
        <v>72</v>
      </c>
      <c r="O8290">
        <v>0</v>
      </c>
      <c r="P8290">
        <v>-5</v>
      </c>
      <c r="Q8290" t="s">
        <v>70</v>
      </c>
      <c r="R8290" t="s">
        <v>238</v>
      </c>
      <c r="S8290" t="s">
        <v>239</v>
      </c>
      <c r="T8290">
        <v>220</v>
      </c>
      <c r="U8290">
        <v>198</v>
      </c>
      <c r="V8290">
        <v>90</v>
      </c>
      <c r="W8290" t="s">
        <v>134</v>
      </c>
      <c r="X8290">
        <v>9275</v>
      </c>
      <c r="Y8290">
        <v>1836450</v>
      </c>
      <c r="Z8290">
        <v>89100</v>
      </c>
      <c r="AA8290">
        <v>126720</v>
      </c>
      <c r="AB8290">
        <v>2052270</v>
      </c>
      <c r="AC8290">
        <v>1623424</v>
      </c>
      <c r="AD8290">
        <v>428846</v>
      </c>
      <c r="AE8290" t="s">
        <v>72</v>
      </c>
      <c r="AF8290" t="s">
        <v>78</v>
      </c>
      <c r="AG8290" t="s">
        <v>240</v>
      </c>
      <c r="AH8290" t="s">
        <v>146</v>
      </c>
      <c r="AI8290" t="s">
        <v>140</v>
      </c>
      <c r="AJ8290" t="str">
        <f t="shared" si="129"/>
        <v>Jan</v>
      </c>
    </row>
    <row r="8291" spans="1:36" x14ac:dyDescent="0.3">
      <c r="A8291" t="s">
        <v>17534</v>
      </c>
      <c r="B8291" s="33">
        <v>46020</v>
      </c>
      <c r="C8291" t="s">
        <v>93</v>
      </c>
      <c r="D8291" t="s">
        <v>17535</v>
      </c>
      <c r="E8291" t="s">
        <v>177</v>
      </c>
      <c r="F8291" t="s">
        <v>176</v>
      </c>
      <c r="G8291" t="s">
        <v>162</v>
      </c>
      <c r="H8291" t="s">
        <v>156</v>
      </c>
      <c r="I8291">
        <v>2251</v>
      </c>
      <c r="J8291" t="s">
        <v>621</v>
      </c>
      <c r="K8291" t="s">
        <v>1363</v>
      </c>
      <c r="L8291" t="s">
        <v>1544</v>
      </c>
      <c r="M8291" t="s">
        <v>670</v>
      </c>
      <c r="N8291">
        <v>277</v>
      </c>
      <c r="O8291">
        <v>23</v>
      </c>
      <c r="P8291">
        <v>50</v>
      </c>
      <c r="Q8291" t="s">
        <v>76</v>
      </c>
      <c r="R8291" t="s">
        <v>238</v>
      </c>
      <c r="S8291" t="s">
        <v>239</v>
      </c>
      <c r="T8291">
        <v>189</v>
      </c>
      <c r="U8291">
        <v>177</v>
      </c>
      <c r="V8291">
        <v>93.65</v>
      </c>
      <c r="W8291" t="s">
        <v>133</v>
      </c>
      <c r="X8291">
        <v>7983</v>
      </c>
      <c r="Y8291">
        <v>1412991</v>
      </c>
      <c r="Z8291">
        <v>67260</v>
      </c>
      <c r="AA8291">
        <v>104076</v>
      </c>
      <c r="AB8291">
        <v>1584327</v>
      </c>
      <c r="AC8291">
        <v>1142323</v>
      </c>
      <c r="AD8291">
        <v>442004</v>
      </c>
      <c r="AE8291" t="s">
        <v>78</v>
      </c>
      <c r="AF8291" t="s">
        <v>81</v>
      </c>
      <c r="AG8291" t="s">
        <v>240</v>
      </c>
      <c r="AH8291" t="s">
        <v>147</v>
      </c>
      <c r="AI8291" t="s">
        <v>138</v>
      </c>
      <c r="AJ8291" t="str">
        <f t="shared" si="129"/>
        <v>Dec</v>
      </c>
    </row>
    <row r="8292" spans="1:36" x14ac:dyDescent="0.3">
      <c r="A8292" t="s">
        <v>17536</v>
      </c>
      <c r="B8292" s="33">
        <v>45755</v>
      </c>
      <c r="C8292" t="s">
        <v>93</v>
      </c>
      <c r="D8292" t="s">
        <v>17537</v>
      </c>
      <c r="E8292" t="s">
        <v>179</v>
      </c>
      <c r="F8292" t="s">
        <v>176</v>
      </c>
      <c r="G8292" t="s">
        <v>166</v>
      </c>
      <c r="H8292" t="s">
        <v>156</v>
      </c>
      <c r="I8292">
        <v>1300</v>
      </c>
      <c r="J8292" t="s">
        <v>477</v>
      </c>
      <c r="K8292" t="s">
        <v>1532</v>
      </c>
      <c r="L8292" t="s">
        <v>3917</v>
      </c>
      <c r="M8292" t="s">
        <v>4654</v>
      </c>
      <c r="N8292">
        <v>189</v>
      </c>
      <c r="O8292">
        <v>12</v>
      </c>
      <c r="P8292">
        <v>4</v>
      </c>
      <c r="Q8292" t="s">
        <v>73</v>
      </c>
      <c r="R8292" t="s">
        <v>238</v>
      </c>
      <c r="S8292" t="s">
        <v>239</v>
      </c>
      <c r="T8292">
        <v>180</v>
      </c>
      <c r="U8292">
        <v>143</v>
      </c>
      <c r="V8292">
        <v>79.44</v>
      </c>
      <c r="W8292" t="s">
        <v>133</v>
      </c>
      <c r="X8292">
        <v>9243</v>
      </c>
      <c r="Y8292">
        <v>1321749</v>
      </c>
      <c r="Z8292">
        <v>21736</v>
      </c>
      <c r="AA8292">
        <v>24167</v>
      </c>
      <c r="AB8292">
        <v>1367652</v>
      </c>
      <c r="AC8292">
        <v>1134603</v>
      </c>
      <c r="AD8292">
        <v>233049</v>
      </c>
      <c r="AE8292" t="s">
        <v>72</v>
      </c>
      <c r="AF8292" t="s">
        <v>81</v>
      </c>
      <c r="AG8292" t="s">
        <v>240</v>
      </c>
      <c r="AH8292" t="s">
        <v>144</v>
      </c>
      <c r="AI8292" t="s">
        <v>138</v>
      </c>
      <c r="AJ8292" t="str">
        <f t="shared" si="129"/>
        <v>Apr</v>
      </c>
    </row>
    <row r="8293" spans="1:36" x14ac:dyDescent="0.3">
      <c r="A8293" t="s">
        <v>17538</v>
      </c>
      <c r="B8293" s="33">
        <v>45797</v>
      </c>
      <c r="C8293" t="s">
        <v>93</v>
      </c>
      <c r="D8293" t="s">
        <v>17539</v>
      </c>
      <c r="E8293" t="s">
        <v>177</v>
      </c>
      <c r="F8293" t="s">
        <v>172</v>
      </c>
      <c r="G8293" t="s">
        <v>162</v>
      </c>
      <c r="H8293" t="s">
        <v>155</v>
      </c>
      <c r="I8293">
        <v>582</v>
      </c>
      <c r="J8293" t="s">
        <v>304</v>
      </c>
      <c r="K8293" t="s">
        <v>1605</v>
      </c>
      <c r="L8293" t="s">
        <v>304</v>
      </c>
      <c r="M8293" t="s">
        <v>2489</v>
      </c>
      <c r="N8293">
        <v>107</v>
      </c>
      <c r="O8293">
        <v>0</v>
      </c>
      <c r="P8293">
        <v>4</v>
      </c>
      <c r="Q8293" t="s">
        <v>70</v>
      </c>
      <c r="R8293" t="s">
        <v>238</v>
      </c>
      <c r="S8293" t="s">
        <v>239</v>
      </c>
      <c r="T8293">
        <v>180</v>
      </c>
      <c r="U8293">
        <v>173</v>
      </c>
      <c r="V8293">
        <v>96.11</v>
      </c>
      <c r="W8293" t="s">
        <v>133</v>
      </c>
      <c r="X8293">
        <v>3474</v>
      </c>
      <c r="Y8293">
        <v>601002</v>
      </c>
      <c r="Z8293">
        <v>37022</v>
      </c>
      <c r="AA8293">
        <v>90133</v>
      </c>
      <c r="AB8293">
        <v>728157</v>
      </c>
      <c r="AC8293">
        <v>527536</v>
      </c>
      <c r="AD8293">
        <v>200621</v>
      </c>
      <c r="AE8293" t="s">
        <v>78</v>
      </c>
      <c r="AF8293" t="s">
        <v>81</v>
      </c>
      <c r="AG8293" t="s">
        <v>240</v>
      </c>
      <c r="AH8293" t="s">
        <v>144</v>
      </c>
      <c r="AI8293" t="s">
        <v>139</v>
      </c>
      <c r="AJ8293" t="str">
        <f t="shared" si="129"/>
        <v>May</v>
      </c>
    </row>
    <row r="8294" spans="1:36" x14ac:dyDescent="0.3">
      <c r="A8294" t="s">
        <v>17540</v>
      </c>
      <c r="B8294" s="33">
        <v>45789</v>
      </c>
      <c r="C8294" t="s">
        <v>93</v>
      </c>
      <c r="D8294" t="s">
        <v>17541</v>
      </c>
      <c r="E8294" t="s">
        <v>177</v>
      </c>
      <c r="F8294" t="s">
        <v>178</v>
      </c>
      <c r="G8294" t="s">
        <v>162</v>
      </c>
      <c r="H8294" t="s">
        <v>157</v>
      </c>
      <c r="I8294">
        <v>678</v>
      </c>
      <c r="J8294" t="s">
        <v>1510</v>
      </c>
      <c r="K8294" t="s">
        <v>2818</v>
      </c>
      <c r="N8294">
        <v>119</v>
      </c>
      <c r="O8294">
        <v>0</v>
      </c>
      <c r="P8294">
        <v>0</v>
      </c>
      <c r="Q8294" t="s">
        <v>67</v>
      </c>
      <c r="R8294" t="s">
        <v>245</v>
      </c>
      <c r="S8294" t="s">
        <v>120</v>
      </c>
      <c r="T8294">
        <v>220</v>
      </c>
      <c r="U8294">
        <v>0</v>
      </c>
      <c r="V8294">
        <v>0</v>
      </c>
      <c r="W8294" t="s">
        <v>133</v>
      </c>
      <c r="X8294">
        <v>5735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 t="s">
        <v>78</v>
      </c>
      <c r="AF8294" t="s">
        <v>75</v>
      </c>
      <c r="AG8294" t="s">
        <v>240</v>
      </c>
      <c r="AH8294" t="s">
        <v>144</v>
      </c>
      <c r="AI8294" t="s">
        <v>140</v>
      </c>
      <c r="AJ8294" t="str">
        <f t="shared" si="129"/>
        <v>May</v>
      </c>
    </row>
    <row r="8295" spans="1:36" x14ac:dyDescent="0.3">
      <c r="A8295" t="s">
        <v>17542</v>
      </c>
      <c r="B8295" s="33">
        <v>45901</v>
      </c>
      <c r="C8295" t="s">
        <v>95</v>
      </c>
      <c r="D8295" t="s">
        <v>15584</v>
      </c>
      <c r="E8295" t="s">
        <v>173</v>
      </c>
      <c r="F8295" t="s">
        <v>180</v>
      </c>
      <c r="G8295" t="s">
        <v>161</v>
      </c>
      <c r="H8295" t="s">
        <v>160</v>
      </c>
      <c r="I8295">
        <v>780</v>
      </c>
      <c r="J8295" t="s">
        <v>503</v>
      </c>
      <c r="K8295" t="s">
        <v>514</v>
      </c>
      <c r="L8295" t="s">
        <v>236</v>
      </c>
      <c r="M8295" t="s">
        <v>691</v>
      </c>
      <c r="N8295">
        <v>135</v>
      </c>
      <c r="O8295">
        <v>0</v>
      </c>
      <c r="P8295">
        <v>21</v>
      </c>
      <c r="Q8295" t="s">
        <v>73</v>
      </c>
      <c r="R8295" t="s">
        <v>238</v>
      </c>
      <c r="S8295" t="s">
        <v>239</v>
      </c>
      <c r="T8295">
        <v>150</v>
      </c>
      <c r="U8295">
        <v>128</v>
      </c>
      <c r="V8295">
        <v>85.33</v>
      </c>
      <c r="W8295" t="s">
        <v>133</v>
      </c>
      <c r="X8295">
        <v>9168</v>
      </c>
      <c r="Y8295">
        <v>1173504</v>
      </c>
      <c r="Z8295">
        <v>25728</v>
      </c>
      <c r="AA8295">
        <v>76928</v>
      </c>
      <c r="AB8295">
        <v>1276160</v>
      </c>
      <c r="AC8295">
        <v>883559</v>
      </c>
      <c r="AD8295">
        <v>392601</v>
      </c>
      <c r="AE8295" t="s">
        <v>78</v>
      </c>
      <c r="AF8295" t="s">
        <v>81</v>
      </c>
      <c r="AG8295" t="s">
        <v>240</v>
      </c>
      <c r="AH8295" t="s">
        <v>147</v>
      </c>
      <c r="AI8295" t="s">
        <v>140</v>
      </c>
      <c r="AJ8295" t="str">
        <f t="shared" si="129"/>
        <v>Sep</v>
      </c>
    </row>
    <row r="8296" spans="1:36" x14ac:dyDescent="0.3">
      <c r="A8296" t="s">
        <v>17543</v>
      </c>
      <c r="B8296" s="33">
        <v>45806</v>
      </c>
      <c r="C8296" t="s">
        <v>93</v>
      </c>
      <c r="D8296" t="s">
        <v>17544</v>
      </c>
      <c r="E8296" t="s">
        <v>173</v>
      </c>
      <c r="F8296" t="s">
        <v>174</v>
      </c>
      <c r="G8296" t="s">
        <v>161</v>
      </c>
      <c r="H8296" t="s">
        <v>158</v>
      </c>
      <c r="I8296">
        <v>772</v>
      </c>
      <c r="J8296" t="s">
        <v>1045</v>
      </c>
      <c r="K8296" t="s">
        <v>1046</v>
      </c>
      <c r="N8296">
        <v>119</v>
      </c>
      <c r="O8296">
        <v>0</v>
      </c>
      <c r="P8296">
        <v>0</v>
      </c>
      <c r="Q8296" t="s">
        <v>67</v>
      </c>
      <c r="R8296" t="s">
        <v>245</v>
      </c>
      <c r="S8296" t="s">
        <v>121</v>
      </c>
      <c r="T8296">
        <v>189</v>
      </c>
      <c r="U8296">
        <v>0</v>
      </c>
      <c r="V8296">
        <v>0</v>
      </c>
      <c r="W8296" t="s">
        <v>133</v>
      </c>
      <c r="X8296">
        <v>8529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 t="s">
        <v>78</v>
      </c>
      <c r="AF8296" t="s">
        <v>78</v>
      </c>
      <c r="AG8296" t="s">
        <v>240</v>
      </c>
      <c r="AH8296" t="s">
        <v>145</v>
      </c>
      <c r="AI8296" t="s">
        <v>139</v>
      </c>
      <c r="AJ8296" t="str">
        <f t="shared" si="129"/>
        <v>May</v>
      </c>
    </row>
    <row r="8297" spans="1:36" x14ac:dyDescent="0.3">
      <c r="A8297" t="s">
        <v>17545</v>
      </c>
      <c r="B8297" s="33">
        <v>45845</v>
      </c>
      <c r="C8297" t="s">
        <v>97</v>
      </c>
      <c r="D8297" t="s">
        <v>17546</v>
      </c>
      <c r="E8297" t="s">
        <v>181</v>
      </c>
      <c r="F8297" t="s">
        <v>173</v>
      </c>
      <c r="G8297" t="s">
        <v>159</v>
      </c>
      <c r="H8297" t="s">
        <v>161</v>
      </c>
      <c r="I8297">
        <v>772</v>
      </c>
      <c r="J8297" t="s">
        <v>451</v>
      </c>
      <c r="K8297" t="s">
        <v>1124</v>
      </c>
      <c r="L8297" t="s">
        <v>777</v>
      </c>
      <c r="M8297" t="s">
        <v>392</v>
      </c>
      <c r="N8297">
        <v>116</v>
      </c>
      <c r="O8297">
        <v>10</v>
      </c>
      <c r="P8297">
        <v>10</v>
      </c>
      <c r="Q8297" t="s">
        <v>73</v>
      </c>
      <c r="R8297" t="s">
        <v>238</v>
      </c>
      <c r="S8297" t="s">
        <v>239</v>
      </c>
      <c r="T8297">
        <v>189</v>
      </c>
      <c r="U8297">
        <v>142</v>
      </c>
      <c r="V8297">
        <v>75.13</v>
      </c>
      <c r="W8297" t="s">
        <v>135</v>
      </c>
      <c r="X8297">
        <v>6049</v>
      </c>
      <c r="Y8297">
        <v>858958</v>
      </c>
      <c r="Z8297">
        <v>47144</v>
      </c>
      <c r="AA8297">
        <v>40328</v>
      </c>
      <c r="AB8297">
        <v>946430</v>
      </c>
      <c r="AC8297">
        <v>794305</v>
      </c>
      <c r="AD8297">
        <v>152125</v>
      </c>
      <c r="AE8297" t="s">
        <v>81</v>
      </c>
      <c r="AF8297" t="s">
        <v>78</v>
      </c>
      <c r="AG8297" t="s">
        <v>240</v>
      </c>
      <c r="AH8297" t="s">
        <v>144</v>
      </c>
      <c r="AI8297" t="s">
        <v>139</v>
      </c>
      <c r="AJ8297" t="str">
        <f t="shared" si="129"/>
        <v>Jul</v>
      </c>
    </row>
    <row r="8298" spans="1:36" x14ac:dyDescent="0.3">
      <c r="A8298" t="s">
        <v>17547</v>
      </c>
      <c r="B8298" s="33">
        <v>45674</v>
      </c>
      <c r="C8298" t="s">
        <v>99</v>
      </c>
      <c r="D8298" t="s">
        <v>17548</v>
      </c>
      <c r="E8298" t="s">
        <v>180</v>
      </c>
      <c r="F8298" t="s">
        <v>175</v>
      </c>
      <c r="G8298" t="s">
        <v>160</v>
      </c>
      <c r="H8298" t="s">
        <v>163</v>
      </c>
      <c r="I8298">
        <v>2298</v>
      </c>
      <c r="J8298" t="s">
        <v>385</v>
      </c>
      <c r="K8298" t="s">
        <v>1635</v>
      </c>
      <c r="L8298" t="s">
        <v>1039</v>
      </c>
      <c r="M8298" t="s">
        <v>4119</v>
      </c>
      <c r="N8298">
        <v>327</v>
      </c>
      <c r="O8298">
        <v>63</v>
      </c>
      <c r="P8298">
        <v>44</v>
      </c>
      <c r="Q8298" t="s">
        <v>76</v>
      </c>
      <c r="R8298" t="s">
        <v>238</v>
      </c>
      <c r="S8298" t="s">
        <v>239</v>
      </c>
      <c r="T8298">
        <v>180</v>
      </c>
      <c r="U8298">
        <v>148</v>
      </c>
      <c r="V8298">
        <v>82.22</v>
      </c>
      <c r="W8298" t="s">
        <v>133</v>
      </c>
      <c r="X8298">
        <v>9917</v>
      </c>
      <c r="Y8298">
        <v>1467716</v>
      </c>
      <c r="Z8298">
        <v>28712</v>
      </c>
      <c r="AA8298">
        <v>98716</v>
      </c>
      <c r="AB8298">
        <v>1595144</v>
      </c>
      <c r="AC8298">
        <v>990391</v>
      </c>
      <c r="AD8298">
        <v>604753</v>
      </c>
      <c r="AE8298" t="s">
        <v>81</v>
      </c>
      <c r="AF8298" t="s">
        <v>75</v>
      </c>
      <c r="AG8298" t="s">
        <v>240</v>
      </c>
      <c r="AH8298" t="s">
        <v>144</v>
      </c>
      <c r="AI8298" t="s">
        <v>139</v>
      </c>
      <c r="AJ8298" t="str">
        <f t="shared" si="129"/>
        <v>Jan</v>
      </c>
    </row>
    <row r="8299" spans="1:36" x14ac:dyDescent="0.3">
      <c r="A8299" t="s">
        <v>17549</v>
      </c>
      <c r="B8299" s="33">
        <v>45839</v>
      </c>
      <c r="C8299" t="s">
        <v>96</v>
      </c>
      <c r="D8299" t="s">
        <v>17550</v>
      </c>
      <c r="E8299" t="s">
        <v>177</v>
      </c>
      <c r="F8299" t="s">
        <v>178</v>
      </c>
      <c r="G8299" t="s">
        <v>162</v>
      </c>
      <c r="H8299" t="s">
        <v>157</v>
      </c>
      <c r="I8299">
        <v>432</v>
      </c>
      <c r="J8299" t="s">
        <v>408</v>
      </c>
      <c r="K8299" t="s">
        <v>997</v>
      </c>
      <c r="N8299">
        <v>78</v>
      </c>
      <c r="O8299">
        <v>0</v>
      </c>
      <c r="P8299">
        <v>0</v>
      </c>
      <c r="Q8299" t="s">
        <v>67</v>
      </c>
      <c r="R8299" t="s">
        <v>245</v>
      </c>
      <c r="S8299" t="s">
        <v>120</v>
      </c>
      <c r="T8299">
        <v>186</v>
      </c>
      <c r="U8299">
        <v>0</v>
      </c>
      <c r="V8299">
        <v>0</v>
      </c>
      <c r="W8299" t="s">
        <v>135</v>
      </c>
      <c r="X8299">
        <v>8716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 t="s">
        <v>78</v>
      </c>
      <c r="AF8299" t="s">
        <v>75</v>
      </c>
      <c r="AG8299" t="s">
        <v>240</v>
      </c>
      <c r="AH8299" t="s">
        <v>144</v>
      </c>
      <c r="AI8299" t="s">
        <v>140</v>
      </c>
      <c r="AJ8299" t="str">
        <f t="shared" si="129"/>
        <v>Jul</v>
      </c>
    </row>
    <row r="8300" spans="1:36" x14ac:dyDescent="0.3">
      <c r="A8300" t="s">
        <v>17551</v>
      </c>
      <c r="B8300" s="33">
        <v>45800</v>
      </c>
      <c r="C8300" t="s">
        <v>95</v>
      </c>
      <c r="D8300" t="s">
        <v>17552</v>
      </c>
      <c r="E8300" t="s">
        <v>177</v>
      </c>
      <c r="F8300" t="s">
        <v>180</v>
      </c>
      <c r="G8300" t="s">
        <v>162</v>
      </c>
      <c r="H8300" t="s">
        <v>160</v>
      </c>
      <c r="I8300">
        <v>380</v>
      </c>
      <c r="J8300" t="s">
        <v>554</v>
      </c>
      <c r="K8300" t="s">
        <v>474</v>
      </c>
      <c r="L8300" t="s">
        <v>2040</v>
      </c>
      <c r="M8300" t="s">
        <v>645</v>
      </c>
      <c r="N8300">
        <v>75</v>
      </c>
      <c r="O8300">
        <v>9</v>
      </c>
      <c r="P8300">
        <v>33</v>
      </c>
      <c r="Q8300" t="s">
        <v>76</v>
      </c>
      <c r="R8300" t="s">
        <v>238</v>
      </c>
      <c r="S8300" t="s">
        <v>239</v>
      </c>
      <c r="T8300">
        <v>189</v>
      </c>
      <c r="U8300">
        <v>107</v>
      </c>
      <c r="V8300">
        <v>56.61</v>
      </c>
      <c r="W8300" t="s">
        <v>133</v>
      </c>
      <c r="X8300">
        <v>6295</v>
      </c>
      <c r="Y8300">
        <v>673565</v>
      </c>
      <c r="Z8300">
        <v>46759</v>
      </c>
      <c r="AA8300">
        <v>40018</v>
      </c>
      <c r="AB8300">
        <v>760342</v>
      </c>
      <c r="AC8300">
        <v>662506</v>
      </c>
      <c r="AD8300">
        <v>97836</v>
      </c>
      <c r="AE8300" t="s">
        <v>78</v>
      </c>
      <c r="AF8300" t="s">
        <v>81</v>
      </c>
      <c r="AG8300" t="s">
        <v>240</v>
      </c>
      <c r="AH8300" t="s">
        <v>145</v>
      </c>
      <c r="AI8300" t="s">
        <v>138</v>
      </c>
      <c r="AJ8300" t="str">
        <f t="shared" si="129"/>
        <v>May</v>
      </c>
    </row>
    <row r="8301" spans="1:36" x14ac:dyDescent="0.3">
      <c r="A8301" t="s">
        <v>17553</v>
      </c>
      <c r="B8301" s="33">
        <v>45875</v>
      </c>
      <c r="C8301" t="s">
        <v>93</v>
      </c>
      <c r="D8301" t="s">
        <v>14712</v>
      </c>
      <c r="E8301" t="s">
        <v>177</v>
      </c>
      <c r="F8301" t="s">
        <v>178</v>
      </c>
      <c r="G8301" t="s">
        <v>162</v>
      </c>
      <c r="H8301" t="s">
        <v>157</v>
      </c>
      <c r="I8301">
        <v>520</v>
      </c>
      <c r="J8301" t="s">
        <v>298</v>
      </c>
      <c r="K8301" t="s">
        <v>293</v>
      </c>
      <c r="L8301" t="s">
        <v>2045</v>
      </c>
      <c r="M8301" t="s">
        <v>3154</v>
      </c>
      <c r="N8301">
        <v>83</v>
      </c>
      <c r="O8301">
        <v>59</v>
      </c>
      <c r="P8301">
        <v>41</v>
      </c>
      <c r="Q8301" t="s">
        <v>76</v>
      </c>
      <c r="R8301" t="s">
        <v>238</v>
      </c>
      <c r="S8301" t="s">
        <v>239</v>
      </c>
      <c r="T8301">
        <v>150</v>
      </c>
      <c r="U8301">
        <v>144</v>
      </c>
      <c r="V8301">
        <v>96</v>
      </c>
      <c r="W8301" t="s">
        <v>134</v>
      </c>
      <c r="X8301">
        <v>10484</v>
      </c>
      <c r="Y8301">
        <v>1509696</v>
      </c>
      <c r="Z8301">
        <v>35856</v>
      </c>
      <c r="AA8301">
        <v>62928</v>
      </c>
      <c r="AB8301">
        <v>1608480</v>
      </c>
      <c r="AC8301">
        <v>1231050</v>
      </c>
      <c r="AD8301">
        <v>377430</v>
      </c>
      <c r="AE8301" t="s">
        <v>78</v>
      </c>
      <c r="AF8301" t="s">
        <v>75</v>
      </c>
      <c r="AG8301" t="s">
        <v>240</v>
      </c>
      <c r="AH8301" t="s">
        <v>144</v>
      </c>
      <c r="AI8301" t="s">
        <v>140</v>
      </c>
      <c r="AJ8301" t="str">
        <f t="shared" si="129"/>
        <v>Aug</v>
      </c>
    </row>
    <row r="8302" spans="1:36" x14ac:dyDescent="0.3">
      <c r="A8302" t="s">
        <v>17554</v>
      </c>
      <c r="B8302" s="33">
        <v>45755</v>
      </c>
      <c r="C8302" t="s">
        <v>95</v>
      </c>
      <c r="D8302" t="s">
        <v>17555</v>
      </c>
      <c r="E8302" t="s">
        <v>178</v>
      </c>
      <c r="F8302" t="s">
        <v>172</v>
      </c>
      <c r="G8302" t="s">
        <v>157</v>
      </c>
      <c r="H8302" t="s">
        <v>155</v>
      </c>
      <c r="I8302">
        <v>1705</v>
      </c>
      <c r="J8302" t="s">
        <v>554</v>
      </c>
      <c r="K8302" t="s">
        <v>2033</v>
      </c>
      <c r="L8302" t="s">
        <v>2574</v>
      </c>
      <c r="M8302" t="s">
        <v>728</v>
      </c>
      <c r="N8302">
        <v>254</v>
      </c>
      <c r="O8302">
        <v>24</v>
      </c>
      <c r="P8302">
        <v>60</v>
      </c>
      <c r="Q8302" t="s">
        <v>76</v>
      </c>
      <c r="R8302" t="s">
        <v>238</v>
      </c>
      <c r="S8302" t="s">
        <v>239</v>
      </c>
      <c r="T8302">
        <v>220</v>
      </c>
      <c r="U8302">
        <v>192</v>
      </c>
      <c r="V8302">
        <v>87.27</v>
      </c>
      <c r="W8302" t="s">
        <v>135</v>
      </c>
      <c r="X8302">
        <v>6635</v>
      </c>
      <c r="Y8302">
        <v>1273920</v>
      </c>
      <c r="Z8302">
        <v>78912</v>
      </c>
      <c r="AA8302">
        <v>145152</v>
      </c>
      <c r="AB8302">
        <v>1497984</v>
      </c>
      <c r="AC8302">
        <v>962845</v>
      </c>
      <c r="AD8302">
        <v>535139</v>
      </c>
      <c r="AE8302" t="s">
        <v>75</v>
      </c>
      <c r="AF8302" t="s">
        <v>81</v>
      </c>
      <c r="AG8302" t="s">
        <v>240</v>
      </c>
      <c r="AH8302" t="s">
        <v>145</v>
      </c>
      <c r="AI8302" t="s">
        <v>139</v>
      </c>
      <c r="AJ8302" t="str">
        <f t="shared" si="129"/>
        <v>Apr</v>
      </c>
    </row>
    <row r="8303" spans="1:36" x14ac:dyDescent="0.3">
      <c r="A8303" t="s">
        <v>17556</v>
      </c>
      <c r="B8303" s="33">
        <v>45967</v>
      </c>
      <c r="C8303" t="s">
        <v>96</v>
      </c>
      <c r="D8303" t="s">
        <v>7488</v>
      </c>
      <c r="E8303" t="s">
        <v>178</v>
      </c>
      <c r="F8303" t="s">
        <v>172</v>
      </c>
      <c r="G8303" t="s">
        <v>157</v>
      </c>
      <c r="H8303" t="s">
        <v>155</v>
      </c>
      <c r="I8303">
        <v>505</v>
      </c>
      <c r="J8303" t="s">
        <v>258</v>
      </c>
      <c r="K8303" t="s">
        <v>3028</v>
      </c>
      <c r="L8303" t="s">
        <v>1674</v>
      </c>
      <c r="M8303" t="s">
        <v>453</v>
      </c>
      <c r="N8303">
        <v>85</v>
      </c>
      <c r="O8303">
        <v>12</v>
      </c>
      <c r="P8303">
        <v>14</v>
      </c>
      <c r="Q8303" t="s">
        <v>73</v>
      </c>
      <c r="R8303" t="s">
        <v>238</v>
      </c>
      <c r="S8303" t="s">
        <v>239</v>
      </c>
      <c r="T8303">
        <v>180</v>
      </c>
      <c r="U8303">
        <v>125</v>
      </c>
      <c r="V8303">
        <v>69.44</v>
      </c>
      <c r="W8303" t="s">
        <v>133</v>
      </c>
      <c r="X8303">
        <v>10441</v>
      </c>
      <c r="Y8303">
        <v>1305125</v>
      </c>
      <c r="Z8303">
        <v>62875</v>
      </c>
      <c r="AA8303">
        <v>77000</v>
      </c>
      <c r="AB8303">
        <v>1445000</v>
      </c>
      <c r="AC8303">
        <v>1115708</v>
      </c>
      <c r="AD8303">
        <v>329292</v>
      </c>
      <c r="AE8303" t="s">
        <v>75</v>
      </c>
      <c r="AF8303" t="s">
        <v>81</v>
      </c>
      <c r="AG8303" t="s">
        <v>240</v>
      </c>
      <c r="AH8303" t="s">
        <v>144</v>
      </c>
      <c r="AI8303" t="s">
        <v>138</v>
      </c>
      <c r="AJ8303" t="str">
        <f t="shared" si="129"/>
        <v>Nov</v>
      </c>
    </row>
    <row r="8304" spans="1:36" x14ac:dyDescent="0.3">
      <c r="A8304" t="s">
        <v>17557</v>
      </c>
      <c r="B8304" s="33">
        <v>45998</v>
      </c>
      <c r="C8304" t="s">
        <v>93</v>
      </c>
      <c r="D8304" t="s">
        <v>17558</v>
      </c>
      <c r="E8304" t="s">
        <v>178</v>
      </c>
      <c r="F8304" t="s">
        <v>176</v>
      </c>
      <c r="G8304" t="s">
        <v>157</v>
      </c>
      <c r="H8304" t="s">
        <v>156</v>
      </c>
      <c r="I8304">
        <v>1835</v>
      </c>
      <c r="J8304" t="s">
        <v>613</v>
      </c>
      <c r="K8304" t="s">
        <v>1360</v>
      </c>
      <c r="L8304" t="s">
        <v>8924</v>
      </c>
      <c r="M8304" t="s">
        <v>547</v>
      </c>
      <c r="N8304">
        <v>254</v>
      </c>
      <c r="O8304">
        <v>5</v>
      </c>
      <c r="P8304">
        <v>42</v>
      </c>
      <c r="Q8304" t="s">
        <v>76</v>
      </c>
      <c r="R8304" t="s">
        <v>238</v>
      </c>
      <c r="S8304" t="s">
        <v>239</v>
      </c>
      <c r="T8304">
        <v>220</v>
      </c>
      <c r="U8304">
        <v>144</v>
      </c>
      <c r="V8304">
        <v>65.45</v>
      </c>
      <c r="W8304" t="s">
        <v>133</v>
      </c>
      <c r="X8304">
        <v>5825</v>
      </c>
      <c r="Y8304">
        <v>838800</v>
      </c>
      <c r="Z8304">
        <v>35712</v>
      </c>
      <c r="AA8304">
        <v>104976</v>
      </c>
      <c r="AB8304">
        <v>979488</v>
      </c>
      <c r="AC8304">
        <v>768514</v>
      </c>
      <c r="AD8304">
        <v>210974</v>
      </c>
      <c r="AE8304" t="s">
        <v>75</v>
      </c>
      <c r="AF8304" t="s">
        <v>81</v>
      </c>
      <c r="AG8304" t="s">
        <v>240</v>
      </c>
      <c r="AH8304" t="s">
        <v>144</v>
      </c>
      <c r="AI8304" t="s">
        <v>139</v>
      </c>
      <c r="AJ8304" t="str">
        <f t="shared" si="129"/>
        <v>Dec</v>
      </c>
    </row>
    <row r="8305" spans="1:36" x14ac:dyDescent="0.3">
      <c r="A8305" t="s">
        <v>17559</v>
      </c>
      <c r="B8305" s="33">
        <v>45939</v>
      </c>
      <c r="C8305" t="s">
        <v>98</v>
      </c>
      <c r="D8305" t="s">
        <v>17560</v>
      </c>
      <c r="E8305" t="s">
        <v>177</v>
      </c>
      <c r="F8305" t="s">
        <v>178</v>
      </c>
      <c r="G8305" t="s">
        <v>162</v>
      </c>
      <c r="H8305" t="s">
        <v>157</v>
      </c>
      <c r="I8305">
        <v>823</v>
      </c>
      <c r="J8305" t="s">
        <v>368</v>
      </c>
      <c r="K8305" t="s">
        <v>4692</v>
      </c>
      <c r="L8305" t="s">
        <v>1622</v>
      </c>
      <c r="M8305" t="s">
        <v>855</v>
      </c>
      <c r="N8305">
        <v>122</v>
      </c>
      <c r="O8305">
        <v>21</v>
      </c>
      <c r="P8305">
        <v>21</v>
      </c>
      <c r="Q8305" t="s">
        <v>73</v>
      </c>
      <c r="R8305" t="s">
        <v>238</v>
      </c>
      <c r="S8305" t="s">
        <v>239</v>
      </c>
      <c r="T8305">
        <v>220</v>
      </c>
      <c r="U8305">
        <v>141</v>
      </c>
      <c r="V8305">
        <v>64.09</v>
      </c>
      <c r="W8305" t="s">
        <v>133</v>
      </c>
      <c r="X8305">
        <v>3986</v>
      </c>
      <c r="Y8305">
        <v>562026</v>
      </c>
      <c r="Z8305">
        <v>58938</v>
      </c>
      <c r="AA8305">
        <v>56259</v>
      </c>
      <c r="AB8305">
        <v>677223</v>
      </c>
      <c r="AC8305">
        <v>449984</v>
      </c>
      <c r="AD8305">
        <v>227239</v>
      </c>
      <c r="AE8305" t="s">
        <v>78</v>
      </c>
      <c r="AF8305" t="s">
        <v>75</v>
      </c>
      <c r="AG8305" t="s">
        <v>240</v>
      </c>
      <c r="AH8305" t="s">
        <v>145</v>
      </c>
      <c r="AI8305" t="s">
        <v>139</v>
      </c>
      <c r="AJ8305" t="str">
        <f t="shared" si="129"/>
        <v>Oct</v>
      </c>
    </row>
    <row r="8306" spans="1:36" x14ac:dyDescent="0.3">
      <c r="A8306" t="s">
        <v>17561</v>
      </c>
      <c r="B8306" s="33">
        <v>46015</v>
      </c>
      <c r="C8306" t="s">
        <v>95</v>
      </c>
      <c r="D8306" t="s">
        <v>17562</v>
      </c>
      <c r="E8306" t="s">
        <v>175</v>
      </c>
      <c r="F8306" t="s">
        <v>173</v>
      </c>
      <c r="G8306" t="s">
        <v>163</v>
      </c>
      <c r="H8306" t="s">
        <v>161</v>
      </c>
      <c r="I8306">
        <v>973</v>
      </c>
      <c r="J8306" t="s">
        <v>518</v>
      </c>
      <c r="K8306" t="s">
        <v>4434</v>
      </c>
      <c r="L8306" t="s">
        <v>764</v>
      </c>
      <c r="M8306" t="s">
        <v>5326</v>
      </c>
      <c r="N8306">
        <v>145</v>
      </c>
      <c r="O8306">
        <v>7</v>
      </c>
      <c r="P8306">
        <v>20</v>
      </c>
      <c r="Q8306" t="s">
        <v>73</v>
      </c>
      <c r="R8306" t="s">
        <v>238</v>
      </c>
      <c r="S8306" t="s">
        <v>239</v>
      </c>
      <c r="T8306">
        <v>150</v>
      </c>
      <c r="U8306">
        <v>147</v>
      </c>
      <c r="V8306">
        <v>98</v>
      </c>
      <c r="W8306" t="s">
        <v>133</v>
      </c>
      <c r="X8306">
        <v>4123</v>
      </c>
      <c r="Y8306">
        <v>606081</v>
      </c>
      <c r="Z8306">
        <v>36309</v>
      </c>
      <c r="AA8306">
        <v>48951</v>
      </c>
      <c r="AB8306">
        <v>691341</v>
      </c>
      <c r="AC8306">
        <v>489717</v>
      </c>
      <c r="AD8306">
        <v>201624</v>
      </c>
      <c r="AE8306" t="s">
        <v>75</v>
      </c>
      <c r="AF8306" t="s">
        <v>78</v>
      </c>
      <c r="AG8306" t="s">
        <v>240</v>
      </c>
      <c r="AH8306" t="s">
        <v>144</v>
      </c>
      <c r="AI8306" t="s">
        <v>139</v>
      </c>
      <c r="AJ8306" t="str">
        <f t="shared" si="129"/>
        <v>Dec</v>
      </c>
    </row>
    <row r="8307" spans="1:36" x14ac:dyDescent="0.3">
      <c r="A8307" t="s">
        <v>17563</v>
      </c>
      <c r="B8307" s="33">
        <v>45908</v>
      </c>
      <c r="C8307" t="s">
        <v>98</v>
      </c>
      <c r="D8307" t="s">
        <v>17564</v>
      </c>
      <c r="E8307" t="s">
        <v>178</v>
      </c>
      <c r="F8307" t="s">
        <v>174</v>
      </c>
      <c r="G8307" t="s">
        <v>157</v>
      </c>
      <c r="H8307" t="s">
        <v>158</v>
      </c>
      <c r="I8307">
        <v>1880</v>
      </c>
      <c r="J8307" t="s">
        <v>298</v>
      </c>
      <c r="K8307" t="s">
        <v>2001</v>
      </c>
      <c r="L8307" t="s">
        <v>258</v>
      </c>
      <c r="M8307" t="s">
        <v>2001</v>
      </c>
      <c r="N8307">
        <v>259</v>
      </c>
      <c r="O8307">
        <v>0</v>
      </c>
      <c r="P8307">
        <v>-10</v>
      </c>
      <c r="Q8307" t="s">
        <v>70</v>
      </c>
      <c r="R8307" t="s">
        <v>238</v>
      </c>
      <c r="S8307" t="s">
        <v>239</v>
      </c>
      <c r="T8307">
        <v>180</v>
      </c>
      <c r="U8307">
        <v>117</v>
      </c>
      <c r="V8307">
        <v>65</v>
      </c>
      <c r="W8307" t="s">
        <v>133</v>
      </c>
      <c r="X8307">
        <v>9798</v>
      </c>
      <c r="Y8307">
        <v>1146366</v>
      </c>
      <c r="Z8307">
        <v>51012</v>
      </c>
      <c r="AA8307">
        <v>14859</v>
      </c>
      <c r="AB8307">
        <v>1212237</v>
      </c>
      <c r="AC8307">
        <v>1056725</v>
      </c>
      <c r="AD8307">
        <v>155512</v>
      </c>
      <c r="AE8307" t="s">
        <v>75</v>
      </c>
      <c r="AF8307" t="s">
        <v>78</v>
      </c>
      <c r="AG8307" t="s">
        <v>240</v>
      </c>
      <c r="AH8307" t="s">
        <v>146</v>
      </c>
      <c r="AI8307" t="s">
        <v>139</v>
      </c>
      <c r="AJ8307" t="str">
        <f t="shared" si="129"/>
        <v>Sep</v>
      </c>
    </row>
    <row r="8308" spans="1:36" x14ac:dyDescent="0.3">
      <c r="A8308" t="s">
        <v>17565</v>
      </c>
      <c r="B8308" s="33">
        <v>45987</v>
      </c>
      <c r="C8308" t="s">
        <v>98</v>
      </c>
      <c r="D8308" t="s">
        <v>14260</v>
      </c>
      <c r="E8308" t="s">
        <v>180</v>
      </c>
      <c r="F8308" t="s">
        <v>172</v>
      </c>
      <c r="G8308" t="s">
        <v>160</v>
      </c>
      <c r="H8308" t="s">
        <v>155</v>
      </c>
      <c r="I8308">
        <v>1444</v>
      </c>
      <c r="J8308" t="s">
        <v>270</v>
      </c>
      <c r="K8308" t="s">
        <v>404</v>
      </c>
      <c r="L8308" t="s">
        <v>8924</v>
      </c>
      <c r="M8308" t="s">
        <v>404</v>
      </c>
      <c r="N8308">
        <v>193</v>
      </c>
      <c r="O8308">
        <v>5</v>
      </c>
      <c r="P8308">
        <v>-9</v>
      </c>
      <c r="Q8308" t="s">
        <v>73</v>
      </c>
      <c r="R8308" t="s">
        <v>238</v>
      </c>
      <c r="S8308" t="s">
        <v>239</v>
      </c>
      <c r="T8308">
        <v>220</v>
      </c>
      <c r="U8308">
        <v>143</v>
      </c>
      <c r="V8308">
        <v>65</v>
      </c>
      <c r="W8308" t="s">
        <v>133</v>
      </c>
      <c r="X8308">
        <v>10172</v>
      </c>
      <c r="Y8308">
        <v>1454596</v>
      </c>
      <c r="Z8308">
        <v>77077</v>
      </c>
      <c r="AA8308">
        <v>51623</v>
      </c>
      <c r="AB8308">
        <v>1583296</v>
      </c>
      <c r="AC8308">
        <v>1313465</v>
      </c>
      <c r="AD8308">
        <v>269831</v>
      </c>
      <c r="AE8308" t="s">
        <v>81</v>
      </c>
      <c r="AF8308" t="s">
        <v>81</v>
      </c>
      <c r="AG8308" t="s">
        <v>240</v>
      </c>
      <c r="AH8308" t="s">
        <v>147</v>
      </c>
      <c r="AI8308" t="s">
        <v>138</v>
      </c>
      <c r="AJ8308" t="str">
        <f t="shared" si="129"/>
        <v>Nov</v>
      </c>
    </row>
    <row r="8309" spans="1:36" x14ac:dyDescent="0.3">
      <c r="A8309" t="s">
        <v>17566</v>
      </c>
      <c r="B8309" s="33">
        <v>45731</v>
      </c>
      <c r="C8309" t="s">
        <v>97</v>
      </c>
      <c r="D8309" t="s">
        <v>17567</v>
      </c>
      <c r="E8309" t="s">
        <v>174</v>
      </c>
      <c r="F8309" t="s">
        <v>177</v>
      </c>
      <c r="G8309" t="s">
        <v>158</v>
      </c>
      <c r="H8309" t="s">
        <v>162</v>
      </c>
      <c r="I8309">
        <v>1969</v>
      </c>
      <c r="J8309" t="s">
        <v>243</v>
      </c>
      <c r="K8309" t="s">
        <v>2847</v>
      </c>
      <c r="L8309" t="s">
        <v>377</v>
      </c>
      <c r="M8309" t="s">
        <v>551</v>
      </c>
      <c r="N8309">
        <v>238</v>
      </c>
      <c r="O8309">
        <v>0</v>
      </c>
      <c r="P8309">
        <v>7</v>
      </c>
      <c r="Q8309" t="s">
        <v>73</v>
      </c>
      <c r="R8309" t="s">
        <v>238</v>
      </c>
      <c r="S8309" t="s">
        <v>239</v>
      </c>
      <c r="T8309">
        <v>186</v>
      </c>
      <c r="U8309">
        <v>182</v>
      </c>
      <c r="V8309">
        <v>97.85</v>
      </c>
      <c r="W8309" t="s">
        <v>135</v>
      </c>
      <c r="X8309">
        <v>6424</v>
      </c>
      <c r="Y8309">
        <v>1169168</v>
      </c>
      <c r="Z8309">
        <v>61880</v>
      </c>
      <c r="AA8309">
        <v>140868</v>
      </c>
      <c r="AB8309">
        <v>1371916</v>
      </c>
      <c r="AC8309">
        <v>1179861</v>
      </c>
      <c r="AD8309">
        <v>192055</v>
      </c>
      <c r="AE8309" t="s">
        <v>78</v>
      </c>
      <c r="AF8309" t="s">
        <v>78</v>
      </c>
      <c r="AG8309" t="s">
        <v>240</v>
      </c>
      <c r="AH8309" t="s">
        <v>144</v>
      </c>
      <c r="AI8309" t="s">
        <v>138</v>
      </c>
      <c r="AJ8309" t="str">
        <f t="shared" si="129"/>
        <v>Mar</v>
      </c>
    </row>
    <row r="8310" spans="1:36" x14ac:dyDescent="0.3">
      <c r="A8310" t="s">
        <v>17568</v>
      </c>
      <c r="B8310" s="33">
        <v>45816</v>
      </c>
      <c r="C8310" t="s">
        <v>99</v>
      </c>
      <c r="D8310" t="s">
        <v>17569</v>
      </c>
      <c r="E8310" t="s">
        <v>174</v>
      </c>
      <c r="F8310" t="s">
        <v>175</v>
      </c>
      <c r="G8310" t="s">
        <v>158</v>
      </c>
      <c r="H8310" t="s">
        <v>163</v>
      </c>
      <c r="I8310">
        <v>2097</v>
      </c>
      <c r="J8310" t="s">
        <v>292</v>
      </c>
      <c r="K8310" t="s">
        <v>576</v>
      </c>
      <c r="L8310" t="s">
        <v>2097</v>
      </c>
      <c r="M8310" t="s">
        <v>576</v>
      </c>
      <c r="N8310">
        <v>274</v>
      </c>
      <c r="O8310">
        <v>14</v>
      </c>
      <c r="P8310">
        <v>-6</v>
      </c>
      <c r="Q8310" t="s">
        <v>73</v>
      </c>
      <c r="R8310" t="s">
        <v>238</v>
      </c>
      <c r="S8310" t="s">
        <v>239</v>
      </c>
      <c r="T8310">
        <v>189</v>
      </c>
      <c r="U8310">
        <v>116</v>
      </c>
      <c r="V8310">
        <v>61.38</v>
      </c>
      <c r="W8310" t="s">
        <v>133</v>
      </c>
      <c r="X8310">
        <v>10195</v>
      </c>
      <c r="Y8310">
        <v>1182620</v>
      </c>
      <c r="Z8310">
        <v>22156</v>
      </c>
      <c r="AA8310">
        <v>14500</v>
      </c>
      <c r="AB8310">
        <v>1219276</v>
      </c>
      <c r="AC8310">
        <v>940197</v>
      </c>
      <c r="AD8310">
        <v>279079</v>
      </c>
      <c r="AE8310" t="s">
        <v>78</v>
      </c>
      <c r="AF8310" t="s">
        <v>75</v>
      </c>
      <c r="AG8310" t="s">
        <v>240</v>
      </c>
      <c r="AH8310" t="s">
        <v>147</v>
      </c>
      <c r="AI8310" t="s">
        <v>139</v>
      </c>
      <c r="AJ8310" t="str">
        <f t="shared" si="129"/>
        <v>Jun</v>
      </c>
    </row>
    <row r="8311" spans="1:36" x14ac:dyDescent="0.3">
      <c r="A8311" t="s">
        <v>17570</v>
      </c>
      <c r="B8311" s="33">
        <v>45915</v>
      </c>
      <c r="C8311" t="s">
        <v>93</v>
      </c>
      <c r="D8311" t="s">
        <v>6763</v>
      </c>
      <c r="E8311" t="s">
        <v>177</v>
      </c>
      <c r="F8311" t="s">
        <v>174</v>
      </c>
      <c r="G8311" t="s">
        <v>162</v>
      </c>
      <c r="H8311" t="s">
        <v>158</v>
      </c>
      <c r="I8311">
        <v>1864</v>
      </c>
      <c r="J8311" t="s">
        <v>377</v>
      </c>
      <c r="K8311" t="s">
        <v>3263</v>
      </c>
      <c r="L8311" t="s">
        <v>6144</v>
      </c>
      <c r="M8311" t="s">
        <v>1226</v>
      </c>
      <c r="N8311">
        <v>229</v>
      </c>
      <c r="O8311">
        <v>54</v>
      </c>
      <c r="P8311">
        <v>53</v>
      </c>
      <c r="Q8311" t="s">
        <v>76</v>
      </c>
      <c r="R8311" t="s">
        <v>238</v>
      </c>
      <c r="S8311" t="s">
        <v>239</v>
      </c>
      <c r="T8311">
        <v>189</v>
      </c>
      <c r="U8311">
        <v>165</v>
      </c>
      <c r="V8311">
        <v>87.3</v>
      </c>
      <c r="W8311" t="s">
        <v>135</v>
      </c>
      <c r="X8311">
        <v>3180</v>
      </c>
      <c r="Y8311">
        <v>524700</v>
      </c>
      <c r="Z8311">
        <v>45375</v>
      </c>
      <c r="AA8311">
        <v>64680</v>
      </c>
      <c r="AB8311">
        <v>634755</v>
      </c>
      <c r="AC8311">
        <v>518889</v>
      </c>
      <c r="AD8311">
        <v>115866</v>
      </c>
      <c r="AE8311" t="s">
        <v>78</v>
      </c>
      <c r="AF8311" t="s">
        <v>78</v>
      </c>
      <c r="AG8311" t="s">
        <v>240</v>
      </c>
      <c r="AH8311" t="s">
        <v>147</v>
      </c>
      <c r="AI8311" t="s">
        <v>138</v>
      </c>
      <c r="AJ8311" t="str">
        <f t="shared" si="129"/>
        <v>Sep</v>
      </c>
    </row>
    <row r="8312" spans="1:36" x14ac:dyDescent="0.3">
      <c r="A8312" t="s">
        <v>17571</v>
      </c>
      <c r="B8312" s="33">
        <v>46015</v>
      </c>
      <c r="C8312" t="s">
        <v>99</v>
      </c>
      <c r="D8312" t="s">
        <v>17572</v>
      </c>
      <c r="E8312" t="s">
        <v>174</v>
      </c>
      <c r="F8312" t="s">
        <v>181</v>
      </c>
      <c r="G8312" t="s">
        <v>158</v>
      </c>
      <c r="H8312" t="s">
        <v>159</v>
      </c>
      <c r="I8312">
        <v>388</v>
      </c>
      <c r="J8312" t="s">
        <v>451</v>
      </c>
      <c r="K8312" t="s">
        <v>2753</v>
      </c>
      <c r="L8312" t="s">
        <v>605</v>
      </c>
      <c r="M8312" t="s">
        <v>2775</v>
      </c>
      <c r="N8312">
        <v>68</v>
      </c>
      <c r="O8312">
        <v>0</v>
      </c>
      <c r="P8312">
        <v>11</v>
      </c>
      <c r="Q8312" t="s">
        <v>73</v>
      </c>
      <c r="R8312" t="s">
        <v>238</v>
      </c>
      <c r="S8312" t="s">
        <v>239</v>
      </c>
      <c r="T8312">
        <v>189</v>
      </c>
      <c r="U8312">
        <v>150</v>
      </c>
      <c r="V8312">
        <v>79.37</v>
      </c>
      <c r="W8312" t="s">
        <v>133</v>
      </c>
      <c r="X8312">
        <v>4463</v>
      </c>
      <c r="Y8312">
        <v>669450</v>
      </c>
      <c r="Z8312">
        <v>65400</v>
      </c>
      <c r="AA8312">
        <v>22050</v>
      </c>
      <c r="AB8312">
        <v>756900</v>
      </c>
      <c r="AC8312">
        <v>495700</v>
      </c>
      <c r="AD8312">
        <v>261200</v>
      </c>
      <c r="AE8312" t="s">
        <v>78</v>
      </c>
      <c r="AF8312" t="s">
        <v>81</v>
      </c>
      <c r="AG8312" t="s">
        <v>240</v>
      </c>
      <c r="AH8312" t="s">
        <v>145</v>
      </c>
      <c r="AI8312" t="s">
        <v>138</v>
      </c>
      <c r="AJ8312" t="str">
        <f t="shared" si="129"/>
        <v>Dec</v>
      </c>
    </row>
    <row r="8313" spans="1:36" x14ac:dyDescent="0.3">
      <c r="A8313" t="s">
        <v>17573</v>
      </c>
      <c r="B8313" s="33">
        <v>45962</v>
      </c>
      <c r="C8313" t="s">
        <v>93</v>
      </c>
      <c r="D8313" t="s">
        <v>17574</v>
      </c>
      <c r="E8313" t="s">
        <v>181</v>
      </c>
      <c r="F8313" t="s">
        <v>177</v>
      </c>
      <c r="G8313" t="s">
        <v>159</v>
      </c>
      <c r="H8313" t="s">
        <v>162</v>
      </c>
      <c r="I8313">
        <v>1322</v>
      </c>
      <c r="J8313" t="s">
        <v>621</v>
      </c>
      <c r="K8313" t="s">
        <v>2957</v>
      </c>
      <c r="L8313" t="s">
        <v>236</v>
      </c>
      <c r="M8313" t="s">
        <v>2957</v>
      </c>
      <c r="N8313">
        <v>203</v>
      </c>
      <c r="O8313">
        <v>0</v>
      </c>
      <c r="P8313">
        <v>-3</v>
      </c>
      <c r="Q8313" t="s">
        <v>70</v>
      </c>
      <c r="R8313" t="s">
        <v>238</v>
      </c>
      <c r="S8313" t="s">
        <v>239</v>
      </c>
      <c r="T8313">
        <v>189</v>
      </c>
      <c r="U8313">
        <v>146</v>
      </c>
      <c r="V8313">
        <v>77.25</v>
      </c>
      <c r="W8313" t="s">
        <v>133</v>
      </c>
      <c r="X8313">
        <v>9729</v>
      </c>
      <c r="Y8313">
        <v>1420434</v>
      </c>
      <c r="Z8313">
        <v>75190</v>
      </c>
      <c r="AA8313">
        <v>60444</v>
      </c>
      <c r="AB8313">
        <v>1556068</v>
      </c>
      <c r="AC8313">
        <v>1104786</v>
      </c>
      <c r="AD8313">
        <v>451282</v>
      </c>
      <c r="AE8313" t="s">
        <v>81</v>
      </c>
      <c r="AF8313" t="s">
        <v>78</v>
      </c>
      <c r="AG8313" t="s">
        <v>240</v>
      </c>
      <c r="AH8313" t="s">
        <v>144</v>
      </c>
      <c r="AI8313" t="s">
        <v>140</v>
      </c>
      <c r="AJ8313" t="str">
        <f t="shared" si="129"/>
        <v>Nov</v>
      </c>
    </row>
    <row r="8314" spans="1:36" x14ac:dyDescent="0.3">
      <c r="A8314" t="s">
        <v>17575</v>
      </c>
      <c r="B8314" s="33">
        <v>45851</v>
      </c>
      <c r="C8314" t="s">
        <v>98</v>
      </c>
      <c r="D8314" t="s">
        <v>17576</v>
      </c>
      <c r="E8314" t="s">
        <v>176</v>
      </c>
      <c r="F8314" t="s">
        <v>172</v>
      </c>
      <c r="G8314" t="s">
        <v>156</v>
      </c>
      <c r="H8314" t="s">
        <v>155</v>
      </c>
      <c r="I8314">
        <v>505</v>
      </c>
      <c r="J8314" t="s">
        <v>314</v>
      </c>
      <c r="K8314" t="s">
        <v>1447</v>
      </c>
      <c r="L8314" t="s">
        <v>2741</v>
      </c>
      <c r="M8314" t="s">
        <v>1447</v>
      </c>
      <c r="N8314">
        <v>80</v>
      </c>
      <c r="O8314">
        <v>9</v>
      </c>
      <c r="P8314">
        <v>-6</v>
      </c>
      <c r="Q8314" t="s">
        <v>73</v>
      </c>
      <c r="R8314" t="s">
        <v>238</v>
      </c>
      <c r="S8314" t="s">
        <v>239</v>
      </c>
      <c r="T8314">
        <v>180</v>
      </c>
      <c r="U8314">
        <v>117</v>
      </c>
      <c r="V8314">
        <v>65</v>
      </c>
      <c r="W8314" t="s">
        <v>133</v>
      </c>
      <c r="X8314">
        <v>3261</v>
      </c>
      <c r="Y8314">
        <v>381537</v>
      </c>
      <c r="Z8314">
        <v>23985</v>
      </c>
      <c r="AA8314">
        <v>77688</v>
      </c>
      <c r="AB8314">
        <v>483210</v>
      </c>
      <c r="AC8314">
        <v>322592</v>
      </c>
      <c r="AD8314">
        <v>160618</v>
      </c>
      <c r="AE8314" t="s">
        <v>81</v>
      </c>
      <c r="AF8314" t="s">
        <v>81</v>
      </c>
      <c r="AG8314" t="s">
        <v>240</v>
      </c>
      <c r="AH8314" t="s">
        <v>146</v>
      </c>
      <c r="AI8314" t="s">
        <v>140</v>
      </c>
      <c r="AJ8314" t="str">
        <f t="shared" si="129"/>
        <v>Jul</v>
      </c>
    </row>
    <row r="8315" spans="1:36" x14ac:dyDescent="0.3">
      <c r="A8315" t="s">
        <v>17577</v>
      </c>
      <c r="B8315" s="33">
        <v>45912</v>
      </c>
      <c r="C8315" t="s">
        <v>93</v>
      </c>
      <c r="D8315" t="s">
        <v>17578</v>
      </c>
      <c r="E8315" t="s">
        <v>177</v>
      </c>
      <c r="F8315" t="s">
        <v>180</v>
      </c>
      <c r="G8315" t="s">
        <v>162</v>
      </c>
      <c r="H8315" t="s">
        <v>160</v>
      </c>
      <c r="I8315">
        <v>1799</v>
      </c>
      <c r="J8315" t="s">
        <v>457</v>
      </c>
      <c r="K8315" t="s">
        <v>2268</v>
      </c>
      <c r="L8315" t="s">
        <v>1151</v>
      </c>
      <c r="M8315" t="s">
        <v>1010</v>
      </c>
      <c r="N8315">
        <v>264</v>
      </c>
      <c r="O8315">
        <v>10</v>
      </c>
      <c r="P8315">
        <v>4</v>
      </c>
      <c r="Q8315" t="s">
        <v>73</v>
      </c>
      <c r="R8315" t="s">
        <v>238</v>
      </c>
      <c r="S8315" t="s">
        <v>239</v>
      </c>
      <c r="T8315">
        <v>189</v>
      </c>
      <c r="U8315">
        <v>115</v>
      </c>
      <c r="V8315">
        <v>60.85</v>
      </c>
      <c r="W8315" t="s">
        <v>133</v>
      </c>
      <c r="X8315">
        <v>6247</v>
      </c>
      <c r="Y8315">
        <v>718405</v>
      </c>
      <c r="Z8315">
        <v>22885</v>
      </c>
      <c r="AA8315">
        <v>75900</v>
      </c>
      <c r="AB8315">
        <v>817190</v>
      </c>
      <c r="AC8315">
        <v>568259</v>
      </c>
      <c r="AD8315">
        <v>248931</v>
      </c>
      <c r="AE8315" t="s">
        <v>78</v>
      </c>
      <c r="AF8315" t="s">
        <v>81</v>
      </c>
      <c r="AG8315" t="s">
        <v>240</v>
      </c>
      <c r="AH8315" t="s">
        <v>146</v>
      </c>
      <c r="AI8315" t="s">
        <v>138</v>
      </c>
      <c r="AJ8315" t="str">
        <f t="shared" si="129"/>
        <v>Sep</v>
      </c>
    </row>
    <row r="8316" spans="1:36" x14ac:dyDescent="0.3">
      <c r="A8316" t="s">
        <v>17579</v>
      </c>
      <c r="B8316" s="33">
        <v>45771</v>
      </c>
      <c r="C8316" t="s">
        <v>93</v>
      </c>
      <c r="D8316" t="s">
        <v>17580</v>
      </c>
      <c r="E8316" t="s">
        <v>175</v>
      </c>
      <c r="F8316" t="s">
        <v>176</v>
      </c>
      <c r="G8316" t="s">
        <v>163</v>
      </c>
      <c r="H8316" t="s">
        <v>156</v>
      </c>
      <c r="I8316">
        <v>575</v>
      </c>
      <c r="J8316" t="s">
        <v>588</v>
      </c>
      <c r="K8316" t="s">
        <v>2014</v>
      </c>
      <c r="L8316" t="s">
        <v>258</v>
      </c>
      <c r="M8316" t="s">
        <v>5361</v>
      </c>
      <c r="N8316">
        <v>102</v>
      </c>
      <c r="O8316">
        <v>0</v>
      </c>
      <c r="P8316">
        <v>8</v>
      </c>
      <c r="Q8316" t="s">
        <v>73</v>
      </c>
      <c r="R8316" t="s">
        <v>238</v>
      </c>
      <c r="S8316" t="s">
        <v>239</v>
      </c>
      <c r="T8316">
        <v>150</v>
      </c>
      <c r="U8316">
        <v>90</v>
      </c>
      <c r="V8316">
        <v>60</v>
      </c>
      <c r="W8316" t="s">
        <v>133</v>
      </c>
      <c r="X8316">
        <v>4614</v>
      </c>
      <c r="Y8316">
        <v>415260</v>
      </c>
      <c r="Z8316">
        <v>23850</v>
      </c>
      <c r="AA8316">
        <v>67680</v>
      </c>
      <c r="AB8316">
        <v>506790</v>
      </c>
      <c r="AC8316">
        <v>350912</v>
      </c>
      <c r="AD8316">
        <v>155878</v>
      </c>
      <c r="AE8316" t="s">
        <v>75</v>
      </c>
      <c r="AF8316" t="s">
        <v>81</v>
      </c>
      <c r="AG8316" t="s">
        <v>240</v>
      </c>
      <c r="AH8316" t="s">
        <v>144</v>
      </c>
      <c r="AI8316" t="s">
        <v>138</v>
      </c>
      <c r="AJ8316" t="str">
        <f t="shared" si="129"/>
        <v>Apr</v>
      </c>
    </row>
    <row r="8317" spans="1:36" x14ac:dyDescent="0.3">
      <c r="A8317" t="s">
        <v>17581</v>
      </c>
      <c r="B8317" s="33">
        <v>45776</v>
      </c>
      <c r="C8317" t="s">
        <v>93</v>
      </c>
      <c r="D8317" t="s">
        <v>17582</v>
      </c>
      <c r="E8317" t="s">
        <v>180</v>
      </c>
      <c r="F8317" t="s">
        <v>175</v>
      </c>
      <c r="G8317" t="s">
        <v>160</v>
      </c>
      <c r="H8317" t="s">
        <v>163</v>
      </c>
      <c r="I8317">
        <v>2056</v>
      </c>
      <c r="J8317" t="s">
        <v>391</v>
      </c>
      <c r="K8317" t="s">
        <v>2498</v>
      </c>
      <c r="L8317" t="s">
        <v>2370</v>
      </c>
      <c r="M8317" t="s">
        <v>604</v>
      </c>
      <c r="N8317">
        <v>269</v>
      </c>
      <c r="O8317">
        <v>56</v>
      </c>
      <c r="P8317">
        <v>59</v>
      </c>
      <c r="Q8317" t="s">
        <v>76</v>
      </c>
      <c r="R8317" t="s">
        <v>238</v>
      </c>
      <c r="S8317" t="s">
        <v>239</v>
      </c>
      <c r="T8317">
        <v>186</v>
      </c>
      <c r="U8317">
        <v>156</v>
      </c>
      <c r="V8317">
        <v>83.87</v>
      </c>
      <c r="W8317" t="s">
        <v>134</v>
      </c>
      <c r="X8317">
        <v>3111</v>
      </c>
      <c r="Y8317">
        <v>485316</v>
      </c>
      <c r="Z8317">
        <v>80340</v>
      </c>
      <c r="AA8317">
        <v>117780</v>
      </c>
      <c r="AB8317">
        <v>683436</v>
      </c>
      <c r="AC8317">
        <v>582611</v>
      </c>
      <c r="AD8317">
        <v>100825</v>
      </c>
      <c r="AE8317" t="s">
        <v>81</v>
      </c>
      <c r="AF8317" t="s">
        <v>75</v>
      </c>
      <c r="AG8317" t="s">
        <v>240</v>
      </c>
      <c r="AH8317" t="s">
        <v>145</v>
      </c>
      <c r="AI8317" t="s">
        <v>140</v>
      </c>
      <c r="AJ8317" t="str">
        <f t="shared" si="129"/>
        <v>Apr</v>
      </c>
    </row>
    <row r="8318" spans="1:36" x14ac:dyDescent="0.3">
      <c r="A8318" t="s">
        <v>17583</v>
      </c>
      <c r="B8318" s="33">
        <v>45962</v>
      </c>
      <c r="C8318" t="s">
        <v>95</v>
      </c>
      <c r="D8318" t="s">
        <v>17584</v>
      </c>
      <c r="E8318" t="s">
        <v>179</v>
      </c>
      <c r="F8318" t="s">
        <v>173</v>
      </c>
      <c r="G8318" t="s">
        <v>166</v>
      </c>
      <c r="H8318" t="s">
        <v>161</v>
      </c>
      <c r="I8318">
        <v>2304</v>
      </c>
      <c r="J8318" t="s">
        <v>806</v>
      </c>
      <c r="K8318" t="s">
        <v>2695</v>
      </c>
      <c r="L8318" t="s">
        <v>914</v>
      </c>
      <c r="M8318" t="s">
        <v>985</v>
      </c>
      <c r="N8318">
        <v>286</v>
      </c>
      <c r="O8318">
        <v>16</v>
      </c>
      <c r="P8318">
        <v>21</v>
      </c>
      <c r="Q8318" t="s">
        <v>73</v>
      </c>
      <c r="R8318" t="s">
        <v>238</v>
      </c>
      <c r="S8318" t="s">
        <v>239</v>
      </c>
      <c r="T8318">
        <v>180</v>
      </c>
      <c r="U8318">
        <v>137</v>
      </c>
      <c r="V8318">
        <v>76.11</v>
      </c>
      <c r="W8318" t="s">
        <v>135</v>
      </c>
      <c r="X8318">
        <v>7262</v>
      </c>
      <c r="Y8318">
        <v>994894</v>
      </c>
      <c r="Z8318">
        <v>34798</v>
      </c>
      <c r="AA8318">
        <v>52334</v>
      </c>
      <c r="AB8318">
        <v>1082026</v>
      </c>
      <c r="AC8318">
        <v>838335</v>
      </c>
      <c r="AD8318">
        <v>243691</v>
      </c>
      <c r="AE8318" t="s">
        <v>72</v>
      </c>
      <c r="AF8318" t="s">
        <v>78</v>
      </c>
      <c r="AG8318" t="s">
        <v>240</v>
      </c>
      <c r="AH8318" t="s">
        <v>146</v>
      </c>
      <c r="AI8318" t="s">
        <v>139</v>
      </c>
      <c r="AJ8318" t="str">
        <f t="shared" si="129"/>
        <v>Nov</v>
      </c>
    </row>
    <row r="8319" spans="1:36" x14ac:dyDescent="0.3">
      <c r="A8319" t="s">
        <v>17585</v>
      </c>
      <c r="B8319" s="33">
        <v>45729</v>
      </c>
      <c r="C8319" t="s">
        <v>97</v>
      </c>
      <c r="D8319" t="s">
        <v>17586</v>
      </c>
      <c r="E8319" t="s">
        <v>174</v>
      </c>
      <c r="F8319" t="s">
        <v>173</v>
      </c>
      <c r="G8319" t="s">
        <v>158</v>
      </c>
      <c r="H8319" t="s">
        <v>161</v>
      </c>
      <c r="I8319">
        <v>1302</v>
      </c>
      <c r="J8319" t="s">
        <v>633</v>
      </c>
      <c r="K8319" t="s">
        <v>281</v>
      </c>
      <c r="N8319">
        <v>178</v>
      </c>
      <c r="O8319">
        <v>0</v>
      </c>
      <c r="P8319">
        <v>0</v>
      </c>
      <c r="Q8319" t="s">
        <v>67</v>
      </c>
      <c r="R8319" t="s">
        <v>245</v>
      </c>
      <c r="S8319" t="s">
        <v>123</v>
      </c>
      <c r="T8319">
        <v>189</v>
      </c>
      <c r="U8319">
        <v>0</v>
      </c>
      <c r="V8319">
        <v>0</v>
      </c>
      <c r="W8319" t="s">
        <v>133</v>
      </c>
      <c r="X8319">
        <v>2968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 t="s">
        <v>78</v>
      </c>
      <c r="AF8319" t="s">
        <v>78</v>
      </c>
      <c r="AG8319" t="s">
        <v>240</v>
      </c>
      <c r="AH8319" t="s">
        <v>144</v>
      </c>
      <c r="AI8319" t="s">
        <v>140</v>
      </c>
      <c r="AJ8319" t="str">
        <f t="shared" si="129"/>
        <v>Mar</v>
      </c>
    </row>
    <row r="8320" spans="1:36" x14ac:dyDescent="0.3">
      <c r="A8320" t="s">
        <v>17587</v>
      </c>
      <c r="B8320" s="33">
        <v>46014</v>
      </c>
      <c r="C8320" t="s">
        <v>97</v>
      </c>
      <c r="D8320" t="s">
        <v>17588</v>
      </c>
      <c r="E8320" t="s">
        <v>175</v>
      </c>
      <c r="F8320" t="s">
        <v>178</v>
      </c>
      <c r="G8320" t="s">
        <v>163</v>
      </c>
      <c r="H8320" t="s">
        <v>157</v>
      </c>
      <c r="I8320">
        <v>2277</v>
      </c>
      <c r="J8320" t="s">
        <v>605</v>
      </c>
      <c r="K8320" t="s">
        <v>928</v>
      </c>
      <c r="L8320" t="s">
        <v>605</v>
      </c>
      <c r="M8320" t="s">
        <v>621</v>
      </c>
      <c r="N8320">
        <v>266</v>
      </c>
      <c r="O8320">
        <v>0</v>
      </c>
      <c r="P8320">
        <v>4</v>
      </c>
      <c r="Q8320" t="s">
        <v>70</v>
      </c>
      <c r="R8320" t="s">
        <v>238</v>
      </c>
      <c r="S8320" t="s">
        <v>239</v>
      </c>
      <c r="T8320">
        <v>220</v>
      </c>
      <c r="U8320">
        <v>141</v>
      </c>
      <c r="V8320">
        <v>64.09</v>
      </c>
      <c r="W8320" t="s">
        <v>135</v>
      </c>
      <c r="X8320">
        <v>2961</v>
      </c>
      <c r="Y8320">
        <v>417501</v>
      </c>
      <c r="Z8320">
        <v>71487</v>
      </c>
      <c r="AA8320">
        <v>103212</v>
      </c>
      <c r="AB8320">
        <v>592200</v>
      </c>
      <c r="AC8320">
        <v>408038</v>
      </c>
      <c r="AD8320">
        <v>184162</v>
      </c>
      <c r="AE8320" t="s">
        <v>75</v>
      </c>
      <c r="AF8320" t="s">
        <v>75</v>
      </c>
      <c r="AG8320" t="s">
        <v>240</v>
      </c>
      <c r="AH8320" t="s">
        <v>146</v>
      </c>
      <c r="AI8320" t="s">
        <v>138</v>
      </c>
      <c r="AJ8320" t="str">
        <f t="shared" si="129"/>
        <v>Dec</v>
      </c>
    </row>
    <row r="8321" spans="1:36" x14ac:dyDescent="0.3">
      <c r="A8321" t="s">
        <v>17589</v>
      </c>
      <c r="B8321" s="33">
        <v>45796</v>
      </c>
      <c r="C8321" t="s">
        <v>93</v>
      </c>
      <c r="D8321" t="s">
        <v>17590</v>
      </c>
      <c r="E8321" t="s">
        <v>180</v>
      </c>
      <c r="F8321" t="s">
        <v>174</v>
      </c>
      <c r="G8321" t="s">
        <v>160</v>
      </c>
      <c r="H8321" t="s">
        <v>158</v>
      </c>
      <c r="I8321">
        <v>1202</v>
      </c>
      <c r="J8321" t="s">
        <v>566</v>
      </c>
      <c r="K8321" t="s">
        <v>1252</v>
      </c>
      <c r="L8321" t="s">
        <v>358</v>
      </c>
      <c r="M8321" t="s">
        <v>2666</v>
      </c>
      <c r="N8321">
        <v>154</v>
      </c>
      <c r="O8321">
        <v>26</v>
      </c>
      <c r="P8321">
        <v>50</v>
      </c>
      <c r="Q8321" t="s">
        <v>76</v>
      </c>
      <c r="R8321" t="s">
        <v>238</v>
      </c>
      <c r="S8321" t="s">
        <v>239</v>
      </c>
      <c r="T8321">
        <v>180</v>
      </c>
      <c r="U8321">
        <v>133</v>
      </c>
      <c r="V8321">
        <v>73.89</v>
      </c>
      <c r="W8321" t="s">
        <v>135</v>
      </c>
      <c r="X8321">
        <v>4947</v>
      </c>
      <c r="Y8321">
        <v>657951</v>
      </c>
      <c r="Z8321">
        <v>35511</v>
      </c>
      <c r="AA8321">
        <v>38836</v>
      </c>
      <c r="AB8321">
        <v>732298</v>
      </c>
      <c r="AC8321">
        <v>569304</v>
      </c>
      <c r="AD8321">
        <v>162994</v>
      </c>
      <c r="AE8321" t="s">
        <v>81</v>
      </c>
      <c r="AF8321" t="s">
        <v>78</v>
      </c>
      <c r="AG8321" t="s">
        <v>240</v>
      </c>
      <c r="AH8321" t="s">
        <v>144</v>
      </c>
      <c r="AI8321" t="s">
        <v>139</v>
      </c>
      <c r="AJ8321" t="str">
        <f t="shared" si="129"/>
        <v>May</v>
      </c>
    </row>
    <row r="8322" spans="1:36" x14ac:dyDescent="0.3">
      <c r="A8322" t="s">
        <v>17591</v>
      </c>
      <c r="B8322" s="33">
        <v>45907</v>
      </c>
      <c r="C8322" t="s">
        <v>98</v>
      </c>
      <c r="D8322" t="s">
        <v>17592</v>
      </c>
      <c r="E8322" t="s">
        <v>176</v>
      </c>
      <c r="F8322" t="s">
        <v>179</v>
      </c>
      <c r="G8322" t="s">
        <v>156</v>
      </c>
      <c r="H8322" t="s">
        <v>166</v>
      </c>
      <c r="I8322">
        <v>2129</v>
      </c>
      <c r="J8322" t="s">
        <v>520</v>
      </c>
      <c r="K8322" t="s">
        <v>1407</v>
      </c>
      <c r="L8322" t="s">
        <v>1309</v>
      </c>
      <c r="M8322" t="s">
        <v>1331</v>
      </c>
      <c r="N8322">
        <v>291</v>
      </c>
      <c r="O8322">
        <v>44</v>
      </c>
      <c r="P8322">
        <v>37</v>
      </c>
      <c r="Q8322" t="s">
        <v>76</v>
      </c>
      <c r="R8322" t="s">
        <v>238</v>
      </c>
      <c r="S8322" t="s">
        <v>239</v>
      </c>
      <c r="T8322">
        <v>180</v>
      </c>
      <c r="U8322">
        <v>154</v>
      </c>
      <c r="V8322">
        <v>85.56</v>
      </c>
      <c r="W8322" t="s">
        <v>133</v>
      </c>
      <c r="X8322">
        <v>6321</v>
      </c>
      <c r="Y8322">
        <v>973434</v>
      </c>
      <c r="Z8322">
        <v>71302</v>
      </c>
      <c r="AA8322">
        <v>36652</v>
      </c>
      <c r="AB8322">
        <v>1081388</v>
      </c>
      <c r="AC8322">
        <v>913906</v>
      </c>
      <c r="AD8322">
        <v>167482</v>
      </c>
      <c r="AE8322" t="s">
        <v>81</v>
      </c>
      <c r="AF8322" t="s">
        <v>72</v>
      </c>
      <c r="AG8322" t="s">
        <v>240</v>
      </c>
      <c r="AH8322" t="s">
        <v>147</v>
      </c>
      <c r="AI8322" t="s">
        <v>139</v>
      </c>
      <c r="AJ8322" t="str">
        <f t="shared" ref="AJ8322:AJ8385" si="130">TEXT(B8322,"mmm")</f>
        <v>Sep</v>
      </c>
    </row>
    <row r="8323" spans="1:36" x14ac:dyDescent="0.3">
      <c r="A8323" t="s">
        <v>17593</v>
      </c>
      <c r="B8323" s="33">
        <v>45746</v>
      </c>
      <c r="C8323" t="s">
        <v>99</v>
      </c>
      <c r="D8323" t="s">
        <v>17594</v>
      </c>
      <c r="E8323" t="s">
        <v>174</v>
      </c>
      <c r="F8323" t="s">
        <v>178</v>
      </c>
      <c r="G8323" t="s">
        <v>158</v>
      </c>
      <c r="H8323" t="s">
        <v>157</v>
      </c>
      <c r="I8323">
        <v>582</v>
      </c>
      <c r="J8323" t="s">
        <v>1434</v>
      </c>
      <c r="K8323" t="s">
        <v>1989</v>
      </c>
      <c r="L8323" t="s">
        <v>633</v>
      </c>
      <c r="M8323" t="s">
        <v>1989</v>
      </c>
      <c r="N8323">
        <v>87</v>
      </c>
      <c r="O8323">
        <v>0</v>
      </c>
      <c r="P8323">
        <v>-4</v>
      </c>
      <c r="Q8323" t="s">
        <v>70</v>
      </c>
      <c r="R8323" t="s">
        <v>238</v>
      </c>
      <c r="S8323" t="s">
        <v>239</v>
      </c>
      <c r="T8323">
        <v>189</v>
      </c>
      <c r="U8323">
        <v>170</v>
      </c>
      <c r="V8323">
        <v>89.95</v>
      </c>
      <c r="W8323" t="s">
        <v>134</v>
      </c>
      <c r="X8323">
        <v>8240</v>
      </c>
      <c r="Y8323">
        <v>1400800</v>
      </c>
      <c r="Z8323">
        <v>68510</v>
      </c>
      <c r="AA8323">
        <v>49640</v>
      </c>
      <c r="AB8323">
        <v>1518950</v>
      </c>
      <c r="AC8323">
        <v>938788</v>
      </c>
      <c r="AD8323">
        <v>580162</v>
      </c>
      <c r="AE8323" t="s">
        <v>78</v>
      </c>
      <c r="AF8323" t="s">
        <v>75</v>
      </c>
      <c r="AG8323" t="s">
        <v>240</v>
      </c>
      <c r="AH8323" t="s">
        <v>147</v>
      </c>
      <c r="AI8323" t="s">
        <v>138</v>
      </c>
      <c r="AJ8323" t="str">
        <f t="shared" si="130"/>
        <v>Mar</v>
      </c>
    </row>
    <row r="8324" spans="1:36" x14ac:dyDescent="0.3">
      <c r="A8324" t="s">
        <v>17595</v>
      </c>
      <c r="B8324" s="33">
        <v>45999</v>
      </c>
      <c r="C8324" t="s">
        <v>93</v>
      </c>
      <c r="D8324" t="s">
        <v>17596</v>
      </c>
      <c r="E8324" t="s">
        <v>178</v>
      </c>
      <c r="F8324" t="s">
        <v>176</v>
      </c>
      <c r="G8324" t="s">
        <v>157</v>
      </c>
      <c r="H8324" t="s">
        <v>156</v>
      </c>
      <c r="I8324">
        <v>2124</v>
      </c>
      <c r="J8324" t="s">
        <v>469</v>
      </c>
      <c r="K8324" t="s">
        <v>670</v>
      </c>
      <c r="L8324" t="s">
        <v>2661</v>
      </c>
      <c r="M8324" t="s">
        <v>2260</v>
      </c>
      <c r="N8324">
        <v>267</v>
      </c>
      <c r="O8324">
        <v>23</v>
      </c>
      <c r="P8324">
        <v>39</v>
      </c>
      <c r="Q8324" t="s">
        <v>76</v>
      </c>
      <c r="R8324" t="s">
        <v>238</v>
      </c>
      <c r="S8324" t="s">
        <v>239</v>
      </c>
      <c r="T8324">
        <v>189</v>
      </c>
      <c r="U8324">
        <v>155</v>
      </c>
      <c r="V8324">
        <v>82.01</v>
      </c>
      <c r="W8324" t="s">
        <v>135</v>
      </c>
      <c r="X8324">
        <v>7338</v>
      </c>
      <c r="Y8324">
        <v>1137390</v>
      </c>
      <c r="Z8324">
        <v>28210</v>
      </c>
      <c r="AA8324">
        <v>60760</v>
      </c>
      <c r="AB8324">
        <v>1226360</v>
      </c>
      <c r="AC8324">
        <v>1027645</v>
      </c>
      <c r="AD8324">
        <v>198715</v>
      </c>
      <c r="AE8324" t="s">
        <v>75</v>
      </c>
      <c r="AF8324" t="s">
        <v>81</v>
      </c>
      <c r="AG8324" t="s">
        <v>240</v>
      </c>
      <c r="AH8324" t="s">
        <v>144</v>
      </c>
      <c r="AI8324" t="s">
        <v>140</v>
      </c>
      <c r="AJ8324" t="str">
        <f t="shared" si="130"/>
        <v>Dec</v>
      </c>
    </row>
    <row r="8325" spans="1:36" x14ac:dyDescent="0.3">
      <c r="A8325" t="s">
        <v>17597</v>
      </c>
      <c r="B8325" s="33">
        <v>45988</v>
      </c>
      <c r="C8325" t="s">
        <v>93</v>
      </c>
      <c r="D8325" t="s">
        <v>17598</v>
      </c>
      <c r="E8325" t="s">
        <v>172</v>
      </c>
      <c r="F8325" t="s">
        <v>179</v>
      </c>
      <c r="G8325" t="s">
        <v>155</v>
      </c>
      <c r="H8325" t="s">
        <v>166</v>
      </c>
      <c r="I8325">
        <v>1758</v>
      </c>
      <c r="J8325" t="s">
        <v>633</v>
      </c>
      <c r="K8325" t="s">
        <v>509</v>
      </c>
      <c r="L8325" t="s">
        <v>1383</v>
      </c>
      <c r="M8325" t="s">
        <v>867</v>
      </c>
      <c r="N8325">
        <v>230</v>
      </c>
      <c r="O8325">
        <v>4</v>
      </c>
      <c r="P8325">
        <v>11</v>
      </c>
      <c r="Q8325" t="s">
        <v>73</v>
      </c>
      <c r="R8325" t="s">
        <v>238</v>
      </c>
      <c r="S8325" t="s">
        <v>239</v>
      </c>
      <c r="T8325">
        <v>150</v>
      </c>
      <c r="U8325">
        <v>133</v>
      </c>
      <c r="V8325">
        <v>88.67</v>
      </c>
      <c r="W8325" t="s">
        <v>133</v>
      </c>
      <c r="X8325">
        <v>9622</v>
      </c>
      <c r="Y8325">
        <v>1279726</v>
      </c>
      <c r="Z8325">
        <v>71953</v>
      </c>
      <c r="AA8325">
        <v>65569</v>
      </c>
      <c r="AB8325">
        <v>1417248</v>
      </c>
      <c r="AC8325">
        <v>889274</v>
      </c>
      <c r="AD8325">
        <v>527974</v>
      </c>
      <c r="AE8325" t="s">
        <v>81</v>
      </c>
      <c r="AF8325" t="s">
        <v>72</v>
      </c>
      <c r="AG8325" t="s">
        <v>240</v>
      </c>
      <c r="AH8325" t="s">
        <v>144</v>
      </c>
      <c r="AI8325" t="s">
        <v>139</v>
      </c>
      <c r="AJ8325" t="str">
        <f t="shared" si="130"/>
        <v>Nov</v>
      </c>
    </row>
    <row r="8326" spans="1:36" x14ac:dyDescent="0.3">
      <c r="A8326" t="s">
        <v>17599</v>
      </c>
      <c r="B8326" s="33">
        <v>45664</v>
      </c>
      <c r="C8326" t="s">
        <v>93</v>
      </c>
      <c r="D8326" t="s">
        <v>13859</v>
      </c>
      <c r="E8326" t="s">
        <v>179</v>
      </c>
      <c r="F8326" t="s">
        <v>180</v>
      </c>
      <c r="G8326" t="s">
        <v>166</v>
      </c>
      <c r="H8326" t="s">
        <v>160</v>
      </c>
      <c r="I8326">
        <v>1341</v>
      </c>
      <c r="J8326" t="s">
        <v>298</v>
      </c>
      <c r="K8326" t="s">
        <v>1381</v>
      </c>
      <c r="L8326" t="s">
        <v>258</v>
      </c>
      <c r="M8326" t="s">
        <v>1381</v>
      </c>
      <c r="N8326">
        <v>199</v>
      </c>
      <c r="O8326">
        <v>0</v>
      </c>
      <c r="P8326">
        <v>-9</v>
      </c>
      <c r="Q8326" t="s">
        <v>70</v>
      </c>
      <c r="R8326" t="s">
        <v>238</v>
      </c>
      <c r="S8326" t="s">
        <v>239</v>
      </c>
      <c r="T8326">
        <v>189</v>
      </c>
      <c r="U8326">
        <v>156</v>
      </c>
      <c r="V8326">
        <v>82.54</v>
      </c>
      <c r="W8326" t="s">
        <v>133</v>
      </c>
      <c r="X8326">
        <v>8625</v>
      </c>
      <c r="Y8326">
        <v>1345500</v>
      </c>
      <c r="Z8326">
        <v>29328</v>
      </c>
      <c r="AA8326">
        <v>30732</v>
      </c>
      <c r="AB8326">
        <v>1405560</v>
      </c>
      <c r="AC8326">
        <v>1154896</v>
      </c>
      <c r="AD8326">
        <v>250664</v>
      </c>
      <c r="AE8326" t="s">
        <v>72</v>
      </c>
      <c r="AF8326" t="s">
        <v>81</v>
      </c>
      <c r="AG8326" t="s">
        <v>240</v>
      </c>
      <c r="AH8326" t="s">
        <v>144</v>
      </c>
      <c r="AI8326" t="s">
        <v>139</v>
      </c>
      <c r="AJ8326" t="str">
        <f t="shared" si="130"/>
        <v>Jan</v>
      </c>
    </row>
    <row r="8327" spans="1:36" x14ac:dyDescent="0.3">
      <c r="A8327" t="s">
        <v>17600</v>
      </c>
      <c r="B8327" s="33">
        <v>45770</v>
      </c>
      <c r="C8327" t="s">
        <v>93</v>
      </c>
      <c r="D8327" t="s">
        <v>16012</v>
      </c>
      <c r="E8327" t="s">
        <v>176</v>
      </c>
      <c r="F8327" t="s">
        <v>173</v>
      </c>
      <c r="G8327" t="s">
        <v>156</v>
      </c>
      <c r="H8327" t="s">
        <v>161</v>
      </c>
      <c r="I8327">
        <v>1979</v>
      </c>
      <c r="J8327" t="s">
        <v>391</v>
      </c>
      <c r="K8327" t="s">
        <v>276</v>
      </c>
      <c r="L8327" t="s">
        <v>6127</v>
      </c>
      <c r="M8327" t="s">
        <v>421</v>
      </c>
      <c r="N8327">
        <v>281</v>
      </c>
      <c r="O8327">
        <v>29</v>
      </c>
      <c r="P8327">
        <v>7</v>
      </c>
      <c r="Q8327" t="s">
        <v>73</v>
      </c>
      <c r="R8327" t="s">
        <v>238</v>
      </c>
      <c r="S8327" t="s">
        <v>239</v>
      </c>
      <c r="T8327">
        <v>220</v>
      </c>
      <c r="U8327">
        <v>215</v>
      </c>
      <c r="V8327">
        <v>97.73</v>
      </c>
      <c r="W8327" t="s">
        <v>135</v>
      </c>
      <c r="X8327">
        <v>4033</v>
      </c>
      <c r="Y8327">
        <v>867095</v>
      </c>
      <c r="Z8327">
        <v>45580</v>
      </c>
      <c r="AA8327">
        <v>142975</v>
      </c>
      <c r="AB8327">
        <v>1055650</v>
      </c>
      <c r="AC8327">
        <v>826135</v>
      </c>
      <c r="AD8327">
        <v>229515</v>
      </c>
      <c r="AE8327" t="s">
        <v>81</v>
      </c>
      <c r="AF8327" t="s">
        <v>78</v>
      </c>
      <c r="AG8327" t="s">
        <v>240</v>
      </c>
      <c r="AH8327" t="s">
        <v>147</v>
      </c>
      <c r="AI8327" t="s">
        <v>138</v>
      </c>
      <c r="AJ8327" t="str">
        <f t="shared" si="130"/>
        <v>Apr</v>
      </c>
    </row>
    <row r="8328" spans="1:36" x14ac:dyDescent="0.3">
      <c r="A8328" t="s">
        <v>17601</v>
      </c>
      <c r="B8328" s="33">
        <v>45739</v>
      </c>
      <c r="C8328" t="s">
        <v>97</v>
      </c>
      <c r="D8328" t="s">
        <v>17602</v>
      </c>
      <c r="E8328" t="s">
        <v>180</v>
      </c>
      <c r="F8328" t="s">
        <v>173</v>
      </c>
      <c r="G8328" t="s">
        <v>160</v>
      </c>
      <c r="H8328" t="s">
        <v>161</v>
      </c>
      <c r="I8328">
        <v>1767</v>
      </c>
      <c r="J8328" t="s">
        <v>463</v>
      </c>
      <c r="K8328" t="s">
        <v>598</v>
      </c>
      <c r="L8328" t="s">
        <v>470</v>
      </c>
      <c r="M8328" t="s">
        <v>758</v>
      </c>
      <c r="N8328">
        <v>274</v>
      </c>
      <c r="O8328">
        <v>19</v>
      </c>
      <c r="P8328">
        <v>18</v>
      </c>
      <c r="Q8328" t="s">
        <v>73</v>
      </c>
      <c r="R8328" t="s">
        <v>238</v>
      </c>
      <c r="S8328" t="s">
        <v>239</v>
      </c>
      <c r="T8328">
        <v>189</v>
      </c>
      <c r="U8328">
        <v>133</v>
      </c>
      <c r="V8328">
        <v>70.37</v>
      </c>
      <c r="W8328" t="s">
        <v>133</v>
      </c>
      <c r="X8328">
        <v>3925</v>
      </c>
      <c r="Y8328">
        <v>522025</v>
      </c>
      <c r="Z8328">
        <v>24339</v>
      </c>
      <c r="AA8328">
        <v>80731</v>
      </c>
      <c r="AB8328">
        <v>627095</v>
      </c>
      <c r="AC8328">
        <v>533230</v>
      </c>
      <c r="AD8328">
        <v>93865</v>
      </c>
      <c r="AE8328" t="s">
        <v>81</v>
      </c>
      <c r="AF8328" t="s">
        <v>78</v>
      </c>
      <c r="AG8328" t="s">
        <v>240</v>
      </c>
      <c r="AH8328" t="s">
        <v>144</v>
      </c>
      <c r="AI8328" t="s">
        <v>140</v>
      </c>
      <c r="AJ8328" t="str">
        <f t="shared" si="130"/>
        <v>Mar</v>
      </c>
    </row>
    <row r="8329" spans="1:36" x14ac:dyDescent="0.3">
      <c r="A8329" t="s">
        <v>17603</v>
      </c>
      <c r="B8329" s="33">
        <v>45973</v>
      </c>
      <c r="C8329" t="s">
        <v>97</v>
      </c>
      <c r="D8329" t="s">
        <v>17604</v>
      </c>
      <c r="E8329" t="s">
        <v>174</v>
      </c>
      <c r="F8329" t="s">
        <v>175</v>
      </c>
      <c r="G8329" t="s">
        <v>158</v>
      </c>
      <c r="H8329" t="s">
        <v>163</v>
      </c>
      <c r="I8329">
        <v>994</v>
      </c>
      <c r="J8329" t="s">
        <v>504</v>
      </c>
      <c r="K8329" t="s">
        <v>1856</v>
      </c>
      <c r="L8329" t="s">
        <v>236</v>
      </c>
      <c r="M8329" t="s">
        <v>554</v>
      </c>
      <c r="N8329">
        <v>140</v>
      </c>
      <c r="O8329">
        <v>0</v>
      </c>
      <c r="P8329">
        <v>25</v>
      </c>
      <c r="Q8329" t="s">
        <v>73</v>
      </c>
      <c r="R8329" t="s">
        <v>238</v>
      </c>
      <c r="S8329" t="s">
        <v>239</v>
      </c>
      <c r="T8329">
        <v>150</v>
      </c>
      <c r="U8329">
        <v>147</v>
      </c>
      <c r="V8329">
        <v>98</v>
      </c>
      <c r="W8329" t="s">
        <v>133</v>
      </c>
      <c r="X8329">
        <v>10967</v>
      </c>
      <c r="Y8329">
        <v>1612149</v>
      </c>
      <c r="Z8329">
        <v>23814</v>
      </c>
      <c r="AA8329">
        <v>38661</v>
      </c>
      <c r="AB8329">
        <v>1674624</v>
      </c>
      <c r="AC8329">
        <v>1230264</v>
      </c>
      <c r="AD8329">
        <v>444360</v>
      </c>
      <c r="AE8329" t="s">
        <v>78</v>
      </c>
      <c r="AF8329" t="s">
        <v>75</v>
      </c>
      <c r="AG8329" t="s">
        <v>240</v>
      </c>
      <c r="AH8329" t="s">
        <v>144</v>
      </c>
      <c r="AI8329" t="s">
        <v>140</v>
      </c>
      <c r="AJ8329" t="str">
        <f t="shared" si="130"/>
        <v>Nov</v>
      </c>
    </row>
    <row r="8330" spans="1:36" x14ac:dyDescent="0.3">
      <c r="A8330" t="s">
        <v>17605</v>
      </c>
      <c r="B8330" s="33">
        <v>45940</v>
      </c>
      <c r="C8330" t="s">
        <v>98</v>
      </c>
      <c r="D8330" t="s">
        <v>17606</v>
      </c>
      <c r="E8330" t="s">
        <v>175</v>
      </c>
      <c r="F8330" t="s">
        <v>177</v>
      </c>
      <c r="G8330" t="s">
        <v>163</v>
      </c>
      <c r="H8330" t="s">
        <v>162</v>
      </c>
      <c r="I8330">
        <v>1502</v>
      </c>
      <c r="J8330" t="s">
        <v>248</v>
      </c>
      <c r="K8330" t="s">
        <v>370</v>
      </c>
      <c r="L8330" t="s">
        <v>2925</v>
      </c>
      <c r="M8330" t="s">
        <v>1881</v>
      </c>
      <c r="N8330">
        <v>205</v>
      </c>
      <c r="O8330">
        <v>3</v>
      </c>
      <c r="P8330">
        <v>15</v>
      </c>
      <c r="Q8330" t="s">
        <v>73</v>
      </c>
      <c r="R8330" t="s">
        <v>238</v>
      </c>
      <c r="S8330" t="s">
        <v>239</v>
      </c>
      <c r="T8330">
        <v>180</v>
      </c>
      <c r="U8330">
        <v>121</v>
      </c>
      <c r="V8330">
        <v>67.22</v>
      </c>
      <c r="W8330" t="s">
        <v>135</v>
      </c>
      <c r="X8330">
        <v>8065</v>
      </c>
      <c r="Y8330">
        <v>975865</v>
      </c>
      <c r="Z8330">
        <v>60500</v>
      </c>
      <c r="AA8330">
        <v>91234</v>
      </c>
      <c r="AB8330">
        <v>1127599</v>
      </c>
      <c r="AC8330">
        <v>800169</v>
      </c>
      <c r="AD8330">
        <v>327430</v>
      </c>
      <c r="AE8330" t="s">
        <v>75</v>
      </c>
      <c r="AF8330" t="s">
        <v>78</v>
      </c>
      <c r="AG8330" t="s">
        <v>240</v>
      </c>
      <c r="AH8330" t="s">
        <v>144</v>
      </c>
      <c r="AI8330" t="s">
        <v>139</v>
      </c>
      <c r="AJ8330" t="str">
        <f t="shared" si="130"/>
        <v>Oct</v>
      </c>
    </row>
    <row r="8331" spans="1:36" x14ac:dyDescent="0.3">
      <c r="A8331" t="s">
        <v>17607</v>
      </c>
      <c r="B8331" s="33">
        <v>45789</v>
      </c>
      <c r="C8331" t="s">
        <v>93</v>
      </c>
      <c r="D8331" t="s">
        <v>17608</v>
      </c>
      <c r="E8331" t="s">
        <v>172</v>
      </c>
      <c r="F8331" t="s">
        <v>176</v>
      </c>
      <c r="G8331" t="s">
        <v>155</v>
      </c>
      <c r="H8331" t="s">
        <v>156</v>
      </c>
      <c r="I8331">
        <v>1621</v>
      </c>
      <c r="J8331" t="s">
        <v>381</v>
      </c>
      <c r="K8331" t="s">
        <v>2661</v>
      </c>
      <c r="L8331" t="s">
        <v>577</v>
      </c>
      <c r="M8331" t="s">
        <v>253</v>
      </c>
      <c r="N8331">
        <v>203</v>
      </c>
      <c r="O8331">
        <v>26</v>
      </c>
      <c r="P8331">
        <v>24</v>
      </c>
      <c r="Q8331" t="s">
        <v>73</v>
      </c>
      <c r="R8331" t="s">
        <v>238</v>
      </c>
      <c r="S8331" t="s">
        <v>239</v>
      </c>
      <c r="T8331">
        <v>180</v>
      </c>
      <c r="U8331">
        <v>155</v>
      </c>
      <c r="V8331">
        <v>86.11</v>
      </c>
      <c r="W8331" t="s">
        <v>133</v>
      </c>
      <c r="X8331">
        <v>8527</v>
      </c>
      <c r="Y8331">
        <v>1321685</v>
      </c>
      <c r="Z8331">
        <v>57970</v>
      </c>
      <c r="AA8331">
        <v>113770</v>
      </c>
      <c r="AB8331">
        <v>1493425</v>
      </c>
      <c r="AC8331">
        <v>948005</v>
      </c>
      <c r="AD8331">
        <v>545420</v>
      </c>
      <c r="AE8331" t="s">
        <v>81</v>
      </c>
      <c r="AF8331" t="s">
        <v>81</v>
      </c>
      <c r="AG8331" t="s">
        <v>240</v>
      </c>
      <c r="AH8331" t="s">
        <v>146</v>
      </c>
      <c r="AI8331" t="s">
        <v>138</v>
      </c>
      <c r="AJ8331" t="str">
        <f t="shared" si="130"/>
        <v>May</v>
      </c>
    </row>
    <row r="8332" spans="1:36" x14ac:dyDescent="0.3">
      <c r="A8332" t="s">
        <v>17609</v>
      </c>
      <c r="B8332" s="33">
        <v>45674</v>
      </c>
      <c r="C8332" t="s">
        <v>97</v>
      </c>
      <c r="D8332" t="s">
        <v>17610</v>
      </c>
      <c r="E8332" t="s">
        <v>181</v>
      </c>
      <c r="F8332" t="s">
        <v>180</v>
      </c>
      <c r="G8332" t="s">
        <v>159</v>
      </c>
      <c r="H8332" t="s">
        <v>160</v>
      </c>
      <c r="I8332">
        <v>1268</v>
      </c>
      <c r="J8332" t="s">
        <v>603</v>
      </c>
      <c r="K8332" t="s">
        <v>1552</v>
      </c>
      <c r="L8332" t="s">
        <v>605</v>
      </c>
      <c r="M8332" t="s">
        <v>510</v>
      </c>
      <c r="N8332">
        <v>173</v>
      </c>
      <c r="O8332">
        <v>0</v>
      </c>
      <c r="P8332">
        <v>21</v>
      </c>
      <c r="Q8332" t="s">
        <v>73</v>
      </c>
      <c r="R8332" t="s">
        <v>238</v>
      </c>
      <c r="S8332" t="s">
        <v>239</v>
      </c>
      <c r="T8332">
        <v>189</v>
      </c>
      <c r="U8332">
        <v>115</v>
      </c>
      <c r="V8332">
        <v>60.85</v>
      </c>
      <c r="W8332" t="s">
        <v>135</v>
      </c>
      <c r="X8332">
        <v>7253</v>
      </c>
      <c r="Y8332">
        <v>834095</v>
      </c>
      <c r="Z8332">
        <v>31280</v>
      </c>
      <c r="AA8332">
        <v>69920</v>
      </c>
      <c r="AB8332">
        <v>935295</v>
      </c>
      <c r="AC8332">
        <v>807147</v>
      </c>
      <c r="AD8332">
        <v>128148</v>
      </c>
      <c r="AE8332" t="s">
        <v>81</v>
      </c>
      <c r="AF8332" t="s">
        <v>81</v>
      </c>
      <c r="AG8332" t="s">
        <v>240</v>
      </c>
      <c r="AH8332" t="s">
        <v>144</v>
      </c>
      <c r="AI8332" t="s">
        <v>138</v>
      </c>
      <c r="AJ8332" t="str">
        <f t="shared" si="130"/>
        <v>Jan</v>
      </c>
    </row>
    <row r="8333" spans="1:36" x14ac:dyDescent="0.3">
      <c r="A8333" t="s">
        <v>17611</v>
      </c>
      <c r="B8333" s="33">
        <v>45909</v>
      </c>
      <c r="C8333" t="s">
        <v>95</v>
      </c>
      <c r="D8333" t="s">
        <v>17612</v>
      </c>
      <c r="E8333" t="s">
        <v>177</v>
      </c>
      <c r="F8333" t="s">
        <v>176</v>
      </c>
      <c r="G8333" t="s">
        <v>162</v>
      </c>
      <c r="H8333" t="s">
        <v>156</v>
      </c>
      <c r="I8333">
        <v>585</v>
      </c>
      <c r="J8333" t="s">
        <v>391</v>
      </c>
      <c r="K8333" t="s">
        <v>1499</v>
      </c>
      <c r="L8333" t="s">
        <v>615</v>
      </c>
      <c r="M8333" t="s">
        <v>1499</v>
      </c>
      <c r="N8333">
        <v>87</v>
      </c>
      <c r="O8333">
        <v>0</v>
      </c>
      <c r="P8333">
        <v>-10</v>
      </c>
      <c r="Q8333" t="s">
        <v>70</v>
      </c>
      <c r="R8333" t="s">
        <v>238</v>
      </c>
      <c r="S8333" t="s">
        <v>239</v>
      </c>
      <c r="T8333">
        <v>180</v>
      </c>
      <c r="U8333">
        <v>148</v>
      </c>
      <c r="V8333">
        <v>82.22</v>
      </c>
      <c r="W8333" t="s">
        <v>135</v>
      </c>
      <c r="X8333">
        <v>5137</v>
      </c>
      <c r="Y8333">
        <v>760276</v>
      </c>
      <c r="Z8333">
        <v>33448</v>
      </c>
      <c r="AA8333">
        <v>24716</v>
      </c>
      <c r="AB8333">
        <v>818440</v>
      </c>
      <c r="AC8333">
        <v>652652</v>
      </c>
      <c r="AD8333">
        <v>165788</v>
      </c>
      <c r="AE8333" t="s">
        <v>78</v>
      </c>
      <c r="AF8333" t="s">
        <v>81</v>
      </c>
      <c r="AG8333" t="s">
        <v>240</v>
      </c>
      <c r="AH8333" t="s">
        <v>146</v>
      </c>
      <c r="AI8333" t="s">
        <v>139</v>
      </c>
      <c r="AJ8333" t="str">
        <f t="shared" si="130"/>
        <v>Sep</v>
      </c>
    </row>
    <row r="8334" spans="1:36" x14ac:dyDescent="0.3">
      <c r="A8334" t="s">
        <v>17613</v>
      </c>
      <c r="B8334" s="33">
        <v>45943</v>
      </c>
      <c r="C8334" t="s">
        <v>99</v>
      </c>
      <c r="D8334" t="s">
        <v>17614</v>
      </c>
      <c r="E8334" t="s">
        <v>178</v>
      </c>
      <c r="F8334" t="s">
        <v>173</v>
      </c>
      <c r="G8334" t="s">
        <v>157</v>
      </c>
      <c r="H8334" t="s">
        <v>161</v>
      </c>
      <c r="I8334">
        <v>1148</v>
      </c>
      <c r="J8334" t="s">
        <v>566</v>
      </c>
      <c r="K8334" t="s">
        <v>3741</v>
      </c>
      <c r="L8334" t="s">
        <v>707</v>
      </c>
      <c r="M8334" t="s">
        <v>8693</v>
      </c>
      <c r="N8334">
        <v>178</v>
      </c>
      <c r="O8334">
        <v>16</v>
      </c>
      <c r="P8334">
        <v>7</v>
      </c>
      <c r="Q8334" t="s">
        <v>73</v>
      </c>
      <c r="R8334" t="s">
        <v>238</v>
      </c>
      <c r="S8334" t="s">
        <v>239</v>
      </c>
      <c r="T8334">
        <v>220</v>
      </c>
      <c r="U8334">
        <v>148</v>
      </c>
      <c r="V8334">
        <v>67.27</v>
      </c>
      <c r="W8334" t="s">
        <v>134</v>
      </c>
      <c r="X8334">
        <v>3156</v>
      </c>
      <c r="Y8334">
        <v>467088</v>
      </c>
      <c r="Z8334">
        <v>34040</v>
      </c>
      <c r="AA8334">
        <v>54612</v>
      </c>
      <c r="AB8334">
        <v>555740</v>
      </c>
      <c r="AC8334">
        <v>445650</v>
      </c>
      <c r="AD8334">
        <v>110090</v>
      </c>
      <c r="AE8334" t="s">
        <v>75</v>
      </c>
      <c r="AF8334" t="s">
        <v>78</v>
      </c>
      <c r="AG8334" t="s">
        <v>240</v>
      </c>
      <c r="AH8334" t="s">
        <v>145</v>
      </c>
      <c r="AI8334" t="s">
        <v>140</v>
      </c>
      <c r="AJ8334" t="str">
        <f t="shared" si="130"/>
        <v>Oct</v>
      </c>
    </row>
    <row r="8335" spans="1:36" x14ac:dyDescent="0.3">
      <c r="A8335" t="s">
        <v>17615</v>
      </c>
      <c r="B8335" s="33">
        <v>45823</v>
      </c>
      <c r="C8335" t="s">
        <v>95</v>
      </c>
      <c r="D8335" t="s">
        <v>17616</v>
      </c>
      <c r="E8335" t="s">
        <v>181</v>
      </c>
      <c r="F8335" t="s">
        <v>174</v>
      </c>
      <c r="G8335" t="s">
        <v>159</v>
      </c>
      <c r="H8335" t="s">
        <v>158</v>
      </c>
      <c r="I8335">
        <v>1074</v>
      </c>
      <c r="J8335" t="s">
        <v>292</v>
      </c>
      <c r="K8335" t="s">
        <v>1299</v>
      </c>
      <c r="L8335" t="s">
        <v>626</v>
      </c>
      <c r="M8335" t="s">
        <v>1017</v>
      </c>
      <c r="N8335">
        <v>169</v>
      </c>
      <c r="O8335">
        <v>0</v>
      </c>
      <c r="P8335">
        <v>35</v>
      </c>
      <c r="Q8335" t="s">
        <v>76</v>
      </c>
      <c r="R8335" t="s">
        <v>238</v>
      </c>
      <c r="S8335" t="s">
        <v>239</v>
      </c>
      <c r="T8335">
        <v>180</v>
      </c>
      <c r="U8335">
        <v>164</v>
      </c>
      <c r="V8335">
        <v>91.11</v>
      </c>
      <c r="W8335" t="s">
        <v>133</v>
      </c>
      <c r="X8335">
        <v>6608</v>
      </c>
      <c r="Y8335">
        <v>1083712</v>
      </c>
      <c r="Z8335">
        <v>53136</v>
      </c>
      <c r="AA8335">
        <v>74948</v>
      </c>
      <c r="AB8335">
        <v>1211796</v>
      </c>
      <c r="AC8335">
        <v>1011032</v>
      </c>
      <c r="AD8335">
        <v>200764</v>
      </c>
      <c r="AE8335" t="s">
        <v>81</v>
      </c>
      <c r="AF8335" t="s">
        <v>78</v>
      </c>
      <c r="AG8335" t="s">
        <v>240</v>
      </c>
      <c r="AH8335" t="s">
        <v>144</v>
      </c>
      <c r="AI8335" t="s">
        <v>139</v>
      </c>
      <c r="AJ8335" t="str">
        <f t="shared" si="130"/>
        <v>Jun</v>
      </c>
    </row>
    <row r="8336" spans="1:36" x14ac:dyDescent="0.3">
      <c r="A8336" t="s">
        <v>17617</v>
      </c>
      <c r="B8336" s="33">
        <v>45899</v>
      </c>
      <c r="C8336" t="s">
        <v>96</v>
      </c>
      <c r="D8336" t="s">
        <v>17618</v>
      </c>
      <c r="E8336" t="s">
        <v>180</v>
      </c>
      <c r="F8336" t="s">
        <v>172</v>
      </c>
      <c r="G8336" t="s">
        <v>160</v>
      </c>
      <c r="H8336" t="s">
        <v>155</v>
      </c>
      <c r="I8336">
        <v>1119</v>
      </c>
      <c r="J8336" t="s">
        <v>258</v>
      </c>
      <c r="K8336" t="s">
        <v>803</v>
      </c>
      <c r="L8336" t="s">
        <v>3816</v>
      </c>
      <c r="M8336" t="s">
        <v>3843</v>
      </c>
      <c r="N8336">
        <v>179</v>
      </c>
      <c r="O8336">
        <v>24</v>
      </c>
      <c r="P8336">
        <v>44</v>
      </c>
      <c r="Q8336" t="s">
        <v>76</v>
      </c>
      <c r="R8336" t="s">
        <v>238</v>
      </c>
      <c r="S8336" t="s">
        <v>239</v>
      </c>
      <c r="T8336">
        <v>180</v>
      </c>
      <c r="U8336">
        <v>133</v>
      </c>
      <c r="V8336">
        <v>73.89</v>
      </c>
      <c r="W8336" t="s">
        <v>133</v>
      </c>
      <c r="X8336">
        <v>4184</v>
      </c>
      <c r="Y8336">
        <v>556472</v>
      </c>
      <c r="Z8336">
        <v>35910</v>
      </c>
      <c r="AA8336">
        <v>67697</v>
      </c>
      <c r="AB8336">
        <v>660079</v>
      </c>
      <c r="AC8336">
        <v>499967</v>
      </c>
      <c r="AD8336">
        <v>160112</v>
      </c>
      <c r="AE8336" t="s">
        <v>81</v>
      </c>
      <c r="AF8336" t="s">
        <v>81</v>
      </c>
      <c r="AG8336" t="s">
        <v>240</v>
      </c>
      <c r="AH8336" t="s">
        <v>146</v>
      </c>
      <c r="AI8336" t="s">
        <v>138</v>
      </c>
      <c r="AJ8336" t="str">
        <f t="shared" si="130"/>
        <v>Aug</v>
      </c>
    </row>
    <row r="8337" spans="1:36" x14ac:dyDescent="0.3">
      <c r="A8337" t="s">
        <v>17619</v>
      </c>
      <c r="B8337" s="33">
        <v>45828</v>
      </c>
      <c r="C8337" t="s">
        <v>97</v>
      </c>
      <c r="D8337" t="s">
        <v>17620</v>
      </c>
      <c r="E8337" t="s">
        <v>174</v>
      </c>
      <c r="F8337" t="s">
        <v>179</v>
      </c>
      <c r="G8337" t="s">
        <v>158</v>
      </c>
      <c r="H8337" t="s">
        <v>166</v>
      </c>
      <c r="I8337">
        <v>1177</v>
      </c>
      <c r="J8337" t="s">
        <v>626</v>
      </c>
      <c r="K8337" t="s">
        <v>1740</v>
      </c>
      <c r="L8337" t="s">
        <v>1382</v>
      </c>
      <c r="M8337" t="s">
        <v>1865</v>
      </c>
      <c r="N8337">
        <v>178</v>
      </c>
      <c r="O8337">
        <v>42</v>
      </c>
      <c r="P8337">
        <v>57</v>
      </c>
      <c r="Q8337" t="s">
        <v>76</v>
      </c>
      <c r="R8337" t="s">
        <v>238</v>
      </c>
      <c r="S8337" t="s">
        <v>239</v>
      </c>
      <c r="T8337">
        <v>186</v>
      </c>
      <c r="U8337">
        <v>103</v>
      </c>
      <c r="V8337">
        <v>55.38</v>
      </c>
      <c r="W8337" t="s">
        <v>135</v>
      </c>
      <c r="X8337">
        <v>6150</v>
      </c>
      <c r="Y8337">
        <v>633450</v>
      </c>
      <c r="Z8337">
        <v>24102</v>
      </c>
      <c r="AA8337">
        <v>80855</v>
      </c>
      <c r="AB8337">
        <v>738407</v>
      </c>
      <c r="AC8337">
        <v>451311</v>
      </c>
      <c r="AD8337">
        <v>287096</v>
      </c>
      <c r="AE8337" t="s">
        <v>78</v>
      </c>
      <c r="AF8337" t="s">
        <v>72</v>
      </c>
      <c r="AG8337" t="s">
        <v>240</v>
      </c>
      <c r="AH8337" t="s">
        <v>144</v>
      </c>
      <c r="AI8337" t="s">
        <v>139</v>
      </c>
      <c r="AJ8337" t="str">
        <f t="shared" si="130"/>
        <v>Jun</v>
      </c>
    </row>
    <row r="8338" spans="1:36" x14ac:dyDescent="0.3">
      <c r="A8338" t="s">
        <v>17621</v>
      </c>
      <c r="B8338" s="33">
        <v>45721</v>
      </c>
      <c r="C8338" t="s">
        <v>95</v>
      </c>
      <c r="D8338" t="s">
        <v>17622</v>
      </c>
      <c r="E8338" t="s">
        <v>172</v>
      </c>
      <c r="F8338" t="s">
        <v>173</v>
      </c>
      <c r="G8338" t="s">
        <v>155</v>
      </c>
      <c r="H8338" t="s">
        <v>161</v>
      </c>
      <c r="I8338">
        <v>665</v>
      </c>
      <c r="J8338" t="s">
        <v>459</v>
      </c>
      <c r="K8338" t="s">
        <v>4072</v>
      </c>
      <c r="L8338" t="s">
        <v>2873</v>
      </c>
      <c r="M8338" t="s">
        <v>982</v>
      </c>
      <c r="N8338">
        <v>102</v>
      </c>
      <c r="O8338">
        <v>11</v>
      </c>
      <c r="P8338">
        <v>32</v>
      </c>
      <c r="Q8338" t="s">
        <v>76</v>
      </c>
      <c r="R8338" t="s">
        <v>238</v>
      </c>
      <c r="S8338" t="s">
        <v>239</v>
      </c>
      <c r="T8338">
        <v>180</v>
      </c>
      <c r="U8338">
        <v>176</v>
      </c>
      <c r="V8338">
        <v>97.78</v>
      </c>
      <c r="W8338" t="s">
        <v>135</v>
      </c>
      <c r="X8338">
        <v>5377</v>
      </c>
      <c r="Y8338">
        <v>946352</v>
      </c>
      <c r="Z8338">
        <v>71632</v>
      </c>
      <c r="AA8338">
        <v>26224</v>
      </c>
      <c r="AB8338">
        <v>1044208</v>
      </c>
      <c r="AC8338">
        <v>832639</v>
      </c>
      <c r="AD8338">
        <v>211569</v>
      </c>
      <c r="AE8338" t="s">
        <v>81</v>
      </c>
      <c r="AF8338" t="s">
        <v>78</v>
      </c>
      <c r="AG8338" t="s">
        <v>240</v>
      </c>
      <c r="AH8338" t="s">
        <v>144</v>
      </c>
      <c r="AI8338" t="s">
        <v>139</v>
      </c>
      <c r="AJ8338" t="str">
        <f t="shared" si="130"/>
        <v>Mar</v>
      </c>
    </row>
    <row r="8339" spans="1:36" x14ac:dyDescent="0.3">
      <c r="A8339" t="s">
        <v>17623</v>
      </c>
      <c r="B8339" s="33">
        <v>45956</v>
      </c>
      <c r="C8339" t="s">
        <v>93</v>
      </c>
      <c r="D8339" t="s">
        <v>17624</v>
      </c>
      <c r="E8339" t="s">
        <v>179</v>
      </c>
      <c r="F8339" t="s">
        <v>174</v>
      </c>
      <c r="G8339" t="s">
        <v>166</v>
      </c>
      <c r="H8339" t="s">
        <v>158</v>
      </c>
      <c r="I8339">
        <v>1466</v>
      </c>
      <c r="J8339" t="s">
        <v>621</v>
      </c>
      <c r="K8339" t="s">
        <v>1893</v>
      </c>
      <c r="L8339" t="s">
        <v>236</v>
      </c>
      <c r="M8339" t="s">
        <v>784</v>
      </c>
      <c r="N8339">
        <v>226</v>
      </c>
      <c r="O8339">
        <v>0</v>
      </c>
      <c r="P8339">
        <v>7</v>
      </c>
      <c r="Q8339" t="s">
        <v>73</v>
      </c>
      <c r="R8339" t="s">
        <v>238</v>
      </c>
      <c r="S8339" t="s">
        <v>239</v>
      </c>
      <c r="T8339">
        <v>150</v>
      </c>
      <c r="U8339">
        <v>116</v>
      </c>
      <c r="V8339">
        <v>77.33</v>
      </c>
      <c r="W8339" t="s">
        <v>134</v>
      </c>
      <c r="X8339">
        <v>5274</v>
      </c>
      <c r="Y8339">
        <v>611784</v>
      </c>
      <c r="Z8339">
        <v>22156</v>
      </c>
      <c r="AA8339">
        <v>18096</v>
      </c>
      <c r="AB8339">
        <v>652036</v>
      </c>
      <c r="AC8339">
        <v>434479</v>
      </c>
      <c r="AD8339">
        <v>217557</v>
      </c>
      <c r="AE8339" t="s">
        <v>72</v>
      </c>
      <c r="AF8339" t="s">
        <v>78</v>
      </c>
      <c r="AG8339" t="s">
        <v>240</v>
      </c>
      <c r="AH8339" t="s">
        <v>144</v>
      </c>
      <c r="AI8339" t="s">
        <v>139</v>
      </c>
      <c r="AJ8339" t="str">
        <f t="shared" si="130"/>
        <v>Oct</v>
      </c>
    </row>
    <row r="8340" spans="1:36" x14ac:dyDescent="0.3">
      <c r="A8340" t="s">
        <v>17625</v>
      </c>
      <c r="B8340" s="33">
        <v>45866</v>
      </c>
      <c r="C8340" t="s">
        <v>96</v>
      </c>
      <c r="D8340" t="s">
        <v>17626</v>
      </c>
      <c r="E8340" t="s">
        <v>181</v>
      </c>
      <c r="F8340" t="s">
        <v>178</v>
      </c>
      <c r="G8340" t="s">
        <v>159</v>
      </c>
      <c r="H8340" t="s">
        <v>157</v>
      </c>
      <c r="I8340">
        <v>1514</v>
      </c>
      <c r="J8340" t="s">
        <v>292</v>
      </c>
      <c r="K8340" t="s">
        <v>4558</v>
      </c>
      <c r="L8340" t="s">
        <v>8939</v>
      </c>
      <c r="M8340" t="s">
        <v>3957</v>
      </c>
      <c r="N8340">
        <v>239</v>
      </c>
      <c r="O8340">
        <v>48</v>
      </c>
      <c r="P8340">
        <v>64</v>
      </c>
      <c r="Q8340" t="s">
        <v>76</v>
      </c>
      <c r="R8340" t="s">
        <v>238</v>
      </c>
      <c r="S8340" t="s">
        <v>239</v>
      </c>
      <c r="T8340">
        <v>180</v>
      </c>
      <c r="U8340">
        <v>125</v>
      </c>
      <c r="V8340">
        <v>69.44</v>
      </c>
      <c r="W8340" t="s">
        <v>133</v>
      </c>
      <c r="X8340">
        <v>3314</v>
      </c>
      <c r="Y8340">
        <v>414250</v>
      </c>
      <c r="Z8340">
        <v>48500</v>
      </c>
      <c r="AA8340">
        <v>62500</v>
      </c>
      <c r="AB8340">
        <v>525250</v>
      </c>
      <c r="AC8340">
        <v>371614</v>
      </c>
      <c r="AD8340">
        <v>153636</v>
      </c>
      <c r="AE8340" t="s">
        <v>81</v>
      </c>
      <c r="AF8340" t="s">
        <v>75</v>
      </c>
      <c r="AG8340" t="s">
        <v>240</v>
      </c>
      <c r="AH8340" t="s">
        <v>146</v>
      </c>
      <c r="AI8340" t="s">
        <v>139</v>
      </c>
      <c r="AJ8340" t="str">
        <f t="shared" si="130"/>
        <v>Jul</v>
      </c>
    </row>
    <row r="8341" spans="1:36" x14ac:dyDescent="0.3">
      <c r="A8341" t="s">
        <v>17627</v>
      </c>
      <c r="B8341" s="33">
        <v>45956</v>
      </c>
      <c r="C8341" t="s">
        <v>95</v>
      </c>
      <c r="D8341" t="s">
        <v>12421</v>
      </c>
      <c r="E8341" t="s">
        <v>177</v>
      </c>
      <c r="F8341" t="s">
        <v>176</v>
      </c>
      <c r="G8341" t="s">
        <v>162</v>
      </c>
      <c r="H8341" t="s">
        <v>156</v>
      </c>
      <c r="I8341">
        <v>828</v>
      </c>
      <c r="J8341" t="s">
        <v>636</v>
      </c>
      <c r="K8341" t="s">
        <v>647</v>
      </c>
      <c r="L8341" t="s">
        <v>2433</v>
      </c>
      <c r="M8341" t="s">
        <v>903</v>
      </c>
      <c r="N8341">
        <v>116</v>
      </c>
      <c r="O8341">
        <v>39</v>
      </c>
      <c r="P8341">
        <v>44</v>
      </c>
      <c r="Q8341" t="s">
        <v>76</v>
      </c>
      <c r="R8341" t="s">
        <v>238</v>
      </c>
      <c r="S8341" t="s">
        <v>239</v>
      </c>
      <c r="T8341">
        <v>220</v>
      </c>
      <c r="U8341">
        <v>172</v>
      </c>
      <c r="V8341">
        <v>78.180000000000007</v>
      </c>
      <c r="W8341" t="s">
        <v>133</v>
      </c>
      <c r="X8341">
        <v>4574</v>
      </c>
      <c r="Y8341">
        <v>786728</v>
      </c>
      <c r="Z8341">
        <v>66220</v>
      </c>
      <c r="AA8341">
        <v>67940</v>
      </c>
      <c r="AB8341">
        <v>920888</v>
      </c>
      <c r="AC8341">
        <v>743637</v>
      </c>
      <c r="AD8341">
        <v>177251</v>
      </c>
      <c r="AE8341" t="s">
        <v>78</v>
      </c>
      <c r="AF8341" t="s">
        <v>81</v>
      </c>
      <c r="AG8341" t="s">
        <v>240</v>
      </c>
      <c r="AH8341" t="s">
        <v>145</v>
      </c>
      <c r="AI8341" t="s">
        <v>139</v>
      </c>
      <c r="AJ8341" t="str">
        <f t="shared" si="130"/>
        <v>Oct</v>
      </c>
    </row>
    <row r="8342" spans="1:36" x14ac:dyDescent="0.3">
      <c r="A8342" t="s">
        <v>17628</v>
      </c>
      <c r="B8342" s="33">
        <v>45698</v>
      </c>
      <c r="C8342" t="s">
        <v>93</v>
      </c>
      <c r="D8342" t="s">
        <v>17629</v>
      </c>
      <c r="E8342" t="s">
        <v>178</v>
      </c>
      <c r="F8342" t="s">
        <v>175</v>
      </c>
      <c r="G8342" t="s">
        <v>157</v>
      </c>
      <c r="H8342" t="s">
        <v>163</v>
      </c>
      <c r="I8342">
        <v>1918</v>
      </c>
      <c r="J8342" t="s">
        <v>503</v>
      </c>
      <c r="K8342" t="s">
        <v>2202</v>
      </c>
      <c r="L8342" t="s">
        <v>236</v>
      </c>
      <c r="M8342" t="s">
        <v>2202</v>
      </c>
      <c r="N8342">
        <v>245</v>
      </c>
      <c r="O8342">
        <v>0</v>
      </c>
      <c r="P8342">
        <v>-10</v>
      </c>
      <c r="Q8342" t="s">
        <v>70</v>
      </c>
      <c r="R8342" t="s">
        <v>238</v>
      </c>
      <c r="S8342" t="s">
        <v>239</v>
      </c>
      <c r="T8342">
        <v>180</v>
      </c>
      <c r="U8342">
        <v>132</v>
      </c>
      <c r="V8342">
        <v>73.33</v>
      </c>
      <c r="W8342" t="s">
        <v>133</v>
      </c>
      <c r="X8342">
        <v>7936</v>
      </c>
      <c r="Y8342">
        <v>1047552</v>
      </c>
      <c r="Z8342">
        <v>68112</v>
      </c>
      <c r="AA8342">
        <v>30624</v>
      </c>
      <c r="AB8342">
        <v>1146288</v>
      </c>
      <c r="AC8342">
        <v>911176</v>
      </c>
      <c r="AD8342">
        <v>235112</v>
      </c>
      <c r="AE8342" t="s">
        <v>75</v>
      </c>
      <c r="AF8342" t="s">
        <v>75</v>
      </c>
      <c r="AG8342" t="s">
        <v>240</v>
      </c>
      <c r="AH8342" t="s">
        <v>147</v>
      </c>
      <c r="AI8342" t="s">
        <v>140</v>
      </c>
      <c r="AJ8342" t="str">
        <f t="shared" si="130"/>
        <v>Feb</v>
      </c>
    </row>
    <row r="8343" spans="1:36" x14ac:dyDescent="0.3">
      <c r="A8343" t="s">
        <v>17630</v>
      </c>
      <c r="B8343" s="33">
        <v>45686</v>
      </c>
      <c r="C8343" t="s">
        <v>97</v>
      </c>
      <c r="D8343" t="s">
        <v>17631</v>
      </c>
      <c r="E8343" t="s">
        <v>179</v>
      </c>
      <c r="F8343" t="s">
        <v>176</v>
      </c>
      <c r="G8343" t="s">
        <v>166</v>
      </c>
      <c r="H8343" t="s">
        <v>156</v>
      </c>
      <c r="I8343">
        <v>1381</v>
      </c>
      <c r="J8343" t="s">
        <v>243</v>
      </c>
      <c r="K8343" t="s">
        <v>4119</v>
      </c>
      <c r="L8343" t="s">
        <v>377</v>
      </c>
      <c r="M8343" t="s">
        <v>655</v>
      </c>
      <c r="N8343">
        <v>191</v>
      </c>
      <c r="O8343">
        <v>0</v>
      </c>
      <c r="P8343">
        <v>16</v>
      </c>
      <c r="Q8343" t="s">
        <v>73</v>
      </c>
      <c r="R8343" t="s">
        <v>238</v>
      </c>
      <c r="S8343" t="s">
        <v>239</v>
      </c>
      <c r="T8343">
        <v>220</v>
      </c>
      <c r="U8343">
        <v>161</v>
      </c>
      <c r="V8343">
        <v>73.180000000000007</v>
      </c>
      <c r="W8343" t="s">
        <v>135</v>
      </c>
      <c r="X8343">
        <v>5345</v>
      </c>
      <c r="Y8343">
        <v>860545</v>
      </c>
      <c r="Z8343">
        <v>62468</v>
      </c>
      <c r="AA8343">
        <v>111251</v>
      </c>
      <c r="AB8343">
        <v>1034264</v>
      </c>
      <c r="AC8343">
        <v>627762</v>
      </c>
      <c r="AD8343">
        <v>406502</v>
      </c>
      <c r="AE8343" t="s">
        <v>72</v>
      </c>
      <c r="AF8343" t="s">
        <v>81</v>
      </c>
      <c r="AG8343" t="s">
        <v>240</v>
      </c>
      <c r="AH8343" t="s">
        <v>147</v>
      </c>
      <c r="AI8343" t="s">
        <v>140</v>
      </c>
      <c r="AJ8343" t="str">
        <f t="shared" si="130"/>
        <v>Jan</v>
      </c>
    </row>
    <row r="8344" spans="1:36" x14ac:dyDescent="0.3">
      <c r="A8344" t="s">
        <v>17632</v>
      </c>
      <c r="B8344" s="33">
        <v>45770</v>
      </c>
      <c r="C8344" t="s">
        <v>93</v>
      </c>
      <c r="D8344" t="s">
        <v>17633</v>
      </c>
      <c r="E8344" t="s">
        <v>180</v>
      </c>
      <c r="F8344" t="s">
        <v>173</v>
      </c>
      <c r="G8344" t="s">
        <v>160</v>
      </c>
      <c r="H8344" t="s">
        <v>161</v>
      </c>
      <c r="I8344">
        <v>1450</v>
      </c>
      <c r="J8344" t="s">
        <v>639</v>
      </c>
      <c r="K8344" t="s">
        <v>572</v>
      </c>
      <c r="L8344" t="s">
        <v>842</v>
      </c>
      <c r="M8344" t="s">
        <v>2268</v>
      </c>
      <c r="N8344">
        <v>195</v>
      </c>
      <c r="O8344">
        <v>7</v>
      </c>
      <c r="P8344">
        <v>9</v>
      </c>
      <c r="Q8344" t="s">
        <v>73</v>
      </c>
      <c r="R8344" t="s">
        <v>238</v>
      </c>
      <c r="S8344" t="s">
        <v>239</v>
      </c>
      <c r="T8344">
        <v>220</v>
      </c>
      <c r="U8344">
        <v>179</v>
      </c>
      <c r="V8344">
        <v>81.36</v>
      </c>
      <c r="W8344" t="s">
        <v>135</v>
      </c>
      <c r="X8344">
        <v>9870</v>
      </c>
      <c r="Y8344">
        <v>1766730</v>
      </c>
      <c r="Z8344">
        <v>95586</v>
      </c>
      <c r="AA8344">
        <v>47793</v>
      </c>
      <c r="AB8344">
        <v>1910109</v>
      </c>
      <c r="AC8344">
        <v>1170976</v>
      </c>
      <c r="AD8344">
        <v>739133</v>
      </c>
      <c r="AE8344" t="s">
        <v>81</v>
      </c>
      <c r="AF8344" t="s">
        <v>78</v>
      </c>
      <c r="AG8344" t="s">
        <v>240</v>
      </c>
      <c r="AH8344" t="s">
        <v>145</v>
      </c>
      <c r="AI8344" t="s">
        <v>139</v>
      </c>
      <c r="AJ8344" t="str">
        <f t="shared" si="130"/>
        <v>Apr</v>
      </c>
    </row>
    <row r="8345" spans="1:36" x14ac:dyDescent="0.3">
      <c r="A8345" t="s">
        <v>17634</v>
      </c>
      <c r="B8345" s="33">
        <v>45932</v>
      </c>
      <c r="C8345" t="s">
        <v>95</v>
      </c>
      <c r="D8345" t="s">
        <v>17635</v>
      </c>
      <c r="E8345" t="s">
        <v>174</v>
      </c>
      <c r="F8345" t="s">
        <v>181</v>
      </c>
      <c r="G8345" t="s">
        <v>158</v>
      </c>
      <c r="H8345" t="s">
        <v>159</v>
      </c>
      <c r="I8345">
        <v>823</v>
      </c>
      <c r="J8345" t="s">
        <v>336</v>
      </c>
      <c r="K8345" t="s">
        <v>1786</v>
      </c>
      <c r="L8345" t="s">
        <v>581</v>
      </c>
      <c r="M8345" t="s">
        <v>377</v>
      </c>
      <c r="N8345">
        <v>118</v>
      </c>
      <c r="O8345">
        <v>0</v>
      </c>
      <c r="P8345">
        <v>2</v>
      </c>
      <c r="Q8345" t="s">
        <v>70</v>
      </c>
      <c r="R8345" t="s">
        <v>238</v>
      </c>
      <c r="S8345" t="s">
        <v>239</v>
      </c>
      <c r="T8345">
        <v>189</v>
      </c>
      <c r="U8345">
        <v>150</v>
      </c>
      <c r="V8345">
        <v>79.37</v>
      </c>
      <c r="W8345" t="s">
        <v>135</v>
      </c>
      <c r="X8345">
        <v>8490</v>
      </c>
      <c r="Y8345">
        <v>1273500</v>
      </c>
      <c r="Z8345">
        <v>70350</v>
      </c>
      <c r="AA8345">
        <v>85650</v>
      </c>
      <c r="AB8345">
        <v>1429500</v>
      </c>
      <c r="AC8345">
        <v>912864</v>
      </c>
      <c r="AD8345">
        <v>516636</v>
      </c>
      <c r="AE8345" t="s">
        <v>78</v>
      </c>
      <c r="AF8345" t="s">
        <v>81</v>
      </c>
      <c r="AG8345" t="s">
        <v>240</v>
      </c>
      <c r="AH8345" t="s">
        <v>144</v>
      </c>
      <c r="AI8345" t="s">
        <v>138</v>
      </c>
      <c r="AJ8345" t="str">
        <f t="shared" si="130"/>
        <v>Oct</v>
      </c>
    </row>
    <row r="8346" spans="1:36" x14ac:dyDescent="0.3">
      <c r="A8346" t="s">
        <v>17636</v>
      </c>
      <c r="B8346" s="33">
        <v>45696</v>
      </c>
      <c r="C8346" t="s">
        <v>96</v>
      </c>
      <c r="D8346" t="s">
        <v>17637</v>
      </c>
      <c r="E8346" t="s">
        <v>176</v>
      </c>
      <c r="F8346" t="s">
        <v>178</v>
      </c>
      <c r="G8346" t="s">
        <v>156</v>
      </c>
      <c r="H8346" t="s">
        <v>157</v>
      </c>
      <c r="I8346">
        <v>1372</v>
      </c>
      <c r="J8346" t="s">
        <v>368</v>
      </c>
      <c r="K8346" t="s">
        <v>4373</v>
      </c>
      <c r="L8346" t="s">
        <v>1263</v>
      </c>
      <c r="M8346" t="s">
        <v>1759</v>
      </c>
      <c r="N8346">
        <v>174</v>
      </c>
      <c r="O8346">
        <v>32</v>
      </c>
      <c r="P8346">
        <v>60</v>
      </c>
      <c r="Q8346" t="s">
        <v>76</v>
      </c>
      <c r="R8346" t="s">
        <v>238</v>
      </c>
      <c r="S8346" t="s">
        <v>239</v>
      </c>
      <c r="T8346">
        <v>189</v>
      </c>
      <c r="U8346">
        <v>174</v>
      </c>
      <c r="V8346">
        <v>92.06</v>
      </c>
      <c r="W8346" t="s">
        <v>133</v>
      </c>
      <c r="X8346">
        <v>10245</v>
      </c>
      <c r="Y8346">
        <v>1782630</v>
      </c>
      <c r="Z8346">
        <v>76386</v>
      </c>
      <c r="AA8346">
        <v>62988</v>
      </c>
      <c r="AB8346">
        <v>1922004</v>
      </c>
      <c r="AC8346">
        <v>1480299</v>
      </c>
      <c r="AD8346">
        <v>441705</v>
      </c>
      <c r="AE8346" t="s">
        <v>81</v>
      </c>
      <c r="AF8346" t="s">
        <v>75</v>
      </c>
      <c r="AG8346" t="s">
        <v>240</v>
      </c>
      <c r="AH8346" t="s">
        <v>144</v>
      </c>
      <c r="AI8346" t="s">
        <v>139</v>
      </c>
      <c r="AJ8346" t="str">
        <f t="shared" si="130"/>
        <v>Feb</v>
      </c>
    </row>
    <row r="8347" spans="1:36" x14ac:dyDescent="0.3">
      <c r="A8347" t="s">
        <v>17638</v>
      </c>
      <c r="B8347" s="33">
        <v>46001</v>
      </c>
      <c r="C8347" t="s">
        <v>97</v>
      </c>
      <c r="D8347" t="s">
        <v>17639</v>
      </c>
      <c r="E8347" t="s">
        <v>178</v>
      </c>
      <c r="F8347" t="s">
        <v>177</v>
      </c>
      <c r="G8347" t="s">
        <v>157</v>
      </c>
      <c r="H8347" t="s">
        <v>162</v>
      </c>
      <c r="I8347">
        <v>1261</v>
      </c>
      <c r="J8347" t="s">
        <v>280</v>
      </c>
      <c r="K8347" t="s">
        <v>1544</v>
      </c>
      <c r="L8347" t="s">
        <v>1284</v>
      </c>
      <c r="M8347" t="s">
        <v>2119</v>
      </c>
      <c r="N8347">
        <v>203</v>
      </c>
      <c r="O8347">
        <v>36</v>
      </c>
      <c r="P8347">
        <v>32</v>
      </c>
      <c r="Q8347" t="s">
        <v>76</v>
      </c>
      <c r="R8347" t="s">
        <v>238</v>
      </c>
      <c r="S8347" t="s">
        <v>239</v>
      </c>
      <c r="T8347">
        <v>189</v>
      </c>
      <c r="U8347">
        <v>146</v>
      </c>
      <c r="V8347">
        <v>77.25</v>
      </c>
      <c r="W8347" t="s">
        <v>133</v>
      </c>
      <c r="X8347">
        <v>7078</v>
      </c>
      <c r="Y8347">
        <v>1033388</v>
      </c>
      <c r="Z8347">
        <v>77818</v>
      </c>
      <c r="AA8347">
        <v>64532</v>
      </c>
      <c r="AB8347">
        <v>1175738</v>
      </c>
      <c r="AC8347">
        <v>749955</v>
      </c>
      <c r="AD8347">
        <v>425783</v>
      </c>
      <c r="AE8347" t="s">
        <v>75</v>
      </c>
      <c r="AF8347" t="s">
        <v>78</v>
      </c>
      <c r="AG8347" t="s">
        <v>240</v>
      </c>
      <c r="AH8347" t="s">
        <v>146</v>
      </c>
      <c r="AI8347" t="s">
        <v>140</v>
      </c>
      <c r="AJ8347" t="str">
        <f t="shared" si="130"/>
        <v>Dec</v>
      </c>
    </row>
    <row r="8348" spans="1:36" x14ac:dyDescent="0.3">
      <c r="A8348" t="s">
        <v>17640</v>
      </c>
      <c r="B8348" s="33">
        <v>45735</v>
      </c>
      <c r="C8348" t="s">
        <v>95</v>
      </c>
      <c r="D8348" t="s">
        <v>17641</v>
      </c>
      <c r="E8348" t="s">
        <v>173</v>
      </c>
      <c r="F8348" t="s">
        <v>179</v>
      </c>
      <c r="G8348" t="s">
        <v>161</v>
      </c>
      <c r="H8348" t="s">
        <v>166</v>
      </c>
      <c r="I8348">
        <v>1021</v>
      </c>
      <c r="J8348" t="s">
        <v>342</v>
      </c>
      <c r="K8348" t="s">
        <v>2033</v>
      </c>
      <c r="L8348" t="s">
        <v>3711</v>
      </c>
      <c r="M8348" t="s">
        <v>314</v>
      </c>
      <c r="N8348">
        <v>134</v>
      </c>
      <c r="O8348">
        <v>49</v>
      </c>
      <c r="P8348">
        <v>31</v>
      </c>
      <c r="Q8348" t="s">
        <v>76</v>
      </c>
      <c r="R8348" t="s">
        <v>238</v>
      </c>
      <c r="S8348" t="s">
        <v>239</v>
      </c>
      <c r="T8348">
        <v>150</v>
      </c>
      <c r="U8348">
        <v>130</v>
      </c>
      <c r="V8348">
        <v>86.67</v>
      </c>
      <c r="W8348" t="s">
        <v>133</v>
      </c>
      <c r="X8348">
        <v>4515</v>
      </c>
      <c r="Y8348">
        <v>586950</v>
      </c>
      <c r="Z8348">
        <v>49920</v>
      </c>
      <c r="AA8348">
        <v>42900</v>
      </c>
      <c r="AB8348">
        <v>679770</v>
      </c>
      <c r="AC8348">
        <v>494874</v>
      </c>
      <c r="AD8348">
        <v>184896</v>
      </c>
      <c r="AE8348" t="s">
        <v>78</v>
      </c>
      <c r="AF8348" t="s">
        <v>72</v>
      </c>
      <c r="AG8348" t="s">
        <v>240</v>
      </c>
      <c r="AH8348" t="s">
        <v>146</v>
      </c>
      <c r="AI8348" t="s">
        <v>139</v>
      </c>
      <c r="AJ8348" t="str">
        <f t="shared" si="130"/>
        <v>Mar</v>
      </c>
    </row>
    <row r="8349" spans="1:36" x14ac:dyDescent="0.3">
      <c r="A8349" t="s">
        <v>17642</v>
      </c>
      <c r="B8349" s="33">
        <v>45917</v>
      </c>
      <c r="C8349" t="s">
        <v>98</v>
      </c>
      <c r="D8349" t="s">
        <v>17643</v>
      </c>
      <c r="E8349" t="s">
        <v>180</v>
      </c>
      <c r="F8349" t="s">
        <v>179</v>
      </c>
      <c r="G8349" t="s">
        <v>160</v>
      </c>
      <c r="H8349" t="s">
        <v>166</v>
      </c>
      <c r="I8349">
        <v>1808</v>
      </c>
      <c r="J8349" t="s">
        <v>377</v>
      </c>
      <c r="K8349" t="s">
        <v>855</v>
      </c>
      <c r="L8349" t="s">
        <v>704</v>
      </c>
      <c r="M8349" t="s">
        <v>4496</v>
      </c>
      <c r="N8349">
        <v>263</v>
      </c>
      <c r="O8349">
        <v>41</v>
      </c>
      <c r="P8349">
        <v>46</v>
      </c>
      <c r="Q8349" t="s">
        <v>76</v>
      </c>
      <c r="R8349" t="s">
        <v>238</v>
      </c>
      <c r="S8349" t="s">
        <v>239</v>
      </c>
      <c r="T8349">
        <v>189</v>
      </c>
      <c r="U8349">
        <v>165</v>
      </c>
      <c r="V8349">
        <v>87.3</v>
      </c>
      <c r="W8349" t="s">
        <v>134</v>
      </c>
      <c r="X8349">
        <v>9974</v>
      </c>
      <c r="Y8349">
        <v>1645710</v>
      </c>
      <c r="Z8349">
        <v>61215</v>
      </c>
      <c r="AA8349">
        <v>110715</v>
      </c>
      <c r="AB8349">
        <v>1817640</v>
      </c>
      <c r="AC8349">
        <v>1395457</v>
      </c>
      <c r="AD8349">
        <v>422183</v>
      </c>
      <c r="AE8349" t="s">
        <v>81</v>
      </c>
      <c r="AF8349" t="s">
        <v>72</v>
      </c>
      <c r="AG8349" t="s">
        <v>240</v>
      </c>
      <c r="AH8349" t="s">
        <v>145</v>
      </c>
      <c r="AI8349" t="s">
        <v>139</v>
      </c>
      <c r="AJ8349" t="str">
        <f t="shared" si="130"/>
        <v>Sep</v>
      </c>
    </row>
    <row r="8350" spans="1:36" x14ac:dyDescent="0.3">
      <c r="A8350" t="s">
        <v>17644</v>
      </c>
      <c r="B8350" s="33">
        <v>45983</v>
      </c>
      <c r="C8350" t="s">
        <v>93</v>
      </c>
      <c r="D8350" t="s">
        <v>17645</v>
      </c>
      <c r="E8350" t="s">
        <v>181</v>
      </c>
      <c r="F8350" t="s">
        <v>176</v>
      </c>
      <c r="G8350" t="s">
        <v>159</v>
      </c>
      <c r="H8350" t="s">
        <v>156</v>
      </c>
      <c r="I8350">
        <v>1515</v>
      </c>
      <c r="J8350" t="s">
        <v>514</v>
      </c>
      <c r="K8350" t="s">
        <v>1706</v>
      </c>
      <c r="L8350" t="s">
        <v>3398</v>
      </c>
      <c r="M8350" t="s">
        <v>1767</v>
      </c>
      <c r="N8350">
        <v>237</v>
      </c>
      <c r="O8350">
        <v>57</v>
      </c>
      <c r="P8350">
        <v>68</v>
      </c>
      <c r="Q8350" t="s">
        <v>76</v>
      </c>
      <c r="R8350" t="s">
        <v>238</v>
      </c>
      <c r="S8350" t="s">
        <v>239</v>
      </c>
      <c r="T8350">
        <v>189</v>
      </c>
      <c r="U8350">
        <v>144</v>
      </c>
      <c r="V8350">
        <v>76.19</v>
      </c>
      <c r="W8350" t="s">
        <v>133</v>
      </c>
      <c r="X8350">
        <v>7770</v>
      </c>
      <c r="Y8350">
        <v>1118880</v>
      </c>
      <c r="Z8350">
        <v>34560</v>
      </c>
      <c r="AA8350">
        <v>94896</v>
      </c>
      <c r="AB8350">
        <v>1248336</v>
      </c>
      <c r="AC8350">
        <v>966195</v>
      </c>
      <c r="AD8350">
        <v>282141</v>
      </c>
      <c r="AE8350" t="s">
        <v>81</v>
      </c>
      <c r="AF8350" t="s">
        <v>81</v>
      </c>
      <c r="AG8350" t="s">
        <v>240</v>
      </c>
      <c r="AH8350" t="s">
        <v>145</v>
      </c>
      <c r="AI8350" t="s">
        <v>139</v>
      </c>
      <c r="AJ8350" t="str">
        <f t="shared" si="130"/>
        <v>Nov</v>
      </c>
    </row>
    <row r="8351" spans="1:36" x14ac:dyDescent="0.3">
      <c r="A8351" t="s">
        <v>17646</v>
      </c>
      <c r="B8351" s="33">
        <v>45705</v>
      </c>
      <c r="C8351" t="s">
        <v>93</v>
      </c>
      <c r="D8351" t="s">
        <v>11128</v>
      </c>
      <c r="E8351" t="s">
        <v>175</v>
      </c>
      <c r="F8351" t="s">
        <v>179</v>
      </c>
      <c r="G8351" t="s">
        <v>163</v>
      </c>
      <c r="H8351" t="s">
        <v>166</v>
      </c>
      <c r="I8351">
        <v>2265</v>
      </c>
      <c r="J8351" t="s">
        <v>581</v>
      </c>
      <c r="K8351" t="s">
        <v>3423</v>
      </c>
      <c r="L8351" t="s">
        <v>581</v>
      </c>
      <c r="M8351" t="s">
        <v>653</v>
      </c>
      <c r="N8351">
        <v>319</v>
      </c>
      <c r="O8351">
        <v>0</v>
      </c>
      <c r="P8351">
        <v>1</v>
      </c>
      <c r="Q8351" t="s">
        <v>70</v>
      </c>
      <c r="R8351" t="s">
        <v>238</v>
      </c>
      <c r="S8351" t="s">
        <v>239</v>
      </c>
      <c r="T8351">
        <v>189</v>
      </c>
      <c r="U8351">
        <v>156</v>
      </c>
      <c r="V8351">
        <v>82.54</v>
      </c>
      <c r="W8351" t="s">
        <v>135</v>
      </c>
      <c r="X8351">
        <v>5178</v>
      </c>
      <c r="Y8351">
        <v>807768</v>
      </c>
      <c r="Z8351">
        <v>62400</v>
      </c>
      <c r="AA8351">
        <v>99684</v>
      </c>
      <c r="AB8351">
        <v>969852</v>
      </c>
      <c r="AC8351">
        <v>751086</v>
      </c>
      <c r="AD8351">
        <v>218766</v>
      </c>
      <c r="AE8351" t="s">
        <v>75</v>
      </c>
      <c r="AF8351" t="s">
        <v>72</v>
      </c>
      <c r="AG8351" t="s">
        <v>240</v>
      </c>
      <c r="AH8351" t="s">
        <v>144</v>
      </c>
      <c r="AI8351" t="s">
        <v>139</v>
      </c>
      <c r="AJ8351" t="str">
        <f t="shared" si="130"/>
        <v>Feb</v>
      </c>
    </row>
    <row r="8352" spans="1:36" x14ac:dyDescent="0.3">
      <c r="A8352" t="s">
        <v>17647</v>
      </c>
      <c r="B8352" s="33">
        <v>45896</v>
      </c>
      <c r="C8352" t="s">
        <v>93</v>
      </c>
      <c r="D8352" t="s">
        <v>17648</v>
      </c>
      <c r="E8352" t="s">
        <v>174</v>
      </c>
      <c r="F8352" t="s">
        <v>180</v>
      </c>
      <c r="G8352" t="s">
        <v>158</v>
      </c>
      <c r="H8352" t="s">
        <v>160</v>
      </c>
      <c r="I8352">
        <v>1972</v>
      </c>
      <c r="J8352" t="s">
        <v>243</v>
      </c>
      <c r="K8352" t="s">
        <v>2947</v>
      </c>
      <c r="L8352" t="s">
        <v>377</v>
      </c>
      <c r="M8352" t="s">
        <v>1481</v>
      </c>
      <c r="N8352">
        <v>268</v>
      </c>
      <c r="O8352">
        <v>0</v>
      </c>
      <c r="P8352">
        <v>1</v>
      </c>
      <c r="Q8352" t="s">
        <v>70</v>
      </c>
      <c r="R8352" t="s">
        <v>238</v>
      </c>
      <c r="S8352" t="s">
        <v>239</v>
      </c>
      <c r="T8352">
        <v>189</v>
      </c>
      <c r="U8352">
        <v>172</v>
      </c>
      <c r="V8352">
        <v>91.01</v>
      </c>
      <c r="W8352" t="s">
        <v>135</v>
      </c>
      <c r="X8352">
        <v>3416</v>
      </c>
      <c r="Y8352">
        <v>587552</v>
      </c>
      <c r="Z8352">
        <v>90816</v>
      </c>
      <c r="AA8352">
        <v>42140</v>
      </c>
      <c r="AB8352">
        <v>720508</v>
      </c>
      <c r="AC8352">
        <v>568801</v>
      </c>
      <c r="AD8352">
        <v>151707</v>
      </c>
      <c r="AE8352" t="s">
        <v>78</v>
      </c>
      <c r="AF8352" t="s">
        <v>81</v>
      </c>
      <c r="AG8352" t="s">
        <v>240</v>
      </c>
      <c r="AH8352" t="s">
        <v>147</v>
      </c>
      <c r="AI8352" t="s">
        <v>139</v>
      </c>
      <c r="AJ8352" t="str">
        <f t="shared" si="130"/>
        <v>Aug</v>
      </c>
    </row>
    <row r="8353" spans="1:36" x14ac:dyDescent="0.3">
      <c r="A8353" t="s">
        <v>17649</v>
      </c>
      <c r="B8353" s="33">
        <v>46010</v>
      </c>
      <c r="C8353" t="s">
        <v>95</v>
      </c>
      <c r="D8353" t="s">
        <v>12965</v>
      </c>
      <c r="E8353" t="s">
        <v>173</v>
      </c>
      <c r="F8353" t="s">
        <v>179</v>
      </c>
      <c r="G8353" t="s">
        <v>161</v>
      </c>
      <c r="H8353" t="s">
        <v>166</v>
      </c>
      <c r="I8353">
        <v>1355</v>
      </c>
      <c r="J8353" t="s">
        <v>248</v>
      </c>
      <c r="K8353" t="s">
        <v>707</v>
      </c>
      <c r="L8353" t="s">
        <v>447</v>
      </c>
      <c r="M8353" t="s">
        <v>1353</v>
      </c>
      <c r="N8353">
        <v>196</v>
      </c>
      <c r="O8353">
        <v>0</v>
      </c>
      <c r="P8353">
        <v>7</v>
      </c>
      <c r="Q8353" t="s">
        <v>73</v>
      </c>
      <c r="R8353" t="s">
        <v>238</v>
      </c>
      <c r="S8353" t="s">
        <v>239</v>
      </c>
      <c r="T8353">
        <v>220</v>
      </c>
      <c r="U8353">
        <v>207</v>
      </c>
      <c r="V8353">
        <v>94.09</v>
      </c>
      <c r="W8353" t="s">
        <v>133</v>
      </c>
      <c r="X8353">
        <v>9103</v>
      </c>
      <c r="Y8353">
        <v>1884321</v>
      </c>
      <c r="Z8353">
        <v>81972</v>
      </c>
      <c r="AA8353">
        <v>139518</v>
      </c>
      <c r="AB8353">
        <v>2105811</v>
      </c>
      <c r="AC8353">
        <v>1524988</v>
      </c>
      <c r="AD8353">
        <v>580823</v>
      </c>
      <c r="AE8353" t="s">
        <v>78</v>
      </c>
      <c r="AF8353" t="s">
        <v>72</v>
      </c>
      <c r="AG8353" t="s">
        <v>240</v>
      </c>
      <c r="AH8353" t="s">
        <v>147</v>
      </c>
      <c r="AI8353" t="s">
        <v>139</v>
      </c>
      <c r="AJ8353" t="str">
        <f t="shared" si="130"/>
        <v>Dec</v>
      </c>
    </row>
    <row r="8354" spans="1:36" x14ac:dyDescent="0.3">
      <c r="A8354" t="s">
        <v>17650</v>
      </c>
      <c r="B8354" s="33">
        <v>45765</v>
      </c>
      <c r="C8354" t="s">
        <v>96</v>
      </c>
      <c r="D8354" t="s">
        <v>17651</v>
      </c>
      <c r="E8354" t="s">
        <v>181</v>
      </c>
      <c r="F8354" t="s">
        <v>172</v>
      </c>
      <c r="G8354" t="s">
        <v>159</v>
      </c>
      <c r="H8354" t="s">
        <v>155</v>
      </c>
      <c r="I8354">
        <v>596</v>
      </c>
      <c r="J8354" t="s">
        <v>572</v>
      </c>
      <c r="K8354" t="s">
        <v>1055</v>
      </c>
      <c r="L8354" t="s">
        <v>326</v>
      </c>
      <c r="M8354" t="s">
        <v>2519</v>
      </c>
      <c r="N8354">
        <v>88</v>
      </c>
      <c r="O8354">
        <v>42</v>
      </c>
      <c r="P8354">
        <v>45</v>
      </c>
      <c r="Q8354" t="s">
        <v>76</v>
      </c>
      <c r="R8354" t="s">
        <v>238</v>
      </c>
      <c r="S8354" t="s">
        <v>239</v>
      </c>
      <c r="T8354">
        <v>180</v>
      </c>
      <c r="U8354">
        <v>153</v>
      </c>
      <c r="V8354">
        <v>85</v>
      </c>
      <c r="W8354" t="s">
        <v>133</v>
      </c>
      <c r="X8354">
        <v>9120</v>
      </c>
      <c r="Y8354">
        <v>1395360</v>
      </c>
      <c r="Z8354">
        <v>41310</v>
      </c>
      <c r="AA8354">
        <v>70533</v>
      </c>
      <c r="AB8354">
        <v>1507203</v>
      </c>
      <c r="AC8354">
        <v>1232600</v>
      </c>
      <c r="AD8354">
        <v>274603</v>
      </c>
      <c r="AE8354" t="s">
        <v>81</v>
      </c>
      <c r="AF8354" t="s">
        <v>81</v>
      </c>
      <c r="AG8354" t="s">
        <v>240</v>
      </c>
      <c r="AH8354" t="s">
        <v>146</v>
      </c>
      <c r="AI8354" t="s">
        <v>138</v>
      </c>
      <c r="AJ8354" t="str">
        <f t="shared" si="130"/>
        <v>Apr</v>
      </c>
    </row>
    <row r="8355" spans="1:36" x14ac:dyDescent="0.3">
      <c r="A8355" t="s">
        <v>17652</v>
      </c>
      <c r="B8355" s="33">
        <v>45661</v>
      </c>
      <c r="C8355" t="s">
        <v>93</v>
      </c>
      <c r="D8355" t="s">
        <v>17653</v>
      </c>
      <c r="E8355" t="s">
        <v>178</v>
      </c>
      <c r="F8355" t="s">
        <v>180</v>
      </c>
      <c r="G8355" t="s">
        <v>157</v>
      </c>
      <c r="H8355" t="s">
        <v>160</v>
      </c>
      <c r="I8355">
        <v>1348</v>
      </c>
      <c r="J8355" t="s">
        <v>615</v>
      </c>
      <c r="K8355" t="s">
        <v>2438</v>
      </c>
      <c r="L8355" t="s">
        <v>589</v>
      </c>
      <c r="M8355" t="s">
        <v>4037</v>
      </c>
      <c r="N8355">
        <v>203</v>
      </c>
      <c r="O8355">
        <v>11</v>
      </c>
      <c r="P8355">
        <v>16</v>
      </c>
      <c r="Q8355" t="s">
        <v>73</v>
      </c>
      <c r="R8355" t="s">
        <v>238</v>
      </c>
      <c r="S8355" t="s">
        <v>239</v>
      </c>
      <c r="T8355">
        <v>220</v>
      </c>
      <c r="U8355">
        <v>179</v>
      </c>
      <c r="V8355">
        <v>81.36</v>
      </c>
      <c r="W8355" t="s">
        <v>133</v>
      </c>
      <c r="X8355">
        <v>10993</v>
      </c>
      <c r="Y8355">
        <v>1967747</v>
      </c>
      <c r="Z8355">
        <v>77865</v>
      </c>
      <c r="AA8355">
        <v>102925</v>
      </c>
      <c r="AB8355">
        <v>2148537</v>
      </c>
      <c r="AC8355">
        <v>1877398</v>
      </c>
      <c r="AD8355">
        <v>271139</v>
      </c>
      <c r="AE8355" t="s">
        <v>75</v>
      </c>
      <c r="AF8355" t="s">
        <v>81</v>
      </c>
      <c r="AG8355" t="s">
        <v>240</v>
      </c>
      <c r="AH8355" t="s">
        <v>145</v>
      </c>
      <c r="AI8355" t="s">
        <v>140</v>
      </c>
      <c r="AJ8355" t="str">
        <f t="shared" si="130"/>
        <v>Jan</v>
      </c>
    </row>
    <row r="8356" spans="1:36" x14ac:dyDescent="0.3">
      <c r="A8356" t="s">
        <v>17654</v>
      </c>
      <c r="B8356" s="33">
        <v>45984</v>
      </c>
      <c r="C8356" t="s">
        <v>93</v>
      </c>
      <c r="D8356" t="s">
        <v>17655</v>
      </c>
      <c r="E8356" t="s">
        <v>180</v>
      </c>
      <c r="F8356" t="s">
        <v>177</v>
      </c>
      <c r="G8356" t="s">
        <v>160</v>
      </c>
      <c r="H8356" t="s">
        <v>162</v>
      </c>
      <c r="I8356">
        <v>1798</v>
      </c>
      <c r="J8356" t="s">
        <v>621</v>
      </c>
      <c r="K8356" t="s">
        <v>2202</v>
      </c>
      <c r="L8356" t="s">
        <v>928</v>
      </c>
      <c r="M8356" t="s">
        <v>1721</v>
      </c>
      <c r="N8356">
        <v>245</v>
      </c>
      <c r="O8356">
        <v>26</v>
      </c>
      <c r="P8356">
        <v>46</v>
      </c>
      <c r="Q8356" t="s">
        <v>76</v>
      </c>
      <c r="R8356" t="s">
        <v>238</v>
      </c>
      <c r="S8356" t="s">
        <v>239</v>
      </c>
      <c r="T8356">
        <v>180</v>
      </c>
      <c r="U8356">
        <v>151</v>
      </c>
      <c r="V8356">
        <v>83.89</v>
      </c>
      <c r="W8356" t="s">
        <v>133</v>
      </c>
      <c r="X8356">
        <v>6999</v>
      </c>
      <c r="Y8356">
        <v>1056849</v>
      </c>
      <c r="Z8356">
        <v>55719</v>
      </c>
      <c r="AA8356">
        <v>62363</v>
      </c>
      <c r="AB8356">
        <v>1174931</v>
      </c>
      <c r="AC8356">
        <v>1007050</v>
      </c>
      <c r="AD8356">
        <v>167881</v>
      </c>
      <c r="AE8356" t="s">
        <v>81</v>
      </c>
      <c r="AF8356" t="s">
        <v>78</v>
      </c>
      <c r="AG8356" t="s">
        <v>240</v>
      </c>
      <c r="AH8356" t="s">
        <v>146</v>
      </c>
      <c r="AI8356" t="s">
        <v>138</v>
      </c>
      <c r="AJ8356" t="str">
        <f t="shared" si="130"/>
        <v>Nov</v>
      </c>
    </row>
    <row r="8357" spans="1:36" x14ac:dyDescent="0.3">
      <c r="A8357" t="s">
        <v>17656</v>
      </c>
      <c r="B8357" s="33">
        <v>45924</v>
      </c>
      <c r="C8357" t="s">
        <v>96</v>
      </c>
      <c r="D8357" t="s">
        <v>3004</v>
      </c>
      <c r="E8357" t="s">
        <v>179</v>
      </c>
      <c r="F8357" t="s">
        <v>177</v>
      </c>
      <c r="G8357" t="s">
        <v>166</v>
      </c>
      <c r="H8357" t="s">
        <v>162</v>
      </c>
      <c r="I8357">
        <v>2074</v>
      </c>
      <c r="J8357" t="s">
        <v>292</v>
      </c>
      <c r="K8357" t="s">
        <v>939</v>
      </c>
      <c r="L8357" t="s">
        <v>626</v>
      </c>
      <c r="M8357" t="s">
        <v>939</v>
      </c>
      <c r="N8357">
        <v>278</v>
      </c>
      <c r="O8357">
        <v>0</v>
      </c>
      <c r="P8357">
        <v>-10</v>
      </c>
      <c r="Q8357" t="s">
        <v>70</v>
      </c>
      <c r="R8357" t="s">
        <v>238</v>
      </c>
      <c r="S8357" t="s">
        <v>239</v>
      </c>
      <c r="T8357">
        <v>180</v>
      </c>
      <c r="U8357">
        <v>120</v>
      </c>
      <c r="V8357">
        <v>66.67</v>
      </c>
      <c r="W8357" t="s">
        <v>133</v>
      </c>
      <c r="X8357">
        <v>5944</v>
      </c>
      <c r="Y8357">
        <v>713280</v>
      </c>
      <c r="Z8357">
        <v>53880</v>
      </c>
      <c r="AA8357">
        <v>44520</v>
      </c>
      <c r="AB8357">
        <v>811680</v>
      </c>
      <c r="AC8357">
        <v>625386</v>
      </c>
      <c r="AD8357">
        <v>186294</v>
      </c>
      <c r="AE8357" t="s">
        <v>72</v>
      </c>
      <c r="AF8357" t="s">
        <v>78</v>
      </c>
      <c r="AG8357" t="s">
        <v>240</v>
      </c>
      <c r="AH8357" t="s">
        <v>144</v>
      </c>
      <c r="AI8357" t="s">
        <v>139</v>
      </c>
      <c r="AJ8357" t="str">
        <f t="shared" si="130"/>
        <v>Sep</v>
      </c>
    </row>
    <row r="8358" spans="1:36" x14ac:dyDescent="0.3">
      <c r="A8358" t="s">
        <v>17657</v>
      </c>
      <c r="B8358" s="33">
        <v>45835</v>
      </c>
      <c r="C8358" t="s">
        <v>97</v>
      </c>
      <c r="D8358" t="s">
        <v>17658</v>
      </c>
      <c r="E8358" t="s">
        <v>176</v>
      </c>
      <c r="F8358" t="s">
        <v>174</v>
      </c>
      <c r="G8358" t="s">
        <v>156</v>
      </c>
      <c r="H8358" t="s">
        <v>158</v>
      </c>
      <c r="I8358">
        <v>1173</v>
      </c>
      <c r="J8358" t="s">
        <v>457</v>
      </c>
      <c r="K8358" t="s">
        <v>338</v>
      </c>
      <c r="L8358" t="s">
        <v>459</v>
      </c>
      <c r="M8358" t="s">
        <v>338</v>
      </c>
      <c r="N8358">
        <v>181</v>
      </c>
      <c r="O8358">
        <v>0</v>
      </c>
      <c r="P8358">
        <v>-1</v>
      </c>
      <c r="Q8358" t="s">
        <v>70</v>
      </c>
      <c r="R8358" t="s">
        <v>238</v>
      </c>
      <c r="S8358" t="s">
        <v>239</v>
      </c>
      <c r="T8358">
        <v>186</v>
      </c>
      <c r="U8358">
        <v>135</v>
      </c>
      <c r="V8358">
        <v>72.58</v>
      </c>
      <c r="W8358" t="s">
        <v>134</v>
      </c>
      <c r="X8358">
        <v>4884</v>
      </c>
      <c r="Y8358">
        <v>659340</v>
      </c>
      <c r="Z8358">
        <v>22545</v>
      </c>
      <c r="AA8358">
        <v>90315</v>
      </c>
      <c r="AB8358">
        <v>772200</v>
      </c>
      <c r="AC8358">
        <v>459084</v>
      </c>
      <c r="AD8358">
        <v>313116</v>
      </c>
      <c r="AE8358" t="s">
        <v>81</v>
      </c>
      <c r="AF8358" t="s">
        <v>78</v>
      </c>
      <c r="AG8358" t="s">
        <v>240</v>
      </c>
      <c r="AH8358" t="s">
        <v>145</v>
      </c>
      <c r="AI8358" t="s">
        <v>138</v>
      </c>
      <c r="AJ8358" t="str">
        <f t="shared" si="130"/>
        <v>Jun</v>
      </c>
    </row>
    <row r="8359" spans="1:36" x14ac:dyDescent="0.3">
      <c r="A8359" t="s">
        <v>17659</v>
      </c>
      <c r="B8359" s="33">
        <v>45792</v>
      </c>
      <c r="C8359" t="s">
        <v>97</v>
      </c>
      <c r="D8359" t="s">
        <v>17660</v>
      </c>
      <c r="E8359" t="s">
        <v>179</v>
      </c>
      <c r="F8359" t="s">
        <v>174</v>
      </c>
      <c r="G8359" t="s">
        <v>166</v>
      </c>
      <c r="H8359" t="s">
        <v>158</v>
      </c>
      <c r="I8359">
        <v>787</v>
      </c>
      <c r="J8359" t="s">
        <v>420</v>
      </c>
      <c r="K8359" t="s">
        <v>5361</v>
      </c>
      <c r="L8359" t="s">
        <v>258</v>
      </c>
      <c r="M8359" t="s">
        <v>5361</v>
      </c>
      <c r="N8359">
        <v>110</v>
      </c>
      <c r="O8359">
        <v>0</v>
      </c>
      <c r="P8359">
        <v>-10</v>
      </c>
      <c r="Q8359" t="s">
        <v>70</v>
      </c>
      <c r="R8359" t="s">
        <v>238</v>
      </c>
      <c r="S8359" t="s">
        <v>239</v>
      </c>
      <c r="T8359">
        <v>220</v>
      </c>
      <c r="U8359">
        <v>138</v>
      </c>
      <c r="V8359">
        <v>62.73</v>
      </c>
      <c r="W8359" t="s">
        <v>133</v>
      </c>
      <c r="X8359">
        <v>3564</v>
      </c>
      <c r="Y8359">
        <v>491832</v>
      </c>
      <c r="Z8359">
        <v>23874</v>
      </c>
      <c r="AA8359">
        <v>19872</v>
      </c>
      <c r="AB8359">
        <v>535578</v>
      </c>
      <c r="AC8359">
        <v>428916</v>
      </c>
      <c r="AD8359">
        <v>106662</v>
      </c>
      <c r="AE8359" t="s">
        <v>72</v>
      </c>
      <c r="AF8359" t="s">
        <v>78</v>
      </c>
      <c r="AG8359" t="s">
        <v>240</v>
      </c>
      <c r="AH8359" t="s">
        <v>145</v>
      </c>
      <c r="AI8359" t="s">
        <v>139</v>
      </c>
      <c r="AJ8359" t="str">
        <f t="shared" si="130"/>
        <v>May</v>
      </c>
    </row>
    <row r="8360" spans="1:36" x14ac:dyDescent="0.3">
      <c r="A8360" t="s">
        <v>17661</v>
      </c>
      <c r="B8360" s="33">
        <v>45943</v>
      </c>
      <c r="C8360" t="s">
        <v>93</v>
      </c>
      <c r="D8360" t="s">
        <v>10118</v>
      </c>
      <c r="E8360" t="s">
        <v>176</v>
      </c>
      <c r="F8360" t="s">
        <v>173</v>
      </c>
      <c r="G8360" t="s">
        <v>156</v>
      </c>
      <c r="H8360" t="s">
        <v>161</v>
      </c>
      <c r="I8360">
        <v>1495</v>
      </c>
      <c r="J8360" t="s">
        <v>270</v>
      </c>
      <c r="K8360" t="s">
        <v>364</v>
      </c>
      <c r="L8360" t="s">
        <v>615</v>
      </c>
      <c r="M8360" t="s">
        <v>2804</v>
      </c>
      <c r="N8360">
        <v>202</v>
      </c>
      <c r="O8360">
        <v>0</v>
      </c>
      <c r="P8360">
        <v>4</v>
      </c>
      <c r="Q8360" t="s">
        <v>70</v>
      </c>
      <c r="R8360" t="s">
        <v>238</v>
      </c>
      <c r="S8360" t="s">
        <v>239</v>
      </c>
      <c r="T8360">
        <v>189</v>
      </c>
      <c r="U8360">
        <v>172</v>
      </c>
      <c r="V8360">
        <v>91.01</v>
      </c>
      <c r="W8360" t="s">
        <v>133</v>
      </c>
      <c r="X8360">
        <v>9450</v>
      </c>
      <c r="Y8360">
        <v>1625400</v>
      </c>
      <c r="Z8360">
        <v>70176</v>
      </c>
      <c r="AA8360">
        <v>53836</v>
      </c>
      <c r="AB8360">
        <v>1749412</v>
      </c>
      <c r="AC8360">
        <v>1095481</v>
      </c>
      <c r="AD8360">
        <v>653931</v>
      </c>
      <c r="AE8360" t="s">
        <v>81</v>
      </c>
      <c r="AF8360" t="s">
        <v>78</v>
      </c>
      <c r="AG8360" t="s">
        <v>240</v>
      </c>
      <c r="AH8360" t="s">
        <v>144</v>
      </c>
      <c r="AI8360" t="s">
        <v>138</v>
      </c>
      <c r="AJ8360" t="str">
        <f t="shared" si="130"/>
        <v>Oct</v>
      </c>
    </row>
    <row r="8361" spans="1:36" x14ac:dyDescent="0.3">
      <c r="A8361" t="s">
        <v>17662</v>
      </c>
      <c r="B8361" s="33">
        <v>46002</v>
      </c>
      <c r="C8361" t="s">
        <v>97</v>
      </c>
      <c r="D8361" t="s">
        <v>3386</v>
      </c>
      <c r="E8361" t="s">
        <v>172</v>
      </c>
      <c r="F8361" t="s">
        <v>173</v>
      </c>
      <c r="G8361" t="s">
        <v>155</v>
      </c>
      <c r="H8361" t="s">
        <v>161</v>
      </c>
      <c r="I8361">
        <v>1056</v>
      </c>
      <c r="J8361" t="s">
        <v>1045</v>
      </c>
      <c r="K8361" t="s">
        <v>1047</v>
      </c>
      <c r="L8361" t="s">
        <v>1682</v>
      </c>
      <c r="M8361" t="s">
        <v>4247</v>
      </c>
      <c r="N8361">
        <v>138</v>
      </c>
      <c r="O8361">
        <v>57</v>
      </c>
      <c r="P8361">
        <v>77</v>
      </c>
      <c r="Q8361" t="s">
        <v>76</v>
      </c>
      <c r="R8361" t="s">
        <v>238</v>
      </c>
      <c r="S8361" t="s">
        <v>239</v>
      </c>
      <c r="T8361">
        <v>220</v>
      </c>
      <c r="U8361">
        <v>181</v>
      </c>
      <c r="V8361">
        <v>82.27</v>
      </c>
      <c r="W8361" t="s">
        <v>133</v>
      </c>
      <c r="X8361">
        <v>4727</v>
      </c>
      <c r="Y8361">
        <v>855587</v>
      </c>
      <c r="Z8361">
        <v>79278</v>
      </c>
      <c r="AA8361">
        <v>112220</v>
      </c>
      <c r="AB8361">
        <v>1047085</v>
      </c>
      <c r="AC8361">
        <v>682492</v>
      </c>
      <c r="AD8361">
        <v>364593</v>
      </c>
      <c r="AE8361" t="s">
        <v>81</v>
      </c>
      <c r="AF8361" t="s">
        <v>78</v>
      </c>
      <c r="AG8361" t="s">
        <v>240</v>
      </c>
      <c r="AH8361" t="s">
        <v>147</v>
      </c>
      <c r="AI8361" t="s">
        <v>139</v>
      </c>
      <c r="AJ8361" t="str">
        <f t="shared" si="130"/>
        <v>Dec</v>
      </c>
    </row>
    <row r="8362" spans="1:36" x14ac:dyDescent="0.3">
      <c r="A8362" t="s">
        <v>17663</v>
      </c>
      <c r="B8362" s="33">
        <v>45927</v>
      </c>
      <c r="C8362" t="s">
        <v>97</v>
      </c>
      <c r="D8362" t="s">
        <v>17664</v>
      </c>
      <c r="E8362" t="s">
        <v>180</v>
      </c>
      <c r="F8362" t="s">
        <v>178</v>
      </c>
      <c r="G8362" t="s">
        <v>160</v>
      </c>
      <c r="H8362" t="s">
        <v>157</v>
      </c>
      <c r="I8362">
        <v>1213</v>
      </c>
      <c r="J8362" t="s">
        <v>420</v>
      </c>
      <c r="K8362" t="s">
        <v>2537</v>
      </c>
      <c r="N8362">
        <v>153</v>
      </c>
      <c r="O8362">
        <v>0</v>
      </c>
      <c r="P8362">
        <v>0</v>
      </c>
      <c r="Q8362" t="s">
        <v>67</v>
      </c>
      <c r="R8362" t="s">
        <v>245</v>
      </c>
      <c r="S8362" t="s">
        <v>121</v>
      </c>
      <c r="T8362">
        <v>150</v>
      </c>
      <c r="U8362">
        <v>0</v>
      </c>
      <c r="V8362">
        <v>0</v>
      </c>
      <c r="W8362" t="s">
        <v>135</v>
      </c>
      <c r="X8362">
        <v>6200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 t="s">
        <v>81</v>
      </c>
      <c r="AF8362" t="s">
        <v>75</v>
      </c>
      <c r="AG8362" t="s">
        <v>240</v>
      </c>
      <c r="AH8362" t="s">
        <v>146</v>
      </c>
      <c r="AI8362" t="s">
        <v>138</v>
      </c>
      <c r="AJ8362" t="str">
        <f t="shared" si="130"/>
        <v>Sep</v>
      </c>
    </row>
    <row r="8363" spans="1:36" x14ac:dyDescent="0.3">
      <c r="A8363" t="s">
        <v>17665</v>
      </c>
      <c r="B8363" s="33">
        <v>45695</v>
      </c>
      <c r="C8363" t="s">
        <v>95</v>
      </c>
      <c r="D8363" t="s">
        <v>17666</v>
      </c>
      <c r="E8363" t="s">
        <v>181</v>
      </c>
      <c r="F8363" t="s">
        <v>178</v>
      </c>
      <c r="G8363" t="s">
        <v>159</v>
      </c>
      <c r="H8363" t="s">
        <v>157</v>
      </c>
      <c r="I8363">
        <v>2000</v>
      </c>
      <c r="J8363" t="s">
        <v>503</v>
      </c>
      <c r="K8363" t="s">
        <v>385</v>
      </c>
      <c r="L8363" t="s">
        <v>352</v>
      </c>
      <c r="M8363" t="s">
        <v>2761</v>
      </c>
      <c r="N8363">
        <v>300</v>
      </c>
      <c r="O8363">
        <v>59</v>
      </c>
      <c r="P8363">
        <v>62</v>
      </c>
      <c r="Q8363" t="s">
        <v>76</v>
      </c>
      <c r="R8363" t="s">
        <v>238</v>
      </c>
      <c r="S8363" t="s">
        <v>239</v>
      </c>
      <c r="T8363">
        <v>180</v>
      </c>
      <c r="U8363">
        <v>130</v>
      </c>
      <c r="V8363">
        <v>72.22</v>
      </c>
      <c r="W8363" t="s">
        <v>133</v>
      </c>
      <c r="X8363">
        <v>3068</v>
      </c>
      <c r="Y8363">
        <v>398840</v>
      </c>
      <c r="Z8363">
        <v>37960</v>
      </c>
      <c r="AA8363">
        <v>54600</v>
      </c>
      <c r="AB8363">
        <v>491400</v>
      </c>
      <c r="AC8363">
        <v>371860</v>
      </c>
      <c r="AD8363">
        <v>119540</v>
      </c>
      <c r="AE8363" t="s">
        <v>81</v>
      </c>
      <c r="AF8363" t="s">
        <v>75</v>
      </c>
      <c r="AG8363" t="s">
        <v>240</v>
      </c>
      <c r="AH8363" t="s">
        <v>144</v>
      </c>
      <c r="AI8363" t="s">
        <v>138</v>
      </c>
      <c r="AJ8363" t="str">
        <f t="shared" si="130"/>
        <v>Feb</v>
      </c>
    </row>
    <row r="8364" spans="1:36" x14ac:dyDescent="0.3">
      <c r="A8364" t="s">
        <v>17667</v>
      </c>
      <c r="B8364" s="33">
        <v>45704</v>
      </c>
      <c r="C8364" t="s">
        <v>97</v>
      </c>
      <c r="D8364" t="s">
        <v>17668</v>
      </c>
      <c r="E8364" t="s">
        <v>172</v>
      </c>
      <c r="F8364" t="s">
        <v>175</v>
      </c>
      <c r="G8364" t="s">
        <v>155</v>
      </c>
      <c r="H8364" t="s">
        <v>163</v>
      </c>
      <c r="I8364">
        <v>437</v>
      </c>
      <c r="J8364" t="s">
        <v>447</v>
      </c>
      <c r="K8364" t="s">
        <v>744</v>
      </c>
      <c r="L8364" t="s">
        <v>447</v>
      </c>
      <c r="M8364" t="s">
        <v>744</v>
      </c>
      <c r="N8364">
        <v>75</v>
      </c>
      <c r="O8364">
        <v>0</v>
      </c>
      <c r="P8364">
        <v>-10</v>
      </c>
      <c r="Q8364" t="s">
        <v>70</v>
      </c>
      <c r="R8364" t="s">
        <v>238</v>
      </c>
      <c r="S8364" t="s">
        <v>239</v>
      </c>
      <c r="T8364">
        <v>189</v>
      </c>
      <c r="U8364">
        <v>131</v>
      </c>
      <c r="V8364">
        <v>69.31</v>
      </c>
      <c r="W8364" t="s">
        <v>134</v>
      </c>
      <c r="X8364">
        <v>6017</v>
      </c>
      <c r="Y8364">
        <v>788227</v>
      </c>
      <c r="Z8364">
        <v>29344</v>
      </c>
      <c r="AA8364">
        <v>101656</v>
      </c>
      <c r="AB8364">
        <v>919227</v>
      </c>
      <c r="AC8364">
        <v>616846</v>
      </c>
      <c r="AD8364">
        <v>302381</v>
      </c>
      <c r="AE8364" t="s">
        <v>81</v>
      </c>
      <c r="AF8364" t="s">
        <v>75</v>
      </c>
      <c r="AG8364" t="s">
        <v>240</v>
      </c>
      <c r="AH8364" t="s">
        <v>145</v>
      </c>
      <c r="AI8364" t="s">
        <v>139</v>
      </c>
      <c r="AJ8364" t="str">
        <f t="shared" si="130"/>
        <v>Feb</v>
      </c>
    </row>
    <row r="8365" spans="1:36" x14ac:dyDescent="0.3">
      <c r="A8365" t="s">
        <v>17669</v>
      </c>
      <c r="B8365" s="33">
        <v>45820</v>
      </c>
      <c r="C8365" t="s">
        <v>96</v>
      </c>
      <c r="D8365" t="s">
        <v>17670</v>
      </c>
      <c r="E8365" t="s">
        <v>172</v>
      </c>
      <c r="F8365" t="s">
        <v>179</v>
      </c>
      <c r="G8365" t="s">
        <v>155</v>
      </c>
      <c r="H8365" t="s">
        <v>166</v>
      </c>
      <c r="I8365">
        <v>1162</v>
      </c>
      <c r="J8365" t="s">
        <v>336</v>
      </c>
      <c r="K8365" t="s">
        <v>1088</v>
      </c>
      <c r="L8365" t="s">
        <v>769</v>
      </c>
      <c r="M8365" t="s">
        <v>1374</v>
      </c>
      <c r="N8365">
        <v>169</v>
      </c>
      <c r="O8365">
        <v>32</v>
      </c>
      <c r="P8365">
        <v>33</v>
      </c>
      <c r="Q8365" t="s">
        <v>76</v>
      </c>
      <c r="R8365" t="s">
        <v>238</v>
      </c>
      <c r="S8365" t="s">
        <v>239</v>
      </c>
      <c r="T8365">
        <v>189</v>
      </c>
      <c r="U8365">
        <v>152</v>
      </c>
      <c r="V8365">
        <v>80.42</v>
      </c>
      <c r="W8365" t="s">
        <v>133</v>
      </c>
      <c r="X8365">
        <v>6939</v>
      </c>
      <c r="Y8365">
        <v>1054728</v>
      </c>
      <c r="Z8365">
        <v>66424</v>
      </c>
      <c r="AA8365">
        <v>121144</v>
      </c>
      <c r="AB8365">
        <v>1242296</v>
      </c>
      <c r="AC8365">
        <v>826911</v>
      </c>
      <c r="AD8365">
        <v>415385</v>
      </c>
      <c r="AE8365" t="s">
        <v>81</v>
      </c>
      <c r="AF8365" t="s">
        <v>72</v>
      </c>
      <c r="AG8365" t="s">
        <v>240</v>
      </c>
      <c r="AH8365" t="s">
        <v>144</v>
      </c>
      <c r="AI8365" t="s">
        <v>138</v>
      </c>
      <c r="AJ8365" t="str">
        <f t="shared" si="130"/>
        <v>Jun</v>
      </c>
    </row>
    <row r="8366" spans="1:36" x14ac:dyDescent="0.3">
      <c r="A8366" t="s">
        <v>17671</v>
      </c>
      <c r="B8366" s="33">
        <v>45823</v>
      </c>
      <c r="C8366" t="s">
        <v>93</v>
      </c>
      <c r="D8366" t="s">
        <v>17672</v>
      </c>
      <c r="E8366" t="s">
        <v>179</v>
      </c>
      <c r="F8366" t="s">
        <v>180</v>
      </c>
      <c r="G8366" t="s">
        <v>166</v>
      </c>
      <c r="H8366" t="s">
        <v>160</v>
      </c>
      <c r="I8366">
        <v>1400</v>
      </c>
      <c r="J8366" t="s">
        <v>292</v>
      </c>
      <c r="K8366" t="s">
        <v>2406</v>
      </c>
      <c r="L8366" t="s">
        <v>626</v>
      </c>
      <c r="M8366" t="s">
        <v>2406</v>
      </c>
      <c r="N8366">
        <v>181</v>
      </c>
      <c r="O8366">
        <v>0</v>
      </c>
      <c r="P8366">
        <v>-10</v>
      </c>
      <c r="Q8366" t="s">
        <v>70</v>
      </c>
      <c r="R8366" t="s">
        <v>238</v>
      </c>
      <c r="S8366" t="s">
        <v>239</v>
      </c>
      <c r="T8366">
        <v>180</v>
      </c>
      <c r="U8366">
        <v>146</v>
      </c>
      <c r="V8366">
        <v>81.11</v>
      </c>
      <c r="W8366" t="s">
        <v>134</v>
      </c>
      <c r="X8366">
        <v>7735</v>
      </c>
      <c r="Y8366">
        <v>1129310</v>
      </c>
      <c r="Z8366">
        <v>39712</v>
      </c>
      <c r="AA8366">
        <v>38836</v>
      </c>
      <c r="AB8366">
        <v>1207858</v>
      </c>
      <c r="AC8366">
        <v>886866</v>
      </c>
      <c r="AD8366">
        <v>320992</v>
      </c>
      <c r="AE8366" t="s">
        <v>72</v>
      </c>
      <c r="AF8366" t="s">
        <v>81</v>
      </c>
      <c r="AG8366" t="s">
        <v>240</v>
      </c>
      <c r="AH8366" t="s">
        <v>144</v>
      </c>
      <c r="AI8366" t="s">
        <v>139</v>
      </c>
      <c r="AJ8366" t="str">
        <f t="shared" si="130"/>
        <v>Jun</v>
      </c>
    </row>
    <row r="8367" spans="1:36" x14ac:dyDescent="0.3">
      <c r="A8367" t="s">
        <v>17673</v>
      </c>
      <c r="B8367" s="33">
        <v>45844</v>
      </c>
      <c r="C8367" t="s">
        <v>93</v>
      </c>
      <c r="D8367" t="s">
        <v>17674</v>
      </c>
      <c r="E8367" t="s">
        <v>181</v>
      </c>
      <c r="F8367" t="s">
        <v>180</v>
      </c>
      <c r="G8367" t="s">
        <v>159</v>
      </c>
      <c r="H8367" t="s">
        <v>160</v>
      </c>
      <c r="I8367">
        <v>953</v>
      </c>
      <c r="J8367" t="s">
        <v>310</v>
      </c>
      <c r="K8367" t="s">
        <v>986</v>
      </c>
      <c r="L8367" t="s">
        <v>310</v>
      </c>
      <c r="M8367" t="s">
        <v>986</v>
      </c>
      <c r="N8367">
        <v>139</v>
      </c>
      <c r="O8367">
        <v>0</v>
      </c>
      <c r="P8367">
        <v>-7</v>
      </c>
      <c r="Q8367" t="s">
        <v>70</v>
      </c>
      <c r="R8367" t="s">
        <v>238</v>
      </c>
      <c r="S8367" t="s">
        <v>239</v>
      </c>
      <c r="T8367">
        <v>189</v>
      </c>
      <c r="U8367">
        <v>138</v>
      </c>
      <c r="V8367">
        <v>73.02</v>
      </c>
      <c r="W8367" t="s">
        <v>133</v>
      </c>
      <c r="X8367">
        <v>7934</v>
      </c>
      <c r="Y8367">
        <v>1094892</v>
      </c>
      <c r="Z8367">
        <v>73968</v>
      </c>
      <c r="AA8367">
        <v>44160</v>
      </c>
      <c r="AB8367">
        <v>1213020</v>
      </c>
      <c r="AC8367">
        <v>730358</v>
      </c>
      <c r="AD8367">
        <v>482662</v>
      </c>
      <c r="AE8367" t="s">
        <v>81</v>
      </c>
      <c r="AF8367" t="s">
        <v>81</v>
      </c>
      <c r="AG8367" t="s">
        <v>240</v>
      </c>
      <c r="AH8367" t="s">
        <v>144</v>
      </c>
      <c r="AI8367" t="s">
        <v>140</v>
      </c>
      <c r="AJ8367" t="str">
        <f t="shared" si="130"/>
        <v>Jul</v>
      </c>
    </row>
    <row r="8368" spans="1:36" x14ac:dyDescent="0.3">
      <c r="A8368" t="s">
        <v>17675</v>
      </c>
      <c r="B8368" s="33">
        <v>45865</v>
      </c>
      <c r="C8368" t="s">
        <v>93</v>
      </c>
      <c r="D8368" t="s">
        <v>17676</v>
      </c>
      <c r="E8368" t="s">
        <v>178</v>
      </c>
      <c r="F8368" t="s">
        <v>177</v>
      </c>
      <c r="G8368" t="s">
        <v>157</v>
      </c>
      <c r="H8368" t="s">
        <v>162</v>
      </c>
      <c r="I8368">
        <v>350</v>
      </c>
      <c r="J8368" t="s">
        <v>554</v>
      </c>
      <c r="K8368" t="s">
        <v>505</v>
      </c>
      <c r="L8368" t="s">
        <v>1321</v>
      </c>
      <c r="M8368" t="s">
        <v>505</v>
      </c>
      <c r="N8368">
        <v>69</v>
      </c>
      <c r="O8368">
        <v>31</v>
      </c>
      <c r="P8368">
        <v>-2</v>
      </c>
      <c r="Q8368" t="s">
        <v>73</v>
      </c>
      <c r="R8368" t="s">
        <v>238</v>
      </c>
      <c r="S8368" t="s">
        <v>239</v>
      </c>
      <c r="T8368">
        <v>220</v>
      </c>
      <c r="U8368">
        <v>207</v>
      </c>
      <c r="V8368">
        <v>94.09</v>
      </c>
      <c r="W8368" t="s">
        <v>133</v>
      </c>
      <c r="X8368">
        <v>5784</v>
      </c>
      <c r="Y8368">
        <v>1197288</v>
      </c>
      <c r="Z8368">
        <v>55890</v>
      </c>
      <c r="AA8368">
        <v>36846</v>
      </c>
      <c r="AB8368">
        <v>1290024</v>
      </c>
      <c r="AC8368">
        <v>933637</v>
      </c>
      <c r="AD8368">
        <v>356387</v>
      </c>
      <c r="AE8368" t="s">
        <v>75</v>
      </c>
      <c r="AF8368" t="s">
        <v>78</v>
      </c>
      <c r="AG8368" t="s">
        <v>240</v>
      </c>
      <c r="AH8368" t="s">
        <v>144</v>
      </c>
      <c r="AI8368" t="s">
        <v>139</v>
      </c>
      <c r="AJ8368" t="str">
        <f t="shared" si="130"/>
        <v>Jul</v>
      </c>
    </row>
    <row r="8369" spans="1:36" x14ac:dyDescent="0.3">
      <c r="A8369" t="s">
        <v>17677</v>
      </c>
      <c r="B8369" s="33">
        <v>45969</v>
      </c>
      <c r="C8369" t="s">
        <v>96</v>
      </c>
      <c r="D8369" t="s">
        <v>17678</v>
      </c>
      <c r="E8369" t="s">
        <v>176</v>
      </c>
      <c r="F8369" t="s">
        <v>173</v>
      </c>
      <c r="G8369" t="s">
        <v>156</v>
      </c>
      <c r="H8369" t="s">
        <v>161</v>
      </c>
      <c r="I8369">
        <v>2285</v>
      </c>
      <c r="J8369" t="s">
        <v>463</v>
      </c>
      <c r="K8369" t="s">
        <v>267</v>
      </c>
      <c r="L8369" t="s">
        <v>2090</v>
      </c>
      <c r="M8369" t="s">
        <v>671</v>
      </c>
      <c r="N8369">
        <v>329</v>
      </c>
      <c r="O8369">
        <v>25</v>
      </c>
      <c r="P8369">
        <v>27</v>
      </c>
      <c r="Q8369" t="s">
        <v>73</v>
      </c>
      <c r="R8369" t="s">
        <v>238</v>
      </c>
      <c r="S8369" t="s">
        <v>239</v>
      </c>
      <c r="T8369">
        <v>220</v>
      </c>
      <c r="U8369">
        <v>126</v>
      </c>
      <c r="V8369">
        <v>57.27</v>
      </c>
      <c r="W8369" t="s">
        <v>134</v>
      </c>
      <c r="X8369">
        <v>9242</v>
      </c>
      <c r="Y8369">
        <v>1164492</v>
      </c>
      <c r="Z8369">
        <v>37674</v>
      </c>
      <c r="AA8369">
        <v>98658</v>
      </c>
      <c r="AB8369">
        <v>1300824</v>
      </c>
      <c r="AC8369">
        <v>1005473</v>
      </c>
      <c r="AD8369">
        <v>295351</v>
      </c>
      <c r="AE8369" t="s">
        <v>81</v>
      </c>
      <c r="AF8369" t="s">
        <v>78</v>
      </c>
      <c r="AG8369" t="s">
        <v>240</v>
      </c>
      <c r="AH8369" t="s">
        <v>146</v>
      </c>
      <c r="AI8369" t="s">
        <v>139</v>
      </c>
      <c r="AJ8369" t="str">
        <f t="shared" si="130"/>
        <v>Nov</v>
      </c>
    </row>
    <row r="8370" spans="1:36" x14ac:dyDescent="0.3">
      <c r="A8370" t="s">
        <v>17679</v>
      </c>
      <c r="B8370" s="33">
        <v>45782</v>
      </c>
      <c r="C8370" t="s">
        <v>98</v>
      </c>
      <c r="D8370" t="s">
        <v>17680</v>
      </c>
      <c r="E8370" t="s">
        <v>177</v>
      </c>
      <c r="F8370" t="s">
        <v>175</v>
      </c>
      <c r="G8370" t="s">
        <v>162</v>
      </c>
      <c r="H8370" t="s">
        <v>163</v>
      </c>
      <c r="I8370">
        <v>1784</v>
      </c>
      <c r="J8370" t="s">
        <v>474</v>
      </c>
      <c r="K8370" t="s">
        <v>760</v>
      </c>
      <c r="L8370" t="s">
        <v>459</v>
      </c>
      <c r="M8370" t="s">
        <v>760</v>
      </c>
      <c r="N8370">
        <v>242</v>
      </c>
      <c r="O8370">
        <v>0</v>
      </c>
      <c r="P8370">
        <v>-1</v>
      </c>
      <c r="Q8370" t="s">
        <v>70</v>
      </c>
      <c r="R8370" t="s">
        <v>238</v>
      </c>
      <c r="S8370" t="s">
        <v>239</v>
      </c>
      <c r="T8370">
        <v>189</v>
      </c>
      <c r="U8370">
        <v>156</v>
      </c>
      <c r="V8370">
        <v>82.54</v>
      </c>
      <c r="W8370" t="s">
        <v>133</v>
      </c>
      <c r="X8370">
        <v>4866</v>
      </c>
      <c r="Y8370">
        <v>759096</v>
      </c>
      <c r="Z8370">
        <v>31044</v>
      </c>
      <c r="AA8370">
        <v>107016</v>
      </c>
      <c r="AB8370">
        <v>897156</v>
      </c>
      <c r="AC8370">
        <v>527190</v>
      </c>
      <c r="AD8370">
        <v>369966</v>
      </c>
      <c r="AE8370" t="s">
        <v>78</v>
      </c>
      <c r="AF8370" t="s">
        <v>75</v>
      </c>
      <c r="AG8370" t="s">
        <v>240</v>
      </c>
      <c r="AH8370" t="s">
        <v>144</v>
      </c>
      <c r="AI8370" t="s">
        <v>139</v>
      </c>
      <c r="AJ8370" t="str">
        <f t="shared" si="130"/>
        <v>May</v>
      </c>
    </row>
    <row r="8371" spans="1:36" x14ac:dyDescent="0.3">
      <c r="A8371" t="s">
        <v>17681</v>
      </c>
      <c r="B8371" s="33">
        <v>45687</v>
      </c>
      <c r="C8371" t="s">
        <v>93</v>
      </c>
      <c r="D8371" t="s">
        <v>17682</v>
      </c>
      <c r="E8371" t="s">
        <v>176</v>
      </c>
      <c r="F8371" t="s">
        <v>180</v>
      </c>
      <c r="G8371" t="s">
        <v>156</v>
      </c>
      <c r="H8371" t="s">
        <v>160</v>
      </c>
      <c r="I8371">
        <v>1252</v>
      </c>
      <c r="J8371" t="s">
        <v>1045</v>
      </c>
      <c r="K8371" t="s">
        <v>1141</v>
      </c>
      <c r="L8371" t="s">
        <v>3188</v>
      </c>
      <c r="M8371" t="s">
        <v>1141</v>
      </c>
      <c r="N8371">
        <v>161</v>
      </c>
      <c r="O8371">
        <v>12</v>
      </c>
      <c r="P8371">
        <v>-2</v>
      </c>
      <c r="Q8371" t="s">
        <v>73</v>
      </c>
      <c r="R8371" t="s">
        <v>238</v>
      </c>
      <c r="S8371" t="s">
        <v>239</v>
      </c>
      <c r="T8371">
        <v>220</v>
      </c>
      <c r="U8371">
        <v>208</v>
      </c>
      <c r="V8371">
        <v>94.55</v>
      </c>
      <c r="W8371" t="s">
        <v>133</v>
      </c>
      <c r="X8371">
        <v>10318</v>
      </c>
      <c r="Y8371">
        <v>2146144</v>
      </c>
      <c r="Z8371">
        <v>80912</v>
      </c>
      <c r="AA8371">
        <v>64896</v>
      </c>
      <c r="AB8371">
        <v>2291952</v>
      </c>
      <c r="AC8371">
        <v>1761469</v>
      </c>
      <c r="AD8371">
        <v>530483</v>
      </c>
      <c r="AE8371" t="s">
        <v>81</v>
      </c>
      <c r="AF8371" t="s">
        <v>81</v>
      </c>
      <c r="AG8371" t="s">
        <v>240</v>
      </c>
      <c r="AH8371" t="s">
        <v>144</v>
      </c>
      <c r="AI8371" t="s">
        <v>139</v>
      </c>
      <c r="AJ8371" t="str">
        <f t="shared" si="130"/>
        <v>Jan</v>
      </c>
    </row>
    <row r="8372" spans="1:36" x14ac:dyDescent="0.3">
      <c r="A8372" t="s">
        <v>17683</v>
      </c>
      <c r="B8372" s="33">
        <v>45754</v>
      </c>
      <c r="C8372" t="s">
        <v>96</v>
      </c>
      <c r="D8372" t="s">
        <v>17684</v>
      </c>
      <c r="E8372" t="s">
        <v>177</v>
      </c>
      <c r="F8372" t="s">
        <v>173</v>
      </c>
      <c r="G8372" t="s">
        <v>162</v>
      </c>
      <c r="H8372" t="s">
        <v>161</v>
      </c>
      <c r="I8372">
        <v>1214</v>
      </c>
      <c r="J8372" t="s">
        <v>581</v>
      </c>
      <c r="K8372" t="s">
        <v>2410</v>
      </c>
      <c r="L8372" t="s">
        <v>581</v>
      </c>
      <c r="M8372" t="s">
        <v>2410</v>
      </c>
      <c r="N8372">
        <v>182</v>
      </c>
      <c r="O8372">
        <v>0</v>
      </c>
      <c r="P8372">
        <v>0</v>
      </c>
      <c r="Q8372" t="s">
        <v>70</v>
      </c>
      <c r="R8372" t="s">
        <v>238</v>
      </c>
      <c r="S8372" t="s">
        <v>239</v>
      </c>
      <c r="T8372">
        <v>189</v>
      </c>
      <c r="U8372">
        <v>177</v>
      </c>
      <c r="V8372">
        <v>93.65</v>
      </c>
      <c r="W8372" t="s">
        <v>135</v>
      </c>
      <c r="X8372">
        <v>5741</v>
      </c>
      <c r="Y8372">
        <v>1016157</v>
      </c>
      <c r="Z8372">
        <v>76995</v>
      </c>
      <c r="AA8372">
        <v>124962</v>
      </c>
      <c r="AB8372">
        <v>1218114</v>
      </c>
      <c r="AC8372">
        <v>991188</v>
      </c>
      <c r="AD8372">
        <v>226926</v>
      </c>
      <c r="AE8372" t="s">
        <v>78</v>
      </c>
      <c r="AF8372" t="s">
        <v>78</v>
      </c>
      <c r="AG8372" t="s">
        <v>240</v>
      </c>
      <c r="AH8372" t="s">
        <v>144</v>
      </c>
      <c r="AI8372" t="s">
        <v>138</v>
      </c>
      <c r="AJ8372" t="str">
        <f t="shared" si="130"/>
        <v>Apr</v>
      </c>
    </row>
    <row r="8373" spans="1:36" x14ac:dyDescent="0.3">
      <c r="A8373" t="s">
        <v>17685</v>
      </c>
      <c r="B8373" s="33">
        <v>45696</v>
      </c>
      <c r="C8373" t="s">
        <v>93</v>
      </c>
      <c r="D8373" t="s">
        <v>17686</v>
      </c>
      <c r="E8373" t="s">
        <v>177</v>
      </c>
      <c r="F8373" t="s">
        <v>173</v>
      </c>
      <c r="G8373" t="s">
        <v>162</v>
      </c>
      <c r="H8373" t="s">
        <v>161</v>
      </c>
      <c r="I8373">
        <v>1744</v>
      </c>
      <c r="J8373" t="s">
        <v>518</v>
      </c>
      <c r="K8373" t="s">
        <v>369</v>
      </c>
      <c r="L8373" t="s">
        <v>477</v>
      </c>
      <c r="M8373" t="s">
        <v>4546</v>
      </c>
      <c r="N8373">
        <v>246</v>
      </c>
      <c r="O8373">
        <v>0</v>
      </c>
      <c r="P8373">
        <v>8</v>
      </c>
      <c r="Q8373" t="s">
        <v>73</v>
      </c>
      <c r="R8373" t="s">
        <v>238</v>
      </c>
      <c r="S8373" t="s">
        <v>239</v>
      </c>
      <c r="T8373">
        <v>180</v>
      </c>
      <c r="U8373">
        <v>161</v>
      </c>
      <c r="V8373">
        <v>89.44</v>
      </c>
      <c r="W8373" t="s">
        <v>133</v>
      </c>
      <c r="X8373">
        <v>6934</v>
      </c>
      <c r="Y8373">
        <v>1116374</v>
      </c>
      <c r="Z8373">
        <v>78568</v>
      </c>
      <c r="AA8373">
        <v>64400</v>
      </c>
      <c r="AB8373">
        <v>1259342</v>
      </c>
      <c r="AC8373">
        <v>823177</v>
      </c>
      <c r="AD8373">
        <v>436165</v>
      </c>
      <c r="AE8373" t="s">
        <v>78</v>
      </c>
      <c r="AF8373" t="s">
        <v>78</v>
      </c>
      <c r="AG8373" t="s">
        <v>240</v>
      </c>
      <c r="AH8373" t="s">
        <v>144</v>
      </c>
      <c r="AI8373" t="s">
        <v>139</v>
      </c>
      <c r="AJ8373" t="str">
        <f t="shared" si="130"/>
        <v>Feb</v>
      </c>
    </row>
    <row r="8374" spans="1:36" x14ac:dyDescent="0.3">
      <c r="A8374" t="s">
        <v>17687</v>
      </c>
      <c r="B8374" s="33">
        <v>45844</v>
      </c>
      <c r="C8374" t="s">
        <v>96</v>
      </c>
      <c r="D8374" t="s">
        <v>17688</v>
      </c>
      <c r="E8374" t="s">
        <v>181</v>
      </c>
      <c r="F8374" t="s">
        <v>175</v>
      </c>
      <c r="G8374" t="s">
        <v>159</v>
      </c>
      <c r="H8374" t="s">
        <v>163</v>
      </c>
      <c r="I8374">
        <v>1405</v>
      </c>
      <c r="J8374" t="s">
        <v>243</v>
      </c>
      <c r="K8374" t="s">
        <v>519</v>
      </c>
      <c r="L8374" t="s">
        <v>561</v>
      </c>
      <c r="M8374" t="s">
        <v>1522</v>
      </c>
      <c r="N8374">
        <v>197</v>
      </c>
      <c r="O8374">
        <v>65</v>
      </c>
      <c r="P8374">
        <v>60</v>
      </c>
      <c r="Q8374" t="s">
        <v>76</v>
      </c>
      <c r="R8374" t="s">
        <v>238</v>
      </c>
      <c r="S8374" t="s">
        <v>239</v>
      </c>
      <c r="T8374">
        <v>189</v>
      </c>
      <c r="U8374">
        <v>157</v>
      </c>
      <c r="V8374">
        <v>83.07</v>
      </c>
      <c r="W8374" t="s">
        <v>133</v>
      </c>
      <c r="X8374">
        <v>5498</v>
      </c>
      <c r="Y8374">
        <v>863186</v>
      </c>
      <c r="Z8374">
        <v>59189</v>
      </c>
      <c r="AA8374">
        <v>44274</v>
      </c>
      <c r="AB8374">
        <v>966649</v>
      </c>
      <c r="AC8374">
        <v>777684</v>
      </c>
      <c r="AD8374">
        <v>188965</v>
      </c>
      <c r="AE8374" t="s">
        <v>81</v>
      </c>
      <c r="AF8374" t="s">
        <v>75</v>
      </c>
      <c r="AG8374" t="s">
        <v>240</v>
      </c>
      <c r="AH8374" t="s">
        <v>144</v>
      </c>
      <c r="AI8374" t="s">
        <v>138</v>
      </c>
      <c r="AJ8374" t="str">
        <f t="shared" si="130"/>
        <v>Jul</v>
      </c>
    </row>
    <row r="8375" spans="1:36" x14ac:dyDescent="0.3">
      <c r="A8375" t="s">
        <v>17689</v>
      </c>
      <c r="B8375" s="33">
        <v>45811</v>
      </c>
      <c r="C8375" t="s">
        <v>99</v>
      </c>
      <c r="D8375" t="s">
        <v>17690</v>
      </c>
      <c r="E8375" t="s">
        <v>174</v>
      </c>
      <c r="F8375" t="s">
        <v>175</v>
      </c>
      <c r="G8375" t="s">
        <v>158</v>
      </c>
      <c r="H8375" t="s">
        <v>163</v>
      </c>
      <c r="I8375">
        <v>2136</v>
      </c>
      <c r="J8375" t="s">
        <v>447</v>
      </c>
      <c r="K8375" t="s">
        <v>2125</v>
      </c>
      <c r="L8375" t="s">
        <v>267</v>
      </c>
      <c r="M8375" t="s">
        <v>1535</v>
      </c>
      <c r="N8375">
        <v>299</v>
      </c>
      <c r="O8375">
        <v>29</v>
      </c>
      <c r="P8375">
        <v>13</v>
      </c>
      <c r="Q8375" t="s">
        <v>73</v>
      </c>
      <c r="R8375" t="s">
        <v>238</v>
      </c>
      <c r="S8375" t="s">
        <v>239</v>
      </c>
      <c r="T8375">
        <v>189</v>
      </c>
      <c r="U8375">
        <v>156</v>
      </c>
      <c r="V8375">
        <v>82.54</v>
      </c>
      <c r="W8375" t="s">
        <v>133</v>
      </c>
      <c r="X8375">
        <v>4995</v>
      </c>
      <c r="Y8375">
        <v>779220</v>
      </c>
      <c r="Z8375">
        <v>24024</v>
      </c>
      <c r="AA8375">
        <v>16068</v>
      </c>
      <c r="AB8375">
        <v>819312</v>
      </c>
      <c r="AC8375">
        <v>641580</v>
      </c>
      <c r="AD8375">
        <v>177732</v>
      </c>
      <c r="AE8375" t="s">
        <v>78</v>
      </c>
      <c r="AF8375" t="s">
        <v>75</v>
      </c>
      <c r="AG8375" t="s">
        <v>240</v>
      </c>
      <c r="AH8375" t="s">
        <v>144</v>
      </c>
      <c r="AI8375" t="s">
        <v>138</v>
      </c>
      <c r="AJ8375" t="str">
        <f t="shared" si="130"/>
        <v>Jun</v>
      </c>
    </row>
    <row r="8376" spans="1:36" x14ac:dyDescent="0.3">
      <c r="A8376" t="s">
        <v>17691</v>
      </c>
      <c r="B8376" s="33">
        <v>45993</v>
      </c>
      <c r="C8376" t="s">
        <v>98</v>
      </c>
      <c r="D8376" t="s">
        <v>17692</v>
      </c>
      <c r="E8376" t="s">
        <v>173</v>
      </c>
      <c r="F8376" t="s">
        <v>172</v>
      </c>
      <c r="G8376" t="s">
        <v>161</v>
      </c>
      <c r="H8376" t="s">
        <v>155</v>
      </c>
      <c r="I8376">
        <v>1145</v>
      </c>
      <c r="J8376" t="s">
        <v>605</v>
      </c>
      <c r="K8376" t="s">
        <v>3240</v>
      </c>
      <c r="L8376" t="s">
        <v>605</v>
      </c>
      <c r="M8376" t="s">
        <v>3240</v>
      </c>
      <c r="N8376">
        <v>186</v>
      </c>
      <c r="O8376">
        <v>0</v>
      </c>
      <c r="P8376">
        <v>-10</v>
      </c>
      <c r="Q8376" t="s">
        <v>70</v>
      </c>
      <c r="R8376" t="s">
        <v>238</v>
      </c>
      <c r="S8376" t="s">
        <v>239</v>
      </c>
      <c r="T8376">
        <v>189</v>
      </c>
      <c r="U8376">
        <v>179</v>
      </c>
      <c r="V8376">
        <v>94.71</v>
      </c>
      <c r="W8376" t="s">
        <v>133</v>
      </c>
      <c r="X8376">
        <v>8844</v>
      </c>
      <c r="Y8376">
        <v>1583076</v>
      </c>
      <c r="Z8376">
        <v>68020</v>
      </c>
      <c r="AA8376">
        <v>63903</v>
      </c>
      <c r="AB8376">
        <v>1714999</v>
      </c>
      <c r="AC8376">
        <v>1246276</v>
      </c>
      <c r="AD8376">
        <v>468723</v>
      </c>
      <c r="AE8376" t="s">
        <v>78</v>
      </c>
      <c r="AF8376" t="s">
        <v>81</v>
      </c>
      <c r="AG8376" t="s">
        <v>240</v>
      </c>
      <c r="AH8376" t="s">
        <v>144</v>
      </c>
      <c r="AI8376" t="s">
        <v>140</v>
      </c>
      <c r="AJ8376" t="str">
        <f t="shared" si="130"/>
        <v>Dec</v>
      </c>
    </row>
    <row r="8377" spans="1:36" x14ac:dyDescent="0.3">
      <c r="A8377" t="s">
        <v>17693</v>
      </c>
      <c r="B8377" s="33">
        <v>45809</v>
      </c>
      <c r="C8377" t="s">
        <v>95</v>
      </c>
      <c r="D8377" t="s">
        <v>17694</v>
      </c>
      <c r="E8377" t="s">
        <v>179</v>
      </c>
      <c r="F8377" t="s">
        <v>173</v>
      </c>
      <c r="G8377" t="s">
        <v>166</v>
      </c>
      <c r="H8377" t="s">
        <v>161</v>
      </c>
      <c r="I8377">
        <v>1215</v>
      </c>
      <c r="J8377" t="s">
        <v>588</v>
      </c>
      <c r="K8377" t="s">
        <v>437</v>
      </c>
      <c r="L8377" t="s">
        <v>258</v>
      </c>
      <c r="M8377" t="s">
        <v>1126</v>
      </c>
      <c r="N8377">
        <v>191</v>
      </c>
      <c r="O8377">
        <v>0</v>
      </c>
      <c r="P8377">
        <v>20</v>
      </c>
      <c r="Q8377" t="s">
        <v>73</v>
      </c>
      <c r="R8377" t="s">
        <v>238</v>
      </c>
      <c r="S8377" t="s">
        <v>239</v>
      </c>
      <c r="T8377">
        <v>180</v>
      </c>
      <c r="U8377">
        <v>128</v>
      </c>
      <c r="V8377">
        <v>71.11</v>
      </c>
      <c r="W8377" t="s">
        <v>135</v>
      </c>
      <c r="X8377">
        <v>5390</v>
      </c>
      <c r="Y8377">
        <v>689920</v>
      </c>
      <c r="Z8377">
        <v>45056</v>
      </c>
      <c r="AA8377">
        <v>26112</v>
      </c>
      <c r="AB8377">
        <v>761088</v>
      </c>
      <c r="AC8377">
        <v>666486</v>
      </c>
      <c r="AD8377">
        <v>94602</v>
      </c>
      <c r="AE8377" t="s">
        <v>72</v>
      </c>
      <c r="AF8377" t="s">
        <v>78</v>
      </c>
      <c r="AG8377" t="s">
        <v>240</v>
      </c>
      <c r="AH8377" t="s">
        <v>145</v>
      </c>
      <c r="AI8377" t="s">
        <v>140</v>
      </c>
      <c r="AJ8377" t="str">
        <f t="shared" si="130"/>
        <v>Jun</v>
      </c>
    </row>
    <row r="8378" spans="1:36" x14ac:dyDescent="0.3">
      <c r="A8378" t="s">
        <v>17695</v>
      </c>
      <c r="B8378" s="33">
        <v>45994</v>
      </c>
      <c r="C8378" t="s">
        <v>96</v>
      </c>
      <c r="D8378" t="s">
        <v>17696</v>
      </c>
      <c r="E8378" t="s">
        <v>174</v>
      </c>
      <c r="F8378" t="s">
        <v>180</v>
      </c>
      <c r="G8378" t="s">
        <v>158</v>
      </c>
      <c r="H8378" t="s">
        <v>160</v>
      </c>
      <c r="I8378">
        <v>1152</v>
      </c>
      <c r="J8378" t="s">
        <v>325</v>
      </c>
      <c r="K8378" t="s">
        <v>1339</v>
      </c>
      <c r="L8378" t="s">
        <v>515</v>
      </c>
      <c r="M8378" t="s">
        <v>2527</v>
      </c>
      <c r="N8378">
        <v>187</v>
      </c>
      <c r="O8378">
        <v>44</v>
      </c>
      <c r="P8378">
        <v>50</v>
      </c>
      <c r="Q8378" t="s">
        <v>76</v>
      </c>
      <c r="R8378" t="s">
        <v>238</v>
      </c>
      <c r="S8378" t="s">
        <v>239</v>
      </c>
      <c r="T8378">
        <v>150</v>
      </c>
      <c r="U8378">
        <v>100</v>
      </c>
      <c r="V8378">
        <v>66.67</v>
      </c>
      <c r="W8378" t="s">
        <v>133</v>
      </c>
      <c r="X8378">
        <v>3085</v>
      </c>
      <c r="Y8378">
        <v>308500</v>
      </c>
      <c r="Z8378">
        <v>16500</v>
      </c>
      <c r="AA8378">
        <v>33900</v>
      </c>
      <c r="AB8378">
        <v>358900</v>
      </c>
      <c r="AC8378">
        <v>295341</v>
      </c>
      <c r="AD8378">
        <v>63559</v>
      </c>
      <c r="AE8378" t="s">
        <v>78</v>
      </c>
      <c r="AF8378" t="s">
        <v>81</v>
      </c>
      <c r="AG8378" t="s">
        <v>240</v>
      </c>
      <c r="AH8378" t="s">
        <v>144</v>
      </c>
      <c r="AI8378" t="s">
        <v>139</v>
      </c>
      <c r="AJ8378" t="str">
        <f t="shared" si="130"/>
        <v>Dec</v>
      </c>
    </row>
    <row r="8379" spans="1:36" x14ac:dyDescent="0.3">
      <c r="A8379" t="s">
        <v>17697</v>
      </c>
      <c r="B8379" s="33">
        <v>45763</v>
      </c>
      <c r="C8379" t="s">
        <v>93</v>
      </c>
      <c r="D8379" t="s">
        <v>16273</v>
      </c>
      <c r="E8379" t="s">
        <v>178</v>
      </c>
      <c r="F8379" t="s">
        <v>172</v>
      </c>
      <c r="G8379" t="s">
        <v>157</v>
      </c>
      <c r="H8379" t="s">
        <v>155</v>
      </c>
      <c r="I8379">
        <v>1348</v>
      </c>
      <c r="J8379" t="s">
        <v>639</v>
      </c>
      <c r="K8379" t="s">
        <v>813</v>
      </c>
      <c r="L8379" t="s">
        <v>492</v>
      </c>
      <c r="M8379" t="s">
        <v>1010</v>
      </c>
      <c r="N8379">
        <v>179</v>
      </c>
      <c r="O8379">
        <v>30</v>
      </c>
      <c r="P8379">
        <v>29</v>
      </c>
      <c r="Q8379" t="s">
        <v>73</v>
      </c>
      <c r="R8379" t="s">
        <v>238</v>
      </c>
      <c r="S8379" t="s">
        <v>239</v>
      </c>
      <c r="T8379">
        <v>180</v>
      </c>
      <c r="U8379">
        <v>146</v>
      </c>
      <c r="V8379">
        <v>81.11</v>
      </c>
      <c r="W8379" t="s">
        <v>135</v>
      </c>
      <c r="X8379">
        <v>7150</v>
      </c>
      <c r="Y8379">
        <v>1043900</v>
      </c>
      <c r="Z8379">
        <v>78548</v>
      </c>
      <c r="AA8379">
        <v>104536</v>
      </c>
      <c r="AB8379">
        <v>1226984</v>
      </c>
      <c r="AC8379">
        <v>937571</v>
      </c>
      <c r="AD8379">
        <v>289413</v>
      </c>
      <c r="AE8379" t="s">
        <v>75</v>
      </c>
      <c r="AF8379" t="s">
        <v>81</v>
      </c>
      <c r="AG8379" t="s">
        <v>240</v>
      </c>
      <c r="AH8379" t="s">
        <v>147</v>
      </c>
      <c r="AI8379" t="s">
        <v>139</v>
      </c>
      <c r="AJ8379" t="str">
        <f t="shared" si="130"/>
        <v>Apr</v>
      </c>
    </row>
    <row r="8380" spans="1:36" x14ac:dyDescent="0.3">
      <c r="A8380" t="s">
        <v>17698</v>
      </c>
      <c r="B8380" s="33">
        <v>45975</v>
      </c>
      <c r="C8380" t="s">
        <v>93</v>
      </c>
      <c r="D8380" t="s">
        <v>17699</v>
      </c>
      <c r="E8380" t="s">
        <v>177</v>
      </c>
      <c r="F8380" t="s">
        <v>180</v>
      </c>
      <c r="G8380" t="s">
        <v>162</v>
      </c>
      <c r="H8380" t="s">
        <v>160</v>
      </c>
      <c r="I8380">
        <v>413</v>
      </c>
      <c r="J8380" t="s">
        <v>420</v>
      </c>
      <c r="K8380" t="s">
        <v>777</v>
      </c>
      <c r="L8380" t="s">
        <v>258</v>
      </c>
      <c r="M8380" t="s">
        <v>777</v>
      </c>
      <c r="N8380">
        <v>70</v>
      </c>
      <c r="O8380">
        <v>0</v>
      </c>
      <c r="P8380">
        <v>-6</v>
      </c>
      <c r="Q8380" t="s">
        <v>70</v>
      </c>
      <c r="R8380" t="s">
        <v>238</v>
      </c>
      <c r="S8380" t="s">
        <v>239</v>
      </c>
      <c r="T8380">
        <v>220</v>
      </c>
      <c r="U8380">
        <v>184</v>
      </c>
      <c r="V8380">
        <v>83.64</v>
      </c>
      <c r="W8380" t="s">
        <v>133</v>
      </c>
      <c r="X8380">
        <v>6746</v>
      </c>
      <c r="Y8380">
        <v>1241264</v>
      </c>
      <c r="Z8380">
        <v>59616</v>
      </c>
      <c r="AA8380">
        <v>133584</v>
      </c>
      <c r="AB8380">
        <v>1434464</v>
      </c>
      <c r="AC8380">
        <v>896497</v>
      </c>
      <c r="AD8380">
        <v>537967</v>
      </c>
      <c r="AE8380" t="s">
        <v>78</v>
      </c>
      <c r="AF8380" t="s">
        <v>81</v>
      </c>
      <c r="AG8380" t="s">
        <v>240</v>
      </c>
      <c r="AH8380" t="s">
        <v>144</v>
      </c>
      <c r="AI8380" t="s">
        <v>138</v>
      </c>
      <c r="AJ8380" t="str">
        <f t="shared" si="130"/>
        <v>Nov</v>
      </c>
    </row>
    <row r="8381" spans="1:36" x14ac:dyDescent="0.3">
      <c r="A8381" t="s">
        <v>17700</v>
      </c>
      <c r="B8381" s="33">
        <v>45702</v>
      </c>
      <c r="C8381" t="s">
        <v>95</v>
      </c>
      <c r="D8381" t="s">
        <v>17701</v>
      </c>
      <c r="E8381" t="s">
        <v>173</v>
      </c>
      <c r="F8381" t="s">
        <v>172</v>
      </c>
      <c r="G8381" t="s">
        <v>161</v>
      </c>
      <c r="H8381" t="s">
        <v>155</v>
      </c>
      <c r="I8381">
        <v>1414</v>
      </c>
      <c r="J8381" t="s">
        <v>248</v>
      </c>
      <c r="K8381" t="s">
        <v>2647</v>
      </c>
      <c r="L8381" t="s">
        <v>447</v>
      </c>
      <c r="M8381" t="s">
        <v>942</v>
      </c>
      <c r="N8381">
        <v>182</v>
      </c>
      <c r="O8381">
        <v>0</v>
      </c>
      <c r="P8381">
        <v>27</v>
      </c>
      <c r="Q8381" t="s">
        <v>73</v>
      </c>
      <c r="R8381" t="s">
        <v>238</v>
      </c>
      <c r="S8381" t="s">
        <v>239</v>
      </c>
      <c r="T8381">
        <v>220</v>
      </c>
      <c r="U8381">
        <v>101</v>
      </c>
      <c r="V8381">
        <v>45.91</v>
      </c>
      <c r="W8381" t="s">
        <v>133</v>
      </c>
      <c r="X8381">
        <v>6330</v>
      </c>
      <c r="Y8381">
        <v>639330</v>
      </c>
      <c r="Z8381">
        <v>52217</v>
      </c>
      <c r="AA8381">
        <v>11514</v>
      </c>
      <c r="AB8381">
        <v>703061</v>
      </c>
      <c r="AC8381">
        <v>529738</v>
      </c>
      <c r="AD8381">
        <v>173323</v>
      </c>
      <c r="AE8381" t="s">
        <v>78</v>
      </c>
      <c r="AF8381" t="s">
        <v>81</v>
      </c>
      <c r="AG8381" t="s">
        <v>240</v>
      </c>
      <c r="AH8381" t="s">
        <v>144</v>
      </c>
      <c r="AI8381" t="s">
        <v>139</v>
      </c>
      <c r="AJ8381" t="str">
        <f t="shared" si="130"/>
        <v>Feb</v>
      </c>
    </row>
    <row r="8382" spans="1:36" x14ac:dyDescent="0.3">
      <c r="A8382" t="s">
        <v>17702</v>
      </c>
      <c r="B8382" s="33">
        <v>45677</v>
      </c>
      <c r="C8382" t="s">
        <v>99</v>
      </c>
      <c r="D8382" t="s">
        <v>17703</v>
      </c>
      <c r="E8382" t="s">
        <v>178</v>
      </c>
      <c r="F8382" t="s">
        <v>176</v>
      </c>
      <c r="G8382" t="s">
        <v>157</v>
      </c>
      <c r="H8382" t="s">
        <v>156</v>
      </c>
      <c r="I8382">
        <v>2222</v>
      </c>
      <c r="J8382" t="s">
        <v>554</v>
      </c>
      <c r="K8382" t="s">
        <v>1264</v>
      </c>
      <c r="L8382" t="s">
        <v>463</v>
      </c>
      <c r="M8382" t="s">
        <v>1140</v>
      </c>
      <c r="N8382">
        <v>268</v>
      </c>
      <c r="O8382">
        <v>0</v>
      </c>
      <c r="P8382">
        <v>9</v>
      </c>
      <c r="Q8382" t="s">
        <v>73</v>
      </c>
      <c r="R8382" t="s">
        <v>238</v>
      </c>
      <c r="S8382" t="s">
        <v>239</v>
      </c>
      <c r="T8382">
        <v>150</v>
      </c>
      <c r="U8382">
        <v>101</v>
      </c>
      <c r="V8382">
        <v>67.33</v>
      </c>
      <c r="W8382" t="s">
        <v>134</v>
      </c>
      <c r="X8382">
        <v>6271</v>
      </c>
      <c r="Y8382">
        <v>633371</v>
      </c>
      <c r="Z8382">
        <v>39188</v>
      </c>
      <c r="AA8382">
        <v>18988</v>
      </c>
      <c r="AB8382">
        <v>691547</v>
      </c>
      <c r="AC8382">
        <v>580562</v>
      </c>
      <c r="AD8382">
        <v>110985</v>
      </c>
      <c r="AE8382" t="s">
        <v>75</v>
      </c>
      <c r="AF8382" t="s">
        <v>81</v>
      </c>
      <c r="AG8382" t="s">
        <v>240</v>
      </c>
      <c r="AH8382" t="s">
        <v>144</v>
      </c>
      <c r="AI8382" t="s">
        <v>138</v>
      </c>
      <c r="AJ8382" t="str">
        <f t="shared" si="130"/>
        <v>Jan</v>
      </c>
    </row>
    <row r="8383" spans="1:36" x14ac:dyDescent="0.3">
      <c r="A8383" t="s">
        <v>17704</v>
      </c>
      <c r="B8383" s="33">
        <v>45884</v>
      </c>
      <c r="C8383" t="s">
        <v>99</v>
      </c>
      <c r="D8383" t="s">
        <v>17705</v>
      </c>
      <c r="E8383" t="s">
        <v>180</v>
      </c>
      <c r="F8383" t="s">
        <v>176</v>
      </c>
      <c r="G8383" t="s">
        <v>160</v>
      </c>
      <c r="H8383" t="s">
        <v>156</v>
      </c>
      <c r="I8383">
        <v>2248</v>
      </c>
      <c r="J8383" t="s">
        <v>451</v>
      </c>
      <c r="K8383" t="s">
        <v>1544</v>
      </c>
      <c r="L8383" t="s">
        <v>1913</v>
      </c>
      <c r="M8383" t="s">
        <v>363</v>
      </c>
      <c r="N8383">
        <v>263</v>
      </c>
      <c r="O8383">
        <v>62</v>
      </c>
      <c r="P8383">
        <v>61</v>
      </c>
      <c r="Q8383" t="s">
        <v>76</v>
      </c>
      <c r="R8383" t="s">
        <v>238</v>
      </c>
      <c r="S8383" t="s">
        <v>239</v>
      </c>
      <c r="T8383">
        <v>180</v>
      </c>
      <c r="U8383">
        <v>158</v>
      </c>
      <c r="V8383">
        <v>87.78</v>
      </c>
      <c r="W8383" t="s">
        <v>133</v>
      </c>
      <c r="X8383">
        <v>8189</v>
      </c>
      <c r="Y8383">
        <v>1293862</v>
      </c>
      <c r="Z8383">
        <v>31442</v>
      </c>
      <c r="AA8383">
        <v>62410</v>
      </c>
      <c r="AB8383">
        <v>1387714</v>
      </c>
      <c r="AC8383">
        <v>1010653</v>
      </c>
      <c r="AD8383">
        <v>377061</v>
      </c>
      <c r="AE8383" t="s">
        <v>81</v>
      </c>
      <c r="AF8383" t="s">
        <v>81</v>
      </c>
      <c r="AG8383" t="s">
        <v>240</v>
      </c>
      <c r="AH8383" t="s">
        <v>144</v>
      </c>
      <c r="AI8383" t="s">
        <v>138</v>
      </c>
      <c r="AJ8383" t="str">
        <f t="shared" si="130"/>
        <v>Aug</v>
      </c>
    </row>
    <row r="8384" spans="1:36" x14ac:dyDescent="0.3">
      <c r="A8384" t="s">
        <v>17706</v>
      </c>
      <c r="B8384" s="33">
        <v>46010</v>
      </c>
      <c r="C8384" t="s">
        <v>93</v>
      </c>
      <c r="D8384" t="s">
        <v>17707</v>
      </c>
      <c r="E8384" t="s">
        <v>180</v>
      </c>
      <c r="F8384" t="s">
        <v>177</v>
      </c>
      <c r="G8384" t="s">
        <v>160</v>
      </c>
      <c r="H8384" t="s">
        <v>162</v>
      </c>
      <c r="I8384">
        <v>787</v>
      </c>
      <c r="J8384" t="s">
        <v>325</v>
      </c>
      <c r="K8384" t="s">
        <v>3711</v>
      </c>
      <c r="L8384" t="s">
        <v>2957</v>
      </c>
      <c r="M8384" t="s">
        <v>3711</v>
      </c>
      <c r="N8384">
        <v>109</v>
      </c>
      <c r="O8384">
        <v>23</v>
      </c>
      <c r="P8384">
        <v>0</v>
      </c>
      <c r="Q8384" t="s">
        <v>73</v>
      </c>
      <c r="R8384" t="s">
        <v>238</v>
      </c>
      <c r="S8384" t="s">
        <v>239</v>
      </c>
      <c r="T8384">
        <v>180</v>
      </c>
      <c r="U8384">
        <v>167</v>
      </c>
      <c r="V8384">
        <v>92.78</v>
      </c>
      <c r="W8384" t="s">
        <v>135</v>
      </c>
      <c r="X8384">
        <v>5759</v>
      </c>
      <c r="Y8384">
        <v>961753</v>
      </c>
      <c r="Z8384">
        <v>78490</v>
      </c>
      <c r="AA8384">
        <v>123747</v>
      </c>
      <c r="AB8384">
        <v>1163990</v>
      </c>
      <c r="AC8384">
        <v>716846</v>
      </c>
      <c r="AD8384">
        <v>447144</v>
      </c>
      <c r="AE8384" t="s">
        <v>81</v>
      </c>
      <c r="AF8384" t="s">
        <v>78</v>
      </c>
      <c r="AG8384" t="s">
        <v>240</v>
      </c>
      <c r="AH8384" t="s">
        <v>146</v>
      </c>
      <c r="AI8384" t="s">
        <v>138</v>
      </c>
      <c r="AJ8384" t="str">
        <f t="shared" si="130"/>
        <v>Dec</v>
      </c>
    </row>
    <row r="8385" spans="1:36" x14ac:dyDescent="0.3">
      <c r="A8385" t="s">
        <v>17708</v>
      </c>
      <c r="B8385" s="33">
        <v>45851</v>
      </c>
      <c r="C8385" t="s">
        <v>97</v>
      </c>
      <c r="D8385" t="s">
        <v>17709</v>
      </c>
      <c r="E8385" t="s">
        <v>180</v>
      </c>
      <c r="F8385" t="s">
        <v>178</v>
      </c>
      <c r="G8385" t="s">
        <v>160</v>
      </c>
      <c r="H8385" t="s">
        <v>157</v>
      </c>
      <c r="I8385">
        <v>1548</v>
      </c>
      <c r="J8385" t="s">
        <v>385</v>
      </c>
      <c r="K8385" t="s">
        <v>1227</v>
      </c>
      <c r="L8385" t="s">
        <v>1365</v>
      </c>
      <c r="M8385" t="s">
        <v>5083</v>
      </c>
      <c r="N8385">
        <v>190</v>
      </c>
      <c r="O8385">
        <v>41</v>
      </c>
      <c r="P8385">
        <v>46</v>
      </c>
      <c r="Q8385" t="s">
        <v>76</v>
      </c>
      <c r="R8385" t="s">
        <v>238</v>
      </c>
      <c r="S8385" t="s">
        <v>239</v>
      </c>
      <c r="T8385">
        <v>220</v>
      </c>
      <c r="U8385">
        <v>147</v>
      </c>
      <c r="V8385">
        <v>66.819999999999993</v>
      </c>
      <c r="W8385" t="s">
        <v>135</v>
      </c>
      <c r="X8385">
        <v>5135</v>
      </c>
      <c r="Y8385">
        <v>754845</v>
      </c>
      <c r="Z8385">
        <v>23079</v>
      </c>
      <c r="AA8385">
        <v>72030</v>
      </c>
      <c r="AB8385">
        <v>849954</v>
      </c>
      <c r="AC8385">
        <v>687307</v>
      </c>
      <c r="AD8385">
        <v>162647</v>
      </c>
      <c r="AE8385" t="s">
        <v>81</v>
      </c>
      <c r="AF8385" t="s">
        <v>75</v>
      </c>
      <c r="AG8385" t="s">
        <v>240</v>
      </c>
      <c r="AH8385" t="s">
        <v>146</v>
      </c>
      <c r="AI8385" t="s">
        <v>140</v>
      </c>
      <c r="AJ8385" t="str">
        <f t="shared" si="130"/>
        <v>Jul</v>
      </c>
    </row>
    <row r="8386" spans="1:36" x14ac:dyDescent="0.3">
      <c r="A8386" t="s">
        <v>17710</v>
      </c>
      <c r="B8386" s="33">
        <v>45999</v>
      </c>
      <c r="C8386" t="s">
        <v>95</v>
      </c>
      <c r="D8386" t="s">
        <v>17711</v>
      </c>
      <c r="E8386" t="s">
        <v>179</v>
      </c>
      <c r="F8386" t="s">
        <v>172</v>
      </c>
      <c r="G8386" t="s">
        <v>166</v>
      </c>
      <c r="H8386" t="s">
        <v>155</v>
      </c>
      <c r="I8386">
        <v>473</v>
      </c>
      <c r="J8386" t="s">
        <v>391</v>
      </c>
      <c r="K8386" t="s">
        <v>2461</v>
      </c>
      <c r="L8386" t="s">
        <v>1466</v>
      </c>
      <c r="M8386" t="s">
        <v>2997</v>
      </c>
      <c r="N8386">
        <v>83</v>
      </c>
      <c r="O8386">
        <v>32</v>
      </c>
      <c r="P8386">
        <v>54</v>
      </c>
      <c r="Q8386" t="s">
        <v>76</v>
      </c>
      <c r="R8386" t="s">
        <v>238</v>
      </c>
      <c r="S8386" t="s">
        <v>239</v>
      </c>
      <c r="T8386">
        <v>220</v>
      </c>
      <c r="U8386">
        <v>190</v>
      </c>
      <c r="V8386">
        <v>86.36</v>
      </c>
      <c r="W8386" t="s">
        <v>133</v>
      </c>
      <c r="X8386">
        <v>3499</v>
      </c>
      <c r="Y8386">
        <v>664810</v>
      </c>
      <c r="Z8386">
        <v>52250</v>
      </c>
      <c r="AA8386">
        <v>96520</v>
      </c>
      <c r="AB8386">
        <v>813580</v>
      </c>
      <c r="AC8386">
        <v>570248</v>
      </c>
      <c r="AD8386">
        <v>243332</v>
      </c>
      <c r="AE8386" t="s">
        <v>72</v>
      </c>
      <c r="AF8386" t="s">
        <v>81</v>
      </c>
      <c r="AG8386" t="s">
        <v>240</v>
      </c>
      <c r="AH8386" t="s">
        <v>144</v>
      </c>
      <c r="AI8386" t="s">
        <v>139</v>
      </c>
      <c r="AJ8386" t="str">
        <f t="shared" ref="AJ8386:AJ8449" si="131">TEXT(B8386,"mmm")</f>
        <v>Dec</v>
      </c>
    </row>
    <row r="8387" spans="1:36" x14ac:dyDescent="0.3">
      <c r="A8387" t="s">
        <v>17712</v>
      </c>
      <c r="B8387" s="33">
        <v>45740</v>
      </c>
      <c r="C8387" t="s">
        <v>93</v>
      </c>
      <c r="D8387" t="s">
        <v>17713</v>
      </c>
      <c r="E8387" t="s">
        <v>179</v>
      </c>
      <c r="F8387" t="s">
        <v>178</v>
      </c>
      <c r="G8387" t="s">
        <v>166</v>
      </c>
      <c r="H8387" t="s">
        <v>157</v>
      </c>
      <c r="I8387">
        <v>1998</v>
      </c>
      <c r="J8387" t="s">
        <v>566</v>
      </c>
      <c r="K8387" t="s">
        <v>7109</v>
      </c>
      <c r="L8387" t="s">
        <v>358</v>
      </c>
      <c r="M8387" t="s">
        <v>595</v>
      </c>
      <c r="N8387">
        <v>240</v>
      </c>
      <c r="O8387">
        <v>26</v>
      </c>
      <c r="P8387">
        <v>19</v>
      </c>
      <c r="Q8387" t="s">
        <v>73</v>
      </c>
      <c r="R8387" t="s">
        <v>238</v>
      </c>
      <c r="S8387" t="s">
        <v>239</v>
      </c>
      <c r="T8387">
        <v>186</v>
      </c>
      <c r="U8387">
        <v>120</v>
      </c>
      <c r="V8387">
        <v>64.52</v>
      </c>
      <c r="W8387" t="s">
        <v>133</v>
      </c>
      <c r="X8387">
        <v>4742</v>
      </c>
      <c r="Y8387">
        <v>569040</v>
      </c>
      <c r="Z8387">
        <v>23160</v>
      </c>
      <c r="AA8387">
        <v>33960</v>
      </c>
      <c r="AB8387">
        <v>626160</v>
      </c>
      <c r="AC8387">
        <v>490469</v>
      </c>
      <c r="AD8387">
        <v>135691</v>
      </c>
      <c r="AE8387" t="s">
        <v>72</v>
      </c>
      <c r="AF8387" t="s">
        <v>75</v>
      </c>
      <c r="AG8387" t="s">
        <v>240</v>
      </c>
      <c r="AH8387" t="s">
        <v>144</v>
      </c>
      <c r="AI8387" t="s">
        <v>138</v>
      </c>
      <c r="AJ8387" t="str">
        <f t="shared" si="131"/>
        <v>Mar</v>
      </c>
    </row>
    <row r="8388" spans="1:36" x14ac:dyDescent="0.3">
      <c r="A8388" t="s">
        <v>17714</v>
      </c>
      <c r="B8388" s="33">
        <v>45799</v>
      </c>
      <c r="C8388" t="s">
        <v>99</v>
      </c>
      <c r="D8388" t="s">
        <v>17715</v>
      </c>
      <c r="E8388" t="s">
        <v>181</v>
      </c>
      <c r="F8388" t="s">
        <v>177</v>
      </c>
      <c r="G8388" t="s">
        <v>159</v>
      </c>
      <c r="H8388" t="s">
        <v>162</v>
      </c>
      <c r="I8388">
        <v>1707</v>
      </c>
      <c r="J8388" t="s">
        <v>615</v>
      </c>
      <c r="K8388" t="s">
        <v>5963</v>
      </c>
      <c r="L8388" t="s">
        <v>2237</v>
      </c>
      <c r="M8388" t="s">
        <v>806</v>
      </c>
      <c r="N8388">
        <v>230</v>
      </c>
      <c r="O8388">
        <v>34</v>
      </c>
      <c r="P8388">
        <v>55</v>
      </c>
      <c r="Q8388" t="s">
        <v>76</v>
      </c>
      <c r="R8388" t="s">
        <v>238</v>
      </c>
      <c r="S8388" t="s">
        <v>239</v>
      </c>
      <c r="T8388">
        <v>189</v>
      </c>
      <c r="U8388">
        <v>124</v>
      </c>
      <c r="V8388">
        <v>65.61</v>
      </c>
      <c r="W8388" t="s">
        <v>133</v>
      </c>
      <c r="X8388">
        <v>9818</v>
      </c>
      <c r="Y8388">
        <v>1217432</v>
      </c>
      <c r="Z8388">
        <v>56420</v>
      </c>
      <c r="AA8388">
        <v>46004</v>
      </c>
      <c r="AB8388">
        <v>1319856</v>
      </c>
      <c r="AC8388">
        <v>1108224</v>
      </c>
      <c r="AD8388">
        <v>211632</v>
      </c>
      <c r="AE8388" t="s">
        <v>81</v>
      </c>
      <c r="AF8388" t="s">
        <v>78</v>
      </c>
      <c r="AG8388" t="s">
        <v>240</v>
      </c>
      <c r="AH8388" t="s">
        <v>144</v>
      </c>
      <c r="AI8388" t="s">
        <v>140</v>
      </c>
      <c r="AJ8388" t="str">
        <f t="shared" si="131"/>
        <v>May</v>
      </c>
    </row>
    <row r="8389" spans="1:36" x14ac:dyDescent="0.3">
      <c r="A8389" t="s">
        <v>17716</v>
      </c>
      <c r="B8389" s="33">
        <v>45745</v>
      </c>
      <c r="C8389" t="s">
        <v>99</v>
      </c>
      <c r="D8389" t="s">
        <v>17717</v>
      </c>
      <c r="E8389" t="s">
        <v>173</v>
      </c>
      <c r="F8389" t="s">
        <v>177</v>
      </c>
      <c r="G8389" t="s">
        <v>161</v>
      </c>
      <c r="H8389" t="s">
        <v>162</v>
      </c>
      <c r="I8389">
        <v>2243</v>
      </c>
      <c r="J8389" t="s">
        <v>744</v>
      </c>
      <c r="K8389" t="s">
        <v>3107</v>
      </c>
      <c r="L8389" t="s">
        <v>460</v>
      </c>
      <c r="M8389" t="s">
        <v>4159</v>
      </c>
      <c r="N8389">
        <v>284</v>
      </c>
      <c r="O8389">
        <v>22</v>
      </c>
      <c r="P8389">
        <v>24</v>
      </c>
      <c r="Q8389" t="s">
        <v>73</v>
      </c>
      <c r="R8389" t="s">
        <v>238</v>
      </c>
      <c r="S8389" t="s">
        <v>239</v>
      </c>
      <c r="T8389">
        <v>180</v>
      </c>
      <c r="U8389">
        <v>160</v>
      </c>
      <c r="V8389">
        <v>88.89</v>
      </c>
      <c r="W8389" t="s">
        <v>133</v>
      </c>
      <c r="X8389">
        <v>5650</v>
      </c>
      <c r="Y8389">
        <v>904000</v>
      </c>
      <c r="Z8389">
        <v>70240</v>
      </c>
      <c r="AA8389">
        <v>32800</v>
      </c>
      <c r="AB8389">
        <v>1007040</v>
      </c>
      <c r="AC8389">
        <v>837251</v>
      </c>
      <c r="AD8389">
        <v>169789</v>
      </c>
      <c r="AE8389" t="s">
        <v>78</v>
      </c>
      <c r="AF8389" t="s">
        <v>78</v>
      </c>
      <c r="AG8389" t="s">
        <v>240</v>
      </c>
      <c r="AH8389" t="s">
        <v>146</v>
      </c>
      <c r="AI8389" t="s">
        <v>140</v>
      </c>
      <c r="AJ8389" t="str">
        <f t="shared" si="131"/>
        <v>Mar</v>
      </c>
    </row>
    <row r="8390" spans="1:36" x14ac:dyDescent="0.3">
      <c r="A8390" t="s">
        <v>17718</v>
      </c>
      <c r="B8390" s="33">
        <v>45927</v>
      </c>
      <c r="C8390" t="s">
        <v>93</v>
      </c>
      <c r="D8390" t="s">
        <v>17719</v>
      </c>
      <c r="E8390" t="s">
        <v>173</v>
      </c>
      <c r="F8390" t="s">
        <v>176</v>
      </c>
      <c r="G8390" t="s">
        <v>161</v>
      </c>
      <c r="H8390" t="s">
        <v>156</v>
      </c>
      <c r="I8390">
        <v>1695</v>
      </c>
      <c r="J8390" t="s">
        <v>345</v>
      </c>
      <c r="K8390" t="s">
        <v>1487</v>
      </c>
      <c r="L8390" t="s">
        <v>2409</v>
      </c>
      <c r="M8390" t="s">
        <v>3106</v>
      </c>
      <c r="N8390">
        <v>231</v>
      </c>
      <c r="O8390">
        <v>53</v>
      </c>
      <c r="P8390">
        <v>49</v>
      </c>
      <c r="Q8390" t="s">
        <v>76</v>
      </c>
      <c r="R8390" t="s">
        <v>238</v>
      </c>
      <c r="S8390" t="s">
        <v>239</v>
      </c>
      <c r="T8390">
        <v>180</v>
      </c>
      <c r="U8390">
        <v>148</v>
      </c>
      <c r="V8390">
        <v>82.22</v>
      </c>
      <c r="W8390" t="s">
        <v>133</v>
      </c>
      <c r="X8390">
        <v>3280</v>
      </c>
      <c r="Y8390">
        <v>485440</v>
      </c>
      <c r="Z8390">
        <v>42772</v>
      </c>
      <c r="AA8390">
        <v>88356</v>
      </c>
      <c r="AB8390">
        <v>616568</v>
      </c>
      <c r="AC8390">
        <v>403201</v>
      </c>
      <c r="AD8390">
        <v>213367</v>
      </c>
      <c r="AE8390" t="s">
        <v>78</v>
      </c>
      <c r="AF8390" t="s">
        <v>81</v>
      </c>
      <c r="AG8390" t="s">
        <v>240</v>
      </c>
      <c r="AH8390" t="s">
        <v>144</v>
      </c>
      <c r="AI8390" t="s">
        <v>139</v>
      </c>
      <c r="AJ8390" t="str">
        <f t="shared" si="131"/>
        <v>Sep</v>
      </c>
    </row>
    <row r="8391" spans="1:36" x14ac:dyDescent="0.3">
      <c r="A8391" t="s">
        <v>17720</v>
      </c>
      <c r="B8391" s="33">
        <v>45996</v>
      </c>
      <c r="C8391" t="s">
        <v>96</v>
      </c>
      <c r="D8391" t="s">
        <v>15489</v>
      </c>
      <c r="E8391" t="s">
        <v>179</v>
      </c>
      <c r="F8391" t="s">
        <v>173</v>
      </c>
      <c r="G8391" t="s">
        <v>166</v>
      </c>
      <c r="H8391" t="s">
        <v>161</v>
      </c>
      <c r="I8391">
        <v>1844</v>
      </c>
      <c r="J8391" t="s">
        <v>275</v>
      </c>
      <c r="K8391" t="s">
        <v>4974</v>
      </c>
      <c r="L8391" t="s">
        <v>626</v>
      </c>
      <c r="M8391" t="s">
        <v>4974</v>
      </c>
      <c r="N8391">
        <v>232</v>
      </c>
      <c r="O8391">
        <v>0</v>
      </c>
      <c r="P8391">
        <v>-1</v>
      </c>
      <c r="Q8391" t="s">
        <v>70</v>
      </c>
      <c r="R8391" t="s">
        <v>238</v>
      </c>
      <c r="S8391" t="s">
        <v>239</v>
      </c>
      <c r="T8391">
        <v>189</v>
      </c>
      <c r="U8391">
        <v>133</v>
      </c>
      <c r="V8391">
        <v>70.37</v>
      </c>
      <c r="W8391" t="s">
        <v>133</v>
      </c>
      <c r="X8391">
        <v>2978</v>
      </c>
      <c r="Y8391">
        <v>396074</v>
      </c>
      <c r="Z8391">
        <v>53998</v>
      </c>
      <c r="AA8391">
        <v>61579</v>
      </c>
      <c r="AB8391">
        <v>511651</v>
      </c>
      <c r="AC8391">
        <v>443800</v>
      </c>
      <c r="AD8391">
        <v>67851</v>
      </c>
      <c r="AE8391" t="s">
        <v>72</v>
      </c>
      <c r="AF8391" t="s">
        <v>78</v>
      </c>
      <c r="AG8391" t="s">
        <v>240</v>
      </c>
      <c r="AH8391" t="s">
        <v>146</v>
      </c>
      <c r="AI8391" t="s">
        <v>138</v>
      </c>
      <c r="AJ8391" t="str">
        <f t="shared" si="131"/>
        <v>Dec</v>
      </c>
    </row>
    <row r="8392" spans="1:36" x14ac:dyDescent="0.3">
      <c r="A8392" t="s">
        <v>17721</v>
      </c>
      <c r="B8392" s="33">
        <v>45836</v>
      </c>
      <c r="C8392" t="s">
        <v>97</v>
      </c>
      <c r="D8392" t="s">
        <v>17722</v>
      </c>
      <c r="E8392" t="s">
        <v>177</v>
      </c>
      <c r="F8392" t="s">
        <v>174</v>
      </c>
      <c r="G8392" t="s">
        <v>162</v>
      </c>
      <c r="H8392" t="s">
        <v>158</v>
      </c>
      <c r="I8392">
        <v>992</v>
      </c>
      <c r="J8392" t="s">
        <v>474</v>
      </c>
      <c r="K8392" t="s">
        <v>1038</v>
      </c>
      <c r="L8392" t="s">
        <v>459</v>
      </c>
      <c r="M8392" t="s">
        <v>336</v>
      </c>
      <c r="N8392">
        <v>166</v>
      </c>
      <c r="O8392">
        <v>0</v>
      </c>
      <c r="P8392">
        <v>29</v>
      </c>
      <c r="Q8392" t="s">
        <v>73</v>
      </c>
      <c r="R8392" t="s">
        <v>238</v>
      </c>
      <c r="S8392" t="s">
        <v>239</v>
      </c>
      <c r="T8392">
        <v>220</v>
      </c>
      <c r="U8392">
        <v>199</v>
      </c>
      <c r="V8392">
        <v>90.45</v>
      </c>
      <c r="W8392" t="s">
        <v>133</v>
      </c>
      <c r="X8392">
        <v>3421</v>
      </c>
      <c r="Y8392">
        <v>680779</v>
      </c>
      <c r="Z8392">
        <v>53332</v>
      </c>
      <c r="AA8392">
        <v>86167</v>
      </c>
      <c r="AB8392">
        <v>820278</v>
      </c>
      <c r="AC8392">
        <v>545446</v>
      </c>
      <c r="AD8392">
        <v>274832</v>
      </c>
      <c r="AE8392" t="s">
        <v>78</v>
      </c>
      <c r="AF8392" t="s">
        <v>78</v>
      </c>
      <c r="AG8392" t="s">
        <v>240</v>
      </c>
      <c r="AH8392" t="s">
        <v>144</v>
      </c>
      <c r="AI8392" t="s">
        <v>138</v>
      </c>
      <c r="AJ8392" t="str">
        <f t="shared" si="131"/>
        <v>Jun</v>
      </c>
    </row>
    <row r="8393" spans="1:36" x14ac:dyDescent="0.3">
      <c r="A8393" t="s">
        <v>17723</v>
      </c>
      <c r="B8393" s="33">
        <v>45766</v>
      </c>
      <c r="C8393" t="s">
        <v>95</v>
      </c>
      <c r="D8393" t="s">
        <v>17724</v>
      </c>
      <c r="E8393" t="s">
        <v>176</v>
      </c>
      <c r="F8393" t="s">
        <v>177</v>
      </c>
      <c r="G8393" t="s">
        <v>156</v>
      </c>
      <c r="H8393" t="s">
        <v>162</v>
      </c>
      <c r="I8393">
        <v>1303</v>
      </c>
      <c r="J8393" t="s">
        <v>477</v>
      </c>
      <c r="K8393" t="s">
        <v>1973</v>
      </c>
      <c r="L8393" t="s">
        <v>3452</v>
      </c>
      <c r="M8393" t="s">
        <v>3056</v>
      </c>
      <c r="N8393">
        <v>162</v>
      </c>
      <c r="O8393">
        <v>20</v>
      </c>
      <c r="P8393">
        <v>42</v>
      </c>
      <c r="Q8393" t="s">
        <v>76</v>
      </c>
      <c r="R8393" t="s">
        <v>238</v>
      </c>
      <c r="S8393" t="s">
        <v>239</v>
      </c>
      <c r="T8393">
        <v>220</v>
      </c>
      <c r="U8393">
        <v>137</v>
      </c>
      <c r="V8393">
        <v>62.27</v>
      </c>
      <c r="W8393" t="s">
        <v>135</v>
      </c>
      <c r="X8393">
        <v>4959</v>
      </c>
      <c r="Y8393">
        <v>679383</v>
      </c>
      <c r="Z8393">
        <v>20550</v>
      </c>
      <c r="AA8393">
        <v>26304</v>
      </c>
      <c r="AB8393">
        <v>726237</v>
      </c>
      <c r="AC8393">
        <v>431380</v>
      </c>
      <c r="AD8393">
        <v>294857</v>
      </c>
      <c r="AE8393" t="s">
        <v>81</v>
      </c>
      <c r="AF8393" t="s">
        <v>78</v>
      </c>
      <c r="AG8393" t="s">
        <v>240</v>
      </c>
      <c r="AH8393" t="s">
        <v>144</v>
      </c>
      <c r="AI8393" t="s">
        <v>140</v>
      </c>
      <c r="AJ8393" t="str">
        <f t="shared" si="131"/>
        <v>Apr</v>
      </c>
    </row>
    <row r="8394" spans="1:36" x14ac:dyDescent="0.3">
      <c r="A8394" t="s">
        <v>17725</v>
      </c>
      <c r="B8394" s="33">
        <v>45903</v>
      </c>
      <c r="C8394" t="s">
        <v>93</v>
      </c>
      <c r="D8394" t="s">
        <v>17726</v>
      </c>
      <c r="E8394" t="s">
        <v>178</v>
      </c>
      <c r="F8394" t="s">
        <v>180</v>
      </c>
      <c r="G8394" t="s">
        <v>157</v>
      </c>
      <c r="H8394" t="s">
        <v>160</v>
      </c>
      <c r="I8394">
        <v>703</v>
      </c>
      <c r="J8394" t="s">
        <v>304</v>
      </c>
      <c r="K8394" t="s">
        <v>2818</v>
      </c>
      <c r="L8394" t="s">
        <v>3843</v>
      </c>
      <c r="M8394" t="s">
        <v>2119</v>
      </c>
      <c r="N8394">
        <v>119</v>
      </c>
      <c r="O8394">
        <v>43</v>
      </c>
      <c r="P8394">
        <v>56</v>
      </c>
      <c r="Q8394" t="s">
        <v>76</v>
      </c>
      <c r="R8394" t="s">
        <v>238</v>
      </c>
      <c r="S8394" t="s">
        <v>239</v>
      </c>
      <c r="T8394">
        <v>150</v>
      </c>
      <c r="U8394">
        <v>110</v>
      </c>
      <c r="V8394">
        <v>73.33</v>
      </c>
      <c r="W8394" t="s">
        <v>134</v>
      </c>
      <c r="X8394">
        <v>9419</v>
      </c>
      <c r="Y8394">
        <v>1036090</v>
      </c>
      <c r="Z8394">
        <v>47080</v>
      </c>
      <c r="AA8394">
        <v>71610</v>
      </c>
      <c r="AB8394">
        <v>1154780</v>
      </c>
      <c r="AC8394">
        <v>955895</v>
      </c>
      <c r="AD8394">
        <v>198885</v>
      </c>
      <c r="AE8394" t="s">
        <v>75</v>
      </c>
      <c r="AF8394" t="s">
        <v>81</v>
      </c>
      <c r="AG8394" t="s">
        <v>240</v>
      </c>
      <c r="AH8394" t="s">
        <v>144</v>
      </c>
      <c r="AI8394" t="s">
        <v>139</v>
      </c>
      <c r="AJ8394" t="str">
        <f t="shared" si="131"/>
        <v>Sep</v>
      </c>
    </row>
    <row r="8395" spans="1:36" x14ac:dyDescent="0.3">
      <c r="A8395" t="s">
        <v>17727</v>
      </c>
      <c r="B8395" s="33">
        <v>45900</v>
      </c>
      <c r="C8395" t="s">
        <v>97</v>
      </c>
      <c r="D8395" t="s">
        <v>17728</v>
      </c>
      <c r="E8395" t="s">
        <v>178</v>
      </c>
      <c r="F8395" t="s">
        <v>177</v>
      </c>
      <c r="G8395" t="s">
        <v>157</v>
      </c>
      <c r="H8395" t="s">
        <v>162</v>
      </c>
      <c r="I8395">
        <v>1471</v>
      </c>
      <c r="J8395" t="s">
        <v>342</v>
      </c>
      <c r="K8395" t="s">
        <v>248</v>
      </c>
      <c r="L8395" t="s">
        <v>639</v>
      </c>
      <c r="M8395" t="s">
        <v>2169</v>
      </c>
      <c r="N8395">
        <v>225</v>
      </c>
      <c r="O8395">
        <v>0</v>
      </c>
      <c r="P8395">
        <v>8</v>
      </c>
      <c r="Q8395" t="s">
        <v>73</v>
      </c>
      <c r="R8395" t="s">
        <v>238</v>
      </c>
      <c r="S8395" t="s">
        <v>239</v>
      </c>
      <c r="T8395">
        <v>150</v>
      </c>
      <c r="U8395">
        <v>92</v>
      </c>
      <c r="V8395">
        <v>61.33</v>
      </c>
      <c r="W8395" t="s">
        <v>133</v>
      </c>
      <c r="X8395">
        <v>3140</v>
      </c>
      <c r="Y8395">
        <v>288880</v>
      </c>
      <c r="Z8395">
        <v>32844</v>
      </c>
      <c r="AA8395">
        <v>22540</v>
      </c>
      <c r="AB8395">
        <v>344264</v>
      </c>
      <c r="AC8395">
        <v>234802</v>
      </c>
      <c r="AD8395">
        <v>109462</v>
      </c>
      <c r="AE8395" t="s">
        <v>75</v>
      </c>
      <c r="AF8395" t="s">
        <v>78</v>
      </c>
      <c r="AG8395" t="s">
        <v>240</v>
      </c>
      <c r="AH8395" t="s">
        <v>144</v>
      </c>
      <c r="AI8395" t="s">
        <v>138</v>
      </c>
      <c r="AJ8395" t="str">
        <f t="shared" si="131"/>
        <v>Aug</v>
      </c>
    </row>
    <row r="8396" spans="1:36" x14ac:dyDescent="0.3">
      <c r="A8396" t="s">
        <v>17729</v>
      </c>
      <c r="B8396" s="33">
        <v>45814</v>
      </c>
      <c r="C8396" t="s">
        <v>96</v>
      </c>
      <c r="D8396" t="s">
        <v>17730</v>
      </c>
      <c r="E8396" t="s">
        <v>180</v>
      </c>
      <c r="F8396" t="s">
        <v>181</v>
      </c>
      <c r="G8396" t="s">
        <v>160</v>
      </c>
      <c r="H8396" t="s">
        <v>159</v>
      </c>
      <c r="I8396">
        <v>502</v>
      </c>
      <c r="J8396" t="s">
        <v>304</v>
      </c>
      <c r="K8396" t="s">
        <v>3500</v>
      </c>
      <c r="L8396" t="s">
        <v>304</v>
      </c>
      <c r="M8396" t="s">
        <v>3500</v>
      </c>
      <c r="N8396">
        <v>82</v>
      </c>
      <c r="O8396">
        <v>0</v>
      </c>
      <c r="P8396">
        <v>-10</v>
      </c>
      <c r="Q8396" t="s">
        <v>70</v>
      </c>
      <c r="R8396" t="s">
        <v>238</v>
      </c>
      <c r="S8396" t="s">
        <v>239</v>
      </c>
      <c r="T8396">
        <v>180</v>
      </c>
      <c r="U8396">
        <v>142</v>
      </c>
      <c r="V8396">
        <v>78.89</v>
      </c>
      <c r="W8396" t="s">
        <v>133</v>
      </c>
      <c r="X8396">
        <v>3600</v>
      </c>
      <c r="Y8396">
        <v>511200</v>
      </c>
      <c r="Z8396">
        <v>50552</v>
      </c>
      <c r="AA8396">
        <v>61344</v>
      </c>
      <c r="AB8396">
        <v>623096</v>
      </c>
      <c r="AC8396">
        <v>508229</v>
      </c>
      <c r="AD8396">
        <v>114867</v>
      </c>
      <c r="AE8396" t="s">
        <v>81</v>
      </c>
      <c r="AF8396" t="s">
        <v>81</v>
      </c>
      <c r="AG8396" t="s">
        <v>240</v>
      </c>
      <c r="AH8396" t="s">
        <v>144</v>
      </c>
      <c r="AI8396" t="s">
        <v>139</v>
      </c>
      <c r="AJ8396" t="str">
        <f t="shared" si="131"/>
        <v>Jun</v>
      </c>
    </row>
    <row r="8397" spans="1:36" x14ac:dyDescent="0.3">
      <c r="A8397" t="s">
        <v>17731</v>
      </c>
      <c r="B8397" s="33">
        <v>45798</v>
      </c>
      <c r="C8397" t="s">
        <v>98</v>
      </c>
      <c r="D8397" t="s">
        <v>17732</v>
      </c>
      <c r="E8397" t="s">
        <v>180</v>
      </c>
      <c r="F8397" t="s">
        <v>174</v>
      </c>
      <c r="G8397" t="s">
        <v>160</v>
      </c>
      <c r="H8397" t="s">
        <v>158</v>
      </c>
      <c r="I8397">
        <v>1702</v>
      </c>
      <c r="J8397" t="s">
        <v>408</v>
      </c>
      <c r="K8397" t="s">
        <v>2666</v>
      </c>
      <c r="L8397" t="s">
        <v>408</v>
      </c>
      <c r="M8397" t="s">
        <v>2711</v>
      </c>
      <c r="N8397">
        <v>204</v>
      </c>
      <c r="O8397">
        <v>0</v>
      </c>
      <c r="P8397">
        <v>11</v>
      </c>
      <c r="Q8397" t="s">
        <v>73</v>
      </c>
      <c r="R8397" t="s">
        <v>238</v>
      </c>
      <c r="S8397" t="s">
        <v>239</v>
      </c>
      <c r="T8397">
        <v>220</v>
      </c>
      <c r="U8397">
        <v>215</v>
      </c>
      <c r="V8397">
        <v>97.73</v>
      </c>
      <c r="W8397" t="s">
        <v>133</v>
      </c>
      <c r="X8397">
        <v>4682</v>
      </c>
      <c r="Y8397">
        <v>1006630</v>
      </c>
      <c r="Z8397">
        <v>41710</v>
      </c>
      <c r="AA8397">
        <v>161895</v>
      </c>
      <c r="AB8397">
        <v>1210235</v>
      </c>
      <c r="AC8397">
        <v>1053309</v>
      </c>
      <c r="AD8397">
        <v>156926</v>
      </c>
      <c r="AE8397" t="s">
        <v>81</v>
      </c>
      <c r="AF8397" t="s">
        <v>78</v>
      </c>
      <c r="AG8397" t="s">
        <v>240</v>
      </c>
      <c r="AH8397" t="s">
        <v>144</v>
      </c>
      <c r="AI8397" t="s">
        <v>139</v>
      </c>
      <c r="AJ8397" t="str">
        <f t="shared" si="131"/>
        <v>May</v>
      </c>
    </row>
    <row r="8398" spans="1:36" x14ac:dyDescent="0.3">
      <c r="A8398" t="s">
        <v>17733</v>
      </c>
      <c r="B8398" s="33">
        <v>45742</v>
      </c>
      <c r="C8398" t="s">
        <v>96</v>
      </c>
      <c r="D8398" t="s">
        <v>17734</v>
      </c>
      <c r="E8398" t="s">
        <v>174</v>
      </c>
      <c r="F8398" t="s">
        <v>177</v>
      </c>
      <c r="G8398" t="s">
        <v>158</v>
      </c>
      <c r="H8398" t="s">
        <v>162</v>
      </c>
      <c r="I8398">
        <v>2151</v>
      </c>
      <c r="J8398" t="s">
        <v>236</v>
      </c>
      <c r="K8398" t="s">
        <v>5202</v>
      </c>
      <c r="L8398" t="s">
        <v>236</v>
      </c>
      <c r="M8398" t="s">
        <v>2093</v>
      </c>
      <c r="N8398">
        <v>288</v>
      </c>
      <c r="O8398">
        <v>0</v>
      </c>
      <c r="P8398">
        <v>38</v>
      </c>
      <c r="Q8398" t="s">
        <v>76</v>
      </c>
      <c r="R8398" t="s">
        <v>238</v>
      </c>
      <c r="S8398" t="s">
        <v>239</v>
      </c>
      <c r="T8398">
        <v>180</v>
      </c>
      <c r="U8398">
        <v>148</v>
      </c>
      <c r="V8398">
        <v>82.22</v>
      </c>
      <c r="W8398" t="s">
        <v>135</v>
      </c>
      <c r="X8398">
        <v>5257</v>
      </c>
      <c r="Y8398">
        <v>778036</v>
      </c>
      <c r="Z8398">
        <v>27676</v>
      </c>
      <c r="AA8398">
        <v>75184</v>
      </c>
      <c r="AB8398">
        <v>880896</v>
      </c>
      <c r="AC8398">
        <v>532044</v>
      </c>
      <c r="AD8398">
        <v>348852</v>
      </c>
      <c r="AE8398" t="s">
        <v>78</v>
      </c>
      <c r="AF8398" t="s">
        <v>78</v>
      </c>
      <c r="AG8398" t="s">
        <v>240</v>
      </c>
      <c r="AH8398" t="s">
        <v>144</v>
      </c>
      <c r="AI8398" t="s">
        <v>138</v>
      </c>
      <c r="AJ8398" t="str">
        <f t="shared" si="131"/>
        <v>Mar</v>
      </c>
    </row>
    <row r="8399" spans="1:36" x14ac:dyDescent="0.3">
      <c r="A8399" t="s">
        <v>17735</v>
      </c>
      <c r="B8399" s="33">
        <v>45870</v>
      </c>
      <c r="C8399" t="s">
        <v>93</v>
      </c>
      <c r="D8399" t="s">
        <v>17736</v>
      </c>
      <c r="E8399" t="s">
        <v>178</v>
      </c>
      <c r="F8399" t="s">
        <v>173</v>
      </c>
      <c r="G8399" t="s">
        <v>157</v>
      </c>
      <c r="H8399" t="s">
        <v>161</v>
      </c>
      <c r="I8399">
        <v>676</v>
      </c>
      <c r="J8399" t="s">
        <v>270</v>
      </c>
      <c r="K8399" t="s">
        <v>10525</v>
      </c>
      <c r="L8399" t="s">
        <v>3366</v>
      </c>
      <c r="M8399" t="s">
        <v>2475</v>
      </c>
      <c r="N8399">
        <v>114</v>
      </c>
      <c r="O8399">
        <v>42</v>
      </c>
      <c r="P8399">
        <v>54</v>
      </c>
      <c r="Q8399" t="s">
        <v>76</v>
      </c>
      <c r="R8399" t="s">
        <v>238</v>
      </c>
      <c r="S8399" t="s">
        <v>239</v>
      </c>
      <c r="T8399">
        <v>189</v>
      </c>
      <c r="U8399">
        <v>121</v>
      </c>
      <c r="V8399">
        <v>64.02</v>
      </c>
      <c r="W8399" t="s">
        <v>135</v>
      </c>
      <c r="X8399">
        <v>2862</v>
      </c>
      <c r="Y8399">
        <v>346302</v>
      </c>
      <c r="Z8399">
        <v>42592</v>
      </c>
      <c r="AA8399">
        <v>71390</v>
      </c>
      <c r="AB8399">
        <v>460284</v>
      </c>
      <c r="AC8399">
        <v>304088</v>
      </c>
      <c r="AD8399">
        <v>156196</v>
      </c>
      <c r="AE8399" t="s">
        <v>75</v>
      </c>
      <c r="AF8399" t="s">
        <v>78</v>
      </c>
      <c r="AG8399" t="s">
        <v>240</v>
      </c>
      <c r="AH8399" t="s">
        <v>146</v>
      </c>
      <c r="AI8399" t="s">
        <v>138</v>
      </c>
      <c r="AJ8399" t="str">
        <f t="shared" si="131"/>
        <v>Aug</v>
      </c>
    </row>
    <row r="8400" spans="1:36" x14ac:dyDescent="0.3">
      <c r="A8400" t="s">
        <v>17737</v>
      </c>
      <c r="B8400" s="33">
        <v>45730</v>
      </c>
      <c r="C8400" t="s">
        <v>93</v>
      </c>
      <c r="D8400" t="s">
        <v>17738</v>
      </c>
      <c r="E8400" t="s">
        <v>175</v>
      </c>
      <c r="F8400" t="s">
        <v>181</v>
      </c>
      <c r="G8400" t="s">
        <v>163</v>
      </c>
      <c r="H8400" t="s">
        <v>159</v>
      </c>
      <c r="I8400">
        <v>658</v>
      </c>
      <c r="J8400" t="s">
        <v>1510</v>
      </c>
      <c r="K8400" t="s">
        <v>382</v>
      </c>
      <c r="L8400" t="s">
        <v>1281</v>
      </c>
      <c r="M8400" t="s">
        <v>382</v>
      </c>
      <c r="N8400">
        <v>96</v>
      </c>
      <c r="O8400">
        <v>1</v>
      </c>
      <c r="P8400">
        <v>-7</v>
      </c>
      <c r="Q8400" t="s">
        <v>73</v>
      </c>
      <c r="R8400" t="s">
        <v>238</v>
      </c>
      <c r="S8400" t="s">
        <v>239</v>
      </c>
      <c r="T8400">
        <v>150</v>
      </c>
      <c r="U8400">
        <v>105</v>
      </c>
      <c r="V8400">
        <v>70</v>
      </c>
      <c r="W8400" t="s">
        <v>133</v>
      </c>
      <c r="X8400">
        <v>4263</v>
      </c>
      <c r="Y8400">
        <v>447615</v>
      </c>
      <c r="Z8400">
        <v>29400</v>
      </c>
      <c r="AA8400">
        <v>32340</v>
      </c>
      <c r="AB8400">
        <v>509355</v>
      </c>
      <c r="AC8400">
        <v>433551</v>
      </c>
      <c r="AD8400">
        <v>75804</v>
      </c>
      <c r="AE8400" t="s">
        <v>75</v>
      </c>
      <c r="AF8400" t="s">
        <v>81</v>
      </c>
      <c r="AG8400" t="s">
        <v>240</v>
      </c>
      <c r="AH8400" t="s">
        <v>144</v>
      </c>
      <c r="AI8400" t="s">
        <v>140</v>
      </c>
      <c r="AJ8400" t="str">
        <f t="shared" si="131"/>
        <v>Mar</v>
      </c>
    </row>
    <row r="8401" spans="1:36" x14ac:dyDescent="0.3">
      <c r="A8401" t="s">
        <v>17739</v>
      </c>
      <c r="B8401" s="33">
        <v>45691</v>
      </c>
      <c r="C8401" t="s">
        <v>95</v>
      </c>
      <c r="D8401" t="s">
        <v>17740</v>
      </c>
      <c r="E8401" t="s">
        <v>176</v>
      </c>
      <c r="F8401" t="s">
        <v>181</v>
      </c>
      <c r="G8401" t="s">
        <v>156</v>
      </c>
      <c r="H8401" t="s">
        <v>159</v>
      </c>
      <c r="I8401">
        <v>768</v>
      </c>
      <c r="J8401" t="s">
        <v>554</v>
      </c>
      <c r="K8401" t="s">
        <v>2234</v>
      </c>
      <c r="N8401">
        <v>114</v>
      </c>
      <c r="O8401">
        <v>0</v>
      </c>
      <c r="P8401">
        <v>0</v>
      </c>
      <c r="Q8401" t="s">
        <v>67</v>
      </c>
      <c r="R8401" t="s">
        <v>245</v>
      </c>
      <c r="S8401" t="s">
        <v>122</v>
      </c>
      <c r="T8401">
        <v>180</v>
      </c>
      <c r="U8401">
        <v>0</v>
      </c>
      <c r="V8401">
        <v>0</v>
      </c>
      <c r="W8401" t="s">
        <v>133</v>
      </c>
      <c r="X8401">
        <v>6820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 t="s">
        <v>81</v>
      </c>
      <c r="AF8401" t="s">
        <v>81</v>
      </c>
      <c r="AG8401" t="s">
        <v>240</v>
      </c>
      <c r="AH8401" t="s">
        <v>144</v>
      </c>
      <c r="AI8401" t="s">
        <v>140</v>
      </c>
      <c r="AJ8401" t="str">
        <f t="shared" si="131"/>
        <v>Feb</v>
      </c>
    </row>
    <row r="8402" spans="1:36" x14ac:dyDescent="0.3">
      <c r="A8402" t="s">
        <v>17741</v>
      </c>
      <c r="B8402" s="33">
        <v>45763</v>
      </c>
      <c r="C8402" t="s">
        <v>95</v>
      </c>
      <c r="D8402" t="s">
        <v>17742</v>
      </c>
      <c r="E8402" t="s">
        <v>177</v>
      </c>
      <c r="F8402" t="s">
        <v>181</v>
      </c>
      <c r="G8402" t="s">
        <v>162</v>
      </c>
      <c r="H8402" t="s">
        <v>159</v>
      </c>
      <c r="I8402">
        <v>674</v>
      </c>
      <c r="J8402" t="s">
        <v>615</v>
      </c>
      <c r="K8402" t="s">
        <v>899</v>
      </c>
      <c r="L8402" t="s">
        <v>615</v>
      </c>
      <c r="M8402" t="s">
        <v>2815</v>
      </c>
      <c r="N8402">
        <v>99</v>
      </c>
      <c r="O8402">
        <v>0</v>
      </c>
      <c r="P8402">
        <v>25</v>
      </c>
      <c r="Q8402" t="s">
        <v>73</v>
      </c>
      <c r="R8402" t="s">
        <v>238</v>
      </c>
      <c r="S8402" t="s">
        <v>239</v>
      </c>
      <c r="T8402">
        <v>220</v>
      </c>
      <c r="U8402">
        <v>168</v>
      </c>
      <c r="V8402">
        <v>76.36</v>
      </c>
      <c r="W8402" t="s">
        <v>133</v>
      </c>
      <c r="X8402">
        <v>5512</v>
      </c>
      <c r="Y8402">
        <v>926016</v>
      </c>
      <c r="Z8402">
        <v>54264</v>
      </c>
      <c r="AA8402">
        <v>84672</v>
      </c>
      <c r="AB8402">
        <v>1064952</v>
      </c>
      <c r="AC8402">
        <v>932550</v>
      </c>
      <c r="AD8402">
        <v>132402</v>
      </c>
      <c r="AE8402" t="s">
        <v>78</v>
      </c>
      <c r="AF8402" t="s">
        <v>81</v>
      </c>
      <c r="AG8402" t="s">
        <v>240</v>
      </c>
      <c r="AH8402" t="s">
        <v>144</v>
      </c>
      <c r="AI8402" t="s">
        <v>139</v>
      </c>
      <c r="AJ8402" t="str">
        <f t="shared" si="131"/>
        <v>Apr</v>
      </c>
    </row>
    <row r="8403" spans="1:36" x14ac:dyDescent="0.3">
      <c r="A8403" t="s">
        <v>17743</v>
      </c>
      <c r="B8403" s="33">
        <v>45835</v>
      </c>
      <c r="C8403" t="s">
        <v>97</v>
      </c>
      <c r="D8403" t="s">
        <v>17744</v>
      </c>
      <c r="E8403" t="s">
        <v>179</v>
      </c>
      <c r="F8403" t="s">
        <v>181</v>
      </c>
      <c r="G8403" t="s">
        <v>166</v>
      </c>
      <c r="H8403" t="s">
        <v>159</v>
      </c>
      <c r="I8403">
        <v>1156</v>
      </c>
      <c r="J8403" t="s">
        <v>492</v>
      </c>
      <c r="K8403" t="s">
        <v>5037</v>
      </c>
      <c r="L8403" t="s">
        <v>1688</v>
      </c>
      <c r="M8403" t="s">
        <v>3181</v>
      </c>
      <c r="N8403">
        <v>156</v>
      </c>
      <c r="O8403">
        <v>43</v>
      </c>
      <c r="P8403">
        <v>68</v>
      </c>
      <c r="Q8403" t="s">
        <v>76</v>
      </c>
      <c r="R8403" t="s">
        <v>238</v>
      </c>
      <c r="S8403" t="s">
        <v>239</v>
      </c>
      <c r="T8403">
        <v>220</v>
      </c>
      <c r="U8403">
        <v>170</v>
      </c>
      <c r="V8403">
        <v>77.27</v>
      </c>
      <c r="W8403" t="s">
        <v>133</v>
      </c>
      <c r="X8403">
        <v>3083</v>
      </c>
      <c r="Y8403">
        <v>524110</v>
      </c>
      <c r="Z8403">
        <v>64600</v>
      </c>
      <c r="AA8403">
        <v>40630</v>
      </c>
      <c r="AB8403">
        <v>629340</v>
      </c>
      <c r="AC8403">
        <v>408810</v>
      </c>
      <c r="AD8403">
        <v>220530</v>
      </c>
      <c r="AE8403" t="s">
        <v>72</v>
      </c>
      <c r="AF8403" t="s">
        <v>81</v>
      </c>
      <c r="AG8403" t="s">
        <v>240</v>
      </c>
      <c r="AH8403" t="s">
        <v>146</v>
      </c>
      <c r="AI8403" t="s">
        <v>139</v>
      </c>
      <c r="AJ8403" t="str">
        <f t="shared" si="131"/>
        <v>Jun</v>
      </c>
    </row>
    <row r="8404" spans="1:36" x14ac:dyDescent="0.3">
      <c r="A8404" t="s">
        <v>17745</v>
      </c>
      <c r="B8404" s="33">
        <v>45792</v>
      </c>
      <c r="C8404" t="s">
        <v>96</v>
      </c>
      <c r="D8404" t="s">
        <v>17746</v>
      </c>
      <c r="E8404" t="s">
        <v>178</v>
      </c>
      <c r="F8404" t="s">
        <v>176</v>
      </c>
      <c r="G8404" t="s">
        <v>157</v>
      </c>
      <c r="H8404" t="s">
        <v>156</v>
      </c>
      <c r="I8404">
        <v>1314</v>
      </c>
      <c r="J8404" t="s">
        <v>236</v>
      </c>
      <c r="K8404" t="s">
        <v>2049</v>
      </c>
      <c r="L8404" t="s">
        <v>928</v>
      </c>
      <c r="M8404" t="s">
        <v>325</v>
      </c>
      <c r="N8404">
        <v>193</v>
      </c>
      <c r="O8404">
        <v>26</v>
      </c>
      <c r="P8404">
        <v>32</v>
      </c>
      <c r="Q8404" t="s">
        <v>76</v>
      </c>
      <c r="R8404" t="s">
        <v>238</v>
      </c>
      <c r="S8404" t="s">
        <v>239</v>
      </c>
      <c r="T8404">
        <v>150</v>
      </c>
      <c r="U8404">
        <v>140</v>
      </c>
      <c r="V8404">
        <v>93.33</v>
      </c>
      <c r="W8404" t="s">
        <v>133</v>
      </c>
      <c r="X8404">
        <v>10313</v>
      </c>
      <c r="Y8404">
        <v>1443820</v>
      </c>
      <c r="Z8404">
        <v>22400</v>
      </c>
      <c r="AA8404">
        <v>64820</v>
      </c>
      <c r="AB8404">
        <v>1531040</v>
      </c>
      <c r="AC8404">
        <v>970265</v>
      </c>
      <c r="AD8404">
        <v>560775</v>
      </c>
      <c r="AE8404" t="s">
        <v>75</v>
      </c>
      <c r="AF8404" t="s">
        <v>81</v>
      </c>
      <c r="AG8404" t="s">
        <v>240</v>
      </c>
      <c r="AH8404" t="s">
        <v>147</v>
      </c>
      <c r="AI8404" t="s">
        <v>140</v>
      </c>
      <c r="AJ8404" t="str">
        <f t="shared" si="131"/>
        <v>May</v>
      </c>
    </row>
    <row r="8405" spans="1:36" x14ac:dyDescent="0.3">
      <c r="A8405" t="s">
        <v>17747</v>
      </c>
      <c r="B8405" s="33">
        <v>45913</v>
      </c>
      <c r="C8405" t="s">
        <v>99</v>
      </c>
      <c r="D8405" t="s">
        <v>17748</v>
      </c>
      <c r="E8405" t="s">
        <v>172</v>
      </c>
      <c r="F8405" t="s">
        <v>173</v>
      </c>
      <c r="G8405" t="s">
        <v>155</v>
      </c>
      <c r="H8405" t="s">
        <v>161</v>
      </c>
      <c r="I8405">
        <v>1153</v>
      </c>
      <c r="J8405" t="s">
        <v>266</v>
      </c>
      <c r="K8405" t="s">
        <v>645</v>
      </c>
      <c r="L8405" t="s">
        <v>4384</v>
      </c>
      <c r="M8405" t="s">
        <v>1056</v>
      </c>
      <c r="N8405">
        <v>168</v>
      </c>
      <c r="O8405">
        <v>55</v>
      </c>
      <c r="P8405">
        <v>76</v>
      </c>
      <c r="Q8405" t="s">
        <v>76</v>
      </c>
      <c r="R8405" t="s">
        <v>238</v>
      </c>
      <c r="S8405" t="s">
        <v>239</v>
      </c>
      <c r="T8405">
        <v>180</v>
      </c>
      <c r="U8405">
        <v>149</v>
      </c>
      <c r="V8405">
        <v>82.78</v>
      </c>
      <c r="W8405" t="s">
        <v>133</v>
      </c>
      <c r="X8405">
        <v>9830</v>
      </c>
      <c r="Y8405">
        <v>1464670</v>
      </c>
      <c r="Z8405">
        <v>66007</v>
      </c>
      <c r="AA8405">
        <v>108770</v>
      </c>
      <c r="AB8405">
        <v>1639447</v>
      </c>
      <c r="AC8405">
        <v>1374371</v>
      </c>
      <c r="AD8405">
        <v>265076</v>
      </c>
      <c r="AE8405" t="s">
        <v>81</v>
      </c>
      <c r="AF8405" t="s">
        <v>78</v>
      </c>
      <c r="AG8405" t="s">
        <v>240</v>
      </c>
      <c r="AH8405" t="s">
        <v>144</v>
      </c>
      <c r="AI8405" t="s">
        <v>139</v>
      </c>
      <c r="AJ8405" t="str">
        <f t="shared" si="131"/>
        <v>Sep</v>
      </c>
    </row>
    <row r="8406" spans="1:36" x14ac:dyDescent="0.3">
      <c r="A8406" t="s">
        <v>17749</v>
      </c>
      <c r="B8406" s="33">
        <v>45990</v>
      </c>
      <c r="C8406" t="s">
        <v>95</v>
      </c>
      <c r="D8406" t="s">
        <v>17750</v>
      </c>
      <c r="E8406" t="s">
        <v>175</v>
      </c>
      <c r="F8406" t="s">
        <v>181</v>
      </c>
      <c r="G8406" t="s">
        <v>163</v>
      </c>
      <c r="H8406" t="s">
        <v>159</v>
      </c>
      <c r="I8406">
        <v>1128</v>
      </c>
      <c r="J8406" t="s">
        <v>463</v>
      </c>
      <c r="K8406" t="s">
        <v>1515</v>
      </c>
      <c r="L8406" t="s">
        <v>824</v>
      </c>
      <c r="M8406" t="s">
        <v>1045</v>
      </c>
      <c r="N8406">
        <v>151</v>
      </c>
      <c r="O8406">
        <v>18</v>
      </c>
      <c r="P8406">
        <v>14</v>
      </c>
      <c r="Q8406" t="s">
        <v>73</v>
      </c>
      <c r="R8406" t="s">
        <v>238</v>
      </c>
      <c r="S8406" t="s">
        <v>239</v>
      </c>
      <c r="T8406">
        <v>180</v>
      </c>
      <c r="U8406">
        <v>148</v>
      </c>
      <c r="V8406">
        <v>82.22</v>
      </c>
      <c r="W8406" t="s">
        <v>135</v>
      </c>
      <c r="X8406">
        <v>4409</v>
      </c>
      <c r="Y8406">
        <v>652532</v>
      </c>
      <c r="Z8406">
        <v>28120</v>
      </c>
      <c r="AA8406">
        <v>57276</v>
      </c>
      <c r="AB8406">
        <v>737928</v>
      </c>
      <c r="AC8406">
        <v>524775</v>
      </c>
      <c r="AD8406">
        <v>213153</v>
      </c>
      <c r="AE8406" t="s">
        <v>75</v>
      </c>
      <c r="AF8406" t="s">
        <v>81</v>
      </c>
      <c r="AG8406" t="s">
        <v>240</v>
      </c>
      <c r="AH8406" t="s">
        <v>146</v>
      </c>
      <c r="AI8406" t="s">
        <v>140</v>
      </c>
      <c r="AJ8406" t="str">
        <f t="shared" si="131"/>
        <v>Nov</v>
      </c>
    </row>
    <row r="8407" spans="1:36" x14ac:dyDescent="0.3">
      <c r="A8407" t="s">
        <v>17751</v>
      </c>
      <c r="B8407" s="33">
        <v>45671</v>
      </c>
      <c r="C8407" t="s">
        <v>93</v>
      </c>
      <c r="D8407" t="s">
        <v>17752</v>
      </c>
      <c r="E8407" t="s">
        <v>176</v>
      </c>
      <c r="F8407" t="s">
        <v>174</v>
      </c>
      <c r="G8407" t="s">
        <v>156</v>
      </c>
      <c r="H8407" t="s">
        <v>158</v>
      </c>
      <c r="I8407">
        <v>651</v>
      </c>
      <c r="J8407" t="s">
        <v>482</v>
      </c>
      <c r="K8407" t="s">
        <v>550</v>
      </c>
      <c r="L8407" t="s">
        <v>408</v>
      </c>
      <c r="M8407" t="s">
        <v>550</v>
      </c>
      <c r="N8407">
        <v>103</v>
      </c>
      <c r="O8407">
        <v>0</v>
      </c>
      <c r="P8407">
        <v>-10</v>
      </c>
      <c r="Q8407" t="s">
        <v>70</v>
      </c>
      <c r="R8407" t="s">
        <v>238</v>
      </c>
      <c r="S8407" t="s">
        <v>239</v>
      </c>
      <c r="T8407">
        <v>180</v>
      </c>
      <c r="U8407">
        <v>120</v>
      </c>
      <c r="V8407">
        <v>66.67</v>
      </c>
      <c r="W8407" t="s">
        <v>133</v>
      </c>
      <c r="X8407">
        <v>6393</v>
      </c>
      <c r="Y8407">
        <v>767160</v>
      </c>
      <c r="Z8407">
        <v>35160</v>
      </c>
      <c r="AA8407">
        <v>43800</v>
      </c>
      <c r="AB8407">
        <v>846120</v>
      </c>
      <c r="AC8407">
        <v>738255</v>
      </c>
      <c r="AD8407">
        <v>107865</v>
      </c>
      <c r="AE8407" t="s">
        <v>81</v>
      </c>
      <c r="AF8407" t="s">
        <v>78</v>
      </c>
      <c r="AG8407" t="s">
        <v>240</v>
      </c>
      <c r="AH8407" t="s">
        <v>145</v>
      </c>
      <c r="AI8407" t="s">
        <v>139</v>
      </c>
      <c r="AJ8407" t="str">
        <f t="shared" si="131"/>
        <v>Jan</v>
      </c>
    </row>
    <row r="8408" spans="1:36" x14ac:dyDescent="0.3">
      <c r="A8408" t="s">
        <v>17753</v>
      </c>
      <c r="B8408" s="33">
        <v>45781</v>
      </c>
      <c r="C8408" t="s">
        <v>93</v>
      </c>
      <c r="D8408" t="s">
        <v>17754</v>
      </c>
      <c r="E8408" t="s">
        <v>176</v>
      </c>
      <c r="F8408" t="s">
        <v>175</v>
      </c>
      <c r="G8408" t="s">
        <v>156</v>
      </c>
      <c r="H8408" t="s">
        <v>163</v>
      </c>
      <c r="I8408">
        <v>1529</v>
      </c>
      <c r="J8408" t="s">
        <v>270</v>
      </c>
      <c r="K8408" t="s">
        <v>1420</v>
      </c>
      <c r="L8408" t="s">
        <v>2421</v>
      </c>
      <c r="M8408" t="s">
        <v>1281</v>
      </c>
      <c r="N8408">
        <v>209</v>
      </c>
      <c r="O8408">
        <v>24</v>
      </c>
      <c r="P8408">
        <v>32</v>
      </c>
      <c r="Q8408" t="s">
        <v>76</v>
      </c>
      <c r="R8408" t="s">
        <v>238</v>
      </c>
      <c r="S8408" t="s">
        <v>239</v>
      </c>
      <c r="T8408">
        <v>150</v>
      </c>
      <c r="U8408">
        <v>127</v>
      </c>
      <c r="V8408">
        <v>84.67</v>
      </c>
      <c r="W8408" t="s">
        <v>135</v>
      </c>
      <c r="X8408">
        <v>5788</v>
      </c>
      <c r="Y8408">
        <v>735076</v>
      </c>
      <c r="Z8408">
        <v>33147</v>
      </c>
      <c r="AA8408">
        <v>93091</v>
      </c>
      <c r="AB8408">
        <v>861314</v>
      </c>
      <c r="AC8408">
        <v>621939</v>
      </c>
      <c r="AD8408">
        <v>239375</v>
      </c>
      <c r="AE8408" t="s">
        <v>81</v>
      </c>
      <c r="AF8408" t="s">
        <v>75</v>
      </c>
      <c r="AG8408" t="s">
        <v>240</v>
      </c>
      <c r="AH8408" t="s">
        <v>145</v>
      </c>
      <c r="AI8408" t="s">
        <v>138</v>
      </c>
      <c r="AJ8408" t="str">
        <f t="shared" si="131"/>
        <v>May</v>
      </c>
    </row>
    <row r="8409" spans="1:36" x14ac:dyDescent="0.3">
      <c r="A8409" t="s">
        <v>17755</v>
      </c>
      <c r="B8409" s="33">
        <v>45935</v>
      </c>
      <c r="C8409" t="s">
        <v>93</v>
      </c>
      <c r="D8409" t="s">
        <v>15173</v>
      </c>
      <c r="E8409" t="s">
        <v>175</v>
      </c>
      <c r="F8409" t="s">
        <v>180</v>
      </c>
      <c r="G8409" t="s">
        <v>163</v>
      </c>
      <c r="H8409" t="s">
        <v>160</v>
      </c>
      <c r="I8409">
        <v>1830</v>
      </c>
      <c r="J8409" t="s">
        <v>482</v>
      </c>
      <c r="K8409" t="s">
        <v>4997</v>
      </c>
      <c r="L8409" t="s">
        <v>1881</v>
      </c>
      <c r="M8409" t="s">
        <v>8252</v>
      </c>
      <c r="N8409">
        <v>242</v>
      </c>
      <c r="O8409">
        <v>40</v>
      </c>
      <c r="P8409">
        <v>38</v>
      </c>
      <c r="Q8409" t="s">
        <v>76</v>
      </c>
      <c r="R8409" t="s">
        <v>238</v>
      </c>
      <c r="S8409" t="s">
        <v>239</v>
      </c>
      <c r="T8409">
        <v>189</v>
      </c>
      <c r="U8409">
        <v>168</v>
      </c>
      <c r="V8409">
        <v>88.89</v>
      </c>
      <c r="W8409" t="s">
        <v>133</v>
      </c>
      <c r="X8409">
        <v>3434</v>
      </c>
      <c r="Y8409">
        <v>576912</v>
      </c>
      <c r="Z8409">
        <v>62328</v>
      </c>
      <c r="AA8409">
        <v>131376</v>
      </c>
      <c r="AB8409">
        <v>770616</v>
      </c>
      <c r="AC8409">
        <v>637067</v>
      </c>
      <c r="AD8409">
        <v>133549</v>
      </c>
      <c r="AE8409" t="s">
        <v>75</v>
      </c>
      <c r="AF8409" t="s">
        <v>81</v>
      </c>
      <c r="AG8409" t="s">
        <v>240</v>
      </c>
      <c r="AH8409" t="s">
        <v>144</v>
      </c>
      <c r="AI8409" t="s">
        <v>138</v>
      </c>
      <c r="AJ8409" t="str">
        <f t="shared" si="131"/>
        <v>Oct</v>
      </c>
    </row>
    <row r="8410" spans="1:36" x14ac:dyDescent="0.3">
      <c r="A8410" t="s">
        <v>17756</v>
      </c>
      <c r="B8410" s="33">
        <v>45752</v>
      </c>
      <c r="C8410" t="s">
        <v>96</v>
      </c>
      <c r="D8410" t="s">
        <v>17757</v>
      </c>
      <c r="E8410" t="s">
        <v>174</v>
      </c>
      <c r="F8410" t="s">
        <v>180</v>
      </c>
      <c r="G8410" t="s">
        <v>158</v>
      </c>
      <c r="H8410" t="s">
        <v>160</v>
      </c>
      <c r="I8410">
        <v>1180</v>
      </c>
      <c r="J8410" t="s">
        <v>447</v>
      </c>
      <c r="K8410" t="s">
        <v>2603</v>
      </c>
      <c r="L8410" t="s">
        <v>250</v>
      </c>
      <c r="M8410" t="s">
        <v>1979</v>
      </c>
      <c r="N8410">
        <v>175</v>
      </c>
      <c r="O8410">
        <v>32</v>
      </c>
      <c r="P8410">
        <v>33</v>
      </c>
      <c r="Q8410" t="s">
        <v>76</v>
      </c>
      <c r="R8410" t="s">
        <v>238</v>
      </c>
      <c r="S8410" t="s">
        <v>239</v>
      </c>
      <c r="T8410">
        <v>150</v>
      </c>
      <c r="U8410">
        <v>110</v>
      </c>
      <c r="V8410">
        <v>73.33</v>
      </c>
      <c r="W8410" t="s">
        <v>133</v>
      </c>
      <c r="X8410">
        <v>4540</v>
      </c>
      <c r="Y8410">
        <v>499400</v>
      </c>
      <c r="Z8410">
        <v>32010</v>
      </c>
      <c r="AA8410">
        <v>74470</v>
      </c>
      <c r="AB8410">
        <v>605880</v>
      </c>
      <c r="AC8410">
        <v>487773</v>
      </c>
      <c r="AD8410">
        <v>118107</v>
      </c>
      <c r="AE8410" t="s">
        <v>78</v>
      </c>
      <c r="AF8410" t="s">
        <v>81</v>
      </c>
      <c r="AG8410" t="s">
        <v>240</v>
      </c>
      <c r="AH8410" t="s">
        <v>144</v>
      </c>
      <c r="AI8410" t="s">
        <v>140</v>
      </c>
      <c r="AJ8410" t="str">
        <f t="shared" si="131"/>
        <v>Apr</v>
      </c>
    </row>
    <row r="8411" spans="1:36" x14ac:dyDescent="0.3">
      <c r="A8411" t="s">
        <v>17758</v>
      </c>
      <c r="B8411" s="33">
        <v>45986</v>
      </c>
      <c r="C8411" t="s">
        <v>98</v>
      </c>
      <c r="D8411" t="s">
        <v>17759</v>
      </c>
      <c r="E8411" t="s">
        <v>180</v>
      </c>
      <c r="F8411" t="s">
        <v>181</v>
      </c>
      <c r="G8411" t="s">
        <v>160</v>
      </c>
      <c r="H8411" t="s">
        <v>159</v>
      </c>
      <c r="I8411">
        <v>2077</v>
      </c>
      <c r="J8411" t="s">
        <v>248</v>
      </c>
      <c r="K8411" t="s">
        <v>1878</v>
      </c>
      <c r="L8411" t="s">
        <v>877</v>
      </c>
      <c r="M8411" t="s">
        <v>317</v>
      </c>
      <c r="N8411">
        <v>248</v>
      </c>
      <c r="O8411">
        <v>9</v>
      </c>
      <c r="P8411">
        <v>24</v>
      </c>
      <c r="Q8411" t="s">
        <v>73</v>
      </c>
      <c r="R8411" t="s">
        <v>238</v>
      </c>
      <c r="S8411" t="s">
        <v>239</v>
      </c>
      <c r="T8411">
        <v>180</v>
      </c>
      <c r="U8411">
        <v>102</v>
      </c>
      <c r="V8411">
        <v>56.67</v>
      </c>
      <c r="W8411" t="s">
        <v>133</v>
      </c>
      <c r="X8411">
        <v>5482</v>
      </c>
      <c r="Y8411">
        <v>559164</v>
      </c>
      <c r="Z8411">
        <v>23052</v>
      </c>
      <c r="AA8411">
        <v>78948</v>
      </c>
      <c r="AB8411">
        <v>661164</v>
      </c>
      <c r="AC8411">
        <v>566596</v>
      </c>
      <c r="AD8411">
        <v>94568</v>
      </c>
      <c r="AE8411" t="s">
        <v>81</v>
      </c>
      <c r="AF8411" t="s">
        <v>81</v>
      </c>
      <c r="AG8411" t="s">
        <v>240</v>
      </c>
      <c r="AH8411" t="s">
        <v>146</v>
      </c>
      <c r="AI8411" t="s">
        <v>140</v>
      </c>
      <c r="AJ8411" t="str">
        <f t="shared" si="131"/>
        <v>Nov</v>
      </c>
    </row>
    <row r="8412" spans="1:36" x14ac:dyDescent="0.3">
      <c r="A8412" t="s">
        <v>17760</v>
      </c>
      <c r="B8412" s="33">
        <v>45943</v>
      </c>
      <c r="C8412" t="s">
        <v>93</v>
      </c>
      <c r="D8412" t="s">
        <v>17761</v>
      </c>
      <c r="E8412" t="s">
        <v>181</v>
      </c>
      <c r="F8412" t="s">
        <v>180</v>
      </c>
      <c r="G8412" t="s">
        <v>159</v>
      </c>
      <c r="H8412" t="s">
        <v>160</v>
      </c>
      <c r="I8412">
        <v>900</v>
      </c>
      <c r="J8412" t="s">
        <v>397</v>
      </c>
      <c r="K8412" t="s">
        <v>964</v>
      </c>
      <c r="L8412" t="s">
        <v>633</v>
      </c>
      <c r="M8412" t="s">
        <v>964</v>
      </c>
      <c r="N8412">
        <v>134</v>
      </c>
      <c r="O8412">
        <v>0</v>
      </c>
      <c r="P8412">
        <v>-5</v>
      </c>
      <c r="Q8412" t="s">
        <v>70</v>
      </c>
      <c r="R8412" t="s">
        <v>238</v>
      </c>
      <c r="S8412" t="s">
        <v>239</v>
      </c>
      <c r="T8412">
        <v>180</v>
      </c>
      <c r="U8412">
        <v>102</v>
      </c>
      <c r="V8412">
        <v>56.67</v>
      </c>
      <c r="W8412" t="s">
        <v>133</v>
      </c>
      <c r="X8412">
        <v>4317</v>
      </c>
      <c r="Y8412">
        <v>440334</v>
      </c>
      <c r="Z8412">
        <v>20706</v>
      </c>
      <c r="AA8412">
        <v>11118</v>
      </c>
      <c r="AB8412">
        <v>472158</v>
      </c>
      <c r="AC8412">
        <v>283802</v>
      </c>
      <c r="AD8412">
        <v>188356</v>
      </c>
      <c r="AE8412" t="s">
        <v>81</v>
      </c>
      <c r="AF8412" t="s">
        <v>81</v>
      </c>
      <c r="AG8412" t="s">
        <v>240</v>
      </c>
      <c r="AH8412" t="s">
        <v>146</v>
      </c>
      <c r="AI8412" t="s">
        <v>139</v>
      </c>
      <c r="AJ8412" t="str">
        <f t="shared" si="131"/>
        <v>Oct</v>
      </c>
    </row>
    <row r="8413" spans="1:36" x14ac:dyDescent="0.3">
      <c r="A8413" t="s">
        <v>17762</v>
      </c>
      <c r="B8413" s="33">
        <v>45720</v>
      </c>
      <c r="C8413" t="s">
        <v>93</v>
      </c>
      <c r="D8413" t="s">
        <v>17674</v>
      </c>
      <c r="E8413" t="s">
        <v>175</v>
      </c>
      <c r="F8413" t="s">
        <v>181</v>
      </c>
      <c r="G8413" t="s">
        <v>163</v>
      </c>
      <c r="H8413" t="s">
        <v>159</v>
      </c>
      <c r="I8413">
        <v>1335</v>
      </c>
      <c r="J8413" t="s">
        <v>463</v>
      </c>
      <c r="K8413" t="s">
        <v>2376</v>
      </c>
      <c r="L8413" t="s">
        <v>463</v>
      </c>
      <c r="M8413" t="s">
        <v>3083</v>
      </c>
      <c r="N8413">
        <v>211</v>
      </c>
      <c r="O8413">
        <v>0</v>
      </c>
      <c r="P8413">
        <v>12</v>
      </c>
      <c r="Q8413" t="s">
        <v>73</v>
      </c>
      <c r="R8413" t="s">
        <v>238</v>
      </c>
      <c r="S8413" t="s">
        <v>239</v>
      </c>
      <c r="T8413">
        <v>150</v>
      </c>
      <c r="U8413">
        <v>143</v>
      </c>
      <c r="V8413">
        <v>95.33</v>
      </c>
      <c r="W8413" t="s">
        <v>133</v>
      </c>
      <c r="X8413">
        <v>3939</v>
      </c>
      <c r="Y8413">
        <v>563277</v>
      </c>
      <c r="Z8413">
        <v>58630</v>
      </c>
      <c r="AA8413">
        <v>26741</v>
      </c>
      <c r="AB8413">
        <v>648648</v>
      </c>
      <c r="AC8413">
        <v>404864</v>
      </c>
      <c r="AD8413">
        <v>243784</v>
      </c>
      <c r="AE8413" t="s">
        <v>75</v>
      </c>
      <c r="AF8413" t="s">
        <v>81</v>
      </c>
      <c r="AG8413" t="s">
        <v>240</v>
      </c>
      <c r="AH8413" t="s">
        <v>144</v>
      </c>
      <c r="AI8413" t="s">
        <v>140</v>
      </c>
      <c r="AJ8413" t="str">
        <f t="shared" si="131"/>
        <v>Mar</v>
      </c>
    </row>
    <row r="8414" spans="1:36" x14ac:dyDescent="0.3">
      <c r="A8414" t="s">
        <v>17763</v>
      </c>
      <c r="B8414" s="33">
        <v>45827</v>
      </c>
      <c r="C8414" t="s">
        <v>96</v>
      </c>
      <c r="D8414" t="s">
        <v>17764</v>
      </c>
      <c r="E8414" t="s">
        <v>173</v>
      </c>
      <c r="F8414" t="s">
        <v>177</v>
      </c>
      <c r="G8414" t="s">
        <v>161</v>
      </c>
      <c r="H8414" t="s">
        <v>162</v>
      </c>
      <c r="I8414">
        <v>1606</v>
      </c>
      <c r="J8414" t="s">
        <v>353</v>
      </c>
      <c r="K8414" t="s">
        <v>1900</v>
      </c>
      <c r="N8414">
        <v>224</v>
      </c>
      <c r="O8414">
        <v>0</v>
      </c>
      <c r="P8414">
        <v>0</v>
      </c>
      <c r="Q8414" t="s">
        <v>67</v>
      </c>
      <c r="R8414" t="s">
        <v>245</v>
      </c>
      <c r="S8414" t="s">
        <v>124</v>
      </c>
      <c r="T8414">
        <v>189</v>
      </c>
      <c r="U8414">
        <v>0</v>
      </c>
      <c r="V8414">
        <v>0</v>
      </c>
      <c r="W8414" t="s">
        <v>133</v>
      </c>
      <c r="X8414">
        <v>9287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 t="s">
        <v>78</v>
      </c>
      <c r="AF8414" t="s">
        <v>78</v>
      </c>
      <c r="AG8414" t="s">
        <v>240</v>
      </c>
      <c r="AH8414" t="s">
        <v>145</v>
      </c>
      <c r="AI8414" t="s">
        <v>139</v>
      </c>
      <c r="AJ8414" t="str">
        <f t="shared" si="131"/>
        <v>Jun</v>
      </c>
    </row>
    <row r="8415" spans="1:36" x14ac:dyDescent="0.3">
      <c r="A8415" t="s">
        <v>17765</v>
      </c>
      <c r="B8415" s="33">
        <v>45758</v>
      </c>
      <c r="C8415" t="s">
        <v>93</v>
      </c>
      <c r="D8415" t="s">
        <v>13150</v>
      </c>
      <c r="E8415" t="s">
        <v>179</v>
      </c>
      <c r="F8415" t="s">
        <v>177</v>
      </c>
      <c r="G8415" t="s">
        <v>166</v>
      </c>
      <c r="H8415" t="s">
        <v>162</v>
      </c>
      <c r="I8415">
        <v>2134</v>
      </c>
      <c r="J8415" t="s">
        <v>357</v>
      </c>
      <c r="K8415" t="s">
        <v>1881</v>
      </c>
      <c r="L8415" t="s">
        <v>894</v>
      </c>
      <c r="M8415" t="s">
        <v>1878</v>
      </c>
      <c r="N8415">
        <v>280</v>
      </c>
      <c r="O8415">
        <v>24</v>
      </c>
      <c r="P8415">
        <v>28</v>
      </c>
      <c r="Q8415" t="s">
        <v>73</v>
      </c>
      <c r="R8415" t="s">
        <v>238</v>
      </c>
      <c r="S8415" t="s">
        <v>239</v>
      </c>
      <c r="T8415">
        <v>180</v>
      </c>
      <c r="U8415">
        <v>143</v>
      </c>
      <c r="V8415">
        <v>79.44</v>
      </c>
      <c r="W8415" t="s">
        <v>133</v>
      </c>
      <c r="X8415">
        <v>8407</v>
      </c>
      <c r="Y8415">
        <v>1202201</v>
      </c>
      <c r="Z8415">
        <v>50050</v>
      </c>
      <c r="AA8415">
        <v>113971</v>
      </c>
      <c r="AB8415">
        <v>1366222</v>
      </c>
      <c r="AC8415">
        <v>1104518</v>
      </c>
      <c r="AD8415">
        <v>261704</v>
      </c>
      <c r="AE8415" t="s">
        <v>72</v>
      </c>
      <c r="AF8415" t="s">
        <v>78</v>
      </c>
      <c r="AG8415" t="s">
        <v>240</v>
      </c>
      <c r="AH8415" t="s">
        <v>145</v>
      </c>
      <c r="AI8415" t="s">
        <v>139</v>
      </c>
      <c r="AJ8415" t="str">
        <f t="shared" si="131"/>
        <v>Apr</v>
      </c>
    </row>
    <row r="8416" spans="1:36" x14ac:dyDescent="0.3">
      <c r="A8416" t="s">
        <v>17766</v>
      </c>
      <c r="B8416" s="33">
        <v>45884</v>
      </c>
      <c r="C8416" t="s">
        <v>93</v>
      </c>
      <c r="D8416" t="s">
        <v>17767</v>
      </c>
      <c r="E8416" t="s">
        <v>174</v>
      </c>
      <c r="F8416" t="s">
        <v>175</v>
      </c>
      <c r="G8416" t="s">
        <v>158</v>
      </c>
      <c r="H8416" t="s">
        <v>163</v>
      </c>
      <c r="I8416">
        <v>1182</v>
      </c>
      <c r="J8416" t="s">
        <v>621</v>
      </c>
      <c r="K8416" t="s">
        <v>398</v>
      </c>
      <c r="L8416" t="s">
        <v>236</v>
      </c>
      <c r="M8416" t="s">
        <v>398</v>
      </c>
      <c r="N8416">
        <v>163</v>
      </c>
      <c r="O8416">
        <v>0</v>
      </c>
      <c r="P8416">
        <v>-10</v>
      </c>
      <c r="Q8416" t="s">
        <v>70</v>
      </c>
      <c r="R8416" t="s">
        <v>238</v>
      </c>
      <c r="S8416" t="s">
        <v>239</v>
      </c>
      <c r="T8416">
        <v>186</v>
      </c>
      <c r="U8416">
        <v>124</v>
      </c>
      <c r="V8416">
        <v>66.67</v>
      </c>
      <c r="W8416" t="s">
        <v>133</v>
      </c>
      <c r="X8416">
        <v>5577</v>
      </c>
      <c r="Y8416">
        <v>691548</v>
      </c>
      <c r="Z8416">
        <v>40548</v>
      </c>
      <c r="AA8416">
        <v>66960</v>
      </c>
      <c r="AB8416">
        <v>799056</v>
      </c>
      <c r="AC8416">
        <v>657739</v>
      </c>
      <c r="AD8416">
        <v>141317</v>
      </c>
      <c r="AE8416" t="s">
        <v>78</v>
      </c>
      <c r="AF8416" t="s">
        <v>75</v>
      </c>
      <c r="AG8416" t="s">
        <v>240</v>
      </c>
      <c r="AH8416" t="s">
        <v>144</v>
      </c>
      <c r="AI8416" t="s">
        <v>138</v>
      </c>
      <c r="AJ8416" t="str">
        <f t="shared" si="131"/>
        <v>Aug</v>
      </c>
    </row>
    <row r="8417" spans="1:36" x14ac:dyDescent="0.3">
      <c r="A8417" t="s">
        <v>17768</v>
      </c>
      <c r="B8417" s="33">
        <v>45670</v>
      </c>
      <c r="C8417" t="s">
        <v>97</v>
      </c>
      <c r="D8417" t="s">
        <v>17769</v>
      </c>
      <c r="E8417" t="s">
        <v>176</v>
      </c>
      <c r="F8417" t="s">
        <v>172</v>
      </c>
      <c r="G8417" t="s">
        <v>156</v>
      </c>
      <c r="H8417" t="s">
        <v>155</v>
      </c>
      <c r="I8417">
        <v>2040</v>
      </c>
      <c r="J8417" t="s">
        <v>286</v>
      </c>
      <c r="K8417" t="s">
        <v>948</v>
      </c>
      <c r="L8417" t="s">
        <v>605</v>
      </c>
      <c r="M8417" t="s">
        <v>2581</v>
      </c>
      <c r="N8417">
        <v>292</v>
      </c>
      <c r="O8417">
        <v>0</v>
      </c>
      <c r="P8417">
        <v>5</v>
      </c>
      <c r="Q8417" t="s">
        <v>70</v>
      </c>
      <c r="R8417" t="s">
        <v>238</v>
      </c>
      <c r="S8417" t="s">
        <v>239</v>
      </c>
      <c r="T8417">
        <v>220</v>
      </c>
      <c r="U8417">
        <v>197</v>
      </c>
      <c r="V8417">
        <v>89.55</v>
      </c>
      <c r="W8417" t="s">
        <v>133</v>
      </c>
      <c r="X8417">
        <v>4750</v>
      </c>
      <c r="Y8417">
        <v>935750</v>
      </c>
      <c r="Z8417">
        <v>43931</v>
      </c>
      <c r="AA8417">
        <v>22852</v>
      </c>
      <c r="AB8417">
        <v>1002533</v>
      </c>
      <c r="AC8417">
        <v>860836</v>
      </c>
      <c r="AD8417">
        <v>141697</v>
      </c>
      <c r="AE8417" t="s">
        <v>81</v>
      </c>
      <c r="AF8417" t="s">
        <v>81</v>
      </c>
      <c r="AG8417" t="s">
        <v>240</v>
      </c>
      <c r="AH8417" t="s">
        <v>144</v>
      </c>
      <c r="AI8417" t="s">
        <v>138</v>
      </c>
      <c r="AJ8417" t="str">
        <f t="shared" si="131"/>
        <v>Jan</v>
      </c>
    </row>
    <row r="8418" spans="1:36" x14ac:dyDescent="0.3">
      <c r="A8418" t="s">
        <v>17770</v>
      </c>
      <c r="B8418" s="33">
        <v>45966</v>
      </c>
      <c r="C8418" t="s">
        <v>98</v>
      </c>
      <c r="D8418" t="s">
        <v>12589</v>
      </c>
      <c r="E8418" t="s">
        <v>173</v>
      </c>
      <c r="F8418" t="s">
        <v>177</v>
      </c>
      <c r="G8418" t="s">
        <v>161</v>
      </c>
      <c r="H8418" t="s">
        <v>162</v>
      </c>
      <c r="I8418">
        <v>1856</v>
      </c>
      <c r="J8418" t="s">
        <v>514</v>
      </c>
      <c r="K8418" t="s">
        <v>1038</v>
      </c>
      <c r="L8418" t="s">
        <v>398</v>
      </c>
      <c r="M8418" t="s">
        <v>499</v>
      </c>
      <c r="N8418">
        <v>226</v>
      </c>
      <c r="O8418">
        <v>43</v>
      </c>
      <c r="P8418">
        <v>49</v>
      </c>
      <c r="Q8418" t="s">
        <v>76</v>
      </c>
      <c r="R8418" t="s">
        <v>238</v>
      </c>
      <c r="S8418" t="s">
        <v>239</v>
      </c>
      <c r="T8418">
        <v>189</v>
      </c>
      <c r="U8418">
        <v>128</v>
      </c>
      <c r="V8418">
        <v>67.72</v>
      </c>
      <c r="W8418" t="s">
        <v>135</v>
      </c>
      <c r="X8418">
        <v>6756</v>
      </c>
      <c r="Y8418">
        <v>864768</v>
      </c>
      <c r="Z8418">
        <v>65536</v>
      </c>
      <c r="AA8418">
        <v>22656</v>
      </c>
      <c r="AB8418">
        <v>952960</v>
      </c>
      <c r="AC8418">
        <v>675833</v>
      </c>
      <c r="AD8418">
        <v>277127</v>
      </c>
      <c r="AE8418" t="s">
        <v>78</v>
      </c>
      <c r="AF8418" t="s">
        <v>78</v>
      </c>
      <c r="AG8418" t="s">
        <v>240</v>
      </c>
      <c r="AH8418" t="s">
        <v>146</v>
      </c>
      <c r="AI8418" t="s">
        <v>140</v>
      </c>
      <c r="AJ8418" t="str">
        <f t="shared" si="131"/>
        <v>Nov</v>
      </c>
    </row>
    <row r="8419" spans="1:36" x14ac:dyDescent="0.3">
      <c r="A8419" t="s">
        <v>17771</v>
      </c>
      <c r="B8419" s="33">
        <v>45986</v>
      </c>
      <c r="C8419" t="s">
        <v>98</v>
      </c>
      <c r="D8419" t="s">
        <v>17772</v>
      </c>
      <c r="E8419" t="s">
        <v>175</v>
      </c>
      <c r="F8419" t="s">
        <v>173</v>
      </c>
      <c r="G8419" t="s">
        <v>163</v>
      </c>
      <c r="H8419" t="s">
        <v>161</v>
      </c>
      <c r="I8419">
        <v>1867</v>
      </c>
      <c r="J8419" t="s">
        <v>325</v>
      </c>
      <c r="K8419" t="s">
        <v>1213</v>
      </c>
      <c r="L8419" t="s">
        <v>1050</v>
      </c>
      <c r="M8419" t="s">
        <v>2169</v>
      </c>
      <c r="N8419">
        <v>267</v>
      </c>
      <c r="O8419">
        <v>35</v>
      </c>
      <c r="P8419">
        <v>26</v>
      </c>
      <c r="Q8419" t="s">
        <v>73</v>
      </c>
      <c r="R8419" t="s">
        <v>238</v>
      </c>
      <c r="S8419" t="s">
        <v>239</v>
      </c>
      <c r="T8419">
        <v>180</v>
      </c>
      <c r="U8419">
        <v>124</v>
      </c>
      <c r="V8419">
        <v>68.89</v>
      </c>
      <c r="W8419" t="s">
        <v>135</v>
      </c>
      <c r="X8419">
        <v>4036</v>
      </c>
      <c r="Y8419">
        <v>500464</v>
      </c>
      <c r="Z8419">
        <v>50096</v>
      </c>
      <c r="AA8419">
        <v>84568</v>
      </c>
      <c r="AB8419">
        <v>635128</v>
      </c>
      <c r="AC8419">
        <v>429264</v>
      </c>
      <c r="AD8419">
        <v>205864</v>
      </c>
      <c r="AE8419" t="s">
        <v>75</v>
      </c>
      <c r="AF8419" t="s">
        <v>78</v>
      </c>
      <c r="AG8419" t="s">
        <v>240</v>
      </c>
      <c r="AH8419" t="s">
        <v>144</v>
      </c>
      <c r="AI8419" t="s">
        <v>140</v>
      </c>
      <c r="AJ8419" t="str">
        <f t="shared" si="131"/>
        <v>Nov</v>
      </c>
    </row>
    <row r="8420" spans="1:36" x14ac:dyDescent="0.3">
      <c r="A8420" t="s">
        <v>17773</v>
      </c>
      <c r="B8420" s="33">
        <v>45717</v>
      </c>
      <c r="C8420" t="s">
        <v>95</v>
      </c>
      <c r="D8420" t="s">
        <v>17774</v>
      </c>
      <c r="E8420" t="s">
        <v>175</v>
      </c>
      <c r="F8420" t="s">
        <v>173</v>
      </c>
      <c r="G8420" t="s">
        <v>163</v>
      </c>
      <c r="H8420" t="s">
        <v>161</v>
      </c>
      <c r="I8420">
        <v>2033</v>
      </c>
      <c r="J8420" t="s">
        <v>639</v>
      </c>
      <c r="K8420" t="s">
        <v>339</v>
      </c>
      <c r="L8420" t="s">
        <v>1363</v>
      </c>
      <c r="M8420" t="s">
        <v>3819</v>
      </c>
      <c r="N8420">
        <v>265</v>
      </c>
      <c r="O8420">
        <v>37</v>
      </c>
      <c r="P8420">
        <v>26</v>
      </c>
      <c r="Q8420" t="s">
        <v>73</v>
      </c>
      <c r="R8420" t="s">
        <v>238</v>
      </c>
      <c r="S8420" t="s">
        <v>239</v>
      </c>
      <c r="T8420">
        <v>180</v>
      </c>
      <c r="U8420">
        <v>120</v>
      </c>
      <c r="V8420">
        <v>66.67</v>
      </c>
      <c r="W8420" t="s">
        <v>133</v>
      </c>
      <c r="X8420">
        <v>7754</v>
      </c>
      <c r="Y8420">
        <v>930480</v>
      </c>
      <c r="Z8420">
        <v>59040</v>
      </c>
      <c r="AA8420">
        <v>80160</v>
      </c>
      <c r="AB8420">
        <v>1069680</v>
      </c>
      <c r="AC8420">
        <v>678289</v>
      </c>
      <c r="AD8420">
        <v>391391</v>
      </c>
      <c r="AE8420" t="s">
        <v>75</v>
      </c>
      <c r="AF8420" t="s">
        <v>78</v>
      </c>
      <c r="AG8420" t="s">
        <v>240</v>
      </c>
      <c r="AH8420" t="s">
        <v>144</v>
      </c>
      <c r="AI8420" t="s">
        <v>140</v>
      </c>
      <c r="AJ8420" t="str">
        <f t="shared" si="131"/>
        <v>Mar</v>
      </c>
    </row>
    <row r="8421" spans="1:36" x14ac:dyDescent="0.3">
      <c r="A8421" t="s">
        <v>17775</v>
      </c>
      <c r="B8421" s="33">
        <v>45989</v>
      </c>
      <c r="C8421" t="s">
        <v>93</v>
      </c>
      <c r="D8421" t="s">
        <v>17776</v>
      </c>
      <c r="E8421" t="s">
        <v>176</v>
      </c>
      <c r="F8421" t="s">
        <v>181</v>
      </c>
      <c r="G8421" t="s">
        <v>156</v>
      </c>
      <c r="H8421" t="s">
        <v>159</v>
      </c>
      <c r="I8421">
        <v>1828</v>
      </c>
      <c r="J8421" t="s">
        <v>459</v>
      </c>
      <c r="K8421" t="s">
        <v>1897</v>
      </c>
      <c r="L8421" t="s">
        <v>788</v>
      </c>
      <c r="M8421" t="s">
        <v>671</v>
      </c>
      <c r="N8421">
        <v>273</v>
      </c>
      <c r="O8421">
        <v>34</v>
      </c>
      <c r="P8421">
        <v>23</v>
      </c>
      <c r="Q8421" t="s">
        <v>73</v>
      </c>
      <c r="R8421" t="s">
        <v>238</v>
      </c>
      <c r="S8421" t="s">
        <v>239</v>
      </c>
      <c r="T8421">
        <v>220</v>
      </c>
      <c r="U8421">
        <v>129</v>
      </c>
      <c r="V8421">
        <v>58.64</v>
      </c>
      <c r="W8421" t="s">
        <v>135</v>
      </c>
      <c r="X8421">
        <v>8463</v>
      </c>
      <c r="Y8421">
        <v>1091727</v>
      </c>
      <c r="Z8421">
        <v>36378</v>
      </c>
      <c r="AA8421">
        <v>15093</v>
      </c>
      <c r="AB8421">
        <v>1143198</v>
      </c>
      <c r="AC8421">
        <v>870492</v>
      </c>
      <c r="AD8421">
        <v>272706</v>
      </c>
      <c r="AE8421" t="s">
        <v>81</v>
      </c>
      <c r="AF8421" t="s">
        <v>81</v>
      </c>
      <c r="AG8421" t="s">
        <v>240</v>
      </c>
      <c r="AH8421" t="s">
        <v>147</v>
      </c>
      <c r="AI8421" t="s">
        <v>138</v>
      </c>
      <c r="AJ8421" t="str">
        <f t="shared" si="131"/>
        <v>Nov</v>
      </c>
    </row>
    <row r="8422" spans="1:36" x14ac:dyDescent="0.3">
      <c r="A8422" t="s">
        <v>17777</v>
      </c>
      <c r="B8422" s="33">
        <v>45717</v>
      </c>
      <c r="C8422" t="s">
        <v>98</v>
      </c>
      <c r="D8422" t="s">
        <v>17778</v>
      </c>
      <c r="E8422" t="s">
        <v>177</v>
      </c>
      <c r="F8422" t="s">
        <v>175</v>
      </c>
      <c r="G8422" t="s">
        <v>162</v>
      </c>
      <c r="H8422" t="s">
        <v>163</v>
      </c>
      <c r="I8422">
        <v>1911</v>
      </c>
      <c r="J8422" t="s">
        <v>286</v>
      </c>
      <c r="K8422" t="s">
        <v>1431</v>
      </c>
      <c r="L8422" t="s">
        <v>605</v>
      </c>
      <c r="M8422" t="s">
        <v>1080</v>
      </c>
      <c r="N8422">
        <v>253</v>
      </c>
      <c r="O8422">
        <v>0</v>
      </c>
      <c r="P8422">
        <v>1</v>
      </c>
      <c r="Q8422" t="s">
        <v>70</v>
      </c>
      <c r="R8422" t="s">
        <v>238</v>
      </c>
      <c r="S8422" t="s">
        <v>239</v>
      </c>
      <c r="T8422">
        <v>186</v>
      </c>
      <c r="U8422">
        <v>173</v>
      </c>
      <c r="V8422">
        <v>93.01</v>
      </c>
      <c r="W8422" t="s">
        <v>135</v>
      </c>
      <c r="X8422">
        <v>6865</v>
      </c>
      <c r="Y8422">
        <v>1187645</v>
      </c>
      <c r="Z8422">
        <v>93593</v>
      </c>
      <c r="AA8422">
        <v>33908</v>
      </c>
      <c r="AB8422">
        <v>1315146</v>
      </c>
      <c r="AC8422">
        <v>1134731</v>
      </c>
      <c r="AD8422">
        <v>180415</v>
      </c>
      <c r="AE8422" t="s">
        <v>78</v>
      </c>
      <c r="AF8422" t="s">
        <v>75</v>
      </c>
      <c r="AG8422" t="s">
        <v>240</v>
      </c>
      <c r="AH8422" t="s">
        <v>144</v>
      </c>
      <c r="AI8422" t="s">
        <v>140</v>
      </c>
      <c r="AJ8422" t="str">
        <f t="shared" si="131"/>
        <v>Mar</v>
      </c>
    </row>
    <row r="8423" spans="1:36" x14ac:dyDescent="0.3">
      <c r="A8423" t="s">
        <v>17779</v>
      </c>
      <c r="B8423" s="33">
        <v>45672</v>
      </c>
      <c r="C8423" t="s">
        <v>97</v>
      </c>
      <c r="D8423" t="s">
        <v>17780</v>
      </c>
      <c r="E8423" t="s">
        <v>179</v>
      </c>
      <c r="F8423" t="s">
        <v>174</v>
      </c>
      <c r="G8423" t="s">
        <v>166</v>
      </c>
      <c r="H8423" t="s">
        <v>158</v>
      </c>
      <c r="I8423">
        <v>520</v>
      </c>
      <c r="J8423" t="s">
        <v>639</v>
      </c>
      <c r="K8423" t="s">
        <v>1690</v>
      </c>
      <c r="L8423" t="s">
        <v>327</v>
      </c>
      <c r="M8423" t="s">
        <v>1938</v>
      </c>
      <c r="N8423">
        <v>80</v>
      </c>
      <c r="O8423">
        <v>11</v>
      </c>
      <c r="P8423">
        <v>19</v>
      </c>
      <c r="Q8423" t="s">
        <v>73</v>
      </c>
      <c r="R8423" t="s">
        <v>238</v>
      </c>
      <c r="S8423" t="s">
        <v>239</v>
      </c>
      <c r="T8423">
        <v>189</v>
      </c>
      <c r="U8423">
        <v>162</v>
      </c>
      <c r="V8423">
        <v>85.71</v>
      </c>
      <c r="W8423" t="s">
        <v>135</v>
      </c>
      <c r="X8423">
        <v>8973</v>
      </c>
      <c r="Y8423">
        <v>1453626</v>
      </c>
      <c r="Z8423">
        <v>48924</v>
      </c>
      <c r="AA8423">
        <v>97200</v>
      </c>
      <c r="AB8423">
        <v>1599750</v>
      </c>
      <c r="AC8423">
        <v>1278996</v>
      </c>
      <c r="AD8423">
        <v>320754</v>
      </c>
      <c r="AE8423" t="s">
        <v>72</v>
      </c>
      <c r="AF8423" t="s">
        <v>78</v>
      </c>
      <c r="AG8423" t="s">
        <v>240</v>
      </c>
      <c r="AH8423" t="s">
        <v>146</v>
      </c>
      <c r="AI8423" t="s">
        <v>139</v>
      </c>
      <c r="AJ8423" t="str">
        <f t="shared" si="131"/>
        <v>Jan</v>
      </c>
    </row>
    <row r="8424" spans="1:36" x14ac:dyDescent="0.3">
      <c r="A8424" t="s">
        <v>17781</v>
      </c>
      <c r="B8424" s="33">
        <v>45751</v>
      </c>
      <c r="C8424" t="s">
        <v>96</v>
      </c>
      <c r="D8424" t="s">
        <v>17782</v>
      </c>
      <c r="E8424" t="s">
        <v>178</v>
      </c>
      <c r="F8424" t="s">
        <v>179</v>
      </c>
      <c r="G8424" t="s">
        <v>157</v>
      </c>
      <c r="H8424" t="s">
        <v>166</v>
      </c>
      <c r="I8424">
        <v>1044</v>
      </c>
      <c r="J8424" t="s">
        <v>613</v>
      </c>
      <c r="K8424" t="s">
        <v>933</v>
      </c>
      <c r="L8424" t="s">
        <v>2413</v>
      </c>
      <c r="M8424" t="s">
        <v>860</v>
      </c>
      <c r="N8424">
        <v>163</v>
      </c>
      <c r="O8424">
        <v>18</v>
      </c>
      <c r="P8424">
        <v>8</v>
      </c>
      <c r="Q8424" t="s">
        <v>73</v>
      </c>
      <c r="R8424" t="s">
        <v>238</v>
      </c>
      <c r="S8424" t="s">
        <v>239</v>
      </c>
      <c r="T8424">
        <v>220</v>
      </c>
      <c r="U8424">
        <v>215</v>
      </c>
      <c r="V8424">
        <v>97.73</v>
      </c>
      <c r="W8424" t="s">
        <v>135</v>
      </c>
      <c r="X8424">
        <v>8380</v>
      </c>
      <c r="Y8424">
        <v>1801700</v>
      </c>
      <c r="Z8424">
        <v>76540</v>
      </c>
      <c r="AA8424">
        <v>162540</v>
      </c>
      <c r="AB8424">
        <v>2040780</v>
      </c>
      <c r="AC8424">
        <v>1368267</v>
      </c>
      <c r="AD8424">
        <v>672513</v>
      </c>
      <c r="AE8424" t="s">
        <v>75</v>
      </c>
      <c r="AF8424" t="s">
        <v>72</v>
      </c>
      <c r="AG8424" t="s">
        <v>240</v>
      </c>
      <c r="AH8424" t="s">
        <v>147</v>
      </c>
      <c r="AI8424" t="s">
        <v>139</v>
      </c>
      <c r="AJ8424" t="str">
        <f t="shared" si="131"/>
        <v>Apr</v>
      </c>
    </row>
    <row r="8425" spans="1:36" x14ac:dyDescent="0.3">
      <c r="A8425" t="s">
        <v>17783</v>
      </c>
      <c r="B8425" s="33">
        <v>45828</v>
      </c>
      <c r="C8425" t="s">
        <v>95</v>
      </c>
      <c r="D8425" t="s">
        <v>17784</v>
      </c>
      <c r="E8425" t="s">
        <v>172</v>
      </c>
      <c r="F8425" t="s">
        <v>173</v>
      </c>
      <c r="G8425" t="s">
        <v>155</v>
      </c>
      <c r="H8425" t="s">
        <v>161</v>
      </c>
      <c r="I8425">
        <v>1748</v>
      </c>
      <c r="J8425" t="s">
        <v>310</v>
      </c>
      <c r="K8425" t="s">
        <v>2116</v>
      </c>
      <c r="L8425" t="s">
        <v>310</v>
      </c>
      <c r="M8425" t="s">
        <v>2116</v>
      </c>
      <c r="N8425">
        <v>245</v>
      </c>
      <c r="O8425">
        <v>0</v>
      </c>
      <c r="P8425">
        <v>-10</v>
      </c>
      <c r="Q8425" t="s">
        <v>70</v>
      </c>
      <c r="R8425" t="s">
        <v>238</v>
      </c>
      <c r="S8425" t="s">
        <v>239</v>
      </c>
      <c r="T8425">
        <v>220</v>
      </c>
      <c r="U8425">
        <v>185</v>
      </c>
      <c r="V8425">
        <v>84.09</v>
      </c>
      <c r="W8425" t="s">
        <v>135</v>
      </c>
      <c r="X8425">
        <v>8038</v>
      </c>
      <c r="Y8425">
        <v>1487030</v>
      </c>
      <c r="Z8425">
        <v>38480</v>
      </c>
      <c r="AA8425">
        <v>127280</v>
      </c>
      <c r="AB8425">
        <v>1652790</v>
      </c>
      <c r="AC8425">
        <v>1058861</v>
      </c>
      <c r="AD8425">
        <v>593929</v>
      </c>
      <c r="AE8425" t="s">
        <v>81</v>
      </c>
      <c r="AF8425" t="s">
        <v>78</v>
      </c>
      <c r="AG8425" t="s">
        <v>240</v>
      </c>
      <c r="AH8425" t="s">
        <v>147</v>
      </c>
      <c r="AI8425" t="s">
        <v>139</v>
      </c>
      <c r="AJ8425" t="str">
        <f t="shared" si="131"/>
        <v>Jun</v>
      </c>
    </row>
    <row r="8426" spans="1:36" x14ac:dyDescent="0.3">
      <c r="A8426" t="s">
        <v>17785</v>
      </c>
      <c r="B8426" s="33">
        <v>45693</v>
      </c>
      <c r="C8426" t="s">
        <v>98</v>
      </c>
      <c r="D8426" t="s">
        <v>17786</v>
      </c>
      <c r="E8426" t="s">
        <v>175</v>
      </c>
      <c r="F8426" t="s">
        <v>179</v>
      </c>
      <c r="G8426" t="s">
        <v>163</v>
      </c>
      <c r="H8426" t="s">
        <v>166</v>
      </c>
      <c r="I8426">
        <v>980</v>
      </c>
      <c r="J8426" t="s">
        <v>243</v>
      </c>
      <c r="K8426" t="s">
        <v>1263</v>
      </c>
      <c r="N8426">
        <v>152</v>
      </c>
      <c r="O8426">
        <v>0</v>
      </c>
      <c r="P8426">
        <v>0</v>
      </c>
      <c r="Q8426" t="s">
        <v>67</v>
      </c>
      <c r="R8426" t="s">
        <v>245</v>
      </c>
      <c r="S8426" t="s">
        <v>121</v>
      </c>
      <c r="T8426">
        <v>150</v>
      </c>
      <c r="U8426">
        <v>0</v>
      </c>
      <c r="V8426">
        <v>0</v>
      </c>
      <c r="W8426" t="s">
        <v>133</v>
      </c>
      <c r="X8426">
        <v>3745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 t="s">
        <v>75</v>
      </c>
      <c r="AF8426" t="s">
        <v>72</v>
      </c>
      <c r="AG8426" t="s">
        <v>240</v>
      </c>
      <c r="AH8426" t="s">
        <v>144</v>
      </c>
      <c r="AI8426" t="s">
        <v>139</v>
      </c>
      <c r="AJ8426" t="str">
        <f t="shared" si="131"/>
        <v>Feb</v>
      </c>
    </row>
    <row r="8427" spans="1:36" x14ac:dyDescent="0.3">
      <c r="A8427" t="s">
        <v>17787</v>
      </c>
      <c r="B8427" s="33">
        <v>45669</v>
      </c>
      <c r="C8427" t="s">
        <v>97</v>
      </c>
      <c r="D8427" t="s">
        <v>8493</v>
      </c>
      <c r="E8427" t="s">
        <v>180</v>
      </c>
      <c r="F8427" t="s">
        <v>175</v>
      </c>
      <c r="G8427" t="s">
        <v>160</v>
      </c>
      <c r="H8427" t="s">
        <v>163</v>
      </c>
      <c r="I8427">
        <v>2073</v>
      </c>
      <c r="J8427" t="s">
        <v>744</v>
      </c>
      <c r="K8427" t="s">
        <v>1178</v>
      </c>
      <c r="L8427" t="s">
        <v>3478</v>
      </c>
      <c r="M8427" t="s">
        <v>12174</v>
      </c>
      <c r="N8427">
        <v>311</v>
      </c>
      <c r="O8427">
        <v>8</v>
      </c>
      <c r="P8427">
        <v>4</v>
      </c>
      <c r="Q8427" t="s">
        <v>73</v>
      </c>
      <c r="R8427" t="s">
        <v>238</v>
      </c>
      <c r="S8427" t="s">
        <v>239</v>
      </c>
      <c r="T8427">
        <v>189</v>
      </c>
      <c r="U8427">
        <v>104</v>
      </c>
      <c r="V8427">
        <v>55.03</v>
      </c>
      <c r="W8427" t="s">
        <v>133</v>
      </c>
      <c r="X8427">
        <v>7151</v>
      </c>
      <c r="Y8427">
        <v>743704</v>
      </c>
      <c r="Z8427">
        <v>30888</v>
      </c>
      <c r="AA8427">
        <v>18304</v>
      </c>
      <c r="AB8427">
        <v>792896</v>
      </c>
      <c r="AC8427">
        <v>595960</v>
      </c>
      <c r="AD8427">
        <v>196936</v>
      </c>
      <c r="AE8427" t="s">
        <v>81</v>
      </c>
      <c r="AF8427" t="s">
        <v>75</v>
      </c>
      <c r="AG8427" t="s">
        <v>240</v>
      </c>
      <c r="AH8427" t="s">
        <v>144</v>
      </c>
      <c r="AI8427" t="s">
        <v>139</v>
      </c>
      <c r="AJ8427" t="str">
        <f t="shared" si="131"/>
        <v>Jan</v>
      </c>
    </row>
    <row r="8428" spans="1:36" x14ac:dyDescent="0.3">
      <c r="A8428" t="s">
        <v>17788</v>
      </c>
      <c r="B8428" s="33">
        <v>45864</v>
      </c>
      <c r="C8428" t="s">
        <v>93</v>
      </c>
      <c r="D8428" t="s">
        <v>17789</v>
      </c>
      <c r="E8428" t="s">
        <v>176</v>
      </c>
      <c r="F8428" t="s">
        <v>179</v>
      </c>
      <c r="G8428" t="s">
        <v>156</v>
      </c>
      <c r="H8428" t="s">
        <v>166</v>
      </c>
      <c r="I8428">
        <v>2367</v>
      </c>
      <c r="J8428" t="s">
        <v>451</v>
      </c>
      <c r="K8428" t="s">
        <v>289</v>
      </c>
      <c r="L8428" t="s">
        <v>3028</v>
      </c>
      <c r="M8428" t="s">
        <v>759</v>
      </c>
      <c r="N8428">
        <v>338</v>
      </c>
      <c r="O8428">
        <v>25</v>
      </c>
      <c r="P8428">
        <v>28</v>
      </c>
      <c r="Q8428" t="s">
        <v>73</v>
      </c>
      <c r="R8428" t="s">
        <v>238</v>
      </c>
      <c r="S8428" t="s">
        <v>239</v>
      </c>
      <c r="T8428">
        <v>180</v>
      </c>
      <c r="U8428">
        <v>175</v>
      </c>
      <c r="V8428">
        <v>97.22</v>
      </c>
      <c r="W8428" t="s">
        <v>133</v>
      </c>
      <c r="X8428">
        <v>7063</v>
      </c>
      <c r="Y8428">
        <v>1236025</v>
      </c>
      <c r="Z8428">
        <v>39375</v>
      </c>
      <c r="AA8428">
        <v>97125</v>
      </c>
      <c r="AB8428">
        <v>1372525</v>
      </c>
      <c r="AC8428">
        <v>1091313</v>
      </c>
      <c r="AD8428">
        <v>281212</v>
      </c>
      <c r="AE8428" t="s">
        <v>81</v>
      </c>
      <c r="AF8428" t="s">
        <v>72</v>
      </c>
      <c r="AG8428" t="s">
        <v>240</v>
      </c>
      <c r="AH8428" t="s">
        <v>144</v>
      </c>
      <c r="AI8428" t="s">
        <v>138</v>
      </c>
      <c r="AJ8428" t="str">
        <f t="shared" si="131"/>
        <v>Jul</v>
      </c>
    </row>
    <row r="8429" spans="1:36" x14ac:dyDescent="0.3">
      <c r="A8429" t="s">
        <v>17790</v>
      </c>
      <c r="B8429" s="33">
        <v>45704</v>
      </c>
      <c r="C8429" t="s">
        <v>95</v>
      </c>
      <c r="D8429" t="s">
        <v>17791</v>
      </c>
      <c r="E8429" t="s">
        <v>175</v>
      </c>
      <c r="F8429" t="s">
        <v>177</v>
      </c>
      <c r="G8429" t="s">
        <v>163</v>
      </c>
      <c r="H8429" t="s">
        <v>162</v>
      </c>
      <c r="I8429">
        <v>366</v>
      </c>
      <c r="J8429" t="s">
        <v>682</v>
      </c>
      <c r="K8429" t="s">
        <v>754</v>
      </c>
      <c r="L8429" t="s">
        <v>437</v>
      </c>
      <c r="M8429" t="s">
        <v>1006</v>
      </c>
      <c r="N8429">
        <v>73</v>
      </c>
      <c r="O8429">
        <v>71</v>
      </c>
      <c r="P8429">
        <v>85</v>
      </c>
      <c r="Q8429" t="s">
        <v>76</v>
      </c>
      <c r="R8429" t="s">
        <v>238</v>
      </c>
      <c r="S8429" t="s">
        <v>239</v>
      </c>
      <c r="T8429">
        <v>189</v>
      </c>
      <c r="U8429">
        <v>151</v>
      </c>
      <c r="V8429">
        <v>79.89</v>
      </c>
      <c r="W8429" t="s">
        <v>133</v>
      </c>
      <c r="X8429">
        <v>5352</v>
      </c>
      <c r="Y8429">
        <v>808152</v>
      </c>
      <c r="Z8429">
        <v>82597</v>
      </c>
      <c r="AA8429">
        <v>31861</v>
      </c>
      <c r="AB8429">
        <v>922610</v>
      </c>
      <c r="AC8429">
        <v>618559</v>
      </c>
      <c r="AD8429">
        <v>304051</v>
      </c>
      <c r="AE8429" t="s">
        <v>75</v>
      </c>
      <c r="AF8429" t="s">
        <v>78</v>
      </c>
      <c r="AG8429" t="s">
        <v>240</v>
      </c>
      <c r="AH8429" t="s">
        <v>146</v>
      </c>
      <c r="AI8429" t="s">
        <v>139</v>
      </c>
      <c r="AJ8429" t="str">
        <f t="shared" si="131"/>
        <v>Feb</v>
      </c>
    </row>
    <row r="8430" spans="1:36" x14ac:dyDescent="0.3">
      <c r="A8430" t="s">
        <v>17792</v>
      </c>
      <c r="B8430" s="33">
        <v>45744</v>
      </c>
      <c r="C8430" t="s">
        <v>98</v>
      </c>
      <c r="D8430" t="s">
        <v>17793</v>
      </c>
      <c r="E8430" t="s">
        <v>179</v>
      </c>
      <c r="F8430" t="s">
        <v>178</v>
      </c>
      <c r="G8430" t="s">
        <v>166</v>
      </c>
      <c r="H8430" t="s">
        <v>157</v>
      </c>
      <c r="I8430">
        <v>2271</v>
      </c>
      <c r="J8430" t="s">
        <v>1510</v>
      </c>
      <c r="K8430" t="s">
        <v>2199</v>
      </c>
      <c r="L8430" t="s">
        <v>304</v>
      </c>
      <c r="M8430" t="s">
        <v>2199</v>
      </c>
      <c r="N8430">
        <v>269</v>
      </c>
      <c r="O8430">
        <v>0</v>
      </c>
      <c r="P8430">
        <v>-10</v>
      </c>
      <c r="Q8430" t="s">
        <v>70</v>
      </c>
      <c r="R8430" t="s">
        <v>238</v>
      </c>
      <c r="S8430" t="s">
        <v>239</v>
      </c>
      <c r="T8430">
        <v>220</v>
      </c>
      <c r="U8430">
        <v>142</v>
      </c>
      <c r="V8430">
        <v>64.55</v>
      </c>
      <c r="W8430" t="s">
        <v>133</v>
      </c>
      <c r="X8430">
        <v>8067</v>
      </c>
      <c r="Y8430">
        <v>1145514</v>
      </c>
      <c r="Z8430">
        <v>68302</v>
      </c>
      <c r="AA8430">
        <v>35642</v>
      </c>
      <c r="AB8430">
        <v>1249458</v>
      </c>
      <c r="AC8430">
        <v>1096095</v>
      </c>
      <c r="AD8430">
        <v>153363</v>
      </c>
      <c r="AE8430" t="s">
        <v>72</v>
      </c>
      <c r="AF8430" t="s">
        <v>75</v>
      </c>
      <c r="AG8430" t="s">
        <v>240</v>
      </c>
      <c r="AH8430" t="s">
        <v>144</v>
      </c>
      <c r="AI8430" t="s">
        <v>138</v>
      </c>
      <c r="AJ8430" t="str">
        <f t="shared" si="131"/>
        <v>Mar</v>
      </c>
    </row>
    <row r="8431" spans="1:36" x14ac:dyDescent="0.3">
      <c r="A8431" t="s">
        <v>17794</v>
      </c>
      <c r="B8431" s="33">
        <v>45973</v>
      </c>
      <c r="C8431" t="s">
        <v>96</v>
      </c>
      <c r="D8431" t="s">
        <v>17795</v>
      </c>
      <c r="E8431" t="s">
        <v>172</v>
      </c>
      <c r="F8431" t="s">
        <v>176</v>
      </c>
      <c r="G8431" t="s">
        <v>155</v>
      </c>
      <c r="H8431" t="s">
        <v>156</v>
      </c>
      <c r="I8431">
        <v>596</v>
      </c>
      <c r="J8431" t="s">
        <v>520</v>
      </c>
      <c r="K8431" t="s">
        <v>1635</v>
      </c>
      <c r="L8431" t="s">
        <v>477</v>
      </c>
      <c r="M8431" t="s">
        <v>942</v>
      </c>
      <c r="N8431">
        <v>87</v>
      </c>
      <c r="O8431">
        <v>0</v>
      </c>
      <c r="P8431">
        <v>2</v>
      </c>
      <c r="Q8431" t="s">
        <v>70</v>
      </c>
      <c r="R8431" t="s">
        <v>238</v>
      </c>
      <c r="S8431" t="s">
        <v>239</v>
      </c>
      <c r="T8431">
        <v>150</v>
      </c>
      <c r="U8431">
        <v>129</v>
      </c>
      <c r="V8431">
        <v>86</v>
      </c>
      <c r="W8431" t="s">
        <v>135</v>
      </c>
      <c r="X8431">
        <v>9139</v>
      </c>
      <c r="Y8431">
        <v>1178931</v>
      </c>
      <c r="Z8431">
        <v>44247</v>
      </c>
      <c r="AA8431">
        <v>70176</v>
      </c>
      <c r="AB8431">
        <v>1293354</v>
      </c>
      <c r="AC8431">
        <v>800270</v>
      </c>
      <c r="AD8431">
        <v>493084</v>
      </c>
      <c r="AE8431" t="s">
        <v>81</v>
      </c>
      <c r="AF8431" t="s">
        <v>81</v>
      </c>
      <c r="AG8431" t="s">
        <v>240</v>
      </c>
      <c r="AH8431" t="s">
        <v>144</v>
      </c>
      <c r="AI8431" t="s">
        <v>139</v>
      </c>
      <c r="AJ8431" t="str">
        <f t="shared" si="131"/>
        <v>Nov</v>
      </c>
    </row>
    <row r="8432" spans="1:36" x14ac:dyDescent="0.3">
      <c r="A8432" t="s">
        <v>17796</v>
      </c>
      <c r="B8432" s="33">
        <v>45855</v>
      </c>
      <c r="C8432" t="s">
        <v>95</v>
      </c>
      <c r="D8432" t="s">
        <v>11817</v>
      </c>
      <c r="E8432" t="s">
        <v>180</v>
      </c>
      <c r="F8432" t="s">
        <v>178</v>
      </c>
      <c r="G8432" t="s">
        <v>160</v>
      </c>
      <c r="H8432" t="s">
        <v>157</v>
      </c>
      <c r="I8432">
        <v>647</v>
      </c>
      <c r="J8432" t="s">
        <v>621</v>
      </c>
      <c r="K8432" t="s">
        <v>365</v>
      </c>
      <c r="L8432" t="s">
        <v>994</v>
      </c>
      <c r="M8432" t="s">
        <v>2090</v>
      </c>
      <c r="N8432">
        <v>111</v>
      </c>
      <c r="O8432">
        <v>22</v>
      </c>
      <c r="P8432">
        <v>34</v>
      </c>
      <c r="Q8432" t="s">
        <v>76</v>
      </c>
      <c r="R8432" t="s">
        <v>238</v>
      </c>
      <c r="S8432" t="s">
        <v>239</v>
      </c>
      <c r="T8432">
        <v>189</v>
      </c>
      <c r="U8432">
        <v>136</v>
      </c>
      <c r="V8432">
        <v>71.959999999999994</v>
      </c>
      <c r="W8432" t="s">
        <v>133</v>
      </c>
      <c r="X8432">
        <v>2991</v>
      </c>
      <c r="Y8432">
        <v>406776</v>
      </c>
      <c r="Z8432">
        <v>73032</v>
      </c>
      <c r="AA8432">
        <v>82688</v>
      </c>
      <c r="AB8432">
        <v>562496</v>
      </c>
      <c r="AC8432">
        <v>427203</v>
      </c>
      <c r="AD8432">
        <v>135293</v>
      </c>
      <c r="AE8432" t="s">
        <v>81</v>
      </c>
      <c r="AF8432" t="s">
        <v>75</v>
      </c>
      <c r="AG8432" t="s">
        <v>240</v>
      </c>
      <c r="AH8432" t="s">
        <v>145</v>
      </c>
      <c r="AI8432" t="s">
        <v>140</v>
      </c>
      <c r="AJ8432" t="str">
        <f t="shared" si="131"/>
        <v>Jul</v>
      </c>
    </row>
    <row r="8433" spans="1:36" x14ac:dyDescent="0.3">
      <c r="A8433" t="s">
        <v>17797</v>
      </c>
      <c r="B8433" s="33">
        <v>45749</v>
      </c>
      <c r="C8433" t="s">
        <v>95</v>
      </c>
      <c r="D8433" t="s">
        <v>17798</v>
      </c>
      <c r="E8433" t="s">
        <v>176</v>
      </c>
      <c r="F8433" t="s">
        <v>180</v>
      </c>
      <c r="G8433" t="s">
        <v>156</v>
      </c>
      <c r="H8433" t="s">
        <v>160</v>
      </c>
      <c r="I8433">
        <v>535</v>
      </c>
      <c r="J8433" t="s">
        <v>529</v>
      </c>
      <c r="K8433" t="s">
        <v>499</v>
      </c>
      <c r="L8433" t="s">
        <v>2093</v>
      </c>
      <c r="M8433" t="s">
        <v>499</v>
      </c>
      <c r="N8433">
        <v>95</v>
      </c>
      <c r="O8433">
        <v>26</v>
      </c>
      <c r="P8433">
        <v>0</v>
      </c>
      <c r="Q8433" t="s">
        <v>73</v>
      </c>
      <c r="R8433" t="s">
        <v>238</v>
      </c>
      <c r="S8433" t="s">
        <v>239</v>
      </c>
      <c r="T8433">
        <v>220</v>
      </c>
      <c r="U8433">
        <v>167</v>
      </c>
      <c r="V8433">
        <v>75.91</v>
      </c>
      <c r="W8433" t="s">
        <v>135</v>
      </c>
      <c r="X8433">
        <v>10589</v>
      </c>
      <c r="Y8433">
        <v>1768363</v>
      </c>
      <c r="Z8433">
        <v>37408</v>
      </c>
      <c r="AA8433">
        <v>17702</v>
      </c>
      <c r="AB8433">
        <v>1823473</v>
      </c>
      <c r="AC8433">
        <v>1212148</v>
      </c>
      <c r="AD8433">
        <v>611325</v>
      </c>
      <c r="AE8433" t="s">
        <v>81</v>
      </c>
      <c r="AF8433" t="s">
        <v>81</v>
      </c>
      <c r="AG8433" t="s">
        <v>240</v>
      </c>
      <c r="AH8433" t="s">
        <v>147</v>
      </c>
      <c r="AI8433" t="s">
        <v>138</v>
      </c>
      <c r="AJ8433" t="str">
        <f t="shared" si="131"/>
        <v>Apr</v>
      </c>
    </row>
    <row r="8434" spans="1:36" x14ac:dyDescent="0.3">
      <c r="A8434" t="s">
        <v>17799</v>
      </c>
      <c r="B8434" s="33">
        <v>45866</v>
      </c>
      <c r="C8434" t="s">
        <v>99</v>
      </c>
      <c r="D8434" t="s">
        <v>17800</v>
      </c>
      <c r="E8434" t="s">
        <v>180</v>
      </c>
      <c r="F8434" t="s">
        <v>181</v>
      </c>
      <c r="G8434" t="s">
        <v>160</v>
      </c>
      <c r="H8434" t="s">
        <v>159</v>
      </c>
      <c r="I8434">
        <v>735</v>
      </c>
      <c r="J8434" t="s">
        <v>600</v>
      </c>
      <c r="K8434" t="s">
        <v>6144</v>
      </c>
      <c r="L8434" t="s">
        <v>1336</v>
      </c>
      <c r="M8434" t="s">
        <v>561</v>
      </c>
      <c r="N8434">
        <v>114</v>
      </c>
      <c r="O8434">
        <v>6</v>
      </c>
      <c r="P8434">
        <v>11</v>
      </c>
      <c r="Q8434" t="s">
        <v>73</v>
      </c>
      <c r="R8434" t="s">
        <v>238</v>
      </c>
      <c r="S8434" t="s">
        <v>239</v>
      </c>
      <c r="T8434">
        <v>180</v>
      </c>
      <c r="U8434">
        <v>127</v>
      </c>
      <c r="V8434">
        <v>70.56</v>
      </c>
      <c r="W8434" t="s">
        <v>135</v>
      </c>
      <c r="X8434">
        <v>6283</v>
      </c>
      <c r="Y8434">
        <v>797941</v>
      </c>
      <c r="Z8434">
        <v>66548</v>
      </c>
      <c r="AA8434">
        <v>47498</v>
      </c>
      <c r="AB8434">
        <v>911987</v>
      </c>
      <c r="AC8434">
        <v>786851</v>
      </c>
      <c r="AD8434">
        <v>125136</v>
      </c>
      <c r="AE8434" t="s">
        <v>81</v>
      </c>
      <c r="AF8434" t="s">
        <v>81</v>
      </c>
      <c r="AG8434" t="s">
        <v>240</v>
      </c>
      <c r="AH8434" t="s">
        <v>146</v>
      </c>
      <c r="AI8434" t="s">
        <v>140</v>
      </c>
      <c r="AJ8434" t="str">
        <f t="shared" si="131"/>
        <v>Jul</v>
      </c>
    </row>
    <row r="8435" spans="1:36" x14ac:dyDescent="0.3">
      <c r="A8435" t="s">
        <v>17801</v>
      </c>
      <c r="B8435" s="33">
        <v>45744</v>
      </c>
      <c r="C8435" t="s">
        <v>95</v>
      </c>
      <c r="D8435" t="s">
        <v>17802</v>
      </c>
      <c r="E8435" t="s">
        <v>175</v>
      </c>
      <c r="F8435" t="s">
        <v>181</v>
      </c>
      <c r="G8435" t="s">
        <v>163</v>
      </c>
      <c r="H8435" t="s">
        <v>159</v>
      </c>
      <c r="I8435">
        <v>1342</v>
      </c>
      <c r="J8435" t="s">
        <v>258</v>
      </c>
      <c r="K8435" t="s">
        <v>1919</v>
      </c>
      <c r="L8435" t="s">
        <v>258</v>
      </c>
      <c r="M8435" t="s">
        <v>4065</v>
      </c>
      <c r="N8435">
        <v>205</v>
      </c>
      <c r="O8435">
        <v>0</v>
      </c>
      <c r="P8435">
        <v>13</v>
      </c>
      <c r="Q8435" t="s">
        <v>73</v>
      </c>
      <c r="R8435" t="s">
        <v>238</v>
      </c>
      <c r="S8435" t="s">
        <v>239</v>
      </c>
      <c r="T8435">
        <v>180</v>
      </c>
      <c r="U8435">
        <v>132</v>
      </c>
      <c r="V8435">
        <v>73.33</v>
      </c>
      <c r="W8435" t="s">
        <v>133</v>
      </c>
      <c r="X8435">
        <v>2831</v>
      </c>
      <c r="Y8435">
        <v>373692</v>
      </c>
      <c r="Z8435">
        <v>59400</v>
      </c>
      <c r="AA8435">
        <v>22176</v>
      </c>
      <c r="AB8435">
        <v>455268</v>
      </c>
      <c r="AC8435">
        <v>383446</v>
      </c>
      <c r="AD8435">
        <v>71822</v>
      </c>
      <c r="AE8435" t="s">
        <v>75</v>
      </c>
      <c r="AF8435" t="s">
        <v>81</v>
      </c>
      <c r="AG8435" t="s">
        <v>240</v>
      </c>
      <c r="AH8435" t="s">
        <v>144</v>
      </c>
      <c r="AI8435" t="s">
        <v>139</v>
      </c>
      <c r="AJ8435" t="str">
        <f t="shared" si="131"/>
        <v>Mar</v>
      </c>
    </row>
    <row r="8436" spans="1:36" x14ac:dyDescent="0.3">
      <c r="A8436" t="s">
        <v>17803</v>
      </c>
      <c r="B8436" s="33">
        <v>45777</v>
      </c>
      <c r="C8436" t="s">
        <v>98</v>
      </c>
      <c r="D8436" t="s">
        <v>17804</v>
      </c>
      <c r="E8436" t="s">
        <v>175</v>
      </c>
      <c r="F8436" t="s">
        <v>181</v>
      </c>
      <c r="G8436" t="s">
        <v>163</v>
      </c>
      <c r="H8436" t="s">
        <v>159</v>
      </c>
      <c r="I8436">
        <v>992</v>
      </c>
      <c r="J8436" t="s">
        <v>605</v>
      </c>
      <c r="K8436" t="s">
        <v>2805</v>
      </c>
      <c r="L8436" t="s">
        <v>2752</v>
      </c>
      <c r="M8436" t="s">
        <v>510</v>
      </c>
      <c r="N8436">
        <v>156</v>
      </c>
      <c r="O8436">
        <v>36</v>
      </c>
      <c r="P8436">
        <v>38</v>
      </c>
      <c r="Q8436" t="s">
        <v>76</v>
      </c>
      <c r="R8436" t="s">
        <v>238</v>
      </c>
      <c r="S8436" t="s">
        <v>239</v>
      </c>
      <c r="T8436">
        <v>220</v>
      </c>
      <c r="U8436">
        <v>132</v>
      </c>
      <c r="V8436">
        <v>60</v>
      </c>
      <c r="W8436" t="s">
        <v>133</v>
      </c>
      <c r="X8436">
        <v>5466</v>
      </c>
      <c r="Y8436">
        <v>721512</v>
      </c>
      <c r="Z8436">
        <v>39072</v>
      </c>
      <c r="AA8436">
        <v>76824</v>
      </c>
      <c r="AB8436">
        <v>837408</v>
      </c>
      <c r="AC8436">
        <v>609516</v>
      </c>
      <c r="AD8436">
        <v>227892</v>
      </c>
      <c r="AE8436" t="s">
        <v>75</v>
      </c>
      <c r="AF8436" t="s">
        <v>81</v>
      </c>
      <c r="AG8436" t="s">
        <v>240</v>
      </c>
      <c r="AH8436" t="s">
        <v>146</v>
      </c>
      <c r="AI8436" t="s">
        <v>139</v>
      </c>
      <c r="AJ8436" t="str">
        <f t="shared" si="131"/>
        <v>Apr</v>
      </c>
    </row>
    <row r="8437" spans="1:36" x14ac:dyDescent="0.3">
      <c r="A8437" t="s">
        <v>17805</v>
      </c>
      <c r="B8437" s="33">
        <v>45681</v>
      </c>
      <c r="C8437" t="s">
        <v>98</v>
      </c>
      <c r="D8437" t="s">
        <v>17806</v>
      </c>
      <c r="E8437" t="s">
        <v>174</v>
      </c>
      <c r="F8437" t="s">
        <v>176</v>
      </c>
      <c r="G8437" t="s">
        <v>158</v>
      </c>
      <c r="H8437" t="s">
        <v>156</v>
      </c>
      <c r="I8437">
        <v>730</v>
      </c>
      <c r="J8437" t="s">
        <v>264</v>
      </c>
      <c r="K8437" t="s">
        <v>554</v>
      </c>
      <c r="L8437" t="s">
        <v>1201</v>
      </c>
      <c r="M8437" t="s">
        <v>1051</v>
      </c>
      <c r="N8437">
        <v>105</v>
      </c>
      <c r="O8437">
        <v>8</v>
      </c>
      <c r="P8437">
        <v>4</v>
      </c>
      <c r="Q8437" t="s">
        <v>73</v>
      </c>
      <c r="R8437" t="s">
        <v>238</v>
      </c>
      <c r="S8437" t="s">
        <v>239</v>
      </c>
      <c r="T8437">
        <v>150</v>
      </c>
      <c r="U8437">
        <v>99</v>
      </c>
      <c r="V8437">
        <v>66</v>
      </c>
      <c r="W8437" t="s">
        <v>133</v>
      </c>
      <c r="X8437">
        <v>2875</v>
      </c>
      <c r="Y8437">
        <v>284625</v>
      </c>
      <c r="Z8437">
        <v>43164</v>
      </c>
      <c r="AA8437">
        <v>46728</v>
      </c>
      <c r="AB8437">
        <v>374517</v>
      </c>
      <c r="AC8437">
        <v>227880</v>
      </c>
      <c r="AD8437">
        <v>146637</v>
      </c>
      <c r="AE8437" t="s">
        <v>78</v>
      </c>
      <c r="AF8437" t="s">
        <v>81</v>
      </c>
      <c r="AG8437" t="s">
        <v>240</v>
      </c>
      <c r="AH8437" t="s">
        <v>144</v>
      </c>
      <c r="AI8437" t="s">
        <v>138</v>
      </c>
      <c r="AJ8437" t="str">
        <f t="shared" si="131"/>
        <v>Jan</v>
      </c>
    </row>
    <row r="8438" spans="1:36" x14ac:dyDescent="0.3">
      <c r="A8438" t="s">
        <v>17807</v>
      </c>
      <c r="B8438" s="33">
        <v>45696</v>
      </c>
      <c r="C8438" t="s">
        <v>96</v>
      </c>
      <c r="D8438" t="s">
        <v>17808</v>
      </c>
      <c r="E8438" t="s">
        <v>180</v>
      </c>
      <c r="F8438" t="s">
        <v>177</v>
      </c>
      <c r="G8438" t="s">
        <v>160</v>
      </c>
      <c r="H8438" t="s">
        <v>162</v>
      </c>
      <c r="I8438">
        <v>846</v>
      </c>
      <c r="J8438" t="s">
        <v>626</v>
      </c>
      <c r="K8438" t="s">
        <v>1674</v>
      </c>
      <c r="L8438" t="s">
        <v>626</v>
      </c>
      <c r="M8438" t="s">
        <v>2306</v>
      </c>
      <c r="N8438">
        <v>132</v>
      </c>
      <c r="O8438">
        <v>0</v>
      </c>
      <c r="P8438">
        <v>5</v>
      </c>
      <c r="Q8438" t="s">
        <v>70</v>
      </c>
      <c r="R8438" t="s">
        <v>238</v>
      </c>
      <c r="S8438" t="s">
        <v>239</v>
      </c>
      <c r="T8438">
        <v>180</v>
      </c>
      <c r="U8438">
        <v>105</v>
      </c>
      <c r="V8438">
        <v>58.33</v>
      </c>
      <c r="W8438" t="s">
        <v>133</v>
      </c>
      <c r="X8438">
        <v>4787</v>
      </c>
      <c r="Y8438">
        <v>502635</v>
      </c>
      <c r="Z8438">
        <v>40740</v>
      </c>
      <c r="AA8438">
        <v>82740</v>
      </c>
      <c r="AB8438">
        <v>626115</v>
      </c>
      <c r="AC8438">
        <v>434808</v>
      </c>
      <c r="AD8438">
        <v>191307</v>
      </c>
      <c r="AE8438" t="s">
        <v>81</v>
      </c>
      <c r="AF8438" t="s">
        <v>78</v>
      </c>
      <c r="AG8438" t="s">
        <v>240</v>
      </c>
      <c r="AH8438" t="s">
        <v>146</v>
      </c>
      <c r="AI8438" t="s">
        <v>138</v>
      </c>
      <c r="AJ8438" t="str">
        <f t="shared" si="131"/>
        <v>Feb</v>
      </c>
    </row>
    <row r="8439" spans="1:36" x14ac:dyDescent="0.3">
      <c r="A8439" t="s">
        <v>17809</v>
      </c>
      <c r="B8439" s="33">
        <v>45873</v>
      </c>
      <c r="C8439" t="s">
        <v>95</v>
      </c>
      <c r="D8439" t="s">
        <v>17810</v>
      </c>
      <c r="E8439" t="s">
        <v>180</v>
      </c>
      <c r="F8439" t="s">
        <v>181</v>
      </c>
      <c r="G8439" t="s">
        <v>160</v>
      </c>
      <c r="H8439" t="s">
        <v>159</v>
      </c>
      <c r="I8439">
        <v>2050</v>
      </c>
      <c r="J8439" t="s">
        <v>621</v>
      </c>
      <c r="K8439" t="s">
        <v>2590</v>
      </c>
      <c r="L8439" t="s">
        <v>1746</v>
      </c>
      <c r="M8439" t="s">
        <v>1032</v>
      </c>
      <c r="N8439">
        <v>254</v>
      </c>
      <c r="O8439">
        <v>6</v>
      </c>
      <c r="P8439">
        <v>10</v>
      </c>
      <c r="Q8439" t="s">
        <v>73</v>
      </c>
      <c r="R8439" t="s">
        <v>238</v>
      </c>
      <c r="S8439" t="s">
        <v>239</v>
      </c>
      <c r="T8439">
        <v>220</v>
      </c>
      <c r="U8439">
        <v>135</v>
      </c>
      <c r="V8439">
        <v>61.36</v>
      </c>
      <c r="W8439" t="s">
        <v>135</v>
      </c>
      <c r="X8439">
        <v>10179</v>
      </c>
      <c r="Y8439">
        <v>1374165</v>
      </c>
      <c r="Z8439">
        <v>52380</v>
      </c>
      <c r="AA8439">
        <v>106650</v>
      </c>
      <c r="AB8439">
        <v>1533195</v>
      </c>
      <c r="AC8439">
        <v>1070159</v>
      </c>
      <c r="AD8439">
        <v>463036</v>
      </c>
      <c r="AE8439" t="s">
        <v>81</v>
      </c>
      <c r="AF8439" t="s">
        <v>81</v>
      </c>
      <c r="AG8439" t="s">
        <v>240</v>
      </c>
      <c r="AH8439" t="s">
        <v>144</v>
      </c>
      <c r="AI8439" t="s">
        <v>139</v>
      </c>
      <c r="AJ8439" t="str">
        <f t="shared" si="131"/>
        <v>Aug</v>
      </c>
    </row>
    <row r="8440" spans="1:36" x14ac:dyDescent="0.3">
      <c r="A8440" t="s">
        <v>17811</v>
      </c>
      <c r="B8440" s="33">
        <v>45878</v>
      </c>
      <c r="C8440" t="s">
        <v>99</v>
      </c>
      <c r="D8440" t="s">
        <v>17812</v>
      </c>
      <c r="E8440" t="s">
        <v>172</v>
      </c>
      <c r="F8440" t="s">
        <v>181</v>
      </c>
      <c r="G8440" t="s">
        <v>155</v>
      </c>
      <c r="H8440" t="s">
        <v>159</v>
      </c>
      <c r="I8440">
        <v>865</v>
      </c>
      <c r="J8440" t="s">
        <v>615</v>
      </c>
      <c r="K8440" t="s">
        <v>2075</v>
      </c>
      <c r="L8440" t="s">
        <v>11902</v>
      </c>
      <c r="M8440" t="s">
        <v>5350</v>
      </c>
      <c r="N8440">
        <v>122</v>
      </c>
      <c r="O8440">
        <v>20</v>
      </c>
      <c r="P8440">
        <v>3</v>
      </c>
      <c r="Q8440" t="s">
        <v>73</v>
      </c>
      <c r="R8440" t="s">
        <v>238</v>
      </c>
      <c r="S8440" t="s">
        <v>239</v>
      </c>
      <c r="T8440">
        <v>189</v>
      </c>
      <c r="U8440">
        <v>185</v>
      </c>
      <c r="V8440">
        <v>97.88</v>
      </c>
      <c r="W8440" t="s">
        <v>133</v>
      </c>
      <c r="X8440">
        <v>4910</v>
      </c>
      <c r="Y8440">
        <v>908350</v>
      </c>
      <c r="Z8440">
        <v>36815</v>
      </c>
      <c r="AA8440">
        <v>101750</v>
      </c>
      <c r="AB8440">
        <v>1046915</v>
      </c>
      <c r="AC8440">
        <v>734643</v>
      </c>
      <c r="AD8440">
        <v>312272</v>
      </c>
      <c r="AE8440" t="s">
        <v>81</v>
      </c>
      <c r="AF8440" t="s">
        <v>81</v>
      </c>
      <c r="AG8440" t="s">
        <v>240</v>
      </c>
      <c r="AH8440" t="s">
        <v>145</v>
      </c>
      <c r="AI8440" t="s">
        <v>140</v>
      </c>
      <c r="AJ8440" t="str">
        <f t="shared" si="131"/>
        <v>Aug</v>
      </c>
    </row>
    <row r="8441" spans="1:36" x14ac:dyDescent="0.3">
      <c r="A8441" t="s">
        <v>17813</v>
      </c>
      <c r="B8441" s="33">
        <v>45681</v>
      </c>
      <c r="C8441" t="s">
        <v>97</v>
      </c>
      <c r="D8441" t="s">
        <v>17814</v>
      </c>
      <c r="E8441" t="s">
        <v>181</v>
      </c>
      <c r="F8441" t="s">
        <v>173</v>
      </c>
      <c r="G8441" t="s">
        <v>159</v>
      </c>
      <c r="H8441" t="s">
        <v>161</v>
      </c>
      <c r="I8441">
        <v>2286</v>
      </c>
      <c r="J8441" t="s">
        <v>397</v>
      </c>
      <c r="K8441" t="s">
        <v>1060</v>
      </c>
      <c r="L8441" t="s">
        <v>541</v>
      </c>
      <c r="M8441" t="s">
        <v>1060</v>
      </c>
      <c r="N8441">
        <v>281</v>
      </c>
      <c r="O8441">
        <v>21</v>
      </c>
      <c r="P8441">
        <v>0</v>
      </c>
      <c r="Q8441" t="s">
        <v>73</v>
      </c>
      <c r="R8441" t="s">
        <v>238</v>
      </c>
      <c r="S8441" t="s">
        <v>239</v>
      </c>
      <c r="T8441">
        <v>220</v>
      </c>
      <c r="U8441">
        <v>192</v>
      </c>
      <c r="V8441">
        <v>87.27</v>
      </c>
      <c r="W8441" t="s">
        <v>133</v>
      </c>
      <c r="X8441">
        <v>3443</v>
      </c>
      <c r="Y8441">
        <v>661056</v>
      </c>
      <c r="Z8441">
        <v>41664</v>
      </c>
      <c r="AA8441">
        <v>59712</v>
      </c>
      <c r="AB8441">
        <v>762432</v>
      </c>
      <c r="AC8441">
        <v>666680</v>
      </c>
      <c r="AD8441">
        <v>95752</v>
      </c>
      <c r="AE8441" t="s">
        <v>81</v>
      </c>
      <c r="AF8441" t="s">
        <v>78</v>
      </c>
      <c r="AG8441" t="s">
        <v>240</v>
      </c>
      <c r="AH8441" t="s">
        <v>146</v>
      </c>
      <c r="AI8441" t="s">
        <v>138</v>
      </c>
      <c r="AJ8441" t="str">
        <f t="shared" si="131"/>
        <v>Jan</v>
      </c>
    </row>
    <row r="8442" spans="1:36" x14ac:dyDescent="0.3">
      <c r="A8442" t="s">
        <v>17815</v>
      </c>
      <c r="B8442" s="33">
        <v>45762</v>
      </c>
      <c r="C8442" t="s">
        <v>93</v>
      </c>
      <c r="D8442" t="s">
        <v>17816</v>
      </c>
      <c r="E8442" t="s">
        <v>179</v>
      </c>
      <c r="F8442" t="s">
        <v>180</v>
      </c>
      <c r="G8442" t="s">
        <v>166</v>
      </c>
      <c r="H8442" t="s">
        <v>160</v>
      </c>
      <c r="I8442">
        <v>1394</v>
      </c>
      <c r="J8442" t="s">
        <v>615</v>
      </c>
      <c r="K8442" t="s">
        <v>781</v>
      </c>
      <c r="L8442" t="s">
        <v>11155</v>
      </c>
      <c r="M8442" t="s">
        <v>439</v>
      </c>
      <c r="N8442">
        <v>194</v>
      </c>
      <c r="O8442">
        <v>44</v>
      </c>
      <c r="P8442">
        <v>68</v>
      </c>
      <c r="Q8442" t="s">
        <v>76</v>
      </c>
      <c r="R8442" t="s">
        <v>238</v>
      </c>
      <c r="S8442" t="s">
        <v>239</v>
      </c>
      <c r="T8442">
        <v>150</v>
      </c>
      <c r="U8442">
        <v>101</v>
      </c>
      <c r="V8442">
        <v>67.33</v>
      </c>
      <c r="W8442" t="s">
        <v>133</v>
      </c>
      <c r="X8442">
        <v>7266</v>
      </c>
      <c r="Y8442">
        <v>733866</v>
      </c>
      <c r="Z8442">
        <v>22523</v>
      </c>
      <c r="AA8442">
        <v>15049</v>
      </c>
      <c r="AB8442">
        <v>771438</v>
      </c>
      <c r="AC8442">
        <v>619590</v>
      </c>
      <c r="AD8442">
        <v>151848</v>
      </c>
      <c r="AE8442" t="s">
        <v>72</v>
      </c>
      <c r="AF8442" t="s">
        <v>81</v>
      </c>
      <c r="AG8442" t="s">
        <v>240</v>
      </c>
      <c r="AH8442" t="s">
        <v>146</v>
      </c>
      <c r="AI8442" t="s">
        <v>139</v>
      </c>
      <c r="AJ8442" t="str">
        <f t="shared" si="131"/>
        <v>Apr</v>
      </c>
    </row>
    <row r="8443" spans="1:36" x14ac:dyDescent="0.3">
      <c r="A8443" t="s">
        <v>17817</v>
      </c>
      <c r="B8443" s="33">
        <v>45967</v>
      </c>
      <c r="C8443" t="s">
        <v>93</v>
      </c>
      <c r="D8443" t="s">
        <v>10156</v>
      </c>
      <c r="E8443" t="s">
        <v>181</v>
      </c>
      <c r="F8443" t="s">
        <v>179</v>
      </c>
      <c r="G8443" t="s">
        <v>159</v>
      </c>
      <c r="H8443" t="s">
        <v>166</v>
      </c>
      <c r="I8443">
        <v>1068</v>
      </c>
      <c r="J8443" t="s">
        <v>342</v>
      </c>
      <c r="K8443" t="s">
        <v>357</v>
      </c>
      <c r="L8443" t="s">
        <v>344</v>
      </c>
      <c r="M8443" t="s">
        <v>1811</v>
      </c>
      <c r="N8443">
        <v>150</v>
      </c>
      <c r="O8443">
        <v>25</v>
      </c>
      <c r="P8443">
        <v>19</v>
      </c>
      <c r="Q8443" t="s">
        <v>73</v>
      </c>
      <c r="R8443" t="s">
        <v>238</v>
      </c>
      <c r="S8443" t="s">
        <v>239</v>
      </c>
      <c r="T8443">
        <v>150</v>
      </c>
      <c r="U8443">
        <v>120</v>
      </c>
      <c r="V8443">
        <v>80</v>
      </c>
      <c r="W8443" t="s">
        <v>133</v>
      </c>
      <c r="X8443">
        <v>3161</v>
      </c>
      <c r="Y8443">
        <v>379320</v>
      </c>
      <c r="Z8443">
        <v>20640</v>
      </c>
      <c r="AA8443">
        <v>87960</v>
      </c>
      <c r="AB8443">
        <v>487920</v>
      </c>
      <c r="AC8443">
        <v>359684</v>
      </c>
      <c r="AD8443">
        <v>128236</v>
      </c>
      <c r="AE8443" t="s">
        <v>81</v>
      </c>
      <c r="AF8443" t="s">
        <v>72</v>
      </c>
      <c r="AG8443" t="s">
        <v>240</v>
      </c>
      <c r="AH8443" t="s">
        <v>144</v>
      </c>
      <c r="AI8443" t="s">
        <v>140</v>
      </c>
      <c r="AJ8443" t="str">
        <f t="shared" si="131"/>
        <v>Nov</v>
      </c>
    </row>
    <row r="8444" spans="1:36" x14ac:dyDescent="0.3">
      <c r="A8444" t="s">
        <v>17818</v>
      </c>
      <c r="B8444" s="33">
        <v>45963</v>
      </c>
      <c r="C8444" t="s">
        <v>96</v>
      </c>
      <c r="D8444" t="s">
        <v>17819</v>
      </c>
      <c r="E8444" t="s">
        <v>175</v>
      </c>
      <c r="F8444" t="s">
        <v>179</v>
      </c>
      <c r="G8444" t="s">
        <v>163</v>
      </c>
      <c r="H8444" t="s">
        <v>166</v>
      </c>
      <c r="I8444">
        <v>848</v>
      </c>
      <c r="J8444" t="s">
        <v>408</v>
      </c>
      <c r="K8444" t="s">
        <v>1959</v>
      </c>
      <c r="L8444" t="s">
        <v>2196</v>
      </c>
      <c r="M8444" t="s">
        <v>1532</v>
      </c>
      <c r="N8444">
        <v>128</v>
      </c>
      <c r="O8444">
        <v>7</v>
      </c>
      <c r="P8444">
        <v>1</v>
      </c>
      <c r="Q8444" t="s">
        <v>73</v>
      </c>
      <c r="R8444" t="s">
        <v>238</v>
      </c>
      <c r="S8444" t="s">
        <v>239</v>
      </c>
      <c r="T8444">
        <v>150</v>
      </c>
      <c r="U8444">
        <v>99</v>
      </c>
      <c r="V8444">
        <v>66</v>
      </c>
      <c r="W8444" t="s">
        <v>133</v>
      </c>
      <c r="X8444">
        <v>3203</v>
      </c>
      <c r="Y8444">
        <v>317097</v>
      </c>
      <c r="Z8444">
        <v>26334</v>
      </c>
      <c r="AA8444">
        <v>48906</v>
      </c>
      <c r="AB8444">
        <v>392337</v>
      </c>
      <c r="AC8444">
        <v>303227</v>
      </c>
      <c r="AD8444">
        <v>89110</v>
      </c>
      <c r="AE8444" t="s">
        <v>75</v>
      </c>
      <c r="AF8444" t="s">
        <v>72</v>
      </c>
      <c r="AG8444" t="s">
        <v>240</v>
      </c>
      <c r="AH8444" t="s">
        <v>147</v>
      </c>
      <c r="AI8444" t="s">
        <v>140</v>
      </c>
      <c r="AJ8444" t="str">
        <f t="shared" si="131"/>
        <v>Nov</v>
      </c>
    </row>
    <row r="8445" spans="1:36" x14ac:dyDescent="0.3">
      <c r="A8445" t="s">
        <v>17820</v>
      </c>
      <c r="B8445" s="33">
        <v>45850</v>
      </c>
      <c r="C8445" t="s">
        <v>96</v>
      </c>
      <c r="D8445" t="s">
        <v>17821</v>
      </c>
      <c r="E8445" t="s">
        <v>181</v>
      </c>
      <c r="F8445" t="s">
        <v>177</v>
      </c>
      <c r="G8445" t="s">
        <v>159</v>
      </c>
      <c r="H8445" t="s">
        <v>162</v>
      </c>
      <c r="I8445">
        <v>2192</v>
      </c>
      <c r="J8445" t="s">
        <v>504</v>
      </c>
      <c r="K8445" t="s">
        <v>1439</v>
      </c>
      <c r="L8445" t="s">
        <v>2166</v>
      </c>
      <c r="M8445" t="s">
        <v>557</v>
      </c>
      <c r="N8445">
        <v>293</v>
      </c>
      <c r="O8445">
        <v>11</v>
      </c>
      <c r="P8445">
        <v>5</v>
      </c>
      <c r="Q8445" t="s">
        <v>73</v>
      </c>
      <c r="R8445" t="s">
        <v>238</v>
      </c>
      <c r="S8445" t="s">
        <v>239</v>
      </c>
      <c r="T8445">
        <v>180</v>
      </c>
      <c r="U8445">
        <v>160</v>
      </c>
      <c r="V8445">
        <v>88.89</v>
      </c>
      <c r="W8445" t="s">
        <v>133</v>
      </c>
      <c r="X8445">
        <v>5100</v>
      </c>
      <c r="Y8445">
        <v>816000</v>
      </c>
      <c r="Z8445">
        <v>28800</v>
      </c>
      <c r="AA8445">
        <v>122880</v>
      </c>
      <c r="AB8445">
        <v>967680</v>
      </c>
      <c r="AC8445">
        <v>666149</v>
      </c>
      <c r="AD8445">
        <v>301531</v>
      </c>
      <c r="AE8445" t="s">
        <v>81</v>
      </c>
      <c r="AF8445" t="s">
        <v>78</v>
      </c>
      <c r="AG8445" t="s">
        <v>240</v>
      </c>
      <c r="AH8445" t="s">
        <v>144</v>
      </c>
      <c r="AI8445" t="s">
        <v>139</v>
      </c>
      <c r="AJ8445" t="str">
        <f t="shared" si="131"/>
        <v>Jul</v>
      </c>
    </row>
    <row r="8446" spans="1:36" x14ac:dyDescent="0.3">
      <c r="A8446" t="s">
        <v>17822</v>
      </c>
      <c r="B8446" s="33">
        <v>45909</v>
      </c>
      <c r="C8446" t="s">
        <v>98</v>
      </c>
      <c r="D8446" t="s">
        <v>17823</v>
      </c>
      <c r="E8446" t="s">
        <v>179</v>
      </c>
      <c r="F8446" t="s">
        <v>176</v>
      </c>
      <c r="G8446" t="s">
        <v>166</v>
      </c>
      <c r="H8446" t="s">
        <v>156</v>
      </c>
      <c r="I8446">
        <v>1687</v>
      </c>
      <c r="J8446" t="s">
        <v>806</v>
      </c>
      <c r="K8446" t="s">
        <v>405</v>
      </c>
      <c r="L8446" t="s">
        <v>392</v>
      </c>
      <c r="M8446" t="s">
        <v>759</v>
      </c>
      <c r="N8446">
        <v>212</v>
      </c>
      <c r="O8446">
        <v>6</v>
      </c>
      <c r="P8446">
        <v>34</v>
      </c>
      <c r="Q8446" t="s">
        <v>76</v>
      </c>
      <c r="R8446" t="s">
        <v>238</v>
      </c>
      <c r="S8446" t="s">
        <v>239</v>
      </c>
      <c r="T8446">
        <v>180</v>
      </c>
      <c r="U8446">
        <v>159</v>
      </c>
      <c r="V8446">
        <v>88.33</v>
      </c>
      <c r="W8446" t="s">
        <v>134</v>
      </c>
      <c r="X8446">
        <v>9092</v>
      </c>
      <c r="Y8446">
        <v>1445628</v>
      </c>
      <c r="Z8446">
        <v>34503</v>
      </c>
      <c r="AA8446">
        <v>43725</v>
      </c>
      <c r="AB8446">
        <v>1523856</v>
      </c>
      <c r="AC8446">
        <v>1304655</v>
      </c>
      <c r="AD8446">
        <v>219201</v>
      </c>
      <c r="AE8446" t="s">
        <v>72</v>
      </c>
      <c r="AF8446" t="s">
        <v>81</v>
      </c>
      <c r="AG8446" t="s">
        <v>240</v>
      </c>
      <c r="AH8446" t="s">
        <v>146</v>
      </c>
      <c r="AI8446" t="s">
        <v>139</v>
      </c>
      <c r="AJ8446" t="str">
        <f t="shared" si="131"/>
        <v>Sep</v>
      </c>
    </row>
    <row r="8447" spans="1:36" x14ac:dyDescent="0.3">
      <c r="A8447" t="s">
        <v>17824</v>
      </c>
      <c r="B8447" s="33">
        <v>45871</v>
      </c>
      <c r="C8447" t="s">
        <v>96</v>
      </c>
      <c r="D8447" t="s">
        <v>17825</v>
      </c>
      <c r="E8447" t="s">
        <v>175</v>
      </c>
      <c r="F8447" t="s">
        <v>180</v>
      </c>
      <c r="G8447" t="s">
        <v>163</v>
      </c>
      <c r="H8447" t="s">
        <v>160</v>
      </c>
      <c r="I8447">
        <v>410</v>
      </c>
      <c r="J8447" t="s">
        <v>520</v>
      </c>
      <c r="K8447" t="s">
        <v>1247</v>
      </c>
      <c r="L8447" t="s">
        <v>1575</v>
      </c>
      <c r="M8447" t="s">
        <v>566</v>
      </c>
      <c r="N8447">
        <v>68</v>
      </c>
      <c r="O8447">
        <v>17</v>
      </c>
      <c r="P8447">
        <v>7</v>
      </c>
      <c r="Q8447" t="s">
        <v>73</v>
      </c>
      <c r="R8447" t="s">
        <v>238</v>
      </c>
      <c r="S8447" t="s">
        <v>239</v>
      </c>
      <c r="T8447">
        <v>180</v>
      </c>
      <c r="U8447">
        <v>143</v>
      </c>
      <c r="V8447">
        <v>79.44</v>
      </c>
      <c r="W8447" t="s">
        <v>133</v>
      </c>
      <c r="X8447">
        <v>4185</v>
      </c>
      <c r="Y8447">
        <v>598455</v>
      </c>
      <c r="Z8447">
        <v>73931</v>
      </c>
      <c r="AA8447">
        <v>76791</v>
      </c>
      <c r="AB8447">
        <v>749177</v>
      </c>
      <c r="AC8447">
        <v>514406</v>
      </c>
      <c r="AD8447">
        <v>234771</v>
      </c>
      <c r="AE8447" t="s">
        <v>75</v>
      </c>
      <c r="AF8447" t="s">
        <v>81</v>
      </c>
      <c r="AG8447" t="s">
        <v>240</v>
      </c>
      <c r="AH8447" t="s">
        <v>144</v>
      </c>
      <c r="AI8447" t="s">
        <v>139</v>
      </c>
      <c r="AJ8447" t="str">
        <f t="shared" si="131"/>
        <v>Aug</v>
      </c>
    </row>
    <row r="8448" spans="1:36" x14ac:dyDescent="0.3">
      <c r="A8448" t="s">
        <v>17826</v>
      </c>
      <c r="B8448" s="33">
        <v>45978</v>
      </c>
      <c r="C8448" t="s">
        <v>93</v>
      </c>
      <c r="D8448" t="s">
        <v>6529</v>
      </c>
      <c r="E8448" t="s">
        <v>175</v>
      </c>
      <c r="F8448" t="s">
        <v>172</v>
      </c>
      <c r="G8448" t="s">
        <v>163</v>
      </c>
      <c r="H8448" t="s">
        <v>155</v>
      </c>
      <c r="I8448">
        <v>789</v>
      </c>
      <c r="J8448" t="s">
        <v>682</v>
      </c>
      <c r="K8448" t="s">
        <v>547</v>
      </c>
      <c r="N8448">
        <v>116</v>
      </c>
      <c r="O8448">
        <v>0</v>
      </c>
      <c r="P8448">
        <v>0</v>
      </c>
      <c r="Q8448" t="s">
        <v>67</v>
      </c>
      <c r="R8448" t="s">
        <v>245</v>
      </c>
      <c r="S8448" t="s">
        <v>121</v>
      </c>
      <c r="T8448">
        <v>186</v>
      </c>
      <c r="U8448">
        <v>0</v>
      </c>
      <c r="V8448">
        <v>0</v>
      </c>
      <c r="W8448" t="s">
        <v>135</v>
      </c>
      <c r="X8448">
        <v>6784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 t="s">
        <v>75</v>
      </c>
      <c r="AF8448" t="s">
        <v>81</v>
      </c>
      <c r="AG8448" t="s">
        <v>240</v>
      </c>
      <c r="AH8448" t="s">
        <v>144</v>
      </c>
      <c r="AI8448" t="s">
        <v>139</v>
      </c>
      <c r="AJ8448" t="str">
        <f t="shared" si="131"/>
        <v>Nov</v>
      </c>
    </row>
    <row r="8449" spans="1:36" x14ac:dyDescent="0.3">
      <c r="A8449" t="s">
        <v>17827</v>
      </c>
      <c r="B8449" s="33">
        <v>45738</v>
      </c>
      <c r="C8449" t="s">
        <v>96</v>
      </c>
      <c r="D8449" t="s">
        <v>17828</v>
      </c>
      <c r="E8449" t="s">
        <v>173</v>
      </c>
      <c r="F8449" t="s">
        <v>172</v>
      </c>
      <c r="G8449" t="s">
        <v>161</v>
      </c>
      <c r="H8449" t="s">
        <v>155</v>
      </c>
      <c r="I8449">
        <v>1491</v>
      </c>
      <c r="J8449" t="s">
        <v>518</v>
      </c>
      <c r="K8449" t="s">
        <v>1481</v>
      </c>
      <c r="L8449" t="s">
        <v>2738</v>
      </c>
      <c r="M8449" t="s">
        <v>3684</v>
      </c>
      <c r="N8449">
        <v>209</v>
      </c>
      <c r="O8449">
        <v>18</v>
      </c>
      <c r="P8449">
        <v>34</v>
      </c>
      <c r="Q8449" t="s">
        <v>76</v>
      </c>
      <c r="R8449" t="s">
        <v>238</v>
      </c>
      <c r="S8449" t="s">
        <v>239</v>
      </c>
      <c r="T8449">
        <v>220</v>
      </c>
      <c r="U8449">
        <v>118</v>
      </c>
      <c r="V8449">
        <v>53.64</v>
      </c>
      <c r="W8449" t="s">
        <v>133</v>
      </c>
      <c r="X8449">
        <v>6196</v>
      </c>
      <c r="Y8449">
        <v>731128</v>
      </c>
      <c r="Z8449">
        <v>18762</v>
      </c>
      <c r="AA8449">
        <v>52746</v>
      </c>
      <c r="AB8449">
        <v>802636</v>
      </c>
      <c r="AC8449">
        <v>663276</v>
      </c>
      <c r="AD8449">
        <v>139360</v>
      </c>
      <c r="AE8449" t="s">
        <v>78</v>
      </c>
      <c r="AF8449" t="s">
        <v>81</v>
      </c>
      <c r="AG8449" t="s">
        <v>240</v>
      </c>
      <c r="AH8449" t="s">
        <v>144</v>
      </c>
      <c r="AI8449" t="s">
        <v>139</v>
      </c>
      <c r="AJ8449" t="str">
        <f t="shared" si="131"/>
        <v>Mar</v>
      </c>
    </row>
    <row r="8450" spans="1:36" x14ac:dyDescent="0.3">
      <c r="A8450" t="s">
        <v>17829</v>
      </c>
      <c r="B8450" s="33">
        <v>45868</v>
      </c>
      <c r="C8450" t="s">
        <v>95</v>
      </c>
      <c r="D8450" t="s">
        <v>17830</v>
      </c>
      <c r="E8450" t="s">
        <v>172</v>
      </c>
      <c r="F8450" t="s">
        <v>180</v>
      </c>
      <c r="G8450" t="s">
        <v>155</v>
      </c>
      <c r="H8450" t="s">
        <v>160</v>
      </c>
      <c r="I8450">
        <v>1228</v>
      </c>
      <c r="J8450" t="s">
        <v>477</v>
      </c>
      <c r="K8450" t="s">
        <v>1303</v>
      </c>
      <c r="L8450" t="s">
        <v>488</v>
      </c>
      <c r="M8450" t="s">
        <v>674</v>
      </c>
      <c r="N8450">
        <v>196</v>
      </c>
      <c r="O8450">
        <v>24</v>
      </c>
      <c r="P8450">
        <v>23</v>
      </c>
      <c r="Q8450" t="s">
        <v>73</v>
      </c>
      <c r="R8450" t="s">
        <v>238</v>
      </c>
      <c r="S8450" t="s">
        <v>239</v>
      </c>
      <c r="T8450">
        <v>186</v>
      </c>
      <c r="U8450">
        <v>150</v>
      </c>
      <c r="V8450">
        <v>80.650000000000006</v>
      </c>
      <c r="W8450" t="s">
        <v>133</v>
      </c>
      <c r="X8450">
        <v>5623</v>
      </c>
      <c r="Y8450">
        <v>843450</v>
      </c>
      <c r="Z8450">
        <v>81450</v>
      </c>
      <c r="AA8450">
        <v>69000</v>
      </c>
      <c r="AB8450">
        <v>993900</v>
      </c>
      <c r="AC8450">
        <v>688331</v>
      </c>
      <c r="AD8450">
        <v>305569</v>
      </c>
      <c r="AE8450" t="s">
        <v>81</v>
      </c>
      <c r="AF8450" t="s">
        <v>81</v>
      </c>
      <c r="AG8450" t="s">
        <v>240</v>
      </c>
      <c r="AH8450" t="s">
        <v>146</v>
      </c>
      <c r="AI8450" t="s">
        <v>138</v>
      </c>
      <c r="AJ8450" t="str">
        <f t="shared" ref="AJ8450:AJ8513" si="132">TEXT(B8450,"mmm")</f>
        <v>Jul</v>
      </c>
    </row>
    <row r="8451" spans="1:36" x14ac:dyDescent="0.3">
      <c r="A8451" t="s">
        <v>17831</v>
      </c>
      <c r="B8451" s="33">
        <v>45727</v>
      </c>
      <c r="C8451" t="s">
        <v>98</v>
      </c>
      <c r="D8451" t="s">
        <v>9041</v>
      </c>
      <c r="E8451" t="s">
        <v>174</v>
      </c>
      <c r="F8451" t="s">
        <v>179</v>
      </c>
      <c r="G8451" t="s">
        <v>158</v>
      </c>
      <c r="H8451" t="s">
        <v>166</v>
      </c>
      <c r="I8451">
        <v>1623</v>
      </c>
      <c r="J8451" t="s">
        <v>385</v>
      </c>
      <c r="K8451" t="s">
        <v>2673</v>
      </c>
      <c r="L8451" t="s">
        <v>1011</v>
      </c>
      <c r="M8451" t="s">
        <v>2673</v>
      </c>
      <c r="N8451">
        <v>239</v>
      </c>
      <c r="O8451">
        <v>2</v>
      </c>
      <c r="P8451">
        <v>-7</v>
      </c>
      <c r="Q8451" t="s">
        <v>73</v>
      </c>
      <c r="R8451" t="s">
        <v>238</v>
      </c>
      <c r="S8451" t="s">
        <v>239</v>
      </c>
      <c r="T8451">
        <v>189</v>
      </c>
      <c r="U8451">
        <v>115</v>
      </c>
      <c r="V8451">
        <v>60.85</v>
      </c>
      <c r="W8451" t="s">
        <v>134</v>
      </c>
      <c r="X8451">
        <v>8782</v>
      </c>
      <c r="Y8451">
        <v>1009930</v>
      </c>
      <c r="Z8451">
        <v>46000</v>
      </c>
      <c r="AA8451">
        <v>43010</v>
      </c>
      <c r="AB8451">
        <v>1098940</v>
      </c>
      <c r="AC8451">
        <v>639665</v>
      </c>
      <c r="AD8451">
        <v>459275</v>
      </c>
      <c r="AE8451" t="s">
        <v>78</v>
      </c>
      <c r="AF8451" t="s">
        <v>72</v>
      </c>
      <c r="AG8451" t="s">
        <v>240</v>
      </c>
      <c r="AH8451" t="s">
        <v>145</v>
      </c>
      <c r="AI8451" t="s">
        <v>140</v>
      </c>
      <c r="AJ8451" t="str">
        <f t="shared" si="132"/>
        <v>Mar</v>
      </c>
    </row>
    <row r="8452" spans="1:36" x14ac:dyDescent="0.3">
      <c r="A8452" t="s">
        <v>17832</v>
      </c>
      <c r="B8452" s="33">
        <v>45694</v>
      </c>
      <c r="C8452" t="s">
        <v>93</v>
      </c>
      <c r="D8452" t="s">
        <v>17833</v>
      </c>
      <c r="E8452" t="s">
        <v>177</v>
      </c>
      <c r="F8452" t="s">
        <v>175</v>
      </c>
      <c r="G8452" t="s">
        <v>162</v>
      </c>
      <c r="H8452" t="s">
        <v>163</v>
      </c>
      <c r="I8452">
        <v>916</v>
      </c>
      <c r="J8452" t="s">
        <v>248</v>
      </c>
      <c r="K8452" t="s">
        <v>2036</v>
      </c>
      <c r="L8452" t="s">
        <v>447</v>
      </c>
      <c r="M8452" t="s">
        <v>2036</v>
      </c>
      <c r="N8452">
        <v>123</v>
      </c>
      <c r="O8452">
        <v>0</v>
      </c>
      <c r="P8452">
        <v>-10</v>
      </c>
      <c r="Q8452" t="s">
        <v>70</v>
      </c>
      <c r="R8452" t="s">
        <v>238</v>
      </c>
      <c r="S8452" t="s">
        <v>239</v>
      </c>
      <c r="T8452">
        <v>150</v>
      </c>
      <c r="U8452">
        <v>111</v>
      </c>
      <c r="V8452">
        <v>74</v>
      </c>
      <c r="W8452" t="s">
        <v>133</v>
      </c>
      <c r="X8452">
        <v>6953</v>
      </c>
      <c r="Y8452">
        <v>771783</v>
      </c>
      <c r="Z8452">
        <v>60162</v>
      </c>
      <c r="AA8452">
        <v>69153</v>
      </c>
      <c r="AB8452">
        <v>901098</v>
      </c>
      <c r="AC8452">
        <v>724272</v>
      </c>
      <c r="AD8452">
        <v>176826</v>
      </c>
      <c r="AE8452" t="s">
        <v>78</v>
      </c>
      <c r="AF8452" t="s">
        <v>75</v>
      </c>
      <c r="AG8452" t="s">
        <v>240</v>
      </c>
      <c r="AH8452" t="s">
        <v>147</v>
      </c>
      <c r="AI8452" t="s">
        <v>138</v>
      </c>
      <c r="AJ8452" t="str">
        <f t="shared" si="132"/>
        <v>Feb</v>
      </c>
    </row>
    <row r="8453" spans="1:36" x14ac:dyDescent="0.3">
      <c r="A8453" t="s">
        <v>17834</v>
      </c>
      <c r="B8453" s="33">
        <v>45868</v>
      </c>
      <c r="C8453" t="s">
        <v>98</v>
      </c>
      <c r="D8453" t="s">
        <v>17835</v>
      </c>
      <c r="E8453" t="s">
        <v>177</v>
      </c>
      <c r="F8453" t="s">
        <v>174</v>
      </c>
      <c r="G8453" t="s">
        <v>162</v>
      </c>
      <c r="H8453" t="s">
        <v>158</v>
      </c>
      <c r="I8453">
        <v>556</v>
      </c>
      <c r="J8453" t="s">
        <v>474</v>
      </c>
      <c r="K8453" t="s">
        <v>344</v>
      </c>
      <c r="L8453" t="s">
        <v>1007</v>
      </c>
      <c r="M8453" t="s">
        <v>1363</v>
      </c>
      <c r="N8453">
        <v>85</v>
      </c>
      <c r="O8453">
        <v>4</v>
      </c>
      <c r="P8453">
        <v>12</v>
      </c>
      <c r="Q8453" t="s">
        <v>73</v>
      </c>
      <c r="R8453" t="s">
        <v>238</v>
      </c>
      <c r="S8453" t="s">
        <v>239</v>
      </c>
      <c r="T8453">
        <v>220</v>
      </c>
      <c r="U8453">
        <v>166</v>
      </c>
      <c r="V8453">
        <v>75.45</v>
      </c>
      <c r="W8453" t="s">
        <v>133</v>
      </c>
      <c r="X8453">
        <v>4400</v>
      </c>
      <c r="Y8453">
        <v>730400</v>
      </c>
      <c r="Z8453">
        <v>29714</v>
      </c>
      <c r="AA8453">
        <v>65902</v>
      </c>
      <c r="AB8453">
        <v>826016</v>
      </c>
      <c r="AC8453">
        <v>648948</v>
      </c>
      <c r="AD8453">
        <v>177068</v>
      </c>
      <c r="AE8453" t="s">
        <v>78</v>
      </c>
      <c r="AF8453" t="s">
        <v>78</v>
      </c>
      <c r="AG8453" t="s">
        <v>240</v>
      </c>
      <c r="AH8453" t="s">
        <v>144</v>
      </c>
      <c r="AI8453" t="s">
        <v>140</v>
      </c>
      <c r="AJ8453" t="str">
        <f t="shared" si="132"/>
        <v>Jul</v>
      </c>
    </row>
    <row r="8454" spans="1:36" x14ac:dyDescent="0.3">
      <c r="A8454" t="s">
        <v>17836</v>
      </c>
      <c r="B8454" s="33">
        <v>45704</v>
      </c>
      <c r="C8454" t="s">
        <v>93</v>
      </c>
      <c r="D8454" t="s">
        <v>17837</v>
      </c>
      <c r="E8454" t="s">
        <v>172</v>
      </c>
      <c r="F8454" t="s">
        <v>174</v>
      </c>
      <c r="G8454" t="s">
        <v>155</v>
      </c>
      <c r="H8454" t="s">
        <v>158</v>
      </c>
      <c r="I8454">
        <v>1023</v>
      </c>
      <c r="J8454" t="s">
        <v>605</v>
      </c>
      <c r="K8454" t="s">
        <v>1933</v>
      </c>
      <c r="L8454" t="s">
        <v>1519</v>
      </c>
      <c r="M8454" t="s">
        <v>1644</v>
      </c>
      <c r="N8454">
        <v>152</v>
      </c>
      <c r="O8454">
        <v>19</v>
      </c>
      <c r="P8454">
        <v>20</v>
      </c>
      <c r="Q8454" t="s">
        <v>73</v>
      </c>
      <c r="R8454" t="s">
        <v>238</v>
      </c>
      <c r="S8454" t="s">
        <v>239</v>
      </c>
      <c r="T8454">
        <v>150</v>
      </c>
      <c r="U8454">
        <v>137</v>
      </c>
      <c r="V8454">
        <v>91.33</v>
      </c>
      <c r="W8454" t="s">
        <v>133</v>
      </c>
      <c r="X8454">
        <v>10243</v>
      </c>
      <c r="Y8454">
        <v>1403291</v>
      </c>
      <c r="Z8454">
        <v>52608</v>
      </c>
      <c r="AA8454">
        <v>90146</v>
      </c>
      <c r="AB8454">
        <v>1546045</v>
      </c>
      <c r="AC8454">
        <v>1264559</v>
      </c>
      <c r="AD8454">
        <v>281486</v>
      </c>
      <c r="AE8454" t="s">
        <v>81</v>
      </c>
      <c r="AF8454" t="s">
        <v>78</v>
      </c>
      <c r="AG8454" t="s">
        <v>240</v>
      </c>
      <c r="AH8454" t="s">
        <v>147</v>
      </c>
      <c r="AI8454" t="s">
        <v>139</v>
      </c>
      <c r="AJ8454" t="str">
        <f t="shared" si="132"/>
        <v>Feb</v>
      </c>
    </row>
    <row r="8455" spans="1:36" x14ac:dyDescent="0.3">
      <c r="A8455" t="s">
        <v>17838</v>
      </c>
      <c r="B8455" s="33">
        <v>45776</v>
      </c>
      <c r="C8455" t="s">
        <v>93</v>
      </c>
      <c r="D8455" t="s">
        <v>16355</v>
      </c>
      <c r="E8455" t="s">
        <v>179</v>
      </c>
      <c r="F8455" t="s">
        <v>180</v>
      </c>
      <c r="G8455" t="s">
        <v>166</v>
      </c>
      <c r="H8455" t="s">
        <v>160</v>
      </c>
      <c r="I8455">
        <v>2216</v>
      </c>
      <c r="J8455" t="s">
        <v>304</v>
      </c>
      <c r="K8455" t="s">
        <v>1186</v>
      </c>
      <c r="L8455" t="s">
        <v>437</v>
      </c>
      <c r="M8455" t="s">
        <v>1186</v>
      </c>
      <c r="N8455">
        <v>261</v>
      </c>
      <c r="O8455">
        <v>11</v>
      </c>
      <c r="P8455">
        <v>-10</v>
      </c>
      <c r="Q8455" t="s">
        <v>73</v>
      </c>
      <c r="R8455" t="s">
        <v>238</v>
      </c>
      <c r="S8455" t="s">
        <v>239</v>
      </c>
      <c r="T8455">
        <v>186</v>
      </c>
      <c r="U8455">
        <v>150</v>
      </c>
      <c r="V8455">
        <v>80.650000000000006</v>
      </c>
      <c r="W8455" t="s">
        <v>133</v>
      </c>
      <c r="X8455">
        <v>4432</v>
      </c>
      <c r="Y8455">
        <v>664800</v>
      </c>
      <c r="Z8455">
        <v>55650</v>
      </c>
      <c r="AA8455">
        <v>27150</v>
      </c>
      <c r="AB8455">
        <v>747600</v>
      </c>
      <c r="AC8455">
        <v>627456</v>
      </c>
      <c r="AD8455">
        <v>120144</v>
      </c>
      <c r="AE8455" t="s">
        <v>72</v>
      </c>
      <c r="AF8455" t="s">
        <v>81</v>
      </c>
      <c r="AG8455" t="s">
        <v>240</v>
      </c>
      <c r="AH8455" t="s">
        <v>147</v>
      </c>
      <c r="AI8455" t="s">
        <v>139</v>
      </c>
      <c r="AJ8455" t="str">
        <f t="shared" si="132"/>
        <v>Apr</v>
      </c>
    </row>
    <row r="8456" spans="1:36" x14ac:dyDescent="0.3">
      <c r="A8456" t="s">
        <v>17839</v>
      </c>
      <c r="B8456" s="33">
        <v>45921</v>
      </c>
      <c r="C8456" t="s">
        <v>96</v>
      </c>
      <c r="D8456" t="s">
        <v>17840</v>
      </c>
      <c r="E8456" t="s">
        <v>172</v>
      </c>
      <c r="F8456" t="s">
        <v>181</v>
      </c>
      <c r="G8456" t="s">
        <v>155</v>
      </c>
      <c r="H8456" t="s">
        <v>159</v>
      </c>
      <c r="I8456">
        <v>1381</v>
      </c>
      <c r="J8456" t="s">
        <v>633</v>
      </c>
      <c r="K8456" t="s">
        <v>1003</v>
      </c>
      <c r="L8456" t="s">
        <v>2794</v>
      </c>
      <c r="M8456" t="s">
        <v>3398</v>
      </c>
      <c r="N8456">
        <v>181</v>
      </c>
      <c r="O8456">
        <v>35</v>
      </c>
      <c r="P8456">
        <v>56</v>
      </c>
      <c r="Q8456" t="s">
        <v>76</v>
      </c>
      <c r="R8456" t="s">
        <v>238</v>
      </c>
      <c r="S8456" t="s">
        <v>239</v>
      </c>
      <c r="T8456">
        <v>180</v>
      </c>
      <c r="U8456">
        <v>169</v>
      </c>
      <c r="V8456">
        <v>93.89</v>
      </c>
      <c r="W8456" t="s">
        <v>133</v>
      </c>
      <c r="X8456">
        <v>8858</v>
      </c>
      <c r="Y8456">
        <v>1497002</v>
      </c>
      <c r="Z8456">
        <v>26871</v>
      </c>
      <c r="AA8456">
        <v>49179</v>
      </c>
      <c r="AB8456">
        <v>1573052</v>
      </c>
      <c r="AC8456">
        <v>977308</v>
      </c>
      <c r="AD8456">
        <v>595744</v>
      </c>
      <c r="AE8456" t="s">
        <v>81</v>
      </c>
      <c r="AF8456" t="s">
        <v>81</v>
      </c>
      <c r="AG8456" t="s">
        <v>240</v>
      </c>
      <c r="AH8456" t="s">
        <v>147</v>
      </c>
      <c r="AI8456" t="s">
        <v>139</v>
      </c>
      <c r="AJ8456" t="str">
        <f t="shared" si="132"/>
        <v>Sep</v>
      </c>
    </row>
    <row r="8457" spans="1:36" x14ac:dyDescent="0.3">
      <c r="A8457" t="s">
        <v>17841</v>
      </c>
      <c r="B8457" s="33">
        <v>45904</v>
      </c>
      <c r="C8457" t="s">
        <v>96</v>
      </c>
      <c r="D8457" t="s">
        <v>17842</v>
      </c>
      <c r="E8457" t="s">
        <v>178</v>
      </c>
      <c r="F8457" t="s">
        <v>177</v>
      </c>
      <c r="G8457" t="s">
        <v>157</v>
      </c>
      <c r="H8457" t="s">
        <v>162</v>
      </c>
      <c r="I8457">
        <v>2233</v>
      </c>
      <c r="J8457" t="s">
        <v>581</v>
      </c>
      <c r="K8457" t="s">
        <v>376</v>
      </c>
      <c r="L8457" t="s">
        <v>1318</v>
      </c>
      <c r="M8457" t="s">
        <v>2899</v>
      </c>
      <c r="N8457">
        <v>274</v>
      </c>
      <c r="O8457">
        <v>10</v>
      </c>
      <c r="P8457">
        <v>28</v>
      </c>
      <c r="Q8457" t="s">
        <v>73</v>
      </c>
      <c r="R8457" t="s">
        <v>238</v>
      </c>
      <c r="S8457" t="s">
        <v>239</v>
      </c>
      <c r="T8457">
        <v>220</v>
      </c>
      <c r="U8457">
        <v>149</v>
      </c>
      <c r="V8457">
        <v>67.73</v>
      </c>
      <c r="W8457" t="s">
        <v>133</v>
      </c>
      <c r="X8457">
        <v>10133</v>
      </c>
      <c r="Y8457">
        <v>1509817</v>
      </c>
      <c r="Z8457">
        <v>42018</v>
      </c>
      <c r="AA8457">
        <v>46041</v>
      </c>
      <c r="AB8457">
        <v>1597876</v>
      </c>
      <c r="AC8457">
        <v>1206542</v>
      </c>
      <c r="AD8457">
        <v>391334</v>
      </c>
      <c r="AE8457" t="s">
        <v>75</v>
      </c>
      <c r="AF8457" t="s">
        <v>78</v>
      </c>
      <c r="AG8457" t="s">
        <v>240</v>
      </c>
      <c r="AH8457" t="s">
        <v>144</v>
      </c>
      <c r="AI8457" t="s">
        <v>139</v>
      </c>
      <c r="AJ8457" t="str">
        <f t="shared" si="132"/>
        <v>Sep</v>
      </c>
    </row>
    <row r="8458" spans="1:36" x14ac:dyDescent="0.3">
      <c r="A8458" t="s">
        <v>17843</v>
      </c>
      <c r="B8458" s="33">
        <v>45966</v>
      </c>
      <c r="C8458" t="s">
        <v>93</v>
      </c>
      <c r="D8458" t="s">
        <v>17844</v>
      </c>
      <c r="E8458" t="s">
        <v>178</v>
      </c>
      <c r="F8458" t="s">
        <v>172</v>
      </c>
      <c r="G8458" t="s">
        <v>157</v>
      </c>
      <c r="H8458" t="s">
        <v>155</v>
      </c>
      <c r="I8458">
        <v>560</v>
      </c>
      <c r="J8458" t="s">
        <v>353</v>
      </c>
      <c r="K8458" t="s">
        <v>2243</v>
      </c>
      <c r="L8458" t="s">
        <v>1655</v>
      </c>
      <c r="M8458" t="s">
        <v>1187</v>
      </c>
      <c r="N8458">
        <v>102</v>
      </c>
      <c r="O8458">
        <v>16</v>
      </c>
      <c r="P8458">
        <v>31</v>
      </c>
      <c r="Q8458" t="s">
        <v>76</v>
      </c>
      <c r="R8458" t="s">
        <v>238</v>
      </c>
      <c r="S8458" t="s">
        <v>239</v>
      </c>
      <c r="T8458">
        <v>180</v>
      </c>
      <c r="U8458">
        <v>130</v>
      </c>
      <c r="V8458">
        <v>72.22</v>
      </c>
      <c r="W8458" t="s">
        <v>133</v>
      </c>
      <c r="X8458">
        <v>7380</v>
      </c>
      <c r="Y8458">
        <v>959400</v>
      </c>
      <c r="Z8458">
        <v>21320</v>
      </c>
      <c r="AA8458">
        <v>64090</v>
      </c>
      <c r="AB8458">
        <v>1044810</v>
      </c>
      <c r="AC8458">
        <v>753009</v>
      </c>
      <c r="AD8458">
        <v>291801</v>
      </c>
      <c r="AE8458" t="s">
        <v>75</v>
      </c>
      <c r="AF8458" t="s">
        <v>81</v>
      </c>
      <c r="AG8458" t="s">
        <v>240</v>
      </c>
      <c r="AH8458" t="s">
        <v>144</v>
      </c>
      <c r="AI8458" t="s">
        <v>138</v>
      </c>
      <c r="AJ8458" t="str">
        <f t="shared" si="132"/>
        <v>Nov</v>
      </c>
    </row>
    <row r="8459" spans="1:36" x14ac:dyDescent="0.3">
      <c r="A8459" t="s">
        <v>17845</v>
      </c>
      <c r="B8459" s="33">
        <v>45711</v>
      </c>
      <c r="C8459" t="s">
        <v>95</v>
      </c>
      <c r="D8459" t="s">
        <v>17846</v>
      </c>
      <c r="E8459" t="s">
        <v>172</v>
      </c>
      <c r="F8459" t="s">
        <v>175</v>
      </c>
      <c r="G8459" t="s">
        <v>155</v>
      </c>
      <c r="H8459" t="s">
        <v>163</v>
      </c>
      <c r="I8459">
        <v>2399</v>
      </c>
      <c r="J8459" t="s">
        <v>554</v>
      </c>
      <c r="K8459" t="s">
        <v>2527</v>
      </c>
      <c r="L8459" t="s">
        <v>1003</v>
      </c>
      <c r="M8459" t="s">
        <v>2527</v>
      </c>
      <c r="N8459">
        <v>297</v>
      </c>
      <c r="O8459">
        <v>1</v>
      </c>
      <c r="P8459">
        <v>-10</v>
      </c>
      <c r="Q8459" t="s">
        <v>73</v>
      </c>
      <c r="R8459" t="s">
        <v>238</v>
      </c>
      <c r="S8459" t="s">
        <v>239</v>
      </c>
      <c r="T8459">
        <v>189</v>
      </c>
      <c r="U8459">
        <v>139</v>
      </c>
      <c r="V8459">
        <v>73.540000000000006</v>
      </c>
      <c r="W8459" t="s">
        <v>133</v>
      </c>
      <c r="X8459">
        <v>6767</v>
      </c>
      <c r="Y8459">
        <v>940613</v>
      </c>
      <c r="Z8459">
        <v>23074</v>
      </c>
      <c r="AA8459">
        <v>32804</v>
      </c>
      <c r="AB8459">
        <v>996491</v>
      </c>
      <c r="AC8459">
        <v>867231</v>
      </c>
      <c r="AD8459">
        <v>129260</v>
      </c>
      <c r="AE8459" t="s">
        <v>81</v>
      </c>
      <c r="AF8459" t="s">
        <v>75</v>
      </c>
      <c r="AG8459" t="s">
        <v>240</v>
      </c>
      <c r="AH8459" t="s">
        <v>146</v>
      </c>
      <c r="AI8459" t="s">
        <v>139</v>
      </c>
      <c r="AJ8459" t="str">
        <f t="shared" si="132"/>
        <v>Feb</v>
      </c>
    </row>
    <row r="8460" spans="1:36" x14ac:dyDescent="0.3">
      <c r="A8460" t="s">
        <v>17847</v>
      </c>
      <c r="B8460" s="33">
        <v>45737</v>
      </c>
      <c r="C8460" t="s">
        <v>96</v>
      </c>
      <c r="D8460" t="s">
        <v>17848</v>
      </c>
      <c r="E8460" t="s">
        <v>172</v>
      </c>
      <c r="F8460" t="s">
        <v>173</v>
      </c>
      <c r="G8460" t="s">
        <v>155</v>
      </c>
      <c r="H8460" t="s">
        <v>161</v>
      </c>
      <c r="I8460">
        <v>1604</v>
      </c>
      <c r="J8460" t="s">
        <v>451</v>
      </c>
      <c r="K8460" t="s">
        <v>301</v>
      </c>
      <c r="L8460" t="s">
        <v>603</v>
      </c>
      <c r="M8460" t="s">
        <v>2327</v>
      </c>
      <c r="N8460">
        <v>244</v>
      </c>
      <c r="O8460">
        <v>45</v>
      </c>
      <c r="P8460">
        <v>42</v>
      </c>
      <c r="Q8460" t="s">
        <v>76</v>
      </c>
      <c r="R8460" t="s">
        <v>238</v>
      </c>
      <c r="S8460" t="s">
        <v>239</v>
      </c>
      <c r="T8460">
        <v>180</v>
      </c>
      <c r="U8460">
        <v>132</v>
      </c>
      <c r="V8460">
        <v>73.33</v>
      </c>
      <c r="W8460" t="s">
        <v>133</v>
      </c>
      <c r="X8460">
        <v>5156</v>
      </c>
      <c r="Y8460">
        <v>680592</v>
      </c>
      <c r="Z8460">
        <v>30624</v>
      </c>
      <c r="AA8460">
        <v>32208</v>
      </c>
      <c r="AB8460">
        <v>743424</v>
      </c>
      <c r="AC8460">
        <v>471233</v>
      </c>
      <c r="AD8460">
        <v>272191</v>
      </c>
      <c r="AE8460" t="s">
        <v>81</v>
      </c>
      <c r="AF8460" t="s">
        <v>78</v>
      </c>
      <c r="AG8460" t="s">
        <v>240</v>
      </c>
      <c r="AH8460" t="s">
        <v>144</v>
      </c>
      <c r="AI8460" t="s">
        <v>138</v>
      </c>
      <c r="AJ8460" t="str">
        <f t="shared" si="132"/>
        <v>Mar</v>
      </c>
    </row>
    <row r="8461" spans="1:36" x14ac:dyDescent="0.3">
      <c r="A8461" t="s">
        <v>17849</v>
      </c>
      <c r="B8461" s="33">
        <v>45750</v>
      </c>
      <c r="C8461" t="s">
        <v>97</v>
      </c>
      <c r="D8461" t="s">
        <v>17850</v>
      </c>
      <c r="E8461" t="s">
        <v>181</v>
      </c>
      <c r="F8461" t="s">
        <v>174</v>
      </c>
      <c r="G8461" t="s">
        <v>159</v>
      </c>
      <c r="H8461" t="s">
        <v>158</v>
      </c>
      <c r="I8461">
        <v>1414</v>
      </c>
      <c r="J8461" t="s">
        <v>314</v>
      </c>
      <c r="K8461" t="s">
        <v>2144</v>
      </c>
      <c r="L8461" t="s">
        <v>581</v>
      </c>
      <c r="M8461" t="s">
        <v>2144</v>
      </c>
      <c r="N8461">
        <v>181</v>
      </c>
      <c r="O8461">
        <v>0</v>
      </c>
      <c r="P8461">
        <v>-10</v>
      </c>
      <c r="Q8461" t="s">
        <v>70</v>
      </c>
      <c r="R8461" t="s">
        <v>238</v>
      </c>
      <c r="S8461" t="s">
        <v>239</v>
      </c>
      <c r="T8461">
        <v>180</v>
      </c>
      <c r="U8461">
        <v>149</v>
      </c>
      <c r="V8461">
        <v>82.78</v>
      </c>
      <c r="W8461" t="s">
        <v>133</v>
      </c>
      <c r="X8461">
        <v>6692</v>
      </c>
      <c r="Y8461">
        <v>997108</v>
      </c>
      <c r="Z8461">
        <v>56620</v>
      </c>
      <c r="AA8461">
        <v>68540</v>
      </c>
      <c r="AB8461">
        <v>1122268</v>
      </c>
      <c r="AC8461">
        <v>951730</v>
      </c>
      <c r="AD8461">
        <v>170538</v>
      </c>
      <c r="AE8461" t="s">
        <v>81</v>
      </c>
      <c r="AF8461" t="s">
        <v>78</v>
      </c>
      <c r="AG8461" t="s">
        <v>240</v>
      </c>
      <c r="AH8461" t="s">
        <v>145</v>
      </c>
      <c r="AI8461" t="s">
        <v>140</v>
      </c>
      <c r="AJ8461" t="str">
        <f t="shared" si="132"/>
        <v>Apr</v>
      </c>
    </row>
    <row r="8462" spans="1:36" x14ac:dyDescent="0.3">
      <c r="A8462" t="s">
        <v>17851</v>
      </c>
      <c r="B8462" s="33">
        <v>46005</v>
      </c>
      <c r="C8462" t="s">
        <v>99</v>
      </c>
      <c r="D8462" t="s">
        <v>17852</v>
      </c>
      <c r="E8462" t="s">
        <v>172</v>
      </c>
      <c r="F8462" t="s">
        <v>176</v>
      </c>
      <c r="G8462" t="s">
        <v>155</v>
      </c>
      <c r="H8462" t="s">
        <v>156</v>
      </c>
      <c r="I8462">
        <v>379</v>
      </c>
      <c r="J8462" t="s">
        <v>385</v>
      </c>
      <c r="K8462" t="s">
        <v>2033</v>
      </c>
      <c r="L8462" t="s">
        <v>1751</v>
      </c>
      <c r="M8462" t="s">
        <v>813</v>
      </c>
      <c r="N8462">
        <v>74</v>
      </c>
      <c r="O8462">
        <v>38</v>
      </c>
      <c r="P8462">
        <v>45</v>
      </c>
      <c r="Q8462" t="s">
        <v>76</v>
      </c>
      <c r="R8462" t="s">
        <v>238</v>
      </c>
      <c r="S8462" t="s">
        <v>239</v>
      </c>
      <c r="T8462">
        <v>189</v>
      </c>
      <c r="U8462">
        <v>185</v>
      </c>
      <c r="V8462">
        <v>97.88</v>
      </c>
      <c r="W8462" t="s">
        <v>133</v>
      </c>
      <c r="X8462">
        <v>6419</v>
      </c>
      <c r="Y8462">
        <v>1187515</v>
      </c>
      <c r="Z8462">
        <v>91575</v>
      </c>
      <c r="AA8462">
        <v>41995</v>
      </c>
      <c r="AB8462">
        <v>1321085</v>
      </c>
      <c r="AC8462">
        <v>1054171</v>
      </c>
      <c r="AD8462">
        <v>266914</v>
      </c>
      <c r="AE8462" t="s">
        <v>81</v>
      </c>
      <c r="AF8462" t="s">
        <v>81</v>
      </c>
      <c r="AG8462" t="s">
        <v>240</v>
      </c>
      <c r="AH8462" t="s">
        <v>146</v>
      </c>
      <c r="AI8462" t="s">
        <v>140</v>
      </c>
      <c r="AJ8462" t="str">
        <f t="shared" si="132"/>
        <v>Dec</v>
      </c>
    </row>
    <row r="8463" spans="1:36" x14ac:dyDescent="0.3">
      <c r="A8463" t="s">
        <v>17853</v>
      </c>
      <c r="B8463" s="33">
        <v>45969</v>
      </c>
      <c r="C8463" t="s">
        <v>97</v>
      </c>
      <c r="D8463" t="s">
        <v>17854</v>
      </c>
      <c r="E8463" t="s">
        <v>179</v>
      </c>
      <c r="F8463" t="s">
        <v>181</v>
      </c>
      <c r="G8463" t="s">
        <v>166</v>
      </c>
      <c r="H8463" t="s">
        <v>159</v>
      </c>
      <c r="I8463">
        <v>1593</v>
      </c>
      <c r="J8463" t="s">
        <v>258</v>
      </c>
      <c r="K8463" t="s">
        <v>1541</v>
      </c>
      <c r="L8463" t="s">
        <v>258</v>
      </c>
      <c r="M8463" t="s">
        <v>1541</v>
      </c>
      <c r="N8463">
        <v>243</v>
      </c>
      <c r="O8463">
        <v>0</v>
      </c>
      <c r="P8463">
        <v>-2</v>
      </c>
      <c r="Q8463" t="s">
        <v>70</v>
      </c>
      <c r="R8463" t="s">
        <v>238</v>
      </c>
      <c r="S8463" t="s">
        <v>239</v>
      </c>
      <c r="T8463">
        <v>180</v>
      </c>
      <c r="U8463">
        <v>140</v>
      </c>
      <c r="V8463">
        <v>77.78</v>
      </c>
      <c r="W8463" t="s">
        <v>133</v>
      </c>
      <c r="X8463">
        <v>5747</v>
      </c>
      <c r="Y8463">
        <v>804580</v>
      </c>
      <c r="Z8463">
        <v>76300</v>
      </c>
      <c r="AA8463">
        <v>97160</v>
      </c>
      <c r="AB8463">
        <v>978040</v>
      </c>
      <c r="AC8463">
        <v>823192</v>
      </c>
      <c r="AD8463">
        <v>154848</v>
      </c>
      <c r="AE8463" t="s">
        <v>72</v>
      </c>
      <c r="AF8463" t="s">
        <v>81</v>
      </c>
      <c r="AG8463" t="s">
        <v>240</v>
      </c>
      <c r="AH8463" t="s">
        <v>144</v>
      </c>
      <c r="AI8463" t="s">
        <v>139</v>
      </c>
      <c r="AJ8463" t="str">
        <f t="shared" si="132"/>
        <v>Nov</v>
      </c>
    </row>
    <row r="8464" spans="1:36" x14ac:dyDescent="0.3">
      <c r="A8464" t="s">
        <v>17855</v>
      </c>
      <c r="B8464" s="33">
        <v>45938</v>
      </c>
      <c r="C8464" t="s">
        <v>96</v>
      </c>
      <c r="D8464" t="s">
        <v>17856</v>
      </c>
      <c r="E8464" t="s">
        <v>173</v>
      </c>
      <c r="F8464" t="s">
        <v>174</v>
      </c>
      <c r="G8464" t="s">
        <v>161</v>
      </c>
      <c r="H8464" t="s">
        <v>158</v>
      </c>
      <c r="I8464">
        <v>1457</v>
      </c>
      <c r="J8464" t="s">
        <v>554</v>
      </c>
      <c r="K8464" t="s">
        <v>1938</v>
      </c>
      <c r="L8464" t="s">
        <v>1289</v>
      </c>
      <c r="M8464" t="s">
        <v>873</v>
      </c>
      <c r="N8464">
        <v>219</v>
      </c>
      <c r="O8464">
        <v>59</v>
      </c>
      <c r="P8464">
        <v>38</v>
      </c>
      <c r="Q8464" t="s">
        <v>76</v>
      </c>
      <c r="R8464" t="s">
        <v>238</v>
      </c>
      <c r="S8464" t="s">
        <v>239</v>
      </c>
      <c r="T8464">
        <v>186</v>
      </c>
      <c r="U8464">
        <v>171</v>
      </c>
      <c r="V8464">
        <v>91.94</v>
      </c>
      <c r="W8464" t="s">
        <v>133</v>
      </c>
      <c r="X8464">
        <v>8159</v>
      </c>
      <c r="Y8464">
        <v>1395189</v>
      </c>
      <c r="Z8464">
        <v>57969</v>
      </c>
      <c r="AA8464">
        <v>84645</v>
      </c>
      <c r="AB8464">
        <v>1537803</v>
      </c>
      <c r="AC8464">
        <v>1025183</v>
      </c>
      <c r="AD8464">
        <v>512620</v>
      </c>
      <c r="AE8464" t="s">
        <v>78</v>
      </c>
      <c r="AF8464" t="s">
        <v>78</v>
      </c>
      <c r="AG8464" t="s">
        <v>240</v>
      </c>
      <c r="AH8464" t="s">
        <v>144</v>
      </c>
      <c r="AI8464" t="s">
        <v>138</v>
      </c>
      <c r="AJ8464" t="str">
        <f t="shared" si="132"/>
        <v>Oct</v>
      </c>
    </row>
    <row r="8465" spans="1:36" x14ac:dyDescent="0.3">
      <c r="A8465" t="s">
        <v>17857</v>
      </c>
      <c r="B8465" s="33">
        <v>45798</v>
      </c>
      <c r="C8465" t="s">
        <v>93</v>
      </c>
      <c r="D8465" t="s">
        <v>17858</v>
      </c>
      <c r="E8465" t="s">
        <v>176</v>
      </c>
      <c r="F8465" t="s">
        <v>175</v>
      </c>
      <c r="G8465" t="s">
        <v>156</v>
      </c>
      <c r="H8465" t="s">
        <v>163</v>
      </c>
      <c r="I8465">
        <v>1402</v>
      </c>
      <c r="J8465" t="s">
        <v>459</v>
      </c>
      <c r="K8465" t="s">
        <v>2656</v>
      </c>
      <c r="L8465" t="s">
        <v>459</v>
      </c>
      <c r="M8465" t="s">
        <v>1318</v>
      </c>
      <c r="N8465">
        <v>178</v>
      </c>
      <c r="O8465">
        <v>0</v>
      </c>
      <c r="P8465">
        <v>12</v>
      </c>
      <c r="Q8465" t="s">
        <v>73</v>
      </c>
      <c r="R8465" t="s">
        <v>238</v>
      </c>
      <c r="S8465" t="s">
        <v>239</v>
      </c>
      <c r="T8465">
        <v>186</v>
      </c>
      <c r="U8465">
        <v>126</v>
      </c>
      <c r="V8465">
        <v>67.739999999999995</v>
      </c>
      <c r="W8465" t="s">
        <v>133</v>
      </c>
      <c r="X8465">
        <v>5677</v>
      </c>
      <c r="Y8465">
        <v>715302</v>
      </c>
      <c r="Z8465">
        <v>41832</v>
      </c>
      <c r="AA8465">
        <v>79380</v>
      </c>
      <c r="AB8465">
        <v>836514</v>
      </c>
      <c r="AC8465">
        <v>648795</v>
      </c>
      <c r="AD8465">
        <v>187719</v>
      </c>
      <c r="AE8465" t="s">
        <v>81</v>
      </c>
      <c r="AF8465" t="s">
        <v>75</v>
      </c>
      <c r="AG8465" t="s">
        <v>240</v>
      </c>
      <c r="AH8465" t="s">
        <v>144</v>
      </c>
      <c r="AI8465" t="s">
        <v>138</v>
      </c>
      <c r="AJ8465" t="str">
        <f t="shared" si="132"/>
        <v>May</v>
      </c>
    </row>
    <row r="8466" spans="1:36" x14ac:dyDescent="0.3">
      <c r="A8466" t="s">
        <v>17859</v>
      </c>
      <c r="B8466" s="33">
        <v>45822</v>
      </c>
      <c r="C8466" t="s">
        <v>93</v>
      </c>
      <c r="D8466" t="s">
        <v>17860</v>
      </c>
      <c r="E8466" t="s">
        <v>180</v>
      </c>
      <c r="F8466" t="s">
        <v>179</v>
      </c>
      <c r="G8466" t="s">
        <v>160</v>
      </c>
      <c r="H8466" t="s">
        <v>166</v>
      </c>
      <c r="I8466">
        <v>1439</v>
      </c>
      <c r="J8466" t="s">
        <v>566</v>
      </c>
      <c r="K8466" t="s">
        <v>3912</v>
      </c>
      <c r="L8466" t="s">
        <v>448</v>
      </c>
      <c r="M8466" t="s">
        <v>6503</v>
      </c>
      <c r="N8466">
        <v>180</v>
      </c>
      <c r="O8466">
        <v>69</v>
      </c>
      <c r="P8466">
        <v>83</v>
      </c>
      <c r="Q8466" t="s">
        <v>76</v>
      </c>
      <c r="R8466" t="s">
        <v>238</v>
      </c>
      <c r="S8466" t="s">
        <v>239</v>
      </c>
      <c r="T8466">
        <v>189</v>
      </c>
      <c r="U8466">
        <v>156</v>
      </c>
      <c r="V8466">
        <v>82.54</v>
      </c>
      <c r="W8466" t="s">
        <v>133</v>
      </c>
      <c r="X8466">
        <v>6817</v>
      </c>
      <c r="Y8466">
        <v>1063452</v>
      </c>
      <c r="Z8466">
        <v>53508</v>
      </c>
      <c r="AA8466">
        <v>102180</v>
      </c>
      <c r="AB8466">
        <v>1219140</v>
      </c>
      <c r="AC8466">
        <v>732141</v>
      </c>
      <c r="AD8466">
        <v>486999</v>
      </c>
      <c r="AE8466" t="s">
        <v>81</v>
      </c>
      <c r="AF8466" t="s">
        <v>72</v>
      </c>
      <c r="AG8466" t="s">
        <v>240</v>
      </c>
      <c r="AH8466" t="s">
        <v>144</v>
      </c>
      <c r="AI8466" t="s">
        <v>139</v>
      </c>
      <c r="AJ8466" t="str">
        <f t="shared" si="132"/>
        <v>Jun</v>
      </c>
    </row>
    <row r="8467" spans="1:36" x14ac:dyDescent="0.3">
      <c r="A8467" t="s">
        <v>17861</v>
      </c>
      <c r="B8467" s="33">
        <v>45924</v>
      </c>
      <c r="C8467" t="s">
        <v>95</v>
      </c>
      <c r="D8467" t="s">
        <v>17862</v>
      </c>
      <c r="E8467" t="s">
        <v>172</v>
      </c>
      <c r="F8467" t="s">
        <v>179</v>
      </c>
      <c r="G8467" t="s">
        <v>155</v>
      </c>
      <c r="H8467" t="s">
        <v>166</v>
      </c>
      <c r="I8467">
        <v>933</v>
      </c>
      <c r="J8467" t="s">
        <v>626</v>
      </c>
      <c r="K8467" t="s">
        <v>2043</v>
      </c>
      <c r="L8467" t="s">
        <v>626</v>
      </c>
      <c r="M8467" t="s">
        <v>2444</v>
      </c>
      <c r="N8467">
        <v>124</v>
      </c>
      <c r="O8467">
        <v>0</v>
      </c>
      <c r="P8467">
        <v>6</v>
      </c>
      <c r="Q8467" t="s">
        <v>73</v>
      </c>
      <c r="R8467" t="s">
        <v>238</v>
      </c>
      <c r="S8467" t="s">
        <v>239</v>
      </c>
      <c r="T8467">
        <v>189</v>
      </c>
      <c r="U8467">
        <v>121</v>
      </c>
      <c r="V8467">
        <v>64.02</v>
      </c>
      <c r="W8467" t="s">
        <v>134</v>
      </c>
      <c r="X8467">
        <v>10491</v>
      </c>
      <c r="Y8467">
        <v>1269411</v>
      </c>
      <c r="Z8467">
        <v>56023</v>
      </c>
      <c r="AA8467">
        <v>80586</v>
      </c>
      <c r="AB8467">
        <v>1406020</v>
      </c>
      <c r="AC8467">
        <v>1181410</v>
      </c>
      <c r="AD8467">
        <v>224610</v>
      </c>
      <c r="AE8467" t="s">
        <v>81</v>
      </c>
      <c r="AF8467" t="s">
        <v>72</v>
      </c>
      <c r="AG8467" t="s">
        <v>240</v>
      </c>
      <c r="AH8467" t="s">
        <v>146</v>
      </c>
      <c r="AI8467" t="s">
        <v>140</v>
      </c>
      <c r="AJ8467" t="str">
        <f t="shared" si="132"/>
        <v>Sep</v>
      </c>
    </row>
    <row r="8468" spans="1:36" x14ac:dyDescent="0.3">
      <c r="A8468" t="s">
        <v>17863</v>
      </c>
      <c r="B8468" s="33">
        <v>45794</v>
      </c>
      <c r="C8468" t="s">
        <v>93</v>
      </c>
      <c r="D8468" t="s">
        <v>17864</v>
      </c>
      <c r="E8468" t="s">
        <v>179</v>
      </c>
      <c r="F8468" t="s">
        <v>181</v>
      </c>
      <c r="G8468" t="s">
        <v>166</v>
      </c>
      <c r="H8468" t="s">
        <v>159</v>
      </c>
      <c r="I8468">
        <v>686</v>
      </c>
      <c r="J8468" t="s">
        <v>408</v>
      </c>
      <c r="K8468" t="s">
        <v>4131</v>
      </c>
      <c r="N8468">
        <v>98</v>
      </c>
      <c r="O8468">
        <v>0</v>
      </c>
      <c r="P8468">
        <v>0</v>
      </c>
      <c r="Q8468" t="s">
        <v>67</v>
      </c>
      <c r="R8468" t="s">
        <v>245</v>
      </c>
      <c r="S8468" t="s">
        <v>121</v>
      </c>
      <c r="T8468">
        <v>220</v>
      </c>
      <c r="U8468">
        <v>0</v>
      </c>
      <c r="V8468">
        <v>0</v>
      </c>
      <c r="W8468" t="s">
        <v>133</v>
      </c>
      <c r="X8468">
        <v>7997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 t="s">
        <v>72</v>
      </c>
      <c r="AF8468" t="s">
        <v>81</v>
      </c>
      <c r="AG8468" t="s">
        <v>240</v>
      </c>
      <c r="AH8468" t="s">
        <v>145</v>
      </c>
      <c r="AI8468" t="s">
        <v>140</v>
      </c>
      <c r="AJ8468" t="str">
        <f t="shared" si="132"/>
        <v>May</v>
      </c>
    </row>
    <row r="8469" spans="1:36" x14ac:dyDescent="0.3">
      <c r="A8469" t="s">
        <v>17865</v>
      </c>
      <c r="B8469" s="33">
        <v>45922</v>
      </c>
      <c r="C8469" t="s">
        <v>95</v>
      </c>
      <c r="D8469" t="s">
        <v>17866</v>
      </c>
      <c r="E8469" t="s">
        <v>174</v>
      </c>
      <c r="F8469" t="s">
        <v>180</v>
      </c>
      <c r="G8469" t="s">
        <v>158</v>
      </c>
      <c r="H8469" t="s">
        <v>160</v>
      </c>
      <c r="I8469">
        <v>1504</v>
      </c>
      <c r="J8469" t="s">
        <v>362</v>
      </c>
      <c r="K8469" t="s">
        <v>1909</v>
      </c>
      <c r="L8469" t="s">
        <v>2861</v>
      </c>
      <c r="M8469" t="s">
        <v>2180</v>
      </c>
      <c r="N8469">
        <v>222</v>
      </c>
      <c r="O8469">
        <v>27</v>
      </c>
      <c r="P8469">
        <v>23</v>
      </c>
      <c r="Q8469" t="s">
        <v>73</v>
      </c>
      <c r="R8469" t="s">
        <v>238</v>
      </c>
      <c r="S8469" t="s">
        <v>239</v>
      </c>
      <c r="T8469">
        <v>189</v>
      </c>
      <c r="U8469">
        <v>135</v>
      </c>
      <c r="V8469">
        <v>71.430000000000007</v>
      </c>
      <c r="W8469" t="s">
        <v>133</v>
      </c>
      <c r="X8469">
        <v>4591</v>
      </c>
      <c r="Y8469">
        <v>619785</v>
      </c>
      <c r="Z8469">
        <v>30645</v>
      </c>
      <c r="AA8469">
        <v>43740</v>
      </c>
      <c r="AB8469">
        <v>694170</v>
      </c>
      <c r="AC8469">
        <v>468976</v>
      </c>
      <c r="AD8469">
        <v>225194</v>
      </c>
      <c r="AE8469" t="s">
        <v>78</v>
      </c>
      <c r="AF8469" t="s">
        <v>81</v>
      </c>
      <c r="AG8469" t="s">
        <v>240</v>
      </c>
      <c r="AH8469" t="s">
        <v>144</v>
      </c>
      <c r="AI8469" t="s">
        <v>139</v>
      </c>
      <c r="AJ8469" t="str">
        <f t="shared" si="132"/>
        <v>Sep</v>
      </c>
    </row>
    <row r="8470" spans="1:36" x14ac:dyDescent="0.3">
      <c r="A8470" t="s">
        <v>17867</v>
      </c>
      <c r="B8470" s="33">
        <v>45787</v>
      </c>
      <c r="C8470" t="s">
        <v>93</v>
      </c>
      <c r="D8470" t="s">
        <v>14305</v>
      </c>
      <c r="E8470" t="s">
        <v>174</v>
      </c>
      <c r="F8470" t="s">
        <v>175</v>
      </c>
      <c r="G8470" t="s">
        <v>158</v>
      </c>
      <c r="H8470" t="s">
        <v>163</v>
      </c>
      <c r="I8470">
        <v>1931</v>
      </c>
      <c r="J8470" t="s">
        <v>451</v>
      </c>
      <c r="K8470" t="s">
        <v>287</v>
      </c>
      <c r="L8470" t="s">
        <v>605</v>
      </c>
      <c r="M8470" t="s">
        <v>287</v>
      </c>
      <c r="N8470">
        <v>283</v>
      </c>
      <c r="O8470">
        <v>0</v>
      </c>
      <c r="P8470">
        <v>-2</v>
      </c>
      <c r="Q8470" t="s">
        <v>70</v>
      </c>
      <c r="R8470" t="s">
        <v>238</v>
      </c>
      <c r="S8470" t="s">
        <v>239</v>
      </c>
      <c r="T8470">
        <v>220</v>
      </c>
      <c r="U8470">
        <v>198</v>
      </c>
      <c r="V8470">
        <v>90</v>
      </c>
      <c r="W8470" t="s">
        <v>133</v>
      </c>
      <c r="X8470">
        <v>4869</v>
      </c>
      <c r="Y8470">
        <v>964062</v>
      </c>
      <c r="Z8470">
        <v>56826</v>
      </c>
      <c r="AA8470">
        <v>138402</v>
      </c>
      <c r="AB8470">
        <v>1159290</v>
      </c>
      <c r="AC8470">
        <v>938949</v>
      </c>
      <c r="AD8470">
        <v>220341</v>
      </c>
      <c r="AE8470" t="s">
        <v>78</v>
      </c>
      <c r="AF8470" t="s">
        <v>75</v>
      </c>
      <c r="AG8470" t="s">
        <v>240</v>
      </c>
      <c r="AH8470" t="s">
        <v>145</v>
      </c>
      <c r="AI8470" t="s">
        <v>139</v>
      </c>
      <c r="AJ8470" t="str">
        <f t="shared" si="132"/>
        <v>May</v>
      </c>
    </row>
    <row r="8471" spans="1:36" x14ac:dyDescent="0.3">
      <c r="A8471" t="s">
        <v>17868</v>
      </c>
      <c r="B8471" s="33">
        <v>45699</v>
      </c>
      <c r="C8471" t="s">
        <v>99</v>
      </c>
      <c r="D8471" t="s">
        <v>17869</v>
      </c>
      <c r="E8471" t="s">
        <v>172</v>
      </c>
      <c r="F8471" t="s">
        <v>179</v>
      </c>
      <c r="G8471" t="s">
        <v>155</v>
      </c>
      <c r="H8471" t="s">
        <v>166</v>
      </c>
      <c r="I8471">
        <v>2213</v>
      </c>
      <c r="J8471" t="s">
        <v>1434</v>
      </c>
      <c r="K8471" t="s">
        <v>2746</v>
      </c>
      <c r="L8471" t="s">
        <v>683</v>
      </c>
      <c r="M8471" t="s">
        <v>1956</v>
      </c>
      <c r="N8471">
        <v>277</v>
      </c>
      <c r="O8471">
        <v>25</v>
      </c>
      <c r="P8471">
        <v>42</v>
      </c>
      <c r="Q8471" t="s">
        <v>76</v>
      </c>
      <c r="R8471" t="s">
        <v>238</v>
      </c>
      <c r="S8471" t="s">
        <v>239</v>
      </c>
      <c r="T8471">
        <v>180</v>
      </c>
      <c r="U8471">
        <v>94</v>
      </c>
      <c r="V8471">
        <v>52.22</v>
      </c>
      <c r="W8471" t="s">
        <v>133</v>
      </c>
      <c r="X8471">
        <v>8852</v>
      </c>
      <c r="Y8471">
        <v>832088</v>
      </c>
      <c r="Z8471">
        <v>23876</v>
      </c>
      <c r="AA8471">
        <v>29892</v>
      </c>
      <c r="AB8471">
        <v>885856</v>
      </c>
      <c r="AC8471">
        <v>731839</v>
      </c>
      <c r="AD8471">
        <v>154017</v>
      </c>
      <c r="AE8471" t="s">
        <v>81</v>
      </c>
      <c r="AF8471" t="s">
        <v>72</v>
      </c>
      <c r="AG8471" t="s">
        <v>240</v>
      </c>
      <c r="AH8471" t="s">
        <v>146</v>
      </c>
      <c r="AI8471" t="s">
        <v>138</v>
      </c>
      <c r="AJ8471" t="str">
        <f t="shared" si="132"/>
        <v>Feb</v>
      </c>
    </row>
    <row r="8472" spans="1:36" x14ac:dyDescent="0.3">
      <c r="A8472" t="s">
        <v>17870</v>
      </c>
      <c r="B8472" s="33">
        <v>45935</v>
      </c>
      <c r="C8472" t="s">
        <v>95</v>
      </c>
      <c r="D8472" t="s">
        <v>17871</v>
      </c>
      <c r="E8472" t="s">
        <v>180</v>
      </c>
      <c r="F8472" t="s">
        <v>176</v>
      </c>
      <c r="G8472" t="s">
        <v>160</v>
      </c>
      <c r="H8472" t="s">
        <v>156</v>
      </c>
      <c r="I8472">
        <v>609</v>
      </c>
      <c r="J8472" t="s">
        <v>264</v>
      </c>
      <c r="K8472" t="s">
        <v>398</v>
      </c>
      <c r="L8472" t="s">
        <v>363</v>
      </c>
      <c r="M8472" t="s">
        <v>1192</v>
      </c>
      <c r="N8472">
        <v>103</v>
      </c>
      <c r="O8472">
        <v>24</v>
      </c>
      <c r="P8472">
        <v>42</v>
      </c>
      <c r="Q8472" t="s">
        <v>76</v>
      </c>
      <c r="R8472" t="s">
        <v>238</v>
      </c>
      <c r="S8472" t="s">
        <v>239</v>
      </c>
      <c r="T8472">
        <v>220</v>
      </c>
      <c r="U8472">
        <v>127</v>
      </c>
      <c r="V8472">
        <v>57.73</v>
      </c>
      <c r="W8472" t="s">
        <v>135</v>
      </c>
      <c r="X8472">
        <v>3278</v>
      </c>
      <c r="Y8472">
        <v>416306</v>
      </c>
      <c r="Z8472">
        <v>43688</v>
      </c>
      <c r="AA8472">
        <v>36957</v>
      </c>
      <c r="AB8472">
        <v>496951</v>
      </c>
      <c r="AC8472">
        <v>327297</v>
      </c>
      <c r="AD8472">
        <v>169654</v>
      </c>
      <c r="AE8472" t="s">
        <v>81</v>
      </c>
      <c r="AF8472" t="s">
        <v>81</v>
      </c>
      <c r="AG8472" t="s">
        <v>240</v>
      </c>
      <c r="AH8472" t="s">
        <v>145</v>
      </c>
      <c r="AI8472" t="s">
        <v>139</v>
      </c>
      <c r="AJ8472" t="str">
        <f t="shared" si="132"/>
        <v>Oct</v>
      </c>
    </row>
    <row r="8473" spans="1:36" x14ac:dyDescent="0.3">
      <c r="A8473" t="s">
        <v>17872</v>
      </c>
      <c r="B8473" s="33">
        <v>45725</v>
      </c>
      <c r="C8473" t="s">
        <v>93</v>
      </c>
      <c r="D8473" t="s">
        <v>17873</v>
      </c>
      <c r="E8473" t="s">
        <v>172</v>
      </c>
      <c r="F8473" t="s">
        <v>179</v>
      </c>
      <c r="G8473" t="s">
        <v>155</v>
      </c>
      <c r="H8473" t="s">
        <v>166</v>
      </c>
      <c r="I8473">
        <v>1727</v>
      </c>
      <c r="J8473" t="s">
        <v>636</v>
      </c>
      <c r="K8473" t="s">
        <v>1938</v>
      </c>
      <c r="L8473" t="s">
        <v>1186</v>
      </c>
      <c r="M8473" t="s">
        <v>581</v>
      </c>
      <c r="N8473">
        <v>219</v>
      </c>
      <c r="O8473">
        <v>21</v>
      </c>
      <c r="P8473">
        <v>21</v>
      </c>
      <c r="Q8473" t="s">
        <v>73</v>
      </c>
      <c r="R8473" t="s">
        <v>238</v>
      </c>
      <c r="S8473" t="s">
        <v>239</v>
      </c>
      <c r="T8473">
        <v>180</v>
      </c>
      <c r="U8473">
        <v>169</v>
      </c>
      <c r="V8473">
        <v>93.89</v>
      </c>
      <c r="W8473" t="s">
        <v>133</v>
      </c>
      <c r="X8473">
        <v>5167</v>
      </c>
      <c r="Y8473">
        <v>873223</v>
      </c>
      <c r="Z8473">
        <v>31096</v>
      </c>
      <c r="AA8473">
        <v>131144</v>
      </c>
      <c r="AB8473">
        <v>1035463</v>
      </c>
      <c r="AC8473">
        <v>835344</v>
      </c>
      <c r="AD8473">
        <v>200119</v>
      </c>
      <c r="AE8473" t="s">
        <v>81</v>
      </c>
      <c r="AF8473" t="s">
        <v>72</v>
      </c>
      <c r="AG8473" t="s">
        <v>240</v>
      </c>
      <c r="AH8473" t="s">
        <v>146</v>
      </c>
      <c r="AI8473" t="s">
        <v>140</v>
      </c>
      <c r="AJ8473" t="str">
        <f t="shared" si="132"/>
        <v>Mar</v>
      </c>
    </row>
    <row r="8474" spans="1:36" x14ac:dyDescent="0.3">
      <c r="A8474" t="s">
        <v>17874</v>
      </c>
      <c r="B8474" s="33">
        <v>45661</v>
      </c>
      <c r="C8474" t="s">
        <v>93</v>
      </c>
      <c r="D8474" t="s">
        <v>17875</v>
      </c>
      <c r="E8474" t="s">
        <v>176</v>
      </c>
      <c r="F8474" t="s">
        <v>175</v>
      </c>
      <c r="G8474" t="s">
        <v>156</v>
      </c>
      <c r="H8474" t="s">
        <v>163</v>
      </c>
      <c r="I8474">
        <v>1494</v>
      </c>
      <c r="J8474" t="s">
        <v>270</v>
      </c>
      <c r="K8474" t="s">
        <v>3973</v>
      </c>
      <c r="L8474" t="s">
        <v>6263</v>
      </c>
      <c r="M8474" t="s">
        <v>364</v>
      </c>
      <c r="N8474">
        <v>189</v>
      </c>
      <c r="O8474">
        <v>6</v>
      </c>
      <c r="P8474">
        <v>13</v>
      </c>
      <c r="Q8474" t="s">
        <v>73</v>
      </c>
      <c r="R8474" t="s">
        <v>238</v>
      </c>
      <c r="S8474" t="s">
        <v>239</v>
      </c>
      <c r="T8474">
        <v>220</v>
      </c>
      <c r="U8474">
        <v>177</v>
      </c>
      <c r="V8474">
        <v>80.45</v>
      </c>
      <c r="W8474" t="s">
        <v>133</v>
      </c>
      <c r="X8474">
        <v>5756</v>
      </c>
      <c r="Y8474">
        <v>1018812</v>
      </c>
      <c r="Z8474">
        <v>32214</v>
      </c>
      <c r="AA8474">
        <v>130803</v>
      </c>
      <c r="AB8474">
        <v>1181829</v>
      </c>
      <c r="AC8474">
        <v>726964</v>
      </c>
      <c r="AD8474">
        <v>454865</v>
      </c>
      <c r="AE8474" t="s">
        <v>81</v>
      </c>
      <c r="AF8474" t="s">
        <v>75</v>
      </c>
      <c r="AG8474" t="s">
        <v>240</v>
      </c>
      <c r="AH8474" t="s">
        <v>145</v>
      </c>
      <c r="AI8474" t="s">
        <v>139</v>
      </c>
      <c r="AJ8474" t="str">
        <f t="shared" si="132"/>
        <v>Jan</v>
      </c>
    </row>
    <row r="8475" spans="1:36" x14ac:dyDescent="0.3">
      <c r="A8475" t="s">
        <v>17876</v>
      </c>
      <c r="B8475" s="33">
        <v>45685</v>
      </c>
      <c r="C8475" t="s">
        <v>95</v>
      </c>
      <c r="D8475" t="s">
        <v>17877</v>
      </c>
      <c r="E8475" t="s">
        <v>175</v>
      </c>
      <c r="F8475" t="s">
        <v>173</v>
      </c>
      <c r="G8475" t="s">
        <v>163</v>
      </c>
      <c r="H8475" t="s">
        <v>161</v>
      </c>
      <c r="I8475">
        <v>553</v>
      </c>
      <c r="J8475" t="s">
        <v>639</v>
      </c>
      <c r="K8475" t="s">
        <v>2896</v>
      </c>
      <c r="L8475" t="s">
        <v>1031</v>
      </c>
      <c r="M8475" t="s">
        <v>3037</v>
      </c>
      <c r="N8475">
        <v>97</v>
      </c>
      <c r="O8475">
        <v>16</v>
      </c>
      <c r="P8475">
        <v>15</v>
      </c>
      <c r="Q8475" t="s">
        <v>73</v>
      </c>
      <c r="R8475" t="s">
        <v>238</v>
      </c>
      <c r="S8475" t="s">
        <v>239</v>
      </c>
      <c r="T8475">
        <v>180</v>
      </c>
      <c r="U8475">
        <v>123</v>
      </c>
      <c r="V8475">
        <v>68.33</v>
      </c>
      <c r="W8475" t="s">
        <v>133</v>
      </c>
      <c r="X8475">
        <v>8058</v>
      </c>
      <c r="Y8475">
        <v>991134</v>
      </c>
      <c r="Z8475">
        <v>52767</v>
      </c>
      <c r="AA8475">
        <v>23616</v>
      </c>
      <c r="AB8475">
        <v>1067517</v>
      </c>
      <c r="AC8475">
        <v>766043</v>
      </c>
      <c r="AD8475">
        <v>301474</v>
      </c>
      <c r="AE8475" t="s">
        <v>75</v>
      </c>
      <c r="AF8475" t="s">
        <v>78</v>
      </c>
      <c r="AG8475" t="s">
        <v>240</v>
      </c>
      <c r="AH8475" t="s">
        <v>146</v>
      </c>
      <c r="AI8475" t="s">
        <v>139</v>
      </c>
      <c r="AJ8475" t="str">
        <f t="shared" si="132"/>
        <v>Jan</v>
      </c>
    </row>
    <row r="8476" spans="1:36" x14ac:dyDescent="0.3">
      <c r="A8476" t="s">
        <v>17878</v>
      </c>
      <c r="B8476" s="33">
        <v>45802</v>
      </c>
      <c r="C8476" t="s">
        <v>93</v>
      </c>
      <c r="D8476" t="s">
        <v>17879</v>
      </c>
      <c r="E8476" t="s">
        <v>173</v>
      </c>
      <c r="F8476" t="s">
        <v>175</v>
      </c>
      <c r="G8476" t="s">
        <v>161</v>
      </c>
      <c r="H8476" t="s">
        <v>163</v>
      </c>
      <c r="I8476">
        <v>1663</v>
      </c>
      <c r="J8476" t="s">
        <v>1434</v>
      </c>
      <c r="K8476" t="s">
        <v>827</v>
      </c>
      <c r="L8476" t="s">
        <v>1554</v>
      </c>
      <c r="M8476" t="s">
        <v>2360</v>
      </c>
      <c r="N8476">
        <v>246</v>
      </c>
      <c r="O8476">
        <v>37</v>
      </c>
      <c r="P8476">
        <v>36</v>
      </c>
      <c r="Q8476" t="s">
        <v>76</v>
      </c>
      <c r="R8476" t="s">
        <v>238</v>
      </c>
      <c r="S8476" t="s">
        <v>239</v>
      </c>
      <c r="T8476">
        <v>220</v>
      </c>
      <c r="U8476">
        <v>180</v>
      </c>
      <c r="V8476">
        <v>81.819999999999993</v>
      </c>
      <c r="W8476" t="s">
        <v>133</v>
      </c>
      <c r="X8476">
        <v>9033</v>
      </c>
      <c r="Y8476">
        <v>1625940</v>
      </c>
      <c r="Z8476">
        <v>66240</v>
      </c>
      <c r="AA8476">
        <v>28080</v>
      </c>
      <c r="AB8476">
        <v>1720260</v>
      </c>
      <c r="AC8476">
        <v>1405096</v>
      </c>
      <c r="AD8476">
        <v>315164</v>
      </c>
      <c r="AE8476" t="s">
        <v>78</v>
      </c>
      <c r="AF8476" t="s">
        <v>75</v>
      </c>
      <c r="AG8476" t="s">
        <v>240</v>
      </c>
      <c r="AH8476" t="s">
        <v>144</v>
      </c>
      <c r="AI8476" t="s">
        <v>140</v>
      </c>
      <c r="AJ8476" t="str">
        <f t="shared" si="132"/>
        <v>May</v>
      </c>
    </row>
    <row r="8477" spans="1:36" x14ac:dyDescent="0.3">
      <c r="A8477" t="s">
        <v>17880</v>
      </c>
      <c r="B8477" s="33">
        <v>45846</v>
      </c>
      <c r="C8477" t="s">
        <v>93</v>
      </c>
      <c r="D8477" t="s">
        <v>17881</v>
      </c>
      <c r="E8477" t="s">
        <v>176</v>
      </c>
      <c r="F8477" t="s">
        <v>177</v>
      </c>
      <c r="G8477" t="s">
        <v>156</v>
      </c>
      <c r="H8477" t="s">
        <v>162</v>
      </c>
      <c r="I8477">
        <v>1411</v>
      </c>
      <c r="J8477" t="s">
        <v>457</v>
      </c>
      <c r="K8477" t="s">
        <v>338</v>
      </c>
      <c r="L8477" t="s">
        <v>459</v>
      </c>
      <c r="M8477" t="s">
        <v>338</v>
      </c>
      <c r="N8477">
        <v>181</v>
      </c>
      <c r="O8477">
        <v>0</v>
      </c>
      <c r="P8477">
        <v>-10</v>
      </c>
      <c r="Q8477" t="s">
        <v>70</v>
      </c>
      <c r="R8477" t="s">
        <v>238</v>
      </c>
      <c r="S8477" t="s">
        <v>239</v>
      </c>
      <c r="T8477">
        <v>180</v>
      </c>
      <c r="U8477">
        <v>138</v>
      </c>
      <c r="V8477">
        <v>76.67</v>
      </c>
      <c r="W8477" t="s">
        <v>135</v>
      </c>
      <c r="X8477">
        <v>3244</v>
      </c>
      <c r="Y8477">
        <v>447672</v>
      </c>
      <c r="Z8477">
        <v>46782</v>
      </c>
      <c r="AA8477">
        <v>79350</v>
      </c>
      <c r="AB8477">
        <v>573804</v>
      </c>
      <c r="AC8477">
        <v>413209</v>
      </c>
      <c r="AD8477">
        <v>160595</v>
      </c>
      <c r="AE8477" t="s">
        <v>81</v>
      </c>
      <c r="AF8477" t="s">
        <v>78</v>
      </c>
      <c r="AG8477" t="s">
        <v>240</v>
      </c>
      <c r="AH8477" t="s">
        <v>147</v>
      </c>
      <c r="AI8477" t="s">
        <v>138</v>
      </c>
      <c r="AJ8477" t="str">
        <f t="shared" si="132"/>
        <v>Jul</v>
      </c>
    </row>
    <row r="8478" spans="1:36" x14ac:dyDescent="0.3">
      <c r="A8478" t="s">
        <v>17882</v>
      </c>
      <c r="B8478" s="33">
        <v>45804</v>
      </c>
      <c r="C8478" t="s">
        <v>93</v>
      </c>
      <c r="D8478" t="s">
        <v>14484</v>
      </c>
      <c r="E8478" t="s">
        <v>176</v>
      </c>
      <c r="F8478" t="s">
        <v>177</v>
      </c>
      <c r="G8478" t="s">
        <v>156</v>
      </c>
      <c r="H8478" t="s">
        <v>162</v>
      </c>
      <c r="I8478">
        <v>649</v>
      </c>
      <c r="J8478" t="s">
        <v>357</v>
      </c>
      <c r="K8478" t="s">
        <v>388</v>
      </c>
      <c r="L8478" t="s">
        <v>581</v>
      </c>
      <c r="M8478" t="s">
        <v>388</v>
      </c>
      <c r="N8478">
        <v>101</v>
      </c>
      <c r="O8478">
        <v>0</v>
      </c>
      <c r="P8478">
        <v>-10</v>
      </c>
      <c r="Q8478" t="s">
        <v>70</v>
      </c>
      <c r="R8478" t="s">
        <v>238</v>
      </c>
      <c r="S8478" t="s">
        <v>239</v>
      </c>
      <c r="T8478">
        <v>180</v>
      </c>
      <c r="U8478">
        <v>156</v>
      </c>
      <c r="V8478">
        <v>86.67</v>
      </c>
      <c r="W8478" t="s">
        <v>135</v>
      </c>
      <c r="X8478">
        <v>9080</v>
      </c>
      <c r="Y8478">
        <v>1416480</v>
      </c>
      <c r="Z8478">
        <v>37284</v>
      </c>
      <c r="AA8478">
        <v>103896</v>
      </c>
      <c r="AB8478">
        <v>1557660</v>
      </c>
      <c r="AC8478">
        <v>1301769</v>
      </c>
      <c r="AD8478">
        <v>255891</v>
      </c>
      <c r="AE8478" t="s">
        <v>81</v>
      </c>
      <c r="AF8478" t="s">
        <v>78</v>
      </c>
      <c r="AG8478" t="s">
        <v>240</v>
      </c>
      <c r="AH8478" t="s">
        <v>147</v>
      </c>
      <c r="AI8478" t="s">
        <v>140</v>
      </c>
      <c r="AJ8478" t="str">
        <f t="shared" si="132"/>
        <v>May</v>
      </c>
    </row>
    <row r="8479" spans="1:36" x14ac:dyDescent="0.3">
      <c r="A8479" t="s">
        <v>17883</v>
      </c>
      <c r="B8479" s="33">
        <v>45770</v>
      </c>
      <c r="C8479" t="s">
        <v>97</v>
      </c>
      <c r="D8479" t="s">
        <v>17884</v>
      </c>
      <c r="E8479" t="s">
        <v>181</v>
      </c>
      <c r="F8479" t="s">
        <v>172</v>
      </c>
      <c r="G8479" t="s">
        <v>159</v>
      </c>
      <c r="H8479" t="s">
        <v>155</v>
      </c>
      <c r="I8479">
        <v>621</v>
      </c>
      <c r="J8479" t="s">
        <v>292</v>
      </c>
      <c r="K8479" t="s">
        <v>1158</v>
      </c>
      <c r="L8479" t="s">
        <v>6735</v>
      </c>
      <c r="M8479" t="s">
        <v>1916</v>
      </c>
      <c r="N8479">
        <v>96</v>
      </c>
      <c r="O8479">
        <v>54</v>
      </c>
      <c r="P8479">
        <v>65</v>
      </c>
      <c r="Q8479" t="s">
        <v>76</v>
      </c>
      <c r="R8479" t="s">
        <v>238</v>
      </c>
      <c r="S8479" t="s">
        <v>239</v>
      </c>
      <c r="T8479">
        <v>180</v>
      </c>
      <c r="U8479">
        <v>119</v>
      </c>
      <c r="V8479">
        <v>66.11</v>
      </c>
      <c r="W8479" t="s">
        <v>134</v>
      </c>
      <c r="X8479">
        <v>10480</v>
      </c>
      <c r="Y8479">
        <v>1247120</v>
      </c>
      <c r="Z8479">
        <v>60571</v>
      </c>
      <c r="AA8479">
        <v>93772</v>
      </c>
      <c r="AB8479">
        <v>1401463</v>
      </c>
      <c r="AC8479">
        <v>1143891</v>
      </c>
      <c r="AD8479">
        <v>257572</v>
      </c>
      <c r="AE8479" t="s">
        <v>81</v>
      </c>
      <c r="AF8479" t="s">
        <v>81</v>
      </c>
      <c r="AG8479" t="s">
        <v>240</v>
      </c>
      <c r="AH8479" t="s">
        <v>144</v>
      </c>
      <c r="AI8479" t="s">
        <v>139</v>
      </c>
      <c r="AJ8479" t="str">
        <f t="shared" si="132"/>
        <v>Apr</v>
      </c>
    </row>
    <row r="8480" spans="1:36" x14ac:dyDescent="0.3">
      <c r="A8480" t="s">
        <v>17885</v>
      </c>
      <c r="B8480" s="33">
        <v>45882</v>
      </c>
      <c r="C8480" t="s">
        <v>95</v>
      </c>
      <c r="D8480" t="s">
        <v>17886</v>
      </c>
      <c r="E8480" t="s">
        <v>177</v>
      </c>
      <c r="F8480" t="s">
        <v>181</v>
      </c>
      <c r="G8480" t="s">
        <v>162</v>
      </c>
      <c r="H8480" t="s">
        <v>159</v>
      </c>
      <c r="I8480">
        <v>2012</v>
      </c>
      <c r="J8480" t="s">
        <v>636</v>
      </c>
      <c r="K8480" t="s">
        <v>598</v>
      </c>
      <c r="L8480" t="s">
        <v>1315</v>
      </c>
      <c r="M8480" t="s">
        <v>1042</v>
      </c>
      <c r="N8480">
        <v>274</v>
      </c>
      <c r="O8480">
        <v>2</v>
      </c>
      <c r="P8480">
        <v>24</v>
      </c>
      <c r="Q8480" t="s">
        <v>73</v>
      </c>
      <c r="R8480" t="s">
        <v>238</v>
      </c>
      <c r="S8480" t="s">
        <v>239</v>
      </c>
      <c r="T8480">
        <v>186</v>
      </c>
      <c r="U8480">
        <v>128</v>
      </c>
      <c r="V8480">
        <v>68.819999999999993</v>
      </c>
      <c r="W8480" t="s">
        <v>133</v>
      </c>
      <c r="X8480">
        <v>8344</v>
      </c>
      <c r="Y8480">
        <v>1068032</v>
      </c>
      <c r="Z8480">
        <v>50944</v>
      </c>
      <c r="AA8480">
        <v>92160</v>
      </c>
      <c r="AB8480">
        <v>1211136</v>
      </c>
      <c r="AC8480">
        <v>915229</v>
      </c>
      <c r="AD8480">
        <v>295907</v>
      </c>
      <c r="AE8480" t="s">
        <v>78</v>
      </c>
      <c r="AF8480" t="s">
        <v>81</v>
      </c>
      <c r="AG8480" t="s">
        <v>240</v>
      </c>
      <c r="AH8480" t="s">
        <v>145</v>
      </c>
      <c r="AI8480" t="s">
        <v>140</v>
      </c>
      <c r="AJ8480" t="str">
        <f t="shared" si="132"/>
        <v>Aug</v>
      </c>
    </row>
    <row r="8481" spans="1:36" x14ac:dyDescent="0.3">
      <c r="A8481" t="s">
        <v>17887</v>
      </c>
      <c r="B8481" s="33">
        <v>45821</v>
      </c>
      <c r="C8481" t="s">
        <v>93</v>
      </c>
      <c r="D8481" t="s">
        <v>17888</v>
      </c>
      <c r="E8481" t="s">
        <v>176</v>
      </c>
      <c r="F8481" t="s">
        <v>179</v>
      </c>
      <c r="G8481" t="s">
        <v>156</v>
      </c>
      <c r="H8481" t="s">
        <v>166</v>
      </c>
      <c r="I8481">
        <v>839</v>
      </c>
      <c r="J8481" t="s">
        <v>353</v>
      </c>
      <c r="K8481" t="s">
        <v>547</v>
      </c>
      <c r="L8481" t="s">
        <v>353</v>
      </c>
      <c r="M8481" t="s">
        <v>1495</v>
      </c>
      <c r="N8481">
        <v>116</v>
      </c>
      <c r="O8481">
        <v>0</v>
      </c>
      <c r="P8481">
        <v>9</v>
      </c>
      <c r="Q8481" t="s">
        <v>73</v>
      </c>
      <c r="R8481" t="s">
        <v>238</v>
      </c>
      <c r="S8481" t="s">
        <v>239</v>
      </c>
      <c r="T8481">
        <v>186</v>
      </c>
      <c r="U8481">
        <v>182</v>
      </c>
      <c r="V8481">
        <v>97.85</v>
      </c>
      <c r="W8481" t="s">
        <v>133</v>
      </c>
      <c r="X8481">
        <v>10608</v>
      </c>
      <c r="Y8481">
        <v>1930656</v>
      </c>
      <c r="Z8481">
        <v>84448</v>
      </c>
      <c r="AA8481">
        <v>93912</v>
      </c>
      <c r="AB8481">
        <v>2109016</v>
      </c>
      <c r="AC8481">
        <v>1224274</v>
      </c>
      <c r="AD8481">
        <v>884742</v>
      </c>
      <c r="AE8481" t="s">
        <v>81</v>
      </c>
      <c r="AF8481" t="s">
        <v>72</v>
      </c>
      <c r="AG8481" t="s">
        <v>240</v>
      </c>
      <c r="AH8481" t="s">
        <v>144</v>
      </c>
      <c r="AI8481" t="s">
        <v>139</v>
      </c>
      <c r="AJ8481" t="str">
        <f t="shared" si="132"/>
        <v>Jun</v>
      </c>
    </row>
    <row r="8482" spans="1:36" x14ac:dyDescent="0.3">
      <c r="A8482" t="s">
        <v>17889</v>
      </c>
      <c r="B8482" s="33">
        <v>45833</v>
      </c>
      <c r="C8482" t="s">
        <v>93</v>
      </c>
      <c r="D8482" t="s">
        <v>17890</v>
      </c>
      <c r="E8482" t="s">
        <v>176</v>
      </c>
      <c r="F8482" t="s">
        <v>175</v>
      </c>
      <c r="G8482" t="s">
        <v>156</v>
      </c>
      <c r="H8482" t="s">
        <v>163</v>
      </c>
      <c r="I8482">
        <v>1930</v>
      </c>
      <c r="J8482" t="s">
        <v>292</v>
      </c>
      <c r="K8482" t="s">
        <v>627</v>
      </c>
      <c r="L8482" t="s">
        <v>733</v>
      </c>
      <c r="M8482" t="s">
        <v>2753</v>
      </c>
      <c r="N8482">
        <v>229</v>
      </c>
      <c r="O8482">
        <v>21</v>
      </c>
      <c r="P8482">
        <v>19</v>
      </c>
      <c r="Q8482" t="s">
        <v>73</v>
      </c>
      <c r="R8482" t="s">
        <v>238</v>
      </c>
      <c r="S8482" t="s">
        <v>239</v>
      </c>
      <c r="T8482">
        <v>180</v>
      </c>
      <c r="U8482">
        <v>162</v>
      </c>
      <c r="V8482">
        <v>90</v>
      </c>
      <c r="W8482" t="s">
        <v>133</v>
      </c>
      <c r="X8482">
        <v>8672</v>
      </c>
      <c r="Y8482">
        <v>1404864</v>
      </c>
      <c r="Z8482">
        <v>58482</v>
      </c>
      <c r="AA8482">
        <v>87480</v>
      </c>
      <c r="AB8482">
        <v>1550826</v>
      </c>
      <c r="AC8482">
        <v>1195327</v>
      </c>
      <c r="AD8482">
        <v>355499</v>
      </c>
      <c r="AE8482" t="s">
        <v>81</v>
      </c>
      <c r="AF8482" t="s">
        <v>75</v>
      </c>
      <c r="AG8482" t="s">
        <v>240</v>
      </c>
      <c r="AH8482" t="s">
        <v>144</v>
      </c>
      <c r="AI8482" t="s">
        <v>139</v>
      </c>
      <c r="AJ8482" t="str">
        <f t="shared" si="132"/>
        <v>Jun</v>
      </c>
    </row>
    <row r="8483" spans="1:36" x14ac:dyDescent="0.3">
      <c r="A8483" t="s">
        <v>17891</v>
      </c>
      <c r="B8483" s="33">
        <v>45706</v>
      </c>
      <c r="C8483" t="s">
        <v>93</v>
      </c>
      <c r="D8483" t="s">
        <v>17892</v>
      </c>
      <c r="E8483" t="s">
        <v>177</v>
      </c>
      <c r="F8483" t="s">
        <v>172</v>
      </c>
      <c r="G8483" t="s">
        <v>162</v>
      </c>
      <c r="H8483" t="s">
        <v>155</v>
      </c>
      <c r="I8483">
        <v>1964</v>
      </c>
      <c r="J8483" t="s">
        <v>581</v>
      </c>
      <c r="K8483" t="s">
        <v>1560</v>
      </c>
      <c r="L8483" t="s">
        <v>1039</v>
      </c>
      <c r="M8483" t="s">
        <v>951</v>
      </c>
      <c r="N8483">
        <v>287</v>
      </c>
      <c r="O8483">
        <v>3</v>
      </c>
      <c r="P8483">
        <v>20</v>
      </c>
      <c r="Q8483" t="s">
        <v>73</v>
      </c>
      <c r="R8483" t="s">
        <v>238</v>
      </c>
      <c r="S8483" t="s">
        <v>239</v>
      </c>
      <c r="T8483">
        <v>180</v>
      </c>
      <c r="U8483">
        <v>131</v>
      </c>
      <c r="V8483">
        <v>72.78</v>
      </c>
      <c r="W8483" t="s">
        <v>133</v>
      </c>
      <c r="X8483">
        <v>7617</v>
      </c>
      <c r="Y8483">
        <v>997827</v>
      </c>
      <c r="Z8483">
        <v>45326</v>
      </c>
      <c r="AA8483">
        <v>34977</v>
      </c>
      <c r="AB8483">
        <v>1078130</v>
      </c>
      <c r="AC8483">
        <v>868213</v>
      </c>
      <c r="AD8483">
        <v>209917</v>
      </c>
      <c r="AE8483" t="s">
        <v>78</v>
      </c>
      <c r="AF8483" t="s">
        <v>81</v>
      </c>
      <c r="AG8483" t="s">
        <v>240</v>
      </c>
      <c r="AH8483" t="s">
        <v>144</v>
      </c>
      <c r="AI8483" t="s">
        <v>140</v>
      </c>
      <c r="AJ8483" t="str">
        <f t="shared" si="132"/>
        <v>Feb</v>
      </c>
    </row>
    <row r="8484" spans="1:36" x14ac:dyDescent="0.3">
      <c r="A8484" t="s">
        <v>17893</v>
      </c>
      <c r="B8484" s="33">
        <v>45843</v>
      </c>
      <c r="C8484" t="s">
        <v>97</v>
      </c>
      <c r="D8484" t="s">
        <v>17894</v>
      </c>
      <c r="E8484" t="s">
        <v>174</v>
      </c>
      <c r="F8484" t="s">
        <v>175</v>
      </c>
      <c r="G8484" t="s">
        <v>158</v>
      </c>
      <c r="H8484" t="s">
        <v>163</v>
      </c>
      <c r="I8484">
        <v>2356</v>
      </c>
      <c r="J8484" t="s">
        <v>391</v>
      </c>
      <c r="K8484" t="s">
        <v>2130</v>
      </c>
      <c r="L8484" t="s">
        <v>2510</v>
      </c>
      <c r="M8484" t="s">
        <v>2130</v>
      </c>
      <c r="N8484">
        <v>344</v>
      </c>
      <c r="O8484">
        <v>21</v>
      </c>
      <c r="P8484">
        <v>-9</v>
      </c>
      <c r="Q8484" t="s">
        <v>73</v>
      </c>
      <c r="R8484" t="s">
        <v>238</v>
      </c>
      <c r="S8484" t="s">
        <v>239</v>
      </c>
      <c r="T8484">
        <v>180</v>
      </c>
      <c r="U8484">
        <v>137</v>
      </c>
      <c r="V8484">
        <v>76.11</v>
      </c>
      <c r="W8484" t="s">
        <v>133</v>
      </c>
      <c r="X8484">
        <v>4155</v>
      </c>
      <c r="Y8484">
        <v>569235</v>
      </c>
      <c r="Z8484">
        <v>23838</v>
      </c>
      <c r="AA8484">
        <v>67541</v>
      </c>
      <c r="AB8484">
        <v>660614</v>
      </c>
      <c r="AC8484">
        <v>426206</v>
      </c>
      <c r="AD8484">
        <v>234408</v>
      </c>
      <c r="AE8484" t="s">
        <v>78</v>
      </c>
      <c r="AF8484" t="s">
        <v>75</v>
      </c>
      <c r="AG8484" t="s">
        <v>240</v>
      </c>
      <c r="AH8484" t="s">
        <v>147</v>
      </c>
      <c r="AI8484" t="s">
        <v>139</v>
      </c>
      <c r="AJ8484" t="str">
        <f t="shared" si="132"/>
        <v>Jul</v>
      </c>
    </row>
    <row r="8485" spans="1:36" x14ac:dyDescent="0.3">
      <c r="A8485" t="s">
        <v>17895</v>
      </c>
      <c r="B8485" s="33">
        <v>45820</v>
      </c>
      <c r="C8485" t="s">
        <v>93</v>
      </c>
      <c r="D8485" t="s">
        <v>10124</v>
      </c>
      <c r="E8485" t="s">
        <v>178</v>
      </c>
      <c r="F8485" t="s">
        <v>180</v>
      </c>
      <c r="G8485" t="s">
        <v>157</v>
      </c>
      <c r="H8485" t="s">
        <v>160</v>
      </c>
      <c r="I8485">
        <v>421</v>
      </c>
      <c r="J8485" t="s">
        <v>342</v>
      </c>
      <c r="K8485" t="s">
        <v>1102</v>
      </c>
      <c r="L8485" t="s">
        <v>2202</v>
      </c>
      <c r="M8485" t="s">
        <v>3375</v>
      </c>
      <c r="N8485">
        <v>77</v>
      </c>
      <c r="O8485">
        <v>5</v>
      </c>
      <c r="P8485">
        <v>32</v>
      </c>
      <c r="Q8485" t="s">
        <v>76</v>
      </c>
      <c r="R8485" t="s">
        <v>238</v>
      </c>
      <c r="S8485" t="s">
        <v>239</v>
      </c>
      <c r="T8485">
        <v>180</v>
      </c>
      <c r="U8485">
        <v>150</v>
      </c>
      <c r="V8485">
        <v>83.33</v>
      </c>
      <c r="W8485" t="s">
        <v>133</v>
      </c>
      <c r="X8485">
        <v>7798</v>
      </c>
      <c r="Y8485">
        <v>1169700</v>
      </c>
      <c r="Z8485">
        <v>52650</v>
      </c>
      <c r="AA8485">
        <v>18150</v>
      </c>
      <c r="AB8485">
        <v>1240500</v>
      </c>
      <c r="AC8485">
        <v>902504</v>
      </c>
      <c r="AD8485">
        <v>337996</v>
      </c>
      <c r="AE8485" t="s">
        <v>75</v>
      </c>
      <c r="AF8485" t="s">
        <v>81</v>
      </c>
      <c r="AG8485" t="s">
        <v>240</v>
      </c>
      <c r="AH8485" t="s">
        <v>144</v>
      </c>
      <c r="AI8485" t="s">
        <v>139</v>
      </c>
      <c r="AJ8485" t="str">
        <f t="shared" si="132"/>
        <v>Jun</v>
      </c>
    </row>
    <row r="8486" spans="1:36" x14ac:dyDescent="0.3">
      <c r="A8486" t="s">
        <v>17896</v>
      </c>
      <c r="B8486" s="33">
        <v>46012</v>
      </c>
      <c r="C8486" t="s">
        <v>93</v>
      </c>
      <c r="D8486" t="s">
        <v>17897</v>
      </c>
      <c r="E8486" t="s">
        <v>178</v>
      </c>
      <c r="F8486" t="s">
        <v>179</v>
      </c>
      <c r="G8486" t="s">
        <v>157</v>
      </c>
      <c r="H8486" t="s">
        <v>166</v>
      </c>
      <c r="I8486">
        <v>1723</v>
      </c>
      <c r="J8486" t="s">
        <v>520</v>
      </c>
      <c r="K8486" t="s">
        <v>773</v>
      </c>
      <c r="L8486" t="s">
        <v>3231</v>
      </c>
      <c r="M8486" t="s">
        <v>2533</v>
      </c>
      <c r="N8486">
        <v>218</v>
      </c>
      <c r="O8486">
        <v>21</v>
      </c>
      <c r="P8486">
        <v>41</v>
      </c>
      <c r="Q8486" t="s">
        <v>76</v>
      </c>
      <c r="R8486" t="s">
        <v>238</v>
      </c>
      <c r="S8486" t="s">
        <v>239</v>
      </c>
      <c r="T8486">
        <v>150</v>
      </c>
      <c r="U8486">
        <v>124</v>
      </c>
      <c r="V8486">
        <v>82.67</v>
      </c>
      <c r="W8486" t="s">
        <v>135</v>
      </c>
      <c r="X8486">
        <v>6291</v>
      </c>
      <c r="Y8486">
        <v>780084</v>
      </c>
      <c r="Z8486">
        <v>44144</v>
      </c>
      <c r="AA8486">
        <v>74524</v>
      </c>
      <c r="AB8486">
        <v>898752</v>
      </c>
      <c r="AC8486">
        <v>770274</v>
      </c>
      <c r="AD8486">
        <v>128478</v>
      </c>
      <c r="AE8486" t="s">
        <v>75</v>
      </c>
      <c r="AF8486" t="s">
        <v>72</v>
      </c>
      <c r="AG8486" t="s">
        <v>240</v>
      </c>
      <c r="AH8486" t="s">
        <v>144</v>
      </c>
      <c r="AI8486" t="s">
        <v>139</v>
      </c>
      <c r="AJ8486" t="str">
        <f t="shared" si="132"/>
        <v>Dec</v>
      </c>
    </row>
    <row r="8487" spans="1:36" x14ac:dyDescent="0.3">
      <c r="A8487" t="s">
        <v>17898</v>
      </c>
      <c r="B8487" s="33">
        <v>45966</v>
      </c>
      <c r="C8487" t="s">
        <v>93</v>
      </c>
      <c r="D8487" t="s">
        <v>17899</v>
      </c>
      <c r="E8487" t="s">
        <v>178</v>
      </c>
      <c r="F8487" t="s">
        <v>174</v>
      </c>
      <c r="G8487" t="s">
        <v>157</v>
      </c>
      <c r="H8487" t="s">
        <v>158</v>
      </c>
      <c r="I8487">
        <v>532</v>
      </c>
      <c r="J8487" t="s">
        <v>451</v>
      </c>
      <c r="K8487" t="s">
        <v>2273</v>
      </c>
      <c r="L8487" t="s">
        <v>605</v>
      </c>
      <c r="M8487" t="s">
        <v>2273</v>
      </c>
      <c r="N8487">
        <v>91</v>
      </c>
      <c r="O8487">
        <v>0</v>
      </c>
      <c r="P8487">
        <v>0</v>
      </c>
      <c r="Q8487" t="s">
        <v>70</v>
      </c>
      <c r="R8487" t="s">
        <v>238</v>
      </c>
      <c r="S8487" t="s">
        <v>239</v>
      </c>
      <c r="T8487">
        <v>180</v>
      </c>
      <c r="U8487">
        <v>127</v>
      </c>
      <c r="V8487">
        <v>70.56</v>
      </c>
      <c r="W8487" t="s">
        <v>133</v>
      </c>
      <c r="X8487">
        <v>10097</v>
      </c>
      <c r="Y8487">
        <v>1282319</v>
      </c>
      <c r="Z8487">
        <v>39243</v>
      </c>
      <c r="AA8487">
        <v>88265</v>
      </c>
      <c r="AB8487">
        <v>1409827</v>
      </c>
      <c r="AC8487">
        <v>1143917</v>
      </c>
      <c r="AD8487">
        <v>265910</v>
      </c>
      <c r="AE8487" t="s">
        <v>75</v>
      </c>
      <c r="AF8487" t="s">
        <v>78</v>
      </c>
      <c r="AG8487" t="s">
        <v>240</v>
      </c>
      <c r="AH8487" t="s">
        <v>145</v>
      </c>
      <c r="AI8487" t="s">
        <v>139</v>
      </c>
      <c r="AJ8487" t="str">
        <f t="shared" si="132"/>
        <v>Nov</v>
      </c>
    </row>
    <row r="8488" spans="1:36" x14ac:dyDescent="0.3">
      <c r="A8488" t="s">
        <v>17900</v>
      </c>
      <c r="B8488" s="33">
        <v>45918</v>
      </c>
      <c r="C8488" t="s">
        <v>95</v>
      </c>
      <c r="D8488" t="s">
        <v>17901</v>
      </c>
      <c r="E8488" t="s">
        <v>174</v>
      </c>
      <c r="F8488" t="s">
        <v>176</v>
      </c>
      <c r="G8488" t="s">
        <v>158</v>
      </c>
      <c r="H8488" t="s">
        <v>156</v>
      </c>
      <c r="I8488">
        <v>2311</v>
      </c>
      <c r="J8488" t="s">
        <v>806</v>
      </c>
      <c r="K8488" t="s">
        <v>891</v>
      </c>
      <c r="N8488">
        <v>328</v>
      </c>
      <c r="O8488">
        <v>0</v>
      </c>
      <c r="P8488">
        <v>0</v>
      </c>
      <c r="Q8488" t="s">
        <v>67</v>
      </c>
      <c r="R8488" t="s">
        <v>245</v>
      </c>
      <c r="S8488" t="s">
        <v>120</v>
      </c>
      <c r="T8488">
        <v>150</v>
      </c>
      <c r="U8488">
        <v>0</v>
      </c>
      <c r="V8488">
        <v>0</v>
      </c>
      <c r="W8488" t="s">
        <v>135</v>
      </c>
      <c r="X8488">
        <v>8258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 t="s">
        <v>78</v>
      </c>
      <c r="AF8488" t="s">
        <v>81</v>
      </c>
      <c r="AG8488" t="s">
        <v>240</v>
      </c>
      <c r="AH8488" t="s">
        <v>144</v>
      </c>
      <c r="AI8488" t="s">
        <v>139</v>
      </c>
      <c r="AJ8488" t="str">
        <f t="shared" si="132"/>
        <v>Sep</v>
      </c>
    </row>
    <row r="8489" spans="1:36" x14ac:dyDescent="0.3">
      <c r="A8489" t="s">
        <v>17902</v>
      </c>
      <c r="B8489" s="33">
        <v>45721</v>
      </c>
      <c r="C8489" t="s">
        <v>97</v>
      </c>
      <c r="D8489" t="s">
        <v>17903</v>
      </c>
      <c r="E8489" t="s">
        <v>174</v>
      </c>
      <c r="F8489" t="s">
        <v>181</v>
      </c>
      <c r="G8489" t="s">
        <v>158</v>
      </c>
      <c r="H8489" t="s">
        <v>159</v>
      </c>
      <c r="I8489">
        <v>2176</v>
      </c>
      <c r="J8489" t="s">
        <v>744</v>
      </c>
      <c r="K8489" t="s">
        <v>369</v>
      </c>
      <c r="L8489" t="s">
        <v>708</v>
      </c>
      <c r="M8489" t="s">
        <v>2577</v>
      </c>
      <c r="N8489">
        <v>306</v>
      </c>
      <c r="O8489">
        <v>5</v>
      </c>
      <c r="P8489">
        <v>1</v>
      </c>
      <c r="Q8489" t="s">
        <v>73</v>
      </c>
      <c r="R8489" t="s">
        <v>238</v>
      </c>
      <c r="S8489" t="s">
        <v>239</v>
      </c>
      <c r="T8489">
        <v>180</v>
      </c>
      <c r="U8489">
        <v>119</v>
      </c>
      <c r="V8489">
        <v>66.11</v>
      </c>
      <c r="W8489" t="s">
        <v>133</v>
      </c>
      <c r="X8489">
        <v>7891</v>
      </c>
      <c r="Y8489">
        <v>939029</v>
      </c>
      <c r="Z8489">
        <v>61285</v>
      </c>
      <c r="AA8489">
        <v>64974</v>
      </c>
      <c r="AB8489">
        <v>1065288</v>
      </c>
      <c r="AC8489">
        <v>708193</v>
      </c>
      <c r="AD8489">
        <v>357095</v>
      </c>
      <c r="AE8489" t="s">
        <v>78</v>
      </c>
      <c r="AF8489" t="s">
        <v>81</v>
      </c>
      <c r="AG8489" t="s">
        <v>240</v>
      </c>
      <c r="AH8489" t="s">
        <v>144</v>
      </c>
      <c r="AI8489" t="s">
        <v>140</v>
      </c>
      <c r="AJ8489" t="str">
        <f t="shared" si="132"/>
        <v>Mar</v>
      </c>
    </row>
    <row r="8490" spans="1:36" x14ac:dyDescent="0.3">
      <c r="A8490" t="s">
        <v>17904</v>
      </c>
      <c r="B8490" s="33">
        <v>45983</v>
      </c>
      <c r="C8490" t="s">
        <v>93</v>
      </c>
      <c r="D8490" t="s">
        <v>17905</v>
      </c>
      <c r="E8490" t="s">
        <v>175</v>
      </c>
      <c r="F8490" t="s">
        <v>174</v>
      </c>
      <c r="G8490" t="s">
        <v>163</v>
      </c>
      <c r="H8490" t="s">
        <v>158</v>
      </c>
      <c r="I8490">
        <v>448</v>
      </c>
      <c r="J8490" t="s">
        <v>621</v>
      </c>
      <c r="K8490" t="s">
        <v>403</v>
      </c>
      <c r="N8490">
        <v>78</v>
      </c>
      <c r="O8490">
        <v>0</v>
      </c>
      <c r="P8490">
        <v>0</v>
      </c>
      <c r="Q8490" t="s">
        <v>67</v>
      </c>
      <c r="R8490" t="s">
        <v>245</v>
      </c>
      <c r="S8490" t="s">
        <v>120</v>
      </c>
      <c r="T8490">
        <v>189</v>
      </c>
      <c r="U8490">
        <v>0</v>
      </c>
      <c r="V8490">
        <v>0</v>
      </c>
      <c r="W8490" t="s">
        <v>135</v>
      </c>
      <c r="X8490">
        <v>3582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 t="s">
        <v>75</v>
      </c>
      <c r="AF8490" t="s">
        <v>78</v>
      </c>
      <c r="AG8490" t="s">
        <v>240</v>
      </c>
      <c r="AH8490" t="s">
        <v>144</v>
      </c>
      <c r="AI8490" t="s">
        <v>138</v>
      </c>
      <c r="AJ8490" t="str">
        <f t="shared" si="132"/>
        <v>Nov</v>
      </c>
    </row>
    <row r="8491" spans="1:36" x14ac:dyDescent="0.3">
      <c r="A8491" t="s">
        <v>17906</v>
      </c>
      <c r="B8491" s="33">
        <v>45874</v>
      </c>
      <c r="C8491" t="s">
        <v>95</v>
      </c>
      <c r="D8491" t="s">
        <v>17907</v>
      </c>
      <c r="E8491" t="s">
        <v>176</v>
      </c>
      <c r="F8491" t="s">
        <v>178</v>
      </c>
      <c r="G8491" t="s">
        <v>156</v>
      </c>
      <c r="H8491" t="s">
        <v>157</v>
      </c>
      <c r="I8491">
        <v>1147</v>
      </c>
      <c r="J8491" t="s">
        <v>971</v>
      </c>
      <c r="K8491" t="s">
        <v>708</v>
      </c>
      <c r="L8491" t="s">
        <v>1707</v>
      </c>
      <c r="M8491" t="s">
        <v>1950</v>
      </c>
      <c r="N8491">
        <v>185</v>
      </c>
      <c r="O8491">
        <v>73</v>
      </c>
      <c r="P8491">
        <v>82</v>
      </c>
      <c r="Q8491" t="s">
        <v>76</v>
      </c>
      <c r="R8491" t="s">
        <v>238</v>
      </c>
      <c r="S8491" t="s">
        <v>239</v>
      </c>
      <c r="T8491">
        <v>150</v>
      </c>
      <c r="U8491">
        <v>123</v>
      </c>
      <c r="V8491">
        <v>82</v>
      </c>
      <c r="W8491" t="s">
        <v>133</v>
      </c>
      <c r="X8491">
        <v>10510</v>
      </c>
      <c r="Y8491">
        <v>1292730</v>
      </c>
      <c r="Z8491">
        <v>41697</v>
      </c>
      <c r="AA8491">
        <v>85608</v>
      </c>
      <c r="AB8491">
        <v>1420035</v>
      </c>
      <c r="AC8491">
        <v>1222278</v>
      </c>
      <c r="AD8491">
        <v>197757</v>
      </c>
      <c r="AE8491" t="s">
        <v>81</v>
      </c>
      <c r="AF8491" t="s">
        <v>75</v>
      </c>
      <c r="AG8491" t="s">
        <v>240</v>
      </c>
      <c r="AH8491" t="s">
        <v>144</v>
      </c>
      <c r="AI8491" t="s">
        <v>140</v>
      </c>
      <c r="AJ8491" t="str">
        <f t="shared" si="132"/>
        <v>Aug</v>
      </c>
    </row>
    <row r="8492" spans="1:36" x14ac:dyDescent="0.3">
      <c r="A8492" t="s">
        <v>17908</v>
      </c>
      <c r="B8492" s="33">
        <v>45935</v>
      </c>
      <c r="C8492" t="s">
        <v>93</v>
      </c>
      <c r="D8492" t="s">
        <v>4616</v>
      </c>
      <c r="E8492" t="s">
        <v>179</v>
      </c>
      <c r="F8492" t="s">
        <v>175</v>
      </c>
      <c r="G8492" t="s">
        <v>166</v>
      </c>
      <c r="H8492" t="s">
        <v>163</v>
      </c>
      <c r="I8492">
        <v>2188</v>
      </c>
      <c r="J8492" t="s">
        <v>447</v>
      </c>
      <c r="K8492" t="s">
        <v>1072</v>
      </c>
      <c r="L8492" t="s">
        <v>1077</v>
      </c>
      <c r="M8492" t="s">
        <v>855</v>
      </c>
      <c r="N8492">
        <v>300</v>
      </c>
      <c r="O8492">
        <v>10</v>
      </c>
      <c r="P8492">
        <v>23</v>
      </c>
      <c r="Q8492" t="s">
        <v>73</v>
      </c>
      <c r="R8492" t="s">
        <v>238</v>
      </c>
      <c r="S8492" t="s">
        <v>239</v>
      </c>
      <c r="T8492">
        <v>186</v>
      </c>
      <c r="U8492">
        <v>133</v>
      </c>
      <c r="V8492">
        <v>71.510000000000005</v>
      </c>
      <c r="W8492" t="s">
        <v>133</v>
      </c>
      <c r="X8492">
        <v>9413</v>
      </c>
      <c r="Y8492">
        <v>1251929</v>
      </c>
      <c r="Z8492">
        <v>25802</v>
      </c>
      <c r="AA8492">
        <v>57456</v>
      </c>
      <c r="AB8492">
        <v>1335187</v>
      </c>
      <c r="AC8492">
        <v>922106</v>
      </c>
      <c r="AD8492">
        <v>413081</v>
      </c>
      <c r="AE8492" t="s">
        <v>72</v>
      </c>
      <c r="AF8492" t="s">
        <v>75</v>
      </c>
      <c r="AG8492" t="s">
        <v>240</v>
      </c>
      <c r="AH8492" t="s">
        <v>145</v>
      </c>
      <c r="AI8492" t="s">
        <v>138</v>
      </c>
      <c r="AJ8492" t="str">
        <f t="shared" si="132"/>
        <v>Oct</v>
      </c>
    </row>
    <row r="8493" spans="1:36" x14ac:dyDescent="0.3">
      <c r="A8493" t="s">
        <v>17909</v>
      </c>
      <c r="B8493" s="33">
        <v>45720</v>
      </c>
      <c r="C8493" t="s">
        <v>93</v>
      </c>
      <c r="D8493" t="s">
        <v>17910</v>
      </c>
      <c r="E8493" t="s">
        <v>179</v>
      </c>
      <c r="F8493" t="s">
        <v>172</v>
      </c>
      <c r="G8493" t="s">
        <v>166</v>
      </c>
      <c r="H8493" t="s">
        <v>155</v>
      </c>
      <c r="I8493">
        <v>1398</v>
      </c>
      <c r="J8493" t="s">
        <v>613</v>
      </c>
      <c r="K8493" t="s">
        <v>723</v>
      </c>
      <c r="L8493" t="s">
        <v>615</v>
      </c>
      <c r="M8493" t="s">
        <v>1655</v>
      </c>
      <c r="N8493">
        <v>192</v>
      </c>
      <c r="O8493">
        <v>0</v>
      </c>
      <c r="P8493">
        <v>4</v>
      </c>
      <c r="Q8493" t="s">
        <v>70</v>
      </c>
      <c r="R8493" t="s">
        <v>238</v>
      </c>
      <c r="S8493" t="s">
        <v>239</v>
      </c>
      <c r="T8493">
        <v>186</v>
      </c>
      <c r="U8493">
        <v>117</v>
      </c>
      <c r="V8493">
        <v>62.9</v>
      </c>
      <c r="W8493" t="s">
        <v>133</v>
      </c>
      <c r="X8493">
        <v>2944</v>
      </c>
      <c r="Y8493">
        <v>344448</v>
      </c>
      <c r="Z8493">
        <v>54054</v>
      </c>
      <c r="AA8493">
        <v>61542</v>
      </c>
      <c r="AB8493">
        <v>460044</v>
      </c>
      <c r="AC8493">
        <v>274823</v>
      </c>
      <c r="AD8493">
        <v>185221</v>
      </c>
      <c r="AE8493" t="s">
        <v>72</v>
      </c>
      <c r="AF8493" t="s">
        <v>81</v>
      </c>
      <c r="AG8493" t="s">
        <v>240</v>
      </c>
      <c r="AH8493" t="s">
        <v>144</v>
      </c>
      <c r="AI8493" t="s">
        <v>140</v>
      </c>
      <c r="AJ8493" t="str">
        <f t="shared" si="132"/>
        <v>Mar</v>
      </c>
    </row>
    <row r="8494" spans="1:36" x14ac:dyDescent="0.3">
      <c r="A8494" t="s">
        <v>17911</v>
      </c>
      <c r="B8494" s="33">
        <v>45785</v>
      </c>
      <c r="C8494" t="s">
        <v>93</v>
      </c>
      <c r="D8494" t="s">
        <v>17912</v>
      </c>
      <c r="E8494" t="s">
        <v>175</v>
      </c>
      <c r="F8494" t="s">
        <v>181</v>
      </c>
      <c r="G8494" t="s">
        <v>163</v>
      </c>
      <c r="H8494" t="s">
        <v>159</v>
      </c>
      <c r="I8494">
        <v>1567</v>
      </c>
      <c r="J8494" t="s">
        <v>600</v>
      </c>
      <c r="K8494" t="s">
        <v>2008</v>
      </c>
      <c r="L8494" t="s">
        <v>447</v>
      </c>
      <c r="M8494" t="s">
        <v>2899</v>
      </c>
      <c r="N8494">
        <v>223</v>
      </c>
      <c r="O8494">
        <v>0</v>
      </c>
      <c r="P8494">
        <v>19</v>
      </c>
      <c r="Q8494" t="s">
        <v>73</v>
      </c>
      <c r="R8494" t="s">
        <v>238</v>
      </c>
      <c r="S8494" t="s">
        <v>239</v>
      </c>
      <c r="T8494">
        <v>150</v>
      </c>
      <c r="U8494">
        <v>110</v>
      </c>
      <c r="V8494">
        <v>73.33</v>
      </c>
      <c r="W8494" t="s">
        <v>133</v>
      </c>
      <c r="X8494">
        <v>5734</v>
      </c>
      <c r="Y8494">
        <v>630740</v>
      </c>
      <c r="Z8494">
        <v>20790</v>
      </c>
      <c r="AA8494">
        <v>16390</v>
      </c>
      <c r="AB8494">
        <v>667920</v>
      </c>
      <c r="AC8494">
        <v>502237</v>
      </c>
      <c r="AD8494">
        <v>165683</v>
      </c>
      <c r="AE8494" t="s">
        <v>75</v>
      </c>
      <c r="AF8494" t="s">
        <v>81</v>
      </c>
      <c r="AG8494" t="s">
        <v>240</v>
      </c>
      <c r="AH8494" t="s">
        <v>146</v>
      </c>
      <c r="AI8494" t="s">
        <v>138</v>
      </c>
      <c r="AJ8494" t="str">
        <f t="shared" si="132"/>
        <v>May</v>
      </c>
    </row>
    <row r="8495" spans="1:36" x14ac:dyDescent="0.3">
      <c r="A8495" t="s">
        <v>17913</v>
      </c>
      <c r="B8495" s="33">
        <v>45791</v>
      </c>
      <c r="C8495" t="s">
        <v>97</v>
      </c>
      <c r="D8495" t="s">
        <v>17914</v>
      </c>
      <c r="E8495" t="s">
        <v>175</v>
      </c>
      <c r="F8495" t="s">
        <v>179</v>
      </c>
      <c r="G8495" t="s">
        <v>163</v>
      </c>
      <c r="H8495" t="s">
        <v>166</v>
      </c>
      <c r="I8495">
        <v>1964</v>
      </c>
      <c r="J8495" t="s">
        <v>447</v>
      </c>
      <c r="K8495" t="s">
        <v>3422</v>
      </c>
      <c r="L8495" t="s">
        <v>447</v>
      </c>
      <c r="M8495" t="s">
        <v>3422</v>
      </c>
      <c r="N8495">
        <v>232</v>
      </c>
      <c r="O8495">
        <v>0</v>
      </c>
      <c r="P8495">
        <v>-7</v>
      </c>
      <c r="Q8495" t="s">
        <v>70</v>
      </c>
      <c r="R8495" t="s">
        <v>238</v>
      </c>
      <c r="S8495" t="s">
        <v>239</v>
      </c>
      <c r="T8495">
        <v>189</v>
      </c>
      <c r="U8495">
        <v>142</v>
      </c>
      <c r="V8495">
        <v>75.13</v>
      </c>
      <c r="W8495" t="s">
        <v>133</v>
      </c>
      <c r="X8495">
        <v>9135</v>
      </c>
      <c r="Y8495">
        <v>1297170</v>
      </c>
      <c r="Z8495">
        <v>40186</v>
      </c>
      <c r="AA8495">
        <v>83354</v>
      </c>
      <c r="AB8495">
        <v>1420710</v>
      </c>
      <c r="AC8495">
        <v>997894</v>
      </c>
      <c r="AD8495">
        <v>422816</v>
      </c>
      <c r="AE8495" t="s">
        <v>75</v>
      </c>
      <c r="AF8495" t="s">
        <v>72</v>
      </c>
      <c r="AG8495" t="s">
        <v>240</v>
      </c>
      <c r="AH8495" t="s">
        <v>145</v>
      </c>
      <c r="AI8495" t="s">
        <v>139</v>
      </c>
      <c r="AJ8495" t="str">
        <f t="shared" si="132"/>
        <v>May</v>
      </c>
    </row>
    <row r="8496" spans="1:36" x14ac:dyDescent="0.3">
      <c r="A8496" t="s">
        <v>17915</v>
      </c>
      <c r="B8496" s="33">
        <v>45842</v>
      </c>
      <c r="C8496" t="s">
        <v>96</v>
      </c>
      <c r="D8496" t="s">
        <v>17916</v>
      </c>
      <c r="E8496" t="s">
        <v>178</v>
      </c>
      <c r="F8496" t="s">
        <v>175</v>
      </c>
      <c r="G8496" t="s">
        <v>157</v>
      </c>
      <c r="H8496" t="s">
        <v>163</v>
      </c>
      <c r="I8496">
        <v>811</v>
      </c>
      <c r="J8496" t="s">
        <v>459</v>
      </c>
      <c r="K8496" t="s">
        <v>1439</v>
      </c>
      <c r="N8496">
        <v>113</v>
      </c>
      <c r="O8496">
        <v>0</v>
      </c>
      <c r="P8496">
        <v>0</v>
      </c>
      <c r="Q8496" t="s">
        <v>67</v>
      </c>
      <c r="R8496" t="s">
        <v>245</v>
      </c>
      <c r="S8496" t="s">
        <v>122</v>
      </c>
      <c r="T8496">
        <v>180</v>
      </c>
      <c r="U8496">
        <v>0</v>
      </c>
      <c r="V8496">
        <v>0</v>
      </c>
      <c r="W8496" t="s">
        <v>133</v>
      </c>
      <c r="X8496">
        <v>3389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 t="s">
        <v>75</v>
      </c>
      <c r="AF8496" t="s">
        <v>75</v>
      </c>
      <c r="AG8496" t="s">
        <v>240</v>
      </c>
      <c r="AH8496" t="s">
        <v>144</v>
      </c>
      <c r="AI8496" t="s">
        <v>139</v>
      </c>
      <c r="AJ8496" t="str">
        <f t="shared" si="132"/>
        <v>Jul</v>
      </c>
    </row>
    <row r="8497" spans="1:36" x14ac:dyDescent="0.3">
      <c r="A8497" t="s">
        <v>17917</v>
      </c>
      <c r="B8497" s="33">
        <v>45676</v>
      </c>
      <c r="C8497" t="s">
        <v>95</v>
      </c>
      <c r="D8497" t="s">
        <v>17918</v>
      </c>
      <c r="E8497" t="s">
        <v>179</v>
      </c>
      <c r="F8497" t="s">
        <v>181</v>
      </c>
      <c r="G8497" t="s">
        <v>166</v>
      </c>
      <c r="H8497" t="s">
        <v>159</v>
      </c>
      <c r="I8497">
        <v>1260</v>
      </c>
      <c r="J8497" t="s">
        <v>581</v>
      </c>
      <c r="K8497" t="s">
        <v>2738</v>
      </c>
      <c r="L8497" t="s">
        <v>2761</v>
      </c>
      <c r="M8497" t="s">
        <v>1617</v>
      </c>
      <c r="N8497">
        <v>198</v>
      </c>
      <c r="O8497">
        <v>2</v>
      </c>
      <c r="P8497">
        <v>7</v>
      </c>
      <c r="Q8497" t="s">
        <v>73</v>
      </c>
      <c r="R8497" t="s">
        <v>238</v>
      </c>
      <c r="S8497" t="s">
        <v>239</v>
      </c>
      <c r="T8497">
        <v>180</v>
      </c>
      <c r="U8497">
        <v>130</v>
      </c>
      <c r="V8497">
        <v>72.22</v>
      </c>
      <c r="W8497" t="s">
        <v>133</v>
      </c>
      <c r="X8497">
        <v>7449</v>
      </c>
      <c r="Y8497">
        <v>968370</v>
      </c>
      <c r="Z8497">
        <v>61750</v>
      </c>
      <c r="AA8497">
        <v>24570</v>
      </c>
      <c r="AB8497">
        <v>1054690</v>
      </c>
      <c r="AC8497">
        <v>697010</v>
      </c>
      <c r="AD8497">
        <v>357680</v>
      </c>
      <c r="AE8497" t="s">
        <v>72</v>
      </c>
      <c r="AF8497" t="s">
        <v>81</v>
      </c>
      <c r="AG8497" t="s">
        <v>240</v>
      </c>
      <c r="AH8497" t="s">
        <v>145</v>
      </c>
      <c r="AI8497" t="s">
        <v>140</v>
      </c>
      <c r="AJ8497" t="str">
        <f t="shared" si="132"/>
        <v>Jan</v>
      </c>
    </row>
    <row r="8498" spans="1:36" x14ac:dyDescent="0.3">
      <c r="A8498" t="s">
        <v>17919</v>
      </c>
      <c r="B8498" s="33">
        <v>45774</v>
      </c>
      <c r="C8498" t="s">
        <v>93</v>
      </c>
      <c r="D8498" t="s">
        <v>17920</v>
      </c>
      <c r="E8498" t="s">
        <v>181</v>
      </c>
      <c r="F8498" t="s">
        <v>180</v>
      </c>
      <c r="G8498" t="s">
        <v>159</v>
      </c>
      <c r="H8498" t="s">
        <v>160</v>
      </c>
      <c r="I8498">
        <v>1733</v>
      </c>
      <c r="J8498" t="s">
        <v>744</v>
      </c>
      <c r="K8498" t="s">
        <v>3813</v>
      </c>
      <c r="L8498" t="s">
        <v>856</v>
      </c>
      <c r="M8498" t="s">
        <v>4654</v>
      </c>
      <c r="N8498">
        <v>246</v>
      </c>
      <c r="O8498">
        <v>1</v>
      </c>
      <c r="P8498">
        <v>7</v>
      </c>
      <c r="Q8498" t="s">
        <v>73</v>
      </c>
      <c r="R8498" t="s">
        <v>238</v>
      </c>
      <c r="S8498" t="s">
        <v>239</v>
      </c>
      <c r="T8498">
        <v>189</v>
      </c>
      <c r="U8498">
        <v>153</v>
      </c>
      <c r="V8498">
        <v>80.95</v>
      </c>
      <c r="W8498" t="s">
        <v>133</v>
      </c>
      <c r="X8498">
        <v>9521</v>
      </c>
      <c r="Y8498">
        <v>1456713</v>
      </c>
      <c r="Z8498">
        <v>60588</v>
      </c>
      <c r="AA8498">
        <v>49725</v>
      </c>
      <c r="AB8498">
        <v>1567026</v>
      </c>
      <c r="AC8498">
        <v>1138319</v>
      </c>
      <c r="AD8498">
        <v>428707</v>
      </c>
      <c r="AE8498" t="s">
        <v>81</v>
      </c>
      <c r="AF8498" t="s">
        <v>81</v>
      </c>
      <c r="AG8498" t="s">
        <v>240</v>
      </c>
      <c r="AH8498" t="s">
        <v>145</v>
      </c>
      <c r="AI8498" t="s">
        <v>138</v>
      </c>
      <c r="AJ8498" t="str">
        <f t="shared" si="132"/>
        <v>Apr</v>
      </c>
    </row>
    <row r="8499" spans="1:36" x14ac:dyDescent="0.3">
      <c r="A8499" t="s">
        <v>17921</v>
      </c>
      <c r="B8499" s="33">
        <v>45761</v>
      </c>
      <c r="C8499" t="s">
        <v>96</v>
      </c>
      <c r="D8499" t="s">
        <v>17922</v>
      </c>
      <c r="E8499" t="s">
        <v>180</v>
      </c>
      <c r="F8499" t="s">
        <v>173</v>
      </c>
      <c r="G8499" t="s">
        <v>160</v>
      </c>
      <c r="H8499" t="s">
        <v>161</v>
      </c>
      <c r="I8499">
        <v>734</v>
      </c>
      <c r="J8499" t="s">
        <v>270</v>
      </c>
      <c r="K8499" t="s">
        <v>4718</v>
      </c>
      <c r="L8499" t="s">
        <v>1477</v>
      </c>
      <c r="M8499" t="s">
        <v>2804</v>
      </c>
      <c r="N8499">
        <v>113</v>
      </c>
      <c r="O8499">
        <v>78</v>
      </c>
      <c r="P8499">
        <v>93</v>
      </c>
      <c r="Q8499" t="s">
        <v>76</v>
      </c>
      <c r="R8499" t="s">
        <v>238</v>
      </c>
      <c r="S8499" t="s">
        <v>239</v>
      </c>
      <c r="T8499">
        <v>180</v>
      </c>
      <c r="U8499">
        <v>94</v>
      </c>
      <c r="V8499">
        <v>52.22</v>
      </c>
      <c r="W8499" t="s">
        <v>133</v>
      </c>
      <c r="X8499">
        <v>4200</v>
      </c>
      <c r="Y8499">
        <v>394800</v>
      </c>
      <c r="Z8499">
        <v>27824</v>
      </c>
      <c r="AA8499">
        <v>70406</v>
      </c>
      <c r="AB8499">
        <v>493030</v>
      </c>
      <c r="AC8499">
        <v>374523</v>
      </c>
      <c r="AD8499">
        <v>118507</v>
      </c>
      <c r="AE8499" t="s">
        <v>81</v>
      </c>
      <c r="AF8499" t="s">
        <v>78</v>
      </c>
      <c r="AG8499" t="s">
        <v>240</v>
      </c>
      <c r="AH8499" t="s">
        <v>146</v>
      </c>
      <c r="AI8499" t="s">
        <v>139</v>
      </c>
      <c r="AJ8499" t="str">
        <f t="shared" si="132"/>
        <v>Apr</v>
      </c>
    </row>
    <row r="8500" spans="1:36" x14ac:dyDescent="0.3">
      <c r="A8500" t="s">
        <v>17923</v>
      </c>
      <c r="B8500" s="33">
        <v>45851</v>
      </c>
      <c r="C8500" t="s">
        <v>93</v>
      </c>
      <c r="D8500" t="s">
        <v>17924</v>
      </c>
      <c r="E8500" t="s">
        <v>180</v>
      </c>
      <c r="F8500" t="s">
        <v>177</v>
      </c>
      <c r="G8500" t="s">
        <v>160</v>
      </c>
      <c r="H8500" t="s">
        <v>162</v>
      </c>
      <c r="I8500">
        <v>593</v>
      </c>
      <c r="J8500" t="s">
        <v>310</v>
      </c>
      <c r="K8500" t="s">
        <v>1321</v>
      </c>
      <c r="L8500" t="s">
        <v>310</v>
      </c>
      <c r="M8500" t="s">
        <v>3708</v>
      </c>
      <c r="N8500">
        <v>91</v>
      </c>
      <c r="O8500">
        <v>0</v>
      </c>
      <c r="P8500">
        <v>9</v>
      </c>
      <c r="Q8500" t="s">
        <v>73</v>
      </c>
      <c r="R8500" t="s">
        <v>238</v>
      </c>
      <c r="S8500" t="s">
        <v>239</v>
      </c>
      <c r="T8500">
        <v>220</v>
      </c>
      <c r="U8500">
        <v>147</v>
      </c>
      <c r="V8500">
        <v>66.819999999999993</v>
      </c>
      <c r="W8500" t="s">
        <v>133</v>
      </c>
      <c r="X8500">
        <v>3755</v>
      </c>
      <c r="Y8500">
        <v>551985</v>
      </c>
      <c r="Z8500">
        <v>77028</v>
      </c>
      <c r="AA8500">
        <v>24843</v>
      </c>
      <c r="AB8500">
        <v>653856</v>
      </c>
      <c r="AC8500">
        <v>466489</v>
      </c>
      <c r="AD8500">
        <v>187367</v>
      </c>
      <c r="AE8500" t="s">
        <v>81</v>
      </c>
      <c r="AF8500" t="s">
        <v>78</v>
      </c>
      <c r="AG8500" t="s">
        <v>240</v>
      </c>
      <c r="AH8500" t="s">
        <v>144</v>
      </c>
      <c r="AI8500" t="s">
        <v>140</v>
      </c>
      <c r="AJ8500" t="str">
        <f t="shared" si="132"/>
        <v>Jul</v>
      </c>
    </row>
    <row r="8501" spans="1:36" x14ac:dyDescent="0.3">
      <c r="A8501" t="s">
        <v>17925</v>
      </c>
      <c r="B8501" s="33">
        <v>45908</v>
      </c>
      <c r="C8501" t="s">
        <v>93</v>
      </c>
      <c r="D8501" t="s">
        <v>17926</v>
      </c>
      <c r="E8501" t="s">
        <v>181</v>
      </c>
      <c r="F8501" t="s">
        <v>173</v>
      </c>
      <c r="G8501" t="s">
        <v>159</v>
      </c>
      <c r="H8501" t="s">
        <v>161</v>
      </c>
      <c r="I8501">
        <v>1997</v>
      </c>
      <c r="J8501" t="s">
        <v>325</v>
      </c>
      <c r="K8501" t="s">
        <v>600</v>
      </c>
      <c r="L8501" t="s">
        <v>459</v>
      </c>
      <c r="M8501" t="s">
        <v>671</v>
      </c>
      <c r="N8501">
        <v>270</v>
      </c>
      <c r="O8501">
        <v>0</v>
      </c>
      <c r="P8501">
        <v>26</v>
      </c>
      <c r="Q8501" t="s">
        <v>73</v>
      </c>
      <c r="R8501" t="s">
        <v>238</v>
      </c>
      <c r="S8501" t="s">
        <v>239</v>
      </c>
      <c r="T8501">
        <v>186</v>
      </c>
      <c r="U8501">
        <v>141</v>
      </c>
      <c r="V8501">
        <v>75.81</v>
      </c>
      <c r="W8501" t="s">
        <v>133</v>
      </c>
      <c r="X8501">
        <v>10993</v>
      </c>
      <c r="Y8501">
        <v>1550013</v>
      </c>
      <c r="Z8501">
        <v>24534</v>
      </c>
      <c r="AA8501">
        <v>75012</v>
      </c>
      <c r="AB8501">
        <v>1649559</v>
      </c>
      <c r="AC8501">
        <v>1179861</v>
      </c>
      <c r="AD8501">
        <v>469698</v>
      </c>
      <c r="AE8501" t="s">
        <v>81</v>
      </c>
      <c r="AF8501" t="s">
        <v>78</v>
      </c>
      <c r="AG8501" t="s">
        <v>240</v>
      </c>
      <c r="AH8501" t="s">
        <v>144</v>
      </c>
      <c r="AI8501" t="s">
        <v>139</v>
      </c>
      <c r="AJ8501" t="str">
        <f t="shared" si="132"/>
        <v>Sep</v>
      </c>
    </row>
    <row r="8502" spans="1:36" x14ac:dyDescent="0.3">
      <c r="A8502" t="s">
        <v>17927</v>
      </c>
      <c r="B8502" s="33">
        <v>45837</v>
      </c>
      <c r="C8502" t="s">
        <v>95</v>
      </c>
      <c r="D8502" t="s">
        <v>8071</v>
      </c>
      <c r="E8502" t="s">
        <v>181</v>
      </c>
      <c r="F8502" t="s">
        <v>179</v>
      </c>
      <c r="G8502" t="s">
        <v>159</v>
      </c>
      <c r="H8502" t="s">
        <v>166</v>
      </c>
      <c r="I8502">
        <v>1467</v>
      </c>
      <c r="J8502" t="s">
        <v>600</v>
      </c>
      <c r="K8502" t="s">
        <v>1635</v>
      </c>
      <c r="L8502" t="s">
        <v>572</v>
      </c>
      <c r="M8502" t="s">
        <v>573</v>
      </c>
      <c r="N8502">
        <v>207</v>
      </c>
      <c r="O8502">
        <v>15</v>
      </c>
      <c r="P8502">
        <v>26</v>
      </c>
      <c r="Q8502" t="s">
        <v>73</v>
      </c>
      <c r="R8502" t="s">
        <v>238</v>
      </c>
      <c r="S8502" t="s">
        <v>239</v>
      </c>
      <c r="T8502">
        <v>150</v>
      </c>
      <c r="U8502">
        <v>141</v>
      </c>
      <c r="V8502">
        <v>94</v>
      </c>
      <c r="W8502" t="s">
        <v>133</v>
      </c>
      <c r="X8502">
        <v>2925</v>
      </c>
      <c r="Y8502">
        <v>412425</v>
      </c>
      <c r="Z8502">
        <v>47094</v>
      </c>
      <c r="AA8502">
        <v>73038</v>
      </c>
      <c r="AB8502">
        <v>532557</v>
      </c>
      <c r="AC8502">
        <v>447552</v>
      </c>
      <c r="AD8502">
        <v>85005</v>
      </c>
      <c r="AE8502" t="s">
        <v>81</v>
      </c>
      <c r="AF8502" t="s">
        <v>72</v>
      </c>
      <c r="AG8502" t="s">
        <v>240</v>
      </c>
      <c r="AH8502" t="s">
        <v>145</v>
      </c>
      <c r="AI8502" t="s">
        <v>139</v>
      </c>
      <c r="AJ8502" t="str">
        <f t="shared" si="132"/>
        <v>Jun</v>
      </c>
    </row>
    <row r="8503" spans="1:36" x14ac:dyDescent="0.3">
      <c r="A8503" t="s">
        <v>17928</v>
      </c>
      <c r="B8503" s="33">
        <v>45812</v>
      </c>
      <c r="C8503" t="s">
        <v>99</v>
      </c>
      <c r="D8503" t="s">
        <v>17929</v>
      </c>
      <c r="E8503" t="s">
        <v>178</v>
      </c>
      <c r="F8503" t="s">
        <v>176</v>
      </c>
      <c r="G8503" t="s">
        <v>157</v>
      </c>
      <c r="H8503" t="s">
        <v>156</v>
      </c>
      <c r="I8503">
        <v>637</v>
      </c>
      <c r="J8503" t="s">
        <v>264</v>
      </c>
      <c r="K8503" t="s">
        <v>554</v>
      </c>
      <c r="L8503" t="s">
        <v>1315</v>
      </c>
      <c r="M8503" t="s">
        <v>1031</v>
      </c>
      <c r="N8503">
        <v>105</v>
      </c>
      <c r="O8503">
        <v>62</v>
      </c>
      <c r="P8503">
        <v>91</v>
      </c>
      <c r="Q8503" t="s">
        <v>76</v>
      </c>
      <c r="R8503" t="s">
        <v>238</v>
      </c>
      <c r="S8503" t="s">
        <v>239</v>
      </c>
      <c r="T8503">
        <v>180</v>
      </c>
      <c r="U8503">
        <v>127</v>
      </c>
      <c r="V8503">
        <v>70.56</v>
      </c>
      <c r="W8503" t="s">
        <v>133</v>
      </c>
      <c r="X8503">
        <v>3362</v>
      </c>
      <c r="Y8503">
        <v>426974</v>
      </c>
      <c r="Z8503">
        <v>22479</v>
      </c>
      <c r="AA8503">
        <v>27051</v>
      </c>
      <c r="AB8503">
        <v>476504</v>
      </c>
      <c r="AC8503">
        <v>372212</v>
      </c>
      <c r="AD8503">
        <v>104292</v>
      </c>
      <c r="AE8503" t="s">
        <v>75</v>
      </c>
      <c r="AF8503" t="s">
        <v>81</v>
      </c>
      <c r="AG8503" t="s">
        <v>240</v>
      </c>
      <c r="AH8503" t="s">
        <v>144</v>
      </c>
      <c r="AI8503" t="s">
        <v>140</v>
      </c>
      <c r="AJ8503" t="str">
        <f t="shared" si="132"/>
        <v>Jun</v>
      </c>
    </row>
    <row r="8504" spans="1:36" x14ac:dyDescent="0.3">
      <c r="A8504" t="s">
        <v>17930</v>
      </c>
      <c r="B8504" s="33">
        <v>45673</v>
      </c>
      <c r="C8504" t="s">
        <v>93</v>
      </c>
      <c r="D8504" t="s">
        <v>5182</v>
      </c>
      <c r="E8504" t="s">
        <v>178</v>
      </c>
      <c r="F8504" t="s">
        <v>180</v>
      </c>
      <c r="G8504" t="s">
        <v>157</v>
      </c>
      <c r="H8504" t="s">
        <v>160</v>
      </c>
      <c r="I8504">
        <v>851</v>
      </c>
      <c r="J8504" t="s">
        <v>397</v>
      </c>
      <c r="K8504" t="s">
        <v>352</v>
      </c>
      <c r="L8504" t="s">
        <v>2313</v>
      </c>
      <c r="M8504" t="s">
        <v>2133</v>
      </c>
      <c r="N8504">
        <v>119</v>
      </c>
      <c r="O8504">
        <v>42</v>
      </c>
      <c r="P8504">
        <v>51</v>
      </c>
      <c r="Q8504" t="s">
        <v>76</v>
      </c>
      <c r="R8504" t="s">
        <v>238</v>
      </c>
      <c r="S8504" t="s">
        <v>239</v>
      </c>
      <c r="T8504">
        <v>189</v>
      </c>
      <c r="U8504">
        <v>110</v>
      </c>
      <c r="V8504">
        <v>58.2</v>
      </c>
      <c r="W8504" t="s">
        <v>134</v>
      </c>
      <c r="X8504">
        <v>10465</v>
      </c>
      <c r="Y8504">
        <v>1151150</v>
      </c>
      <c r="Z8504">
        <v>41250</v>
      </c>
      <c r="AA8504">
        <v>35530</v>
      </c>
      <c r="AB8504">
        <v>1227930</v>
      </c>
      <c r="AC8504">
        <v>800851</v>
      </c>
      <c r="AD8504">
        <v>427079</v>
      </c>
      <c r="AE8504" t="s">
        <v>75</v>
      </c>
      <c r="AF8504" t="s">
        <v>81</v>
      </c>
      <c r="AG8504" t="s">
        <v>240</v>
      </c>
      <c r="AH8504" t="s">
        <v>144</v>
      </c>
      <c r="AI8504" t="s">
        <v>139</v>
      </c>
      <c r="AJ8504" t="str">
        <f t="shared" si="132"/>
        <v>Jan</v>
      </c>
    </row>
    <row r="8505" spans="1:36" x14ac:dyDescent="0.3">
      <c r="A8505" t="s">
        <v>17931</v>
      </c>
      <c r="B8505" s="33">
        <v>45787</v>
      </c>
      <c r="C8505" t="s">
        <v>96</v>
      </c>
      <c r="D8505" t="s">
        <v>17932</v>
      </c>
      <c r="E8505" t="s">
        <v>174</v>
      </c>
      <c r="F8505" t="s">
        <v>180</v>
      </c>
      <c r="G8505" t="s">
        <v>158</v>
      </c>
      <c r="H8505" t="s">
        <v>160</v>
      </c>
      <c r="I8505">
        <v>2027</v>
      </c>
      <c r="J8505" t="s">
        <v>633</v>
      </c>
      <c r="K8505" t="s">
        <v>639</v>
      </c>
      <c r="L8505" t="s">
        <v>1853</v>
      </c>
      <c r="M8505" t="s">
        <v>3664</v>
      </c>
      <c r="N8505">
        <v>300</v>
      </c>
      <c r="O8505">
        <v>26</v>
      </c>
      <c r="P8505">
        <v>38</v>
      </c>
      <c r="Q8505" t="s">
        <v>76</v>
      </c>
      <c r="R8505" t="s">
        <v>238</v>
      </c>
      <c r="S8505" t="s">
        <v>239</v>
      </c>
      <c r="T8505">
        <v>180</v>
      </c>
      <c r="U8505">
        <v>120</v>
      </c>
      <c r="V8505">
        <v>66.67</v>
      </c>
      <c r="W8505" t="s">
        <v>133</v>
      </c>
      <c r="X8505">
        <v>8937</v>
      </c>
      <c r="Y8505">
        <v>1072440</v>
      </c>
      <c r="Z8505">
        <v>52200</v>
      </c>
      <c r="AA8505">
        <v>22560</v>
      </c>
      <c r="AB8505">
        <v>1147200</v>
      </c>
      <c r="AC8505">
        <v>880279</v>
      </c>
      <c r="AD8505">
        <v>266921</v>
      </c>
      <c r="AE8505" t="s">
        <v>78</v>
      </c>
      <c r="AF8505" t="s">
        <v>81</v>
      </c>
      <c r="AG8505" t="s">
        <v>240</v>
      </c>
      <c r="AH8505" t="s">
        <v>144</v>
      </c>
      <c r="AI8505" t="s">
        <v>138</v>
      </c>
      <c r="AJ8505" t="str">
        <f t="shared" si="132"/>
        <v>May</v>
      </c>
    </row>
    <row r="8506" spans="1:36" x14ac:dyDescent="0.3">
      <c r="A8506" t="s">
        <v>17933</v>
      </c>
      <c r="B8506" s="33">
        <v>45994</v>
      </c>
      <c r="C8506" t="s">
        <v>93</v>
      </c>
      <c r="D8506" t="s">
        <v>17934</v>
      </c>
      <c r="E8506" t="s">
        <v>172</v>
      </c>
      <c r="F8506" t="s">
        <v>173</v>
      </c>
      <c r="G8506" t="s">
        <v>155</v>
      </c>
      <c r="H8506" t="s">
        <v>161</v>
      </c>
      <c r="I8506">
        <v>728</v>
      </c>
      <c r="J8506" t="s">
        <v>236</v>
      </c>
      <c r="K8506" t="s">
        <v>463</v>
      </c>
      <c r="L8506" t="s">
        <v>2841</v>
      </c>
      <c r="M8506" t="s">
        <v>2199</v>
      </c>
      <c r="N8506">
        <v>120</v>
      </c>
      <c r="O8506">
        <v>50</v>
      </c>
      <c r="P8506">
        <v>29</v>
      </c>
      <c r="Q8506" t="s">
        <v>73</v>
      </c>
      <c r="R8506" t="s">
        <v>238</v>
      </c>
      <c r="S8506" t="s">
        <v>239</v>
      </c>
      <c r="T8506">
        <v>189</v>
      </c>
      <c r="U8506">
        <v>132</v>
      </c>
      <c r="V8506">
        <v>69.84</v>
      </c>
      <c r="W8506" t="s">
        <v>133</v>
      </c>
      <c r="X8506">
        <v>9321</v>
      </c>
      <c r="Y8506">
        <v>1230372</v>
      </c>
      <c r="Z8506">
        <v>36168</v>
      </c>
      <c r="AA8506">
        <v>80652</v>
      </c>
      <c r="AB8506">
        <v>1347192</v>
      </c>
      <c r="AC8506">
        <v>955725</v>
      </c>
      <c r="AD8506">
        <v>391467</v>
      </c>
      <c r="AE8506" t="s">
        <v>81</v>
      </c>
      <c r="AF8506" t="s">
        <v>78</v>
      </c>
      <c r="AG8506" t="s">
        <v>240</v>
      </c>
      <c r="AH8506" t="s">
        <v>144</v>
      </c>
      <c r="AI8506" t="s">
        <v>138</v>
      </c>
      <c r="AJ8506" t="str">
        <f t="shared" si="132"/>
        <v>Dec</v>
      </c>
    </row>
    <row r="8507" spans="1:36" x14ac:dyDescent="0.3">
      <c r="A8507" t="s">
        <v>17935</v>
      </c>
      <c r="B8507" s="33">
        <v>45726</v>
      </c>
      <c r="C8507" t="s">
        <v>97</v>
      </c>
      <c r="D8507" t="s">
        <v>17936</v>
      </c>
      <c r="E8507" t="s">
        <v>172</v>
      </c>
      <c r="F8507" t="s">
        <v>180</v>
      </c>
      <c r="G8507" t="s">
        <v>155</v>
      </c>
      <c r="H8507" t="s">
        <v>160</v>
      </c>
      <c r="I8507">
        <v>1671</v>
      </c>
      <c r="J8507" t="s">
        <v>682</v>
      </c>
      <c r="K8507" t="s">
        <v>1026</v>
      </c>
      <c r="L8507" t="s">
        <v>362</v>
      </c>
      <c r="M8507" t="s">
        <v>4501</v>
      </c>
      <c r="N8507">
        <v>249</v>
      </c>
      <c r="O8507">
        <v>15</v>
      </c>
      <c r="P8507">
        <v>26</v>
      </c>
      <c r="Q8507" t="s">
        <v>73</v>
      </c>
      <c r="R8507" t="s">
        <v>238</v>
      </c>
      <c r="S8507" t="s">
        <v>239</v>
      </c>
      <c r="T8507">
        <v>220</v>
      </c>
      <c r="U8507">
        <v>171</v>
      </c>
      <c r="V8507">
        <v>77.73</v>
      </c>
      <c r="W8507" t="s">
        <v>133</v>
      </c>
      <c r="X8507">
        <v>6313</v>
      </c>
      <c r="Y8507">
        <v>1079523</v>
      </c>
      <c r="Z8507">
        <v>35568</v>
      </c>
      <c r="AA8507">
        <v>28557</v>
      </c>
      <c r="AB8507">
        <v>1143648</v>
      </c>
      <c r="AC8507">
        <v>704252</v>
      </c>
      <c r="AD8507">
        <v>439396</v>
      </c>
      <c r="AE8507" t="s">
        <v>81</v>
      </c>
      <c r="AF8507" t="s">
        <v>81</v>
      </c>
      <c r="AG8507" t="s">
        <v>240</v>
      </c>
      <c r="AH8507" t="s">
        <v>147</v>
      </c>
      <c r="AI8507" t="s">
        <v>138</v>
      </c>
      <c r="AJ8507" t="str">
        <f t="shared" si="132"/>
        <v>Mar</v>
      </c>
    </row>
    <row r="8508" spans="1:36" x14ac:dyDescent="0.3">
      <c r="A8508" t="s">
        <v>17937</v>
      </c>
      <c r="B8508" s="33">
        <v>46011</v>
      </c>
      <c r="C8508" t="s">
        <v>93</v>
      </c>
      <c r="D8508" t="s">
        <v>16647</v>
      </c>
      <c r="E8508" t="s">
        <v>179</v>
      </c>
      <c r="F8508" t="s">
        <v>174</v>
      </c>
      <c r="G8508" t="s">
        <v>166</v>
      </c>
      <c r="H8508" t="s">
        <v>158</v>
      </c>
      <c r="I8508">
        <v>1736</v>
      </c>
      <c r="J8508" t="s">
        <v>806</v>
      </c>
      <c r="K8508" t="s">
        <v>405</v>
      </c>
      <c r="L8508" t="s">
        <v>1258</v>
      </c>
      <c r="M8508" t="s">
        <v>3339</v>
      </c>
      <c r="N8508">
        <v>212</v>
      </c>
      <c r="O8508">
        <v>9</v>
      </c>
      <c r="P8508">
        <v>22</v>
      </c>
      <c r="Q8508" t="s">
        <v>73</v>
      </c>
      <c r="R8508" t="s">
        <v>238</v>
      </c>
      <c r="S8508" t="s">
        <v>239</v>
      </c>
      <c r="T8508">
        <v>180</v>
      </c>
      <c r="U8508">
        <v>127</v>
      </c>
      <c r="V8508">
        <v>70.56</v>
      </c>
      <c r="W8508" t="s">
        <v>133</v>
      </c>
      <c r="X8508">
        <v>9467</v>
      </c>
      <c r="Y8508">
        <v>1202309</v>
      </c>
      <c r="Z8508">
        <v>67691</v>
      </c>
      <c r="AA8508">
        <v>48133</v>
      </c>
      <c r="AB8508">
        <v>1318133</v>
      </c>
      <c r="AC8508">
        <v>1137184</v>
      </c>
      <c r="AD8508">
        <v>180949</v>
      </c>
      <c r="AE8508" t="s">
        <v>72</v>
      </c>
      <c r="AF8508" t="s">
        <v>78</v>
      </c>
      <c r="AG8508" t="s">
        <v>240</v>
      </c>
      <c r="AH8508" t="s">
        <v>146</v>
      </c>
      <c r="AI8508" t="s">
        <v>138</v>
      </c>
      <c r="AJ8508" t="str">
        <f t="shared" si="132"/>
        <v>Dec</v>
      </c>
    </row>
    <row r="8509" spans="1:36" x14ac:dyDescent="0.3">
      <c r="A8509" t="s">
        <v>17938</v>
      </c>
      <c r="B8509" s="33">
        <v>45975</v>
      </c>
      <c r="C8509" t="s">
        <v>97</v>
      </c>
      <c r="D8509" t="s">
        <v>17939</v>
      </c>
      <c r="E8509" t="s">
        <v>176</v>
      </c>
      <c r="F8509" t="s">
        <v>175</v>
      </c>
      <c r="G8509" t="s">
        <v>156</v>
      </c>
      <c r="H8509" t="s">
        <v>163</v>
      </c>
      <c r="I8509">
        <v>473</v>
      </c>
      <c r="J8509" t="s">
        <v>459</v>
      </c>
      <c r="K8509" t="s">
        <v>2259</v>
      </c>
      <c r="L8509" t="s">
        <v>3926</v>
      </c>
      <c r="M8509" t="s">
        <v>1045</v>
      </c>
      <c r="N8509">
        <v>83</v>
      </c>
      <c r="O8509">
        <v>39</v>
      </c>
      <c r="P8509">
        <v>22</v>
      </c>
      <c r="Q8509" t="s">
        <v>73</v>
      </c>
      <c r="R8509" t="s">
        <v>238</v>
      </c>
      <c r="S8509" t="s">
        <v>239</v>
      </c>
      <c r="T8509">
        <v>189</v>
      </c>
      <c r="U8509">
        <v>131</v>
      </c>
      <c r="V8509">
        <v>69.31</v>
      </c>
      <c r="W8509" t="s">
        <v>133</v>
      </c>
      <c r="X8509">
        <v>8711</v>
      </c>
      <c r="Y8509">
        <v>1141141</v>
      </c>
      <c r="Z8509">
        <v>23187</v>
      </c>
      <c r="AA8509">
        <v>76897</v>
      </c>
      <c r="AB8509">
        <v>1241225</v>
      </c>
      <c r="AC8509">
        <v>837269</v>
      </c>
      <c r="AD8509">
        <v>403956</v>
      </c>
      <c r="AE8509" t="s">
        <v>81</v>
      </c>
      <c r="AF8509" t="s">
        <v>75</v>
      </c>
      <c r="AG8509" t="s">
        <v>240</v>
      </c>
      <c r="AH8509" t="s">
        <v>144</v>
      </c>
      <c r="AI8509" t="s">
        <v>138</v>
      </c>
      <c r="AJ8509" t="str">
        <f t="shared" si="132"/>
        <v>Nov</v>
      </c>
    </row>
    <row r="8510" spans="1:36" x14ac:dyDescent="0.3">
      <c r="A8510" t="s">
        <v>17940</v>
      </c>
      <c r="B8510" s="33">
        <v>45669</v>
      </c>
      <c r="C8510" t="s">
        <v>93</v>
      </c>
      <c r="D8510" t="s">
        <v>17941</v>
      </c>
      <c r="E8510" t="s">
        <v>177</v>
      </c>
      <c r="F8510" t="s">
        <v>180</v>
      </c>
      <c r="G8510" t="s">
        <v>162</v>
      </c>
      <c r="H8510" t="s">
        <v>160</v>
      </c>
      <c r="I8510">
        <v>476</v>
      </c>
      <c r="J8510" t="s">
        <v>385</v>
      </c>
      <c r="K8510" t="s">
        <v>1549</v>
      </c>
      <c r="L8510" t="s">
        <v>2376</v>
      </c>
      <c r="M8510" t="s">
        <v>600</v>
      </c>
      <c r="N8510">
        <v>87</v>
      </c>
      <c r="O8510">
        <v>31</v>
      </c>
      <c r="P8510">
        <v>63</v>
      </c>
      <c r="Q8510" t="s">
        <v>76</v>
      </c>
      <c r="R8510" t="s">
        <v>238</v>
      </c>
      <c r="S8510" t="s">
        <v>239</v>
      </c>
      <c r="T8510">
        <v>180</v>
      </c>
      <c r="U8510">
        <v>167</v>
      </c>
      <c r="V8510">
        <v>92.78</v>
      </c>
      <c r="W8510" t="s">
        <v>133</v>
      </c>
      <c r="X8510">
        <v>7010</v>
      </c>
      <c r="Y8510">
        <v>1170670</v>
      </c>
      <c r="Z8510">
        <v>74148</v>
      </c>
      <c r="AA8510">
        <v>117067</v>
      </c>
      <c r="AB8510">
        <v>1361885</v>
      </c>
      <c r="AC8510">
        <v>1122645</v>
      </c>
      <c r="AD8510">
        <v>239240</v>
      </c>
      <c r="AE8510" t="s">
        <v>78</v>
      </c>
      <c r="AF8510" t="s">
        <v>81</v>
      </c>
      <c r="AG8510" t="s">
        <v>240</v>
      </c>
      <c r="AH8510" t="s">
        <v>144</v>
      </c>
      <c r="AI8510" t="s">
        <v>139</v>
      </c>
      <c r="AJ8510" t="str">
        <f t="shared" si="132"/>
        <v>Jan</v>
      </c>
    </row>
    <row r="8511" spans="1:36" x14ac:dyDescent="0.3">
      <c r="A8511" t="s">
        <v>17942</v>
      </c>
      <c r="B8511" s="33">
        <v>45685</v>
      </c>
      <c r="C8511" t="s">
        <v>99</v>
      </c>
      <c r="D8511" t="s">
        <v>17943</v>
      </c>
      <c r="E8511" t="s">
        <v>173</v>
      </c>
      <c r="F8511" t="s">
        <v>175</v>
      </c>
      <c r="G8511" t="s">
        <v>161</v>
      </c>
      <c r="H8511" t="s">
        <v>163</v>
      </c>
      <c r="I8511">
        <v>1346</v>
      </c>
      <c r="J8511" t="s">
        <v>270</v>
      </c>
      <c r="K8511" t="s">
        <v>1651</v>
      </c>
      <c r="L8511" t="s">
        <v>615</v>
      </c>
      <c r="M8511" t="s">
        <v>1651</v>
      </c>
      <c r="N8511">
        <v>181</v>
      </c>
      <c r="O8511">
        <v>0</v>
      </c>
      <c r="P8511">
        <v>-6</v>
      </c>
      <c r="Q8511" t="s">
        <v>70</v>
      </c>
      <c r="R8511" t="s">
        <v>238</v>
      </c>
      <c r="S8511" t="s">
        <v>239</v>
      </c>
      <c r="T8511">
        <v>220</v>
      </c>
      <c r="U8511">
        <v>159</v>
      </c>
      <c r="V8511">
        <v>72.27</v>
      </c>
      <c r="W8511" t="s">
        <v>133</v>
      </c>
      <c r="X8511">
        <v>3345</v>
      </c>
      <c r="Y8511">
        <v>531855</v>
      </c>
      <c r="Z8511">
        <v>80931</v>
      </c>
      <c r="AA8511">
        <v>102237</v>
      </c>
      <c r="AB8511">
        <v>715023</v>
      </c>
      <c r="AC8511">
        <v>499880</v>
      </c>
      <c r="AD8511">
        <v>215143</v>
      </c>
      <c r="AE8511" t="s">
        <v>78</v>
      </c>
      <c r="AF8511" t="s">
        <v>75</v>
      </c>
      <c r="AG8511" t="s">
        <v>240</v>
      </c>
      <c r="AH8511" t="s">
        <v>144</v>
      </c>
      <c r="AI8511" t="s">
        <v>139</v>
      </c>
      <c r="AJ8511" t="str">
        <f t="shared" si="132"/>
        <v>Jan</v>
      </c>
    </row>
    <row r="8512" spans="1:36" x14ac:dyDescent="0.3">
      <c r="A8512" t="s">
        <v>17944</v>
      </c>
      <c r="B8512" s="33">
        <v>45913</v>
      </c>
      <c r="C8512" t="s">
        <v>93</v>
      </c>
      <c r="D8512" t="s">
        <v>17945</v>
      </c>
      <c r="E8512" t="s">
        <v>174</v>
      </c>
      <c r="F8512" t="s">
        <v>178</v>
      </c>
      <c r="G8512" t="s">
        <v>158</v>
      </c>
      <c r="H8512" t="s">
        <v>157</v>
      </c>
      <c r="I8512">
        <v>1372</v>
      </c>
      <c r="J8512" t="s">
        <v>566</v>
      </c>
      <c r="K8512" t="s">
        <v>2350</v>
      </c>
      <c r="L8512" t="s">
        <v>408</v>
      </c>
      <c r="M8512" t="s">
        <v>2350</v>
      </c>
      <c r="N8512">
        <v>202</v>
      </c>
      <c r="O8512">
        <v>0</v>
      </c>
      <c r="P8512">
        <v>-3</v>
      </c>
      <c r="Q8512" t="s">
        <v>70</v>
      </c>
      <c r="R8512" t="s">
        <v>238</v>
      </c>
      <c r="S8512" t="s">
        <v>239</v>
      </c>
      <c r="T8512">
        <v>189</v>
      </c>
      <c r="U8512">
        <v>175</v>
      </c>
      <c r="V8512">
        <v>92.59</v>
      </c>
      <c r="W8512" t="s">
        <v>133</v>
      </c>
      <c r="X8512">
        <v>6356</v>
      </c>
      <c r="Y8512">
        <v>1112300</v>
      </c>
      <c r="Z8512">
        <v>69125</v>
      </c>
      <c r="AA8512">
        <v>51625</v>
      </c>
      <c r="AB8512">
        <v>1233050</v>
      </c>
      <c r="AC8512">
        <v>823882</v>
      </c>
      <c r="AD8512">
        <v>409168</v>
      </c>
      <c r="AE8512" t="s">
        <v>78</v>
      </c>
      <c r="AF8512" t="s">
        <v>75</v>
      </c>
      <c r="AG8512" t="s">
        <v>240</v>
      </c>
      <c r="AH8512" t="s">
        <v>144</v>
      </c>
      <c r="AI8512" t="s">
        <v>138</v>
      </c>
      <c r="AJ8512" t="str">
        <f t="shared" si="132"/>
        <v>Sep</v>
      </c>
    </row>
    <row r="8513" spans="1:36" x14ac:dyDescent="0.3">
      <c r="A8513" t="s">
        <v>17946</v>
      </c>
      <c r="B8513" s="33">
        <v>45704</v>
      </c>
      <c r="C8513" t="s">
        <v>93</v>
      </c>
      <c r="D8513" t="s">
        <v>17947</v>
      </c>
      <c r="E8513" t="s">
        <v>174</v>
      </c>
      <c r="F8513" t="s">
        <v>178</v>
      </c>
      <c r="G8513" t="s">
        <v>158</v>
      </c>
      <c r="H8513" t="s">
        <v>157</v>
      </c>
      <c r="I8513">
        <v>752</v>
      </c>
      <c r="J8513" t="s">
        <v>504</v>
      </c>
      <c r="K8513" t="s">
        <v>2040</v>
      </c>
      <c r="L8513" t="s">
        <v>236</v>
      </c>
      <c r="M8513" t="s">
        <v>1454</v>
      </c>
      <c r="N8513">
        <v>129</v>
      </c>
      <c r="O8513">
        <v>0</v>
      </c>
      <c r="P8513">
        <v>7</v>
      </c>
      <c r="Q8513" t="s">
        <v>73</v>
      </c>
      <c r="R8513" t="s">
        <v>238</v>
      </c>
      <c r="S8513" t="s">
        <v>239</v>
      </c>
      <c r="T8513">
        <v>189</v>
      </c>
      <c r="U8513">
        <v>166</v>
      </c>
      <c r="V8513">
        <v>87.83</v>
      </c>
      <c r="W8513" t="s">
        <v>133</v>
      </c>
      <c r="X8513">
        <v>9522</v>
      </c>
      <c r="Y8513">
        <v>1580652</v>
      </c>
      <c r="Z8513">
        <v>46314</v>
      </c>
      <c r="AA8513">
        <v>23572</v>
      </c>
      <c r="AB8513">
        <v>1650538</v>
      </c>
      <c r="AC8513">
        <v>1133001</v>
      </c>
      <c r="AD8513">
        <v>517537</v>
      </c>
      <c r="AE8513" t="s">
        <v>78</v>
      </c>
      <c r="AF8513" t="s">
        <v>75</v>
      </c>
      <c r="AG8513" t="s">
        <v>240</v>
      </c>
      <c r="AH8513" t="s">
        <v>144</v>
      </c>
      <c r="AI8513" t="s">
        <v>139</v>
      </c>
      <c r="AJ8513" t="str">
        <f t="shared" si="132"/>
        <v>Feb</v>
      </c>
    </row>
    <row r="8514" spans="1:36" x14ac:dyDescent="0.3">
      <c r="A8514" t="s">
        <v>17948</v>
      </c>
      <c r="B8514" s="33">
        <v>45947</v>
      </c>
      <c r="C8514" t="s">
        <v>93</v>
      </c>
      <c r="D8514" t="s">
        <v>17949</v>
      </c>
      <c r="E8514" t="s">
        <v>177</v>
      </c>
      <c r="F8514" t="s">
        <v>173</v>
      </c>
      <c r="G8514" t="s">
        <v>162</v>
      </c>
      <c r="H8514" t="s">
        <v>161</v>
      </c>
      <c r="I8514">
        <v>737</v>
      </c>
      <c r="J8514" t="s">
        <v>566</v>
      </c>
      <c r="K8514" t="s">
        <v>2125</v>
      </c>
      <c r="L8514" t="s">
        <v>249</v>
      </c>
      <c r="M8514" t="s">
        <v>1170</v>
      </c>
      <c r="N8514">
        <v>119</v>
      </c>
      <c r="O8514">
        <v>3</v>
      </c>
      <c r="P8514">
        <v>22</v>
      </c>
      <c r="Q8514" t="s">
        <v>73</v>
      </c>
      <c r="R8514" t="s">
        <v>238</v>
      </c>
      <c r="S8514" t="s">
        <v>239</v>
      </c>
      <c r="T8514">
        <v>150</v>
      </c>
      <c r="U8514">
        <v>116</v>
      </c>
      <c r="V8514">
        <v>77.33</v>
      </c>
      <c r="W8514" t="s">
        <v>133</v>
      </c>
      <c r="X8514">
        <v>10509</v>
      </c>
      <c r="Y8514">
        <v>1219044</v>
      </c>
      <c r="Z8514">
        <v>42224</v>
      </c>
      <c r="AA8514">
        <v>22388</v>
      </c>
      <c r="AB8514">
        <v>1283656</v>
      </c>
      <c r="AC8514">
        <v>1087834</v>
      </c>
      <c r="AD8514">
        <v>195822</v>
      </c>
      <c r="AE8514" t="s">
        <v>78</v>
      </c>
      <c r="AF8514" t="s">
        <v>78</v>
      </c>
      <c r="AG8514" t="s">
        <v>240</v>
      </c>
      <c r="AH8514" t="s">
        <v>144</v>
      </c>
      <c r="AI8514" t="s">
        <v>140</v>
      </c>
      <c r="AJ8514" t="str">
        <f t="shared" ref="AJ8514:AJ8577" si="133">TEXT(B8514,"mmm")</f>
        <v>Oct</v>
      </c>
    </row>
    <row r="8515" spans="1:36" x14ac:dyDescent="0.3">
      <c r="A8515" t="s">
        <v>17950</v>
      </c>
      <c r="B8515" s="33">
        <v>45791</v>
      </c>
      <c r="C8515" t="s">
        <v>93</v>
      </c>
      <c r="D8515" t="s">
        <v>10861</v>
      </c>
      <c r="E8515" t="s">
        <v>176</v>
      </c>
      <c r="F8515" t="s">
        <v>174</v>
      </c>
      <c r="G8515" t="s">
        <v>156</v>
      </c>
      <c r="H8515" t="s">
        <v>158</v>
      </c>
      <c r="I8515">
        <v>1900</v>
      </c>
      <c r="J8515" t="s">
        <v>368</v>
      </c>
      <c r="K8515" t="s">
        <v>2426</v>
      </c>
      <c r="L8515" t="s">
        <v>408</v>
      </c>
      <c r="M8515" t="s">
        <v>2426</v>
      </c>
      <c r="N8515">
        <v>238</v>
      </c>
      <c r="O8515">
        <v>0</v>
      </c>
      <c r="P8515">
        <v>-2</v>
      </c>
      <c r="Q8515" t="s">
        <v>70</v>
      </c>
      <c r="R8515" t="s">
        <v>238</v>
      </c>
      <c r="S8515" t="s">
        <v>239</v>
      </c>
      <c r="T8515">
        <v>150</v>
      </c>
      <c r="U8515">
        <v>118</v>
      </c>
      <c r="V8515">
        <v>78.67</v>
      </c>
      <c r="W8515" t="s">
        <v>134</v>
      </c>
      <c r="X8515">
        <v>6827</v>
      </c>
      <c r="Y8515">
        <v>805586</v>
      </c>
      <c r="Z8515">
        <v>49560</v>
      </c>
      <c r="AA8515">
        <v>62658</v>
      </c>
      <c r="AB8515">
        <v>917804</v>
      </c>
      <c r="AC8515">
        <v>791779</v>
      </c>
      <c r="AD8515">
        <v>126025</v>
      </c>
      <c r="AE8515" t="s">
        <v>81</v>
      </c>
      <c r="AF8515" t="s">
        <v>78</v>
      </c>
      <c r="AG8515" t="s">
        <v>240</v>
      </c>
      <c r="AH8515" t="s">
        <v>144</v>
      </c>
      <c r="AI8515" t="s">
        <v>138</v>
      </c>
      <c r="AJ8515" t="str">
        <f t="shared" si="133"/>
        <v>May</v>
      </c>
    </row>
    <row r="8516" spans="1:36" x14ac:dyDescent="0.3">
      <c r="A8516" t="s">
        <v>17951</v>
      </c>
      <c r="B8516" s="33">
        <v>45783</v>
      </c>
      <c r="C8516" t="s">
        <v>93</v>
      </c>
      <c r="D8516" t="s">
        <v>17952</v>
      </c>
      <c r="E8516" t="s">
        <v>178</v>
      </c>
      <c r="F8516" t="s">
        <v>181</v>
      </c>
      <c r="G8516" t="s">
        <v>157</v>
      </c>
      <c r="H8516" t="s">
        <v>159</v>
      </c>
      <c r="I8516">
        <v>479</v>
      </c>
      <c r="J8516" t="s">
        <v>314</v>
      </c>
      <c r="K8516" t="s">
        <v>250</v>
      </c>
      <c r="L8516" t="s">
        <v>581</v>
      </c>
      <c r="M8516" t="s">
        <v>388</v>
      </c>
      <c r="N8516">
        <v>92</v>
      </c>
      <c r="O8516">
        <v>0</v>
      </c>
      <c r="P8516">
        <v>9</v>
      </c>
      <c r="Q8516" t="s">
        <v>73</v>
      </c>
      <c r="R8516" t="s">
        <v>238</v>
      </c>
      <c r="S8516" t="s">
        <v>239</v>
      </c>
      <c r="T8516">
        <v>180</v>
      </c>
      <c r="U8516">
        <v>124</v>
      </c>
      <c r="V8516">
        <v>68.89</v>
      </c>
      <c r="W8516" t="s">
        <v>133</v>
      </c>
      <c r="X8516">
        <v>3760</v>
      </c>
      <c r="Y8516">
        <v>466240</v>
      </c>
      <c r="Z8516">
        <v>57784</v>
      </c>
      <c r="AA8516">
        <v>17236</v>
      </c>
      <c r="AB8516">
        <v>541260</v>
      </c>
      <c r="AC8516">
        <v>419816</v>
      </c>
      <c r="AD8516">
        <v>121444</v>
      </c>
      <c r="AE8516" t="s">
        <v>75</v>
      </c>
      <c r="AF8516" t="s">
        <v>81</v>
      </c>
      <c r="AG8516" t="s">
        <v>240</v>
      </c>
      <c r="AH8516" t="s">
        <v>144</v>
      </c>
      <c r="AI8516" t="s">
        <v>140</v>
      </c>
      <c r="AJ8516" t="str">
        <f t="shared" si="133"/>
        <v>May</v>
      </c>
    </row>
    <row r="8517" spans="1:36" x14ac:dyDescent="0.3">
      <c r="A8517" t="s">
        <v>17953</v>
      </c>
      <c r="B8517" s="33">
        <v>45843</v>
      </c>
      <c r="C8517" t="s">
        <v>96</v>
      </c>
      <c r="D8517" t="s">
        <v>17954</v>
      </c>
      <c r="E8517" t="s">
        <v>174</v>
      </c>
      <c r="F8517" t="s">
        <v>173</v>
      </c>
      <c r="G8517" t="s">
        <v>158</v>
      </c>
      <c r="H8517" t="s">
        <v>161</v>
      </c>
      <c r="I8517">
        <v>1190</v>
      </c>
      <c r="J8517" t="s">
        <v>248</v>
      </c>
      <c r="K8517" t="s">
        <v>736</v>
      </c>
      <c r="L8517" t="s">
        <v>447</v>
      </c>
      <c r="M8517" t="s">
        <v>736</v>
      </c>
      <c r="N8517">
        <v>192</v>
      </c>
      <c r="O8517">
        <v>0</v>
      </c>
      <c r="P8517">
        <v>-1</v>
      </c>
      <c r="Q8517" t="s">
        <v>70</v>
      </c>
      <c r="R8517" t="s">
        <v>238</v>
      </c>
      <c r="S8517" t="s">
        <v>239</v>
      </c>
      <c r="T8517">
        <v>150</v>
      </c>
      <c r="U8517">
        <v>124</v>
      </c>
      <c r="V8517">
        <v>82.67</v>
      </c>
      <c r="W8517" t="s">
        <v>133</v>
      </c>
      <c r="X8517">
        <v>7396</v>
      </c>
      <c r="Y8517">
        <v>917104</v>
      </c>
      <c r="Z8517">
        <v>53196</v>
      </c>
      <c r="AA8517">
        <v>69192</v>
      </c>
      <c r="AB8517">
        <v>1039492</v>
      </c>
      <c r="AC8517">
        <v>703632</v>
      </c>
      <c r="AD8517">
        <v>335860</v>
      </c>
      <c r="AE8517" t="s">
        <v>78</v>
      </c>
      <c r="AF8517" t="s">
        <v>78</v>
      </c>
      <c r="AG8517" t="s">
        <v>240</v>
      </c>
      <c r="AH8517" t="s">
        <v>144</v>
      </c>
      <c r="AI8517" t="s">
        <v>139</v>
      </c>
      <c r="AJ8517" t="str">
        <f t="shared" si="133"/>
        <v>Jul</v>
      </c>
    </row>
    <row r="8518" spans="1:36" x14ac:dyDescent="0.3">
      <c r="A8518" t="s">
        <v>17955</v>
      </c>
      <c r="B8518" s="33">
        <v>45827</v>
      </c>
      <c r="C8518" t="s">
        <v>93</v>
      </c>
      <c r="D8518" t="s">
        <v>17956</v>
      </c>
      <c r="E8518" t="s">
        <v>173</v>
      </c>
      <c r="F8518" t="s">
        <v>175</v>
      </c>
      <c r="G8518" t="s">
        <v>161</v>
      </c>
      <c r="H8518" t="s">
        <v>163</v>
      </c>
      <c r="I8518">
        <v>2100</v>
      </c>
      <c r="J8518" t="s">
        <v>381</v>
      </c>
      <c r="K8518" t="s">
        <v>2957</v>
      </c>
      <c r="L8518" t="s">
        <v>732</v>
      </c>
      <c r="M8518" t="s">
        <v>1183</v>
      </c>
      <c r="N8518">
        <v>323</v>
      </c>
      <c r="O8518">
        <v>4</v>
      </c>
      <c r="P8518">
        <v>15</v>
      </c>
      <c r="Q8518" t="s">
        <v>73</v>
      </c>
      <c r="R8518" t="s">
        <v>238</v>
      </c>
      <c r="S8518" t="s">
        <v>239</v>
      </c>
      <c r="T8518">
        <v>150</v>
      </c>
      <c r="U8518">
        <v>122</v>
      </c>
      <c r="V8518">
        <v>81.33</v>
      </c>
      <c r="W8518" t="s">
        <v>133</v>
      </c>
      <c r="X8518">
        <v>8720</v>
      </c>
      <c r="Y8518">
        <v>1063840</v>
      </c>
      <c r="Z8518">
        <v>23302</v>
      </c>
      <c r="AA8518">
        <v>54290</v>
      </c>
      <c r="AB8518">
        <v>1141432</v>
      </c>
      <c r="AC8518">
        <v>719465</v>
      </c>
      <c r="AD8518">
        <v>421967</v>
      </c>
      <c r="AE8518" t="s">
        <v>78</v>
      </c>
      <c r="AF8518" t="s">
        <v>75</v>
      </c>
      <c r="AG8518" t="s">
        <v>240</v>
      </c>
      <c r="AH8518" t="s">
        <v>144</v>
      </c>
      <c r="AI8518" t="s">
        <v>139</v>
      </c>
      <c r="AJ8518" t="str">
        <f t="shared" si="133"/>
        <v>Jun</v>
      </c>
    </row>
    <row r="8519" spans="1:36" x14ac:dyDescent="0.3">
      <c r="A8519" t="s">
        <v>17957</v>
      </c>
      <c r="B8519" s="33">
        <v>45660</v>
      </c>
      <c r="C8519" t="s">
        <v>99</v>
      </c>
      <c r="D8519" t="s">
        <v>17958</v>
      </c>
      <c r="E8519" t="s">
        <v>173</v>
      </c>
      <c r="F8519" t="s">
        <v>181</v>
      </c>
      <c r="G8519" t="s">
        <v>161</v>
      </c>
      <c r="H8519" t="s">
        <v>159</v>
      </c>
      <c r="I8519">
        <v>2113</v>
      </c>
      <c r="J8519" t="s">
        <v>368</v>
      </c>
      <c r="K8519" t="s">
        <v>6833</v>
      </c>
      <c r="L8519" t="s">
        <v>482</v>
      </c>
      <c r="M8519" t="s">
        <v>1579</v>
      </c>
      <c r="N8519">
        <v>257</v>
      </c>
      <c r="O8519">
        <v>30</v>
      </c>
      <c r="P8519">
        <v>19</v>
      </c>
      <c r="Q8519" t="s">
        <v>73</v>
      </c>
      <c r="R8519" t="s">
        <v>238</v>
      </c>
      <c r="S8519" t="s">
        <v>239</v>
      </c>
      <c r="T8519">
        <v>220</v>
      </c>
      <c r="U8519">
        <v>148</v>
      </c>
      <c r="V8519">
        <v>67.27</v>
      </c>
      <c r="W8519" t="s">
        <v>133</v>
      </c>
      <c r="X8519">
        <v>5825</v>
      </c>
      <c r="Y8519">
        <v>862100</v>
      </c>
      <c r="Z8519">
        <v>29896</v>
      </c>
      <c r="AA8519">
        <v>43956</v>
      </c>
      <c r="AB8519">
        <v>935952</v>
      </c>
      <c r="AC8519">
        <v>718452</v>
      </c>
      <c r="AD8519">
        <v>217500</v>
      </c>
      <c r="AE8519" t="s">
        <v>78</v>
      </c>
      <c r="AF8519" t="s">
        <v>81</v>
      </c>
      <c r="AG8519" t="s">
        <v>240</v>
      </c>
      <c r="AH8519" t="s">
        <v>144</v>
      </c>
      <c r="AI8519" t="s">
        <v>139</v>
      </c>
      <c r="AJ8519" t="str">
        <f t="shared" si="133"/>
        <v>Jan</v>
      </c>
    </row>
    <row r="8520" spans="1:36" x14ac:dyDescent="0.3">
      <c r="A8520" t="s">
        <v>17959</v>
      </c>
      <c r="B8520" s="33">
        <v>45728</v>
      </c>
      <c r="C8520" t="s">
        <v>93</v>
      </c>
      <c r="D8520" t="s">
        <v>17960</v>
      </c>
      <c r="E8520" t="s">
        <v>172</v>
      </c>
      <c r="F8520" t="s">
        <v>179</v>
      </c>
      <c r="G8520" t="s">
        <v>155</v>
      </c>
      <c r="H8520" t="s">
        <v>166</v>
      </c>
      <c r="I8520">
        <v>1487</v>
      </c>
      <c r="J8520" t="s">
        <v>342</v>
      </c>
      <c r="K8520" t="s">
        <v>584</v>
      </c>
      <c r="L8520" t="s">
        <v>641</v>
      </c>
      <c r="M8520" t="s">
        <v>493</v>
      </c>
      <c r="N8520">
        <v>232</v>
      </c>
      <c r="O8520">
        <v>26</v>
      </c>
      <c r="P8520">
        <v>29</v>
      </c>
      <c r="Q8520" t="s">
        <v>73</v>
      </c>
      <c r="R8520" t="s">
        <v>238</v>
      </c>
      <c r="S8520" t="s">
        <v>239</v>
      </c>
      <c r="T8520">
        <v>189</v>
      </c>
      <c r="U8520">
        <v>161</v>
      </c>
      <c r="V8520">
        <v>85.19</v>
      </c>
      <c r="W8520" t="s">
        <v>133</v>
      </c>
      <c r="X8520">
        <v>8045</v>
      </c>
      <c r="Y8520">
        <v>1295245</v>
      </c>
      <c r="Z8520">
        <v>52486</v>
      </c>
      <c r="AA8520">
        <v>66171</v>
      </c>
      <c r="AB8520">
        <v>1413902</v>
      </c>
      <c r="AC8520">
        <v>1060672</v>
      </c>
      <c r="AD8520">
        <v>353230</v>
      </c>
      <c r="AE8520" t="s">
        <v>81</v>
      </c>
      <c r="AF8520" t="s">
        <v>72</v>
      </c>
      <c r="AG8520" t="s">
        <v>240</v>
      </c>
      <c r="AH8520" t="s">
        <v>147</v>
      </c>
      <c r="AI8520" t="s">
        <v>140</v>
      </c>
      <c r="AJ8520" t="str">
        <f t="shared" si="133"/>
        <v>Mar</v>
      </c>
    </row>
    <row r="8521" spans="1:36" x14ac:dyDescent="0.3">
      <c r="A8521" t="s">
        <v>17961</v>
      </c>
      <c r="B8521" s="33">
        <v>45826</v>
      </c>
      <c r="C8521" t="s">
        <v>96</v>
      </c>
      <c r="D8521" t="s">
        <v>17962</v>
      </c>
      <c r="E8521" t="s">
        <v>174</v>
      </c>
      <c r="F8521" t="s">
        <v>181</v>
      </c>
      <c r="G8521" t="s">
        <v>158</v>
      </c>
      <c r="H8521" t="s">
        <v>159</v>
      </c>
      <c r="I8521">
        <v>1006</v>
      </c>
      <c r="J8521" t="s">
        <v>310</v>
      </c>
      <c r="K8521" t="s">
        <v>515</v>
      </c>
      <c r="L8521" t="s">
        <v>310</v>
      </c>
      <c r="M8521" t="s">
        <v>1893</v>
      </c>
      <c r="N8521">
        <v>164</v>
      </c>
      <c r="O8521">
        <v>0</v>
      </c>
      <c r="P8521">
        <v>2</v>
      </c>
      <c r="Q8521" t="s">
        <v>70</v>
      </c>
      <c r="R8521" t="s">
        <v>238</v>
      </c>
      <c r="S8521" t="s">
        <v>239</v>
      </c>
      <c r="T8521">
        <v>189</v>
      </c>
      <c r="U8521">
        <v>169</v>
      </c>
      <c r="V8521">
        <v>89.42</v>
      </c>
      <c r="W8521" t="s">
        <v>133</v>
      </c>
      <c r="X8521">
        <v>8524</v>
      </c>
      <c r="Y8521">
        <v>1440556</v>
      </c>
      <c r="Z8521">
        <v>52390</v>
      </c>
      <c r="AA8521">
        <v>62699</v>
      </c>
      <c r="AB8521">
        <v>1555645</v>
      </c>
      <c r="AC8521">
        <v>1003327</v>
      </c>
      <c r="AD8521">
        <v>552318</v>
      </c>
      <c r="AE8521" t="s">
        <v>78</v>
      </c>
      <c r="AF8521" t="s">
        <v>81</v>
      </c>
      <c r="AG8521" t="s">
        <v>240</v>
      </c>
      <c r="AH8521" t="s">
        <v>145</v>
      </c>
      <c r="AI8521" t="s">
        <v>139</v>
      </c>
      <c r="AJ8521" t="str">
        <f t="shared" si="133"/>
        <v>Jun</v>
      </c>
    </row>
    <row r="8522" spans="1:36" x14ac:dyDescent="0.3">
      <c r="A8522" t="s">
        <v>17963</v>
      </c>
      <c r="B8522" s="33">
        <v>45929</v>
      </c>
      <c r="C8522" t="s">
        <v>95</v>
      </c>
      <c r="D8522" t="s">
        <v>17964</v>
      </c>
      <c r="E8522" t="s">
        <v>174</v>
      </c>
      <c r="F8522" t="s">
        <v>181</v>
      </c>
      <c r="G8522" t="s">
        <v>158</v>
      </c>
      <c r="H8522" t="s">
        <v>159</v>
      </c>
      <c r="I8522">
        <v>1141</v>
      </c>
      <c r="J8522" t="s">
        <v>566</v>
      </c>
      <c r="K8522" t="s">
        <v>1888</v>
      </c>
      <c r="L8522" t="s">
        <v>568</v>
      </c>
      <c r="M8522" t="s">
        <v>3881</v>
      </c>
      <c r="N8522">
        <v>168</v>
      </c>
      <c r="O8522">
        <v>39</v>
      </c>
      <c r="P8522">
        <v>60</v>
      </c>
      <c r="Q8522" t="s">
        <v>76</v>
      </c>
      <c r="R8522" t="s">
        <v>238</v>
      </c>
      <c r="S8522" t="s">
        <v>239</v>
      </c>
      <c r="T8522">
        <v>220</v>
      </c>
      <c r="U8522">
        <v>144</v>
      </c>
      <c r="V8522">
        <v>65.45</v>
      </c>
      <c r="W8522" t="s">
        <v>133</v>
      </c>
      <c r="X8522">
        <v>10581</v>
      </c>
      <c r="Y8522">
        <v>1523664</v>
      </c>
      <c r="Z8522">
        <v>44064</v>
      </c>
      <c r="AA8522">
        <v>58608</v>
      </c>
      <c r="AB8522">
        <v>1626336</v>
      </c>
      <c r="AC8522">
        <v>970574</v>
      </c>
      <c r="AD8522">
        <v>655762</v>
      </c>
      <c r="AE8522" t="s">
        <v>78</v>
      </c>
      <c r="AF8522" t="s">
        <v>81</v>
      </c>
      <c r="AG8522" t="s">
        <v>240</v>
      </c>
      <c r="AH8522" t="s">
        <v>144</v>
      </c>
      <c r="AI8522" t="s">
        <v>139</v>
      </c>
      <c r="AJ8522" t="str">
        <f t="shared" si="133"/>
        <v>Sep</v>
      </c>
    </row>
    <row r="8523" spans="1:36" x14ac:dyDescent="0.3">
      <c r="A8523" t="s">
        <v>17965</v>
      </c>
      <c r="B8523" s="33">
        <v>45978</v>
      </c>
      <c r="C8523" t="s">
        <v>98</v>
      </c>
      <c r="D8523" t="s">
        <v>17966</v>
      </c>
      <c r="E8523" t="s">
        <v>181</v>
      </c>
      <c r="F8523" t="s">
        <v>176</v>
      </c>
      <c r="G8523" t="s">
        <v>159</v>
      </c>
      <c r="H8523" t="s">
        <v>156</v>
      </c>
      <c r="I8523">
        <v>531</v>
      </c>
      <c r="J8523" t="s">
        <v>377</v>
      </c>
      <c r="K8523" t="s">
        <v>1946</v>
      </c>
      <c r="L8523" t="s">
        <v>1174</v>
      </c>
      <c r="M8523" t="s">
        <v>1946</v>
      </c>
      <c r="N8523">
        <v>86</v>
      </c>
      <c r="O8523">
        <v>7</v>
      </c>
      <c r="P8523">
        <v>0</v>
      </c>
      <c r="Q8523" t="s">
        <v>73</v>
      </c>
      <c r="R8523" t="s">
        <v>238</v>
      </c>
      <c r="S8523" t="s">
        <v>239</v>
      </c>
      <c r="T8523">
        <v>180</v>
      </c>
      <c r="U8523">
        <v>176</v>
      </c>
      <c r="V8523">
        <v>97.78</v>
      </c>
      <c r="W8523" t="s">
        <v>133</v>
      </c>
      <c r="X8523">
        <v>3995</v>
      </c>
      <c r="Y8523">
        <v>703120</v>
      </c>
      <c r="Z8523">
        <v>94688</v>
      </c>
      <c r="AA8523">
        <v>33616</v>
      </c>
      <c r="AB8523">
        <v>831424</v>
      </c>
      <c r="AC8523">
        <v>521795</v>
      </c>
      <c r="AD8523">
        <v>309629</v>
      </c>
      <c r="AE8523" t="s">
        <v>81</v>
      </c>
      <c r="AF8523" t="s">
        <v>81</v>
      </c>
      <c r="AG8523" t="s">
        <v>240</v>
      </c>
      <c r="AH8523" t="s">
        <v>144</v>
      </c>
      <c r="AI8523" t="s">
        <v>139</v>
      </c>
      <c r="AJ8523" t="str">
        <f t="shared" si="133"/>
        <v>Nov</v>
      </c>
    </row>
    <row r="8524" spans="1:36" x14ac:dyDescent="0.3">
      <c r="A8524" t="s">
        <v>17967</v>
      </c>
      <c r="B8524" s="33">
        <v>45828</v>
      </c>
      <c r="C8524" t="s">
        <v>95</v>
      </c>
      <c r="D8524" t="s">
        <v>17968</v>
      </c>
      <c r="E8524" t="s">
        <v>173</v>
      </c>
      <c r="F8524" t="s">
        <v>181</v>
      </c>
      <c r="G8524" t="s">
        <v>161</v>
      </c>
      <c r="H8524" t="s">
        <v>159</v>
      </c>
      <c r="I8524">
        <v>1400</v>
      </c>
      <c r="J8524" t="s">
        <v>806</v>
      </c>
      <c r="K8524" t="s">
        <v>979</v>
      </c>
      <c r="L8524" t="s">
        <v>806</v>
      </c>
      <c r="M8524" t="s">
        <v>1002</v>
      </c>
      <c r="N8524">
        <v>173</v>
      </c>
      <c r="O8524">
        <v>45</v>
      </c>
      <c r="P8524">
        <v>49</v>
      </c>
      <c r="Q8524" t="s">
        <v>76</v>
      </c>
      <c r="R8524" t="s">
        <v>238</v>
      </c>
      <c r="S8524" t="s">
        <v>239</v>
      </c>
      <c r="T8524">
        <v>186</v>
      </c>
      <c r="U8524">
        <v>130</v>
      </c>
      <c r="V8524">
        <v>69.89</v>
      </c>
      <c r="W8524" t="s">
        <v>133</v>
      </c>
      <c r="X8524">
        <v>4669</v>
      </c>
      <c r="Y8524">
        <v>606970</v>
      </c>
      <c r="Z8524">
        <v>42250</v>
      </c>
      <c r="AA8524">
        <v>29250</v>
      </c>
      <c r="AB8524">
        <v>678470</v>
      </c>
      <c r="AC8524">
        <v>555657</v>
      </c>
      <c r="AD8524">
        <v>122813</v>
      </c>
      <c r="AE8524" t="s">
        <v>78</v>
      </c>
      <c r="AF8524" t="s">
        <v>81</v>
      </c>
      <c r="AG8524" t="s">
        <v>240</v>
      </c>
      <c r="AH8524" t="s">
        <v>144</v>
      </c>
      <c r="AI8524" t="s">
        <v>139</v>
      </c>
      <c r="AJ8524" t="str">
        <f t="shared" si="133"/>
        <v>Jun</v>
      </c>
    </row>
    <row r="8525" spans="1:36" x14ac:dyDescent="0.3">
      <c r="A8525" t="s">
        <v>17969</v>
      </c>
      <c r="B8525" s="33">
        <v>45848</v>
      </c>
      <c r="C8525" t="s">
        <v>93</v>
      </c>
      <c r="D8525" t="s">
        <v>17970</v>
      </c>
      <c r="E8525" t="s">
        <v>178</v>
      </c>
      <c r="F8525" t="s">
        <v>181</v>
      </c>
      <c r="G8525" t="s">
        <v>157</v>
      </c>
      <c r="H8525" t="s">
        <v>159</v>
      </c>
      <c r="I8525">
        <v>2217</v>
      </c>
      <c r="J8525" t="s">
        <v>503</v>
      </c>
      <c r="K8525" t="s">
        <v>1045</v>
      </c>
      <c r="L8525" t="s">
        <v>2841</v>
      </c>
      <c r="M8525" t="s">
        <v>768</v>
      </c>
      <c r="N8525">
        <v>285</v>
      </c>
      <c r="O8525">
        <v>50</v>
      </c>
      <c r="P8525">
        <v>50</v>
      </c>
      <c r="Q8525" t="s">
        <v>76</v>
      </c>
      <c r="R8525" t="s">
        <v>238</v>
      </c>
      <c r="S8525" t="s">
        <v>239</v>
      </c>
      <c r="T8525">
        <v>180</v>
      </c>
      <c r="U8525">
        <v>162</v>
      </c>
      <c r="V8525">
        <v>90</v>
      </c>
      <c r="W8525" t="s">
        <v>133</v>
      </c>
      <c r="X8525">
        <v>5320</v>
      </c>
      <c r="Y8525">
        <v>861840</v>
      </c>
      <c r="Z8525">
        <v>75330</v>
      </c>
      <c r="AA8525">
        <v>94770</v>
      </c>
      <c r="AB8525">
        <v>1031940</v>
      </c>
      <c r="AC8525">
        <v>758456</v>
      </c>
      <c r="AD8525">
        <v>273484</v>
      </c>
      <c r="AE8525" t="s">
        <v>75</v>
      </c>
      <c r="AF8525" t="s">
        <v>81</v>
      </c>
      <c r="AG8525" t="s">
        <v>240</v>
      </c>
      <c r="AH8525" t="s">
        <v>144</v>
      </c>
      <c r="AI8525" t="s">
        <v>138</v>
      </c>
      <c r="AJ8525" t="str">
        <f t="shared" si="133"/>
        <v>Jul</v>
      </c>
    </row>
    <row r="8526" spans="1:36" x14ac:dyDescent="0.3">
      <c r="A8526" t="s">
        <v>17971</v>
      </c>
      <c r="B8526" s="33">
        <v>45837</v>
      </c>
      <c r="C8526" t="s">
        <v>97</v>
      </c>
      <c r="D8526" t="s">
        <v>17972</v>
      </c>
      <c r="E8526" t="s">
        <v>177</v>
      </c>
      <c r="F8526" t="s">
        <v>178</v>
      </c>
      <c r="G8526" t="s">
        <v>162</v>
      </c>
      <c r="H8526" t="s">
        <v>157</v>
      </c>
      <c r="I8526">
        <v>871</v>
      </c>
      <c r="J8526" t="s">
        <v>503</v>
      </c>
      <c r="K8526" t="s">
        <v>1454</v>
      </c>
      <c r="L8526" t="s">
        <v>236</v>
      </c>
      <c r="M8526" t="s">
        <v>1454</v>
      </c>
      <c r="N8526">
        <v>136</v>
      </c>
      <c r="O8526">
        <v>0</v>
      </c>
      <c r="P8526">
        <v>0</v>
      </c>
      <c r="Q8526" t="s">
        <v>70</v>
      </c>
      <c r="R8526" t="s">
        <v>238</v>
      </c>
      <c r="S8526" t="s">
        <v>239</v>
      </c>
      <c r="T8526">
        <v>150</v>
      </c>
      <c r="U8526">
        <v>123</v>
      </c>
      <c r="V8526">
        <v>82</v>
      </c>
      <c r="W8526" t="s">
        <v>135</v>
      </c>
      <c r="X8526">
        <v>10584</v>
      </c>
      <c r="Y8526">
        <v>1301832</v>
      </c>
      <c r="Z8526">
        <v>61869</v>
      </c>
      <c r="AA8526">
        <v>40713</v>
      </c>
      <c r="AB8526">
        <v>1404414</v>
      </c>
      <c r="AC8526">
        <v>1114331</v>
      </c>
      <c r="AD8526">
        <v>290083</v>
      </c>
      <c r="AE8526" t="s">
        <v>78</v>
      </c>
      <c r="AF8526" t="s">
        <v>75</v>
      </c>
      <c r="AG8526" t="s">
        <v>240</v>
      </c>
      <c r="AH8526" t="s">
        <v>144</v>
      </c>
      <c r="AI8526" t="s">
        <v>138</v>
      </c>
      <c r="AJ8526" t="str">
        <f t="shared" si="133"/>
        <v>Jun</v>
      </c>
    </row>
    <row r="8527" spans="1:36" x14ac:dyDescent="0.3">
      <c r="A8527" t="s">
        <v>17973</v>
      </c>
      <c r="B8527" s="33">
        <v>45975</v>
      </c>
      <c r="C8527" t="s">
        <v>93</v>
      </c>
      <c r="D8527" t="s">
        <v>17974</v>
      </c>
      <c r="E8527" t="s">
        <v>173</v>
      </c>
      <c r="F8527" t="s">
        <v>179</v>
      </c>
      <c r="G8527" t="s">
        <v>161</v>
      </c>
      <c r="H8527" t="s">
        <v>166</v>
      </c>
      <c r="I8527">
        <v>610</v>
      </c>
      <c r="J8527" t="s">
        <v>1045</v>
      </c>
      <c r="K8527" t="s">
        <v>971</v>
      </c>
      <c r="N8527">
        <v>105</v>
      </c>
      <c r="O8527">
        <v>0</v>
      </c>
      <c r="P8527">
        <v>0</v>
      </c>
      <c r="Q8527" t="s">
        <v>67</v>
      </c>
      <c r="R8527" t="s">
        <v>245</v>
      </c>
      <c r="S8527" t="s">
        <v>121</v>
      </c>
      <c r="T8527">
        <v>186</v>
      </c>
      <c r="U8527">
        <v>0</v>
      </c>
      <c r="V8527">
        <v>0</v>
      </c>
      <c r="W8527" t="s">
        <v>135</v>
      </c>
      <c r="X8527">
        <v>4543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 t="s">
        <v>78</v>
      </c>
      <c r="AF8527" t="s">
        <v>72</v>
      </c>
      <c r="AG8527" t="s">
        <v>240</v>
      </c>
      <c r="AH8527" t="s">
        <v>144</v>
      </c>
      <c r="AI8527" t="s">
        <v>138</v>
      </c>
      <c r="AJ8527" t="str">
        <f t="shared" si="133"/>
        <v>Nov</v>
      </c>
    </row>
    <row r="8528" spans="1:36" x14ac:dyDescent="0.3">
      <c r="A8528" t="s">
        <v>17975</v>
      </c>
      <c r="B8528" s="33">
        <v>45975</v>
      </c>
      <c r="C8528" t="s">
        <v>96</v>
      </c>
      <c r="D8528" t="s">
        <v>17976</v>
      </c>
      <c r="E8528" t="s">
        <v>180</v>
      </c>
      <c r="F8528" t="s">
        <v>176</v>
      </c>
      <c r="G8528" t="s">
        <v>160</v>
      </c>
      <c r="H8528" t="s">
        <v>156</v>
      </c>
      <c r="I8528">
        <v>1678</v>
      </c>
      <c r="J8528" t="s">
        <v>264</v>
      </c>
      <c r="K8528" t="s">
        <v>4002</v>
      </c>
      <c r="L8528" t="s">
        <v>1823</v>
      </c>
      <c r="M8528" t="s">
        <v>878</v>
      </c>
      <c r="N8528">
        <v>208</v>
      </c>
      <c r="O8528">
        <v>16</v>
      </c>
      <c r="P8528">
        <v>4</v>
      </c>
      <c r="Q8528" t="s">
        <v>73</v>
      </c>
      <c r="R8528" t="s">
        <v>238</v>
      </c>
      <c r="S8528" t="s">
        <v>239</v>
      </c>
      <c r="T8528">
        <v>189</v>
      </c>
      <c r="U8528">
        <v>111</v>
      </c>
      <c r="V8528">
        <v>58.73</v>
      </c>
      <c r="W8528" t="s">
        <v>134</v>
      </c>
      <c r="X8528">
        <v>10720</v>
      </c>
      <c r="Y8528">
        <v>1189920</v>
      </c>
      <c r="Z8528">
        <v>33855</v>
      </c>
      <c r="AA8528">
        <v>29193</v>
      </c>
      <c r="AB8528">
        <v>1252968</v>
      </c>
      <c r="AC8528">
        <v>1034327</v>
      </c>
      <c r="AD8528">
        <v>218641</v>
      </c>
      <c r="AE8528" t="s">
        <v>81</v>
      </c>
      <c r="AF8528" t="s">
        <v>81</v>
      </c>
      <c r="AG8528" t="s">
        <v>240</v>
      </c>
      <c r="AH8528" t="s">
        <v>145</v>
      </c>
      <c r="AI8528" t="s">
        <v>138</v>
      </c>
      <c r="AJ8528" t="str">
        <f t="shared" si="133"/>
        <v>Nov</v>
      </c>
    </row>
    <row r="8529" spans="1:36" x14ac:dyDescent="0.3">
      <c r="A8529" t="s">
        <v>17977</v>
      </c>
      <c r="B8529" s="33">
        <v>45949</v>
      </c>
      <c r="C8529" t="s">
        <v>93</v>
      </c>
      <c r="D8529" t="s">
        <v>17978</v>
      </c>
      <c r="E8529" t="s">
        <v>174</v>
      </c>
      <c r="F8529" t="s">
        <v>176</v>
      </c>
      <c r="G8529" t="s">
        <v>158</v>
      </c>
      <c r="H8529" t="s">
        <v>156</v>
      </c>
      <c r="I8529">
        <v>2355</v>
      </c>
      <c r="J8529" t="s">
        <v>457</v>
      </c>
      <c r="K8529" t="s">
        <v>679</v>
      </c>
      <c r="L8529" t="s">
        <v>2094</v>
      </c>
      <c r="M8529" t="s">
        <v>4574</v>
      </c>
      <c r="N8529">
        <v>283</v>
      </c>
      <c r="O8529">
        <v>16</v>
      </c>
      <c r="P8529">
        <v>28</v>
      </c>
      <c r="Q8529" t="s">
        <v>73</v>
      </c>
      <c r="R8529" t="s">
        <v>238</v>
      </c>
      <c r="S8529" t="s">
        <v>239</v>
      </c>
      <c r="T8529">
        <v>180</v>
      </c>
      <c r="U8529">
        <v>149</v>
      </c>
      <c r="V8529">
        <v>82.78</v>
      </c>
      <c r="W8529" t="s">
        <v>135</v>
      </c>
      <c r="X8529">
        <v>5886</v>
      </c>
      <c r="Y8529">
        <v>877014</v>
      </c>
      <c r="Z8529">
        <v>78374</v>
      </c>
      <c r="AA8529">
        <v>17284</v>
      </c>
      <c r="AB8529">
        <v>972672</v>
      </c>
      <c r="AC8529">
        <v>566359</v>
      </c>
      <c r="AD8529">
        <v>406313</v>
      </c>
      <c r="AE8529" t="s">
        <v>78</v>
      </c>
      <c r="AF8529" t="s">
        <v>81</v>
      </c>
      <c r="AG8529" t="s">
        <v>240</v>
      </c>
      <c r="AH8529" t="s">
        <v>144</v>
      </c>
      <c r="AI8529" t="s">
        <v>138</v>
      </c>
      <c r="AJ8529" t="str">
        <f t="shared" si="133"/>
        <v>Oct</v>
      </c>
    </row>
    <row r="8530" spans="1:36" x14ac:dyDescent="0.3">
      <c r="A8530" t="s">
        <v>17979</v>
      </c>
      <c r="B8530" s="33">
        <v>45805</v>
      </c>
      <c r="C8530" t="s">
        <v>95</v>
      </c>
      <c r="D8530" t="s">
        <v>17980</v>
      </c>
      <c r="E8530" t="s">
        <v>173</v>
      </c>
      <c r="F8530" t="s">
        <v>172</v>
      </c>
      <c r="G8530" t="s">
        <v>161</v>
      </c>
      <c r="H8530" t="s">
        <v>155</v>
      </c>
      <c r="I8530">
        <v>1237</v>
      </c>
      <c r="J8530" t="s">
        <v>258</v>
      </c>
      <c r="K8530" t="s">
        <v>437</v>
      </c>
      <c r="L8530" t="s">
        <v>258</v>
      </c>
      <c r="M8530" t="s">
        <v>437</v>
      </c>
      <c r="N8530">
        <v>191</v>
      </c>
      <c r="O8530">
        <v>0</v>
      </c>
      <c r="P8530">
        <v>-4</v>
      </c>
      <c r="Q8530" t="s">
        <v>70</v>
      </c>
      <c r="R8530" t="s">
        <v>238</v>
      </c>
      <c r="S8530" t="s">
        <v>239</v>
      </c>
      <c r="T8530">
        <v>186</v>
      </c>
      <c r="U8530">
        <v>141</v>
      </c>
      <c r="V8530">
        <v>75.81</v>
      </c>
      <c r="W8530" t="s">
        <v>133</v>
      </c>
      <c r="X8530">
        <v>8551</v>
      </c>
      <c r="Y8530">
        <v>1205691</v>
      </c>
      <c r="Z8530">
        <v>65424</v>
      </c>
      <c r="AA8530">
        <v>91509</v>
      </c>
      <c r="AB8530">
        <v>1362624</v>
      </c>
      <c r="AC8530">
        <v>982529</v>
      </c>
      <c r="AD8530">
        <v>380095</v>
      </c>
      <c r="AE8530" t="s">
        <v>78</v>
      </c>
      <c r="AF8530" t="s">
        <v>81</v>
      </c>
      <c r="AG8530" t="s">
        <v>240</v>
      </c>
      <c r="AH8530" t="s">
        <v>144</v>
      </c>
      <c r="AI8530" t="s">
        <v>139</v>
      </c>
      <c r="AJ8530" t="str">
        <f t="shared" si="133"/>
        <v>May</v>
      </c>
    </row>
    <row r="8531" spans="1:36" x14ac:dyDescent="0.3">
      <c r="A8531" t="s">
        <v>17981</v>
      </c>
      <c r="B8531" s="33">
        <v>45679</v>
      </c>
      <c r="C8531" t="s">
        <v>99</v>
      </c>
      <c r="D8531" t="s">
        <v>17982</v>
      </c>
      <c r="E8531" t="s">
        <v>175</v>
      </c>
      <c r="F8531" t="s">
        <v>178</v>
      </c>
      <c r="G8531" t="s">
        <v>163</v>
      </c>
      <c r="H8531" t="s">
        <v>157</v>
      </c>
      <c r="I8531">
        <v>1939</v>
      </c>
      <c r="J8531" t="s">
        <v>600</v>
      </c>
      <c r="K8531" t="s">
        <v>5325</v>
      </c>
      <c r="L8531" t="s">
        <v>386</v>
      </c>
      <c r="M8531" t="s">
        <v>955</v>
      </c>
      <c r="N8531">
        <v>256</v>
      </c>
      <c r="O8531">
        <v>16</v>
      </c>
      <c r="P8531">
        <v>24</v>
      </c>
      <c r="Q8531" t="s">
        <v>73</v>
      </c>
      <c r="R8531" t="s">
        <v>238</v>
      </c>
      <c r="S8531" t="s">
        <v>239</v>
      </c>
      <c r="T8531">
        <v>189</v>
      </c>
      <c r="U8531">
        <v>179</v>
      </c>
      <c r="V8531">
        <v>94.71</v>
      </c>
      <c r="W8531" t="s">
        <v>133</v>
      </c>
      <c r="X8531">
        <v>9286</v>
      </c>
      <c r="Y8531">
        <v>1662194</v>
      </c>
      <c r="Z8531">
        <v>86457</v>
      </c>
      <c r="AA8531">
        <v>30251</v>
      </c>
      <c r="AB8531">
        <v>1778902</v>
      </c>
      <c r="AC8531">
        <v>1222799</v>
      </c>
      <c r="AD8531">
        <v>556103</v>
      </c>
      <c r="AE8531" t="s">
        <v>75</v>
      </c>
      <c r="AF8531" t="s">
        <v>75</v>
      </c>
      <c r="AG8531" t="s">
        <v>240</v>
      </c>
      <c r="AH8531" t="s">
        <v>144</v>
      </c>
      <c r="AI8531" t="s">
        <v>139</v>
      </c>
      <c r="AJ8531" t="str">
        <f t="shared" si="133"/>
        <v>Jan</v>
      </c>
    </row>
    <row r="8532" spans="1:36" x14ac:dyDescent="0.3">
      <c r="A8532" t="s">
        <v>17983</v>
      </c>
      <c r="B8532" s="33">
        <v>45867</v>
      </c>
      <c r="C8532" t="s">
        <v>93</v>
      </c>
      <c r="D8532" t="s">
        <v>17984</v>
      </c>
      <c r="E8532" t="s">
        <v>180</v>
      </c>
      <c r="F8532" t="s">
        <v>175</v>
      </c>
      <c r="G8532" t="s">
        <v>160</v>
      </c>
      <c r="H8532" t="s">
        <v>163</v>
      </c>
      <c r="I8532">
        <v>650</v>
      </c>
      <c r="J8532" t="s">
        <v>457</v>
      </c>
      <c r="K8532" t="s">
        <v>5202</v>
      </c>
      <c r="L8532" t="s">
        <v>1240</v>
      </c>
      <c r="M8532" t="s">
        <v>387</v>
      </c>
      <c r="N8532">
        <v>108</v>
      </c>
      <c r="O8532">
        <v>3</v>
      </c>
      <c r="P8532">
        <v>30</v>
      </c>
      <c r="Q8532" t="s">
        <v>73</v>
      </c>
      <c r="R8532" t="s">
        <v>238</v>
      </c>
      <c r="S8532" t="s">
        <v>239</v>
      </c>
      <c r="T8532">
        <v>189</v>
      </c>
      <c r="U8532">
        <v>180</v>
      </c>
      <c r="V8532">
        <v>95.24</v>
      </c>
      <c r="W8532" t="s">
        <v>133</v>
      </c>
      <c r="X8532">
        <v>9790</v>
      </c>
      <c r="Y8532">
        <v>1762200</v>
      </c>
      <c r="Z8532">
        <v>87120</v>
      </c>
      <c r="AA8532">
        <v>73620</v>
      </c>
      <c r="AB8532">
        <v>1922940</v>
      </c>
      <c r="AC8532">
        <v>1385415</v>
      </c>
      <c r="AD8532">
        <v>537525</v>
      </c>
      <c r="AE8532" t="s">
        <v>81</v>
      </c>
      <c r="AF8532" t="s">
        <v>75</v>
      </c>
      <c r="AG8532" t="s">
        <v>240</v>
      </c>
      <c r="AH8532" t="s">
        <v>147</v>
      </c>
      <c r="AI8532" t="s">
        <v>138</v>
      </c>
      <c r="AJ8532" t="str">
        <f t="shared" si="133"/>
        <v>Jul</v>
      </c>
    </row>
    <row r="8533" spans="1:36" x14ac:dyDescent="0.3">
      <c r="A8533" t="s">
        <v>17985</v>
      </c>
      <c r="B8533" s="33">
        <v>45696</v>
      </c>
      <c r="C8533" t="s">
        <v>93</v>
      </c>
      <c r="D8533" t="s">
        <v>17986</v>
      </c>
      <c r="E8533" t="s">
        <v>176</v>
      </c>
      <c r="F8533" t="s">
        <v>178</v>
      </c>
      <c r="G8533" t="s">
        <v>156</v>
      </c>
      <c r="H8533" t="s">
        <v>157</v>
      </c>
      <c r="I8533">
        <v>739</v>
      </c>
      <c r="J8533" t="s">
        <v>560</v>
      </c>
      <c r="K8533" t="s">
        <v>758</v>
      </c>
      <c r="L8533" t="s">
        <v>385</v>
      </c>
      <c r="M8533" t="s">
        <v>1042</v>
      </c>
      <c r="N8533">
        <v>112</v>
      </c>
      <c r="O8533">
        <v>0</v>
      </c>
      <c r="P8533">
        <v>6</v>
      </c>
      <c r="Q8533" t="s">
        <v>73</v>
      </c>
      <c r="R8533" t="s">
        <v>238</v>
      </c>
      <c r="S8533" t="s">
        <v>239</v>
      </c>
      <c r="T8533">
        <v>186</v>
      </c>
      <c r="U8533">
        <v>119</v>
      </c>
      <c r="V8533">
        <v>63.98</v>
      </c>
      <c r="W8533" t="s">
        <v>133</v>
      </c>
      <c r="X8533">
        <v>7499</v>
      </c>
      <c r="Y8533">
        <v>892381</v>
      </c>
      <c r="Z8533">
        <v>42959</v>
      </c>
      <c r="AA8533">
        <v>15470</v>
      </c>
      <c r="AB8533">
        <v>950810</v>
      </c>
      <c r="AC8533">
        <v>604802</v>
      </c>
      <c r="AD8533">
        <v>346008</v>
      </c>
      <c r="AE8533" t="s">
        <v>81</v>
      </c>
      <c r="AF8533" t="s">
        <v>75</v>
      </c>
      <c r="AG8533" t="s">
        <v>240</v>
      </c>
      <c r="AH8533" t="s">
        <v>146</v>
      </c>
      <c r="AI8533" t="s">
        <v>139</v>
      </c>
      <c r="AJ8533" t="str">
        <f t="shared" si="133"/>
        <v>Feb</v>
      </c>
    </row>
    <row r="8534" spans="1:36" x14ac:dyDescent="0.3">
      <c r="A8534" t="s">
        <v>17987</v>
      </c>
      <c r="B8534" s="33">
        <v>45824</v>
      </c>
      <c r="C8534" t="s">
        <v>93</v>
      </c>
      <c r="D8534" t="s">
        <v>17988</v>
      </c>
      <c r="E8534" t="s">
        <v>179</v>
      </c>
      <c r="F8534" t="s">
        <v>181</v>
      </c>
      <c r="G8534" t="s">
        <v>166</v>
      </c>
      <c r="H8534" t="s">
        <v>159</v>
      </c>
      <c r="I8534">
        <v>965</v>
      </c>
      <c r="J8534" t="s">
        <v>520</v>
      </c>
      <c r="K8534" t="s">
        <v>653</v>
      </c>
      <c r="L8534" t="s">
        <v>561</v>
      </c>
      <c r="M8534" t="s">
        <v>4019</v>
      </c>
      <c r="N8534">
        <v>140</v>
      </c>
      <c r="O8534">
        <v>5</v>
      </c>
      <c r="P8534">
        <v>3</v>
      </c>
      <c r="Q8534" t="s">
        <v>73</v>
      </c>
      <c r="R8534" t="s">
        <v>238</v>
      </c>
      <c r="S8534" t="s">
        <v>239</v>
      </c>
      <c r="T8534">
        <v>186</v>
      </c>
      <c r="U8534">
        <v>154</v>
      </c>
      <c r="V8534">
        <v>82.8</v>
      </c>
      <c r="W8534" t="s">
        <v>133</v>
      </c>
      <c r="X8534">
        <v>8246</v>
      </c>
      <c r="Y8534">
        <v>1269884</v>
      </c>
      <c r="Z8534">
        <v>56826</v>
      </c>
      <c r="AA8534">
        <v>62832</v>
      </c>
      <c r="AB8534">
        <v>1389542</v>
      </c>
      <c r="AC8534">
        <v>851415</v>
      </c>
      <c r="AD8534">
        <v>538127</v>
      </c>
      <c r="AE8534" t="s">
        <v>72</v>
      </c>
      <c r="AF8534" t="s">
        <v>81</v>
      </c>
      <c r="AG8534" t="s">
        <v>240</v>
      </c>
      <c r="AH8534" t="s">
        <v>144</v>
      </c>
      <c r="AI8534" t="s">
        <v>138</v>
      </c>
      <c r="AJ8534" t="str">
        <f t="shared" si="133"/>
        <v>Jun</v>
      </c>
    </row>
    <row r="8535" spans="1:36" x14ac:dyDescent="0.3">
      <c r="A8535" t="s">
        <v>17989</v>
      </c>
      <c r="B8535" s="33">
        <v>45857</v>
      </c>
      <c r="C8535" t="s">
        <v>95</v>
      </c>
      <c r="D8535" t="s">
        <v>7690</v>
      </c>
      <c r="E8535" t="s">
        <v>180</v>
      </c>
      <c r="F8535" t="s">
        <v>173</v>
      </c>
      <c r="G8535" t="s">
        <v>160</v>
      </c>
      <c r="H8535" t="s">
        <v>161</v>
      </c>
      <c r="I8535">
        <v>1853</v>
      </c>
      <c r="J8535" t="s">
        <v>560</v>
      </c>
      <c r="K8535" t="s">
        <v>2410</v>
      </c>
      <c r="N8535">
        <v>242</v>
      </c>
      <c r="O8535">
        <v>0</v>
      </c>
      <c r="P8535">
        <v>0</v>
      </c>
      <c r="Q8535" t="s">
        <v>67</v>
      </c>
      <c r="R8535" t="s">
        <v>245</v>
      </c>
      <c r="S8535" t="s">
        <v>124</v>
      </c>
      <c r="T8535">
        <v>220</v>
      </c>
      <c r="U8535">
        <v>0</v>
      </c>
      <c r="V8535">
        <v>0</v>
      </c>
      <c r="W8535" t="s">
        <v>133</v>
      </c>
      <c r="X8535">
        <v>3921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 t="s">
        <v>81</v>
      </c>
      <c r="AF8535" t="s">
        <v>78</v>
      </c>
      <c r="AG8535" t="s">
        <v>240</v>
      </c>
      <c r="AH8535" t="s">
        <v>144</v>
      </c>
      <c r="AI8535" t="s">
        <v>140</v>
      </c>
      <c r="AJ8535" t="str">
        <f t="shared" si="133"/>
        <v>Jul</v>
      </c>
    </row>
    <row r="8536" spans="1:36" x14ac:dyDescent="0.3">
      <c r="A8536" t="s">
        <v>17990</v>
      </c>
      <c r="B8536" s="33">
        <v>45966</v>
      </c>
      <c r="C8536" t="s">
        <v>95</v>
      </c>
      <c r="D8536" t="s">
        <v>17991</v>
      </c>
      <c r="E8536" t="s">
        <v>181</v>
      </c>
      <c r="F8536" t="s">
        <v>173</v>
      </c>
      <c r="G8536" t="s">
        <v>159</v>
      </c>
      <c r="H8536" t="s">
        <v>161</v>
      </c>
      <c r="I8536">
        <v>1425</v>
      </c>
      <c r="J8536" t="s">
        <v>408</v>
      </c>
      <c r="K8536" t="s">
        <v>3336</v>
      </c>
      <c r="L8536" t="s">
        <v>525</v>
      </c>
      <c r="M8536" t="s">
        <v>2711</v>
      </c>
      <c r="N8536">
        <v>198</v>
      </c>
      <c r="O8536">
        <v>14</v>
      </c>
      <c r="P8536">
        <v>17</v>
      </c>
      <c r="Q8536" t="s">
        <v>73</v>
      </c>
      <c r="R8536" t="s">
        <v>238</v>
      </c>
      <c r="S8536" t="s">
        <v>239</v>
      </c>
      <c r="T8536">
        <v>220</v>
      </c>
      <c r="U8536">
        <v>153</v>
      </c>
      <c r="V8536">
        <v>69.55</v>
      </c>
      <c r="W8536" t="s">
        <v>133</v>
      </c>
      <c r="X8536">
        <v>6999</v>
      </c>
      <c r="Y8536">
        <v>1070847</v>
      </c>
      <c r="Z8536">
        <v>33507</v>
      </c>
      <c r="AA8536">
        <v>35343</v>
      </c>
      <c r="AB8536">
        <v>1139697</v>
      </c>
      <c r="AC8536">
        <v>681356</v>
      </c>
      <c r="AD8536">
        <v>458341</v>
      </c>
      <c r="AE8536" t="s">
        <v>81</v>
      </c>
      <c r="AF8536" t="s">
        <v>78</v>
      </c>
      <c r="AG8536" t="s">
        <v>240</v>
      </c>
      <c r="AH8536" t="s">
        <v>144</v>
      </c>
      <c r="AI8536" t="s">
        <v>139</v>
      </c>
      <c r="AJ8536" t="str">
        <f t="shared" si="133"/>
        <v>Nov</v>
      </c>
    </row>
    <row r="8537" spans="1:36" x14ac:dyDescent="0.3">
      <c r="A8537" t="s">
        <v>17992</v>
      </c>
      <c r="B8537" s="33">
        <v>45732</v>
      </c>
      <c r="C8537" t="s">
        <v>98</v>
      </c>
      <c r="D8537" t="s">
        <v>17993</v>
      </c>
      <c r="E8537" t="s">
        <v>180</v>
      </c>
      <c r="F8537" t="s">
        <v>178</v>
      </c>
      <c r="G8537" t="s">
        <v>160</v>
      </c>
      <c r="H8537" t="s">
        <v>157</v>
      </c>
      <c r="I8537">
        <v>2334</v>
      </c>
      <c r="J8537" t="s">
        <v>1510</v>
      </c>
      <c r="K8537" t="s">
        <v>2524</v>
      </c>
      <c r="L8537" t="s">
        <v>2244</v>
      </c>
      <c r="M8537" t="s">
        <v>515</v>
      </c>
      <c r="N8537">
        <v>282</v>
      </c>
      <c r="O8537">
        <v>61</v>
      </c>
      <c r="P8537">
        <v>62</v>
      </c>
      <c r="Q8537" t="s">
        <v>76</v>
      </c>
      <c r="R8537" t="s">
        <v>238</v>
      </c>
      <c r="S8537" t="s">
        <v>239</v>
      </c>
      <c r="T8537">
        <v>189</v>
      </c>
      <c r="U8537">
        <v>176</v>
      </c>
      <c r="V8537">
        <v>93.12</v>
      </c>
      <c r="W8537" t="s">
        <v>133</v>
      </c>
      <c r="X8537">
        <v>7091</v>
      </c>
      <c r="Y8537">
        <v>1248016</v>
      </c>
      <c r="Z8537">
        <v>93632</v>
      </c>
      <c r="AA8537">
        <v>36080</v>
      </c>
      <c r="AB8537">
        <v>1377728</v>
      </c>
      <c r="AC8537">
        <v>931673</v>
      </c>
      <c r="AD8537">
        <v>446055</v>
      </c>
      <c r="AE8537" t="s">
        <v>81</v>
      </c>
      <c r="AF8537" t="s">
        <v>75</v>
      </c>
      <c r="AG8537" t="s">
        <v>240</v>
      </c>
      <c r="AH8537" t="s">
        <v>146</v>
      </c>
      <c r="AI8537" t="s">
        <v>139</v>
      </c>
      <c r="AJ8537" t="str">
        <f t="shared" si="133"/>
        <v>Mar</v>
      </c>
    </row>
    <row r="8538" spans="1:36" x14ac:dyDescent="0.3">
      <c r="A8538" t="s">
        <v>17994</v>
      </c>
      <c r="B8538" s="33">
        <v>45707</v>
      </c>
      <c r="C8538" t="s">
        <v>95</v>
      </c>
      <c r="D8538" t="s">
        <v>17995</v>
      </c>
      <c r="E8538" t="s">
        <v>181</v>
      </c>
      <c r="F8538" t="s">
        <v>173</v>
      </c>
      <c r="G8538" t="s">
        <v>159</v>
      </c>
      <c r="H8538" t="s">
        <v>161</v>
      </c>
      <c r="I8538">
        <v>844</v>
      </c>
      <c r="J8538" t="s">
        <v>292</v>
      </c>
      <c r="K8538" t="s">
        <v>1625</v>
      </c>
      <c r="L8538" t="s">
        <v>626</v>
      </c>
      <c r="M8538" t="s">
        <v>2586</v>
      </c>
      <c r="N8538">
        <v>119</v>
      </c>
      <c r="O8538">
        <v>0</v>
      </c>
      <c r="P8538">
        <v>30</v>
      </c>
      <c r="Q8538" t="s">
        <v>73</v>
      </c>
      <c r="R8538" t="s">
        <v>238</v>
      </c>
      <c r="S8538" t="s">
        <v>239</v>
      </c>
      <c r="T8538">
        <v>180</v>
      </c>
      <c r="U8538">
        <v>165</v>
      </c>
      <c r="V8538">
        <v>91.67</v>
      </c>
      <c r="W8538" t="s">
        <v>133</v>
      </c>
      <c r="X8538">
        <v>3164</v>
      </c>
      <c r="Y8538">
        <v>522060</v>
      </c>
      <c r="Z8538">
        <v>50325</v>
      </c>
      <c r="AA8538">
        <v>78540</v>
      </c>
      <c r="AB8538">
        <v>650925</v>
      </c>
      <c r="AC8538">
        <v>489216</v>
      </c>
      <c r="AD8538">
        <v>161709</v>
      </c>
      <c r="AE8538" t="s">
        <v>81</v>
      </c>
      <c r="AF8538" t="s">
        <v>78</v>
      </c>
      <c r="AG8538" t="s">
        <v>240</v>
      </c>
      <c r="AH8538" t="s">
        <v>145</v>
      </c>
      <c r="AI8538" t="s">
        <v>139</v>
      </c>
      <c r="AJ8538" t="str">
        <f t="shared" si="133"/>
        <v>Feb</v>
      </c>
    </row>
    <row r="8539" spans="1:36" x14ac:dyDescent="0.3">
      <c r="A8539" t="s">
        <v>17996</v>
      </c>
      <c r="B8539" s="33">
        <v>45689</v>
      </c>
      <c r="C8539" t="s">
        <v>95</v>
      </c>
      <c r="D8539" t="s">
        <v>17997</v>
      </c>
      <c r="E8539" t="s">
        <v>175</v>
      </c>
      <c r="F8539" t="s">
        <v>181</v>
      </c>
      <c r="G8539" t="s">
        <v>163</v>
      </c>
      <c r="H8539" t="s">
        <v>159</v>
      </c>
      <c r="I8539">
        <v>1611</v>
      </c>
      <c r="J8539" t="s">
        <v>603</v>
      </c>
      <c r="K8539" t="s">
        <v>299</v>
      </c>
      <c r="L8539" t="s">
        <v>2551</v>
      </c>
      <c r="M8539" t="s">
        <v>2581</v>
      </c>
      <c r="N8539">
        <v>241</v>
      </c>
      <c r="O8539">
        <v>40</v>
      </c>
      <c r="P8539">
        <v>56</v>
      </c>
      <c r="Q8539" t="s">
        <v>76</v>
      </c>
      <c r="R8539" t="s">
        <v>238</v>
      </c>
      <c r="S8539" t="s">
        <v>239</v>
      </c>
      <c r="T8539">
        <v>189</v>
      </c>
      <c r="U8539">
        <v>154</v>
      </c>
      <c r="V8539">
        <v>81.48</v>
      </c>
      <c r="W8539" t="s">
        <v>134</v>
      </c>
      <c r="X8539">
        <v>4768</v>
      </c>
      <c r="Y8539">
        <v>734272</v>
      </c>
      <c r="Z8539">
        <v>40040</v>
      </c>
      <c r="AA8539">
        <v>76846</v>
      </c>
      <c r="AB8539">
        <v>851158</v>
      </c>
      <c r="AC8539">
        <v>550585</v>
      </c>
      <c r="AD8539">
        <v>300573</v>
      </c>
      <c r="AE8539" t="s">
        <v>75</v>
      </c>
      <c r="AF8539" t="s">
        <v>81</v>
      </c>
      <c r="AG8539" t="s">
        <v>240</v>
      </c>
      <c r="AH8539" t="s">
        <v>144</v>
      </c>
      <c r="AI8539" t="s">
        <v>139</v>
      </c>
      <c r="AJ8539" t="str">
        <f t="shared" si="133"/>
        <v>Feb</v>
      </c>
    </row>
    <row r="8540" spans="1:36" x14ac:dyDescent="0.3">
      <c r="A8540" t="s">
        <v>17998</v>
      </c>
      <c r="B8540" s="33">
        <v>45942</v>
      </c>
      <c r="C8540" t="s">
        <v>95</v>
      </c>
      <c r="D8540" t="s">
        <v>17999</v>
      </c>
      <c r="E8540" t="s">
        <v>172</v>
      </c>
      <c r="F8540" t="s">
        <v>175</v>
      </c>
      <c r="G8540" t="s">
        <v>155</v>
      </c>
      <c r="H8540" t="s">
        <v>163</v>
      </c>
      <c r="I8540">
        <v>1574</v>
      </c>
      <c r="J8540" t="s">
        <v>626</v>
      </c>
      <c r="K8540" t="s">
        <v>293</v>
      </c>
      <c r="L8540" t="s">
        <v>4410</v>
      </c>
      <c r="M8540" t="s">
        <v>353</v>
      </c>
      <c r="N8540">
        <v>203</v>
      </c>
      <c r="O8540">
        <v>11</v>
      </c>
      <c r="P8540">
        <v>37</v>
      </c>
      <c r="Q8540" t="s">
        <v>76</v>
      </c>
      <c r="R8540" t="s">
        <v>238</v>
      </c>
      <c r="S8540" t="s">
        <v>239</v>
      </c>
      <c r="T8540">
        <v>180</v>
      </c>
      <c r="U8540">
        <v>176</v>
      </c>
      <c r="V8540">
        <v>97.78</v>
      </c>
      <c r="W8540" t="s">
        <v>133</v>
      </c>
      <c r="X8540">
        <v>7272</v>
      </c>
      <c r="Y8540">
        <v>1279872</v>
      </c>
      <c r="Z8540">
        <v>29392</v>
      </c>
      <c r="AA8540">
        <v>118800</v>
      </c>
      <c r="AB8540">
        <v>1428064</v>
      </c>
      <c r="AC8540">
        <v>973438</v>
      </c>
      <c r="AD8540">
        <v>454626</v>
      </c>
      <c r="AE8540" t="s">
        <v>81</v>
      </c>
      <c r="AF8540" t="s">
        <v>75</v>
      </c>
      <c r="AG8540" t="s">
        <v>240</v>
      </c>
      <c r="AH8540" t="s">
        <v>144</v>
      </c>
      <c r="AI8540" t="s">
        <v>140</v>
      </c>
      <c r="AJ8540" t="str">
        <f t="shared" si="133"/>
        <v>Oct</v>
      </c>
    </row>
    <row r="8541" spans="1:36" x14ac:dyDescent="0.3">
      <c r="A8541" t="s">
        <v>18000</v>
      </c>
      <c r="B8541" s="33">
        <v>45896</v>
      </c>
      <c r="C8541" t="s">
        <v>95</v>
      </c>
      <c r="D8541" t="s">
        <v>18001</v>
      </c>
      <c r="E8541" t="s">
        <v>173</v>
      </c>
      <c r="F8541" t="s">
        <v>175</v>
      </c>
      <c r="G8541" t="s">
        <v>161</v>
      </c>
      <c r="H8541" t="s">
        <v>163</v>
      </c>
      <c r="I8541">
        <v>1499</v>
      </c>
      <c r="J8541" t="s">
        <v>682</v>
      </c>
      <c r="K8541" t="s">
        <v>1746</v>
      </c>
      <c r="L8541" t="s">
        <v>353</v>
      </c>
      <c r="M8541" t="s">
        <v>2166</v>
      </c>
      <c r="N8541">
        <v>186</v>
      </c>
      <c r="O8541">
        <v>0</v>
      </c>
      <c r="P8541">
        <v>5</v>
      </c>
      <c r="Q8541" t="s">
        <v>70</v>
      </c>
      <c r="R8541" t="s">
        <v>238</v>
      </c>
      <c r="S8541" t="s">
        <v>239</v>
      </c>
      <c r="T8541">
        <v>189</v>
      </c>
      <c r="U8541">
        <v>165</v>
      </c>
      <c r="V8541">
        <v>87.3</v>
      </c>
      <c r="W8541" t="s">
        <v>135</v>
      </c>
      <c r="X8541">
        <v>7876</v>
      </c>
      <c r="Y8541">
        <v>1299540</v>
      </c>
      <c r="Z8541">
        <v>31185</v>
      </c>
      <c r="AA8541">
        <v>94545</v>
      </c>
      <c r="AB8541">
        <v>1425270</v>
      </c>
      <c r="AC8541">
        <v>836458</v>
      </c>
      <c r="AD8541">
        <v>588812</v>
      </c>
      <c r="AE8541" t="s">
        <v>78</v>
      </c>
      <c r="AF8541" t="s">
        <v>75</v>
      </c>
      <c r="AG8541" t="s">
        <v>240</v>
      </c>
      <c r="AH8541" t="s">
        <v>144</v>
      </c>
      <c r="AI8541" t="s">
        <v>139</v>
      </c>
      <c r="AJ8541" t="str">
        <f t="shared" si="133"/>
        <v>Aug</v>
      </c>
    </row>
    <row r="8542" spans="1:36" x14ac:dyDescent="0.3">
      <c r="A8542" t="s">
        <v>18002</v>
      </c>
      <c r="B8542" s="33">
        <v>45929</v>
      </c>
      <c r="C8542" t="s">
        <v>96</v>
      </c>
      <c r="D8542" t="s">
        <v>18003</v>
      </c>
      <c r="E8542" t="s">
        <v>179</v>
      </c>
      <c r="F8542" t="s">
        <v>178</v>
      </c>
      <c r="G8542" t="s">
        <v>166</v>
      </c>
      <c r="H8542" t="s">
        <v>157</v>
      </c>
      <c r="I8542">
        <v>1599</v>
      </c>
      <c r="J8542" t="s">
        <v>304</v>
      </c>
      <c r="K8542" t="s">
        <v>365</v>
      </c>
      <c r="L8542" t="s">
        <v>392</v>
      </c>
      <c r="M8542" t="s">
        <v>365</v>
      </c>
      <c r="N8542">
        <v>231</v>
      </c>
      <c r="O8542">
        <v>6</v>
      </c>
      <c r="P8542">
        <v>-10</v>
      </c>
      <c r="Q8542" t="s">
        <v>73</v>
      </c>
      <c r="R8542" t="s">
        <v>238</v>
      </c>
      <c r="S8542" t="s">
        <v>239</v>
      </c>
      <c r="T8542">
        <v>189</v>
      </c>
      <c r="U8542">
        <v>141</v>
      </c>
      <c r="V8542">
        <v>74.599999999999994</v>
      </c>
      <c r="W8542" t="s">
        <v>133</v>
      </c>
      <c r="X8542">
        <v>8414</v>
      </c>
      <c r="Y8542">
        <v>1186374</v>
      </c>
      <c r="Z8542">
        <v>73602</v>
      </c>
      <c r="AA8542">
        <v>104340</v>
      </c>
      <c r="AB8542">
        <v>1364316</v>
      </c>
      <c r="AC8542">
        <v>996254</v>
      </c>
      <c r="AD8542">
        <v>368062</v>
      </c>
      <c r="AE8542" t="s">
        <v>72</v>
      </c>
      <c r="AF8542" t="s">
        <v>75</v>
      </c>
      <c r="AG8542" t="s">
        <v>240</v>
      </c>
      <c r="AH8542" t="s">
        <v>144</v>
      </c>
      <c r="AI8542" t="s">
        <v>139</v>
      </c>
      <c r="AJ8542" t="str">
        <f t="shared" si="133"/>
        <v>Sep</v>
      </c>
    </row>
    <row r="8543" spans="1:36" x14ac:dyDescent="0.3">
      <c r="A8543" t="s">
        <v>18004</v>
      </c>
      <c r="B8543" s="33">
        <v>45996</v>
      </c>
      <c r="C8543" t="s">
        <v>97</v>
      </c>
      <c r="D8543" t="s">
        <v>18005</v>
      </c>
      <c r="E8543" t="s">
        <v>178</v>
      </c>
      <c r="F8543" t="s">
        <v>176</v>
      </c>
      <c r="G8543" t="s">
        <v>157</v>
      </c>
      <c r="H8543" t="s">
        <v>156</v>
      </c>
      <c r="I8543">
        <v>1728</v>
      </c>
      <c r="J8543" t="s">
        <v>457</v>
      </c>
      <c r="K8543" t="s">
        <v>1924</v>
      </c>
      <c r="L8543" t="s">
        <v>2357</v>
      </c>
      <c r="M8543" t="s">
        <v>1035</v>
      </c>
      <c r="N8543">
        <v>230</v>
      </c>
      <c r="O8543">
        <v>20</v>
      </c>
      <c r="P8543">
        <v>47</v>
      </c>
      <c r="Q8543" t="s">
        <v>76</v>
      </c>
      <c r="R8543" t="s">
        <v>238</v>
      </c>
      <c r="S8543" t="s">
        <v>239</v>
      </c>
      <c r="T8543">
        <v>180</v>
      </c>
      <c r="U8543">
        <v>145</v>
      </c>
      <c r="V8543">
        <v>80.56</v>
      </c>
      <c r="W8543" t="s">
        <v>133</v>
      </c>
      <c r="X8543">
        <v>6778</v>
      </c>
      <c r="Y8543">
        <v>982810</v>
      </c>
      <c r="Z8543">
        <v>48140</v>
      </c>
      <c r="AA8543">
        <v>39875</v>
      </c>
      <c r="AB8543">
        <v>1070825</v>
      </c>
      <c r="AC8543">
        <v>932271</v>
      </c>
      <c r="AD8543">
        <v>138554</v>
      </c>
      <c r="AE8543" t="s">
        <v>75</v>
      </c>
      <c r="AF8543" t="s">
        <v>81</v>
      </c>
      <c r="AG8543" t="s">
        <v>240</v>
      </c>
      <c r="AH8543" t="s">
        <v>144</v>
      </c>
      <c r="AI8543" t="s">
        <v>139</v>
      </c>
      <c r="AJ8543" t="str">
        <f t="shared" si="133"/>
        <v>Dec</v>
      </c>
    </row>
    <row r="8544" spans="1:36" x14ac:dyDescent="0.3">
      <c r="A8544" t="s">
        <v>18006</v>
      </c>
      <c r="B8544" s="33">
        <v>45716</v>
      </c>
      <c r="C8544" t="s">
        <v>99</v>
      </c>
      <c r="D8544" t="s">
        <v>18007</v>
      </c>
      <c r="E8544" t="s">
        <v>177</v>
      </c>
      <c r="F8544" t="s">
        <v>178</v>
      </c>
      <c r="G8544" t="s">
        <v>162</v>
      </c>
      <c r="H8544" t="s">
        <v>157</v>
      </c>
      <c r="I8544">
        <v>1449</v>
      </c>
      <c r="J8544" t="s">
        <v>731</v>
      </c>
      <c r="K8544" t="s">
        <v>1163</v>
      </c>
      <c r="L8544" t="s">
        <v>4410</v>
      </c>
      <c r="M8544" t="s">
        <v>1163</v>
      </c>
      <c r="N8544">
        <v>193</v>
      </c>
      <c r="O8544">
        <v>11</v>
      </c>
      <c r="P8544">
        <v>-2</v>
      </c>
      <c r="Q8544" t="s">
        <v>73</v>
      </c>
      <c r="R8544" t="s">
        <v>238</v>
      </c>
      <c r="S8544" t="s">
        <v>239</v>
      </c>
      <c r="T8544">
        <v>180</v>
      </c>
      <c r="U8544">
        <v>170</v>
      </c>
      <c r="V8544">
        <v>94.44</v>
      </c>
      <c r="W8544" t="s">
        <v>133</v>
      </c>
      <c r="X8544">
        <v>10329</v>
      </c>
      <c r="Y8544">
        <v>1755930</v>
      </c>
      <c r="Z8544">
        <v>70210</v>
      </c>
      <c r="AA8544">
        <v>125290</v>
      </c>
      <c r="AB8544">
        <v>1951430</v>
      </c>
      <c r="AC8544">
        <v>1448577</v>
      </c>
      <c r="AD8544">
        <v>502853</v>
      </c>
      <c r="AE8544" t="s">
        <v>78</v>
      </c>
      <c r="AF8544" t="s">
        <v>75</v>
      </c>
      <c r="AG8544" t="s">
        <v>240</v>
      </c>
      <c r="AH8544" t="s">
        <v>144</v>
      </c>
      <c r="AI8544" t="s">
        <v>138</v>
      </c>
      <c r="AJ8544" t="str">
        <f t="shared" si="133"/>
        <v>Feb</v>
      </c>
    </row>
    <row r="8545" spans="1:36" x14ac:dyDescent="0.3">
      <c r="A8545" t="s">
        <v>18008</v>
      </c>
      <c r="B8545" s="33">
        <v>45756</v>
      </c>
      <c r="C8545" t="s">
        <v>95</v>
      </c>
      <c r="D8545" t="s">
        <v>18009</v>
      </c>
      <c r="E8545" t="s">
        <v>174</v>
      </c>
      <c r="F8545" t="s">
        <v>177</v>
      </c>
      <c r="G8545" t="s">
        <v>158</v>
      </c>
      <c r="H8545" t="s">
        <v>162</v>
      </c>
      <c r="I8545">
        <v>2006</v>
      </c>
      <c r="J8545" t="s">
        <v>266</v>
      </c>
      <c r="K8545" t="s">
        <v>1682</v>
      </c>
      <c r="L8545" t="s">
        <v>310</v>
      </c>
      <c r="M8545" t="s">
        <v>1682</v>
      </c>
      <c r="N8545">
        <v>237</v>
      </c>
      <c r="O8545">
        <v>0</v>
      </c>
      <c r="P8545">
        <v>-10</v>
      </c>
      <c r="Q8545" t="s">
        <v>70</v>
      </c>
      <c r="R8545" t="s">
        <v>238</v>
      </c>
      <c r="S8545" t="s">
        <v>239</v>
      </c>
      <c r="T8545">
        <v>180</v>
      </c>
      <c r="U8545">
        <v>150</v>
      </c>
      <c r="V8545">
        <v>83.33</v>
      </c>
      <c r="W8545" t="s">
        <v>135</v>
      </c>
      <c r="X8545">
        <v>7123</v>
      </c>
      <c r="Y8545">
        <v>1068450</v>
      </c>
      <c r="Z8545">
        <v>57600</v>
      </c>
      <c r="AA8545">
        <v>101550</v>
      </c>
      <c r="AB8545">
        <v>1227600</v>
      </c>
      <c r="AC8545">
        <v>832839</v>
      </c>
      <c r="AD8545">
        <v>394761</v>
      </c>
      <c r="AE8545" t="s">
        <v>78</v>
      </c>
      <c r="AF8545" t="s">
        <v>78</v>
      </c>
      <c r="AG8545" t="s">
        <v>240</v>
      </c>
      <c r="AH8545" t="s">
        <v>144</v>
      </c>
      <c r="AI8545" t="s">
        <v>138</v>
      </c>
      <c r="AJ8545" t="str">
        <f t="shared" si="133"/>
        <v>Apr</v>
      </c>
    </row>
    <row r="8546" spans="1:36" x14ac:dyDescent="0.3">
      <c r="A8546" t="s">
        <v>18010</v>
      </c>
      <c r="B8546" s="33">
        <v>45822</v>
      </c>
      <c r="C8546" t="s">
        <v>98</v>
      </c>
      <c r="D8546" t="s">
        <v>18011</v>
      </c>
      <c r="E8546" t="s">
        <v>179</v>
      </c>
      <c r="F8546" t="s">
        <v>173</v>
      </c>
      <c r="G8546" t="s">
        <v>166</v>
      </c>
      <c r="H8546" t="s">
        <v>161</v>
      </c>
      <c r="I8546">
        <v>2132</v>
      </c>
      <c r="J8546" t="s">
        <v>633</v>
      </c>
      <c r="K8546" t="s">
        <v>2756</v>
      </c>
      <c r="L8546" t="s">
        <v>683</v>
      </c>
      <c r="M8546" t="s">
        <v>2361</v>
      </c>
      <c r="N8546">
        <v>273</v>
      </c>
      <c r="O8546">
        <v>25</v>
      </c>
      <c r="P8546">
        <v>30</v>
      </c>
      <c r="Q8546" t="s">
        <v>73</v>
      </c>
      <c r="R8546" t="s">
        <v>238</v>
      </c>
      <c r="S8546" t="s">
        <v>239</v>
      </c>
      <c r="T8546">
        <v>186</v>
      </c>
      <c r="U8546">
        <v>182</v>
      </c>
      <c r="V8546">
        <v>97.85</v>
      </c>
      <c r="W8546" t="s">
        <v>133</v>
      </c>
      <c r="X8546">
        <v>6109</v>
      </c>
      <c r="Y8546">
        <v>1111838</v>
      </c>
      <c r="Z8546">
        <v>69342</v>
      </c>
      <c r="AA8546">
        <v>76258</v>
      </c>
      <c r="AB8546">
        <v>1257438</v>
      </c>
      <c r="AC8546">
        <v>1041849</v>
      </c>
      <c r="AD8546">
        <v>215589</v>
      </c>
      <c r="AE8546" t="s">
        <v>72</v>
      </c>
      <c r="AF8546" t="s">
        <v>78</v>
      </c>
      <c r="AG8546" t="s">
        <v>240</v>
      </c>
      <c r="AH8546" t="s">
        <v>147</v>
      </c>
      <c r="AI8546" t="s">
        <v>140</v>
      </c>
      <c r="AJ8546" t="str">
        <f t="shared" si="133"/>
        <v>Jun</v>
      </c>
    </row>
    <row r="8547" spans="1:36" x14ac:dyDescent="0.3">
      <c r="A8547" t="s">
        <v>18012</v>
      </c>
      <c r="B8547" s="33">
        <v>45946</v>
      </c>
      <c r="C8547" t="s">
        <v>97</v>
      </c>
      <c r="D8547" t="s">
        <v>18013</v>
      </c>
      <c r="E8547" t="s">
        <v>179</v>
      </c>
      <c r="F8547" t="s">
        <v>181</v>
      </c>
      <c r="G8547" t="s">
        <v>166</v>
      </c>
      <c r="H8547" t="s">
        <v>159</v>
      </c>
      <c r="I8547">
        <v>1462</v>
      </c>
      <c r="J8547" t="s">
        <v>605</v>
      </c>
      <c r="K8547" t="s">
        <v>818</v>
      </c>
      <c r="L8547" t="s">
        <v>1017</v>
      </c>
      <c r="M8547" t="s">
        <v>1746</v>
      </c>
      <c r="N8547">
        <v>229</v>
      </c>
      <c r="O8547">
        <v>24</v>
      </c>
      <c r="P8547">
        <v>17</v>
      </c>
      <c r="Q8547" t="s">
        <v>73</v>
      </c>
      <c r="R8547" t="s">
        <v>238</v>
      </c>
      <c r="S8547" t="s">
        <v>239</v>
      </c>
      <c r="T8547">
        <v>180</v>
      </c>
      <c r="U8547">
        <v>112</v>
      </c>
      <c r="V8547">
        <v>62.22</v>
      </c>
      <c r="W8547" t="s">
        <v>133</v>
      </c>
      <c r="X8547">
        <v>8703</v>
      </c>
      <c r="Y8547">
        <v>974736</v>
      </c>
      <c r="Z8547">
        <v>58800</v>
      </c>
      <c r="AA8547">
        <v>25536</v>
      </c>
      <c r="AB8547">
        <v>1059072</v>
      </c>
      <c r="AC8547">
        <v>684840</v>
      </c>
      <c r="AD8547">
        <v>374232</v>
      </c>
      <c r="AE8547" t="s">
        <v>72</v>
      </c>
      <c r="AF8547" t="s">
        <v>81</v>
      </c>
      <c r="AG8547" t="s">
        <v>240</v>
      </c>
      <c r="AH8547" t="s">
        <v>144</v>
      </c>
      <c r="AI8547" t="s">
        <v>139</v>
      </c>
      <c r="AJ8547" t="str">
        <f t="shared" si="133"/>
        <v>Oct</v>
      </c>
    </row>
    <row r="8548" spans="1:36" x14ac:dyDescent="0.3">
      <c r="A8548" t="s">
        <v>18014</v>
      </c>
      <c r="B8548" s="33">
        <v>45777</v>
      </c>
      <c r="C8548" t="s">
        <v>98</v>
      </c>
      <c r="D8548" t="s">
        <v>18015</v>
      </c>
      <c r="E8548" t="s">
        <v>175</v>
      </c>
      <c r="F8548" t="s">
        <v>178</v>
      </c>
      <c r="G8548" t="s">
        <v>163</v>
      </c>
      <c r="H8548" t="s">
        <v>157</v>
      </c>
      <c r="I8548">
        <v>2123</v>
      </c>
      <c r="J8548" t="s">
        <v>447</v>
      </c>
      <c r="K8548" t="s">
        <v>567</v>
      </c>
      <c r="L8548" t="s">
        <v>447</v>
      </c>
      <c r="M8548" t="s">
        <v>567</v>
      </c>
      <c r="N8548">
        <v>326</v>
      </c>
      <c r="O8548">
        <v>0</v>
      </c>
      <c r="P8548">
        <v>-1</v>
      </c>
      <c r="Q8548" t="s">
        <v>70</v>
      </c>
      <c r="R8548" t="s">
        <v>238</v>
      </c>
      <c r="S8548" t="s">
        <v>239</v>
      </c>
      <c r="T8548">
        <v>189</v>
      </c>
      <c r="U8548">
        <v>149</v>
      </c>
      <c r="V8548">
        <v>78.84</v>
      </c>
      <c r="W8548" t="s">
        <v>133</v>
      </c>
      <c r="X8548">
        <v>10703</v>
      </c>
      <c r="Y8548">
        <v>1594747</v>
      </c>
      <c r="Z8548">
        <v>75394</v>
      </c>
      <c r="AA8548">
        <v>29502</v>
      </c>
      <c r="AB8548">
        <v>1699643</v>
      </c>
      <c r="AC8548">
        <v>1251315</v>
      </c>
      <c r="AD8548">
        <v>448328</v>
      </c>
      <c r="AE8548" t="s">
        <v>75</v>
      </c>
      <c r="AF8548" t="s">
        <v>75</v>
      </c>
      <c r="AG8548" t="s">
        <v>240</v>
      </c>
      <c r="AH8548" t="s">
        <v>145</v>
      </c>
      <c r="AI8548" t="s">
        <v>140</v>
      </c>
      <c r="AJ8548" t="str">
        <f t="shared" si="133"/>
        <v>Apr</v>
      </c>
    </row>
    <row r="8549" spans="1:36" x14ac:dyDescent="0.3">
      <c r="A8549" t="s">
        <v>18016</v>
      </c>
      <c r="B8549" s="33">
        <v>45763</v>
      </c>
      <c r="C8549" t="s">
        <v>95</v>
      </c>
      <c r="D8549" t="s">
        <v>18017</v>
      </c>
      <c r="E8549" t="s">
        <v>173</v>
      </c>
      <c r="F8549" t="s">
        <v>180</v>
      </c>
      <c r="G8549" t="s">
        <v>161</v>
      </c>
      <c r="H8549" t="s">
        <v>160</v>
      </c>
      <c r="I8549">
        <v>1550</v>
      </c>
      <c r="J8549" t="s">
        <v>286</v>
      </c>
      <c r="K8549" t="s">
        <v>2550</v>
      </c>
      <c r="L8549" t="s">
        <v>453</v>
      </c>
      <c r="M8549" t="s">
        <v>299</v>
      </c>
      <c r="N8549">
        <v>197</v>
      </c>
      <c r="O8549">
        <v>39</v>
      </c>
      <c r="P8549">
        <v>44</v>
      </c>
      <c r="Q8549" t="s">
        <v>76</v>
      </c>
      <c r="R8549" t="s">
        <v>238</v>
      </c>
      <c r="S8549" t="s">
        <v>239</v>
      </c>
      <c r="T8549">
        <v>186</v>
      </c>
      <c r="U8549">
        <v>150</v>
      </c>
      <c r="V8549">
        <v>80.650000000000006</v>
      </c>
      <c r="W8549" t="s">
        <v>133</v>
      </c>
      <c r="X8549">
        <v>6053</v>
      </c>
      <c r="Y8549">
        <v>907950</v>
      </c>
      <c r="Z8549">
        <v>53250</v>
      </c>
      <c r="AA8549">
        <v>52650</v>
      </c>
      <c r="AB8549">
        <v>1013850</v>
      </c>
      <c r="AC8549">
        <v>618703</v>
      </c>
      <c r="AD8549">
        <v>395147</v>
      </c>
      <c r="AE8549" t="s">
        <v>78</v>
      </c>
      <c r="AF8549" t="s">
        <v>81</v>
      </c>
      <c r="AG8549" t="s">
        <v>240</v>
      </c>
      <c r="AH8549" t="s">
        <v>144</v>
      </c>
      <c r="AI8549" t="s">
        <v>140</v>
      </c>
      <c r="AJ8549" t="str">
        <f t="shared" si="133"/>
        <v>Apr</v>
      </c>
    </row>
    <row r="8550" spans="1:36" x14ac:dyDescent="0.3">
      <c r="A8550" t="s">
        <v>18018</v>
      </c>
      <c r="B8550" s="33">
        <v>45734</v>
      </c>
      <c r="C8550" t="s">
        <v>93</v>
      </c>
      <c r="D8550" t="s">
        <v>18019</v>
      </c>
      <c r="E8550" t="s">
        <v>173</v>
      </c>
      <c r="F8550" t="s">
        <v>176</v>
      </c>
      <c r="G8550" t="s">
        <v>161</v>
      </c>
      <c r="H8550" t="s">
        <v>156</v>
      </c>
      <c r="I8550">
        <v>572</v>
      </c>
      <c r="J8550" t="s">
        <v>408</v>
      </c>
      <c r="K8550" t="s">
        <v>1972</v>
      </c>
      <c r="L8550" t="s">
        <v>408</v>
      </c>
      <c r="M8550" t="s">
        <v>1972</v>
      </c>
      <c r="N8550">
        <v>89</v>
      </c>
      <c r="O8550">
        <v>0</v>
      </c>
      <c r="P8550">
        <v>-10</v>
      </c>
      <c r="Q8550" t="s">
        <v>70</v>
      </c>
      <c r="R8550" t="s">
        <v>238</v>
      </c>
      <c r="S8550" t="s">
        <v>239</v>
      </c>
      <c r="T8550">
        <v>180</v>
      </c>
      <c r="U8550">
        <v>130</v>
      </c>
      <c r="V8550">
        <v>72.22</v>
      </c>
      <c r="W8550" t="s">
        <v>133</v>
      </c>
      <c r="X8550">
        <v>6687</v>
      </c>
      <c r="Y8550">
        <v>869310</v>
      </c>
      <c r="Z8550">
        <v>50440</v>
      </c>
      <c r="AA8550">
        <v>49270</v>
      </c>
      <c r="AB8550">
        <v>969020</v>
      </c>
      <c r="AC8550">
        <v>642094</v>
      </c>
      <c r="AD8550">
        <v>326926</v>
      </c>
      <c r="AE8550" t="s">
        <v>78</v>
      </c>
      <c r="AF8550" t="s">
        <v>81</v>
      </c>
      <c r="AG8550" t="s">
        <v>240</v>
      </c>
      <c r="AH8550" t="s">
        <v>144</v>
      </c>
      <c r="AI8550" t="s">
        <v>138</v>
      </c>
      <c r="AJ8550" t="str">
        <f t="shared" si="133"/>
        <v>Mar</v>
      </c>
    </row>
    <row r="8551" spans="1:36" x14ac:dyDescent="0.3">
      <c r="A8551" t="s">
        <v>18020</v>
      </c>
      <c r="B8551" s="33">
        <v>45781</v>
      </c>
      <c r="C8551" t="s">
        <v>93</v>
      </c>
      <c r="D8551" t="s">
        <v>18021</v>
      </c>
      <c r="E8551" t="s">
        <v>177</v>
      </c>
      <c r="F8551" t="s">
        <v>181</v>
      </c>
      <c r="G8551" t="s">
        <v>162</v>
      </c>
      <c r="H8551" t="s">
        <v>159</v>
      </c>
      <c r="I8551">
        <v>855</v>
      </c>
      <c r="J8551" t="s">
        <v>615</v>
      </c>
      <c r="K8551" t="s">
        <v>740</v>
      </c>
      <c r="L8551" t="s">
        <v>3696</v>
      </c>
      <c r="M8551" t="s">
        <v>3946</v>
      </c>
      <c r="N8551">
        <v>128</v>
      </c>
      <c r="O8551">
        <v>17</v>
      </c>
      <c r="P8551">
        <v>23</v>
      </c>
      <c r="Q8551" t="s">
        <v>73</v>
      </c>
      <c r="R8551" t="s">
        <v>238</v>
      </c>
      <c r="S8551" t="s">
        <v>239</v>
      </c>
      <c r="T8551">
        <v>186</v>
      </c>
      <c r="U8551">
        <v>134</v>
      </c>
      <c r="V8551">
        <v>72.040000000000006</v>
      </c>
      <c r="W8551" t="s">
        <v>133</v>
      </c>
      <c r="X8551">
        <v>8476</v>
      </c>
      <c r="Y8551">
        <v>1135784</v>
      </c>
      <c r="Z8551">
        <v>48776</v>
      </c>
      <c r="AA8551">
        <v>57352</v>
      </c>
      <c r="AB8551">
        <v>1241912</v>
      </c>
      <c r="AC8551">
        <v>1087616</v>
      </c>
      <c r="AD8551">
        <v>154296</v>
      </c>
      <c r="AE8551" t="s">
        <v>78</v>
      </c>
      <c r="AF8551" t="s">
        <v>81</v>
      </c>
      <c r="AG8551" t="s">
        <v>240</v>
      </c>
      <c r="AH8551" t="s">
        <v>147</v>
      </c>
      <c r="AI8551" t="s">
        <v>140</v>
      </c>
      <c r="AJ8551" t="str">
        <f t="shared" si="133"/>
        <v>May</v>
      </c>
    </row>
    <row r="8552" spans="1:36" x14ac:dyDescent="0.3">
      <c r="A8552" t="s">
        <v>18022</v>
      </c>
      <c r="B8552" s="33">
        <v>45801</v>
      </c>
      <c r="C8552" t="s">
        <v>96</v>
      </c>
      <c r="D8552" t="s">
        <v>18023</v>
      </c>
      <c r="E8552" t="s">
        <v>176</v>
      </c>
      <c r="F8552" t="s">
        <v>172</v>
      </c>
      <c r="G8552" t="s">
        <v>156</v>
      </c>
      <c r="H8552" t="s">
        <v>155</v>
      </c>
      <c r="I8552">
        <v>2285</v>
      </c>
      <c r="J8552" t="s">
        <v>342</v>
      </c>
      <c r="K8552" t="s">
        <v>1946</v>
      </c>
      <c r="L8552" t="s">
        <v>1596</v>
      </c>
      <c r="M8552" t="s">
        <v>1309</v>
      </c>
      <c r="N8552">
        <v>326</v>
      </c>
      <c r="O8552">
        <v>8</v>
      </c>
      <c r="P8552">
        <v>18</v>
      </c>
      <c r="Q8552" t="s">
        <v>73</v>
      </c>
      <c r="R8552" t="s">
        <v>238</v>
      </c>
      <c r="S8552" t="s">
        <v>239</v>
      </c>
      <c r="T8552">
        <v>189</v>
      </c>
      <c r="U8552">
        <v>135</v>
      </c>
      <c r="V8552">
        <v>71.430000000000007</v>
      </c>
      <c r="W8552" t="s">
        <v>133</v>
      </c>
      <c r="X8552">
        <v>10815</v>
      </c>
      <c r="Y8552">
        <v>1460025</v>
      </c>
      <c r="Z8552">
        <v>51300</v>
      </c>
      <c r="AA8552">
        <v>25380</v>
      </c>
      <c r="AB8552">
        <v>1536705</v>
      </c>
      <c r="AC8552">
        <v>1041388</v>
      </c>
      <c r="AD8552">
        <v>495317</v>
      </c>
      <c r="AE8552" t="s">
        <v>81</v>
      </c>
      <c r="AF8552" t="s">
        <v>81</v>
      </c>
      <c r="AG8552" t="s">
        <v>240</v>
      </c>
      <c r="AH8552" t="s">
        <v>144</v>
      </c>
      <c r="AI8552" t="s">
        <v>140</v>
      </c>
      <c r="AJ8552" t="str">
        <f t="shared" si="133"/>
        <v>May</v>
      </c>
    </row>
    <row r="8553" spans="1:36" x14ac:dyDescent="0.3">
      <c r="A8553" t="s">
        <v>18024</v>
      </c>
      <c r="B8553" s="33">
        <v>45748</v>
      </c>
      <c r="C8553" t="s">
        <v>95</v>
      </c>
      <c r="D8553" t="s">
        <v>18025</v>
      </c>
      <c r="E8553" t="s">
        <v>175</v>
      </c>
      <c r="F8553" t="s">
        <v>178</v>
      </c>
      <c r="G8553" t="s">
        <v>163</v>
      </c>
      <c r="H8553" t="s">
        <v>157</v>
      </c>
      <c r="I8553">
        <v>681</v>
      </c>
      <c r="J8553" t="s">
        <v>520</v>
      </c>
      <c r="K8553" t="s">
        <v>3422</v>
      </c>
      <c r="L8553" t="s">
        <v>4331</v>
      </c>
      <c r="M8553" t="s">
        <v>655</v>
      </c>
      <c r="N8553">
        <v>112</v>
      </c>
      <c r="O8553">
        <v>28</v>
      </c>
      <c r="P8553">
        <v>35</v>
      </c>
      <c r="Q8553" t="s">
        <v>76</v>
      </c>
      <c r="R8553" t="s">
        <v>238</v>
      </c>
      <c r="S8553" t="s">
        <v>239</v>
      </c>
      <c r="T8553">
        <v>150</v>
      </c>
      <c r="U8553">
        <v>94</v>
      </c>
      <c r="V8553">
        <v>62.67</v>
      </c>
      <c r="W8553" t="s">
        <v>135</v>
      </c>
      <c r="X8553">
        <v>7243</v>
      </c>
      <c r="Y8553">
        <v>680842</v>
      </c>
      <c r="Z8553">
        <v>27260</v>
      </c>
      <c r="AA8553">
        <v>28200</v>
      </c>
      <c r="AB8553">
        <v>736302</v>
      </c>
      <c r="AC8553">
        <v>448087</v>
      </c>
      <c r="AD8553">
        <v>288215</v>
      </c>
      <c r="AE8553" t="s">
        <v>75</v>
      </c>
      <c r="AF8553" t="s">
        <v>75</v>
      </c>
      <c r="AG8553" t="s">
        <v>240</v>
      </c>
      <c r="AH8553" t="s">
        <v>144</v>
      </c>
      <c r="AI8553" t="s">
        <v>139</v>
      </c>
      <c r="AJ8553" t="str">
        <f t="shared" si="133"/>
        <v>Apr</v>
      </c>
    </row>
    <row r="8554" spans="1:36" x14ac:dyDescent="0.3">
      <c r="A8554" t="s">
        <v>18026</v>
      </c>
      <c r="B8554" s="33">
        <v>45707</v>
      </c>
      <c r="C8554" t="s">
        <v>96</v>
      </c>
      <c r="D8554" t="s">
        <v>18027</v>
      </c>
      <c r="E8554" t="s">
        <v>174</v>
      </c>
      <c r="F8554" t="s">
        <v>177</v>
      </c>
      <c r="G8554" t="s">
        <v>158</v>
      </c>
      <c r="H8554" t="s">
        <v>162</v>
      </c>
      <c r="I8554">
        <v>1056</v>
      </c>
      <c r="J8554" t="s">
        <v>258</v>
      </c>
      <c r="K8554" t="s">
        <v>1588</v>
      </c>
      <c r="L8554" t="s">
        <v>6872</v>
      </c>
      <c r="M8554" t="s">
        <v>1286</v>
      </c>
      <c r="N8554">
        <v>164</v>
      </c>
      <c r="O8554">
        <v>11</v>
      </c>
      <c r="P8554">
        <v>62</v>
      </c>
      <c r="Q8554" t="s">
        <v>76</v>
      </c>
      <c r="R8554" t="s">
        <v>238</v>
      </c>
      <c r="S8554" t="s">
        <v>239</v>
      </c>
      <c r="T8554">
        <v>180</v>
      </c>
      <c r="U8554">
        <v>142</v>
      </c>
      <c r="V8554">
        <v>78.89</v>
      </c>
      <c r="W8554" t="s">
        <v>133</v>
      </c>
      <c r="X8554">
        <v>9254</v>
      </c>
      <c r="Y8554">
        <v>1314068</v>
      </c>
      <c r="Z8554">
        <v>53534</v>
      </c>
      <c r="AA8554">
        <v>37488</v>
      </c>
      <c r="AB8554">
        <v>1405090</v>
      </c>
      <c r="AC8554">
        <v>878940</v>
      </c>
      <c r="AD8554">
        <v>526150</v>
      </c>
      <c r="AE8554" t="s">
        <v>78</v>
      </c>
      <c r="AF8554" t="s">
        <v>78</v>
      </c>
      <c r="AG8554" t="s">
        <v>240</v>
      </c>
      <c r="AH8554" t="s">
        <v>145</v>
      </c>
      <c r="AI8554" t="s">
        <v>139</v>
      </c>
      <c r="AJ8554" t="str">
        <f t="shared" si="133"/>
        <v>Feb</v>
      </c>
    </row>
    <row r="8555" spans="1:36" x14ac:dyDescent="0.3">
      <c r="A8555" t="s">
        <v>18028</v>
      </c>
      <c r="B8555" s="33">
        <v>45956</v>
      </c>
      <c r="C8555" t="s">
        <v>98</v>
      </c>
      <c r="D8555" t="s">
        <v>18029</v>
      </c>
      <c r="E8555" t="s">
        <v>177</v>
      </c>
      <c r="F8555" t="s">
        <v>174</v>
      </c>
      <c r="G8555" t="s">
        <v>162</v>
      </c>
      <c r="H8555" t="s">
        <v>158</v>
      </c>
      <c r="I8555">
        <v>755</v>
      </c>
      <c r="J8555" t="s">
        <v>362</v>
      </c>
      <c r="K8555" t="s">
        <v>3240</v>
      </c>
      <c r="L8555" t="s">
        <v>353</v>
      </c>
      <c r="M8555" t="s">
        <v>1491</v>
      </c>
      <c r="N8555">
        <v>126</v>
      </c>
      <c r="O8555">
        <v>0</v>
      </c>
      <c r="P8555">
        <v>3</v>
      </c>
      <c r="Q8555" t="s">
        <v>70</v>
      </c>
      <c r="R8555" t="s">
        <v>238</v>
      </c>
      <c r="S8555" t="s">
        <v>239</v>
      </c>
      <c r="T8555">
        <v>150</v>
      </c>
      <c r="U8555">
        <v>88</v>
      </c>
      <c r="V8555">
        <v>58.67</v>
      </c>
      <c r="W8555" t="s">
        <v>135</v>
      </c>
      <c r="X8555">
        <v>3718</v>
      </c>
      <c r="Y8555">
        <v>327184</v>
      </c>
      <c r="Z8555">
        <v>20504</v>
      </c>
      <c r="AA8555">
        <v>53328</v>
      </c>
      <c r="AB8555">
        <v>401016</v>
      </c>
      <c r="AC8555">
        <v>275559</v>
      </c>
      <c r="AD8555">
        <v>125457</v>
      </c>
      <c r="AE8555" t="s">
        <v>78</v>
      </c>
      <c r="AF8555" t="s">
        <v>78</v>
      </c>
      <c r="AG8555" t="s">
        <v>240</v>
      </c>
      <c r="AH8555" t="s">
        <v>144</v>
      </c>
      <c r="AI8555" t="s">
        <v>139</v>
      </c>
      <c r="AJ8555" t="str">
        <f t="shared" si="133"/>
        <v>Oct</v>
      </c>
    </row>
    <row r="8556" spans="1:36" x14ac:dyDescent="0.3">
      <c r="A8556" t="s">
        <v>18030</v>
      </c>
      <c r="B8556" s="33">
        <v>45881</v>
      </c>
      <c r="C8556" t="s">
        <v>96</v>
      </c>
      <c r="D8556" t="s">
        <v>18031</v>
      </c>
      <c r="E8556" t="s">
        <v>173</v>
      </c>
      <c r="F8556" t="s">
        <v>177</v>
      </c>
      <c r="G8556" t="s">
        <v>161</v>
      </c>
      <c r="H8556" t="s">
        <v>162</v>
      </c>
      <c r="I8556">
        <v>583</v>
      </c>
      <c r="J8556" t="s">
        <v>518</v>
      </c>
      <c r="K8556" t="s">
        <v>376</v>
      </c>
      <c r="L8556" t="s">
        <v>1505</v>
      </c>
      <c r="M8556" t="s">
        <v>376</v>
      </c>
      <c r="N8556">
        <v>94</v>
      </c>
      <c r="O8556">
        <v>6</v>
      </c>
      <c r="P8556">
        <v>0</v>
      </c>
      <c r="Q8556" t="s">
        <v>73</v>
      </c>
      <c r="R8556" t="s">
        <v>238</v>
      </c>
      <c r="S8556" t="s">
        <v>239</v>
      </c>
      <c r="T8556">
        <v>180</v>
      </c>
      <c r="U8556">
        <v>147</v>
      </c>
      <c r="V8556">
        <v>81.67</v>
      </c>
      <c r="W8556" t="s">
        <v>135</v>
      </c>
      <c r="X8556">
        <v>6289</v>
      </c>
      <c r="Y8556">
        <v>924483</v>
      </c>
      <c r="Z8556">
        <v>59682</v>
      </c>
      <c r="AA8556">
        <v>69678</v>
      </c>
      <c r="AB8556">
        <v>1053843</v>
      </c>
      <c r="AC8556">
        <v>810851</v>
      </c>
      <c r="AD8556">
        <v>242992</v>
      </c>
      <c r="AE8556" t="s">
        <v>78</v>
      </c>
      <c r="AF8556" t="s">
        <v>78</v>
      </c>
      <c r="AG8556" t="s">
        <v>240</v>
      </c>
      <c r="AH8556" t="s">
        <v>145</v>
      </c>
      <c r="AI8556" t="s">
        <v>139</v>
      </c>
      <c r="AJ8556" t="str">
        <f t="shared" si="133"/>
        <v>Aug</v>
      </c>
    </row>
    <row r="8557" spans="1:36" x14ac:dyDescent="0.3">
      <c r="A8557" t="s">
        <v>18032</v>
      </c>
      <c r="B8557" s="33">
        <v>45710</v>
      </c>
      <c r="C8557" t="s">
        <v>93</v>
      </c>
      <c r="D8557" t="s">
        <v>18033</v>
      </c>
      <c r="E8557" t="s">
        <v>178</v>
      </c>
      <c r="F8557" t="s">
        <v>181</v>
      </c>
      <c r="G8557" t="s">
        <v>157</v>
      </c>
      <c r="H8557" t="s">
        <v>159</v>
      </c>
      <c r="I8557">
        <v>2306</v>
      </c>
      <c r="J8557" t="s">
        <v>280</v>
      </c>
      <c r="K8557" t="s">
        <v>1186</v>
      </c>
      <c r="L8557" t="s">
        <v>364</v>
      </c>
      <c r="M8557" t="s">
        <v>2199</v>
      </c>
      <c r="N8557">
        <v>321</v>
      </c>
      <c r="O8557">
        <v>22</v>
      </c>
      <c r="P8557">
        <v>8</v>
      </c>
      <c r="Q8557" t="s">
        <v>73</v>
      </c>
      <c r="R8557" t="s">
        <v>238</v>
      </c>
      <c r="S8557" t="s">
        <v>239</v>
      </c>
      <c r="T8557">
        <v>220</v>
      </c>
      <c r="U8557">
        <v>136</v>
      </c>
      <c r="V8557">
        <v>61.82</v>
      </c>
      <c r="W8557" t="s">
        <v>133</v>
      </c>
      <c r="X8557">
        <v>7636</v>
      </c>
      <c r="Y8557">
        <v>1038496</v>
      </c>
      <c r="Z8557">
        <v>59568</v>
      </c>
      <c r="AA8557">
        <v>55896</v>
      </c>
      <c r="AB8557">
        <v>1153960</v>
      </c>
      <c r="AC8557">
        <v>998769</v>
      </c>
      <c r="AD8557">
        <v>155191</v>
      </c>
      <c r="AE8557" t="s">
        <v>75</v>
      </c>
      <c r="AF8557" t="s">
        <v>81</v>
      </c>
      <c r="AG8557" t="s">
        <v>240</v>
      </c>
      <c r="AH8557" t="s">
        <v>147</v>
      </c>
      <c r="AI8557" t="s">
        <v>139</v>
      </c>
      <c r="AJ8557" t="str">
        <f t="shared" si="133"/>
        <v>Feb</v>
      </c>
    </row>
    <row r="8558" spans="1:36" x14ac:dyDescent="0.3">
      <c r="A8558" t="s">
        <v>18034</v>
      </c>
      <c r="B8558" s="33">
        <v>46015</v>
      </c>
      <c r="C8558" t="s">
        <v>93</v>
      </c>
      <c r="D8558" t="s">
        <v>18035</v>
      </c>
      <c r="E8558" t="s">
        <v>181</v>
      </c>
      <c r="F8558" t="s">
        <v>174</v>
      </c>
      <c r="G8558" t="s">
        <v>159</v>
      </c>
      <c r="H8558" t="s">
        <v>158</v>
      </c>
      <c r="I8558">
        <v>1727</v>
      </c>
      <c r="J8558" t="s">
        <v>474</v>
      </c>
      <c r="K8558" t="s">
        <v>357</v>
      </c>
      <c r="L8558" t="s">
        <v>459</v>
      </c>
      <c r="M8558" t="s">
        <v>357</v>
      </c>
      <c r="N8558">
        <v>210</v>
      </c>
      <c r="O8558">
        <v>0</v>
      </c>
      <c r="P8558">
        <v>-10</v>
      </c>
      <c r="Q8558" t="s">
        <v>70</v>
      </c>
      <c r="R8558" t="s">
        <v>238</v>
      </c>
      <c r="S8558" t="s">
        <v>239</v>
      </c>
      <c r="T8558">
        <v>189</v>
      </c>
      <c r="U8558">
        <v>185</v>
      </c>
      <c r="V8558">
        <v>97.88</v>
      </c>
      <c r="W8558" t="s">
        <v>133</v>
      </c>
      <c r="X8558">
        <v>4419</v>
      </c>
      <c r="Y8558">
        <v>817515</v>
      </c>
      <c r="Z8558">
        <v>49950</v>
      </c>
      <c r="AA8558">
        <v>42920</v>
      </c>
      <c r="AB8558">
        <v>910385</v>
      </c>
      <c r="AC8558">
        <v>638692</v>
      </c>
      <c r="AD8558">
        <v>271693</v>
      </c>
      <c r="AE8558" t="s">
        <v>81</v>
      </c>
      <c r="AF8558" t="s">
        <v>78</v>
      </c>
      <c r="AG8558" t="s">
        <v>240</v>
      </c>
      <c r="AH8558" t="s">
        <v>144</v>
      </c>
      <c r="AI8558" t="s">
        <v>138</v>
      </c>
      <c r="AJ8558" t="str">
        <f t="shared" si="133"/>
        <v>Dec</v>
      </c>
    </row>
    <row r="8559" spans="1:36" x14ac:dyDescent="0.3">
      <c r="A8559" t="s">
        <v>18036</v>
      </c>
      <c r="B8559" s="33">
        <v>45769</v>
      </c>
      <c r="C8559" t="s">
        <v>96</v>
      </c>
      <c r="D8559" t="s">
        <v>18037</v>
      </c>
      <c r="E8559" t="s">
        <v>181</v>
      </c>
      <c r="F8559" t="s">
        <v>176</v>
      </c>
      <c r="G8559" t="s">
        <v>159</v>
      </c>
      <c r="H8559" t="s">
        <v>156</v>
      </c>
      <c r="I8559">
        <v>481</v>
      </c>
      <c r="J8559" t="s">
        <v>310</v>
      </c>
      <c r="K8559" t="s">
        <v>3966</v>
      </c>
      <c r="L8559" t="s">
        <v>310</v>
      </c>
      <c r="M8559" t="s">
        <v>3966</v>
      </c>
      <c r="N8559">
        <v>86</v>
      </c>
      <c r="O8559">
        <v>0</v>
      </c>
      <c r="P8559">
        <v>-6</v>
      </c>
      <c r="Q8559" t="s">
        <v>70</v>
      </c>
      <c r="R8559" t="s">
        <v>238</v>
      </c>
      <c r="S8559" t="s">
        <v>239</v>
      </c>
      <c r="T8559">
        <v>220</v>
      </c>
      <c r="U8559">
        <v>155</v>
      </c>
      <c r="V8559">
        <v>70.45</v>
      </c>
      <c r="W8559" t="s">
        <v>133</v>
      </c>
      <c r="X8559">
        <v>2904</v>
      </c>
      <c r="Y8559">
        <v>450120</v>
      </c>
      <c r="Z8559">
        <v>83855</v>
      </c>
      <c r="AA8559">
        <v>74090</v>
      </c>
      <c r="AB8559">
        <v>608065</v>
      </c>
      <c r="AC8559">
        <v>397178</v>
      </c>
      <c r="AD8559">
        <v>210887</v>
      </c>
      <c r="AE8559" t="s">
        <v>81</v>
      </c>
      <c r="AF8559" t="s">
        <v>81</v>
      </c>
      <c r="AG8559" t="s">
        <v>240</v>
      </c>
      <c r="AH8559" t="s">
        <v>144</v>
      </c>
      <c r="AI8559" t="s">
        <v>139</v>
      </c>
      <c r="AJ8559" t="str">
        <f t="shared" si="133"/>
        <v>Apr</v>
      </c>
    </row>
    <row r="8560" spans="1:36" x14ac:dyDescent="0.3">
      <c r="A8560" t="s">
        <v>18038</v>
      </c>
      <c r="B8560" s="33">
        <v>45728</v>
      </c>
      <c r="C8560" t="s">
        <v>99</v>
      </c>
      <c r="D8560" t="s">
        <v>18039</v>
      </c>
      <c r="E8560" t="s">
        <v>172</v>
      </c>
      <c r="F8560" t="s">
        <v>175</v>
      </c>
      <c r="G8560" t="s">
        <v>155</v>
      </c>
      <c r="H8560" t="s">
        <v>163</v>
      </c>
      <c r="I8560">
        <v>1517</v>
      </c>
      <c r="J8560" t="s">
        <v>518</v>
      </c>
      <c r="K8560" t="s">
        <v>1377</v>
      </c>
      <c r="L8560" t="s">
        <v>1505</v>
      </c>
      <c r="M8560" t="s">
        <v>1377</v>
      </c>
      <c r="N8560">
        <v>210</v>
      </c>
      <c r="O8560">
        <v>6</v>
      </c>
      <c r="P8560">
        <v>-10</v>
      </c>
      <c r="Q8560" t="s">
        <v>73</v>
      </c>
      <c r="R8560" t="s">
        <v>238</v>
      </c>
      <c r="S8560" t="s">
        <v>239</v>
      </c>
      <c r="T8560">
        <v>189</v>
      </c>
      <c r="U8560">
        <v>146</v>
      </c>
      <c r="V8560">
        <v>77.25</v>
      </c>
      <c r="W8560" t="s">
        <v>133</v>
      </c>
      <c r="X8560">
        <v>5820</v>
      </c>
      <c r="Y8560">
        <v>849720</v>
      </c>
      <c r="Z8560">
        <v>77088</v>
      </c>
      <c r="AA8560">
        <v>42486</v>
      </c>
      <c r="AB8560">
        <v>969294</v>
      </c>
      <c r="AC8560">
        <v>595883</v>
      </c>
      <c r="AD8560">
        <v>373411</v>
      </c>
      <c r="AE8560" t="s">
        <v>81</v>
      </c>
      <c r="AF8560" t="s">
        <v>75</v>
      </c>
      <c r="AG8560" t="s">
        <v>240</v>
      </c>
      <c r="AH8560" t="s">
        <v>144</v>
      </c>
      <c r="AI8560" t="s">
        <v>138</v>
      </c>
      <c r="AJ8560" t="str">
        <f t="shared" si="133"/>
        <v>Mar</v>
      </c>
    </row>
    <row r="8561" spans="1:36" x14ac:dyDescent="0.3">
      <c r="A8561" t="s">
        <v>18040</v>
      </c>
      <c r="B8561" s="33">
        <v>45986</v>
      </c>
      <c r="C8561" t="s">
        <v>99</v>
      </c>
      <c r="D8561" t="s">
        <v>18041</v>
      </c>
      <c r="E8561" t="s">
        <v>176</v>
      </c>
      <c r="F8561" t="s">
        <v>175</v>
      </c>
      <c r="G8561" t="s">
        <v>156</v>
      </c>
      <c r="H8561" t="s">
        <v>163</v>
      </c>
      <c r="I8561">
        <v>1714</v>
      </c>
      <c r="J8561" t="s">
        <v>600</v>
      </c>
      <c r="K8561" t="s">
        <v>3422</v>
      </c>
      <c r="L8561" t="s">
        <v>377</v>
      </c>
      <c r="M8561" t="s">
        <v>1487</v>
      </c>
      <c r="N8561">
        <v>232</v>
      </c>
      <c r="O8561">
        <v>60</v>
      </c>
      <c r="P8561">
        <v>59</v>
      </c>
      <c r="Q8561" t="s">
        <v>76</v>
      </c>
      <c r="R8561" t="s">
        <v>238</v>
      </c>
      <c r="S8561" t="s">
        <v>239</v>
      </c>
      <c r="T8561">
        <v>180</v>
      </c>
      <c r="U8561">
        <v>141</v>
      </c>
      <c r="V8561">
        <v>78.33</v>
      </c>
      <c r="W8561" t="s">
        <v>133</v>
      </c>
      <c r="X8561">
        <v>5181</v>
      </c>
      <c r="Y8561">
        <v>730521</v>
      </c>
      <c r="Z8561">
        <v>73461</v>
      </c>
      <c r="AA8561">
        <v>105327</v>
      </c>
      <c r="AB8561">
        <v>909309</v>
      </c>
      <c r="AC8561">
        <v>550602</v>
      </c>
      <c r="AD8561">
        <v>358707</v>
      </c>
      <c r="AE8561" t="s">
        <v>81</v>
      </c>
      <c r="AF8561" t="s">
        <v>75</v>
      </c>
      <c r="AG8561" t="s">
        <v>240</v>
      </c>
      <c r="AH8561" t="s">
        <v>144</v>
      </c>
      <c r="AI8561" t="s">
        <v>138</v>
      </c>
      <c r="AJ8561" t="str">
        <f t="shared" si="133"/>
        <v>Nov</v>
      </c>
    </row>
    <row r="8562" spans="1:36" x14ac:dyDescent="0.3">
      <c r="A8562" t="s">
        <v>18042</v>
      </c>
      <c r="B8562" s="33">
        <v>45869</v>
      </c>
      <c r="C8562" t="s">
        <v>93</v>
      </c>
      <c r="D8562" t="s">
        <v>18043</v>
      </c>
      <c r="E8562" t="s">
        <v>172</v>
      </c>
      <c r="F8562" t="s">
        <v>179</v>
      </c>
      <c r="G8562" t="s">
        <v>155</v>
      </c>
      <c r="H8562" t="s">
        <v>166</v>
      </c>
      <c r="I8562">
        <v>655</v>
      </c>
      <c r="J8562" t="s">
        <v>463</v>
      </c>
      <c r="K8562" t="s">
        <v>1614</v>
      </c>
      <c r="L8562" t="s">
        <v>463</v>
      </c>
      <c r="M8562" t="s">
        <v>2360</v>
      </c>
      <c r="N8562">
        <v>96</v>
      </c>
      <c r="O8562">
        <v>0</v>
      </c>
      <c r="P8562">
        <v>6</v>
      </c>
      <c r="Q8562" t="s">
        <v>73</v>
      </c>
      <c r="R8562" t="s">
        <v>238</v>
      </c>
      <c r="S8562" t="s">
        <v>239</v>
      </c>
      <c r="T8562">
        <v>180</v>
      </c>
      <c r="U8562">
        <v>159</v>
      </c>
      <c r="V8562">
        <v>88.33</v>
      </c>
      <c r="W8562" t="s">
        <v>135</v>
      </c>
      <c r="X8562">
        <v>7116</v>
      </c>
      <c r="Y8562">
        <v>1131444</v>
      </c>
      <c r="Z8562">
        <v>77274</v>
      </c>
      <c r="AA8562">
        <v>41340</v>
      </c>
      <c r="AB8562">
        <v>1250058</v>
      </c>
      <c r="AC8562">
        <v>922546</v>
      </c>
      <c r="AD8562">
        <v>327512</v>
      </c>
      <c r="AE8562" t="s">
        <v>81</v>
      </c>
      <c r="AF8562" t="s">
        <v>72</v>
      </c>
      <c r="AG8562" t="s">
        <v>240</v>
      </c>
      <c r="AH8562" t="s">
        <v>144</v>
      </c>
      <c r="AI8562" t="s">
        <v>140</v>
      </c>
      <c r="AJ8562" t="str">
        <f t="shared" si="133"/>
        <v>Jul</v>
      </c>
    </row>
    <row r="8563" spans="1:36" x14ac:dyDescent="0.3">
      <c r="A8563" t="s">
        <v>18044</v>
      </c>
      <c r="B8563" s="33">
        <v>45738</v>
      </c>
      <c r="C8563" t="s">
        <v>96</v>
      </c>
      <c r="D8563" t="s">
        <v>12269</v>
      </c>
      <c r="E8563" t="s">
        <v>178</v>
      </c>
      <c r="F8563" t="s">
        <v>173</v>
      </c>
      <c r="G8563" t="s">
        <v>157</v>
      </c>
      <c r="H8563" t="s">
        <v>161</v>
      </c>
      <c r="I8563">
        <v>1966</v>
      </c>
      <c r="J8563" t="s">
        <v>529</v>
      </c>
      <c r="K8563" t="s">
        <v>3917</v>
      </c>
      <c r="L8563" t="s">
        <v>385</v>
      </c>
      <c r="M8563" t="s">
        <v>478</v>
      </c>
      <c r="N8563">
        <v>252</v>
      </c>
      <c r="O8563">
        <v>0</v>
      </c>
      <c r="P8563">
        <v>25</v>
      </c>
      <c r="Q8563" t="s">
        <v>73</v>
      </c>
      <c r="R8563" t="s">
        <v>238</v>
      </c>
      <c r="S8563" t="s">
        <v>239</v>
      </c>
      <c r="T8563">
        <v>189</v>
      </c>
      <c r="U8563">
        <v>147</v>
      </c>
      <c r="V8563">
        <v>77.78</v>
      </c>
      <c r="W8563" t="s">
        <v>134</v>
      </c>
      <c r="X8563">
        <v>9172</v>
      </c>
      <c r="Y8563">
        <v>1348284</v>
      </c>
      <c r="Z8563">
        <v>35133</v>
      </c>
      <c r="AA8563">
        <v>98343</v>
      </c>
      <c r="AB8563">
        <v>1481760</v>
      </c>
      <c r="AC8563">
        <v>910161</v>
      </c>
      <c r="AD8563">
        <v>571599</v>
      </c>
      <c r="AE8563" t="s">
        <v>75</v>
      </c>
      <c r="AF8563" t="s">
        <v>78</v>
      </c>
      <c r="AG8563" t="s">
        <v>240</v>
      </c>
      <c r="AH8563" t="s">
        <v>144</v>
      </c>
      <c r="AI8563" t="s">
        <v>140</v>
      </c>
      <c r="AJ8563" t="str">
        <f t="shared" si="133"/>
        <v>Mar</v>
      </c>
    </row>
    <row r="8564" spans="1:36" x14ac:dyDescent="0.3">
      <c r="A8564" t="s">
        <v>18045</v>
      </c>
      <c r="B8564" s="33">
        <v>45835</v>
      </c>
      <c r="C8564" t="s">
        <v>98</v>
      </c>
      <c r="D8564" t="s">
        <v>18046</v>
      </c>
      <c r="E8564" t="s">
        <v>177</v>
      </c>
      <c r="F8564" t="s">
        <v>172</v>
      </c>
      <c r="G8564" t="s">
        <v>162</v>
      </c>
      <c r="H8564" t="s">
        <v>155</v>
      </c>
      <c r="I8564">
        <v>663</v>
      </c>
      <c r="J8564" t="s">
        <v>243</v>
      </c>
      <c r="K8564" t="s">
        <v>1309</v>
      </c>
      <c r="L8564" t="s">
        <v>699</v>
      </c>
      <c r="M8564" t="s">
        <v>4028</v>
      </c>
      <c r="N8564">
        <v>104</v>
      </c>
      <c r="O8564">
        <v>39</v>
      </c>
      <c r="P8564">
        <v>66</v>
      </c>
      <c r="Q8564" t="s">
        <v>76</v>
      </c>
      <c r="R8564" t="s">
        <v>238</v>
      </c>
      <c r="S8564" t="s">
        <v>239</v>
      </c>
      <c r="T8564">
        <v>220</v>
      </c>
      <c r="U8564">
        <v>114</v>
      </c>
      <c r="V8564">
        <v>51.82</v>
      </c>
      <c r="W8564" t="s">
        <v>133</v>
      </c>
      <c r="X8564">
        <v>6601</v>
      </c>
      <c r="Y8564">
        <v>752514</v>
      </c>
      <c r="Z8564">
        <v>62244</v>
      </c>
      <c r="AA8564">
        <v>23826</v>
      </c>
      <c r="AB8564">
        <v>838584</v>
      </c>
      <c r="AC8564">
        <v>669422</v>
      </c>
      <c r="AD8564">
        <v>169162</v>
      </c>
      <c r="AE8564" t="s">
        <v>78</v>
      </c>
      <c r="AF8564" t="s">
        <v>81</v>
      </c>
      <c r="AG8564" t="s">
        <v>240</v>
      </c>
      <c r="AH8564" t="s">
        <v>146</v>
      </c>
      <c r="AI8564" t="s">
        <v>140</v>
      </c>
      <c r="AJ8564" t="str">
        <f t="shared" si="133"/>
        <v>Jun</v>
      </c>
    </row>
    <row r="8565" spans="1:36" x14ac:dyDescent="0.3">
      <c r="A8565" t="s">
        <v>18047</v>
      </c>
      <c r="B8565" s="33">
        <v>45663</v>
      </c>
      <c r="C8565" t="s">
        <v>93</v>
      </c>
      <c r="D8565" t="s">
        <v>18048</v>
      </c>
      <c r="E8565" t="s">
        <v>178</v>
      </c>
      <c r="F8565" t="s">
        <v>177</v>
      </c>
      <c r="G8565" t="s">
        <v>157</v>
      </c>
      <c r="H8565" t="s">
        <v>162</v>
      </c>
      <c r="I8565">
        <v>779</v>
      </c>
      <c r="J8565" t="s">
        <v>626</v>
      </c>
      <c r="K8565" t="s">
        <v>1625</v>
      </c>
      <c r="L8565" t="s">
        <v>6374</v>
      </c>
      <c r="M8565" t="s">
        <v>6435</v>
      </c>
      <c r="N8565">
        <v>119</v>
      </c>
      <c r="O8565">
        <v>47</v>
      </c>
      <c r="P8565">
        <v>56</v>
      </c>
      <c r="Q8565" t="s">
        <v>76</v>
      </c>
      <c r="R8565" t="s">
        <v>238</v>
      </c>
      <c r="S8565" t="s">
        <v>239</v>
      </c>
      <c r="T8565">
        <v>180</v>
      </c>
      <c r="U8565">
        <v>147</v>
      </c>
      <c r="V8565">
        <v>81.67</v>
      </c>
      <c r="W8565" t="s">
        <v>133</v>
      </c>
      <c r="X8565">
        <v>10349</v>
      </c>
      <c r="Y8565">
        <v>1521303</v>
      </c>
      <c r="Z8565">
        <v>28665</v>
      </c>
      <c r="AA8565">
        <v>17934</v>
      </c>
      <c r="AB8565">
        <v>1567902</v>
      </c>
      <c r="AC8565">
        <v>1366209</v>
      </c>
      <c r="AD8565">
        <v>201693</v>
      </c>
      <c r="AE8565" t="s">
        <v>75</v>
      </c>
      <c r="AF8565" t="s">
        <v>78</v>
      </c>
      <c r="AG8565" t="s">
        <v>240</v>
      </c>
      <c r="AH8565" t="s">
        <v>144</v>
      </c>
      <c r="AI8565" t="s">
        <v>139</v>
      </c>
      <c r="AJ8565" t="str">
        <f t="shared" si="133"/>
        <v>Jan</v>
      </c>
    </row>
    <row r="8566" spans="1:36" x14ac:dyDescent="0.3">
      <c r="A8566" t="s">
        <v>18049</v>
      </c>
      <c r="B8566" s="33">
        <v>45862</v>
      </c>
      <c r="C8566" t="s">
        <v>98</v>
      </c>
      <c r="D8566" t="s">
        <v>18050</v>
      </c>
      <c r="E8566" t="s">
        <v>177</v>
      </c>
      <c r="F8566" t="s">
        <v>180</v>
      </c>
      <c r="G8566" t="s">
        <v>162</v>
      </c>
      <c r="H8566" t="s">
        <v>160</v>
      </c>
      <c r="I8566">
        <v>2261</v>
      </c>
      <c r="J8566" t="s">
        <v>264</v>
      </c>
      <c r="K8566" t="s">
        <v>2881</v>
      </c>
      <c r="L8566" t="s">
        <v>365</v>
      </c>
      <c r="M8566" t="s">
        <v>1010</v>
      </c>
      <c r="N8566">
        <v>333</v>
      </c>
      <c r="O8566">
        <v>51</v>
      </c>
      <c r="P8566">
        <v>55</v>
      </c>
      <c r="Q8566" t="s">
        <v>76</v>
      </c>
      <c r="R8566" t="s">
        <v>238</v>
      </c>
      <c r="S8566" t="s">
        <v>239</v>
      </c>
      <c r="T8566">
        <v>180</v>
      </c>
      <c r="U8566">
        <v>125</v>
      </c>
      <c r="V8566">
        <v>69.44</v>
      </c>
      <c r="W8566" t="s">
        <v>133</v>
      </c>
      <c r="X8566">
        <v>4759</v>
      </c>
      <c r="Y8566">
        <v>594875</v>
      </c>
      <c r="Z8566">
        <v>36250</v>
      </c>
      <c r="AA8566">
        <v>16750</v>
      </c>
      <c r="AB8566">
        <v>647875</v>
      </c>
      <c r="AC8566">
        <v>491974</v>
      </c>
      <c r="AD8566">
        <v>155901</v>
      </c>
      <c r="AE8566" t="s">
        <v>78</v>
      </c>
      <c r="AF8566" t="s">
        <v>81</v>
      </c>
      <c r="AG8566" t="s">
        <v>240</v>
      </c>
      <c r="AH8566" t="s">
        <v>146</v>
      </c>
      <c r="AI8566" t="s">
        <v>140</v>
      </c>
      <c r="AJ8566" t="str">
        <f t="shared" si="133"/>
        <v>Jul</v>
      </c>
    </row>
    <row r="8567" spans="1:36" x14ac:dyDescent="0.3">
      <c r="A8567" t="s">
        <v>18051</v>
      </c>
      <c r="B8567" s="33">
        <v>45839</v>
      </c>
      <c r="C8567" t="s">
        <v>99</v>
      </c>
      <c r="D8567" t="s">
        <v>18052</v>
      </c>
      <c r="E8567" t="s">
        <v>174</v>
      </c>
      <c r="F8567" t="s">
        <v>176</v>
      </c>
      <c r="G8567" t="s">
        <v>158</v>
      </c>
      <c r="H8567" t="s">
        <v>156</v>
      </c>
      <c r="I8567">
        <v>2040</v>
      </c>
      <c r="J8567" t="s">
        <v>529</v>
      </c>
      <c r="K8567" t="s">
        <v>520</v>
      </c>
      <c r="L8567" t="s">
        <v>971</v>
      </c>
      <c r="M8567" t="s">
        <v>368</v>
      </c>
      <c r="N8567">
        <v>285</v>
      </c>
      <c r="O8567">
        <v>45</v>
      </c>
      <c r="P8567">
        <v>60</v>
      </c>
      <c r="Q8567" t="s">
        <v>76</v>
      </c>
      <c r="R8567" t="s">
        <v>238</v>
      </c>
      <c r="S8567" t="s">
        <v>239</v>
      </c>
      <c r="T8567">
        <v>180</v>
      </c>
      <c r="U8567">
        <v>110</v>
      </c>
      <c r="V8567">
        <v>61.11</v>
      </c>
      <c r="W8567" t="s">
        <v>133</v>
      </c>
      <c r="X8567">
        <v>4236</v>
      </c>
      <c r="Y8567">
        <v>465960</v>
      </c>
      <c r="Z8567">
        <v>18810</v>
      </c>
      <c r="AA8567">
        <v>30250</v>
      </c>
      <c r="AB8567">
        <v>515020</v>
      </c>
      <c r="AC8567">
        <v>313255</v>
      </c>
      <c r="AD8567">
        <v>201765</v>
      </c>
      <c r="AE8567" t="s">
        <v>78</v>
      </c>
      <c r="AF8567" t="s">
        <v>81</v>
      </c>
      <c r="AG8567" t="s">
        <v>240</v>
      </c>
      <c r="AH8567" t="s">
        <v>146</v>
      </c>
      <c r="AI8567" t="s">
        <v>138</v>
      </c>
      <c r="AJ8567" t="str">
        <f t="shared" si="133"/>
        <v>Jul</v>
      </c>
    </row>
    <row r="8568" spans="1:36" x14ac:dyDescent="0.3">
      <c r="A8568" t="s">
        <v>18053</v>
      </c>
      <c r="B8568" s="33">
        <v>45948</v>
      </c>
      <c r="C8568" t="s">
        <v>98</v>
      </c>
      <c r="D8568" t="s">
        <v>18054</v>
      </c>
      <c r="E8568" t="s">
        <v>180</v>
      </c>
      <c r="F8568" t="s">
        <v>178</v>
      </c>
      <c r="G8568" t="s">
        <v>160</v>
      </c>
      <c r="H8568" t="s">
        <v>157</v>
      </c>
      <c r="I8568">
        <v>1098</v>
      </c>
      <c r="J8568" t="s">
        <v>603</v>
      </c>
      <c r="K8568" t="s">
        <v>2805</v>
      </c>
      <c r="L8568" t="s">
        <v>1833</v>
      </c>
      <c r="M8568" t="s">
        <v>1828</v>
      </c>
      <c r="N8568">
        <v>156</v>
      </c>
      <c r="O8568">
        <v>22</v>
      </c>
      <c r="P8568">
        <v>35</v>
      </c>
      <c r="Q8568" t="s">
        <v>76</v>
      </c>
      <c r="R8568" t="s">
        <v>238</v>
      </c>
      <c r="S8568" t="s">
        <v>239</v>
      </c>
      <c r="T8568">
        <v>180</v>
      </c>
      <c r="U8568">
        <v>143</v>
      </c>
      <c r="V8568">
        <v>79.44</v>
      </c>
      <c r="W8568" t="s">
        <v>133</v>
      </c>
      <c r="X8568">
        <v>10744</v>
      </c>
      <c r="Y8568">
        <v>1536392</v>
      </c>
      <c r="Z8568">
        <v>61633</v>
      </c>
      <c r="AA8568">
        <v>104676</v>
      </c>
      <c r="AB8568">
        <v>1702701</v>
      </c>
      <c r="AC8568">
        <v>1459506</v>
      </c>
      <c r="AD8568">
        <v>243195</v>
      </c>
      <c r="AE8568" t="s">
        <v>81</v>
      </c>
      <c r="AF8568" t="s">
        <v>75</v>
      </c>
      <c r="AG8568" t="s">
        <v>240</v>
      </c>
      <c r="AH8568" t="s">
        <v>144</v>
      </c>
      <c r="AI8568" t="s">
        <v>138</v>
      </c>
      <c r="AJ8568" t="str">
        <f t="shared" si="133"/>
        <v>Oct</v>
      </c>
    </row>
    <row r="8569" spans="1:36" x14ac:dyDescent="0.3">
      <c r="A8569" t="s">
        <v>18055</v>
      </c>
      <c r="B8569" s="33">
        <v>46019</v>
      </c>
      <c r="C8569" t="s">
        <v>97</v>
      </c>
      <c r="D8569" t="s">
        <v>18056</v>
      </c>
      <c r="E8569" t="s">
        <v>173</v>
      </c>
      <c r="F8569" t="s">
        <v>172</v>
      </c>
      <c r="G8569" t="s">
        <v>161</v>
      </c>
      <c r="H8569" t="s">
        <v>155</v>
      </c>
      <c r="I8569">
        <v>1435</v>
      </c>
      <c r="J8569" t="s">
        <v>482</v>
      </c>
      <c r="K8569" t="s">
        <v>5990</v>
      </c>
      <c r="L8569" t="s">
        <v>2647</v>
      </c>
      <c r="M8569" t="s">
        <v>5990</v>
      </c>
      <c r="N8569">
        <v>218</v>
      </c>
      <c r="O8569">
        <v>2</v>
      </c>
      <c r="P8569">
        <v>-1</v>
      </c>
      <c r="Q8569" t="s">
        <v>73</v>
      </c>
      <c r="R8569" t="s">
        <v>238</v>
      </c>
      <c r="S8569" t="s">
        <v>239</v>
      </c>
      <c r="T8569">
        <v>180</v>
      </c>
      <c r="U8569">
        <v>150</v>
      </c>
      <c r="V8569">
        <v>83.33</v>
      </c>
      <c r="W8569" t="s">
        <v>133</v>
      </c>
      <c r="X8569">
        <v>3036</v>
      </c>
      <c r="Y8569">
        <v>455400</v>
      </c>
      <c r="Z8569">
        <v>54150</v>
      </c>
      <c r="AA8569">
        <v>107100</v>
      </c>
      <c r="AB8569">
        <v>616650</v>
      </c>
      <c r="AC8569">
        <v>526002</v>
      </c>
      <c r="AD8569">
        <v>90648</v>
      </c>
      <c r="AE8569" t="s">
        <v>78</v>
      </c>
      <c r="AF8569" t="s">
        <v>81</v>
      </c>
      <c r="AG8569" t="s">
        <v>240</v>
      </c>
      <c r="AH8569" t="s">
        <v>144</v>
      </c>
      <c r="AI8569" t="s">
        <v>139</v>
      </c>
      <c r="AJ8569" t="str">
        <f t="shared" si="133"/>
        <v>Dec</v>
      </c>
    </row>
    <row r="8570" spans="1:36" x14ac:dyDescent="0.3">
      <c r="A8570" t="s">
        <v>18057</v>
      </c>
      <c r="B8570" s="33">
        <v>45806</v>
      </c>
      <c r="C8570" t="s">
        <v>95</v>
      </c>
      <c r="D8570" t="s">
        <v>18058</v>
      </c>
      <c r="E8570" t="s">
        <v>174</v>
      </c>
      <c r="F8570" t="s">
        <v>179</v>
      </c>
      <c r="G8570" t="s">
        <v>158</v>
      </c>
      <c r="H8570" t="s">
        <v>166</v>
      </c>
      <c r="I8570">
        <v>1868</v>
      </c>
      <c r="J8570" t="s">
        <v>463</v>
      </c>
      <c r="K8570" t="s">
        <v>751</v>
      </c>
      <c r="L8570" t="s">
        <v>1403</v>
      </c>
      <c r="M8570" t="s">
        <v>1099</v>
      </c>
      <c r="N8570">
        <v>222</v>
      </c>
      <c r="O8570">
        <v>33</v>
      </c>
      <c r="P8570">
        <v>56</v>
      </c>
      <c r="Q8570" t="s">
        <v>76</v>
      </c>
      <c r="R8570" t="s">
        <v>238</v>
      </c>
      <c r="S8570" t="s">
        <v>239</v>
      </c>
      <c r="T8570">
        <v>150</v>
      </c>
      <c r="U8570">
        <v>109</v>
      </c>
      <c r="V8570">
        <v>72.67</v>
      </c>
      <c r="W8570" t="s">
        <v>133</v>
      </c>
      <c r="X8570">
        <v>4969</v>
      </c>
      <c r="Y8570">
        <v>541621</v>
      </c>
      <c r="Z8570">
        <v>45126</v>
      </c>
      <c r="AA8570">
        <v>86873</v>
      </c>
      <c r="AB8570">
        <v>673620</v>
      </c>
      <c r="AC8570">
        <v>446600</v>
      </c>
      <c r="AD8570">
        <v>227020</v>
      </c>
      <c r="AE8570" t="s">
        <v>78</v>
      </c>
      <c r="AF8570" t="s">
        <v>72</v>
      </c>
      <c r="AG8570" t="s">
        <v>240</v>
      </c>
      <c r="AH8570" t="s">
        <v>144</v>
      </c>
      <c r="AI8570" t="s">
        <v>139</v>
      </c>
      <c r="AJ8570" t="str">
        <f t="shared" si="133"/>
        <v>May</v>
      </c>
    </row>
    <row r="8571" spans="1:36" x14ac:dyDescent="0.3">
      <c r="A8571" t="s">
        <v>18059</v>
      </c>
      <c r="B8571" s="33">
        <v>45989</v>
      </c>
      <c r="C8571" t="s">
        <v>93</v>
      </c>
      <c r="D8571" t="s">
        <v>18060</v>
      </c>
      <c r="E8571" t="s">
        <v>177</v>
      </c>
      <c r="F8571" t="s">
        <v>175</v>
      </c>
      <c r="G8571" t="s">
        <v>162</v>
      </c>
      <c r="H8571" t="s">
        <v>163</v>
      </c>
      <c r="I8571">
        <v>1309</v>
      </c>
      <c r="J8571" t="s">
        <v>474</v>
      </c>
      <c r="K8571" t="s">
        <v>971</v>
      </c>
      <c r="L8571" t="s">
        <v>647</v>
      </c>
      <c r="M8571" t="s">
        <v>1264</v>
      </c>
      <c r="N8571">
        <v>165</v>
      </c>
      <c r="O8571">
        <v>56</v>
      </c>
      <c r="P8571">
        <v>43</v>
      </c>
      <c r="Q8571" t="s">
        <v>76</v>
      </c>
      <c r="R8571" t="s">
        <v>238</v>
      </c>
      <c r="S8571" t="s">
        <v>239</v>
      </c>
      <c r="T8571">
        <v>186</v>
      </c>
      <c r="U8571">
        <v>118</v>
      </c>
      <c r="V8571">
        <v>63.44</v>
      </c>
      <c r="W8571" t="s">
        <v>133</v>
      </c>
      <c r="X8571">
        <v>8837</v>
      </c>
      <c r="Y8571">
        <v>1042766</v>
      </c>
      <c r="Z8571">
        <v>40710</v>
      </c>
      <c r="AA8571">
        <v>78352</v>
      </c>
      <c r="AB8571">
        <v>1161828</v>
      </c>
      <c r="AC8571">
        <v>744714</v>
      </c>
      <c r="AD8571">
        <v>417114</v>
      </c>
      <c r="AE8571" t="s">
        <v>78</v>
      </c>
      <c r="AF8571" t="s">
        <v>75</v>
      </c>
      <c r="AG8571" t="s">
        <v>240</v>
      </c>
      <c r="AH8571" t="s">
        <v>145</v>
      </c>
      <c r="AI8571" t="s">
        <v>138</v>
      </c>
      <c r="AJ8571" t="str">
        <f t="shared" si="133"/>
        <v>Nov</v>
      </c>
    </row>
    <row r="8572" spans="1:36" x14ac:dyDescent="0.3">
      <c r="A8572" t="s">
        <v>18061</v>
      </c>
      <c r="B8572" s="33">
        <v>45714</v>
      </c>
      <c r="C8572" t="s">
        <v>95</v>
      </c>
      <c r="D8572" t="s">
        <v>18062</v>
      </c>
      <c r="E8572" t="s">
        <v>176</v>
      </c>
      <c r="F8572" t="s">
        <v>177</v>
      </c>
      <c r="G8572" t="s">
        <v>156</v>
      </c>
      <c r="H8572" t="s">
        <v>162</v>
      </c>
      <c r="I8572">
        <v>1021</v>
      </c>
      <c r="J8572" t="s">
        <v>368</v>
      </c>
      <c r="K8572" t="s">
        <v>1170</v>
      </c>
      <c r="L8572" t="s">
        <v>408</v>
      </c>
      <c r="M8572" t="s">
        <v>1170</v>
      </c>
      <c r="N8572">
        <v>141</v>
      </c>
      <c r="O8572">
        <v>0</v>
      </c>
      <c r="P8572">
        <v>-10</v>
      </c>
      <c r="Q8572" t="s">
        <v>70</v>
      </c>
      <c r="R8572" t="s">
        <v>238</v>
      </c>
      <c r="S8572" t="s">
        <v>239</v>
      </c>
      <c r="T8572">
        <v>189</v>
      </c>
      <c r="U8572">
        <v>147</v>
      </c>
      <c r="V8572">
        <v>77.78</v>
      </c>
      <c r="W8572" t="s">
        <v>133</v>
      </c>
      <c r="X8572">
        <v>3669</v>
      </c>
      <c r="Y8572">
        <v>539343</v>
      </c>
      <c r="Z8572">
        <v>59976</v>
      </c>
      <c r="AA8572">
        <v>40572</v>
      </c>
      <c r="AB8572">
        <v>639891</v>
      </c>
      <c r="AC8572">
        <v>480397</v>
      </c>
      <c r="AD8572">
        <v>159494</v>
      </c>
      <c r="AE8572" t="s">
        <v>81</v>
      </c>
      <c r="AF8572" t="s">
        <v>78</v>
      </c>
      <c r="AG8572" t="s">
        <v>240</v>
      </c>
      <c r="AH8572" t="s">
        <v>144</v>
      </c>
      <c r="AI8572" t="s">
        <v>140</v>
      </c>
      <c r="AJ8572" t="str">
        <f t="shared" si="133"/>
        <v>Feb</v>
      </c>
    </row>
    <row r="8573" spans="1:36" x14ac:dyDescent="0.3">
      <c r="A8573" t="s">
        <v>18063</v>
      </c>
      <c r="B8573" s="33">
        <v>45698</v>
      </c>
      <c r="C8573" t="s">
        <v>96</v>
      </c>
      <c r="D8573" t="s">
        <v>18064</v>
      </c>
      <c r="E8573" t="s">
        <v>174</v>
      </c>
      <c r="F8573" t="s">
        <v>173</v>
      </c>
      <c r="G8573" t="s">
        <v>158</v>
      </c>
      <c r="H8573" t="s">
        <v>161</v>
      </c>
      <c r="I8573">
        <v>1028</v>
      </c>
      <c r="J8573" t="s">
        <v>266</v>
      </c>
      <c r="K8573" t="s">
        <v>986</v>
      </c>
      <c r="L8573" t="s">
        <v>864</v>
      </c>
      <c r="M8573" t="s">
        <v>715</v>
      </c>
      <c r="N8573">
        <v>139</v>
      </c>
      <c r="O8573">
        <v>63</v>
      </c>
      <c r="P8573">
        <v>43</v>
      </c>
      <c r="Q8573" t="s">
        <v>76</v>
      </c>
      <c r="R8573" t="s">
        <v>238</v>
      </c>
      <c r="S8573" t="s">
        <v>239</v>
      </c>
      <c r="T8573">
        <v>189</v>
      </c>
      <c r="U8573">
        <v>152</v>
      </c>
      <c r="V8573">
        <v>80.42</v>
      </c>
      <c r="W8573" t="s">
        <v>133</v>
      </c>
      <c r="X8573">
        <v>8844</v>
      </c>
      <c r="Y8573">
        <v>1344288</v>
      </c>
      <c r="Z8573">
        <v>74024</v>
      </c>
      <c r="AA8573">
        <v>65512</v>
      </c>
      <c r="AB8573">
        <v>1483824</v>
      </c>
      <c r="AC8573">
        <v>909790</v>
      </c>
      <c r="AD8573">
        <v>574034</v>
      </c>
      <c r="AE8573" t="s">
        <v>78</v>
      </c>
      <c r="AF8573" t="s">
        <v>78</v>
      </c>
      <c r="AG8573" t="s">
        <v>240</v>
      </c>
      <c r="AH8573" t="s">
        <v>145</v>
      </c>
      <c r="AI8573" t="s">
        <v>138</v>
      </c>
      <c r="AJ8573" t="str">
        <f t="shared" si="133"/>
        <v>Feb</v>
      </c>
    </row>
    <row r="8574" spans="1:36" x14ac:dyDescent="0.3">
      <c r="A8574" t="s">
        <v>18065</v>
      </c>
      <c r="B8574" s="33">
        <v>45794</v>
      </c>
      <c r="C8574" t="s">
        <v>98</v>
      </c>
      <c r="D8574" t="s">
        <v>18066</v>
      </c>
      <c r="E8574" t="s">
        <v>179</v>
      </c>
      <c r="F8574" t="s">
        <v>180</v>
      </c>
      <c r="G8574" t="s">
        <v>166</v>
      </c>
      <c r="H8574" t="s">
        <v>160</v>
      </c>
      <c r="I8574">
        <v>1031</v>
      </c>
      <c r="J8574" t="s">
        <v>554</v>
      </c>
      <c r="K8574" t="s">
        <v>3469</v>
      </c>
      <c r="L8574" t="s">
        <v>4415</v>
      </c>
      <c r="M8574" t="s">
        <v>1166</v>
      </c>
      <c r="N8574">
        <v>141</v>
      </c>
      <c r="O8574">
        <v>74</v>
      </c>
      <c r="P8574">
        <v>73</v>
      </c>
      <c r="Q8574" t="s">
        <v>76</v>
      </c>
      <c r="R8574" t="s">
        <v>238</v>
      </c>
      <c r="S8574" t="s">
        <v>239</v>
      </c>
      <c r="T8574">
        <v>180</v>
      </c>
      <c r="U8574">
        <v>148</v>
      </c>
      <c r="V8574">
        <v>82.22</v>
      </c>
      <c r="W8574" t="s">
        <v>135</v>
      </c>
      <c r="X8574">
        <v>3284</v>
      </c>
      <c r="Y8574">
        <v>486032</v>
      </c>
      <c r="Z8574">
        <v>29008</v>
      </c>
      <c r="AA8574">
        <v>42328</v>
      </c>
      <c r="AB8574">
        <v>557368</v>
      </c>
      <c r="AC8574">
        <v>330477</v>
      </c>
      <c r="AD8574">
        <v>226891</v>
      </c>
      <c r="AE8574" t="s">
        <v>72</v>
      </c>
      <c r="AF8574" t="s">
        <v>81</v>
      </c>
      <c r="AG8574" t="s">
        <v>240</v>
      </c>
      <c r="AH8574" t="s">
        <v>144</v>
      </c>
      <c r="AI8574" t="s">
        <v>138</v>
      </c>
      <c r="AJ8574" t="str">
        <f t="shared" si="133"/>
        <v>May</v>
      </c>
    </row>
    <row r="8575" spans="1:36" x14ac:dyDescent="0.3">
      <c r="A8575" t="s">
        <v>18067</v>
      </c>
      <c r="B8575" s="33">
        <v>45939</v>
      </c>
      <c r="C8575" t="s">
        <v>96</v>
      </c>
      <c r="D8575" t="s">
        <v>18068</v>
      </c>
      <c r="E8575" t="s">
        <v>172</v>
      </c>
      <c r="F8575" t="s">
        <v>176</v>
      </c>
      <c r="G8575" t="s">
        <v>155</v>
      </c>
      <c r="H8575" t="s">
        <v>156</v>
      </c>
      <c r="I8575">
        <v>1831</v>
      </c>
      <c r="J8575" t="s">
        <v>314</v>
      </c>
      <c r="K8575" t="s">
        <v>1251</v>
      </c>
      <c r="L8575" t="s">
        <v>581</v>
      </c>
      <c r="M8575" t="s">
        <v>376</v>
      </c>
      <c r="N8575">
        <v>264</v>
      </c>
      <c r="O8575">
        <v>0</v>
      </c>
      <c r="P8575">
        <v>10</v>
      </c>
      <c r="Q8575" t="s">
        <v>73</v>
      </c>
      <c r="R8575" t="s">
        <v>238</v>
      </c>
      <c r="S8575" t="s">
        <v>239</v>
      </c>
      <c r="T8575">
        <v>180</v>
      </c>
      <c r="U8575">
        <v>135</v>
      </c>
      <c r="V8575">
        <v>75</v>
      </c>
      <c r="W8575" t="s">
        <v>134</v>
      </c>
      <c r="X8575">
        <v>7038</v>
      </c>
      <c r="Y8575">
        <v>950130</v>
      </c>
      <c r="Z8575">
        <v>52785</v>
      </c>
      <c r="AA8575">
        <v>21195</v>
      </c>
      <c r="AB8575">
        <v>1024110</v>
      </c>
      <c r="AC8575">
        <v>836809</v>
      </c>
      <c r="AD8575">
        <v>187301</v>
      </c>
      <c r="AE8575" t="s">
        <v>81</v>
      </c>
      <c r="AF8575" t="s">
        <v>81</v>
      </c>
      <c r="AG8575" t="s">
        <v>240</v>
      </c>
      <c r="AH8575" t="s">
        <v>144</v>
      </c>
      <c r="AI8575" t="s">
        <v>139</v>
      </c>
      <c r="AJ8575" t="str">
        <f t="shared" si="133"/>
        <v>Oct</v>
      </c>
    </row>
    <row r="8576" spans="1:36" x14ac:dyDescent="0.3">
      <c r="A8576" t="s">
        <v>18069</v>
      </c>
      <c r="B8576" s="33">
        <v>45913</v>
      </c>
      <c r="C8576" t="s">
        <v>93</v>
      </c>
      <c r="D8576" t="s">
        <v>18070</v>
      </c>
      <c r="E8576" t="s">
        <v>172</v>
      </c>
      <c r="F8576" t="s">
        <v>176</v>
      </c>
      <c r="G8576" t="s">
        <v>155</v>
      </c>
      <c r="H8576" t="s">
        <v>156</v>
      </c>
      <c r="I8576">
        <v>1122</v>
      </c>
      <c r="J8576" t="s">
        <v>391</v>
      </c>
      <c r="K8576" t="s">
        <v>2373</v>
      </c>
      <c r="L8576" t="s">
        <v>615</v>
      </c>
      <c r="M8576" t="s">
        <v>2373</v>
      </c>
      <c r="N8576">
        <v>154</v>
      </c>
      <c r="O8576">
        <v>0</v>
      </c>
      <c r="P8576">
        <v>-10</v>
      </c>
      <c r="Q8576" t="s">
        <v>70</v>
      </c>
      <c r="R8576" t="s">
        <v>238</v>
      </c>
      <c r="S8576" t="s">
        <v>239</v>
      </c>
      <c r="T8576">
        <v>180</v>
      </c>
      <c r="U8576">
        <v>170</v>
      </c>
      <c r="V8576">
        <v>94.44</v>
      </c>
      <c r="W8576" t="s">
        <v>133</v>
      </c>
      <c r="X8576">
        <v>8541</v>
      </c>
      <c r="Y8576">
        <v>1451970</v>
      </c>
      <c r="Z8576">
        <v>61030</v>
      </c>
      <c r="AA8576">
        <v>78880</v>
      </c>
      <c r="AB8576">
        <v>1591880</v>
      </c>
      <c r="AC8576">
        <v>1151151</v>
      </c>
      <c r="AD8576">
        <v>440729</v>
      </c>
      <c r="AE8576" t="s">
        <v>81</v>
      </c>
      <c r="AF8576" t="s">
        <v>81</v>
      </c>
      <c r="AG8576" t="s">
        <v>240</v>
      </c>
      <c r="AH8576" t="s">
        <v>145</v>
      </c>
      <c r="AI8576" t="s">
        <v>139</v>
      </c>
      <c r="AJ8576" t="str">
        <f t="shared" si="133"/>
        <v>Sep</v>
      </c>
    </row>
    <row r="8577" spans="1:36" x14ac:dyDescent="0.3">
      <c r="A8577" t="s">
        <v>18071</v>
      </c>
      <c r="B8577" s="33">
        <v>45688</v>
      </c>
      <c r="C8577" t="s">
        <v>96</v>
      </c>
      <c r="D8577" t="s">
        <v>18031</v>
      </c>
      <c r="E8577" t="s">
        <v>181</v>
      </c>
      <c r="F8577" t="s">
        <v>180</v>
      </c>
      <c r="G8577" t="s">
        <v>159</v>
      </c>
      <c r="H8577" t="s">
        <v>160</v>
      </c>
      <c r="I8577">
        <v>644</v>
      </c>
      <c r="J8577" t="s">
        <v>633</v>
      </c>
      <c r="K8577" t="s">
        <v>1900</v>
      </c>
      <c r="L8577" t="s">
        <v>1434</v>
      </c>
      <c r="M8577" t="s">
        <v>1342</v>
      </c>
      <c r="N8577">
        <v>104</v>
      </c>
      <c r="O8577">
        <v>30</v>
      </c>
      <c r="P8577">
        <v>38</v>
      </c>
      <c r="Q8577" t="s">
        <v>76</v>
      </c>
      <c r="R8577" t="s">
        <v>238</v>
      </c>
      <c r="S8577" t="s">
        <v>239</v>
      </c>
      <c r="T8577">
        <v>189</v>
      </c>
      <c r="U8577">
        <v>131</v>
      </c>
      <c r="V8577">
        <v>69.31</v>
      </c>
      <c r="W8577" t="s">
        <v>134</v>
      </c>
      <c r="X8577">
        <v>10331</v>
      </c>
      <c r="Y8577">
        <v>1353361</v>
      </c>
      <c r="Z8577">
        <v>51221</v>
      </c>
      <c r="AA8577">
        <v>38252</v>
      </c>
      <c r="AB8577">
        <v>1442834</v>
      </c>
      <c r="AC8577">
        <v>991939</v>
      </c>
      <c r="AD8577">
        <v>450895</v>
      </c>
      <c r="AE8577" t="s">
        <v>81</v>
      </c>
      <c r="AF8577" t="s">
        <v>81</v>
      </c>
      <c r="AG8577" t="s">
        <v>240</v>
      </c>
      <c r="AH8577" t="s">
        <v>144</v>
      </c>
      <c r="AI8577" t="s">
        <v>138</v>
      </c>
      <c r="AJ8577" t="str">
        <f t="shared" si="133"/>
        <v>Jan</v>
      </c>
    </row>
    <row r="8578" spans="1:36" x14ac:dyDescent="0.3">
      <c r="A8578" t="s">
        <v>18072</v>
      </c>
      <c r="B8578" s="33">
        <v>45894</v>
      </c>
      <c r="C8578" t="s">
        <v>95</v>
      </c>
      <c r="D8578" t="s">
        <v>18073</v>
      </c>
      <c r="E8578" t="s">
        <v>178</v>
      </c>
      <c r="F8578" t="s">
        <v>174</v>
      </c>
      <c r="G8578" t="s">
        <v>157</v>
      </c>
      <c r="H8578" t="s">
        <v>158</v>
      </c>
      <c r="I8578">
        <v>1096</v>
      </c>
      <c r="J8578" t="s">
        <v>447</v>
      </c>
      <c r="K8578" t="s">
        <v>3452</v>
      </c>
      <c r="L8578" t="s">
        <v>572</v>
      </c>
      <c r="M8578" t="s">
        <v>3985</v>
      </c>
      <c r="N8578">
        <v>140</v>
      </c>
      <c r="O8578">
        <v>15</v>
      </c>
      <c r="P8578">
        <v>15</v>
      </c>
      <c r="Q8578" t="s">
        <v>73</v>
      </c>
      <c r="R8578" t="s">
        <v>238</v>
      </c>
      <c r="S8578" t="s">
        <v>239</v>
      </c>
      <c r="T8578">
        <v>189</v>
      </c>
      <c r="U8578">
        <v>147</v>
      </c>
      <c r="V8578">
        <v>77.78</v>
      </c>
      <c r="W8578" t="s">
        <v>133</v>
      </c>
      <c r="X8578">
        <v>7786</v>
      </c>
      <c r="Y8578">
        <v>1144542</v>
      </c>
      <c r="Z8578">
        <v>30723</v>
      </c>
      <c r="AA8578">
        <v>89229</v>
      </c>
      <c r="AB8578">
        <v>1264494</v>
      </c>
      <c r="AC8578">
        <v>879477</v>
      </c>
      <c r="AD8578">
        <v>385017</v>
      </c>
      <c r="AE8578" t="s">
        <v>75</v>
      </c>
      <c r="AF8578" t="s">
        <v>78</v>
      </c>
      <c r="AG8578" t="s">
        <v>240</v>
      </c>
      <c r="AH8578" t="s">
        <v>145</v>
      </c>
      <c r="AI8578" t="s">
        <v>139</v>
      </c>
      <c r="AJ8578" t="str">
        <f t="shared" ref="AJ8578:AJ8641" si="134">TEXT(B8578,"mmm")</f>
        <v>Aug</v>
      </c>
    </row>
    <row r="8579" spans="1:36" x14ac:dyDescent="0.3">
      <c r="A8579" t="s">
        <v>18074</v>
      </c>
      <c r="B8579" s="33">
        <v>45686</v>
      </c>
      <c r="C8579" t="s">
        <v>96</v>
      </c>
      <c r="D8579" t="s">
        <v>18075</v>
      </c>
      <c r="E8579" t="s">
        <v>181</v>
      </c>
      <c r="F8579" t="s">
        <v>179</v>
      </c>
      <c r="G8579" t="s">
        <v>159</v>
      </c>
      <c r="H8579" t="s">
        <v>166</v>
      </c>
      <c r="I8579">
        <v>408</v>
      </c>
      <c r="J8579" t="s">
        <v>275</v>
      </c>
      <c r="K8579" t="s">
        <v>3689</v>
      </c>
      <c r="L8579" t="s">
        <v>292</v>
      </c>
      <c r="M8579" t="s">
        <v>1499</v>
      </c>
      <c r="N8579">
        <v>76</v>
      </c>
      <c r="O8579">
        <v>45</v>
      </c>
      <c r="P8579">
        <v>71</v>
      </c>
      <c r="Q8579" t="s">
        <v>76</v>
      </c>
      <c r="R8579" t="s">
        <v>238</v>
      </c>
      <c r="S8579" t="s">
        <v>239</v>
      </c>
      <c r="T8579">
        <v>180</v>
      </c>
      <c r="U8579">
        <v>120</v>
      </c>
      <c r="V8579">
        <v>66.67</v>
      </c>
      <c r="W8579" t="s">
        <v>135</v>
      </c>
      <c r="X8579">
        <v>6796</v>
      </c>
      <c r="Y8579">
        <v>815520</v>
      </c>
      <c r="Z8579">
        <v>24120</v>
      </c>
      <c r="AA8579">
        <v>86160</v>
      </c>
      <c r="AB8579">
        <v>925800</v>
      </c>
      <c r="AC8579">
        <v>757633</v>
      </c>
      <c r="AD8579">
        <v>168167</v>
      </c>
      <c r="AE8579" t="s">
        <v>81</v>
      </c>
      <c r="AF8579" t="s">
        <v>72</v>
      </c>
      <c r="AG8579" t="s">
        <v>240</v>
      </c>
      <c r="AH8579" t="s">
        <v>145</v>
      </c>
      <c r="AI8579" t="s">
        <v>139</v>
      </c>
      <c r="AJ8579" t="str">
        <f t="shared" si="134"/>
        <v>Jan</v>
      </c>
    </row>
    <row r="8580" spans="1:36" x14ac:dyDescent="0.3">
      <c r="A8580" t="s">
        <v>18076</v>
      </c>
      <c r="B8580" s="33">
        <v>45939</v>
      </c>
      <c r="C8580" t="s">
        <v>93</v>
      </c>
      <c r="D8580" t="s">
        <v>18077</v>
      </c>
      <c r="E8580" t="s">
        <v>181</v>
      </c>
      <c r="F8580" t="s">
        <v>177</v>
      </c>
      <c r="G8580" t="s">
        <v>159</v>
      </c>
      <c r="H8580" t="s">
        <v>162</v>
      </c>
      <c r="I8580">
        <v>1407</v>
      </c>
      <c r="J8580" t="s">
        <v>518</v>
      </c>
      <c r="K8580" t="s">
        <v>1198</v>
      </c>
      <c r="L8580" t="s">
        <v>488</v>
      </c>
      <c r="M8580" t="s">
        <v>3521</v>
      </c>
      <c r="N8580">
        <v>190</v>
      </c>
      <c r="O8580">
        <v>24</v>
      </c>
      <c r="P8580">
        <v>23</v>
      </c>
      <c r="Q8580" t="s">
        <v>73</v>
      </c>
      <c r="R8580" t="s">
        <v>238</v>
      </c>
      <c r="S8580" t="s">
        <v>239</v>
      </c>
      <c r="T8580">
        <v>180</v>
      </c>
      <c r="U8580">
        <v>148</v>
      </c>
      <c r="V8580">
        <v>82.22</v>
      </c>
      <c r="W8580" t="s">
        <v>133</v>
      </c>
      <c r="X8580">
        <v>9117</v>
      </c>
      <c r="Y8580">
        <v>1349316</v>
      </c>
      <c r="Z8580">
        <v>50616</v>
      </c>
      <c r="AA8580">
        <v>53724</v>
      </c>
      <c r="AB8580">
        <v>1453656</v>
      </c>
      <c r="AC8580">
        <v>926010</v>
      </c>
      <c r="AD8580">
        <v>527646</v>
      </c>
      <c r="AE8580" t="s">
        <v>81</v>
      </c>
      <c r="AF8580" t="s">
        <v>78</v>
      </c>
      <c r="AG8580" t="s">
        <v>240</v>
      </c>
      <c r="AH8580" t="s">
        <v>144</v>
      </c>
      <c r="AI8580" t="s">
        <v>139</v>
      </c>
      <c r="AJ8580" t="str">
        <f t="shared" si="134"/>
        <v>Oct</v>
      </c>
    </row>
    <row r="8581" spans="1:36" x14ac:dyDescent="0.3">
      <c r="A8581" t="s">
        <v>18078</v>
      </c>
      <c r="B8581" s="33">
        <v>45755</v>
      </c>
      <c r="C8581" t="s">
        <v>99</v>
      </c>
      <c r="D8581" t="s">
        <v>18079</v>
      </c>
      <c r="E8581" t="s">
        <v>172</v>
      </c>
      <c r="F8581" t="s">
        <v>174</v>
      </c>
      <c r="G8581" t="s">
        <v>155</v>
      </c>
      <c r="H8581" t="s">
        <v>158</v>
      </c>
      <c r="I8581">
        <v>1140</v>
      </c>
      <c r="J8581" t="s">
        <v>613</v>
      </c>
      <c r="K8581" t="s">
        <v>2475</v>
      </c>
      <c r="L8581" t="s">
        <v>1584</v>
      </c>
      <c r="M8581" t="s">
        <v>2804</v>
      </c>
      <c r="N8581">
        <v>168</v>
      </c>
      <c r="O8581">
        <v>23</v>
      </c>
      <c r="P8581">
        <v>38</v>
      </c>
      <c r="Q8581" t="s">
        <v>76</v>
      </c>
      <c r="R8581" t="s">
        <v>238</v>
      </c>
      <c r="S8581" t="s">
        <v>239</v>
      </c>
      <c r="T8581">
        <v>189</v>
      </c>
      <c r="U8581">
        <v>151</v>
      </c>
      <c r="V8581">
        <v>79.89</v>
      </c>
      <c r="W8581" t="s">
        <v>133</v>
      </c>
      <c r="X8581">
        <v>10769</v>
      </c>
      <c r="Y8581">
        <v>1626119</v>
      </c>
      <c r="Z8581">
        <v>76859</v>
      </c>
      <c r="AA8581">
        <v>52699</v>
      </c>
      <c r="AB8581">
        <v>1755677</v>
      </c>
      <c r="AC8581">
        <v>1222901</v>
      </c>
      <c r="AD8581">
        <v>532776</v>
      </c>
      <c r="AE8581" t="s">
        <v>81</v>
      </c>
      <c r="AF8581" t="s">
        <v>78</v>
      </c>
      <c r="AG8581" t="s">
        <v>240</v>
      </c>
      <c r="AH8581" t="s">
        <v>144</v>
      </c>
      <c r="AI8581" t="s">
        <v>139</v>
      </c>
      <c r="AJ8581" t="str">
        <f t="shared" si="134"/>
        <v>Apr</v>
      </c>
    </row>
    <row r="8582" spans="1:36" x14ac:dyDescent="0.3">
      <c r="A8582" t="s">
        <v>18080</v>
      </c>
      <c r="B8582" s="33">
        <v>46001</v>
      </c>
      <c r="C8582" t="s">
        <v>97</v>
      </c>
      <c r="D8582" t="s">
        <v>18081</v>
      </c>
      <c r="E8582" t="s">
        <v>176</v>
      </c>
      <c r="F8582" t="s">
        <v>177</v>
      </c>
      <c r="G8582" t="s">
        <v>156</v>
      </c>
      <c r="H8582" t="s">
        <v>162</v>
      </c>
      <c r="I8582">
        <v>1911</v>
      </c>
      <c r="J8582" t="s">
        <v>626</v>
      </c>
      <c r="K8582" t="s">
        <v>3973</v>
      </c>
      <c r="L8582" t="s">
        <v>2858</v>
      </c>
      <c r="M8582" t="s">
        <v>719</v>
      </c>
      <c r="N8582">
        <v>249</v>
      </c>
      <c r="O8582">
        <v>24</v>
      </c>
      <c r="P8582">
        <v>37</v>
      </c>
      <c r="Q8582" t="s">
        <v>76</v>
      </c>
      <c r="R8582" t="s">
        <v>238</v>
      </c>
      <c r="S8582" t="s">
        <v>239</v>
      </c>
      <c r="T8582">
        <v>180</v>
      </c>
      <c r="U8582">
        <v>174</v>
      </c>
      <c r="V8582">
        <v>96.67</v>
      </c>
      <c r="W8582" t="s">
        <v>135</v>
      </c>
      <c r="X8582">
        <v>10999</v>
      </c>
      <c r="Y8582">
        <v>1913826</v>
      </c>
      <c r="Z8582">
        <v>74298</v>
      </c>
      <c r="AA8582">
        <v>29928</v>
      </c>
      <c r="AB8582">
        <v>2018052</v>
      </c>
      <c r="AC8582">
        <v>1383212</v>
      </c>
      <c r="AD8582">
        <v>634840</v>
      </c>
      <c r="AE8582" t="s">
        <v>81</v>
      </c>
      <c r="AF8582" t="s">
        <v>78</v>
      </c>
      <c r="AG8582" t="s">
        <v>240</v>
      </c>
      <c r="AH8582" t="s">
        <v>146</v>
      </c>
      <c r="AI8582" t="s">
        <v>138</v>
      </c>
      <c r="AJ8582" t="str">
        <f t="shared" si="134"/>
        <v>Dec</v>
      </c>
    </row>
    <row r="8583" spans="1:36" x14ac:dyDescent="0.3">
      <c r="A8583" t="s">
        <v>18082</v>
      </c>
      <c r="B8583" s="33">
        <v>45885</v>
      </c>
      <c r="C8583" t="s">
        <v>96</v>
      </c>
      <c r="D8583" t="s">
        <v>18083</v>
      </c>
      <c r="E8583" t="s">
        <v>180</v>
      </c>
      <c r="F8583" t="s">
        <v>181</v>
      </c>
      <c r="G8583" t="s">
        <v>160</v>
      </c>
      <c r="H8583" t="s">
        <v>159</v>
      </c>
      <c r="I8583">
        <v>636</v>
      </c>
      <c r="J8583" t="s">
        <v>514</v>
      </c>
      <c r="K8583" t="s">
        <v>784</v>
      </c>
      <c r="L8583" t="s">
        <v>3268</v>
      </c>
      <c r="M8583" t="s">
        <v>784</v>
      </c>
      <c r="N8583">
        <v>113</v>
      </c>
      <c r="O8583">
        <v>11</v>
      </c>
      <c r="P8583">
        <v>-9</v>
      </c>
      <c r="Q8583" t="s">
        <v>73</v>
      </c>
      <c r="R8583" t="s">
        <v>238</v>
      </c>
      <c r="S8583" t="s">
        <v>239</v>
      </c>
      <c r="T8583">
        <v>220</v>
      </c>
      <c r="U8583">
        <v>181</v>
      </c>
      <c r="V8583">
        <v>82.27</v>
      </c>
      <c r="W8583" t="s">
        <v>133</v>
      </c>
      <c r="X8583">
        <v>6651</v>
      </c>
      <c r="Y8583">
        <v>1203831</v>
      </c>
      <c r="Z8583">
        <v>64074</v>
      </c>
      <c r="AA8583">
        <v>102446</v>
      </c>
      <c r="AB8583">
        <v>1370351</v>
      </c>
      <c r="AC8583">
        <v>973510</v>
      </c>
      <c r="AD8583">
        <v>396841</v>
      </c>
      <c r="AE8583" t="s">
        <v>81</v>
      </c>
      <c r="AF8583" t="s">
        <v>81</v>
      </c>
      <c r="AG8583" t="s">
        <v>240</v>
      </c>
      <c r="AH8583" t="s">
        <v>144</v>
      </c>
      <c r="AI8583" t="s">
        <v>139</v>
      </c>
      <c r="AJ8583" t="str">
        <f t="shared" si="134"/>
        <v>Aug</v>
      </c>
    </row>
    <row r="8584" spans="1:36" x14ac:dyDescent="0.3">
      <c r="A8584" t="s">
        <v>18084</v>
      </c>
      <c r="B8584" s="33">
        <v>45780</v>
      </c>
      <c r="C8584" t="s">
        <v>99</v>
      </c>
      <c r="D8584" t="s">
        <v>18085</v>
      </c>
      <c r="E8584" t="s">
        <v>175</v>
      </c>
      <c r="F8584" t="s">
        <v>181</v>
      </c>
      <c r="G8584" t="s">
        <v>163</v>
      </c>
      <c r="H8584" t="s">
        <v>159</v>
      </c>
      <c r="I8584">
        <v>405</v>
      </c>
      <c r="J8584" t="s">
        <v>264</v>
      </c>
      <c r="K8584" t="s">
        <v>1454</v>
      </c>
      <c r="L8584" t="s">
        <v>310</v>
      </c>
      <c r="M8584" t="s">
        <v>2079</v>
      </c>
      <c r="N8584">
        <v>76</v>
      </c>
      <c r="O8584">
        <v>0</v>
      </c>
      <c r="P8584">
        <v>28</v>
      </c>
      <c r="Q8584" t="s">
        <v>73</v>
      </c>
      <c r="R8584" t="s">
        <v>238</v>
      </c>
      <c r="S8584" t="s">
        <v>239</v>
      </c>
      <c r="T8584">
        <v>186</v>
      </c>
      <c r="U8584">
        <v>169</v>
      </c>
      <c r="V8584">
        <v>90.86</v>
      </c>
      <c r="W8584" t="s">
        <v>133</v>
      </c>
      <c r="X8584">
        <v>7840</v>
      </c>
      <c r="Y8584">
        <v>1324960</v>
      </c>
      <c r="Z8584">
        <v>71825</v>
      </c>
      <c r="AA8584">
        <v>37180</v>
      </c>
      <c r="AB8584">
        <v>1433965</v>
      </c>
      <c r="AC8584">
        <v>1106274</v>
      </c>
      <c r="AD8584">
        <v>327691</v>
      </c>
      <c r="AE8584" t="s">
        <v>75</v>
      </c>
      <c r="AF8584" t="s">
        <v>81</v>
      </c>
      <c r="AG8584" t="s">
        <v>240</v>
      </c>
      <c r="AH8584" t="s">
        <v>144</v>
      </c>
      <c r="AI8584" t="s">
        <v>139</v>
      </c>
      <c r="AJ8584" t="str">
        <f t="shared" si="134"/>
        <v>May</v>
      </c>
    </row>
    <row r="8585" spans="1:36" x14ac:dyDescent="0.3">
      <c r="A8585" t="s">
        <v>18086</v>
      </c>
      <c r="B8585" s="33">
        <v>45881</v>
      </c>
      <c r="C8585" t="s">
        <v>95</v>
      </c>
      <c r="D8585" t="s">
        <v>18087</v>
      </c>
      <c r="E8585" t="s">
        <v>179</v>
      </c>
      <c r="F8585" t="s">
        <v>178</v>
      </c>
      <c r="G8585" t="s">
        <v>166</v>
      </c>
      <c r="H8585" t="s">
        <v>157</v>
      </c>
      <c r="I8585">
        <v>1253</v>
      </c>
      <c r="J8585" t="s">
        <v>408</v>
      </c>
      <c r="K8585" t="s">
        <v>3888</v>
      </c>
      <c r="L8585" t="s">
        <v>525</v>
      </c>
      <c r="M8585" t="s">
        <v>2298</v>
      </c>
      <c r="N8585">
        <v>177</v>
      </c>
      <c r="O8585">
        <v>14</v>
      </c>
      <c r="P8585">
        <v>13</v>
      </c>
      <c r="Q8585" t="s">
        <v>73</v>
      </c>
      <c r="R8585" t="s">
        <v>238</v>
      </c>
      <c r="S8585" t="s">
        <v>239</v>
      </c>
      <c r="T8585">
        <v>150</v>
      </c>
      <c r="U8585">
        <v>131</v>
      </c>
      <c r="V8585">
        <v>87.33</v>
      </c>
      <c r="W8585" t="s">
        <v>133</v>
      </c>
      <c r="X8585">
        <v>5150</v>
      </c>
      <c r="Y8585">
        <v>674650</v>
      </c>
      <c r="Z8585">
        <v>40610</v>
      </c>
      <c r="AA8585">
        <v>46505</v>
      </c>
      <c r="AB8585">
        <v>761765</v>
      </c>
      <c r="AC8585">
        <v>506474</v>
      </c>
      <c r="AD8585">
        <v>255291</v>
      </c>
      <c r="AE8585" t="s">
        <v>72</v>
      </c>
      <c r="AF8585" t="s">
        <v>75</v>
      </c>
      <c r="AG8585" t="s">
        <v>240</v>
      </c>
      <c r="AH8585" t="s">
        <v>144</v>
      </c>
      <c r="AI8585" t="s">
        <v>138</v>
      </c>
      <c r="AJ8585" t="str">
        <f t="shared" si="134"/>
        <v>Aug</v>
      </c>
    </row>
    <row r="8586" spans="1:36" x14ac:dyDescent="0.3">
      <c r="A8586" t="s">
        <v>18088</v>
      </c>
      <c r="B8586" s="33">
        <v>45856</v>
      </c>
      <c r="C8586" t="s">
        <v>98</v>
      </c>
      <c r="D8586" t="s">
        <v>18089</v>
      </c>
      <c r="E8586" t="s">
        <v>178</v>
      </c>
      <c r="F8586" t="s">
        <v>181</v>
      </c>
      <c r="G8586" t="s">
        <v>157</v>
      </c>
      <c r="H8586" t="s">
        <v>159</v>
      </c>
      <c r="I8586">
        <v>1536</v>
      </c>
      <c r="J8586" t="s">
        <v>345</v>
      </c>
      <c r="K8586" t="s">
        <v>317</v>
      </c>
      <c r="L8586" t="s">
        <v>377</v>
      </c>
      <c r="M8586" t="s">
        <v>4209</v>
      </c>
      <c r="N8586">
        <v>212</v>
      </c>
      <c r="O8586">
        <v>0</v>
      </c>
      <c r="P8586">
        <v>4</v>
      </c>
      <c r="Q8586" t="s">
        <v>70</v>
      </c>
      <c r="R8586" t="s">
        <v>238</v>
      </c>
      <c r="S8586" t="s">
        <v>239</v>
      </c>
      <c r="T8586">
        <v>189</v>
      </c>
      <c r="U8586">
        <v>119</v>
      </c>
      <c r="V8586">
        <v>62.96</v>
      </c>
      <c r="W8586" t="s">
        <v>133</v>
      </c>
      <c r="X8586">
        <v>3763</v>
      </c>
      <c r="Y8586">
        <v>447797</v>
      </c>
      <c r="Z8586">
        <v>31773</v>
      </c>
      <c r="AA8586">
        <v>26656</v>
      </c>
      <c r="AB8586">
        <v>506226</v>
      </c>
      <c r="AC8586">
        <v>409102</v>
      </c>
      <c r="AD8586">
        <v>97124</v>
      </c>
      <c r="AE8586" t="s">
        <v>75</v>
      </c>
      <c r="AF8586" t="s">
        <v>81</v>
      </c>
      <c r="AG8586" t="s">
        <v>240</v>
      </c>
      <c r="AH8586" t="s">
        <v>144</v>
      </c>
      <c r="AI8586" t="s">
        <v>140</v>
      </c>
      <c r="AJ8586" t="str">
        <f t="shared" si="134"/>
        <v>Jul</v>
      </c>
    </row>
    <row r="8587" spans="1:36" x14ac:dyDescent="0.3">
      <c r="A8587" t="s">
        <v>18090</v>
      </c>
      <c r="B8587" s="33">
        <v>45874</v>
      </c>
      <c r="C8587" t="s">
        <v>93</v>
      </c>
      <c r="D8587" t="s">
        <v>18091</v>
      </c>
      <c r="E8587" t="s">
        <v>181</v>
      </c>
      <c r="F8587" t="s">
        <v>177</v>
      </c>
      <c r="G8587" t="s">
        <v>159</v>
      </c>
      <c r="H8587" t="s">
        <v>162</v>
      </c>
      <c r="I8587">
        <v>2148</v>
      </c>
      <c r="J8587" t="s">
        <v>633</v>
      </c>
      <c r="K8587" t="s">
        <v>882</v>
      </c>
      <c r="L8587" t="s">
        <v>1859</v>
      </c>
      <c r="M8587" t="s">
        <v>555</v>
      </c>
      <c r="N8587">
        <v>272</v>
      </c>
      <c r="O8587">
        <v>50</v>
      </c>
      <c r="P8587">
        <v>74</v>
      </c>
      <c r="Q8587" t="s">
        <v>76</v>
      </c>
      <c r="R8587" t="s">
        <v>238</v>
      </c>
      <c r="S8587" t="s">
        <v>239</v>
      </c>
      <c r="T8587">
        <v>150</v>
      </c>
      <c r="U8587">
        <v>122</v>
      </c>
      <c r="V8587">
        <v>81.33</v>
      </c>
      <c r="W8587" t="s">
        <v>133</v>
      </c>
      <c r="X8587">
        <v>5868</v>
      </c>
      <c r="Y8587">
        <v>715896</v>
      </c>
      <c r="Z8587">
        <v>29646</v>
      </c>
      <c r="AA8587">
        <v>61976</v>
      </c>
      <c r="AB8587">
        <v>807518</v>
      </c>
      <c r="AC8587">
        <v>645067</v>
      </c>
      <c r="AD8587">
        <v>162451</v>
      </c>
      <c r="AE8587" t="s">
        <v>81</v>
      </c>
      <c r="AF8587" t="s">
        <v>78</v>
      </c>
      <c r="AG8587" t="s">
        <v>240</v>
      </c>
      <c r="AH8587" t="s">
        <v>145</v>
      </c>
      <c r="AI8587" t="s">
        <v>138</v>
      </c>
      <c r="AJ8587" t="str">
        <f t="shared" si="134"/>
        <v>Aug</v>
      </c>
    </row>
    <row r="8588" spans="1:36" x14ac:dyDescent="0.3">
      <c r="A8588" t="s">
        <v>18092</v>
      </c>
      <c r="B8588" s="33">
        <v>45748</v>
      </c>
      <c r="C8588" t="s">
        <v>96</v>
      </c>
      <c r="D8588" t="s">
        <v>18093</v>
      </c>
      <c r="E8588" t="s">
        <v>177</v>
      </c>
      <c r="F8588" t="s">
        <v>175</v>
      </c>
      <c r="G8588" t="s">
        <v>162</v>
      </c>
      <c r="H8588" t="s">
        <v>163</v>
      </c>
      <c r="I8588">
        <v>1629</v>
      </c>
      <c r="J8588" t="s">
        <v>469</v>
      </c>
      <c r="K8588" t="s">
        <v>2259</v>
      </c>
      <c r="L8588" t="s">
        <v>556</v>
      </c>
      <c r="M8588" t="s">
        <v>562</v>
      </c>
      <c r="N8588">
        <v>203</v>
      </c>
      <c r="O8588">
        <v>67</v>
      </c>
      <c r="P8588">
        <v>61</v>
      </c>
      <c r="Q8588" t="s">
        <v>76</v>
      </c>
      <c r="R8588" t="s">
        <v>238</v>
      </c>
      <c r="S8588" t="s">
        <v>239</v>
      </c>
      <c r="T8588">
        <v>150</v>
      </c>
      <c r="U8588">
        <v>105</v>
      </c>
      <c r="V8588">
        <v>70</v>
      </c>
      <c r="W8588" t="s">
        <v>133</v>
      </c>
      <c r="X8588">
        <v>9553</v>
      </c>
      <c r="Y8588">
        <v>1003065</v>
      </c>
      <c r="Z8588">
        <v>29925</v>
      </c>
      <c r="AA8588">
        <v>45990</v>
      </c>
      <c r="AB8588">
        <v>1078980</v>
      </c>
      <c r="AC8588">
        <v>676936</v>
      </c>
      <c r="AD8588">
        <v>402044</v>
      </c>
      <c r="AE8588" t="s">
        <v>78</v>
      </c>
      <c r="AF8588" t="s">
        <v>75</v>
      </c>
      <c r="AG8588" t="s">
        <v>240</v>
      </c>
      <c r="AH8588" t="s">
        <v>146</v>
      </c>
      <c r="AI8588" t="s">
        <v>139</v>
      </c>
      <c r="AJ8588" t="str">
        <f t="shared" si="134"/>
        <v>Apr</v>
      </c>
    </row>
    <row r="8589" spans="1:36" x14ac:dyDescent="0.3">
      <c r="A8589" t="s">
        <v>18094</v>
      </c>
      <c r="B8589" s="33">
        <v>45817</v>
      </c>
      <c r="C8589" t="s">
        <v>98</v>
      </c>
      <c r="D8589" t="s">
        <v>18095</v>
      </c>
      <c r="E8589" t="s">
        <v>175</v>
      </c>
      <c r="F8589" t="s">
        <v>179</v>
      </c>
      <c r="G8589" t="s">
        <v>163</v>
      </c>
      <c r="H8589" t="s">
        <v>166</v>
      </c>
      <c r="I8589">
        <v>1814</v>
      </c>
      <c r="J8589" t="s">
        <v>613</v>
      </c>
      <c r="K8589" t="s">
        <v>1601</v>
      </c>
      <c r="L8589" t="s">
        <v>6127</v>
      </c>
      <c r="M8589" t="s">
        <v>3843</v>
      </c>
      <c r="N8589">
        <v>277</v>
      </c>
      <c r="O8589">
        <v>29</v>
      </c>
      <c r="P8589">
        <v>6</v>
      </c>
      <c r="Q8589" t="s">
        <v>73</v>
      </c>
      <c r="R8589" t="s">
        <v>238</v>
      </c>
      <c r="S8589" t="s">
        <v>239</v>
      </c>
      <c r="T8589">
        <v>189</v>
      </c>
      <c r="U8589">
        <v>158</v>
      </c>
      <c r="V8589">
        <v>83.6</v>
      </c>
      <c r="W8589" t="s">
        <v>133</v>
      </c>
      <c r="X8589">
        <v>10918</v>
      </c>
      <c r="Y8589">
        <v>1725044</v>
      </c>
      <c r="Z8589">
        <v>68098</v>
      </c>
      <c r="AA8589">
        <v>33022</v>
      </c>
      <c r="AB8589">
        <v>1826164</v>
      </c>
      <c r="AC8589">
        <v>1351467</v>
      </c>
      <c r="AD8589">
        <v>474697</v>
      </c>
      <c r="AE8589" t="s">
        <v>75</v>
      </c>
      <c r="AF8589" t="s">
        <v>72</v>
      </c>
      <c r="AG8589" t="s">
        <v>240</v>
      </c>
      <c r="AH8589" t="s">
        <v>144</v>
      </c>
      <c r="AI8589" t="s">
        <v>139</v>
      </c>
      <c r="AJ8589" t="str">
        <f t="shared" si="134"/>
        <v>Jun</v>
      </c>
    </row>
    <row r="8590" spans="1:36" x14ac:dyDescent="0.3">
      <c r="A8590" t="s">
        <v>18096</v>
      </c>
      <c r="B8590" s="33">
        <v>45663</v>
      </c>
      <c r="C8590" t="s">
        <v>98</v>
      </c>
      <c r="D8590" t="s">
        <v>10041</v>
      </c>
      <c r="E8590" t="s">
        <v>178</v>
      </c>
      <c r="F8590" t="s">
        <v>177</v>
      </c>
      <c r="G8590" t="s">
        <v>157</v>
      </c>
      <c r="H8590" t="s">
        <v>162</v>
      </c>
      <c r="I8590">
        <v>2267</v>
      </c>
      <c r="J8590" t="s">
        <v>243</v>
      </c>
      <c r="K8590" t="s">
        <v>3140</v>
      </c>
      <c r="L8590" t="s">
        <v>2011</v>
      </c>
      <c r="M8590" t="s">
        <v>3140</v>
      </c>
      <c r="N8590">
        <v>295</v>
      </c>
      <c r="O8590">
        <v>18</v>
      </c>
      <c r="P8590">
        <v>-1</v>
      </c>
      <c r="Q8590" t="s">
        <v>73</v>
      </c>
      <c r="R8590" t="s">
        <v>238</v>
      </c>
      <c r="S8590" t="s">
        <v>239</v>
      </c>
      <c r="T8590">
        <v>180</v>
      </c>
      <c r="U8590">
        <v>156</v>
      </c>
      <c r="V8590">
        <v>86.67</v>
      </c>
      <c r="W8590" t="s">
        <v>133</v>
      </c>
      <c r="X8590">
        <v>3878</v>
      </c>
      <c r="Y8590">
        <v>604968</v>
      </c>
      <c r="Z8590">
        <v>84708</v>
      </c>
      <c r="AA8590">
        <v>115128</v>
      </c>
      <c r="AB8590">
        <v>804804</v>
      </c>
      <c r="AC8590">
        <v>596957</v>
      </c>
      <c r="AD8590">
        <v>207847</v>
      </c>
      <c r="AE8590" t="s">
        <v>75</v>
      </c>
      <c r="AF8590" t="s">
        <v>78</v>
      </c>
      <c r="AG8590" t="s">
        <v>240</v>
      </c>
      <c r="AH8590" t="s">
        <v>144</v>
      </c>
      <c r="AI8590" t="s">
        <v>138</v>
      </c>
      <c r="AJ8590" t="str">
        <f t="shared" si="134"/>
        <v>Jan</v>
      </c>
    </row>
    <row r="8591" spans="1:36" x14ac:dyDescent="0.3">
      <c r="A8591" t="s">
        <v>18097</v>
      </c>
      <c r="B8591" s="33">
        <v>45989</v>
      </c>
      <c r="C8591" t="s">
        <v>95</v>
      </c>
      <c r="D8591" t="s">
        <v>18098</v>
      </c>
      <c r="E8591" t="s">
        <v>173</v>
      </c>
      <c r="F8591" t="s">
        <v>179</v>
      </c>
      <c r="G8591" t="s">
        <v>161</v>
      </c>
      <c r="H8591" t="s">
        <v>166</v>
      </c>
      <c r="I8591">
        <v>857</v>
      </c>
      <c r="J8591" t="s">
        <v>806</v>
      </c>
      <c r="K8591" t="s">
        <v>2818</v>
      </c>
      <c r="L8591" t="s">
        <v>439</v>
      </c>
      <c r="M8591" t="s">
        <v>1860</v>
      </c>
      <c r="N8591">
        <v>119</v>
      </c>
      <c r="O8591">
        <v>22</v>
      </c>
      <c r="P8591">
        <v>10</v>
      </c>
      <c r="Q8591" t="s">
        <v>73</v>
      </c>
      <c r="R8591" t="s">
        <v>238</v>
      </c>
      <c r="S8591" t="s">
        <v>239</v>
      </c>
      <c r="T8591">
        <v>150</v>
      </c>
      <c r="U8591">
        <v>78</v>
      </c>
      <c r="V8591">
        <v>52</v>
      </c>
      <c r="W8591" t="s">
        <v>133</v>
      </c>
      <c r="X8591">
        <v>4468</v>
      </c>
      <c r="Y8591">
        <v>348504</v>
      </c>
      <c r="Z8591">
        <v>15210</v>
      </c>
      <c r="AA8591">
        <v>43602</v>
      </c>
      <c r="AB8591">
        <v>407316</v>
      </c>
      <c r="AC8591">
        <v>261194</v>
      </c>
      <c r="AD8591">
        <v>146122</v>
      </c>
      <c r="AE8591" t="s">
        <v>78</v>
      </c>
      <c r="AF8591" t="s">
        <v>72</v>
      </c>
      <c r="AG8591" t="s">
        <v>240</v>
      </c>
      <c r="AH8591" t="s">
        <v>145</v>
      </c>
      <c r="AI8591" t="s">
        <v>139</v>
      </c>
      <c r="AJ8591" t="str">
        <f t="shared" si="134"/>
        <v>Nov</v>
      </c>
    </row>
    <row r="8592" spans="1:36" x14ac:dyDescent="0.3">
      <c r="A8592" t="s">
        <v>18099</v>
      </c>
      <c r="B8592" s="33">
        <v>45822</v>
      </c>
      <c r="C8592" t="s">
        <v>96</v>
      </c>
      <c r="D8592" t="s">
        <v>18100</v>
      </c>
      <c r="E8592" t="s">
        <v>179</v>
      </c>
      <c r="F8592" t="s">
        <v>180</v>
      </c>
      <c r="G8592" t="s">
        <v>166</v>
      </c>
      <c r="H8592" t="s">
        <v>160</v>
      </c>
      <c r="I8592">
        <v>895</v>
      </c>
      <c r="J8592" t="s">
        <v>414</v>
      </c>
      <c r="K8592" t="s">
        <v>3204</v>
      </c>
      <c r="L8592" t="s">
        <v>477</v>
      </c>
      <c r="M8592" t="s">
        <v>655</v>
      </c>
      <c r="N8592">
        <v>135</v>
      </c>
      <c r="O8592">
        <v>0</v>
      </c>
      <c r="P8592">
        <v>12</v>
      </c>
      <c r="Q8592" t="s">
        <v>73</v>
      </c>
      <c r="R8592" t="s">
        <v>238</v>
      </c>
      <c r="S8592" t="s">
        <v>239</v>
      </c>
      <c r="T8592">
        <v>150</v>
      </c>
      <c r="U8592">
        <v>128</v>
      </c>
      <c r="V8592">
        <v>85.33</v>
      </c>
      <c r="W8592" t="s">
        <v>135</v>
      </c>
      <c r="X8592">
        <v>5223</v>
      </c>
      <c r="Y8592">
        <v>668544</v>
      </c>
      <c r="Z8592">
        <v>41344</v>
      </c>
      <c r="AA8592">
        <v>92288</v>
      </c>
      <c r="AB8592">
        <v>802176</v>
      </c>
      <c r="AC8592">
        <v>607879</v>
      </c>
      <c r="AD8592">
        <v>194297</v>
      </c>
      <c r="AE8592" t="s">
        <v>72</v>
      </c>
      <c r="AF8592" t="s">
        <v>81</v>
      </c>
      <c r="AG8592" t="s">
        <v>240</v>
      </c>
      <c r="AH8592" t="s">
        <v>144</v>
      </c>
      <c r="AI8592" t="s">
        <v>138</v>
      </c>
      <c r="AJ8592" t="str">
        <f t="shared" si="134"/>
        <v>Jun</v>
      </c>
    </row>
    <row r="8593" spans="1:36" x14ac:dyDescent="0.3">
      <c r="A8593" t="s">
        <v>18101</v>
      </c>
      <c r="B8593" s="33">
        <v>45921</v>
      </c>
      <c r="C8593" t="s">
        <v>98</v>
      </c>
      <c r="D8593" t="s">
        <v>18102</v>
      </c>
      <c r="E8593" t="s">
        <v>172</v>
      </c>
      <c r="F8593" t="s">
        <v>176</v>
      </c>
      <c r="G8593" t="s">
        <v>155</v>
      </c>
      <c r="H8593" t="s">
        <v>156</v>
      </c>
      <c r="I8593">
        <v>1670</v>
      </c>
      <c r="J8593" t="s">
        <v>682</v>
      </c>
      <c r="K8593" t="s">
        <v>1906</v>
      </c>
      <c r="L8593" t="s">
        <v>353</v>
      </c>
      <c r="M8593" t="s">
        <v>1342</v>
      </c>
      <c r="N8593">
        <v>246</v>
      </c>
      <c r="O8593">
        <v>0</v>
      </c>
      <c r="P8593">
        <v>16</v>
      </c>
      <c r="Q8593" t="s">
        <v>73</v>
      </c>
      <c r="R8593" t="s">
        <v>238</v>
      </c>
      <c r="S8593" t="s">
        <v>239</v>
      </c>
      <c r="T8593">
        <v>189</v>
      </c>
      <c r="U8593">
        <v>158</v>
      </c>
      <c r="V8593">
        <v>83.6</v>
      </c>
      <c r="W8593" t="s">
        <v>133</v>
      </c>
      <c r="X8593">
        <v>5495</v>
      </c>
      <c r="Y8593">
        <v>868210</v>
      </c>
      <c r="Z8593">
        <v>60198</v>
      </c>
      <c r="AA8593">
        <v>82318</v>
      </c>
      <c r="AB8593">
        <v>1010726</v>
      </c>
      <c r="AC8593">
        <v>764317</v>
      </c>
      <c r="AD8593">
        <v>246409</v>
      </c>
      <c r="AE8593" t="s">
        <v>81</v>
      </c>
      <c r="AF8593" t="s">
        <v>81</v>
      </c>
      <c r="AG8593" t="s">
        <v>240</v>
      </c>
      <c r="AH8593" t="s">
        <v>145</v>
      </c>
      <c r="AI8593" t="s">
        <v>138</v>
      </c>
      <c r="AJ8593" t="str">
        <f t="shared" si="134"/>
        <v>Sep</v>
      </c>
    </row>
    <row r="8594" spans="1:36" x14ac:dyDescent="0.3">
      <c r="A8594" t="s">
        <v>18103</v>
      </c>
      <c r="B8594" s="33">
        <v>45965</v>
      </c>
      <c r="C8594" t="s">
        <v>95</v>
      </c>
      <c r="D8594" t="s">
        <v>18104</v>
      </c>
      <c r="E8594" t="s">
        <v>177</v>
      </c>
      <c r="F8594" t="s">
        <v>175</v>
      </c>
      <c r="G8594" t="s">
        <v>162</v>
      </c>
      <c r="H8594" t="s">
        <v>163</v>
      </c>
      <c r="I8594">
        <v>2344</v>
      </c>
      <c r="J8594" t="s">
        <v>605</v>
      </c>
      <c r="K8594" t="s">
        <v>3756</v>
      </c>
      <c r="N8594">
        <v>357</v>
      </c>
      <c r="O8594">
        <v>0</v>
      </c>
      <c r="P8594">
        <v>0</v>
      </c>
      <c r="Q8594" t="s">
        <v>67</v>
      </c>
      <c r="R8594" t="s">
        <v>245</v>
      </c>
      <c r="S8594" t="s">
        <v>124</v>
      </c>
      <c r="T8594">
        <v>180</v>
      </c>
      <c r="U8594">
        <v>0</v>
      </c>
      <c r="V8594">
        <v>0</v>
      </c>
      <c r="W8594" t="s">
        <v>133</v>
      </c>
      <c r="X8594">
        <v>8949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 t="s">
        <v>78</v>
      </c>
      <c r="AF8594" t="s">
        <v>75</v>
      </c>
      <c r="AG8594" t="s">
        <v>240</v>
      </c>
      <c r="AH8594" t="s">
        <v>147</v>
      </c>
      <c r="AI8594" t="s">
        <v>139</v>
      </c>
      <c r="AJ8594" t="str">
        <f t="shared" si="134"/>
        <v>Nov</v>
      </c>
    </row>
    <row r="8595" spans="1:36" x14ac:dyDescent="0.3">
      <c r="A8595" t="s">
        <v>18105</v>
      </c>
      <c r="B8595" s="33">
        <v>45832</v>
      </c>
      <c r="C8595" t="s">
        <v>93</v>
      </c>
      <c r="D8595" t="s">
        <v>18106</v>
      </c>
      <c r="E8595" t="s">
        <v>175</v>
      </c>
      <c r="F8595" t="s">
        <v>180</v>
      </c>
      <c r="G8595" t="s">
        <v>163</v>
      </c>
      <c r="H8595" t="s">
        <v>160</v>
      </c>
      <c r="I8595">
        <v>1624</v>
      </c>
      <c r="J8595" t="s">
        <v>469</v>
      </c>
      <c r="K8595" t="s">
        <v>3149</v>
      </c>
      <c r="L8595" t="s">
        <v>365</v>
      </c>
      <c r="M8595" t="s">
        <v>3375</v>
      </c>
      <c r="N8595">
        <v>249</v>
      </c>
      <c r="O8595">
        <v>51</v>
      </c>
      <c r="P8595">
        <v>40</v>
      </c>
      <c r="Q8595" t="s">
        <v>76</v>
      </c>
      <c r="R8595" t="s">
        <v>238</v>
      </c>
      <c r="S8595" t="s">
        <v>239</v>
      </c>
      <c r="T8595">
        <v>189</v>
      </c>
      <c r="U8595">
        <v>155</v>
      </c>
      <c r="V8595">
        <v>82.01</v>
      </c>
      <c r="W8595" t="s">
        <v>133</v>
      </c>
      <c r="X8595">
        <v>8436</v>
      </c>
      <c r="Y8595">
        <v>1307580</v>
      </c>
      <c r="Z8595">
        <v>39215</v>
      </c>
      <c r="AA8595">
        <v>22165</v>
      </c>
      <c r="AB8595">
        <v>1368960</v>
      </c>
      <c r="AC8595">
        <v>1036046</v>
      </c>
      <c r="AD8595">
        <v>332914</v>
      </c>
      <c r="AE8595" t="s">
        <v>75</v>
      </c>
      <c r="AF8595" t="s">
        <v>81</v>
      </c>
      <c r="AG8595" t="s">
        <v>240</v>
      </c>
      <c r="AH8595" t="s">
        <v>146</v>
      </c>
      <c r="AI8595" t="s">
        <v>139</v>
      </c>
      <c r="AJ8595" t="str">
        <f t="shared" si="134"/>
        <v>Jun</v>
      </c>
    </row>
    <row r="8596" spans="1:36" x14ac:dyDescent="0.3">
      <c r="A8596" t="s">
        <v>18107</v>
      </c>
      <c r="B8596" s="33">
        <v>45677</v>
      </c>
      <c r="C8596" t="s">
        <v>98</v>
      </c>
      <c r="D8596" t="s">
        <v>18108</v>
      </c>
      <c r="E8596" t="s">
        <v>175</v>
      </c>
      <c r="F8596" t="s">
        <v>181</v>
      </c>
      <c r="G8596" t="s">
        <v>163</v>
      </c>
      <c r="H8596" t="s">
        <v>159</v>
      </c>
      <c r="I8596">
        <v>1755</v>
      </c>
      <c r="J8596" t="s">
        <v>286</v>
      </c>
      <c r="K8596" t="s">
        <v>922</v>
      </c>
      <c r="L8596" t="s">
        <v>333</v>
      </c>
      <c r="M8596" t="s">
        <v>2386</v>
      </c>
      <c r="N8596">
        <v>211</v>
      </c>
      <c r="O8596">
        <v>38</v>
      </c>
      <c r="P8596">
        <v>37</v>
      </c>
      <c r="Q8596" t="s">
        <v>76</v>
      </c>
      <c r="R8596" t="s">
        <v>238</v>
      </c>
      <c r="S8596" t="s">
        <v>239</v>
      </c>
      <c r="T8596">
        <v>186</v>
      </c>
      <c r="U8596">
        <v>131</v>
      </c>
      <c r="V8596">
        <v>70.430000000000007</v>
      </c>
      <c r="W8596" t="s">
        <v>135</v>
      </c>
      <c r="X8596">
        <v>5291</v>
      </c>
      <c r="Y8596">
        <v>693121</v>
      </c>
      <c r="Z8596">
        <v>27903</v>
      </c>
      <c r="AA8596">
        <v>17685</v>
      </c>
      <c r="AB8596">
        <v>738709</v>
      </c>
      <c r="AC8596">
        <v>478407</v>
      </c>
      <c r="AD8596">
        <v>260302</v>
      </c>
      <c r="AE8596" t="s">
        <v>75</v>
      </c>
      <c r="AF8596" t="s">
        <v>81</v>
      </c>
      <c r="AG8596" t="s">
        <v>240</v>
      </c>
      <c r="AH8596" t="s">
        <v>144</v>
      </c>
      <c r="AI8596" t="s">
        <v>139</v>
      </c>
      <c r="AJ8596" t="str">
        <f t="shared" si="134"/>
        <v>Jan</v>
      </c>
    </row>
    <row r="8597" spans="1:36" x14ac:dyDescent="0.3">
      <c r="A8597" t="s">
        <v>18109</v>
      </c>
      <c r="B8597" s="33">
        <v>45945</v>
      </c>
      <c r="C8597" t="s">
        <v>99</v>
      </c>
      <c r="D8597" t="s">
        <v>18110</v>
      </c>
      <c r="E8597" t="s">
        <v>173</v>
      </c>
      <c r="F8597" t="s">
        <v>180</v>
      </c>
      <c r="G8597" t="s">
        <v>161</v>
      </c>
      <c r="H8597" t="s">
        <v>160</v>
      </c>
      <c r="I8597">
        <v>1972</v>
      </c>
      <c r="J8597" t="s">
        <v>744</v>
      </c>
      <c r="K8597" t="s">
        <v>1120</v>
      </c>
      <c r="L8597" t="s">
        <v>337</v>
      </c>
      <c r="M8597" t="s">
        <v>1303</v>
      </c>
      <c r="N8597">
        <v>236</v>
      </c>
      <c r="O8597">
        <v>19</v>
      </c>
      <c r="P8597">
        <v>20</v>
      </c>
      <c r="Q8597" t="s">
        <v>73</v>
      </c>
      <c r="R8597" t="s">
        <v>238</v>
      </c>
      <c r="S8597" t="s">
        <v>239</v>
      </c>
      <c r="T8597">
        <v>189</v>
      </c>
      <c r="U8597">
        <v>146</v>
      </c>
      <c r="V8597">
        <v>77.25</v>
      </c>
      <c r="W8597" t="s">
        <v>133</v>
      </c>
      <c r="X8597">
        <v>8293</v>
      </c>
      <c r="Y8597">
        <v>1210778</v>
      </c>
      <c r="Z8597">
        <v>55626</v>
      </c>
      <c r="AA8597">
        <v>101178</v>
      </c>
      <c r="AB8597">
        <v>1367582</v>
      </c>
      <c r="AC8597">
        <v>863704</v>
      </c>
      <c r="AD8597">
        <v>503878</v>
      </c>
      <c r="AE8597" t="s">
        <v>78</v>
      </c>
      <c r="AF8597" t="s">
        <v>81</v>
      </c>
      <c r="AG8597" t="s">
        <v>240</v>
      </c>
      <c r="AH8597" t="s">
        <v>146</v>
      </c>
      <c r="AI8597" t="s">
        <v>140</v>
      </c>
      <c r="AJ8597" t="str">
        <f t="shared" si="134"/>
        <v>Oct</v>
      </c>
    </row>
    <row r="8598" spans="1:36" x14ac:dyDescent="0.3">
      <c r="A8598" t="s">
        <v>18111</v>
      </c>
      <c r="B8598" s="33">
        <v>45831</v>
      </c>
      <c r="C8598" t="s">
        <v>96</v>
      </c>
      <c r="D8598" t="s">
        <v>18112</v>
      </c>
      <c r="E8598" t="s">
        <v>181</v>
      </c>
      <c r="F8598" t="s">
        <v>174</v>
      </c>
      <c r="G8598" t="s">
        <v>159</v>
      </c>
      <c r="H8598" t="s">
        <v>158</v>
      </c>
      <c r="I8598">
        <v>1759</v>
      </c>
      <c r="J8598" t="s">
        <v>463</v>
      </c>
      <c r="K8598" t="s">
        <v>1166</v>
      </c>
      <c r="N8598">
        <v>214</v>
      </c>
      <c r="O8598">
        <v>0</v>
      </c>
      <c r="P8598">
        <v>0</v>
      </c>
      <c r="Q8598" t="s">
        <v>67</v>
      </c>
      <c r="R8598" t="s">
        <v>245</v>
      </c>
      <c r="S8598" t="s">
        <v>121</v>
      </c>
      <c r="T8598">
        <v>189</v>
      </c>
      <c r="U8598">
        <v>0</v>
      </c>
      <c r="V8598">
        <v>0</v>
      </c>
      <c r="W8598" t="s">
        <v>133</v>
      </c>
      <c r="X8598">
        <v>7315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 t="s">
        <v>81</v>
      </c>
      <c r="AF8598" t="s">
        <v>78</v>
      </c>
      <c r="AG8598" t="s">
        <v>240</v>
      </c>
      <c r="AH8598" t="s">
        <v>147</v>
      </c>
      <c r="AI8598" t="s">
        <v>138</v>
      </c>
      <c r="AJ8598" t="str">
        <f t="shared" si="134"/>
        <v>Jun</v>
      </c>
    </row>
    <row r="8599" spans="1:36" x14ac:dyDescent="0.3">
      <c r="A8599" t="s">
        <v>18113</v>
      </c>
      <c r="B8599" s="33">
        <v>45860</v>
      </c>
      <c r="C8599" t="s">
        <v>96</v>
      </c>
      <c r="D8599" t="s">
        <v>18114</v>
      </c>
      <c r="E8599" t="s">
        <v>179</v>
      </c>
      <c r="F8599" t="s">
        <v>174</v>
      </c>
      <c r="G8599" t="s">
        <v>166</v>
      </c>
      <c r="H8599" t="s">
        <v>158</v>
      </c>
      <c r="I8599">
        <v>882</v>
      </c>
      <c r="J8599" t="s">
        <v>368</v>
      </c>
      <c r="K8599" t="s">
        <v>1522</v>
      </c>
      <c r="L8599" t="s">
        <v>1332</v>
      </c>
      <c r="M8599" t="s">
        <v>1108</v>
      </c>
      <c r="N8599">
        <v>137</v>
      </c>
      <c r="O8599">
        <v>17</v>
      </c>
      <c r="P8599">
        <v>36</v>
      </c>
      <c r="Q8599" t="s">
        <v>76</v>
      </c>
      <c r="R8599" t="s">
        <v>238</v>
      </c>
      <c r="S8599" t="s">
        <v>239</v>
      </c>
      <c r="T8599">
        <v>150</v>
      </c>
      <c r="U8599">
        <v>110</v>
      </c>
      <c r="V8599">
        <v>73.33</v>
      </c>
      <c r="W8599" t="s">
        <v>133</v>
      </c>
      <c r="X8599">
        <v>6779</v>
      </c>
      <c r="Y8599">
        <v>745690</v>
      </c>
      <c r="Z8599">
        <v>49170</v>
      </c>
      <c r="AA8599">
        <v>78430</v>
      </c>
      <c r="AB8599">
        <v>873290</v>
      </c>
      <c r="AC8599">
        <v>603777</v>
      </c>
      <c r="AD8599">
        <v>269513</v>
      </c>
      <c r="AE8599" t="s">
        <v>72</v>
      </c>
      <c r="AF8599" t="s">
        <v>78</v>
      </c>
      <c r="AG8599" t="s">
        <v>240</v>
      </c>
      <c r="AH8599" t="s">
        <v>144</v>
      </c>
      <c r="AI8599" t="s">
        <v>138</v>
      </c>
      <c r="AJ8599" t="str">
        <f t="shared" si="134"/>
        <v>Jul</v>
      </c>
    </row>
    <row r="8600" spans="1:36" x14ac:dyDescent="0.3">
      <c r="A8600" t="s">
        <v>18115</v>
      </c>
      <c r="B8600" s="33">
        <v>45877</v>
      </c>
      <c r="C8600" t="s">
        <v>96</v>
      </c>
      <c r="D8600" t="s">
        <v>18116</v>
      </c>
      <c r="E8600" t="s">
        <v>177</v>
      </c>
      <c r="F8600" t="s">
        <v>180</v>
      </c>
      <c r="G8600" t="s">
        <v>162</v>
      </c>
      <c r="H8600" t="s">
        <v>160</v>
      </c>
      <c r="I8600">
        <v>979</v>
      </c>
      <c r="J8600" t="s">
        <v>451</v>
      </c>
      <c r="K8600" t="s">
        <v>755</v>
      </c>
      <c r="L8600" t="s">
        <v>2014</v>
      </c>
      <c r="M8600" t="s">
        <v>1271</v>
      </c>
      <c r="N8600">
        <v>144</v>
      </c>
      <c r="O8600">
        <v>42</v>
      </c>
      <c r="P8600">
        <v>65</v>
      </c>
      <c r="Q8600" t="s">
        <v>76</v>
      </c>
      <c r="R8600" t="s">
        <v>238</v>
      </c>
      <c r="S8600" t="s">
        <v>239</v>
      </c>
      <c r="T8600">
        <v>186</v>
      </c>
      <c r="U8600">
        <v>143</v>
      </c>
      <c r="V8600">
        <v>76.88</v>
      </c>
      <c r="W8600" t="s">
        <v>133</v>
      </c>
      <c r="X8600">
        <v>5885</v>
      </c>
      <c r="Y8600">
        <v>841555</v>
      </c>
      <c r="Z8600">
        <v>72215</v>
      </c>
      <c r="AA8600">
        <v>49478</v>
      </c>
      <c r="AB8600">
        <v>963248</v>
      </c>
      <c r="AC8600">
        <v>632064</v>
      </c>
      <c r="AD8600">
        <v>331184</v>
      </c>
      <c r="AE8600" t="s">
        <v>78</v>
      </c>
      <c r="AF8600" t="s">
        <v>81</v>
      </c>
      <c r="AG8600" t="s">
        <v>240</v>
      </c>
      <c r="AH8600" t="s">
        <v>144</v>
      </c>
      <c r="AI8600" t="s">
        <v>139</v>
      </c>
      <c r="AJ8600" t="str">
        <f t="shared" si="134"/>
        <v>Aug</v>
      </c>
    </row>
    <row r="8601" spans="1:36" x14ac:dyDescent="0.3">
      <c r="A8601" t="s">
        <v>18117</v>
      </c>
      <c r="B8601" s="33">
        <v>45664</v>
      </c>
      <c r="C8601" t="s">
        <v>95</v>
      </c>
      <c r="D8601" t="s">
        <v>18118</v>
      </c>
      <c r="E8601" t="s">
        <v>177</v>
      </c>
      <c r="F8601" t="s">
        <v>178</v>
      </c>
      <c r="G8601" t="s">
        <v>162</v>
      </c>
      <c r="H8601" t="s">
        <v>157</v>
      </c>
      <c r="I8601">
        <v>669</v>
      </c>
      <c r="J8601" t="s">
        <v>420</v>
      </c>
      <c r="K8601" t="s">
        <v>5361</v>
      </c>
      <c r="L8601" t="s">
        <v>258</v>
      </c>
      <c r="M8601" t="s">
        <v>5361</v>
      </c>
      <c r="N8601">
        <v>110</v>
      </c>
      <c r="O8601">
        <v>0</v>
      </c>
      <c r="P8601">
        <v>-2</v>
      </c>
      <c r="Q8601" t="s">
        <v>70</v>
      </c>
      <c r="R8601" t="s">
        <v>238</v>
      </c>
      <c r="S8601" t="s">
        <v>239</v>
      </c>
      <c r="T8601">
        <v>180</v>
      </c>
      <c r="U8601">
        <v>151</v>
      </c>
      <c r="V8601">
        <v>83.89</v>
      </c>
      <c r="W8601" t="s">
        <v>133</v>
      </c>
      <c r="X8601">
        <v>5185</v>
      </c>
      <c r="Y8601">
        <v>782935</v>
      </c>
      <c r="Z8601">
        <v>46357</v>
      </c>
      <c r="AA8601">
        <v>97848</v>
      </c>
      <c r="AB8601">
        <v>927140</v>
      </c>
      <c r="AC8601">
        <v>778568</v>
      </c>
      <c r="AD8601">
        <v>148572</v>
      </c>
      <c r="AE8601" t="s">
        <v>78</v>
      </c>
      <c r="AF8601" t="s">
        <v>75</v>
      </c>
      <c r="AG8601" t="s">
        <v>240</v>
      </c>
      <c r="AH8601" t="s">
        <v>144</v>
      </c>
      <c r="AI8601" t="s">
        <v>139</v>
      </c>
      <c r="AJ8601" t="str">
        <f t="shared" si="134"/>
        <v>Jan</v>
      </c>
    </row>
    <row r="8602" spans="1:36" x14ac:dyDescent="0.3">
      <c r="A8602" t="s">
        <v>18119</v>
      </c>
      <c r="B8602" s="33">
        <v>46005</v>
      </c>
      <c r="C8602" t="s">
        <v>93</v>
      </c>
      <c r="D8602" t="s">
        <v>18120</v>
      </c>
      <c r="E8602" t="s">
        <v>178</v>
      </c>
      <c r="F8602" t="s">
        <v>177</v>
      </c>
      <c r="G8602" t="s">
        <v>157</v>
      </c>
      <c r="H8602" t="s">
        <v>162</v>
      </c>
      <c r="I8602">
        <v>1426</v>
      </c>
      <c r="J8602" t="s">
        <v>304</v>
      </c>
      <c r="K8602" t="s">
        <v>964</v>
      </c>
      <c r="L8602" t="s">
        <v>666</v>
      </c>
      <c r="M8602" t="s">
        <v>4589</v>
      </c>
      <c r="N8602">
        <v>194</v>
      </c>
      <c r="O8602">
        <v>39</v>
      </c>
      <c r="P8602">
        <v>32</v>
      </c>
      <c r="Q8602" t="s">
        <v>76</v>
      </c>
      <c r="R8602" t="s">
        <v>238</v>
      </c>
      <c r="S8602" t="s">
        <v>239</v>
      </c>
      <c r="T8602">
        <v>150</v>
      </c>
      <c r="U8602">
        <v>101</v>
      </c>
      <c r="V8602">
        <v>67.33</v>
      </c>
      <c r="W8602" t="s">
        <v>133</v>
      </c>
      <c r="X8602">
        <v>3645</v>
      </c>
      <c r="Y8602">
        <v>368145</v>
      </c>
      <c r="Z8602">
        <v>46359</v>
      </c>
      <c r="AA8602">
        <v>50500</v>
      </c>
      <c r="AB8602">
        <v>465004</v>
      </c>
      <c r="AC8602">
        <v>365031</v>
      </c>
      <c r="AD8602">
        <v>99973</v>
      </c>
      <c r="AE8602" t="s">
        <v>75</v>
      </c>
      <c r="AF8602" t="s">
        <v>78</v>
      </c>
      <c r="AG8602" t="s">
        <v>240</v>
      </c>
      <c r="AH8602" t="s">
        <v>144</v>
      </c>
      <c r="AI8602" t="s">
        <v>139</v>
      </c>
      <c r="AJ8602" t="str">
        <f t="shared" si="134"/>
        <v>Dec</v>
      </c>
    </row>
    <row r="8603" spans="1:36" x14ac:dyDescent="0.3">
      <c r="A8603" t="s">
        <v>18121</v>
      </c>
      <c r="B8603" s="33">
        <v>45786</v>
      </c>
      <c r="C8603" t="s">
        <v>95</v>
      </c>
      <c r="D8603" t="s">
        <v>18122</v>
      </c>
      <c r="E8603" t="s">
        <v>173</v>
      </c>
      <c r="F8603" t="s">
        <v>177</v>
      </c>
      <c r="G8603" t="s">
        <v>161</v>
      </c>
      <c r="H8603" t="s">
        <v>162</v>
      </c>
      <c r="I8603">
        <v>610</v>
      </c>
      <c r="J8603" t="s">
        <v>971</v>
      </c>
      <c r="K8603" t="s">
        <v>5037</v>
      </c>
      <c r="L8603" t="s">
        <v>385</v>
      </c>
      <c r="M8603" t="s">
        <v>1141</v>
      </c>
      <c r="N8603">
        <v>96</v>
      </c>
      <c r="O8603">
        <v>0</v>
      </c>
      <c r="P8603">
        <v>5</v>
      </c>
      <c r="Q8603" t="s">
        <v>70</v>
      </c>
      <c r="R8603" t="s">
        <v>238</v>
      </c>
      <c r="S8603" t="s">
        <v>239</v>
      </c>
      <c r="T8603">
        <v>220</v>
      </c>
      <c r="U8603">
        <v>187</v>
      </c>
      <c r="V8603">
        <v>85</v>
      </c>
      <c r="W8603" t="s">
        <v>133</v>
      </c>
      <c r="X8603">
        <v>4545</v>
      </c>
      <c r="Y8603">
        <v>849915</v>
      </c>
      <c r="Z8603">
        <v>57222</v>
      </c>
      <c r="AA8603">
        <v>121924</v>
      </c>
      <c r="AB8603">
        <v>1029061</v>
      </c>
      <c r="AC8603">
        <v>603194</v>
      </c>
      <c r="AD8603">
        <v>425867</v>
      </c>
      <c r="AE8603" t="s">
        <v>78</v>
      </c>
      <c r="AF8603" t="s">
        <v>78</v>
      </c>
      <c r="AG8603" t="s">
        <v>240</v>
      </c>
      <c r="AH8603" t="s">
        <v>144</v>
      </c>
      <c r="AI8603" t="s">
        <v>139</v>
      </c>
      <c r="AJ8603" t="str">
        <f t="shared" si="134"/>
        <v>May</v>
      </c>
    </row>
    <row r="8604" spans="1:36" x14ac:dyDescent="0.3">
      <c r="A8604" t="s">
        <v>18123</v>
      </c>
      <c r="B8604" s="33">
        <v>45836</v>
      </c>
      <c r="C8604" t="s">
        <v>97</v>
      </c>
      <c r="D8604" t="s">
        <v>18124</v>
      </c>
      <c r="E8604" t="s">
        <v>174</v>
      </c>
      <c r="F8604" t="s">
        <v>173</v>
      </c>
      <c r="G8604" t="s">
        <v>158</v>
      </c>
      <c r="H8604" t="s">
        <v>161</v>
      </c>
      <c r="I8604">
        <v>1941</v>
      </c>
      <c r="J8604" t="s">
        <v>615</v>
      </c>
      <c r="K8604" t="s">
        <v>1518</v>
      </c>
      <c r="N8604">
        <v>260</v>
      </c>
      <c r="O8604">
        <v>0</v>
      </c>
      <c r="P8604">
        <v>0</v>
      </c>
      <c r="Q8604" t="s">
        <v>67</v>
      </c>
      <c r="R8604" t="s">
        <v>245</v>
      </c>
      <c r="S8604" t="s">
        <v>124</v>
      </c>
      <c r="T8604">
        <v>180</v>
      </c>
      <c r="U8604">
        <v>0</v>
      </c>
      <c r="V8604">
        <v>0</v>
      </c>
      <c r="W8604" t="s">
        <v>133</v>
      </c>
      <c r="X8604">
        <v>5161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 t="s">
        <v>78</v>
      </c>
      <c r="AF8604" t="s">
        <v>78</v>
      </c>
      <c r="AG8604" t="s">
        <v>240</v>
      </c>
      <c r="AH8604" t="s">
        <v>147</v>
      </c>
      <c r="AI8604" t="s">
        <v>139</v>
      </c>
      <c r="AJ8604" t="str">
        <f t="shared" si="134"/>
        <v>Jun</v>
      </c>
    </row>
    <row r="8605" spans="1:36" x14ac:dyDescent="0.3">
      <c r="A8605" t="s">
        <v>18125</v>
      </c>
      <c r="B8605" s="33">
        <v>45662</v>
      </c>
      <c r="C8605" t="s">
        <v>95</v>
      </c>
      <c r="D8605" t="s">
        <v>18126</v>
      </c>
      <c r="E8605" t="s">
        <v>174</v>
      </c>
      <c r="F8605" t="s">
        <v>176</v>
      </c>
      <c r="G8605" t="s">
        <v>158</v>
      </c>
      <c r="H8605" t="s">
        <v>156</v>
      </c>
      <c r="I8605">
        <v>1078</v>
      </c>
      <c r="J8605" t="s">
        <v>336</v>
      </c>
      <c r="K8605" t="s">
        <v>530</v>
      </c>
      <c r="L8605" t="s">
        <v>2033</v>
      </c>
      <c r="M8605" t="s">
        <v>2922</v>
      </c>
      <c r="N8605">
        <v>160</v>
      </c>
      <c r="O8605">
        <v>14</v>
      </c>
      <c r="P8605">
        <v>7</v>
      </c>
      <c r="Q8605" t="s">
        <v>73</v>
      </c>
      <c r="R8605" t="s">
        <v>238</v>
      </c>
      <c r="S8605" t="s">
        <v>239</v>
      </c>
      <c r="T8605">
        <v>220</v>
      </c>
      <c r="U8605">
        <v>148</v>
      </c>
      <c r="V8605">
        <v>67.27</v>
      </c>
      <c r="W8605" t="s">
        <v>133</v>
      </c>
      <c r="X8605">
        <v>7478</v>
      </c>
      <c r="Y8605">
        <v>1106744</v>
      </c>
      <c r="Z8605">
        <v>46768</v>
      </c>
      <c r="AA8605">
        <v>99900</v>
      </c>
      <c r="AB8605">
        <v>1253412</v>
      </c>
      <c r="AC8605">
        <v>797538</v>
      </c>
      <c r="AD8605">
        <v>455874</v>
      </c>
      <c r="AE8605" t="s">
        <v>78</v>
      </c>
      <c r="AF8605" t="s">
        <v>81</v>
      </c>
      <c r="AG8605" t="s">
        <v>240</v>
      </c>
      <c r="AH8605" t="s">
        <v>144</v>
      </c>
      <c r="AI8605" t="s">
        <v>138</v>
      </c>
      <c r="AJ8605" t="str">
        <f t="shared" si="134"/>
        <v>Jan</v>
      </c>
    </row>
    <row r="8606" spans="1:36" x14ac:dyDescent="0.3">
      <c r="A8606" t="s">
        <v>18127</v>
      </c>
      <c r="B8606" s="33">
        <v>45951</v>
      </c>
      <c r="C8606" t="s">
        <v>97</v>
      </c>
      <c r="D8606" t="s">
        <v>18128</v>
      </c>
      <c r="E8606" t="s">
        <v>180</v>
      </c>
      <c r="F8606" t="s">
        <v>175</v>
      </c>
      <c r="G8606" t="s">
        <v>160</v>
      </c>
      <c r="H8606" t="s">
        <v>163</v>
      </c>
      <c r="I8606">
        <v>769</v>
      </c>
      <c r="J8606" t="s">
        <v>605</v>
      </c>
      <c r="K8606" t="s">
        <v>304</v>
      </c>
      <c r="L8606" t="s">
        <v>3207</v>
      </c>
      <c r="M8606" t="s">
        <v>1462</v>
      </c>
      <c r="N8606">
        <v>120</v>
      </c>
      <c r="O8606">
        <v>16</v>
      </c>
      <c r="P8606">
        <v>2</v>
      </c>
      <c r="Q8606" t="s">
        <v>73</v>
      </c>
      <c r="R8606" t="s">
        <v>238</v>
      </c>
      <c r="S8606" t="s">
        <v>239</v>
      </c>
      <c r="T8606">
        <v>180</v>
      </c>
      <c r="U8606">
        <v>174</v>
      </c>
      <c r="V8606">
        <v>96.67</v>
      </c>
      <c r="W8606" t="s">
        <v>135</v>
      </c>
      <c r="X8606">
        <v>8752</v>
      </c>
      <c r="Y8606">
        <v>1522848</v>
      </c>
      <c r="Z8606">
        <v>89958</v>
      </c>
      <c r="AA8606">
        <v>24186</v>
      </c>
      <c r="AB8606">
        <v>1636992</v>
      </c>
      <c r="AC8606">
        <v>1215203</v>
      </c>
      <c r="AD8606">
        <v>421789</v>
      </c>
      <c r="AE8606" t="s">
        <v>81</v>
      </c>
      <c r="AF8606" t="s">
        <v>75</v>
      </c>
      <c r="AG8606" t="s">
        <v>240</v>
      </c>
      <c r="AH8606" t="s">
        <v>146</v>
      </c>
      <c r="AI8606" t="s">
        <v>139</v>
      </c>
      <c r="AJ8606" t="str">
        <f t="shared" si="134"/>
        <v>Oct</v>
      </c>
    </row>
    <row r="8607" spans="1:36" x14ac:dyDescent="0.3">
      <c r="A8607" t="s">
        <v>18129</v>
      </c>
      <c r="B8607" s="33">
        <v>45879</v>
      </c>
      <c r="C8607" t="s">
        <v>97</v>
      </c>
      <c r="D8607" t="s">
        <v>18130</v>
      </c>
      <c r="E8607" t="s">
        <v>179</v>
      </c>
      <c r="F8607" t="s">
        <v>178</v>
      </c>
      <c r="G8607" t="s">
        <v>166</v>
      </c>
      <c r="H8607" t="s">
        <v>157</v>
      </c>
      <c r="I8607">
        <v>1026</v>
      </c>
      <c r="J8607" t="s">
        <v>626</v>
      </c>
      <c r="K8607" t="s">
        <v>3842</v>
      </c>
      <c r="N8607">
        <v>151</v>
      </c>
      <c r="O8607">
        <v>0</v>
      </c>
      <c r="P8607">
        <v>0</v>
      </c>
      <c r="Q8607" t="s">
        <v>67</v>
      </c>
      <c r="R8607" t="s">
        <v>245</v>
      </c>
      <c r="S8607" t="s">
        <v>122</v>
      </c>
      <c r="T8607">
        <v>180</v>
      </c>
      <c r="U8607">
        <v>0</v>
      </c>
      <c r="V8607">
        <v>0</v>
      </c>
      <c r="W8607" t="s">
        <v>133</v>
      </c>
      <c r="X8607">
        <v>2844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 t="s">
        <v>72</v>
      </c>
      <c r="AF8607" t="s">
        <v>75</v>
      </c>
      <c r="AG8607" t="s">
        <v>240</v>
      </c>
      <c r="AH8607" t="s">
        <v>144</v>
      </c>
      <c r="AI8607" t="s">
        <v>139</v>
      </c>
      <c r="AJ8607" t="str">
        <f t="shared" si="134"/>
        <v>Aug</v>
      </c>
    </row>
    <row r="8608" spans="1:36" x14ac:dyDescent="0.3">
      <c r="A8608" t="s">
        <v>18131</v>
      </c>
      <c r="B8608" s="33">
        <v>45730</v>
      </c>
      <c r="C8608" t="s">
        <v>97</v>
      </c>
      <c r="D8608" t="s">
        <v>18132</v>
      </c>
      <c r="E8608" t="s">
        <v>175</v>
      </c>
      <c r="F8608" t="s">
        <v>174</v>
      </c>
      <c r="G8608" t="s">
        <v>163</v>
      </c>
      <c r="H8608" t="s">
        <v>158</v>
      </c>
      <c r="I8608">
        <v>1305</v>
      </c>
      <c r="J8608" t="s">
        <v>345</v>
      </c>
      <c r="K8608" t="s">
        <v>4019</v>
      </c>
      <c r="L8608" t="s">
        <v>1887</v>
      </c>
      <c r="M8608" t="s">
        <v>1484</v>
      </c>
      <c r="N8608">
        <v>203</v>
      </c>
      <c r="O8608">
        <v>31</v>
      </c>
      <c r="P8608">
        <v>23</v>
      </c>
      <c r="Q8608" t="s">
        <v>73</v>
      </c>
      <c r="R8608" t="s">
        <v>238</v>
      </c>
      <c r="S8608" t="s">
        <v>239</v>
      </c>
      <c r="T8608">
        <v>186</v>
      </c>
      <c r="U8608">
        <v>161</v>
      </c>
      <c r="V8608">
        <v>86.56</v>
      </c>
      <c r="W8608" t="s">
        <v>133</v>
      </c>
      <c r="X8608">
        <v>10444</v>
      </c>
      <c r="Y8608">
        <v>1681484</v>
      </c>
      <c r="Z8608">
        <v>47173</v>
      </c>
      <c r="AA8608">
        <v>110285</v>
      </c>
      <c r="AB8608">
        <v>1838942</v>
      </c>
      <c r="AC8608">
        <v>1399364</v>
      </c>
      <c r="AD8608">
        <v>439578</v>
      </c>
      <c r="AE8608" t="s">
        <v>75</v>
      </c>
      <c r="AF8608" t="s">
        <v>78</v>
      </c>
      <c r="AG8608" t="s">
        <v>240</v>
      </c>
      <c r="AH8608" t="s">
        <v>146</v>
      </c>
      <c r="AI8608" t="s">
        <v>139</v>
      </c>
      <c r="AJ8608" t="str">
        <f t="shared" si="134"/>
        <v>Mar</v>
      </c>
    </row>
    <row r="8609" spans="1:36" x14ac:dyDescent="0.3">
      <c r="A8609" t="s">
        <v>18133</v>
      </c>
      <c r="B8609" s="33">
        <v>45851</v>
      </c>
      <c r="C8609" t="s">
        <v>95</v>
      </c>
      <c r="D8609" t="s">
        <v>18134</v>
      </c>
      <c r="E8609" t="s">
        <v>178</v>
      </c>
      <c r="F8609" t="s">
        <v>180</v>
      </c>
      <c r="G8609" t="s">
        <v>157</v>
      </c>
      <c r="H8609" t="s">
        <v>160</v>
      </c>
      <c r="I8609">
        <v>851</v>
      </c>
      <c r="J8609" t="s">
        <v>397</v>
      </c>
      <c r="K8609" t="s">
        <v>354</v>
      </c>
      <c r="L8609" t="s">
        <v>683</v>
      </c>
      <c r="M8609" t="s">
        <v>1436</v>
      </c>
      <c r="N8609">
        <v>131</v>
      </c>
      <c r="O8609">
        <v>25</v>
      </c>
      <c r="P8609">
        <v>45</v>
      </c>
      <c r="Q8609" t="s">
        <v>76</v>
      </c>
      <c r="R8609" t="s">
        <v>238</v>
      </c>
      <c r="S8609" t="s">
        <v>239</v>
      </c>
      <c r="T8609">
        <v>180</v>
      </c>
      <c r="U8609">
        <v>122</v>
      </c>
      <c r="V8609">
        <v>67.78</v>
      </c>
      <c r="W8609" t="s">
        <v>133</v>
      </c>
      <c r="X8609">
        <v>10861</v>
      </c>
      <c r="Y8609">
        <v>1325042</v>
      </c>
      <c r="Z8609">
        <v>50142</v>
      </c>
      <c r="AA8609">
        <v>14640</v>
      </c>
      <c r="AB8609">
        <v>1389824</v>
      </c>
      <c r="AC8609">
        <v>1073813</v>
      </c>
      <c r="AD8609">
        <v>316011</v>
      </c>
      <c r="AE8609" t="s">
        <v>75</v>
      </c>
      <c r="AF8609" t="s">
        <v>81</v>
      </c>
      <c r="AG8609" t="s">
        <v>240</v>
      </c>
      <c r="AH8609" t="s">
        <v>145</v>
      </c>
      <c r="AI8609" t="s">
        <v>139</v>
      </c>
      <c r="AJ8609" t="str">
        <f t="shared" si="134"/>
        <v>Jul</v>
      </c>
    </row>
    <row r="8610" spans="1:36" x14ac:dyDescent="0.3">
      <c r="A8610" t="s">
        <v>18135</v>
      </c>
      <c r="B8610" s="33">
        <v>45931</v>
      </c>
      <c r="C8610" t="s">
        <v>99</v>
      </c>
      <c r="D8610" t="s">
        <v>16115</v>
      </c>
      <c r="E8610" t="s">
        <v>173</v>
      </c>
      <c r="F8610" t="s">
        <v>178</v>
      </c>
      <c r="G8610" t="s">
        <v>161</v>
      </c>
      <c r="H8610" t="s">
        <v>157</v>
      </c>
      <c r="I8610">
        <v>2299</v>
      </c>
      <c r="J8610" t="s">
        <v>243</v>
      </c>
      <c r="K8610" t="s">
        <v>1980</v>
      </c>
      <c r="L8610" t="s">
        <v>910</v>
      </c>
      <c r="M8610" t="s">
        <v>5413</v>
      </c>
      <c r="N8610">
        <v>332</v>
      </c>
      <c r="O8610">
        <v>23</v>
      </c>
      <c r="P8610">
        <v>59</v>
      </c>
      <c r="Q8610" t="s">
        <v>76</v>
      </c>
      <c r="R8610" t="s">
        <v>238</v>
      </c>
      <c r="S8610" t="s">
        <v>239</v>
      </c>
      <c r="T8610">
        <v>189</v>
      </c>
      <c r="U8610">
        <v>150</v>
      </c>
      <c r="V8610">
        <v>79.37</v>
      </c>
      <c r="W8610" t="s">
        <v>135</v>
      </c>
      <c r="X8610">
        <v>9189</v>
      </c>
      <c r="Y8610">
        <v>1378350</v>
      </c>
      <c r="Z8610">
        <v>62250</v>
      </c>
      <c r="AA8610">
        <v>65700</v>
      </c>
      <c r="AB8610">
        <v>1506300</v>
      </c>
      <c r="AC8610">
        <v>1222484</v>
      </c>
      <c r="AD8610">
        <v>283816</v>
      </c>
      <c r="AE8610" t="s">
        <v>78</v>
      </c>
      <c r="AF8610" t="s">
        <v>75</v>
      </c>
      <c r="AG8610" t="s">
        <v>240</v>
      </c>
      <c r="AH8610" t="s">
        <v>144</v>
      </c>
      <c r="AI8610" t="s">
        <v>140</v>
      </c>
      <c r="AJ8610" t="str">
        <f t="shared" si="134"/>
        <v>Oct</v>
      </c>
    </row>
    <row r="8611" spans="1:36" x14ac:dyDescent="0.3">
      <c r="A8611" t="s">
        <v>18136</v>
      </c>
      <c r="B8611" s="33">
        <v>45724</v>
      </c>
      <c r="C8611" t="s">
        <v>96</v>
      </c>
      <c r="D8611" t="s">
        <v>18137</v>
      </c>
      <c r="E8611" t="s">
        <v>172</v>
      </c>
      <c r="F8611" t="s">
        <v>180</v>
      </c>
      <c r="G8611" t="s">
        <v>155</v>
      </c>
      <c r="H8611" t="s">
        <v>160</v>
      </c>
      <c r="I8611">
        <v>1391</v>
      </c>
      <c r="J8611" t="s">
        <v>626</v>
      </c>
      <c r="K8611" t="s">
        <v>3690</v>
      </c>
      <c r="L8611" t="s">
        <v>626</v>
      </c>
      <c r="M8611" t="s">
        <v>2799</v>
      </c>
      <c r="N8611">
        <v>172</v>
      </c>
      <c r="O8611">
        <v>0</v>
      </c>
      <c r="P8611">
        <v>17</v>
      </c>
      <c r="Q8611" t="s">
        <v>73</v>
      </c>
      <c r="R8611" t="s">
        <v>238</v>
      </c>
      <c r="S8611" t="s">
        <v>239</v>
      </c>
      <c r="T8611">
        <v>180</v>
      </c>
      <c r="U8611">
        <v>153</v>
      </c>
      <c r="V8611">
        <v>85</v>
      </c>
      <c r="W8611" t="s">
        <v>133</v>
      </c>
      <c r="X8611">
        <v>9348</v>
      </c>
      <c r="Y8611">
        <v>1430244</v>
      </c>
      <c r="Z8611">
        <v>32742</v>
      </c>
      <c r="AA8611">
        <v>26928</v>
      </c>
      <c r="AB8611">
        <v>1489914</v>
      </c>
      <c r="AC8611">
        <v>1205825</v>
      </c>
      <c r="AD8611">
        <v>284089</v>
      </c>
      <c r="AE8611" t="s">
        <v>81</v>
      </c>
      <c r="AF8611" t="s">
        <v>81</v>
      </c>
      <c r="AG8611" t="s">
        <v>240</v>
      </c>
      <c r="AH8611" t="s">
        <v>144</v>
      </c>
      <c r="AI8611" t="s">
        <v>140</v>
      </c>
      <c r="AJ8611" t="str">
        <f t="shared" si="134"/>
        <v>Mar</v>
      </c>
    </row>
    <row r="8612" spans="1:36" x14ac:dyDescent="0.3">
      <c r="A8612" t="s">
        <v>18138</v>
      </c>
      <c r="B8612" s="33">
        <v>45724</v>
      </c>
      <c r="C8612" t="s">
        <v>93</v>
      </c>
      <c r="D8612" t="s">
        <v>18139</v>
      </c>
      <c r="E8612" t="s">
        <v>179</v>
      </c>
      <c r="F8612" t="s">
        <v>176</v>
      </c>
      <c r="G8612" t="s">
        <v>166</v>
      </c>
      <c r="H8612" t="s">
        <v>156</v>
      </c>
      <c r="I8612">
        <v>1698</v>
      </c>
      <c r="J8612" t="s">
        <v>621</v>
      </c>
      <c r="K8612" t="s">
        <v>325</v>
      </c>
      <c r="L8612" t="s">
        <v>2263</v>
      </c>
      <c r="M8612" t="s">
        <v>325</v>
      </c>
      <c r="N8612">
        <v>225</v>
      </c>
      <c r="O8612">
        <v>5</v>
      </c>
      <c r="P8612">
        <v>-6</v>
      </c>
      <c r="Q8612" t="s">
        <v>73</v>
      </c>
      <c r="R8612" t="s">
        <v>238</v>
      </c>
      <c r="S8612" t="s">
        <v>239</v>
      </c>
      <c r="T8612">
        <v>180</v>
      </c>
      <c r="U8612">
        <v>143</v>
      </c>
      <c r="V8612">
        <v>79.44</v>
      </c>
      <c r="W8612" t="s">
        <v>135</v>
      </c>
      <c r="X8612">
        <v>3832</v>
      </c>
      <c r="Y8612">
        <v>547976</v>
      </c>
      <c r="Z8612">
        <v>60632</v>
      </c>
      <c r="AA8612">
        <v>65065</v>
      </c>
      <c r="AB8612">
        <v>673673</v>
      </c>
      <c r="AC8612">
        <v>548958</v>
      </c>
      <c r="AD8612">
        <v>124715</v>
      </c>
      <c r="AE8612" t="s">
        <v>72</v>
      </c>
      <c r="AF8612" t="s">
        <v>81</v>
      </c>
      <c r="AG8612" t="s">
        <v>240</v>
      </c>
      <c r="AH8612" t="s">
        <v>144</v>
      </c>
      <c r="AI8612" t="s">
        <v>140</v>
      </c>
      <c r="AJ8612" t="str">
        <f t="shared" si="134"/>
        <v>Mar</v>
      </c>
    </row>
    <row r="8613" spans="1:36" x14ac:dyDescent="0.3">
      <c r="A8613" t="s">
        <v>18140</v>
      </c>
      <c r="B8613" s="33">
        <v>45905</v>
      </c>
      <c r="C8613" t="s">
        <v>96</v>
      </c>
      <c r="D8613" t="s">
        <v>6118</v>
      </c>
      <c r="E8613" t="s">
        <v>176</v>
      </c>
      <c r="F8613" t="s">
        <v>181</v>
      </c>
      <c r="G8613" t="s">
        <v>156</v>
      </c>
      <c r="H8613" t="s">
        <v>159</v>
      </c>
      <c r="I8613">
        <v>844</v>
      </c>
      <c r="J8613" t="s">
        <v>554</v>
      </c>
      <c r="K8613" t="s">
        <v>639</v>
      </c>
      <c r="L8613" t="s">
        <v>2574</v>
      </c>
      <c r="M8613" t="s">
        <v>494</v>
      </c>
      <c r="N8613">
        <v>120</v>
      </c>
      <c r="O8613">
        <v>24</v>
      </c>
      <c r="P8613">
        <v>33</v>
      </c>
      <c r="Q8613" t="s">
        <v>76</v>
      </c>
      <c r="R8613" t="s">
        <v>238</v>
      </c>
      <c r="S8613" t="s">
        <v>239</v>
      </c>
      <c r="T8613">
        <v>180</v>
      </c>
      <c r="U8613">
        <v>139</v>
      </c>
      <c r="V8613">
        <v>77.22</v>
      </c>
      <c r="W8613" t="s">
        <v>133</v>
      </c>
      <c r="X8613">
        <v>5908</v>
      </c>
      <c r="Y8613">
        <v>821212</v>
      </c>
      <c r="Z8613">
        <v>21128</v>
      </c>
      <c r="AA8613">
        <v>25020</v>
      </c>
      <c r="AB8613">
        <v>867360</v>
      </c>
      <c r="AC8613">
        <v>721013</v>
      </c>
      <c r="AD8613">
        <v>146347</v>
      </c>
      <c r="AE8613" t="s">
        <v>81</v>
      </c>
      <c r="AF8613" t="s">
        <v>81</v>
      </c>
      <c r="AG8613" t="s">
        <v>240</v>
      </c>
      <c r="AH8613" t="s">
        <v>144</v>
      </c>
      <c r="AI8613" t="s">
        <v>140</v>
      </c>
      <c r="AJ8613" t="str">
        <f t="shared" si="134"/>
        <v>Sep</v>
      </c>
    </row>
    <row r="8614" spans="1:36" x14ac:dyDescent="0.3">
      <c r="A8614" t="s">
        <v>18141</v>
      </c>
      <c r="B8614" s="33">
        <v>45821</v>
      </c>
      <c r="C8614" t="s">
        <v>95</v>
      </c>
      <c r="D8614" t="s">
        <v>18142</v>
      </c>
      <c r="E8614" t="s">
        <v>173</v>
      </c>
      <c r="F8614" t="s">
        <v>180</v>
      </c>
      <c r="G8614" t="s">
        <v>161</v>
      </c>
      <c r="H8614" t="s">
        <v>160</v>
      </c>
      <c r="I8614">
        <v>1514</v>
      </c>
      <c r="J8614" t="s">
        <v>292</v>
      </c>
      <c r="K8614" t="s">
        <v>603</v>
      </c>
      <c r="L8614" t="s">
        <v>626</v>
      </c>
      <c r="M8614" t="s">
        <v>860</v>
      </c>
      <c r="N8614">
        <v>225</v>
      </c>
      <c r="O8614">
        <v>0</v>
      </c>
      <c r="P8614">
        <v>6</v>
      </c>
      <c r="Q8614" t="s">
        <v>73</v>
      </c>
      <c r="R8614" t="s">
        <v>238</v>
      </c>
      <c r="S8614" t="s">
        <v>239</v>
      </c>
      <c r="T8614">
        <v>150</v>
      </c>
      <c r="U8614">
        <v>102</v>
      </c>
      <c r="V8614">
        <v>68</v>
      </c>
      <c r="W8614" t="s">
        <v>133</v>
      </c>
      <c r="X8614">
        <v>6600</v>
      </c>
      <c r="Y8614">
        <v>673200</v>
      </c>
      <c r="Z8614">
        <v>25092</v>
      </c>
      <c r="AA8614">
        <v>71298</v>
      </c>
      <c r="AB8614">
        <v>769590</v>
      </c>
      <c r="AC8614">
        <v>503987</v>
      </c>
      <c r="AD8614">
        <v>265603</v>
      </c>
      <c r="AE8614" t="s">
        <v>78</v>
      </c>
      <c r="AF8614" t="s">
        <v>81</v>
      </c>
      <c r="AG8614" t="s">
        <v>240</v>
      </c>
      <c r="AH8614" t="s">
        <v>145</v>
      </c>
      <c r="AI8614" t="s">
        <v>139</v>
      </c>
      <c r="AJ8614" t="str">
        <f t="shared" si="134"/>
        <v>Jun</v>
      </c>
    </row>
    <row r="8615" spans="1:36" x14ac:dyDescent="0.3">
      <c r="A8615" t="s">
        <v>18143</v>
      </c>
      <c r="B8615" s="33">
        <v>45788</v>
      </c>
      <c r="C8615" t="s">
        <v>96</v>
      </c>
      <c r="D8615" t="s">
        <v>18144</v>
      </c>
      <c r="E8615" t="s">
        <v>174</v>
      </c>
      <c r="F8615" t="s">
        <v>173</v>
      </c>
      <c r="G8615" t="s">
        <v>158</v>
      </c>
      <c r="H8615" t="s">
        <v>161</v>
      </c>
      <c r="I8615">
        <v>685</v>
      </c>
      <c r="J8615" t="s">
        <v>492</v>
      </c>
      <c r="K8615" t="s">
        <v>1046</v>
      </c>
      <c r="L8615" t="s">
        <v>639</v>
      </c>
      <c r="M8615" t="s">
        <v>1046</v>
      </c>
      <c r="N8615">
        <v>119</v>
      </c>
      <c r="O8615">
        <v>0</v>
      </c>
      <c r="P8615">
        <v>-10</v>
      </c>
      <c r="Q8615" t="s">
        <v>70</v>
      </c>
      <c r="R8615" t="s">
        <v>238</v>
      </c>
      <c r="S8615" t="s">
        <v>239</v>
      </c>
      <c r="T8615">
        <v>186</v>
      </c>
      <c r="U8615">
        <v>138</v>
      </c>
      <c r="V8615">
        <v>74.19</v>
      </c>
      <c r="W8615" t="s">
        <v>133</v>
      </c>
      <c r="X8615">
        <v>3961</v>
      </c>
      <c r="Y8615">
        <v>546618</v>
      </c>
      <c r="Z8615">
        <v>30498</v>
      </c>
      <c r="AA8615">
        <v>55752</v>
      </c>
      <c r="AB8615">
        <v>632868</v>
      </c>
      <c r="AC8615">
        <v>381102</v>
      </c>
      <c r="AD8615">
        <v>251766</v>
      </c>
      <c r="AE8615" t="s">
        <v>78</v>
      </c>
      <c r="AF8615" t="s">
        <v>78</v>
      </c>
      <c r="AG8615" t="s">
        <v>240</v>
      </c>
      <c r="AH8615" t="s">
        <v>144</v>
      </c>
      <c r="AI8615" t="s">
        <v>139</v>
      </c>
      <c r="AJ8615" t="str">
        <f t="shared" si="134"/>
        <v>May</v>
      </c>
    </row>
    <row r="8616" spans="1:36" x14ac:dyDescent="0.3">
      <c r="A8616" t="s">
        <v>18145</v>
      </c>
      <c r="B8616" s="33">
        <v>45736</v>
      </c>
      <c r="C8616" t="s">
        <v>98</v>
      </c>
      <c r="D8616" t="s">
        <v>18146</v>
      </c>
      <c r="E8616" t="s">
        <v>181</v>
      </c>
      <c r="F8616" t="s">
        <v>177</v>
      </c>
      <c r="G8616" t="s">
        <v>159</v>
      </c>
      <c r="H8616" t="s">
        <v>162</v>
      </c>
      <c r="I8616">
        <v>1679</v>
      </c>
      <c r="J8616" t="s">
        <v>744</v>
      </c>
      <c r="K8616" t="s">
        <v>4131</v>
      </c>
      <c r="L8616" t="s">
        <v>1965</v>
      </c>
      <c r="M8616" t="s">
        <v>521</v>
      </c>
      <c r="N8616">
        <v>218</v>
      </c>
      <c r="O8616">
        <v>32</v>
      </c>
      <c r="P8616">
        <v>42</v>
      </c>
      <c r="Q8616" t="s">
        <v>76</v>
      </c>
      <c r="R8616" t="s">
        <v>238</v>
      </c>
      <c r="S8616" t="s">
        <v>239</v>
      </c>
      <c r="T8616">
        <v>180</v>
      </c>
      <c r="U8616">
        <v>176</v>
      </c>
      <c r="V8616">
        <v>97.78</v>
      </c>
      <c r="W8616" t="s">
        <v>133</v>
      </c>
      <c r="X8616">
        <v>5379</v>
      </c>
      <c r="Y8616">
        <v>946704</v>
      </c>
      <c r="Z8616">
        <v>63712</v>
      </c>
      <c r="AA8616">
        <v>19712</v>
      </c>
      <c r="AB8616">
        <v>1030128</v>
      </c>
      <c r="AC8616">
        <v>626260</v>
      </c>
      <c r="AD8616">
        <v>403868</v>
      </c>
      <c r="AE8616" t="s">
        <v>81</v>
      </c>
      <c r="AF8616" t="s">
        <v>78</v>
      </c>
      <c r="AG8616" t="s">
        <v>240</v>
      </c>
      <c r="AH8616" t="s">
        <v>144</v>
      </c>
      <c r="AI8616" t="s">
        <v>138</v>
      </c>
      <c r="AJ8616" t="str">
        <f t="shared" si="134"/>
        <v>Mar</v>
      </c>
    </row>
    <row r="8617" spans="1:36" x14ac:dyDescent="0.3">
      <c r="A8617" t="s">
        <v>18147</v>
      </c>
      <c r="B8617" s="33">
        <v>45697</v>
      </c>
      <c r="C8617" t="s">
        <v>93</v>
      </c>
      <c r="D8617" t="s">
        <v>14798</v>
      </c>
      <c r="E8617" t="s">
        <v>174</v>
      </c>
      <c r="F8617" t="s">
        <v>175</v>
      </c>
      <c r="G8617" t="s">
        <v>158</v>
      </c>
      <c r="H8617" t="s">
        <v>163</v>
      </c>
      <c r="I8617">
        <v>1518</v>
      </c>
      <c r="J8617" t="s">
        <v>362</v>
      </c>
      <c r="K8617" t="s">
        <v>994</v>
      </c>
      <c r="L8617" t="s">
        <v>353</v>
      </c>
      <c r="M8617" t="s">
        <v>1834</v>
      </c>
      <c r="N8617">
        <v>202</v>
      </c>
      <c r="O8617">
        <v>0</v>
      </c>
      <c r="P8617">
        <v>11</v>
      </c>
      <c r="Q8617" t="s">
        <v>73</v>
      </c>
      <c r="R8617" t="s">
        <v>238</v>
      </c>
      <c r="S8617" t="s">
        <v>239</v>
      </c>
      <c r="T8617">
        <v>180</v>
      </c>
      <c r="U8617">
        <v>106</v>
      </c>
      <c r="V8617">
        <v>58.89</v>
      </c>
      <c r="W8617" t="s">
        <v>133</v>
      </c>
      <c r="X8617">
        <v>10467</v>
      </c>
      <c r="Y8617">
        <v>1109502</v>
      </c>
      <c r="Z8617">
        <v>57134</v>
      </c>
      <c r="AA8617">
        <v>68794</v>
      </c>
      <c r="AB8617">
        <v>1235430</v>
      </c>
      <c r="AC8617">
        <v>872080</v>
      </c>
      <c r="AD8617">
        <v>363350</v>
      </c>
      <c r="AE8617" t="s">
        <v>78</v>
      </c>
      <c r="AF8617" t="s">
        <v>75</v>
      </c>
      <c r="AG8617" t="s">
        <v>240</v>
      </c>
      <c r="AH8617" t="s">
        <v>144</v>
      </c>
      <c r="AI8617" t="s">
        <v>139</v>
      </c>
      <c r="AJ8617" t="str">
        <f t="shared" si="134"/>
        <v>Feb</v>
      </c>
    </row>
    <row r="8618" spans="1:36" x14ac:dyDescent="0.3">
      <c r="A8618" t="s">
        <v>18148</v>
      </c>
      <c r="B8618" s="33">
        <v>45866</v>
      </c>
      <c r="C8618" t="s">
        <v>95</v>
      </c>
      <c r="D8618" t="s">
        <v>18149</v>
      </c>
      <c r="E8618" t="s">
        <v>172</v>
      </c>
      <c r="F8618" t="s">
        <v>178</v>
      </c>
      <c r="G8618" t="s">
        <v>155</v>
      </c>
      <c r="H8618" t="s">
        <v>157</v>
      </c>
      <c r="I8618">
        <v>2322</v>
      </c>
      <c r="J8618" t="s">
        <v>408</v>
      </c>
      <c r="K8618" t="s">
        <v>10767</v>
      </c>
      <c r="L8618" t="s">
        <v>1648</v>
      </c>
      <c r="M8618" t="s">
        <v>18150</v>
      </c>
      <c r="N8618">
        <v>327</v>
      </c>
      <c r="O8618">
        <v>31</v>
      </c>
      <c r="P8618">
        <v>30</v>
      </c>
      <c r="Q8618" t="s">
        <v>73</v>
      </c>
      <c r="R8618" t="s">
        <v>238</v>
      </c>
      <c r="S8618" t="s">
        <v>239</v>
      </c>
      <c r="T8618">
        <v>180</v>
      </c>
      <c r="U8618">
        <v>113</v>
      </c>
      <c r="V8618">
        <v>62.78</v>
      </c>
      <c r="W8618" t="s">
        <v>133</v>
      </c>
      <c r="X8618">
        <v>8853</v>
      </c>
      <c r="Y8618">
        <v>1000389</v>
      </c>
      <c r="Z8618">
        <v>32431</v>
      </c>
      <c r="AA8618">
        <v>87914</v>
      </c>
      <c r="AB8618">
        <v>1120734</v>
      </c>
      <c r="AC8618">
        <v>696253</v>
      </c>
      <c r="AD8618">
        <v>424481</v>
      </c>
      <c r="AE8618" t="s">
        <v>81</v>
      </c>
      <c r="AF8618" t="s">
        <v>75</v>
      </c>
      <c r="AG8618" t="s">
        <v>240</v>
      </c>
      <c r="AH8618" t="s">
        <v>144</v>
      </c>
      <c r="AI8618" t="s">
        <v>139</v>
      </c>
      <c r="AJ8618" t="str">
        <f t="shared" si="134"/>
        <v>Jul</v>
      </c>
    </row>
    <row r="8619" spans="1:36" x14ac:dyDescent="0.3">
      <c r="A8619" t="s">
        <v>18151</v>
      </c>
      <c r="B8619" s="33">
        <v>45920</v>
      </c>
      <c r="C8619" t="s">
        <v>95</v>
      </c>
      <c r="D8619" t="s">
        <v>18152</v>
      </c>
      <c r="E8619" t="s">
        <v>181</v>
      </c>
      <c r="F8619" t="s">
        <v>178</v>
      </c>
      <c r="G8619" t="s">
        <v>159</v>
      </c>
      <c r="H8619" t="s">
        <v>157</v>
      </c>
      <c r="I8619">
        <v>1503</v>
      </c>
      <c r="J8619" t="s">
        <v>469</v>
      </c>
      <c r="K8619" t="s">
        <v>1031</v>
      </c>
      <c r="L8619" t="s">
        <v>1823</v>
      </c>
      <c r="M8619" t="s">
        <v>494</v>
      </c>
      <c r="N8619">
        <v>196</v>
      </c>
      <c r="O8619">
        <v>16</v>
      </c>
      <c r="P8619">
        <v>17</v>
      </c>
      <c r="Q8619" t="s">
        <v>73</v>
      </c>
      <c r="R8619" t="s">
        <v>238</v>
      </c>
      <c r="S8619" t="s">
        <v>239</v>
      </c>
      <c r="T8619">
        <v>220</v>
      </c>
      <c r="U8619">
        <v>177</v>
      </c>
      <c r="V8619">
        <v>80.45</v>
      </c>
      <c r="W8619" t="s">
        <v>133</v>
      </c>
      <c r="X8619">
        <v>5960</v>
      </c>
      <c r="Y8619">
        <v>1054920</v>
      </c>
      <c r="Z8619">
        <v>50976</v>
      </c>
      <c r="AA8619">
        <v>82305</v>
      </c>
      <c r="AB8619">
        <v>1188201</v>
      </c>
      <c r="AC8619">
        <v>863965</v>
      </c>
      <c r="AD8619">
        <v>324236</v>
      </c>
      <c r="AE8619" t="s">
        <v>81</v>
      </c>
      <c r="AF8619" t="s">
        <v>75</v>
      </c>
      <c r="AG8619" t="s">
        <v>240</v>
      </c>
      <c r="AH8619" t="s">
        <v>144</v>
      </c>
      <c r="AI8619" t="s">
        <v>139</v>
      </c>
      <c r="AJ8619" t="str">
        <f t="shared" si="134"/>
        <v>Sep</v>
      </c>
    </row>
    <row r="8620" spans="1:36" x14ac:dyDescent="0.3">
      <c r="A8620" t="s">
        <v>18153</v>
      </c>
      <c r="B8620" s="33">
        <v>45866</v>
      </c>
      <c r="C8620" t="s">
        <v>93</v>
      </c>
      <c r="D8620" t="s">
        <v>18154</v>
      </c>
      <c r="E8620" t="s">
        <v>172</v>
      </c>
      <c r="F8620" t="s">
        <v>173</v>
      </c>
      <c r="G8620" t="s">
        <v>155</v>
      </c>
      <c r="H8620" t="s">
        <v>161</v>
      </c>
      <c r="I8620">
        <v>1001</v>
      </c>
      <c r="J8620" t="s">
        <v>508</v>
      </c>
      <c r="K8620" t="s">
        <v>634</v>
      </c>
      <c r="L8620" t="s">
        <v>633</v>
      </c>
      <c r="M8620" t="s">
        <v>634</v>
      </c>
      <c r="N8620">
        <v>151</v>
      </c>
      <c r="O8620">
        <v>0</v>
      </c>
      <c r="P8620">
        <v>-10</v>
      </c>
      <c r="Q8620" t="s">
        <v>70</v>
      </c>
      <c r="R8620" t="s">
        <v>238</v>
      </c>
      <c r="S8620" t="s">
        <v>239</v>
      </c>
      <c r="T8620">
        <v>180</v>
      </c>
      <c r="U8620">
        <v>152</v>
      </c>
      <c r="V8620">
        <v>84.44</v>
      </c>
      <c r="W8620" t="s">
        <v>133</v>
      </c>
      <c r="X8620">
        <v>4577</v>
      </c>
      <c r="Y8620">
        <v>695704</v>
      </c>
      <c r="Z8620">
        <v>76152</v>
      </c>
      <c r="AA8620">
        <v>115976</v>
      </c>
      <c r="AB8620">
        <v>887832</v>
      </c>
      <c r="AC8620">
        <v>643799</v>
      </c>
      <c r="AD8620">
        <v>244033</v>
      </c>
      <c r="AE8620" t="s">
        <v>81</v>
      </c>
      <c r="AF8620" t="s">
        <v>78</v>
      </c>
      <c r="AG8620" t="s">
        <v>240</v>
      </c>
      <c r="AH8620" t="s">
        <v>145</v>
      </c>
      <c r="AI8620" t="s">
        <v>138</v>
      </c>
      <c r="AJ8620" t="str">
        <f t="shared" si="134"/>
        <v>Jul</v>
      </c>
    </row>
    <row r="8621" spans="1:36" x14ac:dyDescent="0.3">
      <c r="A8621" t="s">
        <v>18155</v>
      </c>
      <c r="B8621" s="33">
        <v>46018</v>
      </c>
      <c r="C8621" t="s">
        <v>97</v>
      </c>
      <c r="D8621" t="s">
        <v>18156</v>
      </c>
      <c r="E8621" t="s">
        <v>178</v>
      </c>
      <c r="F8621" t="s">
        <v>174</v>
      </c>
      <c r="G8621" t="s">
        <v>157</v>
      </c>
      <c r="H8621" t="s">
        <v>158</v>
      </c>
      <c r="I8621">
        <v>847</v>
      </c>
      <c r="J8621" t="s">
        <v>514</v>
      </c>
      <c r="K8621" t="s">
        <v>842</v>
      </c>
      <c r="L8621" t="s">
        <v>864</v>
      </c>
      <c r="M8621" t="s">
        <v>1032</v>
      </c>
      <c r="N8621">
        <v>127</v>
      </c>
      <c r="O8621">
        <v>3</v>
      </c>
      <c r="P8621">
        <v>17</v>
      </c>
      <c r="Q8621" t="s">
        <v>73</v>
      </c>
      <c r="R8621" t="s">
        <v>238</v>
      </c>
      <c r="S8621" t="s">
        <v>239</v>
      </c>
      <c r="T8621">
        <v>189</v>
      </c>
      <c r="U8621">
        <v>159</v>
      </c>
      <c r="V8621">
        <v>84.13</v>
      </c>
      <c r="W8621" t="s">
        <v>133</v>
      </c>
      <c r="X8621">
        <v>6796</v>
      </c>
      <c r="Y8621">
        <v>1080564</v>
      </c>
      <c r="Z8621">
        <v>42930</v>
      </c>
      <c r="AA8621">
        <v>21147</v>
      </c>
      <c r="AB8621">
        <v>1144641</v>
      </c>
      <c r="AC8621">
        <v>868498</v>
      </c>
      <c r="AD8621">
        <v>276143</v>
      </c>
      <c r="AE8621" t="s">
        <v>75</v>
      </c>
      <c r="AF8621" t="s">
        <v>78</v>
      </c>
      <c r="AG8621" t="s">
        <v>240</v>
      </c>
      <c r="AH8621" t="s">
        <v>147</v>
      </c>
      <c r="AI8621" t="s">
        <v>138</v>
      </c>
      <c r="AJ8621" t="str">
        <f t="shared" si="134"/>
        <v>Dec</v>
      </c>
    </row>
    <row r="8622" spans="1:36" x14ac:dyDescent="0.3">
      <c r="A8622" t="s">
        <v>18157</v>
      </c>
      <c r="B8622" s="33">
        <v>45975</v>
      </c>
      <c r="C8622" t="s">
        <v>96</v>
      </c>
      <c r="D8622" t="s">
        <v>18158</v>
      </c>
      <c r="E8622" t="s">
        <v>177</v>
      </c>
      <c r="F8622" t="s">
        <v>176</v>
      </c>
      <c r="G8622" t="s">
        <v>162</v>
      </c>
      <c r="H8622" t="s">
        <v>156</v>
      </c>
      <c r="I8622">
        <v>1064</v>
      </c>
      <c r="J8622" t="s">
        <v>492</v>
      </c>
      <c r="K8622" t="s">
        <v>314</v>
      </c>
      <c r="L8622" t="s">
        <v>2116</v>
      </c>
      <c r="M8622" t="s">
        <v>388</v>
      </c>
      <c r="N8622">
        <v>165</v>
      </c>
      <c r="O8622">
        <v>65</v>
      </c>
      <c r="P8622">
        <v>56</v>
      </c>
      <c r="Q8622" t="s">
        <v>76</v>
      </c>
      <c r="R8622" t="s">
        <v>238</v>
      </c>
      <c r="S8622" t="s">
        <v>239</v>
      </c>
      <c r="T8622">
        <v>150</v>
      </c>
      <c r="U8622">
        <v>105</v>
      </c>
      <c r="V8622">
        <v>70</v>
      </c>
      <c r="W8622" t="s">
        <v>133</v>
      </c>
      <c r="X8622">
        <v>4575</v>
      </c>
      <c r="Y8622">
        <v>480375</v>
      </c>
      <c r="Z8622">
        <v>49350</v>
      </c>
      <c r="AA8622">
        <v>74550</v>
      </c>
      <c r="AB8622">
        <v>604275</v>
      </c>
      <c r="AC8622">
        <v>359304</v>
      </c>
      <c r="AD8622">
        <v>244971</v>
      </c>
      <c r="AE8622" t="s">
        <v>78</v>
      </c>
      <c r="AF8622" t="s">
        <v>81</v>
      </c>
      <c r="AG8622" t="s">
        <v>240</v>
      </c>
      <c r="AH8622" t="s">
        <v>146</v>
      </c>
      <c r="AI8622" t="s">
        <v>140</v>
      </c>
      <c r="AJ8622" t="str">
        <f t="shared" si="134"/>
        <v>Nov</v>
      </c>
    </row>
    <row r="8623" spans="1:36" x14ac:dyDescent="0.3">
      <c r="A8623" t="s">
        <v>18159</v>
      </c>
      <c r="B8623" s="33">
        <v>45771</v>
      </c>
      <c r="C8623" t="s">
        <v>93</v>
      </c>
      <c r="D8623" t="s">
        <v>4730</v>
      </c>
      <c r="E8623" t="s">
        <v>176</v>
      </c>
      <c r="F8623" t="s">
        <v>179</v>
      </c>
      <c r="G8623" t="s">
        <v>156</v>
      </c>
      <c r="H8623" t="s">
        <v>166</v>
      </c>
      <c r="I8623">
        <v>1258</v>
      </c>
      <c r="J8623" t="s">
        <v>408</v>
      </c>
      <c r="K8623" t="s">
        <v>1350</v>
      </c>
      <c r="L8623" t="s">
        <v>2029</v>
      </c>
      <c r="M8623" t="s">
        <v>569</v>
      </c>
      <c r="N8623">
        <v>161</v>
      </c>
      <c r="O8623">
        <v>38</v>
      </c>
      <c r="P8623">
        <v>52</v>
      </c>
      <c r="Q8623" t="s">
        <v>76</v>
      </c>
      <c r="R8623" t="s">
        <v>238</v>
      </c>
      <c r="S8623" t="s">
        <v>239</v>
      </c>
      <c r="T8623">
        <v>180</v>
      </c>
      <c r="U8623">
        <v>140</v>
      </c>
      <c r="V8623">
        <v>77.78</v>
      </c>
      <c r="W8623" t="s">
        <v>135</v>
      </c>
      <c r="X8623">
        <v>3195</v>
      </c>
      <c r="Y8623">
        <v>447300</v>
      </c>
      <c r="Z8623">
        <v>23240</v>
      </c>
      <c r="AA8623">
        <v>96180</v>
      </c>
      <c r="AB8623">
        <v>566720</v>
      </c>
      <c r="AC8623">
        <v>416155</v>
      </c>
      <c r="AD8623">
        <v>150565</v>
      </c>
      <c r="AE8623" t="s">
        <v>81</v>
      </c>
      <c r="AF8623" t="s">
        <v>72</v>
      </c>
      <c r="AG8623" t="s">
        <v>240</v>
      </c>
      <c r="AH8623" t="s">
        <v>144</v>
      </c>
      <c r="AI8623" t="s">
        <v>139</v>
      </c>
      <c r="AJ8623" t="str">
        <f t="shared" si="134"/>
        <v>Apr</v>
      </c>
    </row>
    <row r="8624" spans="1:36" x14ac:dyDescent="0.3">
      <c r="A8624" t="s">
        <v>18160</v>
      </c>
      <c r="B8624" s="33">
        <v>46012</v>
      </c>
      <c r="C8624" t="s">
        <v>95</v>
      </c>
      <c r="D8624" t="s">
        <v>9839</v>
      </c>
      <c r="E8624" t="s">
        <v>175</v>
      </c>
      <c r="F8624" t="s">
        <v>176</v>
      </c>
      <c r="G8624" t="s">
        <v>163</v>
      </c>
      <c r="H8624" t="s">
        <v>156</v>
      </c>
      <c r="I8624">
        <v>620</v>
      </c>
      <c r="J8624" t="s">
        <v>1434</v>
      </c>
      <c r="K8624" t="s">
        <v>1129</v>
      </c>
      <c r="L8624" t="s">
        <v>510</v>
      </c>
      <c r="M8624" t="s">
        <v>254</v>
      </c>
      <c r="N8624">
        <v>98</v>
      </c>
      <c r="O8624">
        <v>14</v>
      </c>
      <c r="P8624">
        <v>3</v>
      </c>
      <c r="Q8624" t="s">
        <v>73</v>
      </c>
      <c r="R8624" t="s">
        <v>238</v>
      </c>
      <c r="S8624" t="s">
        <v>239</v>
      </c>
      <c r="T8624">
        <v>189</v>
      </c>
      <c r="U8624">
        <v>156</v>
      </c>
      <c r="V8624">
        <v>82.54</v>
      </c>
      <c r="W8624" t="s">
        <v>133</v>
      </c>
      <c r="X8624">
        <v>10985</v>
      </c>
      <c r="Y8624">
        <v>1713660</v>
      </c>
      <c r="Z8624">
        <v>38220</v>
      </c>
      <c r="AA8624">
        <v>31200</v>
      </c>
      <c r="AB8624">
        <v>1783080</v>
      </c>
      <c r="AC8624">
        <v>1489402</v>
      </c>
      <c r="AD8624">
        <v>293678</v>
      </c>
      <c r="AE8624" t="s">
        <v>75</v>
      </c>
      <c r="AF8624" t="s">
        <v>81</v>
      </c>
      <c r="AG8624" t="s">
        <v>240</v>
      </c>
      <c r="AH8624" t="s">
        <v>144</v>
      </c>
      <c r="AI8624" t="s">
        <v>139</v>
      </c>
      <c r="AJ8624" t="str">
        <f t="shared" si="134"/>
        <v>Dec</v>
      </c>
    </row>
    <row r="8625" spans="1:36" x14ac:dyDescent="0.3">
      <c r="A8625" t="s">
        <v>18161</v>
      </c>
      <c r="B8625" s="33">
        <v>45750</v>
      </c>
      <c r="C8625" t="s">
        <v>93</v>
      </c>
      <c r="D8625" t="s">
        <v>18162</v>
      </c>
      <c r="E8625" t="s">
        <v>180</v>
      </c>
      <c r="F8625" t="s">
        <v>176</v>
      </c>
      <c r="G8625" t="s">
        <v>160</v>
      </c>
      <c r="H8625" t="s">
        <v>156</v>
      </c>
      <c r="I8625">
        <v>1346</v>
      </c>
      <c r="J8625" t="s">
        <v>266</v>
      </c>
      <c r="K8625" t="s">
        <v>3188</v>
      </c>
      <c r="L8625" t="s">
        <v>310</v>
      </c>
      <c r="M8625" t="s">
        <v>4002</v>
      </c>
      <c r="N8625">
        <v>192</v>
      </c>
      <c r="O8625">
        <v>0</v>
      </c>
      <c r="P8625">
        <v>16</v>
      </c>
      <c r="Q8625" t="s">
        <v>73</v>
      </c>
      <c r="R8625" t="s">
        <v>238</v>
      </c>
      <c r="S8625" t="s">
        <v>239</v>
      </c>
      <c r="T8625">
        <v>186</v>
      </c>
      <c r="U8625">
        <v>96</v>
      </c>
      <c r="V8625">
        <v>51.61</v>
      </c>
      <c r="W8625" t="s">
        <v>133</v>
      </c>
      <c r="X8625">
        <v>7028</v>
      </c>
      <c r="Y8625">
        <v>674688</v>
      </c>
      <c r="Z8625">
        <v>48192</v>
      </c>
      <c r="AA8625">
        <v>21792</v>
      </c>
      <c r="AB8625">
        <v>744672</v>
      </c>
      <c r="AC8625">
        <v>489924</v>
      </c>
      <c r="AD8625">
        <v>254748</v>
      </c>
      <c r="AE8625" t="s">
        <v>81</v>
      </c>
      <c r="AF8625" t="s">
        <v>81</v>
      </c>
      <c r="AG8625" t="s">
        <v>240</v>
      </c>
      <c r="AH8625" t="s">
        <v>145</v>
      </c>
      <c r="AI8625" t="s">
        <v>140</v>
      </c>
      <c r="AJ8625" t="str">
        <f t="shared" si="134"/>
        <v>Apr</v>
      </c>
    </row>
    <row r="8626" spans="1:36" x14ac:dyDescent="0.3">
      <c r="A8626" t="s">
        <v>18163</v>
      </c>
      <c r="B8626" s="33">
        <v>45730</v>
      </c>
      <c r="C8626" t="s">
        <v>95</v>
      </c>
      <c r="D8626" t="s">
        <v>18164</v>
      </c>
      <c r="E8626" t="s">
        <v>177</v>
      </c>
      <c r="F8626" t="s">
        <v>178</v>
      </c>
      <c r="G8626" t="s">
        <v>162</v>
      </c>
      <c r="H8626" t="s">
        <v>157</v>
      </c>
      <c r="I8626">
        <v>1440</v>
      </c>
      <c r="J8626" t="s">
        <v>377</v>
      </c>
      <c r="K8626" t="s">
        <v>5785</v>
      </c>
      <c r="N8626">
        <v>228</v>
      </c>
      <c r="O8626">
        <v>0</v>
      </c>
      <c r="P8626">
        <v>0</v>
      </c>
      <c r="Q8626" t="s">
        <v>67</v>
      </c>
      <c r="R8626" t="s">
        <v>245</v>
      </c>
      <c r="S8626" t="s">
        <v>121</v>
      </c>
      <c r="T8626">
        <v>189</v>
      </c>
      <c r="U8626">
        <v>0</v>
      </c>
      <c r="V8626">
        <v>0</v>
      </c>
      <c r="W8626" t="s">
        <v>133</v>
      </c>
      <c r="X8626">
        <v>8935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 t="s">
        <v>78</v>
      </c>
      <c r="AF8626" t="s">
        <v>75</v>
      </c>
      <c r="AG8626" t="s">
        <v>240</v>
      </c>
      <c r="AH8626" t="s">
        <v>145</v>
      </c>
      <c r="AI8626" t="s">
        <v>139</v>
      </c>
      <c r="AJ8626" t="str">
        <f t="shared" si="134"/>
        <v>Mar</v>
      </c>
    </row>
    <row r="8627" spans="1:36" x14ac:dyDescent="0.3">
      <c r="A8627" t="s">
        <v>18165</v>
      </c>
      <c r="B8627" s="33">
        <v>45846</v>
      </c>
      <c r="C8627" t="s">
        <v>93</v>
      </c>
      <c r="D8627" t="s">
        <v>18166</v>
      </c>
      <c r="E8627" t="s">
        <v>179</v>
      </c>
      <c r="F8627" t="s">
        <v>174</v>
      </c>
      <c r="G8627" t="s">
        <v>166</v>
      </c>
      <c r="H8627" t="s">
        <v>158</v>
      </c>
      <c r="I8627">
        <v>1189</v>
      </c>
      <c r="J8627" t="s">
        <v>414</v>
      </c>
      <c r="K8627" t="s">
        <v>1487</v>
      </c>
      <c r="N8627">
        <v>171</v>
      </c>
      <c r="O8627">
        <v>0</v>
      </c>
      <c r="P8627">
        <v>0</v>
      </c>
      <c r="Q8627" t="s">
        <v>67</v>
      </c>
      <c r="R8627" t="s">
        <v>245</v>
      </c>
      <c r="S8627" t="s">
        <v>120</v>
      </c>
      <c r="T8627">
        <v>180</v>
      </c>
      <c r="U8627">
        <v>0</v>
      </c>
      <c r="V8627">
        <v>0</v>
      </c>
      <c r="W8627" t="s">
        <v>133</v>
      </c>
      <c r="X8627">
        <v>3693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 t="s">
        <v>72</v>
      </c>
      <c r="AF8627" t="s">
        <v>78</v>
      </c>
      <c r="AG8627" t="s">
        <v>240</v>
      </c>
      <c r="AH8627" t="s">
        <v>146</v>
      </c>
      <c r="AI8627" t="s">
        <v>139</v>
      </c>
      <c r="AJ8627" t="str">
        <f t="shared" si="134"/>
        <v>Jul</v>
      </c>
    </row>
    <row r="8628" spans="1:36" x14ac:dyDescent="0.3">
      <c r="A8628" t="s">
        <v>18167</v>
      </c>
      <c r="B8628" s="33">
        <v>45773</v>
      </c>
      <c r="C8628" t="s">
        <v>93</v>
      </c>
      <c r="D8628" t="s">
        <v>14246</v>
      </c>
      <c r="E8628" t="s">
        <v>176</v>
      </c>
      <c r="F8628" t="s">
        <v>177</v>
      </c>
      <c r="G8628" t="s">
        <v>156</v>
      </c>
      <c r="H8628" t="s">
        <v>162</v>
      </c>
      <c r="I8628">
        <v>1697</v>
      </c>
      <c r="J8628" t="s">
        <v>615</v>
      </c>
      <c r="K8628" t="s">
        <v>2438</v>
      </c>
      <c r="N8628">
        <v>203</v>
      </c>
      <c r="O8628">
        <v>0</v>
      </c>
      <c r="P8628">
        <v>0</v>
      </c>
      <c r="Q8628" t="s">
        <v>67</v>
      </c>
      <c r="R8628" t="s">
        <v>245</v>
      </c>
      <c r="S8628" t="s">
        <v>120</v>
      </c>
      <c r="T8628">
        <v>220</v>
      </c>
      <c r="U8628">
        <v>0</v>
      </c>
      <c r="V8628">
        <v>0</v>
      </c>
      <c r="W8628" t="s">
        <v>133</v>
      </c>
      <c r="X8628">
        <v>8541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 t="s">
        <v>81</v>
      </c>
      <c r="AF8628" t="s">
        <v>78</v>
      </c>
      <c r="AG8628" t="s">
        <v>240</v>
      </c>
      <c r="AH8628" t="s">
        <v>146</v>
      </c>
      <c r="AI8628" t="s">
        <v>139</v>
      </c>
      <c r="AJ8628" t="str">
        <f t="shared" si="134"/>
        <v>Apr</v>
      </c>
    </row>
    <row r="8629" spans="1:36" x14ac:dyDescent="0.3">
      <c r="A8629" t="s">
        <v>18168</v>
      </c>
      <c r="B8629" s="33">
        <v>45749</v>
      </c>
      <c r="C8629" t="s">
        <v>93</v>
      </c>
      <c r="D8629" t="s">
        <v>18169</v>
      </c>
      <c r="E8629" t="s">
        <v>178</v>
      </c>
      <c r="F8629" t="s">
        <v>175</v>
      </c>
      <c r="G8629" t="s">
        <v>157</v>
      </c>
      <c r="H8629" t="s">
        <v>163</v>
      </c>
      <c r="I8629">
        <v>863</v>
      </c>
      <c r="J8629" t="s">
        <v>381</v>
      </c>
      <c r="K8629" t="s">
        <v>2818</v>
      </c>
      <c r="L8629" t="s">
        <v>304</v>
      </c>
      <c r="M8629" t="s">
        <v>1431</v>
      </c>
      <c r="N8629">
        <v>119</v>
      </c>
      <c r="O8629">
        <v>0</v>
      </c>
      <c r="P8629">
        <v>14</v>
      </c>
      <c r="Q8629" t="s">
        <v>73</v>
      </c>
      <c r="R8629" t="s">
        <v>238</v>
      </c>
      <c r="S8629" t="s">
        <v>239</v>
      </c>
      <c r="T8629">
        <v>220</v>
      </c>
      <c r="U8629">
        <v>207</v>
      </c>
      <c r="V8629">
        <v>94.09</v>
      </c>
      <c r="W8629" t="s">
        <v>133</v>
      </c>
      <c r="X8629">
        <v>4883</v>
      </c>
      <c r="Y8629">
        <v>1010781</v>
      </c>
      <c r="Z8629">
        <v>95427</v>
      </c>
      <c r="AA8629">
        <v>62307</v>
      </c>
      <c r="AB8629">
        <v>1168515</v>
      </c>
      <c r="AC8629">
        <v>847570</v>
      </c>
      <c r="AD8629">
        <v>320945</v>
      </c>
      <c r="AE8629" t="s">
        <v>75</v>
      </c>
      <c r="AF8629" t="s">
        <v>75</v>
      </c>
      <c r="AG8629" t="s">
        <v>240</v>
      </c>
      <c r="AH8629" t="s">
        <v>144</v>
      </c>
      <c r="AI8629" t="s">
        <v>139</v>
      </c>
      <c r="AJ8629" t="str">
        <f t="shared" si="134"/>
        <v>Apr</v>
      </c>
    </row>
    <row r="8630" spans="1:36" x14ac:dyDescent="0.3">
      <c r="A8630" t="s">
        <v>18170</v>
      </c>
      <c r="B8630" s="33">
        <v>45776</v>
      </c>
      <c r="C8630" t="s">
        <v>93</v>
      </c>
      <c r="D8630" t="s">
        <v>18171</v>
      </c>
      <c r="E8630" t="s">
        <v>175</v>
      </c>
      <c r="F8630" t="s">
        <v>172</v>
      </c>
      <c r="G8630" t="s">
        <v>163</v>
      </c>
      <c r="H8630" t="s">
        <v>155</v>
      </c>
      <c r="I8630">
        <v>1771</v>
      </c>
      <c r="J8630" t="s">
        <v>451</v>
      </c>
      <c r="K8630" t="s">
        <v>1205</v>
      </c>
      <c r="L8630" t="s">
        <v>2728</v>
      </c>
      <c r="M8630" t="s">
        <v>1606</v>
      </c>
      <c r="N8630">
        <v>232</v>
      </c>
      <c r="O8630">
        <v>3</v>
      </c>
      <c r="P8630">
        <v>10</v>
      </c>
      <c r="Q8630" t="s">
        <v>73</v>
      </c>
      <c r="R8630" t="s">
        <v>238</v>
      </c>
      <c r="S8630" t="s">
        <v>239</v>
      </c>
      <c r="T8630">
        <v>180</v>
      </c>
      <c r="U8630">
        <v>141</v>
      </c>
      <c r="V8630">
        <v>78.33</v>
      </c>
      <c r="W8630" t="s">
        <v>135</v>
      </c>
      <c r="X8630">
        <v>6105</v>
      </c>
      <c r="Y8630">
        <v>860805</v>
      </c>
      <c r="Z8630">
        <v>32289</v>
      </c>
      <c r="AA8630">
        <v>75435</v>
      </c>
      <c r="AB8630">
        <v>968529</v>
      </c>
      <c r="AC8630">
        <v>812397</v>
      </c>
      <c r="AD8630">
        <v>156132</v>
      </c>
      <c r="AE8630" t="s">
        <v>75</v>
      </c>
      <c r="AF8630" t="s">
        <v>81</v>
      </c>
      <c r="AG8630" t="s">
        <v>240</v>
      </c>
      <c r="AH8630" t="s">
        <v>146</v>
      </c>
      <c r="AI8630" t="s">
        <v>140</v>
      </c>
      <c r="AJ8630" t="str">
        <f t="shared" si="134"/>
        <v>Apr</v>
      </c>
    </row>
    <row r="8631" spans="1:36" x14ac:dyDescent="0.3">
      <c r="A8631" t="s">
        <v>18172</v>
      </c>
      <c r="B8631" s="33">
        <v>45941</v>
      </c>
      <c r="C8631" t="s">
        <v>96</v>
      </c>
      <c r="D8631" t="s">
        <v>18173</v>
      </c>
      <c r="E8631" t="s">
        <v>173</v>
      </c>
      <c r="F8631" t="s">
        <v>176</v>
      </c>
      <c r="G8631" t="s">
        <v>161</v>
      </c>
      <c r="H8631" t="s">
        <v>156</v>
      </c>
      <c r="I8631">
        <v>1500</v>
      </c>
      <c r="J8631" t="s">
        <v>275</v>
      </c>
      <c r="K8631" t="s">
        <v>3207</v>
      </c>
      <c r="L8631" t="s">
        <v>626</v>
      </c>
      <c r="M8631" t="s">
        <v>3207</v>
      </c>
      <c r="N8631">
        <v>196</v>
      </c>
      <c r="O8631">
        <v>0</v>
      </c>
      <c r="P8631">
        <v>-10</v>
      </c>
      <c r="Q8631" t="s">
        <v>70</v>
      </c>
      <c r="R8631" t="s">
        <v>238</v>
      </c>
      <c r="S8631" t="s">
        <v>239</v>
      </c>
      <c r="T8631">
        <v>189</v>
      </c>
      <c r="U8631">
        <v>95</v>
      </c>
      <c r="V8631">
        <v>50.26</v>
      </c>
      <c r="W8631" t="s">
        <v>134</v>
      </c>
      <c r="X8631">
        <v>10278</v>
      </c>
      <c r="Y8631">
        <v>976410</v>
      </c>
      <c r="Z8631">
        <v>36100</v>
      </c>
      <c r="AA8631">
        <v>34865</v>
      </c>
      <c r="AB8631">
        <v>1047375</v>
      </c>
      <c r="AC8631">
        <v>785804</v>
      </c>
      <c r="AD8631">
        <v>261571</v>
      </c>
      <c r="AE8631" t="s">
        <v>78</v>
      </c>
      <c r="AF8631" t="s">
        <v>81</v>
      </c>
      <c r="AG8631" t="s">
        <v>240</v>
      </c>
      <c r="AH8631" t="s">
        <v>144</v>
      </c>
      <c r="AI8631" t="s">
        <v>140</v>
      </c>
      <c r="AJ8631" t="str">
        <f t="shared" si="134"/>
        <v>Oct</v>
      </c>
    </row>
    <row r="8632" spans="1:36" x14ac:dyDescent="0.3">
      <c r="A8632" t="s">
        <v>18174</v>
      </c>
      <c r="B8632" s="33">
        <v>45892</v>
      </c>
      <c r="C8632" t="s">
        <v>97</v>
      </c>
      <c r="D8632" t="s">
        <v>18175</v>
      </c>
      <c r="E8632" t="s">
        <v>172</v>
      </c>
      <c r="F8632" t="s">
        <v>173</v>
      </c>
      <c r="G8632" t="s">
        <v>155</v>
      </c>
      <c r="H8632" t="s">
        <v>161</v>
      </c>
      <c r="I8632">
        <v>1800</v>
      </c>
      <c r="J8632" t="s">
        <v>588</v>
      </c>
      <c r="K8632" t="s">
        <v>1383</v>
      </c>
      <c r="L8632" t="s">
        <v>1326</v>
      </c>
      <c r="M8632" t="s">
        <v>1685</v>
      </c>
      <c r="N8632">
        <v>244</v>
      </c>
      <c r="O8632">
        <v>35</v>
      </c>
      <c r="P8632">
        <v>42</v>
      </c>
      <c r="Q8632" t="s">
        <v>76</v>
      </c>
      <c r="R8632" t="s">
        <v>238</v>
      </c>
      <c r="S8632" t="s">
        <v>239</v>
      </c>
      <c r="T8632">
        <v>186</v>
      </c>
      <c r="U8632">
        <v>126</v>
      </c>
      <c r="V8632">
        <v>67.739999999999995</v>
      </c>
      <c r="W8632" t="s">
        <v>135</v>
      </c>
      <c r="X8632">
        <v>5201</v>
      </c>
      <c r="Y8632">
        <v>655326</v>
      </c>
      <c r="Z8632">
        <v>47628</v>
      </c>
      <c r="AA8632">
        <v>90594</v>
      </c>
      <c r="AB8632">
        <v>793548</v>
      </c>
      <c r="AC8632">
        <v>574447</v>
      </c>
      <c r="AD8632">
        <v>219101</v>
      </c>
      <c r="AE8632" t="s">
        <v>81</v>
      </c>
      <c r="AF8632" t="s">
        <v>78</v>
      </c>
      <c r="AG8632" t="s">
        <v>240</v>
      </c>
      <c r="AH8632" t="s">
        <v>144</v>
      </c>
      <c r="AI8632" t="s">
        <v>138</v>
      </c>
      <c r="AJ8632" t="str">
        <f t="shared" si="134"/>
        <v>Aug</v>
      </c>
    </row>
    <row r="8633" spans="1:36" x14ac:dyDescent="0.3">
      <c r="A8633" t="s">
        <v>18176</v>
      </c>
      <c r="B8633" s="33">
        <v>45906</v>
      </c>
      <c r="C8633" t="s">
        <v>97</v>
      </c>
      <c r="D8633" t="s">
        <v>18177</v>
      </c>
      <c r="E8633" t="s">
        <v>175</v>
      </c>
      <c r="F8633" t="s">
        <v>174</v>
      </c>
      <c r="G8633" t="s">
        <v>163</v>
      </c>
      <c r="H8633" t="s">
        <v>158</v>
      </c>
      <c r="I8633">
        <v>402</v>
      </c>
      <c r="J8633" t="s">
        <v>520</v>
      </c>
      <c r="K8633" t="s">
        <v>2196</v>
      </c>
      <c r="L8633" t="s">
        <v>477</v>
      </c>
      <c r="M8633" t="s">
        <v>1414</v>
      </c>
      <c r="N8633">
        <v>67</v>
      </c>
      <c r="O8633">
        <v>0</v>
      </c>
      <c r="P8633">
        <v>4</v>
      </c>
      <c r="Q8633" t="s">
        <v>70</v>
      </c>
      <c r="R8633" t="s">
        <v>238</v>
      </c>
      <c r="S8633" t="s">
        <v>239</v>
      </c>
      <c r="T8633">
        <v>180</v>
      </c>
      <c r="U8633">
        <v>156</v>
      </c>
      <c r="V8633">
        <v>86.67</v>
      </c>
      <c r="W8633" t="s">
        <v>133</v>
      </c>
      <c r="X8633">
        <v>10312</v>
      </c>
      <c r="Y8633">
        <v>1608672</v>
      </c>
      <c r="Z8633">
        <v>59592</v>
      </c>
      <c r="AA8633">
        <v>124488</v>
      </c>
      <c r="AB8633">
        <v>1792752</v>
      </c>
      <c r="AC8633">
        <v>1239605</v>
      </c>
      <c r="AD8633">
        <v>553147</v>
      </c>
      <c r="AE8633" t="s">
        <v>75</v>
      </c>
      <c r="AF8633" t="s">
        <v>78</v>
      </c>
      <c r="AG8633" t="s">
        <v>240</v>
      </c>
      <c r="AH8633" t="s">
        <v>145</v>
      </c>
      <c r="AI8633" t="s">
        <v>138</v>
      </c>
      <c r="AJ8633" t="str">
        <f t="shared" si="134"/>
        <v>Sep</v>
      </c>
    </row>
    <row r="8634" spans="1:36" x14ac:dyDescent="0.3">
      <c r="A8634" t="s">
        <v>18178</v>
      </c>
      <c r="B8634" s="33">
        <v>45688</v>
      </c>
      <c r="C8634" t="s">
        <v>98</v>
      </c>
      <c r="D8634" t="s">
        <v>18179</v>
      </c>
      <c r="E8634" t="s">
        <v>181</v>
      </c>
      <c r="F8634" t="s">
        <v>177</v>
      </c>
      <c r="G8634" t="s">
        <v>159</v>
      </c>
      <c r="H8634" t="s">
        <v>162</v>
      </c>
      <c r="I8634">
        <v>1497</v>
      </c>
      <c r="J8634" t="s">
        <v>270</v>
      </c>
      <c r="K8634" t="s">
        <v>2537</v>
      </c>
      <c r="N8634">
        <v>213</v>
      </c>
      <c r="O8634">
        <v>0</v>
      </c>
      <c r="P8634">
        <v>0</v>
      </c>
      <c r="Q8634" t="s">
        <v>67</v>
      </c>
      <c r="R8634" t="s">
        <v>245</v>
      </c>
      <c r="S8634" t="s">
        <v>122</v>
      </c>
      <c r="T8634">
        <v>186</v>
      </c>
      <c r="U8634">
        <v>0</v>
      </c>
      <c r="V8634">
        <v>0</v>
      </c>
      <c r="W8634" t="s">
        <v>134</v>
      </c>
      <c r="X8634">
        <v>10784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 t="s">
        <v>81</v>
      </c>
      <c r="AF8634" t="s">
        <v>78</v>
      </c>
      <c r="AG8634" t="s">
        <v>240</v>
      </c>
      <c r="AH8634" t="s">
        <v>146</v>
      </c>
      <c r="AI8634" t="s">
        <v>139</v>
      </c>
      <c r="AJ8634" t="str">
        <f t="shared" si="134"/>
        <v>Jan</v>
      </c>
    </row>
    <row r="8635" spans="1:36" x14ac:dyDescent="0.3">
      <c r="A8635" t="s">
        <v>18180</v>
      </c>
      <c r="B8635" s="33">
        <v>45980</v>
      </c>
      <c r="C8635" t="s">
        <v>97</v>
      </c>
      <c r="D8635" t="s">
        <v>18181</v>
      </c>
      <c r="E8635" t="s">
        <v>177</v>
      </c>
      <c r="F8635" t="s">
        <v>178</v>
      </c>
      <c r="G8635" t="s">
        <v>162</v>
      </c>
      <c r="H8635" t="s">
        <v>157</v>
      </c>
      <c r="I8635">
        <v>2379</v>
      </c>
      <c r="J8635" t="s">
        <v>270</v>
      </c>
      <c r="K8635" t="s">
        <v>1470</v>
      </c>
      <c r="L8635" t="s">
        <v>11779</v>
      </c>
      <c r="M8635" t="s">
        <v>547</v>
      </c>
      <c r="N8635">
        <v>280</v>
      </c>
      <c r="O8635">
        <v>4</v>
      </c>
      <c r="P8635">
        <v>16</v>
      </c>
      <c r="Q8635" t="s">
        <v>73</v>
      </c>
      <c r="R8635" t="s">
        <v>238</v>
      </c>
      <c r="S8635" t="s">
        <v>239</v>
      </c>
      <c r="T8635">
        <v>220</v>
      </c>
      <c r="U8635">
        <v>162</v>
      </c>
      <c r="V8635">
        <v>73.64</v>
      </c>
      <c r="W8635" t="s">
        <v>133</v>
      </c>
      <c r="X8635">
        <v>10916</v>
      </c>
      <c r="Y8635">
        <v>1768392</v>
      </c>
      <c r="Z8635">
        <v>72252</v>
      </c>
      <c r="AA8635">
        <v>112428</v>
      </c>
      <c r="AB8635">
        <v>1953072</v>
      </c>
      <c r="AC8635">
        <v>1326053</v>
      </c>
      <c r="AD8635">
        <v>627019</v>
      </c>
      <c r="AE8635" t="s">
        <v>78</v>
      </c>
      <c r="AF8635" t="s">
        <v>75</v>
      </c>
      <c r="AG8635" t="s">
        <v>240</v>
      </c>
      <c r="AH8635" t="s">
        <v>144</v>
      </c>
      <c r="AI8635" t="s">
        <v>140</v>
      </c>
      <c r="AJ8635" t="str">
        <f t="shared" si="134"/>
        <v>Nov</v>
      </c>
    </row>
    <row r="8636" spans="1:36" x14ac:dyDescent="0.3">
      <c r="A8636" t="s">
        <v>18182</v>
      </c>
      <c r="B8636" s="33">
        <v>45954</v>
      </c>
      <c r="C8636" t="s">
        <v>95</v>
      </c>
      <c r="D8636" t="s">
        <v>18183</v>
      </c>
      <c r="E8636" t="s">
        <v>181</v>
      </c>
      <c r="F8636" t="s">
        <v>180</v>
      </c>
      <c r="G8636" t="s">
        <v>159</v>
      </c>
      <c r="H8636" t="s">
        <v>160</v>
      </c>
      <c r="I8636">
        <v>2201</v>
      </c>
      <c r="J8636" t="s">
        <v>520</v>
      </c>
      <c r="K8636" t="s">
        <v>415</v>
      </c>
      <c r="L8636" t="s">
        <v>477</v>
      </c>
      <c r="M8636" t="s">
        <v>6452</v>
      </c>
      <c r="N8636">
        <v>299</v>
      </c>
      <c r="O8636">
        <v>0</v>
      </c>
      <c r="P8636">
        <v>6</v>
      </c>
      <c r="Q8636" t="s">
        <v>73</v>
      </c>
      <c r="R8636" t="s">
        <v>238</v>
      </c>
      <c r="S8636" t="s">
        <v>239</v>
      </c>
      <c r="T8636">
        <v>186</v>
      </c>
      <c r="U8636">
        <v>124</v>
      </c>
      <c r="V8636">
        <v>66.67</v>
      </c>
      <c r="W8636" t="s">
        <v>133</v>
      </c>
      <c r="X8636">
        <v>6689</v>
      </c>
      <c r="Y8636">
        <v>829436</v>
      </c>
      <c r="Z8636">
        <v>32860</v>
      </c>
      <c r="AA8636">
        <v>70308</v>
      </c>
      <c r="AB8636">
        <v>932604</v>
      </c>
      <c r="AC8636">
        <v>704221</v>
      </c>
      <c r="AD8636">
        <v>228383</v>
      </c>
      <c r="AE8636" t="s">
        <v>81</v>
      </c>
      <c r="AF8636" t="s">
        <v>81</v>
      </c>
      <c r="AG8636" t="s">
        <v>240</v>
      </c>
      <c r="AH8636" t="s">
        <v>144</v>
      </c>
      <c r="AI8636" t="s">
        <v>140</v>
      </c>
      <c r="AJ8636" t="str">
        <f t="shared" si="134"/>
        <v>Oct</v>
      </c>
    </row>
    <row r="8637" spans="1:36" x14ac:dyDescent="0.3">
      <c r="A8637" t="s">
        <v>18184</v>
      </c>
      <c r="B8637" s="33">
        <v>45864</v>
      </c>
      <c r="C8637" t="s">
        <v>93</v>
      </c>
      <c r="D8637" t="s">
        <v>18185</v>
      </c>
      <c r="E8637" t="s">
        <v>173</v>
      </c>
      <c r="F8637" t="s">
        <v>177</v>
      </c>
      <c r="G8637" t="s">
        <v>161</v>
      </c>
      <c r="H8637" t="s">
        <v>162</v>
      </c>
      <c r="I8637">
        <v>437</v>
      </c>
      <c r="J8637" t="s">
        <v>314</v>
      </c>
      <c r="K8637" t="s">
        <v>1820</v>
      </c>
      <c r="N8637">
        <v>78</v>
      </c>
      <c r="O8637">
        <v>0</v>
      </c>
      <c r="P8637">
        <v>0</v>
      </c>
      <c r="Q8637" t="s">
        <v>67</v>
      </c>
      <c r="R8637" t="s">
        <v>245</v>
      </c>
      <c r="S8637" t="s">
        <v>121</v>
      </c>
      <c r="T8637">
        <v>150</v>
      </c>
      <c r="U8637">
        <v>0</v>
      </c>
      <c r="V8637">
        <v>0</v>
      </c>
      <c r="W8637" t="s">
        <v>133</v>
      </c>
      <c r="X8637">
        <v>7043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 t="s">
        <v>78</v>
      </c>
      <c r="AF8637" t="s">
        <v>78</v>
      </c>
      <c r="AG8637" t="s">
        <v>240</v>
      </c>
      <c r="AH8637" t="s">
        <v>144</v>
      </c>
      <c r="AI8637" t="s">
        <v>138</v>
      </c>
      <c r="AJ8637" t="str">
        <f t="shared" si="134"/>
        <v>Jul</v>
      </c>
    </row>
    <row r="8638" spans="1:36" x14ac:dyDescent="0.3">
      <c r="A8638" t="s">
        <v>18186</v>
      </c>
      <c r="B8638" s="33">
        <v>45696</v>
      </c>
      <c r="C8638" t="s">
        <v>93</v>
      </c>
      <c r="D8638" t="s">
        <v>8097</v>
      </c>
      <c r="E8638" t="s">
        <v>174</v>
      </c>
      <c r="F8638" t="s">
        <v>176</v>
      </c>
      <c r="G8638" t="s">
        <v>158</v>
      </c>
      <c r="H8638" t="s">
        <v>156</v>
      </c>
      <c r="I8638">
        <v>1978</v>
      </c>
      <c r="J8638" t="s">
        <v>600</v>
      </c>
      <c r="K8638" t="s">
        <v>1487</v>
      </c>
      <c r="L8638" t="s">
        <v>584</v>
      </c>
      <c r="M8638" t="s">
        <v>4159</v>
      </c>
      <c r="N8638">
        <v>291</v>
      </c>
      <c r="O8638">
        <v>52</v>
      </c>
      <c r="P8638">
        <v>77</v>
      </c>
      <c r="Q8638" t="s">
        <v>76</v>
      </c>
      <c r="R8638" t="s">
        <v>238</v>
      </c>
      <c r="S8638" t="s">
        <v>239</v>
      </c>
      <c r="T8638">
        <v>220</v>
      </c>
      <c r="U8638">
        <v>127</v>
      </c>
      <c r="V8638">
        <v>57.73</v>
      </c>
      <c r="W8638" t="s">
        <v>135</v>
      </c>
      <c r="X8638">
        <v>7694</v>
      </c>
      <c r="Y8638">
        <v>977138</v>
      </c>
      <c r="Z8638">
        <v>61595</v>
      </c>
      <c r="AA8638">
        <v>24384</v>
      </c>
      <c r="AB8638">
        <v>1063117</v>
      </c>
      <c r="AC8638">
        <v>844191</v>
      </c>
      <c r="AD8638">
        <v>218926</v>
      </c>
      <c r="AE8638" t="s">
        <v>78</v>
      </c>
      <c r="AF8638" t="s">
        <v>81</v>
      </c>
      <c r="AG8638" t="s">
        <v>240</v>
      </c>
      <c r="AH8638" t="s">
        <v>145</v>
      </c>
      <c r="AI8638" t="s">
        <v>138</v>
      </c>
      <c r="AJ8638" t="str">
        <f t="shared" si="134"/>
        <v>Feb</v>
      </c>
    </row>
    <row r="8639" spans="1:36" x14ac:dyDescent="0.3">
      <c r="A8639" t="s">
        <v>18187</v>
      </c>
      <c r="B8639" s="33">
        <v>45876</v>
      </c>
      <c r="C8639" t="s">
        <v>97</v>
      </c>
      <c r="D8639" t="s">
        <v>18188</v>
      </c>
      <c r="E8639" t="s">
        <v>178</v>
      </c>
      <c r="F8639" t="s">
        <v>180</v>
      </c>
      <c r="G8639" t="s">
        <v>157</v>
      </c>
      <c r="H8639" t="s">
        <v>160</v>
      </c>
      <c r="I8639">
        <v>1331</v>
      </c>
      <c r="J8639" t="s">
        <v>600</v>
      </c>
      <c r="K8639" t="s">
        <v>833</v>
      </c>
      <c r="L8639" t="s">
        <v>447</v>
      </c>
      <c r="M8639" t="s">
        <v>566</v>
      </c>
      <c r="N8639">
        <v>190</v>
      </c>
      <c r="O8639">
        <v>0</v>
      </c>
      <c r="P8639">
        <v>5</v>
      </c>
      <c r="Q8639" t="s">
        <v>70</v>
      </c>
      <c r="R8639" t="s">
        <v>238</v>
      </c>
      <c r="S8639" t="s">
        <v>239</v>
      </c>
      <c r="T8639">
        <v>180</v>
      </c>
      <c r="U8639">
        <v>120</v>
      </c>
      <c r="V8639">
        <v>66.67</v>
      </c>
      <c r="W8639" t="s">
        <v>133</v>
      </c>
      <c r="X8639">
        <v>8528</v>
      </c>
      <c r="Y8639">
        <v>1023360</v>
      </c>
      <c r="Z8639">
        <v>50760</v>
      </c>
      <c r="AA8639">
        <v>17520</v>
      </c>
      <c r="AB8639">
        <v>1091640</v>
      </c>
      <c r="AC8639">
        <v>912635</v>
      </c>
      <c r="AD8639">
        <v>179005</v>
      </c>
      <c r="AE8639" t="s">
        <v>75</v>
      </c>
      <c r="AF8639" t="s">
        <v>81</v>
      </c>
      <c r="AG8639" t="s">
        <v>240</v>
      </c>
      <c r="AH8639" t="s">
        <v>145</v>
      </c>
      <c r="AI8639" t="s">
        <v>138</v>
      </c>
      <c r="AJ8639" t="str">
        <f t="shared" si="134"/>
        <v>Aug</v>
      </c>
    </row>
    <row r="8640" spans="1:36" x14ac:dyDescent="0.3">
      <c r="A8640" t="s">
        <v>18189</v>
      </c>
      <c r="B8640" s="33">
        <v>45789</v>
      </c>
      <c r="C8640" t="s">
        <v>93</v>
      </c>
      <c r="D8640" t="s">
        <v>18190</v>
      </c>
      <c r="E8640" t="s">
        <v>173</v>
      </c>
      <c r="F8640" t="s">
        <v>178</v>
      </c>
      <c r="G8640" t="s">
        <v>161</v>
      </c>
      <c r="H8640" t="s">
        <v>157</v>
      </c>
      <c r="I8640">
        <v>416</v>
      </c>
      <c r="J8640" t="s">
        <v>310</v>
      </c>
      <c r="K8640" t="s">
        <v>3268</v>
      </c>
      <c r="L8640" t="s">
        <v>310</v>
      </c>
      <c r="M8640" t="s">
        <v>3268</v>
      </c>
      <c r="N8640">
        <v>71</v>
      </c>
      <c r="O8640">
        <v>0</v>
      </c>
      <c r="P8640">
        <v>-10</v>
      </c>
      <c r="Q8640" t="s">
        <v>70</v>
      </c>
      <c r="R8640" t="s">
        <v>238</v>
      </c>
      <c r="S8640" t="s">
        <v>239</v>
      </c>
      <c r="T8640">
        <v>220</v>
      </c>
      <c r="U8640">
        <v>177</v>
      </c>
      <c r="V8640">
        <v>80.45</v>
      </c>
      <c r="W8640" t="s">
        <v>133</v>
      </c>
      <c r="X8640">
        <v>9258</v>
      </c>
      <c r="Y8640">
        <v>1638666</v>
      </c>
      <c r="Z8640">
        <v>74517</v>
      </c>
      <c r="AA8640">
        <v>41772</v>
      </c>
      <c r="AB8640">
        <v>1754955</v>
      </c>
      <c r="AC8640">
        <v>1130758</v>
      </c>
      <c r="AD8640">
        <v>624197</v>
      </c>
      <c r="AE8640" t="s">
        <v>78</v>
      </c>
      <c r="AF8640" t="s">
        <v>75</v>
      </c>
      <c r="AG8640" t="s">
        <v>240</v>
      </c>
      <c r="AH8640" t="s">
        <v>147</v>
      </c>
      <c r="AI8640" t="s">
        <v>140</v>
      </c>
      <c r="AJ8640" t="str">
        <f t="shared" si="134"/>
        <v>May</v>
      </c>
    </row>
    <row r="8641" spans="1:36" x14ac:dyDescent="0.3">
      <c r="A8641" t="s">
        <v>18191</v>
      </c>
      <c r="B8641" s="33">
        <v>45886</v>
      </c>
      <c r="C8641" t="s">
        <v>98</v>
      </c>
      <c r="D8641" t="s">
        <v>18192</v>
      </c>
      <c r="E8641" t="s">
        <v>180</v>
      </c>
      <c r="F8641" t="s">
        <v>177</v>
      </c>
      <c r="G8641" t="s">
        <v>160</v>
      </c>
      <c r="H8641" t="s">
        <v>162</v>
      </c>
      <c r="I8641">
        <v>1980</v>
      </c>
      <c r="J8641" t="s">
        <v>397</v>
      </c>
      <c r="K8641" t="s">
        <v>2360</v>
      </c>
      <c r="L8641" t="s">
        <v>1828</v>
      </c>
      <c r="M8641" t="s">
        <v>1596</v>
      </c>
      <c r="N8641">
        <v>282</v>
      </c>
      <c r="O8641">
        <v>11</v>
      </c>
      <c r="P8641">
        <v>26</v>
      </c>
      <c r="Q8641" t="s">
        <v>73</v>
      </c>
      <c r="R8641" t="s">
        <v>238</v>
      </c>
      <c r="S8641" t="s">
        <v>239</v>
      </c>
      <c r="T8641">
        <v>189</v>
      </c>
      <c r="U8641">
        <v>180</v>
      </c>
      <c r="V8641">
        <v>95.24</v>
      </c>
      <c r="W8641" t="s">
        <v>133</v>
      </c>
      <c r="X8641">
        <v>9599</v>
      </c>
      <c r="Y8641">
        <v>1727820</v>
      </c>
      <c r="Z8641">
        <v>86940</v>
      </c>
      <c r="AA8641">
        <v>48780</v>
      </c>
      <c r="AB8641">
        <v>1863540</v>
      </c>
      <c r="AC8641">
        <v>1115799</v>
      </c>
      <c r="AD8641">
        <v>747741</v>
      </c>
      <c r="AE8641" t="s">
        <v>81</v>
      </c>
      <c r="AF8641" t="s">
        <v>78</v>
      </c>
      <c r="AG8641" t="s">
        <v>240</v>
      </c>
      <c r="AH8641" t="s">
        <v>144</v>
      </c>
      <c r="AI8641" t="s">
        <v>139</v>
      </c>
      <c r="AJ8641" t="str">
        <f t="shared" si="134"/>
        <v>Aug</v>
      </c>
    </row>
    <row r="8642" spans="1:36" x14ac:dyDescent="0.3">
      <c r="A8642" t="s">
        <v>18193</v>
      </c>
      <c r="B8642" s="33">
        <v>45758</v>
      </c>
      <c r="C8642" t="s">
        <v>93</v>
      </c>
      <c r="D8642" t="s">
        <v>18194</v>
      </c>
      <c r="E8642" t="s">
        <v>173</v>
      </c>
      <c r="F8642" t="s">
        <v>181</v>
      </c>
      <c r="G8642" t="s">
        <v>161</v>
      </c>
      <c r="H8642" t="s">
        <v>159</v>
      </c>
      <c r="I8642">
        <v>2123</v>
      </c>
      <c r="J8642" t="s">
        <v>520</v>
      </c>
      <c r="K8642" t="s">
        <v>9879</v>
      </c>
      <c r="L8642" t="s">
        <v>727</v>
      </c>
      <c r="M8642" t="s">
        <v>1630</v>
      </c>
      <c r="N8642">
        <v>318</v>
      </c>
      <c r="O8642">
        <v>8</v>
      </c>
      <c r="P8642">
        <v>30</v>
      </c>
      <c r="Q8642" t="s">
        <v>73</v>
      </c>
      <c r="R8642" t="s">
        <v>238</v>
      </c>
      <c r="S8642" t="s">
        <v>239</v>
      </c>
      <c r="T8642">
        <v>189</v>
      </c>
      <c r="U8642">
        <v>185</v>
      </c>
      <c r="V8642">
        <v>97.88</v>
      </c>
      <c r="W8642" t="s">
        <v>133</v>
      </c>
      <c r="X8642">
        <v>9233</v>
      </c>
      <c r="Y8642">
        <v>1708105</v>
      </c>
      <c r="Z8642">
        <v>33115</v>
      </c>
      <c r="AA8642">
        <v>93795</v>
      </c>
      <c r="AB8642">
        <v>1835015</v>
      </c>
      <c r="AC8642">
        <v>1182475</v>
      </c>
      <c r="AD8642">
        <v>652540</v>
      </c>
      <c r="AE8642" t="s">
        <v>78</v>
      </c>
      <c r="AF8642" t="s">
        <v>81</v>
      </c>
      <c r="AG8642" t="s">
        <v>240</v>
      </c>
      <c r="AH8642" t="s">
        <v>145</v>
      </c>
      <c r="AI8642" t="s">
        <v>138</v>
      </c>
      <c r="AJ8642" t="str">
        <f t="shared" ref="AJ8642:AJ8705" si="135">TEXT(B8642,"mmm")</f>
        <v>Apr</v>
      </c>
    </row>
    <row r="8643" spans="1:36" x14ac:dyDescent="0.3">
      <c r="A8643" t="s">
        <v>18195</v>
      </c>
      <c r="B8643" s="33">
        <v>45756</v>
      </c>
      <c r="C8643" t="s">
        <v>93</v>
      </c>
      <c r="D8643" t="s">
        <v>18196</v>
      </c>
      <c r="E8643" t="s">
        <v>180</v>
      </c>
      <c r="F8643" t="s">
        <v>177</v>
      </c>
      <c r="G8643" t="s">
        <v>160</v>
      </c>
      <c r="H8643" t="s">
        <v>162</v>
      </c>
      <c r="I8643">
        <v>2358</v>
      </c>
      <c r="J8643" t="s">
        <v>529</v>
      </c>
      <c r="K8643" t="s">
        <v>408</v>
      </c>
      <c r="L8643" t="s">
        <v>670</v>
      </c>
      <c r="M8643" t="s">
        <v>1065</v>
      </c>
      <c r="N8643">
        <v>300</v>
      </c>
      <c r="O8643">
        <v>27</v>
      </c>
      <c r="P8643">
        <v>55</v>
      </c>
      <c r="Q8643" t="s">
        <v>76</v>
      </c>
      <c r="R8643" t="s">
        <v>238</v>
      </c>
      <c r="S8643" t="s">
        <v>239</v>
      </c>
      <c r="T8643">
        <v>150</v>
      </c>
      <c r="U8643">
        <v>107</v>
      </c>
      <c r="V8643">
        <v>71.33</v>
      </c>
      <c r="W8643" t="s">
        <v>133</v>
      </c>
      <c r="X8643">
        <v>6157</v>
      </c>
      <c r="Y8643">
        <v>658799</v>
      </c>
      <c r="Z8643">
        <v>32314</v>
      </c>
      <c r="AA8643">
        <v>41837</v>
      </c>
      <c r="AB8643">
        <v>732950</v>
      </c>
      <c r="AC8643">
        <v>434091</v>
      </c>
      <c r="AD8643">
        <v>298859</v>
      </c>
      <c r="AE8643" t="s">
        <v>81</v>
      </c>
      <c r="AF8643" t="s">
        <v>78</v>
      </c>
      <c r="AG8643" t="s">
        <v>240</v>
      </c>
      <c r="AH8643" t="s">
        <v>144</v>
      </c>
      <c r="AI8643" t="s">
        <v>138</v>
      </c>
      <c r="AJ8643" t="str">
        <f t="shared" si="135"/>
        <v>Apr</v>
      </c>
    </row>
    <row r="8644" spans="1:36" x14ac:dyDescent="0.3">
      <c r="A8644" t="s">
        <v>18197</v>
      </c>
      <c r="B8644" s="33">
        <v>45782</v>
      </c>
      <c r="C8644" t="s">
        <v>93</v>
      </c>
      <c r="D8644" t="s">
        <v>18198</v>
      </c>
      <c r="E8644" t="s">
        <v>174</v>
      </c>
      <c r="F8644" t="s">
        <v>181</v>
      </c>
      <c r="G8644" t="s">
        <v>158</v>
      </c>
      <c r="H8644" t="s">
        <v>159</v>
      </c>
      <c r="I8644">
        <v>1535</v>
      </c>
      <c r="J8644" t="s">
        <v>357</v>
      </c>
      <c r="K8644" t="s">
        <v>3077</v>
      </c>
      <c r="N8644">
        <v>221</v>
      </c>
      <c r="O8644">
        <v>0</v>
      </c>
      <c r="P8644">
        <v>0</v>
      </c>
      <c r="Q8644" t="s">
        <v>67</v>
      </c>
      <c r="R8644" t="s">
        <v>245</v>
      </c>
      <c r="S8644" t="s">
        <v>120</v>
      </c>
      <c r="T8644">
        <v>150</v>
      </c>
      <c r="U8644">
        <v>0</v>
      </c>
      <c r="V8644">
        <v>0</v>
      </c>
      <c r="W8644" t="s">
        <v>133</v>
      </c>
      <c r="X8644">
        <v>8153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 t="s">
        <v>78</v>
      </c>
      <c r="AF8644" t="s">
        <v>81</v>
      </c>
      <c r="AG8644" t="s">
        <v>240</v>
      </c>
      <c r="AH8644" t="s">
        <v>147</v>
      </c>
      <c r="AI8644" t="s">
        <v>139</v>
      </c>
      <c r="AJ8644" t="str">
        <f t="shared" si="135"/>
        <v>May</v>
      </c>
    </row>
    <row r="8645" spans="1:36" x14ac:dyDescent="0.3">
      <c r="A8645" t="s">
        <v>18199</v>
      </c>
      <c r="B8645" s="33">
        <v>45780</v>
      </c>
      <c r="C8645" t="s">
        <v>93</v>
      </c>
      <c r="D8645" t="s">
        <v>18200</v>
      </c>
      <c r="E8645" t="s">
        <v>177</v>
      </c>
      <c r="F8645" t="s">
        <v>179</v>
      </c>
      <c r="G8645" t="s">
        <v>162</v>
      </c>
      <c r="H8645" t="s">
        <v>166</v>
      </c>
      <c r="I8645">
        <v>1013</v>
      </c>
      <c r="J8645" t="s">
        <v>447</v>
      </c>
      <c r="K8645" t="s">
        <v>1445</v>
      </c>
      <c r="L8645" t="s">
        <v>447</v>
      </c>
      <c r="M8645" t="s">
        <v>1445</v>
      </c>
      <c r="N8645">
        <v>149</v>
      </c>
      <c r="O8645">
        <v>0</v>
      </c>
      <c r="P8645">
        <v>-10</v>
      </c>
      <c r="Q8645" t="s">
        <v>70</v>
      </c>
      <c r="R8645" t="s">
        <v>238</v>
      </c>
      <c r="S8645" t="s">
        <v>239</v>
      </c>
      <c r="T8645">
        <v>150</v>
      </c>
      <c r="U8645">
        <v>114</v>
      </c>
      <c r="V8645">
        <v>76</v>
      </c>
      <c r="W8645" t="s">
        <v>133</v>
      </c>
      <c r="X8645">
        <v>5114</v>
      </c>
      <c r="Y8645">
        <v>582996</v>
      </c>
      <c r="Z8645">
        <v>46854</v>
      </c>
      <c r="AA8645">
        <v>37050</v>
      </c>
      <c r="AB8645">
        <v>666900</v>
      </c>
      <c r="AC8645">
        <v>516072</v>
      </c>
      <c r="AD8645">
        <v>150828</v>
      </c>
      <c r="AE8645" t="s">
        <v>78</v>
      </c>
      <c r="AF8645" t="s">
        <v>72</v>
      </c>
      <c r="AG8645" t="s">
        <v>240</v>
      </c>
      <c r="AH8645" t="s">
        <v>144</v>
      </c>
      <c r="AI8645" t="s">
        <v>139</v>
      </c>
      <c r="AJ8645" t="str">
        <f t="shared" si="135"/>
        <v>May</v>
      </c>
    </row>
    <row r="8646" spans="1:36" x14ac:dyDescent="0.3">
      <c r="A8646" t="s">
        <v>18201</v>
      </c>
      <c r="B8646" s="33">
        <v>45726</v>
      </c>
      <c r="C8646" t="s">
        <v>96</v>
      </c>
      <c r="D8646" t="s">
        <v>18202</v>
      </c>
      <c r="E8646" t="s">
        <v>173</v>
      </c>
      <c r="F8646" t="s">
        <v>175</v>
      </c>
      <c r="G8646" t="s">
        <v>161</v>
      </c>
      <c r="H8646" t="s">
        <v>163</v>
      </c>
      <c r="I8646">
        <v>1456</v>
      </c>
      <c r="J8646" t="s">
        <v>731</v>
      </c>
      <c r="K8646" t="s">
        <v>5361</v>
      </c>
      <c r="L8646" t="s">
        <v>626</v>
      </c>
      <c r="M8646" t="s">
        <v>4974</v>
      </c>
      <c r="N8646">
        <v>230</v>
      </c>
      <c r="O8646">
        <v>0</v>
      </c>
      <c r="P8646">
        <v>2</v>
      </c>
      <c r="Q8646" t="s">
        <v>70</v>
      </c>
      <c r="R8646" t="s">
        <v>238</v>
      </c>
      <c r="S8646" t="s">
        <v>239</v>
      </c>
      <c r="T8646">
        <v>220</v>
      </c>
      <c r="U8646">
        <v>139</v>
      </c>
      <c r="V8646">
        <v>63.18</v>
      </c>
      <c r="W8646" t="s">
        <v>133</v>
      </c>
      <c r="X8646">
        <v>10048</v>
      </c>
      <c r="Y8646">
        <v>1396672</v>
      </c>
      <c r="Z8646">
        <v>21823</v>
      </c>
      <c r="AA8646">
        <v>88404</v>
      </c>
      <c r="AB8646">
        <v>1506899</v>
      </c>
      <c r="AC8646">
        <v>1314636</v>
      </c>
      <c r="AD8646">
        <v>192263</v>
      </c>
      <c r="AE8646" t="s">
        <v>78</v>
      </c>
      <c r="AF8646" t="s">
        <v>75</v>
      </c>
      <c r="AG8646" t="s">
        <v>240</v>
      </c>
      <c r="AH8646" t="s">
        <v>145</v>
      </c>
      <c r="AI8646" t="s">
        <v>138</v>
      </c>
      <c r="AJ8646" t="str">
        <f t="shared" si="135"/>
        <v>Mar</v>
      </c>
    </row>
    <row r="8647" spans="1:36" x14ac:dyDescent="0.3">
      <c r="A8647" t="s">
        <v>18203</v>
      </c>
      <c r="B8647" s="33">
        <v>45888</v>
      </c>
      <c r="C8647" t="s">
        <v>95</v>
      </c>
      <c r="D8647" t="s">
        <v>18204</v>
      </c>
      <c r="E8647" t="s">
        <v>179</v>
      </c>
      <c r="F8647" t="s">
        <v>178</v>
      </c>
      <c r="G8647" t="s">
        <v>166</v>
      </c>
      <c r="H8647" t="s">
        <v>157</v>
      </c>
      <c r="I8647">
        <v>517</v>
      </c>
      <c r="J8647" t="s">
        <v>603</v>
      </c>
      <c r="K8647" t="s">
        <v>3196</v>
      </c>
      <c r="L8647" t="s">
        <v>810</v>
      </c>
      <c r="M8647" t="s">
        <v>537</v>
      </c>
      <c r="N8647">
        <v>80</v>
      </c>
      <c r="O8647">
        <v>7</v>
      </c>
      <c r="P8647">
        <v>12</v>
      </c>
      <c r="Q8647" t="s">
        <v>73</v>
      </c>
      <c r="R8647" t="s">
        <v>238</v>
      </c>
      <c r="S8647" t="s">
        <v>239</v>
      </c>
      <c r="T8647">
        <v>150</v>
      </c>
      <c r="U8647">
        <v>129</v>
      </c>
      <c r="V8647">
        <v>86</v>
      </c>
      <c r="W8647" t="s">
        <v>135</v>
      </c>
      <c r="X8647">
        <v>9749</v>
      </c>
      <c r="Y8647">
        <v>1257621</v>
      </c>
      <c r="Z8647">
        <v>69918</v>
      </c>
      <c r="AA8647">
        <v>35862</v>
      </c>
      <c r="AB8647">
        <v>1363401</v>
      </c>
      <c r="AC8647">
        <v>1184846</v>
      </c>
      <c r="AD8647">
        <v>178555</v>
      </c>
      <c r="AE8647" t="s">
        <v>72</v>
      </c>
      <c r="AF8647" t="s">
        <v>75</v>
      </c>
      <c r="AG8647" t="s">
        <v>240</v>
      </c>
      <c r="AH8647" t="s">
        <v>144</v>
      </c>
      <c r="AI8647" t="s">
        <v>138</v>
      </c>
      <c r="AJ8647" t="str">
        <f t="shared" si="135"/>
        <v>Aug</v>
      </c>
    </row>
    <row r="8648" spans="1:36" x14ac:dyDescent="0.3">
      <c r="A8648" t="s">
        <v>18205</v>
      </c>
      <c r="B8648" s="33">
        <v>45785</v>
      </c>
      <c r="C8648" t="s">
        <v>93</v>
      </c>
      <c r="D8648" t="s">
        <v>18206</v>
      </c>
      <c r="E8648" t="s">
        <v>174</v>
      </c>
      <c r="F8648" t="s">
        <v>175</v>
      </c>
      <c r="G8648" t="s">
        <v>158</v>
      </c>
      <c r="H8648" t="s">
        <v>163</v>
      </c>
      <c r="I8648">
        <v>508</v>
      </c>
      <c r="J8648" t="s">
        <v>236</v>
      </c>
      <c r="K8648" t="s">
        <v>634</v>
      </c>
      <c r="L8648" t="s">
        <v>236</v>
      </c>
      <c r="M8648" t="s">
        <v>634</v>
      </c>
      <c r="N8648">
        <v>91</v>
      </c>
      <c r="O8648">
        <v>0</v>
      </c>
      <c r="P8648">
        <v>-3</v>
      </c>
      <c r="Q8648" t="s">
        <v>70</v>
      </c>
      <c r="R8648" t="s">
        <v>238</v>
      </c>
      <c r="S8648" t="s">
        <v>239</v>
      </c>
      <c r="T8648">
        <v>180</v>
      </c>
      <c r="U8648">
        <v>137</v>
      </c>
      <c r="V8648">
        <v>76.11</v>
      </c>
      <c r="W8648" t="s">
        <v>133</v>
      </c>
      <c r="X8648">
        <v>7594</v>
      </c>
      <c r="Y8648">
        <v>1040378</v>
      </c>
      <c r="Z8648">
        <v>40826</v>
      </c>
      <c r="AA8648">
        <v>45210</v>
      </c>
      <c r="AB8648">
        <v>1126414</v>
      </c>
      <c r="AC8648">
        <v>775524</v>
      </c>
      <c r="AD8648">
        <v>350890</v>
      </c>
      <c r="AE8648" t="s">
        <v>78</v>
      </c>
      <c r="AF8648" t="s">
        <v>75</v>
      </c>
      <c r="AG8648" t="s">
        <v>240</v>
      </c>
      <c r="AH8648" t="s">
        <v>145</v>
      </c>
      <c r="AI8648" t="s">
        <v>138</v>
      </c>
      <c r="AJ8648" t="str">
        <f t="shared" si="135"/>
        <v>May</v>
      </c>
    </row>
    <row r="8649" spans="1:36" x14ac:dyDescent="0.3">
      <c r="A8649" t="s">
        <v>18207</v>
      </c>
      <c r="B8649" s="33">
        <v>45890</v>
      </c>
      <c r="C8649" t="s">
        <v>96</v>
      </c>
      <c r="D8649" t="s">
        <v>18208</v>
      </c>
      <c r="E8649" t="s">
        <v>181</v>
      </c>
      <c r="F8649" t="s">
        <v>172</v>
      </c>
      <c r="G8649" t="s">
        <v>159</v>
      </c>
      <c r="H8649" t="s">
        <v>155</v>
      </c>
      <c r="I8649">
        <v>1583</v>
      </c>
      <c r="J8649" t="s">
        <v>560</v>
      </c>
      <c r="K8649" t="s">
        <v>2791</v>
      </c>
      <c r="N8649">
        <v>235</v>
      </c>
      <c r="O8649">
        <v>0</v>
      </c>
      <c r="P8649">
        <v>0</v>
      </c>
      <c r="Q8649" t="s">
        <v>67</v>
      </c>
      <c r="R8649" t="s">
        <v>245</v>
      </c>
      <c r="S8649" t="s">
        <v>122</v>
      </c>
      <c r="T8649">
        <v>180</v>
      </c>
      <c r="U8649">
        <v>0</v>
      </c>
      <c r="V8649">
        <v>0</v>
      </c>
      <c r="W8649" t="s">
        <v>135</v>
      </c>
      <c r="X8649">
        <v>9505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 t="s">
        <v>81</v>
      </c>
      <c r="AF8649" t="s">
        <v>81</v>
      </c>
      <c r="AG8649" t="s">
        <v>240</v>
      </c>
      <c r="AH8649" t="s">
        <v>145</v>
      </c>
      <c r="AI8649" t="s">
        <v>139</v>
      </c>
      <c r="AJ8649" t="str">
        <f t="shared" si="135"/>
        <v>Aug</v>
      </c>
    </row>
    <row r="8650" spans="1:36" x14ac:dyDescent="0.3">
      <c r="A8650" t="s">
        <v>18209</v>
      </c>
      <c r="B8650" s="33">
        <v>45686</v>
      </c>
      <c r="C8650" t="s">
        <v>97</v>
      </c>
      <c r="D8650" t="s">
        <v>18210</v>
      </c>
      <c r="E8650" t="s">
        <v>181</v>
      </c>
      <c r="F8650" t="s">
        <v>174</v>
      </c>
      <c r="G8650" t="s">
        <v>159</v>
      </c>
      <c r="H8650" t="s">
        <v>158</v>
      </c>
      <c r="I8650">
        <v>531</v>
      </c>
      <c r="J8650" t="s">
        <v>508</v>
      </c>
      <c r="K8650" t="s">
        <v>1544</v>
      </c>
      <c r="L8650" t="s">
        <v>633</v>
      </c>
      <c r="M8650" t="s">
        <v>1544</v>
      </c>
      <c r="N8650">
        <v>83</v>
      </c>
      <c r="O8650">
        <v>0</v>
      </c>
      <c r="P8650">
        <v>-5</v>
      </c>
      <c r="Q8650" t="s">
        <v>70</v>
      </c>
      <c r="R8650" t="s">
        <v>238</v>
      </c>
      <c r="S8650" t="s">
        <v>239</v>
      </c>
      <c r="T8650">
        <v>180</v>
      </c>
      <c r="U8650">
        <v>126</v>
      </c>
      <c r="V8650">
        <v>70</v>
      </c>
      <c r="W8650" t="s">
        <v>133</v>
      </c>
      <c r="X8650">
        <v>9059</v>
      </c>
      <c r="Y8650">
        <v>1141434</v>
      </c>
      <c r="Z8650">
        <v>25956</v>
      </c>
      <c r="AA8650">
        <v>94374</v>
      </c>
      <c r="AB8650">
        <v>1261764</v>
      </c>
      <c r="AC8650">
        <v>1091584</v>
      </c>
      <c r="AD8650">
        <v>170180</v>
      </c>
      <c r="AE8650" t="s">
        <v>81</v>
      </c>
      <c r="AF8650" t="s">
        <v>78</v>
      </c>
      <c r="AG8650" t="s">
        <v>240</v>
      </c>
      <c r="AH8650" t="s">
        <v>147</v>
      </c>
      <c r="AI8650" t="s">
        <v>140</v>
      </c>
      <c r="AJ8650" t="str">
        <f t="shared" si="135"/>
        <v>Jan</v>
      </c>
    </row>
    <row r="8651" spans="1:36" x14ac:dyDescent="0.3">
      <c r="A8651" t="s">
        <v>18211</v>
      </c>
      <c r="B8651" s="33">
        <v>45874</v>
      </c>
      <c r="C8651" t="s">
        <v>99</v>
      </c>
      <c r="D8651" t="s">
        <v>18212</v>
      </c>
      <c r="E8651" t="s">
        <v>179</v>
      </c>
      <c r="F8651" t="s">
        <v>175</v>
      </c>
      <c r="G8651" t="s">
        <v>166</v>
      </c>
      <c r="H8651" t="s">
        <v>163</v>
      </c>
      <c r="I8651">
        <v>1698</v>
      </c>
      <c r="J8651" t="s">
        <v>520</v>
      </c>
      <c r="K8651" t="s">
        <v>1252</v>
      </c>
      <c r="L8651" t="s">
        <v>477</v>
      </c>
      <c r="M8651" t="s">
        <v>1252</v>
      </c>
      <c r="N8651">
        <v>214</v>
      </c>
      <c r="O8651">
        <v>0</v>
      </c>
      <c r="P8651">
        <v>-10</v>
      </c>
      <c r="Q8651" t="s">
        <v>70</v>
      </c>
      <c r="R8651" t="s">
        <v>238</v>
      </c>
      <c r="S8651" t="s">
        <v>239</v>
      </c>
      <c r="T8651">
        <v>150</v>
      </c>
      <c r="U8651">
        <v>90</v>
      </c>
      <c r="V8651">
        <v>60</v>
      </c>
      <c r="W8651" t="s">
        <v>135</v>
      </c>
      <c r="X8651">
        <v>9747</v>
      </c>
      <c r="Y8651">
        <v>877230</v>
      </c>
      <c r="Z8651">
        <v>23040</v>
      </c>
      <c r="AA8651">
        <v>35460</v>
      </c>
      <c r="AB8651">
        <v>935730</v>
      </c>
      <c r="AC8651">
        <v>775920</v>
      </c>
      <c r="AD8651">
        <v>159810</v>
      </c>
      <c r="AE8651" t="s">
        <v>72</v>
      </c>
      <c r="AF8651" t="s">
        <v>75</v>
      </c>
      <c r="AG8651" t="s">
        <v>240</v>
      </c>
      <c r="AH8651" t="s">
        <v>144</v>
      </c>
      <c r="AI8651" t="s">
        <v>139</v>
      </c>
      <c r="AJ8651" t="str">
        <f t="shared" si="135"/>
        <v>Aug</v>
      </c>
    </row>
    <row r="8652" spans="1:36" x14ac:dyDescent="0.3">
      <c r="A8652" t="s">
        <v>18213</v>
      </c>
      <c r="B8652" s="33">
        <v>45697</v>
      </c>
      <c r="C8652" t="s">
        <v>93</v>
      </c>
      <c r="D8652" t="s">
        <v>18214</v>
      </c>
      <c r="E8652" t="s">
        <v>172</v>
      </c>
      <c r="F8652" t="s">
        <v>181</v>
      </c>
      <c r="G8652" t="s">
        <v>155</v>
      </c>
      <c r="H8652" t="s">
        <v>159</v>
      </c>
      <c r="I8652">
        <v>1394</v>
      </c>
      <c r="J8652" t="s">
        <v>408</v>
      </c>
      <c r="K8652" t="s">
        <v>1474</v>
      </c>
      <c r="L8652" t="s">
        <v>408</v>
      </c>
      <c r="M8652" t="s">
        <v>2425</v>
      </c>
      <c r="N8652">
        <v>184</v>
      </c>
      <c r="O8652">
        <v>0</v>
      </c>
      <c r="P8652">
        <v>27</v>
      </c>
      <c r="Q8652" t="s">
        <v>73</v>
      </c>
      <c r="R8652" t="s">
        <v>238</v>
      </c>
      <c r="S8652" t="s">
        <v>239</v>
      </c>
      <c r="T8652">
        <v>180</v>
      </c>
      <c r="U8652">
        <v>145</v>
      </c>
      <c r="V8652">
        <v>80.56</v>
      </c>
      <c r="W8652" t="s">
        <v>133</v>
      </c>
      <c r="X8652">
        <v>10699</v>
      </c>
      <c r="Y8652">
        <v>1551355</v>
      </c>
      <c r="Z8652">
        <v>58000</v>
      </c>
      <c r="AA8652">
        <v>75980</v>
      </c>
      <c r="AB8652">
        <v>1685335</v>
      </c>
      <c r="AC8652">
        <v>1196257</v>
      </c>
      <c r="AD8652">
        <v>489078</v>
      </c>
      <c r="AE8652" t="s">
        <v>81</v>
      </c>
      <c r="AF8652" t="s">
        <v>81</v>
      </c>
      <c r="AG8652" t="s">
        <v>240</v>
      </c>
      <c r="AH8652" t="s">
        <v>146</v>
      </c>
      <c r="AI8652" t="s">
        <v>139</v>
      </c>
      <c r="AJ8652" t="str">
        <f t="shared" si="135"/>
        <v>Feb</v>
      </c>
    </row>
    <row r="8653" spans="1:36" x14ac:dyDescent="0.3">
      <c r="A8653" t="s">
        <v>18215</v>
      </c>
      <c r="B8653" s="33">
        <v>45876</v>
      </c>
      <c r="C8653" t="s">
        <v>93</v>
      </c>
      <c r="D8653" t="s">
        <v>18216</v>
      </c>
      <c r="E8653" t="s">
        <v>180</v>
      </c>
      <c r="F8653" t="s">
        <v>172</v>
      </c>
      <c r="G8653" t="s">
        <v>160</v>
      </c>
      <c r="H8653" t="s">
        <v>155</v>
      </c>
      <c r="I8653">
        <v>1622</v>
      </c>
      <c r="J8653" t="s">
        <v>381</v>
      </c>
      <c r="K8653" t="s">
        <v>4384</v>
      </c>
      <c r="L8653" t="s">
        <v>577</v>
      </c>
      <c r="M8653" t="s">
        <v>636</v>
      </c>
      <c r="N8653">
        <v>235</v>
      </c>
      <c r="O8653">
        <v>26</v>
      </c>
      <c r="P8653">
        <v>35</v>
      </c>
      <c r="Q8653" t="s">
        <v>76</v>
      </c>
      <c r="R8653" t="s">
        <v>238</v>
      </c>
      <c r="S8653" t="s">
        <v>239</v>
      </c>
      <c r="T8653">
        <v>220</v>
      </c>
      <c r="U8653">
        <v>168</v>
      </c>
      <c r="V8653">
        <v>76.36</v>
      </c>
      <c r="W8653" t="s">
        <v>134</v>
      </c>
      <c r="X8653">
        <v>7530</v>
      </c>
      <c r="Y8653">
        <v>1265040</v>
      </c>
      <c r="Z8653">
        <v>70392</v>
      </c>
      <c r="AA8653">
        <v>49728</v>
      </c>
      <c r="AB8653">
        <v>1385160</v>
      </c>
      <c r="AC8653">
        <v>1037263</v>
      </c>
      <c r="AD8653">
        <v>347897</v>
      </c>
      <c r="AE8653" t="s">
        <v>81</v>
      </c>
      <c r="AF8653" t="s">
        <v>81</v>
      </c>
      <c r="AG8653" t="s">
        <v>240</v>
      </c>
      <c r="AH8653" t="s">
        <v>144</v>
      </c>
      <c r="AI8653" t="s">
        <v>139</v>
      </c>
      <c r="AJ8653" t="str">
        <f t="shared" si="135"/>
        <v>Aug</v>
      </c>
    </row>
    <row r="8654" spans="1:36" x14ac:dyDescent="0.3">
      <c r="A8654" t="s">
        <v>18217</v>
      </c>
      <c r="B8654" s="33">
        <v>45682</v>
      </c>
      <c r="C8654" t="s">
        <v>98</v>
      </c>
      <c r="D8654" t="s">
        <v>18192</v>
      </c>
      <c r="E8654" t="s">
        <v>172</v>
      </c>
      <c r="F8654" t="s">
        <v>178</v>
      </c>
      <c r="G8654" t="s">
        <v>155</v>
      </c>
      <c r="H8654" t="s">
        <v>157</v>
      </c>
      <c r="I8654">
        <v>629</v>
      </c>
      <c r="J8654" t="s">
        <v>477</v>
      </c>
      <c r="K8654" t="s">
        <v>568</v>
      </c>
      <c r="L8654" t="s">
        <v>477</v>
      </c>
      <c r="M8654" t="s">
        <v>2796</v>
      </c>
      <c r="N8654">
        <v>99</v>
      </c>
      <c r="O8654">
        <v>0</v>
      </c>
      <c r="P8654">
        <v>24</v>
      </c>
      <c r="Q8654" t="s">
        <v>73</v>
      </c>
      <c r="R8654" t="s">
        <v>238</v>
      </c>
      <c r="S8654" t="s">
        <v>239</v>
      </c>
      <c r="T8654">
        <v>180</v>
      </c>
      <c r="U8654">
        <v>135</v>
      </c>
      <c r="V8654">
        <v>75</v>
      </c>
      <c r="W8654" t="s">
        <v>133</v>
      </c>
      <c r="X8654">
        <v>9803</v>
      </c>
      <c r="Y8654">
        <v>1323405</v>
      </c>
      <c r="Z8654">
        <v>34155</v>
      </c>
      <c r="AA8654">
        <v>94905</v>
      </c>
      <c r="AB8654">
        <v>1452465</v>
      </c>
      <c r="AC8654">
        <v>1130135</v>
      </c>
      <c r="AD8654">
        <v>322330</v>
      </c>
      <c r="AE8654" t="s">
        <v>81</v>
      </c>
      <c r="AF8654" t="s">
        <v>75</v>
      </c>
      <c r="AG8654" t="s">
        <v>240</v>
      </c>
      <c r="AH8654" t="s">
        <v>144</v>
      </c>
      <c r="AI8654" t="s">
        <v>139</v>
      </c>
      <c r="AJ8654" t="str">
        <f t="shared" si="135"/>
        <v>Jan</v>
      </c>
    </row>
    <row r="8655" spans="1:36" x14ac:dyDescent="0.3">
      <c r="A8655" t="s">
        <v>18218</v>
      </c>
      <c r="B8655" s="33">
        <v>45916</v>
      </c>
      <c r="C8655" t="s">
        <v>93</v>
      </c>
      <c r="D8655" t="s">
        <v>18219</v>
      </c>
      <c r="E8655" t="s">
        <v>175</v>
      </c>
      <c r="F8655" t="s">
        <v>178</v>
      </c>
      <c r="G8655" t="s">
        <v>163</v>
      </c>
      <c r="H8655" t="s">
        <v>157</v>
      </c>
      <c r="I8655">
        <v>724</v>
      </c>
      <c r="J8655" t="s">
        <v>391</v>
      </c>
      <c r="K8655" t="s">
        <v>5694</v>
      </c>
      <c r="L8655" t="s">
        <v>4897</v>
      </c>
      <c r="M8655" t="s">
        <v>286</v>
      </c>
      <c r="N8655">
        <v>116</v>
      </c>
      <c r="O8655">
        <v>33</v>
      </c>
      <c r="P8655">
        <v>34</v>
      </c>
      <c r="Q8655" t="s">
        <v>76</v>
      </c>
      <c r="R8655" t="s">
        <v>238</v>
      </c>
      <c r="S8655" t="s">
        <v>239</v>
      </c>
      <c r="T8655">
        <v>180</v>
      </c>
      <c r="U8655">
        <v>139</v>
      </c>
      <c r="V8655">
        <v>77.22</v>
      </c>
      <c r="W8655" t="s">
        <v>133</v>
      </c>
      <c r="X8655">
        <v>6708</v>
      </c>
      <c r="Y8655">
        <v>932412</v>
      </c>
      <c r="Z8655">
        <v>24881</v>
      </c>
      <c r="AA8655">
        <v>49623</v>
      </c>
      <c r="AB8655">
        <v>1006916</v>
      </c>
      <c r="AC8655">
        <v>773071</v>
      </c>
      <c r="AD8655">
        <v>233845</v>
      </c>
      <c r="AE8655" t="s">
        <v>75</v>
      </c>
      <c r="AF8655" t="s">
        <v>75</v>
      </c>
      <c r="AG8655" t="s">
        <v>240</v>
      </c>
      <c r="AH8655" t="s">
        <v>144</v>
      </c>
      <c r="AI8655" t="s">
        <v>139</v>
      </c>
      <c r="AJ8655" t="str">
        <f t="shared" si="135"/>
        <v>Sep</v>
      </c>
    </row>
    <row r="8656" spans="1:36" x14ac:dyDescent="0.3">
      <c r="A8656" t="s">
        <v>18220</v>
      </c>
      <c r="B8656" s="33">
        <v>45976</v>
      </c>
      <c r="C8656" t="s">
        <v>98</v>
      </c>
      <c r="D8656" t="s">
        <v>18221</v>
      </c>
      <c r="E8656" t="s">
        <v>174</v>
      </c>
      <c r="F8656" t="s">
        <v>180</v>
      </c>
      <c r="G8656" t="s">
        <v>158</v>
      </c>
      <c r="H8656" t="s">
        <v>160</v>
      </c>
      <c r="I8656">
        <v>469</v>
      </c>
      <c r="J8656" t="s">
        <v>503</v>
      </c>
      <c r="K8656" t="s">
        <v>469</v>
      </c>
      <c r="L8656" t="s">
        <v>2992</v>
      </c>
      <c r="M8656" t="s">
        <v>281</v>
      </c>
      <c r="N8656">
        <v>75</v>
      </c>
      <c r="O8656">
        <v>35</v>
      </c>
      <c r="P8656">
        <v>43</v>
      </c>
      <c r="Q8656" t="s">
        <v>76</v>
      </c>
      <c r="R8656" t="s">
        <v>238</v>
      </c>
      <c r="S8656" t="s">
        <v>239</v>
      </c>
      <c r="T8656">
        <v>220</v>
      </c>
      <c r="U8656">
        <v>199</v>
      </c>
      <c r="V8656">
        <v>90.45</v>
      </c>
      <c r="W8656" t="s">
        <v>135</v>
      </c>
      <c r="X8656">
        <v>6945</v>
      </c>
      <c r="Y8656">
        <v>1382055</v>
      </c>
      <c r="Z8656">
        <v>95520</v>
      </c>
      <c r="AA8656">
        <v>35621</v>
      </c>
      <c r="AB8656">
        <v>1513196</v>
      </c>
      <c r="AC8656">
        <v>1102764</v>
      </c>
      <c r="AD8656">
        <v>410432</v>
      </c>
      <c r="AE8656" t="s">
        <v>78</v>
      </c>
      <c r="AF8656" t="s">
        <v>81</v>
      </c>
      <c r="AG8656" t="s">
        <v>240</v>
      </c>
      <c r="AH8656" t="s">
        <v>145</v>
      </c>
      <c r="AI8656" t="s">
        <v>139</v>
      </c>
      <c r="AJ8656" t="str">
        <f t="shared" si="135"/>
        <v>Nov</v>
      </c>
    </row>
    <row r="8657" spans="1:36" x14ac:dyDescent="0.3">
      <c r="A8657" t="s">
        <v>18222</v>
      </c>
      <c r="B8657" s="33">
        <v>45715</v>
      </c>
      <c r="C8657" t="s">
        <v>98</v>
      </c>
      <c r="D8657" t="s">
        <v>18223</v>
      </c>
      <c r="E8657" t="s">
        <v>178</v>
      </c>
      <c r="F8657" t="s">
        <v>177</v>
      </c>
      <c r="G8657" t="s">
        <v>157</v>
      </c>
      <c r="H8657" t="s">
        <v>162</v>
      </c>
      <c r="I8657">
        <v>1245</v>
      </c>
      <c r="J8657" t="s">
        <v>605</v>
      </c>
      <c r="K8657" t="s">
        <v>4504</v>
      </c>
      <c r="L8657" t="s">
        <v>1519</v>
      </c>
      <c r="M8657" t="s">
        <v>1271</v>
      </c>
      <c r="N8657">
        <v>192</v>
      </c>
      <c r="O8657">
        <v>19</v>
      </c>
      <c r="P8657">
        <v>17</v>
      </c>
      <c r="Q8657" t="s">
        <v>73</v>
      </c>
      <c r="R8657" t="s">
        <v>238</v>
      </c>
      <c r="S8657" t="s">
        <v>239</v>
      </c>
      <c r="T8657">
        <v>180</v>
      </c>
      <c r="U8657">
        <v>171</v>
      </c>
      <c r="V8657">
        <v>95</v>
      </c>
      <c r="W8657" t="s">
        <v>133</v>
      </c>
      <c r="X8657">
        <v>3100</v>
      </c>
      <c r="Y8657">
        <v>530100</v>
      </c>
      <c r="Z8657">
        <v>87552</v>
      </c>
      <c r="AA8657">
        <v>107901</v>
      </c>
      <c r="AB8657">
        <v>725553</v>
      </c>
      <c r="AC8657">
        <v>430914</v>
      </c>
      <c r="AD8657">
        <v>294639</v>
      </c>
      <c r="AE8657" t="s">
        <v>75</v>
      </c>
      <c r="AF8657" t="s">
        <v>78</v>
      </c>
      <c r="AG8657" t="s">
        <v>240</v>
      </c>
      <c r="AH8657" t="s">
        <v>145</v>
      </c>
      <c r="AI8657" t="s">
        <v>139</v>
      </c>
      <c r="AJ8657" t="str">
        <f t="shared" si="135"/>
        <v>Feb</v>
      </c>
    </row>
    <row r="8658" spans="1:36" x14ac:dyDescent="0.3">
      <c r="A8658" t="s">
        <v>18224</v>
      </c>
      <c r="B8658" s="33">
        <v>45674</v>
      </c>
      <c r="C8658" t="s">
        <v>98</v>
      </c>
      <c r="D8658" t="s">
        <v>18225</v>
      </c>
      <c r="E8658" t="s">
        <v>173</v>
      </c>
      <c r="F8658" t="s">
        <v>175</v>
      </c>
      <c r="G8658" t="s">
        <v>161</v>
      </c>
      <c r="H8658" t="s">
        <v>163</v>
      </c>
      <c r="I8658">
        <v>1875</v>
      </c>
      <c r="J8658" t="s">
        <v>342</v>
      </c>
      <c r="K8658" t="s">
        <v>1174</v>
      </c>
      <c r="L8658" t="s">
        <v>1719</v>
      </c>
      <c r="M8658" t="s">
        <v>1357</v>
      </c>
      <c r="N8658">
        <v>247</v>
      </c>
      <c r="O8658">
        <v>13</v>
      </c>
      <c r="P8658">
        <v>22</v>
      </c>
      <c r="Q8658" t="s">
        <v>73</v>
      </c>
      <c r="R8658" t="s">
        <v>238</v>
      </c>
      <c r="S8658" t="s">
        <v>239</v>
      </c>
      <c r="T8658">
        <v>189</v>
      </c>
      <c r="U8658">
        <v>139</v>
      </c>
      <c r="V8658">
        <v>73.540000000000006</v>
      </c>
      <c r="W8658" t="s">
        <v>133</v>
      </c>
      <c r="X8658">
        <v>6741</v>
      </c>
      <c r="Y8658">
        <v>936999</v>
      </c>
      <c r="Z8658">
        <v>30580</v>
      </c>
      <c r="AA8658">
        <v>32387</v>
      </c>
      <c r="AB8658">
        <v>999966</v>
      </c>
      <c r="AC8658">
        <v>825489</v>
      </c>
      <c r="AD8658">
        <v>174477</v>
      </c>
      <c r="AE8658" t="s">
        <v>78</v>
      </c>
      <c r="AF8658" t="s">
        <v>75</v>
      </c>
      <c r="AG8658" t="s">
        <v>240</v>
      </c>
      <c r="AH8658" t="s">
        <v>145</v>
      </c>
      <c r="AI8658" t="s">
        <v>139</v>
      </c>
      <c r="AJ8658" t="str">
        <f t="shared" si="135"/>
        <v>Jan</v>
      </c>
    </row>
    <row r="8659" spans="1:36" x14ac:dyDescent="0.3">
      <c r="A8659" t="s">
        <v>18226</v>
      </c>
      <c r="B8659" s="33">
        <v>45973</v>
      </c>
      <c r="C8659" t="s">
        <v>97</v>
      </c>
      <c r="D8659" t="s">
        <v>18227</v>
      </c>
      <c r="E8659" t="s">
        <v>181</v>
      </c>
      <c r="F8659" t="s">
        <v>178</v>
      </c>
      <c r="G8659" t="s">
        <v>159</v>
      </c>
      <c r="H8659" t="s">
        <v>157</v>
      </c>
      <c r="I8659">
        <v>2146</v>
      </c>
      <c r="J8659" t="s">
        <v>298</v>
      </c>
      <c r="K8659" t="s">
        <v>1859</v>
      </c>
      <c r="N8659">
        <v>290</v>
      </c>
      <c r="O8659">
        <v>0</v>
      </c>
      <c r="P8659">
        <v>0</v>
      </c>
      <c r="Q8659" t="s">
        <v>67</v>
      </c>
      <c r="R8659" t="s">
        <v>245</v>
      </c>
      <c r="S8659" t="s">
        <v>121</v>
      </c>
      <c r="T8659">
        <v>180</v>
      </c>
      <c r="U8659">
        <v>0</v>
      </c>
      <c r="V8659">
        <v>0</v>
      </c>
      <c r="W8659" t="s">
        <v>133</v>
      </c>
      <c r="X8659">
        <v>3360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 t="s">
        <v>81</v>
      </c>
      <c r="AF8659" t="s">
        <v>75</v>
      </c>
      <c r="AG8659" t="s">
        <v>240</v>
      </c>
      <c r="AH8659" t="s">
        <v>145</v>
      </c>
      <c r="AI8659" t="s">
        <v>139</v>
      </c>
      <c r="AJ8659" t="str">
        <f t="shared" si="135"/>
        <v>Nov</v>
      </c>
    </row>
    <row r="8660" spans="1:36" x14ac:dyDescent="0.3">
      <c r="A8660" t="s">
        <v>18228</v>
      </c>
      <c r="B8660" s="33">
        <v>45670</v>
      </c>
      <c r="C8660" t="s">
        <v>98</v>
      </c>
      <c r="D8660" t="s">
        <v>18229</v>
      </c>
      <c r="E8660" t="s">
        <v>180</v>
      </c>
      <c r="F8660" t="s">
        <v>173</v>
      </c>
      <c r="G8660" t="s">
        <v>160</v>
      </c>
      <c r="H8660" t="s">
        <v>161</v>
      </c>
      <c r="I8660">
        <v>1682</v>
      </c>
      <c r="J8660" t="s">
        <v>345</v>
      </c>
      <c r="K8660" t="s">
        <v>3263</v>
      </c>
      <c r="L8660" t="s">
        <v>1136</v>
      </c>
      <c r="M8660" t="s">
        <v>2989</v>
      </c>
      <c r="N8660">
        <v>229</v>
      </c>
      <c r="O8660">
        <v>14</v>
      </c>
      <c r="P8660">
        <v>22</v>
      </c>
      <c r="Q8660" t="s">
        <v>73</v>
      </c>
      <c r="R8660" t="s">
        <v>238</v>
      </c>
      <c r="S8660" t="s">
        <v>239</v>
      </c>
      <c r="T8660">
        <v>180</v>
      </c>
      <c r="U8660">
        <v>137</v>
      </c>
      <c r="V8660">
        <v>76.11</v>
      </c>
      <c r="W8660" t="s">
        <v>133</v>
      </c>
      <c r="X8660">
        <v>4561</v>
      </c>
      <c r="Y8660">
        <v>624857</v>
      </c>
      <c r="Z8660">
        <v>22605</v>
      </c>
      <c r="AA8660">
        <v>95489</v>
      </c>
      <c r="AB8660">
        <v>742951</v>
      </c>
      <c r="AC8660">
        <v>473885</v>
      </c>
      <c r="AD8660">
        <v>269066</v>
      </c>
      <c r="AE8660" t="s">
        <v>81</v>
      </c>
      <c r="AF8660" t="s">
        <v>78</v>
      </c>
      <c r="AG8660" t="s">
        <v>240</v>
      </c>
      <c r="AH8660" t="s">
        <v>144</v>
      </c>
      <c r="AI8660" t="s">
        <v>139</v>
      </c>
      <c r="AJ8660" t="str">
        <f t="shared" si="135"/>
        <v>Jan</v>
      </c>
    </row>
    <row r="8661" spans="1:36" x14ac:dyDescent="0.3">
      <c r="A8661" t="s">
        <v>18230</v>
      </c>
      <c r="B8661" s="33">
        <v>45769</v>
      </c>
      <c r="C8661" t="s">
        <v>93</v>
      </c>
      <c r="D8661" t="s">
        <v>18231</v>
      </c>
      <c r="E8661" t="s">
        <v>178</v>
      </c>
      <c r="F8661" t="s">
        <v>174</v>
      </c>
      <c r="G8661" t="s">
        <v>157</v>
      </c>
      <c r="H8661" t="s">
        <v>158</v>
      </c>
      <c r="I8661">
        <v>897</v>
      </c>
      <c r="J8661" t="s">
        <v>368</v>
      </c>
      <c r="K8661" t="s">
        <v>2125</v>
      </c>
      <c r="N8661">
        <v>119</v>
      </c>
      <c r="O8661">
        <v>0</v>
      </c>
      <c r="P8661">
        <v>0</v>
      </c>
      <c r="Q8661" t="s">
        <v>67</v>
      </c>
      <c r="R8661" t="s">
        <v>245</v>
      </c>
      <c r="S8661" t="s">
        <v>124</v>
      </c>
      <c r="T8661">
        <v>220</v>
      </c>
      <c r="U8661">
        <v>0</v>
      </c>
      <c r="V8661">
        <v>0</v>
      </c>
      <c r="W8661" t="s">
        <v>135</v>
      </c>
      <c r="X8661">
        <v>2851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 t="s">
        <v>75</v>
      </c>
      <c r="AF8661" t="s">
        <v>78</v>
      </c>
      <c r="AG8661" t="s">
        <v>240</v>
      </c>
      <c r="AH8661" t="s">
        <v>146</v>
      </c>
      <c r="AI8661" t="s">
        <v>139</v>
      </c>
      <c r="AJ8661" t="str">
        <f t="shared" si="135"/>
        <v>Apr</v>
      </c>
    </row>
    <row r="8662" spans="1:36" x14ac:dyDescent="0.3">
      <c r="A8662" t="s">
        <v>18232</v>
      </c>
      <c r="B8662" s="33">
        <v>45887</v>
      </c>
      <c r="C8662" t="s">
        <v>95</v>
      </c>
      <c r="D8662" t="s">
        <v>18233</v>
      </c>
      <c r="E8662" t="s">
        <v>180</v>
      </c>
      <c r="F8662" t="s">
        <v>177</v>
      </c>
      <c r="G8662" t="s">
        <v>160</v>
      </c>
      <c r="H8662" t="s">
        <v>162</v>
      </c>
      <c r="I8662">
        <v>769</v>
      </c>
      <c r="J8662" t="s">
        <v>514</v>
      </c>
      <c r="K8662" t="s">
        <v>2941</v>
      </c>
      <c r="L8662" t="s">
        <v>255</v>
      </c>
      <c r="M8662" t="s">
        <v>3711</v>
      </c>
      <c r="N8662">
        <v>109</v>
      </c>
      <c r="O8662">
        <v>32</v>
      </c>
      <c r="P8662">
        <v>60</v>
      </c>
      <c r="Q8662" t="s">
        <v>76</v>
      </c>
      <c r="R8662" t="s">
        <v>238</v>
      </c>
      <c r="S8662" t="s">
        <v>239</v>
      </c>
      <c r="T8662">
        <v>150</v>
      </c>
      <c r="U8662">
        <v>99</v>
      </c>
      <c r="V8662">
        <v>66</v>
      </c>
      <c r="W8662" t="s">
        <v>133</v>
      </c>
      <c r="X8662">
        <v>6028</v>
      </c>
      <c r="Y8662">
        <v>596772</v>
      </c>
      <c r="Z8662">
        <v>22275</v>
      </c>
      <c r="AA8662">
        <v>75537</v>
      </c>
      <c r="AB8662">
        <v>694584</v>
      </c>
      <c r="AC8662">
        <v>451647</v>
      </c>
      <c r="AD8662">
        <v>242937</v>
      </c>
      <c r="AE8662" t="s">
        <v>81</v>
      </c>
      <c r="AF8662" t="s">
        <v>78</v>
      </c>
      <c r="AG8662" t="s">
        <v>240</v>
      </c>
      <c r="AH8662" t="s">
        <v>146</v>
      </c>
      <c r="AI8662" t="s">
        <v>138</v>
      </c>
      <c r="AJ8662" t="str">
        <f t="shared" si="135"/>
        <v>Aug</v>
      </c>
    </row>
    <row r="8663" spans="1:36" x14ac:dyDescent="0.3">
      <c r="A8663" t="s">
        <v>18234</v>
      </c>
      <c r="B8663" s="33">
        <v>45866</v>
      </c>
      <c r="C8663" t="s">
        <v>93</v>
      </c>
      <c r="D8663" t="s">
        <v>18235</v>
      </c>
      <c r="E8663" t="s">
        <v>178</v>
      </c>
      <c r="F8663" t="s">
        <v>173</v>
      </c>
      <c r="G8663" t="s">
        <v>157</v>
      </c>
      <c r="H8663" t="s">
        <v>161</v>
      </c>
      <c r="I8663">
        <v>1447</v>
      </c>
      <c r="J8663" t="s">
        <v>554</v>
      </c>
      <c r="K8663" t="s">
        <v>2376</v>
      </c>
      <c r="L8663" t="s">
        <v>463</v>
      </c>
      <c r="M8663" t="s">
        <v>2376</v>
      </c>
      <c r="N8663">
        <v>211</v>
      </c>
      <c r="O8663">
        <v>0</v>
      </c>
      <c r="P8663">
        <v>-4</v>
      </c>
      <c r="Q8663" t="s">
        <v>70</v>
      </c>
      <c r="R8663" t="s">
        <v>238</v>
      </c>
      <c r="S8663" t="s">
        <v>239</v>
      </c>
      <c r="T8663">
        <v>189</v>
      </c>
      <c r="U8663">
        <v>128</v>
      </c>
      <c r="V8663">
        <v>67.72</v>
      </c>
      <c r="W8663" t="s">
        <v>135</v>
      </c>
      <c r="X8663">
        <v>6981</v>
      </c>
      <c r="Y8663">
        <v>893568</v>
      </c>
      <c r="Z8663">
        <v>54016</v>
      </c>
      <c r="AA8663">
        <v>55808</v>
      </c>
      <c r="AB8663">
        <v>1003392</v>
      </c>
      <c r="AC8663">
        <v>650029</v>
      </c>
      <c r="AD8663">
        <v>353363</v>
      </c>
      <c r="AE8663" t="s">
        <v>75</v>
      </c>
      <c r="AF8663" t="s">
        <v>78</v>
      </c>
      <c r="AG8663" t="s">
        <v>240</v>
      </c>
      <c r="AH8663" t="s">
        <v>144</v>
      </c>
      <c r="AI8663" t="s">
        <v>138</v>
      </c>
      <c r="AJ8663" t="str">
        <f t="shared" si="135"/>
        <v>Jul</v>
      </c>
    </row>
    <row r="8664" spans="1:36" x14ac:dyDescent="0.3">
      <c r="A8664" t="s">
        <v>18236</v>
      </c>
      <c r="B8664" s="33">
        <v>45956</v>
      </c>
      <c r="C8664" t="s">
        <v>93</v>
      </c>
      <c r="D8664" t="s">
        <v>18237</v>
      </c>
      <c r="E8664" t="s">
        <v>178</v>
      </c>
      <c r="F8664" t="s">
        <v>180</v>
      </c>
      <c r="G8664" t="s">
        <v>157</v>
      </c>
      <c r="H8664" t="s">
        <v>160</v>
      </c>
      <c r="I8664">
        <v>2105</v>
      </c>
      <c r="J8664" t="s">
        <v>613</v>
      </c>
      <c r="K8664" t="s">
        <v>806</v>
      </c>
      <c r="L8664" t="s">
        <v>7607</v>
      </c>
      <c r="M8664" t="s">
        <v>806</v>
      </c>
      <c r="N8664">
        <v>285</v>
      </c>
      <c r="O8664">
        <v>3</v>
      </c>
      <c r="P8664">
        <v>-10</v>
      </c>
      <c r="Q8664" t="s">
        <v>73</v>
      </c>
      <c r="R8664" t="s">
        <v>238</v>
      </c>
      <c r="S8664" t="s">
        <v>239</v>
      </c>
      <c r="T8664">
        <v>180</v>
      </c>
      <c r="U8664">
        <v>139</v>
      </c>
      <c r="V8664">
        <v>77.22</v>
      </c>
      <c r="W8664" t="s">
        <v>134</v>
      </c>
      <c r="X8664">
        <v>5953</v>
      </c>
      <c r="Y8664">
        <v>827467</v>
      </c>
      <c r="Z8664">
        <v>63801</v>
      </c>
      <c r="AA8664">
        <v>33638</v>
      </c>
      <c r="AB8664">
        <v>924906</v>
      </c>
      <c r="AC8664">
        <v>562144</v>
      </c>
      <c r="AD8664">
        <v>362762</v>
      </c>
      <c r="AE8664" t="s">
        <v>75</v>
      </c>
      <c r="AF8664" t="s">
        <v>81</v>
      </c>
      <c r="AG8664" t="s">
        <v>240</v>
      </c>
      <c r="AH8664" t="s">
        <v>144</v>
      </c>
      <c r="AI8664" t="s">
        <v>139</v>
      </c>
      <c r="AJ8664" t="str">
        <f t="shared" si="135"/>
        <v>Oct</v>
      </c>
    </row>
    <row r="8665" spans="1:36" x14ac:dyDescent="0.3">
      <c r="A8665" t="s">
        <v>18238</v>
      </c>
      <c r="B8665" s="33">
        <v>45971</v>
      </c>
      <c r="C8665" t="s">
        <v>93</v>
      </c>
      <c r="D8665" t="s">
        <v>18239</v>
      </c>
      <c r="E8665" t="s">
        <v>176</v>
      </c>
      <c r="F8665" t="s">
        <v>180</v>
      </c>
      <c r="G8665" t="s">
        <v>156</v>
      </c>
      <c r="H8665" t="s">
        <v>160</v>
      </c>
      <c r="I8665">
        <v>2115</v>
      </c>
      <c r="J8665" t="s">
        <v>518</v>
      </c>
      <c r="K8665" t="s">
        <v>2666</v>
      </c>
      <c r="L8665" t="s">
        <v>477</v>
      </c>
      <c r="M8665" t="s">
        <v>2666</v>
      </c>
      <c r="N8665">
        <v>264</v>
      </c>
      <c r="O8665">
        <v>0</v>
      </c>
      <c r="P8665">
        <v>0</v>
      </c>
      <c r="Q8665" t="s">
        <v>70</v>
      </c>
      <c r="R8665" t="s">
        <v>238</v>
      </c>
      <c r="S8665" t="s">
        <v>239</v>
      </c>
      <c r="T8665">
        <v>180</v>
      </c>
      <c r="U8665">
        <v>114</v>
      </c>
      <c r="V8665">
        <v>63.33</v>
      </c>
      <c r="W8665" t="s">
        <v>135</v>
      </c>
      <c r="X8665">
        <v>9322</v>
      </c>
      <c r="Y8665">
        <v>1062708</v>
      </c>
      <c r="Z8665">
        <v>24054</v>
      </c>
      <c r="AA8665">
        <v>60192</v>
      </c>
      <c r="AB8665">
        <v>1146954</v>
      </c>
      <c r="AC8665">
        <v>729358</v>
      </c>
      <c r="AD8665">
        <v>417596</v>
      </c>
      <c r="AE8665" t="s">
        <v>81</v>
      </c>
      <c r="AF8665" t="s">
        <v>81</v>
      </c>
      <c r="AG8665" t="s">
        <v>240</v>
      </c>
      <c r="AH8665" t="s">
        <v>144</v>
      </c>
      <c r="AI8665" t="s">
        <v>140</v>
      </c>
      <c r="AJ8665" t="str">
        <f t="shared" si="135"/>
        <v>Nov</v>
      </c>
    </row>
    <row r="8666" spans="1:36" x14ac:dyDescent="0.3">
      <c r="A8666" t="s">
        <v>18240</v>
      </c>
      <c r="B8666" s="33">
        <v>45805</v>
      </c>
      <c r="C8666" t="s">
        <v>95</v>
      </c>
      <c r="D8666" t="s">
        <v>13286</v>
      </c>
      <c r="E8666" t="s">
        <v>172</v>
      </c>
      <c r="F8666" t="s">
        <v>180</v>
      </c>
      <c r="G8666" t="s">
        <v>155</v>
      </c>
      <c r="H8666" t="s">
        <v>160</v>
      </c>
      <c r="I8666">
        <v>1821</v>
      </c>
      <c r="J8666" t="s">
        <v>264</v>
      </c>
      <c r="K8666" t="s">
        <v>1682</v>
      </c>
      <c r="N8666">
        <v>237</v>
      </c>
      <c r="O8666">
        <v>0</v>
      </c>
      <c r="P8666">
        <v>0</v>
      </c>
      <c r="Q8666" t="s">
        <v>67</v>
      </c>
      <c r="R8666" t="s">
        <v>245</v>
      </c>
      <c r="S8666" t="s">
        <v>120</v>
      </c>
      <c r="T8666">
        <v>189</v>
      </c>
      <c r="U8666">
        <v>0</v>
      </c>
      <c r="V8666">
        <v>0</v>
      </c>
      <c r="W8666" t="s">
        <v>133</v>
      </c>
      <c r="X8666">
        <v>3878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 t="s">
        <v>81</v>
      </c>
      <c r="AF8666" t="s">
        <v>81</v>
      </c>
      <c r="AG8666" t="s">
        <v>240</v>
      </c>
      <c r="AH8666" t="s">
        <v>144</v>
      </c>
      <c r="AI8666" t="s">
        <v>139</v>
      </c>
      <c r="AJ8666" t="str">
        <f t="shared" si="135"/>
        <v>May</v>
      </c>
    </row>
    <row r="8667" spans="1:36" x14ac:dyDescent="0.3">
      <c r="A8667" t="s">
        <v>18241</v>
      </c>
      <c r="B8667" s="33">
        <v>45836</v>
      </c>
      <c r="C8667" t="s">
        <v>95</v>
      </c>
      <c r="D8667" t="s">
        <v>18242</v>
      </c>
      <c r="E8667" t="s">
        <v>176</v>
      </c>
      <c r="F8667" t="s">
        <v>181</v>
      </c>
      <c r="G8667" t="s">
        <v>156</v>
      </c>
      <c r="H8667" t="s">
        <v>159</v>
      </c>
      <c r="I8667">
        <v>1536</v>
      </c>
      <c r="J8667" t="s">
        <v>508</v>
      </c>
      <c r="K8667" t="s">
        <v>1403</v>
      </c>
      <c r="L8667" t="s">
        <v>633</v>
      </c>
      <c r="M8667" t="s">
        <v>2779</v>
      </c>
      <c r="N8667">
        <v>213</v>
      </c>
      <c r="O8667">
        <v>0</v>
      </c>
      <c r="P8667">
        <v>5</v>
      </c>
      <c r="Q8667" t="s">
        <v>70</v>
      </c>
      <c r="R8667" t="s">
        <v>238</v>
      </c>
      <c r="S8667" t="s">
        <v>239</v>
      </c>
      <c r="T8667">
        <v>180</v>
      </c>
      <c r="U8667">
        <v>98</v>
      </c>
      <c r="V8667">
        <v>54.44</v>
      </c>
      <c r="W8667" t="s">
        <v>135</v>
      </c>
      <c r="X8667">
        <v>7779</v>
      </c>
      <c r="Y8667">
        <v>762342</v>
      </c>
      <c r="Z8667">
        <v>16856</v>
      </c>
      <c r="AA8667">
        <v>18424</v>
      </c>
      <c r="AB8667">
        <v>797622</v>
      </c>
      <c r="AC8667">
        <v>491214</v>
      </c>
      <c r="AD8667">
        <v>306408</v>
      </c>
      <c r="AE8667" t="s">
        <v>81</v>
      </c>
      <c r="AF8667" t="s">
        <v>81</v>
      </c>
      <c r="AG8667" t="s">
        <v>240</v>
      </c>
      <c r="AH8667" t="s">
        <v>147</v>
      </c>
      <c r="AI8667" t="s">
        <v>140</v>
      </c>
      <c r="AJ8667" t="str">
        <f t="shared" si="135"/>
        <v>Jun</v>
      </c>
    </row>
    <row r="8668" spans="1:36" x14ac:dyDescent="0.3">
      <c r="A8668" t="s">
        <v>18243</v>
      </c>
      <c r="B8668" s="33">
        <v>45678</v>
      </c>
      <c r="C8668" t="s">
        <v>95</v>
      </c>
      <c r="D8668" t="s">
        <v>18244</v>
      </c>
      <c r="E8668" t="s">
        <v>176</v>
      </c>
      <c r="F8668" t="s">
        <v>174</v>
      </c>
      <c r="G8668" t="s">
        <v>156</v>
      </c>
      <c r="H8668" t="s">
        <v>158</v>
      </c>
      <c r="I8668">
        <v>1304</v>
      </c>
      <c r="J8668" t="s">
        <v>463</v>
      </c>
      <c r="K8668" t="s">
        <v>1150</v>
      </c>
      <c r="L8668" t="s">
        <v>711</v>
      </c>
      <c r="M8668" t="s">
        <v>1365</v>
      </c>
      <c r="N8668">
        <v>172</v>
      </c>
      <c r="O8668">
        <v>37</v>
      </c>
      <c r="P8668">
        <v>49</v>
      </c>
      <c r="Q8668" t="s">
        <v>76</v>
      </c>
      <c r="R8668" t="s">
        <v>238</v>
      </c>
      <c r="S8668" t="s">
        <v>239</v>
      </c>
      <c r="T8668">
        <v>180</v>
      </c>
      <c r="U8668">
        <v>115</v>
      </c>
      <c r="V8668">
        <v>63.89</v>
      </c>
      <c r="W8668" t="s">
        <v>133</v>
      </c>
      <c r="X8668">
        <v>6443</v>
      </c>
      <c r="Y8668">
        <v>740945</v>
      </c>
      <c r="Z8668">
        <v>24035</v>
      </c>
      <c r="AA8668">
        <v>49910</v>
      </c>
      <c r="AB8668">
        <v>814890</v>
      </c>
      <c r="AC8668">
        <v>580999</v>
      </c>
      <c r="AD8668">
        <v>233891</v>
      </c>
      <c r="AE8668" t="s">
        <v>81</v>
      </c>
      <c r="AF8668" t="s">
        <v>78</v>
      </c>
      <c r="AG8668" t="s">
        <v>240</v>
      </c>
      <c r="AH8668" t="s">
        <v>144</v>
      </c>
      <c r="AI8668" t="s">
        <v>139</v>
      </c>
      <c r="AJ8668" t="str">
        <f t="shared" si="135"/>
        <v>Jan</v>
      </c>
    </row>
    <row r="8669" spans="1:36" x14ac:dyDescent="0.3">
      <c r="A8669" t="s">
        <v>18245</v>
      </c>
      <c r="B8669" s="33">
        <v>45660</v>
      </c>
      <c r="C8669" t="s">
        <v>99</v>
      </c>
      <c r="D8669" t="s">
        <v>3530</v>
      </c>
      <c r="E8669" t="s">
        <v>178</v>
      </c>
      <c r="F8669" t="s">
        <v>180</v>
      </c>
      <c r="G8669" t="s">
        <v>157</v>
      </c>
      <c r="H8669" t="s">
        <v>160</v>
      </c>
      <c r="I8669">
        <v>2254</v>
      </c>
      <c r="J8669" t="s">
        <v>248</v>
      </c>
      <c r="K8669" t="s">
        <v>1488</v>
      </c>
      <c r="L8669" t="s">
        <v>1766</v>
      </c>
      <c r="M8669" t="s">
        <v>322</v>
      </c>
      <c r="N8669">
        <v>294</v>
      </c>
      <c r="O8669">
        <v>1</v>
      </c>
      <c r="P8669">
        <v>9</v>
      </c>
      <c r="Q8669" t="s">
        <v>73</v>
      </c>
      <c r="R8669" t="s">
        <v>238</v>
      </c>
      <c r="S8669" t="s">
        <v>239</v>
      </c>
      <c r="T8669">
        <v>189</v>
      </c>
      <c r="U8669">
        <v>173</v>
      </c>
      <c r="V8669">
        <v>91.53</v>
      </c>
      <c r="W8669" t="s">
        <v>133</v>
      </c>
      <c r="X8669">
        <v>7286</v>
      </c>
      <c r="Y8669">
        <v>1260478</v>
      </c>
      <c r="Z8669">
        <v>56917</v>
      </c>
      <c r="AA8669">
        <v>126463</v>
      </c>
      <c r="AB8669">
        <v>1443858</v>
      </c>
      <c r="AC8669">
        <v>1187246</v>
      </c>
      <c r="AD8669">
        <v>256612</v>
      </c>
      <c r="AE8669" t="s">
        <v>75</v>
      </c>
      <c r="AF8669" t="s">
        <v>81</v>
      </c>
      <c r="AG8669" t="s">
        <v>240</v>
      </c>
      <c r="AH8669" t="s">
        <v>144</v>
      </c>
      <c r="AI8669" t="s">
        <v>140</v>
      </c>
      <c r="AJ8669" t="str">
        <f t="shared" si="135"/>
        <v>Jan</v>
      </c>
    </row>
    <row r="8670" spans="1:36" x14ac:dyDescent="0.3">
      <c r="A8670" t="s">
        <v>18246</v>
      </c>
      <c r="B8670" s="33">
        <v>45820</v>
      </c>
      <c r="C8670" t="s">
        <v>99</v>
      </c>
      <c r="D8670" t="s">
        <v>18247</v>
      </c>
      <c r="E8670" t="s">
        <v>172</v>
      </c>
      <c r="F8670" t="s">
        <v>173</v>
      </c>
      <c r="G8670" t="s">
        <v>155</v>
      </c>
      <c r="H8670" t="s">
        <v>161</v>
      </c>
      <c r="I8670">
        <v>2366</v>
      </c>
      <c r="J8670" t="s">
        <v>414</v>
      </c>
      <c r="K8670" t="s">
        <v>832</v>
      </c>
      <c r="L8670" t="s">
        <v>328</v>
      </c>
      <c r="M8670" t="s">
        <v>1208</v>
      </c>
      <c r="N8670">
        <v>310</v>
      </c>
      <c r="O8670">
        <v>23</v>
      </c>
      <c r="P8670">
        <v>29</v>
      </c>
      <c r="Q8670" t="s">
        <v>73</v>
      </c>
      <c r="R8670" t="s">
        <v>238</v>
      </c>
      <c r="S8670" t="s">
        <v>239</v>
      </c>
      <c r="T8670">
        <v>220</v>
      </c>
      <c r="U8670">
        <v>205</v>
      </c>
      <c r="V8670">
        <v>93.18</v>
      </c>
      <c r="W8670" t="s">
        <v>133</v>
      </c>
      <c r="X8670">
        <v>7072</v>
      </c>
      <c r="Y8670">
        <v>1449760</v>
      </c>
      <c r="Z8670">
        <v>98195</v>
      </c>
      <c r="AA8670">
        <v>53095</v>
      </c>
      <c r="AB8670">
        <v>1601050</v>
      </c>
      <c r="AC8670">
        <v>1146463</v>
      </c>
      <c r="AD8670">
        <v>454587</v>
      </c>
      <c r="AE8670" t="s">
        <v>81</v>
      </c>
      <c r="AF8670" t="s">
        <v>78</v>
      </c>
      <c r="AG8670" t="s">
        <v>240</v>
      </c>
      <c r="AH8670" t="s">
        <v>146</v>
      </c>
      <c r="AI8670" t="s">
        <v>139</v>
      </c>
      <c r="AJ8670" t="str">
        <f t="shared" si="135"/>
        <v>Jun</v>
      </c>
    </row>
    <row r="8671" spans="1:36" x14ac:dyDescent="0.3">
      <c r="A8671" t="s">
        <v>18248</v>
      </c>
      <c r="B8671" s="33">
        <v>45689</v>
      </c>
      <c r="C8671" t="s">
        <v>96</v>
      </c>
      <c r="D8671" t="s">
        <v>9898</v>
      </c>
      <c r="E8671" t="s">
        <v>177</v>
      </c>
      <c r="F8671" t="s">
        <v>178</v>
      </c>
      <c r="G8671" t="s">
        <v>162</v>
      </c>
      <c r="H8671" t="s">
        <v>157</v>
      </c>
      <c r="I8671">
        <v>2137</v>
      </c>
      <c r="J8671" t="s">
        <v>529</v>
      </c>
      <c r="K8671" t="s">
        <v>1939</v>
      </c>
      <c r="L8671" t="s">
        <v>2052</v>
      </c>
      <c r="M8671" t="s">
        <v>376</v>
      </c>
      <c r="N8671">
        <v>297</v>
      </c>
      <c r="O8671">
        <v>29</v>
      </c>
      <c r="P8671">
        <v>37</v>
      </c>
      <c r="Q8671" t="s">
        <v>76</v>
      </c>
      <c r="R8671" t="s">
        <v>238</v>
      </c>
      <c r="S8671" t="s">
        <v>239</v>
      </c>
      <c r="T8671">
        <v>180</v>
      </c>
      <c r="U8671">
        <v>159</v>
      </c>
      <c r="V8671">
        <v>88.33</v>
      </c>
      <c r="W8671" t="s">
        <v>133</v>
      </c>
      <c r="X8671">
        <v>4568</v>
      </c>
      <c r="Y8671">
        <v>726312</v>
      </c>
      <c r="Z8671">
        <v>67575</v>
      </c>
      <c r="AA8671">
        <v>85860</v>
      </c>
      <c r="AB8671">
        <v>879747</v>
      </c>
      <c r="AC8671">
        <v>553087</v>
      </c>
      <c r="AD8671">
        <v>326660</v>
      </c>
      <c r="AE8671" t="s">
        <v>78</v>
      </c>
      <c r="AF8671" t="s">
        <v>75</v>
      </c>
      <c r="AG8671" t="s">
        <v>240</v>
      </c>
      <c r="AH8671" t="s">
        <v>144</v>
      </c>
      <c r="AI8671" t="s">
        <v>139</v>
      </c>
      <c r="AJ8671" t="str">
        <f t="shared" si="135"/>
        <v>Feb</v>
      </c>
    </row>
    <row r="8672" spans="1:36" x14ac:dyDescent="0.3">
      <c r="A8672" t="s">
        <v>18249</v>
      </c>
      <c r="B8672" s="33">
        <v>45951</v>
      </c>
      <c r="C8672" t="s">
        <v>97</v>
      </c>
      <c r="D8672" t="s">
        <v>14109</v>
      </c>
      <c r="E8672" t="s">
        <v>177</v>
      </c>
      <c r="F8672" t="s">
        <v>180</v>
      </c>
      <c r="G8672" t="s">
        <v>162</v>
      </c>
      <c r="H8672" t="s">
        <v>160</v>
      </c>
      <c r="I8672">
        <v>2267</v>
      </c>
      <c r="J8672" t="s">
        <v>447</v>
      </c>
      <c r="K8672" t="s">
        <v>1814</v>
      </c>
      <c r="L8672" t="s">
        <v>1035</v>
      </c>
      <c r="M8672" t="s">
        <v>322</v>
      </c>
      <c r="N8672">
        <v>271</v>
      </c>
      <c r="O8672">
        <v>37</v>
      </c>
      <c r="P8672">
        <v>32</v>
      </c>
      <c r="Q8672" t="s">
        <v>76</v>
      </c>
      <c r="R8672" t="s">
        <v>238</v>
      </c>
      <c r="S8672" t="s">
        <v>239</v>
      </c>
      <c r="T8672">
        <v>220</v>
      </c>
      <c r="U8672">
        <v>171</v>
      </c>
      <c r="V8672">
        <v>77.73</v>
      </c>
      <c r="W8672" t="s">
        <v>133</v>
      </c>
      <c r="X8672">
        <v>6475</v>
      </c>
      <c r="Y8672">
        <v>1107225</v>
      </c>
      <c r="Z8672">
        <v>87894</v>
      </c>
      <c r="AA8672">
        <v>20178</v>
      </c>
      <c r="AB8672">
        <v>1215297</v>
      </c>
      <c r="AC8672">
        <v>721920</v>
      </c>
      <c r="AD8672">
        <v>493377</v>
      </c>
      <c r="AE8672" t="s">
        <v>78</v>
      </c>
      <c r="AF8672" t="s">
        <v>81</v>
      </c>
      <c r="AG8672" t="s">
        <v>240</v>
      </c>
      <c r="AH8672" t="s">
        <v>144</v>
      </c>
      <c r="AI8672" t="s">
        <v>139</v>
      </c>
      <c r="AJ8672" t="str">
        <f t="shared" si="135"/>
        <v>Oct</v>
      </c>
    </row>
    <row r="8673" spans="1:36" x14ac:dyDescent="0.3">
      <c r="A8673" t="s">
        <v>18250</v>
      </c>
      <c r="B8673" s="33">
        <v>45862</v>
      </c>
      <c r="C8673" t="s">
        <v>93</v>
      </c>
      <c r="D8673" t="s">
        <v>18251</v>
      </c>
      <c r="E8673" t="s">
        <v>176</v>
      </c>
      <c r="F8673" t="s">
        <v>174</v>
      </c>
      <c r="G8673" t="s">
        <v>156</v>
      </c>
      <c r="H8673" t="s">
        <v>158</v>
      </c>
      <c r="I8673">
        <v>900</v>
      </c>
      <c r="J8673" t="s">
        <v>353</v>
      </c>
      <c r="K8673" t="s">
        <v>1434</v>
      </c>
      <c r="L8673" t="s">
        <v>2083</v>
      </c>
      <c r="M8673" t="s">
        <v>2489</v>
      </c>
      <c r="N8673">
        <v>150</v>
      </c>
      <c r="O8673">
        <v>35</v>
      </c>
      <c r="P8673">
        <v>21</v>
      </c>
      <c r="Q8673" t="s">
        <v>73</v>
      </c>
      <c r="R8673" t="s">
        <v>238</v>
      </c>
      <c r="S8673" t="s">
        <v>239</v>
      </c>
      <c r="T8673">
        <v>189</v>
      </c>
      <c r="U8673">
        <v>136</v>
      </c>
      <c r="V8673">
        <v>71.959999999999994</v>
      </c>
      <c r="W8673" t="s">
        <v>133</v>
      </c>
      <c r="X8673">
        <v>7024</v>
      </c>
      <c r="Y8673">
        <v>955264</v>
      </c>
      <c r="Z8673">
        <v>53312</v>
      </c>
      <c r="AA8673">
        <v>87856</v>
      </c>
      <c r="AB8673">
        <v>1096432</v>
      </c>
      <c r="AC8673">
        <v>927829</v>
      </c>
      <c r="AD8673">
        <v>168603</v>
      </c>
      <c r="AE8673" t="s">
        <v>81</v>
      </c>
      <c r="AF8673" t="s">
        <v>78</v>
      </c>
      <c r="AG8673" t="s">
        <v>240</v>
      </c>
      <c r="AH8673" t="s">
        <v>146</v>
      </c>
      <c r="AI8673" t="s">
        <v>138</v>
      </c>
      <c r="AJ8673" t="str">
        <f t="shared" si="135"/>
        <v>Jul</v>
      </c>
    </row>
    <row r="8674" spans="1:36" x14ac:dyDescent="0.3">
      <c r="A8674" t="s">
        <v>18252</v>
      </c>
      <c r="B8674" s="33">
        <v>45966</v>
      </c>
      <c r="C8674" t="s">
        <v>93</v>
      </c>
      <c r="D8674" t="s">
        <v>18253</v>
      </c>
      <c r="E8674" t="s">
        <v>178</v>
      </c>
      <c r="F8674" t="s">
        <v>174</v>
      </c>
      <c r="G8674" t="s">
        <v>157</v>
      </c>
      <c r="H8674" t="s">
        <v>158</v>
      </c>
      <c r="I8674">
        <v>952</v>
      </c>
      <c r="J8674" t="s">
        <v>600</v>
      </c>
      <c r="K8674" t="s">
        <v>4331</v>
      </c>
      <c r="L8674" t="s">
        <v>250</v>
      </c>
      <c r="M8674" t="s">
        <v>952</v>
      </c>
      <c r="N8674">
        <v>148</v>
      </c>
      <c r="O8674">
        <v>32</v>
      </c>
      <c r="P8674">
        <v>33</v>
      </c>
      <c r="Q8674" t="s">
        <v>76</v>
      </c>
      <c r="R8674" t="s">
        <v>238</v>
      </c>
      <c r="S8674" t="s">
        <v>239</v>
      </c>
      <c r="T8674">
        <v>180</v>
      </c>
      <c r="U8674">
        <v>162</v>
      </c>
      <c r="V8674">
        <v>90</v>
      </c>
      <c r="W8674" t="s">
        <v>133</v>
      </c>
      <c r="X8674">
        <v>6321</v>
      </c>
      <c r="Y8674">
        <v>1024002</v>
      </c>
      <c r="Z8674">
        <v>71766</v>
      </c>
      <c r="AA8674">
        <v>120852</v>
      </c>
      <c r="AB8674">
        <v>1216620</v>
      </c>
      <c r="AC8674">
        <v>977588</v>
      </c>
      <c r="AD8674">
        <v>239032</v>
      </c>
      <c r="AE8674" t="s">
        <v>75</v>
      </c>
      <c r="AF8674" t="s">
        <v>78</v>
      </c>
      <c r="AG8674" t="s">
        <v>240</v>
      </c>
      <c r="AH8674" t="s">
        <v>144</v>
      </c>
      <c r="AI8674" t="s">
        <v>138</v>
      </c>
      <c r="AJ8674" t="str">
        <f t="shared" si="135"/>
        <v>Nov</v>
      </c>
    </row>
    <row r="8675" spans="1:36" x14ac:dyDescent="0.3">
      <c r="A8675" t="s">
        <v>18254</v>
      </c>
      <c r="B8675" s="33">
        <v>45722</v>
      </c>
      <c r="C8675" t="s">
        <v>96</v>
      </c>
      <c r="D8675" t="s">
        <v>8563</v>
      </c>
      <c r="E8675" t="s">
        <v>181</v>
      </c>
      <c r="F8675" t="s">
        <v>173</v>
      </c>
      <c r="G8675" t="s">
        <v>159</v>
      </c>
      <c r="H8675" t="s">
        <v>161</v>
      </c>
      <c r="I8675">
        <v>1501</v>
      </c>
      <c r="J8675" t="s">
        <v>248</v>
      </c>
      <c r="K8675" t="s">
        <v>533</v>
      </c>
      <c r="L8675" t="s">
        <v>1658</v>
      </c>
      <c r="M8675" t="s">
        <v>2986</v>
      </c>
      <c r="N8675">
        <v>186</v>
      </c>
      <c r="O8675">
        <v>21</v>
      </c>
      <c r="P8675">
        <v>14</v>
      </c>
      <c r="Q8675" t="s">
        <v>73</v>
      </c>
      <c r="R8675" t="s">
        <v>238</v>
      </c>
      <c r="S8675" t="s">
        <v>239</v>
      </c>
      <c r="T8675">
        <v>180</v>
      </c>
      <c r="U8675">
        <v>102</v>
      </c>
      <c r="V8675">
        <v>56.67</v>
      </c>
      <c r="W8675" t="s">
        <v>133</v>
      </c>
      <c r="X8675">
        <v>9484</v>
      </c>
      <c r="Y8675">
        <v>967368</v>
      </c>
      <c r="Z8675">
        <v>52020</v>
      </c>
      <c r="AA8675">
        <v>16626</v>
      </c>
      <c r="AB8675">
        <v>1036014</v>
      </c>
      <c r="AC8675">
        <v>777711</v>
      </c>
      <c r="AD8675">
        <v>258303</v>
      </c>
      <c r="AE8675" t="s">
        <v>81</v>
      </c>
      <c r="AF8675" t="s">
        <v>78</v>
      </c>
      <c r="AG8675" t="s">
        <v>240</v>
      </c>
      <c r="AH8675" t="s">
        <v>145</v>
      </c>
      <c r="AI8675" t="s">
        <v>138</v>
      </c>
      <c r="AJ8675" t="str">
        <f t="shared" si="135"/>
        <v>Mar</v>
      </c>
    </row>
    <row r="8676" spans="1:36" x14ac:dyDescent="0.3">
      <c r="A8676" t="s">
        <v>18255</v>
      </c>
      <c r="B8676" s="33">
        <v>45760</v>
      </c>
      <c r="C8676" t="s">
        <v>99</v>
      </c>
      <c r="D8676" t="s">
        <v>18256</v>
      </c>
      <c r="E8676" t="s">
        <v>177</v>
      </c>
      <c r="F8676" t="s">
        <v>180</v>
      </c>
      <c r="G8676" t="s">
        <v>162</v>
      </c>
      <c r="H8676" t="s">
        <v>160</v>
      </c>
      <c r="I8676">
        <v>2270</v>
      </c>
      <c r="J8676" t="s">
        <v>520</v>
      </c>
      <c r="K8676" t="s">
        <v>2711</v>
      </c>
      <c r="L8676" t="s">
        <v>477</v>
      </c>
      <c r="M8676" t="s">
        <v>2614</v>
      </c>
      <c r="N8676">
        <v>275</v>
      </c>
      <c r="O8676">
        <v>0</v>
      </c>
      <c r="P8676">
        <v>21</v>
      </c>
      <c r="Q8676" t="s">
        <v>73</v>
      </c>
      <c r="R8676" t="s">
        <v>238</v>
      </c>
      <c r="S8676" t="s">
        <v>239</v>
      </c>
      <c r="T8676">
        <v>186</v>
      </c>
      <c r="U8676">
        <v>132</v>
      </c>
      <c r="V8676">
        <v>70.97</v>
      </c>
      <c r="W8676" t="s">
        <v>135</v>
      </c>
      <c r="X8676">
        <v>3066</v>
      </c>
      <c r="Y8676">
        <v>404712</v>
      </c>
      <c r="Z8676">
        <v>47124</v>
      </c>
      <c r="AA8676">
        <v>95568</v>
      </c>
      <c r="AB8676">
        <v>547404</v>
      </c>
      <c r="AC8676">
        <v>420563</v>
      </c>
      <c r="AD8676">
        <v>126841</v>
      </c>
      <c r="AE8676" t="s">
        <v>78</v>
      </c>
      <c r="AF8676" t="s">
        <v>81</v>
      </c>
      <c r="AG8676" t="s">
        <v>240</v>
      </c>
      <c r="AH8676" t="s">
        <v>144</v>
      </c>
      <c r="AI8676" t="s">
        <v>139</v>
      </c>
      <c r="AJ8676" t="str">
        <f t="shared" si="135"/>
        <v>Apr</v>
      </c>
    </row>
    <row r="8677" spans="1:36" x14ac:dyDescent="0.3">
      <c r="A8677" t="s">
        <v>18257</v>
      </c>
      <c r="B8677" s="33">
        <v>45801</v>
      </c>
      <c r="C8677" t="s">
        <v>93</v>
      </c>
      <c r="D8677" t="s">
        <v>18258</v>
      </c>
      <c r="E8677" t="s">
        <v>176</v>
      </c>
      <c r="F8677" t="s">
        <v>175</v>
      </c>
      <c r="G8677" t="s">
        <v>156</v>
      </c>
      <c r="H8677" t="s">
        <v>163</v>
      </c>
      <c r="I8677">
        <v>1453</v>
      </c>
      <c r="J8677" t="s">
        <v>560</v>
      </c>
      <c r="K8677" t="s">
        <v>2011</v>
      </c>
      <c r="L8677" t="s">
        <v>1799</v>
      </c>
      <c r="M8677" t="s">
        <v>328</v>
      </c>
      <c r="N8677">
        <v>198</v>
      </c>
      <c r="O8677">
        <v>50</v>
      </c>
      <c r="P8677">
        <v>65</v>
      </c>
      <c r="Q8677" t="s">
        <v>76</v>
      </c>
      <c r="R8677" t="s">
        <v>238</v>
      </c>
      <c r="S8677" t="s">
        <v>239</v>
      </c>
      <c r="T8677">
        <v>180</v>
      </c>
      <c r="U8677">
        <v>147</v>
      </c>
      <c r="V8677">
        <v>81.67</v>
      </c>
      <c r="W8677" t="s">
        <v>133</v>
      </c>
      <c r="X8677">
        <v>4752</v>
      </c>
      <c r="Y8677">
        <v>698544</v>
      </c>
      <c r="Z8677">
        <v>61446</v>
      </c>
      <c r="AA8677">
        <v>61593</v>
      </c>
      <c r="AB8677">
        <v>821583</v>
      </c>
      <c r="AC8677">
        <v>506392</v>
      </c>
      <c r="AD8677">
        <v>315191</v>
      </c>
      <c r="AE8677" t="s">
        <v>81</v>
      </c>
      <c r="AF8677" t="s">
        <v>75</v>
      </c>
      <c r="AG8677" t="s">
        <v>240</v>
      </c>
      <c r="AH8677" t="s">
        <v>145</v>
      </c>
      <c r="AI8677" t="s">
        <v>140</v>
      </c>
      <c r="AJ8677" t="str">
        <f t="shared" si="135"/>
        <v>May</v>
      </c>
    </row>
    <row r="8678" spans="1:36" x14ac:dyDescent="0.3">
      <c r="A8678" t="s">
        <v>18259</v>
      </c>
      <c r="B8678" s="33">
        <v>45914</v>
      </c>
      <c r="C8678" t="s">
        <v>93</v>
      </c>
      <c r="D8678" t="s">
        <v>18260</v>
      </c>
      <c r="E8678" t="s">
        <v>177</v>
      </c>
      <c r="F8678" t="s">
        <v>181</v>
      </c>
      <c r="G8678" t="s">
        <v>162</v>
      </c>
      <c r="H8678" t="s">
        <v>159</v>
      </c>
      <c r="I8678">
        <v>743</v>
      </c>
      <c r="J8678" t="s">
        <v>377</v>
      </c>
      <c r="K8678" t="s">
        <v>2520</v>
      </c>
      <c r="L8678" t="s">
        <v>3478</v>
      </c>
      <c r="M8678" t="s">
        <v>370</v>
      </c>
      <c r="N8678">
        <v>119</v>
      </c>
      <c r="O8678">
        <v>8</v>
      </c>
      <c r="P8678">
        <v>26</v>
      </c>
      <c r="Q8678" t="s">
        <v>73</v>
      </c>
      <c r="R8678" t="s">
        <v>238</v>
      </c>
      <c r="S8678" t="s">
        <v>239</v>
      </c>
      <c r="T8678">
        <v>189</v>
      </c>
      <c r="U8678">
        <v>161</v>
      </c>
      <c r="V8678">
        <v>85.19</v>
      </c>
      <c r="W8678" t="s">
        <v>133</v>
      </c>
      <c r="X8678">
        <v>4572</v>
      </c>
      <c r="Y8678">
        <v>736092</v>
      </c>
      <c r="Z8678">
        <v>60697</v>
      </c>
      <c r="AA8678">
        <v>36064</v>
      </c>
      <c r="AB8678">
        <v>832853</v>
      </c>
      <c r="AC8678">
        <v>633539</v>
      </c>
      <c r="AD8678">
        <v>199314</v>
      </c>
      <c r="AE8678" t="s">
        <v>78</v>
      </c>
      <c r="AF8678" t="s">
        <v>81</v>
      </c>
      <c r="AG8678" t="s">
        <v>240</v>
      </c>
      <c r="AH8678" t="s">
        <v>144</v>
      </c>
      <c r="AI8678" t="s">
        <v>138</v>
      </c>
      <c r="AJ8678" t="str">
        <f t="shared" si="135"/>
        <v>Sep</v>
      </c>
    </row>
    <row r="8679" spans="1:36" x14ac:dyDescent="0.3">
      <c r="A8679" t="s">
        <v>18261</v>
      </c>
      <c r="B8679" s="33">
        <v>45806</v>
      </c>
      <c r="C8679" t="s">
        <v>93</v>
      </c>
      <c r="D8679" t="s">
        <v>18262</v>
      </c>
      <c r="E8679" t="s">
        <v>179</v>
      </c>
      <c r="F8679" t="s">
        <v>177</v>
      </c>
      <c r="G8679" t="s">
        <v>166</v>
      </c>
      <c r="H8679" t="s">
        <v>162</v>
      </c>
      <c r="I8679">
        <v>1814</v>
      </c>
      <c r="J8679" t="s">
        <v>482</v>
      </c>
      <c r="K8679" t="s">
        <v>6399</v>
      </c>
      <c r="L8679" t="s">
        <v>568</v>
      </c>
      <c r="M8679" t="s">
        <v>6551</v>
      </c>
      <c r="N8679">
        <v>269</v>
      </c>
      <c r="O8679">
        <v>39</v>
      </c>
      <c r="P8679">
        <v>40</v>
      </c>
      <c r="Q8679" t="s">
        <v>76</v>
      </c>
      <c r="R8679" t="s">
        <v>238</v>
      </c>
      <c r="S8679" t="s">
        <v>239</v>
      </c>
      <c r="T8679">
        <v>180</v>
      </c>
      <c r="U8679">
        <v>126</v>
      </c>
      <c r="V8679">
        <v>70</v>
      </c>
      <c r="W8679" t="s">
        <v>135</v>
      </c>
      <c r="X8679">
        <v>8908</v>
      </c>
      <c r="Y8679">
        <v>1122408</v>
      </c>
      <c r="Z8679">
        <v>52794</v>
      </c>
      <c r="AA8679">
        <v>33894</v>
      </c>
      <c r="AB8679">
        <v>1209096</v>
      </c>
      <c r="AC8679">
        <v>944569</v>
      </c>
      <c r="AD8679">
        <v>264527</v>
      </c>
      <c r="AE8679" t="s">
        <v>72</v>
      </c>
      <c r="AF8679" t="s">
        <v>78</v>
      </c>
      <c r="AG8679" t="s">
        <v>240</v>
      </c>
      <c r="AH8679" t="s">
        <v>144</v>
      </c>
      <c r="AI8679" t="s">
        <v>140</v>
      </c>
      <c r="AJ8679" t="str">
        <f t="shared" si="135"/>
        <v>May</v>
      </c>
    </row>
    <row r="8680" spans="1:36" x14ac:dyDescent="0.3">
      <c r="A8680" t="s">
        <v>18263</v>
      </c>
      <c r="B8680" s="33">
        <v>45876</v>
      </c>
      <c r="C8680" t="s">
        <v>95</v>
      </c>
      <c r="D8680" t="s">
        <v>18264</v>
      </c>
      <c r="E8680" t="s">
        <v>177</v>
      </c>
      <c r="F8680" t="s">
        <v>175</v>
      </c>
      <c r="G8680" t="s">
        <v>162</v>
      </c>
      <c r="H8680" t="s">
        <v>163</v>
      </c>
      <c r="I8680">
        <v>785</v>
      </c>
      <c r="J8680" t="s">
        <v>971</v>
      </c>
      <c r="K8680" t="s">
        <v>1811</v>
      </c>
      <c r="L8680" t="s">
        <v>529</v>
      </c>
      <c r="M8680" t="s">
        <v>679</v>
      </c>
      <c r="N8680">
        <v>109</v>
      </c>
      <c r="O8680">
        <v>15</v>
      </c>
      <c r="P8680">
        <v>54</v>
      </c>
      <c r="Q8680" t="s">
        <v>76</v>
      </c>
      <c r="R8680" t="s">
        <v>238</v>
      </c>
      <c r="S8680" t="s">
        <v>239</v>
      </c>
      <c r="T8680">
        <v>189</v>
      </c>
      <c r="U8680">
        <v>149</v>
      </c>
      <c r="V8680">
        <v>78.84</v>
      </c>
      <c r="W8680" t="s">
        <v>133</v>
      </c>
      <c r="X8680">
        <v>8084</v>
      </c>
      <c r="Y8680">
        <v>1204516</v>
      </c>
      <c r="Z8680">
        <v>60047</v>
      </c>
      <c r="AA8680">
        <v>52299</v>
      </c>
      <c r="AB8680">
        <v>1316862</v>
      </c>
      <c r="AC8680">
        <v>1103554</v>
      </c>
      <c r="AD8680">
        <v>213308</v>
      </c>
      <c r="AE8680" t="s">
        <v>78</v>
      </c>
      <c r="AF8680" t="s">
        <v>75</v>
      </c>
      <c r="AG8680" t="s">
        <v>240</v>
      </c>
      <c r="AH8680" t="s">
        <v>144</v>
      </c>
      <c r="AI8680" t="s">
        <v>140</v>
      </c>
      <c r="AJ8680" t="str">
        <f t="shared" si="135"/>
        <v>Aug</v>
      </c>
    </row>
    <row r="8681" spans="1:36" x14ac:dyDescent="0.3">
      <c r="A8681" t="s">
        <v>18265</v>
      </c>
      <c r="B8681" s="33">
        <v>45696</v>
      </c>
      <c r="C8681" t="s">
        <v>99</v>
      </c>
      <c r="D8681" t="s">
        <v>18266</v>
      </c>
      <c r="E8681" t="s">
        <v>172</v>
      </c>
      <c r="F8681" t="s">
        <v>174</v>
      </c>
      <c r="G8681" t="s">
        <v>155</v>
      </c>
      <c r="H8681" t="s">
        <v>158</v>
      </c>
      <c r="I8681">
        <v>2214</v>
      </c>
      <c r="J8681" t="s">
        <v>353</v>
      </c>
      <c r="K8681" t="s">
        <v>311</v>
      </c>
      <c r="L8681" t="s">
        <v>353</v>
      </c>
      <c r="M8681" t="s">
        <v>691</v>
      </c>
      <c r="N8681">
        <v>334</v>
      </c>
      <c r="O8681">
        <v>0</v>
      </c>
      <c r="P8681">
        <v>2</v>
      </c>
      <c r="Q8681" t="s">
        <v>70</v>
      </c>
      <c r="R8681" t="s">
        <v>238</v>
      </c>
      <c r="S8681" t="s">
        <v>239</v>
      </c>
      <c r="T8681">
        <v>150</v>
      </c>
      <c r="U8681">
        <v>139</v>
      </c>
      <c r="V8681">
        <v>92.67</v>
      </c>
      <c r="W8681" t="s">
        <v>133</v>
      </c>
      <c r="X8681">
        <v>8396</v>
      </c>
      <c r="Y8681">
        <v>1167044</v>
      </c>
      <c r="Z8681">
        <v>68944</v>
      </c>
      <c r="AA8681">
        <v>64913</v>
      </c>
      <c r="AB8681">
        <v>1300901</v>
      </c>
      <c r="AC8681">
        <v>953962</v>
      </c>
      <c r="AD8681">
        <v>346939</v>
      </c>
      <c r="AE8681" t="s">
        <v>81</v>
      </c>
      <c r="AF8681" t="s">
        <v>78</v>
      </c>
      <c r="AG8681" t="s">
        <v>240</v>
      </c>
      <c r="AH8681" t="s">
        <v>147</v>
      </c>
      <c r="AI8681" t="s">
        <v>139</v>
      </c>
      <c r="AJ8681" t="str">
        <f t="shared" si="135"/>
        <v>Feb</v>
      </c>
    </row>
    <row r="8682" spans="1:36" x14ac:dyDescent="0.3">
      <c r="A8682" t="s">
        <v>18267</v>
      </c>
      <c r="B8682" s="33">
        <v>45995</v>
      </c>
      <c r="C8682" t="s">
        <v>93</v>
      </c>
      <c r="D8682" t="s">
        <v>18268</v>
      </c>
      <c r="E8682" t="s">
        <v>175</v>
      </c>
      <c r="F8682" t="s">
        <v>173</v>
      </c>
      <c r="G8682" t="s">
        <v>163</v>
      </c>
      <c r="H8682" t="s">
        <v>161</v>
      </c>
      <c r="I8682">
        <v>713</v>
      </c>
      <c r="J8682" t="s">
        <v>581</v>
      </c>
      <c r="K8682" t="s">
        <v>671</v>
      </c>
      <c r="L8682" t="s">
        <v>873</v>
      </c>
      <c r="M8682" t="s">
        <v>910</v>
      </c>
      <c r="N8682">
        <v>116</v>
      </c>
      <c r="O8682">
        <v>17</v>
      </c>
      <c r="P8682">
        <v>27</v>
      </c>
      <c r="Q8682" t="s">
        <v>73</v>
      </c>
      <c r="R8682" t="s">
        <v>238</v>
      </c>
      <c r="S8682" t="s">
        <v>239</v>
      </c>
      <c r="T8682">
        <v>220</v>
      </c>
      <c r="U8682">
        <v>213</v>
      </c>
      <c r="V8682">
        <v>96.82</v>
      </c>
      <c r="W8682" t="s">
        <v>133</v>
      </c>
      <c r="X8682">
        <v>5464</v>
      </c>
      <c r="Y8682">
        <v>1163832</v>
      </c>
      <c r="Z8682">
        <v>48564</v>
      </c>
      <c r="AA8682">
        <v>80727</v>
      </c>
      <c r="AB8682">
        <v>1293123</v>
      </c>
      <c r="AC8682">
        <v>1102259</v>
      </c>
      <c r="AD8682">
        <v>190864</v>
      </c>
      <c r="AE8682" t="s">
        <v>75</v>
      </c>
      <c r="AF8682" t="s">
        <v>78</v>
      </c>
      <c r="AG8682" t="s">
        <v>240</v>
      </c>
      <c r="AH8682" t="s">
        <v>144</v>
      </c>
      <c r="AI8682" t="s">
        <v>138</v>
      </c>
      <c r="AJ8682" t="str">
        <f t="shared" si="135"/>
        <v>Dec</v>
      </c>
    </row>
    <row r="8683" spans="1:36" x14ac:dyDescent="0.3">
      <c r="A8683" t="s">
        <v>18269</v>
      </c>
      <c r="B8683" s="33">
        <v>45942</v>
      </c>
      <c r="C8683" t="s">
        <v>97</v>
      </c>
      <c r="D8683" t="s">
        <v>18270</v>
      </c>
      <c r="E8683" t="s">
        <v>179</v>
      </c>
      <c r="F8683" t="s">
        <v>180</v>
      </c>
      <c r="G8683" t="s">
        <v>166</v>
      </c>
      <c r="H8683" t="s">
        <v>160</v>
      </c>
      <c r="I8683">
        <v>1598</v>
      </c>
      <c r="J8683" t="s">
        <v>463</v>
      </c>
      <c r="K8683" t="s">
        <v>1130</v>
      </c>
      <c r="L8683" t="s">
        <v>2040</v>
      </c>
      <c r="M8683" t="s">
        <v>1130</v>
      </c>
      <c r="N8683">
        <v>233</v>
      </c>
      <c r="O8683">
        <v>9</v>
      </c>
      <c r="P8683">
        <v>0</v>
      </c>
      <c r="Q8683" t="s">
        <v>73</v>
      </c>
      <c r="R8683" t="s">
        <v>238</v>
      </c>
      <c r="S8683" t="s">
        <v>239</v>
      </c>
      <c r="T8683">
        <v>150</v>
      </c>
      <c r="U8683">
        <v>117</v>
      </c>
      <c r="V8683">
        <v>78</v>
      </c>
      <c r="W8683" t="s">
        <v>134</v>
      </c>
      <c r="X8683">
        <v>10899</v>
      </c>
      <c r="Y8683">
        <v>1275183</v>
      </c>
      <c r="Z8683">
        <v>39312</v>
      </c>
      <c r="AA8683">
        <v>18252</v>
      </c>
      <c r="AB8683">
        <v>1332747</v>
      </c>
      <c r="AC8683">
        <v>983231</v>
      </c>
      <c r="AD8683">
        <v>349516</v>
      </c>
      <c r="AE8683" t="s">
        <v>72</v>
      </c>
      <c r="AF8683" t="s">
        <v>81</v>
      </c>
      <c r="AG8683" t="s">
        <v>240</v>
      </c>
      <c r="AH8683" t="s">
        <v>144</v>
      </c>
      <c r="AI8683" t="s">
        <v>139</v>
      </c>
      <c r="AJ8683" t="str">
        <f t="shared" si="135"/>
        <v>Oct</v>
      </c>
    </row>
    <row r="8684" spans="1:36" x14ac:dyDescent="0.3">
      <c r="A8684" t="s">
        <v>18271</v>
      </c>
      <c r="B8684" s="33">
        <v>45724</v>
      </c>
      <c r="C8684" t="s">
        <v>93</v>
      </c>
      <c r="D8684" t="s">
        <v>7196</v>
      </c>
      <c r="E8684" t="s">
        <v>178</v>
      </c>
      <c r="F8684" t="s">
        <v>181</v>
      </c>
      <c r="G8684" t="s">
        <v>157</v>
      </c>
      <c r="H8684" t="s">
        <v>159</v>
      </c>
      <c r="I8684">
        <v>2259</v>
      </c>
      <c r="J8684" t="s">
        <v>342</v>
      </c>
      <c r="K8684" t="s">
        <v>1505</v>
      </c>
      <c r="L8684" t="s">
        <v>1515</v>
      </c>
      <c r="M8684" t="s">
        <v>3077</v>
      </c>
      <c r="N8684">
        <v>306</v>
      </c>
      <c r="O8684">
        <v>31</v>
      </c>
      <c r="P8684">
        <v>35</v>
      </c>
      <c r="Q8684" t="s">
        <v>76</v>
      </c>
      <c r="R8684" t="s">
        <v>238</v>
      </c>
      <c r="S8684" t="s">
        <v>239</v>
      </c>
      <c r="T8684">
        <v>150</v>
      </c>
      <c r="U8684">
        <v>124</v>
      </c>
      <c r="V8684">
        <v>82.67</v>
      </c>
      <c r="W8684" t="s">
        <v>133</v>
      </c>
      <c r="X8684">
        <v>3579</v>
      </c>
      <c r="Y8684">
        <v>443796</v>
      </c>
      <c r="Z8684">
        <v>21204</v>
      </c>
      <c r="AA8684">
        <v>76012</v>
      </c>
      <c r="AB8684">
        <v>541012</v>
      </c>
      <c r="AC8684">
        <v>463344</v>
      </c>
      <c r="AD8684">
        <v>77668</v>
      </c>
      <c r="AE8684" t="s">
        <v>75</v>
      </c>
      <c r="AF8684" t="s">
        <v>81</v>
      </c>
      <c r="AG8684" t="s">
        <v>240</v>
      </c>
      <c r="AH8684" t="s">
        <v>145</v>
      </c>
      <c r="AI8684" t="s">
        <v>138</v>
      </c>
      <c r="AJ8684" t="str">
        <f t="shared" si="135"/>
        <v>Mar</v>
      </c>
    </row>
    <row r="8685" spans="1:36" x14ac:dyDescent="0.3">
      <c r="A8685" t="s">
        <v>18272</v>
      </c>
      <c r="B8685" s="33">
        <v>45746</v>
      </c>
      <c r="C8685" t="s">
        <v>96</v>
      </c>
      <c r="D8685" t="s">
        <v>18273</v>
      </c>
      <c r="E8685" t="s">
        <v>177</v>
      </c>
      <c r="F8685" t="s">
        <v>174</v>
      </c>
      <c r="G8685" t="s">
        <v>162</v>
      </c>
      <c r="H8685" t="s">
        <v>158</v>
      </c>
      <c r="I8685">
        <v>2300</v>
      </c>
      <c r="J8685" t="s">
        <v>342</v>
      </c>
      <c r="K8685" t="s">
        <v>3221</v>
      </c>
      <c r="L8685" t="s">
        <v>492</v>
      </c>
      <c r="M8685" t="s">
        <v>1057</v>
      </c>
      <c r="N8685">
        <v>267</v>
      </c>
      <c r="O8685">
        <v>30</v>
      </c>
      <c r="P8685">
        <v>11</v>
      </c>
      <c r="Q8685" t="s">
        <v>73</v>
      </c>
      <c r="R8685" t="s">
        <v>238</v>
      </c>
      <c r="S8685" t="s">
        <v>239</v>
      </c>
      <c r="T8685">
        <v>220</v>
      </c>
      <c r="U8685">
        <v>176</v>
      </c>
      <c r="V8685">
        <v>80</v>
      </c>
      <c r="W8685" t="s">
        <v>133</v>
      </c>
      <c r="X8685">
        <v>4237</v>
      </c>
      <c r="Y8685">
        <v>745712</v>
      </c>
      <c r="Z8685">
        <v>57376</v>
      </c>
      <c r="AA8685">
        <v>28688</v>
      </c>
      <c r="AB8685">
        <v>831776</v>
      </c>
      <c r="AC8685">
        <v>651740</v>
      </c>
      <c r="AD8685">
        <v>180036</v>
      </c>
      <c r="AE8685" t="s">
        <v>78</v>
      </c>
      <c r="AF8685" t="s">
        <v>78</v>
      </c>
      <c r="AG8685" t="s">
        <v>240</v>
      </c>
      <c r="AH8685" t="s">
        <v>145</v>
      </c>
      <c r="AI8685" t="s">
        <v>140</v>
      </c>
      <c r="AJ8685" t="str">
        <f t="shared" si="135"/>
        <v>Mar</v>
      </c>
    </row>
    <row r="8686" spans="1:36" x14ac:dyDescent="0.3">
      <c r="A8686" t="s">
        <v>18274</v>
      </c>
      <c r="B8686" s="33">
        <v>45936</v>
      </c>
      <c r="C8686" t="s">
        <v>95</v>
      </c>
      <c r="D8686" t="s">
        <v>18275</v>
      </c>
      <c r="E8686" t="s">
        <v>174</v>
      </c>
      <c r="F8686" t="s">
        <v>176</v>
      </c>
      <c r="G8686" t="s">
        <v>158</v>
      </c>
      <c r="H8686" t="s">
        <v>156</v>
      </c>
      <c r="I8686">
        <v>1092</v>
      </c>
      <c r="J8686" t="s">
        <v>588</v>
      </c>
      <c r="K8686" t="s">
        <v>3196</v>
      </c>
      <c r="L8686" t="s">
        <v>258</v>
      </c>
      <c r="M8686" t="s">
        <v>3196</v>
      </c>
      <c r="N8686">
        <v>140</v>
      </c>
      <c r="O8686">
        <v>0</v>
      </c>
      <c r="P8686">
        <v>-10</v>
      </c>
      <c r="Q8686" t="s">
        <v>70</v>
      </c>
      <c r="R8686" t="s">
        <v>238</v>
      </c>
      <c r="S8686" t="s">
        <v>239</v>
      </c>
      <c r="T8686">
        <v>220</v>
      </c>
      <c r="U8686">
        <v>176</v>
      </c>
      <c r="V8686">
        <v>80</v>
      </c>
      <c r="W8686" t="s">
        <v>133</v>
      </c>
      <c r="X8686">
        <v>3318</v>
      </c>
      <c r="Y8686">
        <v>583968</v>
      </c>
      <c r="Z8686">
        <v>32736</v>
      </c>
      <c r="AA8686">
        <v>95568</v>
      </c>
      <c r="AB8686">
        <v>712272</v>
      </c>
      <c r="AC8686">
        <v>417471</v>
      </c>
      <c r="AD8686">
        <v>294801</v>
      </c>
      <c r="AE8686" t="s">
        <v>78</v>
      </c>
      <c r="AF8686" t="s">
        <v>81</v>
      </c>
      <c r="AG8686" t="s">
        <v>240</v>
      </c>
      <c r="AH8686" t="s">
        <v>144</v>
      </c>
      <c r="AI8686" t="s">
        <v>138</v>
      </c>
      <c r="AJ8686" t="str">
        <f t="shared" si="135"/>
        <v>Oct</v>
      </c>
    </row>
    <row r="8687" spans="1:36" x14ac:dyDescent="0.3">
      <c r="A8687" t="s">
        <v>18276</v>
      </c>
      <c r="B8687" s="33">
        <v>45942</v>
      </c>
      <c r="C8687" t="s">
        <v>96</v>
      </c>
      <c r="D8687" t="s">
        <v>18277</v>
      </c>
      <c r="E8687" t="s">
        <v>178</v>
      </c>
      <c r="F8687" t="s">
        <v>181</v>
      </c>
      <c r="G8687" t="s">
        <v>157</v>
      </c>
      <c r="H8687" t="s">
        <v>159</v>
      </c>
      <c r="I8687">
        <v>1597</v>
      </c>
      <c r="J8687" t="s">
        <v>248</v>
      </c>
      <c r="K8687" t="s">
        <v>1953</v>
      </c>
      <c r="L8687" t="s">
        <v>877</v>
      </c>
      <c r="M8687" t="s">
        <v>1647</v>
      </c>
      <c r="N8687">
        <v>215</v>
      </c>
      <c r="O8687">
        <v>9</v>
      </c>
      <c r="P8687">
        <v>30</v>
      </c>
      <c r="Q8687" t="s">
        <v>73</v>
      </c>
      <c r="R8687" t="s">
        <v>238</v>
      </c>
      <c r="S8687" t="s">
        <v>239</v>
      </c>
      <c r="T8687">
        <v>180</v>
      </c>
      <c r="U8687">
        <v>117</v>
      </c>
      <c r="V8687">
        <v>65</v>
      </c>
      <c r="W8687" t="s">
        <v>133</v>
      </c>
      <c r="X8687">
        <v>8353</v>
      </c>
      <c r="Y8687">
        <v>977301</v>
      </c>
      <c r="Z8687">
        <v>42120</v>
      </c>
      <c r="AA8687">
        <v>71019</v>
      </c>
      <c r="AB8687">
        <v>1090440</v>
      </c>
      <c r="AC8687">
        <v>956306</v>
      </c>
      <c r="AD8687">
        <v>134134</v>
      </c>
      <c r="AE8687" t="s">
        <v>75</v>
      </c>
      <c r="AF8687" t="s">
        <v>81</v>
      </c>
      <c r="AG8687" t="s">
        <v>240</v>
      </c>
      <c r="AH8687" t="s">
        <v>144</v>
      </c>
      <c r="AI8687" t="s">
        <v>140</v>
      </c>
      <c r="AJ8687" t="str">
        <f t="shared" si="135"/>
        <v>Oct</v>
      </c>
    </row>
    <row r="8688" spans="1:36" x14ac:dyDescent="0.3">
      <c r="A8688" t="s">
        <v>18278</v>
      </c>
      <c r="B8688" s="33">
        <v>45699</v>
      </c>
      <c r="C8688" t="s">
        <v>99</v>
      </c>
      <c r="D8688" t="s">
        <v>18279</v>
      </c>
      <c r="E8688" t="s">
        <v>181</v>
      </c>
      <c r="F8688" t="s">
        <v>180</v>
      </c>
      <c r="G8688" t="s">
        <v>159</v>
      </c>
      <c r="H8688" t="s">
        <v>160</v>
      </c>
      <c r="I8688">
        <v>1376</v>
      </c>
      <c r="J8688" t="s">
        <v>469</v>
      </c>
      <c r="K8688" t="s">
        <v>429</v>
      </c>
      <c r="L8688" t="s">
        <v>863</v>
      </c>
      <c r="M8688" t="s">
        <v>1056</v>
      </c>
      <c r="N8688">
        <v>186</v>
      </c>
      <c r="O8688">
        <v>28</v>
      </c>
      <c r="P8688">
        <v>58</v>
      </c>
      <c r="Q8688" t="s">
        <v>76</v>
      </c>
      <c r="R8688" t="s">
        <v>238</v>
      </c>
      <c r="S8688" t="s">
        <v>239</v>
      </c>
      <c r="T8688">
        <v>189</v>
      </c>
      <c r="U8688">
        <v>138</v>
      </c>
      <c r="V8688">
        <v>73.02</v>
      </c>
      <c r="W8688" t="s">
        <v>134</v>
      </c>
      <c r="X8688">
        <v>3138</v>
      </c>
      <c r="Y8688">
        <v>433044</v>
      </c>
      <c r="Z8688">
        <v>30636</v>
      </c>
      <c r="AA8688">
        <v>19596</v>
      </c>
      <c r="AB8688">
        <v>483276</v>
      </c>
      <c r="AC8688">
        <v>371630</v>
      </c>
      <c r="AD8688">
        <v>111646</v>
      </c>
      <c r="AE8688" t="s">
        <v>81</v>
      </c>
      <c r="AF8688" t="s">
        <v>81</v>
      </c>
      <c r="AG8688" t="s">
        <v>240</v>
      </c>
      <c r="AH8688" t="s">
        <v>145</v>
      </c>
      <c r="AI8688" t="s">
        <v>138</v>
      </c>
      <c r="AJ8688" t="str">
        <f t="shared" si="135"/>
        <v>Feb</v>
      </c>
    </row>
    <row r="8689" spans="1:36" x14ac:dyDescent="0.3">
      <c r="A8689" t="s">
        <v>18280</v>
      </c>
      <c r="B8689" s="33">
        <v>45905</v>
      </c>
      <c r="C8689" t="s">
        <v>96</v>
      </c>
      <c r="D8689" t="s">
        <v>18281</v>
      </c>
      <c r="E8689" t="s">
        <v>176</v>
      </c>
      <c r="F8689" t="s">
        <v>180</v>
      </c>
      <c r="G8689" t="s">
        <v>156</v>
      </c>
      <c r="H8689" t="s">
        <v>160</v>
      </c>
      <c r="I8689">
        <v>1479</v>
      </c>
      <c r="J8689" t="s">
        <v>342</v>
      </c>
      <c r="K8689" t="s">
        <v>444</v>
      </c>
      <c r="L8689" t="s">
        <v>639</v>
      </c>
      <c r="M8689" t="s">
        <v>444</v>
      </c>
      <c r="N8689">
        <v>202</v>
      </c>
      <c r="O8689">
        <v>0</v>
      </c>
      <c r="P8689">
        <v>-10</v>
      </c>
      <c r="Q8689" t="s">
        <v>70</v>
      </c>
      <c r="R8689" t="s">
        <v>238</v>
      </c>
      <c r="S8689" t="s">
        <v>239</v>
      </c>
      <c r="T8689">
        <v>186</v>
      </c>
      <c r="U8689">
        <v>160</v>
      </c>
      <c r="V8689">
        <v>86.02</v>
      </c>
      <c r="W8689" t="s">
        <v>133</v>
      </c>
      <c r="X8689">
        <v>8303</v>
      </c>
      <c r="Y8689">
        <v>1328480</v>
      </c>
      <c r="Z8689">
        <v>86240</v>
      </c>
      <c r="AA8689">
        <v>109600</v>
      </c>
      <c r="AB8689">
        <v>1524320</v>
      </c>
      <c r="AC8689">
        <v>1319946</v>
      </c>
      <c r="AD8689">
        <v>204374</v>
      </c>
      <c r="AE8689" t="s">
        <v>81</v>
      </c>
      <c r="AF8689" t="s">
        <v>81</v>
      </c>
      <c r="AG8689" t="s">
        <v>240</v>
      </c>
      <c r="AH8689" t="s">
        <v>144</v>
      </c>
      <c r="AI8689" t="s">
        <v>138</v>
      </c>
      <c r="AJ8689" t="str">
        <f t="shared" si="135"/>
        <v>Sep</v>
      </c>
    </row>
    <row r="8690" spans="1:36" x14ac:dyDescent="0.3">
      <c r="A8690" t="s">
        <v>18282</v>
      </c>
      <c r="B8690" s="33">
        <v>45828</v>
      </c>
      <c r="C8690" t="s">
        <v>99</v>
      </c>
      <c r="D8690" t="s">
        <v>18283</v>
      </c>
      <c r="E8690" t="s">
        <v>172</v>
      </c>
      <c r="F8690" t="s">
        <v>176</v>
      </c>
      <c r="G8690" t="s">
        <v>155</v>
      </c>
      <c r="H8690" t="s">
        <v>156</v>
      </c>
      <c r="I8690">
        <v>838</v>
      </c>
      <c r="J8690" t="s">
        <v>243</v>
      </c>
      <c r="K8690" t="s">
        <v>408</v>
      </c>
      <c r="L8690" t="s">
        <v>1887</v>
      </c>
      <c r="M8690" t="s">
        <v>707</v>
      </c>
      <c r="N8690">
        <v>120</v>
      </c>
      <c r="O8690">
        <v>31</v>
      </c>
      <c r="P8690">
        <v>16</v>
      </c>
      <c r="Q8690" t="s">
        <v>73</v>
      </c>
      <c r="R8690" t="s">
        <v>238</v>
      </c>
      <c r="S8690" t="s">
        <v>239</v>
      </c>
      <c r="T8690">
        <v>189</v>
      </c>
      <c r="U8690">
        <v>123</v>
      </c>
      <c r="V8690">
        <v>65.08</v>
      </c>
      <c r="W8690" t="s">
        <v>133</v>
      </c>
      <c r="X8690">
        <v>10109</v>
      </c>
      <c r="Y8690">
        <v>1243407</v>
      </c>
      <c r="Z8690">
        <v>57810</v>
      </c>
      <c r="AA8690">
        <v>90036</v>
      </c>
      <c r="AB8690">
        <v>1391253</v>
      </c>
      <c r="AC8690">
        <v>1167522</v>
      </c>
      <c r="AD8690">
        <v>223731</v>
      </c>
      <c r="AE8690" t="s">
        <v>81</v>
      </c>
      <c r="AF8690" t="s">
        <v>81</v>
      </c>
      <c r="AG8690" t="s">
        <v>240</v>
      </c>
      <c r="AH8690" t="s">
        <v>146</v>
      </c>
      <c r="AI8690" t="s">
        <v>138</v>
      </c>
      <c r="AJ8690" t="str">
        <f t="shared" si="135"/>
        <v>Jun</v>
      </c>
    </row>
    <row r="8691" spans="1:36" x14ac:dyDescent="0.3">
      <c r="A8691" t="s">
        <v>18284</v>
      </c>
      <c r="B8691" s="33">
        <v>45713</v>
      </c>
      <c r="C8691" t="s">
        <v>93</v>
      </c>
      <c r="D8691" t="s">
        <v>10813</v>
      </c>
      <c r="E8691" t="s">
        <v>178</v>
      </c>
      <c r="F8691" t="s">
        <v>181</v>
      </c>
      <c r="G8691" t="s">
        <v>157</v>
      </c>
      <c r="H8691" t="s">
        <v>159</v>
      </c>
      <c r="I8691">
        <v>427</v>
      </c>
      <c r="J8691" t="s">
        <v>270</v>
      </c>
      <c r="K8691" t="s">
        <v>588</v>
      </c>
      <c r="L8691" t="s">
        <v>615</v>
      </c>
      <c r="M8691" t="s">
        <v>2306</v>
      </c>
      <c r="N8691">
        <v>75</v>
      </c>
      <c r="O8691">
        <v>0</v>
      </c>
      <c r="P8691">
        <v>2</v>
      </c>
      <c r="Q8691" t="s">
        <v>70</v>
      </c>
      <c r="R8691" t="s">
        <v>238</v>
      </c>
      <c r="S8691" t="s">
        <v>239</v>
      </c>
      <c r="T8691">
        <v>189</v>
      </c>
      <c r="U8691">
        <v>151</v>
      </c>
      <c r="V8691">
        <v>79.89</v>
      </c>
      <c r="W8691" t="s">
        <v>133</v>
      </c>
      <c r="X8691">
        <v>10874</v>
      </c>
      <c r="Y8691">
        <v>1641974</v>
      </c>
      <c r="Z8691">
        <v>62363</v>
      </c>
      <c r="AA8691">
        <v>73990</v>
      </c>
      <c r="AB8691">
        <v>1778327</v>
      </c>
      <c r="AC8691">
        <v>1088906</v>
      </c>
      <c r="AD8691">
        <v>689421</v>
      </c>
      <c r="AE8691" t="s">
        <v>75</v>
      </c>
      <c r="AF8691" t="s">
        <v>81</v>
      </c>
      <c r="AG8691" t="s">
        <v>240</v>
      </c>
      <c r="AH8691" t="s">
        <v>146</v>
      </c>
      <c r="AI8691" t="s">
        <v>138</v>
      </c>
      <c r="AJ8691" t="str">
        <f t="shared" si="135"/>
        <v>Feb</v>
      </c>
    </row>
    <row r="8692" spans="1:36" x14ac:dyDescent="0.3">
      <c r="A8692" t="s">
        <v>18285</v>
      </c>
      <c r="B8692" s="33">
        <v>46018</v>
      </c>
      <c r="C8692" t="s">
        <v>95</v>
      </c>
      <c r="D8692" t="s">
        <v>18286</v>
      </c>
      <c r="E8692" t="s">
        <v>179</v>
      </c>
      <c r="F8692" t="s">
        <v>181</v>
      </c>
      <c r="G8692" t="s">
        <v>166</v>
      </c>
      <c r="H8692" t="s">
        <v>159</v>
      </c>
      <c r="I8692">
        <v>523</v>
      </c>
      <c r="J8692" t="s">
        <v>639</v>
      </c>
      <c r="K8692" t="s">
        <v>1426</v>
      </c>
      <c r="L8692" t="s">
        <v>639</v>
      </c>
      <c r="M8692" t="s">
        <v>1426</v>
      </c>
      <c r="N8692">
        <v>82</v>
      </c>
      <c r="O8692">
        <v>0</v>
      </c>
      <c r="P8692">
        <v>-10</v>
      </c>
      <c r="Q8692" t="s">
        <v>70</v>
      </c>
      <c r="R8692" t="s">
        <v>238</v>
      </c>
      <c r="S8692" t="s">
        <v>239</v>
      </c>
      <c r="T8692">
        <v>150</v>
      </c>
      <c r="U8692">
        <v>133</v>
      </c>
      <c r="V8692">
        <v>88.67</v>
      </c>
      <c r="W8692" t="s">
        <v>133</v>
      </c>
      <c r="X8692">
        <v>4885</v>
      </c>
      <c r="Y8692">
        <v>649705</v>
      </c>
      <c r="Z8692">
        <v>46550</v>
      </c>
      <c r="AA8692">
        <v>15694</v>
      </c>
      <c r="AB8692">
        <v>711949</v>
      </c>
      <c r="AC8692">
        <v>531593</v>
      </c>
      <c r="AD8692">
        <v>180356</v>
      </c>
      <c r="AE8692" t="s">
        <v>72</v>
      </c>
      <c r="AF8692" t="s">
        <v>81</v>
      </c>
      <c r="AG8692" t="s">
        <v>240</v>
      </c>
      <c r="AH8692" t="s">
        <v>144</v>
      </c>
      <c r="AI8692" t="s">
        <v>138</v>
      </c>
      <c r="AJ8692" t="str">
        <f t="shared" si="135"/>
        <v>Dec</v>
      </c>
    </row>
    <row r="8693" spans="1:36" x14ac:dyDescent="0.3">
      <c r="A8693" t="s">
        <v>18287</v>
      </c>
      <c r="B8693" s="33">
        <v>45769</v>
      </c>
      <c r="C8693" t="s">
        <v>93</v>
      </c>
      <c r="D8693" t="s">
        <v>18288</v>
      </c>
      <c r="E8693" t="s">
        <v>178</v>
      </c>
      <c r="F8693" t="s">
        <v>179</v>
      </c>
      <c r="G8693" t="s">
        <v>157</v>
      </c>
      <c r="H8693" t="s">
        <v>166</v>
      </c>
      <c r="I8693">
        <v>756</v>
      </c>
      <c r="J8693" t="s">
        <v>560</v>
      </c>
      <c r="K8693" t="s">
        <v>1766</v>
      </c>
      <c r="L8693" t="s">
        <v>2376</v>
      </c>
      <c r="M8693" t="s">
        <v>1725</v>
      </c>
      <c r="N8693">
        <v>121</v>
      </c>
      <c r="O8693">
        <v>31</v>
      </c>
      <c r="P8693">
        <v>63</v>
      </c>
      <c r="Q8693" t="s">
        <v>76</v>
      </c>
      <c r="R8693" t="s">
        <v>238</v>
      </c>
      <c r="S8693" t="s">
        <v>239</v>
      </c>
      <c r="T8693">
        <v>180</v>
      </c>
      <c r="U8693">
        <v>132</v>
      </c>
      <c r="V8693">
        <v>73.33</v>
      </c>
      <c r="W8693" t="s">
        <v>133</v>
      </c>
      <c r="X8693">
        <v>8928</v>
      </c>
      <c r="Y8693">
        <v>1178496</v>
      </c>
      <c r="Z8693">
        <v>21648</v>
      </c>
      <c r="AA8693">
        <v>18612</v>
      </c>
      <c r="AB8693">
        <v>1218756</v>
      </c>
      <c r="AC8693">
        <v>750324</v>
      </c>
      <c r="AD8693">
        <v>468432</v>
      </c>
      <c r="AE8693" t="s">
        <v>75</v>
      </c>
      <c r="AF8693" t="s">
        <v>72</v>
      </c>
      <c r="AG8693" t="s">
        <v>240</v>
      </c>
      <c r="AH8693" t="s">
        <v>144</v>
      </c>
      <c r="AI8693" t="s">
        <v>138</v>
      </c>
      <c r="AJ8693" t="str">
        <f t="shared" si="135"/>
        <v>Apr</v>
      </c>
    </row>
    <row r="8694" spans="1:36" x14ac:dyDescent="0.3">
      <c r="A8694" t="s">
        <v>18289</v>
      </c>
      <c r="B8694" s="33">
        <v>45834</v>
      </c>
      <c r="C8694" t="s">
        <v>98</v>
      </c>
      <c r="D8694" t="s">
        <v>10991</v>
      </c>
      <c r="E8694" t="s">
        <v>174</v>
      </c>
      <c r="F8694" t="s">
        <v>177</v>
      </c>
      <c r="G8694" t="s">
        <v>158</v>
      </c>
      <c r="H8694" t="s">
        <v>162</v>
      </c>
      <c r="I8694">
        <v>1727</v>
      </c>
      <c r="J8694" t="s">
        <v>459</v>
      </c>
      <c r="K8694" t="s">
        <v>836</v>
      </c>
      <c r="L8694" t="s">
        <v>459</v>
      </c>
      <c r="M8694" t="s">
        <v>1113</v>
      </c>
      <c r="N8694">
        <v>228</v>
      </c>
      <c r="O8694">
        <v>0</v>
      </c>
      <c r="P8694">
        <v>5</v>
      </c>
      <c r="Q8694" t="s">
        <v>70</v>
      </c>
      <c r="R8694" t="s">
        <v>238</v>
      </c>
      <c r="S8694" t="s">
        <v>239</v>
      </c>
      <c r="T8694">
        <v>220</v>
      </c>
      <c r="U8694">
        <v>205</v>
      </c>
      <c r="V8694">
        <v>93.18</v>
      </c>
      <c r="W8694" t="s">
        <v>133</v>
      </c>
      <c r="X8694">
        <v>3808</v>
      </c>
      <c r="Y8694">
        <v>780640</v>
      </c>
      <c r="Z8694">
        <v>40590</v>
      </c>
      <c r="AA8694">
        <v>68060</v>
      </c>
      <c r="AB8694">
        <v>889290</v>
      </c>
      <c r="AC8694">
        <v>606304</v>
      </c>
      <c r="AD8694">
        <v>282986</v>
      </c>
      <c r="AE8694" t="s">
        <v>78</v>
      </c>
      <c r="AF8694" t="s">
        <v>78</v>
      </c>
      <c r="AG8694" t="s">
        <v>240</v>
      </c>
      <c r="AH8694" t="s">
        <v>145</v>
      </c>
      <c r="AI8694" t="s">
        <v>138</v>
      </c>
      <c r="AJ8694" t="str">
        <f t="shared" si="135"/>
        <v>Jun</v>
      </c>
    </row>
    <row r="8695" spans="1:36" x14ac:dyDescent="0.3">
      <c r="A8695" t="s">
        <v>18290</v>
      </c>
      <c r="B8695" s="33">
        <v>45788</v>
      </c>
      <c r="C8695" t="s">
        <v>93</v>
      </c>
      <c r="D8695" t="s">
        <v>18291</v>
      </c>
      <c r="E8695" t="s">
        <v>181</v>
      </c>
      <c r="F8695" t="s">
        <v>180</v>
      </c>
      <c r="G8695" t="s">
        <v>159</v>
      </c>
      <c r="H8695" t="s">
        <v>160</v>
      </c>
      <c r="I8695">
        <v>1045</v>
      </c>
      <c r="J8695" t="s">
        <v>280</v>
      </c>
      <c r="K8695" t="s">
        <v>683</v>
      </c>
      <c r="L8695" t="s">
        <v>2451</v>
      </c>
      <c r="M8695" t="s">
        <v>1397</v>
      </c>
      <c r="N8695">
        <v>145</v>
      </c>
      <c r="O8695">
        <v>93</v>
      </c>
      <c r="P8695">
        <v>102</v>
      </c>
      <c r="Q8695" t="s">
        <v>76</v>
      </c>
      <c r="R8695" t="s">
        <v>238</v>
      </c>
      <c r="S8695" t="s">
        <v>239</v>
      </c>
      <c r="T8695">
        <v>180</v>
      </c>
      <c r="U8695">
        <v>157</v>
      </c>
      <c r="V8695">
        <v>87.22</v>
      </c>
      <c r="W8695" t="s">
        <v>133</v>
      </c>
      <c r="X8695">
        <v>6859</v>
      </c>
      <c r="Y8695">
        <v>1076863</v>
      </c>
      <c r="Z8695">
        <v>47571</v>
      </c>
      <c r="AA8695">
        <v>81483</v>
      </c>
      <c r="AB8695">
        <v>1205917</v>
      </c>
      <c r="AC8695">
        <v>761587</v>
      </c>
      <c r="AD8695">
        <v>444330</v>
      </c>
      <c r="AE8695" t="s">
        <v>81</v>
      </c>
      <c r="AF8695" t="s">
        <v>81</v>
      </c>
      <c r="AG8695" t="s">
        <v>240</v>
      </c>
      <c r="AH8695" t="s">
        <v>147</v>
      </c>
      <c r="AI8695" t="s">
        <v>138</v>
      </c>
      <c r="AJ8695" t="str">
        <f t="shared" si="135"/>
        <v>May</v>
      </c>
    </row>
    <row r="8696" spans="1:36" x14ac:dyDescent="0.3">
      <c r="A8696" t="s">
        <v>18292</v>
      </c>
      <c r="B8696" s="33">
        <v>45788</v>
      </c>
      <c r="C8696" t="s">
        <v>93</v>
      </c>
      <c r="D8696" t="s">
        <v>18293</v>
      </c>
      <c r="E8696" t="s">
        <v>181</v>
      </c>
      <c r="F8696" t="s">
        <v>175</v>
      </c>
      <c r="G8696" t="s">
        <v>159</v>
      </c>
      <c r="H8696" t="s">
        <v>163</v>
      </c>
      <c r="I8696">
        <v>377</v>
      </c>
      <c r="J8696" t="s">
        <v>377</v>
      </c>
      <c r="K8696" t="s">
        <v>561</v>
      </c>
      <c r="L8696" t="s">
        <v>1155</v>
      </c>
      <c r="M8696" t="s">
        <v>2249</v>
      </c>
      <c r="N8696">
        <v>65</v>
      </c>
      <c r="O8696">
        <v>57</v>
      </c>
      <c r="P8696">
        <v>37</v>
      </c>
      <c r="Q8696" t="s">
        <v>76</v>
      </c>
      <c r="R8696" t="s">
        <v>238</v>
      </c>
      <c r="S8696" t="s">
        <v>239</v>
      </c>
      <c r="T8696">
        <v>180</v>
      </c>
      <c r="U8696">
        <v>137</v>
      </c>
      <c r="V8696">
        <v>76.11</v>
      </c>
      <c r="W8696" t="s">
        <v>133</v>
      </c>
      <c r="X8696">
        <v>7359</v>
      </c>
      <c r="Y8696">
        <v>1008183</v>
      </c>
      <c r="Z8696">
        <v>59595</v>
      </c>
      <c r="AA8696">
        <v>15481</v>
      </c>
      <c r="AB8696">
        <v>1083259</v>
      </c>
      <c r="AC8696">
        <v>656979</v>
      </c>
      <c r="AD8696">
        <v>426280</v>
      </c>
      <c r="AE8696" t="s">
        <v>81</v>
      </c>
      <c r="AF8696" t="s">
        <v>75</v>
      </c>
      <c r="AG8696" t="s">
        <v>240</v>
      </c>
      <c r="AH8696" t="s">
        <v>144</v>
      </c>
      <c r="AI8696" t="s">
        <v>139</v>
      </c>
      <c r="AJ8696" t="str">
        <f t="shared" si="135"/>
        <v>May</v>
      </c>
    </row>
    <row r="8697" spans="1:36" x14ac:dyDescent="0.3">
      <c r="A8697" t="s">
        <v>18294</v>
      </c>
      <c r="B8697" s="33">
        <v>45701</v>
      </c>
      <c r="C8697" t="s">
        <v>95</v>
      </c>
      <c r="D8697" t="s">
        <v>15741</v>
      </c>
      <c r="E8697" t="s">
        <v>173</v>
      </c>
      <c r="F8697" t="s">
        <v>177</v>
      </c>
      <c r="G8697" t="s">
        <v>161</v>
      </c>
      <c r="H8697" t="s">
        <v>162</v>
      </c>
      <c r="I8697">
        <v>564</v>
      </c>
      <c r="J8697" t="s">
        <v>381</v>
      </c>
      <c r="K8697" t="s">
        <v>1500</v>
      </c>
      <c r="L8697" t="s">
        <v>304</v>
      </c>
      <c r="M8697" t="s">
        <v>1500</v>
      </c>
      <c r="N8697">
        <v>99</v>
      </c>
      <c r="O8697">
        <v>0</v>
      </c>
      <c r="P8697">
        <v>-1</v>
      </c>
      <c r="Q8697" t="s">
        <v>70</v>
      </c>
      <c r="R8697" t="s">
        <v>238</v>
      </c>
      <c r="S8697" t="s">
        <v>239</v>
      </c>
      <c r="T8697">
        <v>150</v>
      </c>
      <c r="U8697">
        <v>129</v>
      </c>
      <c r="V8697">
        <v>86</v>
      </c>
      <c r="W8697" t="s">
        <v>135</v>
      </c>
      <c r="X8697">
        <v>4231</v>
      </c>
      <c r="Y8697">
        <v>545799</v>
      </c>
      <c r="Z8697">
        <v>32508</v>
      </c>
      <c r="AA8697">
        <v>64758</v>
      </c>
      <c r="AB8697">
        <v>643065</v>
      </c>
      <c r="AC8697">
        <v>461437</v>
      </c>
      <c r="AD8697">
        <v>181628</v>
      </c>
      <c r="AE8697" t="s">
        <v>78</v>
      </c>
      <c r="AF8697" t="s">
        <v>78</v>
      </c>
      <c r="AG8697" t="s">
        <v>240</v>
      </c>
      <c r="AH8697" t="s">
        <v>145</v>
      </c>
      <c r="AI8697" t="s">
        <v>139</v>
      </c>
      <c r="AJ8697" t="str">
        <f t="shared" si="135"/>
        <v>Feb</v>
      </c>
    </row>
    <row r="8698" spans="1:36" x14ac:dyDescent="0.3">
      <c r="A8698" t="s">
        <v>18295</v>
      </c>
      <c r="B8698" s="33">
        <v>45962</v>
      </c>
      <c r="C8698" t="s">
        <v>93</v>
      </c>
      <c r="D8698" t="s">
        <v>18296</v>
      </c>
      <c r="E8698" t="s">
        <v>175</v>
      </c>
      <c r="F8698" t="s">
        <v>180</v>
      </c>
      <c r="G8698" t="s">
        <v>163</v>
      </c>
      <c r="H8698" t="s">
        <v>160</v>
      </c>
      <c r="I8698">
        <v>1143</v>
      </c>
      <c r="J8698" t="s">
        <v>298</v>
      </c>
      <c r="K8698" t="s">
        <v>2729</v>
      </c>
      <c r="L8698" t="s">
        <v>1916</v>
      </c>
      <c r="M8698" t="s">
        <v>1381</v>
      </c>
      <c r="N8698">
        <v>168</v>
      </c>
      <c r="O8698">
        <v>41</v>
      </c>
      <c r="P8698">
        <v>31</v>
      </c>
      <c r="Q8698" t="s">
        <v>76</v>
      </c>
      <c r="R8698" t="s">
        <v>238</v>
      </c>
      <c r="S8698" t="s">
        <v>239</v>
      </c>
      <c r="T8698">
        <v>180</v>
      </c>
      <c r="U8698">
        <v>118</v>
      </c>
      <c r="V8698">
        <v>65.56</v>
      </c>
      <c r="W8698" t="s">
        <v>133</v>
      </c>
      <c r="X8698">
        <v>4702</v>
      </c>
      <c r="Y8698">
        <v>554836</v>
      </c>
      <c r="Z8698">
        <v>21004</v>
      </c>
      <c r="AA8698">
        <v>30090</v>
      </c>
      <c r="AB8698">
        <v>605930</v>
      </c>
      <c r="AC8698">
        <v>428624</v>
      </c>
      <c r="AD8698">
        <v>177306</v>
      </c>
      <c r="AE8698" t="s">
        <v>75</v>
      </c>
      <c r="AF8698" t="s">
        <v>81</v>
      </c>
      <c r="AG8698" t="s">
        <v>240</v>
      </c>
      <c r="AH8698" t="s">
        <v>144</v>
      </c>
      <c r="AI8698" t="s">
        <v>140</v>
      </c>
      <c r="AJ8698" t="str">
        <f t="shared" si="135"/>
        <v>Nov</v>
      </c>
    </row>
    <row r="8699" spans="1:36" x14ac:dyDescent="0.3">
      <c r="A8699" t="s">
        <v>18297</v>
      </c>
      <c r="B8699" s="33">
        <v>45664</v>
      </c>
      <c r="C8699" t="s">
        <v>96</v>
      </c>
      <c r="D8699" t="s">
        <v>18298</v>
      </c>
      <c r="E8699" t="s">
        <v>180</v>
      </c>
      <c r="F8699" t="s">
        <v>181</v>
      </c>
      <c r="G8699" t="s">
        <v>160</v>
      </c>
      <c r="H8699" t="s">
        <v>159</v>
      </c>
      <c r="I8699">
        <v>1593</v>
      </c>
      <c r="J8699" t="s">
        <v>310</v>
      </c>
      <c r="K8699" t="s">
        <v>1681</v>
      </c>
      <c r="L8699" t="s">
        <v>2503</v>
      </c>
      <c r="M8699" t="s">
        <v>3118</v>
      </c>
      <c r="N8699">
        <v>236</v>
      </c>
      <c r="O8699">
        <v>25</v>
      </c>
      <c r="P8699">
        <v>7</v>
      </c>
      <c r="Q8699" t="s">
        <v>73</v>
      </c>
      <c r="R8699" t="s">
        <v>238</v>
      </c>
      <c r="S8699" t="s">
        <v>239</v>
      </c>
      <c r="T8699">
        <v>189</v>
      </c>
      <c r="U8699">
        <v>123</v>
      </c>
      <c r="V8699">
        <v>65.08</v>
      </c>
      <c r="W8699" t="s">
        <v>133</v>
      </c>
      <c r="X8699">
        <v>4906</v>
      </c>
      <c r="Y8699">
        <v>603438</v>
      </c>
      <c r="Z8699">
        <v>21279</v>
      </c>
      <c r="AA8699">
        <v>57072</v>
      </c>
      <c r="AB8699">
        <v>681789</v>
      </c>
      <c r="AC8699">
        <v>409944</v>
      </c>
      <c r="AD8699">
        <v>271845</v>
      </c>
      <c r="AE8699" t="s">
        <v>81</v>
      </c>
      <c r="AF8699" t="s">
        <v>81</v>
      </c>
      <c r="AG8699" t="s">
        <v>240</v>
      </c>
      <c r="AH8699" t="s">
        <v>144</v>
      </c>
      <c r="AI8699" t="s">
        <v>138</v>
      </c>
      <c r="AJ8699" t="str">
        <f t="shared" si="135"/>
        <v>Jan</v>
      </c>
    </row>
    <row r="8700" spans="1:36" x14ac:dyDescent="0.3">
      <c r="A8700" t="s">
        <v>18299</v>
      </c>
      <c r="B8700" s="33">
        <v>45749</v>
      </c>
      <c r="C8700" t="s">
        <v>93</v>
      </c>
      <c r="D8700" t="s">
        <v>18300</v>
      </c>
      <c r="E8700" t="s">
        <v>178</v>
      </c>
      <c r="F8700" t="s">
        <v>173</v>
      </c>
      <c r="G8700" t="s">
        <v>157</v>
      </c>
      <c r="H8700" t="s">
        <v>161</v>
      </c>
      <c r="I8700">
        <v>1714</v>
      </c>
      <c r="J8700" t="s">
        <v>451</v>
      </c>
      <c r="K8700" t="s">
        <v>5243</v>
      </c>
      <c r="L8700" t="s">
        <v>605</v>
      </c>
      <c r="M8700" t="s">
        <v>5243</v>
      </c>
      <c r="N8700">
        <v>235</v>
      </c>
      <c r="O8700">
        <v>0</v>
      </c>
      <c r="P8700">
        <v>-10</v>
      </c>
      <c r="Q8700" t="s">
        <v>70</v>
      </c>
      <c r="R8700" t="s">
        <v>238</v>
      </c>
      <c r="S8700" t="s">
        <v>239</v>
      </c>
      <c r="T8700">
        <v>186</v>
      </c>
      <c r="U8700">
        <v>145</v>
      </c>
      <c r="V8700">
        <v>77.959999999999994</v>
      </c>
      <c r="W8700" t="s">
        <v>133</v>
      </c>
      <c r="X8700">
        <v>5361</v>
      </c>
      <c r="Y8700">
        <v>777345</v>
      </c>
      <c r="Z8700">
        <v>31030</v>
      </c>
      <c r="AA8700">
        <v>18850</v>
      </c>
      <c r="AB8700">
        <v>827225</v>
      </c>
      <c r="AC8700">
        <v>586280</v>
      </c>
      <c r="AD8700">
        <v>240945</v>
      </c>
      <c r="AE8700" t="s">
        <v>75</v>
      </c>
      <c r="AF8700" t="s">
        <v>78</v>
      </c>
      <c r="AG8700" t="s">
        <v>240</v>
      </c>
      <c r="AH8700" t="s">
        <v>144</v>
      </c>
      <c r="AI8700" t="s">
        <v>139</v>
      </c>
      <c r="AJ8700" t="str">
        <f t="shared" si="135"/>
        <v>Apr</v>
      </c>
    </row>
    <row r="8701" spans="1:36" x14ac:dyDescent="0.3">
      <c r="A8701" t="s">
        <v>18301</v>
      </c>
      <c r="B8701" s="33">
        <v>45659</v>
      </c>
      <c r="C8701" t="s">
        <v>97</v>
      </c>
      <c r="D8701" t="s">
        <v>18302</v>
      </c>
      <c r="E8701" t="s">
        <v>175</v>
      </c>
      <c r="F8701" t="s">
        <v>173</v>
      </c>
      <c r="G8701" t="s">
        <v>163</v>
      </c>
      <c r="H8701" t="s">
        <v>161</v>
      </c>
      <c r="I8701">
        <v>1436</v>
      </c>
      <c r="J8701" t="s">
        <v>325</v>
      </c>
      <c r="K8701" t="s">
        <v>1566</v>
      </c>
      <c r="L8701" t="s">
        <v>703</v>
      </c>
      <c r="M8701" t="s">
        <v>2527</v>
      </c>
      <c r="N8701">
        <v>205</v>
      </c>
      <c r="O8701">
        <v>27</v>
      </c>
      <c r="P8701">
        <v>32</v>
      </c>
      <c r="Q8701" t="s">
        <v>76</v>
      </c>
      <c r="R8701" t="s">
        <v>238</v>
      </c>
      <c r="S8701" t="s">
        <v>239</v>
      </c>
      <c r="T8701">
        <v>180</v>
      </c>
      <c r="U8701">
        <v>148</v>
      </c>
      <c r="V8701">
        <v>82.22</v>
      </c>
      <c r="W8701" t="s">
        <v>133</v>
      </c>
      <c r="X8701">
        <v>4628</v>
      </c>
      <c r="Y8701">
        <v>684944</v>
      </c>
      <c r="Z8701">
        <v>39220</v>
      </c>
      <c r="AA8701">
        <v>101972</v>
      </c>
      <c r="AB8701">
        <v>826136</v>
      </c>
      <c r="AC8701">
        <v>529667</v>
      </c>
      <c r="AD8701">
        <v>296469</v>
      </c>
      <c r="AE8701" t="s">
        <v>75</v>
      </c>
      <c r="AF8701" t="s">
        <v>78</v>
      </c>
      <c r="AG8701" t="s">
        <v>240</v>
      </c>
      <c r="AH8701" t="s">
        <v>145</v>
      </c>
      <c r="AI8701" t="s">
        <v>138</v>
      </c>
      <c r="AJ8701" t="str">
        <f t="shared" si="135"/>
        <v>Jan</v>
      </c>
    </row>
    <row r="8702" spans="1:36" x14ac:dyDescent="0.3">
      <c r="A8702" t="s">
        <v>18303</v>
      </c>
      <c r="B8702" s="33">
        <v>45977</v>
      </c>
      <c r="C8702" t="s">
        <v>97</v>
      </c>
      <c r="D8702" t="s">
        <v>18304</v>
      </c>
      <c r="E8702" t="s">
        <v>178</v>
      </c>
      <c r="F8702" t="s">
        <v>176</v>
      </c>
      <c r="G8702" t="s">
        <v>157</v>
      </c>
      <c r="H8702" t="s">
        <v>156</v>
      </c>
      <c r="I8702">
        <v>702</v>
      </c>
      <c r="J8702" t="s">
        <v>588</v>
      </c>
      <c r="K8702" t="s">
        <v>2916</v>
      </c>
      <c r="L8702" t="s">
        <v>258</v>
      </c>
      <c r="M8702" t="s">
        <v>2916</v>
      </c>
      <c r="N8702">
        <v>118</v>
      </c>
      <c r="O8702">
        <v>0</v>
      </c>
      <c r="P8702">
        <v>-7</v>
      </c>
      <c r="Q8702" t="s">
        <v>70</v>
      </c>
      <c r="R8702" t="s">
        <v>238</v>
      </c>
      <c r="S8702" t="s">
        <v>239</v>
      </c>
      <c r="T8702">
        <v>189</v>
      </c>
      <c r="U8702">
        <v>155</v>
      </c>
      <c r="V8702">
        <v>82.01</v>
      </c>
      <c r="W8702" t="s">
        <v>135</v>
      </c>
      <c r="X8702">
        <v>10533</v>
      </c>
      <c r="Y8702">
        <v>1632615</v>
      </c>
      <c r="Z8702">
        <v>45105</v>
      </c>
      <c r="AA8702">
        <v>112840</v>
      </c>
      <c r="AB8702">
        <v>1790560</v>
      </c>
      <c r="AC8702">
        <v>1533786</v>
      </c>
      <c r="AD8702">
        <v>256774</v>
      </c>
      <c r="AE8702" t="s">
        <v>75</v>
      </c>
      <c r="AF8702" t="s">
        <v>81</v>
      </c>
      <c r="AG8702" t="s">
        <v>240</v>
      </c>
      <c r="AH8702" t="s">
        <v>144</v>
      </c>
      <c r="AI8702" t="s">
        <v>139</v>
      </c>
      <c r="AJ8702" t="str">
        <f t="shared" si="135"/>
        <v>Nov</v>
      </c>
    </row>
    <row r="8703" spans="1:36" x14ac:dyDescent="0.3">
      <c r="A8703" t="s">
        <v>18305</v>
      </c>
      <c r="B8703" s="33">
        <v>45750</v>
      </c>
      <c r="C8703" t="s">
        <v>99</v>
      </c>
      <c r="D8703" t="s">
        <v>16876</v>
      </c>
      <c r="E8703" t="s">
        <v>176</v>
      </c>
      <c r="F8703" t="s">
        <v>177</v>
      </c>
      <c r="G8703" t="s">
        <v>156</v>
      </c>
      <c r="H8703" t="s">
        <v>162</v>
      </c>
      <c r="I8703">
        <v>1088</v>
      </c>
      <c r="J8703" t="s">
        <v>457</v>
      </c>
      <c r="K8703" t="s">
        <v>2065</v>
      </c>
      <c r="L8703" t="s">
        <v>474</v>
      </c>
      <c r="M8703" t="s">
        <v>2669</v>
      </c>
      <c r="N8703">
        <v>167</v>
      </c>
      <c r="O8703">
        <v>15</v>
      </c>
      <c r="P8703">
        <v>4</v>
      </c>
      <c r="Q8703" t="s">
        <v>73</v>
      </c>
      <c r="R8703" t="s">
        <v>238</v>
      </c>
      <c r="S8703" t="s">
        <v>239</v>
      </c>
      <c r="T8703">
        <v>189</v>
      </c>
      <c r="U8703">
        <v>146</v>
      </c>
      <c r="V8703">
        <v>77.25</v>
      </c>
      <c r="W8703" t="s">
        <v>134</v>
      </c>
      <c r="X8703">
        <v>10455</v>
      </c>
      <c r="Y8703">
        <v>1526430</v>
      </c>
      <c r="Z8703">
        <v>22922</v>
      </c>
      <c r="AA8703">
        <v>65262</v>
      </c>
      <c r="AB8703">
        <v>1614614</v>
      </c>
      <c r="AC8703">
        <v>1267805</v>
      </c>
      <c r="AD8703">
        <v>346809</v>
      </c>
      <c r="AE8703" t="s">
        <v>81</v>
      </c>
      <c r="AF8703" t="s">
        <v>78</v>
      </c>
      <c r="AG8703" t="s">
        <v>240</v>
      </c>
      <c r="AH8703" t="s">
        <v>144</v>
      </c>
      <c r="AI8703" t="s">
        <v>140</v>
      </c>
      <c r="AJ8703" t="str">
        <f t="shared" si="135"/>
        <v>Apr</v>
      </c>
    </row>
    <row r="8704" spans="1:36" x14ac:dyDescent="0.3">
      <c r="A8704" t="s">
        <v>18306</v>
      </c>
      <c r="B8704" s="33">
        <v>45888</v>
      </c>
      <c r="C8704" t="s">
        <v>96</v>
      </c>
      <c r="D8704" t="s">
        <v>18307</v>
      </c>
      <c r="E8704" t="s">
        <v>176</v>
      </c>
      <c r="F8704" t="s">
        <v>174</v>
      </c>
      <c r="G8704" t="s">
        <v>156</v>
      </c>
      <c r="H8704" t="s">
        <v>158</v>
      </c>
      <c r="I8704">
        <v>1422</v>
      </c>
      <c r="J8704" t="s">
        <v>621</v>
      </c>
      <c r="K8704" t="s">
        <v>1893</v>
      </c>
      <c r="L8704" t="s">
        <v>236</v>
      </c>
      <c r="M8704" t="s">
        <v>2234</v>
      </c>
      <c r="N8704">
        <v>226</v>
      </c>
      <c r="O8704">
        <v>0</v>
      </c>
      <c r="P8704">
        <v>8</v>
      </c>
      <c r="Q8704" t="s">
        <v>73</v>
      </c>
      <c r="R8704" t="s">
        <v>238</v>
      </c>
      <c r="S8704" t="s">
        <v>239</v>
      </c>
      <c r="T8704">
        <v>189</v>
      </c>
      <c r="U8704">
        <v>150</v>
      </c>
      <c r="V8704">
        <v>79.37</v>
      </c>
      <c r="W8704" t="s">
        <v>133</v>
      </c>
      <c r="X8704">
        <v>7473</v>
      </c>
      <c r="Y8704">
        <v>1120950</v>
      </c>
      <c r="Z8704">
        <v>38400</v>
      </c>
      <c r="AA8704">
        <v>119250</v>
      </c>
      <c r="AB8704">
        <v>1278600</v>
      </c>
      <c r="AC8704">
        <v>1019400</v>
      </c>
      <c r="AD8704">
        <v>259200</v>
      </c>
      <c r="AE8704" t="s">
        <v>81</v>
      </c>
      <c r="AF8704" t="s">
        <v>78</v>
      </c>
      <c r="AG8704" t="s">
        <v>240</v>
      </c>
      <c r="AH8704" t="s">
        <v>145</v>
      </c>
      <c r="AI8704" t="s">
        <v>138</v>
      </c>
      <c r="AJ8704" t="str">
        <f t="shared" si="135"/>
        <v>Aug</v>
      </c>
    </row>
    <row r="8705" spans="1:36" x14ac:dyDescent="0.3">
      <c r="A8705" t="s">
        <v>18308</v>
      </c>
      <c r="B8705" s="33">
        <v>45881</v>
      </c>
      <c r="C8705" t="s">
        <v>98</v>
      </c>
      <c r="D8705" t="s">
        <v>18309</v>
      </c>
      <c r="E8705" t="s">
        <v>173</v>
      </c>
      <c r="F8705" t="s">
        <v>174</v>
      </c>
      <c r="G8705" t="s">
        <v>161</v>
      </c>
      <c r="H8705" t="s">
        <v>158</v>
      </c>
      <c r="I8705">
        <v>824</v>
      </c>
      <c r="J8705" t="s">
        <v>292</v>
      </c>
      <c r="K8705" t="s">
        <v>4425</v>
      </c>
      <c r="L8705" t="s">
        <v>275</v>
      </c>
      <c r="M8705" t="s">
        <v>614</v>
      </c>
      <c r="N8705">
        <v>121</v>
      </c>
      <c r="O8705">
        <v>30</v>
      </c>
      <c r="P8705">
        <v>42</v>
      </c>
      <c r="Q8705" t="s">
        <v>76</v>
      </c>
      <c r="R8705" t="s">
        <v>238</v>
      </c>
      <c r="S8705" t="s">
        <v>239</v>
      </c>
      <c r="T8705">
        <v>189</v>
      </c>
      <c r="U8705">
        <v>149</v>
      </c>
      <c r="V8705">
        <v>78.84</v>
      </c>
      <c r="W8705" t="s">
        <v>133</v>
      </c>
      <c r="X8705">
        <v>7711</v>
      </c>
      <c r="Y8705">
        <v>1148939</v>
      </c>
      <c r="Z8705">
        <v>23244</v>
      </c>
      <c r="AA8705">
        <v>100128</v>
      </c>
      <c r="AB8705">
        <v>1272311</v>
      </c>
      <c r="AC8705">
        <v>873619</v>
      </c>
      <c r="AD8705">
        <v>398692</v>
      </c>
      <c r="AE8705" t="s">
        <v>78</v>
      </c>
      <c r="AF8705" t="s">
        <v>78</v>
      </c>
      <c r="AG8705" t="s">
        <v>240</v>
      </c>
      <c r="AH8705" t="s">
        <v>144</v>
      </c>
      <c r="AI8705" t="s">
        <v>140</v>
      </c>
      <c r="AJ8705" t="str">
        <f t="shared" si="135"/>
        <v>Aug</v>
      </c>
    </row>
    <row r="8706" spans="1:36" x14ac:dyDescent="0.3">
      <c r="A8706" t="s">
        <v>18310</v>
      </c>
      <c r="B8706" s="33">
        <v>45724</v>
      </c>
      <c r="C8706" t="s">
        <v>97</v>
      </c>
      <c r="D8706" t="s">
        <v>18311</v>
      </c>
      <c r="E8706" t="s">
        <v>173</v>
      </c>
      <c r="F8706" t="s">
        <v>175</v>
      </c>
      <c r="G8706" t="s">
        <v>161</v>
      </c>
      <c r="H8706" t="s">
        <v>163</v>
      </c>
      <c r="I8706">
        <v>2335</v>
      </c>
      <c r="J8706" t="s">
        <v>639</v>
      </c>
      <c r="K8706" t="s">
        <v>243</v>
      </c>
      <c r="L8706" t="s">
        <v>639</v>
      </c>
      <c r="M8706" t="s">
        <v>2409</v>
      </c>
      <c r="N8706">
        <v>270</v>
      </c>
      <c r="O8706">
        <v>0</v>
      </c>
      <c r="P8706">
        <v>23</v>
      </c>
      <c r="Q8706" t="s">
        <v>73</v>
      </c>
      <c r="R8706" t="s">
        <v>238</v>
      </c>
      <c r="S8706" t="s">
        <v>239</v>
      </c>
      <c r="T8706">
        <v>186</v>
      </c>
      <c r="U8706">
        <v>150</v>
      </c>
      <c r="V8706">
        <v>80.650000000000006</v>
      </c>
      <c r="W8706" t="s">
        <v>133</v>
      </c>
      <c r="X8706">
        <v>9383</v>
      </c>
      <c r="Y8706">
        <v>1407450</v>
      </c>
      <c r="Z8706">
        <v>33750</v>
      </c>
      <c r="AA8706">
        <v>39000</v>
      </c>
      <c r="AB8706">
        <v>1480200</v>
      </c>
      <c r="AC8706">
        <v>866813</v>
      </c>
      <c r="AD8706">
        <v>613387</v>
      </c>
      <c r="AE8706" t="s">
        <v>78</v>
      </c>
      <c r="AF8706" t="s">
        <v>75</v>
      </c>
      <c r="AG8706" t="s">
        <v>240</v>
      </c>
      <c r="AH8706" t="s">
        <v>144</v>
      </c>
      <c r="AI8706" t="s">
        <v>139</v>
      </c>
      <c r="AJ8706" t="str">
        <f t="shared" ref="AJ8706:AJ8769" si="136">TEXT(B8706,"mmm")</f>
        <v>Mar</v>
      </c>
    </row>
    <row r="8707" spans="1:36" x14ac:dyDescent="0.3">
      <c r="A8707" t="s">
        <v>18312</v>
      </c>
      <c r="B8707" s="33">
        <v>45743</v>
      </c>
      <c r="C8707" t="s">
        <v>95</v>
      </c>
      <c r="D8707" t="s">
        <v>3134</v>
      </c>
      <c r="E8707" t="s">
        <v>177</v>
      </c>
      <c r="F8707" t="s">
        <v>180</v>
      </c>
      <c r="G8707" t="s">
        <v>162</v>
      </c>
      <c r="H8707" t="s">
        <v>160</v>
      </c>
      <c r="I8707">
        <v>642</v>
      </c>
      <c r="J8707" t="s">
        <v>377</v>
      </c>
      <c r="K8707" t="s">
        <v>3985</v>
      </c>
      <c r="N8707">
        <v>95</v>
      </c>
      <c r="O8707">
        <v>0</v>
      </c>
      <c r="P8707">
        <v>0</v>
      </c>
      <c r="Q8707" t="s">
        <v>67</v>
      </c>
      <c r="R8707" t="s">
        <v>245</v>
      </c>
      <c r="S8707" t="s">
        <v>120</v>
      </c>
      <c r="T8707">
        <v>189</v>
      </c>
      <c r="U8707">
        <v>0</v>
      </c>
      <c r="V8707">
        <v>0</v>
      </c>
      <c r="W8707" t="s">
        <v>133</v>
      </c>
      <c r="X8707">
        <v>3356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 t="s">
        <v>78</v>
      </c>
      <c r="AF8707" t="s">
        <v>81</v>
      </c>
      <c r="AG8707" t="s">
        <v>240</v>
      </c>
      <c r="AH8707" t="s">
        <v>144</v>
      </c>
      <c r="AI8707" t="s">
        <v>140</v>
      </c>
      <c r="AJ8707" t="str">
        <f t="shared" si="136"/>
        <v>Mar</v>
      </c>
    </row>
    <row r="8708" spans="1:36" x14ac:dyDescent="0.3">
      <c r="A8708" t="s">
        <v>18313</v>
      </c>
      <c r="B8708" s="33">
        <v>45718</v>
      </c>
      <c r="C8708" t="s">
        <v>99</v>
      </c>
      <c r="D8708" t="s">
        <v>18314</v>
      </c>
      <c r="E8708" t="s">
        <v>180</v>
      </c>
      <c r="F8708" t="s">
        <v>177</v>
      </c>
      <c r="G8708" t="s">
        <v>160</v>
      </c>
      <c r="H8708" t="s">
        <v>162</v>
      </c>
      <c r="I8708">
        <v>2343</v>
      </c>
      <c r="J8708" t="s">
        <v>298</v>
      </c>
      <c r="K8708" t="s">
        <v>818</v>
      </c>
      <c r="L8708" t="s">
        <v>2513</v>
      </c>
      <c r="M8708" t="s">
        <v>818</v>
      </c>
      <c r="N8708">
        <v>289</v>
      </c>
      <c r="O8708">
        <v>16</v>
      </c>
      <c r="P8708">
        <v>-10</v>
      </c>
      <c r="Q8708" t="s">
        <v>73</v>
      </c>
      <c r="R8708" t="s">
        <v>238</v>
      </c>
      <c r="S8708" t="s">
        <v>239</v>
      </c>
      <c r="T8708">
        <v>189</v>
      </c>
      <c r="U8708">
        <v>149</v>
      </c>
      <c r="V8708">
        <v>78.84</v>
      </c>
      <c r="W8708" t="s">
        <v>133</v>
      </c>
      <c r="X8708">
        <v>6389</v>
      </c>
      <c r="Y8708">
        <v>951961</v>
      </c>
      <c r="Z8708">
        <v>54087</v>
      </c>
      <c r="AA8708">
        <v>117114</v>
      </c>
      <c r="AB8708">
        <v>1123162</v>
      </c>
      <c r="AC8708">
        <v>874615</v>
      </c>
      <c r="AD8708">
        <v>248547</v>
      </c>
      <c r="AE8708" t="s">
        <v>81</v>
      </c>
      <c r="AF8708" t="s">
        <v>78</v>
      </c>
      <c r="AG8708" t="s">
        <v>240</v>
      </c>
      <c r="AH8708" t="s">
        <v>147</v>
      </c>
      <c r="AI8708" t="s">
        <v>139</v>
      </c>
      <c r="AJ8708" t="str">
        <f t="shared" si="136"/>
        <v>Mar</v>
      </c>
    </row>
    <row r="8709" spans="1:36" x14ac:dyDescent="0.3">
      <c r="A8709" t="s">
        <v>18315</v>
      </c>
      <c r="B8709" s="33">
        <v>45775</v>
      </c>
      <c r="C8709" t="s">
        <v>93</v>
      </c>
      <c r="D8709" t="s">
        <v>18316</v>
      </c>
      <c r="E8709" t="s">
        <v>174</v>
      </c>
      <c r="F8709" t="s">
        <v>178</v>
      </c>
      <c r="G8709" t="s">
        <v>158</v>
      </c>
      <c r="H8709" t="s">
        <v>157</v>
      </c>
      <c r="I8709">
        <v>964</v>
      </c>
      <c r="J8709" t="s">
        <v>463</v>
      </c>
      <c r="K8709" t="s">
        <v>686</v>
      </c>
      <c r="L8709" t="s">
        <v>2779</v>
      </c>
      <c r="M8709" t="s">
        <v>5202</v>
      </c>
      <c r="N8709">
        <v>130</v>
      </c>
      <c r="O8709">
        <v>38</v>
      </c>
      <c r="P8709">
        <v>38</v>
      </c>
      <c r="Q8709" t="s">
        <v>76</v>
      </c>
      <c r="R8709" t="s">
        <v>238</v>
      </c>
      <c r="S8709" t="s">
        <v>239</v>
      </c>
      <c r="T8709">
        <v>180</v>
      </c>
      <c r="U8709">
        <v>134</v>
      </c>
      <c r="V8709">
        <v>74.44</v>
      </c>
      <c r="W8709" t="s">
        <v>133</v>
      </c>
      <c r="X8709">
        <v>8612</v>
      </c>
      <c r="Y8709">
        <v>1154008</v>
      </c>
      <c r="Z8709">
        <v>26398</v>
      </c>
      <c r="AA8709">
        <v>57352</v>
      </c>
      <c r="AB8709">
        <v>1237758</v>
      </c>
      <c r="AC8709">
        <v>894687</v>
      </c>
      <c r="AD8709">
        <v>343071</v>
      </c>
      <c r="AE8709" t="s">
        <v>78</v>
      </c>
      <c r="AF8709" t="s">
        <v>75</v>
      </c>
      <c r="AG8709" t="s">
        <v>240</v>
      </c>
      <c r="AH8709" t="s">
        <v>144</v>
      </c>
      <c r="AI8709" t="s">
        <v>138</v>
      </c>
      <c r="AJ8709" t="str">
        <f t="shared" si="136"/>
        <v>Apr</v>
      </c>
    </row>
    <row r="8710" spans="1:36" x14ac:dyDescent="0.3">
      <c r="A8710" t="s">
        <v>18317</v>
      </c>
      <c r="B8710" s="33">
        <v>45687</v>
      </c>
      <c r="C8710" t="s">
        <v>98</v>
      </c>
      <c r="D8710" t="s">
        <v>18318</v>
      </c>
      <c r="E8710" t="s">
        <v>175</v>
      </c>
      <c r="F8710" t="s">
        <v>181</v>
      </c>
      <c r="G8710" t="s">
        <v>163</v>
      </c>
      <c r="H8710" t="s">
        <v>159</v>
      </c>
      <c r="I8710">
        <v>544</v>
      </c>
      <c r="J8710" t="s">
        <v>503</v>
      </c>
      <c r="K8710" t="s">
        <v>289</v>
      </c>
      <c r="L8710" t="s">
        <v>454</v>
      </c>
      <c r="M8710" t="s">
        <v>2040</v>
      </c>
      <c r="N8710">
        <v>98</v>
      </c>
      <c r="O8710">
        <v>18</v>
      </c>
      <c r="P8710">
        <v>31</v>
      </c>
      <c r="Q8710" t="s">
        <v>76</v>
      </c>
      <c r="R8710" t="s">
        <v>238</v>
      </c>
      <c r="S8710" t="s">
        <v>239</v>
      </c>
      <c r="T8710">
        <v>220</v>
      </c>
      <c r="U8710">
        <v>180</v>
      </c>
      <c r="V8710">
        <v>81.819999999999993</v>
      </c>
      <c r="W8710" t="s">
        <v>133</v>
      </c>
      <c r="X8710">
        <v>3382</v>
      </c>
      <c r="Y8710">
        <v>608760</v>
      </c>
      <c r="Z8710">
        <v>64440</v>
      </c>
      <c r="AA8710">
        <v>34380</v>
      </c>
      <c r="AB8710">
        <v>707580</v>
      </c>
      <c r="AC8710">
        <v>541957</v>
      </c>
      <c r="AD8710">
        <v>165623</v>
      </c>
      <c r="AE8710" t="s">
        <v>75</v>
      </c>
      <c r="AF8710" t="s">
        <v>81</v>
      </c>
      <c r="AG8710" t="s">
        <v>240</v>
      </c>
      <c r="AH8710" t="s">
        <v>147</v>
      </c>
      <c r="AI8710" t="s">
        <v>140</v>
      </c>
      <c r="AJ8710" t="str">
        <f t="shared" si="136"/>
        <v>Jan</v>
      </c>
    </row>
    <row r="8711" spans="1:36" x14ac:dyDescent="0.3">
      <c r="A8711" t="s">
        <v>18319</v>
      </c>
      <c r="B8711" s="33">
        <v>45685</v>
      </c>
      <c r="C8711" t="s">
        <v>99</v>
      </c>
      <c r="D8711" t="s">
        <v>18320</v>
      </c>
      <c r="E8711" t="s">
        <v>177</v>
      </c>
      <c r="F8711" t="s">
        <v>181</v>
      </c>
      <c r="G8711" t="s">
        <v>162</v>
      </c>
      <c r="H8711" t="s">
        <v>159</v>
      </c>
      <c r="I8711">
        <v>2117</v>
      </c>
      <c r="J8711" t="s">
        <v>391</v>
      </c>
      <c r="K8711" t="s">
        <v>754</v>
      </c>
      <c r="L8711" t="s">
        <v>2421</v>
      </c>
      <c r="M8711" t="s">
        <v>2451</v>
      </c>
      <c r="N8711">
        <v>253</v>
      </c>
      <c r="O8711">
        <v>24</v>
      </c>
      <c r="P8711">
        <v>20</v>
      </c>
      <c r="Q8711" t="s">
        <v>73</v>
      </c>
      <c r="R8711" t="s">
        <v>238</v>
      </c>
      <c r="S8711" t="s">
        <v>239</v>
      </c>
      <c r="T8711">
        <v>189</v>
      </c>
      <c r="U8711">
        <v>176</v>
      </c>
      <c r="V8711">
        <v>93.12</v>
      </c>
      <c r="W8711" t="s">
        <v>133</v>
      </c>
      <c r="X8711">
        <v>9296</v>
      </c>
      <c r="Y8711">
        <v>1636096</v>
      </c>
      <c r="Z8711">
        <v>37488</v>
      </c>
      <c r="AA8711">
        <v>125312</v>
      </c>
      <c r="AB8711">
        <v>1798896</v>
      </c>
      <c r="AC8711">
        <v>1282517</v>
      </c>
      <c r="AD8711">
        <v>516379</v>
      </c>
      <c r="AE8711" t="s">
        <v>78</v>
      </c>
      <c r="AF8711" t="s">
        <v>81</v>
      </c>
      <c r="AG8711" t="s">
        <v>240</v>
      </c>
      <c r="AH8711" t="s">
        <v>144</v>
      </c>
      <c r="AI8711" t="s">
        <v>140</v>
      </c>
      <c r="AJ8711" t="str">
        <f t="shared" si="136"/>
        <v>Jan</v>
      </c>
    </row>
    <row r="8712" spans="1:36" x14ac:dyDescent="0.3">
      <c r="A8712" t="s">
        <v>18321</v>
      </c>
      <c r="B8712" s="33">
        <v>45904</v>
      </c>
      <c r="C8712" t="s">
        <v>93</v>
      </c>
      <c r="D8712" t="s">
        <v>18322</v>
      </c>
      <c r="E8712" t="s">
        <v>176</v>
      </c>
      <c r="F8712" t="s">
        <v>181</v>
      </c>
      <c r="G8712" t="s">
        <v>156</v>
      </c>
      <c r="H8712" t="s">
        <v>159</v>
      </c>
      <c r="I8712">
        <v>944</v>
      </c>
      <c r="J8712" t="s">
        <v>613</v>
      </c>
      <c r="K8712" t="s">
        <v>331</v>
      </c>
      <c r="N8712">
        <v>134</v>
      </c>
      <c r="O8712">
        <v>0</v>
      </c>
      <c r="P8712">
        <v>0</v>
      </c>
      <c r="Q8712" t="s">
        <v>67</v>
      </c>
      <c r="R8712" t="s">
        <v>245</v>
      </c>
      <c r="S8712" t="s">
        <v>121</v>
      </c>
      <c r="T8712">
        <v>189</v>
      </c>
      <c r="U8712">
        <v>0</v>
      </c>
      <c r="V8712">
        <v>0</v>
      </c>
      <c r="W8712" t="s">
        <v>133</v>
      </c>
      <c r="X8712">
        <v>2873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 t="s">
        <v>81</v>
      </c>
      <c r="AF8712" t="s">
        <v>81</v>
      </c>
      <c r="AG8712" t="s">
        <v>240</v>
      </c>
      <c r="AH8712" t="s">
        <v>145</v>
      </c>
      <c r="AI8712" t="s">
        <v>138</v>
      </c>
      <c r="AJ8712" t="str">
        <f t="shared" si="136"/>
        <v>Sep</v>
      </c>
    </row>
    <row r="8713" spans="1:36" x14ac:dyDescent="0.3">
      <c r="A8713" t="s">
        <v>18323</v>
      </c>
      <c r="B8713" s="33">
        <v>45894</v>
      </c>
      <c r="C8713" t="s">
        <v>95</v>
      </c>
      <c r="D8713" t="s">
        <v>18324</v>
      </c>
      <c r="E8713" t="s">
        <v>179</v>
      </c>
      <c r="F8713" t="s">
        <v>172</v>
      </c>
      <c r="G8713" t="s">
        <v>166</v>
      </c>
      <c r="H8713" t="s">
        <v>155</v>
      </c>
      <c r="I8713">
        <v>2251</v>
      </c>
      <c r="J8713" t="s">
        <v>353</v>
      </c>
      <c r="K8713" t="s">
        <v>2503</v>
      </c>
      <c r="L8713" t="s">
        <v>3957</v>
      </c>
      <c r="M8713" t="s">
        <v>2523</v>
      </c>
      <c r="N8713">
        <v>265</v>
      </c>
      <c r="O8713">
        <v>63</v>
      </c>
      <c r="P8713">
        <v>43</v>
      </c>
      <c r="Q8713" t="s">
        <v>76</v>
      </c>
      <c r="R8713" t="s">
        <v>238</v>
      </c>
      <c r="S8713" t="s">
        <v>239</v>
      </c>
      <c r="T8713">
        <v>180</v>
      </c>
      <c r="U8713">
        <v>107</v>
      </c>
      <c r="V8713">
        <v>59.44</v>
      </c>
      <c r="W8713" t="s">
        <v>133</v>
      </c>
      <c r="X8713">
        <v>6591</v>
      </c>
      <c r="Y8713">
        <v>705237</v>
      </c>
      <c r="Z8713">
        <v>26536</v>
      </c>
      <c r="AA8713">
        <v>36594</v>
      </c>
      <c r="AB8713">
        <v>768367</v>
      </c>
      <c r="AC8713">
        <v>630011</v>
      </c>
      <c r="AD8713">
        <v>138356</v>
      </c>
      <c r="AE8713" t="s">
        <v>72</v>
      </c>
      <c r="AF8713" t="s">
        <v>81</v>
      </c>
      <c r="AG8713" t="s">
        <v>240</v>
      </c>
      <c r="AH8713" t="s">
        <v>145</v>
      </c>
      <c r="AI8713" t="s">
        <v>138</v>
      </c>
      <c r="AJ8713" t="str">
        <f t="shared" si="136"/>
        <v>Aug</v>
      </c>
    </row>
    <row r="8714" spans="1:36" x14ac:dyDescent="0.3">
      <c r="A8714" t="s">
        <v>18325</v>
      </c>
      <c r="B8714" s="33">
        <v>45984</v>
      </c>
      <c r="C8714" t="s">
        <v>98</v>
      </c>
      <c r="D8714" t="s">
        <v>18326</v>
      </c>
      <c r="E8714" t="s">
        <v>178</v>
      </c>
      <c r="F8714" t="s">
        <v>174</v>
      </c>
      <c r="G8714" t="s">
        <v>157</v>
      </c>
      <c r="H8714" t="s">
        <v>158</v>
      </c>
      <c r="I8714">
        <v>2352</v>
      </c>
      <c r="J8714" t="s">
        <v>325</v>
      </c>
      <c r="K8714" t="s">
        <v>2673</v>
      </c>
      <c r="L8714" t="s">
        <v>1181</v>
      </c>
      <c r="M8714" t="s">
        <v>1724</v>
      </c>
      <c r="N8714">
        <v>359</v>
      </c>
      <c r="O8714">
        <v>21</v>
      </c>
      <c r="P8714">
        <v>32</v>
      </c>
      <c r="Q8714" t="s">
        <v>76</v>
      </c>
      <c r="R8714" t="s">
        <v>238</v>
      </c>
      <c r="S8714" t="s">
        <v>239</v>
      </c>
      <c r="T8714">
        <v>180</v>
      </c>
      <c r="U8714">
        <v>153</v>
      </c>
      <c r="V8714">
        <v>85</v>
      </c>
      <c r="W8714" t="s">
        <v>133</v>
      </c>
      <c r="X8714">
        <v>4005</v>
      </c>
      <c r="Y8714">
        <v>612765</v>
      </c>
      <c r="Z8714">
        <v>69156</v>
      </c>
      <c r="AA8714">
        <v>93330</v>
      </c>
      <c r="AB8714">
        <v>775251</v>
      </c>
      <c r="AC8714">
        <v>595625</v>
      </c>
      <c r="AD8714">
        <v>179626</v>
      </c>
      <c r="AE8714" t="s">
        <v>75</v>
      </c>
      <c r="AF8714" t="s">
        <v>78</v>
      </c>
      <c r="AG8714" t="s">
        <v>240</v>
      </c>
      <c r="AH8714" t="s">
        <v>144</v>
      </c>
      <c r="AI8714" t="s">
        <v>138</v>
      </c>
      <c r="AJ8714" t="str">
        <f t="shared" si="136"/>
        <v>Nov</v>
      </c>
    </row>
    <row r="8715" spans="1:36" x14ac:dyDescent="0.3">
      <c r="A8715" t="s">
        <v>18327</v>
      </c>
      <c r="B8715" s="33">
        <v>46008</v>
      </c>
      <c r="C8715" t="s">
        <v>93</v>
      </c>
      <c r="D8715" t="s">
        <v>18328</v>
      </c>
      <c r="E8715" t="s">
        <v>172</v>
      </c>
      <c r="F8715" t="s">
        <v>175</v>
      </c>
      <c r="G8715" t="s">
        <v>155</v>
      </c>
      <c r="H8715" t="s">
        <v>163</v>
      </c>
      <c r="I8715">
        <v>2022</v>
      </c>
      <c r="J8715" t="s">
        <v>682</v>
      </c>
      <c r="K8715" t="s">
        <v>1906</v>
      </c>
      <c r="L8715" t="s">
        <v>353</v>
      </c>
      <c r="M8715" t="s">
        <v>1823</v>
      </c>
      <c r="N8715">
        <v>246</v>
      </c>
      <c r="O8715">
        <v>0</v>
      </c>
      <c r="P8715">
        <v>10</v>
      </c>
      <c r="Q8715" t="s">
        <v>73</v>
      </c>
      <c r="R8715" t="s">
        <v>238</v>
      </c>
      <c r="S8715" t="s">
        <v>239</v>
      </c>
      <c r="T8715">
        <v>150</v>
      </c>
      <c r="U8715">
        <v>138</v>
      </c>
      <c r="V8715">
        <v>92</v>
      </c>
      <c r="W8715" t="s">
        <v>133</v>
      </c>
      <c r="X8715">
        <v>5338</v>
      </c>
      <c r="Y8715">
        <v>736644</v>
      </c>
      <c r="Z8715">
        <v>54786</v>
      </c>
      <c r="AA8715">
        <v>39606</v>
      </c>
      <c r="AB8715">
        <v>831036</v>
      </c>
      <c r="AC8715">
        <v>552894</v>
      </c>
      <c r="AD8715">
        <v>278142</v>
      </c>
      <c r="AE8715" t="s">
        <v>81</v>
      </c>
      <c r="AF8715" t="s">
        <v>75</v>
      </c>
      <c r="AG8715" t="s">
        <v>240</v>
      </c>
      <c r="AH8715" t="s">
        <v>144</v>
      </c>
      <c r="AI8715" t="s">
        <v>138</v>
      </c>
      <c r="AJ8715" t="str">
        <f t="shared" si="136"/>
        <v>Dec</v>
      </c>
    </row>
    <row r="8716" spans="1:36" x14ac:dyDescent="0.3">
      <c r="A8716" t="s">
        <v>18329</v>
      </c>
      <c r="B8716" s="33">
        <v>45726</v>
      </c>
      <c r="C8716" t="s">
        <v>93</v>
      </c>
      <c r="D8716" t="s">
        <v>11116</v>
      </c>
      <c r="E8716" t="s">
        <v>174</v>
      </c>
      <c r="F8716" t="s">
        <v>176</v>
      </c>
      <c r="G8716" t="s">
        <v>158</v>
      </c>
      <c r="H8716" t="s">
        <v>156</v>
      </c>
      <c r="I8716">
        <v>1314</v>
      </c>
      <c r="J8716" t="s">
        <v>581</v>
      </c>
      <c r="K8716" t="s">
        <v>2036</v>
      </c>
      <c r="L8716" t="s">
        <v>2881</v>
      </c>
      <c r="M8716" t="s">
        <v>1634</v>
      </c>
      <c r="N8716">
        <v>183</v>
      </c>
      <c r="O8716">
        <v>33</v>
      </c>
      <c r="P8716">
        <v>47</v>
      </c>
      <c r="Q8716" t="s">
        <v>76</v>
      </c>
      <c r="R8716" t="s">
        <v>238</v>
      </c>
      <c r="S8716" t="s">
        <v>239</v>
      </c>
      <c r="T8716">
        <v>220</v>
      </c>
      <c r="U8716">
        <v>138</v>
      </c>
      <c r="V8716">
        <v>62.73</v>
      </c>
      <c r="W8716" t="s">
        <v>133</v>
      </c>
      <c r="X8716">
        <v>3539</v>
      </c>
      <c r="Y8716">
        <v>488382</v>
      </c>
      <c r="Z8716">
        <v>60582</v>
      </c>
      <c r="AA8716">
        <v>77694</v>
      </c>
      <c r="AB8716">
        <v>626658</v>
      </c>
      <c r="AC8716">
        <v>474370</v>
      </c>
      <c r="AD8716">
        <v>152288</v>
      </c>
      <c r="AE8716" t="s">
        <v>78</v>
      </c>
      <c r="AF8716" t="s">
        <v>81</v>
      </c>
      <c r="AG8716" t="s">
        <v>240</v>
      </c>
      <c r="AH8716" t="s">
        <v>144</v>
      </c>
      <c r="AI8716" t="s">
        <v>139</v>
      </c>
      <c r="AJ8716" t="str">
        <f t="shared" si="136"/>
        <v>Mar</v>
      </c>
    </row>
    <row r="8717" spans="1:36" x14ac:dyDescent="0.3">
      <c r="A8717" t="s">
        <v>18330</v>
      </c>
      <c r="B8717" s="33">
        <v>45839</v>
      </c>
      <c r="C8717" t="s">
        <v>98</v>
      </c>
      <c r="D8717" t="s">
        <v>18331</v>
      </c>
      <c r="E8717" t="s">
        <v>177</v>
      </c>
      <c r="F8717" t="s">
        <v>175</v>
      </c>
      <c r="G8717" t="s">
        <v>162</v>
      </c>
      <c r="H8717" t="s">
        <v>163</v>
      </c>
      <c r="I8717">
        <v>1676</v>
      </c>
      <c r="J8717" t="s">
        <v>258</v>
      </c>
      <c r="K8717" t="s">
        <v>2545</v>
      </c>
      <c r="L8717" t="s">
        <v>258</v>
      </c>
      <c r="M8717" t="s">
        <v>2545</v>
      </c>
      <c r="N8717">
        <v>238</v>
      </c>
      <c r="O8717">
        <v>0</v>
      </c>
      <c r="P8717">
        <v>-10</v>
      </c>
      <c r="Q8717" t="s">
        <v>70</v>
      </c>
      <c r="R8717" t="s">
        <v>238</v>
      </c>
      <c r="S8717" t="s">
        <v>239</v>
      </c>
      <c r="T8717">
        <v>186</v>
      </c>
      <c r="U8717">
        <v>138</v>
      </c>
      <c r="V8717">
        <v>74.19</v>
      </c>
      <c r="W8717" t="s">
        <v>133</v>
      </c>
      <c r="X8717">
        <v>6935</v>
      </c>
      <c r="Y8717">
        <v>957030</v>
      </c>
      <c r="Z8717">
        <v>27876</v>
      </c>
      <c r="AA8717">
        <v>108054</v>
      </c>
      <c r="AB8717">
        <v>1092960</v>
      </c>
      <c r="AC8717">
        <v>675849</v>
      </c>
      <c r="AD8717">
        <v>417111</v>
      </c>
      <c r="AE8717" t="s">
        <v>78</v>
      </c>
      <c r="AF8717" t="s">
        <v>75</v>
      </c>
      <c r="AG8717" t="s">
        <v>240</v>
      </c>
      <c r="AH8717" t="s">
        <v>144</v>
      </c>
      <c r="AI8717" t="s">
        <v>139</v>
      </c>
      <c r="AJ8717" t="str">
        <f t="shared" si="136"/>
        <v>Jul</v>
      </c>
    </row>
    <row r="8718" spans="1:36" x14ac:dyDescent="0.3">
      <c r="A8718" t="s">
        <v>18332</v>
      </c>
      <c r="B8718" s="33">
        <v>45925</v>
      </c>
      <c r="C8718" t="s">
        <v>98</v>
      </c>
      <c r="D8718" t="s">
        <v>18333</v>
      </c>
      <c r="E8718" t="s">
        <v>174</v>
      </c>
      <c r="F8718" t="s">
        <v>179</v>
      </c>
      <c r="G8718" t="s">
        <v>158</v>
      </c>
      <c r="H8718" t="s">
        <v>166</v>
      </c>
      <c r="I8718">
        <v>1809</v>
      </c>
      <c r="J8718" t="s">
        <v>477</v>
      </c>
      <c r="K8718" t="s">
        <v>2297</v>
      </c>
      <c r="L8718" t="s">
        <v>477</v>
      </c>
      <c r="M8718" t="s">
        <v>1983</v>
      </c>
      <c r="N8718">
        <v>223</v>
      </c>
      <c r="O8718">
        <v>0</v>
      </c>
      <c r="P8718">
        <v>4</v>
      </c>
      <c r="Q8718" t="s">
        <v>70</v>
      </c>
      <c r="R8718" t="s">
        <v>238</v>
      </c>
      <c r="S8718" t="s">
        <v>239</v>
      </c>
      <c r="T8718">
        <v>180</v>
      </c>
      <c r="U8718">
        <v>139</v>
      </c>
      <c r="V8718">
        <v>77.22</v>
      </c>
      <c r="W8718" t="s">
        <v>133</v>
      </c>
      <c r="X8718">
        <v>5223</v>
      </c>
      <c r="Y8718">
        <v>725997</v>
      </c>
      <c r="Z8718">
        <v>27800</v>
      </c>
      <c r="AA8718">
        <v>96744</v>
      </c>
      <c r="AB8718">
        <v>850541</v>
      </c>
      <c r="AC8718">
        <v>738844</v>
      </c>
      <c r="AD8718">
        <v>111697</v>
      </c>
      <c r="AE8718" t="s">
        <v>78</v>
      </c>
      <c r="AF8718" t="s">
        <v>72</v>
      </c>
      <c r="AG8718" t="s">
        <v>240</v>
      </c>
      <c r="AH8718" t="s">
        <v>144</v>
      </c>
      <c r="AI8718" t="s">
        <v>139</v>
      </c>
      <c r="AJ8718" t="str">
        <f t="shared" si="136"/>
        <v>Sep</v>
      </c>
    </row>
    <row r="8719" spans="1:36" x14ac:dyDescent="0.3">
      <c r="A8719" t="s">
        <v>18334</v>
      </c>
      <c r="B8719" s="33">
        <v>45847</v>
      </c>
      <c r="C8719" t="s">
        <v>96</v>
      </c>
      <c r="D8719" t="s">
        <v>18335</v>
      </c>
      <c r="E8719" t="s">
        <v>181</v>
      </c>
      <c r="F8719" t="s">
        <v>174</v>
      </c>
      <c r="G8719" t="s">
        <v>159</v>
      </c>
      <c r="H8719" t="s">
        <v>158</v>
      </c>
      <c r="I8719">
        <v>2340</v>
      </c>
      <c r="J8719" t="s">
        <v>275</v>
      </c>
      <c r="K8719" t="s">
        <v>4065</v>
      </c>
      <c r="L8719" t="s">
        <v>3184</v>
      </c>
      <c r="M8719" t="s">
        <v>421</v>
      </c>
      <c r="N8719">
        <v>338</v>
      </c>
      <c r="O8719">
        <v>19</v>
      </c>
      <c r="P8719">
        <v>10</v>
      </c>
      <c r="Q8719" t="s">
        <v>73</v>
      </c>
      <c r="R8719" t="s">
        <v>238</v>
      </c>
      <c r="S8719" t="s">
        <v>239</v>
      </c>
      <c r="T8719">
        <v>180</v>
      </c>
      <c r="U8719">
        <v>171</v>
      </c>
      <c r="V8719">
        <v>95</v>
      </c>
      <c r="W8719" t="s">
        <v>133</v>
      </c>
      <c r="X8719">
        <v>5352</v>
      </c>
      <c r="Y8719">
        <v>915192</v>
      </c>
      <c r="Z8719">
        <v>47025</v>
      </c>
      <c r="AA8719">
        <v>135945</v>
      </c>
      <c r="AB8719">
        <v>1098162</v>
      </c>
      <c r="AC8719">
        <v>672967</v>
      </c>
      <c r="AD8719">
        <v>425195</v>
      </c>
      <c r="AE8719" t="s">
        <v>81</v>
      </c>
      <c r="AF8719" t="s">
        <v>78</v>
      </c>
      <c r="AG8719" t="s">
        <v>240</v>
      </c>
      <c r="AH8719" t="s">
        <v>145</v>
      </c>
      <c r="AI8719" t="s">
        <v>139</v>
      </c>
      <c r="AJ8719" t="str">
        <f t="shared" si="136"/>
        <v>Jul</v>
      </c>
    </row>
    <row r="8720" spans="1:36" x14ac:dyDescent="0.3">
      <c r="A8720" t="s">
        <v>18336</v>
      </c>
      <c r="B8720" s="33">
        <v>45887</v>
      </c>
      <c r="C8720" t="s">
        <v>96</v>
      </c>
      <c r="D8720" t="s">
        <v>18337</v>
      </c>
      <c r="E8720" t="s">
        <v>179</v>
      </c>
      <c r="F8720" t="s">
        <v>173</v>
      </c>
      <c r="G8720" t="s">
        <v>166</v>
      </c>
      <c r="H8720" t="s">
        <v>161</v>
      </c>
      <c r="I8720">
        <v>1768</v>
      </c>
      <c r="J8720" t="s">
        <v>385</v>
      </c>
      <c r="K8720" t="s">
        <v>500</v>
      </c>
      <c r="L8720" t="s">
        <v>385</v>
      </c>
      <c r="M8720" t="s">
        <v>2922</v>
      </c>
      <c r="N8720">
        <v>216</v>
      </c>
      <c r="O8720">
        <v>0</v>
      </c>
      <c r="P8720">
        <v>11</v>
      </c>
      <c r="Q8720" t="s">
        <v>73</v>
      </c>
      <c r="R8720" t="s">
        <v>238</v>
      </c>
      <c r="S8720" t="s">
        <v>239</v>
      </c>
      <c r="T8720">
        <v>180</v>
      </c>
      <c r="U8720">
        <v>131</v>
      </c>
      <c r="V8720">
        <v>72.78</v>
      </c>
      <c r="W8720" t="s">
        <v>133</v>
      </c>
      <c r="X8720">
        <v>5492</v>
      </c>
      <c r="Y8720">
        <v>719452</v>
      </c>
      <c r="Z8720">
        <v>26593</v>
      </c>
      <c r="AA8720">
        <v>73229</v>
      </c>
      <c r="AB8720">
        <v>819274</v>
      </c>
      <c r="AC8720">
        <v>650013</v>
      </c>
      <c r="AD8720">
        <v>169261</v>
      </c>
      <c r="AE8720" t="s">
        <v>72</v>
      </c>
      <c r="AF8720" t="s">
        <v>78</v>
      </c>
      <c r="AG8720" t="s">
        <v>240</v>
      </c>
      <c r="AH8720" t="s">
        <v>145</v>
      </c>
      <c r="AI8720" t="s">
        <v>139</v>
      </c>
      <c r="AJ8720" t="str">
        <f t="shared" si="136"/>
        <v>Aug</v>
      </c>
    </row>
    <row r="8721" spans="1:36" x14ac:dyDescent="0.3">
      <c r="A8721" t="s">
        <v>18338</v>
      </c>
      <c r="B8721" s="33">
        <v>45728</v>
      </c>
      <c r="C8721" t="s">
        <v>98</v>
      </c>
      <c r="D8721" t="s">
        <v>18339</v>
      </c>
      <c r="E8721" t="s">
        <v>174</v>
      </c>
      <c r="F8721" t="s">
        <v>175</v>
      </c>
      <c r="G8721" t="s">
        <v>158</v>
      </c>
      <c r="H8721" t="s">
        <v>163</v>
      </c>
      <c r="I8721">
        <v>1253</v>
      </c>
      <c r="J8721" t="s">
        <v>731</v>
      </c>
      <c r="K8721" t="s">
        <v>6435</v>
      </c>
      <c r="L8721" t="s">
        <v>2908</v>
      </c>
      <c r="M8721" t="s">
        <v>259</v>
      </c>
      <c r="N8721">
        <v>175</v>
      </c>
      <c r="O8721">
        <v>27</v>
      </c>
      <c r="P8721">
        <v>34</v>
      </c>
      <c r="Q8721" t="s">
        <v>76</v>
      </c>
      <c r="R8721" t="s">
        <v>238</v>
      </c>
      <c r="S8721" t="s">
        <v>239</v>
      </c>
      <c r="T8721">
        <v>220</v>
      </c>
      <c r="U8721">
        <v>155</v>
      </c>
      <c r="V8721">
        <v>70.45</v>
      </c>
      <c r="W8721" t="s">
        <v>133</v>
      </c>
      <c r="X8721">
        <v>8014</v>
      </c>
      <c r="Y8721">
        <v>1242170</v>
      </c>
      <c r="Z8721">
        <v>31930</v>
      </c>
      <c r="AA8721">
        <v>36580</v>
      </c>
      <c r="AB8721">
        <v>1310680</v>
      </c>
      <c r="AC8721">
        <v>1020024</v>
      </c>
      <c r="AD8721">
        <v>290656</v>
      </c>
      <c r="AE8721" t="s">
        <v>78</v>
      </c>
      <c r="AF8721" t="s">
        <v>75</v>
      </c>
      <c r="AG8721" t="s">
        <v>240</v>
      </c>
      <c r="AH8721" t="s">
        <v>145</v>
      </c>
      <c r="AI8721" t="s">
        <v>138</v>
      </c>
      <c r="AJ8721" t="str">
        <f t="shared" si="136"/>
        <v>Mar</v>
      </c>
    </row>
    <row r="8722" spans="1:36" x14ac:dyDescent="0.3">
      <c r="A8722" t="s">
        <v>18340</v>
      </c>
      <c r="B8722" s="33">
        <v>45740</v>
      </c>
      <c r="C8722" t="s">
        <v>99</v>
      </c>
      <c r="D8722" t="s">
        <v>18341</v>
      </c>
      <c r="E8722" t="s">
        <v>180</v>
      </c>
      <c r="F8722" t="s">
        <v>178</v>
      </c>
      <c r="G8722" t="s">
        <v>160</v>
      </c>
      <c r="H8722" t="s">
        <v>157</v>
      </c>
      <c r="I8722">
        <v>819</v>
      </c>
      <c r="J8722" t="s">
        <v>345</v>
      </c>
      <c r="K8722" t="s">
        <v>2603</v>
      </c>
      <c r="L8722" t="s">
        <v>377</v>
      </c>
      <c r="M8722" t="s">
        <v>566</v>
      </c>
      <c r="N8722">
        <v>115</v>
      </c>
      <c r="O8722">
        <v>0</v>
      </c>
      <c r="P8722">
        <v>20</v>
      </c>
      <c r="Q8722" t="s">
        <v>73</v>
      </c>
      <c r="R8722" t="s">
        <v>238</v>
      </c>
      <c r="S8722" t="s">
        <v>239</v>
      </c>
      <c r="T8722">
        <v>189</v>
      </c>
      <c r="U8722">
        <v>130</v>
      </c>
      <c r="V8722">
        <v>68.78</v>
      </c>
      <c r="W8722" t="s">
        <v>133</v>
      </c>
      <c r="X8722">
        <v>7945</v>
      </c>
      <c r="Y8722">
        <v>1032850</v>
      </c>
      <c r="Z8722">
        <v>20670</v>
      </c>
      <c r="AA8722">
        <v>92690</v>
      </c>
      <c r="AB8722">
        <v>1146210</v>
      </c>
      <c r="AC8722">
        <v>669945</v>
      </c>
      <c r="AD8722">
        <v>476265</v>
      </c>
      <c r="AE8722" t="s">
        <v>81</v>
      </c>
      <c r="AF8722" t="s">
        <v>75</v>
      </c>
      <c r="AG8722" t="s">
        <v>240</v>
      </c>
      <c r="AH8722" t="s">
        <v>144</v>
      </c>
      <c r="AI8722" t="s">
        <v>138</v>
      </c>
      <c r="AJ8722" t="str">
        <f t="shared" si="136"/>
        <v>Mar</v>
      </c>
    </row>
    <row r="8723" spans="1:36" x14ac:dyDescent="0.3">
      <c r="A8723" t="s">
        <v>18342</v>
      </c>
      <c r="B8723" s="33">
        <v>45862</v>
      </c>
      <c r="C8723" t="s">
        <v>93</v>
      </c>
      <c r="D8723" t="s">
        <v>18343</v>
      </c>
      <c r="E8723" t="s">
        <v>178</v>
      </c>
      <c r="F8723" t="s">
        <v>175</v>
      </c>
      <c r="G8723" t="s">
        <v>157</v>
      </c>
      <c r="H8723" t="s">
        <v>163</v>
      </c>
      <c r="I8723">
        <v>856</v>
      </c>
      <c r="J8723" t="s">
        <v>385</v>
      </c>
      <c r="K8723" t="s">
        <v>813</v>
      </c>
      <c r="L8723" t="s">
        <v>385</v>
      </c>
      <c r="M8723" t="s">
        <v>813</v>
      </c>
      <c r="N8723">
        <v>119</v>
      </c>
      <c r="O8723">
        <v>0</v>
      </c>
      <c r="P8723">
        <v>-8</v>
      </c>
      <c r="Q8723" t="s">
        <v>70</v>
      </c>
      <c r="R8723" t="s">
        <v>238</v>
      </c>
      <c r="S8723" t="s">
        <v>239</v>
      </c>
      <c r="T8723">
        <v>150</v>
      </c>
      <c r="U8723">
        <v>116</v>
      </c>
      <c r="V8723">
        <v>77.33</v>
      </c>
      <c r="W8723" t="s">
        <v>135</v>
      </c>
      <c r="X8723">
        <v>8684</v>
      </c>
      <c r="Y8723">
        <v>1007344</v>
      </c>
      <c r="Z8723">
        <v>49996</v>
      </c>
      <c r="AA8723">
        <v>40484</v>
      </c>
      <c r="AB8723">
        <v>1097824</v>
      </c>
      <c r="AC8723">
        <v>730239</v>
      </c>
      <c r="AD8723">
        <v>367585</v>
      </c>
      <c r="AE8723" t="s">
        <v>75</v>
      </c>
      <c r="AF8723" t="s">
        <v>75</v>
      </c>
      <c r="AG8723" t="s">
        <v>240</v>
      </c>
      <c r="AH8723" t="s">
        <v>144</v>
      </c>
      <c r="AI8723" t="s">
        <v>139</v>
      </c>
      <c r="AJ8723" t="str">
        <f t="shared" si="136"/>
        <v>Jul</v>
      </c>
    </row>
    <row r="8724" spans="1:36" x14ac:dyDescent="0.3">
      <c r="A8724" t="s">
        <v>18344</v>
      </c>
      <c r="B8724" s="33">
        <v>45834</v>
      </c>
      <c r="C8724" t="s">
        <v>93</v>
      </c>
      <c r="D8724" t="s">
        <v>11557</v>
      </c>
      <c r="E8724" t="s">
        <v>181</v>
      </c>
      <c r="F8724" t="s">
        <v>174</v>
      </c>
      <c r="G8724" t="s">
        <v>159</v>
      </c>
      <c r="H8724" t="s">
        <v>158</v>
      </c>
      <c r="I8724">
        <v>1408</v>
      </c>
      <c r="J8724" t="s">
        <v>362</v>
      </c>
      <c r="K8724" t="s">
        <v>890</v>
      </c>
      <c r="L8724" t="s">
        <v>353</v>
      </c>
      <c r="M8724" t="s">
        <v>890</v>
      </c>
      <c r="N8724">
        <v>183</v>
      </c>
      <c r="O8724">
        <v>0</v>
      </c>
      <c r="P8724">
        <v>-10</v>
      </c>
      <c r="Q8724" t="s">
        <v>70</v>
      </c>
      <c r="R8724" t="s">
        <v>238</v>
      </c>
      <c r="S8724" t="s">
        <v>239</v>
      </c>
      <c r="T8724">
        <v>180</v>
      </c>
      <c r="U8724">
        <v>160</v>
      </c>
      <c r="V8724">
        <v>88.89</v>
      </c>
      <c r="W8724" t="s">
        <v>133</v>
      </c>
      <c r="X8724">
        <v>8987</v>
      </c>
      <c r="Y8724">
        <v>1437920</v>
      </c>
      <c r="Z8724">
        <v>65280</v>
      </c>
      <c r="AA8724">
        <v>98880</v>
      </c>
      <c r="AB8724">
        <v>1602080</v>
      </c>
      <c r="AC8724">
        <v>1290155</v>
      </c>
      <c r="AD8724">
        <v>311925</v>
      </c>
      <c r="AE8724" t="s">
        <v>81</v>
      </c>
      <c r="AF8724" t="s">
        <v>78</v>
      </c>
      <c r="AG8724" t="s">
        <v>240</v>
      </c>
      <c r="AH8724" t="s">
        <v>146</v>
      </c>
      <c r="AI8724" t="s">
        <v>139</v>
      </c>
      <c r="AJ8724" t="str">
        <f t="shared" si="136"/>
        <v>Jun</v>
      </c>
    </row>
    <row r="8725" spans="1:36" x14ac:dyDescent="0.3">
      <c r="A8725" t="s">
        <v>18345</v>
      </c>
      <c r="B8725" s="33">
        <v>45715</v>
      </c>
      <c r="C8725" t="s">
        <v>99</v>
      </c>
      <c r="D8725" t="s">
        <v>18346</v>
      </c>
      <c r="E8725" t="s">
        <v>178</v>
      </c>
      <c r="F8725" t="s">
        <v>179</v>
      </c>
      <c r="G8725" t="s">
        <v>157</v>
      </c>
      <c r="H8725" t="s">
        <v>166</v>
      </c>
      <c r="I8725">
        <v>1734</v>
      </c>
      <c r="J8725" t="s">
        <v>520</v>
      </c>
      <c r="K8725" t="s">
        <v>2577</v>
      </c>
      <c r="N8725">
        <v>247</v>
      </c>
      <c r="O8725">
        <v>0</v>
      </c>
      <c r="P8725">
        <v>0</v>
      </c>
      <c r="Q8725" t="s">
        <v>67</v>
      </c>
      <c r="R8725" t="s">
        <v>245</v>
      </c>
      <c r="S8725" t="s">
        <v>123</v>
      </c>
      <c r="T8725">
        <v>180</v>
      </c>
      <c r="U8725">
        <v>0</v>
      </c>
      <c r="V8725">
        <v>0</v>
      </c>
      <c r="W8725" t="s">
        <v>133</v>
      </c>
      <c r="X8725">
        <v>10373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 t="s">
        <v>75</v>
      </c>
      <c r="AF8725" t="s">
        <v>72</v>
      </c>
      <c r="AG8725" t="s">
        <v>240</v>
      </c>
      <c r="AH8725" t="s">
        <v>144</v>
      </c>
      <c r="AI8725" t="s">
        <v>139</v>
      </c>
      <c r="AJ8725" t="str">
        <f t="shared" si="136"/>
        <v>Feb</v>
      </c>
    </row>
    <row r="8726" spans="1:36" x14ac:dyDescent="0.3">
      <c r="A8726" t="s">
        <v>18347</v>
      </c>
      <c r="B8726" s="33">
        <v>45721</v>
      </c>
      <c r="C8726" t="s">
        <v>96</v>
      </c>
      <c r="D8726" t="s">
        <v>18348</v>
      </c>
      <c r="E8726" t="s">
        <v>173</v>
      </c>
      <c r="F8726" t="s">
        <v>176</v>
      </c>
      <c r="G8726" t="s">
        <v>161</v>
      </c>
      <c r="H8726" t="s">
        <v>156</v>
      </c>
      <c r="I8726">
        <v>712</v>
      </c>
      <c r="J8726" t="s">
        <v>236</v>
      </c>
      <c r="K8726" t="s">
        <v>1002</v>
      </c>
      <c r="N8726">
        <v>102</v>
      </c>
      <c r="O8726">
        <v>0</v>
      </c>
      <c r="P8726">
        <v>0</v>
      </c>
      <c r="Q8726" t="s">
        <v>67</v>
      </c>
      <c r="R8726" t="s">
        <v>245</v>
      </c>
      <c r="S8726" t="s">
        <v>122</v>
      </c>
      <c r="T8726">
        <v>189</v>
      </c>
      <c r="U8726">
        <v>0</v>
      </c>
      <c r="V8726">
        <v>0</v>
      </c>
      <c r="W8726" t="s">
        <v>134</v>
      </c>
      <c r="X8726">
        <v>4105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 t="s">
        <v>78</v>
      </c>
      <c r="AF8726" t="s">
        <v>81</v>
      </c>
      <c r="AG8726" t="s">
        <v>240</v>
      </c>
      <c r="AH8726" t="s">
        <v>146</v>
      </c>
      <c r="AI8726" t="s">
        <v>139</v>
      </c>
      <c r="AJ8726" t="str">
        <f t="shared" si="136"/>
        <v>Mar</v>
      </c>
    </row>
    <row r="8727" spans="1:36" x14ac:dyDescent="0.3">
      <c r="A8727" t="s">
        <v>18349</v>
      </c>
      <c r="B8727" s="33">
        <v>45692</v>
      </c>
      <c r="C8727" t="s">
        <v>98</v>
      </c>
      <c r="D8727" t="s">
        <v>10041</v>
      </c>
      <c r="E8727" t="s">
        <v>176</v>
      </c>
      <c r="F8727" t="s">
        <v>178</v>
      </c>
      <c r="G8727" t="s">
        <v>156</v>
      </c>
      <c r="H8727" t="s">
        <v>157</v>
      </c>
      <c r="I8727">
        <v>685</v>
      </c>
      <c r="J8727" t="s">
        <v>621</v>
      </c>
      <c r="K8727" t="s">
        <v>365</v>
      </c>
      <c r="L8727" t="s">
        <v>994</v>
      </c>
      <c r="M8727" t="s">
        <v>1852</v>
      </c>
      <c r="N8727">
        <v>111</v>
      </c>
      <c r="O8727">
        <v>22</v>
      </c>
      <c r="P8727">
        <v>37</v>
      </c>
      <c r="Q8727" t="s">
        <v>76</v>
      </c>
      <c r="R8727" t="s">
        <v>238</v>
      </c>
      <c r="S8727" t="s">
        <v>239</v>
      </c>
      <c r="T8727">
        <v>150</v>
      </c>
      <c r="U8727">
        <v>121</v>
      </c>
      <c r="V8727">
        <v>80.67</v>
      </c>
      <c r="W8727" t="s">
        <v>133</v>
      </c>
      <c r="X8727">
        <v>5590</v>
      </c>
      <c r="Y8727">
        <v>676390</v>
      </c>
      <c r="Z8727">
        <v>62194</v>
      </c>
      <c r="AA8727">
        <v>35453</v>
      </c>
      <c r="AB8727">
        <v>774037</v>
      </c>
      <c r="AC8727">
        <v>488107</v>
      </c>
      <c r="AD8727">
        <v>285930</v>
      </c>
      <c r="AE8727" t="s">
        <v>81</v>
      </c>
      <c r="AF8727" t="s">
        <v>75</v>
      </c>
      <c r="AG8727" t="s">
        <v>240</v>
      </c>
      <c r="AH8727" t="s">
        <v>144</v>
      </c>
      <c r="AI8727" t="s">
        <v>139</v>
      </c>
      <c r="AJ8727" t="str">
        <f t="shared" si="136"/>
        <v>Feb</v>
      </c>
    </row>
    <row r="8728" spans="1:36" x14ac:dyDescent="0.3">
      <c r="A8728" t="s">
        <v>18350</v>
      </c>
      <c r="B8728" s="33">
        <v>45992</v>
      </c>
      <c r="C8728" t="s">
        <v>98</v>
      </c>
      <c r="D8728" t="s">
        <v>18351</v>
      </c>
      <c r="E8728" t="s">
        <v>176</v>
      </c>
      <c r="F8728" t="s">
        <v>178</v>
      </c>
      <c r="G8728" t="s">
        <v>156</v>
      </c>
      <c r="H8728" t="s">
        <v>157</v>
      </c>
      <c r="I8728">
        <v>694</v>
      </c>
      <c r="J8728" t="s">
        <v>264</v>
      </c>
      <c r="K8728" t="s">
        <v>4234</v>
      </c>
      <c r="L8728" t="s">
        <v>310</v>
      </c>
      <c r="M8728" t="s">
        <v>3103</v>
      </c>
      <c r="N8728">
        <v>114</v>
      </c>
      <c r="O8728">
        <v>0</v>
      </c>
      <c r="P8728">
        <v>4</v>
      </c>
      <c r="Q8728" t="s">
        <v>70</v>
      </c>
      <c r="R8728" t="s">
        <v>238</v>
      </c>
      <c r="S8728" t="s">
        <v>239</v>
      </c>
      <c r="T8728">
        <v>150</v>
      </c>
      <c r="U8728">
        <v>109</v>
      </c>
      <c r="V8728">
        <v>72.67</v>
      </c>
      <c r="W8728" t="s">
        <v>135</v>
      </c>
      <c r="X8728">
        <v>5036</v>
      </c>
      <c r="Y8728">
        <v>548924</v>
      </c>
      <c r="Z8728">
        <v>32155</v>
      </c>
      <c r="AA8728">
        <v>59405</v>
      </c>
      <c r="AB8728">
        <v>640484</v>
      </c>
      <c r="AC8728">
        <v>377926</v>
      </c>
      <c r="AD8728">
        <v>262558</v>
      </c>
      <c r="AE8728" t="s">
        <v>81</v>
      </c>
      <c r="AF8728" t="s">
        <v>75</v>
      </c>
      <c r="AG8728" t="s">
        <v>240</v>
      </c>
      <c r="AH8728" t="s">
        <v>144</v>
      </c>
      <c r="AI8728" t="s">
        <v>139</v>
      </c>
      <c r="AJ8728" t="str">
        <f t="shared" si="136"/>
        <v>Dec</v>
      </c>
    </row>
    <row r="8729" spans="1:36" x14ac:dyDescent="0.3">
      <c r="A8729" t="s">
        <v>18352</v>
      </c>
      <c r="B8729" s="33">
        <v>45872</v>
      </c>
      <c r="C8729" t="s">
        <v>98</v>
      </c>
      <c r="D8729" t="s">
        <v>18353</v>
      </c>
      <c r="E8729" t="s">
        <v>180</v>
      </c>
      <c r="F8729" t="s">
        <v>173</v>
      </c>
      <c r="G8729" t="s">
        <v>160</v>
      </c>
      <c r="H8729" t="s">
        <v>161</v>
      </c>
      <c r="I8729">
        <v>2321</v>
      </c>
      <c r="J8729" t="s">
        <v>1434</v>
      </c>
      <c r="K8729" t="s">
        <v>842</v>
      </c>
      <c r="L8729" t="s">
        <v>2818</v>
      </c>
      <c r="M8729" t="s">
        <v>2109</v>
      </c>
      <c r="N8729">
        <v>307</v>
      </c>
      <c r="O8729">
        <v>59</v>
      </c>
      <c r="P8729">
        <v>69</v>
      </c>
      <c r="Q8729" t="s">
        <v>76</v>
      </c>
      <c r="R8729" t="s">
        <v>238</v>
      </c>
      <c r="S8729" t="s">
        <v>239</v>
      </c>
      <c r="T8729">
        <v>186</v>
      </c>
      <c r="U8729">
        <v>121</v>
      </c>
      <c r="V8729">
        <v>65.05</v>
      </c>
      <c r="W8729" t="s">
        <v>133</v>
      </c>
      <c r="X8729">
        <v>9687</v>
      </c>
      <c r="Y8729">
        <v>1172127</v>
      </c>
      <c r="Z8729">
        <v>65703</v>
      </c>
      <c r="AA8729">
        <v>51304</v>
      </c>
      <c r="AB8729">
        <v>1289134</v>
      </c>
      <c r="AC8729">
        <v>1084670</v>
      </c>
      <c r="AD8729">
        <v>204464</v>
      </c>
      <c r="AE8729" t="s">
        <v>81</v>
      </c>
      <c r="AF8729" t="s">
        <v>78</v>
      </c>
      <c r="AG8729" t="s">
        <v>240</v>
      </c>
      <c r="AH8729" t="s">
        <v>146</v>
      </c>
      <c r="AI8729" t="s">
        <v>139</v>
      </c>
      <c r="AJ8729" t="str">
        <f t="shared" si="136"/>
        <v>Aug</v>
      </c>
    </row>
    <row r="8730" spans="1:36" x14ac:dyDescent="0.3">
      <c r="A8730" t="s">
        <v>18354</v>
      </c>
      <c r="B8730" s="33">
        <v>45665</v>
      </c>
      <c r="C8730" t="s">
        <v>96</v>
      </c>
      <c r="D8730" t="s">
        <v>18355</v>
      </c>
      <c r="E8730" t="s">
        <v>177</v>
      </c>
      <c r="F8730" t="s">
        <v>172</v>
      </c>
      <c r="G8730" t="s">
        <v>162</v>
      </c>
      <c r="H8730" t="s">
        <v>155</v>
      </c>
      <c r="I8730">
        <v>1453</v>
      </c>
      <c r="J8730" t="s">
        <v>325</v>
      </c>
      <c r="K8730" t="s">
        <v>2656</v>
      </c>
      <c r="N8730">
        <v>178</v>
      </c>
      <c r="O8730">
        <v>0</v>
      </c>
      <c r="P8730">
        <v>0</v>
      </c>
      <c r="Q8730" t="s">
        <v>67</v>
      </c>
      <c r="R8730" t="s">
        <v>245</v>
      </c>
      <c r="S8730" t="s">
        <v>121</v>
      </c>
      <c r="T8730">
        <v>189</v>
      </c>
      <c r="U8730">
        <v>0</v>
      </c>
      <c r="V8730">
        <v>0</v>
      </c>
      <c r="W8730" t="s">
        <v>133</v>
      </c>
      <c r="X8730">
        <v>3843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 t="s">
        <v>78</v>
      </c>
      <c r="AF8730" t="s">
        <v>81</v>
      </c>
      <c r="AG8730" t="s">
        <v>240</v>
      </c>
      <c r="AH8730" t="s">
        <v>145</v>
      </c>
      <c r="AI8730" t="s">
        <v>140</v>
      </c>
      <c r="AJ8730" t="str">
        <f t="shared" si="136"/>
        <v>Jan</v>
      </c>
    </row>
    <row r="8731" spans="1:36" x14ac:dyDescent="0.3">
      <c r="A8731" t="s">
        <v>18356</v>
      </c>
      <c r="B8731" s="33">
        <v>46008</v>
      </c>
      <c r="C8731" t="s">
        <v>97</v>
      </c>
      <c r="D8731" t="s">
        <v>18357</v>
      </c>
      <c r="E8731" t="s">
        <v>172</v>
      </c>
      <c r="F8731" t="s">
        <v>179</v>
      </c>
      <c r="G8731" t="s">
        <v>155</v>
      </c>
      <c r="H8731" t="s">
        <v>166</v>
      </c>
      <c r="I8731">
        <v>905</v>
      </c>
      <c r="J8731" t="s">
        <v>1434</v>
      </c>
      <c r="K8731" t="s">
        <v>469</v>
      </c>
      <c r="L8731" t="s">
        <v>633</v>
      </c>
      <c r="M8731" t="s">
        <v>469</v>
      </c>
      <c r="N8731">
        <v>135</v>
      </c>
      <c r="O8731">
        <v>0</v>
      </c>
      <c r="P8731">
        <v>-10</v>
      </c>
      <c r="Q8731" t="s">
        <v>70</v>
      </c>
      <c r="R8731" t="s">
        <v>238</v>
      </c>
      <c r="S8731" t="s">
        <v>239</v>
      </c>
      <c r="T8731">
        <v>180</v>
      </c>
      <c r="U8731">
        <v>151</v>
      </c>
      <c r="V8731">
        <v>83.89</v>
      </c>
      <c r="W8731" t="s">
        <v>135</v>
      </c>
      <c r="X8731">
        <v>4042</v>
      </c>
      <c r="Y8731">
        <v>610342</v>
      </c>
      <c r="Z8731">
        <v>59645</v>
      </c>
      <c r="AA8731">
        <v>75500</v>
      </c>
      <c r="AB8731">
        <v>745487</v>
      </c>
      <c r="AC8731">
        <v>591921</v>
      </c>
      <c r="AD8731">
        <v>153566</v>
      </c>
      <c r="AE8731" t="s">
        <v>81</v>
      </c>
      <c r="AF8731" t="s">
        <v>72</v>
      </c>
      <c r="AG8731" t="s">
        <v>240</v>
      </c>
      <c r="AH8731" t="s">
        <v>144</v>
      </c>
      <c r="AI8731" t="s">
        <v>138</v>
      </c>
      <c r="AJ8731" t="str">
        <f t="shared" si="136"/>
        <v>Dec</v>
      </c>
    </row>
    <row r="8732" spans="1:36" x14ac:dyDescent="0.3">
      <c r="A8732" t="s">
        <v>18358</v>
      </c>
      <c r="B8732" s="33">
        <v>45852</v>
      </c>
      <c r="C8732" t="s">
        <v>93</v>
      </c>
      <c r="D8732" t="s">
        <v>18359</v>
      </c>
      <c r="E8732" t="s">
        <v>180</v>
      </c>
      <c r="F8732" t="s">
        <v>181</v>
      </c>
      <c r="G8732" t="s">
        <v>160</v>
      </c>
      <c r="H8732" t="s">
        <v>159</v>
      </c>
      <c r="I8732">
        <v>1243</v>
      </c>
      <c r="J8732" t="s">
        <v>482</v>
      </c>
      <c r="K8732" t="s">
        <v>674</v>
      </c>
      <c r="L8732" t="s">
        <v>1064</v>
      </c>
      <c r="M8732" t="s">
        <v>411</v>
      </c>
      <c r="N8732">
        <v>159</v>
      </c>
      <c r="O8732">
        <v>42</v>
      </c>
      <c r="P8732">
        <v>49</v>
      </c>
      <c r="Q8732" t="s">
        <v>76</v>
      </c>
      <c r="R8732" t="s">
        <v>238</v>
      </c>
      <c r="S8732" t="s">
        <v>239</v>
      </c>
      <c r="T8732">
        <v>180</v>
      </c>
      <c r="U8732">
        <v>171</v>
      </c>
      <c r="V8732">
        <v>95</v>
      </c>
      <c r="W8732" t="s">
        <v>133</v>
      </c>
      <c r="X8732">
        <v>5274</v>
      </c>
      <c r="Y8732">
        <v>901854</v>
      </c>
      <c r="Z8732">
        <v>59850</v>
      </c>
      <c r="AA8732">
        <v>17442</v>
      </c>
      <c r="AB8732">
        <v>979146</v>
      </c>
      <c r="AC8732">
        <v>705313</v>
      </c>
      <c r="AD8732">
        <v>273833</v>
      </c>
      <c r="AE8732" t="s">
        <v>81</v>
      </c>
      <c r="AF8732" t="s">
        <v>81</v>
      </c>
      <c r="AG8732" t="s">
        <v>240</v>
      </c>
      <c r="AH8732" t="s">
        <v>144</v>
      </c>
      <c r="AI8732" t="s">
        <v>140</v>
      </c>
      <c r="AJ8732" t="str">
        <f t="shared" si="136"/>
        <v>Jul</v>
      </c>
    </row>
    <row r="8733" spans="1:36" x14ac:dyDescent="0.3">
      <c r="A8733" t="s">
        <v>18360</v>
      </c>
      <c r="B8733" s="33">
        <v>45966</v>
      </c>
      <c r="C8733" t="s">
        <v>98</v>
      </c>
      <c r="D8733" t="s">
        <v>18361</v>
      </c>
      <c r="E8733" t="s">
        <v>175</v>
      </c>
      <c r="F8733" t="s">
        <v>176</v>
      </c>
      <c r="G8733" t="s">
        <v>163</v>
      </c>
      <c r="H8733" t="s">
        <v>156</v>
      </c>
      <c r="I8733">
        <v>1291</v>
      </c>
      <c r="J8733" t="s">
        <v>357</v>
      </c>
      <c r="K8733" t="s">
        <v>764</v>
      </c>
      <c r="L8733" t="s">
        <v>581</v>
      </c>
      <c r="M8733" t="s">
        <v>1255</v>
      </c>
      <c r="N8733">
        <v>187</v>
      </c>
      <c r="O8733">
        <v>0</v>
      </c>
      <c r="P8733">
        <v>9</v>
      </c>
      <c r="Q8733" t="s">
        <v>73</v>
      </c>
      <c r="R8733" t="s">
        <v>238</v>
      </c>
      <c r="S8733" t="s">
        <v>239</v>
      </c>
      <c r="T8733">
        <v>180</v>
      </c>
      <c r="U8733">
        <v>176</v>
      </c>
      <c r="V8733">
        <v>97.78</v>
      </c>
      <c r="W8733" t="s">
        <v>133</v>
      </c>
      <c r="X8733">
        <v>4587</v>
      </c>
      <c r="Y8733">
        <v>807312</v>
      </c>
      <c r="Z8733">
        <v>32560</v>
      </c>
      <c r="AA8733">
        <v>62480</v>
      </c>
      <c r="AB8733">
        <v>902352</v>
      </c>
      <c r="AC8733">
        <v>766919</v>
      </c>
      <c r="AD8733">
        <v>135433</v>
      </c>
      <c r="AE8733" t="s">
        <v>75</v>
      </c>
      <c r="AF8733" t="s">
        <v>81</v>
      </c>
      <c r="AG8733" t="s">
        <v>240</v>
      </c>
      <c r="AH8733" t="s">
        <v>144</v>
      </c>
      <c r="AI8733" t="s">
        <v>140</v>
      </c>
      <c r="AJ8733" t="str">
        <f t="shared" si="136"/>
        <v>Nov</v>
      </c>
    </row>
    <row r="8734" spans="1:36" x14ac:dyDescent="0.3">
      <c r="A8734" t="s">
        <v>18362</v>
      </c>
      <c r="B8734" s="33">
        <v>45673</v>
      </c>
      <c r="C8734" t="s">
        <v>95</v>
      </c>
      <c r="D8734" t="s">
        <v>18363</v>
      </c>
      <c r="E8734" t="s">
        <v>177</v>
      </c>
      <c r="F8734" t="s">
        <v>173</v>
      </c>
      <c r="G8734" t="s">
        <v>162</v>
      </c>
      <c r="H8734" t="s">
        <v>161</v>
      </c>
      <c r="I8734">
        <v>1575</v>
      </c>
      <c r="J8734" t="s">
        <v>554</v>
      </c>
      <c r="K8734" t="s">
        <v>982</v>
      </c>
      <c r="L8734" t="s">
        <v>1454</v>
      </c>
      <c r="M8734" t="s">
        <v>2072</v>
      </c>
      <c r="N8734">
        <v>194</v>
      </c>
      <c r="O8734">
        <v>16</v>
      </c>
      <c r="P8734">
        <v>50</v>
      </c>
      <c r="Q8734" t="s">
        <v>76</v>
      </c>
      <c r="R8734" t="s">
        <v>238</v>
      </c>
      <c r="S8734" t="s">
        <v>239</v>
      </c>
      <c r="T8734">
        <v>189</v>
      </c>
      <c r="U8734">
        <v>137</v>
      </c>
      <c r="V8734">
        <v>72.489999999999995</v>
      </c>
      <c r="W8734" t="s">
        <v>133</v>
      </c>
      <c r="X8734">
        <v>5575</v>
      </c>
      <c r="Y8734">
        <v>763775</v>
      </c>
      <c r="Z8734">
        <v>47813</v>
      </c>
      <c r="AA8734">
        <v>21646</v>
      </c>
      <c r="AB8734">
        <v>833234</v>
      </c>
      <c r="AC8734">
        <v>565121</v>
      </c>
      <c r="AD8734">
        <v>268113</v>
      </c>
      <c r="AE8734" t="s">
        <v>78</v>
      </c>
      <c r="AF8734" t="s">
        <v>78</v>
      </c>
      <c r="AG8734" t="s">
        <v>240</v>
      </c>
      <c r="AH8734" t="s">
        <v>145</v>
      </c>
      <c r="AI8734" t="s">
        <v>139</v>
      </c>
      <c r="AJ8734" t="str">
        <f t="shared" si="136"/>
        <v>Jan</v>
      </c>
    </row>
    <row r="8735" spans="1:36" x14ac:dyDescent="0.3">
      <c r="A8735" t="s">
        <v>18364</v>
      </c>
      <c r="B8735" s="33">
        <v>45730</v>
      </c>
      <c r="C8735" t="s">
        <v>95</v>
      </c>
      <c r="D8735" t="s">
        <v>18365</v>
      </c>
      <c r="E8735" t="s">
        <v>174</v>
      </c>
      <c r="F8735" t="s">
        <v>181</v>
      </c>
      <c r="G8735" t="s">
        <v>158</v>
      </c>
      <c r="H8735" t="s">
        <v>159</v>
      </c>
      <c r="I8735">
        <v>1035</v>
      </c>
      <c r="J8735" t="s">
        <v>286</v>
      </c>
      <c r="K8735" t="s">
        <v>666</v>
      </c>
      <c r="L8735" t="s">
        <v>605</v>
      </c>
      <c r="M8735" t="s">
        <v>666</v>
      </c>
      <c r="N8735">
        <v>159</v>
      </c>
      <c r="O8735">
        <v>0</v>
      </c>
      <c r="P8735">
        <v>-1</v>
      </c>
      <c r="Q8735" t="s">
        <v>70</v>
      </c>
      <c r="R8735" t="s">
        <v>238</v>
      </c>
      <c r="S8735" t="s">
        <v>239</v>
      </c>
      <c r="T8735">
        <v>180</v>
      </c>
      <c r="U8735">
        <v>173</v>
      </c>
      <c r="V8735">
        <v>96.11</v>
      </c>
      <c r="W8735" t="s">
        <v>133</v>
      </c>
      <c r="X8735">
        <v>5306</v>
      </c>
      <c r="Y8735">
        <v>917938</v>
      </c>
      <c r="Z8735">
        <v>73179</v>
      </c>
      <c r="AA8735">
        <v>38060</v>
      </c>
      <c r="AB8735">
        <v>1029177</v>
      </c>
      <c r="AC8735">
        <v>617727</v>
      </c>
      <c r="AD8735">
        <v>411450</v>
      </c>
      <c r="AE8735" t="s">
        <v>78</v>
      </c>
      <c r="AF8735" t="s">
        <v>81</v>
      </c>
      <c r="AG8735" t="s">
        <v>240</v>
      </c>
      <c r="AH8735" t="s">
        <v>144</v>
      </c>
      <c r="AI8735" t="s">
        <v>140</v>
      </c>
      <c r="AJ8735" t="str">
        <f t="shared" si="136"/>
        <v>Mar</v>
      </c>
    </row>
    <row r="8736" spans="1:36" x14ac:dyDescent="0.3">
      <c r="A8736" t="s">
        <v>18366</v>
      </c>
      <c r="B8736" s="33">
        <v>45735</v>
      </c>
      <c r="C8736" t="s">
        <v>95</v>
      </c>
      <c r="D8736" t="s">
        <v>18367</v>
      </c>
      <c r="E8736" t="s">
        <v>177</v>
      </c>
      <c r="F8736" t="s">
        <v>180</v>
      </c>
      <c r="G8736" t="s">
        <v>162</v>
      </c>
      <c r="H8736" t="s">
        <v>160</v>
      </c>
      <c r="I8736">
        <v>2104</v>
      </c>
      <c r="J8736" t="s">
        <v>508</v>
      </c>
      <c r="K8736" t="s">
        <v>882</v>
      </c>
      <c r="L8736" t="s">
        <v>2238</v>
      </c>
      <c r="M8736" t="s">
        <v>325</v>
      </c>
      <c r="N8736">
        <v>272</v>
      </c>
      <c r="O8736">
        <v>2</v>
      </c>
      <c r="P8736">
        <v>13</v>
      </c>
      <c r="Q8736" t="s">
        <v>73</v>
      </c>
      <c r="R8736" t="s">
        <v>238</v>
      </c>
      <c r="S8736" t="s">
        <v>239</v>
      </c>
      <c r="T8736">
        <v>150</v>
      </c>
      <c r="U8736">
        <v>133</v>
      </c>
      <c r="V8736">
        <v>88.67</v>
      </c>
      <c r="W8736" t="s">
        <v>133</v>
      </c>
      <c r="X8736">
        <v>9918</v>
      </c>
      <c r="Y8736">
        <v>1319094</v>
      </c>
      <c r="Z8736">
        <v>68495</v>
      </c>
      <c r="AA8736">
        <v>35245</v>
      </c>
      <c r="AB8736">
        <v>1422834</v>
      </c>
      <c r="AC8736">
        <v>1091221</v>
      </c>
      <c r="AD8736">
        <v>331613</v>
      </c>
      <c r="AE8736" t="s">
        <v>78</v>
      </c>
      <c r="AF8736" t="s">
        <v>81</v>
      </c>
      <c r="AG8736" t="s">
        <v>240</v>
      </c>
      <c r="AH8736" t="s">
        <v>144</v>
      </c>
      <c r="AI8736" t="s">
        <v>138</v>
      </c>
      <c r="AJ8736" t="str">
        <f t="shared" si="136"/>
        <v>Mar</v>
      </c>
    </row>
    <row r="8737" spans="1:36" x14ac:dyDescent="0.3">
      <c r="A8737" t="s">
        <v>18368</v>
      </c>
      <c r="B8737" s="33">
        <v>45985</v>
      </c>
      <c r="C8737" t="s">
        <v>95</v>
      </c>
      <c r="D8737" t="s">
        <v>18369</v>
      </c>
      <c r="E8737" t="s">
        <v>180</v>
      </c>
      <c r="F8737" t="s">
        <v>176</v>
      </c>
      <c r="G8737" t="s">
        <v>160</v>
      </c>
      <c r="H8737" t="s">
        <v>156</v>
      </c>
      <c r="I8737">
        <v>505</v>
      </c>
      <c r="J8737" t="s">
        <v>626</v>
      </c>
      <c r="K8737" t="s">
        <v>11902</v>
      </c>
      <c r="L8737" t="s">
        <v>9886</v>
      </c>
      <c r="M8737" t="s">
        <v>3366</v>
      </c>
      <c r="N8737">
        <v>80</v>
      </c>
      <c r="O8737">
        <v>33</v>
      </c>
      <c r="P8737">
        <v>22</v>
      </c>
      <c r="Q8737" t="s">
        <v>73</v>
      </c>
      <c r="R8737" t="s">
        <v>238</v>
      </c>
      <c r="S8737" t="s">
        <v>239</v>
      </c>
      <c r="T8737">
        <v>180</v>
      </c>
      <c r="U8737">
        <v>175</v>
      </c>
      <c r="V8737">
        <v>97.22</v>
      </c>
      <c r="W8737" t="s">
        <v>135</v>
      </c>
      <c r="X8737">
        <v>10240</v>
      </c>
      <c r="Y8737">
        <v>1792000</v>
      </c>
      <c r="Z8737">
        <v>57925</v>
      </c>
      <c r="AA8737">
        <v>33425</v>
      </c>
      <c r="AB8737">
        <v>1883350</v>
      </c>
      <c r="AC8737">
        <v>1614996</v>
      </c>
      <c r="AD8737">
        <v>268354</v>
      </c>
      <c r="AE8737" t="s">
        <v>81</v>
      </c>
      <c r="AF8737" t="s">
        <v>81</v>
      </c>
      <c r="AG8737" t="s">
        <v>240</v>
      </c>
      <c r="AH8737" t="s">
        <v>144</v>
      </c>
      <c r="AI8737" t="s">
        <v>140</v>
      </c>
      <c r="AJ8737" t="str">
        <f t="shared" si="136"/>
        <v>Nov</v>
      </c>
    </row>
    <row r="8738" spans="1:36" x14ac:dyDescent="0.3">
      <c r="A8738" t="s">
        <v>18370</v>
      </c>
      <c r="B8738" s="33">
        <v>45778</v>
      </c>
      <c r="C8738" t="s">
        <v>98</v>
      </c>
      <c r="D8738" t="s">
        <v>8352</v>
      </c>
      <c r="E8738" t="s">
        <v>177</v>
      </c>
      <c r="F8738" t="s">
        <v>174</v>
      </c>
      <c r="G8738" t="s">
        <v>162</v>
      </c>
      <c r="H8738" t="s">
        <v>158</v>
      </c>
      <c r="I8738">
        <v>1978</v>
      </c>
      <c r="J8738" t="s">
        <v>492</v>
      </c>
      <c r="K8738" t="s">
        <v>377</v>
      </c>
      <c r="N8738">
        <v>240</v>
      </c>
      <c r="O8738">
        <v>0</v>
      </c>
      <c r="P8738">
        <v>0</v>
      </c>
      <c r="Q8738" t="s">
        <v>67</v>
      </c>
      <c r="R8738" t="s">
        <v>245</v>
      </c>
      <c r="S8738" t="s">
        <v>120</v>
      </c>
      <c r="T8738">
        <v>189</v>
      </c>
      <c r="U8738">
        <v>0</v>
      </c>
      <c r="V8738">
        <v>0</v>
      </c>
      <c r="W8738" t="s">
        <v>134</v>
      </c>
      <c r="X8738">
        <v>4662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 t="s">
        <v>78</v>
      </c>
      <c r="AF8738" t="s">
        <v>78</v>
      </c>
      <c r="AG8738" t="s">
        <v>240</v>
      </c>
      <c r="AH8738" t="s">
        <v>145</v>
      </c>
      <c r="AI8738" t="s">
        <v>139</v>
      </c>
      <c r="AJ8738" t="str">
        <f t="shared" si="136"/>
        <v>May</v>
      </c>
    </row>
    <row r="8739" spans="1:36" x14ac:dyDescent="0.3">
      <c r="A8739" t="s">
        <v>18371</v>
      </c>
      <c r="B8739" s="33">
        <v>45919</v>
      </c>
      <c r="C8739" t="s">
        <v>96</v>
      </c>
      <c r="D8739" t="s">
        <v>18372</v>
      </c>
      <c r="E8739" t="s">
        <v>178</v>
      </c>
      <c r="F8739" t="s">
        <v>174</v>
      </c>
      <c r="G8739" t="s">
        <v>157</v>
      </c>
      <c r="H8739" t="s">
        <v>158</v>
      </c>
      <c r="I8739">
        <v>2327</v>
      </c>
      <c r="J8739" t="s">
        <v>385</v>
      </c>
      <c r="K8739" t="s">
        <v>518</v>
      </c>
      <c r="L8739" t="s">
        <v>385</v>
      </c>
      <c r="M8739" t="s">
        <v>1309</v>
      </c>
      <c r="N8739">
        <v>270</v>
      </c>
      <c r="O8739">
        <v>0</v>
      </c>
      <c r="P8739">
        <v>14</v>
      </c>
      <c r="Q8739" t="s">
        <v>73</v>
      </c>
      <c r="R8739" t="s">
        <v>238</v>
      </c>
      <c r="S8739" t="s">
        <v>239</v>
      </c>
      <c r="T8739">
        <v>180</v>
      </c>
      <c r="U8739">
        <v>163</v>
      </c>
      <c r="V8739">
        <v>90.56</v>
      </c>
      <c r="W8739" t="s">
        <v>133</v>
      </c>
      <c r="X8739">
        <v>5894</v>
      </c>
      <c r="Y8739">
        <v>960722</v>
      </c>
      <c r="Z8739">
        <v>83456</v>
      </c>
      <c r="AA8739">
        <v>45314</v>
      </c>
      <c r="AB8739">
        <v>1089492</v>
      </c>
      <c r="AC8739">
        <v>754202</v>
      </c>
      <c r="AD8739">
        <v>335290</v>
      </c>
      <c r="AE8739" t="s">
        <v>75</v>
      </c>
      <c r="AF8739" t="s">
        <v>78</v>
      </c>
      <c r="AG8739" t="s">
        <v>240</v>
      </c>
      <c r="AH8739" t="s">
        <v>144</v>
      </c>
      <c r="AI8739" t="s">
        <v>139</v>
      </c>
      <c r="AJ8739" t="str">
        <f t="shared" si="136"/>
        <v>Sep</v>
      </c>
    </row>
    <row r="8740" spans="1:36" x14ac:dyDescent="0.3">
      <c r="A8740" t="s">
        <v>18373</v>
      </c>
      <c r="B8740" s="33">
        <v>45888</v>
      </c>
      <c r="C8740" t="s">
        <v>93</v>
      </c>
      <c r="D8740" t="s">
        <v>18374</v>
      </c>
      <c r="E8740" t="s">
        <v>175</v>
      </c>
      <c r="F8740" t="s">
        <v>177</v>
      </c>
      <c r="G8740" t="s">
        <v>163</v>
      </c>
      <c r="H8740" t="s">
        <v>162</v>
      </c>
      <c r="I8740">
        <v>1943</v>
      </c>
      <c r="J8740" t="s">
        <v>1434</v>
      </c>
      <c r="K8740" t="s">
        <v>1716</v>
      </c>
      <c r="L8740" t="s">
        <v>1495</v>
      </c>
      <c r="M8740" t="s">
        <v>1716</v>
      </c>
      <c r="N8740">
        <v>245</v>
      </c>
      <c r="O8740">
        <v>5</v>
      </c>
      <c r="P8740">
        <v>0</v>
      </c>
      <c r="Q8740" t="s">
        <v>73</v>
      </c>
      <c r="R8740" t="s">
        <v>238</v>
      </c>
      <c r="S8740" t="s">
        <v>239</v>
      </c>
      <c r="T8740">
        <v>180</v>
      </c>
      <c r="U8740">
        <v>143</v>
      </c>
      <c r="V8740">
        <v>79.44</v>
      </c>
      <c r="W8740" t="s">
        <v>133</v>
      </c>
      <c r="X8740">
        <v>9838</v>
      </c>
      <c r="Y8740">
        <v>1406834</v>
      </c>
      <c r="Z8740">
        <v>76934</v>
      </c>
      <c r="AA8740">
        <v>60489</v>
      </c>
      <c r="AB8740">
        <v>1544257</v>
      </c>
      <c r="AC8740">
        <v>950252</v>
      </c>
      <c r="AD8740">
        <v>594005</v>
      </c>
      <c r="AE8740" t="s">
        <v>75</v>
      </c>
      <c r="AF8740" t="s">
        <v>78</v>
      </c>
      <c r="AG8740" t="s">
        <v>240</v>
      </c>
      <c r="AH8740" t="s">
        <v>145</v>
      </c>
      <c r="AI8740" t="s">
        <v>139</v>
      </c>
      <c r="AJ8740" t="str">
        <f t="shared" si="136"/>
        <v>Aug</v>
      </c>
    </row>
    <row r="8741" spans="1:36" x14ac:dyDescent="0.3">
      <c r="A8741" t="s">
        <v>18375</v>
      </c>
      <c r="B8741" s="33">
        <v>45777</v>
      </c>
      <c r="C8741" t="s">
        <v>96</v>
      </c>
      <c r="D8741" t="s">
        <v>18376</v>
      </c>
      <c r="E8741" t="s">
        <v>181</v>
      </c>
      <c r="F8741" t="s">
        <v>180</v>
      </c>
      <c r="G8741" t="s">
        <v>159</v>
      </c>
      <c r="H8741" t="s">
        <v>160</v>
      </c>
      <c r="I8741">
        <v>1251</v>
      </c>
      <c r="J8741" t="s">
        <v>280</v>
      </c>
      <c r="K8741" t="s">
        <v>3603</v>
      </c>
      <c r="L8741" t="s">
        <v>353</v>
      </c>
      <c r="M8741" t="s">
        <v>3603</v>
      </c>
      <c r="N8741">
        <v>160</v>
      </c>
      <c r="O8741">
        <v>0</v>
      </c>
      <c r="P8741">
        <v>-1</v>
      </c>
      <c r="Q8741" t="s">
        <v>70</v>
      </c>
      <c r="R8741" t="s">
        <v>238</v>
      </c>
      <c r="S8741" t="s">
        <v>239</v>
      </c>
      <c r="T8741">
        <v>189</v>
      </c>
      <c r="U8741">
        <v>148</v>
      </c>
      <c r="V8741">
        <v>78.31</v>
      </c>
      <c r="W8741" t="s">
        <v>133</v>
      </c>
      <c r="X8741">
        <v>10376</v>
      </c>
      <c r="Y8741">
        <v>1535648</v>
      </c>
      <c r="Z8741">
        <v>79328</v>
      </c>
      <c r="AA8741">
        <v>56092</v>
      </c>
      <c r="AB8741">
        <v>1671068</v>
      </c>
      <c r="AC8741">
        <v>1215321</v>
      </c>
      <c r="AD8741">
        <v>455747</v>
      </c>
      <c r="AE8741" t="s">
        <v>81</v>
      </c>
      <c r="AF8741" t="s">
        <v>81</v>
      </c>
      <c r="AG8741" t="s">
        <v>240</v>
      </c>
      <c r="AH8741" t="s">
        <v>147</v>
      </c>
      <c r="AI8741" t="s">
        <v>139</v>
      </c>
      <c r="AJ8741" t="str">
        <f t="shared" si="136"/>
        <v>Apr</v>
      </c>
    </row>
    <row r="8742" spans="1:36" x14ac:dyDescent="0.3">
      <c r="A8742" t="s">
        <v>18377</v>
      </c>
      <c r="B8742" s="33">
        <v>45683</v>
      </c>
      <c r="C8742" t="s">
        <v>93</v>
      </c>
      <c r="D8742" t="s">
        <v>18378</v>
      </c>
      <c r="E8742" t="s">
        <v>178</v>
      </c>
      <c r="F8742" t="s">
        <v>172</v>
      </c>
      <c r="G8742" t="s">
        <v>157</v>
      </c>
      <c r="H8742" t="s">
        <v>155</v>
      </c>
      <c r="I8742">
        <v>1455</v>
      </c>
      <c r="J8742" t="s">
        <v>414</v>
      </c>
      <c r="K8742" t="s">
        <v>855</v>
      </c>
      <c r="N8742">
        <v>203</v>
      </c>
      <c r="O8742">
        <v>0</v>
      </c>
      <c r="P8742">
        <v>0</v>
      </c>
      <c r="Q8742" t="s">
        <v>67</v>
      </c>
      <c r="R8742" t="s">
        <v>245</v>
      </c>
      <c r="S8742" t="s">
        <v>122</v>
      </c>
      <c r="T8742">
        <v>180</v>
      </c>
      <c r="U8742">
        <v>0</v>
      </c>
      <c r="V8742">
        <v>0</v>
      </c>
      <c r="W8742" t="s">
        <v>134</v>
      </c>
      <c r="X8742">
        <v>10895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 t="s">
        <v>75</v>
      </c>
      <c r="AF8742" t="s">
        <v>81</v>
      </c>
      <c r="AG8742" t="s">
        <v>240</v>
      </c>
      <c r="AH8742" t="s">
        <v>144</v>
      </c>
      <c r="AI8742" t="s">
        <v>139</v>
      </c>
      <c r="AJ8742" t="str">
        <f t="shared" si="136"/>
        <v>Jan</v>
      </c>
    </row>
    <row r="8743" spans="1:36" x14ac:dyDescent="0.3">
      <c r="A8743" t="s">
        <v>18379</v>
      </c>
      <c r="B8743" s="33">
        <v>45973</v>
      </c>
      <c r="C8743" t="s">
        <v>95</v>
      </c>
      <c r="D8743" t="s">
        <v>18380</v>
      </c>
      <c r="E8743" t="s">
        <v>181</v>
      </c>
      <c r="F8743" t="s">
        <v>176</v>
      </c>
      <c r="G8743" t="s">
        <v>159</v>
      </c>
      <c r="H8743" t="s">
        <v>156</v>
      </c>
      <c r="I8743">
        <v>1366</v>
      </c>
      <c r="J8743" t="s">
        <v>451</v>
      </c>
      <c r="K8743" t="s">
        <v>785</v>
      </c>
      <c r="L8743" t="s">
        <v>609</v>
      </c>
      <c r="M8743" t="s">
        <v>1271</v>
      </c>
      <c r="N8743">
        <v>204</v>
      </c>
      <c r="O8743">
        <v>11</v>
      </c>
      <c r="P8743">
        <v>5</v>
      </c>
      <c r="Q8743" t="s">
        <v>73</v>
      </c>
      <c r="R8743" t="s">
        <v>238</v>
      </c>
      <c r="S8743" t="s">
        <v>239</v>
      </c>
      <c r="T8743">
        <v>220</v>
      </c>
      <c r="U8743">
        <v>142</v>
      </c>
      <c r="V8743">
        <v>64.55</v>
      </c>
      <c r="W8743" t="s">
        <v>133</v>
      </c>
      <c r="X8743">
        <v>10385</v>
      </c>
      <c r="Y8743">
        <v>1474670</v>
      </c>
      <c r="Z8743">
        <v>25418</v>
      </c>
      <c r="AA8743">
        <v>16188</v>
      </c>
      <c r="AB8743">
        <v>1516276</v>
      </c>
      <c r="AC8743">
        <v>1213084</v>
      </c>
      <c r="AD8743">
        <v>303192</v>
      </c>
      <c r="AE8743" t="s">
        <v>81</v>
      </c>
      <c r="AF8743" t="s">
        <v>81</v>
      </c>
      <c r="AG8743" t="s">
        <v>240</v>
      </c>
      <c r="AH8743" t="s">
        <v>144</v>
      </c>
      <c r="AI8743" t="s">
        <v>139</v>
      </c>
      <c r="AJ8743" t="str">
        <f t="shared" si="136"/>
        <v>Nov</v>
      </c>
    </row>
    <row r="8744" spans="1:36" x14ac:dyDescent="0.3">
      <c r="A8744" t="s">
        <v>18381</v>
      </c>
      <c r="B8744" s="33">
        <v>45873</v>
      </c>
      <c r="C8744" t="s">
        <v>97</v>
      </c>
      <c r="D8744" t="s">
        <v>18382</v>
      </c>
      <c r="E8744" t="s">
        <v>181</v>
      </c>
      <c r="F8744" t="s">
        <v>177</v>
      </c>
      <c r="G8744" t="s">
        <v>159</v>
      </c>
      <c r="H8744" t="s">
        <v>162</v>
      </c>
      <c r="I8744">
        <v>1521</v>
      </c>
      <c r="J8744" t="s">
        <v>588</v>
      </c>
      <c r="K8744" t="s">
        <v>1585</v>
      </c>
      <c r="L8744" t="s">
        <v>1499</v>
      </c>
      <c r="M8744" t="s">
        <v>2244</v>
      </c>
      <c r="N8744">
        <v>214</v>
      </c>
      <c r="O8744">
        <v>27</v>
      </c>
      <c r="P8744">
        <v>27</v>
      </c>
      <c r="Q8744" t="s">
        <v>73</v>
      </c>
      <c r="R8744" t="s">
        <v>238</v>
      </c>
      <c r="S8744" t="s">
        <v>239</v>
      </c>
      <c r="T8744">
        <v>189</v>
      </c>
      <c r="U8744">
        <v>149</v>
      </c>
      <c r="V8744">
        <v>78.84</v>
      </c>
      <c r="W8744" t="s">
        <v>135</v>
      </c>
      <c r="X8744">
        <v>7039</v>
      </c>
      <c r="Y8744">
        <v>1048811</v>
      </c>
      <c r="Z8744">
        <v>46041</v>
      </c>
      <c r="AA8744">
        <v>79566</v>
      </c>
      <c r="AB8744">
        <v>1174418</v>
      </c>
      <c r="AC8744">
        <v>944254</v>
      </c>
      <c r="AD8744">
        <v>230164</v>
      </c>
      <c r="AE8744" t="s">
        <v>81</v>
      </c>
      <c r="AF8744" t="s">
        <v>78</v>
      </c>
      <c r="AG8744" t="s">
        <v>240</v>
      </c>
      <c r="AH8744" t="s">
        <v>147</v>
      </c>
      <c r="AI8744" t="s">
        <v>139</v>
      </c>
      <c r="AJ8744" t="str">
        <f t="shared" si="136"/>
        <v>Aug</v>
      </c>
    </row>
    <row r="8745" spans="1:36" x14ac:dyDescent="0.3">
      <c r="A8745" t="s">
        <v>18383</v>
      </c>
      <c r="B8745" s="33">
        <v>45981</v>
      </c>
      <c r="C8745" t="s">
        <v>93</v>
      </c>
      <c r="D8745" t="s">
        <v>6674</v>
      </c>
      <c r="E8745" t="s">
        <v>177</v>
      </c>
      <c r="F8745" t="s">
        <v>175</v>
      </c>
      <c r="G8745" t="s">
        <v>162</v>
      </c>
      <c r="H8745" t="s">
        <v>163</v>
      </c>
      <c r="I8745">
        <v>708</v>
      </c>
      <c r="J8745" t="s">
        <v>613</v>
      </c>
      <c r="K8745" t="s">
        <v>900</v>
      </c>
      <c r="L8745" t="s">
        <v>4788</v>
      </c>
      <c r="M8745" t="s">
        <v>2944</v>
      </c>
      <c r="N8745">
        <v>100</v>
      </c>
      <c r="O8745">
        <v>39</v>
      </c>
      <c r="P8745">
        <v>48</v>
      </c>
      <c r="Q8745" t="s">
        <v>76</v>
      </c>
      <c r="R8745" t="s">
        <v>238</v>
      </c>
      <c r="S8745" t="s">
        <v>239</v>
      </c>
      <c r="T8745">
        <v>180</v>
      </c>
      <c r="U8745">
        <v>126</v>
      </c>
      <c r="V8745">
        <v>70</v>
      </c>
      <c r="W8745" t="s">
        <v>133</v>
      </c>
      <c r="X8745">
        <v>7722</v>
      </c>
      <c r="Y8745">
        <v>972972</v>
      </c>
      <c r="Z8745">
        <v>31878</v>
      </c>
      <c r="AA8745">
        <v>25830</v>
      </c>
      <c r="AB8745">
        <v>1030680</v>
      </c>
      <c r="AC8745">
        <v>782765</v>
      </c>
      <c r="AD8745">
        <v>247915</v>
      </c>
      <c r="AE8745" t="s">
        <v>78</v>
      </c>
      <c r="AF8745" t="s">
        <v>75</v>
      </c>
      <c r="AG8745" t="s">
        <v>240</v>
      </c>
      <c r="AH8745" t="s">
        <v>144</v>
      </c>
      <c r="AI8745" t="s">
        <v>139</v>
      </c>
      <c r="AJ8745" t="str">
        <f t="shared" si="136"/>
        <v>Nov</v>
      </c>
    </row>
    <row r="8746" spans="1:36" x14ac:dyDescent="0.3">
      <c r="A8746" t="s">
        <v>18384</v>
      </c>
      <c r="B8746" s="33">
        <v>45791</v>
      </c>
      <c r="C8746" t="s">
        <v>99</v>
      </c>
      <c r="D8746" t="s">
        <v>18385</v>
      </c>
      <c r="E8746" t="s">
        <v>181</v>
      </c>
      <c r="F8746" t="s">
        <v>174</v>
      </c>
      <c r="G8746" t="s">
        <v>159</v>
      </c>
      <c r="H8746" t="s">
        <v>158</v>
      </c>
      <c r="I8746">
        <v>1391</v>
      </c>
      <c r="J8746" t="s">
        <v>286</v>
      </c>
      <c r="K8746" t="s">
        <v>2244</v>
      </c>
      <c r="L8746" t="s">
        <v>5350</v>
      </c>
      <c r="M8746" t="s">
        <v>2244</v>
      </c>
      <c r="N8746">
        <v>181</v>
      </c>
      <c r="O8746">
        <v>5</v>
      </c>
      <c r="P8746">
        <v>-3</v>
      </c>
      <c r="Q8746" t="s">
        <v>73</v>
      </c>
      <c r="R8746" t="s">
        <v>238</v>
      </c>
      <c r="S8746" t="s">
        <v>239</v>
      </c>
      <c r="T8746">
        <v>189</v>
      </c>
      <c r="U8746">
        <v>148</v>
      </c>
      <c r="V8746">
        <v>78.31</v>
      </c>
      <c r="W8746" t="s">
        <v>133</v>
      </c>
      <c r="X8746">
        <v>2925</v>
      </c>
      <c r="Y8746">
        <v>432900</v>
      </c>
      <c r="Z8746">
        <v>59052</v>
      </c>
      <c r="AA8746">
        <v>71780</v>
      </c>
      <c r="AB8746">
        <v>563732</v>
      </c>
      <c r="AC8746">
        <v>438467</v>
      </c>
      <c r="AD8746">
        <v>125265</v>
      </c>
      <c r="AE8746" t="s">
        <v>81</v>
      </c>
      <c r="AF8746" t="s">
        <v>78</v>
      </c>
      <c r="AG8746" t="s">
        <v>240</v>
      </c>
      <c r="AH8746" t="s">
        <v>145</v>
      </c>
      <c r="AI8746" t="s">
        <v>138</v>
      </c>
      <c r="AJ8746" t="str">
        <f t="shared" si="136"/>
        <v>May</v>
      </c>
    </row>
    <row r="8747" spans="1:36" x14ac:dyDescent="0.3">
      <c r="A8747" t="s">
        <v>18386</v>
      </c>
      <c r="B8747" s="33">
        <v>45868</v>
      </c>
      <c r="C8747" t="s">
        <v>98</v>
      </c>
      <c r="D8747" t="s">
        <v>18387</v>
      </c>
      <c r="E8747" t="s">
        <v>174</v>
      </c>
      <c r="F8747" t="s">
        <v>176</v>
      </c>
      <c r="G8747" t="s">
        <v>158</v>
      </c>
      <c r="H8747" t="s">
        <v>156</v>
      </c>
      <c r="I8747">
        <v>447</v>
      </c>
      <c r="J8747" t="s">
        <v>310</v>
      </c>
      <c r="K8747" t="s">
        <v>349</v>
      </c>
      <c r="L8747" t="s">
        <v>1202</v>
      </c>
      <c r="M8747" t="s">
        <v>2078</v>
      </c>
      <c r="N8747">
        <v>87</v>
      </c>
      <c r="O8747">
        <v>33</v>
      </c>
      <c r="P8747">
        <v>14</v>
      </c>
      <c r="Q8747" t="s">
        <v>73</v>
      </c>
      <c r="R8747" t="s">
        <v>238</v>
      </c>
      <c r="S8747" t="s">
        <v>239</v>
      </c>
      <c r="T8747">
        <v>150</v>
      </c>
      <c r="U8747">
        <v>127</v>
      </c>
      <c r="V8747">
        <v>84.67</v>
      </c>
      <c r="W8747" t="s">
        <v>133</v>
      </c>
      <c r="X8747">
        <v>6523</v>
      </c>
      <c r="Y8747">
        <v>828421</v>
      </c>
      <c r="Z8747">
        <v>66929</v>
      </c>
      <c r="AA8747">
        <v>73279</v>
      </c>
      <c r="AB8747">
        <v>968629</v>
      </c>
      <c r="AC8747">
        <v>734255</v>
      </c>
      <c r="AD8747">
        <v>234374</v>
      </c>
      <c r="AE8747" t="s">
        <v>78</v>
      </c>
      <c r="AF8747" t="s">
        <v>81</v>
      </c>
      <c r="AG8747" t="s">
        <v>240</v>
      </c>
      <c r="AH8747" t="s">
        <v>144</v>
      </c>
      <c r="AI8747" t="s">
        <v>138</v>
      </c>
      <c r="AJ8747" t="str">
        <f t="shared" si="136"/>
        <v>Jul</v>
      </c>
    </row>
    <row r="8748" spans="1:36" x14ac:dyDescent="0.3">
      <c r="A8748" t="s">
        <v>18388</v>
      </c>
      <c r="B8748" s="33">
        <v>45877</v>
      </c>
      <c r="C8748" t="s">
        <v>95</v>
      </c>
      <c r="D8748" t="s">
        <v>18389</v>
      </c>
      <c r="E8748" t="s">
        <v>172</v>
      </c>
      <c r="F8748" t="s">
        <v>178</v>
      </c>
      <c r="G8748" t="s">
        <v>155</v>
      </c>
      <c r="H8748" t="s">
        <v>157</v>
      </c>
      <c r="I8748">
        <v>1935</v>
      </c>
      <c r="J8748" t="s">
        <v>368</v>
      </c>
      <c r="K8748" t="s">
        <v>4176</v>
      </c>
      <c r="L8748" t="s">
        <v>408</v>
      </c>
      <c r="M8748" t="s">
        <v>4194</v>
      </c>
      <c r="N8748">
        <v>292</v>
      </c>
      <c r="O8748">
        <v>0</v>
      </c>
      <c r="P8748">
        <v>7</v>
      </c>
      <c r="Q8748" t="s">
        <v>73</v>
      </c>
      <c r="R8748" t="s">
        <v>238</v>
      </c>
      <c r="S8748" t="s">
        <v>239</v>
      </c>
      <c r="T8748">
        <v>150</v>
      </c>
      <c r="U8748">
        <v>101</v>
      </c>
      <c r="V8748">
        <v>67.33</v>
      </c>
      <c r="W8748" t="s">
        <v>133</v>
      </c>
      <c r="X8748">
        <v>8931</v>
      </c>
      <c r="Y8748">
        <v>902031</v>
      </c>
      <c r="Z8748">
        <v>23836</v>
      </c>
      <c r="AA8748">
        <v>16160</v>
      </c>
      <c r="AB8748">
        <v>942027</v>
      </c>
      <c r="AC8748">
        <v>707380</v>
      </c>
      <c r="AD8748">
        <v>234647</v>
      </c>
      <c r="AE8748" t="s">
        <v>81</v>
      </c>
      <c r="AF8748" t="s">
        <v>75</v>
      </c>
      <c r="AG8748" t="s">
        <v>240</v>
      </c>
      <c r="AH8748" t="s">
        <v>144</v>
      </c>
      <c r="AI8748" t="s">
        <v>138</v>
      </c>
      <c r="AJ8748" t="str">
        <f t="shared" si="136"/>
        <v>Aug</v>
      </c>
    </row>
    <row r="8749" spans="1:36" x14ac:dyDescent="0.3">
      <c r="A8749" t="s">
        <v>18390</v>
      </c>
      <c r="B8749" s="33">
        <v>45810</v>
      </c>
      <c r="C8749" t="s">
        <v>96</v>
      </c>
      <c r="D8749" t="s">
        <v>18391</v>
      </c>
      <c r="E8749" t="s">
        <v>179</v>
      </c>
      <c r="F8749" t="s">
        <v>176</v>
      </c>
      <c r="G8749" t="s">
        <v>166</v>
      </c>
      <c r="H8749" t="s">
        <v>156</v>
      </c>
      <c r="I8749">
        <v>656</v>
      </c>
      <c r="J8749" t="s">
        <v>621</v>
      </c>
      <c r="K8749" t="s">
        <v>4501</v>
      </c>
      <c r="L8749" t="s">
        <v>236</v>
      </c>
      <c r="M8749" t="s">
        <v>759</v>
      </c>
      <c r="N8749">
        <v>95</v>
      </c>
      <c r="O8749">
        <v>0</v>
      </c>
      <c r="P8749">
        <v>31</v>
      </c>
      <c r="Q8749" t="s">
        <v>76</v>
      </c>
      <c r="R8749" t="s">
        <v>238</v>
      </c>
      <c r="S8749" t="s">
        <v>239</v>
      </c>
      <c r="T8749">
        <v>189</v>
      </c>
      <c r="U8749">
        <v>173</v>
      </c>
      <c r="V8749">
        <v>91.53</v>
      </c>
      <c r="W8749" t="s">
        <v>134</v>
      </c>
      <c r="X8749">
        <v>8430</v>
      </c>
      <c r="Y8749">
        <v>1458390</v>
      </c>
      <c r="Z8749">
        <v>53284</v>
      </c>
      <c r="AA8749">
        <v>115218</v>
      </c>
      <c r="AB8749">
        <v>1626892</v>
      </c>
      <c r="AC8749">
        <v>1234363</v>
      </c>
      <c r="AD8749">
        <v>392529</v>
      </c>
      <c r="AE8749" t="s">
        <v>72</v>
      </c>
      <c r="AF8749" t="s">
        <v>81</v>
      </c>
      <c r="AG8749" t="s">
        <v>240</v>
      </c>
      <c r="AH8749" t="s">
        <v>144</v>
      </c>
      <c r="AI8749" t="s">
        <v>139</v>
      </c>
      <c r="AJ8749" t="str">
        <f t="shared" si="136"/>
        <v>Jun</v>
      </c>
    </row>
    <row r="8750" spans="1:36" x14ac:dyDescent="0.3">
      <c r="A8750" t="s">
        <v>18392</v>
      </c>
      <c r="B8750" s="33">
        <v>45840</v>
      </c>
      <c r="C8750" t="s">
        <v>95</v>
      </c>
      <c r="D8750" t="s">
        <v>18393</v>
      </c>
      <c r="E8750" t="s">
        <v>172</v>
      </c>
      <c r="F8750" t="s">
        <v>173</v>
      </c>
      <c r="G8750" t="s">
        <v>155</v>
      </c>
      <c r="H8750" t="s">
        <v>161</v>
      </c>
      <c r="I8750">
        <v>1340</v>
      </c>
      <c r="J8750" t="s">
        <v>447</v>
      </c>
      <c r="K8750" t="s">
        <v>2520</v>
      </c>
      <c r="L8750" t="s">
        <v>447</v>
      </c>
      <c r="M8750" t="s">
        <v>654</v>
      </c>
      <c r="N8750">
        <v>179</v>
      </c>
      <c r="O8750">
        <v>0</v>
      </c>
      <c r="P8750">
        <v>23</v>
      </c>
      <c r="Q8750" t="s">
        <v>73</v>
      </c>
      <c r="R8750" t="s">
        <v>238</v>
      </c>
      <c r="S8750" t="s">
        <v>239</v>
      </c>
      <c r="T8750">
        <v>150</v>
      </c>
      <c r="U8750">
        <v>81</v>
      </c>
      <c r="V8750">
        <v>54</v>
      </c>
      <c r="W8750" t="s">
        <v>133</v>
      </c>
      <c r="X8750">
        <v>4876</v>
      </c>
      <c r="Y8750">
        <v>394956</v>
      </c>
      <c r="Z8750">
        <v>29079</v>
      </c>
      <c r="AA8750">
        <v>55971</v>
      </c>
      <c r="AB8750">
        <v>480006</v>
      </c>
      <c r="AC8750">
        <v>355786</v>
      </c>
      <c r="AD8750">
        <v>124220</v>
      </c>
      <c r="AE8750" t="s">
        <v>81</v>
      </c>
      <c r="AF8750" t="s">
        <v>78</v>
      </c>
      <c r="AG8750" t="s">
        <v>240</v>
      </c>
      <c r="AH8750" t="s">
        <v>144</v>
      </c>
      <c r="AI8750" t="s">
        <v>139</v>
      </c>
      <c r="AJ8750" t="str">
        <f t="shared" si="136"/>
        <v>Jul</v>
      </c>
    </row>
    <row r="8751" spans="1:36" x14ac:dyDescent="0.3">
      <c r="A8751" t="s">
        <v>18394</v>
      </c>
      <c r="B8751" s="33">
        <v>45791</v>
      </c>
      <c r="C8751" t="s">
        <v>95</v>
      </c>
      <c r="D8751" t="s">
        <v>17169</v>
      </c>
      <c r="E8751" t="s">
        <v>172</v>
      </c>
      <c r="F8751" t="s">
        <v>181</v>
      </c>
      <c r="G8751" t="s">
        <v>155</v>
      </c>
      <c r="H8751" t="s">
        <v>159</v>
      </c>
      <c r="I8751">
        <v>717</v>
      </c>
      <c r="J8751" t="s">
        <v>264</v>
      </c>
      <c r="K8751" t="s">
        <v>471</v>
      </c>
      <c r="L8751" t="s">
        <v>405</v>
      </c>
      <c r="M8751" t="s">
        <v>1050</v>
      </c>
      <c r="N8751">
        <v>116</v>
      </c>
      <c r="O8751">
        <v>32</v>
      </c>
      <c r="P8751">
        <v>39</v>
      </c>
      <c r="Q8751" t="s">
        <v>76</v>
      </c>
      <c r="R8751" t="s">
        <v>238</v>
      </c>
      <c r="S8751" t="s">
        <v>239</v>
      </c>
      <c r="T8751">
        <v>180</v>
      </c>
      <c r="U8751">
        <v>164</v>
      </c>
      <c r="V8751">
        <v>91.11</v>
      </c>
      <c r="W8751" t="s">
        <v>133</v>
      </c>
      <c r="X8751">
        <v>7510</v>
      </c>
      <c r="Y8751">
        <v>1231640</v>
      </c>
      <c r="Z8751">
        <v>80524</v>
      </c>
      <c r="AA8751">
        <v>69700</v>
      </c>
      <c r="AB8751">
        <v>1381864</v>
      </c>
      <c r="AC8751">
        <v>1155366</v>
      </c>
      <c r="AD8751">
        <v>226498</v>
      </c>
      <c r="AE8751" t="s">
        <v>81</v>
      </c>
      <c r="AF8751" t="s">
        <v>81</v>
      </c>
      <c r="AG8751" t="s">
        <v>240</v>
      </c>
      <c r="AH8751" t="s">
        <v>145</v>
      </c>
      <c r="AI8751" t="s">
        <v>139</v>
      </c>
      <c r="AJ8751" t="str">
        <f t="shared" si="136"/>
        <v>May</v>
      </c>
    </row>
    <row r="8752" spans="1:36" x14ac:dyDescent="0.3">
      <c r="A8752" t="s">
        <v>18395</v>
      </c>
      <c r="B8752" s="33">
        <v>45753</v>
      </c>
      <c r="C8752" t="s">
        <v>95</v>
      </c>
      <c r="D8752" t="s">
        <v>18396</v>
      </c>
      <c r="E8752" t="s">
        <v>173</v>
      </c>
      <c r="F8752" t="s">
        <v>179</v>
      </c>
      <c r="G8752" t="s">
        <v>161</v>
      </c>
      <c r="H8752" t="s">
        <v>166</v>
      </c>
      <c r="I8752">
        <v>440</v>
      </c>
      <c r="J8752" t="s">
        <v>621</v>
      </c>
      <c r="K8752" t="s">
        <v>2661</v>
      </c>
      <c r="L8752" t="s">
        <v>1746</v>
      </c>
      <c r="M8752" t="s">
        <v>266</v>
      </c>
      <c r="N8752">
        <v>83</v>
      </c>
      <c r="O8752">
        <v>6</v>
      </c>
      <c r="P8752">
        <v>22</v>
      </c>
      <c r="Q8752" t="s">
        <v>73</v>
      </c>
      <c r="R8752" t="s">
        <v>238</v>
      </c>
      <c r="S8752" t="s">
        <v>239</v>
      </c>
      <c r="T8752">
        <v>189</v>
      </c>
      <c r="U8752">
        <v>135</v>
      </c>
      <c r="V8752">
        <v>71.430000000000007</v>
      </c>
      <c r="W8752" t="s">
        <v>134</v>
      </c>
      <c r="X8752">
        <v>3094</v>
      </c>
      <c r="Y8752">
        <v>417690</v>
      </c>
      <c r="Z8752">
        <v>49815</v>
      </c>
      <c r="AA8752">
        <v>79920</v>
      </c>
      <c r="AB8752">
        <v>547425</v>
      </c>
      <c r="AC8752">
        <v>438316</v>
      </c>
      <c r="AD8752">
        <v>109109</v>
      </c>
      <c r="AE8752" t="s">
        <v>78</v>
      </c>
      <c r="AF8752" t="s">
        <v>72</v>
      </c>
      <c r="AG8752" t="s">
        <v>240</v>
      </c>
      <c r="AH8752" t="s">
        <v>147</v>
      </c>
      <c r="AI8752" t="s">
        <v>138</v>
      </c>
      <c r="AJ8752" t="str">
        <f t="shared" si="136"/>
        <v>Apr</v>
      </c>
    </row>
    <row r="8753" spans="1:36" x14ac:dyDescent="0.3">
      <c r="A8753" t="s">
        <v>18397</v>
      </c>
      <c r="B8753" s="33">
        <v>45709</v>
      </c>
      <c r="C8753" t="s">
        <v>93</v>
      </c>
      <c r="D8753" t="s">
        <v>16641</v>
      </c>
      <c r="E8753" t="s">
        <v>181</v>
      </c>
      <c r="F8753" t="s">
        <v>177</v>
      </c>
      <c r="G8753" t="s">
        <v>159</v>
      </c>
      <c r="H8753" t="s">
        <v>162</v>
      </c>
      <c r="I8753">
        <v>1855</v>
      </c>
      <c r="J8753" t="s">
        <v>600</v>
      </c>
      <c r="K8753" t="s">
        <v>4131</v>
      </c>
      <c r="L8753" t="s">
        <v>447</v>
      </c>
      <c r="M8753" t="s">
        <v>2989</v>
      </c>
      <c r="N8753">
        <v>278</v>
      </c>
      <c r="O8753">
        <v>0</v>
      </c>
      <c r="P8753">
        <v>33</v>
      </c>
      <c r="Q8753" t="s">
        <v>76</v>
      </c>
      <c r="R8753" t="s">
        <v>238</v>
      </c>
      <c r="S8753" t="s">
        <v>239</v>
      </c>
      <c r="T8753">
        <v>180</v>
      </c>
      <c r="U8753">
        <v>115</v>
      </c>
      <c r="V8753">
        <v>63.89</v>
      </c>
      <c r="W8753" t="s">
        <v>133</v>
      </c>
      <c r="X8753">
        <v>8170</v>
      </c>
      <c r="Y8753">
        <v>939550</v>
      </c>
      <c r="Z8753">
        <v>58075</v>
      </c>
      <c r="AA8753">
        <v>16675</v>
      </c>
      <c r="AB8753">
        <v>1014300</v>
      </c>
      <c r="AC8753">
        <v>615906</v>
      </c>
      <c r="AD8753">
        <v>398394</v>
      </c>
      <c r="AE8753" t="s">
        <v>81</v>
      </c>
      <c r="AF8753" t="s">
        <v>78</v>
      </c>
      <c r="AG8753" t="s">
        <v>240</v>
      </c>
      <c r="AH8753" t="s">
        <v>145</v>
      </c>
      <c r="AI8753" t="s">
        <v>140</v>
      </c>
      <c r="AJ8753" t="str">
        <f t="shared" si="136"/>
        <v>Feb</v>
      </c>
    </row>
    <row r="8754" spans="1:36" x14ac:dyDescent="0.3">
      <c r="A8754" t="s">
        <v>18398</v>
      </c>
      <c r="B8754" s="33">
        <v>45790</v>
      </c>
      <c r="C8754" t="s">
        <v>99</v>
      </c>
      <c r="D8754" t="s">
        <v>16876</v>
      </c>
      <c r="E8754" t="s">
        <v>172</v>
      </c>
      <c r="F8754" t="s">
        <v>175</v>
      </c>
      <c r="G8754" t="s">
        <v>155</v>
      </c>
      <c r="H8754" t="s">
        <v>163</v>
      </c>
      <c r="I8754">
        <v>585</v>
      </c>
      <c r="J8754" t="s">
        <v>482</v>
      </c>
      <c r="K8754" t="s">
        <v>956</v>
      </c>
      <c r="L8754" t="s">
        <v>408</v>
      </c>
      <c r="M8754" t="s">
        <v>956</v>
      </c>
      <c r="N8754">
        <v>104</v>
      </c>
      <c r="O8754">
        <v>0</v>
      </c>
      <c r="P8754">
        <v>-8</v>
      </c>
      <c r="Q8754" t="s">
        <v>70</v>
      </c>
      <c r="R8754" t="s">
        <v>238</v>
      </c>
      <c r="S8754" t="s">
        <v>239</v>
      </c>
      <c r="T8754">
        <v>180</v>
      </c>
      <c r="U8754">
        <v>128</v>
      </c>
      <c r="V8754">
        <v>71.11</v>
      </c>
      <c r="W8754" t="s">
        <v>133</v>
      </c>
      <c r="X8754">
        <v>7426</v>
      </c>
      <c r="Y8754">
        <v>950528</v>
      </c>
      <c r="Z8754">
        <v>57088</v>
      </c>
      <c r="AA8754">
        <v>93568</v>
      </c>
      <c r="AB8754">
        <v>1101184</v>
      </c>
      <c r="AC8754">
        <v>793527</v>
      </c>
      <c r="AD8754">
        <v>307657</v>
      </c>
      <c r="AE8754" t="s">
        <v>81</v>
      </c>
      <c r="AF8754" t="s">
        <v>75</v>
      </c>
      <c r="AG8754" t="s">
        <v>240</v>
      </c>
      <c r="AH8754" t="s">
        <v>146</v>
      </c>
      <c r="AI8754" t="s">
        <v>139</v>
      </c>
      <c r="AJ8754" t="str">
        <f t="shared" si="136"/>
        <v>May</v>
      </c>
    </row>
    <row r="8755" spans="1:36" x14ac:dyDescent="0.3">
      <c r="A8755" t="s">
        <v>18399</v>
      </c>
      <c r="B8755" s="33">
        <v>46013</v>
      </c>
      <c r="C8755" t="s">
        <v>95</v>
      </c>
      <c r="D8755" t="s">
        <v>18400</v>
      </c>
      <c r="E8755" t="s">
        <v>174</v>
      </c>
      <c r="F8755" t="s">
        <v>176</v>
      </c>
      <c r="G8755" t="s">
        <v>158</v>
      </c>
      <c r="H8755" t="s">
        <v>156</v>
      </c>
      <c r="I8755">
        <v>650</v>
      </c>
      <c r="J8755" t="s">
        <v>451</v>
      </c>
      <c r="K8755" t="s">
        <v>2466</v>
      </c>
      <c r="L8755" t="s">
        <v>2799</v>
      </c>
      <c r="M8755" t="s">
        <v>2466</v>
      </c>
      <c r="N8755">
        <v>97</v>
      </c>
      <c r="O8755">
        <v>9</v>
      </c>
      <c r="P8755">
        <v>-10</v>
      </c>
      <c r="Q8755" t="s">
        <v>73</v>
      </c>
      <c r="R8755" t="s">
        <v>238</v>
      </c>
      <c r="S8755" t="s">
        <v>239</v>
      </c>
      <c r="T8755">
        <v>220</v>
      </c>
      <c r="U8755">
        <v>194</v>
      </c>
      <c r="V8755">
        <v>88.18</v>
      </c>
      <c r="W8755" t="s">
        <v>133</v>
      </c>
      <c r="X8755">
        <v>4312</v>
      </c>
      <c r="Y8755">
        <v>836528</v>
      </c>
      <c r="Z8755">
        <v>85942</v>
      </c>
      <c r="AA8755">
        <v>27160</v>
      </c>
      <c r="AB8755">
        <v>949630</v>
      </c>
      <c r="AC8755">
        <v>750531</v>
      </c>
      <c r="AD8755">
        <v>199099</v>
      </c>
      <c r="AE8755" t="s">
        <v>78</v>
      </c>
      <c r="AF8755" t="s">
        <v>81</v>
      </c>
      <c r="AG8755" t="s">
        <v>240</v>
      </c>
      <c r="AH8755" t="s">
        <v>144</v>
      </c>
      <c r="AI8755" t="s">
        <v>140</v>
      </c>
      <c r="AJ8755" t="str">
        <f t="shared" si="136"/>
        <v>Dec</v>
      </c>
    </row>
    <row r="8756" spans="1:36" x14ac:dyDescent="0.3">
      <c r="A8756" t="s">
        <v>18401</v>
      </c>
      <c r="B8756" s="33">
        <v>45965</v>
      </c>
      <c r="C8756" t="s">
        <v>93</v>
      </c>
      <c r="D8756" t="s">
        <v>18402</v>
      </c>
      <c r="E8756" t="s">
        <v>180</v>
      </c>
      <c r="F8756" t="s">
        <v>172</v>
      </c>
      <c r="G8756" t="s">
        <v>160</v>
      </c>
      <c r="H8756" t="s">
        <v>155</v>
      </c>
      <c r="I8756">
        <v>1087</v>
      </c>
      <c r="J8756" t="s">
        <v>1434</v>
      </c>
      <c r="K8756" t="s">
        <v>1002</v>
      </c>
      <c r="L8756" t="s">
        <v>1932</v>
      </c>
      <c r="M8756" t="s">
        <v>3339</v>
      </c>
      <c r="N8756">
        <v>162</v>
      </c>
      <c r="O8756">
        <v>32</v>
      </c>
      <c r="P8756">
        <v>12</v>
      </c>
      <c r="Q8756" t="s">
        <v>73</v>
      </c>
      <c r="R8756" t="s">
        <v>238</v>
      </c>
      <c r="S8756" t="s">
        <v>239</v>
      </c>
      <c r="T8756">
        <v>180</v>
      </c>
      <c r="U8756">
        <v>131</v>
      </c>
      <c r="V8756">
        <v>72.78</v>
      </c>
      <c r="W8756" t="s">
        <v>133</v>
      </c>
      <c r="X8756">
        <v>3532</v>
      </c>
      <c r="Y8756">
        <v>462692</v>
      </c>
      <c r="Z8756">
        <v>56068</v>
      </c>
      <c r="AA8756">
        <v>25938</v>
      </c>
      <c r="AB8756">
        <v>544698</v>
      </c>
      <c r="AC8756">
        <v>474280</v>
      </c>
      <c r="AD8756">
        <v>70418</v>
      </c>
      <c r="AE8756" t="s">
        <v>81</v>
      </c>
      <c r="AF8756" t="s">
        <v>81</v>
      </c>
      <c r="AG8756" t="s">
        <v>240</v>
      </c>
      <c r="AH8756" t="s">
        <v>144</v>
      </c>
      <c r="AI8756" t="s">
        <v>140</v>
      </c>
      <c r="AJ8756" t="str">
        <f t="shared" si="136"/>
        <v>Nov</v>
      </c>
    </row>
    <row r="8757" spans="1:36" x14ac:dyDescent="0.3">
      <c r="A8757" t="s">
        <v>18403</v>
      </c>
      <c r="B8757" s="33">
        <v>45745</v>
      </c>
      <c r="C8757" t="s">
        <v>97</v>
      </c>
      <c r="D8757" t="s">
        <v>18404</v>
      </c>
      <c r="E8757" t="s">
        <v>177</v>
      </c>
      <c r="F8757" t="s">
        <v>172</v>
      </c>
      <c r="G8757" t="s">
        <v>162</v>
      </c>
      <c r="H8757" t="s">
        <v>155</v>
      </c>
      <c r="I8757">
        <v>2355</v>
      </c>
      <c r="J8757" t="s">
        <v>391</v>
      </c>
      <c r="K8757" t="s">
        <v>1720</v>
      </c>
      <c r="L8757" t="s">
        <v>3828</v>
      </c>
      <c r="M8757" t="s">
        <v>508</v>
      </c>
      <c r="N8757">
        <v>318</v>
      </c>
      <c r="O8757">
        <v>35</v>
      </c>
      <c r="P8757">
        <v>27</v>
      </c>
      <c r="Q8757" t="s">
        <v>73</v>
      </c>
      <c r="R8757" t="s">
        <v>238</v>
      </c>
      <c r="S8757" t="s">
        <v>239</v>
      </c>
      <c r="T8757">
        <v>186</v>
      </c>
      <c r="U8757">
        <v>170</v>
      </c>
      <c r="V8757">
        <v>91.4</v>
      </c>
      <c r="W8757" t="s">
        <v>133</v>
      </c>
      <c r="X8757">
        <v>8918</v>
      </c>
      <c r="Y8757">
        <v>1516060</v>
      </c>
      <c r="Z8757">
        <v>62730</v>
      </c>
      <c r="AA8757">
        <v>82960</v>
      </c>
      <c r="AB8757">
        <v>1661750</v>
      </c>
      <c r="AC8757">
        <v>1072083</v>
      </c>
      <c r="AD8757">
        <v>589667</v>
      </c>
      <c r="AE8757" t="s">
        <v>78</v>
      </c>
      <c r="AF8757" t="s">
        <v>81</v>
      </c>
      <c r="AG8757" t="s">
        <v>240</v>
      </c>
      <c r="AH8757" t="s">
        <v>144</v>
      </c>
      <c r="AI8757" t="s">
        <v>138</v>
      </c>
      <c r="AJ8757" t="str">
        <f t="shared" si="136"/>
        <v>Mar</v>
      </c>
    </row>
    <row r="8758" spans="1:36" x14ac:dyDescent="0.3">
      <c r="A8758" t="s">
        <v>18405</v>
      </c>
      <c r="B8758" s="33">
        <v>45675</v>
      </c>
      <c r="C8758" t="s">
        <v>97</v>
      </c>
      <c r="D8758" t="s">
        <v>18406</v>
      </c>
      <c r="E8758" t="s">
        <v>176</v>
      </c>
      <c r="F8758" t="s">
        <v>175</v>
      </c>
      <c r="G8758" t="s">
        <v>156</v>
      </c>
      <c r="H8758" t="s">
        <v>163</v>
      </c>
      <c r="I8758">
        <v>2292</v>
      </c>
      <c r="J8758" t="s">
        <v>560</v>
      </c>
      <c r="K8758" t="s">
        <v>518</v>
      </c>
      <c r="L8758" t="s">
        <v>2052</v>
      </c>
      <c r="M8758" t="s">
        <v>525</v>
      </c>
      <c r="N8758">
        <v>270</v>
      </c>
      <c r="O8758">
        <v>29</v>
      </c>
      <c r="P8758">
        <v>44</v>
      </c>
      <c r="Q8758" t="s">
        <v>76</v>
      </c>
      <c r="R8758" t="s">
        <v>238</v>
      </c>
      <c r="S8758" t="s">
        <v>239</v>
      </c>
      <c r="T8758">
        <v>189</v>
      </c>
      <c r="U8758">
        <v>144</v>
      </c>
      <c r="V8758">
        <v>76.19</v>
      </c>
      <c r="W8758" t="s">
        <v>135</v>
      </c>
      <c r="X8758">
        <v>9181</v>
      </c>
      <c r="Y8758">
        <v>1322064</v>
      </c>
      <c r="Z8758">
        <v>26064</v>
      </c>
      <c r="AA8758">
        <v>50112</v>
      </c>
      <c r="AB8758">
        <v>1398240</v>
      </c>
      <c r="AC8758">
        <v>1201016</v>
      </c>
      <c r="AD8758">
        <v>197224</v>
      </c>
      <c r="AE8758" t="s">
        <v>81</v>
      </c>
      <c r="AF8758" t="s">
        <v>75</v>
      </c>
      <c r="AG8758" t="s">
        <v>240</v>
      </c>
      <c r="AH8758" t="s">
        <v>144</v>
      </c>
      <c r="AI8758" t="s">
        <v>139</v>
      </c>
      <c r="AJ8758" t="str">
        <f t="shared" si="136"/>
        <v>Jan</v>
      </c>
    </row>
    <row r="8759" spans="1:36" x14ac:dyDescent="0.3">
      <c r="A8759" t="s">
        <v>18407</v>
      </c>
      <c r="B8759" s="33">
        <v>45857</v>
      </c>
      <c r="C8759" t="s">
        <v>93</v>
      </c>
      <c r="D8759" t="s">
        <v>18408</v>
      </c>
      <c r="E8759" t="s">
        <v>172</v>
      </c>
      <c r="F8759" t="s">
        <v>180</v>
      </c>
      <c r="G8759" t="s">
        <v>155</v>
      </c>
      <c r="H8759" t="s">
        <v>160</v>
      </c>
      <c r="I8759">
        <v>1604</v>
      </c>
      <c r="J8759" t="s">
        <v>336</v>
      </c>
      <c r="K8759" t="s">
        <v>6432</v>
      </c>
      <c r="L8759" t="s">
        <v>3293</v>
      </c>
      <c r="M8759" t="s">
        <v>448</v>
      </c>
      <c r="N8759">
        <v>238</v>
      </c>
      <c r="O8759">
        <v>64</v>
      </c>
      <c r="P8759">
        <v>71</v>
      </c>
      <c r="Q8759" t="s">
        <v>76</v>
      </c>
      <c r="R8759" t="s">
        <v>238</v>
      </c>
      <c r="S8759" t="s">
        <v>239</v>
      </c>
      <c r="T8759">
        <v>150</v>
      </c>
      <c r="U8759">
        <v>113</v>
      </c>
      <c r="V8759">
        <v>75.33</v>
      </c>
      <c r="W8759" t="s">
        <v>133</v>
      </c>
      <c r="X8759">
        <v>6806</v>
      </c>
      <c r="Y8759">
        <v>769078</v>
      </c>
      <c r="Z8759">
        <v>53675</v>
      </c>
      <c r="AA8759">
        <v>66218</v>
      </c>
      <c r="AB8759">
        <v>888971</v>
      </c>
      <c r="AC8759">
        <v>774671</v>
      </c>
      <c r="AD8759">
        <v>114300</v>
      </c>
      <c r="AE8759" t="s">
        <v>81</v>
      </c>
      <c r="AF8759" t="s">
        <v>81</v>
      </c>
      <c r="AG8759" t="s">
        <v>240</v>
      </c>
      <c r="AH8759" t="s">
        <v>146</v>
      </c>
      <c r="AI8759" t="s">
        <v>140</v>
      </c>
      <c r="AJ8759" t="str">
        <f t="shared" si="136"/>
        <v>Jul</v>
      </c>
    </row>
    <row r="8760" spans="1:36" x14ac:dyDescent="0.3">
      <c r="A8760" t="s">
        <v>18409</v>
      </c>
      <c r="B8760" s="33">
        <v>46005</v>
      </c>
      <c r="C8760" t="s">
        <v>97</v>
      </c>
      <c r="D8760" t="s">
        <v>18410</v>
      </c>
      <c r="E8760" t="s">
        <v>175</v>
      </c>
      <c r="F8760" t="s">
        <v>173</v>
      </c>
      <c r="G8760" t="s">
        <v>163</v>
      </c>
      <c r="H8760" t="s">
        <v>161</v>
      </c>
      <c r="I8760">
        <v>1456</v>
      </c>
      <c r="J8760" t="s">
        <v>588</v>
      </c>
      <c r="K8760" t="s">
        <v>1933</v>
      </c>
      <c r="L8760" t="s">
        <v>293</v>
      </c>
      <c r="M8760" t="s">
        <v>2303</v>
      </c>
      <c r="N8760">
        <v>212</v>
      </c>
      <c r="O8760">
        <v>83</v>
      </c>
      <c r="P8760">
        <v>107</v>
      </c>
      <c r="Q8760" t="s">
        <v>76</v>
      </c>
      <c r="R8760" t="s">
        <v>238</v>
      </c>
      <c r="S8760" t="s">
        <v>239</v>
      </c>
      <c r="T8760">
        <v>180</v>
      </c>
      <c r="U8760">
        <v>134</v>
      </c>
      <c r="V8760">
        <v>74.44</v>
      </c>
      <c r="W8760" t="s">
        <v>133</v>
      </c>
      <c r="X8760">
        <v>4328</v>
      </c>
      <c r="Y8760">
        <v>579952</v>
      </c>
      <c r="Z8760">
        <v>70350</v>
      </c>
      <c r="AA8760">
        <v>31758</v>
      </c>
      <c r="AB8760">
        <v>682060</v>
      </c>
      <c r="AC8760">
        <v>408174</v>
      </c>
      <c r="AD8760">
        <v>273886</v>
      </c>
      <c r="AE8760" t="s">
        <v>75</v>
      </c>
      <c r="AF8760" t="s">
        <v>78</v>
      </c>
      <c r="AG8760" t="s">
        <v>240</v>
      </c>
      <c r="AH8760" t="s">
        <v>147</v>
      </c>
      <c r="AI8760" t="s">
        <v>139</v>
      </c>
      <c r="AJ8760" t="str">
        <f t="shared" si="136"/>
        <v>Dec</v>
      </c>
    </row>
    <row r="8761" spans="1:36" x14ac:dyDescent="0.3">
      <c r="A8761" t="s">
        <v>18411</v>
      </c>
      <c r="B8761" s="33">
        <v>45795</v>
      </c>
      <c r="C8761" t="s">
        <v>96</v>
      </c>
      <c r="D8761" t="s">
        <v>18412</v>
      </c>
      <c r="E8761" t="s">
        <v>176</v>
      </c>
      <c r="F8761" t="s">
        <v>174</v>
      </c>
      <c r="G8761" t="s">
        <v>156</v>
      </c>
      <c r="H8761" t="s">
        <v>158</v>
      </c>
      <c r="I8761">
        <v>1310</v>
      </c>
      <c r="J8761" t="s">
        <v>314</v>
      </c>
      <c r="K8761" t="s">
        <v>1997</v>
      </c>
      <c r="L8761" t="s">
        <v>1113</v>
      </c>
      <c r="M8761" t="s">
        <v>408</v>
      </c>
      <c r="N8761">
        <v>189</v>
      </c>
      <c r="O8761">
        <v>53</v>
      </c>
      <c r="P8761">
        <v>51</v>
      </c>
      <c r="Q8761" t="s">
        <v>76</v>
      </c>
      <c r="R8761" t="s">
        <v>238</v>
      </c>
      <c r="S8761" t="s">
        <v>239</v>
      </c>
      <c r="T8761">
        <v>180</v>
      </c>
      <c r="U8761">
        <v>120</v>
      </c>
      <c r="V8761">
        <v>66.67</v>
      </c>
      <c r="W8761" t="s">
        <v>133</v>
      </c>
      <c r="X8761">
        <v>9018</v>
      </c>
      <c r="Y8761">
        <v>1082160</v>
      </c>
      <c r="Z8761">
        <v>36840</v>
      </c>
      <c r="AA8761">
        <v>79440</v>
      </c>
      <c r="AB8761">
        <v>1198440</v>
      </c>
      <c r="AC8761">
        <v>846736</v>
      </c>
      <c r="AD8761">
        <v>351704</v>
      </c>
      <c r="AE8761" t="s">
        <v>81</v>
      </c>
      <c r="AF8761" t="s">
        <v>78</v>
      </c>
      <c r="AG8761" t="s">
        <v>240</v>
      </c>
      <c r="AH8761" t="s">
        <v>144</v>
      </c>
      <c r="AI8761" t="s">
        <v>139</v>
      </c>
      <c r="AJ8761" t="str">
        <f t="shared" si="136"/>
        <v>May</v>
      </c>
    </row>
    <row r="8762" spans="1:36" x14ac:dyDescent="0.3">
      <c r="A8762" t="s">
        <v>18413</v>
      </c>
      <c r="B8762" s="33">
        <v>45686</v>
      </c>
      <c r="C8762" t="s">
        <v>97</v>
      </c>
      <c r="D8762" t="s">
        <v>18414</v>
      </c>
      <c r="E8762" t="s">
        <v>178</v>
      </c>
      <c r="F8762" t="s">
        <v>181</v>
      </c>
      <c r="G8762" t="s">
        <v>157</v>
      </c>
      <c r="H8762" t="s">
        <v>159</v>
      </c>
      <c r="I8762">
        <v>1323</v>
      </c>
      <c r="J8762" t="s">
        <v>514</v>
      </c>
      <c r="K8762" t="s">
        <v>1045</v>
      </c>
      <c r="L8762" t="s">
        <v>463</v>
      </c>
      <c r="M8762" t="s">
        <v>2161</v>
      </c>
      <c r="N8762">
        <v>165</v>
      </c>
      <c r="O8762">
        <v>0</v>
      </c>
      <c r="P8762">
        <v>23</v>
      </c>
      <c r="Q8762" t="s">
        <v>73</v>
      </c>
      <c r="R8762" t="s">
        <v>238</v>
      </c>
      <c r="S8762" t="s">
        <v>239</v>
      </c>
      <c r="T8762">
        <v>189</v>
      </c>
      <c r="U8762">
        <v>131</v>
      </c>
      <c r="V8762">
        <v>69.31</v>
      </c>
      <c r="W8762" t="s">
        <v>133</v>
      </c>
      <c r="X8762">
        <v>9644</v>
      </c>
      <c r="Y8762">
        <v>1263364</v>
      </c>
      <c r="Z8762">
        <v>59736</v>
      </c>
      <c r="AA8762">
        <v>13493</v>
      </c>
      <c r="AB8762">
        <v>1336593</v>
      </c>
      <c r="AC8762">
        <v>965163</v>
      </c>
      <c r="AD8762">
        <v>371430</v>
      </c>
      <c r="AE8762" t="s">
        <v>75</v>
      </c>
      <c r="AF8762" t="s">
        <v>81</v>
      </c>
      <c r="AG8762" t="s">
        <v>240</v>
      </c>
      <c r="AH8762" t="s">
        <v>145</v>
      </c>
      <c r="AI8762" t="s">
        <v>139</v>
      </c>
      <c r="AJ8762" t="str">
        <f t="shared" si="136"/>
        <v>Jan</v>
      </c>
    </row>
    <row r="8763" spans="1:36" x14ac:dyDescent="0.3">
      <c r="A8763" t="s">
        <v>18415</v>
      </c>
      <c r="B8763" s="33">
        <v>45974</v>
      </c>
      <c r="C8763" t="s">
        <v>93</v>
      </c>
      <c r="D8763" t="s">
        <v>18416</v>
      </c>
      <c r="E8763" t="s">
        <v>176</v>
      </c>
      <c r="F8763" t="s">
        <v>175</v>
      </c>
      <c r="G8763" t="s">
        <v>156</v>
      </c>
      <c r="H8763" t="s">
        <v>163</v>
      </c>
      <c r="I8763">
        <v>357</v>
      </c>
      <c r="J8763" t="s">
        <v>529</v>
      </c>
      <c r="K8763" t="s">
        <v>1707</v>
      </c>
      <c r="L8763" t="s">
        <v>2193</v>
      </c>
      <c r="M8763" t="s">
        <v>2527</v>
      </c>
      <c r="N8763">
        <v>73</v>
      </c>
      <c r="O8763">
        <v>11</v>
      </c>
      <c r="P8763">
        <v>44</v>
      </c>
      <c r="Q8763" t="s">
        <v>76</v>
      </c>
      <c r="R8763" t="s">
        <v>238</v>
      </c>
      <c r="S8763" t="s">
        <v>239</v>
      </c>
      <c r="T8763">
        <v>180</v>
      </c>
      <c r="U8763">
        <v>144</v>
      </c>
      <c r="V8763">
        <v>80</v>
      </c>
      <c r="W8763" t="s">
        <v>135</v>
      </c>
      <c r="X8763">
        <v>7025</v>
      </c>
      <c r="Y8763">
        <v>1011600</v>
      </c>
      <c r="Z8763">
        <v>77472</v>
      </c>
      <c r="AA8763">
        <v>40464</v>
      </c>
      <c r="AB8763">
        <v>1129536</v>
      </c>
      <c r="AC8763">
        <v>901321</v>
      </c>
      <c r="AD8763">
        <v>228215</v>
      </c>
      <c r="AE8763" t="s">
        <v>81</v>
      </c>
      <c r="AF8763" t="s">
        <v>75</v>
      </c>
      <c r="AG8763" t="s">
        <v>240</v>
      </c>
      <c r="AH8763" t="s">
        <v>146</v>
      </c>
      <c r="AI8763" t="s">
        <v>138</v>
      </c>
      <c r="AJ8763" t="str">
        <f t="shared" si="136"/>
        <v>Nov</v>
      </c>
    </row>
    <row r="8764" spans="1:36" x14ac:dyDescent="0.3">
      <c r="A8764" t="s">
        <v>18417</v>
      </c>
      <c r="B8764" s="33">
        <v>45880</v>
      </c>
      <c r="C8764" t="s">
        <v>97</v>
      </c>
      <c r="D8764" t="s">
        <v>18418</v>
      </c>
      <c r="E8764" t="s">
        <v>178</v>
      </c>
      <c r="F8764" t="s">
        <v>177</v>
      </c>
      <c r="G8764" t="s">
        <v>157</v>
      </c>
      <c r="H8764" t="s">
        <v>162</v>
      </c>
      <c r="I8764">
        <v>2113</v>
      </c>
      <c r="J8764" t="s">
        <v>236</v>
      </c>
      <c r="K8764" t="s">
        <v>2116</v>
      </c>
      <c r="L8764" t="s">
        <v>3460</v>
      </c>
      <c r="M8764" t="s">
        <v>2376</v>
      </c>
      <c r="N8764">
        <v>305</v>
      </c>
      <c r="O8764">
        <v>32</v>
      </c>
      <c r="P8764">
        <v>26</v>
      </c>
      <c r="Q8764" t="s">
        <v>73</v>
      </c>
      <c r="R8764" t="s">
        <v>238</v>
      </c>
      <c r="S8764" t="s">
        <v>239</v>
      </c>
      <c r="T8764">
        <v>220</v>
      </c>
      <c r="U8764">
        <v>117</v>
      </c>
      <c r="V8764">
        <v>53.18</v>
      </c>
      <c r="W8764" t="s">
        <v>134</v>
      </c>
      <c r="X8764">
        <v>7124</v>
      </c>
      <c r="Y8764">
        <v>833508</v>
      </c>
      <c r="Z8764">
        <v>39546</v>
      </c>
      <c r="AA8764">
        <v>14859</v>
      </c>
      <c r="AB8764">
        <v>887913</v>
      </c>
      <c r="AC8764">
        <v>564144</v>
      </c>
      <c r="AD8764">
        <v>323769</v>
      </c>
      <c r="AE8764" t="s">
        <v>75</v>
      </c>
      <c r="AF8764" t="s">
        <v>78</v>
      </c>
      <c r="AG8764" t="s">
        <v>240</v>
      </c>
      <c r="AH8764" t="s">
        <v>146</v>
      </c>
      <c r="AI8764" t="s">
        <v>138</v>
      </c>
      <c r="AJ8764" t="str">
        <f t="shared" si="136"/>
        <v>Aug</v>
      </c>
    </row>
    <row r="8765" spans="1:36" x14ac:dyDescent="0.3">
      <c r="A8765" t="s">
        <v>18419</v>
      </c>
      <c r="B8765" s="33">
        <v>45691</v>
      </c>
      <c r="C8765" t="s">
        <v>96</v>
      </c>
      <c r="D8765" t="s">
        <v>18420</v>
      </c>
      <c r="E8765" t="s">
        <v>181</v>
      </c>
      <c r="F8765" t="s">
        <v>180</v>
      </c>
      <c r="G8765" t="s">
        <v>159</v>
      </c>
      <c r="H8765" t="s">
        <v>160</v>
      </c>
      <c r="I8765">
        <v>1320</v>
      </c>
      <c r="J8765" t="s">
        <v>248</v>
      </c>
      <c r="K8765" t="s">
        <v>2530</v>
      </c>
      <c r="L8765" t="s">
        <v>326</v>
      </c>
      <c r="M8765" t="s">
        <v>368</v>
      </c>
      <c r="N8765">
        <v>173</v>
      </c>
      <c r="O8765">
        <v>42</v>
      </c>
      <c r="P8765">
        <v>52</v>
      </c>
      <c r="Q8765" t="s">
        <v>76</v>
      </c>
      <c r="R8765" t="s">
        <v>238</v>
      </c>
      <c r="S8765" t="s">
        <v>239</v>
      </c>
      <c r="T8765">
        <v>180</v>
      </c>
      <c r="U8765">
        <v>137</v>
      </c>
      <c r="V8765">
        <v>76.11</v>
      </c>
      <c r="W8765" t="s">
        <v>135</v>
      </c>
      <c r="X8765">
        <v>6405</v>
      </c>
      <c r="Y8765">
        <v>877485</v>
      </c>
      <c r="Z8765">
        <v>49594</v>
      </c>
      <c r="AA8765">
        <v>94119</v>
      </c>
      <c r="AB8765">
        <v>1021198</v>
      </c>
      <c r="AC8765">
        <v>665885</v>
      </c>
      <c r="AD8765">
        <v>355313</v>
      </c>
      <c r="AE8765" t="s">
        <v>81</v>
      </c>
      <c r="AF8765" t="s">
        <v>81</v>
      </c>
      <c r="AG8765" t="s">
        <v>240</v>
      </c>
      <c r="AH8765" t="s">
        <v>147</v>
      </c>
      <c r="AI8765" t="s">
        <v>138</v>
      </c>
      <c r="AJ8765" t="str">
        <f t="shared" si="136"/>
        <v>Feb</v>
      </c>
    </row>
    <row r="8766" spans="1:36" x14ac:dyDescent="0.3">
      <c r="A8766" t="s">
        <v>18421</v>
      </c>
      <c r="B8766" s="33">
        <v>45903</v>
      </c>
      <c r="C8766" t="s">
        <v>93</v>
      </c>
      <c r="D8766" t="s">
        <v>18422</v>
      </c>
      <c r="E8766" t="s">
        <v>181</v>
      </c>
      <c r="F8766" t="s">
        <v>180</v>
      </c>
      <c r="G8766" t="s">
        <v>159</v>
      </c>
      <c r="H8766" t="s">
        <v>160</v>
      </c>
      <c r="I8766">
        <v>898</v>
      </c>
      <c r="J8766" t="s">
        <v>572</v>
      </c>
      <c r="K8766" t="s">
        <v>1724</v>
      </c>
      <c r="L8766" t="s">
        <v>248</v>
      </c>
      <c r="M8766" t="s">
        <v>3893</v>
      </c>
      <c r="N8766">
        <v>151</v>
      </c>
      <c r="O8766">
        <v>45</v>
      </c>
      <c r="P8766">
        <v>23</v>
      </c>
      <c r="Q8766" t="s">
        <v>73</v>
      </c>
      <c r="R8766" t="s">
        <v>238</v>
      </c>
      <c r="S8766" t="s">
        <v>239</v>
      </c>
      <c r="T8766">
        <v>180</v>
      </c>
      <c r="U8766">
        <v>176</v>
      </c>
      <c r="V8766">
        <v>97.78</v>
      </c>
      <c r="W8766" t="s">
        <v>133</v>
      </c>
      <c r="X8766">
        <v>6826</v>
      </c>
      <c r="Y8766">
        <v>1201376</v>
      </c>
      <c r="Z8766">
        <v>38896</v>
      </c>
      <c r="AA8766">
        <v>106656</v>
      </c>
      <c r="AB8766">
        <v>1346928</v>
      </c>
      <c r="AC8766">
        <v>996395</v>
      </c>
      <c r="AD8766">
        <v>350533</v>
      </c>
      <c r="AE8766" t="s">
        <v>81</v>
      </c>
      <c r="AF8766" t="s">
        <v>81</v>
      </c>
      <c r="AG8766" t="s">
        <v>240</v>
      </c>
      <c r="AH8766" t="s">
        <v>147</v>
      </c>
      <c r="AI8766" t="s">
        <v>139</v>
      </c>
      <c r="AJ8766" t="str">
        <f t="shared" si="136"/>
        <v>Sep</v>
      </c>
    </row>
    <row r="8767" spans="1:36" x14ac:dyDescent="0.3">
      <c r="A8767" t="s">
        <v>18423</v>
      </c>
      <c r="B8767" s="33">
        <v>45795</v>
      </c>
      <c r="C8767" t="s">
        <v>95</v>
      </c>
      <c r="D8767" t="s">
        <v>18424</v>
      </c>
      <c r="E8767" t="s">
        <v>177</v>
      </c>
      <c r="F8767" t="s">
        <v>178</v>
      </c>
      <c r="G8767" t="s">
        <v>162</v>
      </c>
      <c r="H8767" t="s">
        <v>157</v>
      </c>
      <c r="I8767">
        <v>491</v>
      </c>
      <c r="J8767" t="s">
        <v>336</v>
      </c>
      <c r="K8767" t="s">
        <v>600</v>
      </c>
      <c r="L8767" t="s">
        <v>6073</v>
      </c>
      <c r="M8767" t="s">
        <v>2564</v>
      </c>
      <c r="N8767">
        <v>90</v>
      </c>
      <c r="O8767">
        <v>16</v>
      </c>
      <c r="P8767">
        <v>10</v>
      </c>
      <c r="Q8767" t="s">
        <v>73</v>
      </c>
      <c r="R8767" t="s">
        <v>238</v>
      </c>
      <c r="S8767" t="s">
        <v>239</v>
      </c>
      <c r="T8767">
        <v>150</v>
      </c>
      <c r="U8767">
        <v>121</v>
      </c>
      <c r="V8767">
        <v>80.67</v>
      </c>
      <c r="W8767" t="s">
        <v>135</v>
      </c>
      <c r="X8767">
        <v>2870</v>
      </c>
      <c r="Y8767">
        <v>347270</v>
      </c>
      <c r="Z8767">
        <v>54450</v>
      </c>
      <c r="AA8767">
        <v>40051</v>
      </c>
      <c r="AB8767">
        <v>441771</v>
      </c>
      <c r="AC8767">
        <v>304497</v>
      </c>
      <c r="AD8767">
        <v>137274</v>
      </c>
      <c r="AE8767" t="s">
        <v>78</v>
      </c>
      <c r="AF8767" t="s">
        <v>75</v>
      </c>
      <c r="AG8767" t="s">
        <v>240</v>
      </c>
      <c r="AH8767" t="s">
        <v>144</v>
      </c>
      <c r="AI8767" t="s">
        <v>138</v>
      </c>
      <c r="AJ8767" t="str">
        <f t="shared" si="136"/>
        <v>May</v>
      </c>
    </row>
    <row r="8768" spans="1:36" x14ac:dyDescent="0.3">
      <c r="A8768" t="s">
        <v>18425</v>
      </c>
      <c r="B8768" s="33">
        <v>46013</v>
      </c>
      <c r="C8768" t="s">
        <v>93</v>
      </c>
      <c r="D8768" t="s">
        <v>18426</v>
      </c>
      <c r="E8768" t="s">
        <v>181</v>
      </c>
      <c r="F8768" t="s">
        <v>173</v>
      </c>
      <c r="G8768" t="s">
        <v>159</v>
      </c>
      <c r="H8768" t="s">
        <v>161</v>
      </c>
      <c r="I8768">
        <v>1565</v>
      </c>
      <c r="J8768" t="s">
        <v>482</v>
      </c>
      <c r="K8768" t="s">
        <v>3336</v>
      </c>
      <c r="L8768" t="s">
        <v>525</v>
      </c>
      <c r="M8768" t="s">
        <v>2712</v>
      </c>
      <c r="N8768">
        <v>198</v>
      </c>
      <c r="O8768">
        <v>14</v>
      </c>
      <c r="P8768">
        <v>23</v>
      </c>
      <c r="Q8768" t="s">
        <v>73</v>
      </c>
      <c r="R8768" t="s">
        <v>238</v>
      </c>
      <c r="S8768" t="s">
        <v>239</v>
      </c>
      <c r="T8768">
        <v>180</v>
      </c>
      <c r="U8768">
        <v>153</v>
      </c>
      <c r="V8768">
        <v>85</v>
      </c>
      <c r="W8768" t="s">
        <v>133</v>
      </c>
      <c r="X8768">
        <v>5093</v>
      </c>
      <c r="Y8768">
        <v>779229</v>
      </c>
      <c r="Z8768">
        <v>46053</v>
      </c>
      <c r="AA8768">
        <v>41157</v>
      </c>
      <c r="AB8768">
        <v>866439</v>
      </c>
      <c r="AC8768">
        <v>603403</v>
      </c>
      <c r="AD8768">
        <v>263036</v>
      </c>
      <c r="AE8768" t="s">
        <v>81</v>
      </c>
      <c r="AF8768" t="s">
        <v>78</v>
      </c>
      <c r="AG8768" t="s">
        <v>240</v>
      </c>
      <c r="AH8768" t="s">
        <v>144</v>
      </c>
      <c r="AI8768" t="s">
        <v>139</v>
      </c>
      <c r="AJ8768" t="str">
        <f t="shared" si="136"/>
        <v>Dec</v>
      </c>
    </row>
    <row r="8769" spans="1:36" x14ac:dyDescent="0.3">
      <c r="A8769" t="s">
        <v>18427</v>
      </c>
      <c r="B8769" s="33">
        <v>45928</v>
      </c>
      <c r="C8769" t="s">
        <v>99</v>
      </c>
      <c r="D8769" t="s">
        <v>18428</v>
      </c>
      <c r="E8769" t="s">
        <v>176</v>
      </c>
      <c r="F8769" t="s">
        <v>181</v>
      </c>
      <c r="G8769" t="s">
        <v>156</v>
      </c>
      <c r="H8769" t="s">
        <v>159</v>
      </c>
      <c r="I8769">
        <v>2390</v>
      </c>
      <c r="J8769" t="s">
        <v>357</v>
      </c>
      <c r="K8769" t="s">
        <v>3047</v>
      </c>
      <c r="L8769" t="s">
        <v>581</v>
      </c>
      <c r="M8769" t="s">
        <v>3047</v>
      </c>
      <c r="N8769">
        <v>355</v>
      </c>
      <c r="O8769">
        <v>0</v>
      </c>
      <c r="P8769">
        <v>-2</v>
      </c>
      <c r="Q8769" t="s">
        <v>70</v>
      </c>
      <c r="R8769" t="s">
        <v>238</v>
      </c>
      <c r="S8769" t="s">
        <v>239</v>
      </c>
      <c r="T8769">
        <v>180</v>
      </c>
      <c r="U8769">
        <v>127</v>
      </c>
      <c r="V8769">
        <v>70.56</v>
      </c>
      <c r="W8769" t="s">
        <v>135</v>
      </c>
      <c r="X8769">
        <v>2852</v>
      </c>
      <c r="Y8769">
        <v>362204</v>
      </c>
      <c r="Z8769">
        <v>24638</v>
      </c>
      <c r="AA8769">
        <v>19304</v>
      </c>
      <c r="AB8769">
        <v>406146</v>
      </c>
      <c r="AC8769">
        <v>306086</v>
      </c>
      <c r="AD8769">
        <v>100060</v>
      </c>
      <c r="AE8769" t="s">
        <v>81</v>
      </c>
      <c r="AF8769" t="s">
        <v>81</v>
      </c>
      <c r="AG8769" t="s">
        <v>240</v>
      </c>
      <c r="AH8769" t="s">
        <v>144</v>
      </c>
      <c r="AI8769" t="s">
        <v>139</v>
      </c>
      <c r="AJ8769" t="str">
        <f t="shared" si="136"/>
        <v>Sep</v>
      </c>
    </row>
    <row r="8770" spans="1:36" x14ac:dyDescent="0.3">
      <c r="A8770" t="s">
        <v>18429</v>
      </c>
      <c r="B8770" s="33">
        <v>45830</v>
      </c>
      <c r="C8770" t="s">
        <v>99</v>
      </c>
      <c r="D8770" t="s">
        <v>12007</v>
      </c>
      <c r="E8770" t="s">
        <v>173</v>
      </c>
      <c r="F8770" t="s">
        <v>176</v>
      </c>
      <c r="G8770" t="s">
        <v>161</v>
      </c>
      <c r="H8770" t="s">
        <v>156</v>
      </c>
      <c r="I8770">
        <v>1659</v>
      </c>
      <c r="J8770" t="s">
        <v>633</v>
      </c>
      <c r="K8770" t="s">
        <v>867</v>
      </c>
      <c r="L8770" t="s">
        <v>633</v>
      </c>
      <c r="M8770" t="s">
        <v>891</v>
      </c>
      <c r="N8770">
        <v>241</v>
      </c>
      <c r="O8770">
        <v>0</v>
      </c>
      <c r="P8770">
        <v>27</v>
      </c>
      <c r="Q8770" t="s">
        <v>73</v>
      </c>
      <c r="R8770" t="s">
        <v>238</v>
      </c>
      <c r="S8770" t="s">
        <v>239</v>
      </c>
      <c r="T8770">
        <v>189</v>
      </c>
      <c r="U8770">
        <v>171</v>
      </c>
      <c r="V8770">
        <v>90.48</v>
      </c>
      <c r="W8770" t="s">
        <v>135</v>
      </c>
      <c r="X8770">
        <v>3313</v>
      </c>
      <c r="Y8770">
        <v>566523</v>
      </c>
      <c r="Z8770">
        <v>26163</v>
      </c>
      <c r="AA8770">
        <v>44973</v>
      </c>
      <c r="AB8770">
        <v>637659</v>
      </c>
      <c r="AC8770">
        <v>426051</v>
      </c>
      <c r="AD8770">
        <v>211608</v>
      </c>
      <c r="AE8770" t="s">
        <v>78</v>
      </c>
      <c r="AF8770" t="s">
        <v>81</v>
      </c>
      <c r="AG8770" t="s">
        <v>240</v>
      </c>
      <c r="AH8770" t="s">
        <v>144</v>
      </c>
      <c r="AI8770" t="s">
        <v>140</v>
      </c>
      <c r="AJ8770" t="str">
        <f t="shared" ref="AJ8770:AJ8833" si="137">TEXT(B8770,"mmm")</f>
        <v>Jun</v>
      </c>
    </row>
    <row r="8771" spans="1:36" x14ac:dyDescent="0.3">
      <c r="A8771" t="s">
        <v>18430</v>
      </c>
      <c r="B8771" s="33">
        <v>45929</v>
      </c>
      <c r="C8771" t="s">
        <v>95</v>
      </c>
      <c r="D8771" t="s">
        <v>18431</v>
      </c>
      <c r="E8771" t="s">
        <v>176</v>
      </c>
      <c r="F8771" t="s">
        <v>172</v>
      </c>
      <c r="G8771" t="s">
        <v>156</v>
      </c>
      <c r="H8771" t="s">
        <v>155</v>
      </c>
      <c r="I8771">
        <v>2392</v>
      </c>
      <c r="J8771" t="s">
        <v>554</v>
      </c>
      <c r="K8771" t="s">
        <v>886</v>
      </c>
      <c r="L8771" t="s">
        <v>463</v>
      </c>
      <c r="M8771" t="s">
        <v>886</v>
      </c>
      <c r="N8771">
        <v>338</v>
      </c>
      <c r="O8771">
        <v>0</v>
      </c>
      <c r="P8771">
        <v>-7</v>
      </c>
      <c r="Q8771" t="s">
        <v>70</v>
      </c>
      <c r="R8771" t="s">
        <v>238</v>
      </c>
      <c r="S8771" t="s">
        <v>239</v>
      </c>
      <c r="T8771">
        <v>180</v>
      </c>
      <c r="U8771">
        <v>143</v>
      </c>
      <c r="V8771">
        <v>79.44</v>
      </c>
      <c r="W8771" t="s">
        <v>133</v>
      </c>
      <c r="X8771">
        <v>5756</v>
      </c>
      <c r="Y8771">
        <v>823108</v>
      </c>
      <c r="Z8771">
        <v>66495</v>
      </c>
      <c r="AA8771">
        <v>99242</v>
      </c>
      <c r="AB8771">
        <v>988845</v>
      </c>
      <c r="AC8771">
        <v>780077</v>
      </c>
      <c r="AD8771">
        <v>208768</v>
      </c>
      <c r="AE8771" t="s">
        <v>81</v>
      </c>
      <c r="AF8771" t="s">
        <v>81</v>
      </c>
      <c r="AG8771" t="s">
        <v>240</v>
      </c>
      <c r="AH8771" t="s">
        <v>146</v>
      </c>
      <c r="AI8771" t="s">
        <v>139</v>
      </c>
      <c r="AJ8771" t="str">
        <f t="shared" si="137"/>
        <v>Sep</v>
      </c>
    </row>
    <row r="8772" spans="1:36" x14ac:dyDescent="0.3">
      <c r="A8772" t="s">
        <v>18432</v>
      </c>
      <c r="B8772" s="33">
        <v>45912</v>
      </c>
      <c r="C8772" t="s">
        <v>93</v>
      </c>
      <c r="D8772" t="s">
        <v>4460</v>
      </c>
      <c r="E8772" t="s">
        <v>172</v>
      </c>
      <c r="F8772" t="s">
        <v>173</v>
      </c>
      <c r="G8772" t="s">
        <v>155</v>
      </c>
      <c r="H8772" t="s">
        <v>161</v>
      </c>
      <c r="I8772">
        <v>1427</v>
      </c>
      <c r="J8772" t="s">
        <v>280</v>
      </c>
      <c r="K8772" t="s">
        <v>1909</v>
      </c>
      <c r="L8772" t="s">
        <v>776</v>
      </c>
      <c r="M8772" t="s">
        <v>1026</v>
      </c>
      <c r="N8772">
        <v>222</v>
      </c>
      <c r="O8772">
        <v>42</v>
      </c>
      <c r="P8772">
        <v>27</v>
      </c>
      <c r="Q8772" t="s">
        <v>73</v>
      </c>
      <c r="R8772" t="s">
        <v>238</v>
      </c>
      <c r="S8772" t="s">
        <v>239</v>
      </c>
      <c r="T8772">
        <v>220</v>
      </c>
      <c r="U8772">
        <v>209</v>
      </c>
      <c r="V8772">
        <v>95</v>
      </c>
      <c r="W8772" t="s">
        <v>133</v>
      </c>
      <c r="X8772">
        <v>10599</v>
      </c>
      <c r="Y8772">
        <v>2215191</v>
      </c>
      <c r="Z8772">
        <v>94468</v>
      </c>
      <c r="AA8772">
        <v>160303</v>
      </c>
      <c r="AB8772">
        <v>2469962</v>
      </c>
      <c r="AC8772">
        <v>1612994</v>
      </c>
      <c r="AD8772">
        <v>856968</v>
      </c>
      <c r="AE8772" t="s">
        <v>81</v>
      </c>
      <c r="AF8772" t="s">
        <v>78</v>
      </c>
      <c r="AG8772" t="s">
        <v>240</v>
      </c>
      <c r="AH8772" t="s">
        <v>144</v>
      </c>
      <c r="AI8772" t="s">
        <v>139</v>
      </c>
      <c r="AJ8772" t="str">
        <f t="shared" si="137"/>
        <v>Sep</v>
      </c>
    </row>
    <row r="8773" spans="1:36" x14ac:dyDescent="0.3">
      <c r="A8773" t="s">
        <v>18433</v>
      </c>
      <c r="B8773" s="33">
        <v>45753</v>
      </c>
      <c r="C8773" t="s">
        <v>98</v>
      </c>
      <c r="D8773" t="s">
        <v>18434</v>
      </c>
      <c r="E8773" t="s">
        <v>175</v>
      </c>
      <c r="F8773" t="s">
        <v>172</v>
      </c>
      <c r="G8773" t="s">
        <v>163</v>
      </c>
      <c r="H8773" t="s">
        <v>155</v>
      </c>
      <c r="I8773">
        <v>2048</v>
      </c>
      <c r="J8773" t="s">
        <v>508</v>
      </c>
      <c r="K8773" t="s">
        <v>1181</v>
      </c>
      <c r="L8773" t="s">
        <v>633</v>
      </c>
      <c r="M8773" t="s">
        <v>703</v>
      </c>
      <c r="N8773">
        <v>261</v>
      </c>
      <c r="O8773">
        <v>0</v>
      </c>
      <c r="P8773">
        <v>6</v>
      </c>
      <c r="Q8773" t="s">
        <v>73</v>
      </c>
      <c r="R8773" t="s">
        <v>238</v>
      </c>
      <c r="S8773" t="s">
        <v>239</v>
      </c>
      <c r="T8773">
        <v>220</v>
      </c>
      <c r="U8773">
        <v>142</v>
      </c>
      <c r="V8773">
        <v>64.55</v>
      </c>
      <c r="W8773" t="s">
        <v>134</v>
      </c>
      <c r="X8773">
        <v>8833</v>
      </c>
      <c r="Y8773">
        <v>1254286</v>
      </c>
      <c r="Z8773">
        <v>44162</v>
      </c>
      <c r="AA8773">
        <v>78668</v>
      </c>
      <c r="AB8773">
        <v>1377116</v>
      </c>
      <c r="AC8773">
        <v>1132722</v>
      </c>
      <c r="AD8773">
        <v>244394</v>
      </c>
      <c r="AE8773" t="s">
        <v>75</v>
      </c>
      <c r="AF8773" t="s">
        <v>81</v>
      </c>
      <c r="AG8773" t="s">
        <v>240</v>
      </c>
      <c r="AH8773" t="s">
        <v>145</v>
      </c>
      <c r="AI8773" t="s">
        <v>138</v>
      </c>
      <c r="AJ8773" t="str">
        <f t="shared" si="137"/>
        <v>Apr</v>
      </c>
    </row>
    <row r="8774" spans="1:36" x14ac:dyDescent="0.3">
      <c r="A8774" t="s">
        <v>18435</v>
      </c>
      <c r="B8774" s="33">
        <v>45787</v>
      </c>
      <c r="C8774" t="s">
        <v>93</v>
      </c>
      <c r="D8774" t="s">
        <v>18436</v>
      </c>
      <c r="E8774" t="s">
        <v>177</v>
      </c>
      <c r="F8774" t="s">
        <v>179</v>
      </c>
      <c r="G8774" t="s">
        <v>162</v>
      </c>
      <c r="H8774" t="s">
        <v>166</v>
      </c>
      <c r="I8774">
        <v>2346</v>
      </c>
      <c r="J8774" t="s">
        <v>457</v>
      </c>
      <c r="K8774" t="s">
        <v>337</v>
      </c>
      <c r="L8774" t="s">
        <v>4415</v>
      </c>
      <c r="M8774" t="s">
        <v>337</v>
      </c>
      <c r="N8774">
        <v>319</v>
      </c>
      <c r="O8774">
        <v>14</v>
      </c>
      <c r="P8774">
        <v>-10</v>
      </c>
      <c r="Q8774" t="s">
        <v>73</v>
      </c>
      <c r="R8774" t="s">
        <v>238</v>
      </c>
      <c r="S8774" t="s">
        <v>239</v>
      </c>
      <c r="T8774">
        <v>189</v>
      </c>
      <c r="U8774">
        <v>141</v>
      </c>
      <c r="V8774">
        <v>74.599999999999994</v>
      </c>
      <c r="W8774" t="s">
        <v>135</v>
      </c>
      <c r="X8774">
        <v>8693</v>
      </c>
      <c r="Y8774">
        <v>1225713</v>
      </c>
      <c r="Z8774">
        <v>49914</v>
      </c>
      <c r="AA8774">
        <v>96444</v>
      </c>
      <c r="AB8774">
        <v>1372071</v>
      </c>
      <c r="AC8774">
        <v>863411</v>
      </c>
      <c r="AD8774">
        <v>508660</v>
      </c>
      <c r="AE8774" t="s">
        <v>78</v>
      </c>
      <c r="AF8774" t="s">
        <v>72</v>
      </c>
      <c r="AG8774" t="s">
        <v>240</v>
      </c>
      <c r="AH8774" t="s">
        <v>144</v>
      </c>
      <c r="AI8774" t="s">
        <v>139</v>
      </c>
      <c r="AJ8774" t="str">
        <f t="shared" si="137"/>
        <v>May</v>
      </c>
    </row>
    <row r="8775" spans="1:36" x14ac:dyDescent="0.3">
      <c r="A8775" t="s">
        <v>18437</v>
      </c>
      <c r="B8775" s="33">
        <v>45728</v>
      </c>
      <c r="C8775" t="s">
        <v>96</v>
      </c>
      <c r="D8775" t="s">
        <v>18438</v>
      </c>
      <c r="E8775" t="s">
        <v>179</v>
      </c>
      <c r="F8775" t="s">
        <v>178</v>
      </c>
      <c r="G8775" t="s">
        <v>166</v>
      </c>
      <c r="H8775" t="s">
        <v>157</v>
      </c>
      <c r="I8775">
        <v>1825</v>
      </c>
      <c r="J8775" t="s">
        <v>504</v>
      </c>
      <c r="K8775" t="s">
        <v>492</v>
      </c>
      <c r="L8775" t="s">
        <v>1080</v>
      </c>
      <c r="M8775" t="s">
        <v>1682</v>
      </c>
      <c r="N8775">
        <v>270</v>
      </c>
      <c r="O8775">
        <v>14</v>
      </c>
      <c r="P8775">
        <v>27</v>
      </c>
      <c r="Q8775" t="s">
        <v>73</v>
      </c>
      <c r="R8775" t="s">
        <v>238</v>
      </c>
      <c r="S8775" t="s">
        <v>239</v>
      </c>
      <c r="T8775">
        <v>180</v>
      </c>
      <c r="U8775">
        <v>141</v>
      </c>
      <c r="V8775">
        <v>78.33</v>
      </c>
      <c r="W8775" t="s">
        <v>133</v>
      </c>
      <c r="X8775">
        <v>7369</v>
      </c>
      <c r="Y8775">
        <v>1039029</v>
      </c>
      <c r="Z8775">
        <v>26367</v>
      </c>
      <c r="AA8775">
        <v>69513</v>
      </c>
      <c r="AB8775">
        <v>1134909</v>
      </c>
      <c r="AC8775">
        <v>891698</v>
      </c>
      <c r="AD8775">
        <v>243211</v>
      </c>
      <c r="AE8775" t="s">
        <v>72</v>
      </c>
      <c r="AF8775" t="s">
        <v>75</v>
      </c>
      <c r="AG8775" t="s">
        <v>240</v>
      </c>
      <c r="AH8775" t="s">
        <v>146</v>
      </c>
      <c r="AI8775" t="s">
        <v>138</v>
      </c>
      <c r="AJ8775" t="str">
        <f t="shared" si="137"/>
        <v>Mar</v>
      </c>
    </row>
    <row r="8776" spans="1:36" x14ac:dyDescent="0.3">
      <c r="A8776" t="s">
        <v>18439</v>
      </c>
      <c r="B8776" s="33">
        <v>45718</v>
      </c>
      <c r="C8776" t="s">
        <v>95</v>
      </c>
      <c r="D8776" t="s">
        <v>4705</v>
      </c>
      <c r="E8776" t="s">
        <v>173</v>
      </c>
      <c r="F8776" t="s">
        <v>174</v>
      </c>
      <c r="G8776" t="s">
        <v>161</v>
      </c>
      <c r="H8776" t="s">
        <v>158</v>
      </c>
      <c r="I8776">
        <v>681</v>
      </c>
      <c r="J8776" t="s">
        <v>605</v>
      </c>
      <c r="K8776" t="s">
        <v>991</v>
      </c>
      <c r="L8776" t="s">
        <v>2728</v>
      </c>
      <c r="M8776" t="s">
        <v>545</v>
      </c>
      <c r="N8776">
        <v>109</v>
      </c>
      <c r="O8776">
        <v>3</v>
      </c>
      <c r="P8776">
        <v>23</v>
      </c>
      <c r="Q8776" t="s">
        <v>73</v>
      </c>
      <c r="R8776" t="s">
        <v>238</v>
      </c>
      <c r="S8776" t="s">
        <v>239</v>
      </c>
      <c r="T8776">
        <v>186</v>
      </c>
      <c r="U8776">
        <v>152</v>
      </c>
      <c r="V8776">
        <v>81.72</v>
      </c>
      <c r="W8776" t="s">
        <v>134</v>
      </c>
      <c r="X8776">
        <v>8514</v>
      </c>
      <c r="Y8776">
        <v>1294128</v>
      </c>
      <c r="Z8776">
        <v>32224</v>
      </c>
      <c r="AA8776">
        <v>30096</v>
      </c>
      <c r="AB8776">
        <v>1356448</v>
      </c>
      <c r="AC8776">
        <v>1074926</v>
      </c>
      <c r="AD8776">
        <v>281522</v>
      </c>
      <c r="AE8776" t="s">
        <v>78</v>
      </c>
      <c r="AF8776" t="s">
        <v>78</v>
      </c>
      <c r="AG8776" t="s">
        <v>240</v>
      </c>
      <c r="AH8776" t="s">
        <v>145</v>
      </c>
      <c r="AI8776" t="s">
        <v>138</v>
      </c>
      <c r="AJ8776" t="str">
        <f t="shared" si="137"/>
        <v>Mar</v>
      </c>
    </row>
    <row r="8777" spans="1:36" x14ac:dyDescent="0.3">
      <c r="A8777" t="s">
        <v>18440</v>
      </c>
      <c r="B8777" s="33">
        <v>45836</v>
      </c>
      <c r="C8777" t="s">
        <v>99</v>
      </c>
      <c r="D8777" t="s">
        <v>18441</v>
      </c>
      <c r="E8777" t="s">
        <v>175</v>
      </c>
      <c r="F8777" t="s">
        <v>180</v>
      </c>
      <c r="G8777" t="s">
        <v>163</v>
      </c>
      <c r="H8777" t="s">
        <v>160</v>
      </c>
      <c r="I8777">
        <v>1806</v>
      </c>
      <c r="J8777" t="s">
        <v>529</v>
      </c>
      <c r="K8777" t="s">
        <v>561</v>
      </c>
      <c r="L8777" t="s">
        <v>1268</v>
      </c>
      <c r="M8777" t="s">
        <v>533</v>
      </c>
      <c r="N8777">
        <v>245</v>
      </c>
      <c r="O8777">
        <v>33</v>
      </c>
      <c r="P8777">
        <v>61</v>
      </c>
      <c r="Q8777" t="s">
        <v>76</v>
      </c>
      <c r="R8777" t="s">
        <v>238</v>
      </c>
      <c r="S8777" t="s">
        <v>239</v>
      </c>
      <c r="T8777">
        <v>180</v>
      </c>
      <c r="U8777">
        <v>148</v>
      </c>
      <c r="V8777">
        <v>82.22</v>
      </c>
      <c r="W8777" t="s">
        <v>133</v>
      </c>
      <c r="X8777">
        <v>8999</v>
      </c>
      <c r="Y8777">
        <v>1331852</v>
      </c>
      <c r="Z8777">
        <v>26492</v>
      </c>
      <c r="AA8777">
        <v>115144</v>
      </c>
      <c r="AB8777">
        <v>1473488</v>
      </c>
      <c r="AC8777">
        <v>1014390</v>
      </c>
      <c r="AD8777">
        <v>459098</v>
      </c>
      <c r="AE8777" t="s">
        <v>75</v>
      </c>
      <c r="AF8777" t="s">
        <v>81</v>
      </c>
      <c r="AG8777" t="s">
        <v>240</v>
      </c>
      <c r="AH8777" t="s">
        <v>144</v>
      </c>
      <c r="AI8777" t="s">
        <v>139</v>
      </c>
      <c r="AJ8777" t="str">
        <f t="shared" si="137"/>
        <v>Jun</v>
      </c>
    </row>
    <row r="8778" spans="1:36" x14ac:dyDescent="0.3">
      <c r="A8778" t="s">
        <v>18442</v>
      </c>
      <c r="B8778" s="33">
        <v>45867</v>
      </c>
      <c r="C8778" t="s">
        <v>97</v>
      </c>
      <c r="D8778" t="s">
        <v>18443</v>
      </c>
      <c r="E8778" t="s">
        <v>176</v>
      </c>
      <c r="F8778" t="s">
        <v>179</v>
      </c>
      <c r="G8778" t="s">
        <v>156</v>
      </c>
      <c r="H8778" t="s">
        <v>166</v>
      </c>
      <c r="I8778">
        <v>1425</v>
      </c>
      <c r="J8778" t="s">
        <v>275</v>
      </c>
      <c r="K8778" t="s">
        <v>2406</v>
      </c>
      <c r="L8778" t="s">
        <v>733</v>
      </c>
      <c r="M8778" t="s">
        <v>2406</v>
      </c>
      <c r="N8778">
        <v>181</v>
      </c>
      <c r="O8778">
        <v>21</v>
      </c>
      <c r="P8778">
        <v>-10</v>
      </c>
      <c r="Q8778" t="s">
        <v>73</v>
      </c>
      <c r="R8778" t="s">
        <v>238</v>
      </c>
      <c r="S8778" t="s">
        <v>239</v>
      </c>
      <c r="T8778">
        <v>180</v>
      </c>
      <c r="U8778">
        <v>157</v>
      </c>
      <c r="V8778">
        <v>87.22</v>
      </c>
      <c r="W8778" t="s">
        <v>133</v>
      </c>
      <c r="X8778">
        <v>8578</v>
      </c>
      <c r="Y8778">
        <v>1346746</v>
      </c>
      <c r="Z8778">
        <v>44274</v>
      </c>
      <c r="AA8778">
        <v>120890</v>
      </c>
      <c r="AB8778">
        <v>1511910</v>
      </c>
      <c r="AC8778">
        <v>1200049</v>
      </c>
      <c r="AD8778">
        <v>311861</v>
      </c>
      <c r="AE8778" t="s">
        <v>81</v>
      </c>
      <c r="AF8778" t="s">
        <v>72</v>
      </c>
      <c r="AG8778" t="s">
        <v>240</v>
      </c>
      <c r="AH8778" t="s">
        <v>146</v>
      </c>
      <c r="AI8778" t="s">
        <v>139</v>
      </c>
      <c r="AJ8778" t="str">
        <f t="shared" si="137"/>
        <v>Jul</v>
      </c>
    </row>
    <row r="8779" spans="1:36" x14ac:dyDescent="0.3">
      <c r="A8779" t="s">
        <v>18444</v>
      </c>
      <c r="B8779" s="33">
        <v>45784</v>
      </c>
      <c r="C8779" t="s">
        <v>96</v>
      </c>
      <c r="D8779" t="s">
        <v>11555</v>
      </c>
      <c r="E8779" t="s">
        <v>180</v>
      </c>
      <c r="F8779" t="s">
        <v>174</v>
      </c>
      <c r="G8779" t="s">
        <v>160</v>
      </c>
      <c r="H8779" t="s">
        <v>158</v>
      </c>
      <c r="I8779">
        <v>659</v>
      </c>
      <c r="J8779" t="s">
        <v>504</v>
      </c>
      <c r="K8779" t="s">
        <v>1435</v>
      </c>
      <c r="L8779" t="s">
        <v>236</v>
      </c>
      <c r="M8779" t="s">
        <v>2133</v>
      </c>
      <c r="N8779">
        <v>108</v>
      </c>
      <c r="O8779">
        <v>0</v>
      </c>
      <c r="P8779">
        <v>2</v>
      </c>
      <c r="Q8779" t="s">
        <v>70</v>
      </c>
      <c r="R8779" t="s">
        <v>238</v>
      </c>
      <c r="S8779" t="s">
        <v>239</v>
      </c>
      <c r="T8779">
        <v>180</v>
      </c>
      <c r="U8779">
        <v>117</v>
      </c>
      <c r="V8779">
        <v>65</v>
      </c>
      <c r="W8779" t="s">
        <v>133</v>
      </c>
      <c r="X8779">
        <v>5603</v>
      </c>
      <c r="Y8779">
        <v>655551</v>
      </c>
      <c r="Z8779">
        <v>62946</v>
      </c>
      <c r="AA8779">
        <v>78741</v>
      </c>
      <c r="AB8779">
        <v>797238</v>
      </c>
      <c r="AC8779">
        <v>526765</v>
      </c>
      <c r="AD8779">
        <v>270473</v>
      </c>
      <c r="AE8779" t="s">
        <v>81</v>
      </c>
      <c r="AF8779" t="s">
        <v>78</v>
      </c>
      <c r="AG8779" t="s">
        <v>240</v>
      </c>
      <c r="AH8779" t="s">
        <v>144</v>
      </c>
      <c r="AI8779" t="s">
        <v>138</v>
      </c>
      <c r="AJ8779" t="str">
        <f t="shared" si="137"/>
        <v>May</v>
      </c>
    </row>
    <row r="8780" spans="1:36" x14ac:dyDescent="0.3">
      <c r="A8780" t="s">
        <v>18445</v>
      </c>
      <c r="B8780" s="33">
        <v>45924</v>
      </c>
      <c r="C8780" t="s">
        <v>97</v>
      </c>
      <c r="D8780" t="s">
        <v>18446</v>
      </c>
      <c r="E8780" t="s">
        <v>178</v>
      </c>
      <c r="F8780" t="s">
        <v>180</v>
      </c>
      <c r="G8780" t="s">
        <v>157</v>
      </c>
      <c r="H8780" t="s">
        <v>160</v>
      </c>
      <c r="I8780">
        <v>1106</v>
      </c>
      <c r="J8780" t="s">
        <v>391</v>
      </c>
      <c r="K8780" t="s">
        <v>286</v>
      </c>
      <c r="L8780" t="s">
        <v>1158</v>
      </c>
      <c r="M8780" t="s">
        <v>362</v>
      </c>
      <c r="N8780">
        <v>150</v>
      </c>
      <c r="O8780">
        <v>36</v>
      </c>
      <c r="P8780">
        <v>45</v>
      </c>
      <c r="Q8780" t="s">
        <v>76</v>
      </c>
      <c r="R8780" t="s">
        <v>238</v>
      </c>
      <c r="S8780" t="s">
        <v>239</v>
      </c>
      <c r="T8780">
        <v>180</v>
      </c>
      <c r="U8780">
        <v>98</v>
      </c>
      <c r="V8780">
        <v>54.44</v>
      </c>
      <c r="W8780" t="s">
        <v>135</v>
      </c>
      <c r="X8780">
        <v>5262</v>
      </c>
      <c r="Y8780">
        <v>515676</v>
      </c>
      <c r="Z8780">
        <v>18032</v>
      </c>
      <c r="AA8780">
        <v>18620</v>
      </c>
      <c r="AB8780">
        <v>552328</v>
      </c>
      <c r="AC8780">
        <v>388204</v>
      </c>
      <c r="AD8780">
        <v>164124</v>
      </c>
      <c r="AE8780" t="s">
        <v>75</v>
      </c>
      <c r="AF8780" t="s">
        <v>81</v>
      </c>
      <c r="AG8780" t="s">
        <v>240</v>
      </c>
      <c r="AH8780" t="s">
        <v>144</v>
      </c>
      <c r="AI8780" t="s">
        <v>139</v>
      </c>
      <c r="AJ8780" t="str">
        <f t="shared" si="137"/>
        <v>Sep</v>
      </c>
    </row>
    <row r="8781" spans="1:36" x14ac:dyDescent="0.3">
      <c r="A8781" t="s">
        <v>18447</v>
      </c>
      <c r="B8781" s="33">
        <v>45826</v>
      </c>
      <c r="C8781" t="s">
        <v>93</v>
      </c>
      <c r="D8781" t="s">
        <v>18448</v>
      </c>
      <c r="E8781" t="s">
        <v>177</v>
      </c>
      <c r="F8781" t="s">
        <v>179</v>
      </c>
      <c r="G8781" t="s">
        <v>162</v>
      </c>
      <c r="H8781" t="s">
        <v>166</v>
      </c>
      <c r="I8781">
        <v>2203</v>
      </c>
      <c r="J8781" t="s">
        <v>633</v>
      </c>
      <c r="K8781" t="s">
        <v>842</v>
      </c>
      <c r="L8781" t="s">
        <v>633</v>
      </c>
      <c r="M8781" t="s">
        <v>842</v>
      </c>
      <c r="N8781">
        <v>307</v>
      </c>
      <c r="O8781">
        <v>0</v>
      </c>
      <c r="P8781">
        <v>-10</v>
      </c>
      <c r="Q8781" t="s">
        <v>70</v>
      </c>
      <c r="R8781" t="s">
        <v>238</v>
      </c>
      <c r="S8781" t="s">
        <v>239</v>
      </c>
      <c r="T8781">
        <v>150</v>
      </c>
      <c r="U8781">
        <v>122</v>
      </c>
      <c r="V8781">
        <v>81.33</v>
      </c>
      <c r="W8781" t="s">
        <v>135</v>
      </c>
      <c r="X8781">
        <v>7732</v>
      </c>
      <c r="Y8781">
        <v>943304</v>
      </c>
      <c r="Z8781">
        <v>23790</v>
      </c>
      <c r="AA8781">
        <v>39772</v>
      </c>
      <c r="AB8781">
        <v>1006866</v>
      </c>
      <c r="AC8781">
        <v>711634</v>
      </c>
      <c r="AD8781">
        <v>295232</v>
      </c>
      <c r="AE8781" t="s">
        <v>78</v>
      </c>
      <c r="AF8781" t="s">
        <v>72</v>
      </c>
      <c r="AG8781" t="s">
        <v>240</v>
      </c>
      <c r="AH8781" t="s">
        <v>146</v>
      </c>
      <c r="AI8781" t="s">
        <v>139</v>
      </c>
      <c r="AJ8781" t="str">
        <f t="shared" si="137"/>
        <v>Jun</v>
      </c>
    </row>
    <row r="8782" spans="1:36" x14ac:dyDescent="0.3">
      <c r="A8782" t="s">
        <v>18449</v>
      </c>
      <c r="B8782" s="33">
        <v>46012</v>
      </c>
      <c r="C8782" t="s">
        <v>97</v>
      </c>
      <c r="D8782" t="s">
        <v>18450</v>
      </c>
      <c r="E8782" t="s">
        <v>176</v>
      </c>
      <c r="F8782" t="s">
        <v>175</v>
      </c>
      <c r="G8782" t="s">
        <v>156</v>
      </c>
      <c r="H8782" t="s">
        <v>163</v>
      </c>
      <c r="I8782">
        <v>424</v>
      </c>
      <c r="J8782" t="s">
        <v>514</v>
      </c>
      <c r="K8782" t="s">
        <v>465</v>
      </c>
      <c r="L8782" t="s">
        <v>463</v>
      </c>
      <c r="M8782" t="s">
        <v>1698</v>
      </c>
      <c r="N8782">
        <v>78</v>
      </c>
      <c r="O8782">
        <v>0</v>
      </c>
      <c r="P8782">
        <v>4</v>
      </c>
      <c r="Q8782" t="s">
        <v>70</v>
      </c>
      <c r="R8782" t="s">
        <v>238</v>
      </c>
      <c r="S8782" t="s">
        <v>239</v>
      </c>
      <c r="T8782">
        <v>220</v>
      </c>
      <c r="U8782">
        <v>188</v>
      </c>
      <c r="V8782">
        <v>85.45</v>
      </c>
      <c r="W8782" t="s">
        <v>135</v>
      </c>
      <c r="X8782">
        <v>7775</v>
      </c>
      <c r="Y8782">
        <v>1461700</v>
      </c>
      <c r="Z8782">
        <v>69748</v>
      </c>
      <c r="AA8782">
        <v>113552</v>
      </c>
      <c r="AB8782">
        <v>1645000</v>
      </c>
      <c r="AC8782">
        <v>1434683</v>
      </c>
      <c r="AD8782">
        <v>210317</v>
      </c>
      <c r="AE8782" t="s">
        <v>81</v>
      </c>
      <c r="AF8782" t="s">
        <v>75</v>
      </c>
      <c r="AG8782" t="s">
        <v>240</v>
      </c>
      <c r="AH8782" t="s">
        <v>144</v>
      </c>
      <c r="AI8782" t="s">
        <v>138</v>
      </c>
      <c r="AJ8782" t="str">
        <f t="shared" si="137"/>
        <v>Dec</v>
      </c>
    </row>
    <row r="8783" spans="1:36" x14ac:dyDescent="0.3">
      <c r="A8783" t="s">
        <v>18451</v>
      </c>
      <c r="B8783" s="33">
        <v>45695</v>
      </c>
      <c r="C8783" t="s">
        <v>96</v>
      </c>
      <c r="D8783" t="s">
        <v>18452</v>
      </c>
      <c r="E8783" t="s">
        <v>179</v>
      </c>
      <c r="F8783" t="s">
        <v>173</v>
      </c>
      <c r="G8783" t="s">
        <v>166</v>
      </c>
      <c r="H8783" t="s">
        <v>161</v>
      </c>
      <c r="I8783">
        <v>745</v>
      </c>
      <c r="J8783" t="s">
        <v>603</v>
      </c>
      <c r="K8783" t="s">
        <v>732</v>
      </c>
      <c r="N8783">
        <v>124</v>
      </c>
      <c r="O8783">
        <v>0</v>
      </c>
      <c r="P8783">
        <v>0</v>
      </c>
      <c r="Q8783" t="s">
        <v>67</v>
      </c>
      <c r="R8783" t="s">
        <v>245</v>
      </c>
      <c r="S8783" t="s">
        <v>122</v>
      </c>
      <c r="T8783">
        <v>189</v>
      </c>
      <c r="U8783">
        <v>0</v>
      </c>
      <c r="V8783">
        <v>0</v>
      </c>
      <c r="W8783" t="s">
        <v>133</v>
      </c>
      <c r="X8783">
        <v>4762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 t="s">
        <v>72</v>
      </c>
      <c r="AF8783" t="s">
        <v>78</v>
      </c>
      <c r="AG8783" t="s">
        <v>240</v>
      </c>
      <c r="AH8783" t="s">
        <v>144</v>
      </c>
      <c r="AI8783" t="s">
        <v>139</v>
      </c>
      <c r="AJ8783" t="str">
        <f t="shared" si="137"/>
        <v>Feb</v>
      </c>
    </row>
    <row r="8784" spans="1:36" x14ac:dyDescent="0.3">
      <c r="A8784" t="s">
        <v>18453</v>
      </c>
      <c r="B8784" s="33">
        <v>45760</v>
      </c>
      <c r="C8784" t="s">
        <v>93</v>
      </c>
      <c r="D8784" t="s">
        <v>18454</v>
      </c>
      <c r="E8784" t="s">
        <v>181</v>
      </c>
      <c r="F8784" t="s">
        <v>179</v>
      </c>
      <c r="G8784" t="s">
        <v>159</v>
      </c>
      <c r="H8784" t="s">
        <v>166</v>
      </c>
      <c r="I8784">
        <v>735</v>
      </c>
      <c r="J8784" t="s">
        <v>377</v>
      </c>
      <c r="K8784" t="s">
        <v>1634</v>
      </c>
      <c r="L8784" t="s">
        <v>2011</v>
      </c>
      <c r="M8784" t="s">
        <v>707</v>
      </c>
      <c r="N8784">
        <v>110</v>
      </c>
      <c r="O8784">
        <v>18</v>
      </c>
      <c r="P8784">
        <v>26</v>
      </c>
      <c r="Q8784" t="s">
        <v>73</v>
      </c>
      <c r="R8784" t="s">
        <v>238</v>
      </c>
      <c r="S8784" t="s">
        <v>239</v>
      </c>
      <c r="T8784">
        <v>180</v>
      </c>
      <c r="U8784">
        <v>144</v>
      </c>
      <c r="V8784">
        <v>80</v>
      </c>
      <c r="W8784" t="s">
        <v>135</v>
      </c>
      <c r="X8784">
        <v>4932</v>
      </c>
      <c r="Y8784">
        <v>710208</v>
      </c>
      <c r="Z8784">
        <v>77616</v>
      </c>
      <c r="AA8784">
        <v>15120</v>
      </c>
      <c r="AB8784">
        <v>802944</v>
      </c>
      <c r="AC8784">
        <v>591372</v>
      </c>
      <c r="AD8784">
        <v>211572</v>
      </c>
      <c r="AE8784" t="s">
        <v>81</v>
      </c>
      <c r="AF8784" t="s">
        <v>72</v>
      </c>
      <c r="AG8784" t="s">
        <v>240</v>
      </c>
      <c r="AH8784" t="s">
        <v>144</v>
      </c>
      <c r="AI8784" t="s">
        <v>140</v>
      </c>
      <c r="AJ8784" t="str">
        <f t="shared" si="137"/>
        <v>Apr</v>
      </c>
    </row>
    <row r="8785" spans="1:36" x14ac:dyDescent="0.3">
      <c r="A8785" t="s">
        <v>18455</v>
      </c>
      <c r="B8785" s="33">
        <v>45852</v>
      </c>
      <c r="C8785" t="s">
        <v>93</v>
      </c>
      <c r="D8785" t="s">
        <v>18456</v>
      </c>
      <c r="E8785" t="s">
        <v>179</v>
      </c>
      <c r="F8785" t="s">
        <v>181</v>
      </c>
      <c r="G8785" t="s">
        <v>166</v>
      </c>
      <c r="H8785" t="s">
        <v>159</v>
      </c>
      <c r="I8785">
        <v>583</v>
      </c>
      <c r="J8785" t="s">
        <v>298</v>
      </c>
      <c r="K8785" t="s">
        <v>286</v>
      </c>
      <c r="L8785" t="s">
        <v>1477</v>
      </c>
      <c r="M8785" t="s">
        <v>3405</v>
      </c>
      <c r="N8785">
        <v>90</v>
      </c>
      <c r="O8785">
        <v>18</v>
      </c>
      <c r="P8785">
        <v>41</v>
      </c>
      <c r="Q8785" t="s">
        <v>76</v>
      </c>
      <c r="R8785" t="s">
        <v>238</v>
      </c>
      <c r="S8785" t="s">
        <v>239</v>
      </c>
      <c r="T8785">
        <v>189</v>
      </c>
      <c r="U8785">
        <v>112</v>
      </c>
      <c r="V8785">
        <v>59.26</v>
      </c>
      <c r="W8785" t="s">
        <v>133</v>
      </c>
      <c r="X8785">
        <v>8049</v>
      </c>
      <c r="Y8785">
        <v>901488</v>
      </c>
      <c r="Z8785">
        <v>55888</v>
      </c>
      <c r="AA8785">
        <v>82432</v>
      </c>
      <c r="AB8785">
        <v>1039808</v>
      </c>
      <c r="AC8785">
        <v>681437</v>
      </c>
      <c r="AD8785">
        <v>358371</v>
      </c>
      <c r="AE8785" t="s">
        <v>72</v>
      </c>
      <c r="AF8785" t="s">
        <v>81</v>
      </c>
      <c r="AG8785" t="s">
        <v>240</v>
      </c>
      <c r="AH8785" t="s">
        <v>144</v>
      </c>
      <c r="AI8785" t="s">
        <v>138</v>
      </c>
      <c r="AJ8785" t="str">
        <f t="shared" si="137"/>
        <v>Jul</v>
      </c>
    </row>
    <row r="8786" spans="1:36" x14ac:dyDescent="0.3">
      <c r="A8786" t="s">
        <v>18457</v>
      </c>
      <c r="B8786" s="33">
        <v>45971</v>
      </c>
      <c r="C8786" t="s">
        <v>93</v>
      </c>
      <c r="D8786" t="s">
        <v>7428</v>
      </c>
      <c r="E8786" t="s">
        <v>172</v>
      </c>
      <c r="F8786" t="s">
        <v>175</v>
      </c>
      <c r="G8786" t="s">
        <v>155</v>
      </c>
      <c r="H8786" t="s">
        <v>163</v>
      </c>
      <c r="I8786">
        <v>1102</v>
      </c>
      <c r="J8786" t="s">
        <v>639</v>
      </c>
      <c r="K8786" t="s">
        <v>1549</v>
      </c>
      <c r="L8786" t="s">
        <v>903</v>
      </c>
      <c r="M8786" t="s">
        <v>1336</v>
      </c>
      <c r="N8786">
        <v>147</v>
      </c>
      <c r="O8786">
        <v>40</v>
      </c>
      <c r="P8786">
        <v>39</v>
      </c>
      <c r="Q8786" t="s">
        <v>76</v>
      </c>
      <c r="R8786" t="s">
        <v>238</v>
      </c>
      <c r="S8786" t="s">
        <v>239</v>
      </c>
      <c r="T8786">
        <v>189</v>
      </c>
      <c r="U8786">
        <v>182</v>
      </c>
      <c r="V8786">
        <v>96.3</v>
      </c>
      <c r="W8786" t="s">
        <v>133</v>
      </c>
      <c r="X8786">
        <v>10410</v>
      </c>
      <c r="Y8786">
        <v>1894620</v>
      </c>
      <c r="Z8786">
        <v>36218</v>
      </c>
      <c r="AA8786">
        <v>96460</v>
      </c>
      <c r="AB8786">
        <v>2027298</v>
      </c>
      <c r="AC8786">
        <v>1375903</v>
      </c>
      <c r="AD8786">
        <v>651395</v>
      </c>
      <c r="AE8786" t="s">
        <v>81</v>
      </c>
      <c r="AF8786" t="s">
        <v>75</v>
      </c>
      <c r="AG8786" t="s">
        <v>240</v>
      </c>
      <c r="AH8786" t="s">
        <v>145</v>
      </c>
      <c r="AI8786" t="s">
        <v>139</v>
      </c>
      <c r="AJ8786" t="str">
        <f t="shared" si="137"/>
        <v>Nov</v>
      </c>
    </row>
    <row r="8787" spans="1:36" x14ac:dyDescent="0.3">
      <c r="A8787" t="s">
        <v>18458</v>
      </c>
      <c r="B8787" s="33">
        <v>45719</v>
      </c>
      <c r="C8787" t="s">
        <v>97</v>
      </c>
      <c r="D8787" t="s">
        <v>18459</v>
      </c>
      <c r="E8787" t="s">
        <v>172</v>
      </c>
      <c r="F8787" t="s">
        <v>180</v>
      </c>
      <c r="G8787" t="s">
        <v>155</v>
      </c>
      <c r="H8787" t="s">
        <v>160</v>
      </c>
      <c r="I8787">
        <v>2183</v>
      </c>
      <c r="J8787" t="s">
        <v>336</v>
      </c>
      <c r="K8787" t="s">
        <v>484</v>
      </c>
      <c r="L8787" t="s">
        <v>581</v>
      </c>
      <c r="M8787" t="s">
        <v>4019</v>
      </c>
      <c r="N8787">
        <v>321</v>
      </c>
      <c r="O8787">
        <v>0</v>
      </c>
      <c r="P8787">
        <v>2</v>
      </c>
      <c r="Q8787" t="s">
        <v>70</v>
      </c>
      <c r="R8787" t="s">
        <v>238</v>
      </c>
      <c r="S8787" t="s">
        <v>239</v>
      </c>
      <c r="T8787">
        <v>220</v>
      </c>
      <c r="U8787">
        <v>142</v>
      </c>
      <c r="V8787">
        <v>64.55</v>
      </c>
      <c r="W8787" t="s">
        <v>133</v>
      </c>
      <c r="X8787">
        <v>7941</v>
      </c>
      <c r="Y8787">
        <v>1127622</v>
      </c>
      <c r="Z8787">
        <v>55380</v>
      </c>
      <c r="AA8787">
        <v>69722</v>
      </c>
      <c r="AB8787">
        <v>1252724</v>
      </c>
      <c r="AC8787">
        <v>1026532</v>
      </c>
      <c r="AD8787">
        <v>226192</v>
      </c>
      <c r="AE8787" t="s">
        <v>81</v>
      </c>
      <c r="AF8787" t="s">
        <v>81</v>
      </c>
      <c r="AG8787" t="s">
        <v>240</v>
      </c>
      <c r="AH8787" t="s">
        <v>144</v>
      </c>
      <c r="AI8787" t="s">
        <v>139</v>
      </c>
      <c r="AJ8787" t="str">
        <f t="shared" si="137"/>
        <v>Mar</v>
      </c>
    </row>
    <row r="8788" spans="1:36" x14ac:dyDescent="0.3">
      <c r="A8788" t="s">
        <v>18460</v>
      </c>
      <c r="B8788" s="33">
        <v>45734</v>
      </c>
      <c r="C8788" t="s">
        <v>99</v>
      </c>
      <c r="D8788" t="s">
        <v>18461</v>
      </c>
      <c r="E8788" t="s">
        <v>173</v>
      </c>
      <c r="F8788" t="s">
        <v>174</v>
      </c>
      <c r="G8788" t="s">
        <v>161</v>
      </c>
      <c r="H8788" t="s">
        <v>158</v>
      </c>
      <c r="I8788">
        <v>1929</v>
      </c>
      <c r="J8788" t="s">
        <v>310</v>
      </c>
      <c r="K8788" t="s">
        <v>2254</v>
      </c>
      <c r="L8788" t="s">
        <v>310</v>
      </c>
      <c r="M8788" t="s">
        <v>2254</v>
      </c>
      <c r="N8788">
        <v>288</v>
      </c>
      <c r="O8788">
        <v>0</v>
      </c>
      <c r="P8788">
        <v>-4</v>
      </c>
      <c r="Q8788" t="s">
        <v>70</v>
      </c>
      <c r="R8788" t="s">
        <v>238</v>
      </c>
      <c r="S8788" t="s">
        <v>239</v>
      </c>
      <c r="T8788">
        <v>180</v>
      </c>
      <c r="U8788">
        <v>81</v>
      </c>
      <c r="V8788">
        <v>45</v>
      </c>
      <c r="W8788" t="s">
        <v>135</v>
      </c>
      <c r="X8788">
        <v>5645</v>
      </c>
      <c r="Y8788">
        <v>457245</v>
      </c>
      <c r="Z8788">
        <v>41877</v>
      </c>
      <c r="AA8788">
        <v>39690</v>
      </c>
      <c r="AB8788">
        <v>538812</v>
      </c>
      <c r="AC8788">
        <v>344915</v>
      </c>
      <c r="AD8788">
        <v>193897</v>
      </c>
      <c r="AE8788" t="s">
        <v>78</v>
      </c>
      <c r="AF8788" t="s">
        <v>78</v>
      </c>
      <c r="AG8788" t="s">
        <v>240</v>
      </c>
      <c r="AH8788" t="s">
        <v>146</v>
      </c>
      <c r="AI8788" t="s">
        <v>138</v>
      </c>
      <c r="AJ8788" t="str">
        <f t="shared" si="137"/>
        <v>Mar</v>
      </c>
    </row>
    <row r="8789" spans="1:36" x14ac:dyDescent="0.3">
      <c r="A8789" t="s">
        <v>18462</v>
      </c>
      <c r="B8789" s="33">
        <v>45951</v>
      </c>
      <c r="C8789" t="s">
        <v>93</v>
      </c>
      <c r="D8789" t="s">
        <v>18463</v>
      </c>
      <c r="E8789" t="s">
        <v>179</v>
      </c>
      <c r="F8789" t="s">
        <v>180</v>
      </c>
      <c r="G8789" t="s">
        <v>166</v>
      </c>
      <c r="H8789" t="s">
        <v>160</v>
      </c>
      <c r="I8789">
        <v>353</v>
      </c>
      <c r="J8789" t="s">
        <v>325</v>
      </c>
      <c r="K8789" t="s">
        <v>829</v>
      </c>
      <c r="L8789" t="s">
        <v>459</v>
      </c>
      <c r="M8789" t="s">
        <v>829</v>
      </c>
      <c r="N8789">
        <v>64</v>
      </c>
      <c r="O8789">
        <v>0</v>
      </c>
      <c r="P8789">
        <v>-9</v>
      </c>
      <c r="Q8789" t="s">
        <v>70</v>
      </c>
      <c r="R8789" t="s">
        <v>238</v>
      </c>
      <c r="S8789" t="s">
        <v>239</v>
      </c>
      <c r="T8789">
        <v>189</v>
      </c>
      <c r="U8789">
        <v>157</v>
      </c>
      <c r="V8789">
        <v>83.07</v>
      </c>
      <c r="W8789" t="s">
        <v>133</v>
      </c>
      <c r="X8789">
        <v>10679</v>
      </c>
      <c r="Y8789">
        <v>1676603</v>
      </c>
      <c r="Z8789">
        <v>76616</v>
      </c>
      <c r="AA8789">
        <v>88862</v>
      </c>
      <c r="AB8789">
        <v>1842081</v>
      </c>
      <c r="AC8789">
        <v>1238682</v>
      </c>
      <c r="AD8789">
        <v>603399</v>
      </c>
      <c r="AE8789" t="s">
        <v>72</v>
      </c>
      <c r="AF8789" t="s">
        <v>81</v>
      </c>
      <c r="AG8789" t="s">
        <v>240</v>
      </c>
      <c r="AH8789" t="s">
        <v>145</v>
      </c>
      <c r="AI8789" t="s">
        <v>139</v>
      </c>
      <c r="AJ8789" t="str">
        <f t="shared" si="137"/>
        <v>Oct</v>
      </c>
    </row>
    <row r="8790" spans="1:36" x14ac:dyDescent="0.3">
      <c r="A8790" t="s">
        <v>18464</v>
      </c>
      <c r="B8790" s="33">
        <v>45747</v>
      </c>
      <c r="C8790" t="s">
        <v>97</v>
      </c>
      <c r="D8790" t="s">
        <v>1267</v>
      </c>
      <c r="E8790" t="s">
        <v>181</v>
      </c>
      <c r="F8790" t="s">
        <v>175</v>
      </c>
      <c r="G8790" t="s">
        <v>159</v>
      </c>
      <c r="H8790" t="s">
        <v>163</v>
      </c>
      <c r="I8790">
        <v>1407</v>
      </c>
      <c r="J8790" t="s">
        <v>264</v>
      </c>
      <c r="K8790" t="s">
        <v>3469</v>
      </c>
      <c r="L8790" t="s">
        <v>921</v>
      </c>
      <c r="M8790" t="s">
        <v>2812</v>
      </c>
      <c r="N8790">
        <v>201</v>
      </c>
      <c r="O8790">
        <v>43</v>
      </c>
      <c r="P8790">
        <v>51</v>
      </c>
      <c r="Q8790" t="s">
        <v>76</v>
      </c>
      <c r="R8790" t="s">
        <v>238</v>
      </c>
      <c r="S8790" t="s">
        <v>239</v>
      </c>
      <c r="T8790">
        <v>189</v>
      </c>
      <c r="U8790">
        <v>155</v>
      </c>
      <c r="V8790">
        <v>82.01</v>
      </c>
      <c r="W8790" t="s">
        <v>133</v>
      </c>
      <c r="X8790">
        <v>10021</v>
      </c>
      <c r="Y8790">
        <v>1553255</v>
      </c>
      <c r="Z8790">
        <v>51305</v>
      </c>
      <c r="AA8790">
        <v>94395</v>
      </c>
      <c r="AB8790">
        <v>1698955</v>
      </c>
      <c r="AC8790">
        <v>1418049</v>
      </c>
      <c r="AD8790">
        <v>280906</v>
      </c>
      <c r="AE8790" t="s">
        <v>81</v>
      </c>
      <c r="AF8790" t="s">
        <v>75</v>
      </c>
      <c r="AG8790" t="s">
        <v>240</v>
      </c>
      <c r="AH8790" t="s">
        <v>144</v>
      </c>
      <c r="AI8790" t="s">
        <v>139</v>
      </c>
      <c r="AJ8790" t="str">
        <f t="shared" si="137"/>
        <v>Mar</v>
      </c>
    </row>
    <row r="8791" spans="1:36" x14ac:dyDescent="0.3">
      <c r="A8791" t="s">
        <v>18465</v>
      </c>
      <c r="B8791" s="33">
        <v>45693</v>
      </c>
      <c r="C8791" t="s">
        <v>95</v>
      </c>
      <c r="D8791" t="s">
        <v>18466</v>
      </c>
      <c r="E8791" t="s">
        <v>177</v>
      </c>
      <c r="F8791" t="s">
        <v>173</v>
      </c>
      <c r="G8791" t="s">
        <v>162</v>
      </c>
      <c r="H8791" t="s">
        <v>161</v>
      </c>
      <c r="I8791">
        <v>2151</v>
      </c>
      <c r="J8791" t="s">
        <v>469</v>
      </c>
      <c r="K8791" t="s">
        <v>2033</v>
      </c>
      <c r="L8791" t="s">
        <v>266</v>
      </c>
      <c r="M8791" t="s">
        <v>841</v>
      </c>
      <c r="N8791">
        <v>314</v>
      </c>
      <c r="O8791">
        <v>45</v>
      </c>
      <c r="P8791">
        <v>41</v>
      </c>
      <c r="Q8791" t="s">
        <v>76</v>
      </c>
      <c r="R8791" t="s">
        <v>238</v>
      </c>
      <c r="S8791" t="s">
        <v>239</v>
      </c>
      <c r="T8791">
        <v>180</v>
      </c>
      <c r="U8791">
        <v>165</v>
      </c>
      <c r="V8791">
        <v>91.67</v>
      </c>
      <c r="W8791" t="s">
        <v>133</v>
      </c>
      <c r="X8791">
        <v>10125</v>
      </c>
      <c r="Y8791">
        <v>1670625</v>
      </c>
      <c r="Z8791">
        <v>43065</v>
      </c>
      <c r="AA8791">
        <v>47190</v>
      </c>
      <c r="AB8791">
        <v>1760880</v>
      </c>
      <c r="AC8791">
        <v>1516807</v>
      </c>
      <c r="AD8791">
        <v>244073</v>
      </c>
      <c r="AE8791" t="s">
        <v>78</v>
      </c>
      <c r="AF8791" t="s">
        <v>78</v>
      </c>
      <c r="AG8791" t="s">
        <v>240</v>
      </c>
      <c r="AH8791" t="s">
        <v>144</v>
      </c>
      <c r="AI8791" t="s">
        <v>139</v>
      </c>
      <c r="AJ8791" t="str">
        <f t="shared" si="137"/>
        <v>Feb</v>
      </c>
    </row>
    <row r="8792" spans="1:36" x14ac:dyDescent="0.3">
      <c r="A8792" t="s">
        <v>18467</v>
      </c>
      <c r="B8792" s="33">
        <v>45676</v>
      </c>
      <c r="C8792" t="s">
        <v>93</v>
      </c>
      <c r="D8792" t="s">
        <v>18468</v>
      </c>
      <c r="E8792" t="s">
        <v>174</v>
      </c>
      <c r="F8792" t="s">
        <v>179</v>
      </c>
      <c r="G8792" t="s">
        <v>158</v>
      </c>
      <c r="H8792" t="s">
        <v>166</v>
      </c>
      <c r="I8792">
        <v>1517</v>
      </c>
      <c r="J8792" t="s">
        <v>391</v>
      </c>
      <c r="K8792" t="s">
        <v>2804</v>
      </c>
      <c r="L8792" t="s">
        <v>615</v>
      </c>
      <c r="M8792" t="s">
        <v>2862</v>
      </c>
      <c r="N8792">
        <v>206</v>
      </c>
      <c r="O8792">
        <v>0</v>
      </c>
      <c r="P8792">
        <v>15</v>
      </c>
      <c r="Q8792" t="s">
        <v>73</v>
      </c>
      <c r="R8792" t="s">
        <v>238</v>
      </c>
      <c r="S8792" t="s">
        <v>239</v>
      </c>
      <c r="T8792">
        <v>220</v>
      </c>
      <c r="U8792">
        <v>136</v>
      </c>
      <c r="V8792">
        <v>61.82</v>
      </c>
      <c r="W8792" t="s">
        <v>133</v>
      </c>
      <c r="X8792">
        <v>6647</v>
      </c>
      <c r="Y8792">
        <v>903992</v>
      </c>
      <c r="Z8792">
        <v>33320</v>
      </c>
      <c r="AA8792">
        <v>90576</v>
      </c>
      <c r="AB8792">
        <v>1027888</v>
      </c>
      <c r="AC8792">
        <v>691922</v>
      </c>
      <c r="AD8792">
        <v>335966</v>
      </c>
      <c r="AE8792" t="s">
        <v>78</v>
      </c>
      <c r="AF8792" t="s">
        <v>72</v>
      </c>
      <c r="AG8792" t="s">
        <v>240</v>
      </c>
      <c r="AH8792" t="s">
        <v>145</v>
      </c>
      <c r="AI8792" t="s">
        <v>139</v>
      </c>
      <c r="AJ8792" t="str">
        <f t="shared" si="137"/>
        <v>Jan</v>
      </c>
    </row>
    <row r="8793" spans="1:36" x14ac:dyDescent="0.3">
      <c r="A8793" t="s">
        <v>18469</v>
      </c>
      <c r="B8793" s="33">
        <v>45659</v>
      </c>
      <c r="C8793" t="s">
        <v>93</v>
      </c>
      <c r="D8793" t="s">
        <v>18470</v>
      </c>
      <c r="E8793" t="s">
        <v>174</v>
      </c>
      <c r="F8793" t="s">
        <v>180</v>
      </c>
      <c r="G8793" t="s">
        <v>158</v>
      </c>
      <c r="H8793" t="s">
        <v>160</v>
      </c>
      <c r="I8793">
        <v>1195</v>
      </c>
      <c r="J8793" t="s">
        <v>310</v>
      </c>
      <c r="K8793" t="s">
        <v>645</v>
      </c>
      <c r="L8793" t="s">
        <v>2120</v>
      </c>
      <c r="M8793" t="s">
        <v>1515</v>
      </c>
      <c r="N8793">
        <v>168</v>
      </c>
      <c r="O8793">
        <v>21</v>
      </c>
      <c r="P8793">
        <v>43</v>
      </c>
      <c r="Q8793" t="s">
        <v>76</v>
      </c>
      <c r="R8793" t="s">
        <v>238</v>
      </c>
      <c r="S8793" t="s">
        <v>239</v>
      </c>
      <c r="T8793">
        <v>180</v>
      </c>
      <c r="U8793">
        <v>168</v>
      </c>
      <c r="V8793">
        <v>93.33</v>
      </c>
      <c r="W8793" t="s">
        <v>133</v>
      </c>
      <c r="X8793">
        <v>9306</v>
      </c>
      <c r="Y8793">
        <v>1563408</v>
      </c>
      <c r="Z8793">
        <v>49728</v>
      </c>
      <c r="AA8793">
        <v>41496</v>
      </c>
      <c r="AB8793">
        <v>1654632</v>
      </c>
      <c r="AC8793">
        <v>1380733</v>
      </c>
      <c r="AD8793">
        <v>273899</v>
      </c>
      <c r="AE8793" t="s">
        <v>78</v>
      </c>
      <c r="AF8793" t="s">
        <v>81</v>
      </c>
      <c r="AG8793" t="s">
        <v>240</v>
      </c>
      <c r="AH8793" t="s">
        <v>144</v>
      </c>
      <c r="AI8793" t="s">
        <v>139</v>
      </c>
      <c r="AJ8793" t="str">
        <f t="shared" si="137"/>
        <v>Jan</v>
      </c>
    </row>
    <row r="8794" spans="1:36" x14ac:dyDescent="0.3">
      <c r="A8794" t="s">
        <v>18471</v>
      </c>
      <c r="B8794" s="33">
        <v>46016</v>
      </c>
      <c r="C8794" t="s">
        <v>96</v>
      </c>
      <c r="D8794" t="s">
        <v>18472</v>
      </c>
      <c r="E8794" t="s">
        <v>177</v>
      </c>
      <c r="F8794" t="s">
        <v>174</v>
      </c>
      <c r="G8794" t="s">
        <v>162</v>
      </c>
      <c r="H8794" t="s">
        <v>158</v>
      </c>
      <c r="I8794">
        <v>1599</v>
      </c>
      <c r="J8794" t="s">
        <v>342</v>
      </c>
      <c r="K8794" t="s">
        <v>1227</v>
      </c>
      <c r="L8794" t="s">
        <v>2259</v>
      </c>
      <c r="M8794" t="s">
        <v>2011</v>
      </c>
      <c r="N8794">
        <v>250</v>
      </c>
      <c r="O8794">
        <v>23</v>
      </c>
      <c r="P8794">
        <v>8</v>
      </c>
      <c r="Q8794" t="s">
        <v>73</v>
      </c>
      <c r="R8794" t="s">
        <v>238</v>
      </c>
      <c r="S8794" t="s">
        <v>239</v>
      </c>
      <c r="T8794">
        <v>220</v>
      </c>
      <c r="U8794">
        <v>133</v>
      </c>
      <c r="V8794">
        <v>60.45</v>
      </c>
      <c r="W8794" t="s">
        <v>133</v>
      </c>
      <c r="X8794">
        <v>10429</v>
      </c>
      <c r="Y8794">
        <v>1387057</v>
      </c>
      <c r="Z8794">
        <v>55727</v>
      </c>
      <c r="AA8794">
        <v>85120</v>
      </c>
      <c r="AB8794">
        <v>1527904</v>
      </c>
      <c r="AC8794">
        <v>1258695</v>
      </c>
      <c r="AD8794">
        <v>269209</v>
      </c>
      <c r="AE8794" t="s">
        <v>78</v>
      </c>
      <c r="AF8794" t="s">
        <v>78</v>
      </c>
      <c r="AG8794" t="s">
        <v>240</v>
      </c>
      <c r="AH8794" t="s">
        <v>144</v>
      </c>
      <c r="AI8794" t="s">
        <v>140</v>
      </c>
      <c r="AJ8794" t="str">
        <f t="shared" si="137"/>
        <v>Dec</v>
      </c>
    </row>
    <row r="8795" spans="1:36" x14ac:dyDescent="0.3">
      <c r="A8795" t="s">
        <v>18473</v>
      </c>
      <c r="B8795" s="33">
        <v>45858</v>
      </c>
      <c r="C8795" t="s">
        <v>93</v>
      </c>
      <c r="D8795" t="s">
        <v>18474</v>
      </c>
      <c r="E8795" t="s">
        <v>176</v>
      </c>
      <c r="F8795" t="s">
        <v>180</v>
      </c>
      <c r="G8795" t="s">
        <v>156</v>
      </c>
      <c r="H8795" t="s">
        <v>160</v>
      </c>
      <c r="I8795">
        <v>1839</v>
      </c>
      <c r="J8795" t="s">
        <v>357</v>
      </c>
      <c r="K8795" t="s">
        <v>3077</v>
      </c>
      <c r="L8795" t="s">
        <v>581</v>
      </c>
      <c r="M8795" t="s">
        <v>1332</v>
      </c>
      <c r="N8795">
        <v>221</v>
      </c>
      <c r="O8795">
        <v>0</v>
      </c>
      <c r="P8795">
        <v>36</v>
      </c>
      <c r="Q8795" t="s">
        <v>76</v>
      </c>
      <c r="R8795" t="s">
        <v>238</v>
      </c>
      <c r="S8795" t="s">
        <v>239</v>
      </c>
      <c r="T8795">
        <v>150</v>
      </c>
      <c r="U8795">
        <v>129</v>
      </c>
      <c r="V8795">
        <v>86</v>
      </c>
      <c r="W8795" t="s">
        <v>133</v>
      </c>
      <c r="X8795">
        <v>8147</v>
      </c>
      <c r="Y8795">
        <v>1050963</v>
      </c>
      <c r="Z8795">
        <v>40119</v>
      </c>
      <c r="AA8795">
        <v>62694</v>
      </c>
      <c r="AB8795">
        <v>1153776</v>
      </c>
      <c r="AC8795">
        <v>962721</v>
      </c>
      <c r="AD8795">
        <v>191055</v>
      </c>
      <c r="AE8795" t="s">
        <v>81</v>
      </c>
      <c r="AF8795" t="s">
        <v>81</v>
      </c>
      <c r="AG8795" t="s">
        <v>240</v>
      </c>
      <c r="AH8795" t="s">
        <v>145</v>
      </c>
      <c r="AI8795" t="s">
        <v>139</v>
      </c>
      <c r="AJ8795" t="str">
        <f t="shared" si="137"/>
        <v>Jul</v>
      </c>
    </row>
    <row r="8796" spans="1:36" x14ac:dyDescent="0.3">
      <c r="A8796" t="s">
        <v>18475</v>
      </c>
      <c r="B8796" s="33">
        <v>46001</v>
      </c>
      <c r="C8796" t="s">
        <v>96</v>
      </c>
      <c r="D8796" t="s">
        <v>18476</v>
      </c>
      <c r="E8796" t="s">
        <v>176</v>
      </c>
      <c r="F8796" t="s">
        <v>181</v>
      </c>
      <c r="G8796" t="s">
        <v>156</v>
      </c>
      <c r="H8796" t="s">
        <v>159</v>
      </c>
      <c r="I8796">
        <v>759</v>
      </c>
      <c r="J8796" t="s">
        <v>353</v>
      </c>
      <c r="K8796" t="s">
        <v>3776</v>
      </c>
      <c r="L8796" t="s">
        <v>5963</v>
      </c>
      <c r="M8796" t="s">
        <v>452</v>
      </c>
      <c r="N8796">
        <v>114</v>
      </c>
      <c r="O8796">
        <v>50</v>
      </c>
      <c r="P8796">
        <v>76</v>
      </c>
      <c r="Q8796" t="s">
        <v>76</v>
      </c>
      <c r="R8796" t="s">
        <v>238</v>
      </c>
      <c r="S8796" t="s">
        <v>239</v>
      </c>
      <c r="T8796">
        <v>180</v>
      </c>
      <c r="U8796">
        <v>147</v>
      </c>
      <c r="V8796">
        <v>81.67</v>
      </c>
      <c r="W8796" t="s">
        <v>133</v>
      </c>
      <c r="X8796">
        <v>6644</v>
      </c>
      <c r="Y8796">
        <v>976668</v>
      </c>
      <c r="Z8796">
        <v>49392</v>
      </c>
      <c r="AA8796">
        <v>113190</v>
      </c>
      <c r="AB8796">
        <v>1139250</v>
      </c>
      <c r="AC8796">
        <v>857358</v>
      </c>
      <c r="AD8796">
        <v>281892</v>
      </c>
      <c r="AE8796" t="s">
        <v>81</v>
      </c>
      <c r="AF8796" t="s">
        <v>81</v>
      </c>
      <c r="AG8796" t="s">
        <v>240</v>
      </c>
      <c r="AH8796" t="s">
        <v>144</v>
      </c>
      <c r="AI8796" t="s">
        <v>139</v>
      </c>
      <c r="AJ8796" t="str">
        <f t="shared" si="137"/>
        <v>Dec</v>
      </c>
    </row>
    <row r="8797" spans="1:36" x14ac:dyDescent="0.3">
      <c r="A8797" t="s">
        <v>18477</v>
      </c>
      <c r="B8797" s="33">
        <v>45957</v>
      </c>
      <c r="C8797" t="s">
        <v>93</v>
      </c>
      <c r="D8797" t="s">
        <v>18478</v>
      </c>
      <c r="E8797" t="s">
        <v>179</v>
      </c>
      <c r="F8797" t="s">
        <v>180</v>
      </c>
      <c r="G8797" t="s">
        <v>166</v>
      </c>
      <c r="H8797" t="s">
        <v>160</v>
      </c>
      <c r="I8797">
        <v>1118</v>
      </c>
      <c r="J8797" t="s">
        <v>342</v>
      </c>
      <c r="K8797" t="s">
        <v>758</v>
      </c>
      <c r="L8797" t="s">
        <v>3428</v>
      </c>
      <c r="M8797" t="s">
        <v>1010</v>
      </c>
      <c r="N8797">
        <v>172</v>
      </c>
      <c r="O8797">
        <v>36</v>
      </c>
      <c r="P8797">
        <v>36</v>
      </c>
      <c r="Q8797" t="s">
        <v>76</v>
      </c>
      <c r="R8797" t="s">
        <v>238</v>
      </c>
      <c r="S8797" t="s">
        <v>239</v>
      </c>
      <c r="T8797">
        <v>220</v>
      </c>
      <c r="U8797">
        <v>195</v>
      </c>
      <c r="V8797">
        <v>88.64</v>
      </c>
      <c r="W8797" t="s">
        <v>133</v>
      </c>
      <c r="X8797">
        <v>5358</v>
      </c>
      <c r="Y8797">
        <v>1044810</v>
      </c>
      <c r="Z8797">
        <v>54015</v>
      </c>
      <c r="AA8797">
        <v>119340</v>
      </c>
      <c r="AB8797">
        <v>1218165</v>
      </c>
      <c r="AC8797">
        <v>746084</v>
      </c>
      <c r="AD8797">
        <v>472081</v>
      </c>
      <c r="AE8797" t="s">
        <v>72</v>
      </c>
      <c r="AF8797" t="s">
        <v>81</v>
      </c>
      <c r="AG8797" t="s">
        <v>240</v>
      </c>
      <c r="AH8797" t="s">
        <v>144</v>
      </c>
      <c r="AI8797" t="s">
        <v>139</v>
      </c>
      <c r="AJ8797" t="str">
        <f t="shared" si="137"/>
        <v>Oct</v>
      </c>
    </row>
    <row r="8798" spans="1:36" x14ac:dyDescent="0.3">
      <c r="A8798" t="s">
        <v>18479</v>
      </c>
      <c r="B8798" s="33">
        <v>45994</v>
      </c>
      <c r="C8798" t="s">
        <v>93</v>
      </c>
      <c r="D8798" t="s">
        <v>18480</v>
      </c>
      <c r="E8798" t="s">
        <v>179</v>
      </c>
      <c r="F8798" t="s">
        <v>177</v>
      </c>
      <c r="G8798" t="s">
        <v>166</v>
      </c>
      <c r="H8798" t="s">
        <v>162</v>
      </c>
      <c r="I8798">
        <v>2146</v>
      </c>
      <c r="J8798" t="s">
        <v>469</v>
      </c>
      <c r="K8798" t="s">
        <v>1167</v>
      </c>
      <c r="L8798" t="s">
        <v>1068</v>
      </c>
      <c r="M8798" t="s">
        <v>581</v>
      </c>
      <c r="N8798">
        <v>276</v>
      </c>
      <c r="O8798">
        <v>13</v>
      </c>
      <c r="P8798">
        <v>24</v>
      </c>
      <c r="Q8798" t="s">
        <v>73</v>
      </c>
      <c r="R8798" t="s">
        <v>238</v>
      </c>
      <c r="S8798" t="s">
        <v>239</v>
      </c>
      <c r="T8798">
        <v>180</v>
      </c>
      <c r="U8798">
        <v>139</v>
      </c>
      <c r="V8798">
        <v>77.22</v>
      </c>
      <c r="W8798" t="s">
        <v>134</v>
      </c>
      <c r="X8798">
        <v>9035</v>
      </c>
      <c r="Y8798">
        <v>1255865</v>
      </c>
      <c r="Z8798">
        <v>46704</v>
      </c>
      <c r="AA8798">
        <v>97439</v>
      </c>
      <c r="AB8798">
        <v>1400008</v>
      </c>
      <c r="AC8798">
        <v>993103</v>
      </c>
      <c r="AD8798">
        <v>406905</v>
      </c>
      <c r="AE8798" t="s">
        <v>72</v>
      </c>
      <c r="AF8798" t="s">
        <v>78</v>
      </c>
      <c r="AG8798" t="s">
        <v>240</v>
      </c>
      <c r="AH8798" t="s">
        <v>144</v>
      </c>
      <c r="AI8798" t="s">
        <v>138</v>
      </c>
      <c r="AJ8798" t="str">
        <f t="shared" si="137"/>
        <v>Dec</v>
      </c>
    </row>
    <row r="8799" spans="1:36" x14ac:dyDescent="0.3">
      <c r="A8799" t="s">
        <v>18481</v>
      </c>
      <c r="B8799" s="33">
        <v>45842</v>
      </c>
      <c r="C8799" t="s">
        <v>96</v>
      </c>
      <c r="D8799" t="s">
        <v>18482</v>
      </c>
      <c r="E8799" t="s">
        <v>175</v>
      </c>
      <c r="F8799" t="s">
        <v>173</v>
      </c>
      <c r="G8799" t="s">
        <v>163</v>
      </c>
      <c r="H8799" t="s">
        <v>161</v>
      </c>
      <c r="I8799">
        <v>1949</v>
      </c>
      <c r="J8799" t="s">
        <v>482</v>
      </c>
      <c r="K8799" t="s">
        <v>3763</v>
      </c>
      <c r="L8799" t="s">
        <v>408</v>
      </c>
      <c r="M8799" t="s">
        <v>3505</v>
      </c>
      <c r="N8799">
        <v>264</v>
      </c>
      <c r="O8799">
        <v>0</v>
      </c>
      <c r="P8799">
        <v>1</v>
      </c>
      <c r="Q8799" t="s">
        <v>70</v>
      </c>
      <c r="R8799" t="s">
        <v>238</v>
      </c>
      <c r="S8799" t="s">
        <v>239</v>
      </c>
      <c r="T8799">
        <v>180</v>
      </c>
      <c r="U8799">
        <v>134</v>
      </c>
      <c r="V8799">
        <v>74.44</v>
      </c>
      <c r="W8799" t="s">
        <v>133</v>
      </c>
      <c r="X8799">
        <v>3937</v>
      </c>
      <c r="Y8799">
        <v>527558</v>
      </c>
      <c r="Z8799">
        <v>61908</v>
      </c>
      <c r="AA8799">
        <v>76514</v>
      </c>
      <c r="AB8799">
        <v>665980</v>
      </c>
      <c r="AC8799">
        <v>479031</v>
      </c>
      <c r="AD8799">
        <v>186949</v>
      </c>
      <c r="AE8799" t="s">
        <v>75</v>
      </c>
      <c r="AF8799" t="s">
        <v>78</v>
      </c>
      <c r="AG8799" t="s">
        <v>240</v>
      </c>
      <c r="AH8799" t="s">
        <v>144</v>
      </c>
      <c r="AI8799" t="s">
        <v>138</v>
      </c>
      <c r="AJ8799" t="str">
        <f t="shared" si="137"/>
        <v>Jul</v>
      </c>
    </row>
    <row r="8800" spans="1:36" x14ac:dyDescent="0.3">
      <c r="A8800" t="s">
        <v>18483</v>
      </c>
      <c r="B8800" s="33">
        <v>45985</v>
      </c>
      <c r="C8800" t="s">
        <v>98</v>
      </c>
      <c r="D8800" t="s">
        <v>18484</v>
      </c>
      <c r="E8800" t="s">
        <v>180</v>
      </c>
      <c r="F8800" t="s">
        <v>175</v>
      </c>
      <c r="G8800" t="s">
        <v>160</v>
      </c>
      <c r="H8800" t="s">
        <v>163</v>
      </c>
      <c r="I8800">
        <v>704</v>
      </c>
      <c r="J8800" t="s">
        <v>368</v>
      </c>
      <c r="K8800" t="s">
        <v>2037</v>
      </c>
      <c r="L8800" t="s">
        <v>1979</v>
      </c>
      <c r="M8800" t="s">
        <v>674</v>
      </c>
      <c r="N8800">
        <v>99</v>
      </c>
      <c r="O8800">
        <v>28</v>
      </c>
      <c r="P8800">
        <v>60</v>
      </c>
      <c r="Q8800" t="s">
        <v>76</v>
      </c>
      <c r="R8800" t="s">
        <v>238</v>
      </c>
      <c r="S8800" t="s">
        <v>239</v>
      </c>
      <c r="T8800">
        <v>180</v>
      </c>
      <c r="U8800">
        <v>110</v>
      </c>
      <c r="V8800">
        <v>61.11</v>
      </c>
      <c r="W8800" t="s">
        <v>133</v>
      </c>
      <c r="X8800">
        <v>10598</v>
      </c>
      <c r="Y8800">
        <v>1165780</v>
      </c>
      <c r="Z8800">
        <v>55880</v>
      </c>
      <c r="AA8800">
        <v>47300</v>
      </c>
      <c r="AB8800">
        <v>1268960</v>
      </c>
      <c r="AC8800">
        <v>833666</v>
      </c>
      <c r="AD8800">
        <v>435294</v>
      </c>
      <c r="AE8800" t="s">
        <v>81</v>
      </c>
      <c r="AF8800" t="s">
        <v>75</v>
      </c>
      <c r="AG8800" t="s">
        <v>240</v>
      </c>
      <c r="AH8800" t="s">
        <v>144</v>
      </c>
      <c r="AI8800" t="s">
        <v>138</v>
      </c>
      <c r="AJ8800" t="str">
        <f t="shared" si="137"/>
        <v>Nov</v>
      </c>
    </row>
    <row r="8801" spans="1:36" x14ac:dyDescent="0.3">
      <c r="A8801" t="s">
        <v>18485</v>
      </c>
      <c r="B8801" s="33">
        <v>45877</v>
      </c>
      <c r="C8801" t="s">
        <v>96</v>
      </c>
      <c r="D8801" t="s">
        <v>18486</v>
      </c>
      <c r="E8801" t="s">
        <v>177</v>
      </c>
      <c r="F8801" t="s">
        <v>173</v>
      </c>
      <c r="G8801" t="s">
        <v>162</v>
      </c>
      <c r="H8801" t="s">
        <v>161</v>
      </c>
      <c r="I8801">
        <v>1472</v>
      </c>
      <c r="J8801" t="s">
        <v>615</v>
      </c>
      <c r="K8801" t="s">
        <v>3390</v>
      </c>
      <c r="L8801" t="s">
        <v>4897</v>
      </c>
      <c r="M8801" t="s">
        <v>1467</v>
      </c>
      <c r="N8801">
        <v>234</v>
      </c>
      <c r="O8801">
        <v>33</v>
      </c>
      <c r="P8801">
        <v>34</v>
      </c>
      <c r="Q8801" t="s">
        <v>76</v>
      </c>
      <c r="R8801" t="s">
        <v>238</v>
      </c>
      <c r="S8801" t="s">
        <v>239</v>
      </c>
      <c r="T8801">
        <v>180</v>
      </c>
      <c r="U8801">
        <v>123</v>
      </c>
      <c r="V8801">
        <v>68.33</v>
      </c>
      <c r="W8801" t="s">
        <v>134</v>
      </c>
      <c r="X8801">
        <v>8016</v>
      </c>
      <c r="Y8801">
        <v>985968</v>
      </c>
      <c r="Z8801">
        <v>46494</v>
      </c>
      <c r="AA8801">
        <v>62484</v>
      </c>
      <c r="AB8801">
        <v>1094946</v>
      </c>
      <c r="AC8801">
        <v>691246</v>
      </c>
      <c r="AD8801">
        <v>403700</v>
      </c>
      <c r="AE8801" t="s">
        <v>78</v>
      </c>
      <c r="AF8801" t="s">
        <v>78</v>
      </c>
      <c r="AG8801" t="s">
        <v>240</v>
      </c>
      <c r="AH8801" t="s">
        <v>144</v>
      </c>
      <c r="AI8801" t="s">
        <v>140</v>
      </c>
      <c r="AJ8801" t="str">
        <f t="shared" si="137"/>
        <v>Aug</v>
      </c>
    </row>
    <row r="8802" spans="1:36" x14ac:dyDescent="0.3">
      <c r="A8802" t="s">
        <v>18487</v>
      </c>
      <c r="B8802" s="33">
        <v>45705</v>
      </c>
      <c r="C8802" t="s">
        <v>93</v>
      </c>
      <c r="D8802" t="s">
        <v>18488</v>
      </c>
      <c r="E8802" t="s">
        <v>179</v>
      </c>
      <c r="F8802" t="s">
        <v>172</v>
      </c>
      <c r="G8802" t="s">
        <v>166</v>
      </c>
      <c r="H8802" t="s">
        <v>155</v>
      </c>
      <c r="I8802">
        <v>1882</v>
      </c>
      <c r="J8802" t="s">
        <v>600</v>
      </c>
      <c r="K8802" t="s">
        <v>3451</v>
      </c>
      <c r="L8802" t="s">
        <v>1014</v>
      </c>
      <c r="M8802" t="s">
        <v>3047</v>
      </c>
      <c r="N8802">
        <v>274</v>
      </c>
      <c r="O8802">
        <v>12</v>
      </c>
      <c r="P8802">
        <v>21</v>
      </c>
      <c r="Q8802" t="s">
        <v>73</v>
      </c>
      <c r="R8802" t="s">
        <v>238</v>
      </c>
      <c r="S8802" t="s">
        <v>239</v>
      </c>
      <c r="T8802">
        <v>180</v>
      </c>
      <c r="U8802">
        <v>132</v>
      </c>
      <c r="V8802">
        <v>73.33</v>
      </c>
      <c r="W8802" t="s">
        <v>135</v>
      </c>
      <c r="X8802">
        <v>5370</v>
      </c>
      <c r="Y8802">
        <v>708840</v>
      </c>
      <c r="Z8802">
        <v>32868</v>
      </c>
      <c r="AA8802">
        <v>43956</v>
      </c>
      <c r="AB8802">
        <v>785664</v>
      </c>
      <c r="AC8802">
        <v>615110</v>
      </c>
      <c r="AD8802">
        <v>170554</v>
      </c>
      <c r="AE8802" t="s">
        <v>72</v>
      </c>
      <c r="AF8802" t="s">
        <v>81</v>
      </c>
      <c r="AG8802" t="s">
        <v>240</v>
      </c>
      <c r="AH8802" t="s">
        <v>147</v>
      </c>
      <c r="AI8802" t="s">
        <v>139</v>
      </c>
      <c r="AJ8802" t="str">
        <f t="shared" si="137"/>
        <v>Feb</v>
      </c>
    </row>
    <row r="8803" spans="1:36" x14ac:dyDescent="0.3">
      <c r="A8803" t="s">
        <v>18489</v>
      </c>
      <c r="B8803" s="33">
        <v>45846</v>
      </c>
      <c r="C8803" t="s">
        <v>95</v>
      </c>
      <c r="D8803" t="s">
        <v>18490</v>
      </c>
      <c r="E8803" t="s">
        <v>177</v>
      </c>
      <c r="F8803" t="s">
        <v>173</v>
      </c>
      <c r="G8803" t="s">
        <v>162</v>
      </c>
      <c r="H8803" t="s">
        <v>161</v>
      </c>
      <c r="I8803">
        <v>2014</v>
      </c>
      <c r="J8803" t="s">
        <v>243</v>
      </c>
      <c r="K8803" t="s">
        <v>1394</v>
      </c>
      <c r="L8803" t="s">
        <v>377</v>
      </c>
      <c r="M8803" t="s">
        <v>3324</v>
      </c>
      <c r="N8803">
        <v>241</v>
      </c>
      <c r="O8803">
        <v>0</v>
      </c>
      <c r="P8803">
        <v>21</v>
      </c>
      <c r="Q8803" t="s">
        <v>73</v>
      </c>
      <c r="R8803" t="s">
        <v>238</v>
      </c>
      <c r="S8803" t="s">
        <v>239</v>
      </c>
      <c r="T8803">
        <v>180</v>
      </c>
      <c r="U8803">
        <v>173</v>
      </c>
      <c r="V8803">
        <v>96.11</v>
      </c>
      <c r="W8803" t="s">
        <v>135</v>
      </c>
      <c r="X8803">
        <v>8648</v>
      </c>
      <c r="Y8803">
        <v>1496104</v>
      </c>
      <c r="Z8803">
        <v>78023</v>
      </c>
      <c r="AA8803">
        <v>53630</v>
      </c>
      <c r="AB8803">
        <v>1627757</v>
      </c>
      <c r="AC8803">
        <v>1047072</v>
      </c>
      <c r="AD8803">
        <v>580685</v>
      </c>
      <c r="AE8803" t="s">
        <v>78</v>
      </c>
      <c r="AF8803" t="s">
        <v>78</v>
      </c>
      <c r="AG8803" t="s">
        <v>240</v>
      </c>
      <c r="AH8803" t="s">
        <v>144</v>
      </c>
      <c r="AI8803" t="s">
        <v>139</v>
      </c>
      <c r="AJ8803" t="str">
        <f t="shared" si="137"/>
        <v>Jul</v>
      </c>
    </row>
    <row r="8804" spans="1:36" x14ac:dyDescent="0.3">
      <c r="A8804" t="s">
        <v>18491</v>
      </c>
      <c r="B8804" s="33">
        <v>45933</v>
      </c>
      <c r="C8804" t="s">
        <v>98</v>
      </c>
      <c r="D8804" t="s">
        <v>18492</v>
      </c>
      <c r="E8804" t="s">
        <v>181</v>
      </c>
      <c r="F8804" t="s">
        <v>172</v>
      </c>
      <c r="G8804" t="s">
        <v>159</v>
      </c>
      <c r="H8804" t="s">
        <v>155</v>
      </c>
      <c r="I8804">
        <v>1118</v>
      </c>
      <c r="J8804" t="s">
        <v>280</v>
      </c>
      <c r="K8804" t="s">
        <v>1500</v>
      </c>
      <c r="L8804" t="s">
        <v>353</v>
      </c>
      <c r="M8804" t="s">
        <v>1500</v>
      </c>
      <c r="N8804">
        <v>159</v>
      </c>
      <c r="O8804">
        <v>0</v>
      </c>
      <c r="P8804">
        <v>-10</v>
      </c>
      <c r="Q8804" t="s">
        <v>70</v>
      </c>
      <c r="R8804" t="s">
        <v>238</v>
      </c>
      <c r="S8804" t="s">
        <v>239</v>
      </c>
      <c r="T8804">
        <v>180</v>
      </c>
      <c r="U8804">
        <v>121</v>
      </c>
      <c r="V8804">
        <v>67.22</v>
      </c>
      <c r="W8804" t="s">
        <v>135</v>
      </c>
      <c r="X8804">
        <v>4832</v>
      </c>
      <c r="Y8804">
        <v>584672</v>
      </c>
      <c r="Z8804">
        <v>49126</v>
      </c>
      <c r="AA8804">
        <v>51062</v>
      </c>
      <c r="AB8804">
        <v>684860</v>
      </c>
      <c r="AC8804">
        <v>592062</v>
      </c>
      <c r="AD8804">
        <v>92798</v>
      </c>
      <c r="AE8804" t="s">
        <v>81</v>
      </c>
      <c r="AF8804" t="s">
        <v>81</v>
      </c>
      <c r="AG8804" t="s">
        <v>240</v>
      </c>
      <c r="AH8804" t="s">
        <v>146</v>
      </c>
      <c r="AI8804" t="s">
        <v>138</v>
      </c>
      <c r="AJ8804" t="str">
        <f t="shared" si="137"/>
        <v>Oct</v>
      </c>
    </row>
    <row r="8805" spans="1:36" x14ac:dyDescent="0.3">
      <c r="A8805" t="s">
        <v>18493</v>
      </c>
      <c r="B8805" s="33">
        <v>45728</v>
      </c>
      <c r="C8805" t="s">
        <v>95</v>
      </c>
      <c r="D8805" t="s">
        <v>6931</v>
      </c>
      <c r="E8805" t="s">
        <v>177</v>
      </c>
      <c r="F8805" t="s">
        <v>181</v>
      </c>
      <c r="G8805" t="s">
        <v>162</v>
      </c>
      <c r="H8805" t="s">
        <v>159</v>
      </c>
      <c r="I8805">
        <v>2270</v>
      </c>
      <c r="J8805" t="s">
        <v>469</v>
      </c>
      <c r="K8805" t="s">
        <v>1306</v>
      </c>
      <c r="L8805" t="s">
        <v>469</v>
      </c>
      <c r="M8805" t="s">
        <v>971</v>
      </c>
      <c r="N8805">
        <v>263</v>
      </c>
      <c r="O8805">
        <v>15</v>
      </c>
      <c r="P8805">
        <v>22</v>
      </c>
      <c r="Q8805" t="s">
        <v>73</v>
      </c>
      <c r="R8805" t="s">
        <v>238</v>
      </c>
      <c r="S8805" t="s">
        <v>239</v>
      </c>
      <c r="T8805">
        <v>189</v>
      </c>
      <c r="U8805">
        <v>183</v>
      </c>
      <c r="V8805">
        <v>96.83</v>
      </c>
      <c r="W8805" t="s">
        <v>133</v>
      </c>
      <c r="X8805">
        <v>9264</v>
      </c>
      <c r="Y8805">
        <v>1695312</v>
      </c>
      <c r="Z8805">
        <v>54717</v>
      </c>
      <c r="AA8805">
        <v>64782</v>
      </c>
      <c r="AB8805">
        <v>1814811</v>
      </c>
      <c r="AC8805">
        <v>1068420</v>
      </c>
      <c r="AD8805">
        <v>746391</v>
      </c>
      <c r="AE8805" t="s">
        <v>78</v>
      </c>
      <c r="AF8805" t="s">
        <v>81</v>
      </c>
      <c r="AG8805" t="s">
        <v>240</v>
      </c>
      <c r="AH8805" t="s">
        <v>144</v>
      </c>
      <c r="AI8805" t="s">
        <v>138</v>
      </c>
      <c r="AJ8805" t="str">
        <f t="shared" si="137"/>
        <v>Mar</v>
      </c>
    </row>
    <row r="8806" spans="1:36" x14ac:dyDescent="0.3">
      <c r="A8806" t="s">
        <v>18494</v>
      </c>
      <c r="B8806" s="33">
        <v>45925</v>
      </c>
      <c r="C8806" t="s">
        <v>93</v>
      </c>
      <c r="D8806" t="s">
        <v>18495</v>
      </c>
      <c r="E8806" t="s">
        <v>178</v>
      </c>
      <c r="F8806" t="s">
        <v>177</v>
      </c>
      <c r="G8806" t="s">
        <v>157</v>
      </c>
      <c r="H8806" t="s">
        <v>162</v>
      </c>
      <c r="I8806">
        <v>1045</v>
      </c>
      <c r="J8806" t="s">
        <v>414</v>
      </c>
      <c r="K8806" t="s">
        <v>5785</v>
      </c>
      <c r="L8806" t="s">
        <v>2410</v>
      </c>
      <c r="M8806" t="s">
        <v>5785</v>
      </c>
      <c r="N8806">
        <v>168</v>
      </c>
      <c r="O8806">
        <v>2</v>
      </c>
      <c r="P8806">
        <v>-10</v>
      </c>
      <c r="Q8806" t="s">
        <v>73</v>
      </c>
      <c r="R8806" t="s">
        <v>238</v>
      </c>
      <c r="S8806" t="s">
        <v>239</v>
      </c>
      <c r="T8806">
        <v>180</v>
      </c>
      <c r="U8806">
        <v>101</v>
      </c>
      <c r="V8806">
        <v>56.11</v>
      </c>
      <c r="W8806" t="s">
        <v>133</v>
      </c>
      <c r="X8806">
        <v>3088</v>
      </c>
      <c r="Y8806">
        <v>311888</v>
      </c>
      <c r="Z8806">
        <v>34542</v>
      </c>
      <c r="AA8806">
        <v>16261</v>
      </c>
      <c r="AB8806">
        <v>362691</v>
      </c>
      <c r="AC8806">
        <v>296957</v>
      </c>
      <c r="AD8806">
        <v>65734</v>
      </c>
      <c r="AE8806" t="s">
        <v>75</v>
      </c>
      <c r="AF8806" t="s">
        <v>78</v>
      </c>
      <c r="AG8806" t="s">
        <v>240</v>
      </c>
      <c r="AH8806" t="s">
        <v>144</v>
      </c>
      <c r="AI8806" t="s">
        <v>140</v>
      </c>
      <c r="AJ8806" t="str">
        <f t="shared" si="137"/>
        <v>Sep</v>
      </c>
    </row>
    <row r="8807" spans="1:36" x14ac:dyDescent="0.3">
      <c r="A8807" t="s">
        <v>18496</v>
      </c>
      <c r="B8807" s="33">
        <v>45835</v>
      </c>
      <c r="C8807" t="s">
        <v>93</v>
      </c>
      <c r="D8807" t="s">
        <v>15017</v>
      </c>
      <c r="E8807" t="s">
        <v>179</v>
      </c>
      <c r="F8807" t="s">
        <v>177</v>
      </c>
      <c r="G8807" t="s">
        <v>166</v>
      </c>
      <c r="H8807" t="s">
        <v>162</v>
      </c>
      <c r="I8807">
        <v>2219</v>
      </c>
      <c r="J8807" t="s">
        <v>266</v>
      </c>
      <c r="K8807" t="s">
        <v>1426</v>
      </c>
      <c r="L8807" t="s">
        <v>289</v>
      </c>
      <c r="M8807" t="s">
        <v>442</v>
      </c>
      <c r="N8807">
        <v>262</v>
      </c>
      <c r="O8807">
        <v>38</v>
      </c>
      <c r="P8807">
        <v>60</v>
      </c>
      <c r="Q8807" t="s">
        <v>76</v>
      </c>
      <c r="R8807" t="s">
        <v>238</v>
      </c>
      <c r="S8807" t="s">
        <v>239</v>
      </c>
      <c r="T8807">
        <v>180</v>
      </c>
      <c r="U8807">
        <v>168</v>
      </c>
      <c r="V8807">
        <v>93.33</v>
      </c>
      <c r="W8807" t="s">
        <v>135</v>
      </c>
      <c r="X8807">
        <v>5305</v>
      </c>
      <c r="Y8807">
        <v>891240</v>
      </c>
      <c r="Z8807">
        <v>29904</v>
      </c>
      <c r="AA8807">
        <v>123816</v>
      </c>
      <c r="AB8807">
        <v>1044960</v>
      </c>
      <c r="AC8807">
        <v>850341</v>
      </c>
      <c r="AD8807">
        <v>194619</v>
      </c>
      <c r="AE8807" t="s">
        <v>72</v>
      </c>
      <c r="AF8807" t="s">
        <v>78</v>
      </c>
      <c r="AG8807" t="s">
        <v>240</v>
      </c>
      <c r="AH8807" t="s">
        <v>144</v>
      </c>
      <c r="AI8807" t="s">
        <v>139</v>
      </c>
      <c r="AJ8807" t="str">
        <f t="shared" si="137"/>
        <v>Jun</v>
      </c>
    </row>
    <row r="8808" spans="1:36" x14ac:dyDescent="0.3">
      <c r="A8808" t="s">
        <v>18497</v>
      </c>
      <c r="B8808" s="33">
        <v>45985</v>
      </c>
      <c r="C8808" t="s">
        <v>99</v>
      </c>
      <c r="D8808" t="s">
        <v>18498</v>
      </c>
      <c r="E8808" t="s">
        <v>180</v>
      </c>
      <c r="F8808" t="s">
        <v>179</v>
      </c>
      <c r="G8808" t="s">
        <v>160</v>
      </c>
      <c r="H8808" t="s">
        <v>166</v>
      </c>
      <c r="I8808">
        <v>364</v>
      </c>
      <c r="J8808" t="s">
        <v>236</v>
      </c>
      <c r="K8808" t="s">
        <v>1201</v>
      </c>
      <c r="L8808" t="s">
        <v>890</v>
      </c>
      <c r="M8808" t="s">
        <v>1002</v>
      </c>
      <c r="N8808">
        <v>68</v>
      </c>
      <c r="O8808">
        <v>3</v>
      </c>
      <c r="P8808">
        <v>34</v>
      </c>
      <c r="Q8808" t="s">
        <v>76</v>
      </c>
      <c r="R8808" t="s">
        <v>238</v>
      </c>
      <c r="S8808" t="s">
        <v>239</v>
      </c>
      <c r="T8808">
        <v>189</v>
      </c>
      <c r="U8808">
        <v>162</v>
      </c>
      <c r="V8808">
        <v>85.71</v>
      </c>
      <c r="W8808" t="s">
        <v>133</v>
      </c>
      <c r="X8808">
        <v>9627</v>
      </c>
      <c r="Y8808">
        <v>1559574</v>
      </c>
      <c r="Z8808">
        <v>76140</v>
      </c>
      <c r="AA8808">
        <v>69822</v>
      </c>
      <c r="AB8808">
        <v>1705536</v>
      </c>
      <c r="AC8808">
        <v>1326375</v>
      </c>
      <c r="AD8808">
        <v>379161</v>
      </c>
      <c r="AE8808" t="s">
        <v>81</v>
      </c>
      <c r="AF8808" t="s">
        <v>72</v>
      </c>
      <c r="AG8808" t="s">
        <v>240</v>
      </c>
      <c r="AH8808" t="s">
        <v>146</v>
      </c>
      <c r="AI8808" t="s">
        <v>139</v>
      </c>
      <c r="AJ8808" t="str">
        <f t="shared" si="137"/>
        <v>Nov</v>
      </c>
    </row>
    <row r="8809" spans="1:36" x14ac:dyDescent="0.3">
      <c r="A8809" t="s">
        <v>18499</v>
      </c>
      <c r="B8809" s="33">
        <v>45659</v>
      </c>
      <c r="C8809" t="s">
        <v>93</v>
      </c>
      <c r="D8809" t="s">
        <v>18500</v>
      </c>
      <c r="E8809" t="s">
        <v>173</v>
      </c>
      <c r="F8809" t="s">
        <v>178</v>
      </c>
      <c r="G8809" t="s">
        <v>161</v>
      </c>
      <c r="H8809" t="s">
        <v>157</v>
      </c>
      <c r="I8809">
        <v>630</v>
      </c>
      <c r="J8809" t="s">
        <v>588</v>
      </c>
      <c r="K8809" t="s">
        <v>5361</v>
      </c>
      <c r="N8809">
        <v>110</v>
      </c>
      <c r="O8809">
        <v>0</v>
      </c>
      <c r="P8809">
        <v>0</v>
      </c>
      <c r="Q8809" t="s">
        <v>67</v>
      </c>
      <c r="R8809" t="s">
        <v>245</v>
      </c>
      <c r="S8809" t="s">
        <v>120</v>
      </c>
      <c r="T8809">
        <v>180</v>
      </c>
      <c r="U8809">
        <v>0</v>
      </c>
      <c r="V8809">
        <v>0</v>
      </c>
      <c r="W8809" t="s">
        <v>133</v>
      </c>
      <c r="X8809">
        <v>7097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 t="s">
        <v>78</v>
      </c>
      <c r="AF8809" t="s">
        <v>75</v>
      </c>
      <c r="AG8809" t="s">
        <v>240</v>
      </c>
      <c r="AH8809" t="s">
        <v>146</v>
      </c>
      <c r="AI8809" t="s">
        <v>139</v>
      </c>
      <c r="AJ8809" t="str">
        <f t="shared" si="137"/>
        <v>Jan</v>
      </c>
    </row>
    <row r="8810" spans="1:36" x14ac:dyDescent="0.3">
      <c r="A8810" t="s">
        <v>18501</v>
      </c>
      <c r="B8810" s="33">
        <v>45788</v>
      </c>
      <c r="C8810" t="s">
        <v>99</v>
      </c>
      <c r="D8810" t="s">
        <v>8499</v>
      </c>
      <c r="E8810" t="s">
        <v>172</v>
      </c>
      <c r="F8810" t="s">
        <v>173</v>
      </c>
      <c r="G8810" t="s">
        <v>155</v>
      </c>
      <c r="H8810" t="s">
        <v>161</v>
      </c>
      <c r="I8810">
        <v>1865</v>
      </c>
      <c r="J8810" t="s">
        <v>286</v>
      </c>
      <c r="K8810" t="s">
        <v>1205</v>
      </c>
      <c r="L8810" t="s">
        <v>625</v>
      </c>
      <c r="M8810" t="s">
        <v>254</v>
      </c>
      <c r="N8810">
        <v>232</v>
      </c>
      <c r="O8810">
        <v>33</v>
      </c>
      <c r="P8810">
        <v>49</v>
      </c>
      <c r="Q8810" t="s">
        <v>76</v>
      </c>
      <c r="R8810" t="s">
        <v>238</v>
      </c>
      <c r="S8810" t="s">
        <v>239</v>
      </c>
      <c r="T8810">
        <v>180</v>
      </c>
      <c r="U8810">
        <v>157</v>
      </c>
      <c r="V8810">
        <v>87.22</v>
      </c>
      <c r="W8810" t="s">
        <v>133</v>
      </c>
      <c r="X8810">
        <v>8028</v>
      </c>
      <c r="Y8810">
        <v>1260396</v>
      </c>
      <c r="Z8810">
        <v>57148</v>
      </c>
      <c r="AA8810">
        <v>23079</v>
      </c>
      <c r="AB8810">
        <v>1340623</v>
      </c>
      <c r="AC8810">
        <v>1038093</v>
      </c>
      <c r="AD8810">
        <v>302530</v>
      </c>
      <c r="AE8810" t="s">
        <v>81</v>
      </c>
      <c r="AF8810" t="s">
        <v>78</v>
      </c>
      <c r="AG8810" t="s">
        <v>240</v>
      </c>
      <c r="AH8810" t="s">
        <v>146</v>
      </c>
      <c r="AI8810" t="s">
        <v>139</v>
      </c>
      <c r="AJ8810" t="str">
        <f t="shared" si="137"/>
        <v>May</v>
      </c>
    </row>
    <row r="8811" spans="1:36" x14ac:dyDescent="0.3">
      <c r="A8811" t="s">
        <v>18502</v>
      </c>
      <c r="B8811" s="33">
        <v>45899</v>
      </c>
      <c r="C8811" t="s">
        <v>95</v>
      </c>
      <c r="D8811" t="s">
        <v>18503</v>
      </c>
      <c r="E8811" t="s">
        <v>176</v>
      </c>
      <c r="F8811" t="s">
        <v>180</v>
      </c>
      <c r="G8811" t="s">
        <v>156</v>
      </c>
      <c r="H8811" t="s">
        <v>160</v>
      </c>
      <c r="I8811">
        <v>1864</v>
      </c>
      <c r="J8811" t="s">
        <v>304</v>
      </c>
      <c r="K8811" t="s">
        <v>1003</v>
      </c>
      <c r="L8811" t="s">
        <v>807</v>
      </c>
      <c r="M8811" t="s">
        <v>237</v>
      </c>
      <c r="N8811">
        <v>241</v>
      </c>
      <c r="O8811">
        <v>5</v>
      </c>
      <c r="P8811">
        <v>16</v>
      </c>
      <c r="Q8811" t="s">
        <v>73</v>
      </c>
      <c r="R8811" t="s">
        <v>238</v>
      </c>
      <c r="S8811" t="s">
        <v>239</v>
      </c>
      <c r="T8811">
        <v>189</v>
      </c>
      <c r="U8811">
        <v>138</v>
      </c>
      <c r="V8811">
        <v>73.02</v>
      </c>
      <c r="W8811" t="s">
        <v>133</v>
      </c>
      <c r="X8811">
        <v>5199</v>
      </c>
      <c r="Y8811">
        <v>717462</v>
      </c>
      <c r="Z8811">
        <v>42366</v>
      </c>
      <c r="AA8811">
        <v>46506</v>
      </c>
      <c r="AB8811">
        <v>806334</v>
      </c>
      <c r="AC8811">
        <v>673251</v>
      </c>
      <c r="AD8811">
        <v>133083</v>
      </c>
      <c r="AE8811" t="s">
        <v>81</v>
      </c>
      <c r="AF8811" t="s">
        <v>81</v>
      </c>
      <c r="AG8811" t="s">
        <v>240</v>
      </c>
      <c r="AH8811" t="s">
        <v>144</v>
      </c>
      <c r="AI8811" t="s">
        <v>139</v>
      </c>
      <c r="AJ8811" t="str">
        <f t="shared" si="137"/>
        <v>Aug</v>
      </c>
    </row>
    <row r="8812" spans="1:36" x14ac:dyDescent="0.3">
      <c r="A8812" t="s">
        <v>18504</v>
      </c>
      <c r="B8812" s="33">
        <v>45983</v>
      </c>
      <c r="C8812" t="s">
        <v>95</v>
      </c>
      <c r="D8812" t="s">
        <v>18505</v>
      </c>
      <c r="E8812" t="s">
        <v>178</v>
      </c>
      <c r="F8812" t="s">
        <v>177</v>
      </c>
      <c r="G8812" t="s">
        <v>157</v>
      </c>
      <c r="H8812" t="s">
        <v>162</v>
      </c>
      <c r="I8812">
        <v>2061</v>
      </c>
      <c r="J8812" t="s">
        <v>1045</v>
      </c>
      <c r="K8812" t="s">
        <v>2207</v>
      </c>
      <c r="L8812" t="s">
        <v>3469</v>
      </c>
      <c r="M8812" t="s">
        <v>2542</v>
      </c>
      <c r="N8812">
        <v>274</v>
      </c>
      <c r="O8812">
        <v>21</v>
      </c>
      <c r="P8812">
        <v>59</v>
      </c>
      <c r="Q8812" t="s">
        <v>76</v>
      </c>
      <c r="R8812" t="s">
        <v>238</v>
      </c>
      <c r="S8812" t="s">
        <v>239</v>
      </c>
      <c r="T8812">
        <v>180</v>
      </c>
      <c r="U8812">
        <v>133</v>
      </c>
      <c r="V8812">
        <v>73.89</v>
      </c>
      <c r="W8812" t="s">
        <v>133</v>
      </c>
      <c r="X8812">
        <v>9867</v>
      </c>
      <c r="Y8812">
        <v>1312311</v>
      </c>
      <c r="Z8812">
        <v>33383</v>
      </c>
      <c r="AA8812">
        <v>77406</v>
      </c>
      <c r="AB8812">
        <v>1423100</v>
      </c>
      <c r="AC8812">
        <v>1250808</v>
      </c>
      <c r="AD8812">
        <v>172292</v>
      </c>
      <c r="AE8812" t="s">
        <v>75</v>
      </c>
      <c r="AF8812" t="s">
        <v>78</v>
      </c>
      <c r="AG8812" t="s">
        <v>240</v>
      </c>
      <c r="AH8812" t="s">
        <v>145</v>
      </c>
      <c r="AI8812" t="s">
        <v>139</v>
      </c>
      <c r="AJ8812" t="str">
        <f t="shared" si="137"/>
        <v>Nov</v>
      </c>
    </row>
    <row r="8813" spans="1:36" x14ac:dyDescent="0.3">
      <c r="A8813" t="s">
        <v>18506</v>
      </c>
      <c r="B8813" s="33">
        <v>45928</v>
      </c>
      <c r="C8813" t="s">
        <v>98</v>
      </c>
      <c r="D8813" t="s">
        <v>18507</v>
      </c>
      <c r="E8813" t="s">
        <v>179</v>
      </c>
      <c r="F8813" t="s">
        <v>178</v>
      </c>
      <c r="G8813" t="s">
        <v>166</v>
      </c>
      <c r="H8813" t="s">
        <v>157</v>
      </c>
      <c r="I8813">
        <v>1488</v>
      </c>
      <c r="J8813" t="s">
        <v>447</v>
      </c>
      <c r="K8813" t="s">
        <v>2172</v>
      </c>
      <c r="L8813" t="s">
        <v>877</v>
      </c>
      <c r="M8813" t="s">
        <v>2796</v>
      </c>
      <c r="N8813">
        <v>228</v>
      </c>
      <c r="O8813">
        <v>9</v>
      </c>
      <c r="P8813">
        <v>15</v>
      </c>
      <c r="Q8813" t="s">
        <v>73</v>
      </c>
      <c r="R8813" t="s">
        <v>238</v>
      </c>
      <c r="S8813" t="s">
        <v>239</v>
      </c>
      <c r="T8813">
        <v>186</v>
      </c>
      <c r="U8813">
        <v>151</v>
      </c>
      <c r="V8813">
        <v>81.180000000000007</v>
      </c>
      <c r="W8813" t="s">
        <v>133</v>
      </c>
      <c r="X8813">
        <v>7490</v>
      </c>
      <c r="Y8813">
        <v>1130990</v>
      </c>
      <c r="Z8813">
        <v>53152</v>
      </c>
      <c r="AA8813">
        <v>31106</v>
      </c>
      <c r="AB8813">
        <v>1215248</v>
      </c>
      <c r="AC8813">
        <v>745898</v>
      </c>
      <c r="AD8813">
        <v>469350</v>
      </c>
      <c r="AE8813" t="s">
        <v>72</v>
      </c>
      <c r="AF8813" t="s">
        <v>75</v>
      </c>
      <c r="AG8813" t="s">
        <v>240</v>
      </c>
      <c r="AH8813" t="s">
        <v>147</v>
      </c>
      <c r="AI8813" t="s">
        <v>139</v>
      </c>
      <c r="AJ8813" t="str">
        <f t="shared" si="137"/>
        <v>Sep</v>
      </c>
    </row>
    <row r="8814" spans="1:36" x14ac:dyDescent="0.3">
      <c r="A8814" t="s">
        <v>18508</v>
      </c>
      <c r="B8814" s="33">
        <v>45771</v>
      </c>
      <c r="C8814" t="s">
        <v>98</v>
      </c>
      <c r="D8814" t="s">
        <v>18509</v>
      </c>
      <c r="E8814" t="s">
        <v>178</v>
      </c>
      <c r="F8814" t="s">
        <v>173</v>
      </c>
      <c r="G8814" t="s">
        <v>157</v>
      </c>
      <c r="H8814" t="s">
        <v>161</v>
      </c>
      <c r="I8814">
        <v>1815</v>
      </c>
      <c r="J8814" t="s">
        <v>286</v>
      </c>
      <c r="K8814" t="s">
        <v>915</v>
      </c>
      <c r="L8814" t="s">
        <v>609</v>
      </c>
      <c r="M8814" t="s">
        <v>1129</v>
      </c>
      <c r="N8814">
        <v>277</v>
      </c>
      <c r="O8814">
        <v>11</v>
      </c>
      <c r="P8814">
        <v>1</v>
      </c>
      <c r="Q8814" t="s">
        <v>73</v>
      </c>
      <c r="R8814" t="s">
        <v>238</v>
      </c>
      <c r="S8814" t="s">
        <v>239</v>
      </c>
      <c r="T8814">
        <v>220</v>
      </c>
      <c r="U8814">
        <v>133</v>
      </c>
      <c r="V8814">
        <v>60.45</v>
      </c>
      <c r="W8814" t="s">
        <v>135</v>
      </c>
      <c r="X8814">
        <v>10180</v>
      </c>
      <c r="Y8814">
        <v>1353940</v>
      </c>
      <c r="Z8814">
        <v>71155</v>
      </c>
      <c r="AA8814">
        <v>97489</v>
      </c>
      <c r="AB8814">
        <v>1522584</v>
      </c>
      <c r="AC8814">
        <v>1315736</v>
      </c>
      <c r="AD8814">
        <v>206848</v>
      </c>
      <c r="AE8814" t="s">
        <v>75</v>
      </c>
      <c r="AF8814" t="s">
        <v>78</v>
      </c>
      <c r="AG8814" t="s">
        <v>240</v>
      </c>
      <c r="AH8814" t="s">
        <v>147</v>
      </c>
      <c r="AI8814" t="s">
        <v>139</v>
      </c>
      <c r="AJ8814" t="str">
        <f t="shared" si="137"/>
        <v>Apr</v>
      </c>
    </row>
    <row r="8815" spans="1:36" x14ac:dyDescent="0.3">
      <c r="A8815" t="s">
        <v>18510</v>
      </c>
      <c r="B8815" s="33">
        <v>45749</v>
      </c>
      <c r="C8815" t="s">
        <v>97</v>
      </c>
      <c r="D8815" t="s">
        <v>18511</v>
      </c>
      <c r="E8815" t="s">
        <v>173</v>
      </c>
      <c r="F8815" t="s">
        <v>174</v>
      </c>
      <c r="G8815" t="s">
        <v>161</v>
      </c>
      <c r="H8815" t="s">
        <v>158</v>
      </c>
      <c r="I8815">
        <v>1465</v>
      </c>
      <c r="J8815" t="s">
        <v>600</v>
      </c>
      <c r="K8815" t="s">
        <v>249</v>
      </c>
      <c r="L8815" t="s">
        <v>447</v>
      </c>
      <c r="M8815" t="s">
        <v>249</v>
      </c>
      <c r="N8815">
        <v>183</v>
      </c>
      <c r="O8815">
        <v>0</v>
      </c>
      <c r="P8815">
        <v>-1</v>
      </c>
      <c r="Q8815" t="s">
        <v>70</v>
      </c>
      <c r="R8815" t="s">
        <v>238</v>
      </c>
      <c r="S8815" t="s">
        <v>239</v>
      </c>
      <c r="T8815">
        <v>220</v>
      </c>
      <c r="U8815">
        <v>192</v>
      </c>
      <c r="V8815">
        <v>87.27</v>
      </c>
      <c r="W8815" t="s">
        <v>133</v>
      </c>
      <c r="X8815">
        <v>10869</v>
      </c>
      <c r="Y8815">
        <v>2086848</v>
      </c>
      <c r="Z8815">
        <v>89280</v>
      </c>
      <c r="AA8815">
        <v>86400</v>
      </c>
      <c r="AB8815">
        <v>2262528</v>
      </c>
      <c r="AC8815">
        <v>1543261</v>
      </c>
      <c r="AD8815">
        <v>719267</v>
      </c>
      <c r="AE8815" t="s">
        <v>78</v>
      </c>
      <c r="AF8815" t="s">
        <v>78</v>
      </c>
      <c r="AG8815" t="s">
        <v>240</v>
      </c>
      <c r="AH8815" t="s">
        <v>144</v>
      </c>
      <c r="AI8815" t="s">
        <v>138</v>
      </c>
      <c r="AJ8815" t="str">
        <f t="shared" si="137"/>
        <v>Apr</v>
      </c>
    </row>
    <row r="8816" spans="1:36" x14ac:dyDescent="0.3">
      <c r="A8816" t="s">
        <v>18512</v>
      </c>
      <c r="B8816" s="33">
        <v>45816</v>
      </c>
      <c r="C8816" t="s">
        <v>96</v>
      </c>
      <c r="D8816" t="s">
        <v>18513</v>
      </c>
      <c r="E8816" t="s">
        <v>180</v>
      </c>
      <c r="F8816" t="s">
        <v>181</v>
      </c>
      <c r="G8816" t="s">
        <v>160</v>
      </c>
      <c r="H8816" t="s">
        <v>159</v>
      </c>
      <c r="I8816">
        <v>963</v>
      </c>
      <c r="J8816" t="s">
        <v>603</v>
      </c>
      <c r="K8816" t="s">
        <v>394</v>
      </c>
      <c r="L8816" t="s">
        <v>2075</v>
      </c>
      <c r="M8816" t="s">
        <v>394</v>
      </c>
      <c r="N8816">
        <v>143</v>
      </c>
      <c r="O8816">
        <v>2</v>
      </c>
      <c r="P8816">
        <v>0</v>
      </c>
      <c r="Q8816" t="s">
        <v>73</v>
      </c>
      <c r="R8816" t="s">
        <v>238</v>
      </c>
      <c r="S8816" t="s">
        <v>239</v>
      </c>
      <c r="T8816">
        <v>220</v>
      </c>
      <c r="U8816">
        <v>156</v>
      </c>
      <c r="V8816">
        <v>70.91</v>
      </c>
      <c r="W8816" t="s">
        <v>135</v>
      </c>
      <c r="X8816">
        <v>6806</v>
      </c>
      <c r="Y8816">
        <v>1061736</v>
      </c>
      <c r="Z8816">
        <v>64272</v>
      </c>
      <c r="AA8816">
        <v>60840</v>
      </c>
      <c r="AB8816">
        <v>1186848</v>
      </c>
      <c r="AC8816">
        <v>884457</v>
      </c>
      <c r="AD8816">
        <v>302391</v>
      </c>
      <c r="AE8816" t="s">
        <v>81</v>
      </c>
      <c r="AF8816" t="s">
        <v>81</v>
      </c>
      <c r="AG8816" t="s">
        <v>240</v>
      </c>
      <c r="AH8816" t="s">
        <v>144</v>
      </c>
      <c r="AI8816" t="s">
        <v>138</v>
      </c>
      <c r="AJ8816" t="str">
        <f t="shared" si="137"/>
        <v>Jun</v>
      </c>
    </row>
    <row r="8817" spans="1:36" x14ac:dyDescent="0.3">
      <c r="A8817" t="s">
        <v>18514</v>
      </c>
      <c r="B8817" s="33">
        <v>45794</v>
      </c>
      <c r="C8817" t="s">
        <v>95</v>
      </c>
      <c r="D8817" t="s">
        <v>4372</v>
      </c>
      <c r="E8817" t="s">
        <v>178</v>
      </c>
      <c r="F8817" t="s">
        <v>179</v>
      </c>
      <c r="G8817" t="s">
        <v>157</v>
      </c>
      <c r="H8817" t="s">
        <v>166</v>
      </c>
      <c r="I8817">
        <v>2288</v>
      </c>
      <c r="J8817" t="s">
        <v>357</v>
      </c>
      <c r="K8817" t="s">
        <v>1064</v>
      </c>
      <c r="L8817" t="s">
        <v>357</v>
      </c>
      <c r="M8817" t="s">
        <v>2030</v>
      </c>
      <c r="N8817">
        <v>282</v>
      </c>
      <c r="O8817">
        <v>30</v>
      </c>
      <c r="P8817">
        <v>32</v>
      </c>
      <c r="Q8817" t="s">
        <v>76</v>
      </c>
      <c r="R8817" t="s">
        <v>238</v>
      </c>
      <c r="S8817" t="s">
        <v>239</v>
      </c>
      <c r="T8817">
        <v>180</v>
      </c>
      <c r="U8817">
        <v>155</v>
      </c>
      <c r="V8817">
        <v>86.11</v>
      </c>
      <c r="W8817" t="s">
        <v>133</v>
      </c>
      <c r="X8817">
        <v>10805</v>
      </c>
      <c r="Y8817">
        <v>1674775</v>
      </c>
      <c r="Z8817">
        <v>61690</v>
      </c>
      <c r="AA8817">
        <v>98735</v>
      </c>
      <c r="AB8817">
        <v>1835200</v>
      </c>
      <c r="AC8817">
        <v>1145469</v>
      </c>
      <c r="AD8817">
        <v>689731</v>
      </c>
      <c r="AE8817" t="s">
        <v>75</v>
      </c>
      <c r="AF8817" t="s">
        <v>72</v>
      </c>
      <c r="AG8817" t="s">
        <v>240</v>
      </c>
      <c r="AH8817" t="s">
        <v>146</v>
      </c>
      <c r="AI8817" t="s">
        <v>140</v>
      </c>
      <c r="AJ8817" t="str">
        <f t="shared" si="137"/>
        <v>May</v>
      </c>
    </row>
    <row r="8818" spans="1:36" x14ac:dyDescent="0.3">
      <c r="A8818" t="s">
        <v>18515</v>
      </c>
      <c r="B8818" s="33">
        <v>45712</v>
      </c>
      <c r="C8818" t="s">
        <v>93</v>
      </c>
      <c r="D8818" t="s">
        <v>18516</v>
      </c>
      <c r="E8818" t="s">
        <v>173</v>
      </c>
      <c r="F8818" t="s">
        <v>178</v>
      </c>
      <c r="G8818" t="s">
        <v>161</v>
      </c>
      <c r="H8818" t="s">
        <v>157</v>
      </c>
      <c r="I8818">
        <v>2321</v>
      </c>
      <c r="J8818" t="s">
        <v>588</v>
      </c>
      <c r="K8818" t="s">
        <v>2313</v>
      </c>
      <c r="L8818" t="s">
        <v>6907</v>
      </c>
      <c r="M8818" t="s">
        <v>454</v>
      </c>
      <c r="N8818">
        <v>282</v>
      </c>
      <c r="O8818">
        <v>28</v>
      </c>
      <c r="P8818">
        <v>36</v>
      </c>
      <c r="Q8818" t="s">
        <v>76</v>
      </c>
      <c r="R8818" t="s">
        <v>238</v>
      </c>
      <c r="S8818" t="s">
        <v>239</v>
      </c>
      <c r="T8818">
        <v>150</v>
      </c>
      <c r="U8818">
        <v>99</v>
      </c>
      <c r="V8818">
        <v>66</v>
      </c>
      <c r="W8818" t="s">
        <v>133</v>
      </c>
      <c r="X8818">
        <v>3599</v>
      </c>
      <c r="Y8818">
        <v>356301</v>
      </c>
      <c r="Z8818">
        <v>40491</v>
      </c>
      <c r="AA8818">
        <v>76428</v>
      </c>
      <c r="AB8818">
        <v>473220</v>
      </c>
      <c r="AC8818">
        <v>382661</v>
      </c>
      <c r="AD8818">
        <v>90559</v>
      </c>
      <c r="AE8818" t="s">
        <v>78</v>
      </c>
      <c r="AF8818" t="s">
        <v>75</v>
      </c>
      <c r="AG8818" t="s">
        <v>240</v>
      </c>
      <c r="AH8818" t="s">
        <v>145</v>
      </c>
      <c r="AI8818" t="s">
        <v>139</v>
      </c>
      <c r="AJ8818" t="str">
        <f t="shared" si="137"/>
        <v>Feb</v>
      </c>
    </row>
    <row r="8819" spans="1:36" x14ac:dyDescent="0.3">
      <c r="A8819" t="s">
        <v>18517</v>
      </c>
      <c r="B8819" s="33">
        <v>45962</v>
      </c>
      <c r="C8819" t="s">
        <v>96</v>
      </c>
      <c r="D8819" t="s">
        <v>18518</v>
      </c>
      <c r="E8819" t="s">
        <v>180</v>
      </c>
      <c r="F8819" t="s">
        <v>175</v>
      </c>
      <c r="G8819" t="s">
        <v>160</v>
      </c>
      <c r="H8819" t="s">
        <v>163</v>
      </c>
      <c r="I8819">
        <v>900</v>
      </c>
      <c r="J8819" t="s">
        <v>414</v>
      </c>
      <c r="K8819" t="s">
        <v>1770</v>
      </c>
      <c r="L8819" t="s">
        <v>477</v>
      </c>
      <c r="M8819" t="s">
        <v>1770</v>
      </c>
      <c r="N8819">
        <v>126</v>
      </c>
      <c r="O8819">
        <v>0</v>
      </c>
      <c r="P8819">
        <v>-10</v>
      </c>
      <c r="Q8819" t="s">
        <v>70</v>
      </c>
      <c r="R8819" t="s">
        <v>238</v>
      </c>
      <c r="S8819" t="s">
        <v>239</v>
      </c>
      <c r="T8819">
        <v>150</v>
      </c>
      <c r="U8819">
        <v>126</v>
      </c>
      <c r="V8819">
        <v>84</v>
      </c>
      <c r="W8819" t="s">
        <v>135</v>
      </c>
      <c r="X8819">
        <v>9676</v>
      </c>
      <c r="Y8819">
        <v>1219176</v>
      </c>
      <c r="Z8819">
        <v>63882</v>
      </c>
      <c r="AA8819">
        <v>100422</v>
      </c>
      <c r="AB8819">
        <v>1383480</v>
      </c>
      <c r="AC8819">
        <v>920769</v>
      </c>
      <c r="AD8819">
        <v>462711</v>
      </c>
      <c r="AE8819" t="s">
        <v>81</v>
      </c>
      <c r="AF8819" t="s">
        <v>75</v>
      </c>
      <c r="AG8819" t="s">
        <v>240</v>
      </c>
      <c r="AH8819" t="s">
        <v>146</v>
      </c>
      <c r="AI8819" t="s">
        <v>138</v>
      </c>
      <c r="AJ8819" t="str">
        <f t="shared" si="137"/>
        <v>Nov</v>
      </c>
    </row>
    <row r="8820" spans="1:36" x14ac:dyDescent="0.3">
      <c r="A8820" t="s">
        <v>18519</v>
      </c>
      <c r="B8820" s="33">
        <v>45908</v>
      </c>
      <c r="C8820" t="s">
        <v>96</v>
      </c>
      <c r="D8820" t="s">
        <v>18520</v>
      </c>
      <c r="E8820" t="s">
        <v>173</v>
      </c>
      <c r="F8820" t="s">
        <v>175</v>
      </c>
      <c r="G8820" t="s">
        <v>161</v>
      </c>
      <c r="H8820" t="s">
        <v>163</v>
      </c>
      <c r="I8820">
        <v>1341</v>
      </c>
      <c r="J8820" t="s">
        <v>345</v>
      </c>
      <c r="K8820" t="s">
        <v>1368</v>
      </c>
      <c r="L8820" t="s">
        <v>910</v>
      </c>
      <c r="M8820" t="s">
        <v>5785</v>
      </c>
      <c r="N8820">
        <v>176</v>
      </c>
      <c r="O8820">
        <v>23</v>
      </c>
      <c r="P8820">
        <v>52</v>
      </c>
      <c r="Q8820" t="s">
        <v>76</v>
      </c>
      <c r="R8820" t="s">
        <v>238</v>
      </c>
      <c r="S8820" t="s">
        <v>239</v>
      </c>
      <c r="T8820">
        <v>180</v>
      </c>
      <c r="U8820">
        <v>135</v>
      </c>
      <c r="V8820">
        <v>75</v>
      </c>
      <c r="W8820" t="s">
        <v>133</v>
      </c>
      <c r="X8820">
        <v>10530</v>
      </c>
      <c r="Y8820">
        <v>1421550</v>
      </c>
      <c r="Z8820">
        <v>34830</v>
      </c>
      <c r="AA8820">
        <v>49275</v>
      </c>
      <c r="AB8820">
        <v>1505655</v>
      </c>
      <c r="AC8820">
        <v>1076753</v>
      </c>
      <c r="AD8820">
        <v>428902</v>
      </c>
      <c r="AE8820" t="s">
        <v>78</v>
      </c>
      <c r="AF8820" t="s">
        <v>75</v>
      </c>
      <c r="AG8820" t="s">
        <v>240</v>
      </c>
      <c r="AH8820" t="s">
        <v>147</v>
      </c>
      <c r="AI8820" t="s">
        <v>139</v>
      </c>
      <c r="AJ8820" t="str">
        <f t="shared" si="137"/>
        <v>Sep</v>
      </c>
    </row>
    <row r="8821" spans="1:36" x14ac:dyDescent="0.3">
      <c r="A8821" t="s">
        <v>18521</v>
      </c>
      <c r="B8821" s="33">
        <v>45659</v>
      </c>
      <c r="C8821" t="s">
        <v>95</v>
      </c>
      <c r="D8821" t="s">
        <v>18522</v>
      </c>
      <c r="E8821" t="s">
        <v>172</v>
      </c>
      <c r="F8821" t="s">
        <v>178</v>
      </c>
      <c r="G8821" t="s">
        <v>155</v>
      </c>
      <c r="H8821" t="s">
        <v>157</v>
      </c>
      <c r="I8821">
        <v>1675</v>
      </c>
      <c r="J8821" t="s">
        <v>474</v>
      </c>
      <c r="K8821" t="s">
        <v>1099</v>
      </c>
      <c r="L8821" t="s">
        <v>459</v>
      </c>
      <c r="M8821" t="s">
        <v>1699</v>
      </c>
      <c r="N8821">
        <v>218</v>
      </c>
      <c r="O8821">
        <v>0</v>
      </c>
      <c r="P8821">
        <v>4</v>
      </c>
      <c r="Q8821" t="s">
        <v>70</v>
      </c>
      <c r="R8821" t="s">
        <v>238</v>
      </c>
      <c r="S8821" t="s">
        <v>239</v>
      </c>
      <c r="T8821">
        <v>180</v>
      </c>
      <c r="U8821">
        <v>169</v>
      </c>
      <c r="V8821">
        <v>93.89</v>
      </c>
      <c r="W8821" t="s">
        <v>133</v>
      </c>
      <c r="X8821">
        <v>7302</v>
      </c>
      <c r="Y8821">
        <v>1234038</v>
      </c>
      <c r="Z8821">
        <v>87204</v>
      </c>
      <c r="AA8821">
        <v>98358</v>
      </c>
      <c r="AB8821">
        <v>1419600</v>
      </c>
      <c r="AC8821">
        <v>1171918</v>
      </c>
      <c r="AD8821">
        <v>247682</v>
      </c>
      <c r="AE8821" t="s">
        <v>81</v>
      </c>
      <c r="AF8821" t="s">
        <v>75</v>
      </c>
      <c r="AG8821" t="s">
        <v>240</v>
      </c>
      <c r="AH8821" t="s">
        <v>145</v>
      </c>
      <c r="AI8821" t="s">
        <v>139</v>
      </c>
      <c r="AJ8821" t="str">
        <f t="shared" si="137"/>
        <v>Jan</v>
      </c>
    </row>
    <row r="8822" spans="1:36" x14ac:dyDescent="0.3">
      <c r="A8822" t="s">
        <v>18523</v>
      </c>
      <c r="B8822" s="33">
        <v>45821</v>
      </c>
      <c r="C8822" t="s">
        <v>97</v>
      </c>
      <c r="D8822" t="s">
        <v>18524</v>
      </c>
      <c r="E8822" t="s">
        <v>174</v>
      </c>
      <c r="F8822" t="s">
        <v>173</v>
      </c>
      <c r="G8822" t="s">
        <v>158</v>
      </c>
      <c r="H8822" t="s">
        <v>161</v>
      </c>
      <c r="I8822">
        <v>946</v>
      </c>
      <c r="J8822" t="s">
        <v>504</v>
      </c>
      <c r="K8822" t="s">
        <v>1817</v>
      </c>
      <c r="L8822" t="s">
        <v>1431</v>
      </c>
      <c r="M8822" t="s">
        <v>1817</v>
      </c>
      <c r="N8822">
        <v>132</v>
      </c>
      <c r="O8822">
        <v>13</v>
      </c>
      <c r="P8822">
        <v>-8</v>
      </c>
      <c r="Q8822" t="s">
        <v>73</v>
      </c>
      <c r="R8822" t="s">
        <v>238</v>
      </c>
      <c r="S8822" t="s">
        <v>239</v>
      </c>
      <c r="T8822">
        <v>180</v>
      </c>
      <c r="U8822">
        <v>159</v>
      </c>
      <c r="V8822">
        <v>88.33</v>
      </c>
      <c r="W8822" t="s">
        <v>133</v>
      </c>
      <c r="X8822">
        <v>10702</v>
      </c>
      <c r="Y8822">
        <v>1701618</v>
      </c>
      <c r="Z8822">
        <v>73776</v>
      </c>
      <c r="AA8822">
        <v>110505</v>
      </c>
      <c r="AB8822">
        <v>1885899</v>
      </c>
      <c r="AC8822">
        <v>1262310</v>
      </c>
      <c r="AD8822">
        <v>623589</v>
      </c>
      <c r="AE8822" t="s">
        <v>78</v>
      </c>
      <c r="AF8822" t="s">
        <v>78</v>
      </c>
      <c r="AG8822" t="s">
        <v>240</v>
      </c>
      <c r="AH8822" t="s">
        <v>144</v>
      </c>
      <c r="AI8822" t="s">
        <v>139</v>
      </c>
      <c r="AJ8822" t="str">
        <f t="shared" si="137"/>
        <v>Jun</v>
      </c>
    </row>
    <row r="8823" spans="1:36" x14ac:dyDescent="0.3">
      <c r="A8823" t="s">
        <v>18525</v>
      </c>
      <c r="B8823" s="33">
        <v>45962</v>
      </c>
      <c r="C8823" t="s">
        <v>93</v>
      </c>
      <c r="D8823" t="s">
        <v>18526</v>
      </c>
      <c r="E8823" t="s">
        <v>180</v>
      </c>
      <c r="F8823" t="s">
        <v>177</v>
      </c>
      <c r="G8823" t="s">
        <v>160</v>
      </c>
      <c r="H8823" t="s">
        <v>162</v>
      </c>
      <c r="I8823">
        <v>1409</v>
      </c>
      <c r="J8823" t="s">
        <v>325</v>
      </c>
      <c r="K8823" t="s">
        <v>2881</v>
      </c>
      <c r="L8823" t="s">
        <v>1151</v>
      </c>
      <c r="M8823" t="s">
        <v>2403</v>
      </c>
      <c r="N8823">
        <v>213</v>
      </c>
      <c r="O8823">
        <v>10</v>
      </c>
      <c r="P8823">
        <v>11</v>
      </c>
      <c r="Q8823" t="s">
        <v>73</v>
      </c>
      <c r="R8823" t="s">
        <v>238</v>
      </c>
      <c r="S8823" t="s">
        <v>239</v>
      </c>
      <c r="T8823">
        <v>180</v>
      </c>
      <c r="U8823">
        <v>124</v>
      </c>
      <c r="V8823">
        <v>68.89</v>
      </c>
      <c r="W8823" t="s">
        <v>133</v>
      </c>
      <c r="X8823">
        <v>9587</v>
      </c>
      <c r="Y8823">
        <v>1188788</v>
      </c>
      <c r="Z8823">
        <v>48484</v>
      </c>
      <c r="AA8823">
        <v>68324</v>
      </c>
      <c r="AB8823">
        <v>1305596</v>
      </c>
      <c r="AC8823">
        <v>1098759</v>
      </c>
      <c r="AD8823">
        <v>206837</v>
      </c>
      <c r="AE8823" t="s">
        <v>81</v>
      </c>
      <c r="AF8823" t="s">
        <v>78</v>
      </c>
      <c r="AG8823" t="s">
        <v>240</v>
      </c>
      <c r="AH8823" t="s">
        <v>144</v>
      </c>
      <c r="AI8823" t="s">
        <v>139</v>
      </c>
      <c r="AJ8823" t="str">
        <f t="shared" si="137"/>
        <v>Nov</v>
      </c>
    </row>
    <row r="8824" spans="1:36" x14ac:dyDescent="0.3">
      <c r="A8824" t="s">
        <v>18527</v>
      </c>
      <c r="B8824" s="33">
        <v>45777</v>
      </c>
      <c r="C8824" t="s">
        <v>99</v>
      </c>
      <c r="D8824" t="s">
        <v>18528</v>
      </c>
      <c r="E8824" t="s">
        <v>173</v>
      </c>
      <c r="F8824" t="s">
        <v>180</v>
      </c>
      <c r="G8824" t="s">
        <v>161</v>
      </c>
      <c r="H8824" t="s">
        <v>160</v>
      </c>
      <c r="I8824">
        <v>1504</v>
      </c>
      <c r="J8824" t="s">
        <v>236</v>
      </c>
      <c r="K8824" t="s">
        <v>2357</v>
      </c>
      <c r="L8824" t="s">
        <v>696</v>
      </c>
      <c r="M8824" t="s">
        <v>788</v>
      </c>
      <c r="N8824">
        <v>200</v>
      </c>
      <c r="O8824">
        <v>25</v>
      </c>
      <c r="P8824">
        <v>14</v>
      </c>
      <c r="Q8824" t="s">
        <v>73</v>
      </c>
      <c r="R8824" t="s">
        <v>238</v>
      </c>
      <c r="S8824" t="s">
        <v>239</v>
      </c>
      <c r="T8824">
        <v>180</v>
      </c>
      <c r="U8824">
        <v>119</v>
      </c>
      <c r="V8824">
        <v>66.11</v>
      </c>
      <c r="W8824" t="s">
        <v>133</v>
      </c>
      <c r="X8824">
        <v>6852</v>
      </c>
      <c r="Y8824">
        <v>815388</v>
      </c>
      <c r="Z8824">
        <v>58548</v>
      </c>
      <c r="AA8824">
        <v>19754</v>
      </c>
      <c r="AB8824">
        <v>893690</v>
      </c>
      <c r="AC8824">
        <v>551075</v>
      </c>
      <c r="AD8824">
        <v>342615</v>
      </c>
      <c r="AE8824" t="s">
        <v>78</v>
      </c>
      <c r="AF8824" t="s">
        <v>81</v>
      </c>
      <c r="AG8824" t="s">
        <v>240</v>
      </c>
      <c r="AH8824" t="s">
        <v>144</v>
      </c>
      <c r="AI8824" t="s">
        <v>140</v>
      </c>
      <c r="AJ8824" t="str">
        <f t="shared" si="137"/>
        <v>Apr</v>
      </c>
    </row>
    <row r="8825" spans="1:36" x14ac:dyDescent="0.3">
      <c r="A8825" t="s">
        <v>18529</v>
      </c>
      <c r="B8825" s="33">
        <v>45981</v>
      </c>
      <c r="C8825" t="s">
        <v>93</v>
      </c>
      <c r="D8825" t="s">
        <v>13516</v>
      </c>
      <c r="E8825" t="s">
        <v>172</v>
      </c>
      <c r="F8825" t="s">
        <v>173</v>
      </c>
      <c r="G8825" t="s">
        <v>155</v>
      </c>
      <c r="H8825" t="s">
        <v>161</v>
      </c>
      <c r="I8825">
        <v>660</v>
      </c>
      <c r="J8825" t="s">
        <v>581</v>
      </c>
      <c r="K8825" t="s">
        <v>879</v>
      </c>
      <c r="L8825" t="s">
        <v>1707</v>
      </c>
      <c r="M8825" t="s">
        <v>498</v>
      </c>
      <c r="N8825">
        <v>106</v>
      </c>
      <c r="O8825">
        <v>13</v>
      </c>
      <c r="P8825">
        <v>4</v>
      </c>
      <c r="Q8825" t="s">
        <v>73</v>
      </c>
      <c r="R8825" t="s">
        <v>238</v>
      </c>
      <c r="S8825" t="s">
        <v>239</v>
      </c>
      <c r="T8825">
        <v>189</v>
      </c>
      <c r="U8825">
        <v>139</v>
      </c>
      <c r="V8825">
        <v>73.540000000000006</v>
      </c>
      <c r="W8825" t="s">
        <v>135</v>
      </c>
      <c r="X8825">
        <v>10758</v>
      </c>
      <c r="Y8825">
        <v>1495362</v>
      </c>
      <c r="Z8825">
        <v>75477</v>
      </c>
      <c r="AA8825">
        <v>75616</v>
      </c>
      <c r="AB8825">
        <v>1646455</v>
      </c>
      <c r="AC8825">
        <v>1340805</v>
      </c>
      <c r="AD8825">
        <v>305650</v>
      </c>
      <c r="AE8825" t="s">
        <v>81</v>
      </c>
      <c r="AF8825" t="s">
        <v>78</v>
      </c>
      <c r="AG8825" t="s">
        <v>240</v>
      </c>
      <c r="AH8825" t="s">
        <v>145</v>
      </c>
      <c r="AI8825" t="s">
        <v>139</v>
      </c>
      <c r="AJ8825" t="str">
        <f t="shared" si="137"/>
        <v>Nov</v>
      </c>
    </row>
    <row r="8826" spans="1:36" x14ac:dyDescent="0.3">
      <c r="A8826" t="s">
        <v>18530</v>
      </c>
      <c r="B8826" s="33">
        <v>45953</v>
      </c>
      <c r="C8826" t="s">
        <v>93</v>
      </c>
      <c r="D8826" t="s">
        <v>14149</v>
      </c>
      <c r="E8826" t="s">
        <v>177</v>
      </c>
      <c r="F8826" t="s">
        <v>178</v>
      </c>
      <c r="G8826" t="s">
        <v>162</v>
      </c>
      <c r="H8826" t="s">
        <v>157</v>
      </c>
      <c r="I8826">
        <v>1218</v>
      </c>
      <c r="J8826" t="s">
        <v>636</v>
      </c>
      <c r="K8826" t="s">
        <v>426</v>
      </c>
      <c r="L8826" t="s">
        <v>470</v>
      </c>
      <c r="M8826" t="s">
        <v>982</v>
      </c>
      <c r="N8826">
        <v>164</v>
      </c>
      <c r="O8826">
        <v>19</v>
      </c>
      <c r="P8826">
        <v>30</v>
      </c>
      <c r="Q8826" t="s">
        <v>73</v>
      </c>
      <c r="R8826" t="s">
        <v>238</v>
      </c>
      <c r="S8826" t="s">
        <v>239</v>
      </c>
      <c r="T8826">
        <v>186</v>
      </c>
      <c r="U8826">
        <v>158</v>
      </c>
      <c r="V8826">
        <v>84.95</v>
      </c>
      <c r="W8826" t="s">
        <v>133</v>
      </c>
      <c r="X8826">
        <v>10417</v>
      </c>
      <c r="Y8826">
        <v>1645886</v>
      </c>
      <c r="Z8826">
        <v>78842</v>
      </c>
      <c r="AA8826">
        <v>117868</v>
      </c>
      <c r="AB8826">
        <v>1842596</v>
      </c>
      <c r="AC8826">
        <v>1227117</v>
      </c>
      <c r="AD8826">
        <v>615479</v>
      </c>
      <c r="AE8826" t="s">
        <v>78</v>
      </c>
      <c r="AF8826" t="s">
        <v>75</v>
      </c>
      <c r="AG8826" t="s">
        <v>240</v>
      </c>
      <c r="AH8826" t="s">
        <v>144</v>
      </c>
      <c r="AI8826" t="s">
        <v>140</v>
      </c>
      <c r="AJ8826" t="str">
        <f t="shared" si="137"/>
        <v>Oct</v>
      </c>
    </row>
    <row r="8827" spans="1:36" x14ac:dyDescent="0.3">
      <c r="A8827" t="s">
        <v>18531</v>
      </c>
      <c r="B8827" s="33">
        <v>45970</v>
      </c>
      <c r="C8827" t="s">
        <v>98</v>
      </c>
      <c r="D8827" t="s">
        <v>18532</v>
      </c>
      <c r="E8827" t="s">
        <v>179</v>
      </c>
      <c r="F8827" t="s">
        <v>178</v>
      </c>
      <c r="G8827" t="s">
        <v>166</v>
      </c>
      <c r="H8827" t="s">
        <v>157</v>
      </c>
      <c r="I8827">
        <v>2153</v>
      </c>
      <c r="J8827" t="s">
        <v>633</v>
      </c>
      <c r="K8827" t="s">
        <v>474</v>
      </c>
      <c r="L8827" t="s">
        <v>1271</v>
      </c>
      <c r="M8827" t="s">
        <v>1061</v>
      </c>
      <c r="N8827">
        <v>255</v>
      </c>
      <c r="O8827">
        <v>29</v>
      </c>
      <c r="P8827">
        <v>28</v>
      </c>
      <c r="Q8827" t="s">
        <v>73</v>
      </c>
      <c r="R8827" t="s">
        <v>238</v>
      </c>
      <c r="S8827" t="s">
        <v>239</v>
      </c>
      <c r="T8827">
        <v>180</v>
      </c>
      <c r="U8827">
        <v>154</v>
      </c>
      <c r="V8827">
        <v>85.56</v>
      </c>
      <c r="W8827" t="s">
        <v>133</v>
      </c>
      <c r="X8827">
        <v>10619</v>
      </c>
      <c r="Y8827">
        <v>1635326</v>
      </c>
      <c r="Z8827">
        <v>46200</v>
      </c>
      <c r="AA8827">
        <v>16170</v>
      </c>
      <c r="AB8827">
        <v>1697696</v>
      </c>
      <c r="AC8827">
        <v>1471823</v>
      </c>
      <c r="AD8827">
        <v>225873</v>
      </c>
      <c r="AE8827" t="s">
        <v>72</v>
      </c>
      <c r="AF8827" t="s">
        <v>75</v>
      </c>
      <c r="AG8827" t="s">
        <v>240</v>
      </c>
      <c r="AH8827" t="s">
        <v>146</v>
      </c>
      <c r="AI8827" t="s">
        <v>140</v>
      </c>
      <c r="AJ8827" t="str">
        <f t="shared" si="137"/>
        <v>Nov</v>
      </c>
    </row>
    <row r="8828" spans="1:36" x14ac:dyDescent="0.3">
      <c r="A8828" t="s">
        <v>18533</v>
      </c>
      <c r="B8828" s="33">
        <v>45815</v>
      </c>
      <c r="C8828" t="s">
        <v>97</v>
      </c>
      <c r="D8828" t="s">
        <v>18534</v>
      </c>
      <c r="E8828" t="s">
        <v>179</v>
      </c>
      <c r="F8828" t="s">
        <v>180</v>
      </c>
      <c r="G8828" t="s">
        <v>166</v>
      </c>
      <c r="H8828" t="s">
        <v>160</v>
      </c>
      <c r="I8828">
        <v>907</v>
      </c>
      <c r="J8828" t="s">
        <v>266</v>
      </c>
      <c r="K8828" t="s">
        <v>712</v>
      </c>
      <c r="L8828" t="s">
        <v>2180</v>
      </c>
      <c r="M8828" t="s">
        <v>2766</v>
      </c>
      <c r="N8828">
        <v>144</v>
      </c>
      <c r="O8828">
        <v>5</v>
      </c>
      <c r="P8828">
        <v>5</v>
      </c>
      <c r="Q8828" t="s">
        <v>73</v>
      </c>
      <c r="R8828" t="s">
        <v>238</v>
      </c>
      <c r="S8828" t="s">
        <v>239</v>
      </c>
      <c r="T8828">
        <v>150</v>
      </c>
      <c r="U8828">
        <v>111</v>
      </c>
      <c r="V8828">
        <v>74</v>
      </c>
      <c r="W8828" t="s">
        <v>135</v>
      </c>
      <c r="X8828">
        <v>7501</v>
      </c>
      <c r="Y8828">
        <v>832611</v>
      </c>
      <c r="Z8828">
        <v>38406</v>
      </c>
      <c r="AA8828">
        <v>58164</v>
      </c>
      <c r="AB8828">
        <v>929181</v>
      </c>
      <c r="AC8828">
        <v>733889</v>
      </c>
      <c r="AD8828">
        <v>195292</v>
      </c>
      <c r="AE8828" t="s">
        <v>72</v>
      </c>
      <c r="AF8828" t="s">
        <v>81</v>
      </c>
      <c r="AG8828" t="s">
        <v>240</v>
      </c>
      <c r="AH8828" t="s">
        <v>147</v>
      </c>
      <c r="AI8828" t="s">
        <v>139</v>
      </c>
      <c r="AJ8828" t="str">
        <f t="shared" si="137"/>
        <v>Jun</v>
      </c>
    </row>
    <row r="8829" spans="1:36" x14ac:dyDescent="0.3">
      <c r="A8829" t="s">
        <v>18535</v>
      </c>
      <c r="B8829" s="33">
        <v>45897</v>
      </c>
      <c r="C8829" t="s">
        <v>93</v>
      </c>
      <c r="D8829" t="s">
        <v>18536</v>
      </c>
      <c r="E8829" t="s">
        <v>175</v>
      </c>
      <c r="F8829" t="s">
        <v>177</v>
      </c>
      <c r="G8829" t="s">
        <v>163</v>
      </c>
      <c r="H8829" t="s">
        <v>162</v>
      </c>
      <c r="I8829">
        <v>1229</v>
      </c>
      <c r="J8829" t="s">
        <v>377</v>
      </c>
      <c r="K8829" t="s">
        <v>568</v>
      </c>
      <c r="L8829" t="s">
        <v>3819</v>
      </c>
      <c r="M8829" t="s">
        <v>2037</v>
      </c>
      <c r="N8829">
        <v>159</v>
      </c>
      <c r="O8829">
        <v>51</v>
      </c>
      <c r="P8829">
        <v>60</v>
      </c>
      <c r="Q8829" t="s">
        <v>76</v>
      </c>
      <c r="R8829" t="s">
        <v>238</v>
      </c>
      <c r="S8829" t="s">
        <v>239</v>
      </c>
      <c r="T8829">
        <v>180</v>
      </c>
      <c r="U8829">
        <v>144</v>
      </c>
      <c r="V8829">
        <v>80</v>
      </c>
      <c r="W8829" t="s">
        <v>133</v>
      </c>
      <c r="X8829">
        <v>10240</v>
      </c>
      <c r="Y8829">
        <v>1474560</v>
      </c>
      <c r="Z8829">
        <v>22752</v>
      </c>
      <c r="AA8829">
        <v>71424</v>
      </c>
      <c r="AB8829">
        <v>1568736</v>
      </c>
      <c r="AC8829">
        <v>1192047</v>
      </c>
      <c r="AD8829">
        <v>376689</v>
      </c>
      <c r="AE8829" t="s">
        <v>75</v>
      </c>
      <c r="AF8829" t="s">
        <v>78</v>
      </c>
      <c r="AG8829" t="s">
        <v>240</v>
      </c>
      <c r="AH8829" t="s">
        <v>147</v>
      </c>
      <c r="AI8829" t="s">
        <v>140</v>
      </c>
      <c r="AJ8829" t="str">
        <f t="shared" si="137"/>
        <v>Aug</v>
      </c>
    </row>
    <row r="8830" spans="1:36" x14ac:dyDescent="0.3">
      <c r="A8830" t="s">
        <v>18537</v>
      </c>
      <c r="B8830" s="33">
        <v>45668</v>
      </c>
      <c r="C8830" t="s">
        <v>98</v>
      </c>
      <c r="D8830" t="s">
        <v>18538</v>
      </c>
      <c r="E8830" t="s">
        <v>178</v>
      </c>
      <c r="F8830" t="s">
        <v>173</v>
      </c>
      <c r="G8830" t="s">
        <v>157</v>
      </c>
      <c r="H8830" t="s">
        <v>161</v>
      </c>
      <c r="I8830">
        <v>2062</v>
      </c>
      <c r="J8830" t="s">
        <v>731</v>
      </c>
      <c r="K8830" t="s">
        <v>272</v>
      </c>
      <c r="L8830" t="s">
        <v>7033</v>
      </c>
      <c r="M8830" t="s">
        <v>2416</v>
      </c>
      <c r="N8830">
        <v>243</v>
      </c>
      <c r="O8830">
        <v>58</v>
      </c>
      <c r="P8830">
        <v>40</v>
      </c>
      <c r="Q8830" t="s">
        <v>76</v>
      </c>
      <c r="R8830" t="s">
        <v>238</v>
      </c>
      <c r="S8830" t="s">
        <v>239</v>
      </c>
      <c r="T8830">
        <v>150</v>
      </c>
      <c r="U8830">
        <v>138</v>
      </c>
      <c r="V8830">
        <v>92</v>
      </c>
      <c r="W8830" t="s">
        <v>133</v>
      </c>
      <c r="X8830">
        <v>3120</v>
      </c>
      <c r="Y8830">
        <v>430560</v>
      </c>
      <c r="Z8830">
        <v>34086</v>
      </c>
      <c r="AA8830">
        <v>30360</v>
      </c>
      <c r="AB8830">
        <v>495006</v>
      </c>
      <c r="AC8830">
        <v>352497</v>
      </c>
      <c r="AD8830">
        <v>142509</v>
      </c>
      <c r="AE8830" t="s">
        <v>75</v>
      </c>
      <c r="AF8830" t="s">
        <v>78</v>
      </c>
      <c r="AG8830" t="s">
        <v>240</v>
      </c>
      <c r="AH8830" t="s">
        <v>147</v>
      </c>
      <c r="AI8830" t="s">
        <v>139</v>
      </c>
      <c r="AJ8830" t="str">
        <f t="shared" si="137"/>
        <v>Jan</v>
      </c>
    </row>
    <row r="8831" spans="1:36" x14ac:dyDescent="0.3">
      <c r="A8831" t="s">
        <v>18539</v>
      </c>
      <c r="B8831" s="33">
        <v>45674</v>
      </c>
      <c r="C8831" t="s">
        <v>96</v>
      </c>
      <c r="D8831" t="s">
        <v>18540</v>
      </c>
      <c r="E8831" t="s">
        <v>174</v>
      </c>
      <c r="F8831" t="s">
        <v>177</v>
      </c>
      <c r="G8831" t="s">
        <v>158</v>
      </c>
      <c r="H8831" t="s">
        <v>162</v>
      </c>
      <c r="I8831">
        <v>1970</v>
      </c>
      <c r="J8831" t="s">
        <v>514</v>
      </c>
      <c r="K8831" t="s">
        <v>1212</v>
      </c>
      <c r="L8831" t="s">
        <v>509</v>
      </c>
      <c r="M8831" t="s">
        <v>1035</v>
      </c>
      <c r="N8831">
        <v>271</v>
      </c>
      <c r="O8831">
        <v>50</v>
      </c>
      <c r="P8831">
        <v>66</v>
      </c>
      <c r="Q8831" t="s">
        <v>76</v>
      </c>
      <c r="R8831" t="s">
        <v>238</v>
      </c>
      <c r="S8831" t="s">
        <v>239</v>
      </c>
      <c r="T8831">
        <v>180</v>
      </c>
      <c r="U8831">
        <v>130</v>
      </c>
      <c r="V8831">
        <v>72.22</v>
      </c>
      <c r="W8831" t="s">
        <v>135</v>
      </c>
      <c r="X8831">
        <v>10300</v>
      </c>
      <c r="Y8831">
        <v>1339000</v>
      </c>
      <c r="Z8831">
        <v>53560</v>
      </c>
      <c r="AA8831">
        <v>24570</v>
      </c>
      <c r="AB8831">
        <v>1417130</v>
      </c>
      <c r="AC8831">
        <v>1097540</v>
      </c>
      <c r="AD8831">
        <v>319590</v>
      </c>
      <c r="AE8831" t="s">
        <v>78</v>
      </c>
      <c r="AF8831" t="s">
        <v>78</v>
      </c>
      <c r="AG8831" t="s">
        <v>240</v>
      </c>
      <c r="AH8831" t="s">
        <v>146</v>
      </c>
      <c r="AI8831" t="s">
        <v>139</v>
      </c>
      <c r="AJ8831" t="str">
        <f t="shared" si="137"/>
        <v>Jan</v>
      </c>
    </row>
    <row r="8832" spans="1:36" x14ac:dyDescent="0.3">
      <c r="A8832" t="s">
        <v>18541</v>
      </c>
      <c r="B8832" s="33">
        <v>45819</v>
      </c>
      <c r="C8832" t="s">
        <v>93</v>
      </c>
      <c r="D8832" t="s">
        <v>9375</v>
      </c>
      <c r="E8832" t="s">
        <v>176</v>
      </c>
      <c r="F8832" t="s">
        <v>179</v>
      </c>
      <c r="G8832" t="s">
        <v>156</v>
      </c>
      <c r="H8832" t="s">
        <v>166</v>
      </c>
      <c r="I8832">
        <v>1607</v>
      </c>
      <c r="J8832" t="s">
        <v>560</v>
      </c>
      <c r="K8832" t="s">
        <v>1965</v>
      </c>
      <c r="L8832" t="s">
        <v>2093</v>
      </c>
      <c r="M8832" t="s">
        <v>6694</v>
      </c>
      <c r="N8832">
        <v>212</v>
      </c>
      <c r="O8832">
        <v>26</v>
      </c>
      <c r="P8832">
        <v>12</v>
      </c>
      <c r="Q8832" t="s">
        <v>73</v>
      </c>
      <c r="R8832" t="s">
        <v>238</v>
      </c>
      <c r="S8832" t="s">
        <v>239</v>
      </c>
      <c r="T8832">
        <v>189</v>
      </c>
      <c r="U8832">
        <v>150</v>
      </c>
      <c r="V8832">
        <v>79.37</v>
      </c>
      <c r="W8832" t="s">
        <v>133</v>
      </c>
      <c r="X8832">
        <v>4308</v>
      </c>
      <c r="Y8832">
        <v>646200</v>
      </c>
      <c r="Z8832">
        <v>42300</v>
      </c>
      <c r="AA8832">
        <v>49200</v>
      </c>
      <c r="AB8832">
        <v>737700</v>
      </c>
      <c r="AC8832">
        <v>499930</v>
      </c>
      <c r="AD8832">
        <v>237770</v>
      </c>
      <c r="AE8832" t="s">
        <v>81</v>
      </c>
      <c r="AF8832" t="s">
        <v>72</v>
      </c>
      <c r="AG8832" t="s">
        <v>240</v>
      </c>
      <c r="AH8832" t="s">
        <v>144</v>
      </c>
      <c r="AI8832" t="s">
        <v>138</v>
      </c>
      <c r="AJ8832" t="str">
        <f t="shared" si="137"/>
        <v>Jun</v>
      </c>
    </row>
    <row r="8833" spans="1:36" x14ac:dyDescent="0.3">
      <c r="A8833" t="s">
        <v>18542</v>
      </c>
      <c r="B8833" s="33">
        <v>45707</v>
      </c>
      <c r="C8833" t="s">
        <v>95</v>
      </c>
      <c r="D8833" t="s">
        <v>18543</v>
      </c>
      <c r="E8833" t="s">
        <v>172</v>
      </c>
      <c r="F8833" t="s">
        <v>181</v>
      </c>
      <c r="G8833" t="s">
        <v>155</v>
      </c>
      <c r="H8833" t="s">
        <v>159</v>
      </c>
      <c r="I8833">
        <v>1662</v>
      </c>
      <c r="J8833" t="s">
        <v>1510</v>
      </c>
      <c r="K8833" t="s">
        <v>1342</v>
      </c>
      <c r="L8833" t="s">
        <v>1601</v>
      </c>
      <c r="M8833" t="s">
        <v>4384</v>
      </c>
      <c r="N8833">
        <v>202</v>
      </c>
      <c r="O8833">
        <v>37</v>
      </c>
      <c r="P8833">
        <v>33</v>
      </c>
      <c r="Q8833" t="s">
        <v>76</v>
      </c>
      <c r="R8833" t="s">
        <v>238</v>
      </c>
      <c r="S8833" t="s">
        <v>239</v>
      </c>
      <c r="T8833">
        <v>180</v>
      </c>
      <c r="U8833">
        <v>166</v>
      </c>
      <c r="V8833">
        <v>92.22</v>
      </c>
      <c r="W8833" t="s">
        <v>133</v>
      </c>
      <c r="X8833">
        <v>5207</v>
      </c>
      <c r="Y8833">
        <v>864362</v>
      </c>
      <c r="Z8833">
        <v>48472</v>
      </c>
      <c r="AA8833">
        <v>48804</v>
      </c>
      <c r="AB8833">
        <v>961638</v>
      </c>
      <c r="AC8833">
        <v>627744</v>
      </c>
      <c r="AD8833">
        <v>333894</v>
      </c>
      <c r="AE8833" t="s">
        <v>81</v>
      </c>
      <c r="AF8833" t="s">
        <v>81</v>
      </c>
      <c r="AG8833" t="s">
        <v>240</v>
      </c>
      <c r="AH8833" t="s">
        <v>144</v>
      </c>
      <c r="AI8833" t="s">
        <v>140</v>
      </c>
      <c r="AJ8833" t="str">
        <f t="shared" si="137"/>
        <v>Feb</v>
      </c>
    </row>
    <row r="8834" spans="1:36" x14ac:dyDescent="0.3">
      <c r="A8834" t="s">
        <v>18544</v>
      </c>
      <c r="B8834" s="33">
        <v>45710</v>
      </c>
      <c r="C8834" t="s">
        <v>93</v>
      </c>
      <c r="D8834" t="s">
        <v>18545</v>
      </c>
      <c r="E8834" t="s">
        <v>172</v>
      </c>
      <c r="F8834" t="s">
        <v>181</v>
      </c>
      <c r="G8834" t="s">
        <v>155</v>
      </c>
      <c r="H8834" t="s">
        <v>159</v>
      </c>
      <c r="I8834">
        <v>1645</v>
      </c>
      <c r="J8834" t="s">
        <v>626</v>
      </c>
      <c r="K8834" t="s">
        <v>4116</v>
      </c>
      <c r="L8834" t="s">
        <v>11902</v>
      </c>
      <c r="M8834" t="s">
        <v>939</v>
      </c>
      <c r="N8834">
        <v>201</v>
      </c>
      <c r="O8834">
        <v>80</v>
      </c>
      <c r="P8834">
        <v>77</v>
      </c>
      <c r="Q8834" t="s">
        <v>76</v>
      </c>
      <c r="R8834" t="s">
        <v>238</v>
      </c>
      <c r="S8834" t="s">
        <v>239</v>
      </c>
      <c r="T8834">
        <v>186</v>
      </c>
      <c r="U8834">
        <v>182</v>
      </c>
      <c r="V8834">
        <v>97.85</v>
      </c>
      <c r="W8834" t="s">
        <v>133</v>
      </c>
      <c r="X8834">
        <v>7129</v>
      </c>
      <c r="Y8834">
        <v>1297478</v>
      </c>
      <c r="Z8834">
        <v>71526</v>
      </c>
      <c r="AA8834">
        <v>122486</v>
      </c>
      <c r="AB8834">
        <v>1491490</v>
      </c>
      <c r="AC8834">
        <v>1281813</v>
      </c>
      <c r="AD8834">
        <v>209677</v>
      </c>
      <c r="AE8834" t="s">
        <v>81</v>
      </c>
      <c r="AF8834" t="s">
        <v>81</v>
      </c>
      <c r="AG8834" t="s">
        <v>240</v>
      </c>
      <c r="AH8834" t="s">
        <v>147</v>
      </c>
      <c r="AI8834" t="s">
        <v>138</v>
      </c>
      <c r="AJ8834" t="str">
        <f t="shared" ref="AJ8834:AJ8897" si="138">TEXT(B8834,"mmm")</f>
        <v>Feb</v>
      </c>
    </row>
    <row r="8835" spans="1:36" x14ac:dyDescent="0.3">
      <c r="A8835" t="s">
        <v>18546</v>
      </c>
      <c r="B8835" s="33">
        <v>45943</v>
      </c>
      <c r="C8835" t="s">
        <v>95</v>
      </c>
      <c r="D8835" t="s">
        <v>5210</v>
      </c>
      <c r="E8835" t="s">
        <v>173</v>
      </c>
      <c r="F8835" t="s">
        <v>172</v>
      </c>
      <c r="G8835" t="s">
        <v>161</v>
      </c>
      <c r="H8835" t="s">
        <v>155</v>
      </c>
      <c r="I8835">
        <v>1870</v>
      </c>
      <c r="J8835" t="s">
        <v>298</v>
      </c>
      <c r="K8835" t="s">
        <v>382</v>
      </c>
      <c r="L8835" t="s">
        <v>258</v>
      </c>
      <c r="M8835" t="s">
        <v>1500</v>
      </c>
      <c r="N8835">
        <v>276</v>
      </c>
      <c r="O8835">
        <v>0</v>
      </c>
      <c r="P8835">
        <v>3</v>
      </c>
      <c r="Q8835" t="s">
        <v>70</v>
      </c>
      <c r="R8835" t="s">
        <v>238</v>
      </c>
      <c r="S8835" t="s">
        <v>239</v>
      </c>
      <c r="T8835">
        <v>180</v>
      </c>
      <c r="U8835">
        <v>145</v>
      </c>
      <c r="V8835">
        <v>80.56</v>
      </c>
      <c r="W8835" t="s">
        <v>133</v>
      </c>
      <c r="X8835">
        <v>7643</v>
      </c>
      <c r="Y8835">
        <v>1108235</v>
      </c>
      <c r="Z8835">
        <v>41905</v>
      </c>
      <c r="AA8835">
        <v>91060</v>
      </c>
      <c r="AB8835">
        <v>1241200</v>
      </c>
      <c r="AC8835">
        <v>904934</v>
      </c>
      <c r="AD8835">
        <v>336266</v>
      </c>
      <c r="AE8835" t="s">
        <v>78</v>
      </c>
      <c r="AF8835" t="s">
        <v>81</v>
      </c>
      <c r="AG8835" t="s">
        <v>240</v>
      </c>
      <c r="AH8835" t="s">
        <v>144</v>
      </c>
      <c r="AI8835" t="s">
        <v>140</v>
      </c>
      <c r="AJ8835" t="str">
        <f t="shared" si="138"/>
        <v>Oct</v>
      </c>
    </row>
    <row r="8836" spans="1:36" x14ac:dyDescent="0.3">
      <c r="A8836" t="s">
        <v>18547</v>
      </c>
      <c r="B8836" s="33">
        <v>45712</v>
      </c>
      <c r="C8836" t="s">
        <v>99</v>
      </c>
      <c r="D8836" t="s">
        <v>18548</v>
      </c>
      <c r="E8836" t="s">
        <v>177</v>
      </c>
      <c r="F8836" t="s">
        <v>172</v>
      </c>
      <c r="G8836" t="s">
        <v>162</v>
      </c>
      <c r="H8836" t="s">
        <v>155</v>
      </c>
      <c r="I8836">
        <v>1749</v>
      </c>
      <c r="J8836" t="s">
        <v>613</v>
      </c>
      <c r="K8836" t="s">
        <v>577</v>
      </c>
      <c r="L8836" t="s">
        <v>391</v>
      </c>
      <c r="M8836" t="s">
        <v>2130</v>
      </c>
      <c r="N8836">
        <v>266</v>
      </c>
      <c r="O8836">
        <v>45</v>
      </c>
      <c r="P8836">
        <v>78</v>
      </c>
      <c r="Q8836" t="s">
        <v>76</v>
      </c>
      <c r="R8836" t="s">
        <v>238</v>
      </c>
      <c r="S8836" t="s">
        <v>239</v>
      </c>
      <c r="T8836">
        <v>150</v>
      </c>
      <c r="U8836">
        <v>76</v>
      </c>
      <c r="V8836">
        <v>50.67</v>
      </c>
      <c r="W8836" t="s">
        <v>133</v>
      </c>
      <c r="X8836">
        <v>7361</v>
      </c>
      <c r="Y8836">
        <v>559436</v>
      </c>
      <c r="Z8836">
        <v>12388</v>
      </c>
      <c r="AA8836">
        <v>28804</v>
      </c>
      <c r="AB8836">
        <v>600628</v>
      </c>
      <c r="AC8836">
        <v>508140</v>
      </c>
      <c r="AD8836">
        <v>92488</v>
      </c>
      <c r="AE8836" t="s">
        <v>78</v>
      </c>
      <c r="AF8836" t="s">
        <v>81</v>
      </c>
      <c r="AG8836" t="s">
        <v>240</v>
      </c>
      <c r="AH8836" t="s">
        <v>144</v>
      </c>
      <c r="AI8836" t="s">
        <v>139</v>
      </c>
      <c r="AJ8836" t="str">
        <f t="shared" si="138"/>
        <v>Feb</v>
      </c>
    </row>
    <row r="8837" spans="1:36" x14ac:dyDescent="0.3">
      <c r="A8837" t="s">
        <v>18549</v>
      </c>
      <c r="B8837" s="33">
        <v>45686</v>
      </c>
      <c r="C8837" t="s">
        <v>93</v>
      </c>
      <c r="D8837" t="s">
        <v>2852</v>
      </c>
      <c r="E8837" t="s">
        <v>181</v>
      </c>
      <c r="F8837" t="s">
        <v>177</v>
      </c>
      <c r="G8837" t="s">
        <v>159</v>
      </c>
      <c r="H8837" t="s">
        <v>162</v>
      </c>
      <c r="I8837">
        <v>799</v>
      </c>
      <c r="J8837" t="s">
        <v>420</v>
      </c>
      <c r="K8837" t="s">
        <v>295</v>
      </c>
      <c r="L8837" t="s">
        <v>258</v>
      </c>
      <c r="M8837" t="s">
        <v>3405</v>
      </c>
      <c r="N8837">
        <v>116</v>
      </c>
      <c r="O8837">
        <v>0</v>
      </c>
      <c r="P8837">
        <v>15</v>
      </c>
      <c r="Q8837" t="s">
        <v>73</v>
      </c>
      <c r="R8837" t="s">
        <v>238</v>
      </c>
      <c r="S8837" t="s">
        <v>239</v>
      </c>
      <c r="T8837">
        <v>180</v>
      </c>
      <c r="U8837">
        <v>143</v>
      </c>
      <c r="V8837">
        <v>79.44</v>
      </c>
      <c r="W8837" t="s">
        <v>133</v>
      </c>
      <c r="X8837">
        <v>9096</v>
      </c>
      <c r="Y8837">
        <v>1300728</v>
      </c>
      <c r="Z8837">
        <v>73931</v>
      </c>
      <c r="AA8837">
        <v>34177</v>
      </c>
      <c r="AB8837">
        <v>1408836</v>
      </c>
      <c r="AC8837">
        <v>1015903</v>
      </c>
      <c r="AD8837">
        <v>392933</v>
      </c>
      <c r="AE8837" t="s">
        <v>81</v>
      </c>
      <c r="AF8837" t="s">
        <v>78</v>
      </c>
      <c r="AG8837" t="s">
        <v>240</v>
      </c>
      <c r="AH8837" t="s">
        <v>146</v>
      </c>
      <c r="AI8837" t="s">
        <v>138</v>
      </c>
      <c r="AJ8837" t="str">
        <f t="shared" si="138"/>
        <v>Jan</v>
      </c>
    </row>
    <row r="8838" spans="1:36" x14ac:dyDescent="0.3">
      <c r="A8838" t="s">
        <v>18550</v>
      </c>
      <c r="B8838" s="33">
        <v>45736</v>
      </c>
      <c r="C8838" t="s">
        <v>93</v>
      </c>
      <c r="D8838" t="s">
        <v>18551</v>
      </c>
      <c r="E8838" t="s">
        <v>172</v>
      </c>
      <c r="F8838" t="s">
        <v>177</v>
      </c>
      <c r="G8838" t="s">
        <v>155</v>
      </c>
      <c r="H8838" t="s">
        <v>162</v>
      </c>
      <c r="I8838">
        <v>2299</v>
      </c>
      <c r="J8838" t="s">
        <v>600</v>
      </c>
      <c r="K8838" t="s">
        <v>1973</v>
      </c>
      <c r="L8838" t="s">
        <v>447</v>
      </c>
      <c r="M8838" t="s">
        <v>1973</v>
      </c>
      <c r="N8838">
        <v>282</v>
      </c>
      <c r="O8838">
        <v>0</v>
      </c>
      <c r="P8838">
        <v>-10</v>
      </c>
      <c r="Q8838" t="s">
        <v>70</v>
      </c>
      <c r="R8838" t="s">
        <v>238</v>
      </c>
      <c r="S8838" t="s">
        <v>239</v>
      </c>
      <c r="T8838">
        <v>180</v>
      </c>
      <c r="U8838">
        <v>160</v>
      </c>
      <c r="V8838">
        <v>88.89</v>
      </c>
      <c r="W8838" t="s">
        <v>133</v>
      </c>
      <c r="X8838">
        <v>8558</v>
      </c>
      <c r="Y8838">
        <v>1369280</v>
      </c>
      <c r="Z8838">
        <v>61120</v>
      </c>
      <c r="AA8838">
        <v>123200</v>
      </c>
      <c r="AB8838">
        <v>1553600</v>
      </c>
      <c r="AC8838">
        <v>991495</v>
      </c>
      <c r="AD8838">
        <v>562105</v>
      </c>
      <c r="AE8838" t="s">
        <v>81</v>
      </c>
      <c r="AF8838" t="s">
        <v>78</v>
      </c>
      <c r="AG8838" t="s">
        <v>240</v>
      </c>
      <c r="AH8838" t="s">
        <v>144</v>
      </c>
      <c r="AI8838" t="s">
        <v>139</v>
      </c>
      <c r="AJ8838" t="str">
        <f t="shared" si="138"/>
        <v>Mar</v>
      </c>
    </row>
    <row r="8839" spans="1:36" x14ac:dyDescent="0.3">
      <c r="A8839" t="s">
        <v>18552</v>
      </c>
      <c r="B8839" s="33">
        <v>45712</v>
      </c>
      <c r="C8839" t="s">
        <v>93</v>
      </c>
      <c r="D8839" t="s">
        <v>18553</v>
      </c>
      <c r="E8839" t="s">
        <v>177</v>
      </c>
      <c r="F8839" t="s">
        <v>172</v>
      </c>
      <c r="G8839" t="s">
        <v>162</v>
      </c>
      <c r="H8839" t="s">
        <v>155</v>
      </c>
      <c r="I8839">
        <v>2098</v>
      </c>
      <c r="J8839" t="s">
        <v>621</v>
      </c>
      <c r="K8839" t="s">
        <v>2259</v>
      </c>
      <c r="L8839" t="s">
        <v>236</v>
      </c>
      <c r="M8839" t="s">
        <v>1572</v>
      </c>
      <c r="N8839">
        <v>263</v>
      </c>
      <c r="O8839">
        <v>0</v>
      </c>
      <c r="P8839">
        <v>6</v>
      </c>
      <c r="Q8839" t="s">
        <v>73</v>
      </c>
      <c r="R8839" t="s">
        <v>238</v>
      </c>
      <c r="S8839" t="s">
        <v>239</v>
      </c>
      <c r="T8839">
        <v>189</v>
      </c>
      <c r="U8839">
        <v>178</v>
      </c>
      <c r="V8839">
        <v>94.18</v>
      </c>
      <c r="W8839" t="s">
        <v>135</v>
      </c>
      <c r="X8839">
        <v>7481</v>
      </c>
      <c r="Y8839">
        <v>1331618</v>
      </c>
      <c r="Z8839">
        <v>57494</v>
      </c>
      <c r="AA8839">
        <v>127092</v>
      </c>
      <c r="AB8839">
        <v>1516204</v>
      </c>
      <c r="AC8839">
        <v>1327280</v>
      </c>
      <c r="AD8839">
        <v>188924</v>
      </c>
      <c r="AE8839" t="s">
        <v>78</v>
      </c>
      <c r="AF8839" t="s">
        <v>81</v>
      </c>
      <c r="AG8839" t="s">
        <v>240</v>
      </c>
      <c r="AH8839" t="s">
        <v>146</v>
      </c>
      <c r="AI8839" t="s">
        <v>140</v>
      </c>
      <c r="AJ8839" t="str">
        <f t="shared" si="138"/>
        <v>Feb</v>
      </c>
    </row>
    <row r="8840" spans="1:36" x14ac:dyDescent="0.3">
      <c r="A8840" t="s">
        <v>18554</v>
      </c>
      <c r="B8840" s="33">
        <v>45706</v>
      </c>
      <c r="C8840" t="s">
        <v>96</v>
      </c>
      <c r="D8840" t="s">
        <v>18555</v>
      </c>
      <c r="E8840" t="s">
        <v>181</v>
      </c>
      <c r="F8840" t="s">
        <v>178</v>
      </c>
      <c r="G8840" t="s">
        <v>159</v>
      </c>
      <c r="H8840" t="s">
        <v>157</v>
      </c>
      <c r="I8840">
        <v>476</v>
      </c>
      <c r="J8840" t="s">
        <v>572</v>
      </c>
      <c r="K8840" t="s">
        <v>460</v>
      </c>
      <c r="L8840" t="s">
        <v>692</v>
      </c>
      <c r="M8840" t="s">
        <v>3873</v>
      </c>
      <c r="N8840">
        <v>82</v>
      </c>
      <c r="O8840">
        <v>34</v>
      </c>
      <c r="P8840">
        <v>26</v>
      </c>
      <c r="Q8840" t="s">
        <v>73</v>
      </c>
      <c r="R8840" t="s">
        <v>238</v>
      </c>
      <c r="S8840" t="s">
        <v>239</v>
      </c>
      <c r="T8840">
        <v>220</v>
      </c>
      <c r="U8840">
        <v>215</v>
      </c>
      <c r="V8840">
        <v>97.73</v>
      </c>
      <c r="W8840" t="s">
        <v>133</v>
      </c>
      <c r="X8840">
        <v>10386</v>
      </c>
      <c r="Y8840">
        <v>2232990</v>
      </c>
      <c r="Z8840">
        <v>102985</v>
      </c>
      <c r="AA8840">
        <v>112660</v>
      </c>
      <c r="AB8840">
        <v>2448635</v>
      </c>
      <c r="AC8840">
        <v>1860249</v>
      </c>
      <c r="AD8840">
        <v>588386</v>
      </c>
      <c r="AE8840" t="s">
        <v>81</v>
      </c>
      <c r="AF8840" t="s">
        <v>75</v>
      </c>
      <c r="AG8840" t="s">
        <v>240</v>
      </c>
      <c r="AH8840" t="s">
        <v>144</v>
      </c>
      <c r="AI8840" t="s">
        <v>139</v>
      </c>
      <c r="AJ8840" t="str">
        <f t="shared" si="138"/>
        <v>Feb</v>
      </c>
    </row>
    <row r="8841" spans="1:36" x14ac:dyDescent="0.3">
      <c r="A8841" t="s">
        <v>18556</v>
      </c>
      <c r="B8841" s="33">
        <v>45932</v>
      </c>
      <c r="C8841" t="s">
        <v>96</v>
      </c>
      <c r="D8841" t="s">
        <v>18557</v>
      </c>
      <c r="E8841" t="s">
        <v>173</v>
      </c>
      <c r="F8841" t="s">
        <v>179</v>
      </c>
      <c r="G8841" t="s">
        <v>161</v>
      </c>
      <c r="H8841" t="s">
        <v>166</v>
      </c>
      <c r="I8841">
        <v>1362</v>
      </c>
      <c r="J8841" t="s">
        <v>633</v>
      </c>
      <c r="K8841" t="s">
        <v>237</v>
      </c>
      <c r="L8841" t="s">
        <v>633</v>
      </c>
      <c r="M8841" t="s">
        <v>1321</v>
      </c>
      <c r="N8841">
        <v>197</v>
      </c>
      <c r="O8841">
        <v>0</v>
      </c>
      <c r="P8841">
        <v>14</v>
      </c>
      <c r="Q8841" t="s">
        <v>73</v>
      </c>
      <c r="R8841" t="s">
        <v>238</v>
      </c>
      <c r="S8841" t="s">
        <v>239</v>
      </c>
      <c r="T8841">
        <v>189</v>
      </c>
      <c r="U8841">
        <v>145</v>
      </c>
      <c r="V8841">
        <v>76.72</v>
      </c>
      <c r="W8841" t="s">
        <v>133</v>
      </c>
      <c r="X8841">
        <v>6547</v>
      </c>
      <c r="Y8841">
        <v>949315</v>
      </c>
      <c r="Z8841">
        <v>77285</v>
      </c>
      <c r="AA8841">
        <v>63510</v>
      </c>
      <c r="AB8841">
        <v>1090110</v>
      </c>
      <c r="AC8841">
        <v>633404</v>
      </c>
      <c r="AD8841">
        <v>456706</v>
      </c>
      <c r="AE8841" t="s">
        <v>78</v>
      </c>
      <c r="AF8841" t="s">
        <v>72</v>
      </c>
      <c r="AG8841" t="s">
        <v>240</v>
      </c>
      <c r="AH8841" t="s">
        <v>144</v>
      </c>
      <c r="AI8841" t="s">
        <v>139</v>
      </c>
      <c r="AJ8841" t="str">
        <f t="shared" si="138"/>
        <v>Oct</v>
      </c>
    </row>
    <row r="8842" spans="1:36" x14ac:dyDescent="0.3">
      <c r="A8842" t="s">
        <v>18558</v>
      </c>
      <c r="B8842" s="33">
        <v>45846</v>
      </c>
      <c r="C8842" t="s">
        <v>93</v>
      </c>
      <c r="D8842" t="s">
        <v>18559</v>
      </c>
      <c r="E8842" t="s">
        <v>172</v>
      </c>
      <c r="F8842" t="s">
        <v>176</v>
      </c>
      <c r="G8842" t="s">
        <v>155</v>
      </c>
      <c r="H8842" t="s">
        <v>156</v>
      </c>
      <c r="I8842">
        <v>1986</v>
      </c>
      <c r="J8842" t="s">
        <v>357</v>
      </c>
      <c r="K8842" t="s">
        <v>1635</v>
      </c>
      <c r="L8842" t="s">
        <v>581</v>
      </c>
      <c r="M8842" t="s">
        <v>482</v>
      </c>
      <c r="N8842">
        <v>267</v>
      </c>
      <c r="O8842">
        <v>0</v>
      </c>
      <c r="P8842">
        <v>3</v>
      </c>
      <c r="Q8842" t="s">
        <v>70</v>
      </c>
      <c r="R8842" t="s">
        <v>238</v>
      </c>
      <c r="S8842" t="s">
        <v>239</v>
      </c>
      <c r="T8842">
        <v>189</v>
      </c>
      <c r="U8842">
        <v>164</v>
      </c>
      <c r="V8842">
        <v>86.77</v>
      </c>
      <c r="W8842" t="s">
        <v>133</v>
      </c>
      <c r="X8842">
        <v>7321</v>
      </c>
      <c r="Y8842">
        <v>1200644</v>
      </c>
      <c r="Z8842">
        <v>48708</v>
      </c>
      <c r="AA8842">
        <v>24108</v>
      </c>
      <c r="AB8842">
        <v>1273460</v>
      </c>
      <c r="AC8842">
        <v>891759</v>
      </c>
      <c r="AD8842">
        <v>381701</v>
      </c>
      <c r="AE8842" t="s">
        <v>81</v>
      </c>
      <c r="AF8842" t="s">
        <v>81</v>
      </c>
      <c r="AG8842" t="s">
        <v>240</v>
      </c>
      <c r="AH8842" t="s">
        <v>144</v>
      </c>
      <c r="AI8842" t="s">
        <v>139</v>
      </c>
      <c r="AJ8842" t="str">
        <f t="shared" si="138"/>
        <v>Jul</v>
      </c>
    </row>
    <row r="8843" spans="1:36" x14ac:dyDescent="0.3">
      <c r="A8843" t="s">
        <v>18560</v>
      </c>
      <c r="B8843" s="33">
        <v>46016</v>
      </c>
      <c r="C8843" t="s">
        <v>93</v>
      </c>
      <c r="D8843" t="s">
        <v>6131</v>
      </c>
      <c r="E8843" t="s">
        <v>173</v>
      </c>
      <c r="F8843" t="s">
        <v>174</v>
      </c>
      <c r="G8843" t="s">
        <v>161</v>
      </c>
      <c r="H8843" t="s">
        <v>158</v>
      </c>
      <c r="I8843">
        <v>411</v>
      </c>
      <c r="J8843" t="s">
        <v>459</v>
      </c>
      <c r="K8843" t="s">
        <v>2672</v>
      </c>
      <c r="L8843" t="s">
        <v>459</v>
      </c>
      <c r="M8843" t="s">
        <v>2672</v>
      </c>
      <c r="N8843">
        <v>77</v>
      </c>
      <c r="O8843">
        <v>0</v>
      </c>
      <c r="P8843">
        <v>-10</v>
      </c>
      <c r="Q8843" t="s">
        <v>70</v>
      </c>
      <c r="R8843" t="s">
        <v>238</v>
      </c>
      <c r="S8843" t="s">
        <v>239</v>
      </c>
      <c r="T8843">
        <v>150</v>
      </c>
      <c r="U8843">
        <v>120</v>
      </c>
      <c r="V8843">
        <v>80</v>
      </c>
      <c r="W8843" t="s">
        <v>133</v>
      </c>
      <c r="X8843">
        <v>8480</v>
      </c>
      <c r="Y8843">
        <v>1017600</v>
      </c>
      <c r="Z8843">
        <v>23520</v>
      </c>
      <c r="AA8843">
        <v>51240</v>
      </c>
      <c r="AB8843">
        <v>1092360</v>
      </c>
      <c r="AC8843">
        <v>816562</v>
      </c>
      <c r="AD8843">
        <v>275798</v>
      </c>
      <c r="AE8843" t="s">
        <v>78</v>
      </c>
      <c r="AF8843" t="s">
        <v>78</v>
      </c>
      <c r="AG8843" t="s">
        <v>240</v>
      </c>
      <c r="AH8843" t="s">
        <v>146</v>
      </c>
      <c r="AI8843" t="s">
        <v>139</v>
      </c>
      <c r="AJ8843" t="str">
        <f t="shared" si="138"/>
        <v>Dec</v>
      </c>
    </row>
    <row r="8844" spans="1:36" x14ac:dyDescent="0.3">
      <c r="A8844" t="s">
        <v>18561</v>
      </c>
      <c r="B8844" s="33">
        <v>45695</v>
      </c>
      <c r="C8844" t="s">
        <v>93</v>
      </c>
      <c r="D8844" t="s">
        <v>18562</v>
      </c>
      <c r="E8844" t="s">
        <v>177</v>
      </c>
      <c r="F8844" t="s">
        <v>181</v>
      </c>
      <c r="G8844" t="s">
        <v>162</v>
      </c>
      <c r="H8844" t="s">
        <v>159</v>
      </c>
      <c r="I8844">
        <v>1415</v>
      </c>
      <c r="J8844" t="s">
        <v>408</v>
      </c>
      <c r="K8844" t="s">
        <v>3888</v>
      </c>
      <c r="L8844" t="s">
        <v>1251</v>
      </c>
      <c r="M8844" t="s">
        <v>2711</v>
      </c>
      <c r="N8844">
        <v>177</v>
      </c>
      <c r="O8844">
        <v>24</v>
      </c>
      <c r="P8844">
        <v>38</v>
      </c>
      <c r="Q8844" t="s">
        <v>76</v>
      </c>
      <c r="R8844" t="s">
        <v>238</v>
      </c>
      <c r="S8844" t="s">
        <v>239</v>
      </c>
      <c r="T8844">
        <v>186</v>
      </c>
      <c r="U8844">
        <v>128</v>
      </c>
      <c r="V8844">
        <v>68.819999999999993</v>
      </c>
      <c r="W8844" t="s">
        <v>133</v>
      </c>
      <c r="X8844">
        <v>5872</v>
      </c>
      <c r="Y8844">
        <v>751616</v>
      </c>
      <c r="Z8844">
        <v>63360</v>
      </c>
      <c r="AA8844">
        <v>52480</v>
      </c>
      <c r="AB8844">
        <v>867456</v>
      </c>
      <c r="AC8844">
        <v>609693</v>
      </c>
      <c r="AD8844">
        <v>257763</v>
      </c>
      <c r="AE8844" t="s">
        <v>78</v>
      </c>
      <c r="AF8844" t="s">
        <v>81</v>
      </c>
      <c r="AG8844" t="s">
        <v>240</v>
      </c>
      <c r="AH8844" t="s">
        <v>147</v>
      </c>
      <c r="AI8844" t="s">
        <v>139</v>
      </c>
      <c r="AJ8844" t="str">
        <f t="shared" si="138"/>
        <v>Feb</v>
      </c>
    </row>
    <row r="8845" spans="1:36" x14ac:dyDescent="0.3">
      <c r="A8845" t="s">
        <v>18563</v>
      </c>
      <c r="B8845" s="33">
        <v>45784</v>
      </c>
      <c r="C8845" t="s">
        <v>93</v>
      </c>
      <c r="D8845" t="s">
        <v>18564</v>
      </c>
      <c r="E8845" t="s">
        <v>177</v>
      </c>
      <c r="F8845" t="s">
        <v>178</v>
      </c>
      <c r="G8845" t="s">
        <v>162</v>
      </c>
      <c r="H8845" t="s">
        <v>157</v>
      </c>
      <c r="I8845">
        <v>562</v>
      </c>
      <c r="J8845" t="s">
        <v>572</v>
      </c>
      <c r="K8845" t="s">
        <v>2207</v>
      </c>
      <c r="L8845" t="s">
        <v>444</v>
      </c>
      <c r="M8845" t="s">
        <v>561</v>
      </c>
      <c r="N8845">
        <v>94</v>
      </c>
      <c r="O8845">
        <v>22</v>
      </c>
      <c r="P8845">
        <v>31</v>
      </c>
      <c r="Q8845" t="s">
        <v>76</v>
      </c>
      <c r="R8845" t="s">
        <v>238</v>
      </c>
      <c r="S8845" t="s">
        <v>239</v>
      </c>
      <c r="T8845">
        <v>180</v>
      </c>
      <c r="U8845">
        <v>176</v>
      </c>
      <c r="V8845">
        <v>97.78</v>
      </c>
      <c r="W8845" t="s">
        <v>133</v>
      </c>
      <c r="X8845">
        <v>9707</v>
      </c>
      <c r="Y8845">
        <v>1708432</v>
      </c>
      <c r="Z8845">
        <v>33616</v>
      </c>
      <c r="AA8845">
        <v>85536</v>
      </c>
      <c r="AB8845">
        <v>1827584</v>
      </c>
      <c r="AC8845">
        <v>1191218</v>
      </c>
      <c r="AD8845">
        <v>636366</v>
      </c>
      <c r="AE8845" t="s">
        <v>78</v>
      </c>
      <c r="AF8845" t="s">
        <v>75</v>
      </c>
      <c r="AG8845" t="s">
        <v>240</v>
      </c>
      <c r="AH8845" t="s">
        <v>144</v>
      </c>
      <c r="AI8845" t="s">
        <v>138</v>
      </c>
      <c r="AJ8845" t="str">
        <f t="shared" si="138"/>
        <v>May</v>
      </c>
    </row>
    <row r="8846" spans="1:36" x14ac:dyDescent="0.3">
      <c r="A8846" t="s">
        <v>18565</v>
      </c>
      <c r="B8846" s="33">
        <v>45964</v>
      </c>
      <c r="C8846" t="s">
        <v>97</v>
      </c>
      <c r="D8846" t="s">
        <v>18566</v>
      </c>
      <c r="E8846" t="s">
        <v>181</v>
      </c>
      <c r="F8846" t="s">
        <v>179</v>
      </c>
      <c r="G8846" t="s">
        <v>159</v>
      </c>
      <c r="H8846" t="s">
        <v>166</v>
      </c>
      <c r="I8846">
        <v>2249</v>
      </c>
      <c r="J8846" t="s">
        <v>304</v>
      </c>
      <c r="K8846" t="s">
        <v>283</v>
      </c>
      <c r="L8846" t="s">
        <v>754</v>
      </c>
      <c r="M8846" t="s">
        <v>471</v>
      </c>
      <c r="N8846">
        <v>292</v>
      </c>
      <c r="O8846">
        <v>13</v>
      </c>
      <c r="P8846">
        <v>4</v>
      </c>
      <c r="Q8846" t="s">
        <v>73</v>
      </c>
      <c r="R8846" t="s">
        <v>238</v>
      </c>
      <c r="S8846" t="s">
        <v>239</v>
      </c>
      <c r="T8846">
        <v>186</v>
      </c>
      <c r="U8846">
        <v>148</v>
      </c>
      <c r="V8846">
        <v>79.569999999999993</v>
      </c>
      <c r="W8846" t="s">
        <v>134</v>
      </c>
      <c r="X8846">
        <v>6231</v>
      </c>
      <c r="Y8846">
        <v>922188</v>
      </c>
      <c r="Z8846">
        <v>43216</v>
      </c>
      <c r="AA8846">
        <v>75924</v>
      </c>
      <c r="AB8846">
        <v>1041328</v>
      </c>
      <c r="AC8846">
        <v>898144</v>
      </c>
      <c r="AD8846">
        <v>143184</v>
      </c>
      <c r="AE8846" t="s">
        <v>81</v>
      </c>
      <c r="AF8846" t="s">
        <v>72</v>
      </c>
      <c r="AG8846" t="s">
        <v>240</v>
      </c>
      <c r="AH8846" t="s">
        <v>145</v>
      </c>
      <c r="AI8846" t="s">
        <v>140</v>
      </c>
      <c r="AJ8846" t="str">
        <f t="shared" si="138"/>
        <v>Nov</v>
      </c>
    </row>
    <row r="8847" spans="1:36" x14ac:dyDescent="0.3">
      <c r="A8847" t="s">
        <v>18567</v>
      </c>
      <c r="B8847" s="33">
        <v>45868</v>
      </c>
      <c r="C8847" t="s">
        <v>97</v>
      </c>
      <c r="D8847" t="s">
        <v>18568</v>
      </c>
      <c r="E8847" t="s">
        <v>177</v>
      </c>
      <c r="F8847" t="s">
        <v>173</v>
      </c>
      <c r="G8847" t="s">
        <v>162</v>
      </c>
      <c r="H8847" t="s">
        <v>161</v>
      </c>
      <c r="I8847">
        <v>1163</v>
      </c>
      <c r="J8847" t="s">
        <v>514</v>
      </c>
      <c r="K8847" t="s">
        <v>494</v>
      </c>
      <c r="L8847" t="s">
        <v>237</v>
      </c>
      <c r="M8847" t="s">
        <v>1011</v>
      </c>
      <c r="N8847">
        <v>153</v>
      </c>
      <c r="O8847">
        <v>17</v>
      </c>
      <c r="P8847">
        <v>29</v>
      </c>
      <c r="Q8847" t="s">
        <v>73</v>
      </c>
      <c r="R8847" t="s">
        <v>238</v>
      </c>
      <c r="S8847" t="s">
        <v>239</v>
      </c>
      <c r="T8847">
        <v>150</v>
      </c>
      <c r="U8847">
        <v>133</v>
      </c>
      <c r="V8847">
        <v>88.67</v>
      </c>
      <c r="W8847" t="s">
        <v>133</v>
      </c>
      <c r="X8847">
        <v>4069</v>
      </c>
      <c r="Y8847">
        <v>541177</v>
      </c>
      <c r="Z8847">
        <v>35910</v>
      </c>
      <c r="AA8847">
        <v>77672</v>
      </c>
      <c r="AB8847">
        <v>654759</v>
      </c>
      <c r="AC8847">
        <v>431212</v>
      </c>
      <c r="AD8847">
        <v>223547</v>
      </c>
      <c r="AE8847" t="s">
        <v>78</v>
      </c>
      <c r="AF8847" t="s">
        <v>78</v>
      </c>
      <c r="AG8847" t="s">
        <v>240</v>
      </c>
      <c r="AH8847" t="s">
        <v>145</v>
      </c>
      <c r="AI8847" t="s">
        <v>139</v>
      </c>
      <c r="AJ8847" t="str">
        <f t="shared" si="138"/>
        <v>Jul</v>
      </c>
    </row>
    <row r="8848" spans="1:36" x14ac:dyDescent="0.3">
      <c r="A8848" t="s">
        <v>18569</v>
      </c>
      <c r="B8848" s="33">
        <v>45718</v>
      </c>
      <c r="C8848" t="s">
        <v>98</v>
      </c>
      <c r="D8848" t="s">
        <v>18570</v>
      </c>
      <c r="E8848" t="s">
        <v>173</v>
      </c>
      <c r="F8848" t="s">
        <v>181</v>
      </c>
      <c r="G8848" t="s">
        <v>161</v>
      </c>
      <c r="H8848" t="s">
        <v>159</v>
      </c>
      <c r="I8848">
        <v>1833</v>
      </c>
      <c r="J8848" t="s">
        <v>492</v>
      </c>
      <c r="K8848" t="s">
        <v>4222</v>
      </c>
      <c r="L8848" t="s">
        <v>1404</v>
      </c>
      <c r="M8848" t="s">
        <v>4472</v>
      </c>
      <c r="N8848">
        <v>243</v>
      </c>
      <c r="O8848">
        <v>41</v>
      </c>
      <c r="P8848">
        <v>43</v>
      </c>
      <c r="Q8848" t="s">
        <v>76</v>
      </c>
      <c r="R8848" t="s">
        <v>238</v>
      </c>
      <c r="S8848" t="s">
        <v>239</v>
      </c>
      <c r="T8848">
        <v>189</v>
      </c>
      <c r="U8848">
        <v>138</v>
      </c>
      <c r="V8848">
        <v>73.02</v>
      </c>
      <c r="W8848" t="s">
        <v>133</v>
      </c>
      <c r="X8848">
        <v>5502</v>
      </c>
      <c r="Y8848">
        <v>759276</v>
      </c>
      <c r="Z8848">
        <v>66654</v>
      </c>
      <c r="AA8848">
        <v>87768</v>
      </c>
      <c r="AB8848">
        <v>913698</v>
      </c>
      <c r="AC8848">
        <v>738919</v>
      </c>
      <c r="AD8848">
        <v>174779</v>
      </c>
      <c r="AE8848" t="s">
        <v>78</v>
      </c>
      <c r="AF8848" t="s">
        <v>81</v>
      </c>
      <c r="AG8848" t="s">
        <v>240</v>
      </c>
      <c r="AH8848" t="s">
        <v>146</v>
      </c>
      <c r="AI8848" t="s">
        <v>140</v>
      </c>
      <c r="AJ8848" t="str">
        <f t="shared" si="138"/>
        <v>Mar</v>
      </c>
    </row>
    <row r="8849" spans="1:36" x14ac:dyDescent="0.3">
      <c r="A8849" t="s">
        <v>18571</v>
      </c>
      <c r="B8849" s="33">
        <v>45700</v>
      </c>
      <c r="C8849" t="s">
        <v>99</v>
      </c>
      <c r="D8849" t="s">
        <v>18572</v>
      </c>
      <c r="E8849" t="s">
        <v>176</v>
      </c>
      <c r="F8849" t="s">
        <v>179</v>
      </c>
      <c r="G8849" t="s">
        <v>156</v>
      </c>
      <c r="H8849" t="s">
        <v>166</v>
      </c>
      <c r="I8849">
        <v>623</v>
      </c>
      <c r="J8849" t="s">
        <v>613</v>
      </c>
      <c r="K8849" t="s">
        <v>899</v>
      </c>
      <c r="L8849" t="s">
        <v>615</v>
      </c>
      <c r="M8849" t="s">
        <v>900</v>
      </c>
      <c r="N8849">
        <v>99</v>
      </c>
      <c r="O8849">
        <v>0</v>
      </c>
      <c r="P8849">
        <v>1</v>
      </c>
      <c r="Q8849" t="s">
        <v>70</v>
      </c>
      <c r="R8849" t="s">
        <v>238</v>
      </c>
      <c r="S8849" t="s">
        <v>239</v>
      </c>
      <c r="T8849">
        <v>220</v>
      </c>
      <c r="U8849">
        <v>213</v>
      </c>
      <c r="V8849">
        <v>96.82</v>
      </c>
      <c r="W8849" t="s">
        <v>133</v>
      </c>
      <c r="X8849">
        <v>10118</v>
      </c>
      <c r="Y8849">
        <v>2155134</v>
      </c>
      <c r="Z8849">
        <v>44304</v>
      </c>
      <c r="AA8849">
        <v>28542</v>
      </c>
      <c r="AB8849">
        <v>2227980</v>
      </c>
      <c r="AC8849">
        <v>1810180</v>
      </c>
      <c r="AD8849">
        <v>417800</v>
      </c>
      <c r="AE8849" t="s">
        <v>81</v>
      </c>
      <c r="AF8849" t="s">
        <v>72</v>
      </c>
      <c r="AG8849" t="s">
        <v>240</v>
      </c>
      <c r="AH8849" t="s">
        <v>144</v>
      </c>
      <c r="AI8849" t="s">
        <v>139</v>
      </c>
      <c r="AJ8849" t="str">
        <f t="shared" si="138"/>
        <v>Feb</v>
      </c>
    </row>
    <row r="8850" spans="1:36" x14ac:dyDescent="0.3">
      <c r="A8850" t="s">
        <v>18573</v>
      </c>
      <c r="B8850" s="33">
        <v>45703</v>
      </c>
      <c r="C8850" t="s">
        <v>98</v>
      </c>
      <c r="D8850" t="s">
        <v>5065</v>
      </c>
      <c r="E8850" t="s">
        <v>181</v>
      </c>
      <c r="F8850" t="s">
        <v>173</v>
      </c>
      <c r="G8850" t="s">
        <v>159</v>
      </c>
      <c r="H8850" t="s">
        <v>161</v>
      </c>
      <c r="I8850">
        <v>1604</v>
      </c>
      <c r="J8850" t="s">
        <v>314</v>
      </c>
      <c r="K8850" t="s">
        <v>408</v>
      </c>
      <c r="L8850" t="s">
        <v>2005</v>
      </c>
      <c r="M8850" t="s">
        <v>1368</v>
      </c>
      <c r="N8850">
        <v>240</v>
      </c>
      <c r="O8850">
        <v>11</v>
      </c>
      <c r="P8850">
        <v>56</v>
      </c>
      <c r="Q8850" t="s">
        <v>76</v>
      </c>
      <c r="R8850" t="s">
        <v>238</v>
      </c>
      <c r="S8850" t="s">
        <v>239</v>
      </c>
      <c r="T8850">
        <v>189</v>
      </c>
      <c r="U8850">
        <v>176</v>
      </c>
      <c r="V8850">
        <v>93.12</v>
      </c>
      <c r="W8850" t="s">
        <v>133</v>
      </c>
      <c r="X8850">
        <v>3869</v>
      </c>
      <c r="Y8850">
        <v>680944</v>
      </c>
      <c r="Z8850">
        <v>40832</v>
      </c>
      <c r="AA8850">
        <v>104544</v>
      </c>
      <c r="AB8850">
        <v>826320</v>
      </c>
      <c r="AC8850">
        <v>724332</v>
      </c>
      <c r="AD8850">
        <v>101988</v>
      </c>
      <c r="AE8850" t="s">
        <v>81</v>
      </c>
      <c r="AF8850" t="s">
        <v>78</v>
      </c>
      <c r="AG8850" t="s">
        <v>240</v>
      </c>
      <c r="AH8850" t="s">
        <v>147</v>
      </c>
      <c r="AI8850" t="s">
        <v>140</v>
      </c>
      <c r="AJ8850" t="str">
        <f t="shared" si="138"/>
        <v>Feb</v>
      </c>
    </row>
    <row r="8851" spans="1:36" x14ac:dyDescent="0.3">
      <c r="A8851" t="s">
        <v>18574</v>
      </c>
      <c r="B8851" s="33">
        <v>45855</v>
      </c>
      <c r="C8851" t="s">
        <v>99</v>
      </c>
      <c r="D8851" t="s">
        <v>18575</v>
      </c>
      <c r="E8851" t="s">
        <v>181</v>
      </c>
      <c r="F8851" t="s">
        <v>177</v>
      </c>
      <c r="G8851" t="s">
        <v>159</v>
      </c>
      <c r="H8851" t="s">
        <v>162</v>
      </c>
      <c r="I8851">
        <v>1868</v>
      </c>
      <c r="J8851" t="s">
        <v>474</v>
      </c>
      <c r="K8851" t="s">
        <v>4247</v>
      </c>
      <c r="L8851" t="s">
        <v>4415</v>
      </c>
      <c r="M8851" t="s">
        <v>908</v>
      </c>
      <c r="N8851">
        <v>275</v>
      </c>
      <c r="O8851">
        <v>14</v>
      </c>
      <c r="P8851">
        <v>16</v>
      </c>
      <c r="Q8851" t="s">
        <v>73</v>
      </c>
      <c r="R8851" t="s">
        <v>238</v>
      </c>
      <c r="S8851" t="s">
        <v>239</v>
      </c>
      <c r="T8851">
        <v>189</v>
      </c>
      <c r="U8851">
        <v>144</v>
      </c>
      <c r="V8851">
        <v>76.19</v>
      </c>
      <c r="W8851" t="s">
        <v>133</v>
      </c>
      <c r="X8851">
        <v>9020</v>
      </c>
      <c r="Y8851">
        <v>1298880</v>
      </c>
      <c r="Z8851">
        <v>22464</v>
      </c>
      <c r="AA8851">
        <v>74304</v>
      </c>
      <c r="AB8851">
        <v>1395648</v>
      </c>
      <c r="AC8851">
        <v>1147072</v>
      </c>
      <c r="AD8851">
        <v>248576</v>
      </c>
      <c r="AE8851" t="s">
        <v>81</v>
      </c>
      <c r="AF8851" t="s">
        <v>78</v>
      </c>
      <c r="AG8851" t="s">
        <v>240</v>
      </c>
      <c r="AH8851" t="s">
        <v>144</v>
      </c>
      <c r="AI8851" t="s">
        <v>140</v>
      </c>
      <c r="AJ8851" t="str">
        <f t="shared" si="138"/>
        <v>Jul</v>
      </c>
    </row>
    <row r="8852" spans="1:36" x14ac:dyDescent="0.3">
      <c r="A8852" t="s">
        <v>18576</v>
      </c>
      <c r="B8852" s="33">
        <v>45665</v>
      </c>
      <c r="C8852" t="s">
        <v>93</v>
      </c>
      <c r="D8852" t="s">
        <v>18577</v>
      </c>
      <c r="E8852" t="s">
        <v>181</v>
      </c>
      <c r="F8852" t="s">
        <v>178</v>
      </c>
      <c r="G8852" t="s">
        <v>159</v>
      </c>
      <c r="H8852" t="s">
        <v>157</v>
      </c>
      <c r="I8852">
        <v>915</v>
      </c>
      <c r="J8852" t="s">
        <v>605</v>
      </c>
      <c r="K8852" t="s">
        <v>1360</v>
      </c>
      <c r="L8852" t="s">
        <v>1163</v>
      </c>
      <c r="M8852" t="s">
        <v>914</v>
      </c>
      <c r="N8852">
        <v>134</v>
      </c>
      <c r="O8852">
        <v>13</v>
      </c>
      <c r="P8852">
        <v>2</v>
      </c>
      <c r="Q8852" t="s">
        <v>73</v>
      </c>
      <c r="R8852" t="s">
        <v>238</v>
      </c>
      <c r="S8852" t="s">
        <v>239</v>
      </c>
      <c r="T8852">
        <v>180</v>
      </c>
      <c r="U8852">
        <v>144</v>
      </c>
      <c r="V8852">
        <v>80</v>
      </c>
      <c r="W8852" t="s">
        <v>133</v>
      </c>
      <c r="X8852">
        <v>9651</v>
      </c>
      <c r="Y8852">
        <v>1389744</v>
      </c>
      <c r="Z8852">
        <v>21888</v>
      </c>
      <c r="AA8852">
        <v>98784</v>
      </c>
      <c r="AB8852">
        <v>1510416</v>
      </c>
      <c r="AC8852">
        <v>1143639</v>
      </c>
      <c r="AD8852">
        <v>366777</v>
      </c>
      <c r="AE8852" t="s">
        <v>81</v>
      </c>
      <c r="AF8852" t="s">
        <v>75</v>
      </c>
      <c r="AG8852" t="s">
        <v>240</v>
      </c>
      <c r="AH8852" t="s">
        <v>147</v>
      </c>
      <c r="AI8852" t="s">
        <v>138</v>
      </c>
      <c r="AJ8852" t="str">
        <f t="shared" si="138"/>
        <v>Jan</v>
      </c>
    </row>
    <row r="8853" spans="1:36" x14ac:dyDescent="0.3">
      <c r="A8853" t="s">
        <v>18578</v>
      </c>
      <c r="B8853" s="33">
        <v>45886</v>
      </c>
      <c r="C8853" t="s">
        <v>98</v>
      </c>
      <c r="D8853" t="s">
        <v>18579</v>
      </c>
      <c r="E8853" t="s">
        <v>175</v>
      </c>
      <c r="F8853" t="s">
        <v>172</v>
      </c>
      <c r="G8853" t="s">
        <v>163</v>
      </c>
      <c r="H8853" t="s">
        <v>155</v>
      </c>
      <c r="I8853">
        <v>1779</v>
      </c>
      <c r="J8853" t="s">
        <v>613</v>
      </c>
      <c r="K8853" t="s">
        <v>801</v>
      </c>
      <c r="L8853" t="s">
        <v>18580</v>
      </c>
      <c r="M8853" t="s">
        <v>755</v>
      </c>
      <c r="N8853">
        <v>227</v>
      </c>
      <c r="O8853">
        <v>51</v>
      </c>
      <c r="P8853">
        <v>37</v>
      </c>
      <c r="Q8853" t="s">
        <v>76</v>
      </c>
      <c r="R8853" t="s">
        <v>238</v>
      </c>
      <c r="S8853" t="s">
        <v>239</v>
      </c>
      <c r="T8853">
        <v>180</v>
      </c>
      <c r="U8853">
        <v>135</v>
      </c>
      <c r="V8853">
        <v>75</v>
      </c>
      <c r="W8853" t="s">
        <v>135</v>
      </c>
      <c r="X8853">
        <v>7199</v>
      </c>
      <c r="Y8853">
        <v>971865</v>
      </c>
      <c r="Z8853">
        <v>51705</v>
      </c>
      <c r="AA8853">
        <v>105030</v>
      </c>
      <c r="AB8853">
        <v>1128600</v>
      </c>
      <c r="AC8853">
        <v>981749</v>
      </c>
      <c r="AD8853">
        <v>146851</v>
      </c>
      <c r="AE8853" t="s">
        <v>75</v>
      </c>
      <c r="AF8853" t="s">
        <v>81</v>
      </c>
      <c r="AG8853" t="s">
        <v>240</v>
      </c>
      <c r="AH8853" t="s">
        <v>147</v>
      </c>
      <c r="AI8853" t="s">
        <v>139</v>
      </c>
      <c r="AJ8853" t="str">
        <f t="shared" si="138"/>
        <v>Aug</v>
      </c>
    </row>
    <row r="8854" spans="1:36" x14ac:dyDescent="0.3">
      <c r="A8854" t="s">
        <v>18581</v>
      </c>
      <c r="B8854" s="33">
        <v>45706</v>
      </c>
      <c r="C8854" t="s">
        <v>93</v>
      </c>
      <c r="D8854" t="s">
        <v>18582</v>
      </c>
      <c r="E8854" t="s">
        <v>181</v>
      </c>
      <c r="F8854" t="s">
        <v>176</v>
      </c>
      <c r="G8854" t="s">
        <v>159</v>
      </c>
      <c r="H8854" t="s">
        <v>156</v>
      </c>
      <c r="I8854">
        <v>1599</v>
      </c>
      <c r="J8854" t="s">
        <v>310</v>
      </c>
      <c r="K8854" t="s">
        <v>5202</v>
      </c>
      <c r="L8854" t="s">
        <v>310</v>
      </c>
      <c r="M8854" t="s">
        <v>5202</v>
      </c>
      <c r="N8854">
        <v>228</v>
      </c>
      <c r="O8854">
        <v>0</v>
      </c>
      <c r="P8854">
        <v>-8</v>
      </c>
      <c r="Q8854" t="s">
        <v>70</v>
      </c>
      <c r="R8854" t="s">
        <v>238</v>
      </c>
      <c r="S8854" t="s">
        <v>239</v>
      </c>
      <c r="T8854">
        <v>189</v>
      </c>
      <c r="U8854">
        <v>185</v>
      </c>
      <c r="V8854">
        <v>97.88</v>
      </c>
      <c r="W8854" t="s">
        <v>133</v>
      </c>
      <c r="X8854">
        <v>3232</v>
      </c>
      <c r="Y8854">
        <v>597920</v>
      </c>
      <c r="Z8854">
        <v>65120</v>
      </c>
      <c r="AA8854">
        <v>77885</v>
      </c>
      <c r="AB8854">
        <v>740925</v>
      </c>
      <c r="AC8854">
        <v>486016</v>
      </c>
      <c r="AD8854">
        <v>254909</v>
      </c>
      <c r="AE8854" t="s">
        <v>81</v>
      </c>
      <c r="AF8854" t="s">
        <v>81</v>
      </c>
      <c r="AG8854" t="s">
        <v>240</v>
      </c>
      <c r="AH8854" t="s">
        <v>144</v>
      </c>
      <c r="AI8854" t="s">
        <v>139</v>
      </c>
      <c r="AJ8854" t="str">
        <f t="shared" si="138"/>
        <v>Feb</v>
      </c>
    </row>
    <row r="8855" spans="1:36" x14ac:dyDescent="0.3">
      <c r="A8855" t="s">
        <v>18583</v>
      </c>
      <c r="B8855" s="33">
        <v>45663</v>
      </c>
      <c r="C8855" t="s">
        <v>95</v>
      </c>
      <c r="D8855" t="s">
        <v>18584</v>
      </c>
      <c r="E8855" t="s">
        <v>181</v>
      </c>
      <c r="F8855" t="s">
        <v>172</v>
      </c>
      <c r="G8855" t="s">
        <v>159</v>
      </c>
      <c r="H8855" t="s">
        <v>155</v>
      </c>
      <c r="I8855">
        <v>2331</v>
      </c>
      <c r="J8855" t="s">
        <v>615</v>
      </c>
      <c r="K8855" t="s">
        <v>421</v>
      </c>
      <c r="L8855" t="s">
        <v>393</v>
      </c>
      <c r="M8855" t="s">
        <v>1552</v>
      </c>
      <c r="N8855">
        <v>288</v>
      </c>
      <c r="O8855">
        <v>13</v>
      </c>
      <c r="P8855">
        <v>5</v>
      </c>
      <c r="Q8855" t="s">
        <v>73</v>
      </c>
      <c r="R8855" t="s">
        <v>238</v>
      </c>
      <c r="S8855" t="s">
        <v>239</v>
      </c>
      <c r="T8855">
        <v>180</v>
      </c>
      <c r="U8855">
        <v>148</v>
      </c>
      <c r="V8855">
        <v>82.22</v>
      </c>
      <c r="W8855" t="s">
        <v>133</v>
      </c>
      <c r="X8855">
        <v>4267</v>
      </c>
      <c r="Y8855">
        <v>631516</v>
      </c>
      <c r="Z8855">
        <v>64824</v>
      </c>
      <c r="AA8855">
        <v>28120</v>
      </c>
      <c r="AB8855">
        <v>724460</v>
      </c>
      <c r="AC8855">
        <v>473904</v>
      </c>
      <c r="AD8855">
        <v>250556</v>
      </c>
      <c r="AE8855" t="s">
        <v>81</v>
      </c>
      <c r="AF8855" t="s">
        <v>81</v>
      </c>
      <c r="AG8855" t="s">
        <v>240</v>
      </c>
      <c r="AH8855" t="s">
        <v>145</v>
      </c>
      <c r="AI8855" t="s">
        <v>138</v>
      </c>
      <c r="AJ8855" t="str">
        <f t="shared" si="138"/>
        <v>Jan</v>
      </c>
    </row>
    <row r="8856" spans="1:36" x14ac:dyDescent="0.3">
      <c r="A8856" t="s">
        <v>18585</v>
      </c>
      <c r="B8856" s="33">
        <v>45862</v>
      </c>
      <c r="C8856" t="s">
        <v>93</v>
      </c>
      <c r="D8856" t="s">
        <v>18586</v>
      </c>
      <c r="E8856" t="s">
        <v>172</v>
      </c>
      <c r="F8856" t="s">
        <v>177</v>
      </c>
      <c r="G8856" t="s">
        <v>155</v>
      </c>
      <c r="H8856" t="s">
        <v>162</v>
      </c>
      <c r="I8856">
        <v>1355</v>
      </c>
      <c r="J8856" t="s">
        <v>621</v>
      </c>
      <c r="K8856" t="s">
        <v>459</v>
      </c>
      <c r="L8856" t="s">
        <v>1989</v>
      </c>
      <c r="M8856" t="s">
        <v>867</v>
      </c>
      <c r="N8856">
        <v>180</v>
      </c>
      <c r="O8856">
        <v>27</v>
      </c>
      <c r="P8856">
        <v>1</v>
      </c>
      <c r="Q8856" t="s">
        <v>73</v>
      </c>
      <c r="R8856" t="s">
        <v>238</v>
      </c>
      <c r="S8856" t="s">
        <v>239</v>
      </c>
      <c r="T8856">
        <v>180</v>
      </c>
      <c r="U8856">
        <v>149</v>
      </c>
      <c r="V8856">
        <v>82.78</v>
      </c>
      <c r="W8856" t="s">
        <v>135</v>
      </c>
      <c r="X8856">
        <v>9862</v>
      </c>
      <c r="Y8856">
        <v>1469438</v>
      </c>
      <c r="Z8856">
        <v>64070</v>
      </c>
      <c r="AA8856">
        <v>33823</v>
      </c>
      <c r="AB8856">
        <v>1567331</v>
      </c>
      <c r="AC8856">
        <v>926948</v>
      </c>
      <c r="AD8856">
        <v>640383</v>
      </c>
      <c r="AE8856" t="s">
        <v>81</v>
      </c>
      <c r="AF8856" t="s">
        <v>78</v>
      </c>
      <c r="AG8856" t="s">
        <v>240</v>
      </c>
      <c r="AH8856" t="s">
        <v>144</v>
      </c>
      <c r="AI8856" t="s">
        <v>138</v>
      </c>
      <c r="AJ8856" t="str">
        <f t="shared" si="138"/>
        <v>Jul</v>
      </c>
    </row>
    <row r="8857" spans="1:36" x14ac:dyDescent="0.3">
      <c r="A8857" t="s">
        <v>18587</v>
      </c>
      <c r="B8857" s="33">
        <v>45710</v>
      </c>
      <c r="C8857" t="s">
        <v>95</v>
      </c>
      <c r="D8857" t="s">
        <v>18588</v>
      </c>
      <c r="E8857" t="s">
        <v>177</v>
      </c>
      <c r="F8857" t="s">
        <v>181</v>
      </c>
      <c r="G8857" t="s">
        <v>162</v>
      </c>
      <c r="H8857" t="s">
        <v>159</v>
      </c>
      <c r="I8857">
        <v>1405</v>
      </c>
      <c r="J8857" t="s">
        <v>572</v>
      </c>
      <c r="K8857" t="s">
        <v>952</v>
      </c>
      <c r="L8857" t="s">
        <v>447</v>
      </c>
      <c r="M8857" t="s">
        <v>2156</v>
      </c>
      <c r="N8857">
        <v>181</v>
      </c>
      <c r="O8857">
        <v>0</v>
      </c>
      <c r="P8857">
        <v>4</v>
      </c>
      <c r="Q8857" t="s">
        <v>70</v>
      </c>
      <c r="R8857" t="s">
        <v>238</v>
      </c>
      <c r="S8857" t="s">
        <v>239</v>
      </c>
      <c r="T8857">
        <v>180</v>
      </c>
      <c r="U8857">
        <v>107</v>
      </c>
      <c r="V8857">
        <v>59.44</v>
      </c>
      <c r="W8857" t="s">
        <v>133</v>
      </c>
      <c r="X8857">
        <v>4553</v>
      </c>
      <c r="Y8857">
        <v>487171</v>
      </c>
      <c r="Z8857">
        <v>17441</v>
      </c>
      <c r="AA8857">
        <v>57673</v>
      </c>
      <c r="AB8857">
        <v>562285</v>
      </c>
      <c r="AC8857">
        <v>336184</v>
      </c>
      <c r="AD8857">
        <v>226101</v>
      </c>
      <c r="AE8857" t="s">
        <v>78</v>
      </c>
      <c r="AF8857" t="s">
        <v>81</v>
      </c>
      <c r="AG8857" t="s">
        <v>240</v>
      </c>
      <c r="AH8857" t="s">
        <v>144</v>
      </c>
      <c r="AI8857" t="s">
        <v>139</v>
      </c>
      <c r="AJ8857" t="str">
        <f t="shared" si="138"/>
        <v>Feb</v>
      </c>
    </row>
    <row r="8858" spans="1:36" x14ac:dyDescent="0.3">
      <c r="A8858" t="s">
        <v>18589</v>
      </c>
      <c r="B8858" s="33">
        <v>46022</v>
      </c>
      <c r="C8858" t="s">
        <v>95</v>
      </c>
      <c r="D8858" t="s">
        <v>18590</v>
      </c>
      <c r="E8858" t="s">
        <v>174</v>
      </c>
      <c r="F8858" t="s">
        <v>177</v>
      </c>
      <c r="G8858" t="s">
        <v>158</v>
      </c>
      <c r="H8858" t="s">
        <v>162</v>
      </c>
      <c r="I8858">
        <v>682</v>
      </c>
      <c r="J8858" t="s">
        <v>636</v>
      </c>
      <c r="K8858" t="s">
        <v>1183</v>
      </c>
      <c r="L8858" t="s">
        <v>759</v>
      </c>
      <c r="M8858" t="s">
        <v>2360</v>
      </c>
      <c r="N8858">
        <v>98</v>
      </c>
      <c r="O8858">
        <v>6</v>
      </c>
      <c r="P8858">
        <v>4</v>
      </c>
      <c r="Q8858" t="s">
        <v>73</v>
      </c>
      <c r="R8858" t="s">
        <v>238</v>
      </c>
      <c r="S8858" t="s">
        <v>239</v>
      </c>
      <c r="T8858">
        <v>189</v>
      </c>
      <c r="U8858">
        <v>112</v>
      </c>
      <c r="V8858">
        <v>59.26</v>
      </c>
      <c r="W8858" t="s">
        <v>133</v>
      </c>
      <c r="X8858">
        <v>9443</v>
      </c>
      <c r="Y8858">
        <v>1057616</v>
      </c>
      <c r="Z8858">
        <v>38416</v>
      </c>
      <c r="AA8858">
        <v>62608</v>
      </c>
      <c r="AB8858">
        <v>1158640</v>
      </c>
      <c r="AC8858">
        <v>807699</v>
      </c>
      <c r="AD8858">
        <v>350941</v>
      </c>
      <c r="AE8858" t="s">
        <v>78</v>
      </c>
      <c r="AF8858" t="s">
        <v>78</v>
      </c>
      <c r="AG8858" t="s">
        <v>240</v>
      </c>
      <c r="AH8858" t="s">
        <v>145</v>
      </c>
      <c r="AI8858" t="s">
        <v>138</v>
      </c>
      <c r="AJ8858" t="str">
        <f t="shared" si="138"/>
        <v>Dec</v>
      </c>
    </row>
    <row r="8859" spans="1:36" x14ac:dyDescent="0.3">
      <c r="A8859" t="s">
        <v>18591</v>
      </c>
      <c r="B8859" s="33">
        <v>45786</v>
      </c>
      <c r="C8859" t="s">
        <v>93</v>
      </c>
      <c r="D8859" t="s">
        <v>862</v>
      </c>
      <c r="E8859" t="s">
        <v>174</v>
      </c>
      <c r="F8859" t="s">
        <v>175</v>
      </c>
      <c r="G8859" t="s">
        <v>158</v>
      </c>
      <c r="H8859" t="s">
        <v>163</v>
      </c>
      <c r="I8859">
        <v>1486</v>
      </c>
      <c r="J8859" t="s">
        <v>408</v>
      </c>
      <c r="K8859" t="s">
        <v>569</v>
      </c>
      <c r="L8859" t="s">
        <v>408</v>
      </c>
      <c r="M8859" t="s">
        <v>4699</v>
      </c>
      <c r="N8859">
        <v>213</v>
      </c>
      <c r="O8859">
        <v>0</v>
      </c>
      <c r="P8859">
        <v>4</v>
      </c>
      <c r="Q8859" t="s">
        <v>70</v>
      </c>
      <c r="R8859" t="s">
        <v>238</v>
      </c>
      <c r="S8859" t="s">
        <v>239</v>
      </c>
      <c r="T8859">
        <v>189</v>
      </c>
      <c r="U8859">
        <v>166</v>
      </c>
      <c r="V8859">
        <v>87.83</v>
      </c>
      <c r="W8859" t="s">
        <v>133</v>
      </c>
      <c r="X8859">
        <v>8595</v>
      </c>
      <c r="Y8859">
        <v>1426770</v>
      </c>
      <c r="Z8859">
        <v>56772</v>
      </c>
      <c r="AA8859">
        <v>81838</v>
      </c>
      <c r="AB8859">
        <v>1565380</v>
      </c>
      <c r="AC8859">
        <v>950840</v>
      </c>
      <c r="AD8859">
        <v>614540</v>
      </c>
      <c r="AE8859" t="s">
        <v>78</v>
      </c>
      <c r="AF8859" t="s">
        <v>75</v>
      </c>
      <c r="AG8859" t="s">
        <v>240</v>
      </c>
      <c r="AH8859" t="s">
        <v>147</v>
      </c>
      <c r="AI8859" t="s">
        <v>139</v>
      </c>
      <c r="AJ8859" t="str">
        <f t="shared" si="138"/>
        <v>May</v>
      </c>
    </row>
    <row r="8860" spans="1:36" x14ac:dyDescent="0.3">
      <c r="A8860" t="s">
        <v>18592</v>
      </c>
      <c r="B8860" s="33">
        <v>45704</v>
      </c>
      <c r="C8860" t="s">
        <v>95</v>
      </c>
      <c r="D8860" t="s">
        <v>18593</v>
      </c>
      <c r="E8860" t="s">
        <v>173</v>
      </c>
      <c r="F8860" t="s">
        <v>175</v>
      </c>
      <c r="G8860" t="s">
        <v>161</v>
      </c>
      <c r="H8860" t="s">
        <v>163</v>
      </c>
      <c r="I8860">
        <v>967</v>
      </c>
      <c r="J8860" t="s">
        <v>566</v>
      </c>
      <c r="K8860" t="s">
        <v>567</v>
      </c>
      <c r="L8860" t="s">
        <v>1979</v>
      </c>
      <c r="M8860" t="s">
        <v>4159</v>
      </c>
      <c r="N8860">
        <v>146</v>
      </c>
      <c r="O8860">
        <v>28</v>
      </c>
      <c r="P8860">
        <v>42</v>
      </c>
      <c r="Q8860" t="s">
        <v>76</v>
      </c>
      <c r="R8860" t="s">
        <v>238</v>
      </c>
      <c r="S8860" t="s">
        <v>239</v>
      </c>
      <c r="T8860">
        <v>189</v>
      </c>
      <c r="U8860">
        <v>159</v>
      </c>
      <c r="V8860">
        <v>84.13</v>
      </c>
      <c r="W8860" t="s">
        <v>135</v>
      </c>
      <c r="X8860">
        <v>5271</v>
      </c>
      <c r="Y8860">
        <v>838089</v>
      </c>
      <c r="Z8860">
        <v>27507</v>
      </c>
      <c r="AA8860">
        <v>107643</v>
      </c>
      <c r="AB8860">
        <v>973239</v>
      </c>
      <c r="AC8860">
        <v>814532</v>
      </c>
      <c r="AD8860">
        <v>158707</v>
      </c>
      <c r="AE8860" t="s">
        <v>78</v>
      </c>
      <c r="AF8860" t="s">
        <v>75</v>
      </c>
      <c r="AG8860" t="s">
        <v>240</v>
      </c>
      <c r="AH8860" t="s">
        <v>144</v>
      </c>
      <c r="AI8860" t="s">
        <v>139</v>
      </c>
      <c r="AJ8860" t="str">
        <f t="shared" si="138"/>
        <v>Feb</v>
      </c>
    </row>
    <row r="8861" spans="1:36" x14ac:dyDescent="0.3">
      <c r="A8861" t="s">
        <v>18594</v>
      </c>
      <c r="B8861" s="33">
        <v>45681</v>
      </c>
      <c r="C8861" t="s">
        <v>98</v>
      </c>
      <c r="D8861" t="s">
        <v>18595</v>
      </c>
      <c r="E8861" t="s">
        <v>178</v>
      </c>
      <c r="F8861" t="s">
        <v>181</v>
      </c>
      <c r="G8861" t="s">
        <v>157</v>
      </c>
      <c r="H8861" t="s">
        <v>159</v>
      </c>
      <c r="I8861">
        <v>849</v>
      </c>
      <c r="J8861" t="s">
        <v>391</v>
      </c>
      <c r="K8861" t="s">
        <v>1292</v>
      </c>
      <c r="L8861" t="s">
        <v>8062</v>
      </c>
      <c r="M8861" t="s">
        <v>625</v>
      </c>
      <c r="N8861">
        <v>132</v>
      </c>
      <c r="O8861">
        <v>8</v>
      </c>
      <c r="P8861">
        <v>21</v>
      </c>
      <c r="Q8861" t="s">
        <v>73</v>
      </c>
      <c r="R8861" t="s">
        <v>238</v>
      </c>
      <c r="S8861" t="s">
        <v>239</v>
      </c>
      <c r="T8861">
        <v>180</v>
      </c>
      <c r="U8861">
        <v>133</v>
      </c>
      <c r="V8861">
        <v>73.89</v>
      </c>
      <c r="W8861" t="s">
        <v>133</v>
      </c>
      <c r="X8861">
        <v>4540</v>
      </c>
      <c r="Y8861">
        <v>603820</v>
      </c>
      <c r="Z8861">
        <v>61579</v>
      </c>
      <c r="AA8861">
        <v>20216</v>
      </c>
      <c r="AB8861">
        <v>685615</v>
      </c>
      <c r="AC8861">
        <v>542431</v>
      </c>
      <c r="AD8861">
        <v>143184</v>
      </c>
      <c r="AE8861" t="s">
        <v>75</v>
      </c>
      <c r="AF8861" t="s">
        <v>81</v>
      </c>
      <c r="AG8861" t="s">
        <v>240</v>
      </c>
      <c r="AH8861" t="s">
        <v>145</v>
      </c>
      <c r="AI8861" t="s">
        <v>140</v>
      </c>
      <c r="AJ8861" t="str">
        <f t="shared" si="138"/>
        <v>Jan</v>
      </c>
    </row>
    <row r="8862" spans="1:36" x14ac:dyDescent="0.3">
      <c r="A8862" t="s">
        <v>18596</v>
      </c>
      <c r="B8862" s="33">
        <v>45703</v>
      </c>
      <c r="C8862" t="s">
        <v>97</v>
      </c>
      <c r="D8862" t="s">
        <v>18597</v>
      </c>
      <c r="E8862" t="s">
        <v>176</v>
      </c>
      <c r="F8862" t="s">
        <v>178</v>
      </c>
      <c r="G8862" t="s">
        <v>156</v>
      </c>
      <c r="H8862" t="s">
        <v>157</v>
      </c>
      <c r="I8862">
        <v>1117</v>
      </c>
      <c r="J8862" t="s">
        <v>682</v>
      </c>
      <c r="K8862" t="s">
        <v>399</v>
      </c>
      <c r="L8862" t="s">
        <v>353</v>
      </c>
      <c r="M8862" t="s">
        <v>399</v>
      </c>
      <c r="N8862">
        <v>154</v>
      </c>
      <c r="O8862">
        <v>0</v>
      </c>
      <c r="P8862">
        <v>-10</v>
      </c>
      <c r="Q8862" t="s">
        <v>70</v>
      </c>
      <c r="R8862" t="s">
        <v>238</v>
      </c>
      <c r="S8862" t="s">
        <v>239</v>
      </c>
      <c r="T8862">
        <v>150</v>
      </c>
      <c r="U8862">
        <v>102</v>
      </c>
      <c r="V8862">
        <v>68</v>
      </c>
      <c r="W8862" t="s">
        <v>133</v>
      </c>
      <c r="X8862">
        <v>5326</v>
      </c>
      <c r="Y8862">
        <v>543252</v>
      </c>
      <c r="Z8862">
        <v>50796</v>
      </c>
      <c r="AA8862">
        <v>36312</v>
      </c>
      <c r="AB8862">
        <v>630360</v>
      </c>
      <c r="AC8862">
        <v>457998</v>
      </c>
      <c r="AD8862">
        <v>172362</v>
      </c>
      <c r="AE8862" t="s">
        <v>81</v>
      </c>
      <c r="AF8862" t="s">
        <v>75</v>
      </c>
      <c r="AG8862" t="s">
        <v>240</v>
      </c>
      <c r="AH8862" t="s">
        <v>144</v>
      </c>
      <c r="AI8862" t="s">
        <v>138</v>
      </c>
      <c r="AJ8862" t="str">
        <f t="shared" si="138"/>
        <v>Feb</v>
      </c>
    </row>
    <row r="8863" spans="1:36" x14ac:dyDescent="0.3">
      <c r="A8863" t="s">
        <v>18598</v>
      </c>
      <c r="B8863" s="33">
        <v>45969</v>
      </c>
      <c r="C8863" t="s">
        <v>98</v>
      </c>
      <c r="D8863" t="s">
        <v>18599</v>
      </c>
      <c r="E8863" t="s">
        <v>175</v>
      </c>
      <c r="F8863" t="s">
        <v>176</v>
      </c>
      <c r="G8863" t="s">
        <v>163</v>
      </c>
      <c r="H8863" t="s">
        <v>156</v>
      </c>
      <c r="I8863">
        <v>1693</v>
      </c>
      <c r="J8863" t="s">
        <v>482</v>
      </c>
      <c r="K8863" t="s">
        <v>5471</v>
      </c>
      <c r="L8863" t="s">
        <v>2004</v>
      </c>
      <c r="M8863" t="s">
        <v>8882</v>
      </c>
      <c r="N8863">
        <v>230</v>
      </c>
      <c r="O8863">
        <v>41</v>
      </c>
      <c r="P8863">
        <v>40</v>
      </c>
      <c r="Q8863" t="s">
        <v>76</v>
      </c>
      <c r="R8863" t="s">
        <v>238</v>
      </c>
      <c r="S8863" t="s">
        <v>239</v>
      </c>
      <c r="T8863">
        <v>180</v>
      </c>
      <c r="U8863">
        <v>173</v>
      </c>
      <c r="V8863">
        <v>96.11</v>
      </c>
      <c r="W8863" t="s">
        <v>135</v>
      </c>
      <c r="X8863">
        <v>7060</v>
      </c>
      <c r="Y8863">
        <v>1221380</v>
      </c>
      <c r="Z8863">
        <v>81829</v>
      </c>
      <c r="AA8863">
        <v>20933</v>
      </c>
      <c r="AB8863">
        <v>1324142</v>
      </c>
      <c r="AC8863">
        <v>799069</v>
      </c>
      <c r="AD8863">
        <v>525073</v>
      </c>
      <c r="AE8863" t="s">
        <v>75</v>
      </c>
      <c r="AF8863" t="s">
        <v>81</v>
      </c>
      <c r="AG8863" t="s">
        <v>240</v>
      </c>
      <c r="AH8863" t="s">
        <v>144</v>
      </c>
      <c r="AI8863" t="s">
        <v>140</v>
      </c>
      <c r="AJ8863" t="str">
        <f t="shared" si="138"/>
        <v>Nov</v>
      </c>
    </row>
    <row r="8864" spans="1:36" x14ac:dyDescent="0.3">
      <c r="A8864" t="s">
        <v>18600</v>
      </c>
      <c r="B8864" s="33">
        <v>45918</v>
      </c>
      <c r="C8864" t="s">
        <v>97</v>
      </c>
      <c r="D8864" t="s">
        <v>14242</v>
      </c>
      <c r="E8864" t="s">
        <v>179</v>
      </c>
      <c r="F8864" t="s">
        <v>177</v>
      </c>
      <c r="G8864" t="s">
        <v>166</v>
      </c>
      <c r="H8864" t="s">
        <v>162</v>
      </c>
      <c r="I8864">
        <v>872</v>
      </c>
      <c r="J8864" t="s">
        <v>581</v>
      </c>
      <c r="K8864" t="s">
        <v>745</v>
      </c>
      <c r="L8864" t="s">
        <v>581</v>
      </c>
      <c r="M8864" t="s">
        <v>2207</v>
      </c>
      <c r="N8864">
        <v>136</v>
      </c>
      <c r="O8864">
        <v>0</v>
      </c>
      <c r="P8864">
        <v>18</v>
      </c>
      <c r="Q8864" t="s">
        <v>73</v>
      </c>
      <c r="R8864" t="s">
        <v>238</v>
      </c>
      <c r="S8864" t="s">
        <v>239</v>
      </c>
      <c r="T8864">
        <v>220</v>
      </c>
      <c r="U8864">
        <v>186</v>
      </c>
      <c r="V8864">
        <v>84.55</v>
      </c>
      <c r="W8864" t="s">
        <v>133</v>
      </c>
      <c r="X8864">
        <v>10689</v>
      </c>
      <c r="Y8864">
        <v>1988154</v>
      </c>
      <c r="Z8864">
        <v>84258</v>
      </c>
      <c r="AA8864">
        <v>136896</v>
      </c>
      <c r="AB8864">
        <v>2209308</v>
      </c>
      <c r="AC8864">
        <v>1599684</v>
      </c>
      <c r="AD8864">
        <v>609624</v>
      </c>
      <c r="AE8864" t="s">
        <v>72</v>
      </c>
      <c r="AF8864" t="s">
        <v>78</v>
      </c>
      <c r="AG8864" t="s">
        <v>240</v>
      </c>
      <c r="AH8864" t="s">
        <v>147</v>
      </c>
      <c r="AI8864" t="s">
        <v>139</v>
      </c>
      <c r="AJ8864" t="str">
        <f t="shared" si="138"/>
        <v>Sep</v>
      </c>
    </row>
    <row r="8865" spans="1:36" x14ac:dyDescent="0.3">
      <c r="A8865" t="s">
        <v>18601</v>
      </c>
      <c r="B8865" s="33">
        <v>45938</v>
      </c>
      <c r="C8865" t="s">
        <v>96</v>
      </c>
      <c r="D8865" t="s">
        <v>18602</v>
      </c>
      <c r="E8865" t="s">
        <v>178</v>
      </c>
      <c r="F8865" t="s">
        <v>176</v>
      </c>
      <c r="G8865" t="s">
        <v>157</v>
      </c>
      <c r="H8865" t="s">
        <v>156</v>
      </c>
      <c r="I8865">
        <v>1223</v>
      </c>
      <c r="J8865" t="s">
        <v>504</v>
      </c>
      <c r="K8865" t="s">
        <v>311</v>
      </c>
      <c r="L8865" t="s">
        <v>2166</v>
      </c>
      <c r="M8865" t="s">
        <v>3398</v>
      </c>
      <c r="N8865">
        <v>154</v>
      </c>
      <c r="O8865">
        <v>11</v>
      </c>
      <c r="P8865">
        <v>23</v>
      </c>
      <c r="Q8865" t="s">
        <v>73</v>
      </c>
      <c r="R8865" t="s">
        <v>238</v>
      </c>
      <c r="S8865" t="s">
        <v>239</v>
      </c>
      <c r="T8865">
        <v>220</v>
      </c>
      <c r="U8865">
        <v>145</v>
      </c>
      <c r="V8865">
        <v>65.91</v>
      </c>
      <c r="W8865" t="s">
        <v>133</v>
      </c>
      <c r="X8865">
        <v>7673</v>
      </c>
      <c r="Y8865">
        <v>1112585</v>
      </c>
      <c r="Z8865">
        <v>25955</v>
      </c>
      <c r="AA8865">
        <v>113970</v>
      </c>
      <c r="AB8865">
        <v>1252510</v>
      </c>
      <c r="AC8865">
        <v>892512</v>
      </c>
      <c r="AD8865">
        <v>359998</v>
      </c>
      <c r="AE8865" t="s">
        <v>75</v>
      </c>
      <c r="AF8865" t="s">
        <v>81</v>
      </c>
      <c r="AG8865" t="s">
        <v>240</v>
      </c>
      <c r="AH8865" t="s">
        <v>145</v>
      </c>
      <c r="AI8865" t="s">
        <v>139</v>
      </c>
      <c r="AJ8865" t="str">
        <f t="shared" si="138"/>
        <v>Oct</v>
      </c>
    </row>
    <row r="8866" spans="1:36" x14ac:dyDescent="0.3">
      <c r="A8866" t="s">
        <v>18603</v>
      </c>
      <c r="B8866" s="33">
        <v>45803</v>
      </c>
      <c r="C8866" t="s">
        <v>93</v>
      </c>
      <c r="D8866" t="s">
        <v>18604</v>
      </c>
      <c r="E8866" t="s">
        <v>178</v>
      </c>
      <c r="F8866" t="s">
        <v>176</v>
      </c>
      <c r="G8866" t="s">
        <v>157</v>
      </c>
      <c r="H8866" t="s">
        <v>156</v>
      </c>
      <c r="I8866">
        <v>1076</v>
      </c>
      <c r="J8866" t="s">
        <v>477</v>
      </c>
      <c r="K8866" t="s">
        <v>5326</v>
      </c>
      <c r="L8866" t="s">
        <v>1275</v>
      </c>
      <c r="M8866" t="s">
        <v>1473</v>
      </c>
      <c r="N8866">
        <v>165</v>
      </c>
      <c r="O8866">
        <v>32</v>
      </c>
      <c r="P8866">
        <v>50</v>
      </c>
      <c r="Q8866" t="s">
        <v>76</v>
      </c>
      <c r="R8866" t="s">
        <v>238</v>
      </c>
      <c r="S8866" t="s">
        <v>239</v>
      </c>
      <c r="T8866">
        <v>189</v>
      </c>
      <c r="U8866">
        <v>113</v>
      </c>
      <c r="V8866">
        <v>59.79</v>
      </c>
      <c r="W8866" t="s">
        <v>133</v>
      </c>
      <c r="X8866">
        <v>3425</v>
      </c>
      <c r="Y8866">
        <v>387025</v>
      </c>
      <c r="Z8866">
        <v>50850</v>
      </c>
      <c r="AA8866">
        <v>37290</v>
      </c>
      <c r="AB8866">
        <v>475165</v>
      </c>
      <c r="AC8866">
        <v>375551</v>
      </c>
      <c r="AD8866">
        <v>99614</v>
      </c>
      <c r="AE8866" t="s">
        <v>75</v>
      </c>
      <c r="AF8866" t="s">
        <v>81</v>
      </c>
      <c r="AG8866" t="s">
        <v>240</v>
      </c>
      <c r="AH8866" t="s">
        <v>144</v>
      </c>
      <c r="AI8866" t="s">
        <v>139</v>
      </c>
      <c r="AJ8866" t="str">
        <f t="shared" si="138"/>
        <v>May</v>
      </c>
    </row>
    <row r="8867" spans="1:36" x14ac:dyDescent="0.3">
      <c r="A8867" t="s">
        <v>18605</v>
      </c>
      <c r="B8867" s="33">
        <v>45664</v>
      </c>
      <c r="C8867" t="s">
        <v>97</v>
      </c>
      <c r="D8867" t="s">
        <v>18606</v>
      </c>
      <c r="E8867" t="s">
        <v>174</v>
      </c>
      <c r="F8867" t="s">
        <v>178</v>
      </c>
      <c r="G8867" t="s">
        <v>158</v>
      </c>
      <c r="H8867" t="s">
        <v>157</v>
      </c>
      <c r="I8867">
        <v>796</v>
      </c>
      <c r="J8867" t="s">
        <v>503</v>
      </c>
      <c r="K8867" t="s">
        <v>2089</v>
      </c>
      <c r="L8867" t="s">
        <v>1129</v>
      </c>
      <c r="M8867" t="s">
        <v>1403</v>
      </c>
      <c r="N8867">
        <v>124</v>
      </c>
      <c r="O8867">
        <v>38</v>
      </c>
      <c r="P8867">
        <v>29</v>
      </c>
      <c r="Q8867" t="s">
        <v>73</v>
      </c>
      <c r="R8867" t="s">
        <v>238</v>
      </c>
      <c r="S8867" t="s">
        <v>239</v>
      </c>
      <c r="T8867">
        <v>180</v>
      </c>
      <c r="U8867">
        <v>132</v>
      </c>
      <c r="V8867">
        <v>73.33</v>
      </c>
      <c r="W8867" t="s">
        <v>133</v>
      </c>
      <c r="X8867">
        <v>5792</v>
      </c>
      <c r="Y8867">
        <v>764544</v>
      </c>
      <c r="Z8867">
        <v>69960</v>
      </c>
      <c r="AA8867">
        <v>83820</v>
      </c>
      <c r="AB8867">
        <v>918324</v>
      </c>
      <c r="AC8867">
        <v>756732</v>
      </c>
      <c r="AD8867">
        <v>161592</v>
      </c>
      <c r="AE8867" t="s">
        <v>78</v>
      </c>
      <c r="AF8867" t="s">
        <v>75</v>
      </c>
      <c r="AG8867" t="s">
        <v>240</v>
      </c>
      <c r="AH8867" t="s">
        <v>144</v>
      </c>
      <c r="AI8867" t="s">
        <v>139</v>
      </c>
      <c r="AJ8867" t="str">
        <f t="shared" si="138"/>
        <v>Jan</v>
      </c>
    </row>
    <row r="8868" spans="1:36" x14ac:dyDescent="0.3">
      <c r="A8868" t="s">
        <v>18607</v>
      </c>
      <c r="B8868" s="33">
        <v>45749</v>
      </c>
      <c r="C8868" t="s">
        <v>95</v>
      </c>
      <c r="D8868" t="s">
        <v>18608</v>
      </c>
      <c r="E8868" t="s">
        <v>172</v>
      </c>
      <c r="F8868" t="s">
        <v>173</v>
      </c>
      <c r="G8868" t="s">
        <v>155</v>
      </c>
      <c r="H8868" t="s">
        <v>161</v>
      </c>
      <c r="I8868">
        <v>1844</v>
      </c>
      <c r="J8868" t="s">
        <v>971</v>
      </c>
      <c r="K8868" t="s">
        <v>5083</v>
      </c>
      <c r="N8868">
        <v>236</v>
      </c>
      <c r="O8868">
        <v>0</v>
      </c>
      <c r="P8868">
        <v>0</v>
      </c>
      <c r="Q8868" t="s">
        <v>67</v>
      </c>
      <c r="R8868" t="s">
        <v>245</v>
      </c>
      <c r="S8868" t="s">
        <v>122</v>
      </c>
      <c r="T8868">
        <v>180</v>
      </c>
      <c r="U8868">
        <v>0</v>
      </c>
      <c r="V8868">
        <v>0</v>
      </c>
      <c r="W8868" t="s">
        <v>133</v>
      </c>
      <c r="X8868">
        <v>6726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 t="s">
        <v>81</v>
      </c>
      <c r="AF8868" t="s">
        <v>78</v>
      </c>
      <c r="AG8868" t="s">
        <v>240</v>
      </c>
      <c r="AH8868" t="s">
        <v>144</v>
      </c>
      <c r="AI8868" t="s">
        <v>139</v>
      </c>
      <c r="AJ8868" t="str">
        <f t="shared" si="138"/>
        <v>Apr</v>
      </c>
    </row>
    <row r="8869" spans="1:36" x14ac:dyDescent="0.3">
      <c r="A8869" t="s">
        <v>18609</v>
      </c>
      <c r="B8869" s="33">
        <v>45865</v>
      </c>
      <c r="C8869" t="s">
        <v>96</v>
      </c>
      <c r="D8869" t="s">
        <v>18610</v>
      </c>
      <c r="E8869" t="s">
        <v>179</v>
      </c>
      <c r="F8869" t="s">
        <v>176</v>
      </c>
      <c r="G8869" t="s">
        <v>166</v>
      </c>
      <c r="H8869" t="s">
        <v>156</v>
      </c>
      <c r="I8869">
        <v>1205</v>
      </c>
      <c r="J8869" t="s">
        <v>1510</v>
      </c>
      <c r="K8869" t="s">
        <v>310</v>
      </c>
      <c r="L8869" t="s">
        <v>304</v>
      </c>
      <c r="M8869" t="s">
        <v>1823</v>
      </c>
      <c r="N8869">
        <v>180</v>
      </c>
      <c r="O8869">
        <v>0</v>
      </c>
      <c r="P8869">
        <v>16</v>
      </c>
      <c r="Q8869" t="s">
        <v>73</v>
      </c>
      <c r="R8869" t="s">
        <v>238</v>
      </c>
      <c r="S8869" t="s">
        <v>239</v>
      </c>
      <c r="T8869">
        <v>180</v>
      </c>
      <c r="U8869">
        <v>176</v>
      </c>
      <c r="V8869">
        <v>97.78</v>
      </c>
      <c r="W8869" t="s">
        <v>133</v>
      </c>
      <c r="X8869">
        <v>5247</v>
      </c>
      <c r="Y8869">
        <v>923472</v>
      </c>
      <c r="Z8869">
        <v>43296</v>
      </c>
      <c r="AA8869">
        <v>83952</v>
      </c>
      <c r="AB8869">
        <v>1050720</v>
      </c>
      <c r="AC8869">
        <v>852485</v>
      </c>
      <c r="AD8869">
        <v>198235</v>
      </c>
      <c r="AE8869" t="s">
        <v>72</v>
      </c>
      <c r="AF8869" t="s">
        <v>81</v>
      </c>
      <c r="AG8869" t="s">
        <v>240</v>
      </c>
      <c r="AH8869" t="s">
        <v>145</v>
      </c>
      <c r="AI8869" t="s">
        <v>140</v>
      </c>
      <c r="AJ8869" t="str">
        <f t="shared" si="138"/>
        <v>Jul</v>
      </c>
    </row>
    <row r="8870" spans="1:36" x14ac:dyDescent="0.3">
      <c r="A8870" t="s">
        <v>18611</v>
      </c>
      <c r="B8870" s="33">
        <v>45775</v>
      </c>
      <c r="C8870" t="s">
        <v>93</v>
      </c>
      <c r="D8870" t="s">
        <v>14738</v>
      </c>
      <c r="E8870" t="s">
        <v>172</v>
      </c>
      <c r="F8870" t="s">
        <v>178</v>
      </c>
      <c r="G8870" t="s">
        <v>155</v>
      </c>
      <c r="H8870" t="s">
        <v>157</v>
      </c>
      <c r="I8870">
        <v>1023</v>
      </c>
      <c r="J8870" t="s">
        <v>258</v>
      </c>
      <c r="K8870" t="s">
        <v>5963</v>
      </c>
      <c r="L8870" t="s">
        <v>300</v>
      </c>
      <c r="M8870" t="s">
        <v>610</v>
      </c>
      <c r="N8870">
        <v>170</v>
      </c>
      <c r="O8870">
        <v>20</v>
      </c>
      <c r="P8870">
        <v>20</v>
      </c>
      <c r="Q8870" t="s">
        <v>73</v>
      </c>
      <c r="R8870" t="s">
        <v>238</v>
      </c>
      <c r="S8870" t="s">
        <v>239</v>
      </c>
      <c r="T8870">
        <v>220</v>
      </c>
      <c r="U8870">
        <v>176</v>
      </c>
      <c r="V8870">
        <v>80</v>
      </c>
      <c r="W8870" t="s">
        <v>133</v>
      </c>
      <c r="X8870">
        <v>3003</v>
      </c>
      <c r="Y8870">
        <v>528528</v>
      </c>
      <c r="Z8870">
        <v>83776</v>
      </c>
      <c r="AA8870">
        <v>75680</v>
      </c>
      <c r="AB8870">
        <v>687984</v>
      </c>
      <c r="AC8870">
        <v>465524</v>
      </c>
      <c r="AD8870">
        <v>222460</v>
      </c>
      <c r="AE8870" t="s">
        <v>81</v>
      </c>
      <c r="AF8870" t="s">
        <v>75</v>
      </c>
      <c r="AG8870" t="s">
        <v>240</v>
      </c>
      <c r="AH8870" t="s">
        <v>146</v>
      </c>
      <c r="AI8870" t="s">
        <v>139</v>
      </c>
      <c r="AJ8870" t="str">
        <f t="shared" si="138"/>
        <v>Apr</v>
      </c>
    </row>
    <row r="8871" spans="1:36" x14ac:dyDescent="0.3">
      <c r="A8871" t="s">
        <v>18612</v>
      </c>
      <c r="B8871" s="33">
        <v>45878</v>
      </c>
      <c r="C8871" t="s">
        <v>93</v>
      </c>
      <c r="D8871" t="s">
        <v>18613</v>
      </c>
      <c r="E8871" t="s">
        <v>178</v>
      </c>
      <c r="F8871" t="s">
        <v>180</v>
      </c>
      <c r="G8871" t="s">
        <v>157</v>
      </c>
      <c r="H8871" t="s">
        <v>160</v>
      </c>
      <c r="I8871">
        <v>938</v>
      </c>
      <c r="J8871" t="s">
        <v>566</v>
      </c>
      <c r="K8871" t="s">
        <v>3813</v>
      </c>
      <c r="L8871" t="s">
        <v>2196</v>
      </c>
      <c r="M8871" t="s">
        <v>1121</v>
      </c>
      <c r="N8871">
        <v>126</v>
      </c>
      <c r="O8871">
        <v>7</v>
      </c>
      <c r="P8871">
        <v>1</v>
      </c>
      <c r="Q8871" t="s">
        <v>73</v>
      </c>
      <c r="R8871" t="s">
        <v>238</v>
      </c>
      <c r="S8871" t="s">
        <v>239</v>
      </c>
      <c r="T8871">
        <v>189</v>
      </c>
      <c r="U8871">
        <v>157</v>
      </c>
      <c r="V8871">
        <v>83.07</v>
      </c>
      <c r="W8871" t="s">
        <v>133</v>
      </c>
      <c r="X8871">
        <v>10841</v>
      </c>
      <c r="Y8871">
        <v>1702037</v>
      </c>
      <c r="Z8871">
        <v>76459</v>
      </c>
      <c r="AA8871">
        <v>71592</v>
      </c>
      <c r="AB8871">
        <v>1850088</v>
      </c>
      <c r="AC8871">
        <v>1571333</v>
      </c>
      <c r="AD8871">
        <v>278755</v>
      </c>
      <c r="AE8871" t="s">
        <v>75</v>
      </c>
      <c r="AF8871" t="s">
        <v>81</v>
      </c>
      <c r="AG8871" t="s">
        <v>240</v>
      </c>
      <c r="AH8871" t="s">
        <v>147</v>
      </c>
      <c r="AI8871" t="s">
        <v>139</v>
      </c>
      <c r="AJ8871" t="str">
        <f t="shared" si="138"/>
        <v>Aug</v>
      </c>
    </row>
    <row r="8872" spans="1:36" x14ac:dyDescent="0.3">
      <c r="A8872" t="s">
        <v>18614</v>
      </c>
      <c r="B8872" s="33">
        <v>45732</v>
      </c>
      <c r="C8872" t="s">
        <v>97</v>
      </c>
      <c r="D8872" t="s">
        <v>18615</v>
      </c>
      <c r="E8872" t="s">
        <v>175</v>
      </c>
      <c r="F8872" t="s">
        <v>181</v>
      </c>
      <c r="G8872" t="s">
        <v>163</v>
      </c>
      <c r="H8872" t="s">
        <v>159</v>
      </c>
      <c r="I8872">
        <v>1482</v>
      </c>
      <c r="J8872" t="s">
        <v>381</v>
      </c>
      <c r="K8872" t="s">
        <v>4501</v>
      </c>
      <c r="L8872" t="s">
        <v>304</v>
      </c>
      <c r="M8872" t="s">
        <v>4501</v>
      </c>
      <c r="N8872">
        <v>215</v>
      </c>
      <c r="O8872">
        <v>0</v>
      </c>
      <c r="P8872">
        <v>-10</v>
      </c>
      <c r="Q8872" t="s">
        <v>70</v>
      </c>
      <c r="R8872" t="s">
        <v>238</v>
      </c>
      <c r="S8872" t="s">
        <v>239</v>
      </c>
      <c r="T8872">
        <v>189</v>
      </c>
      <c r="U8872">
        <v>170</v>
      </c>
      <c r="V8872">
        <v>89.95</v>
      </c>
      <c r="W8872" t="s">
        <v>135</v>
      </c>
      <c r="X8872">
        <v>4202</v>
      </c>
      <c r="Y8872">
        <v>714340</v>
      </c>
      <c r="Z8872">
        <v>56100</v>
      </c>
      <c r="AA8872">
        <v>74120</v>
      </c>
      <c r="AB8872">
        <v>844560</v>
      </c>
      <c r="AC8872">
        <v>490701</v>
      </c>
      <c r="AD8872">
        <v>353859</v>
      </c>
      <c r="AE8872" t="s">
        <v>75</v>
      </c>
      <c r="AF8872" t="s">
        <v>81</v>
      </c>
      <c r="AG8872" t="s">
        <v>240</v>
      </c>
      <c r="AH8872" t="s">
        <v>145</v>
      </c>
      <c r="AI8872" t="s">
        <v>139</v>
      </c>
      <c r="AJ8872" t="str">
        <f t="shared" si="138"/>
        <v>Mar</v>
      </c>
    </row>
    <row r="8873" spans="1:36" x14ac:dyDescent="0.3">
      <c r="A8873" t="s">
        <v>18616</v>
      </c>
      <c r="B8873" s="33">
        <v>45865</v>
      </c>
      <c r="C8873" t="s">
        <v>93</v>
      </c>
      <c r="D8873" t="s">
        <v>18617</v>
      </c>
      <c r="E8873" t="s">
        <v>173</v>
      </c>
      <c r="F8873" t="s">
        <v>180</v>
      </c>
      <c r="G8873" t="s">
        <v>161</v>
      </c>
      <c r="H8873" t="s">
        <v>160</v>
      </c>
      <c r="I8873">
        <v>1616</v>
      </c>
      <c r="J8873" t="s">
        <v>292</v>
      </c>
      <c r="K8873" t="s">
        <v>295</v>
      </c>
      <c r="L8873" t="s">
        <v>4929</v>
      </c>
      <c r="M8873" t="s">
        <v>2083</v>
      </c>
      <c r="N8873">
        <v>236</v>
      </c>
      <c r="O8873">
        <v>17</v>
      </c>
      <c r="P8873">
        <v>39</v>
      </c>
      <c r="Q8873" t="s">
        <v>76</v>
      </c>
      <c r="R8873" t="s">
        <v>238</v>
      </c>
      <c r="S8873" t="s">
        <v>239</v>
      </c>
      <c r="T8873">
        <v>180</v>
      </c>
      <c r="U8873">
        <v>120</v>
      </c>
      <c r="V8873">
        <v>66.67</v>
      </c>
      <c r="W8873" t="s">
        <v>133</v>
      </c>
      <c r="X8873">
        <v>10555</v>
      </c>
      <c r="Y8873">
        <v>1266600</v>
      </c>
      <c r="Z8873">
        <v>55920</v>
      </c>
      <c r="AA8873">
        <v>27360</v>
      </c>
      <c r="AB8873">
        <v>1349880</v>
      </c>
      <c r="AC8873">
        <v>1053946</v>
      </c>
      <c r="AD8873">
        <v>295934</v>
      </c>
      <c r="AE8873" t="s">
        <v>78</v>
      </c>
      <c r="AF8873" t="s">
        <v>81</v>
      </c>
      <c r="AG8873" t="s">
        <v>240</v>
      </c>
      <c r="AH8873" t="s">
        <v>147</v>
      </c>
      <c r="AI8873" t="s">
        <v>140</v>
      </c>
      <c r="AJ8873" t="str">
        <f t="shared" si="138"/>
        <v>Jul</v>
      </c>
    </row>
    <row r="8874" spans="1:36" x14ac:dyDescent="0.3">
      <c r="A8874" t="s">
        <v>18618</v>
      </c>
      <c r="B8874" s="33">
        <v>45733</v>
      </c>
      <c r="C8874" t="s">
        <v>93</v>
      </c>
      <c r="D8874" t="s">
        <v>6197</v>
      </c>
      <c r="E8874" t="s">
        <v>177</v>
      </c>
      <c r="F8874" t="s">
        <v>176</v>
      </c>
      <c r="G8874" t="s">
        <v>162</v>
      </c>
      <c r="H8874" t="s">
        <v>156</v>
      </c>
      <c r="I8874">
        <v>1375</v>
      </c>
      <c r="J8874" t="s">
        <v>420</v>
      </c>
      <c r="K8874" t="s">
        <v>1124</v>
      </c>
      <c r="L8874" t="s">
        <v>3945</v>
      </c>
      <c r="M8874" t="s">
        <v>1272</v>
      </c>
      <c r="N8874">
        <v>176</v>
      </c>
      <c r="O8874">
        <v>14</v>
      </c>
      <c r="P8874">
        <v>11</v>
      </c>
      <c r="Q8874" t="s">
        <v>73</v>
      </c>
      <c r="R8874" t="s">
        <v>238</v>
      </c>
      <c r="S8874" t="s">
        <v>239</v>
      </c>
      <c r="T8874">
        <v>180</v>
      </c>
      <c r="U8874">
        <v>145</v>
      </c>
      <c r="V8874">
        <v>80.56</v>
      </c>
      <c r="W8874" t="s">
        <v>135</v>
      </c>
      <c r="X8874">
        <v>7769</v>
      </c>
      <c r="Y8874">
        <v>1126505</v>
      </c>
      <c r="Z8874">
        <v>57420</v>
      </c>
      <c r="AA8874">
        <v>86855</v>
      </c>
      <c r="AB8874">
        <v>1270780</v>
      </c>
      <c r="AC8874">
        <v>767544</v>
      </c>
      <c r="AD8874">
        <v>503236</v>
      </c>
      <c r="AE8874" t="s">
        <v>78</v>
      </c>
      <c r="AF8874" t="s">
        <v>81</v>
      </c>
      <c r="AG8874" t="s">
        <v>240</v>
      </c>
      <c r="AH8874" t="s">
        <v>144</v>
      </c>
      <c r="AI8874" t="s">
        <v>139</v>
      </c>
      <c r="AJ8874" t="str">
        <f t="shared" si="138"/>
        <v>Mar</v>
      </c>
    </row>
    <row r="8875" spans="1:36" x14ac:dyDescent="0.3">
      <c r="A8875" t="s">
        <v>18619</v>
      </c>
      <c r="B8875" s="33">
        <v>45813</v>
      </c>
      <c r="C8875" t="s">
        <v>95</v>
      </c>
      <c r="D8875" t="s">
        <v>18620</v>
      </c>
      <c r="E8875" t="s">
        <v>174</v>
      </c>
      <c r="F8875" t="s">
        <v>175</v>
      </c>
      <c r="G8875" t="s">
        <v>158</v>
      </c>
      <c r="H8875" t="s">
        <v>163</v>
      </c>
      <c r="I8875">
        <v>643</v>
      </c>
      <c r="J8875" t="s">
        <v>682</v>
      </c>
      <c r="K8875" t="s">
        <v>547</v>
      </c>
      <c r="L8875" t="s">
        <v>2775</v>
      </c>
      <c r="M8875" t="s">
        <v>397</v>
      </c>
      <c r="N8875">
        <v>116</v>
      </c>
      <c r="O8875">
        <v>19</v>
      </c>
      <c r="P8875">
        <v>19</v>
      </c>
      <c r="Q8875" t="s">
        <v>73</v>
      </c>
      <c r="R8875" t="s">
        <v>238</v>
      </c>
      <c r="S8875" t="s">
        <v>239</v>
      </c>
      <c r="T8875">
        <v>180</v>
      </c>
      <c r="U8875">
        <v>115</v>
      </c>
      <c r="V8875">
        <v>63.89</v>
      </c>
      <c r="W8875" t="s">
        <v>133</v>
      </c>
      <c r="X8875">
        <v>10734</v>
      </c>
      <c r="Y8875">
        <v>1234410</v>
      </c>
      <c r="Z8875">
        <v>49105</v>
      </c>
      <c r="AA8875">
        <v>24035</v>
      </c>
      <c r="AB8875">
        <v>1307550</v>
      </c>
      <c r="AC8875">
        <v>797506</v>
      </c>
      <c r="AD8875">
        <v>510044</v>
      </c>
      <c r="AE8875" t="s">
        <v>78</v>
      </c>
      <c r="AF8875" t="s">
        <v>75</v>
      </c>
      <c r="AG8875" t="s">
        <v>240</v>
      </c>
      <c r="AH8875" t="s">
        <v>146</v>
      </c>
      <c r="AI8875" t="s">
        <v>139</v>
      </c>
      <c r="AJ8875" t="str">
        <f t="shared" si="138"/>
        <v>Jun</v>
      </c>
    </row>
    <row r="8876" spans="1:36" x14ac:dyDescent="0.3">
      <c r="A8876" t="s">
        <v>18621</v>
      </c>
      <c r="B8876" s="33">
        <v>45834</v>
      </c>
      <c r="C8876" t="s">
        <v>95</v>
      </c>
      <c r="D8876" t="s">
        <v>18622</v>
      </c>
      <c r="E8876" t="s">
        <v>174</v>
      </c>
      <c r="F8876" t="s">
        <v>178</v>
      </c>
      <c r="G8876" t="s">
        <v>158</v>
      </c>
      <c r="H8876" t="s">
        <v>157</v>
      </c>
      <c r="I8876">
        <v>1295</v>
      </c>
      <c r="J8876" t="s">
        <v>381</v>
      </c>
      <c r="K8876" t="s">
        <v>1364</v>
      </c>
      <c r="L8876" t="s">
        <v>394</v>
      </c>
      <c r="M8876" t="s">
        <v>634</v>
      </c>
      <c r="N8876">
        <v>178</v>
      </c>
      <c r="O8876">
        <v>23</v>
      </c>
      <c r="P8876">
        <v>33</v>
      </c>
      <c r="Q8876" t="s">
        <v>76</v>
      </c>
      <c r="R8876" t="s">
        <v>238</v>
      </c>
      <c r="S8876" t="s">
        <v>239</v>
      </c>
      <c r="T8876">
        <v>150</v>
      </c>
      <c r="U8876">
        <v>104</v>
      </c>
      <c r="V8876">
        <v>69.33</v>
      </c>
      <c r="W8876" t="s">
        <v>133</v>
      </c>
      <c r="X8876">
        <v>5339</v>
      </c>
      <c r="Y8876">
        <v>555256</v>
      </c>
      <c r="Z8876">
        <v>25792</v>
      </c>
      <c r="AA8876">
        <v>11440</v>
      </c>
      <c r="AB8876">
        <v>592488</v>
      </c>
      <c r="AC8876">
        <v>396640</v>
      </c>
      <c r="AD8876">
        <v>195848</v>
      </c>
      <c r="AE8876" t="s">
        <v>78</v>
      </c>
      <c r="AF8876" t="s">
        <v>75</v>
      </c>
      <c r="AG8876" t="s">
        <v>240</v>
      </c>
      <c r="AH8876" t="s">
        <v>144</v>
      </c>
      <c r="AI8876" t="s">
        <v>140</v>
      </c>
      <c r="AJ8876" t="str">
        <f t="shared" si="138"/>
        <v>Jun</v>
      </c>
    </row>
    <row r="8877" spans="1:36" x14ac:dyDescent="0.3">
      <c r="A8877" t="s">
        <v>18623</v>
      </c>
      <c r="B8877" s="33">
        <v>45815</v>
      </c>
      <c r="C8877" t="s">
        <v>98</v>
      </c>
      <c r="D8877" t="s">
        <v>13274</v>
      </c>
      <c r="E8877" t="s">
        <v>172</v>
      </c>
      <c r="F8877" t="s">
        <v>176</v>
      </c>
      <c r="G8877" t="s">
        <v>155</v>
      </c>
      <c r="H8877" t="s">
        <v>156</v>
      </c>
      <c r="I8877">
        <v>1684</v>
      </c>
      <c r="J8877" t="s">
        <v>613</v>
      </c>
      <c r="K8877" t="s">
        <v>3957</v>
      </c>
      <c r="L8877" t="s">
        <v>1673</v>
      </c>
      <c r="M8877" t="s">
        <v>2217</v>
      </c>
      <c r="N8877">
        <v>243</v>
      </c>
      <c r="O8877">
        <v>40</v>
      </c>
      <c r="P8877">
        <v>41</v>
      </c>
      <c r="Q8877" t="s">
        <v>76</v>
      </c>
      <c r="R8877" t="s">
        <v>238</v>
      </c>
      <c r="S8877" t="s">
        <v>239</v>
      </c>
      <c r="T8877">
        <v>189</v>
      </c>
      <c r="U8877">
        <v>139</v>
      </c>
      <c r="V8877">
        <v>73.540000000000006</v>
      </c>
      <c r="W8877" t="s">
        <v>133</v>
      </c>
      <c r="X8877">
        <v>2864</v>
      </c>
      <c r="Y8877">
        <v>398096</v>
      </c>
      <c r="Z8877">
        <v>34472</v>
      </c>
      <c r="AA8877">
        <v>36696</v>
      </c>
      <c r="AB8877">
        <v>469264</v>
      </c>
      <c r="AC8877">
        <v>295651</v>
      </c>
      <c r="AD8877">
        <v>173613</v>
      </c>
      <c r="AE8877" t="s">
        <v>81</v>
      </c>
      <c r="AF8877" t="s">
        <v>81</v>
      </c>
      <c r="AG8877" t="s">
        <v>240</v>
      </c>
      <c r="AH8877" t="s">
        <v>145</v>
      </c>
      <c r="AI8877" t="s">
        <v>138</v>
      </c>
      <c r="AJ8877" t="str">
        <f t="shared" si="138"/>
        <v>Jun</v>
      </c>
    </row>
    <row r="8878" spans="1:36" x14ac:dyDescent="0.3">
      <c r="A8878" t="s">
        <v>18624</v>
      </c>
      <c r="B8878" s="33">
        <v>45757</v>
      </c>
      <c r="C8878" t="s">
        <v>97</v>
      </c>
      <c r="D8878" t="s">
        <v>18625</v>
      </c>
      <c r="E8878" t="s">
        <v>179</v>
      </c>
      <c r="F8878" t="s">
        <v>176</v>
      </c>
      <c r="G8878" t="s">
        <v>166</v>
      </c>
      <c r="H8878" t="s">
        <v>156</v>
      </c>
      <c r="I8878">
        <v>412</v>
      </c>
      <c r="J8878" t="s">
        <v>508</v>
      </c>
      <c r="K8878" t="s">
        <v>1860</v>
      </c>
      <c r="L8878" t="s">
        <v>3277</v>
      </c>
      <c r="M8878" t="s">
        <v>722</v>
      </c>
      <c r="N8878">
        <v>69</v>
      </c>
      <c r="O8878">
        <v>43</v>
      </c>
      <c r="P8878">
        <v>39</v>
      </c>
      <c r="Q8878" t="s">
        <v>76</v>
      </c>
      <c r="R8878" t="s">
        <v>238</v>
      </c>
      <c r="S8878" t="s">
        <v>239</v>
      </c>
      <c r="T8878">
        <v>189</v>
      </c>
      <c r="U8878">
        <v>145</v>
      </c>
      <c r="V8878">
        <v>76.72</v>
      </c>
      <c r="W8878" t="s">
        <v>133</v>
      </c>
      <c r="X8878">
        <v>10222</v>
      </c>
      <c r="Y8878">
        <v>1482190</v>
      </c>
      <c r="Z8878">
        <v>25230</v>
      </c>
      <c r="AA8878">
        <v>89030</v>
      </c>
      <c r="AB8878">
        <v>1596450</v>
      </c>
      <c r="AC8878">
        <v>1012798</v>
      </c>
      <c r="AD8878">
        <v>583652</v>
      </c>
      <c r="AE8878" t="s">
        <v>72</v>
      </c>
      <c r="AF8878" t="s">
        <v>81</v>
      </c>
      <c r="AG8878" t="s">
        <v>240</v>
      </c>
      <c r="AH8878" t="s">
        <v>146</v>
      </c>
      <c r="AI8878" t="s">
        <v>139</v>
      </c>
      <c r="AJ8878" t="str">
        <f t="shared" si="138"/>
        <v>Apr</v>
      </c>
    </row>
    <row r="8879" spans="1:36" x14ac:dyDescent="0.3">
      <c r="A8879" t="s">
        <v>18626</v>
      </c>
      <c r="B8879" s="33">
        <v>45917</v>
      </c>
      <c r="C8879" t="s">
        <v>96</v>
      </c>
      <c r="D8879" t="s">
        <v>18627</v>
      </c>
      <c r="E8879" t="s">
        <v>176</v>
      </c>
      <c r="F8879" t="s">
        <v>180</v>
      </c>
      <c r="G8879" t="s">
        <v>156</v>
      </c>
      <c r="H8879" t="s">
        <v>160</v>
      </c>
      <c r="I8879">
        <v>1068</v>
      </c>
      <c r="J8879" t="s">
        <v>298</v>
      </c>
      <c r="K8879" t="s">
        <v>2775</v>
      </c>
      <c r="L8879" t="s">
        <v>2043</v>
      </c>
      <c r="M8879" t="s">
        <v>280</v>
      </c>
      <c r="N8879">
        <v>139</v>
      </c>
      <c r="O8879">
        <v>4</v>
      </c>
      <c r="P8879">
        <v>26</v>
      </c>
      <c r="Q8879" t="s">
        <v>73</v>
      </c>
      <c r="R8879" t="s">
        <v>238</v>
      </c>
      <c r="S8879" t="s">
        <v>239</v>
      </c>
      <c r="T8879">
        <v>180</v>
      </c>
      <c r="U8879">
        <v>100</v>
      </c>
      <c r="V8879">
        <v>55.56</v>
      </c>
      <c r="W8879" t="s">
        <v>133</v>
      </c>
      <c r="X8879">
        <v>7617</v>
      </c>
      <c r="Y8879">
        <v>761700</v>
      </c>
      <c r="Z8879">
        <v>35400</v>
      </c>
      <c r="AA8879">
        <v>29200</v>
      </c>
      <c r="AB8879">
        <v>826300</v>
      </c>
      <c r="AC8879">
        <v>580192</v>
      </c>
      <c r="AD8879">
        <v>246108</v>
      </c>
      <c r="AE8879" t="s">
        <v>81</v>
      </c>
      <c r="AF8879" t="s">
        <v>81</v>
      </c>
      <c r="AG8879" t="s">
        <v>240</v>
      </c>
      <c r="AH8879" t="s">
        <v>144</v>
      </c>
      <c r="AI8879" t="s">
        <v>139</v>
      </c>
      <c r="AJ8879" t="str">
        <f t="shared" si="138"/>
        <v>Sep</v>
      </c>
    </row>
    <row r="8880" spans="1:36" x14ac:dyDescent="0.3">
      <c r="A8880" t="s">
        <v>18628</v>
      </c>
      <c r="B8880" s="33">
        <v>45854</v>
      </c>
      <c r="C8880" t="s">
        <v>98</v>
      </c>
      <c r="D8880" t="s">
        <v>18629</v>
      </c>
      <c r="E8880" t="s">
        <v>174</v>
      </c>
      <c r="F8880" t="s">
        <v>181</v>
      </c>
      <c r="G8880" t="s">
        <v>158</v>
      </c>
      <c r="H8880" t="s">
        <v>159</v>
      </c>
      <c r="I8880">
        <v>370</v>
      </c>
      <c r="J8880" t="s">
        <v>477</v>
      </c>
      <c r="K8880" t="s">
        <v>2196</v>
      </c>
      <c r="L8880" t="s">
        <v>477</v>
      </c>
      <c r="M8880" t="s">
        <v>1332</v>
      </c>
      <c r="N8880">
        <v>67</v>
      </c>
      <c r="O8880">
        <v>0</v>
      </c>
      <c r="P8880">
        <v>10</v>
      </c>
      <c r="Q8880" t="s">
        <v>73</v>
      </c>
      <c r="R8880" t="s">
        <v>238</v>
      </c>
      <c r="S8880" t="s">
        <v>239</v>
      </c>
      <c r="T8880">
        <v>150</v>
      </c>
      <c r="U8880">
        <v>123</v>
      </c>
      <c r="V8880">
        <v>82</v>
      </c>
      <c r="W8880" t="s">
        <v>134</v>
      </c>
      <c r="X8880">
        <v>5061</v>
      </c>
      <c r="Y8880">
        <v>622503</v>
      </c>
      <c r="Z8880">
        <v>45756</v>
      </c>
      <c r="AA8880">
        <v>93111</v>
      </c>
      <c r="AB8880">
        <v>761370</v>
      </c>
      <c r="AC8880">
        <v>496923</v>
      </c>
      <c r="AD8880">
        <v>264447</v>
      </c>
      <c r="AE8880" t="s">
        <v>78</v>
      </c>
      <c r="AF8880" t="s">
        <v>81</v>
      </c>
      <c r="AG8880" t="s">
        <v>240</v>
      </c>
      <c r="AH8880" t="s">
        <v>147</v>
      </c>
      <c r="AI8880" t="s">
        <v>138</v>
      </c>
      <c r="AJ8880" t="str">
        <f t="shared" si="138"/>
        <v>Jul</v>
      </c>
    </row>
    <row r="8881" spans="1:36" x14ac:dyDescent="0.3">
      <c r="A8881" t="s">
        <v>18630</v>
      </c>
      <c r="B8881" s="33">
        <v>45899</v>
      </c>
      <c r="C8881" t="s">
        <v>95</v>
      </c>
      <c r="D8881" t="s">
        <v>18631</v>
      </c>
      <c r="E8881" t="s">
        <v>174</v>
      </c>
      <c r="F8881" t="s">
        <v>178</v>
      </c>
      <c r="G8881" t="s">
        <v>158</v>
      </c>
      <c r="H8881" t="s">
        <v>157</v>
      </c>
      <c r="I8881">
        <v>2348</v>
      </c>
      <c r="J8881" t="s">
        <v>459</v>
      </c>
      <c r="K8881" t="s">
        <v>704</v>
      </c>
      <c r="N8881">
        <v>341</v>
      </c>
      <c r="O8881">
        <v>0</v>
      </c>
      <c r="P8881">
        <v>0</v>
      </c>
      <c r="Q8881" t="s">
        <v>67</v>
      </c>
      <c r="R8881" t="s">
        <v>245</v>
      </c>
      <c r="S8881" t="s">
        <v>121</v>
      </c>
      <c r="T8881">
        <v>150</v>
      </c>
      <c r="U8881">
        <v>0</v>
      </c>
      <c r="V8881">
        <v>0</v>
      </c>
      <c r="W8881" t="s">
        <v>133</v>
      </c>
      <c r="X8881">
        <v>9661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 t="s">
        <v>78</v>
      </c>
      <c r="AF8881" t="s">
        <v>75</v>
      </c>
      <c r="AG8881" t="s">
        <v>240</v>
      </c>
      <c r="AH8881" t="s">
        <v>144</v>
      </c>
      <c r="AI8881" t="s">
        <v>138</v>
      </c>
      <c r="AJ8881" t="str">
        <f t="shared" si="138"/>
        <v>Aug</v>
      </c>
    </row>
    <row r="8882" spans="1:36" x14ac:dyDescent="0.3">
      <c r="A8882" t="s">
        <v>18632</v>
      </c>
      <c r="B8882" s="33">
        <v>45787</v>
      </c>
      <c r="C8882" t="s">
        <v>93</v>
      </c>
      <c r="D8882" t="s">
        <v>18633</v>
      </c>
      <c r="E8882" t="s">
        <v>175</v>
      </c>
      <c r="F8882" t="s">
        <v>176</v>
      </c>
      <c r="G8882" t="s">
        <v>163</v>
      </c>
      <c r="H8882" t="s">
        <v>156</v>
      </c>
      <c r="I8882">
        <v>1295</v>
      </c>
      <c r="J8882" t="s">
        <v>353</v>
      </c>
      <c r="K8882" t="s">
        <v>3065</v>
      </c>
      <c r="N8882">
        <v>204</v>
      </c>
      <c r="O8882">
        <v>0</v>
      </c>
      <c r="P8882">
        <v>0</v>
      </c>
      <c r="Q8882" t="s">
        <v>67</v>
      </c>
      <c r="R8882" t="s">
        <v>245</v>
      </c>
      <c r="S8882" t="s">
        <v>121</v>
      </c>
      <c r="T8882">
        <v>220</v>
      </c>
      <c r="U8882">
        <v>0</v>
      </c>
      <c r="V8882">
        <v>0</v>
      </c>
      <c r="W8882" t="s">
        <v>133</v>
      </c>
      <c r="X8882">
        <v>5761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 t="s">
        <v>75</v>
      </c>
      <c r="AF8882" t="s">
        <v>81</v>
      </c>
      <c r="AG8882" t="s">
        <v>240</v>
      </c>
      <c r="AH8882" t="s">
        <v>146</v>
      </c>
      <c r="AI8882" t="s">
        <v>139</v>
      </c>
      <c r="AJ8882" t="str">
        <f t="shared" si="138"/>
        <v>May</v>
      </c>
    </row>
    <row r="8883" spans="1:36" x14ac:dyDescent="0.3">
      <c r="A8883" t="s">
        <v>18634</v>
      </c>
      <c r="B8883" s="33">
        <v>45706</v>
      </c>
      <c r="C8883" t="s">
        <v>93</v>
      </c>
      <c r="D8883" t="s">
        <v>18635</v>
      </c>
      <c r="E8883" t="s">
        <v>174</v>
      </c>
      <c r="F8883" t="s">
        <v>180</v>
      </c>
      <c r="G8883" t="s">
        <v>158</v>
      </c>
      <c r="H8883" t="s">
        <v>160</v>
      </c>
      <c r="I8883">
        <v>392</v>
      </c>
      <c r="J8883" t="s">
        <v>503</v>
      </c>
      <c r="K8883" t="s">
        <v>1068</v>
      </c>
      <c r="L8883" t="s">
        <v>236</v>
      </c>
      <c r="M8883" t="s">
        <v>1068</v>
      </c>
      <c r="N8883">
        <v>73</v>
      </c>
      <c r="O8883">
        <v>0</v>
      </c>
      <c r="P8883">
        <v>-4</v>
      </c>
      <c r="Q8883" t="s">
        <v>70</v>
      </c>
      <c r="R8883" t="s">
        <v>238</v>
      </c>
      <c r="S8883" t="s">
        <v>239</v>
      </c>
      <c r="T8883">
        <v>220</v>
      </c>
      <c r="U8883">
        <v>182</v>
      </c>
      <c r="V8883">
        <v>82.73</v>
      </c>
      <c r="W8883" t="s">
        <v>133</v>
      </c>
      <c r="X8883">
        <v>3723</v>
      </c>
      <c r="Y8883">
        <v>677586</v>
      </c>
      <c r="Z8883">
        <v>98644</v>
      </c>
      <c r="AA8883">
        <v>109200</v>
      </c>
      <c r="AB8883">
        <v>885430</v>
      </c>
      <c r="AC8883">
        <v>541818</v>
      </c>
      <c r="AD8883">
        <v>343612</v>
      </c>
      <c r="AE8883" t="s">
        <v>78</v>
      </c>
      <c r="AF8883" t="s">
        <v>81</v>
      </c>
      <c r="AG8883" t="s">
        <v>240</v>
      </c>
      <c r="AH8883" t="s">
        <v>144</v>
      </c>
      <c r="AI8883" t="s">
        <v>140</v>
      </c>
      <c r="AJ8883" t="str">
        <f t="shared" si="138"/>
        <v>Feb</v>
      </c>
    </row>
    <row r="8884" spans="1:36" x14ac:dyDescent="0.3">
      <c r="A8884" t="s">
        <v>18636</v>
      </c>
      <c r="B8884" s="33">
        <v>45817</v>
      </c>
      <c r="C8884" t="s">
        <v>99</v>
      </c>
      <c r="D8884" t="s">
        <v>18637</v>
      </c>
      <c r="E8884" t="s">
        <v>175</v>
      </c>
      <c r="F8884" t="s">
        <v>173</v>
      </c>
      <c r="G8884" t="s">
        <v>163</v>
      </c>
      <c r="H8884" t="s">
        <v>161</v>
      </c>
      <c r="I8884">
        <v>1985</v>
      </c>
      <c r="J8884" t="s">
        <v>304</v>
      </c>
      <c r="K8884" t="s">
        <v>1315</v>
      </c>
      <c r="N8884">
        <v>242</v>
      </c>
      <c r="O8884">
        <v>0</v>
      </c>
      <c r="P8884">
        <v>0</v>
      </c>
      <c r="Q8884" t="s">
        <v>67</v>
      </c>
      <c r="R8884" t="s">
        <v>245</v>
      </c>
      <c r="S8884" t="s">
        <v>120</v>
      </c>
      <c r="T8884">
        <v>180</v>
      </c>
      <c r="U8884">
        <v>0</v>
      </c>
      <c r="V8884">
        <v>0</v>
      </c>
      <c r="W8884" t="s">
        <v>133</v>
      </c>
      <c r="X8884">
        <v>8099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 t="s">
        <v>75</v>
      </c>
      <c r="AF8884" t="s">
        <v>78</v>
      </c>
      <c r="AG8884" t="s">
        <v>240</v>
      </c>
      <c r="AH8884" t="s">
        <v>144</v>
      </c>
      <c r="AI8884" t="s">
        <v>138</v>
      </c>
      <c r="AJ8884" t="str">
        <f t="shared" si="138"/>
        <v>Jun</v>
      </c>
    </row>
    <row r="8885" spans="1:36" x14ac:dyDescent="0.3">
      <c r="A8885" t="s">
        <v>18638</v>
      </c>
      <c r="B8885" s="33">
        <v>45684</v>
      </c>
      <c r="C8885" t="s">
        <v>93</v>
      </c>
      <c r="D8885" t="s">
        <v>18639</v>
      </c>
      <c r="E8885" t="s">
        <v>181</v>
      </c>
      <c r="F8885" t="s">
        <v>180</v>
      </c>
      <c r="G8885" t="s">
        <v>159</v>
      </c>
      <c r="H8885" t="s">
        <v>160</v>
      </c>
      <c r="I8885">
        <v>2278</v>
      </c>
      <c r="J8885" t="s">
        <v>362</v>
      </c>
      <c r="K8885" t="s">
        <v>1403</v>
      </c>
      <c r="L8885" t="s">
        <v>353</v>
      </c>
      <c r="M8885" t="s">
        <v>1403</v>
      </c>
      <c r="N8885">
        <v>333</v>
      </c>
      <c r="O8885">
        <v>0</v>
      </c>
      <c r="P8885">
        <v>-10</v>
      </c>
      <c r="Q8885" t="s">
        <v>70</v>
      </c>
      <c r="R8885" t="s">
        <v>238</v>
      </c>
      <c r="S8885" t="s">
        <v>239</v>
      </c>
      <c r="T8885">
        <v>150</v>
      </c>
      <c r="U8885">
        <v>106</v>
      </c>
      <c r="V8885">
        <v>70.67</v>
      </c>
      <c r="W8885" t="s">
        <v>135</v>
      </c>
      <c r="X8885">
        <v>8976</v>
      </c>
      <c r="Y8885">
        <v>951456</v>
      </c>
      <c r="Z8885">
        <v>47594</v>
      </c>
      <c r="AA8885">
        <v>33284</v>
      </c>
      <c r="AB8885">
        <v>1032334</v>
      </c>
      <c r="AC8885">
        <v>690375</v>
      </c>
      <c r="AD8885">
        <v>341959</v>
      </c>
      <c r="AE8885" t="s">
        <v>81</v>
      </c>
      <c r="AF8885" t="s">
        <v>81</v>
      </c>
      <c r="AG8885" t="s">
        <v>240</v>
      </c>
      <c r="AH8885" t="s">
        <v>144</v>
      </c>
      <c r="AI8885" t="s">
        <v>140</v>
      </c>
      <c r="AJ8885" t="str">
        <f t="shared" si="138"/>
        <v>Jan</v>
      </c>
    </row>
    <row r="8886" spans="1:36" x14ac:dyDescent="0.3">
      <c r="A8886" t="s">
        <v>18640</v>
      </c>
      <c r="B8886" s="33">
        <v>45838</v>
      </c>
      <c r="C8886" t="s">
        <v>97</v>
      </c>
      <c r="D8886" t="s">
        <v>18641</v>
      </c>
      <c r="E8886" t="s">
        <v>178</v>
      </c>
      <c r="F8886" t="s">
        <v>181</v>
      </c>
      <c r="G8886" t="s">
        <v>157</v>
      </c>
      <c r="H8886" t="s">
        <v>159</v>
      </c>
      <c r="I8886">
        <v>936</v>
      </c>
      <c r="J8886" t="s">
        <v>459</v>
      </c>
      <c r="K8886" t="s">
        <v>387</v>
      </c>
      <c r="L8886" t="s">
        <v>459</v>
      </c>
      <c r="M8886" t="s">
        <v>1426</v>
      </c>
      <c r="N8886">
        <v>138</v>
      </c>
      <c r="O8886">
        <v>0</v>
      </c>
      <c r="P8886">
        <v>4</v>
      </c>
      <c r="Q8886" t="s">
        <v>70</v>
      </c>
      <c r="R8886" t="s">
        <v>238</v>
      </c>
      <c r="S8886" t="s">
        <v>239</v>
      </c>
      <c r="T8886">
        <v>180</v>
      </c>
      <c r="U8886">
        <v>163</v>
      </c>
      <c r="V8886">
        <v>90.56</v>
      </c>
      <c r="W8886" t="s">
        <v>133</v>
      </c>
      <c r="X8886">
        <v>7710</v>
      </c>
      <c r="Y8886">
        <v>1256730</v>
      </c>
      <c r="Z8886">
        <v>24613</v>
      </c>
      <c r="AA8886">
        <v>36512</v>
      </c>
      <c r="AB8886">
        <v>1317855</v>
      </c>
      <c r="AC8886">
        <v>867074</v>
      </c>
      <c r="AD8886">
        <v>450781</v>
      </c>
      <c r="AE8886" t="s">
        <v>75</v>
      </c>
      <c r="AF8886" t="s">
        <v>81</v>
      </c>
      <c r="AG8886" t="s">
        <v>240</v>
      </c>
      <c r="AH8886" t="s">
        <v>144</v>
      </c>
      <c r="AI8886" t="s">
        <v>138</v>
      </c>
      <c r="AJ8886" t="str">
        <f t="shared" si="138"/>
        <v>Jun</v>
      </c>
    </row>
    <row r="8887" spans="1:36" x14ac:dyDescent="0.3">
      <c r="A8887" t="s">
        <v>18642</v>
      </c>
      <c r="B8887" s="33">
        <v>45877</v>
      </c>
      <c r="C8887" t="s">
        <v>95</v>
      </c>
      <c r="D8887" t="s">
        <v>18643</v>
      </c>
      <c r="E8887" t="s">
        <v>172</v>
      </c>
      <c r="F8887" t="s">
        <v>177</v>
      </c>
      <c r="G8887" t="s">
        <v>155</v>
      </c>
      <c r="H8887" t="s">
        <v>162</v>
      </c>
      <c r="I8887">
        <v>2219</v>
      </c>
      <c r="J8887" t="s">
        <v>621</v>
      </c>
      <c r="K8887" t="s">
        <v>2052</v>
      </c>
      <c r="L8887" t="s">
        <v>928</v>
      </c>
      <c r="M8887" t="s">
        <v>1318</v>
      </c>
      <c r="N8887">
        <v>329</v>
      </c>
      <c r="O8887">
        <v>26</v>
      </c>
      <c r="P8887">
        <v>41</v>
      </c>
      <c r="Q8887" t="s">
        <v>76</v>
      </c>
      <c r="R8887" t="s">
        <v>238</v>
      </c>
      <c r="S8887" t="s">
        <v>239</v>
      </c>
      <c r="T8887">
        <v>189</v>
      </c>
      <c r="U8887">
        <v>159</v>
      </c>
      <c r="V8887">
        <v>84.13</v>
      </c>
      <c r="W8887" t="s">
        <v>133</v>
      </c>
      <c r="X8887">
        <v>9852</v>
      </c>
      <c r="Y8887">
        <v>1566468</v>
      </c>
      <c r="Z8887">
        <v>64872</v>
      </c>
      <c r="AA8887">
        <v>121953</v>
      </c>
      <c r="AB8887">
        <v>1753293</v>
      </c>
      <c r="AC8887">
        <v>1302660</v>
      </c>
      <c r="AD8887">
        <v>450633</v>
      </c>
      <c r="AE8887" t="s">
        <v>81</v>
      </c>
      <c r="AF8887" t="s">
        <v>78</v>
      </c>
      <c r="AG8887" t="s">
        <v>240</v>
      </c>
      <c r="AH8887" t="s">
        <v>145</v>
      </c>
      <c r="AI8887" t="s">
        <v>140</v>
      </c>
      <c r="AJ8887" t="str">
        <f t="shared" si="138"/>
        <v>Aug</v>
      </c>
    </row>
    <row r="8888" spans="1:36" x14ac:dyDescent="0.3">
      <c r="A8888" t="s">
        <v>18644</v>
      </c>
      <c r="B8888" s="33">
        <v>45880</v>
      </c>
      <c r="C8888" t="s">
        <v>98</v>
      </c>
      <c r="D8888" t="s">
        <v>18645</v>
      </c>
      <c r="E8888" t="s">
        <v>172</v>
      </c>
      <c r="F8888" t="s">
        <v>181</v>
      </c>
      <c r="G8888" t="s">
        <v>155</v>
      </c>
      <c r="H8888" t="s">
        <v>159</v>
      </c>
      <c r="I8888">
        <v>1632</v>
      </c>
      <c r="J8888" t="s">
        <v>353</v>
      </c>
      <c r="K8888" t="s">
        <v>1544</v>
      </c>
      <c r="L8888" t="s">
        <v>2454</v>
      </c>
      <c r="M8888" t="s">
        <v>621</v>
      </c>
      <c r="N8888">
        <v>203</v>
      </c>
      <c r="O8888">
        <v>18</v>
      </c>
      <c r="P8888">
        <v>7</v>
      </c>
      <c r="Q8888" t="s">
        <v>73</v>
      </c>
      <c r="R8888" t="s">
        <v>238</v>
      </c>
      <c r="S8888" t="s">
        <v>239</v>
      </c>
      <c r="T8888">
        <v>189</v>
      </c>
      <c r="U8888">
        <v>137</v>
      </c>
      <c r="V8888">
        <v>72.489999999999995</v>
      </c>
      <c r="W8888" t="s">
        <v>133</v>
      </c>
      <c r="X8888">
        <v>10758</v>
      </c>
      <c r="Y8888">
        <v>1473846</v>
      </c>
      <c r="Z8888">
        <v>46991</v>
      </c>
      <c r="AA8888">
        <v>18632</v>
      </c>
      <c r="AB8888">
        <v>1539469</v>
      </c>
      <c r="AC8888">
        <v>1124561</v>
      </c>
      <c r="AD8888">
        <v>414908</v>
      </c>
      <c r="AE8888" t="s">
        <v>81</v>
      </c>
      <c r="AF8888" t="s">
        <v>81</v>
      </c>
      <c r="AG8888" t="s">
        <v>240</v>
      </c>
      <c r="AH8888" t="s">
        <v>146</v>
      </c>
      <c r="AI8888" t="s">
        <v>139</v>
      </c>
      <c r="AJ8888" t="str">
        <f t="shared" si="138"/>
        <v>Aug</v>
      </c>
    </row>
    <row r="8889" spans="1:36" x14ac:dyDescent="0.3">
      <c r="A8889" t="s">
        <v>18646</v>
      </c>
      <c r="B8889" s="33">
        <v>45988</v>
      </c>
      <c r="C8889" t="s">
        <v>93</v>
      </c>
      <c r="D8889" t="s">
        <v>6573</v>
      </c>
      <c r="E8889" t="s">
        <v>177</v>
      </c>
      <c r="F8889" t="s">
        <v>173</v>
      </c>
      <c r="G8889" t="s">
        <v>162</v>
      </c>
      <c r="H8889" t="s">
        <v>161</v>
      </c>
      <c r="I8889">
        <v>1924</v>
      </c>
      <c r="J8889" t="s">
        <v>626</v>
      </c>
      <c r="K8889" t="s">
        <v>1588</v>
      </c>
      <c r="L8889" t="s">
        <v>3002</v>
      </c>
      <c r="M8889" t="s">
        <v>828</v>
      </c>
      <c r="N8889">
        <v>284</v>
      </c>
      <c r="O8889">
        <v>26</v>
      </c>
      <c r="P8889">
        <v>65</v>
      </c>
      <c r="Q8889" t="s">
        <v>76</v>
      </c>
      <c r="R8889" t="s">
        <v>238</v>
      </c>
      <c r="S8889" t="s">
        <v>239</v>
      </c>
      <c r="T8889">
        <v>180</v>
      </c>
      <c r="U8889">
        <v>147</v>
      </c>
      <c r="V8889">
        <v>81.67</v>
      </c>
      <c r="W8889" t="s">
        <v>135</v>
      </c>
      <c r="X8889">
        <v>7754</v>
      </c>
      <c r="Y8889">
        <v>1139838</v>
      </c>
      <c r="Z8889">
        <v>60270</v>
      </c>
      <c r="AA8889">
        <v>35280</v>
      </c>
      <c r="AB8889">
        <v>1235388</v>
      </c>
      <c r="AC8889">
        <v>769653</v>
      </c>
      <c r="AD8889">
        <v>465735</v>
      </c>
      <c r="AE8889" t="s">
        <v>78</v>
      </c>
      <c r="AF8889" t="s">
        <v>78</v>
      </c>
      <c r="AG8889" t="s">
        <v>240</v>
      </c>
      <c r="AH8889" t="s">
        <v>144</v>
      </c>
      <c r="AI8889" t="s">
        <v>139</v>
      </c>
      <c r="AJ8889" t="str">
        <f t="shared" si="138"/>
        <v>Nov</v>
      </c>
    </row>
    <row r="8890" spans="1:36" x14ac:dyDescent="0.3">
      <c r="A8890" t="s">
        <v>18647</v>
      </c>
      <c r="B8890" s="33">
        <v>45956</v>
      </c>
      <c r="C8890" t="s">
        <v>97</v>
      </c>
      <c r="D8890" t="s">
        <v>7889</v>
      </c>
      <c r="E8890" t="s">
        <v>172</v>
      </c>
      <c r="F8890" t="s">
        <v>176</v>
      </c>
      <c r="G8890" t="s">
        <v>155</v>
      </c>
      <c r="H8890" t="s">
        <v>156</v>
      </c>
      <c r="I8890">
        <v>2363</v>
      </c>
      <c r="J8890" t="s">
        <v>362</v>
      </c>
      <c r="K8890" t="s">
        <v>1051</v>
      </c>
      <c r="L8890" t="s">
        <v>353</v>
      </c>
      <c r="M8890" t="s">
        <v>1051</v>
      </c>
      <c r="N8890">
        <v>349</v>
      </c>
      <c r="O8890">
        <v>0</v>
      </c>
      <c r="P8890">
        <v>-4</v>
      </c>
      <c r="Q8890" t="s">
        <v>70</v>
      </c>
      <c r="R8890" t="s">
        <v>238</v>
      </c>
      <c r="S8890" t="s">
        <v>239</v>
      </c>
      <c r="T8890">
        <v>186</v>
      </c>
      <c r="U8890">
        <v>177</v>
      </c>
      <c r="V8890">
        <v>95.16</v>
      </c>
      <c r="W8890" t="s">
        <v>135</v>
      </c>
      <c r="X8890">
        <v>10321</v>
      </c>
      <c r="Y8890">
        <v>1826817</v>
      </c>
      <c r="Z8890">
        <v>83013</v>
      </c>
      <c r="AA8890">
        <v>84075</v>
      </c>
      <c r="AB8890">
        <v>1993905</v>
      </c>
      <c r="AC8890">
        <v>1544254</v>
      </c>
      <c r="AD8890">
        <v>449651</v>
      </c>
      <c r="AE8890" t="s">
        <v>81</v>
      </c>
      <c r="AF8890" t="s">
        <v>81</v>
      </c>
      <c r="AG8890" t="s">
        <v>240</v>
      </c>
      <c r="AH8890" t="s">
        <v>146</v>
      </c>
      <c r="AI8890" t="s">
        <v>139</v>
      </c>
      <c r="AJ8890" t="str">
        <f t="shared" si="138"/>
        <v>Oct</v>
      </c>
    </row>
    <row r="8891" spans="1:36" x14ac:dyDescent="0.3">
      <c r="A8891" t="s">
        <v>18648</v>
      </c>
      <c r="B8891" s="33">
        <v>46008</v>
      </c>
      <c r="C8891" t="s">
        <v>96</v>
      </c>
      <c r="D8891" t="s">
        <v>9306</v>
      </c>
      <c r="E8891" t="s">
        <v>180</v>
      </c>
      <c r="F8891" t="s">
        <v>179</v>
      </c>
      <c r="G8891" t="s">
        <v>160</v>
      </c>
      <c r="H8891" t="s">
        <v>166</v>
      </c>
      <c r="I8891">
        <v>544</v>
      </c>
      <c r="J8891" t="s">
        <v>744</v>
      </c>
      <c r="K8891" t="s">
        <v>1445</v>
      </c>
      <c r="L8891" t="s">
        <v>2738</v>
      </c>
      <c r="M8891" t="s">
        <v>1647</v>
      </c>
      <c r="N8891">
        <v>89</v>
      </c>
      <c r="O8891">
        <v>78</v>
      </c>
      <c r="P8891">
        <v>96</v>
      </c>
      <c r="Q8891" t="s">
        <v>76</v>
      </c>
      <c r="R8891" t="s">
        <v>238</v>
      </c>
      <c r="S8891" t="s">
        <v>239</v>
      </c>
      <c r="T8891">
        <v>180</v>
      </c>
      <c r="U8891">
        <v>172</v>
      </c>
      <c r="V8891">
        <v>95.56</v>
      </c>
      <c r="W8891" t="s">
        <v>133</v>
      </c>
      <c r="X8891">
        <v>6204</v>
      </c>
      <c r="Y8891">
        <v>1067088</v>
      </c>
      <c r="Z8891">
        <v>71380</v>
      </c>
      <c r="AA8891">
        <v>44204</v>
      </c>
      <c r="AB8891">
        <v>1182672</v>
      </c>
      <c r="AC8891">
        <v>774770</v>
      </c>
      <c r="AD8891">
        <v>407902</v>
      </c>
      <c r="AE8891" t="s">
        <v>81</v>
      </c>
      <c r="AF8891" t="s">
        <v>72</v>
      </c>
      <c r="AG8891" t="s">
        <v>240</v>
      </c>
      <c r="AH8891" t="s">
        <v>145</v>
      </c>
      <c r="AI8891" t="s">
        <v>138</v>
      </c>
      <c r="AJ8891" t="str">
        <f t="shared" si="138"/>
        <v>Dec</v>
      </c>
    </row>
    <row r="8892" spans="1:36" x14ac:dyDescent="0.3">
      <c r="A8892" t="s">
        <v>18649</v>
      </c>
      <c r="B8892" s="33">
        <v>45882</v>
      </c>
      <c r="C8892" t="s">
        <v>99</v>
      </c>
      <c r="D8892" t="s">
        <v>18650</v>
      </c>
      <c r="E8892" t="s">
        <v>180</v>
      </c>
      <c r="F8892" t="s">
        <v>178</v>
      </c>
      <c r="G8892" t="s">
        <v>160</v>
      </c>
      <c r="H8892" t="s">
        <v>157</v>
      </c>
      <c r="I8892">
        <v>1367</v>
      </c>
      <c r="J8892" t="s">
        <v>264</v>
      </c>
      <c r="K8892" t="s">
        <v>2850</v>
      </c>
      <c r="L8892" t="s">
        <v>4501</v>
      </c>
      <c r="M8892" t="s">
        <v>3711</v>
      </c>
      <c r="N8892">
        <v>178</v>
      </c>
      <c r="O8892">
        <v>35</v>
      </c>
      <c r="P8892">
        <v>51</v>
      </c>
      <c r="Q8892" t="s">
        <v>76</v>
      </c>
      <c r="R8892" t="s">
        <v>238</v>
      </c>
      <c r="S8892" t="s">
        <v>239</v>
      </c>
      <c r="T8892">
        <v>180</v>
      </c>
      <c r="U8892">
        <v>157</v>
      </c>
      <c r="V8892">
        <v>87.22</v>
      </c>
      <c r="W8892" t="s">
        <v>135</v>
      </c>
      <c r="X8892">
        <v>10352</v>
      </c>
      <c r="Y8892">
        <v>1625264</v>
      </c>
      <c r="Z8892">
        <v>44588</v>
      </c>
      <c r="AA8892">
        <v>55578</v>
      </c>
      <c r="AB8892">
        <v>1725430</v>
      </c>
      <c r="AC8892">
        <v>1127782</v>
      </c>
      <c r="AD8892">
        <v>597648</v>
      </c>
      <c r="AE8892" t="s">
        <v>81</v>
      </c>
      <c r="AF8892" t="s">
        <v>75</v>
      </c>
      <c r="AG8892" t="s">
        <v>240</v>
      </c>
      <c r="AH8892" t="s">
        <v>146</v>
      </c>
      <c r="AI8892" t="s">
        <v>139</v>
      </c>
      <c r="AJ8892" t="str">
        <f t="shared" si="138"/>
        <v>Aug</v>
      </c>
    </row>
    <row r="8893" spans="1:36" x14ac:dyDescent="0.3">
      <c r="A8893" t="s">
        <v>18651</v>
      </c>
      <c r="B8893" s="33">
        <v>45946</v>
      </c>
      <c r="C8893" t="s">
        <v>97</v>
      </c>
      <c r="D8893" t="s">
        <v>18652</v>
      </c>
      <c r="E8893" t="s">
        <v>177</v>
      </c>
      <c r="F8893" t="s">
        <v>178</v>
      </c>
      <c r="G8893" t="s">
        <v>162</v>
      </c>
      <c r="H8893" t="s">
        <v>157</v>
      </c>
      <c r="I8893">
        <v>1946</v>
      </c>
      <c r="J8893" t="s">
        <v>492</v>
      </c>
      <c r="K8893" t="s">
        <v>2011</v>
      </c>
      <c r="L8893" t="s">
        <v>639</v>
      </c>
      <c r="M8893" t="s">
        <v>2011</v>
      </c>
      <c r="N8893">
        <v>258</v>
      </c>
      <c r="O8893">
        <v>0</v>
      </c>
      <c r="P8893">
        <v>-5</v>
      </c>
      <c r="Q8893" t="s">
        <v>70</v>
      </c>
      <c r="R8893" t="s">
        <v>238</v>
      </c>
      <c r="S8893" t="s">
        <v>239</v>
      </c>
      <c r="T8893">
        <v>189</v>
      </c>
      <c r="U8893">
        <v>185</v>
      </c>
      <c r="V8893">
        <v>97.88</v>
      </c>
      <c r="W8893" t="s">
        <v>133</v>
      </c>
      <c r="X8893">
        <v>6516</v>
      </c>
      <c r="Y8893">
        <v>1205460</v>
      </c>
      <c r="Z8893">
        <v>87690</v>
      </c>
      <c r="AA8893">
        <v>138380</v>
      </c>
      <c r="AB8893">
        <v>1431530</v>
      </c>
      <c r="AC8893">
        <v>909639</v>
      </c>
      <c r="AD8893">
        <v>521891</v>
      </c>
      <c r="AE8893" t="s">
        <v>78</v>
      </c>
      <c r="AF8893" t="s">
        <v>75</v>
      </c>
      <c r="AG8893" t="s">
        <v>240</v>
      </c>
      <c r="AH8893" t="s">
        <v>145</v>
      </c>
      <c r="AI8893" t="s">
        <v>138</v>
      </c>
      <c r="AJ8893" t="str">
        <f t="shared" si="138"/>
        <v>Oct</v>
      </c>
    </row>
    <row r="8894" spans="1:36" x14ac:dyDescent="0.3">
      <c r="A8894" t="s">
        <v>18653</v>
      </c>
      <c r="B8894" s="33">
        <v>45971</v>
      </c>
      <c r="C8894" t="s">
        <v>98</v>
      </c>
      <c r="D8894" t="s">
        <v>18654</v>
      </c>
      <c r="E8894" t="s">
        <v>174</v>
      </c>
      <c r="F8894" t="s">
        <v>180</v>
      </c>
      <c r="G8894" t="s">
        <v>158</v>
      </c>
      <c r="H8894" t="s">
        <v>160</v>
      </c>
      <c r="I8894">
        <v>727</v>
      </c>
      <c r="J8894" t="s">
        <v>588</v>
      </c>
      <c r="K8894" t="s">
        <v>1294</v>
      </c>
      <c r="L8894" t="s">
        <v>6058</v>
      </c>
      <c r="M8894" t="s">
        <v>272</v>
      </c>
      <c r="N8894">
        <v>101</v>
      </c>
      <c r="O8894">
        <v>26</v>
      </c>
      <c r="P8894">
        <v>22</v>
      </c>
      <c r="Q8894" t="s">
        <v>73</v>
      </c>
      <c r="R8894" t="s">
        <v>238</v>
      </c>
      <c r="S8894" t="s">
        <v>239</v>
      </c>
      <c r="T8894">
        <v>189</v>
      </c>
      <c r="U8894">
        <v>168</v>
      </c>
      <c r="V8894">
        <v>88.89</v>
      </c>
      <c r="W8894" t="s">
        <v>135</v>
      </c>
      <c r="X8894">
        <v>8844</v>
      </c>
      <c r="Y8894">
        <v>1485792</v>
      </c>
      <c r="Z8894">
        <v>77952</v>
      </c>
      <c r="AA8894">
        <v>72576</v>
      </c>
      <c r="AB8894">
        <v>1636320</v>
      </c>
      <c r="AC8894">
        <v>1080721</v>
      </c>
      <c r="AD8894">
        <v>555599</v>
      </c>
      <c r="AE8894" t="s">
        <v>78</v>
      </c>
      <c r="AF8894" t="s">
        <v>81</v>
      </c>
      <c r="AG8894" t="s">
        <v>240</v>
      </c>
      <c r="AH8894" t="s">
        <v>146</v>
      </c>
      <c r="AI8894" t="s">
        <v>138</v>
      </c>
      <c r="AJ8894" t="str">
        <f t="shared" si="138"/>
        <v>Nov</v>
      </c>
    </row>
    <row r="8895" spans="1:36" x14ac:dyDescent="0.3">
      <c r="A8895" t="s">
        <v>18655</v>
      </c>
      <c r="B8895" s="33">
        <v>45686</v>
      </c>
      <c r="C8895" t="s">
        <v>95</v>
      </c>
      <c r="D8895" t="s">
        <v>18656</v>
      </c>
      <c r="E8895" t="s">
        <v>181</v>
      </c>
      <c r="F8895" t="s">
        <v>176</v>
      </c>
      <c r="G8895" t="s">
        <v>159</v>
      </c>
      <c r="H8895" t="s">
        <v>156</v>
      </c>
      <c r="I8895">
        <v>1262</v>
      </c>
      <c r="J8895" t="s">
        <v>353</v>
      </c>
      <c r="K8895" t="s">
        <v>1430</v>
      </c>
      <c r="L8895" t="s">
        <v>364</v>
      </c>
      <c r="M8895" t="s">
        <v>948</v>
      </c>
      <c r="N8895">
        <v>168</v>
      </c>
      <c r="O8895">
        <v>22</v>
      </c>
      <c r="P8895">
        <v>64</v>
      </c>
      <c r="Q8895" t="s">
        <v>76</v>
      </c>
      <c r="R8895" t="s">
        <v>238</v>
      </c>
      <c r="S8895" t="s">
        <v>239</v>
      </c>
      <c r="T8895">
        <v>189</v>
      </c>
      <c r="U8895">
        <v>153</v>
      </c>
      <c r="V8895">
        <v>80.95</v>
      </c>
      <c r="W8895" t="s">
        <v>134</v>
      </c>
      <c r="X8895">
        <v>3097</v>
      </c>
      <c r="Y8895">
        <v>473841</v>
      </c>
      <c r="Z8895">
        <v>62118</v>
      </c>
      <c r="AA8895">
        <v>20043</v>
      </c>
      <c r="AB8895">
        <v>556002</v>
      </c>
      <c r="AC8895">
        <v>474068</v>
      </c>
      <c r="AD8895">
        <v>81934</v>
      </c>
      <c r="AE8895" t="s">
        <v>81</v>
      </c>
      <c r="AF8895" t="s">
        <v>81</v>
      </c>
      <c r="AG8895" t="s">
        <v>240</v>
      </c>
      <c r="AH8895" t="s">
        <v>147</v>
      </c>
      <c r="AI8895" t="s">
        <v>140</v>
      </c>
      <c r="AJ8895" t="str">
        <f t="shared" si="138"/>
        <v>Jan</v>
      </c>
    </row>
    <row r="8896" spans="1:36" x14ac:dyDescent="0.3">
      <c r="A8896" t="s">
        <v>18657</v>
      </c>
      <c r="B8896" s="33">
        <v>45748</v>
      </c>
      <c r="C8896" t="s">
        <v>98</v>
      </c>
      <c r="D8896" t="s">
        <v>5718</v>
      </c>
      <c r="E8896" t="s">
        <v>173</v>
      </c>
      <c r="F8896" t="s">
        <v>176</v>
      </c>
      <c r="G8896" t="s">
        <v>161</v>
      </c>
      <c r="H8896" t="s">
        <v>156</v>
      </c>
      <c r="I8896">
        <v>1035</v>
      </c>
      <c r="J8896" t="s">
        <v>605</v>
      </c>
      <c r="K8896" t="s">
        <v>577</v>
      </c>
      <c r="L8896" t="s">
        <v>3946</v>
      </c>
      <c r="M8896" t="s">
        <v>1720</v>
      </c>
      <c r="N8896">
        <v>146</v>
      </c>
      <c r="O8896">
        <v>31</v>
      </c>
      <c r="P8896">
        <v>52</v>
      </c>
      <c r="Q8896" t="s">
        <v>76</v>
      </c>
      <c r="R8896" t="s">
        <v>238</v>
      </c>
      <c r="S8896" t="s">
        <v>239</v>
      </c>
      <c r="T8896">
        <v>189</v>
      </c>
      <c r="U8896">
        <v>165</v>
      </c>
      <c r="V8896">
        <v>87.3</v>
      </c>
      <c r="W8896" t="s">
        <v>133</v>
      </c>
      <c r="X8896">
        <v>4870</v>
      </c>
      <c r="Y8896">
        <v>803550</v>
      </c>
      <c r="Z8896">
        <v>76395</v>
      </c>
      <c r="AA8896">
        <v>28710</v>
      </c>
      <c r="AB8896">
        <v>908655</v>
      </c>
      <c r="AC8896">
        <v>750533</v>
      </c>
      <c r="AD8896">
        <v>158122</v>
      </c>
      <c r="AE8896" t="s">
        <v>78</v>
      </c>
      <c r="AF8896" t="s">
        <v>81</v>
      </c>
      <c r="AG8896" t="s">
        <v>240</v>
      </c>
      <c r="AH8896" t="s">
        <v>145</v>
      </c>
      <c r="AI8896" t="s">
        <v>139</v>
      </c>
      <c r="AJ8896" t="str">
        <f t="shared" si="138"/>
        <v>Apr</v>
      </c>
    </row>
    <row r="8897" spans="1:36" x14ac:dyDescent="0.3">
      <c r="A8897" t="s">
        <v>18658</v>
      </c>
      <c r="B8897" s="33">
        <v>45713</v>
      </c>
      <c r="C8897" t="s">
        <v>93</v>
      </c>
      <c r="D8897" t="s">
        <v>18659</v>
      </c>
      <c r="E8897" t="s">
        <v>181</v>
      </c>
      <c r="F8897" t="s">
        <v>176</v>
      </c>
      <c r="G8897" t="s">
        <v>159</v>
      </c>
      <c r="H8897" t="s">
        <v>156</v>
      </c>
      <c r="I8897">
        <v>668</v>
      </c>
      <c r="J8897" t="s">
        <v>381</v>
      </c>
      <c r="K8897" t="s">
        <v>1205</v>
      </c>
      <c r="L8897" t="s">
        <v>2451</v>
      </c>
      <c r="M8897" t="s">
        <v>1205</v>
      </c>
      <c r="N8897">
        <v>112</v>
      </c>
      <c r="O8897">
        <v>33</v>
      </c>
      <c r="P8897">
        <v>0</v>
      </c>
      <c r="Q8897" t="s">
        <v>73</v>
      </c>
      <c r="R8897" t="s">
        <v>238</v>
      </c>
      <c r="S8897" t="s">
        <v>239</v>
      </c>
      <c r="T8897">
        <v>220</v>
      </c>
      <c r="U8897">
        <v>170</v>
      </c>
      <c r="V8897">
        <v>77.27</v>
      </c>
      <c r="W8897" t="s">
        <v>133</v>
      </c>
      <c r="X8897">
        <v>8164</v>
      </c>
      <c r="Y8897">
        <v>1387880</v>
      </c>
      <c r="Z8897">
        <v>75990</v>
      </c>
      <c r="AA8897">
        <v>131070</v>
      </c>
      <c r="AB8897">
        <v>1594940</v>
      </c>
      <c r="AC8897">
        <v>1153181</v>
      </c>
      <c r="AD8897">
        <v>441759</v>
      </c>
      <c r="AE8897" t="s">
        <v>81</v>
      </c>
      <c r="AF8897" t="s">
        <v>81</v>
      </c>
      <c r="AG8897" t="s">
        <v>240</v>
      </c>
      <c r="AH8897" t="s">
        <v>147</v>
      </c>
      <c r="AI8897" t="s">
        <v>138</v>
      </c>
      <c r="AJ8897" t="str">
        <f t="shared" si="138"/>
        <v>Feb</v>
      </c>
    </row>
    <row r="8898" spans="1:36" x14ac:dyDescent="0.3">
      <c r="A8898" t="s">
        <v>18660</v>
      </c>
      <c r="B8898" s="33">
        <v>45717</v>
      </c>
      <c r="C8898" t="s">
        <v>93</v>
      </c>
      <c r="D8898" t="s">
        <v>18661</v>
      </c>
      <c r="E8898" t="s">
        <v>180</v>
      </c>
      <c r="F8898" t="s">
        <v>181</v>
      </c>
      <c r="G8898" t="s">
        <v>160</v>
      </c>
      <c r="H8898" t="s">
        <v>159</v>
      </c>
      <c r="I8898">
        <v>1538</v>
      </c>
      <c r="J8898" t="s">
        <v>353</v>
      </c>
      <c r="K8898" t="s">
        <v>503</v>
      </c>
      <c r="L8898" t="s">
        <v>353</v>
      </c>
      <c r="M8898" t="s">
        <v>1544</v>
      </c>
      <c r="N8898">
        <v>195</v>
      </c>
      <c r="O8898">
        <v>0</v>
      </c>
      <c r="P8898">
        <v>8</v>
      </c>
      <c r="Q8898" t="s">
        <v>73</v>
      </c>
      <c r="R8898" t="s">
        <v>238</v>
      </c>
      <c r="S8898" t="s">
        <v>239</v>
      </c>
      <c r="T8898">
        <v>180</v>
      </c>
      <c r="U8898">
        <v>173</v>
      </c>
      <c r="V8898">
        <v>96.11</v>
      </c>
      <c r="W8898" t="s">
        <v>133</v>
      </c>
      <c r="X8898">
        <v>5260</v>
      </c>
      <c r="Y8898">
        <v>909980</v>
      </c>
      <c r="Z8898">
        <v>94977</v>
      </c>
      <c r="AA8898">
        <v>52246</v>
      </c>
      <c r="AB8898">
        <v>1057203</v>
      </c>
      <c r="AC8898">
        <v>838376</v>
      </c>
      <c r="AD8898">
        <v>218827</v>
      </c>
      <c r="AE8898" t="s">
        <v>81</v>
      </c>
      <c r="AF8898" t="s">
        <v>81</v>
      </c>
      <c r="AG8898" t="s">
        <v>240</v>
      </c>
      <c r="AH8898" t="s">
        <v>144</v>
      </c>
      <c r="AI8898" t="s">
        <v>140</v>
      </c>
      <c r="AJ8898" t="str">
        <f t="shared" ref="AJ8898:AJ8961" si="139">TEXT(B8898,"mmm")</f>
        <v>Mar</v>
      </c>
    </row>
    <row r="8899" spans="1:36" x14ac:dyDescent="0.3">
      <c r="A8899" t="s">
        <v>18662</v>
      </c>
      <c r="B8899" s="33">
        <v>45981</v>
      </c>
      <c r="C8899" t="s">
        <v>97</v>
      </c>
      <c r="D8899" t="s">
        <v>18663</v>
      </c>
      <c r="E8899" t="s">
        <v>174</v>
      </c>
      <c r="F8899" t="s">
        <v>173</v>
      </c>
      <c r="G8899" t="s">
        <v>158</v>
      </c>
      <c r="H8899" t="s">
        <v>161</v>
      </c>
      <c r="I8899">
        <v>1434</v>
      </c>
      <c r="J8899" t="s">
        <v>477</v>
      </c>
      <c r="K8899" t="s">
        <v>551</v>
      </c>
      <c r="L8899" t="s">
        <v>3077</v>
      </c>
      <c r="M8899" t="s">
        <v>1177</v>
      </c>
      <c r="N8899">
        <v>185</v>
      </c>
      <c r="O8899">
        <v>41</v>
      </c>
      <c r="P8899">
        <v>46</v>
      </c>
      <c r="Q8899" t="s">
        <v>76</v>
      </c>
      <c r="R8899" t="s">
        <v>238</v>
      </c>
      <c r="S8899" t="s">
        <v>239</v>
      </c>
      <c r="T8899">
        <v>180</v>
      </c>
      <c r="U8899">
        <v>121</v>
      </c>
      <c r="V8899">
        <v>67.22</v>
      </c>
      <c r="W8899" t="s">
        <v>133</v>
      </c>
      <c r="X8899">
        <v>9825</v>
      </c>
      <c r="Y8899">
        <v>1188825</v>
      </c>
      <c r="Z8899">
        <v>30008</v>
      </c>
      <c r="AA8899">
        <v>94743</v>
      </c>
      <c r="AB8899">
        <v>1313576</v>
      </c>
      <c r="AC8899">
        <v>768478</v>
      </c>
      <c r="AD8899">
        <v>545098</v>
      </c>
      <c r="AE8899" t="s">
        <v>78</v>
      </c>
      <c r="AF8899" t="s">
        <v>78</v>
      </c>
      <c r="AG8899" t="s">
        <v>240</v>
      </c>
      <c r="AH8899" t="s">
        <v>144</v>
      </c>
      <c r="AI8899" t="s">
        <v>138</v>
      </c>
      <c r="AJ8899" t="str">
        <f t="shared" si="139"/>
        <v>Nov</v>
      </c>
    </row>
    <row r="8900" spans="1:36" x14ac:dyDescent="0.3">
      <c r="A8900" t="s">
        <v>18664</v>
      </c>
      <c r="B8900" s="33">
        <v>45923</v>
      </c>
      <c r="C8900" t="s">
        <v>95</v>
      </c>
      <c r="D8900" t="s">
        <v>14095</v>
      </c>
      <c r="E8900" t="s">
        <v>172</v>
      </c>
      <c r="F8900" t="s">
        <v>179</v>
      </c>
      <c r="G8900" t="s">
        <v>155</v>
      </c>
      <c r="H8900" t="s">
        <v>166</v>
      </c>
      <c r="I8900">
        <v>2070</v>
      </c>
      <c r="J8900" t="s">
        <v>298</v>
      </c>
      <c r="K8900" t="s">
        <v>1498</v>
      </c>
      <c r="L8900" t="s">
        <v>258</v>
      </c>
      <c r="M8900" t="s">
        <v>1525</v>
      </c>
      <c r="N8900">
        <v>247</v>
      </c>
      <c r="O8900">
        <v>0</v>
      </c>
      <c r="P8900">
        <v>26</v>
      </c>
      <c r="Q8900" t="s">
        <v>73</v>
      </c>
      <c r="R8900" t="s">
        <v>238</v>
      </c>
      <c r="S8900" t="s">
        <v>239</v>
      </c>
      <c r="T8900">
        <v>189</v>
      </c>
      <c r="U8900">
        <v>127</v>
      </c>
      <c r="V8900">
        <v>67.2</v>
      </c>
      <c r="W8900" t="s">
        <v>133</v>
      </c>
      <c r="X8900">
        <v>7515</v>
      </c>
      <c r="Y8900">
        <v>954405</v>
      </c>
      <c r="Z8900">
        <v>21590</v>
      </c>
      <c r="AA8900">
        <v>89154</v>
      </c>
      <c r="AB8900">
        <v>1065149</v>
      </c>
      <c r="AC8900">
        <v>629235</v>
      </c>
      <c r="AD8900">
        <v>435914</v>
      </c>
      <c r="AE8900" t="s">
        <v>81</v>
      </c>
      <c r="AF8900" t="s">
        <v>72</v>
      </c>
      <c r="AG8900" t="s">
        <v>240</v>
      </c>
      <c r="AH8900" t="s">
        <v>144</v>
      </c>
      <c r="AI8900" t="s">
        <v>139</v>
      </c>
      <c r="AJ8900" t="str">
        <f t="shared" si="139"/>
        <v>Sep</v>
      </c>
    </row>
    <row r="8901" spans="1:36" x14ac:dyDescent="0.3">
      <c r="A8901" t="s">
        <v>18665</v>
      </c>
      <c r="B8901" s="33">
        <v>46000</v>
      </c>
      <c r="C8901" t="s">
        <v>95</v>
      </c>
      <c r="D8901" t="s">
        <v>18666</v>
      </c>
      <c r="E8901" t="s">
        <v>172</v>
      </c>
      <c r="F8901" t="s">
        <v>178</v>
      </c>
      <c r="G8901" t="s">
        <v>155</v>
      </c>
      <c r="H8901" t="s">
        <v>157</v>
      </c>
      <c r="I8901">
        <v>919</v>
      </c>
      <c r="J8901" t="s">
        <v>280</v>
      </c>
      <c r="K8901" t="s">
        <v>2794</v>
      </c>
      <c r="L8901" t="s">
        <v>3973</v>
      </c>
      <c r="M8901" t="s">
        <v>299</v>
      </c>
      <c r="N8901">
        <v>155</v>
      </c>
      <c r="O8901">
        <v>9</v>
      </c>
      <c r="P8901">
        <v>26</v>
      </c>
      <c r="Q8901" t="s">
        <v>73</v>
      </c>
      <c r="R8901" t="s">
        <v>238</v>
      </c>
      <c r="S8901" t="s">
        <v>239</v>
      </c>
      <c r="T8901">
        <v>189</v>
      </c>
      <c r="U8901">
        <v>125</v>
      </c>
      <c r="V8901">
        <v>66.14</v>
      </c>
      <c r="W8901" t="s">
        <v>133</v>
      </c>
      <c r="X8901">
        <v>9815</v>
      </c>
      <c r="Y8901">
        <v>1226875</v>
      </c>
      <c r="Z8901">
        <v>42125</v>
      </c>
      <c r="AA8901">
        <v>75250</v>
      </c>
      <c r="AB8901">
        <v>1344250</v>
      </c>
      <c r="AC8901">
        <v>928349</v>
      </c>
      <c r="AD8901">
        <v>415901</v>
      </c>
      <c r="AE8901" t="s">
        <v>81</v>
      </c>
      <c r="AF8901" t="s">
        <v>75</v>
      </c>
      <c r="AG8901" t="s">
        <v>240</v>
      </c>
      <c r="AH8901" t="s">
        <v>146</v>
      </c>
      <c r="AI8901" t="s">
        <v>140</v>
      </c>
      <c r="AJ8901" t="str">
        <f t="shared" si="139"/>
        <v>Dec</v>
      </c>
    </row>
    <row r="8902" spans="1:36" x14ac:dyDescent="0.3">
      <c r="A8902" t="s">
        <v>18667</v>
      </c>
      <c r="B8902" s="33">
        <v>45954</v>
      </c>
      <c r="C8902" t="s">
        <v>93</v>
      </c>
      <c r="D8902" t="s">
        <v>18668</v>
      </c>
      <c r="E8902" t="s">
        <v>176</v>
      </c>
      <c r="F8902" t="s">
        <v>181</v>
      </c>
      <c r="G8902" t="s">
        <v>156</v>
      </c>
      <c r="H8902" t="s">
        <v>159</v>
      </c>
      <c r="I8902">
        <v>524</v>
      </c>
      <c r="J8902" t="s">
        <v>385</v>
      </c>
      <c r="K8902" t="s">
        <v>5037</v>
      </c>
      <c r="L8902" t="s">
        <v>982</v>
      </c>
      <c r="M8902" t="s">
        <v>1141</v>
      </c>
      <c r="N8902">
        <v>96</v>
      </c>
      <c r="O8902">
        <v>14</v>
      </c>
      <c r="P8902">
        <v>5</v>
      </c>
      <c r="Q8902" t="s">
        <v>73</v>
      </c>
      <c r="R8902" t="s">
        <v>238</v>
      </c>
      <c r="S8902" t="s">
        <v>239</v>
      </c>
      <c r="T8902">
        <v>180</v>
      </c>
      <c r="U8902">
        <v>153</v>
      </c>
      <c r="V8902">
        <v>85</v>
      </c>
      <c r="W8902" t="s">
        <v>133</v>
      </c>
      <c r="X8902">
        <v>5623</v>
      </c>
      <c r="Y8902">
        <v>860319</v>
      </c>
      <c r="Z8902">
        <v>72063</v>
      </c>
      <c r="AA8902">
        <v>108630</v>
      </c>
      <c r="AB8902">
        <v>1041012</v>
      </c>
      <c r="AC8902">
        <v>726717</v>
      </c>
      <c r="AD8902">
        <v>314295</v>
      </c>
      <c r="AE8902" t="s">
        <v>81</v>
      </c>
      <c r="AF8902" t="s">
        <v>81</v>
      </c>
      <c r="AG8902" t="s">
        <v>240</v>
      </c>
      <c r="AH8902" t="s">
        <v>144</v>
      </c>
      <c r="AI8902" t="s">
        <v>138</v>
      </c>
      <c r="AJ8902" t="str">
        <f t="shared" si="139"/>
        <v>Oct</v>
      </c>
    </row>
    <row r="8903" spans="1:36" x14ac:dyDescent="0.3">
      <c r="A8903" t="s">
        <v>18669</v>
      </c>
      <c r="B8903" s="33">
        <v>45911</v>
      </c>
      <c r="C8903" t="s">
        <v>96</v>
      </c>
      <c r="D8903" t="s">
        <v>18670</v>
      </c>
      <c r="E8903" t="s">
        <v>180</v>
      </c>
      <c r="F8903" t="s">
        <v>176</v>
      </c>
      <c r="G8903" t="s">
        <v>160</v>
      </c>
      <c r="H8903" t="s">
        <v>156</v>
      </c>
      <c r="I8903">
        <v>1302</v>
      </c>
      <c r="J8903" t="s">
        <v>286</v>
      </c>
      <c r="K8903" t="s">
        <v>3070</v>
      </c>
      <c r="L8903" t="s">
        <v>605</v>
      </c>
      <c r="M8903" t="s">
        <v>397</v>
      </c>
      <c r="N8903">
        <v>177</v>
      </c>
      <c r="O8903">
        <v>0</v>
      </c>
      <c r="P8903">
        <v>18</v>
      </c>
      <c r="Q8903" t="s">
        <v>73</v>
      </c>
      <c r="R8903" t="s">
        <v>238</v>
      </c>
      <c r="S8903" t="s">
        <v>239</v>
      </c>
      <c r="T8903">
        <v>180</v>
      </c>
      <c r="U8903">
        <v>110</v>
      </c>
      <c r="V8903">
        <v>61.11</v>
      </c>
      <c r="W8903" t="s">
        <v>135</v>
      </c>
      <c r="X8903">
        <v>8340</v>
      </c>
      <c r="Y8903">
        <v>917400</v>
      </c>
      <c r="Z8903">
        <v>21230</v>
      </c>
      <c r="AA8903">
        <v>80080</v>
      </c>
      <c r="AB8903">
        <v>1018710</v>
      </c>
      <c r="AC8903">
        <v>873484</v>
      </c>
      <c r="AD8903">
        <v>145226</v>
      </c>
      <c r="AE8903" t="s">
        <v>81</v>
      </c>
      <c r="AF8903" t="s">
        <v>81</v>
      </c>
      <c r="AG8903" t="s">
        <v>240</v>
      </c>
      <c r="AH8903" t="s">
        <v>144</v>
      </c>
      <c r="AI8903" t="s">
        <v>139</v>
      </c>
      <c r="AJ8903" t="str">
        <f t="shared" si="139"/>
        <v>Sep</v>
      </c>
    </row>
    <row r="8904" spans="1:36" x14ac:dyDescent="0.3">
      <c r="A8904" t="s">
        <v>18671</v>
      </c>
      <c r="B8904" s="33">
        <v>45802</v>
      </c>
      <c r="C8904" t="s">
        <v>97</v>
      </c>
      <c r="D8904" t="s">
        <v>18672</v>
      </c>
      <c r="E8904" t="s">
        <v>177</v>
      </c>
      <c r="F8904" t="s">
        <v>173</v>
      </c>
      <c r="G8904" t="s">
        <v>162</v>
      </c>
      <c r="H8904" t="s">
        <v>161</v>
      </c>
      <c r="I8904">
        <v>1782</v>
      </c>
      <c r="J8904" t="s">
        <v>581</v>
      </c>
      <c r="K8904" t="s">
        <v>3077</v>
      </c>
      <c r="L8904" t="s">
        <v>894</v>
      </c>
      <c r="M8904" t="s">
        <v>1529</v>
      </c>
      <c r="N8904">
        <v>221</v>
      </c>
      <c r="O8904">
        <v>24</v>
      </c>
      <c r="P8904">
        <v>5</v>
      </c>
      <c r="Q8904" t="s">
        <v>73</v>
      </c>
      <c r="R8904" t="s">
        <v>238</v>
      </c>
      <c r="S8904" t="s">
        <v>239</v>
      </c>
      <c r="T8904">
        <v>186</v>
      </c>
      <c r="U8904">
        <v>167</v>
      </c>
      <c r="V8904">
        <v>89.78</v>
      </c>
      <c r="W8904" t="s">
        <v>135</v>
      </c>
      <c r="X8904">
        <v>7566</v>
      </c>
      <c r="Y8904">
        <v>1263522</v>
      </c>
      <c r="Z8904">
        <v>84836</v>
      </c>
      <c r="AA8904">
        <v>16867</v>
      </c>
      <c r="AB8904">
        <v>1365225</v>
      </c>
      <c r="AC8904">
        <v>1099872</v>
      </c>
      <c r="AD8904">
        <v>265353</v>
      </c>
      <c r="AE8904" t="s">
        <v>78</v>
      </c>
      <c r="AF8904" t="s">
        <v>78</v>
      </c>
      <c r="AG8904" t="s">
        <v>240</v>
      </c>
      <c r="AH8904" t="s">
        <v>145</v>
      </c>
      <c r="AI8904" t="s">
        <v>139</v>
      </c>
      <c r="AJ8904" t="str">
        <f t="shared" si="139"/>
        <v>May</v>
      </c>
    </row>
    <row r="8905" spans="1:36" x14ac:dyDescent="0.3">
      <c r="A8905" t="s">
        <v>18673</v>
      </c>
      <c r="B8905" s="33">
        <v>45938</v>
      </c>
      <c r="C8905" t="s">
        <v>93</v>
      </c>
      <c r="D8905" t="s">
        <v>18674</v>
      </c>
      <c r="E8905" t="s">
        <v>181</v>
      </c>
      <c r="F8905" t="s">
        <v>179</v>
      </c>
      <c r="G8905" t="s">
        <v>159</v>
      </c>
      <c r="H8905" t="s">
        <v>166</v>
      </c>
      <c r="I8905">
        <v>1545</v>
      </c>
      <c r="J8905" t="s">
        <v>492</v>
      </c>
      <c r="K8905" t="s">
        <v>458</v>
      </c>
      <c r="L8905" t="s">
        <v>639</v>
      </c>
      <c r="M8905" t="s">
        <v>458</v>
      </c>
      <c r="N8905">
        <v>237</v>
      </c>
      <c r="O8905">
        <v>0</v>
      </c>
      <c r="P8905">
        <v>-9</v>
      </c>
      <c r="Q8905" t="s">
        <v>70</v>
      </c>
      <c r="R8905" t="s">
        <v>238</v>
      </c>
      <c r="S8905" t="s">
        <v>239</v>
      </c>
      <c r="T8905">
        <v>186</v>
      </c>
      <c r="U8905">
        <v>169</v>
      </c>
      <c r="V8905">
        <v>90.86</v>
      </c>
      <c r="W8905" t="s">
        <v>133</v>
      </c>
      <c r="X8905">
        <v>3128</v>
      </c>
      <c r="Y8905">
        <v>528632</v>
      </c>
      <c r="Z8905">
        <v>27209</v>
      </c>
      <c r="AA8905">
        <v>22646</v>
      </c>
      <c r="AB8905">
        <v>578487</v>
      </c>
      <c r="AC8905">
        <v>372825</v>
      </c>
      <c r="AD8905">
        <v>205662</v>
      </c>
      <c r="AE8905" t="s">
        <v>81</v>
      </c>
      <c r="AF8905" t="s">
        <v>72</v>
      </c>
      <c r="AG8905" t="s">
        <v>240</v>
      </c>
      <c r="AH8905" t="s">
        <v>145</v>
      </c>
      <c r="AI8905" t="s">
        <v>139</v>
      </c>
      <c r="AJ8905" t="str">
        <f t="shared" si="139"/>
        <v>Oct</v>
      </c>
    </row>
    <row r="8906" spans="1:36" x14ac:dyDescent="0.3">
      <c r="A8906" t="s">
        <v>18675</v>
      </c>
      <c r="B8906" s="33">
        <v>45935</v>
      </c>
      <c r="C8906" t="s">
        <v>95</v>
      </c>
      <c r="D8906" t="s">
        <v>18676</v>
      </c>
      <c r="E8906" t="s">
        <v>174</v>
      </c>
      <c r="F8906" t="s">
        <v>173</v>
      </c>
      <c r="G8906" t="s">
        <v>158</v>
      </c>
      <c r="H8906" t="s">
        <v>161</v>
      </c>
      <c r="I8906">
        <v>2075</v>
      </c>
      <c r="J8906" t="s">
        <v>529</v>
      </c>
      <c r="K8906" t="s">
        <v>3452</v>
      </c>
      <c r="L8906" t="s">
        <v>385</v>
      </c>
      <c r="M8906" t="s">
        <v>1275</v>
      </c>
      <c r="N8906">
        <v>260</v>
      </c>
      <c r="O8906">
        <v>0</v>
      </c>
      <c r="P8906">
        <v>12</v>
      </c>
      <c r="Q8906" t="s">
        <v>73</v>
      </c>
      <c r="R8906" t="s">
        <v>238</v>
      </c>
      <c r="S8906" t="s">
        <v>239</v>
      </c>
      <c r="T8906">
        <v>189</v>
      </c>
      <c r="U8906">
        <v>112</v>
      </c>
      <c r="V8906">
        <v>59.26</v>
      </c>
      <c r="W8906" t="s">
        <v>133</v>
      </c>
      <c r="X8906">
        <v>5489</v>
      </c>
      <c r="Y8906">
        <v>614768</v>
      </c>
      <c r="Z8906">
        <v>29456</v>
      </c>
      <c r="AA8906">
        <v>33936</v>
      </c>
      <c r="AB8906">
        <v>678160</v>
      </c>
      <c r="AC8906">
        <v>469034</v>
      </c>
      <c r="AD8906">
        <v>209126</v>
      </c>
      <c r="AE8906" t="s">
        <v>78</v>
      </c>
      <c r="AF8906" t="s">
        <v>78</v>
      </c>
      <c r="AG8906" t="s">
        <v>240</v>
      </c>
      <c r="AH8906" t="s">
        <v>144</v>
      </c>
      <c r="AI8906" t="s">
        <v>138</v>
      </c>
      <c r="AJ8906" t="str">
        <f t="shared" si="139"/>
        <v>Oct</v>
      </c>
    </row>
    <row r="8907" spans="1:36" x14ac:dyDescent="0.3">
      <c r="A8907" t="s">
        <v>18677</v>
      </c>
      <c r="B8907" s="33">
        <v>45682</v>
      </c>
      <c r="C8907" t="s">
        <v>93</v>
      </c>
      <c r="D8907" t="s">
        <v>10451</v>
      </c>
      <c r="E8907" t="s">
        <v>175</v>
      </c>
      <c r="F8907" t="s">
        <v>179</v>
      </c>
      <c r="G8907" t="s">
        <v>163</v>
      </c>
      <c r="H8907" t="s">
        <v>166</v>
      </c>
      <c r="I8907">
        <v>2281</v>
      </c>
      <c r="J8907" t="s">
        <v>613</v>
      </c>
      <c r="K8907" t="s">
        <v>1286</v>
      </c>
      <c r="L8907" t="s">
        <v>1158</v>
      </c>
      <c r="M8907" t="s">
        <v>541</v>
      </c>
      <c r="N8907">
        <v>286</v>
      </c>
      <c r="O8907">
        <v>36</v>
      </c>
      <c r="P8907">
        <v>35</v>
      </c>
      <c r="Q8907" t="s">
        <v>76</v>
      </c>
      <c r="R8907" t="s">
        <v>238</v>
      </c>
      <c r="S8907" t="s">
        <v>239</v>
      </c>
      <c r="T8907">
        <v>180</v>
      </c>
      <c r="U8907">
        <v>105</v>
      </c>
      <c r="V8907">
        <v>58.33</v>
      </c>
      <c r="W8907" t="s">
        <v>133</v>
      </c>
      <c r="X8907">
        <v>6935</v>
      </c>
      <c r="Y8907">
        <v>728175</v>
      </c>
      <c r="Z8907">
        <v>43470</v>
      </c>
      <c r="AA8907">
        <v>44730</v>
      </c>
      <c r="AB8907">
        <v>816375</v>
      </c>
      <c r="AC8907">
        <v>567421</v>
      </c>
      <c r="AD8907">
        <v>248954</v>
      </c>
      <c r="AE8907" t="s">
        <v>75</v>
      </c>
      <c r="AF8907" t="s">
        <v>72</v>
      </c>
      <c r="AG8907" t="s">
        <v>240</v>
      </c>
      <c r="AH8907" t="s">
        <v>144</v>
      </c>
      <c r="AI8907" t="s">
        <v>138</v>
      </c>
      <c r="AJ8907" t="str">
        <f t="shared" si="139"/>
        <v>Jan</v>
      </c>
    </row>
    <row r="8908" spans="1:36" x14ac:dyDescent="0.3">
      <c r="A8908" t="s">
        <v>18678</v>
      </c>
      <c r="B8908" s="33">
        <v>45732</v>
      </c>
      <c r="C8908" t="s">
        <v>95</v>
      </c>
      <c r="D8908" t="s">
        <v>18679</v>
      </c>
      <c r="E8908" t="s">
        <v>179</v>
      </c>
      <c r="F8908" t="s">
        <v>180</v>
      </c>
      <c r="G8908" t="s">
        <v>166</v>
      </c>
      <c r="H8908" t="s">
        <v>160</v>
      </c>
      <c r="I8908">
        <v>2072</v>
      </c>
      <c r="J8908" t="s">
        <v>621</v>
      </c>
      <c r="K8908" t="s">
        <v>342</v>
      </c>
      <c r="L8908" t="s">
        <v>236</v>
      </c>
      <c r="M8908" t="s">
        <v>641</v>
      </c>
      <c r="N8908">
        <v>255</v>
      </c>
      <c r="O8908">
        <v>0</v>
      </c>
      <c r="P8908">
        <v>11</v>
      </c>
      <c r="Q8908" t="s">
        <v>73</v>
      </c>
      <c r="R8908" t="s">
        <v>238</v>
      </c>
      <c r="S8908" t="s">
        <v>239</v>
      </c>
      <c r="T8908">
        <v>150</v>
      </c>
      <c r="U8908">
        <v>140</v>
      </c>
      <c r="V8908">
        <v>93.33</v>
      </c>
      <c r="W8908" t="s">
        <v>133</v>
      </c>
      <c r="X8908">
        <v>10429</v>
      </c>
      <c r="Y8908">
        <v>1460060</v>
      </c>
      <c r="Z8908">
        <v>41020</v>
      </c>
      <c r="AA8908">
        <v>86800</v>
      </c>
      <c r="AB8908">
        <v>1587880</v>
      </c>
      <c r="AC8908">
        <v>999379</v>
      </c>
      <c r="AD8908">
        <v>588501</v>
      </c>
      <c r="AE8908" t="s">
        <v>72</v>
      </c>
      <c r="AF8908" t="s">
        <v>81</v>
      </c>
      <c r="AG8908" t="s">
        <v>240</v>
      </c>
      <c r="AH8908" t="s">
        <v>144</v>
      </c>
      <c r="AI8908" t="s">
        <v>139</v>
      </c>
      <c r="AJ8908" t="str">
        <f t="shared" si="139"/>
        <v>Mar</v>
      </c>
    </row>
    <row r="8909" spans="1:36" x14ac:dyDescent="0.3">
      <c r="A8909" t="s">
        <v>18680</v>
      </c>
      <c r="B8909" s="33">
        <v>45701</v>
      </c>
      <c r="C8909" t="s">
        <v>95</v>
      </c>
      <c r="D8909" t="s">
        <v>18681</v>
      </c>
      <c r="E8909" t="s">
        <v>179</v>
      </c>
      <c r="F8909" t="s">
        <v>173</v>
      </c>
      <c r="G8909" t="s">
        <v>166</v>
      </c>
      <c r="H8909" t="s">
        <v>161</v>
      </c>
      <c r="I8909">
        <v>1427</v>
      </c>
      <c r="J8909" t="s">
        <v>600</v>
      </c>
      <c r="K8909" t="s">
        <v>244</v>
      </c>
      <c r="L8909" t="s">
        <v>600</v>
      </c>
      <c r="M8909" t="s">
        <v>3600</v>
      </c>
      <c r="N8909">
        <v>199</v>
      </c>
      <c r="O8909">
        <v>30</v>
      </c>
      <c r="P8909">
        <v>38</v>
      </c>
      <c r="Q8909" t="s">
        <v>76</v>
      </c>
      <c r="R8909" t="s">
        <v>238</v>
      </c>
      <c r="S8909" t="s">
        <v>239</v>
      </c>
      <c r="T8909">
        <v>180</v>
      </c>
      <c r="U8909">
        <v>141</v>
      </c>
      <c r="V8909">
        <v>78.33</v>
      </c>
      <c r="W8909" t="s">
        <v>133</v>
      </c>
      <c r="X8909">
        <v>10916</v>
      </c>
      <c r="Y8909">
        <v>1539156</v>
      </c>
      <c r="Z8909">
        <v>25944</v>
      </c>
      <c r="AA8909">
        <v>44133</v>
      </c>
      <c r="AB8909">
        <v>1609233</v>
      </c>
      <c r="AC8909">
        <v>1232532</v>
      </c>
      <c r="AD8909">
        <v>376701</v>
      </c>
      <c r="AE8909" t="s">
        <v>72</v>
      </c>
      <c r="AF8909" t="s">
        <v>78</v>
      </c>
      <c r="AG8909" t="s">
        <v>240</v>
      </c>
      <c r="AH8909" t="s">
        <v>145</v>
      </c>
      <c r="AI8909" t="s">
        <v>138</v>
      </c>
      <c r="AJ8909" t="str">
        <f t="shared" si="139"/>
        <v>Feb</v>
      </c>
    </row>
    <row r="8910" spans="1:36" x14ac:dyDescent="0.3">
      <c r="A8910" t="s">
        <v>18682</v>
      </c>
      <c r="B8910" s="33">
        <v>45732</v>
      </c>
      <c r="C8910" t="s">
        <v>93</v>
      </c>
      <c r="D8910" t="s">
        <v>18683</v>
      </c>
      <c r="E8910" t="s">
        <v>173</v>
      </c>
      <c r="F8910" t="s">
        <v>181</v>
      </c>
      <c r="G8910" t="s">
        <v>161</v>
      </c>
      <c r="H8910" t="s">
        <v>159</v>
      </c>
      <c r="I8910">
        <v>716</v>
      </c>
      <c r="J8910" t="s">
        <v>270</v>
      </c>
      <c r="K8910" t="s">
        <v>614</v>
      </c>
      <c r="L8910" t="s">
        <v>9171</v>
      </c>
      <c r="M8910" t="s">
        <v>4930</v>
      </c>
      <c r="N8910">
        <v>103</v>
      </c>
      <c r="O8910">
        <v>47</v>
      </c>
      <c r="P8910">
        <v>64</v>
      </c>
      <c r="Q8910" t="s">
        <v>76</v>
      </c>
      <c r="R8910" t="s">
        <v>238</v>
      </c>
      <c r="S8910" t="s">
        <v>239</v>
      </c>
      <c r="T8910">
        <v>186</v>
      </c>
      <c r="U8910">
        <v>166</v>
      </c>
      <c r="V8910">
        <v>89.25</v>
      </c>
      <c r="W8910" t="s">
        <v>133</v>
      </c>
      <c r="X8910">
        <v>5786</v>
      </c>
      <c r="Y8910">
        <v>960476</v>
      </c>
      <c r="Z8910">
        <v>25730</v>
      </c>
      <c r="AA8910">
        <v>75032</v>
      </c>
      <c r="AB8910">
        <v>1061238</v>
      </c>
      <c r="AC8910">
        <v>835700</v>
      </c>
      <c r="AD8910">
        <v>225538</v>
      </c>
      <c r="AE8910" t="s">
        <v>78</v>
      </c>
      <c r="AF8910" t="s">
        <v>81</v>
      </c>
      <c r="AG8910" t="s">
        <v>240</v>
      </c>
      <c r="AH8910" t="s">
        <v>145</v>
      </c>
      <c r="AI8910" t="s">
        <v>138</v>
      </c>
      <c r="AJ8910" t="str">
        <f t="shared" si="139"/>
        <v>Mar</v>
      </c>
    </row>
    <row r="8911" spans="1:36" x14ac:dyDescent="0.3">
      <c r="A8911" t="s">
        <v>18684</v>
      </c>
      <c r="B8911" s="33">
        <v>45834</v>
      </c>
      <c r="C8911" t="s">
        <v>97</v>
      </c>
      <c r="D8911" t="s">
        <v>18685</v>
      </c>
      <c r="E8911" t="s">
        <v>172</v>
      </c>
      <c r="F8911" t="s">
        <v>179</v>
      </c>
      <c r="G8911" t="s">
        <v>155</v>
      </c>
      <c r="H8911" t="s">
        <v>166</v>
      </c>
      <c r="I8911">
        <v>2385</v>
      </c>
      <c r="J8911" t="s">
        <v>266</v>
      </c>
      <c r="K8911" t="s">
        <v>1707</v>
      </c>
      <c r="L8911" t="s">
        <v>1436</v>
      </c>
      <c r="M8911" t="s">
        <v>2527</v>
      </c>
      <c r="N8911">
        <v>313</v>
      </c>
      <c r="O8911">
        <v>56</v>
      </c>
      <c r="P8911">
        <v>44</v>
      </c>
      <c r="Q8911" t="s">
        <v>76</v>
      </c>
      <c r="R8911" t="s">
        <v>238</v>
      </c>
      <c r="S8911" t="s">
        <v>239</v>
      </c>
      <c r="T8911">
        <v>189</v>
      </c>
      <c r="U8911">
        <v>135</v>
      </c>
      <c r="V8911">
        <v>71.430000000000007</v>
      </c>
      <c r="W8911" t="s">
        <v>133</v>
      </c>
      <c r="X8911">
        <v>7304</v>
      </c>
      <c r="Y8911">
        <v>986040</v>
      </c>
      <c r="Z8911">
        <v>42120</v>
      </c>
      <c r="AA8911">
        <v>88695</v>
      </c>
      <c r="AB8911">
        <v>1116855</v>
      </c>
      <c r="AC8911">
        <v>680786</v>
      </c>
      <c r="AD8911">
        <v>436069</v>
      </c>
      <c r="AE8911" t="s">
        <v>81</v>
      </c>
      <c r="AF8911" t="s">
        <v>72</v>
      </c>
      <c r="AG8911" t="s">
        <v>240</v>
      </c>
      <c r="AH8911" t="s">
        <v>147</v>
      </c>
      <c r="AI8911" t="s">
        <v>139</v>
      </c>
      <c r="AJ8911" t="str">
        <f t="shared" si="139"/>
        <v>Jun</v>
      </c>
    </row>
    <row r="8912" spans="1:36" x14ac:dyDescent="0.3">
      <c r="A8912" t="s">
        <v>18686</v>
      </c>
      <c r="B8912" s="33">
        <v>46018</v>
      </c>
      <c r="C8912" t="s">
        <v>93</v>
      </c>
      <c r="D8912" t="s">
        <v>18687</v>
      </c>
      <c r="E8912" t="s">
        <v>176</v>
      </c>
      <c r="F8912" t="s">
        <v>175</v>
      </c>
      <c r="G8912" t="s">
        <v>156</v>
      </c>
      <c r="H8912" t="s">
        <v>163</v>
      </c>
      <c r="I8912">
        <v>1329</v>
      </c>
      <c r="J8912" t="s">
        <v>345</v>
      </c>
      <c r="K8912" t="s">
        <v>1814</v>
      </c>
      <c r="L8912" t="s">
        <v>744</v>
      </c>
      <c r="M8912" t="s">
        <v>1973</v>
      </c>
      <c r="N8912">
        <v>211</v>
      </c>
      <c r="O8912">
        <v>15</v>
      </c>
      <c r="P8912">
        <v>11</v>
      </c>
      <c r="Q8912" t="s">
        <v>73</v>
      </c>
      <c r="R8912" t="s">
        <v>238</v>
      </c>
      <c r="S8912" t="s">
        <v>239</v>
      </c>
      <c r="T8912">
        <v>180</v>
      </c>
      <c r="U8912">
        <v>133</v>
      </c>
      <c r="V8912">
        <v>73.89</v>
      </c>
      <c r="W8912" t="s">
        <v>133</v>
      </c>
      <c r="X8912">
        <v>7562</v>
      </c>
      <c r="Y8912">
        <v>1005746</v>
      </c>
      <c r="Z8912">
        <v>39102</v>
      </c>
      <c r="AA8912">
        <v>94563</v>
      </c>
      <c r="AB8912">
        <v>1139411</v>
      </c>
      <c r="AC8912">
        <v>879685</v>
      </c>
      <c r="AD8912">
        <v>259726</v>
      </c>
      <c r="AE8912" t="s">
        <v>81</v>
      </c>
      <c r="AF8912" t="s">
        <v>75</v>
      </c>
      <c r="AG8912" t="s">
        <v>240</v>
      </c>
      <c r="AH8912" t="s">
        <v>146</v>
      </c>
      <c r="AI8912" t="s">
        <v>139</v>
      </c>
      <c r="AJ8912" t="str">
        <f t="shared" si="139"/>
        <v>Dec</v>
      </c>
    </row>
    <row r="8913" spans="1:36" x14ac:dyDescent="0.3">
      <c r="A8913" t="s">
        <v>18688</v>
      </c>
      <c r="B8913" s="33">
        <v>45668</v>
      </c>
      <c r="C8913" t="s">
        <v>93</v>
      </c>
      <c r="D8913" t="s">
        <v>10713</v>
      </c>
      <c r="E8913" t="s">
        <v>181</v>
      </c>
      <c r="F8913" t="s">
        <v>180</v>
      </c>
      <c r="G8913" t="s">
        <v>159</v>
      </c>
      <c r="H8913" t="s">
        <v>160</v>
      </c>
      <c r="I8913">
        <v>2179</v>
      </c>
      <c r="J8913" t="s">
        <v>420</v>
      </c>
      <c r="K8913" t="s">
        <v>1525</v>
      </c>
      <c r="L8913" t="s">
        <v>974</v>
      </c>
      <c r="M8913" t="s">
        <v>354</v>
      </c>
      <c r="N8913">
        <v>273</v>
      </c>
      <c r="O8913">
        <v>47</v>
      </c>
      <c r="P8913">
        <v>98</v>
      </c>
      <c r="Q8913" t="s">
        <v>76</v>
      </c>
      <c r="R8913" t="s">
        <v>238</v>
      </c>
      <c r="S8913" t="s">
        <v>239</v>
      </c>
      <c r="T8913">
        <v>220</v>
      </c>
      <c r="U8913">
        <v>166</v>
      </c>
      <c r="V8913">
        <v>75.45</v>
      </c>
      <c r="W8913" t="s">
        <v>133</v>
      </c>
      <c r="X8913">
        <v>10398</v>
      </c>
      <c r="Y8913">
        <v>1726068</v>
      </c>
      <c r="Z8913">
        <v>41500</v>
      </c>
      <c r="AA8913">
        <v>85822</v>
      </c>
      <c r="AB8913">
        <v>1853390</v>
      </c>
      <c r="AC8913">
        <v>1487175</v>
      </c>
      <c r="AD8913">
        <v>366215</v>
      </c>
      <c r="AE8913" t="s">
        <v>81</v>
      </c>
      <c r="AF8913" t="s">
        <v>81</v>
      </c>
      <c r="AG8913" t="s">
        <v>240</v>
      </c>
      <c r="AH8913" t="s">
        <v>145</v>
      </c>
      <c r="AI8913" t="s">
        <v>140</v>
      </c>
      <c r="AJ8913" t="str">
        <f t="shared" si="139"/>
        <v>Jan</v>
      </c>
    </row>
    <row r="8914" spans="1:36" x14ac:dyDescent="0.3">
      <c r="A8914" t="s">
        <v>18689</v>
      </c>
      <c r="B8914" s="33">
        <v>45828</v>
      </c>
      <c r="C8914" t="s">
        <v>93</v>
      </c>
      <c r="D8914" t="s">
        <v>12458</v>
      </c>
      <c r="E8914" t="s">
        <v>180</v>
      </c>
      <c r="F8914" t="s">
        <v>174</v>
      </c>
      <c r="G8914" t="s">
        <v>160</v>
      </c>
      <c r="H8914" t="s">
        <v>158</v>
      </c>
      <c r="I8914">
        <v>2166</v>
      </c>
      <c r="J8914" t="s">
        <v>258</v>
      </c>
      <c r="K8914" t="s">
        <v>646</v>
      </c>
      <c r="L8914" t="s">
        <v>1674</v>
      </c>
      <c r="M8914" t="s">
        <v>287</v>
      </c>
      <c r="N8914">
        <v>321</v>
      </c>
      <c r="O8914">
        <v>12</v>
      </c>
      <c r="P8914">
        <v>22</v>
      </c>
      <c r="Q8914" t="s">
        <v>73</v>
      </c>
      <c r="R8914" t="s">
        <v>238</v>
      </c>
      <c r="S8914" t="s">
        <v>239</v>
      </c>
      <c r="T8914">
        <v>180</v>
      </c>
      <c r="U8914">
        <v>124</v>
      </c>
      <c r="V8914">
        <v>68.89</v>
      </c>
      <c r="W8914" t="s">
        <v>133</v>
      </c>
      <c r="X8914">
        <v>7260</v>
      </c>
      <c r="Y8914">
        <v>900240</v>
      </c>
      <c r="Z8914">
        <v>32116</v>
      </c>
      <c r="AA8914">
        <v>57164</v>
      </c>
      <c r="AB8914">
        <v>989520</v>
      </c>
      <c r="AC8914">
        <v>717984</v>
      </c>
      <c r="AD8914">
        <v>271536</v>
      </c>
      <c r="AE8914" t="s">
        <v>81</v>
      </c>
      <c r="AF8914" t="s">
        <v>78</v>
      </c>
      <c r="AG8914" t="s">
        <v>240</v>
      </c>
      <c r="AH8914" t="s">
        <v>144</v>
      </c>
      <c r="AI8914" t="s">
        <v>138</v>
      </c>
      <c r="AJ8914" t="str">
        <f t="shared" si="139"/>
        <v>Jun</v>
      </c>
    </row>
    <row r="8915" spans="1:36" x14ac:dyDescent="0.3">
      <c r="A8915" t="s">
        <v>18690</v>
      </c>
      <c r="B8915" s="33">
        <v>45709</v>
      </c>
      <c r="C8915" t="s">
        <v>98</v>
      </c>
      <c r="D8915" t="s">
        <v>7132</v>
      </c>
      <c r="E8915" t="s">
        <v>173</v>
      </c>
      <c r="F8915" t="s">
        <v>176</v>
      </c>
      <c r="G8915" t="s">
        <v>161</v>
      </c>
      <c r="H8915" t="s">
        <v>156</v>
      </c>
      <c r="I8915">
        <v>1817</v>
      </c>
      <c r="J8915" t="s">
        <v>280</v>
      </c>
      <c r="K8915" t="s">
        <v>2841</v>
      </c>
      <c r="N8915">
        <v>230</v>
      </c>
      <c r="O8915">
        <v>0</v>
      </c>
      <c r="P8915">
        <v>0</v>
      </c>
      <c r="Q8915" t="s">
        <v>67</v>
      </c>
      <c r="R8915" t="s">
        <v>245</v>
      </c>
      <c r="S8915" t="s">
        <v>121</v>
      </c>
      <c r="T8915">
        <v>150</v>
      </c>
      <c r="U8915">
        <v>0</v>
      </c>
      <c r="V8915">
        <v>0</v>
      </c>
      <c r="W8915" t="s">
        <v>135</v>
      </c>
      <c r="X8915">
        <v>4421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 t="s">
        <v>78</v>
      </c>
      <c r="AF8915" t="s">
        <v>81</v>
      </c>
      <c r="AG8915" t="s">
        <v>240</v>
      </c>
      <c r="AH8915" t="s">
        <v>147</v>
      </c>
      <c r="AI8915" t="s">
        <v>139</v>
      </c>
      <c r="AJ8915" t="str">
        <f t="shared" si="139"/>
        <v>Feb</v>
      </c>
    </row>
    <row r="8916" spans="1:36" x14ac:dyDescent="0.3">
      <c r="A8916" t="s">
        <v>18691</v>
      </c>
      <c r="B8916" s="33">
        <v>45963</v>
      </c>
      <c r="C8916" t="s">
        <v>93</v>
      </c>
      <c r="D8916" t="s">
        <v>18692</v>
      </c>
      <c r="E8916" t="s">
        <v>179</v>
      </c>
      <c r="F8916" t="s">
        <v>174</v>
      </c>
      <c r="G8916" t="s">
        <v>166</v>
      </c>
      <c r="H8916" t="s">
        <v>158</v>
      </c>
      <c r="I8916">
        <v>1956</v>
      </c>
      <c r="J8916" t="s">
        <v>613</v>
      </c>
      <c r="K8916" t="s">
        <v>965</v>
      </c>
      <c r="L8916" t="s">
        <v>615</v>
      </c>
      <c r="M8916" t="s">
        <v>965</v>
      </c>
      <c r="N8916">
        <v>287</v>
      </c>
      <c r="O8916">
        <v>0</v>
      </c>
      <c r="P8916">
        <v>-4</v>
      </c>
      <c r="Q8916" t="s">
        <v>70</v>
      </c>
      <c r="R8916" t="s">
        <v>238</v>
      </c>
      <c r="S8916" t="s">
        <v>239</v>
      </c>
      <c r="T8916">
        <v>189</v>
      </c>
      <c r="U8916">
        <v>147</v>
      </c>
      <c r="V8916">
        <v>77.78</v>
      </c>
      <c r="W8916" t="s">
        <v>133</v>
      </c>
      <c r="X8916">
        <v>7721</v>
      </c>
      <c r="Y8916">
        <v>1134987</v>
      </c>
      <c r="Z8916">
        <v>74823</v>
      </c>
      <c r="AA8916">
        <v>93786</v>
      </c>
      <c r="AB8916">
        <v>1303596</v>
      </c>
      <c r="AC8916">
        <v>850132</v>
      </c>
      <c r="AD8916">
        <v>453464</v>
      </c>
      <c r="AE8916" t="s">
        <v>72</v>
      </c>
      <c r="AF8916" t="s">
        <v>78</v>
      </c>
      <c r="AG8916" t="s">
        <v>240</v>
      </c>
      <c r="AH8916" t="s">
        <v>145</v>
      </c>
      <c r="AI8916" t="s">
        <v>138</v>
      </c>
      <c r="AJ8916" t="str">
        <f t="shared" si="139"/>
        <v>Nov</v>
      </c>
    </row>
    <row r="8917" spans="1:36" x14ac:dyDescent="0.3">
      <c r="A8917" t="s">
        <v>18693</v>
      </c>
      <c r="B8917" s="33">
        <v>45789</v>
      </c>
      <c r="C8917" t="s">
        <v>96</v>
      </c>
      <c r="D8917" t="s">
        <v>7338</v>
      </c>
      <c r="E8917" t="s">
        <v>177</v>
      </c>
      <c r="F8917" t="s">
        <v>172</v>
      </c>
      <c r="G8917" t="s">
        <v>162</v>
      </c>
      <c r="H8917" t="s">
        <v>155</v>
      </c>
      <c r="I8917">
        <v>2268</v>
      </c>
      <c r="J8917" t="s">
        <v>280</v>
      </c>
      <c r="K8917" t="s">
        <v>365</v>
      </c>
      <c r="L8917" t="s">
        <v>1655</v>
      </c>
      <c r="M8917" t="s">
        <v>255</v>
      </c>
      <c r="N8917">
        <v>291</v>
      </c>
      <c r="O8917">
        <v>16</v>
      </c>
      <c r="P8917">
        <v>41</v>
      </c>
      <c r="Q8917" t="s">
        <v>76</v>
      </c>
      <c r="R8917" t="s">
        <v>238</v>
      </c>
      <c r="S8917" t="s">
        <v>239</v>
      </c>
      <c r="T8917">
        <v>186</v>
      </c>
      <c r="U8917">
        <v>160</v>
      </c>
      <c r="V8917">
        <v>86.02</v>
      </c>
      <c r="W8917" t="s">
        <v>134</v>
      </c>
      <c r="X8917">
        <v>6165</v>
      </c>
      <c r="Y8917">
        <v>986400</v>
      </c>
      <c r="Z8917">
        <v>83200</v>
      </c>
      <c r="AA8917">
        <v>29760</v>
      </c>
      <c r="AB8917">
        <v>1099360</v>
      </c>
      <c r="AC8917">
        <v>691217</v>
      </c>
      <c r="AD8917">
        <v>408143</v>
      </c>
      <c r="AE8917" t="s">
        <v>78</v>
      </c>
      <c r="AF8917" t="s">
        <v>81</v>
      </c>
      <c r="AG8917" t="s">
        <v>240</v>
      </c>
      <c r="AH8917" t="s">
        <v>144</v>
      </c>
      <c r="AI8917" t="s">
        <v>139</v>
      </c>
      <c r="AJ8917" t="str">
        <f t="shared" si="139"/>
        <v>May</v>
      </c>
    </row>
    <row r="8918" spans="1:36" x14ac:dyDescent="0.3">
      <c r="A8918" t="s">
        <v>18694</v>
      </c>
      <c r="B8918" s="33">
        <v>45759</v>
      </c>
      <c r="C8918" t="s">
        <v>93</v>
      </c>
      <c r="D8918" t="s">
        <v>18695</v>
      </c>
      <c r="E8918" t="s">
        <v>173</v>
      </c>
      <c r="F8918" t="s">
        <v>179</v>
      </c>
      <c r="G8918" t="s">
        <v>161</v>
      </c>
      <c r="H8918" t="s">
        <v>166</v>
      </c>
      <c r="I8918">
        <v>665</v>
      </c>
      <c r="J8918" t="s">
        <v>482</v>
      </c>
      <c r="K8918" t="s">
        <v>4131</v>
      </c>
      <c r="N8918">
        <v>98</v>
      </c>
      <c r="O8918">
        <v>0</v>
      </c>
      <c r="P8918">
        <v>0</v>
      </c>
      <c r="Q8918" t="s">
        <v>67</v>
      </c>
      <c r="R8918" t="s">
        <v>245</v>
      </c>
      <c r="S8918" t="s">
        <v>120</v>
      </c>
      <c r="T8918">
        <v>150</v>
      </c>
      <c r="U8918">
        <v>0</v>
      </c>
      <c r="V8918">
        <v>0</v>
      </c>
      <c r="W8918" t="s">
        <v>133</v>
      </c>
      <c r="X8918">
        <v>6831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 t="s">
        <v>78</v>
      </c>
      <c r="AF8918" t="s">
        <v>72</v>
      </c>
      <c r="AG8918" t="s">
        <v>240</v>
      </c>
      <c r="AH8918" t="s">
        <v>144</v>
      </c>
      <c r="AI8918" t="s">
        <v>138</v>
      </c>
      <c r="AJ8918" t="str">
        <f t="shared" si="139"/>
        <v>Apr</v>
      </c>
    </row>
    <row r="8919" spans="1:36" x14ac:dyDescent="0.3">
      <c r="A8919" t="s">
        <v>18696</v>
      </c>
      <c r="B8919" s="33">
        <v>45708</v>
      </c>
      <c r="C8919" t="s">
        <v>95</v>
      </c>
      <c r="D8919" t="s">
        <v>18697</v>
      </c>
      <c r="E8919" t="s">
        <v>175</v>
      </c>
      <c r="F8919" t="s">
        <v>181</v>
      </c>
      <c r="G8919" t="s">
        <v>163</v>
      </c>
      <c r="H8919" t="s">
        <v>159</v>
      </c>
      <c r="I8919">
        <v>949</v>
      </c>
      <c r="J8919" t="s">
        <v>236</v>
      </c>
      <c r="K8919" t="s">
        <v>255</v>
      </c>
      <c r="L8919" t="s">
        <v>1652</v>
      </c>
      <c r="M8919" t="s">
        <v>465</v>
      </c>
      <c r="N8919">
        <v>152</v>
      </c>
      <c r="O8919">
        <v>17</v>
      </c>
      <c r="P8919">
        <v>46</v>
      </c>
      <c r="Q8919" t="s">
        <v>76</v>
      </c>
      <c r="R8919" t="s">
        <v>238</v>
      </c>
      <c r="S8919" t="s">
        <v>239</v>
      </c>
      <c r="T8919">
        <v>180</v>
      </c>
      <c r="U8919">
        <v>154</v>
      </c>
      <c r="V8919">
        <v>85.56</v>
      </c>
      <c r="W8919" t="s">
        <v>133</v>
      </c>
      <c r="X8919">
        <v>9271</v>
      </c>
      <c r="Y8919">
        <v>1427734</v>
      </c>
      <c r="Z8919">
        <v>79310</v>
      </c>
      <c r="AA8919">
        <v>85470</v>
      </c>
      <c r="AB8919">
        <v>1592514</v>
      </c>
      <c r="AC8919">
        <v>1358909</v>
      </c>
      <c r="AD8919">
        <v>233605</v>
      </c>
      <c r="AE8919" t="s">
        <v>75</v>
      </c>
      <c r="AF8919" t="s">
        <v>81</v>
      </c>
      <c r="AG8919" t="s">
        <v>240</v>
      </c>
      <c r="AH8919" t="s">
        <v>144</v>
      </c>
      <c r="AI8919" t="s">
        <v>140</v>
      </c>
      <c r="AJ8919" t="str">
        <f t="shared" si="139"/>
        <v>Feb</v>
      </c>
    </row>
    <row r="8920" spans="1:36" x14ac:dyDescent="0.3">
      <c r="A8920" t="s">
        <v>18698</v>
      </c>
      <c r="B8920" s="33">
        <v>45767</v>
      </c>
      <c r="C8920" t="s">
        <v>95</v>
      </c>
      <c r="D8920" t="s">
        <v>18699</v>
      </c>
      <c r="E8920" t="s">
        <v>180</v>
      </c>
      <c r="F8920" t="s">
        <v>174</v>
      </c>
      <c r="G8920" t="s">
        <v>160</v>
      </c>
      <c r="H8920" t="s">
        <v>158</v>
      </c>
      <c r="I8920">
        <v>1917</v>
      </c>
      <c r="J8920" t="s">
        <v>381</v>
      </c>
      <c r="K8920" t="s">
        <v>864</v>
      </c>
      <c r="L8920" t="s">
        <v>304</v>
      </c>
      <c r="M8920" t="s">
        <v>1417</v>
      </c>
      <c r="N8920">
        <v>243</v>
      </c>
      <c r="O8920">
        <v>0</v>
      </c>
      <c r="P8920">
        <v>19</v>
      </c>
      <c r="Q8920" t="s">
        <v>73</v>
      </c>
      <c r="R8920" t="s">
        <v>238</v>
      </c>
      <c r="S8920" t="s">
        <v>239</v>
      </c>
      <c r="T8920">
        <v>180</v>
      </c>
      <c r="U8920">
        <v>157</v>
      </c>
      <c r="V8920">
        <v>87.22</v>
      </c>
      <c r="W8920" t="s">
        <v>133</v>
      </c>
      <c r="X8920">
        <v>2837</v>
      </c>
      <c r="Y8920">
        <v>445409</v>
      </c>
      <c r="Z8920">
        <v>85094</v>
      </c>
      <c r="AA8920">
        <v>111156</v>
      </c>
      <c r="AB8920">
        <v>641659</v>
      </c>
      <c r="AC8920">
        <v>443863</v>
      </c>
      <c r="AD8920">
        <v>197796</v>
      </c>
      <c r="AE8920" t="s">
        <v>81</v>
      </c>
      <c r="AF8920" t="s">
        <v>78</v>
      </c>
      <c r="AG8920" t="s">
        <v>240</v>
      </c>
      <c r="AH8920" t="s">
        <v>144</v>
      </c>
      <c r="AI8920" t="s">
        <v>139</v>
      </c>
      <c r="AJ8920" t="str">
        <f t="shared" si="139"/>
        <v>Apr</v>
      </c>
    </row>
    <row r="8921" spans="1:36" x14ac:dyDescent="0.3">
      <c r="A8921" t="s">
        <v>18700</v>
      </c>
      <c r="B8921" s="33">
        <v>45658</v>
      </c>
      <c r="C8921" t="s">
        <v>95</v>
      </c>
      <c r="D8921" t="s">
        <v>12963</v>
      </c>
      <c r="E8921" t="s">
        <v>178</v>
      </c>
      <c r="F8921" t="s">
        <v>173</v>
      </c>
      <c r="G8921" t="s">
        <v>157</v>
      </c>
      <c r="H8921" t="s">
        <v>161</v>
      </c>
      <c r="I8921">
        <v>644</v>
      </c>
      <c r="J8921" t="s">
        <v>603</v>
      </c>
      <c r="K8921" t="s">
        <v>1124</v>
      </c>
      <c r="L8921" t="s">
        <v>605</v>
      </c>
      <c r="M8921" t="s">
        <v>3637</v>
      </c>
      <c r="N8921">
        <v>116</v>
      </c>
      <c r="O8921">
        <v>0</v>
      </c>
      <c r="P8921">
        <v>12</v>
      </c>
      <c r="Q8921" t="s">
        <v>73</v>
      </c>
      <c r="R8921" t="s">
        <v>238</v>
      </c>
      <c r="S8921" t="s">
        <v>239</v>
      </c>
      <c r="T8921">
        <v>189</v>
      </c>
      <c r="U8921">
        <v>115</v>
      </c>
      <c r="V8921">
        <v>60.85</v>
      </c>
      <c r="W8921" t="s">
        <v>133</v>
      </c>
      <c r="X8921">
        <v>3778</v>
      </c>
      <c r="Y8921">
        <v>434470</v>
      </c>
      <c r="Z8921">
        <v>42435</v>
      </c>
      <c r="AA8921">
        <v>43010</v>
      </c>
      <c r="AB8921">
        <v>519915</v>
      </c>
      <c r="AC8921">
        <v>364218</v>
      </c>
      <c r="AD8921">
        <v>155697</v>
      </c>
      <c r="AE8921" t="s">
        <v>75</v>
      </c>
      <c r="AF8921" t="s">
        <v>78</v>
      </c>
      <c r="AG8921" t="s">
        <v>240</v>
      </c>
      <c r="AH8921" t="s">
        <v>146</v>
      </c>
      <c r="AI8921" t="s">
        <v>138</v>
      </c>
      <c r="AJ8921" t="str">
        <f t="shared" si="139"/>
        <v>Jan</v>
      </c>
    </row>
    <row r="8922" spans="1:36" x14ac:dyDescent="0.3">
      <c r="A8922" t="s">
        <v>18701</v>
      </c>
      <c r="B8922" s="33">
        <v>45925</v>
      </c>
      <c r="C8922" t="s">
        <v>99</v>
      </c>
      <c r="D8922" t="s">
        <v>18702</v>
      </c>
      <c r="E8922" t="s">
        <v>179</v>
      </c>
      <c r="F8922" t="s">
        <v>181</v>
      </c>
      <c r="G8922" t="s">
        <v>166</v>
      </c>
      <c r="H8922" t="s">
        <v>159</v>
      </c>
      <c r="I8922">
        <v>1792</v>
      </c>
      <c r="J8922" t="s">
        <v>503</v>
      </c>
      <c r="K8922" t="s">
        <v>1893</v>
      </c>
      <c r="L8922" t="s">
        <v>823</v>
      </c>
      <c r="M8922" t="s">
        <v>2598</v>
      </c>
      <c r="N8922">
        <v>226</v>
      </c>
      <c r="O8922">
        <v>40</v>
      </c>
      <c r="P8922">
        <v>48</v>
      </c>
      <c r="Q8922" t="s">
        <v>76</v>
      </c>
      <c r="R8922" t="s">
        <v>238</v>
      </c>
      <c r="S8922" t="s">
        <v>239</v>
      </c>
      <c r="T8922">
        <v>180</v>
      </c>
      <c r="U8922">
        <v>128</v>
      </c>
      <c r="V8922">
        <v>71.11</v>
      </c>
      <c r="W8922" t="s">
        <v>135</v>
      </c>
      <c r="X8922">
        <v>7437</v>
      </c>
      <c r="Y8922">
        <v>951936</v>
      </c>
      <c r="Z8922">
        <v>41344</v>
      </c>
      <c r="AA8922">
        <v>41344</v>
      </c>
      <c r="AB8922">
        <v>1034624</v>
      </c>
      <c r="AC8922">
        <v>613119</v>
      </c>
      <c r="AD8922">
        <v>421505</v>
      </c>
      <c r="AE8922" t="s">
        <v>72</v>
      </c>
      <c r="AF8922" t="s">
        <v>81</v>
      </c>
      <c r="AG8922" t="s">
        <v>240</v>
      </c>
      <c r="AH8922" t="s">
        <v>144</v>
      </c>
      <c r="AI8922" t="s">
        <v>139</v>
      </c>
      <c r="AJ8922" t="str">
        <f t="shared" si="139"/>
        <v>Sep</v>
      </c>
    </row>
    <row r="8923" spans="1:36" x14ac:dyDescent="0.3">
      <c r="A8923" t="s">
        <v>18703</v>
      </c>
      <c r="B8923" s="33">
        <v>45748</v>
      </c>
      <c r="C8923" t="s">
        <v>93</v>
      </c>
      <c r="D8923" t="s">
        <v>18704</v>
      </c>
      <c r="E8923" t="s">
        <v>172</v>
      </c>
      <c r="F8923" t="s">
        <v>177</v>
      </c>
      <c r="G8923" t="s">
        <v>155</v>
      </c>
      <c r="H8923" t="s">
        <v>162</v>
      </c>
      <c r="I8923">
        <v>1921</v>
      </c>
      <c r="J8923" t="s">
        <v>518</v>
      </c>
      <c r="K8923" t="s">
        <v>1790</v>
      </c>
      <c r="N8923">
        <v>293</v>
      </c>
      <c r="O8923">
        <v>0</v>
      </c>
      <c r="P8923">
        <v>0</v>
      </c>
      <c r="Q8923" t="s">
        <v>67</v>
      </c>
      <c r="R8923" t="s">
        <v>245</v>
      </c>
      <c r="S8923" t="s">
        <v>123</v>
      </c>
      <c r="T8923">
        <v>180</v>
      </c>
      <c r="U8923">
        <v>0</v>
      </c>
      <c r="V8923">
        <v>0</v>
      </c>
      <c r="W8923" t="s">
        <v>133</v>
      </c>
      <c r="X8923">
        <v>8544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 t="s">
        <v>81</v>
      </c>
      <c r="AF8923" t="s">
        <v>78</v>
      </c>
      <c r="AG8923" t="s">
        <v>240</v>
      </c>
      <c r="AH8923" t="s">
        <v>144</v>
      </c>
      <c r="AI8923" t="s">
        <v>138</v>
      </c>
      <c r="AJ8923" t="str">
        <f t="shared" si="139"/>
        <v>Apr</v>
      </c>
    </row>
    <row r="8924" spans="1:36" x14ac:dyDescent="0.3">
      <c r="A8924" t="s">
        <v>18705</v>
      </c>
      <c r="B8924" s="33">
        <v>46008</v>
      </c>
      <c r="C8924" t="s">
        <v>96</v>
      </c>
      <c r="D8924" t="s">
        <v>4468</v>
      </c>
      <c r="E8924" t="s">
        <v>176</v>
      </c>
      <c r="F8924" t="s">
        <v>181</v>
      </c>
      <c r="G8924" t="s">
        <v>156</v>
      </c>
      <c r="H8924" t="s">
        <v>159</v>
      </c>
      <c r="I8924">
        <v>1033</v>
      </c>
      <c r="J8924" t="s">
        <v>408</v>
      </c>
      <c r="K8924" t="s">
        <v>3056</v>
      </c>
      <c r="L8924" t="s">
        <v>654</v>
      </c>
      <c r="M8924" t="s">
        <v>2150</v>
      </c>
      <c r="N8924">
        <v>144</v>
      </c>
      <c r="O8924">
        <v>22</v>
      </c>
      <c r="P8924">
        <v>22</v>
      </c>
      <c r="Q8924" t="s">
        <v>73</v>
      </c>
      <c r="R8924" t="s">
        <v>238</v>
      </c>
      <c r="S8924" t="s">
        <v>239</v>
      </c>
      <c r="T8924">
        <v>150</v>
      </c>
      <c r="U8924">
        <v>111</v>
      </c>
      <c r="V8924">
        <v>74</v>
      </c>
      <c r="W8924" t="s">
        <v>133</v>
      </c>
      <c r="X8924">
        <v>8589</v>
      </c>
      <c r="Y8924">
        <v>953379</v>
      </c>
      <c r="Z8924">
        <v>18537</v>
      </c>
      <c r="AA8924">
        <v>76035</v>
      </c>
      <c r="AB8924">
        <v>1047951</v>
      </c>
      <c r="AC8924">
        <v>872857</v>
      </c>
      <c r="AD8924">
        <v>175094</v>
      </c>
      <c r="AE8924" t="s">
        <v>81</v>
      </c>
      <c r="AF8924" t="s">
        <v>81</v>
      </c>
      <c r="AG8924" t="s">
        <v>240</v>
      </c>
      <c r="AH8924" t="s">
        <v>145</v>
      </c>
      <c r="AI8924" t="s">
        <v>139</v>
      </c>
      <c r="AJ8924" t="str">
        <f t="shared" si="139"/>
        <v>Dec</v>
      </c>
    </row>
    <row r="8925" spans="1:36" x14ac:dyDescent="0.3">
      <c r="A8925" t="s">
        <v>18706</v>
      </c>
      <c r="B8925" s="33">
        <v>45945</v>
      </c>
      <c r="C8925" t="s">
        <v>99</v>
      </c>
      <c r="D8925" t="s">
        <v>18707</v>
      </c>
      <c r="E8925" t="s">
        <v>177</v>
      </c>
      <c r="F8925" t="s">
        <v>181</v>
      </c>
      <c r="G8925" t="s">
        <v>162</v>
      </c>
      <c r="H8925" t="s">
        <v>159</v>
      </c>
      <c r="I8925">
        <v>1383</v>
      </c>
      <c r="J8925" t="s">
        <v>514</v>
      </c>
      <c r="K8925" t="s">
        <v>599</v>
      </c>
      <c r="L8925" t="s">
        <v>463</v>
      </c>
      <c r="M8925" t="s">
        <v>599</v>
      </c>
      <c r="N8925">
        <v>186</v>
      </c>
      <c r="O8925">
        <v>0</v>
      </c>
      <c r="P8925">
        <v>-10</v>
      </c>
      <c r="Q8925" t="s">
        <v>70</v>
      </c>
      <c r="R8925" t="s">
        <v>238</v>
      </c>
      <c r="S8925" t="s">
        <v>239</v>
      </c>
      <c r="T8925">
        <v>180</v>
      </c>
      <c r="U8925">
        <v>130</v>
      </c>
      <c r="V8925">
        <v>72.22</v>
      </c>
      <c r="W8925" t="s">
        <v>135</v>
      </c>
      <c r="X8925">
        <v>7820</v>
      </c>
      <c r="Y8925">
        <v>1016600</v>
      </c>
      <c r="Z8925">
        <v>70720</v>
      </c>
      <c r="AA8925">
        <v>95940</v>
      </c>
      <c r="AB8925">
        <v>1183260</v>
      </c>
      <c r="AC8925">
        <v>866685</v>
      </c>
      <c r="AD8925">
        <v>316575</v>
      </c>
      <c r="AE8925" t="s">
        <v>78</v>
      </c>
      <c r="AF8925" t="s">
        <v>81</v>
      </c>
      <c r="AG8925" t="s">
        <v>240</v>
      </c>
      <c r="AH8925" t="s">
        <v>144</v>
      </c>
      <c r="AI8925" t="s">
        <v>139</v>
      </c>
      <c r="AJ8925" t="str">
        <f t="shared" si="139"/>
        <v>Oct</v>
      </c>
    </row>
    <row r="8926" spans="1:36" x14ac:dyDescent="0.3">
      <c r="A8926" t="s">
        <v>18708</v>
      </c>
      <c r="B8926" s="33">
        <v>45851</v>
      </c>
      <c r="C8926" t="s">
        <v>95</v>
      </c>
      <c r="D8926" t="s">
        <v>18709</v>
      </c>
      <c r="E8926" t="s">
        <v>175</v>
      </c>
      <c r="F8926" t="s">
        <v>181</v>
      </c>
      <c r="G8926" t="s">
        <v>163</v>
      </c>
      <c r="H8926" t="s">
        <v>159</v>
      </c>
      <c r="I8926">
        <v>849</v>
      </c>
      <c r="J8926" t="s">
        <v>264</v>
      </c>
      <c r="K8926" t="s">
        <v>1151</v>
      </c>
      <c r="L8926" t="s">
        <v>1435</v>
      </c>
      <c r="M8926" t="s">
        <v>515</v>
      </c>
      <c r="N8926">
        <v>130</v>
      </c>
      <c r="O8926">
        <v>48</v>
      </c>
      <c r="P8926">
        <v>34</v>
      </c>
      <c r="Q8926" t="s">
        <v>76</v>
      </c>
      <c r="R8926" t="s">
        <v>238</v>
      </c>
      <c r="S8926" t="s">
        <v>239</v>
      </c>
      <c r="T8926">
        <v>189</v>
      </c>
      <c r="U8926">
        <v>134</v>
      </c>
      <c r="V8926">
        <v>70.900000000000006</v>
      </c>
      <c r="W8926" t="s">
        <v>135</v>
      </c>
      <c r="X8926">
        <v>3714</v>
      </c>
      <c r="Y8926">
        <v>497676</v>
      </c>
      <c r="Z8926">
        <v>72896</v>
      </c>
      <c r="AA8926">
        <v>45828</v>
      </c>
      <c r="AB8926">
        <v>616400</v>
      </c>
      <c r="AC8926">
        <v>429053</v>
      </c>
      <c r="AD8926">
        <v>187347</v>
      </c>
      <c r="AE8926" t="s">
        <v>75</v>
      </c>
      <c r="AF8926" t="s">
        <v>81</v>
      </c>
      <c r="AG8926" t="s">
        <v>240</v>
      </c>
      <c r="AH8926" t="s">
        <v>144</v>
      </c>
      <c r="AI8926" t="s">
        <v>139</v>
      </c>
      <c r="AJ8926" t="str">
        <f t="shared" si="139"/>
        <v>Jul</v>
      </c>
    </row>
    <row r="8927" spans="1:36" x14ac:dyDescent="0.3">
      <c r="A8927" t="s">
        <v>18710</v>
      </c>
      <c r="B8927" s="33">
        <v>45909</v>
      </c>
      <c r="C8927" t="s">
        <v>93</v>
      </c>
      <c r="D8927" t="s">
        <v>18711</v>
      </c>
      <c r="E8927" t="s">
        <v>181</v>
      </c>
      <c r="F8927" t="s">
        <v>179</v>
      </c>
      <c r="G8927" t="s">
        <v>159</v>
      </c>
      <c r="H8927" t="s">
        <v>166</v>
      </c>
      <c r="I8927">
        <v>581</v>
      </c>
      <c r="J8927" t="s">
        <v>621</v>
      </c>
      <c r="K8927" t="s">
        <v>3608</v>
      </c>
      <c r="L8927" t="s">
        <v>2119</v>
      </c>
      <c r="M8927" t="s">
        <v>5341</v>
      </c>
      <c r="N8927">
        <v>97</v>
      </c>
      <c r="O8927">
        <v>55</v>
      </c>
      <c r="P8927">
        <v>78</v>
      </c>
      <c r="Q8927" t="s">
        <v>76</v>
      </c>
      <c r="R8927" t="s">
        <v>238</v>
      </c>
      <c r="S8927" t="s">
        <v>239</v>
      </c>
      <c r="T8927">
        <v>189</v>
      </c>
      <c r="U8927">
        <v>140</v>
      </c>
      <c r="V8927">
        <v>74.069999999999993</v>
      </c>
      <c r="W8927" t="s">
        <v>135</v>
      </c>
      <c r="X8927">
        <v>5357</v>
      </c>
      <c r="Y8927">
        <v>749980</v>
      </c>
      <c r="Z8927">
        <v>65100</v>
      </c>
      <c r="AA8927">
        <v>84980</v>
      </c>
      <c r="AB8927">
        <v>900060</v>
      </c>
      <c r="AC8927">
        <v>633558</v>
      </c>
      <c r="AD8927">
        <v>266502</v>
      </c>
      <c r="AE8927" t="s">
        <v>81</v>
      </c>
      <c r="AF8927" t="s">
        <v>72</v>
      </c>
      <c r="AG8927" t="s">
        <v>240</v>
      </c>
      <c r="AH8927" t="s">
        <v>145</v>
      </c>
      <c r="AI8927" t="s">
        <v>139</v>
      </c>
      <c r="AJ8927" t="str">
        <f t="shared" si="139"/>
        <v>Sep</v>
      </c>
    </row>
    <row r="8928" spans="1:36" x14ac:dyDescent="0.3">
      <c r="A8928" t="s">
        <v>18712</v>
      </c>
      <c r="B8928" s="33">
        <v>45690</v>
      </c>
      <c r="C8928" t="s">
        <v>98</v>
      </c>
      <c r="D8928" t="s">
        <v>18713</v>
      </c>
      <c r="E8928" t="s">
        <v>172</v>
      </c>
      <c r="F8928" t="s">
        <v>179</v>
      </c>
      <c r="G8928" t="s">
        <v>155</v>
      </c>
      <c r="H8928" t="s">
        <v>166</v>
      </c>
      <c r="I8928">
        <v>1019</v>
      </c>
      <c r="J8928" t="s">
        <v>566</v>
      </c>
      <c r="K8928" t="s">
        <v>1303</v>
      </c>
      <c r="L8928" t="s">
        <v>1247</v>
      </c>
      <c r="M8928" t="s">
        <v>1303</v>
      </c>
      <c r="N8928">
        <v>136</v>
      </c>
      <c r="O8928">
        <v>8</v>
      </c>
      <c r="P8928">
        <v>-10</v>
      </c>
      <c r="Q8928" t="s">
        <v>73</v>
      </c>
      <c r="R8928" t="s">
        <v>238</v>
      </c>
      <c r="S8928" t="s">
        <v>239</v>
      </c>
      <c r="T8928">
        <v>180</v>
      </c>
      <c r="U8928">
        <v>131</v>
      </c>
      <c r="V8928">
        <v>72.78</v>
      </c>
      <c r="W8928" t="s">
        <v>133</v>
      </c>
      <c r="X8928">
        <v>5858</v>
      </c>
      <c r="Y8928">
        <v>767398</v>
      </c>
      <c r="Z8928">
        <v>42968</v>
      </c>
      <c r="AA8928">
        <v>23711</v>
      </c>
      <c r="AB8928">
        <v>834077</v>
      </c>
      <c r="AC8928">
        <v>538108</v>
      </c>
      <c r="AD8928">
        <v>295969</v>
      </c>
      <c r="AE8928" t="s">
        <v>81</v>
      </c>
      <c r="AF8928" t="s">
        <v>72</v>
      </c>
      <c r="AG8928" t="s">
        <v>240</v>
      </c>
      <c r="AH8928" t="s">
        <v>144</v>
      </c>
      <c r="AI8928" t="s">
        <v>140</v>
      </c>
      <c r="AJ8928" t="str">
        <f t="shared" si="139"/>
        <v>Feb</v>
      </c>
    </row>
    <row r="8929" spans="1:36" x14ac:dyDescent="0.3">
      <c r="A8929" t="s">
        <v>18714</v>
      </c>
      <c r="B8929" s="33">
        <v>45985</v>
      </c>
      <c r="C8929" t="s">
        <v>99</v>
      </c>
      <c r="D8929" t="s">
        <v>18715</v>
      </c>
      <c r="E8929" t="s">
        <v>173</v>
      </c>
      <c r="F8929" t="s">
        <v>179</v>
      </c>
      <c r="G8929" t="s">
        <v>161</v>
      </c>
      <c r="H8929" t="s">
        <v>166</v>
      </c>
      <c r="I8929">
        <v>855</v>
      </c>
      <c r="J8929" t="s">
        <v>280</v>
      </c>
      <c r="K8929" t="s">
        <v>2545</v>
      </c>
      <c r="L8929" t="s">
        <v>353</v>
      </c>
      <c r="M8929" t="s">
        <v>2545</v>
      </c>
      <c r="N8929">
        <v>118</v>
      </c>
      <c r="O8929">
        <v>0</v>
      </c>
      <c r="P8929">
        <v>-10</v>
      </c>
      <c r="Q8929" t="s">
        <v>70</v>
      </c>
      <c r="R8929" t="s">
        <v>238</v>
      </c>
      <c r="S8929" t="s">
        <v>239</v>
      </c>
      <c r="T8929">
        <v>180</v>
      </c>
      <c r="U8929">
        <v>140</v>
      </c>
      <c r="V8929">
        <v>77.78</v>
      </c>
      <c r="W8929" t="s">
        <v>133</v>
      </c>
      <c r="X8929">
        <v>6592</v>
      </c>
      <c r="Y8929">
        <v>922880</v>
      </c>
      <c r="Z8929">
        <v>74200</v>
      </c>
      <c r="AA8929">
        <v>16940</v>
      </c>
      <c r="AB8929">
        <v>1014020</v>
      </c>
      <c r="AC8929">
        <v>690810</v>
      </c>
      <c r="AD8929">
        <v>323210</v>
      </c>
      <c r="AE8929" t="s">
        <v>78</v>
      </c>
      <c r="AF8929" t="s">
        <v>72</v>
      </c>
      <c r="AG8929" t="s">
        <v>240</v>
      </c>
      <c r="AH8929" t="s">
        <v>144</v>
      </c>
      <c r="AI8929" t="s">
        <v>139</v>
      </c>
      <c r="AJ8929" t="str">
        <f t="shared" si="139"/>
        <v>Nov</v>
      </c>
    </row>
    <row r="8930" spans="1:36" x14ac:dyDescent="0.3">
      <c r="A8930" t="s">
        <v>18716</v>
      </c>
      <c r="B8930" s="33">
        <v>45748</v>
      </c>
      <c r="C8930" t="s">
        <v>97</v>
      </c>
      <c r="D8930" t="s">
        <v>18717</v>
      </c>
      <c r="E8930" t="s">
        <v>181</v>
      </c>
      <c r="F8930" t="s">
        <v>176</v>
      </c>
      <c r="G8930" t="s">
        <v>159</v>
      </c>
      <c r="H8930" t="s">
        <v>156</v>
      </c>
      <c r="I8930">
        <v>1404</v>
      </c>
      <c r="J8930" t="s">
        <v>603</v>
      </c>
      <c r="K8930" t="s">
        <v>683</v>
      </c>
      <c r="L8930" t="s">
        <v>605</v>
      </c>
      <c r="M8930" t="s">
        <v>683</v>
      </c>
      <c r="N8930">
        <v>205</v>
      </c>
      <c r="O8930">
        <v>0</v>
      </c>
      <c r="P8930">
        <v>-10</v>
      </c>
      <c r="Q8930" t="s">
        <v>70</v>
      </c>
      <c r="R8930" t="s">
        <v>238</v>
      </c>
      <c r="S8930" t="s">
        <v>239</v>
      </c>
      <c r="T8930">
        <v>186</v>
      </c>
      <c r="U8930">
        <v>154</v>
      </c>
      <c r="V8930">
        <v>82.8</v>
      </c>
      <c r="W8930" t="s">
        <v>133</v>
      </c>
      <c r="X8930">
        <v>10278</v>
      </c>
      <c r="Y8930">
        <v>1582812</v>
      </c>
      <c r="Z8930">
        <v>53746</v>
      </c>
      <c r="AA8930">
        <v>20174</v>
      </c>
      <c r="AB8930">
        <v>1656732</v>
      </c>
      <c r="AC8930">
        <v>970768</v>
      </c>
      <c r="AD8930">
        <v>685964</v>
      </c>
      <c r="AE8930" t="s">
        <v>81</v>
      </c>
      <c r="AF8930" t="s">
        <v>81</v>
      </c>
      <c r="AG8930" t="s">
        <v>240</v>
      </c>
      <c r="AH8930" t="s">
        <v>144</v>
      </c>
      <c r="AI8930" t="s">
        <v>139</v>
      </c>
      <c r="AJ8930" t="str">
        <f t="shared" si="139"/>
        <v>Apr</v>
      </c>
    </row>
    <row r="8931" spans="1:36" x14ac:dyDescent="0.3">
      <c r="A8931" t="s">
        <v>18718</v>
      </c>
      <c r="B8931" s="33">
        <v>45819</v>
      </c>
      <c r="C8931" t="s">
        <v>93</v>
      </c>
      <c r="D8931" t="s">
        <v>896</v>
      </c>
      <c r="E8931" t="s">
        <v>176</v>
      </c>
      <c r="F8931" t="s">
        <v>181</v>
      </c>
      <c r="G8931" t="s">
        <v>156</v>
      </c>
      <c r="H8931" t="s">
        <v>159</v>
      </c>
      <c r="I8931">
        <v>1942</v>
      </c>
      <c r="J8931" t="s">
        <v>391</v>
      </c>
      <c r="K8931" t="s">
        <v>1027</v>
      </c>
      <c r="L8931" t="s">
        <v>4897</v>
      </c>
      <c r="M8931" t="s">
        <v>1422</v>
      </c>
      <c r="N8931">
        <v>231</v>
      </c>
      <c r="O8931">
        <v>33</v>
      </c>
      <c r="P8931">
        <v>30</v>
      </c>
      <c r="Q8931" t="s">
        <v>73</v>
      </c>
      <c r="R8931" t="s">
        <v>238</v>
      </c>
      <c r="S8931" t="s">
        <v>239</v>
      </c>
      <c r="T8931">
        <v>186</v>
      </c>
      <c r="U8931">
        <v>144</v>
      </c>
      <c r="V8931">
        <v>77.42</v>
      </c>
      <c r="W8931" t="s">
        <v>133</v>
      </c>
      <c r="X8931">
        <v>6628</v>
      </c>
      <c r="Y8931">
        <v>954432</v>
      </c>
      <c r="Z8931">
        <v>37440</v>
      </c>
      <c r="AA8931">
        <v>86400</v>
      </c>
      <c r="AB8931">
        <v>1078272</v>
      </c>
      <c r="AC8931">
        <v>751331</v>
      </c>
      <c r="AD8931">
        <v>326941</v>
      </c>
      <c r="AE8931" t="s">
        <v>81</v>
      </c>
      <c r="AF8931" t="s">
        <v>81</v>
      </c>
      <c r="AG8931" t="s">
        <v>240</v>
      </c>
      <c r="AH8931" t="s">
        <v>144</v>
      </c>
      <c r="AI8931" t="s">
        <v>138</v>
      </c>
      <c r="AJ8931" t="str">
        <f t="shared" si="139"/>
        <v>Jun</v>
      </c>
    </row>
    <row r="8932" spans="1:36" x14ac:dyDescent="0.3">
      <c r="A8932" t="s">
        <v>18719</v>
      </c>
      <c r="B8932" s="33">
        <v>45738</v>
      </c>
      <c r="C8932" t="s">
        <v>93</v>
      </c>
      <c r="D8932" t="s">
        <v>18720</v>
      </c>
      <c r="E8932" t="s">
        <v>176</v>
      </c>
      <c r="F8932" t="s">
        <v>175</v>
      </c>
      <c r="G8932" t="s">
        <v>156</v>
      </c>
      <c r="H8932" t="s">
        <v>163</v>
      </c>
      <c r="I8932">
        <v>1888</v>
      </c>
      <c r="J8932" t="s">
        <v>381</v>
      </c>
      <c r="K8932" t="s">
        <v>365</v>
      </c>
      <c r="N8932">
        <v>231</v>
      </c>
      <c r="O8932">
        <v>0</v>
      </c>
      <c r="P8932">
        <v>0</v>
      </c>
      <c r="Q8932" t="s">
        <v>67</v>
      </c>
      <c r="R8932" t="s">
        <v>245</v>
      </c>
      <c r="S8932" t="s">
        <v>120</v>
      </c>
      <c r="T8932">
        <v>186</v>
      </c>
      <c r="U8932">
        <v>0</v>
      </c>
      <c r="V8932">
        <v>0</v>
      </c>
      <c r="W8932" t="s">
        <v>133</v>
      </c>
      <c r="X8932">
        <v>10907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 t="s">
        <v>81</v>
      </c>
      <c r="AF8932" t="s">
        <v>75</v>
      </c>
      <c r="AG8932" t="s">
        <v>240</v>
      </c>
      <c r="AH8932" t="s">
        <v>144</v>
      </c>
      <c r="AI8932" t="s">
        <v>140</v>
      </c>
      <c r="AJ8932" t="str">
        <f t="shared" si="139"/>
        <v>Mar</v>
      </c>
    </row>
    <row r="8933" spans="1:36" x14ac:dyDescent="0.3">
      <c r="A8933" t="s">
        <v>18721</v>
      </c>
      <c r="B8933" s="33">
        <v>45901</v>
      </c>
      <c r="C8933" t="s">
        <v>99</v>
      </c>
      <c r="D8933" t="s">
        <v>18722</v>
      </c>
      <c r="E8933" t="s">
        <v>172</v>
      </c>
      <c r="F8933" t="s">
        <v>177</v>
      </c>
      <c r="G8933" t="s">
        <v>155</v>
      </c>
      <c r="H8933" t="s">
        <v>162</v>
      </c>
      <c r="I8933">
        <v>2276</v>
      </c>
      <c r="J8933" t="s">
        <v>314</v>
      </c>
      <c r="K8933" t="s">
        <v>1373</v>
      </c>
      <c r="L8933" t="s">
        <v>581</v>
      </c>
      <c r="M8933" t="s">
        <v>3451</v>
      </c>
      <c r="N8933">
        <v>310</v>
      </c>
      <c r="O8933">
        <v>0</v>
      </c>
      <c r="P8933">
        <v>24</v>
      </c>
      <c r="Q8933" t="s">
        <v>73</v>
      </c>
      <c r="R8933" t="s">
        <v>238</v>
      </c>
      <c r="S8933" t="s">
        <v>239</v>
      </c>
      <c r="T8933">
        <v>220</v>
      </c>
      <c r="U8933">
        <v>214</v>
      </c>
      <c r="V8933">
        <v>97.27</v>
      </c>
      <c r="W8933" t="s">
        <v>133</v>
      </c>
      <c r="X8933">
        <v>9713</v>
      </c>
      <c r="Y8933">
        <v>2078582</v>
      </c>
      <c r="Z8933">
        <v>86028</v>
      </c>
      <c r="AA8933">
        <v>94588</v>
      </c>
      <c r="AB8933">
        <v>2259198</v>
      </c>
      <c r="AC8933">
        <v>1514981</v>
      </c>
      <c r="AD8933">
        <v>744217</v>
      </c>
      <c r="AE8933" t="s">
        <v>81</v>
      </c>
      <c r="AF8933" t="s">
        <v>78</v>
      </c>
      <c r="AG8933" t="s">
        <v>240</v>
      </c>
      <c r="AH8933" t="s">
        <v>146</v>
      </c>
      <c r="AI8933" t="s">
        <v>139</v>
      </c>
      <c r="AJ8933" t="str">
        <f t="shared" si="139"/>
        <v>Sep</v>
      </c>
    </row>
    <row r="8934" spans="1:36" x14ac:dyDescent="0.3">
      <c r="A8934" t="s">
        <v>18723</v>
      </c>
      <c r="B8934" s="33">
        <v>45764</v>
      </c>
      <c r="C8934" t="s">
        <v>98</v>
      </c>
      <c r="D8934" t="s">
        <v>18724</v>
      </c>
      <c r="E8934" t="s">
        <v>177</v>
      </c>
      <c r="F8934" t="s">
        <v>178</v>
      </c>
      <c r="G8934" t="s">
        <v>162</v>
      </c>
      <c r="H8934" t="s">
        <v>157</v>
      </c>
      <c r="I8934">
        <v>1334</v>
      </c>
      <c r="J8934" t="s">
        <v>266</v>
      </c>
      <c r="K8934" t="s">
        <v>342</v>
      </c>
      <c r="L8934" t="s">
        <v>2905</v>
      </c>
      <c r="M8934" t="s">
        <v>342</v>
      </c>
      <c r="N8934">
        <v>195</v>
      </c>
      <c r="O8934">
        <v>3</v>
      </c>
      <c r="P8934">
        <v>-10</v>
      </c>
      <c r="Q8934" t="s">
        <v>73</v>
      </c>
      <c r="R8934" t="s">
        <v>238</v>
      </c>
      <c r="S8934" t="s">
        <v>239</v>
      </c>
      <c r="T8934">
        <v>180</v>
      </c>
      <c r="U8934">
        <v>137</v>
      </c>
      <c r="V8934">
        <v>76.11</v>
      </c>
      <c r="W8934" t="s">
        <v>133</v>
      </c>
      <c r="X8934">
        <v>9438</v>
      </c>
      <c r="Y8934">
        <v>1293006</v>
      </c>
      <c r="Z8934">
        <v>60143</v>
      </c>
      <c r="AA8934">
        <v>29318</v>
      </c>
      <c r="AB8934">
        <v>1382467</v>
      </c>
      <c r="AC8934">
        <v>808409</v>
      </c>
      <c r="AD8934">
        <v>574058</v>
      </c>
      <c r="AE8934" t="s">
        <v>78</v>
      </c>
      <c r="AF8934" t="s">
        <v>75</v>
      </c>
      <c r="AG8934" t="s">
        <v>240</v>
      </c>
      <c r="AH8934" t="s">
        <v>144</v>
      </c>
      <c r="AI8934" t="s">
        <v>139</v>
      </c>
      <c r="AJ8934" t="str">
        <f t="shared" si="139"/>
        <v>Apr</v>
      </c>
    </row>
    <row r="8935" spans="1:36" x14ac:dyDescent="0.3">
      <c r="A8935" t="s">
        <v>18725</v>
      </c>
      <c r="B8935" s="33">
        <v>45919</v>
      </c>
      <c r="C8935" t="s">
        <v>97</v>
      </c>
      <c r="D8935" t="s">
        <v>18726</v>
      </c>
      <c r="E8935" t="s">
        <v>179</v>
      </c>
      <c r="F8935" t="s">
        <v>180</v>
      </c>
      <c r="G8935" t="s">
        <v>166</v>
      </c>
      <c r="H8935" t="s">
        <v>160</v>
      </c>
      <c r="I8935">
        <v>1343</v>
      </c>
      <c r="J8935" t="s">
        <v>806</v>
      </c>
      <c r="K8935" t="s">
        <v>1343</v>
      </c>
      <c r="L8935" t="s">
        <v>732</v>
      </c>
      <c r="M8935" t="s">
        <v>1069</v>
      </c>
      <c r="N8935">
        <v>209</v>
      </c>
      <c r="O8935">
        <v>4</v>
      </c>
      <c r="P8935">
        <v>23</v>
      </c>
      <c r="Q8935" t="s">
        <v>73</v>
      </c>
      <c r="R8935" t="s">
        <v>238</v>
      </c>
      <c r="S8935" t="s">
        <v>239</v>
      </c>
      <c r="T8935">
        <v>180</v>
      </c>
      <c r="U8935">
        <v>139</v>
      </c>
      <c r="V8935">
        <v>77.22</v>
      </c>
      <c r="W8935" t="s">
        <v>133</v>
      </c>
      <c r="X8935">
        <v>4055</v>
      </c>
      <c r="Y8935">
        <v>563645</v>
      </c>
      <c r="Z8935">
        <v>69500</v>
      </c>
      <c r="AA8935">
        <v>31831</v>
      </c>
      <c r="AB8935">
        <v>664976</v>
      </c>
      <c r="AC8935">
        <v>445179</v>
      </c>
      <c r="AD8935">
        <v>219797</v>
      </c>
      <c r="AE8935" t="s">
        <v>72</v>
      </c>
      <c r="AF8935" t="s">
        <v>81</v>
      </c>
      <c r="AG8935" t="s">
        <v>240</v>
      </c>
      <c r="AH8935" t="s">
        <v>145</v>
      </c>
      <c r="AI8935" t="s">
        <v>138</v>
      </c>
      <c r="AJ8935" t="str">
        <f t="shared" si="139"/>
        <v>Sep</v>
      </c>
    </row>
    <row r="8936" spans="1:36" x14ac:dyDescent="0.3">
      <c r="A8936" t="s">
        <v>18727</v>
      </c>
      <c r="B8936" s="33">
        <v>45682</v>
      </c>
      <c r="C8936" t="s">
        <v>95</v>
      </c>
      <c r="D8936" t="s">
        <v>18728</v>
      </c>
      <c r="E8936" t="s">
        <v>176</v>
      </c>
      <c r="F8936" t="s">
        <v>173</v>
      </c>
      <c r="G8936" t="s">
        <v>156</v>
      </c>
      <c r="H8936" t="s">
        <v>161</v>
      </c>
      <c r="I8936">
        <v>1196</v>
      </c>
      <c r="J8936" t="s">
        <v>408</v>
      </c>
      <c r="K8936" t="s">
        <v>773</v>
      </c>
      <c r="L8936" t="s">
        <v>368</v>
      </c>
      <c r="M8936" t="s">
        <v>4290</v>
      </c>
      <c r="N8936">
        <v>158</v>
      </c>
      <c r="O8936">
        <v>45</v>
      </c>
      <c r="P8936">
        <v>71</v>
      </c>
      <c r="Q8936" t="s">
        <v>76</v>
      </c>
      <c r="R8936" t="s">
        <v>238</v>
      </c>
      <c r="S8936" t="s">
        <v>239</v>
      </c>
      <c r="T8936">
        <v>150</v>
      </c>
      <c r="U8936">
        <v>110</v>
      </c>
      <c r="V8936">
        <v>73.33</v>
      </c>
      <c r="W8936" t="s">
        <v>133</v>
      </c>
      <c r="X8936">
        <v>9837</v>
      </c>
      <c r="Y8936">
        <v>1082070</v>
      </c>
      <c r="Z8936">
        <v>37180</v>
      </c>
      <c r="AA8936">
        <v>12430</v>
      </c>
      <c r="AB8936">
        <v>1131680</v>
      </c>
      <c r="AC8936">
        <v>957303</v>
      </c>
      <c r="AD8936">
        <v>174377</v>
      </c>
      <c r="AE8936" t="s">
        <v>81</v>
      </c>
      <c r="AF8936" t="s">
        <v>78</v>
      </c>
      <c r="AG8936" t="s">
        <v>240</v>
      </c>
      <c r="AH8936" t="s">
        <v>145</v>
      </c>
      <c r="AI8936" t="s">
        <v>138</v>
      </c>
      <c r="AJ8936" t="str">
        <f t="shared" si="139"/>
        <v>Jan</v>
      </c>
    </row>
    <row r="8937" spans="1:36" x14ac:dyDescent="0.3">
      <c r="A8937" t="s">
        <v>18729</v>
      </c>
      <c r="B8937" s="33">
        <v>45670</v>
      </c>
      <c r="C8937" t="s">
        <v>96</v>
      </c>
      <c r="D8937" t="s">
        <v>18730</v>
      </c>
      <c r="E8937" t="s">
        <v>175</v>
      </c>
      <c r="F8937" t="s">
        <v>173</v>
      </c>
      <c r="G8937" t="s">
        <v>163</v>
      </c>
      <c r="H8937" t="s">
        <v>161</v>
      </c>
      <c r="I8937">
        <v>793</v>
      </c>
      <c r="J8937" t="s">
        <v>381</v>
      </c>
      <c r="K8937" t="s">
        <v>1746</v>
      </c>
      <c r="L8937" t="s">
        <v>304</v>
      </c>
      <c r="M8937" t="s">
        <v>2386</v>
      </c>
      <c r="N8937">
        <v>126</v>
      </c>
      <c r="O8937">
        <v>0</v>
      </c>
      <c r="P8937">
        <v>2</v>
      </c>
      <c r="Q8937" t="s">
        <v>70</v>
      </c>
      <c r="R8937" t="s">
        <v>238</v>
      </c>
      <c r="S8937" t="s">
        <v>239</v>
      </c>
      <c r="T8937">
        <v>180</v>
      </c>
      <c r="U8937">
        <v>101</v>
      </c>
      <c r="V8937">
        <v>56.11</v>
      </c>
      <c r="W8937" t="s">
        <v>133</v>
      </c>
      <c r="X8937">
        <v>10162</v>
      </c>
      <c r="Y8937">
        <v>1026362</v>
      </c>
      <c r="Z8937">
        <v>16968</v>
      </c>
      <c r="AA8937">
        <v>52419</v>
      </c>
      <c r="AB8937">
        <v>1095749</v>
      </c>
      <c r="AC8937">
        <v>804337</v>
      </c>
      <c r="AD8937">
        <v>291412</v>
      </c>
      <c r="AE8937" t="s">
        <v>75</v>
      </c>
      <c r="AF8937" t="s">
        <v>78</v>
      </c>
      <c r="AG8937" t="s">
        <v>240</v>
      </c>
      <c r="AH8937" t="s">
        <v>144</v>
      </c>
      <c r="AI8937" t="s">
        <v>139</v>
      </c>
      <c r="AJ8937" t="str">
        <f t="shared" si="139"/>
        <v>Jan</v>
      </c>
    </row>
    <row r="8938" spans="1:36" x14ac:dyDescent="0.3">
      <c r="A8938" t="s">
        <v>18731</v>
      </c>
      <c r="B8938" s="33">
        <v>45907</v>
      </c>
      <c r="C8938" t="s">
        <v>97</v>
      </c>
      <c r="D8938" t="s">
        <v>18732</v>
      </c>
      <c r="E8938" t="s">
        <v>174</v>
      </c>
      <c r="F8938" t="s">
        <v>176</v>
      </c>
      <c r="G8938" t="s">
        <v>158</v>
      </c>
      <c r="H8938" t="s">
        <v>156</v>
      </c>
      <c r="I8938">
        <v>823</v>
      </c>
      <c r="J8938" t="s">
        <v>275</v>
      </c>
      <c r="K8938" t="s">
        <v>2513</v>
      </c>
      <c r="L8938" t="s">
        <v>3618</v>
      </c>
      <c r="M8938" t="s">
        <v>2075</v>
      </c>
      <c r="N8938">
        <v>136</v>
      </c>
      <c r="O8938">
        <v>36</v>
      </c>
      <c r="P8938">
        <v>46</v>
      </c>
      <c r="Q8938" t="s">
        <v>76</v>
      </c>
      <c r="R8938" t="s">
        <v>238</v>
      </c>
      <c r="S8938" t="s">
        <v>239</v>
      </c>
      <c r="T8938">
        <v>186</v>
      </c>
      <c r="U8938">
        <v>128</v>
      </c>
      <c r="V8938">
        <v>68.819999999999993</v>
      </c>
      <c r="W8938" t="s">
        <v>133</v>
      </c>
      <c r="X8938">
        <v>8164</v>
      </c>
      <c r="Y8938">
        <v>1044992</v>
      </c>
      <c r="Z8938">
        <v>50176</v>
      </c>
      <c r="AA8938">
        <v>39552</v>
      </c>
      <c r="AB8938">
        <v>1134720</v>
      </c>
      <c r="AC8938">
        <v>852636</v>
      </c>
      <c r="AD8938">
        <v>282084</v>
      </c>
      <c r="AE8938" t="s">
        <v>78</v>
      </c>
      <c r="AF8938" t="s">
        <v>81</v>
      </c>
      <c r="AG8938" t="s">
        <v>240</v>
      </c>
      <c r="AH8938" t="s">
        <v>144</v>
      </c>
      <c r="AI8938" t="s">
        <v>139</v>
      </c>
      <c r="AJ8938" t="str">
        <f t="shared" si="139"/>
        <v>Sep</v>
      </c>
    </row>
    <row r="8939" spans="1:36" x14ac:dyDescent="0.3">
      <c r="A8939" t="s">
        <v>18733</v>
      </c>
      <c r="B8939" s="33">
        <v>45943</v>
      </c>
      <c r="C8939" t="s">
        <v>97</v>
      </c>
      <c r="D8939" t="s">
        <v>18734</v>
      </c>
      <c r="E8939" t="s">
        <v>179</v>
      </c>
      <c r="F8939" t="s">
        <v>172</v>
      </c>
      <c r="G8939" t="s">
        <v>166</v>
      </c>
      <c r="H8939" t="s">
        <v>155</v>
      </c>
      <c r="I8939">
        <v>2043</v>
      </c>
      <c r="J8939" t="s">
        <v>368</v>
      </c>
      <c r="K8939" t="s">
        <v>4684</v>
      </c>
      <c r="L8939" t="s">
        <v>951</v>
      </c>
      <c r="M8939" t="s">
        <v>6551</v>
      </c>
      <c r="N8939">
        <v>256</v>
      </c>
      <c r="O8939">
        <v>67</v>
      </c>
      <c r="P8939">
        <v>53</v>
      </c>
      <c r="Q8939" t="s">
        <v>76</v>
      </c>
      <c r="R8939" t="s">
        <v>238</v>
      </c>
      <c r="S8939" t="s">
        <v>239</v>
      </c>
      <c r="T8939">
        <v>220</v>
      </c>
      <c r="U8939">
        <v>173</v>
      </c>
      <c r="V8939">
        <v>78.64</v>
      </c>
      <c r="W8939" t="s">
        <v>134</v>
      </c>
      <c r="X8939">
        <v>10586</v>
      </c>
      <c r="Y8939">
        <v>1831378</v>
      </c>
      <c r="Z8939">
        <v>40136</v>
      </c>
      <c r="AA8939">
        <v>98264</v>
      </c>
      <c r="AB8939">
        <v>1969778</v>
      </c>
      <c r="AC8939">
        <v>1177774</v>
      </c>
      <c r="AD8939">
        <v>792004</v>
      </c>
      <c r="AE8939" t="s">
        <v>72</v>
      </c>
      <c r="AF8939" t="s">
        <v>81</v>
      </c>
      <c r="AG8939" t="s">
        <v>240</v>
      </c>
      <c r="AH8939" t="s">
        <v>144</v>
      </c>
      <c r="AI8939" t="s">
        <v>139</v>
      </c>
      <c r="AJ8939" t="str">
        <f t="shared" si="139"/>
        <v>Oct</v>
      </c>
    </row>
    <row r="8940" spans="1:36" x14ac:dyDescent="0.3">
      <c r="A8940" t="s">
        <v>18735</v>
      </c>
      <c r="B8940" s="33">
        <v>45852</v>
      </c>
      <c r="C8940" t="s">
        <v>93</v>
      </c>
      <c r="D8940" t="s">
        <v>2468</v>
      </c>
      <c r="E8940" t="s">
        <v>175</v>
      </c>
      <c r="F8940" t="s">
        <v>174</v>
      </c>
      <c r="G8940" t="s">
        <v>163</v>
      </c>
      <c r="H8940" t="s">
        <v>158</v>
      </c>
      <c r="I8940">
        <v>534</v>
      </c>
      <c r="J8940" t="s">
        <v>518</v>
      </c>
      <c r="K8940" t="s">
        <v>1085</v>
      </c>
      <c r="L8940" t="s">
        <v>764</v>
      </c>
      <c r="M8940" t="s">
        <v>594</v>
      </c>
      <c r="N8940">
        <v>93</v>
      </c>
      <c r="O8940">
        <v>7</v>
      </c>
      <c r="P8940">
        <v>11</v>
      </c>
      <c r="Q8940" t="s">
        <v>73</v>
      </c>
      <c r="R8940" t="s">
        <v>238</v>
      </c>
      <c r="S8940" t="s">
        <v>239</v>
      </c>
      <c r="T8940">
        <v>180</v>
      </c>
      <c r="U8940">
        <v>146</v>
      </c>
      <c r="V8940">
        <v>81.11</v>
      </c>
      <c r="W8940" t="s">
        <v>133</v>
      </c>
      <c r="X8940">
        <v>9948</v>
      </c>
      <c r="Y8940">
        <v>1452408</v>
      </c>
      <c r="Z8940">
        <v>53436</v>
      </c>
      <c r="AA8940">
        <v>102054</v>
      </c>
      <c r="AB8940">
        <v>1607898</v>
      </c>
      <c r="AC8940">
        <v>1285706</v>
      </c>
      <c r="AD8940">
        <v>322192</v>
      </c>
      <c r="AE8940" t="s">
        <v>75</v>
      </c>
      <c r="AF8940" t="s">
        <v>78</v>
      </c>
      <c r="AG8940" t="s">
        <v>240</v>
      </c>
      <c r="AH8940" t="s">
        <v>145</v>
      </c>
      <c r="AI8940" t="s">
        <v>139</v>
      </c>
      <c r="AJ8940" t="str">
        <f t="shared" si="139"/>
        <v>Jul</v>
      </c>
    </row>
    <row r="8941" spans="1:36" x14ac:dyDescent="0.3">
      <c r="A8941" t="s">
        <v>18736</v>
      </c>
      <c r="B8941" s="33">
        <v>45836</v>
      </c>
      <c r="C8941" t="s">
        <v>95</v>
      </c>
      <c r="D8941" t="s">
        <v>18737</v>
      </c>
      <c r="E8941" t="s">
        <v>172</v>
      </c>
      <c r="F8941" t="s">
        <v>181</v>
      </c>
      <c r="G8941" t="s">
        <v>155</v>
      </c>
      <c r="H8941" t="s">
        <v>159</v>
      </c>
      <c r="I8941">
        <v>1476</v>
      </c>
      <c r="J8941" t="s">
        <v>292</v>
      </c>
      <c r="K8941" t="s">
        <v>777</v>
      </c>
      <c r="L8941" t="s">
        <v>4929</v>
      </c>
      <c r="M8941" t="s">
        <v>609</v>
      </c>
      <c r="N8941">
        <v>190</v>
      </c>
      <c r="O8941">
        <v>17</v>
      </c>
      <c r="P8941">
        <v>1</v>
      </c>
      <c r="Q8941" t="s">
        <v>73</v>
      </c>
      <c r="R8941" t="s">
        <v>238</v>
      </c>
      <c r="S8941" t="s">
        <v>239</v>
      </c>
      <c r="T8941">
        <v>180</v>
      </c>
      <c r="U8941">
        <v>166</v>
      </c>
      <c r="V8941">
        <v>92.22</v>
      </c>
      <c r="W8941" t="s">
        <v>133</v>
      </c>
      <c r="X8941">
        <v>9116</v>
      </c>
      <c r="Y8941">
        <v>1513256</v>
      </c>
      <c r="Z8941">
        <v>49800</v>
      </c>
      <c r="AA8941">
        <v>17430</v>
      </c>
      <c r="AB8941">
        <v>1580486</v>
      </c>
      <c r="AC8941">
        <v>1083142</v>
      </c>
      <c r="AD8941">
        <v>497344</v>
      </c>
      <c r="AE8941" t="s">
        <v>81</v>
      </c>
      <c r="AF8941" t="s">
        <v>81</v>
      </c>
      <c r="AG8941" t="s">
        <v>240</v>
      </c>
      <c r="AH8941" t="s">
        <v>145</v>
      </c>
      <c r="AI8941" t="s">
        <v>140</v>
      </c>
      <c r="AJ8941" t="str">
        <f t="shared" si="139"/>
        <v>Jun</v>
      </c>
    </row>
    <row r="8942" spans="1:36" x14ac:dyDescent="0.3">
      <c r="A8942" t="s">
        <v>18738</v>
      </c>
      <c r="B8942" s="33">
        <v>45876</v>
      </c>
      <c r="C8942" t="s">
        <v>96</v>
      </c>
      <c r="D8942" t="s">
        <v>18739</v>
      </c>
      <c r="E8942" t="s">
        <v>179</v>
      </c>
      <c r="F8942" t="s">
        <v>175</v>
      </c>
      <c r="G8942" t="s">
        <v>166</v>
      </c>
      <c r="H8942" t="s">
        <v>163</v>
      </c>
      <c r="I8942">
        <v>2042</v>
      </c>
      <c r="J8942" t="s">
        <v>362</v>
      </c>
      <c r="K8942" t="s">
        <v>1342</v>
      </c>
      <c r="L8942" t="s">
        <v>353</v>
      </c>
      <c r="M8942" t="s">
        <v>1342</v>
      </c>
      <c r="N8942">
        <v>262</v>
      </c>
      <c r="O8942">
        <v>0</v>
      </c>
      <c r="P8942">
        <v>-1</v>
      </c>
      <c r="Q8942" t="s">
        <v>70</v>
      </c>
      <c r="R8942" t="s">
        <v>238</v>
      </c>
      <c r="S8942" t="s">
        <v>239</v>
      </c>
      <c r="T8942">
        <v>180</v>
      </c>
      <c r="U8942">
        <v>155</v>
      </c>
      <c r="V8942">
        <v>86.11</v>
      </c>
      <c r="W8942" t="s">
        <v>133</v>
      </c>
      <c r="X8942">
        <v>5021</v>
      </c>
      <c r="Y8942">
        <v>778255</v>
      </c>
      <c r="Z8942">
        <v>81530</v>
      </c>
      <c r="AA8942">
        <v>117180</v>
      </c>
      <c r="AB8942">
        <v>976965</v>
      </c>
      <c r="AC8942">
        <v>619514</v>
      </c>
      <c r="AD8942">
        <v>357451</v>
      </c>
      <c r="AE8942" t="s">
        <v>72</v>
      </c>
      <c r="AF8942" t="s">
        <v>75</v>
      </c>
      <c r="AG8942" t="s">
        <v>240</v>
      </c>
      <c r="AH8942" t="s">
        <v>144</v>
      </c>
      <c r="AI8942" t="s">
        <v>139</v>
      </c>
      <c r="AJ8942" t="str">
        <f t="shared" si="139"/>
        <v>Aug</v>
      </c>
    </row>
    <row r="8943" spans="1:36" x14ac:dyDescent="0.3">
      <c r="A8943" t="s">
        <v>18740</v>
      </c>
      <c r="B8943" s="33">
        <v>45959</v>
      </c>
      <c r="C8943" t="s">
        <v>93</v>
      </c>
      <c r="D8943" t="s">
        <v>18741</v>
      </c>
      <c r="E8943" t="s">
        <v>173</v>
      </c>
      <c r="F8943" t="s">
        <v>180</v>
      </c>
      <c r="G8943" t="s">
        <v>161</v>
      </c>
      <c r="H8943" t="s">
        <v>160</v>
      </c>
      <c r="I8943">
        <v>1694</v>
      </c>
      <c r="J8943" t="s">
        <v>1045</v>
      </c>
      <c r="K8943" t="s">
        <v>1089</v>
      </c>
      <c r="L8943" t="s">
        <v>1045</v>
      </c>
      <c r="M8943" t="s">
        <v>2169</v>
      </c>
      <c r="N8943">
        <v>211</v>
      </c>
      <c r="O8943">
        <v>45</v>
      </c>
      <c r="P8943">
        <v>22</v>
      </c>
      <c r="Q8943" t="s">
        <v>73</v>
      </c>
      <c r="R8943" t="s">
        <v>238</v>
      </c>
      <c r="S8943" t="s">
        <v>239</v>
      </c>
      <c r="T8943">
        <v>189</v>
      </c>
      <c r="U8943">
        <v>181</v>
      </c>
      <c r="V8943">
        <v>95.77</v>
      </c>
      <c r="W8943" t="s">
        <v>134</v>
      </c>
      <c r="X8943">
        <v>5633</v>
      </c>
      <c r="Y8943">
        <v>1019573</v>
      </c>
      <c r="Z8943">
        <v>62626</v>
      </c>
      <c r="AA8943">
        <v>90500</v>
      </c>
      <c r="AB8943">
        <v>1172699</v>
      </c>
      <c r="AC8943">
        <v>991519</v>
      </c>
      <c r="AD8943">
        <v>181180</v>
      </c>
      <c r="AE8943" t="s">
        <v>78</v>
      </c>
      <c r="AF8943" t="s">
        <v>81</v>
      </c>
      <c r="AG8943" t="s">
        <v>240</v>
      </c>
      <c r="AH8943" t="s">
        <v>147</v>
      </c>
      <c r="AI8943" t="s">
        <v>138</v>
      </c>
      <c r="AJ8943" t="str">
        <f t="shared" si="139"/>
        <v>Oct</v>
      </c>
    </row>
    <row r="8944" spans="1:36" x14ac:dyDescent="0.3">
      <c r="A8944" t="s">
        <v>18742</v>
      </c>
      <c r="B8944" s="33">
        <v>45935</v>
      </c>
      <c r="C8944" t="s">
        <v>93</v>
      </c>
      <c r="D8944" t="s">
        <v>18743</v>
      </c>
      <c r="E8944" t="s">
        <v>178</v>
      </c>
      <c r="F8944" t="s">
        <v>174</v>
      </c>
      <c r="G8944" t="s">
        <v>157</v>
      </c>
      <c r="H8944" t="s">
        <v>158</v>
      </c>
      <c r="I8944">
        <v>1329</v>
      </c>
      <c r="J8944" t="s">
        <v>280</v>
      </c>
      <c r="K8944" t="s">
        <v>1685</v>
      </c>
      <c r="L8944" t="s">
        <v>938</v>
      </c>
      <c r="M8944" t="s">
        <v>299</v>
      </c>
      <c r="N8944">
        <v>166</v>
      </c>
      <c r="O8944">
        <v>25</v>
      </c>
      <c r="P8944">
        <v>15</v>
      </c>
      <c r="Q8944" t="s">
        <v>73</v>
      </c>
      <c r="R8944" t="s">
        <v>238</v>
      </c>
      <c r="S8944" t="s">
        <v>239</v>
      </c>
      <c r="T8944">
        <v>186</v>
      </c>
      <c r="U8944">
        <v>159</v>
      </c>
      <c r="V8944">
        <v>85.48</v>
      </c>
      <c r="W8944" t="s">
        <v>133</v>
      </c>
      <c r="X8944">
        <v>5439</v>
      </c>
      <c r="Y8944">
        <v>864801</v>
      </c>
      <c r="Z8944">
        <v>45315</v>
      </c>
      <c r="AA8944">
        <v>95877</v>
      </c>
      <c r="AB8944">
        <v>1005993</v>
      </c>
      <c r="AC8944">
        <v>675537</v>
      </c>
      <c r="AD8944">
        <v>330456</v>
      </c>
      <c r="AE8944" t="s">
        <v>75</v>
      </c>
      <c r="AF8944" t="s">
        <v>78</v>
      </c>
      <c r="AG8944" t="s">
        <v>240</v>
      </c>
      <c r="AH8944" t="s">
        <v>144</v>
      </c>
      <c r="AI8944" t="s">
        <v>139</v>
      </c>
      <c r="AJ8944" t="str">
        <f t="shared" si="139"/>
        <v>Oct</v>
      </c>
    </row>
    <row r="8945" spans="1:36" x14ac:dyDescent="0.3">
      <c r="A8945" t="s">
        <v>18744</v>
      </c>
      <c r="B8945" s="33">
        <v>45883</v>
      </c>
      <c r="C8945" t="s">
        <v>98</v>
      </c>
      <c r="D8945" t="s">
        <v>18745</v>
      </c>
      <c r="E8945" t="s">
        <v>172</v>
      </c>
      <c r="F8945" t="s">
        <v>175</v>
      </c>
      <c r="G8945" t="s">
        <v>155</v>
      </c>
      <c r="H8945" t="s">
        <v>163</v>
      </c>
      <c r="I8945">
        <v>1581</v>
      </c>
      <c r="J8945" t="s">
        <v>554</v>
      </c>
      <c r="K8945" t="s">
        <v>2337</v>
      </c>
      <c r="L8945" t="s">
        <v>2147</v>
      </c>
      <c r="M8945" t="s">
        <v>1046</v>
      </c>
      <c r="N8945">
        <v>220</v>
      </c>
      <c r="O8945">
        <v>14</v>
      </c>
      <c r="P8945">
        <v>19</v>
      </c>
      <c r="Q8945" t="s">
        <v>73</v>
      </c>
      <c r="R8945" t="s">
        <v>238</v>
      </c>
      <c r="S8945" t="s">
        <v>239</v>
      </c>
      <c r="T8945">
        <v>180</v>
      </c>
      <c r="U8945">
        <v>163</v>
      </c>
      <c r="V8945">
        <v>90.56</v>
      </c>
      <c r="W8945" t="s">
        <v>133</v>
      </c>
      <c r="X8945">
        <v>10686</v>
      </c>
      <c r="Y8945">
        <v>1741818</v>
      </c>
      <c r="Z8945">
        <v>47107</v>
      </c>
      <c r="AA8945">
        <v>105950</v>
      </c>
      <c r="AB8945">
        <v>1894875</v>
      </c>
      <c r="AC8945">
        <v>1449406</v>
      </c>
      <c r="AD8945">
        <v>445469</v>
      </c>
      <c r="AE8945" t="s">
        <v>81</v>
      </c>
      <c r="AF8945" t="s">
        <v>75</v>
      </c>
      <c r="AG8945" t="s">
        <v>240</v>
      </c>
      <c r="AH8945" t="s">
        <v>144</v>
      </c>
      <c r="AI8945" t="s">
        <v>139</v>
      </c>
      <c r="AJ8945" t="str">
        <f t="shared" si="139"/>
        <v>Aug</v>
      </c>
    </row>
    <row r="8946" spans="1:36" x14ac:dyDescent="0.3">
      <c r="A8946" t="s">
        <v>18746</v>
      </c>
      <c r="B8946" s="33">
        <v>45821</v>
      </c>
      <c r="C8946" t="s">
        <v>96</v>
      </c>
      <c r="D8946" t="s">
        <v>18747</v>
      </c>
      <c r="E8946" t="s">
        <v>176</v>
      </c>
      <c r="F8946" t="s">
        <v>175</v>
      </c>
      <c r="G8946" t="s">
        <v>156</v>
      </c>
      <c r="H8946" t="s">
        <v>163</v>
      </c>
      <c r="I8946">
        <v>1873</v>
      </c>
      <c r="J8946" t="s">
        <v>280</v>
      </c>
      <c r="K8946" t="s">
        <v>253</v>
      </c>
      <c r="L8946" t="s">
        <v>650</v>
      </c>
      <c r="M8946" t="s">
        <v>2086</v>
      </c>
      <c r="N8946">
        <v>287</v>
      </c>
      <c r="O8946">
        <v>24</v>
      </c>
      <c r="P8946">
        <v>23</v>
      </c>
      <c r="Q8946" t="s">
        <v>73</v>
      </c>
      <c r="R8946" t="s">
        <v>238</v>
      </c>
      <c r="S8946" t="s">
        <v>239</v>
      </c>
      <c r="T8946">
        <v>189</v>
      </c>
      <c r="U8946">
        <v>129</v>
      </c>
      <c r="V8946">
        <v>68.25</v>
      </c>
      <c r="W8946" t="s">
        <v>133</v>
      </c>
      <c r="X8946">
        <v>10699</v>
      </c>
      <c r="Y8946">
        <v>1380171</v>
      </c>
      <c r="Z8946">
        <v>40377</v>
      </c>
      <c r="AA8946">
        <v>57405</v>
      </c>
      <c r="AB8946">
        <v>1477953</v>
      </c>
      <c r="AC8946">
        <v>909201</v>
      </c>
      <c r="AD8946">
        <v>568752</v>
      </c>
      <c r="AE8946" t="s">
        <v>81</v>
      </c>
      <c r="AF8946" t="s">
        <v>75</v>
      </c>
      <c r="AG8946" t="s">
        <v>240</v>
      </c>
      <c r="AH8946" t="s">
        <v>144</v>
      </c>
      <c r="AI8946" t="s">
        <v>138</v>
      </c>
      <c r="AJ8946" t="str">
        <f t="shared" si="139"/>
        <v>Jun</v>
      </c>
    </row>
    <row r="8947" spans="1:36" x14ac:dyDescent="0.3">
      <c r="A8947" t="s">
        <v>18748</v>
      </c>
      <c r="B8947" s="33">
        <v>45853</v>
      </c>
      <c r="C8947" t="s">
        <v>96</v>
      </c>
      <c r="D8947" t="s">
        <v>18749</v>
      </c>
      <c r="E8947" t="s">
        <v>173</v>
      </c>
      <c r="F8947" t="s">
        <v>174</v>
      </c>
      <c r="G8947" t="s">
        <v>161</v>
      </c>
      <c r="H8947" t="s">
        <v>158</v>
      </c>
      <c r="I8947">
        <v>926</v>
      </c>
      <c r="J8947" t="s">
        <v>482</v>
      </c>
      <c r="K8947" t="s">
        <v>3831</v>
      </c>
      <c r="L8947" t="s">
        <v>594</v>
      </c>
      <c r="M8947" t="s">
        <v>2350</v>
      </c>
      <c r="N8947">
        <v>152</v>
      </c>
      <c r="O8947">
        <v>44</v>
      </c>
      <c r="P8947">
        <v>50</v>
      </c>
      <c r="Q8947" t="s">
        <v>76</v>
      </c>
      <c r="R8947" t="s">
        <v>238</v>
      </c>
      <c r="S8947" t="s">
        <v>239</v>
      </c>
      <c r="T8947">
        <v>220</v>
      </c>
      <c r="U8947">
        <v>157</v>
      </c>
      <c r="V8947">
        <v>71.36</v>
      </c>
      <c r="W8947" t="s">
        <v>135</v>
      </c>
      <c r="X8947">
        <v>7925</v>
      </c>
      <c r="Y8947">
        <v>1244225</v>
      </c>
      <c r="Z8947">
        <v>45373</v>
      </c>
      <c r="AA8947">
        <v>90746</v>
      </c>
      <c r="AB8947">
        <v>1380344</v>
      </c>
      <c r="AC8947">
        <v>927075</v>
      </c>
      <c r="AD8947">
        <v>453269</v>
      </c>
      <c r="AE8947" t="s">
        <v>78</v>
      </c>
      <c r="AF8947" t="s">
        <v>78</v>
      </c>
      <c r="AG8947" t="s">
        <v>240</v>
      </c>
      <c r="AH8947" t="s">
        <v>146</v>
      </c>
      <c r="AI8947" t="s">
        <v>140</v>
      </c>
      <c r="AJ8947" t="str">
        <f t="shared" si="139"/>
        <v>Jul</v>
      </c>
    </row>
    <row r="8948" spans="1:36" x14ac:dyDescent="0.3">
      <c r="A8948" t="s">
        <v>18750</v>
      </c>
      <c r="B8948" s="33">
        <v>45712</v>
      </c>
      <c r="C8948" t="s">
        <v>99</v>
      </c>
      <c r="D8948" t="s">
        <v>18751</v>
      </c>
      <c r="E8948" t="s">
        <v>179</v>
      </c>
      <c r="F8948" t="s">
        <v>172</v>
      </c>
      <c r="G8948" t="s">
        <v>166</v>
      </c>
      <c r="H8948" t="s">
        <v>155</v>
      </c>
      <c r="I8948">
        <v>1424</v>
      </c>
      <c r="J8948" t="s">
        <v>310</v>
      </c>
      <c r="K8948" t="s">
        <v>307</v>
      </c>
      <c r="L8948" t="s">
        <v>264</v>
      </c>
      <c r="M8948" t="s">
        <v>1032</v>
      </c>
      <c r="N8948">
        <v>179</v>
      </c>
      <c r="O8948">
        <v>30</v>
      </c>
      <c r="P8948">
        <v>25</v>
      </c>
      <c r="Q8948" t="s">
        <v>73</v>
      </c>
      <c r="R8948" t="s">
        <v>238</v>
      </c>
      <c r="S8948" t="s">
        <v>239</v>
      </c>
      <c r="T8948">
        <v>180</v>
      </c>
      <c r="U8948">
        <v>109</v>
      </c>
      <c r="V8948">
        <v>60.56</v>
      </c>
      <c r="W8948" t="s">
        <v>133</v>
      </c>
      <c r="X8948">
        <v>5093</v>
      </c>
      <c r="Y8948">
        <v>555137</v>
      </c>
      <c r="Z8948">
        <v>58533</v>
      </c>
      <c r="AA8948">
        <v>27686</v>
      </c>
      <c r="AB8948">
        <v>641356</v>
      </c>
      <c r="AC8948">
        <v>558262</v>
      </c>
      <c r="AD8948">
        <v>83094</v>
      </c>
      <c r="AE8948" t="s">
        <v>72</v>
      </c>
      <c r="AF8948" t="s">
        <v>81</v>
      </c>
      <c r="AG8948" t="s">
        <v>240</v>
      </c>
      <c r="AH8948" t="s">
        <v>144</v>
      </c>
      <c r="AI8948" t="s">
        <v>138</v>
      </c>
      <c r="AJ8948" t="str">
        <f t="shared" si="139"/>
        <v>Feb</v>
      </c>
    </row>
    <row r="8949" spans="1:36" x14ac:dyDescent="0.3">
      <c r="A8949" t="s">
        <v>18752</v>
      </c>
      <c r="B8949" s="33">
        <v>45788</v>
      </c>
      <c r="C8949" t="s">
        <v>98</v>
      </c>
      <c r="D8949" t="s">
        <v>18753</v>
      </c>
      <c r="E8949" t="s">
        <v>174</v>
      </c>
      <c r="F8949" t="s">
        <v>175</v>
      </c>
      <c r="G8949" t="s">
        <v>158</v>
      </c>
      <c r="H8949" t="s">
        <v>163</v>
      </c>
      <c r="I8949">
        <v>422</v>
      </c>
      <c r="J8949" t="s">
        <v>304</v>
      </c>
      <c r="K8949" t="s">
        <v>397</v>
      </c>
      <c r="L8949" t="s">
        <v>1470</v>
      </c>
      <c r="M8949" t="s">
        <v>1430</v>
      </c>
      <c r="N8949">
        <v>75</v>
      </c>
      <c r="O8949">
        <v>40</v>
      </c>
      <c r="P8949">
        <v>33</v>
      </c>
      <c r="Q8949" t="s">
        <v>76</v>
      </c>
      <c r="R8949" t="s">
        <v>238</v>
      </c>
      <c r="S8949" t="s">
        <v>239</v>
      </c>
      <c r="T8949">
        <v>180</v>
      </c>
      <c r="U8949">
        <v>163</v>
      </c>
      <c r="V8949">
        <v>90.56</v>
      </c>
      <c r="W8949" t="s">
        <v>133</v>
      </c>
      <c r="X8949">
        <v>10777</v>
      </c>
      <c r="Y8949">
        <v>1756651</v>
      </c>
      <c r="Z8949">
        <v>72209</v>
      </c>
      <c r="AA8949">
        <v>62755</v>
      </c>
      <c r="AB8949">
        <v>1891615</v>
      </c>
      <c r="AC8949">
        <v>1563353</v>
      </c>
      <c r="AD8949">
        <v>328262</v>
      </c>
      <c r="AE8949" t="s">
        <v>78</v>
      </c>
      <c r="AF8949" t="s">
        <v>75</v>
      </c>
      <c r="AG8949" t="s">
        <v>240</v>
      </c>
      <c r="AH8949" t="s">
        <v>144</v>
      </c>
      <c r="AI8949" t="s">
        <v>139</v>
      </c>
      <c r="AJ8949" t="str">
        <f t="shared" si="139"/>
        <v>May</v>
      </c>
    </row>
    <row r="8950" spans="1:36" x14ac:dyDescent="0.3">
      <c r="A8950" t="s">
        <v>18754</v>
      </c>
      <c r="B8950" s="33">
        <v>45906</v>
      </c>
      <c r="C8950" t="s">
        <v>95</v>
      </c>
      <c r="D8950" t="s">
        <v>18755</v>
      </c>
      <c r="E8950" t="s">
        <v>173</v>
      </c>
      <c r="F8950" t="s">
        <v>178</v>
      </c>
      <c r="G8950" t="s">
        <v>161</v>
      </c>
      <c r="H8950" t="s">
        <v>157</v>
      </c>
      <c r="I8950">
        <v>2138</v>
      </c>
      <c r="J8950" t="s">
        <v>397</v>
      </c>
      <c r="K8950" t="s">
        <v>513</v>
      </c>
      <c r="L8950" t="s">
        <v>1500</v>
      </c>
      <c r="M8950" t="s">
        <v>645</v>
      </c>
      <c r="N8950">
        <v>271</v>
      </c>
      <c r="O8950">
        <v>39</v>
      </c>
      <c r="P8950">
        <v>17</v>
      </c>
      <c r="Q8950" t="s">
        <v>73</v>
      </c>
      <c r="R8950" t="s">
        <v>238</v>
      </c>
      <c r="S8950" t="s">
        <v>239</v>
      </c>
      <c r="T8950">
        <v>180</v>
      </c>
      <c r="U8950">
        <v>136</v>
      </c>
      <c r="V8950">
        <v>75.56</v>
      </c>
      <c r="W8950" t="s">
        <v>133</v>
      </c>
      <c r="X8950">
        <v>5197</v>
      </c>
      <c r="Y8950">
        <v>706792</v>
      </c>
      <c r="Z8950">
        <v>52496</v>
      </c>
      <c r="AA8950">
        <v>67456</v>
      </c>
      <c r="AB8950">
        <v>826744</v>
      </c>
      <c r="AC8950">
        <v>634588</v>
      </c>
      <c r="AD8950">
        <v>192156</v>
      </c>
      <c r="AE8950" t="s">
        <v>78</v>
      </c>
      <c r="AF8950" t="s">
        <v>75</v>
      </c>
      <c r="AG8950" t="s">
        <v>240</v>
      </c>
      <c r="AH8950" t="s">
        <v>144</v>
      </c>
      <c r="AI8950" t="s">
        <v>139</v>
      </c>
      <c r="AJ8950" t="str">
        <f t="shared" si="139"/>
        <v>Sep</v>
      </c>
    </row>
    <row r="8951" spans="1:36" x14ac:dyDescent="0.3">
      <c r="A8951" t="s">
        <v>18756</v>
      </c>
      <c r="B8951" s="33">
        <v>45974</v>
      </c>
      <c r="C8951" t="s">
        <v>93</v>
      </c>
      <c r="D8951" t="s">
        <v>18757</v>
      </c>
      <c r="E8951" t="s">
        <v>178</v>
      </c>
      <c r="F8951" t="s">
        <v>172</v>
      </c>
      <c r="G8951" t="s">
        <v>157</v>
      </c>
      <c r="H8951" t="s">
        <v>155</v>
      </c>
      <c r="I8951">
        <v>636</v>
      </c>
      <c r="J8951" t="s">
        <v>368</v>
      </c>
      <c r="K8951" t="s">
        <v>3263</v>
      </c>
      <c r="L8951" t="s">
        <v>376</v>
      </c>
      <c r="M8951" t="s">
        <v>1888</v>
      </c>
      <c r="N8951">
        <v>109</v>
      </c>
      <c r="O8951">
        <v>34</v>
      </c>
      <c r="P8951">
        <v>59</v>
      </c>
      <c r="Q8951" t="s">
        <v>76</v>
      </c>
      <c r="R8951" t="s">
        <v>238</v>
      </c>
      <c r="S8951" t="s">
        <v>239</v>
      </c>
      <c r="T8951">
        <v>189</v>
      </c>
      <c r="U8951">
        <v>127</v>
      </c>
      <c r="V8951">
        <v>67.2</v>
      </c>
      <c r="W8951" t="s">
        <v>133</v>
      </c>
      <c r="X8951">
        <v>8996</v>
      </c>
      <c r="Y8951">
        <v>1142492</v>
      </c>
      <c r="Z8951">
        <v>27813</v>
      </c>
      <c r="AA8951">
        <v>36957</v>
      </c>
      <c r="AB8951">
        <v>1207262</v>
      </c>
      <c r="AC8951">
        <v>969807</v>
      </c>
      <c r="AD8951">
        <v>237455</v>
      </c>
      <c r="AE8951" t="s">
        <v>75</v>
      </c>
      <c r="AF8951" t="s">
        <v>81</v>
      </c>
      <c r="AG8951" t="s">
        <v>240</v>
      </c>
      <c r="AH8951" t="s">
        <v>144</v>
      </c>
      <c r="AI8951" t="s">
        <v>139</v>
      </c>
      <c r="AJ8951" t="str">
        <f t="shared" si="139"/>
        <v>Nov</v>
      </c>
    </row>
    <row r="8952" spans="1:36" x14ac:dyDescent="0.3">
      <c r="A8952" t="s">
        <v>18758</v>
      </c>
      <c r="B8952" s="33">
        <v>45678</v>
      </c>
      <c r="C8952" t="s">
        <v>96</v>
      </c>
      <c r="D8952" t="s">
        <v>17296</v>
      </c>
      <c r="E8952" t="s">
        <v>173</v>
      </c>
      <c r="F8952" t="s">
        <v>174</v>
      </c>
      <c r="G8952" t="s">
        <v>161</v>
      </c>
      <c r="H8952" t="s">
        <v>158</v>
      </c>
      <c r="I8952">
        <v>444</v>
      </c>
      <c r="J8952" t="s">
        <v>377</v>
      </c>
      <c r="K8952" t="s">
        <v>1255</v>
      </c>
      <c r="L8952" t="s">
        <v>1174</v>
      </c>
      <c r="M8952" t="s">
        <v>1255</v>
      </c>
      <c r="N8952">
        <v>76</v>
      </c>
      <c r="O8952">
        <v>7</v>
      </c>
      <c r="P8952">
        <v>-2</v>
      </c>
      <c r="Q8952" t="s">
        <v>73</v>
      </c>
      <c r="R8952" t="s">
        <v>238</v>
      </c>
      <c r="S8952" t="s">
        <v>239</v>
      </c>
      <c r="T8952">
        <v>220</v>
      </c>
      <c r="U8952">
        <v>203</v>
      </c>
      <c r="V8952">
        <v>92.27</v>
      </c>
      <c r="W8952" t="s">
        <v>133</v>
      </c>
      <c r="X8952">
        <v>6702</v>
      </c>
      <c r="Y8952">
        <v>1360506</v>
      </c>
      <c r="Z8952">
        <v>70035</v>
      </c>
      <c r="AA8952">
        <v>147784</v>
      </c>
      <c r="AB8952">
        <v>1578325</v>
      </c>
      <c r="AC8952">
        <v>1138285</v>
      </c>
      <c r="AD8952">
        <v>440040</v>
      </c>
      <c r="AE8952" t="s">
        <v>78</v>
      </c>
      <c r="AF8952" t="s">
        <v>78</v>
      </c>
      <c r="AG8952" t="s">
        <v>240</v>
      </c>
      <c r="AH8952" t="s">
        <v>145</v>
      </c>
      <c r="AI8952" t="s">
        <v>140</v>
      </c>
      <c r="AJ8952" t="str">
        <f t="shared" si="139"/>
        <v>Jan</v>
      </c>
    </row>
    <row r="8953" spans="1:36" x14ac:dyDescent="0.3">
      <c r="A8953" t="s">
        <v>18759</v>
      </c>
      <c r="B8953" s="33">
        <v>45873</v>
      </c>
      <c r="C8953" t="s">
        <v>96</v>
      </c>
      <c r="D8953" t="s">
        <v>18760</v>
      </c>
      <c r="E8953" t="s">
        <v>179</v>
      </c>
      <c r="F8953" t="s">
        <v>172</v>
      </c>
      <c r="G8953" t="s">
        <v>166</v>
      </c>
      <c r="H8953" t="s">
        <v>155</v>
      </c>
      <c r="I8953">
        <v>2176</v>
      </c>
      <c r="J8953" t="s">
        <v>385</v>
      </c>
      <c r="K8953" t="s">
        <v>1144</v>
      </c>
      <c r="L8953" t="s">
        <v>385</v>
      </c>
      <c r="M8953" t="s">
        <v>1144</v>
      </c>
      <c r="N8953">
        <v>278</v>
      </c>
      <c r="O8953">
        <v>0</v>
      </c>
      <c r="P8953">
        <v>-10</v>
      </c>
      <c r="Q8953" t="s">
        <v>70</v>
      </c>
      <c r="R8953" t="s">
        <v>238</v>
      </c>
      <c r="S8953" t="s">
        <v>239</v>
      </c>
      <c r="T8953">
        <v>189</v>
      </c>
      <c r="U8953">
        <v>132</v>
      </c>
      <c r="V8953">
        <v>69.84</v>
      </c>
      <c r="W8953" t="s">
        <v>135</v>
      </c>
      <c r="X8953">
        <v>6295</v>
      </c>
      <c r="Y8953">
        <v>830940</v>
      </c>
      <c r="Z8953">
        <v>58740</v>
      </c>
      <c r="AA8953">
        <v>30756</v>
      </c>
      <c r="AB8953">
        <v>920436</v>
      </c>
      <c r="AC8953">
        <v>784366</v>
      </c>
      <c r="AD8953">
        <v>136070</v>
      </c>
      <c r="AE8953" t="s">
        <v>72</v>
      </c>
      <c r="AF8953" t="s">
        <v>81</v>
      </c>
      <c r="AG8953" t="s">
        <v>240</v>
      </c>
      <c r="AH8953" t="s">
        <v>144</v>
      </c>
      <c r="AI8953" t="s">
        <v>139</v>
      </c>
      <c r="AJ8953" t="str">
        <f t="shared" si="139"/>
        <v>Aug</v>
      </c>
    </row>
    <row r="8954" spans="1:36" x14ac:dyDescent="0.3">
      <c r="A8954" t="s">
        <v>18761</v>
      </c>
      <c r="B8954" s="33">
        <v>45742</v>
      </c>
      <c r="C8954" t="s">
        <v>98</v>
      </c>
      <c r="D8954" t="s">
        <v>18762</v>
      </c>
      <c r="E8954" t="s">
        <v>172</v>
      </c>
      <c r="F8954" t="s">
        <v>181</v>
      </c>
      <c r="G8954" t="s">
        <v>155</v>
      </c>
      <c r="H8954" t="s">
        <v>159</v>
      </c>
      <c r="I8954">
        <v>1265</v>
      </c>
      <c r="J8954" t="s">
        <v>633</v>
      </c>
      <c r="K8954" t="s">
        <v>759</v>
      </c>
      <c r="L8954" t="s">
        <v>633</v>
      </c>
      <c r="M8954" t="s">
        <v>824</v>
      </c>
      <c r="N8954">
        <v>186</v>
      </c>
      <c r="O8954">
        <v>0</v>
      </c>
      <c r="P8954">
        <v>12</v>
      </c>
      <c r="Q8954" t="s">
        <v>73</v>
      </c>
      <c r="R8954" t="s">
        <v>238</v>
      </c>
      <c r="S8954" t="s">
        <v>239</v>
      </c>
      <c r="T8954">
        <v>180</v>
      </c>
      <c r="U8954">
        <v>123</v>
      </c>
      <c r="V8954">
        <v>68.33</v>
      </c>
      <c r="W8954" t="s">
        <v>133</v>
      </c>
      <c r="X8954">
        <v>5884</v>
      </c>
      <c r="Y8954">
        <v>723732</v>
      </c>
      <c r="Z8954">
        <v>51906</v>
      </c>
      <c r="AA8954">
        <v>22878</v>
      </c>
      <c r="AB8954">
        <v>798516</v>
      </c>
      <c r="AC8954">
        <v>470045</v>
      </c>
      <c r="AD8954">
        <v>328471</v>
      </c>
      <c r="AE8954" t="s">
        <v>81</v>
      </c>
      <c r="AF8954" t="s">
        <v>81</v>
      </c>
      <c r="AG8954" t="s">
        <v>240</v>
      </c>
      <c r="AH8954" t="s">
        <v>144</v>
      </c>
      <c r="AI8954" t="s">
        <v>139</v>
      </c>
      <c r="AJ8954" t="str">
        <f t="shared" si="139"/>
        <v>Mar</v>
      </c>
    </row>
    <row r="8955" spans="1:36" x14ac:dyDescent="0.3">
      <c r="A8955" t="s">
        <v>18763</v>
      </c>
      <c r="B8955" s="33">
        <v>45815</v>
      </c>
      <c r="C8955" t="s">
        <v>97</v>
      </c>
      <c r="D8955" t="s">
        <v>18764</v>
      </c>
      <c r="E8955" t="s">
        <v>177</v>
      </c>
      <c r="F8955" t="s">
        <v>180</v>
      </c>
      <c r="G8955" t="s">
        <v>162</v>
      </c>
      <c r="H8955" t="s">
        <v>160</v>
      </c>
      <c r="I8955">
        <v>1306</v>
      </c>
      <c r="J8955" t="s">
        <v>572</v>
      </c>
      <c r="K8955" t="s">
        <v>1414</v>
      </c>
      <c r="L8955" t="s">
        <v>760</v>
      </c>
      <c r="M8955" t="s">
        <v>1414</v>
      </c>
      <c r="N8955">
        <v>191</v>
      </c>
      <c r="O8955">
        <v>2</v>
      </c>
      <c r="P8955">
        <v>-10</v>
      </c>
      <c r="Q8955" t="s">
        <v>73</v>
      </c>
      <c r="R8955" t="s">
        <v>238</v>
      </c>
      <c r="S8955" t="s">
        <v>239</v>
      </c>
      <c r="T8955">
        <v>186</v>
      </c>
      <c r="U8955">
        <v>176</v>
      </c>
      <c r="V8955">
        <v>94.62</v>
      </c>
      <c r="W8955" t="s">
        <v>133</v>
      </c>
      <c r="X8955">
        <v>4523</v>
      </c>
      <c r="Y8955">
        <v>796048</v>
      </c>
      <c r="Z8955">
        <v>46112</v>
      </c>
      <c r="AA8955">
        <v>78320</v>
      </c>
      <c r="AB8955">
        <v>920480</v>
      </c>
      <c r="AC8955">
        <v>562127</v>
      </c>
      <c r="AD8955">
        <v>358353</v>
      </c>
      <c r="AE8955" t="s">
        <v>78</v>
      </c>
      <c r="AF8955" t="s">
        <v>81</v>
      </c>
      <c r="AG8955" t="s">
        <v>240</v>
      </c>
      <c r="AH8955" t="s">
        <v>144</v>
      </c>
      <c r="AI8955" t="s">
        <v>140</v>
      </c>
      <c r="AJ8955" t="str">
        <f t="shared" si="139"/>
        <v>Jun</v>
      </c>
    </row>
    <row r="8956" spans="1:36" x14ac:dyDescent="0.3">
      <c r="A8956" t="s">
        <v>18765</v>
      </c>
      <c r="B8956" s="33">
        <v>45958</v>
      </c>
      <c r="C8956" t="s">
        <v>93</v>
      </c>
      <c r="D8956" t="s">
        <v>18766</v>
      </c>
      <c r="E8956" t="s">
        <v>181</v>
      </c>
      <c r="F8956" t="s">
        <v>174</v>
      </c>
      <c r="G8956" t="s">
        <v>159</v>
      </c>
      <c r="H8956" t="s">
        <v>158</v>
      </c>
      <c r="I8956">
        <v>2212</v>
      </c>
      <c r="J8956" t="s">
        <v>353</v>
      </c>
      <c r="K8956" t="s">
        <v>266</v>
      </c>
      <c r="L8956" t="s">
        <v>2438</v>
      </c>
      <c r="M8956" t="s">
        <v>266</v>
      </c>
      <c r="N8956">
        <v>285</v>
      </c>
      <c r="O8956">
        <v>23</v>
      </c>
      <c r="P8956">
        <v>-3</v>
      </c>
      <c r="Q8956" t="s">
        <v>73</v>
      </c>
      <c r="R8956" t="s">
        <v>238</v>
      </c>
      <c r="S8956" t="s">
        <v>239</v>
      </c>
      <c r="T8956">
        <v>150</v>
      </c>
      <c r="U8956">
        <v>126</v>
      </c>
      <c r="V8956">
        <v>84</v>
      </c>
      <c r="W8956" t="s">
        <v>133</v>
      </c>
      <c r="X8956">
        <v>6955</v>
      </c>
      <c r="Y8956">
        <v>876330</v>
      </c>
      <c r="Z8956">
        <v>33768</v>
      </c>
      <c r="AA8956">
        <v>70560</v>
      </c>
      <c r="AB8956">
        <v>980658</v>
      </c>
      <c r="AC8956">
        <v>811238</v>
      </c>
      <c r="AD8956">
        <v>169420</v>
      </c>
      <c r="AE8956" t="s">
        <v>81</v>
      </c>
      <c r="AF8956" t="s">
        <v>78</v>
      </c>
      <c r="AG8956" t="s">
        <v>240</v>
      </c>
      <c r="AH8956" t="s">
        <v>145</v>
      </c>
      <c r="AI8956" t="s">
        <v>139</v>
      </c>
      <c r="AJ8956" t="str">
        <f t="shared" si="139"/>
        <v>Oct</v>
      </c>
    </row>
    <row r="8957" spans="1:36" x14ac:dyDescent="0.3">
      <c r="A8957" t="s">
        <v>18767</v>
      </c>
      <c r="B8957" s="33">
        <v>45891</v>
      </c>
      <c r="C8957" t="s">
        <v>98</v>
      </c>
      <c r="D8957" t="s">
        <v>17167</v>
      </c>
      <c r="E8957" t="s">
        <v>172</v>
      </c>
      <c r="F8957" t="s">
        <v>179</v>
      </c>
      <c r="G8957" t="s">
        <v>155</v>
      </c>
      <c r="H8957" t="s">
        <v>166</v>
      </c>
      <c r="I8957">
        <v>774</v>
      </c>
      <c r="J8957" t="s">
        <v>581</v>
      </c>
      <c r="K8957" t="s">
        <v>908</v>
      </c>
      <c r="L8957" t="s">
        <v>581</v>
      </c>
      <c r="M8957" t="s">
        <v>1725</v>
      </c>
      <c r="N8957">
        <v>111</v>
      </c>
      <c r="O8957">
        <v>0</v>
      </c>
      <c r="P8957">
        <v>13</v>
      </c>
      <c r="Q8957" t="s">
        <v>73</v>
      </c>
      <c r="R8957" t="s">
        <v>238</v>
      </c>
      <c r="S8957" t="s">
        <v>239</v>
      </c>
      <c r="T8957">
        <v>150</v>
      </c>
      <c r="U8957">
        <v>133</v>
      </c>
      <c r="V8957">
        <v>88.67</v>
      </c>
      <c r="W8957" t="s">
        <v>133</v>
      </c>
      <c r="X8957">
        <v>6049</v>
      </c>
      <c r="Y8957">
        <v>804517</v>
      </c>
      <c r="Z8957">
        <v>64106</v>
      </c>
      <c r="AA8957">
        <v>55860</v>
      </c>
      <c r="AB8957">
        <v>924483</v>
      </c>
      <c r="AC8957">
        <v>630364</v>
      </c>
      <c r="AD8957">
        <v>294119</v>
      </c>
      <c r="AE8957" t="s">
        <v>81</v>
      </c>
      <c r="AF8957" t="s">
        <v>72</v>
      </c>
      <c r="AG8957" t="s">
        <v>240</v>
      </c>
      <c r="AH8957" t="s">
        <v>146</v>
      </c>
      <c r="AI8957" t="s">
        <v>138</v>
      </c>
      <c r="AJ8957" t="str">
        <f t="shared" si="139"/>
        <v>Aug</v>
      </c>
    </row>
    <row r="8958" spans="1:36" x14ac:dyDescent="0.3">
      <c r="A8958" t="s">
        <v>18768</v>
      </c>
      <c r="B8958" s="33">
        <v>45836</v>
      </c>
      <c r="C8958" t="s">
        <v>95</v>
      </c>
      <c r="D8958" t="s">
        <v>18769</v>
      </c>
      <c r="E8958" t="s">
        <v>181</v>
      </c>
      <c r="F8958" t="s">
        <v>172</v>
      </c>
      <c r="G8958" t="s">
        <v>159</v>
      </c>
      <c r="H8958" t="s">
        <v>155</v>
      </c>
      <c r="I8958">
        <v>851</v>
      </c>
      <c r="J8958" t="s">
        <v>492</v>
      </c>
      <c r="K8958" t="s">
        <v>316</v>
      </c>
      <c r="L8958" t="s">
        <v>429</v>
      </c>
      <c r="M8958" t="s">
        <v>1310</v>
      </c>
      <c r="N8958">
        <v>140</v>
      </c>
      <c r="O8958">
        <v>6</v>
      </c>
      <c r="P8958">
        <v>23</v>
      </c>
      <c r="Q8958" t="s">
        <v>73</v>
      </c>
      <c r="R8958" t="s">
        <v>238</v>
      </c>
      <c r="S8958" t="s">
        <v>239</v>
      </c>
      <c r="T8958">
        <v>150</v>
      </c>
      <c r="U8958">
        <v>130</v>
      </c>
      <c r="V8958">
        <v>86.67</v>
      </c>
      <c r="W8958" t="s">
        <v>133</v>
      </c>
      <c r="X8958">
        <v>10838</v>
      </c>
      <c r="Y8958">
        <v>1408940</v>
      </c>
      <c r="Z8958">
        <v>61490</v>
      </c>
      <c r="AA8958">
        <v>38350</v>
      </c>
      <c r="AB8958">
        <v>1508780</v>
      </c>
      <c r="AC8958">
        <v>1099792</v>
      </c>
      <c r="AD8958">
        <v>408988</v>
      </c>
      <c r="AE8958" t="s">
        <v>81</v>
      </c>
      <c r="AF8958" t="s">
        <v>81</v>
      </c>
      <c r="AG8958" t="s">
        <v>240</v>
      </c>
      <c r="AH8958" t="s">
        <v>144</v>
      </c>
      <c r="AI8958" t="s">
        <v>139</v>
      </c>
      <c r="AJ8958" t="str">
        <f t="shared" si="139"/>
        <v>Jun</v>
      </c>
    </row>
    <row r="8959" spans="1:36" x14ac:dyDescent="0.3">
      <c r="A8959" t="s">
        <v>18770</v>
      </c>
      <c r="B8959" s="33">
        <v>45888</v>
      </c>
      <c r="C8959" t="s">
        <v>99</v>
      </c>
      <c r="D8959" t="s">
        <v>18771</v>
      </c>
      <c r="E8959" t="s">
        <v>175</v>
      </c>
      <c r="F8959" t="s">
        <v>172</v>
      </c>
      <c r="G8959" t="s">
        <v>163</v>
      </c>
      <c r="H8959" t="s">
        <v>155</v>
      </c>
      <c r="I8959">
        <v>1134</v>
      </c>
      <c r="J8959" t="s">
        <v>1510</v>
      </c>
      <c r="K8959" t="s">
        <v>287</v>
      </c>
      <c r="L8959" t="s">
        <v>1470</v>
      </c>
      <c r="M8959" t="s">
        <v>4589</v>
      </c>
      <c r="N8959">
        <v>163</v>
      </c>
      <c r="O8959">
        <v>40</v>
      </c>
      <c r="P8959">
        <v>63</v>
      </c>
      <c r="Q8959" t="s">
        <v>76</v>
      </c>
      <c r="R8959" t="s">
        <v>238</v>
      </c>
      <c r="S8959" t="s">
        <v>239</v>
      </c>
      <c r="T8959">
        <v>150</v>
      </c>
      <c r="U8959">
        <v>110</v>
      </c>
      <c r="V8959">
        <v>73.33</v>
      </c>
      <c r="W8959" t="s">
        <v>133</v>
      </c>
      <c r="X8959">
        <v>3638</v>
      </c>
      <c r="Y8959">
        <v>400180</v>
      </c>
      <c r="Z8959">
        <v>47410</v>
      </c>
      <c r="AA8959">
        <v>42790</v>
      </c>
      <c r="AB8959">
        <v>490380</v>
      </c>
      <c r="AC8959">
        <v>353183</v>
      </c>
      <c r="AD8959">
        <v>137197</v>
      </c>
      <c r="AE8959" t="s">
        <v>75</v>
      </c>
      <c r="AF8959" t="s">
        <v>81</v>
      </c>
      <c r="AG8959" t="s">
        <v>240</v>
      </c>
      <c r="AH8959" t="s">
        <v>144</v>
      </c>
      <c r="AI8959" t="s">
        <v>140</v>
      </c>
      <c r="AJ8959" t="str">
        <f t="shared" si="139"/>
        <v>Aug</v>
      </c>
    </row>
    <row r="8960" spans="1:36" x14ac:dyDescent="0.3">
      <c r="A8960" t="s">
        <v>18772</v>
      </c>
      <c r="B8960" s="33">
        <v>45821</v>
      </c>
      <c r="C8960" t="s">
        <v>97</v>
      </c>
      <c r="D8960" t="s">
        <v>18773</v>
      </c>
      <c r="E8960" t="s">
        <v>181</v>
      </c>
      <c r="F8960" t="s">
        <v>175</v>
      </c>
      <c r="G8960" t="s">
        <v>159</v>
      </c>
      <c r="H8960" t="s">
        <v>163</v>
      </c>
      <c r="I8960">
        <v>2356</v>
      </c>
      <c r="J8960" t="s">
        <v>414</v>
      </c>
      <c r="K8960" t="s">
        <v>4032</v>
      </c>
      <c r="L8960" t="s">
        <v>1427</v>
      </c>
      <c r="M8960" t="s">
        <v>6452</v>
      </c>
      <c r="N8960">
        <v>276</v>
      </c>
      <c r="O8960">
        <v>48</v>
      </c>
      <c r="P8960">
        <v>29</v>
      </c>
      <c r="Q8960" t="s">
        <v>73</v>
      </c>
      <c r="R8960" t="s">
        <v>238</v>
      </c>
      <c r="S8960" t="s">
        <v>239</v>
      </c>
      <c r="T8960">
        <v>180</v>
      </c>
      <c r="U8960">
        <v>94</v>
      </c>
      <c r="V8960">
        <v>52.22</v>
      </c>
      <c r="W8960" t="s">
        <v>133</v>
      </c>
      <c r="X8960">
        <v>3825</v>
      </c>
      <c r="Y8960">
        <v>359550</v>
      </c>
      <c r="Z8960">
        <v>48410</v>
      </c>
      <c r="AA8960">
        <v>59502</v>
      </c>
      <c r="AB8960">
        <v>467462</v>
      </c>
      <c r="AC8960">
        <v>334051</v>
      </c>
      <c r="AD8960">
        <v>133411</v>
      </c>
      <c r="AE8960" t="s">
        <v>81</v>
      </c>
      <c r="AF8960" t="s">
        <v>75</v>
      </c>
      <c r="AG8960" t="s">
        <v>240</v>
      </c>
      <c r="AH8960" t="s">
        <v>145</v>
      </c>
      <c r="AI8960" t="s">
        <v>140</v>
      </c>
      <c r="AJ8960" t="str">
        <f t="shared" si="139"/>
        <v>Jun</v>
      </c>
    </row>
    <row r="8961" spans="1:36" x14ac:dyDescent="0.3">
      <c r="A8961" t="s">
        <v>18774</v>
      </c>
      <c r="B8961" s="33">
        <v>45874</v>
      </c>
      <c r="C8961" t="s">
        <v>98</v>
      </c>
      <c r="D8961" t="s">
        <v>18775</v>
      </c>
      <c r="E8961" t="s">
        <v>180</v>
      </c>
      <c r="F8961" t="s">
        <v>173</v>
      </c>
      <c r="G8961" t="s">
        <v>160</v>
      </c>
      <c r="H8961" t="s">
        <v>161</v>
      </c>
      <c r="I8961">
        <v>473</v>
      </c>
      <c r="J8961" t="s">
        <v>304</v>
      </c>
      <c r="K8961" t="s">
        <v>536</v>
      </c>
      <c r="L8961" t="s">
        <v>304</v>
      </c>
      <c r="M8961" t="s">
        <v>1720</v>
      </c>
      <c r="N8961">
        <v>76</v>
      </c>
      <c r="O8961">
        <v>0</v>
      </c>
      <c r="P8961">
        <v>2</v>
      </c>
      <c r="Q8961" t="s">
        <v>70</v>
      </c>
      <c r="R8961" t="s">
        <v>238</v>
      </c>
      <c r="S8961" t="s">
        <v>239</v>
      </c>
      <c r="T8961">
        <v>186</v>
      </c>
      <c r="U8961">
        <v>182</v>
      </c>
      <c r="V8961">
        <v>97.85</v>
      </c>
      <c r="W8961" t="s">
        <v>134</v>
      </c>
      <c r="X8961">
        <v>8395</v>
      </c>
      <c r="Y8961">
        <v>1527890</v>
      </c>
      <c r="Z8961">
        <v>59514</v>
      </c>
      <c r="AA8961">
        <v>113750</v>
      </c>
      <c r="AB8961">
        <v>1701154</v>
      </c>
      <c r="AC8961">
        <v>1139988</v>
      </c>
      <c r="AD8961">
        <v>561166</v>
      </c>
      <c r="AE8961" t="s">
        <v>81</v>
      </c>
      <c r="AF8961" t="s">
        <v>78</v>
      </c>
      <c r="AG8961" t="s">
        <v>240</v>
      </c>
      <c r="AH8961" t="s">
        <v>147</v>
      </c>
      <c r="AI8961" t="s">
        <v>138</v>
      </c>
      <c r="AJ8961" t="str">
        <f t="shared" si="139"/>
        <v>Aug</v>
      </c>
    </row>
    <row r="8962" spans="1:36" x14ac:dyDescent="0.3">
      <c r="A8962" t="s">
        <v>18776</v>
      </c>
      <c r="B8962" s="33">
        <v>45964</v>
      </c>
      <c r="C8962" t="s">
        <v>93</v>
      </c>
      <c r="D8962" t="s">
        <v>18777</v>
      </c>
      <c r="E8962" t="s">
        <v>176</v>
      </c>
      <c r="F8962" t="s">
        <v>172</v>
      </c>
      <c r="G8962" t="s">
        <v>156</v>
      </c>
      <c r="H8962" t="s">
        <v>155</v>
      </c>
      <c r="I8962">
        <v>1246</v>
      </c>
      <c r="J8962" t="s">
        <v>397</v>
      </c>
      <c r="K8962" t="s">
        <v>4384</v>
      </c>
      <c r="L8962" t="s">
        <v>1720</v>
      </c>
      <c r="M8962" t="s">
        <v>281</v>
      </c>
      <c r="N8962">
        <v>175</v>
      </c>
      <c r="O8962">
        <v>18</v>
      </c>
      <c r="P8962">
        <v>3</v>
      </c>
      <c r="Q8962" t="s">
        <v>73</v>
      </c>
      <c r="R8962" t="s">
        <v>238</v>
      </c>
      <c r="S8962" t="s">
        <v>239</v>
      </c>
      <c r="T8962">
        <v>180</v>
      </c>
      <c r="U8962">
        <v>149</v>
      </c>
      <c r="V8962">
        <v>82.78</v>
      </c>
      <c r="W8962" t="s">
        <v>135</v>
      </c>
      <c r="X8962">
        <v>5040</v>
      </c>
      <c r="Y8962">
        <v>750960</v>
      </c>
      <c r="Z8962">
        <v>33823</v>
      </c>
      <c r="AA8962">
        <v>17135</v>
      </c>
      <c r="AB8962">
        <v>801918</v>
      </c>
      <c r="AC8962">
        <v>550809</v>
      </c>
      <c r="AD8962">
        <v>251109</v>
      </c>
      <c r="AE8962" t="s">
        <v>81</v>
      </c>
      <c r="AF8962" t="s">
        <v>81</v>
      </c>
      <c r="AG8962" t="s">
        <v>240</v>
      </c>
      <c r="AH8962" t="s">
        <v>145</v>
      </c>
      <c r="AI8962" t="s">
        <v>139</v>
      </c>
      <c r="AJ8962" t="str">
        <f t="shared" ref="AJ8962:AJ9025" si="140">TEXT(B8962,"mmm")</f>
        <v>Nov</v>
      </c>
    </row>
    <row r="8963" spans="1:36" x14ac:dyDescent="0.3">
      <c r="A8963" t="s">
        <v>18778</v>
      </c>
      <c r="B8963" s="33">
        <v>45888</v>
      </c>
      <c r="C8963" t="s">
        <v>93</v>
      </c>
      <c r="D8963" t="s">
        <v>18779</v>
      </c>
      <c r="E8963" t="s">
        <v>176</v>
      </c>
      <c r="F8963" t="s">
        <v>175</v>
      </c>
      <c r="G8963" t="s">
        <v>156</v>
      </c>
      <c r="H8963" t="s">
        <v>163</v>
      </c>
      <c r="I8963">
        <v>2309</v>
      </c>
      <c r="J8963" t="s">
        <v>336</v>
      </c>
      <c r="K8963" t="s">
        <v>580</v>
      </c>
      <c r="L8963" t="s">
        <v>581</v>
      </c>
      <c r="M8963" t="s">
        <v>1219</v>
      </c>
      <c r="N8963">
        <v>276</v>
      </c>
      <c r="O8963">
        <v>0</v>
      </c>
      <c r="P8963">
        <v>10</v>
      </c>
      <c r="Q8963" t="s">
        <v>73</v>
      </c>
      <c r="R8963" t="s">
        <v>238</v>
      </c>
      <c r="S8963" t="s">
        <v>239</v>
      </c>
      <c r="T8963">
        <v>180</v>
      </c>
      <c r="U8963">
        <v>169</v>
      </c>
      <c r="V8963">
        <v>93.89</v>
      </c>
      <c r="W8963" t="s">
        <v>133</v>
      </c>
      <c r="X8963">
        <v>4062</v>
      </c>
      <c r="Y8963">
        <v>686478</v>
      </c>
      <c r="Z8963">
        <v>28899</v>
      </c>
      <c r="AA8963">
        <v>135031</v>
      </c>
      <c r="AB8963">
        <v>850408</v>
      </c>
      <c r="AC8963">
        <v>577090</v>
      </c>
      <c r="AD8963">
        <v>273318</v>
      </c>
      <c r="AE8963" t="s">
        <v>81</v>
      </c>
      <c r="AF8963" t="s">
        <v>75</v>
      </c>
      <c r="AG8963" t="s">
        <v>240</v>
      </c>
      <c r="AH8963" t="s">
        <v>144</v>
      </c>
      <c r="AI8963" t="s">
        <v>140</v>
      </c>
      <c r="AJ8963" t="str">
        <f t="shared" si="140"/>
        <v>Aug</v>
      </c>
    </row>
    <row r="8964" spans="1:36" x14ac:dyDescent="0.3">
      <c r="A8964" t="s">
        <v>18780</v>
      </c>
      <c r="B8964" s="33">
        <v>46006</v>
      </c>
      <c r="C8964" t="s">
        <v>93</v>
      </c>
      <c r="D8964" t="s">
        <v>12724</v>
      </c>
      <c r="E8964" t="s">
        <v>177</v>
      </c>
      <c r="F8964" t="s">
        <v>178</v>
      </c>
      <c r="G8964" t="s">
        <v>162</v>
      </c>
      <c r="H8964" t="s">
        <v>157</v>
      </c>
      <c r="I8964">
        <v>756</v>
      </c>
      <c r="J8964" t="s">
        <v>482</v>
      </c>
      <c r="K8964" t="s">
        <v>3453</v>
      </c>
      <c r="L8964" t="s">
        <v>833</v>
      </c>
      <c r="M8964" t="s">
        <v>3056</v>
      </c>
      <c r="N8964">
        <v>117</v>
      </c>
      <c r="O8964">
        <v>10</v>
      </c>
      <c r="P8964">
        <v>27</v>
      </c>
      <c r="Q8964" t="s">
        <v>73</v>
      </c>
      <c r="R8964" t="s">
        <v>238</v>
      </c>
      <c r="S8964" t="s">
        <v>239</v>
      </c>
      <c r="T8964">
        <v>189</v>
      </c>
      <c r="U8964">
        <v>111</v>
      </c>
      <c r="V8964">
        <v>58.73</v>
      </c>
      <c r="W8964" t="s">
        <v>135</v>
      </c>
      <c r="X8964">
        <v>6156</v>
      </c>
      <c r="Y8964">
        <v>683316</v>
      </c>
      <c r="Z8964">
        <v>19314</v>
      </c>
      <c r="AA8964">
        <v>78144</v>
      </c>
      <c r="AB8964">
        <v>780774</v>
      </c>
      <c r="AC8964">
        <v>534723</v>
      </c>
      <c r="AD8964">
        <v>246051</v>
      </c>
      <c r="AE8964" t="s">
        <v>78</v>
      </c>
      <c r="AF8964" t="s">
        <v>75</v>
      </c>
      <c r="AG8964" t="s">
        <v>240</v>
      </c>
      <c r="AH8964" t="s">
        <v>145</v>
      </c>
      <c r="AI8964" t="s">
        <v>140</v>
      </c>
      <c r="AJ8964" t="str">
        <f t="shared" si="140"/>
        <v>Dec</v>
      </c>
    </row>
    <row r="8965" spans="1:36" x14ac:dyDescent="0.3">
      <c r="A8965" t="s">
        <v>18781</v>
      </c>
      <c r="B8965" s="33">
        <v>45972</v>
      </c>
      <c r="C8965" t="s">
        <v>98</v>
      </c>
      <c r="D8965" t="s">
        <v>8438</v>
      </c>
      <c r="E8965" t="s">
        <v>181</v>
      </c>
      <c r="F8965" t="s">
        <v>176</v>
      </c>
      <c r="G8965" t="s">
        <v>159</v>
      </c>
      <c r="H8965" t="s">
        <v>156</v>
      </c>
      <c r="I8965">
        <v>1632</v>
      </c>
      <c r="J8965" t="s">
        <v>600</v>
      </c>
      <c r="K8965" t="s">
        <v>519</v>
      </c>
      <c r="L8965" t="s">
        <v>447</v>
      </c>
      <c r="M8965" t="s">
        <v>4179</v>
      </c>
      <c r="N8965">
        <v>257</v>
      </c>
      <c r="O8965">
        <v>0</v>
      </c>
      <c r="P8965">
        <v>9</v>
      </c>
      <c r="Q8965" t="s">
        <v>73</v>
      </c>
      <c r="R8965" t="s">
        <v>238</v>
      </c>
      <c r="S8965" t="s">
        <v>239</v>
      </c>
      <c r="T8965">
        <v>180</v>
      </c>
      <c r="U8965">
        <v>129</v>
      </c>
      <c r="V8965">
        <v>71.67</v>
      </c>
      <c r="W8965" t="s">
        <v>133</v>
      </c>
      <c r="X8965">
        <v>10975</v>
      </c>
      <c r="Y8965">
        <v>1415775</v>
      </c>
      <c r="Z8965">
        <v>62823</v>
      </c>
      <c r="AA8965">
        <v>17802</v>
      </c>
      <c r="AB8965">
        <v>1496400</v>
      </c>
      <c r="AC8965">
        <v>1152932</v>
      </c>
      <c r="AD8965">
        <v>343468</v>
      </c>
      <c r="AE8965" t="s">
        <v>81</v>
      </c>
      <c r="AF8965" t="s">
        <v>81</v>
      </c>
      <c r="AG8965" t="s">
        <v>240</v>
      </c>
      <c r="AH8965" t="s">
        <v>147</v>
      </c>
      <c r="AI8965" t="s">
        <v>139</v>
      </c>
      <c r="AJ8965" t="str">
        <f t="shared" si="140"/>
        <v>Nov</v>
      </c>
    </row>
    <row r="8966" spans="1:36" x14ac:dyDescent="0.3">
      <c r="A8966" t="s">
        <v>18782</v>
      </c>
      <c r="B8966" s="33">
        <v>45874</v>
      </c>
      <c r="C8966" t="s">
        <v>99</v>
      </c>
      <c r="D8966" t="s">
        <v>18783</v>
      </c>
      <c r="E8966" t="s">
        <v>173</v>
      </c>
      <c r="F8966" t="s">
        <v>176</v>
      </c>
      <c r="G8966" t="s">
        <v>161</v>
      </c>
      <c r="H8966" t="s">
        <v>156</v>
      </c>
      <c r="I8966">
        <v>1267</v>
      </c>
      <c r="J8966" t="s">
        <v>368</v>
      </c>
      <c r="K8966" t="s">
        <v>3106</v>
      </c>
      <c r="L8966" t="s">
        <v>2441</v>
      </c>
      <c r="M8966" t="s">
        <v>1350</v>
      </c>
      <c r="N8966">
        <v>160</v>
      </c>
      <c r="O8966">
        <v>18</v>
      </c>
      <c r="P8966">
        <v>1</v>
      </c>
      <c r="Q8966" t="s">
        <v>73</v>
      </c>
      <c r="R8966" t="s">
        <v>238</v>
      </c>
      <c r="S8966" t="s">
        <v>239</v>
      </c>
      <c r="T8966">
        <v>186</v>
      </c>
      <c r="U8966">
        <v>161</v>
      </c>
      <c r="V8966">
        <v>86.56</v>
      </c>
      <c r="W8966" t="s">
        <v>135</v>
      </c>
      <c r="X8966">
        <v>8029</v>
      </c>
      <c r="Y8966">
        <v>1292669</v>
      </c>
      <c r="Z8966">
        <v>27692</v>
      </c>
      <c r="AA8966">
        <v>96600</v>
      </c>
      <c r="AB8966">
        <v>1416961</v>
      </c>
      <c r="AC8966">
        <v>851827</v>
      </c>
      <c r="AD8966">
        <v>565134</v>
      </c>
      <c r="AE8966" t="s">
        <v>78</v>
      </c>
      <c r="AF8966" t="s">
        <v>81</v>
      </c>
      <c r="AG8966" t="s">
        <v>240</v>
      </c>
      <c r="AH8966" t="s">
        <v>145</v>
      </c>
      <c r="AI8966" t="s">
        <v>140</v>
      </c>
      <c r="AJ8966" t="str">
        <f t="shared" si="140"/>
        <v>Aug</v>
      </c>
    </row>
    <row r="8967" spans="1:36" x14ac:dyDescent="0.3">
      <c r="A8967" t="s">
        <v>18784</v>
      </c>
      <c r="B8967" s="33">
        <v>45812</v>
      </c>
      <c r="C8967" t="s">
        <v>97</v>
      </c>
      <c r="D8967" t="s">
        <v>18785</v>
      </c>
      <c r="E8967" t="s">
        <v>177</v>
      </c>
      <c r="F8967" t="s">
        <v>180</v>
      </c>
      <c r="G8967" t="s">
        <v>162</v>
      </c>
      <c r="H8967" t="s">
        <v>160</v>
      </c>
      <c r="I8967">
        <v>1411</v>
      </c>
      <c r="J8967" t="s">
        <v>342</v>
      </c>
      <c r="K8967" t="s">
        <v>2925</v>
      </c>
      <c r="L8967" t="s">
        <v>4072</v>
      </c>
      <c r="M8967" t="s">
        <v>498</v>
      </c>
      <c r="N8967">
        <v>183</v>
      </c>
      <c r="O8967">
        <v>42</v>
      </c>
      <c r="P8967">
        <v>47</v>
      </c>
      <c r="Q8967" t="s">
        <v>76</v>
      </c>
      <c r="R8967" t="s">
        <v>238</v>
      </c>
      <c r="S8967" t="s">
        <v>239</v>
      </c>
      <c r="T8967">
        <v>220</v>
      </c>
      <c r="U8967">
        <v>183</v>
      </c>
      <c r="V8967">
        <v>83.18</v>
      </c>
      <c r="W8967" t="s">
        <v>133</v>
      </c>
      <c r="X8967">
        <v>7351</v>
      </c>
      <c r="Y8967">
        <v>1345233</v>
      </c>
      <c r="Z8967">
        <v>32025</v>
      </c>
      <c r="AA8967">
        <v>34404</v>
      </c>
      <c r="AB8967">
        <v>1411662</v>
      </c>
      <c r="AC8967">
        <v>1165448</v>
      </c>
      <c r="AD8967">
        <v>246214</v>
      </c>
      <c r="AE8967" t="s">
        <v>78</v>
      </c>
      <c r="AF8967" t="s">
        <v>81</v>
      </c>
      <c r="AG8967" t="s">
        <v>240</v>
      </c>
      <c r="AH8967" t="s">
        <v>146</v>
      </c>
      <c r="AI8967" t="s">
        <v>139</v>
      </c>
      <c r="AJ8967" t="str">
        <f t="shared" si="140"/>
        <v>Jun</v>
      </c>
    </row>
    <row r="8968" spans="1:36" x14ac:dyDescent="0.3">
      <c r="A8968" t="s">
        <v>18786</v>
      </c>
      <c r="B8968" s="33">
        <v>45826</v>
      </c>
      <c r="C8968" t="s">
        <v>99</v>
      </c>
      <c r="D8968" t="s">
        <v>18787</v>
      </c>
      <c r="E8968" t="s">
        <v>172</v>
      </c>
      <c r="F8968" t="s">
        <v>175</v>
      </c>
      <c r="G8968" t="s">
        <v>155</v>
      </c>
      <c r="H8968" t="s">
        <v>163</v>
      </c>
      <c r="I8968">
        <v>1698</v>
      </c>
      <c r="J8968" t="s">
        <v>621</v>
      </c>
      <c r="K8968" t="s">
        <v>2756</v>
      </c>
      <c r="L8968" t="s">
        <v>2422</v>
      </c>
      <c r="M8968" t="s">
        <v>5641</v>
      </c>
      <c r="N8968">
        <v>213</v>
      </c>
      <c r="O8968">
        <v>31</v>
      </c>
      <c r="P8968">
        <v>19</v>
      </c>
      <c r="Q8968" t="s">
        <v>73</v>
      </c>
      <c r="R8968" t="s">
        <v>238</v>
      </c>
      <c r="S8968" t="s">
        <v>239</v>
      </c>
      <c r="T8968">
        <v>180</v>
      </c>
      <c r="U8968">
        <v>159</v>
      </c>
      <c r="V8968">
        <v>88.33</v>
      </c>
      <c r="W8968" t="s">
        <v>135</v>
      </c>
      <c r="X8968">
        <v>10006</v>
      </c>
      <c r="Y8968">
        <v>1590954</v>
      </c>
      <c r="Z8968">
        <v>24009</v>
      </c>
      <c r="AA8968">
        <v>102237</v>
      </c>
      <c r="AB8968">
        <v>1717200</v>
      </c>
      <c r="AC8968">
        <v>1004805</v>
      </c>
      <c r="AD8968">
        <v>712395</v>
      </c>
      <c r="AE8968" t="s">
        <v>81</v>
      </c>
      <c r="AF8968" t="s">
        <v>75</v>
      </c>
      <c r="AG8968" t="s">
        <v>240</v>
      </c>
      <c r="AH8968" t="s">
        <v>144</v>
      </c>
      <c r="AI8968" t="s">
        <v>139</v>
      </c>
      <c r="AJ8968" t="str">
        <f t="shared" si="140"/>
        <v>Jun</v>
      </c>
    </row>
    <row r="8969" spans="1:36" x14ac:dyDescent="0.3">
      <c r="A8969" t="s">
        <v>18788</v>
      </c>
      <c r="B8969" s="33">
        <v>45688</v>
      </c>
      <c r="C8969" t="s">
        <v>97</v>
      </c>
      <c r="D8969" t="s">
        <v>18789</v>
      </c>
      <c r="E8969" t="s">
        <v>176</v>
      </c>
      <c r="F8969" t="s">
        <v>177</v>
      </c>
      <c r="G8969" t="s">
        <v>156</v>
      </c>
      <c r="H8969" t="s">
        <v>162</v>
      </c>
      <c r="I8969">
        <v>567</v>
      </c>
      <c r="J8969" t="s">
        <v>600</v>
      </c>
      <c r="K8969" t="s">
        <v>3221</v>
      </c>
      <c r="L8969" t="s">
        <v>572</v>
      </c>
      <c r="M8969" t="s">
        <v>3221</v>
      </c>
      <c r="N8969">
        <v>87</v>
      </c>
      <c r="O8969">
        <v>15</v>
      </c>
      <c r="P8969">
        <v>-2</v>
      </c>
      <c r="Q8969" t="s">
        <v>73</v>
      </c>
      <c r="R8969" t="s">
        <v>238</v>
      </c>
      <c r="S8969" t="s">
        <v>239</v>
      </c>
      <c r="T8969">
        <v>189</v>
      </c>
      <c r="U8969">
        <v>110</v>
      </c>
      <c r="V8969">
        <v>58.2</v>
      </c>
      <c r="W8969" t="s">
        <v>133</v>
      </c>
      <c r="X8969">
        <v>3137</v>
      </c>
      <c r="Y8969">
        <v>345070</v>
      </c>
      <c r="Z8969">
        <v>34540</v>
      </c>
      <c r="AA8969">
        <v>15620</v>
      </c>
      <c r="AB8969">
        <v>395230</v>
      </c>
      <c r="AC8969">
        <v>270690</v>
      </c>
      <c r="AD8969">
        <v>124540</v>
      </c>
      <c r="AE8969" t="s">
        <v>81</v>
      </c>
      <c r="AF8969" t="s">
        <v>78</v>
      </c>
      <c r="AG8969" t="s">
        <v>240</v>
      </c>
      <c r="AH8969" t="s">
        <v>146</v>
      </c>
      <c r="AI8969" t="s">
        <v>138</v>
      </c>
      <c r="AJ8969" t="str">
        <f t="shared" si="140"/>
        <v>Jan</v>
      </c>
    </row>
    <row r="8970" spans="1:36" x14ac:dyDescent="0.3">
      <c r="A8970" t="s">
        <v>18790</v>
      </c>
      <c r="B8970" s="33">
        <v>45663</v>
      </c>
      <c r="C8970" t="s">
        <v>93</v>
      </c>
      <c r="D8970" t="s">
        <v>17970</v>
      </c>
      <c r="E8970" t="s">
        <v>180</v>
      </c>
      <c r="F8970" t="s">
        <v>176</v>
      </c>
      <c r="G8970" t="s">
        <v>160</v>
      </c>
      <c r="H8970" t="s">
        <v>156</v>
      </c>
      <c r="I8970">
        <v>1475</v>
      </c>
      <c r="J8970" t="s">
        <v>362</v>
      </c>
      <c r="K8970" t="s">
        <v>722</v>
      </c>
      <c r="L8970" t="s">
        <v>807</v>
      </c>
      <c r="M8970" t="s">
        <v>3966</v>
      </c>
      <c r="N8970">
        <v>228</v>
      </c>
      <c r="O8970">
        <v>65</v>
      </c>
      <c r="P8970">
        <v>98</v>
      </c>
      <c r="Q8970" t="s">
        <v>76</v>
      </c>
      <c r="R8970" t="s">
        <v>238</v>
      </c>
      <c r="S8970" t="s">
        <v>239</v>
      </c>
      <c r="T8970">
        <v>189</v>
      </c>
      <c r="U8970">
        <v>133</v>
      </c>
      <c r="V8970">
        <v>70.37</v>
      </c>
      <c r="W8970" t="s">
        <v>135</v>
      </c>
      <c r="X8970">
        <v>4186</v>
      </c>
      <c r="Y8970">
        <v>556738</v>
      </c>
      <c r="Z8970">
        <v>54929</v>
      </c>
      <c r="AA8970">
        <v>42294</v>
      </c>
      <c r="AB8970">
        <v>653961</v>
      </c>
      <c r="AC8970">
        <v>429033</v>
      </c>
      <c r="AD8970">
        <v>224928</v>
      </c>
      <c r="AE8970" t="s">
        <v>81</v>
      </c>
      <c r="AF8970" t="s">
        <v>81</v>
      </c>
      <c r="AG8970" t="s">
        <v>240</v>
      </c>
      <c r="AH8970" t="s">
        <v>144</v>
      </c>
      <c r="AI8970" t="s">
        <v>140</v>
      </c>
      <c r="AJ8970" t="str">
        <f t="shared" si="140"/>
        <v>Jan</v>
      </c>
    </row>
    <row r="8971" spans="1:36" x14ac:dyDescent="0.3">
      <c r="A8971" t="s">
        <v>18791</v>
      </c>
      <c r="B8971" s="33">
        <v>45903</v>
      </c>
      <c r="C8971" t="s">
        <v>93</v>
      </c>
      <c r="D8971" t="s">
        <v>18792</v>
      </c>
      <c r="E8971" t="s">
        <v>179</v>
      </c>
      <c r="F8971" t="s">
        <v>173</v>
      </c>
      <c r="G8971" t="s">
        <v>166</v>
      </c>
      <c r="H8971" t="s">
        <v>161</v>
      </c>
      <c r="I8971">
        <v>785</v>
      </c>
      <c r="J8971" t="s">
        <v>385</v>
      </c>
      <c r="K8971" t="s">
        <v>1042</v>
      </c>
      <c r="L8971" t="s">
        <v>385</v>
      </c>
      <c r="M8971" t="s">
        <v>3978</v>
      </c>
      <c r="N8971">
        <v>118</v>
      </c>
      <c r="O8971">
        <v>0</v>
      </c>
      <c r="P8971">
        <v>19</v>
      </c>
      <c r="Q8971" t="s">
        <v>73</v>
      </c>
      <c r="R8971" t="s">
        <v>238</v>
      </c>
      <c r="S8971" t="s">
        <v>239</v>
      </c>
      <c r="T8971">
        <v>180</v>
      </c>
      <c r="U8971">
        <v>140</v>
      </c>
      <c r="V8971">
        <v>77.78</v>
      </c>
      <c r="W8971" t="s">
        <v>133</v>
      </c>
      <c r="X8971">
        <v>3469</v>
      </c>
      <c r="Y8971">
        <v>485660</v>
      </c>
      <c r="Z8971">
        <v>36540</v>
      </c>
      <c r="AA8971">
        <v>17220</v>
      </c>
      <c r="AB8971">
        <v>539420</v>
      </c>
      <c r="AC8971">
        <v>393404</v>
      </c>
      <c r="AD8971">
        <v>146016</v>
      </c>
      <c r="AE8971" t="s">
        <v>72</v>
      </c>
      <c r="AF8971" t="s">
        <v>78</v>
      </c>
      <c r="AG8971" t="s">
        <v>240</v>
      </c>
      <c r="AH8971" t="s">
        <v>144</v>
      </c>
      <c r="AI8971" t="s">
        <v>138</v>
      </c>
      <c r="AJ8971" t="str">
        <f t="shared" si="140"/>
        <v>Sep</v>
      </c>
    </row>
    <row r="8972" spans="1:36" x14ac:dyDescent="0.3">
      <c r="A8972" t="s">
        <v>18793</v>
      </c>
      <c r="B8972" s="33">
        <v>45956</v>
      </c>
      <c r="C8972" t="s">
        <v>98</v>
      </c>
      <c r="D8972" t="s">
        <v>18794</v>
      </c>
      <c r="E8972" t="s">
        <v>179</v>
      </c>
      <c r="F8972" t="s">
        <v>180</v>
      </c>
      <c r="G8972" t="s">
        <v>166</v>
      </c>
      <c r="H8972" t="s">
        <v>160</v>
      </c>
      <c r="I8972">
        <v>1974</v>
      </c>
      <c r="J8972" t="s">
        <v>236</v>
      </c>
      <c r="K8972" t="s">
        <v>686</v>
      </c>
      <c r="N8972">
        <v>250</v>
      </c>
      <c r="O8972">
        <v>0</v>
      </c>
      <c r="P8972">
        <v>0</v>
      </c>
      <c r="Q8972" t="s">
        <v>67</v>
      </c>
      <c r="R8972" t="s">
        <v>245</v>
      </c>
      <c r="S8972" t="s">
        <v>120</v>
      </c>
      <c r="T8972">
        <v>189</v>
      </c>
      <c r="U8972">
        <v>0</v>
      </c>
      <c r="V8972">
        <v>0</v>
      </c>
      <c r="W8972" t="s">
        <v>135</v>
      </c>
      <c r="X8972">
        <v>9939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 t="s">
        <v>72</v>
      </c>
      <c r="AF8972" t="s">
        <v>81</v>
      </c>
      <c r="AG8972" t="s">
        <v>240</v>
      </c>
      <c r="AH8972" t="s">
        <v>147</v>
      </c>
      <c r="AI8972" t="s">
        <v>140</v>
      </c>
      <c r="AJ8972" t="str">
        <f t="shared" si="140"/>
        <v>Oct</v>
      </c>
    </row>
    <row r="8973" spans="1:36" x14ac:dyDescent="0.3">
      <c r="A8973" t="s">
        <v>18795</v>
      </c>
      <c r="B8973" s="33">
        <v>45676</v>
      </c>
      <c r="C8973" t="s">
        <v>95</v>
      </c>
      <c r="D8973" t="s">
        <v>18796</v>
      </c>
      <c r="E8973" t="s">
        <v>178</v>
      </c>
      <c r="F8973" t="s">
        <v>177</v>
      </c>
      <c r="G8973" t="s">
        <v>157</v>
      </c>
      <c r="H8973" t="s">
        <v>162</v>
      </c>
      <c r="I8973">
        <v>1372</v>
      </c>
      <c r="J8973" t="s">
        <v>275</v>
      </c>
      <c r="K8973" t="s">
        <v>293</v>
      </c>
      <c r="L8973" t="s">
        <v>626</v>
      </c>
      <c r="M8973" t="s">
        <v>3028</v>
      </c>
      <c r="N8973">
        <v>203</v>
      </c>
      <c r="O8973">
        <v>0</v>
      </c>
      <c r="P8973">
        <v>2</v>
      </c>
      <c r="Q8973" t="s">
        <v>70</v>
      </c>
      <c r="R8973" t="s">
        <v>238</v>
      </c>
      <c r="S8973" t="s">
        <v>239</v>
      </c>
      <c r="T8973">
        <v>189</v>
      </c>
      <c r="U8973">
        <v>168</v>
      </c>
      <c r="V8973">
        <v>88.89</v>
      </c>
      <c r="W8973" t="s">
        <v>134</v>
      </c>
      <c r="X8973">
        <v>8401</v>
      </c>
      <c r="Y8973">
        <v>1411368</v>
      </c>
      <c r="Z8973">
        <v>28056</v>
      </c>
      <c r="AA8973">
        <v>122976</v>
      </c>
      <c r="AB8973">
        <v>1562400</v>
      </c>
      <c r="AC8973">
        <v>1212261</v>
      </c>
      <c r="AD8973">
        <v>350139</v>
      </c>
      <c r="AE8973" t="s">
        <v>75</v>
      </c>
      <c r="AF8973" t="s">
        <v>78</v>
      </c>
      <c r="AG8973" t="s">
        <v>240</v>
      </c>
      <c r="AH8973" t="s">
        <v>144</v>
      </c>
      <c r="AI8973" t="s">
        <v>140</v>
      </c>
      <c r="AJ8973" t="str">
        <f t="shared" si="140"/>
        <v>Jan</v>
      </c>
    </row>
    <row r="8974" spans="1:36" x14ac:dyDescent="0.3">
      <c r="A8974" t="s">
        <v>18797</v>
      </c>
      <c r="B8974" s="33">
        <v>45688</v>
      </c>
      <c r="C8974" t="s">
        <v>98</v>
      </c>
      <c r="D8974" t="s">
        <v>18798</v>
      </c>
      <c r="E8974" t="s">
        <v>180</v>
      </c>
      <c r="F8974" t="s">
        <v>174</v>
      </c>
      <c r="G8974" t="s">
        <v>160</v>
      </c>
      <c r="H8974" t="s">
        <v>158</v>
      </c>
      <c r="I8974">
        <v>616</v>
      </c>
      <c r="J8974" t="s">
        <v>310</v>
      </c>
      <c r="K8974" t="s">
        <v>711</v>
      </c>
      <c r="L8974" t="s">
        <v>863</v>
      </c>
      <c r="M8974" t="s">
        <v>283</v>
      </c>
      <c r="N8974">
        <v>97</v>
      </c>
      <c r="O8974">
        <v>28</v>
      </c>
      <c r="P8974">
        <v>15</v>
      </c>
      <c r="Q8974" t="s">
        <v>73</v>
      </c>
      <c r="R8974" t="s">
        <v>238</v>
      </c>
      <c r="S8974" t="s">
        <v>239</v>
      </c>
      <c r="T8974">
        <v>180</v>
      </c>
      <c r="U8974">
        <v>165</v>
      </c>
      <c r="V8974">
        <v>91.67</v>
      </c>
      <c r="W8974" t="s">
        <v>133</v>
      </c>
      <c r="X8974">
        <v>7450</v>
      </c>
      <c r="Y8974">
        <v>1229250</v>
      </c>
      <c r="Z8974">
        <v>52470</v>
      </c>
      <c r="AA8974">
        <v>29370</v>
      </c>
      <c r="AB8974">
        <v>1311090</v>
      </c>
      <c r="AC8974">
        <v>784177</v>
      </c>
      <c r="AD8974">
        <v>526913</v>
      </c>
      <c r="AE8974" t="s">
        <v>81</v>
      </c>
      <c r="AF8974" t="s">
        <v>78</v>
      </c>
      <c r="AG8974" t="s">
        <v>240</v>
      </c>
      <c r="AH8974" t="s">
        <v>145</v>
      </c>
      <c r="AI8974" t="s">
        <v>139</v>
      </c>
      <c r="AJ8974" t="str">
        <f t="shared" si="140"/>
        <v>Jan</v>
      </c>
    </row>
    <row r="8975" spans="1:36" x14ac:dyDescent="0.3">
      <c r="A8975" t="s">
        <v>18799</v>
      </c>
      <c r="B8975" s="33">
        <v>45922</v>
      </c>
      <c r="C8975" t="s">
        <v>93</v>
      </c>
      <c r="D8975" t="s">
        <v>18800</v>
      </c>
      <c r="E8975" t="s">
        <v>181</v>
      </c>
      <c r="F8975" t="s">
        <v>173</v>
      </c>
      <c r="G8975" t="s">
        <v>159</v>
      </c>
      <c r="H8975" t="s">
        <v>161</v>
      </c>
      <c r="I8975">
        <v>2064</v>
      </c>
      <c r="J8975" t="s">
        <v>342</v>
      </c>
      <c r="K8975" t="s">
        <v>1725</v>
      </c>
      <c r="L8975" t="s">
        <v>4002</v>
      </c>
      <c r="M8975" t="s">
        <v>500</v>
      </c>
      <c r="N8975">
        <v>244</v>
      </c>
      <c r="O8975">
        <v>28</v>
      </c>
      <c r="P8975">
        <v>32</v>
      </c>
      <c r="Q8975" t="s">
        <v>76</v>
      </c>
      <c r="R8975" t="s">
        <v>238</v>
      </c>
      <c r="S8975" t="s">
        <v>239</v>
      </c>
      <c r="T8975">
        <v>180</v>
      </c>
      <c r="U8975">
        <v>125</v>
      </c>
      <c r="V8975">
        <v>69.44</v>
      </c>
      <c r="W8975" t="s">
        <v>133</v>
      </c>
      <c r="X8975">
        <v>3726</v>
      </c>
      <c r="Y8975">
        <v>465750</v>
      </c>
      <c r="Z8975">
        <v>55625</v>
      </c>
      <c r="AA8975">
        <v>38625</v>
      </c>
      <c r="AB8975">
        <v>560000</v>
      </c>
      <c r="AC8975">
        <v>442133</v>
      </c>
      <c r="AD8975">
        <v>117867</v>
      </c>
      <c r="AE8975" t="s">
        <v>81</v>
      </c>
      <c r="AF8975" t="s">
        <v>78</v>
      </c>
      <c r="AG8975" t="s">
        <v>240</v>
      </c>
      <c r="AH8975" t="s">
        <v>144</v>
      </c>
      <c r="AI8975" t="s">
        <v>139</v>
      </c>
      <c r="AJ8975" t="str">
        <f t="shared" si="140"/>
        <v>Sep</v>
      </c>
    </row>
    <row r="8976" spans="1:36" x14ac:dyDescent="0.3">
      <c r="A8976" t="s">
        <v>18801</v>
      </c>
      <c r="B8976" s="33">
        <v>45694</v>
      </c>
      <c r="C8976" t="s">
        <v>96</v>
      </c>
      <c r="D8976" t="s">
        <v>6685</v>
      </c>
      <c r="E8976" t="s">
        <v>180</v>
      </c>
      <c r="F8976" t="s">
        <v>174</v>
      </c>
      <c r="G8976" t="s">
        <v>160</v>
      </c>
      <c r="H8976" t="s">
        <v>158</v>
      </c>
      <c r="I8976">
        <v>1505</v>
      </c>
      <c r="J8976" t="s">
        <v>529</v>
      </c>
      <c r="K8976" t="s">
        <v>530</v>
      </c>
      <c r="L8976" t="s">
        <v>385</v>
      </c>
      <c r="M8976" t="s">
        <v>561</v>
      </c>
      <c r="N8976">
        <v>220</v>
      </c>
      <c r="O8976">
        <v>0</v>
      </c>
      <c r="P8976">
        <v>25</v>
      </c>
      <c r="Q8976" t="s">
        <v>73</v>
      </c>
      <c r="R8976" t="s">
        <v>238</v>
      </c>
      <c r="S8976" t="s">
        <v>239</v>
      </c>
      <c r="T8976">
        <v>180</v>
      </c>
      <c r="U8976">
        <v>133</v>
      </c>
      <c r="V8976">
        <v>73.89</v>
      </c>
      <c r="W8976" t="s">
        <v>133</v>
      </c>
      <c r="X8976">
        <v>4881</v>
      </c>
      <c r="Y8976">
        <v>649173</v>
      </c>
      <c r="Z8976">
        <v>22078</v>
      </c>
      <c r="AA8976">
        <v>74480</v>
      </c>
      <c r="AB8976">
        <v>745731</v>
      </c>
      <c r="AC8976">
        <v>511654</v>
      </c>
      <c r="AD8976">
        <v>234077</v>
      </c>
      <c r="AE8976" t="s">
        <v>81</v>
      </c>
      <c r="AF8976" t="s">
        <v>78</v>
      </c>
      <c r="AG8976" t="s">
        <v>240</v>
      </c>
      <c r="AH8976" t="s">
        <v>144</v>
      </c>
      <c r="AI8976" t="s">
        <v>139</v>
      </c>
      <c r="AJ8976" t="str">
        <f t="shared" si="140"/>
        <v>Feb</v>
      </c>
    </row>
    <row r="8977" spans="1:36" x14ac:dyDescent="0.3">
      <c r="A8977" t="s">
        <v>18802</v>
      </c>
      <c r="B8977" s="33">
        <v>45668</v>
      </c>
      <c r="C8977" t="s">
        <v>96</v>
      </c>
      <c r="D8977" t="s">
        <v>18803</v>
      </c>
      <c r="E8977" t="s">
        <v>174</v>
      </c>
      <c r="F8977" t="s">
        <v>177</v>
      </c>
      <c r="G8977" t="s">
        <v>158</v>
      </c>
      <c r="H8977" t="s">
        <v>162</v>
      </c>
      <c r="I8977">
        <v>1042</v>
      </c>
      <c r="J8977" t="s">
        <v>463</v>
      </c>
      <c r="K8977" t="s">
        <v>344</v>
      </c>
      <c r="L8977" t="s">
        <v>2695</v>
      </c>
      <c r="M8977" t="s">
        <v>1778</v>
      </c>
      <c r="N8977">
        <v>145</v>
      </c>
      <c r="O8977">
        <v>46</v>
      </c>
      <c r="P8977">
        <v>60</v>
      </c>
      <c r="Q8977" t="s">
        <v>76</v>
      </c>
      <c r="R8977" t="s">
        <v>238</v>
      </c>
      <c r="S8977" t="s">
        <v>239</v>
      </c>
      <c r="T8977">
        <v>220</v>
      </c>
      <c r="U8977">
        <v>143</v>
      </c>
      <c r="V8977">
        <v>65</v>
      </c>
      <c r="W8977" t="s">
        <v>133</v>
      </c>
      <c r="X8977">
        <v>5185</v>
      </c>
      <c r="Y8977">
        <v>741455</v>
      </c>
      <c r="Z8977">
        <v>53053</v>
      </c>
      <c r="AA8977">
        <v>18876</v>
      </c>
      <c r="AB8977">
        <v>813384</v>
      </c>
      <c r="AC8977">
        <v>592816</v>
      </c>
      <c r="AD8977">
        <v>220568</v>
      </c>
      <c r="AE8977" t="s">
        <v>78</v>
      </c>
      <c r="AF8977" t="s">
        <v>78</v>
      </c>
      <c r="AG8977" t="s">
        <v>240</v>
      </c>
      <c r="AH8977" t="s">
        <v>144</v>
      </c>
      <c r="AI8977" t="s">
        <v>139</v>
      </c>
      <c r="AJ8977" t="str">
        <f t="shared" si="140"/>
        <v>Jan</v>
      </c>
    </row>
    <row r="8978" spans="1:36" x14ac:dyDescent="0.3">
      <c r="A8978" t="s">
        <v>18804</v>
      </c>
      <c r="B8978" s="33">
        <v>45985</v>
      </c>
      <c r="C8978" t="s">
        <v>93</v>
      </c>
      <c r="D8978" t="s">
        <v>18021</v>
      </c>
      <c r="E8978" t="s">
        <v>173</v>
      </c>
      <c r="F8978" t="s">
        <v>178</v>
      </c>
      <c r="G8978" t="s">
        <v>161</v>
      </c>
      <c r="H8978" t="s">
        <v>157</v>
      </c>
      <c r="I8978">
        <v>1973</v>
      </c>
      <c r="J8978" t="s">
        <v>381</v>
      </c>
      <c r="K8978" t="s">
        <v>1240</v>
      </c>
      <c r="L8978" t="s">
        <v>2805</v>
      </c>
      <c r="M8978" t="s">
        <v>2220</v>
      </c>
      <c r="N8978">
        <v>303</v>
      </c>
      <c r="O8978">
        <v>36</v>
      </c>
      <c r="P8978">
        <v>52</v>
      </c>
      <c r="Q8978" t="s">
        <v>76</v>
      </c>
      <c r="R8978" t="s">
        <v>238</v>
      </c>
      <c r="S8978" t="s">
        <v>239</v>
      </c>
      <c r="T8978">
        <v>180</v>
      </c>
      <c r="U8978">
        <v>176</v>
      </c>
      <c r="V8978">
        <v>97.78</v>
      </c>
      <c r="W8978" t="s">
        <v>133</v>
      </c>
      <c r="X8978">
        <v>3702</v>
      </c>
      <c r="Y8978">
        <v>651552</v>
      </c>
      <c r="Z8978">
        <v>61600</v>
      </c>
      <c r="AA8978">
        <v>22176</v>
      </c>
      <c r="AB8978">
        <v>735328</v>
      </c>
      <c r="AC8978">
        <v>465297</v>
      </c>
      <c r="AD8978">
        <v>270031</v>
      </c>
      <c r="AE8978" t="s">
        <v>78</v>
      </c>
      <c r="AF8978" t="s">
        <v>75</v>
      </c>
      <c r="AG8978" t="s">
        <v>240</v>
      </c>
      <c r="AH8978" t="s">
        <v>147</v>
      </c>
      <c r="AI8978" t="s">
        <v>139</v>
      </c>
      <c r="AJ8978" t="str">
        <f t="shared" si="140"/>
        <v>Nov</v>
      </c>
    </row>
    <row r="8979" spans="1:36" x14ac:dyDescent="0.3">
      <c r="A8979" t="s">
        <v>18805</v>
      </c>
      <c r="B8979" s="33">
        <v>45658</v>
      </c>
      <c r="C8979" t="s">
        <v>96</v>
      </c>
      <c r="D8979" t="s">
        <v>18806</v>
      </c>
      <c r="E8979" t="s">
        <v>175</v>
      </c>
      <c r="F8979" t="s">
        <v>179</v>
      </c>
      <c r="G8979" t="s">
        <v>163</v>
      </c>
      <c r="H8979" t="s">
        <v>166</v>
      </c>
      <c r="I8979">
        <v>1479</v>
      </c>
      <c r="J8979" t="s">
        <v>636</v>
      </c>
      <c r="K8979" t="s">
        <v>700</v>
      </c>
      <c r="L8979" t="s">
        <v>1856</v>
      </c>
      <c r="M8979" t="s">
        <v>1306</v>
      </c>
      <c r="N8979">
        <v>181</v>
      </c>
      <c r="O8979">
        <v>20</v>
      </c>
      <c r="P8979">
        <v>22</v>
      </c>
      <c r="Q8979" t="s">
        <v>73</v>
      </c>
      <c r="R8979" t="s">
        <v>238</v>
      </c>
      <c r="S8979" t="s">
        <v>239</v>
      </c>
      <c r="T8979">
        <v>186</v>
      </c>
      <c r="U8979">
        <v>126</v>
      </c>
      <c r="V8979">
        <v>67.739999999999995</v>
      </c>
      <c r="W8979" t="s">
        <v>135</v>
      </c>
      <c r="X8979">
        <v>8252</v>
      </c>
      <c r="Y8979">
        <v>1039752</v>
      </c>
      <c r="Z8979">
        <v>37548</v>
      </c>
      <c r="AA8979">
        <v>48888</v>
      </c>
      <c r="AB8979">
        <v>1126188</v>
      </c>
      <c r="AC8979">
        <v>675584</v>
      </c>
      <c r="AD8979">
        <v>450604</v>
      </c>
      <c r="AE8979" t="s">
        <v>75</v>
      </c>
      <c r="AF8979" t="s">
        <v>72</v>
      </c>
      <c r="AG8979" t="s">
        <v>240</v>
      </c>
      <c r="AH8979" t="s">
        <v>146</v>
      </c>
      <c r="AI8979" t="s">
        <v>139</v>
      </c>
      <c r="AJ8979" t="str">
        <f t="shared" si="140"/>
        <v>Jan</v>
      </c>
    </row>
    <row r="8980" spans="1:36" x14ac:dyDescent="0.3">
      <c r="A8980" t="s">
        <v>18807</v>
      </c>
      <c r="B8980" s="33">
        <v>45974</v>
      </c>
      <c r="C8980" t="s">
        <v>96</v>
      </c>
      <c r="D8980" t="s">
        <v>18808</v>
      </c>
      <c r="E8980" t="s">
        <v>178</v>
      </c>
      <c r="F8980" t="s">
        <v>179</v>
      </c>
      <c r="G8980" t="s">
        <v>157</v>
      </c>
      <c r="H8980" t="s">
        <v>166</v>
      </c>
      <c r="I8980">
        <v>2333</v>
      </c>
      <c r="J8980" t="s">
        <v>264</v>
      </c>
      <c r="K8980" t="s">
        <v>1112</v>
      </c>
      <c r="L8980" t="s">
        <v>1201</v>
      </c>
      <c r="M8980" t="s">
        <v>1808</v>
      </c>
      <c r="N8980">
        <v>323</v>
      </c>
      <c r="O8980">
        <v>8</v>
      </c>
      <c r="P8980">
        <v>3</v>
      </c>
      <c r="Q8980" t="s">
        <v>73</v>
      </c>
      <c r="R8980" t="s">
        <v>238</v>
      </c>
      <c r="S8980" t="s">
        <v>239</v>
      </c>
      <c r="T8980">
        <v>180</v>
      </c>
      <c r="U8980">
        <v>130</v>
      </c>
      <c r="V8980">
        <v>72.22</v>
      </c>
      <c r="W8980" t="s">
        <v>133</v>
      </c>
      <c r="X8980">
        <v>8057</v>
      </c>
      <c r="Y8980">
        <v>1047410</v>
      </c>
      <c r="Z8980">
        <v>50050</v>
      </c>
      <c r="AA8980">
        <v>68640</v>
      </c>
      <c r="AB8980">
        <v>1166100</v>
      </c>
      <c r="AC8980">
        <v>989390</v>
      </c>
      <c r="AD8980">
        <v>176710</v>
      </c>
      <c r="AE8980" t="s">
        <v>75</v>
      </c>
      <c r="AF8980" t="s">
        <v>72</v>
      </c>
      <c r="AG8980" t="s">
        <v>240</v>
      </c>
      <c r="AH8980" t="s">
        <v>147</v>
      </c>
      <c r="AI8980" t="s">
        <v>139</v>
      </c>
      <c r="AJ8980" t="str">
        <f t="shared" si="140"/>
        <v>Nov</v>
      </c>
    </row>
    <row r="8981" spans="1:36" x14ac:dyDescent="0.3">
      <c r="A8981" t="s">
        <v>18809</v>
      </c>
      <c r="B8981" s="33">
        <v>45706</v>
      </c>
      <c r="C8981" t="s">
        <v>93</v>
      </c>
      <c r="D8981" t="s">
        <v>18810</v>
      </c>
      <c r="E8981" t="s">
        <v>174</v>
      </c>
      <c r="F8981" t="s">
        <v>172</v>
      </c>
      <c r="G8981" t="s">
        <v>158</v>
      </c>
      <c r="H8981" t="s">
        <v>155</v>
      </c>
      <c r="I8981">
        <v>475</v>
      </c>
      <c r="J8981" t="s">
        <v>368</v>
      </c>
      <c r="K8981" t="s">
        <v>655</v>
      </c>
      <c r="L8981" t="s">
        <v>408</v>
      </c>
      <c r="M8981" t="s">
        <v>550</v>
      </c>
      <c r="N8981">
        <v>87</v>
      </c>
      <c r="O8981">
        <v>0</v>
      </c>
      <c r="P8981">
        <v>16</v>
      </c>
      <c r="Q8981" t="s">
        <v>73</v>
      </c>
      <c r="R8981" t="s">
        <v>238</v>
      </c>
      <c r="S8981" t="s">
        <v>239</v>
      </c>
      <c r="T8981">
        <v>220</v>
      </c>
      <c r="U8981">
        <v>169</v>
      </c>
      <c r="V8981">
        <v>76.819999999999993</v>
      </c>
      <c r="W8981" t="s">
        <v>133</v>
      </c>
      <c r="X8981">
        <v>4442</v>
      </c>
      <c r="Y8981">
        <v>750698</v>
      </c>
      <c r="Z8981">
        <v>52559</v>
      </c>
      <c r="AA8981">
        <v>52728</v>
      </c>
      <c r="AB8981">
        <v>855985</v>
      </c>
      <c r="AC8981">
        <v>625184</v>
      </c>
      <c r="AD8981">
        <v>230801</v>
      </c>
      <c r="AE8981" t="s">
        <v>78</v>
      </c>
      <c r="AF8981" t="s">
        <v>81</v>
      </c>
      <c r="AG8981" t="s">
        <v>240</v>
      </c>
      <c r="AH8981" t="s">
        <v>146</v>
      </c>
      <c r="AI8981" t="s">
        <v>139</v>
      </c>
      <c r="AJ8981" t="str">
        <f t="shared" si="140"/>
        <v>Feb</v>
      </c>
    </row>
    <row r="8982" spans="1:36" x14ac:dyDescent="0.3">
      <c r="A8982" t="s">
        <v>18811</v>
      </c>
      <c r="B8982" s="33">
        <v>45991</v>
      </c>
      <c r="C8982" t="s">
        <v>93</v>
      </c>
      <c r="D8982" t="s">
        <v>18812</v>
      </c>
      <c r="E8982" t="s">
        <v>176</v>
      </c>
      <c r="F8982" t="s">
        <v>175</v>
      </c>
      <c r="G8982" t="s">
        <v>156</v>
      </c>
      <c r="H8982" t="s">
        <v>163</v>
      </c>
      <c r="I8982">
        <v>1955</v>
      </c>
      <c r="J8982" t="s">
        <v>529</v>
      </c>
      <c r="K8982" t="s">
        <v>2409</v>
      </c>
      <c r="L8982" t="s">
        <v>2052</v>
      </c>
      <c r="M8982" t="s">
        <v>1255</v>
      </c>
      <c r="N8982">
        <v>233</v>
      </c>
      <c r="O8982">
        <v>29</v>
      </c>
      <c r="P8982">
        <v>23</v>
      </c>
      <c r="Q8982" t="s">
        <v>73</v>
      </c>
      <c r="R8982" t="s">
        <v>238</v>
      </c>
      <c r="S8982" t="s">
        <v>239</v>
      </c>
      <c r="T8982">
        <v>150</v>
      </c>
      <c r="U8982">
        <v>124</v>
      </c>
      <c r="V8982">
        <v>82.67</v>
      </c>
      <c r="W8982" t="s">
        <v>133</v>
      </c>
      <c r="X8982">
        <v>6990</v>
      </c>
      <c r="Y8982">
        <v>866760</v>
      </c>
      <c r="Z8982">
        <v>39556</v>
      </c>
      <c r="AA8982">
        <v>37944</v>
      </c>
      <c r="AB8982">
        <v>944260</v>
      </c>
      <c r="AC8982">
        <v>628358</v>
      </c>
      <c r="AD8982">
        <v>315902</v>
      </c>
      <c r="AE8982" t="s">
        <v>81</v>
      </c>
      <c r="AF8982" t="s">
        <v>75</v>
      </c>
      <c r="AG8982" t="s">
        <v>240</v>
      </c>
      <c r="AH8982" t="s">
        <v>144</v>
      </c>
      <c r="AI8982" t="s">
        <v>139</v>
      </c>
      <c r="AJ8982" t="str">
        <f t="shared" si="140"/>
        <v>Nov</v>
      </c>
    </row>
    <row r="8983" spans="1:36" x14ac:dyDescent="0.3">
      <c r="A8983" t="s">
        <v>18813</v>
      </c>
      <c r="B8983" s="33">
        <v>45787</v>
      </c>
      <c r="C8983" t="s">
        <v>96</v>
      </c>
      <c r="D8983" t="s">
        <v>18814</v>
      </c>
      <c r="E8983" t="s">
        <v>179</v>
      </c>
      <c r="F8983" t="s">
        <v>176</v>
      </c>
      <c r="G8983" t="s">
        <v>166</v>
      </c>
      <c r="H8983" t="s">
        <v>156</v>
      </c>
      <c r="I8983">
        <v>1554</v>
      </c>
      <c r="J8983" t="s">
        <v>744</v>
      </c>
      <c r="K8983" t="s">
        <v>1973</v>
      </c>
      <c r="L8983" t="s">
        <v>2011</v>
      </c>
      <c r="M8983" t="s">
        <v>1973</v>
      </c>
      <c r="N8983">
        <v>222</v>
      </c>
      <c r="O8983">
        <v>18</v>
      </c>
      <c r="P8983">
        <v>-7</v>
      </c>
      <c r="Q8983" t="s">
        <v>73</v>
      </c>
      <c r="R8983" t="s">
        <v>238</v>
      </c>
      <c r="S8983" t="s">
        <v>239</v>
      </c>
      <c r="T8983">
        <v>189</v>
      </c>
      <c r="U8983">
        <v>161</v>
      </c>
      <c r="V8983">
        <v>85.19</v>
      </c>
      <c r="W8983" t="s">
        <v>133</v>
      </c>
      <c r="X8983">
        <v>7972</v>
      </c>
      <c r="Y8983">
        <v>1283492</v>
      </c>
      <c r="Z8983">
        <v>54579</v>
      </c>
      <c r="AA8983">
        <v>66010</v>
      </c>
      <c r="AB8983">
        <v>1404081</v>
      </c>
      <c r="AC8983">
        <v>1052347</v>
      </c>
      <c r="AD8983">
        <v>351734</v>
      </c>
      <c r="AE8983" t="s">
        <v>72</v>
      </c>
      <c r="AF8983" t="s">
        <v>81</v>
      </c>
      <c r="AG8983" t="s">
        <v>240</v>
      </c>
      <c r="AH8983" t="s">
        <v>144</v>
      </c>
      <c r="AI8983" t="s">
        <v>139</v>
      </c>
      <c r="AJ8983" t="str">
        <f t="shared" si="140"/>
        <v>May</v>
      </c>
    </row>
    <row r="8984" spans="1:36" x14ac:dyDescent="0.3">
      <c r="A8984" t="s">
        <v>18815</v>
      </c>
      <c r="B8984" s="33">
        <v>45976</v>
      </c>
      <c r="C8984" t="s">
        <v>93</v>
      </c>
      <c r="D8984" t="s">
        <v>18816</v>
      </c>
      <c r="E8984" t="s">
        <v>177</v>
      </c>
      <c r="F8984" t="s">
        <v>179</v>
      </c>
      <c r="G8984" t="s">
        <v>162</v>
      </c>
      <c r="H8984" t="s">
        <v>166</v>
      </c>
      <c r="I8984">
        <v>1164</v>
      </c>
      <c r="J8984" t="s">
        <v>529</v>
      </c>
      <c r="K8984" t="s">
        <v>879</v>
      </c>
      <c r="L8984" t="s">
        <v>1426</v>
      </c>
      <c r="M8984" t="s">
        <v>1154</v>
      </c>
      <c r="N8984">
        <v>166</v>
      </c>
      <c r="O8984">
        <v>22</v>
      </c>
      <c r="P8984">
        <v>13</v>
      </c>
      <c r="Q8984" t="s">
        <v>73</v>
      </c>
      <c r="R8984" t="s">
        <v>238</v>
      </c>
      <c r="S8984" t="s">
        <v>239</v>
      </c>
      <c r="T8984">
        <v>189</v>
      </c>
      <c r="U8984">
        <v>111</v>
      </c>
      <c r="V8984">
        <v>58.73</v>
      </c>
      <c r="W8984" t="s">
        <v>133</v>
      </c>
      <c r="X8984">
        <v>10743</v>
      </c>
      <c r="Y8984">
        <v>1192473</v>
      </c>
      <c r="Z8984">
        <v>42846</v>
      </c>
      <c r="AA8984">
        <v>86802</v>
      </c>
      <c r="AB8984">
        <v>1322121</v>
      </c>
      <c r="AC8984">
        <v>854919</v>
      </c>
      <c r="AD8984">
        <v>467202</v>
      </c>
      <c r="AE8984" t="s">
        <v>78</v>
      </c>
      <c r="AF8984" t="s">
        <v>72</v>
      </c>
      <c r="AG8984" t="s">
        <v>240</v>
      </c>
      <c r="AH8984" t="s">
        <v>144</v>
      </c>
      <c r="AI8984" t="s">
        <v>138</v>
      </c>
      <c r="AJ8984" t="str">
        <f t="shared" si="140"/>
        <v>Nov</v>
      </c>
    </row>
    <row r="8985" spans="1:36" x14ac:dyDescent="0.3">
      <c r="A8985" t="s">
        <v>18817</v>
      </c>
      <c r="B8985" s="33">
        <v>45924</v>
      </c>
      <c r="C8985" t="s">
        <v>96</v>
      </c>
      <c r="D8985" t="s">
        <v>18818</v>
      </c>
      <c r="E8985" t="s">
        <v>181</v>
      </c>
      <c r="F8985" t="s">
        <v>178</v>
      </c>
      <c r="G8985" t="s">
        <v>159</v>
      </c>
      <c r="H8985" t="s">
        <v>157</v>
      </c>
      <c r="I8985">
        <v>709</v>
      </c>
      <c r="J8985" t="s">
        <v>615</v>
      </c>
      <c r="K8985" t="s">
        <v>1386</v>
      </c>
      <c r="L8985" t="s">
        <v>1125</v>
      </c>
      <c r="M8985" t="s">
        <v>3028</v>
      </c>
      <c r="N8985">
        <v>104</v>
      </c>
      <c r="O8985">
        <v>22</v>
      </c>
      <c r="P8985">
        <v>41</v>
      </c>
      <c r="Q8985" t="s">
        <v>76</v>
      </c>
      <c r="R8985" t="s">
        <v>238</v>
      </c>
      <c r="S8985" t="s">
        <v>239</v>
      </c>
      <c r="T8985">
        <v>180</v>
      </c>
      <c r="U8985">
        <v>114</v>
      </c>
      <c r="V8985">
        <v>63.33</v>
      </c>
      <c r="W8985" t="s">
        <v>135</v>
      </c>
      <c r="X8985">
        <v>3610</v>
      </c>
      <c r="Y8985">
        <v>411540</v>
      </c>
      <c r="Z8985">
        <v>58368</v>
      </c>
      <c r="AA8985">
        <v>12996</v>
      </c>
      <c r="AB8985">
        <v>482904</v>
      </c>
      <c r="AC8985">
        <v>374745</v>
      </c>
      <c r="AD8985">
        <v>108159</v>
      </c>
      <c r="AE8985" t="s">
        <v>81</v>
      </c>
      <c r="AF8985" t="s">
        <v>75</v>
      </c>
      <c r="AG8985" t="s">
        <v>240</v>
      </c>
      <c r="AH8985" t="s">
        <v>145</v>
      </c>
      <c r="AI8985" t="s">
        <v>139</v>
      </c>
      <c r="AJ8985" t="str">
        <f t="shared" si="140"/>
        <v>Sep</v>
      </c>
    </row>
    <row r="8986" spans="1:36" x14ac:dyDescent="0.3">
      <c r="A8986" t="s">
        <v>18819</v>
      </c>
      <c r="B8986" s="33">
        <v>45675</v>
      </c>
      <c r="C8986" t="s">
        <v>93</v>
      </c>
      <c r="D8986" t="s">
        <v>18820</v>
      </c>
      <c r="E8986" t="s">
        <v>181</v>
      </c>
      <c r="F8986" t="s">
        <v>177</v>
      </c>
      <c r="G8986" t="s">
        <v>159</v>
      </c>
      <c r="H8986" t="s">
        <v>162</v>
      </c>
      <c r="I8986">
        <v>533</v>
      </c>
      <c r="J8986" t="s">
        <v>243</v>
      </c>
      <c r="K8986" t="s">
        <v>1425</v>
      </c>
      <c r="L8986" t="s">
        <v>2011</v>
      </c>
      <c r="M8986" t="s">
        <v>1090</v>
      </c>
      <c r="N8986">
        <v>94</v>
      </c>
      <c r="O8986">
        <v>18</v>
      </c>
      <c r="P8986">
        <v>6</v>
      </c>
      <c r="Q8986" t="s">
        <v>73</v>
      </c>
      <c r="R8986" t="s">
        <v>238</v>
      </c>
      <c r="S8986" t="s">
        <v>239</v>
      </c>
      <c r="T8986">
        <v>180</v>
      </c>
      <c r="U8986">
        <v>100</v>
      </c>
      <c r="V8986">
        <v>55.56</v>
      </c>
      <c r="W8986" t="s">
        <v>133</v>
      </c>
      <c r="X8986">
        <v>7281</v>
      </c>
      <c r="Y8986">
        <v>728100</v>
      </c>
      <c r="Z8986">
        <v>42300</v>
      </c>
      <c r="AA8986">
        <v>59300</v>
      </c>
      <c r="AB8986">
        <v>829700</v>
      </c>
      <c r="AC8986">
        <v>514374</v>
      </c>
      <c r="AD8986">
        <v>315326</v>
      </c>
      <c r="AE8986" t="s">
        <v>81</v>
      </c>
      <c r="AF8986" t="s">
        <v>78</v>
      </c>
      <c r="AG8986" t="s">
        <v>240</v>
      </c>
      <c r="AH8986" t="s">
        <v>147</v>
      </c>
      <c r="AI8986" t="s">
        <v>140</v>
      </c>
      <c r="AJ8986" t="str">
        <f t="shared" si="140"/>
        <v>Jan</v>
      </c>
    </row>
    <row r="8987" spans="1:36" x14ac:dyDescent="0.3">
      <c r="A8987" t="s">
        <v>18821</v>
      </c>
      <c r="B8987" s="33">
        <v>45826</v>
      </c>
      <c r="C8987" t="s">
        <v>99</v>
      </c>
      <c r="D8987" t="s">
        <v>18822</v>
      </c>
      <c r="E8987" t="s">
        <v>174</v>
      </c>
      <c r="F8987" t="s">
        <v>178</v>
      </c>
      <c r="G8987" t="s">
        <v>158</v>
      </c>
      <c r="H8987" t="s">
        <v>157</v>
      </c>
      <c r="I8987">
        <v>1209</v>
      </c>
      <c r="J8987" t="s">
        <v>518</v>
      </c>
      <c r="K8987" t="s">
        <v>2037</v>
      </c>
      <c r="L8987" t="s">
        <v>727</v>
      </c>
      <c r="M8987" t="s">
        <v>3169</v>
      </c>
      <c r="N8987">
        <v>159</v>
      </c>
      <c r="O8987">
        <v>8</v>
      </c>
      <c r="P8987">
        <v>35</v>
      </c>
      <c r="Q8987" t="s">
        <v>76</v>
      </c>
      <c r="R8987" t="s">
        <v>238</v>
      </c>
      <c r="S8987" t="s">
        <v>239</v>
      </c>
      <c r="T8987">
        <v>150</v>
      </c>
      <c r="U8987">
        <v>132</v>
      </c>
      <c r="V8987">
        <v>88</v>
      </c>
      <c r="W8987" t="s">
        <v>133</v>
      </c>
      <c r="X8987">
        <v>4669</v>
      </c>
      <c r="Y8987">
        <v>616308</v>
      </c>
      <c r="Z8987">
        <v>44220</v>
      </c>
      <c r="AA8987">
        <v>82236</v>
      </c>
      <c r="AB8987">
        <v>742764</v>
      </c>
      <c r="AC8987">
        <v>529000</v>
      </c>
      <c r="AD8987">
        <v>213764</v>
      </c>
      <c r="AE8987" t="s">
        <v>78</v>
      </c>
      <c r="AF8987" t="s">
        <v>75</v>
      </c>
      <c r="AG8987" t="s">
        <v>240</v>
      </c>
      <c r="AH8987" t="s">
        <v>144</v>
      </c>
      <c r="AI8987" t="s">
        <v>138</v>
      </c>
      <c r="AJ8987" t="str">
        <f t="shared" si="140"/>
        <v>Jun</v>
      </c>
    </row>
    <row r="8988" spans="1:36" x14ac:dyDescent="0.3">
      <c r="A8988" t="s">
        <v>18823</v>
      </c>
      <c r="B8988" s="33">
        <v>45720</v>
      </c>
      <c r="C8988" t="s">
        <v>96</v>
      </c>
      <c r="D8988" t="s">
        <v>12646</v>
      </c>
      <c r="E8988" t="s">
        <v>172</v>
      </c>
      <c r="F8988" t="s">
        <v>179</v>
      </c>
      <c r="G8988" t="s">
        <v>155</v>
      </c>
      <c r="H8988" t="s">
        <v>166</v>
      </c>
      <c r="I8988">
        <v>2210</v>
      </c>
      <c r="J8988" t="s">
        <v>314</v>
      </c>
      <c r="K8988" t="s">
        <v>1647</v>
      </c>
      <c r="L8988" t="s">
        <v>581</v>
      </c>
      <c r="M8988" t="s">
        <v>1647</v>
      </c>
      <c r="N8988">
        <v>305</v>
      </c>
      <c r="O8988">
        <v>0</v>
      </c>
      <c r="P8988">
        <v>-2</v>
      </c>
      <c r="Q8988" t="s">
        <v>70</v>
      </c>
      <c r="R8988" t="s">
        <v>238</v>
      </c>
      <c r="S8988" t="s">
        <v>239</v>
      </c>
      <c r="T8988">
        <v>150</v>
      </c>
      <c r="U8988">
        <v>126</v>
      </c>
      <c r="V8988">
        <v>84</v>
      </c>
      <c r="W8988" t="s">
        <v>133</v>
      </c>
      <c r="X8988">
        <v>3790</v>
      </c>
      <c r="Y8988">
        <v>477540</v>
      </c>
      <c r="Z8988">
        <v>47250</v>
      </c>
      <c r="AA8988">
        <v>15876</v>
      </c>
      <c r="AB8988">
        <v>540666</v>
      </c>
      <c r="AC8988">
        <v>413453</v>
      </c>
      <c r="AD8988">
        <v>127213</v>
      </c>
      <c r="AE8988" t="s">
        <v>81</v>
      </c>
      <c r="AF8988" t="s">
        <v>72</v>
      </c>
      <c r="AG8988" t="s">
        <v>240</v>
      </c>
      <c r="AH8988" t="s">
        <v>145</v>
      </c>
      <c r="AI8988" t="s">
        <v>140</v>
      </c>
      <c r="AJ8988" t="str">
        <f t="shared" si="140"/>
        <v>Mar</v>
      </c>
    </row>
    <row r="8989" spans="1:36" x14ac:dyDescent="0.3">
      <c r="A8989" t="s">
        <v>18824</v>
      </c>
      <c r="B8989" s="33">
        <v>45954</v>
      </c>
      <c r="C8989" t="s">
        <v>95</v>
      </c>
      <c r="D8989" t="s">
        <v>18825</v>
      </c>
      <c r="E8989" t="s">
        <v>173</v>
      </c>
      <c r="F8989" t="s">
        <v>174</v>
      </c>
      <c r="G8989" t="s">
        <v>161</v>
      </c>
      <c r="H8989" t="s">
        <v>158</v>
      </c>
      <c r="I8989">
        <v>1979</v>
      </c>
      <c r="J8989" t="s">
        <v>236</v>
      </c>
      <c r="K8989" t="s">
        <v>344</v>
      </c>
      <c r="L8989" t="s">
        <v>695</v>
      </c>
      <c r="M8989" t="s">
        <v>494</v>
      </c>
      <c r="N8989">
        <v>265</v>
      </c>
      <c r="O8989">
        <v>7</v>
      </c>
      <c r="P8989">
        <v>8</v>
      </c>
      <c r="Q8989" t="s">
        <v>73</v>
      </c>
      <c r="R8989" t="s">
        <v>238</v>
      </c>
      <c r="S8989" t="s">
        <v>239</v>
      </c>
      <c r="T8989">
        <v>189</v>
      </c>
      <c r="U8989">
        <v>151</v>
      </c>
      <c r="V8989">
        <v>79.89</v>
      </c>
      <c r="W8989" t="s">
        <v>135</v>
      </c>
      <c r="X8989">
        <v>8559</v>
      </c>
      <c r="Y8989">
        <v>1292409</v>
      </c>
      <c r="Z8989">
        <v>62212</v>
      </c>
      <c r="AA8989">
        <v>77916</v>
      </c>
      <c r="AB8989">
        <v>1432537</v>
      </c>
      <c r="AC8989">
        <v>1139381</v>
      </c>
      <c r="AD8989">
        <v>293156</v>
      </c>
      <c r="AE8989" t="s">
        <v>78</v>
      </c>
      <c r="AF8989" t="s">
        <v>78</v>
      </c>
      <c r="AG8989" t="s">
        <v>240</v>
      </c>
      <c r="AH8989" t="s">
        <v>145</v>
      </c>
      <c r="AI8989" t="s">
        <v>139</v>
      </c>
      <c r="AJ8989" t="str">
        <f t="shared" si="140"/>
        <v>Oct</v>
      </c>
    </row>
    <row r="8990" spans="1:36" x14ac:dyDescent="0.3">
      <c r="A8990" t="s">
        <v>18826</v>
      </c>
      <c r="B8990" s="33">
        <v>45796</v>
      </c>
      <c r="C8990" t="s">
        <v>93</v>
      </c>
      <c r="D8990" t="s">
        <v>18827</v>
      </c>
      <c r="E8990" t="s">
        <v>178</v>
      </c>
      <c r="F8990" t="s">
        <v>181</v>
      </c>
      <c r="G8990" t="s">
        <v>157</v>
      </c>
      <c r="H8990" t="s">
        <v>159</v>
      </c>
      <c r="I8990">
        <v>2188</v>
      </c>
      <c r="J8990" t="s">
        <v>626</v>
      </c>
      <c r="K8990" t="s">
        <v>3159</v>
      </c>
      <c r="L8990" t="s">
        <v>9872</v>
      </c>
      <c r="M8990" t="s">
        <v>1933</v>
      </c>
      <c r="N8990">
        <v>295</v>
      </c>
      <c r="O8990">
        <v>29</v>
      </c>
      <c r="P8990">
        <v>37</v>
      </c>
      <c r="Q8990" t="s">
        <v>76</v>
      </c>
      <c r="R8990" t="s">
        <v>238</v>
      </c>
      <c r="S8990" t="s">
        <v>239</v>
      </c>
      <c r="T8990">
        <v>189</v>
      </c>
      <c r="U8990">
        <v>184</v>
      </c>
      <c r="V8990">
        <v>97.35</v>
      </c>
      <c r="W8990" t="s">
        <v>134</v>
      </c>
      <c r="X8990">
        <v>10301</v>
      </c>
      <c r="Y8990">
        <v>1895384</v>
      </c>
      <c r="Z8990">
        <v>62376</v>
      </c>
      <c r="AA8990">
        <v>119232</v>
      </c>
      <c r="AB8990">
        <v>2076992</v>
      </c>
      <c r="AC8990">
        <v>1286888</v>
      </c>
      <c r="AD8990">
        <v>790104</v>
      </c>
      <c r="AE8990" t="s">
        <v>75</v>
      </c>
      <c r="AF8990" t="s">
        <v>81</v>
      </c>
      <c r="AG8990" t="s">
        <v>240</v>
      </c>
      <c r="AH8990" t="s">
        <v>144</v>
      </c>
      <c r="AI8990" t="s">
        <v>138</v>
      </c>
      <c r="AJ8990" t="str">
        <f t="shared" si="140"/>
        <v>May</v>
      </c>
    </row>
    <row r="8991" spans="1:36" x14ac:dyDescent="0.3">
      <c r="A8991" t="s">
        <v>18828</v>
      </c>
      <c r="B8991" s="33">
        <v>45786</v>
      </c>
      <c r="C8991" t="s">
        <v>97</v>
      </c>
      <c r="D8991" t="s">
        <v>18829</v>
      </c>
      <c r="E8991" t="s">
        <v>175</v>
      </c>
      <c r="F8991" t="s">
        <v>174</v>
      </c>
      <c r="G8991" t="s">
        <v>163</v>
      </c>
      <c r="H8991" t="s">
        <v>158</v>
      </c>
      <c r="I8991">
        <v>1485</v>
      </c>
      <c r="J8991" t="s">
        <v>503</v>
      </c>
      <c r="K8991" t="s">
        <v>1061</v>
      </c>
      <c r="L8991" t="s">
        <v>454</v>
      </c>
      <c r="M8991" t="s">
        <v>1893</v>
      </c>
      <c r="N8991">
        <v>223</v>
      </c>
      <c r="O8991">
        <v>18</v>
      </c>
      <c r="P8991">
        <v>3</v>
      </c>
      <c r="Q8991" t="s">
        <v>73</v>
      </c>
      <c r="R8991" t="s">
        <v>238</v>
      </c>
      <c r="S8991" t="s">
        <v>239</v>
      </c>
      <c r="T8991">
        <v>186</v>
      </c>
      <c r="U8991">
        <v>151</v>
      </c>
      <c r="V8991">
        <v>81.180000000000007</v>
      </c>
      <c r="W8991" t="s">
        <v>133</v>
      </c>
      <c r="X8991">
        <v>5301</v>
      </c>
      <c r="Y8991">
        <v>800451</v>
      </c>
      <c r="Z8991">
        <v>24311</v>
      </c>
      <c r="AA8991">
        <v>80634</v>
      </c>
      <c r="AB8991">
        <v>905396</v>
      </c>
      <c r="AC8991">
        <v>635086</v>
      </c>
      <c r="AD8991">
        <v>270310</v>
      </c>
      <c r="AE8991" t="s">
        <v>75</v>
      </c>
      <c r="AF8991" t="s">
        <v>78</v>
      </c>
      <c r="AG8991" t="s">
        <v>240</v>
      </c>
      <c r="AH8991" t="s">
        <v>144</v>
      </c>
      <c r="AI8991" t="s">
        <v>139</v>
      </c>
      <c r="AJ8991" t="str">
        <f t="shared" si="140"/>
        <v>May</v>
      </c>
    </row>
    <row r="8992" spans="1:36" x14ac:dyDescent="0.3">
      <c r="A8992" t="s">
        <v>18830</v>
      </c>
      <c r="B8992" s="33">
        <v>45696</v>
      </c>
      <c r="C8992" t="s">
        <v>97</v>
      </c>
      <c r="D8992" t="s">
        <v>18831</v>
      </c>
      <c r="E8992" t="s">
        <v>178</v>
      </c>
      <c r="F8992" t="s">
        <v>177</v>
      </c>
      <c r="G8992" t="s">
        <v>157</v>
      </c>
      <c r="H8992" t="s">
        <v>162</v>
      </c>
      <c r="I8992">
        <v>1439</v>
      </c>
      <c r="J8992" t="s">
        <v>520</v>
      </c>
      <c r="K8992" t="s">
        <v>4654</v>
      </c>
      <c r="N8992">
        <v>193</v>
      </c>
      <c r="O8992">
        <v>0</v>
      </c>
      <c r="P8992">
        <v>0</v>
      </c>
      <c r="Q8992" t="s">
        <v>67</v>
      </c>
      <c r="R8992" t="s">
        <v>245</v>
      </c>
      <c r="S8992" t="s">
        <v>120</v>
      </c>
      <c r="T8992">
        <v>189</v>
      </c>
      <c r="U8992">
        <v>0</v>
      </c>
      <c r="V8992">
        <v>0</v>
      </c>
      <c r="W8992" t="s">
        <v>135</v>
      </c>
      <c r="X8992">
        <v>5839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 t="s">
        <v>75</v>
      </c>
      <c r="AF8992" t="s">
        <v>78</v>
      </c>
      <c r="AG8992" t="s">
        <v>240</v>
      </c>
      <c r="AH8992" t="s">
        <v>144</v>
      </c>
      <c r="AI8992" t="s">
        <v>139</v>
      </c>
      <c r="AJ8992" t="str">
        <f t="shared" si="140"/>
        <v>Feb</v>
      </c>
    </row>
    <row r="8993" spans="1:36" x14ac:dyDescent="0.3">
      <c r="A8993" t="s">
        <v>18832</v>
      </c>
      <c r="B8993" s="33">
        <v>45848</v>
      </c>
      <c r="C8993" t="s">
        <v>95</v>
      </c>
      <c r="D8993" t="s">
        <v>18833</v>
      </c>
      <c r="E8993" t="s">
        <v>177</v>
      </c>
      <c r="F8993" t="s">
        <v>181</v>
      </c>
      <c r="G8993" t="s">
        <v>162</v>
      </c>
      <c r="H8993" t="s">
        <v>159</v>
      </c>
      <c r="I8993">
        <v>1040</v>
      </c>
      <c r="J8993" t="s">
        <v>292</v>
      </c>
      <c r="K8993" t="s">
        <v>1499</v>
      </c>
      <c r="L8993" t="s">
        <v>626</v>
      </c>
      <c r="M8993" t="s">
        <v>899</v>
      </c>
      <c r="N8993">
        <v>147</v>
      </c>
      <c r="O8993">
        <v>0</v>
      </c>
      <c r="P8993">
        <v>12</v>
      </c>
      <c r="Q8993" t="s">
        <v>73</v>
      </c>
      <c r="R8993" t="s">
        <v>238</v>
      </c>
      <c r="S8993" t="s">
        <v>239</v>
      </c>
      <c r="T8993">
        <v>189</v>
      </c>
      <c r="U8993">
        <v>160</v>
      </c>
      <c r="V8993">
        <v>84.66</v>
      </c>
      <c r="W8993" t="s">
        <v>135</v>
      </c>
      <c r="X8993">
        <v>7879</v>
      </c>
      <c r="Y8993">
        <v>1260640</v>
      </c>
      <c r="Z8993">
        <v>81600</v>
      </c>
      <c r="AA8993">
        <v>84320</v>
      </c>
      <c r="AB8993">
        <v>1426560</v>
      </c>
      <c r="AC8993">
        <v>995152</v>
      </c>
      <c r="AD8993">
        <v>431408</v>
      </c>
      <c r="AE8993" t="s">
        <v>78</v>
      </c>
      <c r="AF8993" t="s">
        <v>81</v>
      </c>
      <c r="AG8993" t="s">
        <v>240</v>
      </c>
      <c r="AH8993" t="s">
        <v>146</v>
      </c>
      <c r="AI8993" t="s">
        <v>139</v>
      </c>
      <c r="AJ8993" t="str">
        <f t="shared" si="140"/>
        <v>Jul</v>
      </c>
    </row>
    <row r="8994" spans="1:36" x14ac:dyDescent="0.3">
      <c r="A8994" t="s">
        <v>18834</v>
      </c>
      <c r="B8994" s="33">
        <v>45825</v>
      </c>
      <c r="C8994" t="s">
        <v>93</v>
      </c>
      <c r="D8994" t="s">
        <v>18835</v>
      </c>
      <c r="E8994" t="s">
        <v>175</v>
      </c>
      <c r="F8994" t="s">
        <v>178</v>
      </c>
      <c r="G8994" t="s">
        <v>163</v>
      </c>
      <c r="H8994" t="s">
        <v>157</v>
      </c>
      <c r="I8994">
        <v>925</v>
      </c>
      <c r="J8994" t="s">
        <v>447</v>
      </c>
      <c r="K8994" t="s">
        <v>1724</v>
      </c>
      <c r="L8994" t="s">
        <v>886</v>
      </c>
      <c r="M8994" t="s">
        <v>566</v>
      </c>
      <c r="N8994">
        <v>151</v>
      </c>
      <c r="O8994">
        <v>38</v>
      </c>
      <c r="P8994">
        <v>44</v>
      </c>
      <c r="Q8994" t="s">
        <v>76</v>
      </c>
      <c r="R8994" t="s">
        <v>238</v>
      </c>
      <c r="S8994" t="s">
        <v>239</v>
      </c>
      <c r="T8994">
        <v>150</v>
      </c>
      <c r="U8994">
        <v>92</v>
      </c>
      <c r="V8994">
        <v>61.33</v>
      </c>
      <c r="W8994" t="s">
        <v>133</v>
      </c>
      <c r="X8994">
        <v>3167</v>
      </c>
      <c r="Y8994">
        <v>291364</v>
      </c>
      <c r="Z8994">
        <v>41584</v>
      </c>
      <c r="AA8994">
        <v>25392</v>
      </c>
      <c r="AB8994">
        <v>358340</v>
      </c>
      <c r="AC8994">
        <v>261745</v>
      </c>
      <c r="AD8994">
        <v>96595</v>
      </c>
      <c r="AE8994" t="s">
        <v>75</v>
      </c>
      <c r="AF8994" t="s">
        <v>75</v>
      </c>
      <c r="AG8994" t="s">
        <v>240</v>
      </c>
      <c r="AH8994" t="s">
        <v>146</v>
      </c>
      <c r="AI8994" t="s">
        <v>139</v>
      </c>
      <c r="AJ8994" t="str">
        <f t="shared" si="140"/>
        <v>Jun</v>
      </c>
    </row>
    <row r="8995" spans="1:36" x14ac:dyDescent="0.3">
      <c r="A8995" t="s">
        <v>18836</v>
      </c>
      <c r="B8995" s="33">
        <v>45718</v>
      </c>
      <c r="C8995" t="s">
        <v>93</v>
      </c>
      <c r="D8995" t="s">
        <v>5759</v>
      </c>
      <c r="E8995" t="s">
        <v>177</v>
      </c>
      <c r="F8995" t="s">
        <v>180</v>
      </c>
      <c r="G8995" t="s">
        <v>162</v>
      </c>
      <c r="H8995" t="s">
        <v>160</v>
      </c>
      <c r="I8995">
        <v>779</v>
      </c>
      <c r="J8995" t="s">
        <v>477</v>
      </c>
      <c r="K8995" t="s">
        <v>2899</v>
      </c>
      <c r="L8995" t="s">
        <v>2144</v>
      </c>
      <c r="M8995" t="s">
        <v>1137</v>
      </c>
      <c r="N8995">
        <v>122</v>
      </c>
      <c r="O8995">
        <v>1</v>
      </c>
      <c r="P8995">
        <v>28</v>
      </c>
      <c r="Q8995" t="s">
        <v>73</v>
      </c>
      <c r="R8995" t="s">
        <v>238</v>
      </c>
      <c r="S8995" t="s">
        <v>239</v>
      </c>
      <c r="T8995">
        <v>180</v>
      </c>
      <c r="U8995">
        <v>152</v>
      </c>
      <c r="V8995">
        <v>84.44</v>
      </c>
      <c r="W8995" t="s">
        <v>135</v>
      </c>
      <c r="X8995">
        <v>10165</v>
      </c>
      <c r="Y8995">
        <v>1545080</v>
      </c>
      <c r="Z8995">
        <v>60344</v>
      </c>
      <c r="AA8995">
        <v>27512</v>
      </c>
      <c r="AB8995">
        <v>1632936</v>
      </c>
      <c r="AC8995">
        <v>1307631</v>
      </c>
      <c r="AD8995">
        <v>325305</v>
      </c>
      <c r="AE8995" t="s">
        <v>78</v>
      </c>
      <c r="AF8995" t="s">
        <v>81</v>
      </c>
      <c r="AG8995" t="s">
        <v>240</v>
      </c>
      <c r="AH8995" t="s">
        <v>147</v>
      </c>
      <c r="AI8995" t="s">
        <v>139</v>
      </c>
      <c r="AJ8995" t="str">
        <f t="shared" si="140"/>
        <v>Mar</v>
      </c>
    </row>
    <row r="8996" spans="1:36" x14ac:dyDescent="0.3">
      <c r="A8996" t="s">
        <v>18837</v>
      </c>
      <c r="B8996" s="33">
        <v>45918</v>
      </c>
      <c r="C8996" t="s">
        <v>93</v>
      </c>
      <c r="D8996" t="s">
        <v>18838</v>
      </c>
      <c r="E8996" t="s">
        <v>181</v>
      </c>
      <c r="F8996" t="s">
        <v>180</v>
      </c>
      <c r="G8996" t="s">
        <v>159</v>
      </c>
      <c r="H8996" t="s">
        <v>160</v>
      </c>
      <c r="I8996">
        <v>2269</v>
      </c>
      <c r="J8996" t="s">
        <v>414</v>
      </c>
      <c r="K8996" t="s">
        <v>6305</v>
      </c>
      <c r="L8996" t="s">
        <v>2036</v>
      </c>
      <c r="M8996" t="s">
        <v>6305</v>
      </c>
      <c r="N8996">
        <v>311</v>
      </c>
      <c r="O8996">
        <v>3</v>
      </c>
      <c r="P8996">
        <v>-10</v>
      </c>
      <c r="Q8996" t="s">
        <v>73</v>
      </c>
      <c r="R8996" t="s">
        <v>238</v>
      </c>
      <c r="S8996" t="s">
        <v>239</v>
      </c>
      <c r="T8996">
        <v>180</v>
      </c>
      <c r="U8996">
        <v>139</v>
      </c>
      <c r="V8996">
        <v>77.22</v>
      </c>
      <c r="W8996" t="s">
        <v>133</v>
      </c>
      <c r="X8996">
        <v>3789</v>
      </c>
      <c r="Y8996">
        <v>526671</v>
      </c>
      <c r="Z8996">
        <v>32665</v>
      </c>
      <c r="AA8996">
        <v>47955</v>
      </c>
      <c r="AB8996">
        <v>607291</v>
      </c>
      <c r="AC8996">
        <v>480129</v>
      </c>
      <c r="AD8996">
        <v>127162</v>
      </c>
      <c r="AE8996" t="s">
        <v>81</v>
      </c>
      <c r="AF8996" t="s">
        <v>81</v>
      </c>
      <c r="AG8996" t="s">
        <v>240</v>
      </c>
      <c r="AH8996" t="s">
        <v>146</v>
      </c>
      <c r="AI8996" t="s">
        <v>139</v>
      </c>
      <c r="AJ8996" t="str">
        <f t="shared" si="140"/>
        <v>Sep</v>
      </c>
    </row>
    <row r="8997" spans="1:36" x14ac:dyDescent="0.3">
      <c r="A8997" t="s">
        <v>18839</v>
      </c>
      <c r="B8997" s="33">
        <v>45876</v>
      </c>
      <c r="C8997" t="s">
        <v>98</v>
      </c>
      <c r="D8997" t="s">
        <v>18840</v>
      </c>
      <c r="E8997" t="s">
        <v>179</v>
      </c>
      <c r="F8997" t="s">
        <v>173</v>
      </c>
      <c r="G8997" t="s">
        <v>166</v>
      </c>
      <c r="H8997" t="s">
        <v>161</v>
      </c>
      <c r="I8997">
        <v>512</v>
      </c>
      <c r="J8997" t="s">
        <v>397</v>
      </c>
      <c r="K8997" t="s">
        <v>1511</v>
      </c>
      <c r="L8997" t="s">
        <v>633</v>
      </c>
      <c r="M8997" t="s">
        <v>3065</v>
      </c>
      <c r="N8997">
        <v>80</v>
      </c>
      <c r="O8997">
        <v>0</v>
      </c>
      <c r="P8997">
        <v>4</v>
      </c>
      <c r="Q8997" t="s">
        <v>70</v>
      </c>
      <c r="R8997" t="s">
        <v>238</v>
      </c>
      <c r="S8997" t="s">
        <v>239</v>
      </c>
      <c r="T8997">
        <v>150</v>
      </c>
      <c r="U8997">
        <v>99</v>
      </c>
      <c r="V8997">
        <v>66</v>
      </c>
      <c r="W8997" t="s">
        <v>133</v>
      </c>
      <c r="X8997">
        <v>10107</v>
      </c>
      <c r="Y8997">
        <v>1000593</v>
      </c>
      <c r="Z8997">
        <v>40590</v>
      </c>
      <c r="AA8997">
        <v>71181</v>
      </c>
      <c r="AB8997">
        <v>1112364</v>
      </c>
      <c r="AC8997">
        <v>932698</v>
      </c>
      <c r="AD8997">
        <v>179666</v>
      </c>
      <c r="AE8997" t="s">
        <v>72</v>
      </c>
      <c r="AF8997" t="s">
        <v>78</v>
      </c>
      <c r="AG8997" t="s">
        <v>240</v>
      </c>
      <c r="AH8997" t="s">
        <v>144</v>
      </c>
      <c r="AI8997" t="s">
        <v>138</v>
      </c>
      <c r="AJ8997" t="str">
        <f t="shared" si="140"/>
        <v>Aug</v>
      </c>
    </row>
    <row r="8998" spans="1:36" x14ac:dyDescent="0.3">
      <c r="A8998" t="s">
        <v>18841</v>
      </c>
      <c r="B8998" s="33">
        <v>45864</v>
      </c>
      <c r="C8998" t="s">
        <v>95</v>
      </c>
      <c r="D8998" t="s">
        <v>18118</v>
      </c>
      <c r="E8998" t="s">
        <v>181</v>
      </c>
      <c r="F8998" t="s">
        <v>180</v>
      </c>
      <c r="G8998" t="s">
        <v>159</v>
      </c>
      <c r="H8998" t="s">
        <v>160</v>
      </c>
      <c r="I8998">
        <v>654</v>
      </c>
      <c r="J8998" t="s">
        <v>581</v>
      </c>
      <c r="K8998" t="s">
        <v>886</v>
      </c>
      <c r="L8998" t="s">
        <v>581</v>
      </c>
      <c r="M8998" t="s">
        <v>5560</v>
      </c>
      <c r="N8998">
        <v>98</v>
      </c>
      <c r="O8998">
        <v>0</v>
      </c>
      <c r="P8998">
        <v>11</v>
      </c>
      <c r="Q8998" t="s">
        <v>73</v>
      </c>
      <c r="R8998" t="s">
        <v>238</v>
      </c>
      <c r="S8998" t="s">
        <v>239</v>
      </c>
      <c r="T8998">
        <v>150</v>
      </c>
      <c r="U8998">
        <v>118</v>
      </c>
      <c r="V8998">
        <v>78.67</v>
      </c>
      <c r="W8998" t="s">
        <v>133</v>
      </c>
      <c r="X8998">
        <v>9896</v>
      </c>
      <c r="Y8998">
        <v>1167728</v>
      </c>
      <c r="Z8998">
        <v>62068</v>
      </c>
      <c r="AA8998">
        <v>57702</v>
      </c>
      <c r="AB8998">
        <v>1287498</v>
      </c>
      <c r="AC8998">
        <v>1072985</v>
      </c>
      <c r="AD8998">
        <v>214513</v>
      </c>
      <c r="AE8998" t="s">
        <v>81</v>
      </c>
      <c r="AF8998" t="s">
        <v>81</v>
      </c>
      <c r="AG8998" t="s">
        <v>240</v>
      </c>
      <c r="AH8998" t="s">
        <v>146</v>
      </c>
      <c r="AI8998" t="s">
        <v>138</v>
      </c>
      <c r="AJ8998" t="str">
        <f t="shared" si="140"/>
        <v>Jul</v>
      </c>
    </row>
    <row r="8999" spans="1:36" x14ac:dyDescent="0.3">
      <c r="A8999" t="s">
        <v>18842</v>
      </c>
      <c r="B8999" s="33">
        <v>45872</v>
      </c>
      <c r="C8999" t="s">
        <v>95</v>
      </c>
      <c r="D8999" t="s">
        <v>18843</v>
      </c>
      <c r="E8999" t="s">
        <v>176</v>
      </c>
      <c r="F8999" t="s">
        <v>177</v>
      </c>
      <c r="G8999" t="s">
        <v>156</v>
      </c>
      <c r="H8999" t="s">
        <v>162</v>
      </c>
      <c r="I8999">
        <v>905</v>
      </c>
      <c r="J8999" t="s">
        <v>368</v>
      </c>
      <c r="K8999" t="s">
        <v>2989</v>
      </c>
      <c r="L8999" t="s">
        <v>2319</v>
      </c>
      <c r="M8999" t="s">
        <v>3521</v>
      </c>
      <c r="N8999">
        <v>131</v>
      </c>
      <c r="O8999">
        <v>9</v>
      </c>
      <c r="P8999">
        <v>22</v>
      </c>
      <c r="Q8999" t="s">
        <v>73</v>
      </c>
      <c r="R8999" t="s">
        <v>238</v>
      </c>
      <c r="S8999" t="s">
        <v>239</v>
      </c>
      <c r="T8999">
        <v>180</v>
      </c>
      <c r="U8999">
        <v>105</v>
      </c>
      <c r="V8999">
        <v>58.33</v>
      </c>
      <c r="W8999" t="s">
        <v>133</v>
      </c>
      <c r="X8999">
        <v>3923</v>
      </c>
      <c r="Y8999">
        <v>411915</v>
      </c>
      <c r="Z8999">
        <v>55965</v>
      </c>
      <c r="AA8999">
        <v>65205</v>
      </c>
      <c r="AB8999">
        <v>533085</v>
      </c>
      <c r="AC8999">
        <v>325484</v>
      </c>
      <c r="AD8999">
        <v>207601</v>
      </c>
      <c r="AE8999" t="s">
        <v>81</v>
      </c>
      <c r="AF8999" t="s">
        <v>78</v>
      </c>
      <c r="AG8999" t="s">
        <v>240</v>
      </c>
      <c r="AH8999" t="s">
        <v>144</v>
      </c>
      <c r="AI8999" t="s">
        <v>139</v>
      </c>
      <c r="AJ8999" t="str">
        <f t="shared" si="140"/>
        <v>Aug</v>
      </c>
    </row>
    <row r="9000" spans="1:36" x14ac:dyDescent="0.3">
      <c r="A9000" t="s">
        <v>18844</v>
      </c>
      <c r="B9000" s="33">
        <v>45859</v>
      </c>
      <c r="C9000" t="s">
        <v>99</v>
      </c>
      <c r="D9000" t="s">
        <v>18845</v>
      </c>
      <c r="E9000" t="s">
        <v>172</v>
      </c>
      <c r="F9000" t="s">
        <v>180</v>
      </c>
      <c r="G9000" t="s">
        <v>155</v>
      </c>
      <c r="H9000" t="s">
        <v>160</v>
      </c>
      <c r="I9000">
        <v>2084</v>
      </c>
      <c r="J9000" t="s">
        <v>477</v>
      </c>
      <c r="K9000" t="s">
        <v>5471</v>
      </c>
      <c r="L9000" t="s">
        <v>477</v>
      </c>
      <c r="M9000" t="s">
        <v>5471</v>
      </c>
      <c r="N9000">
        <v>290</v>
      </c>
      <c r="O9000">
        <v>0</v>
      </c>
      <c r="P9000">
        <v>-5</v>
      </c>
      <c r="Q9000" t="s">
        <v>70</v>
      </c>
      <c r="R9000" t="s">
        <v>238</v>
      </c>
      <c r="S9000" t="s">
        <v>239</v>
      </c>
      <c r="T9000">
        <v>189</v>
      </c>
      <c r="U9000">
        <v>103</v>
      </c>
      <c r="V9000">
        <v>54.5</v>
      </c>
      <c r="W9000" t="s">
        <v>133</v>
      </c>
      <c r="X9000">
        <v>7261</v>
      </c>
      <c r="Y9000">
        <v>747883</v>
      </c>
      <c r="Z9000">
        <v>28840</v>
      </c>
      <c r="AA9000">
        <v>80237</v>
      </c>
      <c r="AB9000">
        <v>856960</v>
      </c>
      <c r="AC9000">
        <v>750760</v>
      </c>
      <c r="AD9000">
        <v>106200</v>
      </c>
      <c r="AE9000" t="s">
        <v>81</v>
      </c>
      <c r="AF9000" t="s">
        <v>81</v>
      </c>
      <c r="AG9000" t="s">
        <v>240</v>
      </c>
      <c r="AH9000" t="s">
        <v>145</v>
      </c>
      <c r="AI9000" t="s">
        <v>139</v>
      </c>
      <c r="AJ9000" t="str">
        <f t="shared" si="140"/>
        <v>Jul</v>
      </c>
    </row>
    <row r="9001" spans="1:36" x14ac:dyDescent="0.3">
      <c r="A9001" t="s">
        <v>18846</v>
      </c>
      <c r="B9001" s="33">
        <v>45927</v>
      </c>
      <c r="C9001" t="s">
        <v>99</v>
      </c>
      <c r="D9001" t="s">
        <v>18847</v>
      </c>
      <c r="E9001" t="s">
        <v>178</v>
      </c>
      <c r="F9001" t="s">
        <v>179</v>
      </c>
      <c r="G9001" t="s">
        <v>157</v>
      </c>
      <c r="H9001" t="s">
        <v>166</v>
      </c>
      <c r="I9001">
        <v>362</v>
      </c>
      <c r="J9001" t="s">
        <v>971</v>
      </c>
      <c r="K9001" t="s">
        <v>1707</v>
      </c>
      <c r="L9001" t="s">
        <v>909</v>
      </c>
      <c r="M9001" t="s">
        <v>758</v>
      </c>
      <c r="N9001">
        <v>73</v>
      </c>
      <c r="O9001">
        <v>19</v>
      </c>
      <c r="P9001">
        <v>39</v>
      </c>
      <c r="Q9001" t="s">
        <v>76</v>
      </c>
      <c r="R9001" t="s">
        <v>238</v>
      </c>
      <c r="S9001" t="s">
        <v>239</v>
      </c>
      <c r="T9001">
        <v>150</v>
      </c>
      <c r="U9001">
        <v>126</v>
      </c>
      <c r="V9001">
        <v>84</v>
      </c>
      <c r="W9001" t="s">
        <v>135</v>
      </c>
      <c r="X9001">
        <v>8659</v>
      </c>
      <c r="Y9001">
        <v>1091034</v>
      </c>
      <c r="Z9001">
        <v>30114</v>
      </c>
      <c r="AA9001">
        <v>42588</v>
      </c>
      <c r="AB9001">
        <v>1163736</v>
      </c>
      <c r="AC9001">
        <v>784605</v>
      </c>
      <c r="AD9001">
        <v>379131</v>
      </c>
      <c r="AE9001" t="s">
        <v>75</v>
      </c>
      <c r="AF9001" t="s">
        <v>72</v>
      </c>
      <c r="AG9001" t="s">
        <v>240</v>
      </c>
      <c r="AH9001" t="s">
        <v>144</v>
      </c>
      <c r="AI9001" t="s">
        <v>140</v>
      </c>
      <c r="AJ9001" t="str">
        <f t="shared" si="140"/>
        <v>Sep</v>
      </c>
    </row>
    <row r="9002" spans="1:36" x14ac:dyDescent="0.3">
      <c r="A9002" t="s">
        <v>18848</v>
      </c>
      <c r="B9002" s="33">
        <v>45822</v>
      </c>
      <c r="C9002" t="s">
        <v>93</v>
      </c>
      <c r="D9002" t="s">
        <v>18849</v>
      </c>
      <c r="E9002" t="s">
        <v>179</v>
      </c>
      <c r="F9002" t="s">
        <v>177</v>
      </c>
      <c r="G9002" t="s">
        <v>166</v>
      </c>
      <c r="H9002" t="s">
        <v>162</v>
      </c>
      <c r="I9002">
        <v>1632</v>
      </c>
      <c r="J9002" t="s">
        <v>298</v>
      </c>
      <c r="K9002" t="s">
        <v>2082</v>
      </c>
      <c r="L9002" t="s">
        <v>3945</v>
      </c>
      <c r="M9002" t="s">
        <v>2082</v>
      </c>
      <c r="N9002">
        <v>230</v>
      </c>
      <c r="O9002">
        <v>14</v>
      </c>
      <c r="P9002">
        <v>0</v>
      </c>
      <c r="Q9002" t="s">
        <v>73</v>
      </c>
      <c r="R9002" t="s">
        <v>238</v>
      </c>
      <c r="S9002" t="s">
        <v>239</v>
      </c>
      <c r="T9002">
        <v>186</v>
      </c>
      <c r="U9002">
        <v>167</v>
      </c>
      <c r="V9002">
        <v>89.78</v>
      </c>
      <c r="W9002" t="s">
        <v>135</v>
      </c>
      <c r="X9002">
        <v>6567</v>
      </c>
      <c r="Y9002">
        <v>1096689</v>
      </c>
      <c r="Z9002">
        <v>71643</v>
      </c>
      <c r="AA9002">
        <v>102371</v>
      </c>
      <c r="AB9002">
        <v>1270703</v>
      </c>
      <c r="AC9002">
        <v>785356</v>
      </c>
      <c r="AD9002">
        <v>485347</v>
      </c>
      <c r="AE9002" t="s">
        <v>72</v>
      </c>
      <c r="AF9002" t="s">
        <v>78</v>
      </c>
      <c r="AG9002" t="s">
        <v>240</v>
      </c>
      <c r="AH9002" t="s">
        <v>144</v>
      </c>
      <c r="AI9002" t="s">
        <v>139</v>
      </c>
      <c r="AJ9002" t="str">
        <f t="shared" si="140"/>
        <v>Jun</v>
      </c>
    </row>
    <row r="9003" spans="1:36" x14ac:dyDescent="0.3">
      <c r="A9003" t="s">
        <v>18850</v>
      </c>
      <c r="B9003" s="33">
        <v>45797</v>
      </c>
      <c r="C9003" t="s">
        <v>95</v>
      </c>
      <c r="D9003" t="s">
        <v>18009</v>
      </c>
      <c r="E9003" t="s">
        <v>173</v>
      </c>
      <c r="F9003" t="s">
        <v>174</v>
      </c>
      <c r="G9003" t="s">
        <v>161</v>
      </c>
      <c r="H9003" t="s">
        <v>158</v>
      </c>
      <c r="I9003">
        <v>2054</v>
      </c>
      <c r="J9003" t="s">
        <v>286</v>
      </c>
      <c r="K9003" t="s">
        <v>646</v>
      </c>
      <c r="L9003" t="s">
        <v>2870</v>
      </c>
      <c r="M9003" t="s">
        <v>2661</v>
      </c>
      <c r="N9003">
        <v>261</v>
      </c>
      <c r="O9003">
        <v>53</v>
      </c>
      <c r="P9003">
        <v>62</v>
      </c>
      <c r="Q9003" t="s">
        <v>76</v>
      </c>
      <c r="R9003" t="s">
        <v>238</v>
      </c>
      <c r="S9003" t="s">
        <v>239</v>
      </c>
      <c r="T9003">
        <v>186</v>
      </c>
      <c r="U9003">
        <v>153</v>
      </c>
      <c r="V9003">
        <v>82.26</v>
      </c>
      <c r="W9003" t="s">
        <v>135</v>
      </c>
      <c r="X9003">
        <v>4251</v>
      </c>
      <c r="Y9003">
        <v>650403</v>
      </c>
      <c r="Z9003">
        <v>25704</v>
      </c>
      <c r="AA9003">
        <v>113679</v>
      </c>
      <c r="AB9003">
        <v>789786</v>
      </c>
      <c r="AC9003">
        <v>562002</v>
      </c>
      <c r="AD9003">
        <v>227784</v>
      </c>
      <c r="AE9003" t="s">
        <v>78</v>
      </c>
      <c r="AF9003" t="s">
        <v>78</v>
      </c>
      <c r="AG9003" t="s">
        <v>240</v>
      </c>
      <c r="AH9003" t="s">
        <v>144</v>
      </c>
      <c r="AI9003" t="s">
        <v>138</v>
      </c>
      <c r="AJ9003" t="str">
        <f t="shared" si="140"/>
        <v>May</v>
      </c>
    </row>
    <row r="9004" spans="1:36" x14ac:dyDescent="0.3">
      <c r="A9004" t="s">
        <v>18851</v>
      </c>
      <c r="B9004" s="33">
        <v>45714</v>
      </c>
      <c r="C9004" t="s">
        <v>96</v>
      </c>
      <c r="D9004" t="s">
        <v>18852</v>
      </c>
      <c r="E9004" t="s">
        <v>174</v>
      </c>
      <c r="F9004" t="s">
        <v>179</v>
      </c>
      <c r="G9004" t="s">
        <v>158</v>
      </c>
      <c r="H9004" t="s">
        <v>166</v>
      </c>
      <c r="I9004">
        <v>384</v>
      </c>
      <c r="J9004" t="s">
        <v>492</v>
      </c>
      <c r="K9004" t="s">
        <v>2812</v>
      </c>
      <c r="L9004" t="s">
        <v>1415</v>
      </c>
      <c r="M9004" t="s">
        <v>3293</v>
      </c>
      <c r="N9004">
        <v>72</v>
      </c>
      <c r="O9004">
        <v>67</v>
      </c>
      <c r="P9004">
        <v>112</v>
      </c>
      <c r="Q9004" t="s">
        <v>76</v>
      </c>
      <c r="R9004" t="s">
        <v>238</v>
      </c>
      <c r="S9004" t="s">
        <v>239</v>
      </c>
      <c r="T9004">
        <v>180</v>
      </c>
      <c r="U9004">
        <v>163</v>
      </c>
      <c r="V9004">
        <v>90.56</v>
      </c>
      <c r="W9004" t="s">
        <v>135</v>
      </c>
      <c r="X9004">
        <v>10090</v>
      </c>
      <c r="Y9004">
        <v>1644670</v>
      </c>
      <c r="Z9004">
        <v>79870</v>
      </c>
      <c r="AA9004">
        <v>103016</v>
      </c>
      <c r="AB9004">
        <v>1827556</v>
      </c>
      <c r="AC9004">
        <v>1155997</v>
      </c>
      <c r="AD9004">
        <v>671559</v>
      </c>
      <c r="AE9004" t="s">
        <v>78</v>
      </c>
      <c r="AF9004" t="s">
        <v>72</v>
      </c>
      <c r="AG9004" t="s">
        <v>240</v>
      </c>
      <c r="AH9004" t="s">
        <v>145</v>
      </c>
      <c r="AI9004" t="s">
        <v>139</v>
      </c>
      <c r="AJ9004" t="str">
        <f t="shared" si="140"/>
        <v>Feb</v>
      </c>
    </row>
    <row r="9005" spans="1:36" x14ac:dyDescent="0.3">
      <c r="A9005" t="s">
        <v>18853</v>
      </c>
      <c r="B9005" s="33">
        <v>45808</v>
      </c>
      <c r="C9005" t="s">
        <v>95</v>
      </c>
      <c r="D9005" t="s">
        <v>18854</v>
      </c>
      <c r="E9005" t="s">
        <v>175</v>
      </c>
      <c r="F9005" t="s">
        <v>179</v>
      </c>
      <c r="G9005" t="s">
        <v>163</v>
      </c>
      <c r="H9005" t="s">
        <v>166</v>
      </c>
      <c r="I9005">
        <v>1246</v>
      </c>
      <c r="J9005" t="s">
        <v>397</v>
      </c>
      <c r="K9005" t="s">
        <v>1315</v>
      </c>
      <c r="L9005" t="s">
        <v>2550</v>
      </c>
      <c r="M9005" t="s">
        <v>1315</v>
      </c>
      <c r="N9005">
        <v>182</v>
      </c>
      <c r="O9005">
        <v>17</v>
      </c>
      <c r="P9005">
        <v>-10</v>
      </c>
      <c r="Q9005" t="s">
        <v>73</v>
      </c>
      <c r="R9005" t="s">
        <v>238</v>
      </c>
      <c r="S9005" t="s">
        <v>239</v>
      </c>
      <c r="T9005">
        <v>189</v>
      </c>
      <c r="U9005">
        <v>156</v>
      </c>
      <c r="V9005">
        <v>82.54</v>
      </c>
      <c r="W9005" t="s">
        <v>133</v>
      </c>
      <c r="X9005">
        <v>4751</v>
      </c>
      <c r="Y9005">
        <v>741156</v>
      </c>
      <c r="Z9005">
        <v>81432</v>
      </c>
      <c r="AA9005">
        <v>56472</v>
      </c>
      <c r="AB9005">
        <v>879060</v>
      </c>
      <c r="AC9005">
        <v>695100</v>
      </c>
      <c r="AD9005">
        <v>183960</v>
      </c>
      <c r="AE9005" t="s">
        <v>75</v>
      </c>
      <c r="AF9005" t="s">
        <v>72</v>
      </c>
      <c r="AG9005" t="s">
        <v>240</v>
      </c>
      <c r="AH9005" t="s">
        <v>145</v>
      </c>
      <c r="AI9005" t="s">
        <v>138</v>
      </c>
      <c r="AJ9005" t="str">
        <f t="shared" si="140"/>
        <v>May</v>
      </c>
    </row>
    <row r="9006" spans="1:36" x14ac:dyDescent="0.3">
      <c r="A9006" t="s">
        <v>18855</v>
      </c>
      <c r="B9006" s="33">
        <v>45901</v>
      </c>
      <c r="C9006" t="s">
        <v>95</v>
      </c>
      <c r="D9006" t="s">
        <v>18856</v>
      </c>
      <c r="E9006" t="s">
        <v>179</v>
      </c>
      <c r="F9006" t="s">
        <v>181</v>
      </c>
      <c r="G9006" t="s">
        <v>166</v>
      </c>
      <c r="H9006" t="s">
        <v>159</v>
      </c>
      <c r="I9006">
        <v>2184</v>
      </c>
      <c r="J9006" t="s">
        <v>385</v>
      </c>
      <c r="K9006" t="s">
        <v>1349</v>
      </c>
      <c r="L9006" t="s">
        <v>385</v>
      </c>
      <c r="M9006" t="s">
        <v>3701</v>
      </c>
      <c r="N9006">
        <v>287</v>
      </c>
      <c r="O9006">
        <v>0</v>
      </c>
      <c r="P9006">
        <v>9</v>
      </c>
      <c r="Q9006" t="s">
        <v>73</v>
      </c>
      <c r="R9006" t="s">
        <v>238</v>
      </c>
      <c r="S9006" t="s">
        <v>239</v>
      </c>
      <c r="T9006">
        <v>180</v>
      </c>
      <c r="U9006">
        <v>115</v>
      </c>
      <c r="V9006">
        <v>63.89</v>
      </c>
      <c r="W9006" t="s">
        <v>135</v>
      </c>
      <c r="X9006">
        <v>10412</v>
      </c>
      <c r="Y9006">
        <v>1197380</v>
      </c>
      <c r="Z9006">
        <v>57730</v>
      </c>
      <c r="AA9006">
        <v>47955</v>
      </c>
      <c r="AB9006">
        <v>1303065</v>
      </c>
      <c r="AC9006">
        <v>1075603</v>
      </c>
      <c r="AD9006">
        <v>227462</v>
      </c>
      <c r="AE9006" t="s">
        <v>72</v>
      </c>
      <c r="AF9006" t="s">
        <v>81</v>
      </c>
      <c r="AG9006" t="s">
        <v>240</v>
      </c>
      <c r="AH9006" t="s">
        <v>146</v>
      </c>
      <c r="AI9006" t="s">
        <v>140</v>
      </c>
      <c r="AJ9006" t="str">
        <f t="shared" si="140"/>
        <v>Sep</v>
      </c>
    </row>
    <row r="9007" spans="1:36" x14ac:dyDescent="0.3">
      <c r="A9007" t="s">
        <v>18857</v>
      </c>
      <c r="B9007" s="33">
        <v>45804</v>
      </c>
      <c r="C9007" t="s">
        <v>93</v>
      </c>
      <c r="D9007" t="s">
        <v>18858</v>
      </c>
      <c r="E9007" t="s">
        <v>181</v>
      </c>
      <c r="F9007" t="s">
        <v>174</v>
      </c>
      <c r="G9007" t="s">
        <v>159</v>
      </c>
      <c r="H9007" t="s">
        <v>158</v>
      </c>
      <c r="I9007">
        <v>748</v>
      </c>
      <c r="J9007" t="s">
        <v>566</v>
      </c>
      <c r="K9007" t="s">
        <v>1532</v>
      </c>
      <c r="L9007" t="s">
        <v>1408</v>
      </c>
      <c r="M9007" t="s">
        <v>3683</v>
      </c>
      <c r="N9007">
        <v>129</v>
      </c>
      <c r="O9007">
        <v>37</v>
      </c>
      <c r="P9007">
        <v>28</v>
      </c>
      <c r="Q9007" t="s">
        <v>73</v>
      </c>
      <c r="R9007" t="s">
        <v>238</v>
      </c>
      <c r="S9007" t="s">
        <v>239</v>
      </c>
      <c r="T9007">
        <v>220</v>
      </c>
      <c r="U9007">
        <v>215</v>
      </c>
      <c r="V9007">
        <v>97.73</v>
      </c>
      <c r="W9007" t="s">
        <v>133</v>
      </c>
      <c r="X9007">
        <v>6144</v>
      </c>
      <c r="Y9007">
        <v>1320960</v>
      </c>
      <c r="Z9007">
        <v>75035</v>
      </c>
      <c r="AA9007">
        <v>29455</v>
      </c>
      <c r="AB9007">
        <v>1425450</v>
      </c>
      <c r="AC9007">
        <v>1226684</v>
      </c>
      <c r="AD9007">
        <v>198766</v>
      </c>
      <c r="AE9007" t="s">
        <v>81</v>
      </c>
      <c r="AF9007" t="s">
        <v>78</v>
      </c>
      <c r="AG9007" t="s">
        <v>240</v>
      </c>
      <c r="AH9007" t="s">
        <v>144</v>
      </c>
      <c r="AI9007" t="s">
        <v>139</v>
      </c>
      <c r="AJ9007" t="str">
        <f t="shared" si="140"/>
        <v>May</v>
      </c>
    </row>
    <row r="9008" spans="1:36" x14ac:dyDescent="0.3">
      <c r="A9008" t="s">
        <v>18859</v>
      </c>
      <c r="B9008" s="33">
        <v>46001</v>
      </c>
      <c r="C9008" t="s">
        <v>93</v>
      </c>
      <c r="D9008" t="s">
        <v>18860</v>
      </c>
      <c r="E9008" t="s">
        <v>174</v>
      </c>
      <c r="F9008" t="s">
        <v>181</v>
      </c>
      <c r="G9008" t="s">
        <v>158</v>
      </c>
      <c r="H9008" t="s">
        <v>159</v>
      </c>
      <c r="I9008">
        <v>2269</v>
      </c>
      <c r="J9008" t="s">
        <v>286</v>
      </c>
      <c r="K9008" t="s">
        <v>928</v>
      </c>
      <c r="L9008" t="s">
        <v>3028</v>
      </c>
      <c r="M9008" t="s">
        <v>2661</v>
      </c>
      <c r="N9008">
        <v>266</v>
      </c>
      <c r="O9008">
        <v>25</v>
      </c>
      <c r="P9008">
        <v>57</v>
      </c>
      <c r="Q9008" t="s">
        <v>76</v>
      </c>
      <c r="R9008" t="s">
        <v>238</v>
      </c>
      <c r="S9008" t="s">
        <v>239</v>
      </c>
      <c r="T9008">
        <v>189</v>
      </c>
      <c r="U9008">
        <v>166</v>
      </c>
      <c r="V9008">
        <v>87.83</v>
      </c>
      <c r="W9008" t="s">
        <v>135</v>
      </c>
      <c r="X9008">
        <v>3368</v>
      </c>
      <c r="Y9008">
        <v>559088</v>
      </c>
      <c r="Z9008">
        <v>37184</v>
      </c>
      <c r="AA9008">
        <v>76526</v>
      </c>
      <c r="AB9008">
        <v>672798</v>
      </c>
      <c r="AC9008">
        <v>534616</v>
      </c>
      <c r="AD9008">
        <v>138182</v>
      </c>
      <c r="AE9008" t="s">
        <v>78</v>
      </c>
      <c r="AF9008" t="s">
        <v>81</v>
      </c>
      <c r="AG9008" t="s">
        <v>240</v>
      </c>
      <c r="AH9008" t="s">
        <v>146</v>
      </c>
      <c r="AI9008" t="s">
        <v>140</v>
      </c>
      <c r="AJ9008" t="str">
        <f t="shared" si="140"/>
        <v>Dec</v>
      </c>
    </row>
    <row r="9009" spans="1:36" x14ac:dyDescent="0.3">
      <c r="A9009" t="s">
        <v>18861</v>
      </c>
      <c r="B9009" s="33">
        <v>45984</v>
      </c>
      <c r="C9009" t="s">
        <v>93</v>
      </c>
      <c r="D9009" t="s">
        <v>5076</v>
      </c>
      <c r="E9009" t="s">
        <v>172</v>
      </c>
      <c r="F9009" t="s">
        <v>180</v>
      </c>
      <c r="G9009" t="s">
        <v>155</v>
      </c>
      <c r="H9009" t="s">
        <v>160</v>
      </c>
      <c r="I9009">
        <v>1619</v>
      </c>
      <c r="J9009" t="s">
        <v>474</v>
      </c>
      <c r="K9009" t="s">
        <v>6073</v>
      </c>
      <c r="L9009" t="s">
        <v>459</v>
      </c>
      <c r="M9009" t="s">
        <v>6073</v>
      </c>
      <c r="N9009">
        <v>196</v>
      </c>
      <c r="O9009">
        <v>0</v>
      </c>
      <c r="P9009">
        <v>-10</v>
      </c>
      <c r="Q9009" t="s">
        <v>70</v>
      </c>
      <c r="R9009" t="s">
        <v>238</v>
      </c>
      <c r="S9009" t="s">
        <v>239</v>
      </c>
      <c r="T9009">
        <v>186</v>
      </c>
      <c r="U9009">
        <v>160</v>
      </c>
      <c r="V9009">
        <v>86.02</v>
      </c>
      <c r="W9009" t="s">
        <v>133</v>
      </c>
      <c r="X9009">
        <v>10984</v>
      </c>
      <c r="Y9009">
        <v>1757440</v>
      </c>
      <c r="Z9009">
        <v>51520</v>
      </c>
      <c r="AA9009">
        <v>123040</v>
      </c>
      <c r="AB9009">
        <v>1932000</v>
      </c>
      <c r="AC9009">
        <v>1345293</v>
      </c>
      <c r="AD9009">
        <v>586707</v>
      </c>
      <c r="AE9009" t="s">
        <v>81</v>
      </c>
      <c r="AF9009" t="s">
        <v>81</v>
      </c>
      <c r="AG9009" t="s">
        <v>240</v>
      </c>
      <c r="AH9009" t="s">
        <v>144</v>
      </c>
      <c r="AI9009" t="s">
        <v>138</v>
      </c>
      <c r="AJ9009" t="str">
        <f t="shared" si="140"/>
        <v>Nov</v>
      </c>
    </row>
    <row r="9010" spans="1:36" x14ac:dyDescent="0.3">
      <c r="A9010" t="s">
        <v>18862</v>
      </c>
      <c r="B9010" s="33">
        <v>45739</v>
      </c>
      <c r="C9010" t="s">
        <v>98</v>
      </c>
      <c r="D9010" t="s">
        <v>18863</v>
      </c>
      <c r="E9010" t="s">
        <v>172</v>
      </c>
      <c r="F9010" t="s">
        <v>175</v>
      </c>
      <c r="G9010" t="s">
        <v>155</v>
      </c>
      <c r="H9010" t="s">
        <v>163</v>
      </c>
      <c r="I9010">
        <v>1537</v>
      </c>
      <c r="J9010" t="s">
        <v>298</v>
      </c>
      <c r="K9010" t="s">
        <v>3637</v>
      </c>
      <c r="L9010" t="s">
        <v>258</v>
      </c>
      <c r="M9010" t="s">
        <v>754</v>
      </c>
      <c r="N9010">
        <v>188</v>
      </c>
      <c r="O9010">
        <v>0</v>
      </c>
      <c r="P9010">
        <v>5</v>
      </c>
      <c r="Q9010" t="s">
        <v>70</v>
      </c>
      <c r="R9010" t="s">
        <v>238</v>
      </c>
      <c r="S9010" t="s">
        <v>239</v>
      </c>
      <c r="T9010">
        <v>150</v>
      </c>
      <c r="U9010">
        <v>108</v>
      </c>
      <c r="V9010">
        <v>72</v>
      </c>
      <c r="W9010" t="s">
        <v>133</v>
      </c>
      <c r="X9010">
        <v>3161</v>
      </c>
      <c r="Y9010">
        <v>341388</v>
      </c>
      <c r="Z9010">
        <v>19872</v>
      </c>
      <c r="AA9010">
        <v>61560</v>
      </c>
      <c r="AB9010">
        <v>422820</v>
      </c>
      <c r="AC9010">
        <v>339890</v>
      </c>
      <c r="AD9010">
        <v>82930</v>
      </c>
      <c r="AE9010" t="s">
        <v>81</v>
      </c>
      <c r="AF9010" t="s">
        <v>75</v>
      </c>
      <c r="AG9010" t="s">
        <v>240</v>
      </c>
      <c r="AH9010" t="s">
        <v>144</v>
      </c>
      <c r="AI9010" t="s">
        <v>140</v>
      </c>
      <c r="AJ9010" t="str">
        <f t="shared" si="140"/>
        <v>Mar</v>
      </c>
    </row>
    <row r="9011" spans="1:36" x14ac:dyDescent="0.3">
      <c r="A9011" t="s">
        <v>18864</v>
      </c>
      <c r="B9011" s="33">
        <v>45727</v>
      </c>
      <c r="C9011" t="s">
        <v>95</v>
      </c>
      <c r="D9011" t="s">
        <v>18865</v>
      </c>
      <c r="E9011" t="s">
        <v>178</v>
      </c>
      <c r="F9011" t="s">
        <v>174</v>
      </c>
      <c r="G9011" t="s">
        <v>157</v>
      </c>
      <c r="H9011" t="s">
        <v>158</v>
      </c>
      <c r="I9011">
        <v>1137</v>
      </c>
      <c r="J9011" t="s">
        <v>636</v>
      </c>
      <c r="K9011" t="s">
        <v>1681</v>
      </c>
      <c r="L9011" t="s">
        <v>3708</v>
      </c>
      <c r="M9011" t="s">
        <v>2109</v>
      </c>
      <c r="N9011">
        <v>176</v>
      </c>
      <c r="O9011">
        <v>40</v>
      </c>
      <c r="P9011">
        <v>20</v>
      </c>
      <c r="Q9011" t="s">
        <v>73</v>
      </c>
      <c r="R9011" t="s">
        <v>238</v>
      </c>
      <c r="S9011" t="s">
        <v>239</v>
      </c>
      <c r="T9011">
        <v>189</v>
      </c>
      <c r="U9011">
        <v>137</v>
      </c>
      <c r="V9011">
        <v>72.489999999999995</v>
      </c>
      <c r="W9011" t="s">
        <v>133</v>
      </c>
      <c r="X9011">
        <v>7183</v>
      </c>
      <c r="Y9011">
        <v>984071</v>
      </c>
      <c r="Z9011">
        <v>61513</v>
      </c>
      <c r="AA9011">
        <v>64938</v>
      </c>
      <c r="AB9011">
        <v>1110522</v>
      </c>
      <c r="AC9011">
        <v>834647</v>
      </c>
      <c r="AD9011">
        <v>275875</v>
      </c>
      <c r="AE9011" t="s">
        <v>75</v>
      </c>
      <c r="AF9011" t="s">
        <v>78</v>
      </c>
      <c r="AG9011" t="s">
        <v>240</v>
      </c>
      <c r="AH9011" t="s">
        <v>144</v>
      </c>
      <c r="AI9011" t="s">
        <v>139</v>
      </c>
      <c r="AJ9011" t="str">
        <f t="shared" si="140"/>
        <v>Mar</v>
      </c>
    </row>
    <row r="9012" spans="1:36" x14ac:dyDescent="0.3">
      <c r="A9012" t="s">
        <v>18866</v>
      </c>
      <c r="B9012" s="33">
        <v>45759</v>
      </c>
      <c r="C9012" t="s">
        <v>93</v>
      </c>
      <c r="D9012" t="s">
        <v>18867</v>
      </c>
      <c r="E9012" t="s">
        <v>178</v>
      </c>
      <c r="F9012" t="s">
        <v>173</v>
      </c>
      <c r="G9012" t="s">
        <v>157</v>
      </c>
      <c r="H9012" t="s">
        <v>161</v>
      </c>
      <c r="I9012">
        <v>2181</v>
      </c>
      <c r="J9012" t="s">
        <v>581</v>
      </c>
      <c r="K9012" t="s">
        <v>654</v>
      </c>
      <c r="L9012" t="s">
        <v>848</v>
      </c>
      <c r="M9012" t="s">
        <v>2796</v>
      </c>
      <c r="N9012">
        <v>262</v>
      </c>
      <c r="O9012">
        <v>12</v>
      </c>
      <c r="P9012">
        <v>41</v>
      </c>
      <c r="Q9012" t="s">
        <v>76</v>
      </c>
      <c r="R9012" t="s">
        <v>238</v>
      </c>
      <c r="S9012" t="s">
        <v>239</v>
      </c>
      <c r="T9012">
        <v>180</v>
      </c>
      <c r="U9012">
        <v>127</v>
      </c>
      <c r="V9012">
        <v>70.56</v>
      </c>
      <c r="W9012" t="s">
        <v>135</v>
      </c>
      <c r="X9012">
        <v>8579</v>
      </c>
      <c r="Y9012">
        <v>1089533</v>
      </c>
      <c r="Z9012">
        <v>58547</v>
      </c>
      <c r="AA9012">
        <v>61341</v>
      </c>
      <c r="AB9012">
        <v>1209421</v>
      </c>
      <c r="AC9012">
        <v>860828</v>
      </c>
      <c r="AD9012">
        <v>348593</v>
      </c>
      <c r="AE9012" t="s">
        <v>75</v>
      </c>
      <c r="AF9012" t="s">
        <v>78</v>
      </c>
      <c r="AG9012" t="s">
        <v>240</v>
      </c>
      <c r="AH9012" t="s">
        <v>146</v>
      </c>
      <c r="AI9012" t="s">
        <v>139</v>
      </c>
      <c r="AJ9012" t="str">
        <f t="shared" si="140"/>
        <v>Apr</v>
      </c>
    </row>
    <row r="9013" spans="1:36" x14ac:dyDescent="0.3">
      <c r="A9013" t="s">
        <v>18868</v>
      </c>
      <c r="B9013" s="33">
        <v>45904</v>
      </c>
      <c r="C9013" t="s">
        <v>97</v>
      </c>
      <c r="D9013" t="s">
        <v>3300</v>
      </c>
      <c r="E9013" t="s">
        <v>175</v>
      </c>
      <c r="F9013" t="s">
        <v>181</v>
      </c>
      <c r="G9013" t="s">
        <v>163</v>
      </c>
      <c r="H9013" t="s">
        <v>159</v>
      </c>
      <c r="I9013">
        <v>1489</v>
      </c>
      <c r="J9013" t="s">
        <v>615</v>
      </c>
      <c r="K9013" t="s">
        <v>1913</v>
      </c>
      <c r="L9013" t="s">
        <v>615</v>
      </c>
      <c r="M9013" t="s">
        <v>781</v>
      </c>
      <c r="N9013">
        <v>182</v>
      </c>
      <c r="O9013">
        <v>0</v>
      </c>
      <c r="P9013">
        <v>12</v>
      </c>
      <c r="Q9013" t="s">
        <v>73</v>
      </c>
      <c r="R9013" t="s">
        <v>238</v>
      </c>
      <c r="S9013" t="s">
        <v>239</v>
      </c>
      <c r="T9013">
        <v>180</v>
      </c>
      <c r="U9013">
        <v>147</v>
      </c>
      <c r="V9013">
        <v>81.67</v>
      </c>
      <c r="W9013" t="s">
        <v>133</v>
      </c>
      <c r="X9013">
        <v>7107</v>
      </c>
      <c r="Y9013">
        <v>1044729</v>
      </c>
      <c r="Z9013">
        <v>73941</v>
      </c>
      <c r="AA9013">
        <v>36897</v>
      </c>
      <c r="AB9013">
        <v>1155567</v>
      </c>
      <c r="AC9013">
        <v>983301</v>
      </c>
      <c r="AD9013">
        <v>172266</v>
      </c>
      <c r="AE9013" t="s">
        <v>75</v>
      </c>
      <c r="AF9013" t="s">
        <v>81</v>
      </c>
      <c r="AG9013" t="s">
        <v>240</v>
      </c>
      <c r="AH9013" t="s">
        <v>144</v>
      </c>
      <c r="AI9013" t="s">
        <v>138</v>
      </c>
      <c r="AJ9013" t="str">
        <f t="shared" si="140"/>
        <v>Sep</v>
      </c>
    </row>
    <row r="9014" spans="1:36" x14ac:dyDescent="0.3">
      <c r="A9014" t="s">
        <v>18869</v>
      </c>
      <c r="B9014" s="33">
        <v>45974</v>
      </c>
      <c r="C9014" t="s">
        <v>93</v>
      </c>
      <c r="D9014" t="s">
        <v>17380</v>
      </c>
      <c r="E9014" t="s">
        <v>173</v>
      </c>
      <c r="F9014" t="s">
        <v>179</v>
      </c>
      <c r="G9014" t="s">
        <v>161</v>
      </c>
      <c r="H9014" t="s">
        <v>166</v>
      </c>
      <c r="I9014">
        <v>765</v>
      </c>
      <c r="J9014" t="s">
        <v>621</v>
      </c>
      <c r="K9014" t="s">
        <v>2089</v>
      </c>
      <c r="L9014" t="s">
        <v>236</v>
      </c>
      <c r="M9014" t="s">
        <v>2089</v>
      </c>
      <c r="N9014">
        <v>124</v>
      </c>
      <c r="O9014">
        <v>0</v>
      </c>
      <c r="P9014">
        <v>-10</v>
      </c>
      <c r="Q9014" t="s">
        <v>70</v>
      </c>
      <c r="R9014" t="s">
        <v>238</v>
      </c>
      <c r="S9014" t="s">
        <v>239</v>
      </c>
      <c r="T9014">
        <v>180</v>
      </c>
      <c r="U9014">
        <v>173</v>
      </c>
      <c r="V9014">
        <v>96.11</v>
      </c>
      <c r="W9014" t="s">
        <v>133</v>
      </c>
      <c r="X9014">
        <v>8944</v>
      </c>
      <c r="Y9014">
        <v>1547312</v>
      </c>
      <c r="Z9014">
        <v>27334</v>
      </c>
      <c r="AA9014">
        <v>88576</v>
      </c>
      <c r="AB9014">
        <v>1663222</v>
      </c>
      <c r="AC9014">
        <v>1388511</v>
      </c>
      <c r="AD9014">
        <v>274711</v>
      </c>
      <c r="AE9014" t="s">
        <v>78</v>
      </c>
      <c r="AF9014" t="s">
        <v>72</v>
      </c>
      <c r="AG9014" t="s">
        <v>240</v>
      </c>
      <c r="AH9014" t="s">
        <v>147</v>
      </c>
      <c r="AI9014" t="s">
        <v>138</v>
      </c>
      <c r="AJ9014" t="str">
        <f t="shared" si="140"/>
        <v>Nov</v>
      </c>
    </row>
    <row r="9015" spans="1:36" x14ac:dyDescent="0.3">
      <c r="A9015" t="s">
        <v>18870</v>
      </c>
      <c r="B9015" s="33">
        <v>45740</v>
      </c>
      <c r="C9015" t="s">
        <v>97</v>
      </c>
      <c r="D9015" t="s">
        <v>18871</v>
      </c>
      <c r="E9015" t="s">
        <v>176</v>
      </c>
      <c r="F9015" t="s">
        <v>181</v>
      </c>
      <c r="G9015" t="s">
        <v>156</v>
      </c>
      <c r="H9015" t="s">
        <v>159</v>
      </c>
      <c r="I9015">
        <v>530</v>
      </c>
      <c r="J9015" t="s">
        <v>482</v>
      </c>
      <c r="K9015" t="s">
        <v>317</v>
      </c>
      <c r="L9015" t="s">
        <v>408</v>
      </c>
      <c r="M9015" t="s">
        <v>956</v>
      </c>
      <c r="N9015">
        <v>92</v>
      </c>
      <c r="O9015">
        <v>0</v>
      </c>
      <c r="P9015">
        <v>12</v>
      </c>
      <c r="Q9015" t="s">
        <v>73</v>
      </c>
      <c r="R9015" t="s">
        <v>238</v>
      </c>
      <c r="S9015" t="s">
        <v>239</v>
      </c>
      <c r="T9015">
        <v>189</v>
      </c>
      <c r="U9015">
        <v>133</v>
      </c>
      <c r="V9015">
        <v>70.37</v>
      </c>
      <c r="W9015" t="s">
        <v>135</v>
      </c>
      <c r="X9015">
        <v>4901</v>
      </c>
      <c r="Y9015">
        <v>651833</v>
      </c>
      <c r="Z9015">
        <v>34580</v>
      </c>
      <c r="AA9015">
        <v>36841</v>
      </c>
      <c r="AB9015">
        <v>723254</v>
      </c>
      <c r="AC9015">
        <v>476665</v>
      </c>
      <c r="AD9015">
        <v>246589</v>
      </c>
      <c r="AE9015" t="s">
        <v>81</v>
      </c>
      <c r="AF9015" t="s">
        <v>81</v>
      </c>
      <c r="AG9015" t="s">
        <v>240</v>
      </c>
      <c r="AH9015" t="s">
        <v>144</v>
      </c>
      <c r="AI9015" t="s">
        <v>138</v>
      </c>
      <c r="AJ9015" t="str">
        <f t="shared" si="140"/>
        <v>Mar</v>
      </c>
    </row>
    <row r="9016" spans="1:36" x14ac:dyDescent="0.3">
      <c r="A9016" t="s">
        <v>18872</v>
      </c>
      <c r="B9016" s="33">
        <v>45765</v>
      </c>
      <c r="C9016" t="s">
        <v>93</v>
      </c>
      <c r="D9016" t="s">
        <v>18873</v>
      </c>
      <c r="E9016" t="s">
        <v>181</v>
      </c>
      <c r="F9016" t="s">
        <v>172</v>
      </c>
      <c r="G9016" t="s">
        <v>159</v>
      </c>
      <c r="H9016" t="s">
        <v>155</v>
      </c>
      <c r="I9016">
        <v>1081</v>
      </c>
      <c r="J9016" t="s">
        <v>613</v>
      </c>
      <c r="K9016" t="s">
        <v>5884</v>
      </c>
      <c r="L9016" t="s">
        <v>8062</v>
      </c>
      <c r="M9016" t="s">
        <v>1913</v>
      </c>
      <c r="N9016">
        <v>155</v>
      </c>
      <c r="O9016">
        <v>8</v>
      </c>
      <c r="P9016">
        <v>27</v>
      </c>
      <c r="Q9016" t="s">
        <v>73</v>
      </c>
      <c r="R9016" t="s">
        <v>238</v>
      </c>
      <c r="S9016" t="s">
        <v>239</v>
      </c>
      <c r="T9016">
        <v>180</v>
      </c>
      <c r="U9016">
        <v>137</v>
      </c>
      <c r="V9016">
        <v>76.11</v>
      </c>
      <c r="W9016" t="s">
        <v>135</v>
      </c>
      <c r="X9016">
        <v>8014</v>
      </c>
      <c r="Y9016">
        <v>1097918</v>
      </c>
      <c r="Z9016">
        <v>37538</v>
      </c>
      <c r="AA9016">
        <v>33428</v>
      </c>
      <c r="AB9016">
        <v>1168884</v>
      </c>
      <c r="AC9016">
        <v>925859</v>
      </c>
      <c r="AD9016">
        <v>243025</v>
      </c>
      <c r="AE9016" t="s">
        <v>81</v>
      </c>
      <c r="AF9016" t="s">
        <v>81</v>
      </c>
      <c r="AG9016" t="s">
        <v>240</v>
      </c>
      <c r="AH9016" t="s">
        <v>145</v>
      </c>
      <c r="AI9016" t="s">
        <v>139</v>
      </c>
      <c r="AJ9016" t="str">
        <f t="shared" si="140"/>
        <v>Apr</v>
      </c>
    </row>
    <row r="9017" spans="1:36" x14ac:dyDescent="0.3">
      <c r="A9017" t="s">
        <v>18874</v>
      </c>
      <c r="B9017" s="33">
        <v>45781</v>
      </c>
      <c r="C9017" t="s">
        <v>93</v>
      </c>
      <c r="D9017" t="s">
        <v>18875</v>
      </c>
      <c r="E9017" t="s">
        <v>176</v>
      </c>
      <c r="F9017" t="s">
        <v>179</v>
      </c>
      <c r="G9017" t="s">
        <v>156</v>
      </c>
      <c r="H9017" t="s">
        <v>166</v>
      </c>
      <c r="I9017">
        <v>1790</v>
      </c>
      <c r="J9017" t="s">
        <v>560</v>
      </c>
      <c r="K9017" t="s">
        <v>1255</v>
      </c>
      <c r="L9017" t="s">
        <v>562</v>
      </c>
      <c r="M9017" t="s">
        <v>1529</v>
      </c>
      <c r="N9017">
        <v>256</v>
      </c>
      <c r="O9017">
        <v>24</v>
      </c>
      <c r="P9017">
        <v>30</v>
      </c>
      <c r="Q9017" t="s">
        <v>73</v>
      </c>
      <c r="R9017" t="s">
        <v>238</v>
      </c>
      <c r="S9017" t="s">
        <v>239</v>
      </c>
      <c r="T9017">
        <v>186</v>
      </c>
      <c r="U9017">
        <v>152</v>
      </c>
      <c r="V9017">
        <v>81.72</v>
      </c>
      <c r="W9017" t="s">
        <v>135</v>
      </c>
      <c r="X9017">
        <v>4294</v>
      </c>
      <c r="Y9017">
        <v>652688</v>
      </c>
      <c r="Z9017">
        <v>51376</v>
      </c>
      <c r="AA9017">
        <v>42712</v>
      </c>
      <c r="AB9017">
        <v>746776</v>
      </c>
      <c r="AC9017">
        <v>562012</v>
      </c>
      <c r="AD9017">
        <v>184764</v>
      </c>
      <c r="AE9017" t="s">
        <v>81</v>
      </c>
      <c r="AF9017" t="s">
        <v>72</v>
      </c>
      <c r="AG9017" t="s">
        <v>240</v>
      </c>
      <c r="AH9017" t="s">
        <v>146</v>
      </c>
      <c r="AI9017" t="s">
        <v>138</v>
      </c>
      <c r="AJ9017" t="str">
        <f t="shared" si="140"/>
        <v>May</v>
      </c>
    </row>
    <row r="9018" spans="1:36" x14ac:dyDescent="0.3">
      <c r="A9018" t="s">
        <v>18876</v>
      </c>
      <c r="B9018" s="33">
        <v>45812</v>
      </c>
      <c r="C9018" t="s">
        <v>96</v>
      </c>
      <c r="D9018" t="s">
        <v>18877</v>
      </c>
      <c r="E9018" t="s">
        <v>180</v>
      </c>
      <c r="F9018" t="s">
        <v>174</v>
      </c>
      <c r="G9018" t="s">
        <v>160</v>
      </c>
      <c r="H9018" t="s">
        <v>158</v>
      </c>
      <c r="I9018">
        <v>1616</v>
      </c>
      <c r="J9018" t="s">
        <v>314</v>
      </c>
      <c r="K9018" t="s">
        <v>1994</v>
      </c>
      <c r="L9018" t="s">
        <v>2072</v>
      </c>
      <c r="M9018" t="s">
        <v>1994</v>
      </c>
      <c r="N9018">
        <v>199</v>
      </c>
      <c r="O9018">
        <v>4</v>
      </c>
      <c r="P9018">
        <v>-1</v>
      </c>
      <c r="Q9018" t="s">
        <v>73</v>
      </c>
      <c r="R9018" t="s">
        <v>238</v>
      </c>
      <c r="S9018" t="s">
        <v>239</v>
      </c>
      <c r="T9018">
        <v>180</v>
      </c>
      <c r="U9018">
        <v>141</v>
      </c>
      <c r="V9018">
        <v>78.33</v>
      </c>
      <c r="W9018" t="s">
        <v>135</v>
      </c>
      <c r="X9018">
        <v>9811</v>
      </c>
      <c r="Y9018">
        <v>1383351</v>
      </c>
      <c r="Z9018">
        <v>38211</v>
      </c>
      <c r="AA9018">
        <v>90804</v>
      </c>
      <c r="AB9018">
        <v>1512366</v>
      </c>
      <c r="AC9018">
        <v>1073871</v>
      </c>
      <c r="AD9018">
        <v>438495</v>
      </c>
      <c r="AE9018" t="s">
        <v>81</v>
      </c>
      <c r="AF9018" t="s">
        <v>78</v>
      </c>
      <c r="AG9018" t="s">
        <v>240</v>
      </c>
      <c r="AH9018" t="s">
        <v>146</v>
      </c>
      <c r="AI9018" t="s">
        <v>140</v>
      </c>
      <c r="AJ9018" t="str">
        <f t="shared" si="140"/>
        <v>Jun</v>
      </c>
    </row>
    <row r="9019" spans="1:36" x14ac:dyDescent="0.3">
      <c r="A9019" t="s">
        <v>18878</v>
      </c>
      <c r="B9019" s="33">
        <v>45697</v>
      </c>
      <c r="C9019" t="s">
        <v>93</v>
      </c>
      <c r="D9019" t="s">
        <v>18879</v>
      </c>
      <c r="E9019" t="s">
        <v>180</v>
      </c>
      <c r="F9019" t="s">
        <v>172</v>
      </c>
      <c r="G9019" t="s">
        <v>160</v>
      </c>
      <c r="H9019" t="s">
        <v>155</v>
      </c>
      <c r="I9019">
        <v>1364</v>
      </c>
      <c r="J9019" t="s">
        <v>310</v>
      </c>
      <c r="K9019" t="s">
        <v>2259</v>
      </c>
      <c r="L9019" t="s">
        <v>3678</v>
      </c>
      <c r="M9019" t="s">
        <v>2259</v>
      </c>
      <c r="N9019">
        <v>203</v>
      </c>
      <c r="O9019">
        <v>4</v>
      </c>
      <c r="P9019">
        <v>-3</v>
      </c>
      <c r="Q9019" t="s">
        <v>73</v>
      </c>
      <c r="R9019" t="s">
        <v>238</v>
      </c>
      <c r="S9019" t="s">
        <v>239</v>
      </c>
      <c r="T9019">
        <v>186</v>
      </c>
      <c r="U9019">
        <v>103</v>
      </c>
      <c r="V9019">
        <v>55.38</v>
      </c>
      <c r="W9019" t="s">
        <v>133</v>
      </c>
      <c r="X9019">
        <v>5025</v>
      </c>
      <c r="Y9019">
        <v>517575</v>
      </c>
      <c r="Z9019">
        <v>37492</v>
      </c>
      <c r="AA9019">
        <v>12360</v>
      </c>
      <c r="AB9019">
        <v>567427</v>
      </c>
      <c r="AC9019">
        <v>436241</v>
      </c>
      <c r="AD9019">
        <v>131186</v>
      </c>
      <c r="AE9019" t="s">
        <v>81</v>
      </c>
      <c r="AF9019" t="s">
        <v>81</v>
      </c>
      <c r="AG9019" t="s">
        <v>240</v>
      </c>
      <c r="AH9019" t="s">
        <v>144</v>
      </c>
      <c r="AI9019" t="s">
        <v>139</v>
      </c>
      <c r="AJ9019" t="str">
        <f t="shared" si="140"/>
        <v>Feb</v>
      </c>
    </row>
    <row r="9020" spans="1:36" x14ac:dyDescent="0.3">
      <c r="A9020" t="s">
        <v>18880</v>
      </c>
      <c r="B9020" s="33">
        <v>45930</v>
      </c>
      <c r="C9020" t="s">
        <v>96</v>
      </c>
      <c r="D9020" t="s">
        <v>18881</v>
      </c>
      <c r="E9020" t="s">
        <v>176</v>
      </c>
      <c r="F9020" t="s">
        <v>172</v>
      </c>
      <c r="G9020" t="s">
        <v>156</v>
      </c>
      <c r="H9020" t="s">
        <v>155</v>
      </c>
      <c r="I9020">
        <v>1541</v>
      </c>
      <c r="J9020" t="s">
        <v>314</v>
      </c>
      <c r="K9020" t="s">
        <v>1724</v>
      </c>
      <c r="L9020" t="s">
        <v>265</v>
      </c>
      <c r="M9020" t="s">
        <v>1247</v>
      </c>
      <c r="N9020">
        <v>211</v>
      </c>
      <c r="O9020">
        <v>40</v>
      </c>
      <c r="P9020">
        <v>37</v>
      </c>
      <c r="Q9020" t="s">
        <v>76</v>
      </c>
      <c r="R9020" t="s">
        <v>238</v>
      </c>
      <c r="S9020" t="s">
        <v>239</v>
      </c>
      <c r="T9020">
        <v>180</v>
      </c>
      <c r="U9020">
        <v>129</v>
      </c>
      <c r="V9020">
        <v>71.67</v>
      </c>
      <c r="W9020" t="s">
        <v>135</v>
      </c>
      <c r="X9020">
        <v>7731</v>
      </c>
      <c r="Y9020">
        <v>997299</v>
      </c>
      <c r="Z9020">
        <v>41796</v>
      </c>
      <c r="AA9020">
        <v>46698</v>
      </c>
      <c r="AB9020">
        <v>1085793</v>
      </c>
      <c r="AC9020">
        <v>655077</v>
      </c>
      <c r="AD9020">
        <v>430716</v>
      </c>
      <c r="AE9020" t="s">
        <v>81</v>
      </c>
      <c r="AF9020" t="s">
        <v>81</v>
      </c>
      <c r="AG9020" t="s">
        <v>240</v>
      </c>
      <c r="AH9020" t="s">
        <v>146</v>
      </c>
      <c r="AI9020" t="s">
        <v>139</v>
      </c>
      <c r="AJ9020" t="str">
        <f t="shared" si="140"/>
        <v>Sep</v>
      </c>
    </row>
    <row r="9021" spans="1:36" x14ac:dyDescent="0.3">
      <c r="A9021" t="s">
        <v>18882</v>
      </c>
      <c r="B9021" s="33">
        <v>45999</v>
      </c>
      <c r="C9021" t="s">
        <v>96</v>
      </c>
      <c r="D9021" t="s">
        <v>18883</v>
      </c>
      <c r="E9021" t="s">
        <v>178</v>
      </c>
      <c r="F9021" t="s">
        <v>176</v>
      </c>
      <c r="G9021" t="s">
        <v>157</v>
      </c>
      <c r="H9021" t="s">
        <v>156</v>
      </c>
      <c r="I9021">
        <v>386</v>
      </c>
      <c r="J9021" t="s">
        <v>408</v>
      </c>
      <c r="K9021" t="s">
        <v>1770</v>
      </c>
      <c r="L9021" t="s">
        <v>1064</v>
      </c>
      <c r="M9021" t="s">
        <v>4019</v>
      </c>
      <c r="N9021">
        <v>66</v>
      </c>
      <c r="O9021">
        <v>42</v>
      </c>
      <c r="P9021">
        <v>17</v>
      </c>
      <c r="Q9021" t="s">
        <v>73</v>
      </c>
      <c r="R9021" t="s">
        <v>238</v>
      </c>
      <c r="S9021" t="s">
        <v>239</v>
      </c>
      <c r="T9021">
        <v>180</v>
      </c>
      <c r="U9021">
        <v>169</v>
      </c>
      <c r="V9021">
        <v>93.89</v>
      </c>
      <c r="W9021" t="s">
        <v>133</v>
      </c>
      <c r="X9021">
        <v>8981</v>
      </c>
      <c r="Y9021">
        <v>1517789</v>
      </c>
      <c r="Z9021">
        <v>76388</v>
      </c>
      <c r="AA9021">
        <v>123877</v>
      </c>
      <c r="AB9021">
        <v>1718054</v>
      </c>
      <c r="AC9021">
        <v>1305873</v>
      </c>
      <c r="AD9021">
        <v>412181</v>
      </c>
      <c r="AE9021" t="s">
        <v>75</v>
      </c>
      <c r="AF9021" t="s">
        <v>81</v>
      </c>
      <c r="AG9021" t="s">
        <v>240</v>
      </c>
      <c r="AH9021" t="s">
        <v>147</v>
      </c>
      <c r="AI9021" t="s">
        <v>139</v>
      </c>
      <c r="AJ9021" t="str">
        <f t="shared" si="140"/>
        <v>Dec</v>
      </c>
    </row>
    <row r="9022" spans="1:36" x14ac:dyDescent="0.3">
      <c r="A9022" t="s">
        <v>18884</v>
      </c>
      <c r="B9022" s="33">
        <v>45732</v>
      </c>
      <c r="C9022" t="s">
        <v>96</v>
      </c>
      <c r="D9022" t="s">
        <v>18885</v>
      </c>
      <c r="E9022" t="s">
        <v>172</v>
      </c>
      <c r="F9022" t="s">
        <v>176</v>
      </c>
      <c r="G9022" t="s">
        <v>155</v>
      </c>
      <c r="H9022" t="s">
        <v>156</v>
      </c>
      <c r="I9022">
        <v>1972</v>
      </c>
      <c r="J9022" t="s">
        <v>503</v>
      </c>
      <c r="K9022" t="s">
        <v>715</v>
      </c>
      <c r="L9022" t="s">
        <v>236</v>
      </c>
      <c r="M9022" t="s">
        <v>2202</v>
      </c>
      <c r="N9022">
        <v>242</v>
      </c>
      <c r="O9022">
        <v>0</v>
      </c>
      <c r="P9022">
        <v>3</v>
      </c>
      <c r="Q9022" t="s">
        <v>70</v>
      </c>
      <c r="R9022" t="s">
        <v>238</v>
      </c>
      <c r="S9022" t="s">
        <v>239</v>
      </c>
      <c r="T9022">
        <v>186</v>
      </c>
      <c r="U9022">
        <v>157</v>
      </c>
      <c r="V9022">
        <v>84.41</v>
      </c>
      <c r="W9022" t="s">
        <v>133</v>
      </c>
      <c r="X9022">
        <v>3241</v>
      </c>
      <c r="Y9022">
        <v>508837</v>
      </c>
      <c r="Z9022">
        <v>33598</v>
      </c>
      <c r="AA9022">
        <v>119006</v>
      </c>
      <c r="AB9022">
        <v>661441</v>
      </c>
      <c r="AC9022">
        <v>526261</v>
      </c>
      <c r="AD9022">
        <v>135180</v>
      </c>
      <c r="AE9022" t="s">
        <v>81</v>
      </c>
      <c r="AF9022" t="s">
        <v>81</v>
      </c>
      <c r="AG9022" t="s">
        <v>240</v>
      </c>
      <c r="AH9022" t="s">
        <v>144</v>
      </c>
      <c r="AI9022" t="s">
        <v>139</v>
      </c>
      <c r="AJ9022" t="str">
        <f t="shared" si="140"/>
        <v>Mar</v>
      </c>
    </row>
    <row r="9023" spans="1:36" x14ac:dyDescent="0.3">
      <c r="A9023" t="s">
        <v>18886</v>
      </c>
      <c r="B9023" s="33">
        <v>45897</v>
      </c>
      <c r="C9023" t="s">
        <v>93</v>
      </c>
      <c r="D9023" t="s">
        <v>1098</v>
      </c>
      <c r="E9023" t="s">
        <v>179</v>
      </c>
      <c r="F9023" t="s">
        <v>174</v>
      </c>
      <c r="G9023" t="s">
        <v>166</v>
      </c>
      <c r="H9023" t="s">
        <v>158</v>
      </c>
      <c r="I9023">
        <v>1732</v>
      </c>
      <c r="J9023" t="s">
        <v>342</v>
      </c>
      <c r="K9023" t="s">
        <v>1536</v>
      </c>
      <c r="L9023" t="s">
        <v>849</v>
      </c>
      <c r="M9023" t="s">
        <v>1536</v>
      </c>
      <c r="N9023">
        <v>252</v>
      </c>
      <c r="O9023">
        <v>18</v>
      </c>
      <c r="P9023">
        <v>0</v>
      </c>
      <c r="Q9023" t="s">
        <v>73</v>
      </c>
      <c r="R9023" t="s">
        <v>238</v>
      </c>
      <c r="S9023" t="s">
        <v>239</v>
      </c>
      <c r="T9023">
        <v>189</v>
      </c>
      <c r="U9023">
        <v>133</v>
      </c>
      <c r="V9023">
        <v>70.37</v>
      </c>
      <c r="W9023" t="s">
        <v>133</v>
      </c>
      <c r="X9023">
        <v>3960</v>
      </c>
      <c r="Y9023">
        <v>526680</v>
      </c>
      <c r="Z9023">
        <v>28595</v>
      </c>
      <c r="AA9023">
        <v>47348</v>
      </c>
      <c r="AB9023">
        <v>602623</v>
      </c>
      <c r="AC9023">
        <v>524780</v>
      </c>
      <c r="AD9023">
        <v>77843</v>
      </c>
      <c r="AE9023" t="s">
        <v>72</v>
      </c>
      <c r="AF9023" t="s">
        <v>78</v>
      </c>
      <c r="AG9023" t="s">
        <v>240</v>
      </c>
      <c r="AH9023" t="s">
        <v>145</v>
      </c>
      <c r="AI9023" t="s">
        <v>140</v>
      </c>
      <c r="AJ9023" t="str">
        <f t="shared" si="140"/>
        <v>Aug</v>
      </c>
    </row>
    <row r="9024" spans="1:36" x14ac:dyDescent="0.3">
      <c r="A9024" t="s">
        <v>18887</v>
      </c>
      <c r="B9024" s="33">
        <v>45734</v>
      </c>
      <c r="C9024" t="s">
        <v>98</v>
      </c>
      <c r="D9024" t="s">
        <v>18888</v>
      </c>
      <c r="E9024" t="s">
        <v>174</v>
      </c>
      <c r="F9024" t="s">
        <v>181</v>
      </c>
      <c r="G9024" t="s">
        <v>158</v>
      </c>
      <c r="H9024" t="s">
        <v>159</v>
      </c>
      <c r="I9024">
        <v>1165</v>
      </c>
      <c r="J9024" t="s">
        <v>588</v>
      </c>
      <c r="K9024" t="s">
        <v>282</v>
      </c>
      <c r="L9024" t="s">
        <v>258</v>
      </c>
      <c r="M9024" t="s">
        <v>282</v>
      </c>
      <c r="N9024">
        <v>160</v>
      </c>
      <c r="O9024">
        <v>0</v>
      </c>
      <c r="P9024">
        <v>0</v>
      </c>
      <c r="Q9024" t="s">
        <v>70</v>
      </c>
      <c r="R9024" t="s">
        <v>238</v>
      </c>
      <c r="S9024" t="s">
        <v>239</v>
      </c>
      <c r="T9024">
        <v>189</v>
      </c>
      <c r="U9024">
        <v>153</v>
      </c>
      <c r="V9024">
        <v>80.95</v>
      </c>
      <c r="W9024" t="s">
        <v>133</v>
      </c>
      <c r="X9024">
        <v>3936</v>
      </c>
      <c r="Y9024">
        <v>602208</v>
      </c>
      <c r="Z9024">
        <v>57375</v>
      </c>
      <c r="AA9024">
        <v>56151</v>
      </c>
      <c r="AB9024">
        <v>715734</v>
      </c>
      <c r="AC9024">
        <v>594709</v>
      </c>
      <c r="AD9024">
        <v>121025</v>
      </c>
      <c r="AE9024" t="s">
        <v>78</v>
      </c>
      <c r="AF9024" t="s">
        <v>81</v>
      </c>
      <c r="AG9024" t="s">
        <v>240</v>
      </c>
      <c r="AH9024" t="s">
        <v>144</v>
      </c>
      <c r="AI9024" t="s">
        <v>139</v>
      </c>
      <c r="AJ9024" t="str">
        <f t="shared" si="140"/>
        <v>Mar</v>
      </c>
    </row>
    <row r="9025" spans="1:36" x14ac:dyDescent="0.3">
      <c r="A9025" t="s">
        <v>18889</v>
      </c>
      <c r="B9025" s="33">
        <v>45899</v>
      </c>
      <c r="C9025" t="s">
        <v>99</v>
      </c>
      <c r="D9025" t="s">
        <v>18890</v>
      </c>
      <c r="E9025" t="s">
        <v>172</v>
      </c>
      <c r="F9025" t="s">
        <v>176</v>
      </c>
      <c r="G9025" t="s">
        <v>155</v>
      </c>
      <c r="H9025" t="s">
        <v>156</v>
      </c>
      <c r="I9025">
        <v>1361</v>
      </c>
      <c r="J9025" t="s">
        <v>457</v>
      </c>
      <c r="K9025" t="s">
        <v>2669</v>
      </c>
      <c r="L9025" t="s">
        <v>459</v>
      </c>
      <c r="M9025" t="s">
        <v>2214</v>
      </c>
      <c r="N9025">
        <v>171</v>
      </c>
      <c r="O9025">
        <v>0</v>
      </c>
      <c r="P9025">
        <v>4</v>
      </c>
      <c r="Q9025" t="s">
        <v>70</v>
      </c>
      <c r="R9025" t="s">
        <v>238</v>
      </c>
      <c r="S9025" t="s">
        <v>239</v>
      </c>
      <c r="T9025">
        <v>220</v>
      </c>
      <c r="U9025">
        <v>143</v>
      </c>
      <c r="V9025">
        <v>65</v>
      </c>
      <c r="W9025" t="s">
        <v>133</v>
      </c>
      <c r="X9025">
        <v>6606</v>
      </c>
      <c r="Y9025">
        <v>944658</v>
      </c>
      <c r="Z9025">
        <v>64922</v>
      </c>
      <c r="AA9025">
        <v>25740</v>
      </c>
      <c r="AB9025">
        <v>1035320</v>
      </c>
      <c r="AC9025">
        <v>660223</v>
      </c>
      <c r="AD9025">
        <v>375097</v>
      </c>
      <c r="AE9025" t="s">
        <v>81</v>
      </c>
      <c r="AF9025" t="s">
        <v>81</v>
      </c>
      <c r="AG9025" t="s">
        <v>240</v>
      </c>
      <c r="AH9025" t="s">
        <v>144</v>
      </c>
      <c r="AI9025" t="s">
        <v>138</v>
      </c>
      <c r="AJ9025" t="str">
        <f t="shared" si="140"/>
        <v>Aug</v>
      </c>
    </row>
    <row r="9026" spans="1:36" x14ac:dyDescent="0.3">
      <c r="A9026" t="s">
        <v>18891</v>
      </c>
      <c r="B9026" s="33">
        <v>45874</v>
      </c>
      <c r="C9026" t="s">
        <v>95</v>
      </c>
      <c r="D9026" t="s">
        <v>18892</v>
      </c>
      <c r="E9026" t="s">
        <v>173</v>
      </c>
      <c r="F9026" t="s">
        <v>175</v>
      </c>
      <c r="G9026" t="s">
        <v>161</v>
      </c>
      <c r="H9026" t="s">
        <v>163</v>
      </c>
      <c r="I9026">
        <v>2201</v>
      </c>
      <c r="J9026" t="s">
        <v>1045</v>
      </c>
      <c r="K9026" t="s">
        <v>6694</v>
      </c>
      <c r="L9026" t="s">
        <v>639</v>
      </c>
      <c r="M9026" t="s">
        <v>2735</v>
      </c>
      <c r="N9026">
        <v>284</v>
      </c>
      <c r="O9026">
        <v>0</v>
      </c>
      <c r="P9026">
        <v>14</v>
      </c>
      <c r="Q9026" t="s">
        <v>73</v>
      </c>
      <c r="R9026" t="s">
        <v>238</v>
      </c>
      <c r="S9026" t="s">
        <v>239</v>
      </c>
      <c r="T9026">
        <v>180</v>
      </c>
      <c r="U9026">
        <v>129</v>
      </c>
      <c r="V9026">
        <v>71.67</v>
      </c>
      <c r="W9026" t="s">
        <v>133</v>
      </c>
      <c r="X9026">
        <v>7251</v>
      </c>
      <c r="Y9026">
        <v>935379</v>
      </c>
      <c r="Z9026">
        <v>55083</v>
      </c>
      <c r="AA9026">
        <v>67209</v>
      </c>
      <c r="AB9026">
        <v>1057671</v>
      </c>
      <c r="AC9026">
        <v>892448</v>
      </c>
      <c r="AD9026">
        <v>165223</v>
      </c>
      <c r="AE9026" t="s">
        <v>78</v>
      </c>
      <c r="AF9026" t="s">
        <v>75</v>
      </c>
      <c r="AG9026" t="s">
        <v>240</v>
      </c>
      <c r="AH9026" t="s">
        <v>146</v>
      </c>
      <c r="AI9026" t="s">
        <v>139</v>
      </c>
      <c r="AJ9026" t="str">
        <f t="shared" ref="AJ9026:AJ9089" si="141">TEXT(B9026,"mmm")</f>
        <v>Aug</v>
      </c>
    </row>
    <row r="9027" spans="1:36" x14ac:dyDescent="0.3">
      <c r="A9027" t="s">
        <v>18893</v>
      </c>
      <c r="B9027" s="33">
        <v>45681</v>
      </c>
      <c r="C9027" t="s">
        <v>99</v>
      </c>
      <c r="D9027" t="s">
        <v>18266</v>
      </c>
      <c r="E9027" t="s">
        <v>176</v>
      </c>
      <c r="F9027" t="s">
        <v>174</v>
      </c>
      <c r="G9027" t="s">
        <v>156</v>
      </c>
      <c r="H9027" t="s">
        <v>158</v>
      </c>
      <c r="I9027">
        <v>2069</v>
      </c>
      <c r="J9027" t="s">
        <v>451</v>
      </c>
      <c r="K9027" t="s">
        <v>287</v>
      </c>
      <c r="L9027" t="s">
        <v>2373</v>
      </c>
      <c r="M9027" t="s">
        <v>822</v>
      </c>
      <c r="N9027">
        <v>283</v>
      </c>
      <c r="O9027">
        <v>34</v>
      </c>
      <c r="P9027">
        <v>61</v>
      </c>
      <c r="Q9027" t="s">
        <v>76</v>
      </c>
      <c r="R9027" t="s">
        <v>238</v>
      </c>
      <c r="S9027" t="s">
        <v>239</v>
      </c>
      <c r="T9027">
        <v>180</v>
      </c>
      <c r="U9027">
        <v>168</v>
      </c>
      <c r="V9027">
        <v>93.33</v>
      </c>
      <c r="W9027" t="s">
        <v>133</v>
      </c>
      <c r="X9027">
        <v>6310</v>
      </c>
      <c r="Y9027">
        <v>1060080</v>
      </c>
      <c r="Z9027">
        <v>78792</v>
      </c>
      <c r="AA9027">
        <v>85512</v>
      </c>
      <c r="AB9027">
        <v>1224384</v>
      </c>
      <c r="AC9027">
        <v>847345</v>
      </c>
      <c r="AD9027">
        <v>377039</v>
      </c>
      <c r="AE9027" t="s">
        <v>81</v>
      </c>
      <c r="AF9027" t="s">
        <v>78</v>
      </c>
      <c r="AG9027" t="s">
        <v>240</v>
      </c>
      <c r="AH9027" t="s">
        <v>144</v>
      </c>
      <c r="AI9027" t="s">
        <v>138</v>
      </c>
      <c r="AJ9027" t="str">
        <f t="shared" si="141"/>
        <v>Jan</v>
      </c>
    </row>
    <row r="9028" spans="1:36" x14ac:dyDescent="0.3">
      <c r="A9028" t="s">
        <v>18894</v>
      </c>
      <c r="B9028" s="33">
        <v>45901</v>
      </c>
      <c r="C9028" t="s">
        <v>97</v>
      </c>
      <c r="D9028" t="s">
        <v>18895</v>
      </c>
      <c r="E9028" t="s">
        <v>178</v>
      </c>
      <c r="F9028" t="s">
        <v>172</v>
      </c>
      <c r="G9028" t="s">
        <v>157</v>
      </c>
      <c r="H9028" t="s">
        <v>155</v>
      </c>
      <c r="I9028">
        <v>1864</v>
      </c>
      <c r="J9028" t="s">
        <v>482</v>
      </c>
      <c r="K9028" t="s">
        <v>4111</v>
      </c>
      <c r="L9028" t="s">
        <v>1560</v>
      </c>
      <c r="M9028" t="s">
        <v>18896</v>
      </c>
      <c r="N9028">
        <v>274</v>
      </c>
      <c r="O9028">
        <v>47</v>
      </c>
      <c r="P9028">
        <v>49</v>
      </c>
      <c r="Q9028" t="s">
        <v>76</v>
      </c>
      <c r="R9028" t="s">
        <v>238</v>
      </c>
      <c r="S9028" t="s">
        <v>239</v>
      </c>
      <c r="T9028">
        <v>220</v>
      </c>
      <c r="U9028">
        <v>149</v>
      </c>
      <c r="V9028">
        <v>67.73</v>
      </c>
      <c r="W9028" t="s">
        <v>133</v>
      </c>
      <c r="X9028">
        <v>8339</v>
      </c>
      <c r="Y9028">
        <v>1242511</v>
      </c>
      <c r="Z9028">
        <v>34419</v>
      </c>
      <c r="AA9028">
        <v>100873</v>
      </c>
      <c r="AB9028">
        <v>1377803</v>
      </c>
      <c r="AC9028">
        <v>1171990</v>
      </c>
      <c r="AD9028">
        <v>205813</v>
      </c>
      <c r="AE9028" t="s">
        <v>75</v>
      </c>
      <c r="AF9028" t="s">
        <v>81</v>
      </c>
      <c r="AG9028" t="s">
        <v>240</v>
      </c>
      <c r="AH9028" t="s">
        <v>144</v>
      </c>
      <c r="AI9028" t="s">
        <v>140</v>
      </c>
      <c r="AJ9028" t="str">
        <f t="shared" si="141"/>
        <v>Sep</v>
      </c>
    </row>
    <row r="9029" spans="1:36" x14ac:dyDescent="0.3">
      <c r="A9029" t="s">
        <v>18897</v>
      </c>
      <c r="B9029" s="33">
        <v>45819</v>
      </c>
      <c r="C9029" t="s">
        <v>95</v>
      </c>
      <c r="D9029" t="s">
        <v>18898</v>
      </c>
      <c r="E9029" t="s">
        <v>175</v>
      </c>
      <c r="F9029" t="s">
        <v>181</v>
      </c>
      <c r="G9029" t="s">
        <v>163</v>
      </c>
      <c r="H9029" t="s">
        <v>159</v>
      </c>
      <c r="I9029">
        <v>1307</v>
      </c>
      <c r="J9029" t="s">
        <v>270</v>
      </c>
      <c r="K9029" t="s">
        <v>2454</v>
      </c>
      <c r="L9029" t="s">
        <v>615</v>
      </c>
      <c r="M9029" t="s">
        <v>2438</v>
      </c>
      <c r="N9029">
        <v>198</v>
      </c>
      <c r="O9029">
        <v>0</v>
      </c>
      <c r="P9029">
        <v>5</v>
      </c>
      <c r="Q9029" t="s">
        <v>70</v>
      </c>
      <c r="R9029" t="s">
        <v>238</v>
      </c>
      <c r="S9029" t="s">
        <v>239</v>
      </c>
      <c r="T9029">
        <v>189</v>
      </c>
      <c r="U9029">
        <v>138</v>
      </c>
      <c r="V9029">
        <v>73.02</v>
      </c>
      <c r="W9029" t="s">
        <v>135</v>
      </c>
      <c r="X9029">
        <v>9567</v>
      </c>
      <c r="Y9029">
        <v>1320246</v>
      </c>
      <c r="Z9029">
        <v>72864</v>
      </c>
      <c r="AA9029">
        <v>23046</v>
      </c>
      <c r="AB9029">
        <v>1416156</v>
      </c>
      <c r="AC9029">
        <v>1085243</v>
      </c>
      <c r="AD9029">
        <v>330913</v>
      </c>
      <c r="AE9029" t="s">
        <v>75</v>
      </c>
      <c r="AF9029" t="s">
        <v>81</v>
      </c>
      <c r="AG9029" t="s">
        <v>240</v>
      </c>
      <c r="AH9029" t="s">
        <v>145</v>
      </c>
      <c r="AI9029" t="s">
        <v>138</v>
      </c>
      <c r="AJ9029" t="str">
        <f t="shared" si="141"/>
        <v>Jun</v>
      </c>
    </row>
    <row r="9030" spans="1:36" x14ac:dyDescent="0.3">
      <c r="A9030" t="s">
        <v>18899</v>
      </c>
      <c r="B9030" s="33">
        <v>45843</v>
      </c>
      <c r="C9030" t="s">
        <v>96</v>
      </c>
      <c r="D9030" t="s">
        <v>6871</v>
      </c>
      <c r="E9030" t="s">
        <v>180</v>
      </c>
      <c r="F9030" t="s">
        <v>181</v>
      </c>
      <c r="G9030" t="s">
        <v>160</v>
      </c>
      <c r="H9030" t="s">
        <v>159</v>
      </c>
      <c r="I9030">
        <v>1390</v>
      </c>
      <c r="J9030" t="s">
        <v>971</v>
      </c>
      <c r="K9030" t="s">
        <v>1021</v>
      </c>
      <c r="L9030" t="s">
        <v>1638</v>
      </c>
      <c r="M9030" t="s">
        <v>2922</v>
      </c>
      <c r="N9030">
        <v>175</v>
      </c>
      <c r="O9030">
        <v>32</v>
      </c>
      <c r="P9030">
        <v>52</v>
      </c>
      <c r="Q9030" t="s">
        <v>76</v>
      </c>
      <c r="R9030" t="s">
        <v>238</v>
      </c>
      <c r="S9030" t="s">
        <v>239</v>
      </c>
      <c r="T9030">
        <v>220</v>
      </c>
      <c r="U9030">
        <v>146</v>
      </c>
      <c r="V9030">
        <v>66.36</v>
      </c>
      <c r="W9030" t="s">
        <v>133</v>
      </c>
      <c r="X9030">
        <v>4637</v>
      </c>
      <c r="Y9030">
        <v>677002</v>
      </c>
      <c r="Z9030">
        <v>35624</v>
      </c>
      <c r="AA9030">
        <v>75190</v>
      </c>
      <c r="AB9030">
        <v>787816</v>
      </c>
      <c r="AC9030">
        <v>657190</v>
      </c>
      <c r="AD9030">
        <v>130626</v>
      </c>
      <c r="AE9030" t="s">
        <v>81</v>
      </c>
      <c r="AF9030" t="s">
        <v>81</v>
      </c>
      <c r="AG9030" t="s">
        <v>240</v>
      </c>
      <c r="AH9030" t="s">
        <v>146</v>
      </c>
      <c r="AI9030" t="s">
        <v>140</v>
      </c>
      <c r="AJ9030" t="str">
        <f t="shared" si="141"/>
        <v>Jul</v>
      </c>
    </row>
    <row r="9031" spans="1:36" x14ac:dyDescent="0.3">
      <c r="A9031" t="s">
        <v>18900</v>
      </c>
      <c r="B9031" s="33">
        <v>45779</v>
      </c>
      <c r="C9031" t="s">
        <v>93</v>
      </c>
      <c r="D9031" t="s">
        <v>18901</v>
      </c>
      <c r="E9031" t="s">
        <v>172</v>
      </c>
      <c r="F9031" t="s">
        <v>174</v>
      </c>
      <c r="G9031" t="s">
        <v>155</v>
      </c>
      <c r="H9031" t="s">
        <v>158</v>
      </c>
      <c r="I9031">
        <v>1410</v>
      </c>
      <c r="J9031" t="s">
        <v>280</v>
      </c>
      <c r="K9031" t="s">
        <v>1129</v>
      </c>
      <c r="L9031" t="s">
        <v>439</v>
      </c>
      <c r="M9031" t="s">
        <v>824</v>
      </c>
      <c r="N9031">
        <v>218</v>
      </c>
      <c r="O9031">
        <v>82</v>
      </c>
      <c r="P9031">
        <v>100</v>
      </c>
      <c r="Q9031" t="s">
        <v>76</v>
      </c>
      <c r="R9031" t="s">
        <v>238</v>
      </c>
      <c r="S9031" t="s">
        <v>239</v>
      </c>
      <c r="T9031">
        <v>150</v>
      </c>
      <c r="U9031">
        <v>96</v>
      </c>
      <c r="V9031">
        <v>64</v>
      </c>
      <c r="W9031" t="s">
        <v>133</v>
      </c>
      <c r="X9031">
        <v>7044</v>
      </c>
      <c r="Y9031">
        <v>676224</v>
      </c>
      <c r="Z9031">
        <v>19200</v>
      </c>
      <c r="AA9031">
        <v>49824</v>
      </c>
      <c r="AB9031">
        <v>745248</v>
      </c>
      <c r="AC9031">
        <v>459401</v>
      </c>
      <c r="AD9031">
        <v>285847</v>
      </c>
      <c r="AE9031" t="s">
        <v>81</v>
      </c>
      <c r="AF9031" t="s">
        <v>78</v>
      </c>
      <c r="AG9031" t="s">
        <v>240</v>
      </c>
      <c r="AH9031" t="s">
        <v>144</v>
      </c>
      <c r="AI9031" t="s">
        <v>139</v>
      </c>
      <c r="AJ9031" t="str">
        <f t="shared" si="141"/>
        <v>May</v>
      </c>
    </row>
    <row r="9032" spans="1:36" x14ac:dyDescent="0.3">
      <c r="A9032" t="s">
        <v>18902</v>
      </c>
      <c r="B9032" s="33">
        <v>45911</v>
      </c>
      <c r="C9032" t="s">
        <v>93</v>
      </c>
      <c r="D9032" t="s">
        <v>3909</v>
      </c>
      <c r="E9032" t="s">
        <v>179</v>
      </c>
      <c r="F9032" t="s">
        <v>176</v>
      </c>
      <c r="G9032" t="s">
        <v>166</v>
      </c>
      <c r="H9032" t="s">
        <v>156</v>
      </c>
      <c r="I9032">
        <v>1505</v>
      </c>
      <c r="J9032" t="s">
        <v>414</v>
      </c>
      <c r="K9032" t="s">
        <v>3741</v>
      </c>
      <c r="L9032" t="s">
        <v>2036</v>
      </c>
      <c r="M9032" t="s">
        <v>3684</v>
      </c>
      <c r="N9032">
        <v>238</v>
      </c>
      <c r="O9032">
        <v>3</v>
      </c>
      <c r="P9032">
        <v>5</v>
      </c>
      <c r="Q9032" t="s">
        <v>73</v>
      </c>
      <c r="R9032" t="s">
        <v>238</v>
      </c>
      <c r="S9032" t="s">
        <v>239</v>
      </c>
      <c r="T9032">
        <v>150</v>
      </c>
      <c r="U9032">
        <v>144</v>
      </c>
      <c r="V9032">
        <v>96</v>
      </c>
      <c r="W9032" t="s">
        <v>135</v>
      </c>
      <c r="X9032">
        <v>8825</v>
      </c>
      <c r="Y9032">
        <v>1270800</v>
      </c>
      <c r="Z9032">
        <v>30528</v>
      </c>
      <c r="AA9032">
        <v>24624</v>
      </c>
      <c r="AB9032">
        <v>1325952</v>
      </c>
      <c r="AC9032">
        <v>785047</v>
      </c>
      <c r="AD9032">
        <v>540905</v>
      </c>
      <c r="AE9032" t="s">
        <v>72</v>
      </c>
      <c r="AF9032" t="s">
        <v>81</v>
      </c>
      <c r="AG9032" t="s">
        <v>240</v>
      </c>
      <c r="AH9032" t="s">
        <v>144</v>
      </c>
      <c r="AI9032" t="s">
        <v>138</v>
      </c>
      <c r="AJ9032" t="str">
        <f t="shared" si="141"/>
        <v>Sep</v>
      </c>
    </row>
    <row r="9033" spans="1:36" x14ac:dyDescent="0.3">
      <c r="A9033" t="s">
        <v>18903</v>
      </c>
      <c r="B9033" s="33">
        <v>46010</v>
      </c>
      <c r="C9033" t="s">
        <v>97</v>
      </c>
      <c r="D9033" t="s">
        <v>18904</v>
      </c>
      <c r="E9033" t="s">
        <v>178</v>
      </c>
      <c r="F9033" t="s">
        <v>172</v>
      </c>
      <c r="G9033" t="s">
        <v>157</v>
      </c>
      <c r="H9033" t="s">
        <v>155</v>
      </c>
      <c r="I9033">
        <v>1452</v>
      </c>
      <c r="J9033" t="s">
        <v>504</v>
      </c>
      <c r="K9033" t="s">
        <v>867</v>
      </c>
      <c r="L9033" t="s">
        <v>454</v>
      </c>
      <c r="M9033" t="s">
        <v>2756</v>
      </c>
      <c r="N9033">
        <v>181</v>
      </c>
      <c r="O9033">
        <v>18</v>
      </c>
      <c r="P9033">
        <v>32</v>
      </c>
      <c r="Q9033" t="s">
        <v>76</v>
      </c>
      <c r="R9033" t="s">
        <v>238</v>
      </c>
      <c r="S9033" t="s">
        <v>239</v>
      </c>
      <c r="T9033">
        <v>220</v>
      </c>
      <c r="U9033">
        <v>153</v>
      </c>
      <c r="V9033">
        <v>69.55</v>
      </c>
      <c r="W9033" t="s">
        <v>133</v>
      </c>
      <c r="X9033">
        <v>5077</v>
      </c>
      <c r="Y9033">
        <v>776781</v>
      </c>
      <c r="Z9033">
        <v>37485</v>
      </c>
      <c r="AA9033">
        <v>117657</v>
      </c>
      <c r="AB9033">
        <v>931923</v>
      </c>
      <c r="AC9033">
        <v>549648</v>
      </c>
      <c r="AD9033">
        <v>382275</v>
      </c>
      <c r="AE9033" t="s">
        <v>75</v>
      </c>
      <c r="AF9033" t="s">
        <v>81</v>
      </c>
      <c r="AG9033" t="s">
        <v>240</v>
      </c>
      <c r="AH9033" t="s">
        <v>147</v>
      </c>
      <c r="AI9033" t="s">
        <v>138</v>
      </c>
      <c r="AJ9033" t="str">
        <f t="shared" si="141"/>
        <v>Dec</v>
      </c>
    </row>
    <row r="9034" spans="1:36" x14ac:dyDescent="0.3">
      <c r="A9034" t="s">
        <v>18905</v>
      </c>
      <c r="B9034" s="33">
        <v>45797</v>
      </c>
      <c r="C9034" t="s">
        <v>96</v>
      </c>
      <c r="D9034" t="s">
        <v>17126</v>
      </c>
      <c r="E9034" t="s">
        <v>181</v>
      </c>
      <c r="F9034" t="s">
        <v>177</v>
      </c>
      <c r="G9034" t="s">
        <v>159</v>
      </c>
      <c r="H9034" t="s">
        <v>162</v>
      </c>
      <c r="I9034">
        <v>414</v>
      </c>
      <c r="J9034" t="s">
        <v>572</v>
      </c>
      <c r="K9034" t="s">
        <v>910</v>
      </c>
      <c r="L9034" t="s">
        <v>1447</v>
      </c>
      <c r="M9034" t="s">
        <v>6144</v>
      </c>
      <c r="N9034">
        <v>83</v>
      </c>
      <c r="O9034">
        <v>20</v>
      </c>
      <c r="P9034">
        <v>31</v>
      </c>
      <c r="Q9034" t="s">
        <v>76</v>
      </c>
      <c r="R9034" t="s">
        <v>238</v>
      </c>
      <c r="S9034" t="s">
        <v>239</v>
      </c>
      <c r="T9034">
        <v>180</v>
      </c>
      <c r="U9034">
        <v>173</v>
      </c>
      <c r="V9034">
        <v>96.11</v>
      </c>
      <c r="W9034" t="s">
        <v>133</v>
      </c>
      <c r="X9034">
        <v>6688</v>
      </c>
      <c r="Y9034">
        <v>1157024</v>
      </c>
      <c r="Z9034">
        <v>78888</v>
      </c>
      <c r="AA9034">
        <v>110028</v>
      </c>
      <c r="AB9034">
        <v>1345940</v>
      </c>
      <c r="AC9034">
        <v>1102844</v>
      </c>
      <c r="AD9034">
        <v>243096</v>
      </c>
      <c r="AE9034" t="s">
        <v>81</v>
      </c>
      <c r="AF9034" t="s">
        <v>78</v>
      </c>
      <c r="AG9034" t="s">
        <v>240</v>
      </c>
      <c r="AH9034" t="s">
        <v>147</v>
      </c>
      <c r="AI9034" t="s">
        <v>138</v>
      </c>
      <c r="AJ9034" t="str">
        <f t="shared" si="141"/>
        <v>May</v>
      </c>
    </row>
    <row r="9035" spans="1:36" x14ac:dyDescent="0.3">
      <c r="A9035" t="s">
        <v>18906</v>
      </c>
      <c r="B9035" s="33">
        <v>45756</v>
      </c>
      <c r="C9035" t="s">
        <v>99</v>
      </c>
      <c r="D9035" t="s">
        <v>18907</v>
      </c>
      <c r="E9035" t="s">
        <v>177</v>
      </c>
      <c r="F9035" t="s">
        <v>176</v>
      </c>
      <c r="G9035" t="s">
        <v>162</v>
      </c>
      <c r="H9035" t="s">
        <v>156</v>
      </c>
      <c r="I9035">
        <v>1339</v>
      </c>
      <c r="J9035" t="s">
        <v>1045</v>
      </c>
      <c r="K9035" t="s">
        <v>3201</v>
      </c>
      <c r="N9035">
        <v>171</v>
      </c>
      <c r="O9035">
        <v>0</v>
      </c>
      <c r="P9035">
        <v>0</v>
      </c>
      <c r="Q9035" t="s">
        <v>67</v>
      </c>
      <c r="R9035" t="s">
        <v>245</v>
      </c>
      <c r="S9035" t="s">
        <v>122</v>
      </c>
      <c r="T9035">
        <v>189</v>
      </c>
      <c r="U9035">
        <v>0</v>
      </c>
      <c r="V9035">
        <v>0</v>
      </c>
      <c r="W9035" t="s">
        <v>133</v>
      </c>
      <c r="X9035">
        <v>4455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 t="s">
        <v>78</v>
      </c>
      <c r="AF9035" t="s">
        <v>81</v>
      </c>
      <c r="AG9035" t="s">
        <v>240</v>
      </c>
      <c r="AH9035" t="s">
        <v>144</v>
      </c>
      <c r="AI9035" t="s">
        <v>138</v>
      </c>
      <c r="AJ9035" t="str">
        <f t="shared" si="141"/>
        <v>Apr</v>
      </c>
    </row>
    <row r="9036" spans="1:36" x14ac:dyDescent="0.3">
      <c r="A9036" t="s">
        <v>18908</v>
      </c>
      <c r="B9036" s="33">
        <v>45782</v>
      </c>
      <c r="C9036" t="s">
        <v>96</v>
      </c>
      <c r="D9036" t="s">
        <v>18909</v>
      </c>
      <c r="E9036" t="s">
        <v>178</v>
      </c>
      <c r="F9036" t="s">
        <v>175</v>
      </c>
      <c r="G9036" t="s">
        <v>157</v>
      </c>
      <c r="H9036" t="s">
        <v>163</v>
      </c>
      <c r="I9036">
        <v>722</v>
      </c>
      <c r="J9036" t="s">
        <v>243</v>
      </c>
      <c r="K9036" t="s">
        <v>2156</v>
      </c>
      <c r="L9036" t="s">
        <v>466</v>
      </c>
      <c r="M9036" t="s">
        <v>1648</v>
      </c>
      <c r="N9036">
        <v>125</v>
      </c>
      <c r="O9036">
        <v>13</v>
      </c>
      <c r="P9036">
        <v>26</v>
      </c>
      <c r="Q9036" t="s">
        <v>73</v>
      </c>
      <c r="R9036" t="s">
        <v>238</v>
      </c>
      <c r="S9036" t="s">
        <v>239</v>
      </c>
      <c r="T9036">
        <v>180</v>
      </c>
      <c r="U9036">
        <v>163</v>
      </c>
      <c r="V9036">
        <v>90.56</v>
      </c>
      <c r="W9036" t="s">
        <v>133</v>
      </c>
      <c r="X9036">
        <v>10456</v>
      </c>
      <c r="Y9036">
        <v>1704328</v>
      </c>
      <c r="Z9036">
        <v>89324</v>
      </c>
      <c r="AA9036">
        <v>123880</v>
      </c>
      <c r="AB9036">
        <v>1917532</v>
      </c>
      <c r="AC9036">
        <v>1399224</v>
      </c>
      <c r="AD9036">
        <v>518308</v>
      </c>
      <c r="AE9036" t="s">
        <v>75</v>
      </c>
      <c r="AF9036" t="s">
        <v>75</v>
      </c>
      <c r="AG9036" t="s">
        <v>240</v>
      </c>
      <c r="AH9036" t="s">
        <v>145</v>
      </c>
      <c r="AI9036" t="s">
        <v>139</v>
      </c>
      <c r="AJ9036" t="str">
        <f t="shared" si="141"/>
        <v>May</v>
      </c>
    </row>
    <row r="9037" spans="1:36" x14ac:dyDescent="0.3">
      <c r="A9037" t="s">
        <v>18910</v>
      </c>
      <c r="B9037" s="33">
        <v>45898</v>
      </c>
      <c r="C9037" t="s">
        <v>93</v>
      </c>
      <c r="D9037" t="s">
        <v>18911</v>
      </c>
      <c r="E9037" t="s">
        <v>178</v>
      </c>
      <c r="F9037" t="s">
        <v>175</v>
      </c>
      <c r="G9037" t="s">
        <v>157</v>
      </c>
      <c r="H9037" t="s">
        <v>163</v>
      </c>
      <c r="I9037">
        <v>732</v>
      </c>
      <c r="J9037" t="s">
        <v>368</v>
      </c>
      <c r="K9037" t="s">
        <v>1072</v>
      </c>
      <c r="L9037" t="s">
        <v>2029</v>
      </c>
      <c r="M9037" t="s">
        <v>8961</v>
      </c>
      <c r="N9037">
        <v>120</v>
      </c>
      <c r="O9037">
        <v>38</v>
      </c>
      <c r="P9037">
        <v>59</v>
      </c>
      <c r="Q9037" t="s">
        <v>76</v>
      </c>
      <c r="R9037" t="s">
        <v>238</v>
      </c>
      <c r="S9037" t="s">
        <v>239</v>
      </c>
      <c r="T9037">
        <v>189</v>
      </c>
      <c r="U9037">
        <v>167</v>
      </c>
      <c r="V9037">
        <v>88.36</v>
      </c>
      <c r="W9037" t="s">
        <v>133</v>
      </c>
      <c r="X9037">
        <v>3546</v>
      </c>
      <c r="Y9037">
        <v>592182</v>
      </c>
      <c r="Z9037">
        <v>89345</v>
      </c>
      <c r="AA9037">
        <v>23046</v>
      </c>
      <c r="AB9037">
        <v>704573</v>
      </c>
      <c r="AC9037">
        <v>599372</v>
      </c>
      <c r="AD9037">
        <v>105201</v>
      </c>
      <c r="AE9037" t="s">
        <v>75</v>
      </c>
      <c r="AF9037" t="s">
        <v>75</v>
      </c>
      <c r="AG9037" t="s">
        <v>240</v>
      </c>
      <c r="AH9037" t="s">
        <v>144</v>
      </c>
      <c r="AI9037" t="s">
        <v>140</v>
      </c>
      <c r="AJ9037" t="str">
        <f t="shared" si="141"/>
        <v>Aug</v>
      </c>
    </row>
    <row r="9038" spans="1:36" x14ac:dyDescent="0.3">
      <c r="A9038" t="s">
        <v>18912</v>
      </c>
      <c r="B9038" s="33">
        <v>45759</v>
      </c>
      <c r="C9038" t="s">
        <v>99</v>
      </c>
      <c r="D9038" t="s">
        <v>18913</v>
      </c>
      <c r="E9038" t="s">
        <v>174</v>
      </c>
      <c r="F9038" t="s">
        <v>180</v>
      </c>
      <c r="G9038" t="s">
        <v>158</v>
      </c>
      <c r="H9038" t="s">
        <v>160</v>
      </c>
      <c r="I9038">
        <v>1127</v>
      </c>
      <c r="J9038" t="s">
        <v>469</v>
      </c>
      <c r="K9038" t="s">
        <v>1192</v>
      </c>
      <c r="L9038" t="s">
        <v>310</v>
      </c>
      <c r="M9038" t="s">
        <v>5641</v>
      </c>
      <c r="N9038">
        <v>145</v>
      </c>
      <c r="O9038">
        <v>0</v>
      </c>
      <c r="P9038">
        <v>27</v>
      </c>
      <c r="Q9038" t="s">
        <v>73</v>
      </c>
      <c r="R9038" t="s">
        <v>238</v>
      </c>
      <c r="S9038" t="s">
        <v>239</v>
      </c>
      <c r="T9038">
        <v>180</v>
      </c>
      <c r="U9038">
        <v>170</v>
      </c>
      <c r="V9038">
        <v>94.44</v>
      </c>
      <c r="W9038" t="s">
        <v>133</v>
      </c>
      <c r="X9038">
        <v>5089</v>
      </c>
      <c r="Y9038">
        <v>865130</v>
      </c>
      <c r="Z9038">
        <v>92310</v>
      </c>
      <c r="AA9038">
        <v>46410</v>
      </c>
      <c r="AB9038">
        <v>1003850</v>
      </c>
      <c r="AC9038">
        <v>688863</v>
      </c>
      <c r="AD9038">
        <v>314987</v>
      </c>
      <c r="AE9038" t="s">
        <v>78</v>
      </c>
      <c r="AF9038" t="s">
        <v>81</v>
      </c>
      <c r="AG9038" t="s">
        <v>240</v>
      </c>
      <c r="AH9038" t="s">
        <v>144</v>
      </c>
      <c r="AI9038" t="s">
        <v>138</v>
      </c>
      <c r="AJ9038" t="str">
        <f t="shared" si="141"/>
        <v>Apr</v>
      </c>
    </row>
    <row r="9039" spans="1:36" x14ac:dyDescent="0.3">
      <c r="A9039" t="s">
        <v>18914</v>
      </c>
      <c r="B9039" s="33">
        <v>45812</v>
      </c>
      <c r="C9039" t="s">
        <v>93</v>
      </c>
      <c r="D9039" t="s">
        <v>18915</v>
      </c>
      <c r="E9039" t="s">
        <v>180</v>
      </c>
      <c r="F9039" t="s">
        <v>177</v>
      </c>
      <c r="G9039" t="s">
        <v>160</v>
      </c>
      <c r="H9039" t="s">
        <v>162</v>
      </c>
      <c r="I9039">
        <v>2348</v>
      </c>
      <c r="J9039" t="s">
        <v>345</v>
      </c>
      <c r="K9039" t="s">
        <v>1177</v>
      </c>
      <c r="L9039" t="s">
        <v>377</v>
      </c>
      <c r="M9039" t="s">
        <v>1177</v>
      </c>
      <c r="N9039">
        <v>291</v>
      </c>
      <c r="O9039">
        <v>0</v>
      </c>
      <c r="P9039">
        <v>-3</v>
      </c>
      <c r="Q9039" t="s">
        <v>70</v>
      </c>
      <c r="R9039" t="s">
        <v>238</v>
      </c>
      <c r="S9039" t="s">
        <v>239</v>
      </c>
      <c r="T9039">
        <v>180</v>
      </c>
      <c r="U9039">
        <v>153</v>
      </c>
      <c r="V9039">
        <v>85</v>
      </c>
      <c r="W9039" t="s">
        <v>135</v>
      </c>
      <c r="X9039">
        <v>10896</v>
      </c>
      <c r="Y9039">
        <v>1667088</v>
      </c>
      <c r="Z9039">
        <v>45747</v>
      </c>
      <c r="AA9039">
        <v>39933</v>
      </c>
      <c r="AB9039">
        <v>1752768</v>
      </c>
      <c r="AC9039">
        <v>1374897</v>
      </c>
      <c r="AD9039">
        <v>377871</v>
      </c>
      <c r="AE9039" t="s">
        <v>81</v>
      </c>
      <c r="AF9039" t="s">
        <v>78</v>
      </c>
      <c r="AG9039" t="s">
        <v>240</v>
      </c>
      <c r="AH9039" t="s">
        <v>147</v>
      </c>
      <c r="AI9039" t="s">
        <v>140</v>
      </c>
      <c r="AJ9039" t="str">
        <f t="shared" si="141"/>
        <v>Jun</v>
      </c>
    </row>
    <row r="9040" spans="1:36" x14ac:dyDescent="0.3">
      <c r="A9040" t="s">
        <v>18916</v>
      </c>
      <c r="B9040" s="33">
        <v>45932</v>
      </c>
      <c r="C9040" t="s">
        <v>97</v>
      </c>
      <c r="D9040" t="s">
        <v>18917</v>
      </c>
      <c r="E9040" t="s">
        <v>175</v>
      </c>
      <c r="F9040" t="s">
        <v>180</v>
      </c>
      <c r="G9040" t="s">
        <v>163</v>
      </c>
      <c r="H9040" t="s">
        <v>160</v>
      </c>
      <c r="I9040">
        <v>536</v>
      </c>
      <c r="J9040" t="s">
        <v>633</v>
      </c>
      <c r="K9040" t="s">
        <v>1463</v>
      </c>
      <c r="N9040">
        <v>88</v>
      </c>
      <c r="O9040">
        <v>0</v>
      </c>
      <c r="P9040">
        <v>0</v>
      </c>
      <c r="Q9040" t="s">
        <v>67</v>
      </c>
      <c r="R9040" t="s">
        <v>245</v>
      </c>
      <c r="S9040" t="s">
        <v>124</v>
      </c>
      <c r="T9040">
        <v>189</v>
      </c>
      <c r="U9040">
        <v>0</v>
      </c>
      <c r="V9040">
        <v>0</v>
      </c>
      <c r="W9040" t="s">
        <v>134</v>
      </c>
      <c r="X9040">
        <v>10301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 t="s">
        <v>75</v>
      </c>
      <c r="AF9040" t="s">
        <v>81</v>
      </c>
      <c r="AG9040" t="s">
        <v>240</v>
      </c>
      <c r="AH9040" t="s">
        <v>147</v>
      </c>
      <c r="AI9040" t="s">
        <v>139</v>
      </c>
      <c r="AJ9040" t="str">
        <f t="shared" si="141"/>
        <v>Oct</v>
      </c>
    </row>
    <row r="9041" spans="1:36" x14ac:dyDescent="0.3">
      <c r="A9041" t="s">
        <v>18918</v>
      </c>
      <c r="B9041" s="33">
        <v>45730</v>
      </c>
      <c r="C9041" t="s">
        <v>99</v>
      </c>
      <c r="D9041" t="s">
        <v>18919</v>
      </c>
      <c r="E9041" t="s">
        <v>181</v>
      </c>
      <c r="F9041" t="s">
        <v>172</v>
      </c>
      <c r="G9041" t="s">
        <v>159</v>
      </c>
      <c r="H9041" t="s">
        <v>155</v>
      </c>
      <c r="I9041">
        <v>2024</v>
      </c>
      <c r="J9041" t="s">
        <v>529</v>
      </c>
      <c r="K9041" t="s">
        <v>736</v>
      </c>
      <c r="L9041" t="s">
        <v>385</v>
      </c>
      <c r="M9041" t="s">
        <v>736</v>
      </c>
      <c r="N9041">
        <v>312</v>
      </c>
      <c r="O9041">
        <v>0</v>
      </c>
      <c r="P9041">
        <v>-10</v>
      </c>
      <c r="Q9041" t="s">
        <v>70</v>
      </c>
      <c r="R9041" t="s">
        <v>238</v>
      </c>
      <c r="S9041" t="s">
        <v>239</v>
      </c>
      <c r="T9041">
        <v>220</v>
      </c>
      <c r="U9041">
        <v>165</v>
      </c>
      <c r="V9041">
        <v>75</v>
      </c>
      <c r="W9041" t="s">
        <v>135</v>
      </c>
      <c r="X9041">
        <v>3964</v>
      </c>
      <c r="Y9041">
        <v>654060</v>
      </c>
      <c r="Z9041">
        <v>42405</v>
      </c>
      <c r="AA9041">
        <v>22770</v>
      </c>
      <c r="AB9041">
        <v>719235</v>
      </c>
      <c r="AC9041">
        <v>506473</v>
      </c>
      <c r="AD9041">
        <v>212762</v>
      </c>
      <c r="AE9041" t="s">
        <v>81</v>
      </c>
      <c r="AF9041" t="s">
        <v>81</v>
      </c>
      <c r="AG9041" t="s">
        <v>240</v>
      </c>
      <c r="AH9041" t="s">
        <v>147</v>
      </c>
      <c r="AI9041" t="s">
        <v>139</v>
      </c>
      <c r="AJ9041" t="str">
        <f t="shared" si="141"/>
        <v>Mar</v>
      </c>
    </row>
    <row r="9042" spans="1:36" x14ac:dyDescent="0.3">
      <c r="A9042" t="s">
        <v>18920</v>
      </c>
      <c r="B9042" s="33">
        <v>45952</v>
      </c>
      <c r="C9042" t="s">
        <v>98</v>
      </c>
      <c r="D9042" t="s">
        <v>18921</v>
      </c>
      <c r="E9042" t="s">
        <v>177</v>
      </c>
      <c r="F9042" t="s">
        <v>174</v>
      </c>
      <c r="G9042" t="s">
        <v>162</v>
      </c>
      <c r="H9042" t="s">
        <v>158</v>
      </c>
      <c r="I9042">
        <v>811</v>
      </c>
      <c r="J9042" t="s">
        <v>391</v>
      </c>
      <c r="K9042" t="s">
        <v>2728</v>
      </c>
      <c r="L9042" t="s">
        <v>1673</v>
      </c>
      <c r="M9042" t="s">
        <v>627</v>
      </c>
      <c r="N9042">
        <v>123</v>
      </c>
      <c r="O9042">
        <v>40</v>
      </c>
      <c r="P9042">
        <v>46</v>
      </c>
      <c r="Q9042" t="s">
        <v>76</v>
      </c>
      <c r="R9042" t="s">
        <v>238</v>
      </c>
      <c r="S9042" t="s">
        <v>239</v>
      </c>
      <c r="T9042">
        <v>220</v>
      </c>
      <c r="U9042">
        <v>215</v>
      </c>
      <c r="V9042">
        <v>97.73</v>
      </c>
      <c r="W9042" t="s">
        <v>133</v>
      </c>
      <c r="X9042">
        <v>8440</v>
      </c>
      <c r="Y9042">
        <v>1814600</v>
      </c>
      <c r="Z9042">
        <v>41280</v>
      </c>
      <c r="AA9042">
        <v>162755</v>
      </c>
      <c r="AB9042">
        <v>2018635</v>
      </c>
      <c r="AC9042">
        <v>1696388</v>
      </c>
      <c r="AD9042">
        <v>322247</v>
      </c>
      <c r="AE9042" t="s">
        <v>78</v>
      </c>
      <c r="AF9042" t="s">
        <v>78</v>
      </c>
      <c r="AG9042" t="s">
        <v>240</v>
      </c>
      <c r="AH9042" t="s">
        <v>144</v>
      </c>
      <c r="AI9042" t="s">
        <v>139</v>
      </c>
      <c r="AJ9042" t="str">
        <f t="shared" si="141"/>
        <v>Oct</v>
      </c>
    </row>
    <row r="9043" spans="1:36" x14ac:dyDescent="0.3">
      <c r="A9043" t="s">
        <v>18922</v>
      </c>
      <c r="B9043" s="33">
        <v>45792</v>
      </c>
      <c r="C9043" t="s">
        <v>93</v>
      </c>
      <c r="D9043" t="s">
        <v>12518</v>
      </c>
      <c r="E9043" t="s">
        <v>174</v>
      </c>
      <c r="F9043" t="s">
        <v>175</v>
      </c>
      <c r="G9043" t="s">
        <v>158</v>
      </c>
      <c r="H9043" t="s">
        <v>163</v>
      </c>
      <c r="I9043">
        <v>1243</v>
      </c>
      <c r="J9043" t="s">
        <v>298</v>
      </c>
      <c r="K9043" t="s">
        <v>545</v>
      </c>
      <c r="N9043">
        <v>192</v>
      </c>
      <c r="O9043">
        <v>0</v>
      </c>
      <c r="P9043">
        <v>0</v>
      </c>
      <c r="Q9043" t="s">
        <v>67</v>
      </c>
      <c r="R9043" t="s">
        <v>245</v>
      </c>
      <c r="S9043" t="s">
        <v>121</v>
      </c>
      <c r="T9043">
        <v>180</v>
      </c>
      <c r="U9043">
        <v>0</v>
      </c>
      <c r="V9043">
        <v>0</v>
      </c>
      <c r="W9043" t="s">
        <v>133</v>
      </c>
      <c r="X9043">
        <v>7909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 t="s">
        <v>78</v>
      </c>
      <c r="AF9043" t="s">
        <v>75</v>
      </c>
      <c r="AG9043" t="s">
        <v>240</v>
      </c>
      <c r="AH9043" t="s">
        <v>144</v>
      </c>
      <c r="AI9043" t="s">
        <v>139</v>
      </c>
      <c r="AJ9043" t="str">
        <f t="shared" si="141"/>
        <v>May</v>
      </c>
    </row>
    <row r="9044" spans="1:36" x14ac:dyDescent="0.3">
      <c r="A9044" t="s">
        <v>18923</v>
      </c>
      <c r="B9044" s="33">
        <v>45780</v>
      </c>
      <c r="C9044" t="s">
        <v>93</v>
      </c>
      <c r="D9044" t="s">
        <v>18924</v>
      </c>
      <c r="E9044" t="s">
        <v>177</v>
      </c>
      <c r="F9044" t="s">
        <v>178</v>
      </c>
      <c r="G9044" t="s">
        <v>162</v>
      </c>
      <c r="H9044" t="s">
        <v>157</v>
      </c>
      <c r="I9044">
        <v>1134</v>
      </c>
      <c r="J9044" t="s">
        <v>325</v>
      </c>
      <c r="K9044" t="s">
        <v>1796</v>
      </c>
      <c r="L9044" t="s">
        <v>2756</v>
      </c>
      <c r="M9044" t="s">
        <v>690</v>
      </c>
      <c r="N9044">
        <v>176</v>
      </c>
      <c r="O9044">
        <v>33</v>
      </c>
      <c r="P9044">
        <v>60</v>
      </c>
      <c r="Q9044" t="s">
        <v>76</v>
      </c>
      <c r="R9044" t="s">
        <v>238</v>
      </c>
      <c r="S9044" t="s">
        <v>239</v>
      </c>
      <c r="T9044">
        <v>180</v>
      </c>
      <c r="U9044">
        <v>131</v>
      </c>
      <c r="V9044">
        <v>72.78</v>
      </c>
      <c r="W9044" t="s">
        <v>134</v>
      </c>
      <c r="X9044">
        <v>8836</v>
      </c>
      <c r="Y9044">
        <v>1157516</v>
      </c>
      <c r="Z9044">
        <v>54758</v>
      </c>
      <c r="AA9044">
        <v>72705</v>
      </c>
      <c r="AB9044">
        <v>1284979</v>
      </c>
      <c r="AC9044">
        <v>993987</v>
      </c>
      <c r="AD9044">
        <v>290992</v>
      </c>
      <c r="AE9044" t="s">
        <v>78</v>
      </c>
      <c r="AF9044" t="s">
        <v>75</v>
      </c>
      <c r="AG9044" t="s">
        <v>240</v>
      </c>
      <c r="AH9044" t="s">
        <v>144</v>
      </c>
      <c r="AI9044" t="s">
        <v>140</v>
      </c>
      <c r="AJ9044" t="str">
        <f t="shared" si="141"/>
        <v>May</v>
      </c>
    </row>
    <row r="9045" spans="1:36" x14ac:dyDescent="0.3">
      <c r="A9045" t="s">
        <v>18925</v>
      </c>
      <c r="B9045" s="33">
        <v>45933</v>
      </c>
      <c r="C9045" t="s">
        <v>97</v>
      </c>
      <c r="D9045" t="s">
        <v>18926</v>
      </c>
      <c r="E9045" t="s">
        <v>173</v>
      </c>
      <c r="F9045" t="s">
        <v>178</v>
      </c>
      <c r="G9045" t="s">
        <v>161</v>
      </c>
      <c r="H9045" t="s">
        <v>157</v>
      </c>
      <c r="I9045">
        <v>1982</v>
      </c>
      <c r="J9045" t="s">
        <v>264</v>
      </c>
      <c r="K9045" t="s">
        <v>2065</v>
      </c>
      <c r="L9045" t="s">
        <v>1435</v>
      </c>
      <c r="M9045" t="s">
        <v>1767</v>
      </c>
      <c r="N9045">
        <v>287</v>
      </c>
      <c r="O9045">
        <v>48</v>
      </c>
      <c r="P9045">
        <v>78</v>
      </c>
      <c r="Q9045" t="s">
        <v>76</v>
      </c>
      <c r="R9045" t="s">
        <v>238</v>
      </c>
      <c r="S9045" t="s">
        <v>239</v>
      </c>
      <c r="T9045">
        <v>186</v>
      </c>
      <c r="U9045">
        <v>145</v>
      </c>
      <c r="V9045">
        <v>77.959999999999994</v>
      </c>
      <c r="W9045" t="s">
        <v>133</v>
      </c>
      <c r="X9045">
        <v>7414</v>
      </c>
      <c r="Y9045">
        <v>1075030</v>
      </c>
      <c r="Z9045">
        <v>38135</v>
      </c>
      <c r="AA9045">
        <v>79895</v>
      </c>
      <c r="AB9045">
        <v>1193060</v>
      </c>
      <c r="AC9045">
        <v>1016371</v>
      </c>
      <c r="AD9045">
        <v>176689</v>
      </c>
      <c r="AE9045" t="s">
        <v>78</v>
      </c>
      <c r="AF9045" t="s">
        <v>75</v>
      </c>
      <c r="AG9045" t="s">
        <v>240</v>
      </c>
      <c r="AH9045" t="s">
        <v>146</v>
      </c>
      <c r="AI9045" t="s">
        <v>140</v>
      </c>
      <c r="AJ9045" t="str">
        <f t="shared" si="141"/>
        <v>Oct</v>
      </c>
    </row>
    <row r="9046" spans="1:36" x14ac:dyDescent="0.3">
      <c r="A9046" t="s">
        <v>18927</v>
      </c>
      <c r="B9046" s="33">
        <v>46017</v>
      </c>
      <c r="C9046" t="s">
        <v>93</v>
      </c>
      <c r="D9046" t="s">
        <v>18928</v>
      </c>
      <c r="E9046" t="s">
        <v>181</v>
      </c>
      <c r="F9046" t="s">
        <v>180</v>
      </c>
      <c r="G9046" t="s">
        <v>159</v>
      </c>
      <c r="H9046" t="s">
        <v>160</v>
      </c>
      <c r="I9046">
        <v>2376</v>
      </c>
      <c r="J9046" t="s">
        <v>615</v>
      </c>
      <c r="K9046" t="s">
        <v>2238</v>
      </c>
      <c r="L9046" t="s">
        <v>615</v>
      </c>
      <c r="M9046" t="s">
        <v>2238</v>
      </c>
      <c r="N9046">
        <v>302</v>
      </c>
      <c r="O9046">
        <v>0</v>
      </c>
      <c r="P9046">
        <v>-10</v>
      </c>
      <c r="Q9046" t="s">
        <v>70</v>
      </c>
      <c r="R9046" t="s">
        <v>238</v>
      </c>
      <c r="S9046" t="s">
        <v>239</v>
      </c>
      <c r="T9046">
        <v>150</v>
      </c>
      <c r="U9046">
        <v>124</v>
      </c>
      <c r="V9046">
        <v>82.67</v>
      </c>
      <c r="W9046" t="s">
        <v>133</v>
      </c>
      <c r="X9046">
        <v>4537</v>
      </c>
      <c r="Y9046">
        <v>562588</v>
      </c>
      <c r="Z9046">
        <v>29636</v>
      </c>
      <c r="AA9046">
        <v>53940</v>
      </c>
      <c r="AB9046">
        <v>646164</v>
      </c>
      <c r="AC9046">
        <v>486810</v>
      </c>
      <c r="AD9046">
        <v>159354</v>
      </c>
      <c r="AE9046" t="s">
        <v>81</v>
      </c>
      <c r="AF9046" t="s">
        <v>81</v>
      </c>
      <c r="AG9046" t="s">
        <v>240</v>
      </c>
      <c r="AH9046" t="s">
        <v>145</v>
      </c>
      <c r="AI9046" t="s">
        <v>139</v>
      </c>
      <c r="AJ9046" t="str">
        <f t="shared" si="141"/>
        <v>Dec</v>
      </c>
    </row>
    <row r="9047" spans="1:36" x14ac:dyDescent="0.3">
      <c r="A9047" t="s">
        <v>18929</v>
      </c>
      <c r="B9047" s="33">
        <v>45950</v>
      </c>
      <c r="C9047" t="s">
        <v>93</v>
      </c>
      <c r="D9047" t="s">
        <v>18930</v>
      </c>
      <c r="E9047" t="s">
        <v>175</v>
      </c>
      <c r="F9047" t="s">
        <v>179</v>
      </c>
      <c r="G9047" t="s">
        <v>163</v>
      </c>
      <c r="H9047" t="s">
        <v>166</v>
      </c>
      <c r="I9047">
        <v>588</v>
      </c>
      <c r="J9047" t="s">
        <v>397</v>
      </c>
      <c r="K9047" t="s">
        <v>1834</v>
      </c>
      <c r="L9047" t="s">
        <v>633</v>
      </c>
      <c r="M9047" t="s">
        <v>1834</v>
      </c>
      <c r="N9047">
        <v>93</v>
      </c>
      <c r="O9047">
        <v>0</v>
      </c>
      <c r="P9047">
        <v>-10</v>
      </c>
      <c r="Q9047" t="s">
        <v>70</v>
      </c>
      <c r="R9047" t="s">
        <v>238</v>
      </c>
      <c r="S9047" t="s">
        <v>239</v>
      </c>
      <c r="T9047">
        <v>189</v>
      </c>
      <c r="U9047">
        <v>143</v>
      </c>
      <c r="V9047">
        <v>75.66</v>
      </c>
      <c r="W9047" t="s">
        <v>135</v>
      </c>
      <c r="X9047">
        <v>3491</v>
      </c>
      <c r="Y9047">
        <v>499213</v>
      </c>
      <c r="Z9047">
        <v>71500</v>
      </c>
      <c r="AA9047">
        <v>54912</v>
      </c>
      <c r="AB9047">
        <v>625625</v>
      </c>
      <c r="AC9047">
        <v>487197</v>
      </c>
      <c r="AD9047">
        <v>138428</v>
      </c>
      <c r="AE9047" t="s">
        <v>75</v>
      </c>
      <c r="AF9047" t="s">
        <v>72</v>
      </c>
      <c r="AG9047" t="s">
        <v>240</v>
      </c>
      <c r="AH9047" t="s">
        <v>144</v>
      </c>
      <c r="AI9047" t="s">
        <v>139</v>
      </c>
      <c r="AJ9047" t="str">
        <f t="shared" si="141"/>
        <v>Oct</v>
      </c>
    </row>
    <row r="9048" spans="1:36" x14ac:dyDescent="0.3">
      <c r="A9048" t="s">
        <v>18931</v>
      </c>
      <c r="B9048" s="33">
        <v>45781</v>
      </c>
      <c r="C9048" t="s">
        <v>97</v>
      </c>
      <c r="D9048" t="s">
        <v>1242</v>
      </c>
      <c r="E9048" t="s">
        <v>177</v>
      </c>
      <c r="F9048" t="s">
        <v>180</v>
      </c>
      <c r="G9048" t="s">
        <v>162</v>
      </c>
      <c r="H9048" t="s">
        <v>160</v>
      </c>
      <c r="I9048">
        <v>1550</v>
      </c>
      <c r="J9048" t="s">
        <v>520</v>
      </c>
      <c r="K9048" t="s">
        <v>855</v>
      </c>
      <c r="L9048" t="s">
        <v>1529</v>
      </c>
      <c r="M9048" t="s">
        <v>524</v>
      </c>
      <c r="N9048">
        <v>203</v>
      </c>
      <c r="O9048">
        <v>46</v>
      </c>
      <c r="P9048">
        <v>39</v>
      </c>
      <c r="Q9048" t="s">
        <v>76</v>
      </c>
      <c r="R9048" t="s">
        <v>238</v>
      </c>
      <c r="S9048" t="s">
        <v>239</v>
      </c>
      <c r="T9048">
        <v>180</v>
      </c>
      <c r="U9048">
        <v>141</v>
      </c>
      <c r="V9048">
        <v>78.33</v>
      </c>
      <c r="W9048" t="s">
        <v>135</v>
      </c>
      <c r="X9048">
        <v>6930</v>
      </c>
      <c r="Y9048">
        <v>977130</v>
      </c>
      <c r="Z9048">
        <v>29610</v>
      </c>
      <c r="AA9048">
        <v>56118</v>
      </c>
      <c r="AB9048">
        <v>1062858</v>
      </c>
      <c r="AC9048">
        <v>893024</v>
      </c>
      <c r="AD9048">
        <v>169834</v>
      </c>
      <c r="AE9048" t="s">
        <v>78</v>
      </c>
      <c r="AF9048" t="s">
        <v>81</v>
      </c>
      <c r="AG9048" t="s">
        <v>240</v>
      </c>
      <c r="AH9048" t="s">
        <v>144</v>
      </c>
      <c r="AI9048" t="s">
        <v>138</v>
      </c>
      <c r="AJ9048" t="str">
        <f t="shared" si="141"/>
        <v>May</v>
      </c>
    </row>
    <row r="9049" spans="1:36" x14ac:dyDescent="0.3">
      <c r="A9049" t="s">
        <v>18932</v>
      </c>
      <c r="B9049" s="33">
        <v>45715</v>
      </c>
      <c r="C9049" t="s">
        <v>96</v>
      </c>
      <c r="D9049" t="s">
        <v>18933</v>
      </c>
      <c r="E9049" t="s">
        <v>179</v>
      </c>
      <c r="F9049" t="s">
        <v>176</v>
      </c>
      <c r="G9049" t="s">
        <v>166</v>
      </c>
      <c r="H9049" t="s">
        <v>156</v>
      </c>
      <c r="I9049">
        <v>1595</v>
      </c>
      <c r="J9049" t="s">
        <v>482</v>
      </c>
      <c r="K9049" t="s">
        <v>7946</v>
      </c>
      <c r="L9049" t="s">
        <v>408</v>
      </c>
      <c r="M9049" t="s">
        <v>2614</v>
      </c>
      <c r="N9049">
        <v>235</v>
      </c>
      <c r="O9049">
        <v>0</v>
      </c>
      <c r="P9049">
        <v>1</v>
      </c>
      <c r="Q9049" t="s">
        <v>70</v>
      </c>
      <c r="R9049" t="s">
        <v>238</v>
      </c>
      <c r="S9049" t="s">
        <v>239</v>
      </c>
      <c r="T9049">
        <v>189</v>
      </c>
      <c r="U9049">
        <v>177</v>
      </c>
      <c r="V9049">
        <v>93.65</v>
      </c>
      <c r="W9049" t="s">
        <v>133</v>
      </c>
      <c r="X9049">
        <v>10655</v>
      </c>
      <c r="Y9049">
        <v>1885935</v>
      </c>
      <c r="Z9049">
        <v>70092</v>
      </c>
      <c r="AA9049">
        <v>44427</v>
      </c>
      <c r="AB9049">
        <v>2000454</v>
      </c>
      <c r="AC9049">
        <v>1201432</v>
      </c>
      <c r="AD9049">
        <v>799022</v>
      </c>
      <c r="AE9049" t="s">
        <v>72</v>
      </c>
      <c r="AF9049" t="s">
        <v>81</v>
      </c>
      <c r="AG9049" t="s">
        <v>240</v>
      </c>
      <c r="AH9049" t="s">
        <v>146</v>
      </c>
      <c r="AI9049" t="s">
        <v>139</v>
      </c>
      <c r="AJ9049" t="str">
        <f t="shared" si="141"/>
        <v>Feb</v>
      </c>
    </row>
    <row r="9050" spans="1:36" x14ac:dyDescent="0.3">
      <c r="A9050" t="s">
        <v>18934</v>
      </c>
      <c r="B9050" s="33">
        <v>45964</v>
      </c>
      <c r="C9050" t="s">
        <v>96</v>
      </c>
      <c r="D9050" t="s">
        <v>18935</v>
      </c>
      <c r="E9050" t="s">
        <v>172</v>
      </c>
      <c r="F9050" t="s">
        <v>176</v>
      </c>
      <c r="G9050" t="s">
        <v>155</v>
      </c>
      <c r="H9050" t="s">
        <v>156</v>
      </c>
      <c r="I9050">
        <v>2028</v>
      </c>
      <c r="J9050" t="s">
        <v>408</v>
      </c>
      <c r="K9050" t="s">
        <v>1208</v>
      </c>
      <c r="L9050" t="s">
        <v>408</v>
      </c>
      <c r="M9050" t="s">
        <v>1105</v>
      </c>
      <c r="N9050">
        <v>279</v>
      </c>
      <c r="O9050">
        <v>0</v>
      </c>
      <c r="P9050">
        <v>11</v>
      </c>
      <c r="Q9050" t="s">
        <v>73</v>
      </c>
      <c r="R9050" t="s">
        <v>238</v>
      </c>
      <c r="S9050" t="s">
        <v>239</v>
      </c>
      <c r="T9050">
        <v>220</v>
      </c>
      <c r="U9050">
        <v>168</v>
      </c>
      <c r="V9050">
        <v>76.36</v>
      </c>
      <c r="W9050" t="s">
        <v>133</v>
      </c>
      <c r="X9050">
        <v>4606</v>
      </c>
      <c r="Y9050">
        <v>773808</v>
      </c>
      <c r="Z9050">
        <v>30408</v>
      </c>
      <c r="AA9050">
        <v>25536</v>
      </c>
      <c r="AB9050">
        <v>829752</v>
      </c>
      <c r="AC9050">
        <v>598270</v>
      </c>
      <c r="AD9050">
        <v>231482</v>
      </c>
      <c r="AE9050" t="s">
        <v>81</v>
      </c>
      <c r="AF9050" t="s">
        <v>81</v>
      </c>
      <c r="AG9050" t="s">
        <v>240</v>
      </c>
      <c r="AH9050" t="s">
        <v>144</v>
      </c>
      <c r="AI9050" t="s">
        <v>140</v>
      </c>
      <c r="AJ9050" t="str">
        <f t="shared" si="141"/>
        <v>Nov</v>
      </c>
    </row>
    <row r="9051" spans="1:36" x14ac:dyDescent="0.3">
      <c r="A9051" t="s">
        <v>18936</v>
      </c>
      <c r="B9051" s="33">
        <v>45781</v>
      </c>
      <c r="C9051" t="s">
        <v>95</v>
      </c>
      <c r="D9051" t="s">
        <v>18937</v>
      </c>
      <c r="E9051" t="s">
        <v>176</v>
      </c>
      <c r="F9051" t="s">
        <v>174</v>
      </c>
      <c r="G9051" t="s">
        <v>156</v>
      </c>
      <c r="H9051" t="s">
        <v>158</v>
      </c>
      <c r="I9051">
        <v>1411</v>
      </c>
      <c r="J9051" t="s">
        <v>588</v>
      </c>
      <c r="K9051" t="s">
        <v>754</v>
      </c>
      <c r="L9051" t="s">
        <v>2717</v>
      </c>
      <c r="M9051" t="s">
        <v>1510</v>
      </c>
      <c r="N9051">
        <v>193</v>
      </c>
      <c r="O9051">
        <v>9</v>
      </c>
      <c r="P9051">
        <v>17</v>
      </c>
      <c r="Q9051" t="s">
        <v>73</v>
      </c>
      <c r="R9051" t="s">
        <v>238</v>
      </c>
      <c r="S9051" t="s">
        <v>239</v>
      </c>
      <c r="T9051">
        <v>189</v>
      </c>
      <c r="U9051">
        <v>162</v>
      </c>
      <c r="V9051">
        <v>85.71</v>
      </c>
      <c r="W9051" t="s">
        <v>133</v>
      </c>
      <c r="X9051">
        <v>9057</v>
      </c>
      <c r="Y9051">
        <v>1467234</v>
      </c>
      <c r="Z9051">
        <v>84888</v>
      </c>
      <c r="AA9051">
        <v>63828</v>
      </c>
      <c r="AB9051">
        <v>1615950</v>
      </c>
      <c r="AC9051">
        <v>1005093</v>
      </c>
      <c r="AD9051">
        <v>610857</v>
      </c>
      <c r="AE9051" t="s">
        <v>81</v>
      </c>
      <c r="AF9051" t="s">
        <v>78</v>
      </c>
      <c r="AG9051" t="s">
        <v>240</v>
      </c>
      <c r="AH9051" t="s">
        <v>144</v>
      </c>
      <c r="AI9051" t="s">
        <v>139</v>
      </c>
      <c r="AJ9051" t="str">
        <f t="shared" si="141"/>
        <v>May</v>
      </c>
    </row>
    <row r="9052" spans="1:36" x14ac:dyDescent="0.3">
      <c r="A9052" t="s">
        <v>18938</v>
      </c>
      <c r="B9052" s="33">
        <v>45768</v>
      </c>
      <c r="C9052" t="s">
        <v>93</v>
      </c>
      <c r="D9052" t="s">
        <v>18939</v>
      </c>
      <c r="E9052" t="s">
        <v>173</v>
      </c>
      <c r="F9052" t="s">
        <v>179</v>
      </c>
      <c r="G9052" t="s">
        <v>161</v>
      </c>
      <c r="H9052" t="s">
        <v>166</v>
      </c>
      <c r="I9052">
        <v>1071</v>
      </c>
      <c r="J9052" t="s">
        <v>621</v>
      </c>
      <c r="K9052" t="s">
        <v>2433</v>
      </c>
      <c r="L9052" t="s">
        <v>236</v>
      </c>
      <c r="M9052" t="s">
        <v>2433</v>
      </c>
      <c r="N9052">
        <v>159</v>
      </c>
      <c r="O9052">
        <v>0</v>
      </c>
      <c r="P9052">
        <v>0</v>
      </c>
      <c r="Q9052" t="s">
        <v>70</v>
      </c>
      <c r="R9052" t="s">
        <v>238</v>
      </c>
      <c r="S9052" t="s">
        <v>239</v>
      </c>
      <c r="T9052">
        <v>150</v>
      </c>
      <c r="U9052">
        <v>136</v>
      </c>
      <c r="V9052">
        <v>90.67</v>
      </c>
      <c r="W9052" t="s">
        <v>133</v>
      </c>
      <c r="X9052">
        <v>10451</v>
      </c>
      <c r="Y9052">
        <v>1421336</v>
      </c>
      <c r="Z9052">
        <v>68680</v>
      </c>
      <c r="AA9052">
        <v>35768</v>
      </c>
      <c r="AB9052">
        <v>1525784</v>
      </c>
      <c r="AC9052">
        <v>1029776</v>
      </c>
      <c r="AD9052">
        <v>496008</v>
      </c>
      <c r="AE9052" t="s">
        <v>78</v>
      </c>
      <c r="AF9052" t="s">
        <v>72</v>
      </c>
      <c r="AG9052" t="s">
        <v>240</v>
      </c>
      <c r="AH9052" t="s">
        <v>146</v>
      </c>
      <c r="AI9052" t="s">
        <v>138</v>
      </c>
      <c r="AJ9052" t="str">
        <f t="shared" si="141"/>
        <v>Apr</v>
      </c>
    </row>
    <row r="9053" spans="1:36" x14ac:dyDescent="0.3">
      <c r="A9053" t="s">
        <v>18940</v>
      </c>
      <c r="B9053" s="33">
        <v>45927</v>
      </c>
      <c r="C9053" t="s">
        <v>93</v>
      </c>
      <c r="D9053" t="s">
        <v>18941</v>
      </c>
      <c r="E9053" t="s">
        <v>175</v>
      </c>
      <c r="F9053" t="s">
        <v>178</v>
      </c>
      <c r="G9053" t="s">
        <v>163</v>
      </c>
      <c r="H9053" t="s">
        <v>157</v>
      </c>
      <c r="I9053">
        <v>936</v>
      </c>
      <c r="J9053" t="s">
        <v>603</v>
      </c>
      <c r="K9053" t="s">
        <v>1360</v>
      </c>
      <c r="L9053" t="s">
        <v>625</v>
      </c>
      <c r="M9053" t="s">
        <v>739</v>
      </c>
      <c r="N9053">
        <v>134</v>
      </c>
      <c r="O9053">
        <v>33</v>
      </c>
      <c r="P9053">
        <v>37</v>
      </c>
      <c r="Q9053" t="s">
        <v>76</v>
      </c>
      <c r="R9053" t="s">
        <v>238</v>
      </c>
      <c r="S9053" t="s">
        <v>239</v>
      </c>
      <c r="T9053">
        <v>189</v>
      </c>
      <c r="U9053">
        <v>124</v>
      </c>
      <c r="V9053">
        <v>65.61</v>
      </c>
      <c r="W9053" t="s">
        <v>133</v>
      </c>
      <c r="X9053">
        <v>3127</v>
      </c>
      <c r="Y9053">
        <v>387748</v>
      </c>
      <c r="Z9053">
        <v>48360</v>
      </c>
      <c r="AA9053">
        <v>97340</v>
      </c>
      <c r="AB9053">
        <v>533448</v>
      </c>
      <c r="AC9053">
        <v>454403</v>
      </c>
      <c r="AD9053">
        <v>79045</v>
      </c>
      <c r="AE9053" t="s">
        <v>75</v>
      </c>
      <c r="AF9053" t="s">
        <v>75</v>
      </c>
      <c r="AG9053" t="s">
        <v>240</v>
      </c>
      <c r="AH9053" t="s">
        <v>144</v>
      </c>
      <c r="AI9053" t="s">
        <v>139</v>
      </c>
      <c r="AJ9053" t="str">
        <f t="shared" si="141"/>
        <v>Sep</v>
      </c>
    </row>
    <row r="9054" spans="1:36" x14ac:dyDescent="0.3">
      <c r="A9054" t="s">
        <v>18942</v>
      </c>
      <c r="B9054" s="33">
        <v>45707</v>
      </c>
      <c r="C9054" t="s">
        <v>97</v>
      </c>
      <c r="D9054" t="s">
        <v>18943</v>
      </c>
      <c r="E9054" t="s">
        <v>179</v>
      </c>
      <c r="F9054" t="s">
        <v>177</v>
      </c>
      <c r="G9054" t="s">
        <v>166</v>
      </c>
      <c r="H9054" t="s">
        <v>162</v>
      </c>
      <c r="I9054">
        <v>1140</v>
      </c>
      <c r="J9054" t="s">
        <v>310</v>
      </c>
      <c r="K9054" t="s">
        <v>1905</v>
      </c>
      <c r="L9054" t="s">
        <v>634</v>
      </c>
      <c r="M9054" t="s">
        <v>3076</v>
      </c>
      <c r="N9054">
        <v>170</v>
      </c>
      <c r="O9054">
        <v>31</v>
      </c>
      <c r="P9054">
        <v>19</v>
      </c>
      <c r="Q9054" t="s">
        <v>73</v>
      </c>
      <c r="R9054" t="s">
        <v>238</v>
      </c>
      <c r="S9054" t="s">
        <v>239</v>
      </c>
      <c r="T9054">
        <v>180</v>
      </c>
      <c r="U9054">
        <v>125</v>
      </c>
      <c r="V9054">
        <v>69.44</v>
      </c>
      <c r="W9054" t="s">
        <v>133</v>
      </c>
      <c r="X9054">
        <v>7916</v>
      </c>
      <c r="Y9054">
        <v>989500</v>
      </c>
      <c r="Z9054">
        <v>55000</v>
      </c>
      <c r="AA9054">
        <v>49375</v>
      </c>
      <c r="AB9054">
        <v>1093875</v>
      </c>
      <c r="AC9054">
        <v>856486</v>
      </c>
      <c r="AD9054">
        <v>237389</v>
      </c>
      <c r="AE9054" t="s">
        <v>72</v>
      </c>
      <c r="AF9054" t="s">
        <v>78</v>
      </c>
      <c r="AG9054" t="s">
        <v>240</v>
      </c>
      <c r="AH9054" t="s">
        <v>144</v>
      </c>
      <c r="AI9054" t="s">
        <v>139</v>
      </c>
      <c r="AJ9054" t="str">
        <f t="shared" si="141"/>
        <v>Feb</v>
      </c>
    </row>
    <row r="9055" spans="1:36" x14ac:dyDescent="0.3">
      <c r="A9055" t="s">
        <v>18944</v>
      </c>
      <c r="B9055" s="33">
        <v>45701</v>
      </c>
      <c r="C9055" t="s">
        <v>93</v>
      </c>
      <c r="D9055" t="s">
        <v>18945</v>
      </c>
      <c r="E9055" t="s">
        <v>179</v>
      </c>
      <c r="F9055" t="s">
        <v>175</v>
      </c>
      <c r="G9055" t="s">
        <v>166</v>
      </c>
      <c r="H9055" t="s">
        <v>163</v>
      </c>
      <c r="I9055">
        <v>1948</v>
      </c>
      <c r="J9055" t="s">
        <v>633</v>
      </c>
      <c r="K9055" t="s">
        <v>505</v>
      </c>
      <c r="L9055" t="s">
        <v>2550</v>
      </c>
      <c r="M9055" t="s">
        <v>3176</v>
      </c>
      <c r="N9055">
        <v>249</v>
      </c>
      <c r="O9055">
        <v>17</v>
      </c>
      <c r="P9055">
        <v>38</v>
      </c>
      <c r="Q9055" t="s">
        <v>76</v>
      </c>
      <c r="R9055" t="s">
        <v>238</v>
      </c>
      <c r="S9055" t="s">
        <v>239</v>
      </c>
      <c r="T9055">
        <v>180</v>
      </c>
      <c r="U9055">
        <v>114</v>
      </c>
      <c r="V9055">
        <v>63.33</v>
      </c>
      <c r="W9055" t="s">
        <v>135</v>
      </c>
      <c r="X9055">
        <v>3795</v>
      </c>
      <c r="Y9055">
        <v>432630</v>
      </c>
      <c r="Z9055">
        <v>26904</v>
      </c>
      <c r="AA9055">
        <v>82878</v>
      </c>
      <c r="AB9055">
        <v>542412</v>
      </c>
      <c r="AC9055">
        <v>366257</v>
      </c>
      <c r="AD9055">
        <v>176155</v>
      </c>
      <c r="AE9055" t="s">
        <v>72</v>
      </c>
      <c r="AF9055" t="s">
        <v>75</v>
      </c>
      <c r="AG9055" t="s">
        <v>240</v>
      </c>
      <c r="AH9055" t="s">
        <v>146</v>
      </c>
      <c r="AI9055" t="s">
        <v>140</v>
      </c>
      <c r="AJ9055" t="str">
        <f t="shared" si="141"/>
        <v>Feb</v>
      </c>
    </row>
    <row r="9056" spans="1:36" x14ac:dyDescent="0.3">
      <c r="A9056" t="s">
        <v>18946</v>
      </c>
      <c r="B9056" s="33">
        <v>45682</v>
      </c>
      <c r="C9056" t="s">
        <v>96</v>
      </c>
      <c r="D9056" t="s">
        <v>18947</v>
      </c>
      <c r="E9056" t="s">
        <v>181</v>
      </c>
      <c r="F9056" t="s">
        <v>176</v>
      </c>
      <c r="G9056" t="s">
        <v>159</v>
      </c>
      <c r="H9056" t="s">
        <v>156</v>
      </c>
      <c r="I9056">
        <v>1127</v>
      </c>
      <c r="J9056" t="s">
        <v>345</v>
      </c>
      <c r="K9056" t="s">
        <v>4621</v>
      </c>
      <c r="L9056" t="s">
        <v>659</v>
      </c>
      <c r="M9056" t="s">
        <v>484</v>
      </c>
      <c r="N9056">
        <v>184</v>
      </c>
      <c r="O9056">
        <v>6</v>
      </c>
      <c r="P9056">
        <v>17</v>
      </c>
      <c r="Q9056" t="s">
        <v>73</v>
      </c>
      <c r="R9056" t="s">
        <v>238</v>
      </c>
      <c r="S9056" t="s">
        <v>239</v>
      </c>
      <c r="T9056">
        <v>180</v>
      </c>
      <c r="U9056">
        <v>161</v>
      </c>
      <c r="V9056">
        <v>89.44</v>
      </c>
      <c r="W9056" t="s">
        <v>133</v>
      </c>
      <c r="X9056">
        <v>9959</v>
      </c>
      <c r="Y9056">
        <v>1603399</v>
      </c>
      <c r="Z9056">
        <v>82915</v>
      </c>
      <c r="AA9056">
        <v>95151</v>
      </c>
      <c r="AB9056">
        <v>1781465</v>
      </c>
      <c r="AC9056">
        <v>1523757</v>
      </c>
      <c r="AD9056">
        <v>257708</v>
      </c>
      <c r="AE9056" t="s">
        <v>81</v>
      </c>
      <c r="AF9056" t="s">
        <v>81</v>
      </c>
      <c r="AG9056" t="s">
        <v>240</v>
      </c>
      <c r="AH9056" t="s">
        <v>144</v>
      </c>
      <c r="AI9056" t="s">
        <v>139</v>
      </c>
      <c r="AJ9056" t="str">
        <f t="shared" si="141"/>
        <v>Jan</v>
      </c>
    </row>
    <row r="9057" spans="1:36" x14ac:dyDescent="0.3">
      <c r="A9057" t="s">
        <v>18948</v>
      </c>
      <c r="B9057" s="33">
        <v>45722</v>
      </c>
      <c r="C9057" t="s">
        <v>96</v>
      </c>
      <c r="D9057" t="s">
        <v>18949</v>
      </c>
      <c r="E9057" t="s">
        <v>181</v>
      </c>
      <c r="F9057" t="s">
        <v>180</v>
      </c>
      <c r="G9057" t="s">
        <v>159</v>
      </c>
      <c r="H9057" t="s">
        <v>160</v>
      </c>
      <c r="I9057">
        <v>1156</v>
      </c>
      <c r="J9057" t="s">
        <v>377</v>
      </c>
      <c r="K9057" t="s">
        <v>1881</v>
      </c>
      <c r="L9057" t="s">
        <v>2791</v>
      </c>
      <c r="M9057" t="s">
        <v>997</v>
      </c>
      <c r="N9057">
        <v>160</v>
      </c>
      <c r="O9057">
        <v>55</v>
      </c>
      <c r="P9057">
        <v>38</v>
      </c>
      <c r="Q9057" t="s">
        <v>76</v>
      </c>
      <c r="R9057" t="s">
        <v>238</v>
      </c>
      <c r="S9057" t="s">
        <v>239</v>
      </c>
      <c r="T9057">
        <v>186</v>
      </c>
      <c r="U9057">
        <v>106</v>
      </c>
      <c r="V9057">
        <v>56.99</v>
      </c>
      <c r="W9057" t="s">
        <v>133</v>
      </c>
      <c r="X9057">
        <v>6887</v>
      </c>
      <c r="Y9057">
        <v>730022</v>
      </c>
      <c r="Z9057">
        <v>42188</v>
      </c>
      <c r="AA9057">
        <v>43884</v>
      </c>
      <c r="AB9057">
        <v>816094</v>
      </c>
      <c r="AC9057">
        <v>668834</v>
      </c>
      <c r="AD9057">
        <v>147260</v>
      </c>
      <c r="AE9057" t="s">
        <v>81</v>
      </c>
      <c r="AF9057" t="s">
        <v>81</v>
      </c>
      <c r="AG9057" t="s">
        <v>240</v>
      </c>
      <c r="AH9057" t="s">
        <v>144</v>
      </c>
      <c r="AI9057" t="s">
        <v>140</v>
      </c>
      <c r="AJ9057" t="str">
        <f t="shared" si="141"/>
        <v>Mar</v>
      </c>
    </row>
    <row r="9058" spans="1:36" x14ac:dyDescent="0.3">
      <c r="A9058" t="s">
        <v>18950</v>
      </c>
      <c r="B9058" s="33">
        <v>45862</v>
      </c>
      <c r="C9058" t="s">
        <v>95</v>
      </c>
      <c r="D9058" t="s">
        <v>18951</v>
      </c>
      <c r="E9058" t="s">
        <v>174</v>
      </c>
      <c r="F9058" t="s">
        <v>175</v>
      </c>
      <c r="G9058" t="s">
        <v>158</v>
      </c>
      <c r="H9058" t="s">
        <v>163</v>
      </c>
      <c r="I9058">
        <v>1873</v>
      </c>
      <c r="J9058" t="s">
        <v>504</v>
      </c>
      <c r="K9058" t="s">
        <v>1363</v>
      </c>
      <c r="L9058" t="s">
        <v>2288</v>
      </c>
      <c r="M9058" t="s">
        <v>529</v>
      </c>
      <c r="N9058">
        <v>277</v>
      </c>
      <c r="O9058">
        <v>34</v>
      </c>
      <c r="P9058">
        <v>38</v>
      </c>
      <c r="Q9058" t="s">
        <v>76</v>
      </c>
      <c r="R9058" t="s">
        <v>238</v>
      </c>
      <c r="S9058" t="s">
        <v>239</v>
      </c>
      <c r="T9058">
        <v>150</v>
      </c>
      <c r="U9058">
        <v>147</v>
      </c>
      <c r="V9058">
        <v>98</v>
      </c>
      <c r="W9058" t="s">
        <v>133</v>
      </c>
      <c r="X9058">
        <v>3970</v>
      </c>
      <c r="Y9058">
        <v>583590</v>
      </c>
      <c r="Z9058">
        <v>32193</v>
      </c>
      <c r="AA9058">
        <v>84084</v>
      </c>
      <c r="AB9058">
        <v>699867</v>
      </c>
      <c r="AC9058">
        <v>462957</v>
      </c>
      <c r="AD9058">
        <v>236910</v>
      </c>
      <c r="AE9058" t="s">
        <v>78</v>
      </c>
      <c r="AF9058" t="s">
        <v>75</v>
      </c>
      <c r="AG9058" t="s">
        <v>240</v>
      </c>
      <c r="AH9058" t="s">
        <v>145</v>
      </c>
      <c r="AI9058" t="s">
        <v>140</v>
      </c>
      <c r="AJ9058" t="str">
        <f t="shared" si="141"/>
        <v>Jul</v>
      </c>
    </row>
    <row r="9059" spans="1:36" x14ac:dyDescent="0.3">
      <c r="A9059" t="s">
        <v>18952</v>
      </c>
      <c r="B9059" s="33">
        <v>45903</v>
      </c>
      <c r="C9059" t="s">
        <v>99</v>
      </c>
      <c r="D9059" t="s">
        <v>18953</v>
      </c>
      <c r="E9059" t="s">
        <v>178</v>
      </c>
      <c r="F9059" t="s">
        <v>176</v>
      </c>
      <c r="G9059" t="s">
        <v>157</v>
      </c>
      <c r="H9059" t="s">
        <v>156</v>
      </c>
      <c r="I9059">
        <v>2215</v>
      </c>
      <c r="J9059" t="s">
        <v>682</v>
      </c>
      <c r="K9059" t="s">
        <v>864</v>
      </c>
      <c r="L9059" t="s">
        <v>723</v>
      </c>
      <c r="M9059" t="s">
        <v>2078</v>
      </c>
      <c r="N9059">
        <v>303</v>
      </c>
      <c r="O9059">
        <v>12</v>
      </c>
      <c r="P9059">
        <v>38</v>
      </c>
      <c r="Q9059" t="s">
        <v>76</v>
      </c>
      <c r="R9059" t="s">
        <v>238</v>
      </c>
      <c r="S9059" t="s">
        <v>239</v>
      </c>
      <c r="T9059">
        <v>220</v>
      </c>
      <c r="U9059">
        <v>166</v>
      </c>
      <c r="V9059">
        <v>75.45</v>
      </c>
      <c r="W9059" t="s">
        <v>133</v>
      </c>
      <c r="X9059">
        <v>6752</v>
      </c>
      <c r="Y9059">
        <v>1120832</v>
      </c>
      <c r="Z9059">
        <v>66898</v>
      </c>
      <c r="AA9059">
        <v>34362</v>
      </c>
      <c r="AB9059">
        <v>1222092</v>
      </c>
      <c r="AC9059">
        <v>1018154</v>
      </c>
      <c r="AD9059">
        <v>203938</v>
      </c>
      <c r="AE9059" t="s">
        <v>75</v>
      </c>
      <c r="AF9059" t="s">
        <v>81</v>
      </c>
      <c r="AG9059" t="s">
        <v>240</v>
      </c>
      <c r="AH9059" t="s">
        <v>146</v>
      </c>
      <c r="AI9059" t="s">
        <v>139</v>
      </c>
      <c r="AJ9059" t="str">
        <f t="shared" si="141"/>
        <v>Sep</v>
      </c>
    </row>
    <row r="9060" spans="1:36" x14ac:dyDescent="0.3">
      <c r="A9060" t="s">
        <v>18954</v>
      </c>
      <c r="B9060" s="33">
        <v>46008</v>
      </c>
      <c r="C9060" t="s">
        <v>95</v>
      </c>
      <c r="D9060" t="s">
        <v>14877</v>
      </c>
      <c r="E9060" t="s">
        <v>175</v>
      </c>
      <c r="F9060" t="s">
        <v>176</v>
      </c>
      <c r="G9060" t="s">
        <v>163</v>
      </c>
      <c r="H9060" t="s">
        <v>156</v>
      </c>
      <c r="I9060">
        <v>2250</v>
      </c>
      <c r="J9060" t="s">
        <v>342</v>
      </c>
      <c r="K9060" t="s">
        <v>3015</v>
      </c>
      <c r="L9060" t="s">
        <v>715</v>
      </c>
      <c r="M9060" t="s">
        <v>1427</v>
      </c>
      <c r="N9060">
        <v>343</v>
      </c>
      <c r="O9060">
        <v>2</v>
      </c>
      <c r="P9060">
        <v>5</v>
      </c>
      <c r="Q9060" t="s">
        <v>73</v>
      </c>
      <c r="R9060" t="s">
        <v>238</v>
      </c>
      <c r="S9060" t="s">
        <v>239</v>
      </c>
      <c r="T9060">
        <v>180</v>
      </c>
      <c r="U9060">
        <v>141</v>
      </c>
      <c r="V9060">
        <v>78.33</v>
      </c>
      <c r="W9060" t="s">
        <v>133</v>
      </c>
      <c r="X9060">
        <v>4304</v>
      </c>
      <c r="Y9060">
        <v>606864</v>
      </c>
      <c r="Z9060">
        <v>23970</v>
      </c>
      <c r="AA9060">
        <v>62181</v>
      </c>
      <c r="AB9060">
        <v>693015</v>
      </c>
      <c r="AC9060">
        <v>411629</v>
      </c>
      <c r="AD9060">
        <v>281386</v>
      </c>
      <c r="AE9060" t="s">
        <v>75</v>
      </c>
      <c r="AF9060" t="s">
        <v>81</v>
      </c>
      <c r="AG9060" t="s">
        <v>240</v>
      </c>
      <c r="AH9060" t="s">
        <v>145</v>
      </c>
      <c r="AI9060" t="s">
        <v>140</v>
      </c>
      <c r="AJ9060" t="str">
        <f t="shared" si="141"/>
        <v>Dec</v>
      </c>
    </row>
    <row r="9061" spans="1:36" x14ac:dyDescent="0.3">
      <c r="A9061" t="s">
        <v>18955</v>
      </c>
      <c r="B9061" s="33">
        <v>45857</v>
      </c>
      <c r="C9061" t="s">
        <v>96</v>
      </c>
      <c r="D9061" t="s">
        <v>18956</v>
      </c>
      <c r="E9061" t="s">
        <v>179</v>
      </c>
      <c r="F9061" t="s">
        <v>177</v>
      </c>
      <c r="G9061" t="s">
        <v>166</v>
      </c>
      <c r="H9061" t="s">
        <v>162</v>
      </c>
      <c r="I9061">
        <v>1446</v>
      </c>
      <c r="J9061" t="s">
        <v>633</v>
      </c>
      <c r="K9061" t="s">
        <v>2086</v>
      </c>
      <c r="L9061" t="s">
        <v>633</v>
      </c>
      <c r="M9061" t="s">
        <v>2086</v>
      </c>
      <c r="N9061">
        <v>190</v>
      </c>
      <c r="O9061">
        <v>0</v>
      </c>
      <c r="P9061">
        <v>-10</v>
      </c>
      <c r="Q9061" t="s">
        <v>70</v>
      </c>
      <c r="R9061" t="s">
        <v>238</v>
      </c>
      <c r="S9061" t="s">
        <v>239</v>
      </c>
      <c r="T9061">
        <v>180</v>
      </c>
      <c r="U9061">
        <v>130</v>
      </c>
      <c r="V9061">
        <v>72.22</v>
      </c>
      <c r="W9061" t="s">
        <v>133</v>
      </c>
      <c r="X9061">
        <v>3479</v>
      </c>
      <c r="Y9061">
        <v>452270</v>
      </c>
      <c r="Z9061">
        <v>30420</v>
      </c>
      <c r="AA9061">
        <v>34840</v>
      </c>
      <c r="AB9061">
        <v>517530</v>
      </c>
      <c r="AC9061">
        <v>433326</v>
      </c>
      <c r="AD9061">
        <v>84204</v>
      </c>
      <c r="AE9061" t="s">
        <v>72</v>
      </c>
      <c r="AF9061" t="s">
        <v>78</v>
      </c>
      <c r="AG9061" t="s">
        <v>240</v>
      </c>
      <c r="AH9061" t="s">
        <v>147</v>
      </c>
      <c r="AI9061" t="s">
        <v>139</v>
      </c>
      <c r="AJ9061" t="str">
        <f t="shared" si="141"/>
        <v>Jul</v>
      </c>
    </row>
    <row r="9062" spans="1:36" x14ac:dyDescent="0.3">
      <c r="A9062" t="s">
        <v>18957</v>
      </c>
      <c r="B9062" s="33">
        <v>46013</v>
      </c>
      <c r="C9062" t="s">
        <v>98</v>
      </c>
      <c r="D9062" t="s">
        <v>18958</v>
      </c>
      <c r="E9062" t="s">
        <v>176</v>
      </c>
      <c r="F9062" t="s">
        <v>174</v>
      </c>
      <c r="G9062" t="s">
        <v>156</v>
      </c>
      <c r="H9062" t="s">
        <v>158</v>
      </c>
      <c r="I9062">
        <v>1749</v>
      </c>
      <c r="J9062" t="s">
        <v>482</v>
      </c>
      <c r="K9062" t="s">
        <v>1980</v>
      </c>
      <c r="L9062" t="s">
        <v>2647</v>
      </c>
      <c r="M9062" t="s">
        <v>1980</v>
      </c>
      <c r="N9062">
        <v>212</v>
      </c>
      <c r="O9062">
        <v>2</v>
      </c>
      <c r="P9062">
        <v>-1</v>
      </c>
      <c r="Q9062" t="s">
        <v>73</v>
      </c>
      <c r="R9062" t="s">
        <v>238</v>
      </c>
      <c r="S9062" t="s">
        <v>239</v>
      </c>
      <c r="T9062">
        <v>180</v>
      </c>
      <c r="U9062">
        <v>132</v>
      </c>
      <c r="V9062">
        <v>73.33</v>
      </c>
      <c r="W9062" t="s">
        <v>133</v>
      </c>
      <c r="X9062">
        <v>8448</v>
      </c>
      <c r="Y9062">
        <v>1115136</v>
      </c>
      <c r="Z9062">
        <v>71412</v>
      </c>
      <c r="AA9062">
        <v>70884</v>
      </c>
      <c r="AB9062">
        <v>1257432</v>
      </c>
      <c r="AC9062">
        <v>963974</v>
      </c>
      <c r="AD9062">
        <v>293458</v>
      </c>
      <c r="AE9062" t="s">
        <v>81</v>
      </c>
      <c r="AF9062" t="s">
        <v>78</v>
      </c>
      <c r="AG9062" t="s">
        <v>240</v>
      </c>
      <c r="AH9062" t="s">
        <v>146</v>
      </c>
      <c r="AI9062" t="s">
        <v>138</v>
      </c>
      <c r="AJ9062" t="str">
        <f t="shared" si="141"/>
        <v>Dec</v>
      </c>
    </row>
    <row r="9063" spans="1:36" x14ac:dyDescent="0.3">
      <c r="A9063" t="s">
        <v>18959</v>
      </c>
      <c r="B9063" s="33">
        <v>45958</v>
      </c>
      <c r="C9063" t="s">
        <v>96</v>
      </c>
      <c r="D9063" t="s">
        <v>18960</v>
      </c>
      <c r="E9063" t="s">
        <v>180</v>
      </c>
      <c r="F9063" t="s">
        <v>173</v>
      </c>
      <c r="G9063" t="s">
        <v>160</v>
      </c>
      <c r="H9063" t="s">
        <v>161</v>
      </c>
      <c r="I9063">
        <v>1169</v>
      </c>
      <c r="J9063" t="s">
        <v>357</v>
      </c>
      <c r="K9063" t="s">
        <v>699</v>
      </c>
      <c r="N9063">
        <v>159</v>
      </c>
      <c r="O9063">
        <v>0</v>
      </c>
      <c r="P9063">
        <v>0</v>
      </c>
      <c r="Q9063" t="s">
        <v>67</v>
      </c>
      <c r="R9063" t="s">
        <v>245</v>
      </c>
      <c r="S9063" t="s">
        <v>121</v>
      </c>
      <c r="T9063">
        <v>150</v>
      </c>
      <c r="U9063">
        <v>0</v>
      </c>
      <c r="V9063">
        <v>0</v>
      </c>
      <c r="W9063" t="s">
        <v>133</v>
      </c>
      <c r="X9063">
        <v>4167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 t="s">
        <v>81</v>
      </c>
      <c r="AF9063" t="s">
        <v>78</v>
      </c>
      <c r="AG9063" t="s">
        <v>240</v>
      </c>
      <c r="AH9063" t="s">
        <v>144</v>
      </c>
      <c r="AI9063" t="s">
        <v>139</v>
      </c>
      <c r="AJ9063" t="str">
        <f t="shared" si="141"/>
        <v>Oct</v>
      </c>
    </row>
    <row r="9064" spans="1:36" x14ac:dyDescent="0.3">
      <c r="A9064" t="s">
        <v>18961</v>
      </c>
      <c r="B9064" s="33">
        <v>45689</v>
      </c>
      <c r="C9064" t="s">
        <v>93</v>
      </c>
      <c r="D9064" t="s">
        <v>18962</v>
      </c>
      <c r="E9064" t="s">
        <v>180</v>
      </c>
      <c r="F9064" t="s">
        <v>173</v>
      </c>
      <c r="G9064" t="s">
        <v>160</v>
      </c>
      <c r="H9064" t="s">
        <v>161</v>
      </c>
      <c r="I9064">
        <v>935</v>
      </c>
      <c r="J9064" t="s">
        <v>639</v>
      </c>
      <c r="K9064" t="s">
        <v>1318</v>
      </c>
      <c r="N9064">
        <v>130</v>
      </c>
      <c r="O9064">
        <v>0</v>
      </c>
      <c r="P9064">
        <v>0</v>
      </c>
      <c r="Q9064" t="s">
        <v>67</v>
      </c>
      <c r="R9064" t="s">
        <v>245</v>
      </c>
      <c r="S9064" t="s">
        <v>121</v>
      </c>
      <c r="T9064">
        <v>180</v>
      </c>
      <c r="U9064">
        <v>0</v>
      </c>
      <c r="V9064">
        <v>0</v>
      </c>
      <c r="W9064" t="s">
        <v>133</v>
      </c>
      <c r="X9064">
        <v>6749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 t="s">
        <v>81</v>
      </c>
      <c r="AF9064" t="s">
        <v>78</v>
      </c>
      <c r="AG9064" t="s">
        <v>240</v>
      </c>
      <c r="AH9064" t="s">
        <v>144</v>
      </c>
      <c r="AI9064" t="s">
        <v>138</v>
      </c>
      <c r="AJ9064" t="str">
        <f t="shared" si="141"/>
        <v>Feb</v>
      </c>
    </row>
    <row r="9065" spans="1:36" x14ac:dyDescent="0.3">
      <c r="A9065" t="s">
        <v>18963</v>
      </c>
      <c r="B9065" s="33">
        <v>45748</v>
      </c>
      <c r="C9065" t="s">
        <v>96</v>
      </c>
      <c r="D9065" t="s">
        <v>3956</v>
      </c>
      <c r="E9065" t="s">
        <v>178</v>
      </c>
      <c r="F9065" t="s">
        <v>176</v>
      </c>
      <c r="G9065" t="s">
        <v>157</v>
      </c>
      <c r="H9065" t="s">
        <v>156</v>
      </c>
      <c r="I9065">
        <v>2290</v>
      </c>
      <c r="J9065" t="s">
        <v>298</v>
      </c>
      <c r="K9065" t="s">
        <v>2841</v>
      </c>
      <c r="L9065" t="s">
        <v>6058</v>
      </c>
      <c r="M9065" t="s">
        <v>425</v>
      </c>
      <c r="N9065">
        <v>350</v>
      </c>
      <c r="O9065">
        <v>26</v>
      </c>
      <c r="P9065">
        <v>44</v>
      </c>
      <c r="Q9065" t="s">
        <v>76</v>
      </c>
      <c r="R9065" t="s">
        <v>238</v>
      </c>
      <c r="S9065" t="s">
        <v>239</v>
      </c>
      <c r="T9065">
        <v>189</v>
      </c>
      <c r="U9065">
        <v>135</v>
      </c>
      <c r="V9065">
        <v>71.430000000000007</v>
      </c>
      <c r="W9065" t="s">
        <v>133</v>
      </c>
      <c r="X9065">
        <v>7370</v>
      </c>
      <c r="Y9065">
        <v>994950</v>
      </c>
      <c r="Z9065">
        <v>53055</v>
      </c>
      <c r="AA9065">
        <v>83835</v>
      </c>
      <c r="AB9065">
        <v>1131840</v>
      </c>
      <c r="AC9065">
        <v>839066</v>
      </c>
      <c r="AD9065">
        <v>292774</v>
      </c>
      <c r="AE9065" t="s">
        <v>75</v>
      </c>
      <c r="AF9065" t="s">
        <v>81</v>
      </c>
      <c r="AG9065" t="s">
        <v>240</v>
      </c>
      <c r="AH9065" t="s">
        <v>144</v>
      </c>
      <c r="AI9065" t="s">
        <v>139</v>
      </c>
      <c r="AJ9065" t="str">
        <f t="shared" si="141"/>
        <v>Apr</v>
      </c>
    </row>
    <row r="9066" spans="1:36" x14ac:dyDescent="0.3">
      <c r="A9066" t="s">
        <v>18964</v>
      </c>
      <c r="B9066" s="33">
        <v>45711</v>
      </c>
      <c r="C9066" t="s">
        <v>97</v>
      </c>
      <c r="D9066" t="s">
        <v>18965</v>
      </c>
      <c r="E9066" t="s">
        <v>179</v>
      </c>
      <c r="F9066" t="s">
        <v>180</v>
      </c>
      <c r="G9066" t="s">
        <v>166</v>
      </c>
      <c r="H9066" t="s">
        <v>160</v>
      </c>
      <c r="I9066">
        <v>1196</v>
      </c>
      <c r="J9066" t="s">
        <v>248</v>
      </c>
      <c r="K9066" t="s">
        <v>533</v>
      </c>
      <c r="L9066" t="s">
        <v>2878</v>
      </c>
      <c r="M9066" t="s">
        <v>1353</v>
      </c>
      <c r="N9066">
        <v>186</v>
      </c>
      <c r="O9066">
        <v>23</v>
      </c>
      <c r="P9066">
        <v>17</v>
      </c>
      <c r="Q9066" t="s">
        <v>73</v>
      </c>
      <c r="R9066" t="s">
        <v>238</v>
      </c>
      <c r="S9066" t="s">
        <v>239</v>
      </c>
      <c r="T9066">
        <v>180</v>
      </c>
      <c r="U9066">
        <v>133</v>
      </c>
      <c r="V9066">
        <v>73.89</v>
      </c>
      <c r="W9066" t="s">
        <v>135</v>
      </c>
      <c r="X9066">
        <v>4871</v>
      </c>
      <c r="Y9066">
        <v>647843</v>
      </c>
      <c r="Z9066">
        <v>70623</v>
      </c>
      <c r="AA9066">
        <v>35112</v>
      </c>
      <c r="AB9066">
        <v>753578</v>
      </c>
      <c r="AC9066">
        <v>594249</v>
      </c>
      <c r="AD9066">
        <v>159329</v>
      </c>
      <c r="AE9066" t="s">
        <v>72</v>
      </c>
      <c r="AF9066" t="s">
        <v>81</v>
      </c>
      <c r="AG9066" t="s">
        <v>240</v>
      </c>
      <c r="AH9066" t="s">
        <v>145</v>
      </c>
      <c r="AI9066" t="s">
        <v>139</v>
      </c>
      <c r="AJ9066" t="str">
        <f t="shared" si="141"/>
        <v>Feb</v>
      </c>
    </row>
    <row r="9067" spans="1:36" x14ac:dyDescent="0.3">
      <c r="A9067" t="s">
        <v>18966</v>
      </c>
      <c r="B9067" s="33">
        <v>45881</v>
      </c>
      <c r="C9067" t="s">
        <v>96</v>
      </c>
      <c r="D9067" t="s">
        <v>18967</v>
      </c>
      <c r="E9067" t="s">
        <v>179</v>
      </c>
      <c r="F9067" t="s">
        <v>173</v>
      </c>
      <c r="G9067" t="s">
        <v>166</v>
      </c>
      <c r="H9067" t="s">
        <v>161</v>
      </c>
      <c r="I9067">
        <v>1931</v>
      </c>
      <c r="J9067" t="s">
        <v>463</v>
      </c>
      <c r="K9067" t="s">
        <v>2005</v>
      </c>
      <c r="L9067" t="s">
        <v>691</v>
      </c>
      <c r="M9067" t="s">
        <v>2403</v>
      </c>
      <c r="N9067">
        <v>251</v>
      </c>
      <c r="O9067">
        <v>36</v>
      </c>
      <c r="P9067">
        <v>33</v>
      </c>
      <c r="Q9067" t="s">
        <v>76</v>
      </c>
      <c r="R9067" t="s">
        <v>238</v>
      </c>
      <c r="S9067" t="s">
        <v>239</v>
      </c>
      <c r="T9067">
        <v>180</v>
      </c>
      <c r="U9067">
        <v>125</v>
      </c>
      <c r="V9067">
        <v>69.44</v>
      </c>
      <c r="W9067" t="s">
        <v>134</v>
      </c>
      <c r="X9067">
        <v>4705</v>
      </c>
      <c r="Y9067">
        <v>588125</v>
      </c>
      <c r="Z9067">
        <v>41000</v>
      </c>
      <c r="AA9067">
        <v>59125</v>
      </c>
      <c r="AB9067">
        <v>688250</v>
      </c>
      <c r="AC9067">
        <v>469837</v>
      </c>
      <c r="AD9067">
        <v>218413</v>
      </c>
      <c r="AE9067" t="s">
        <v>72</v>
      </c>
      <c r="AF9067" t="s">
        <v>78</v>
      </c>
      <c r="AG9067" t="s">
        <v>240</v>
      </c>
      <c r="AH9067" t="s">
        <v>144</v>
      </c>
      <c r="AI9067" t="s">
        <v>139</v>
      </c>
      <c r="AJ9067" t="str">
        <f t="shared" si="141"/>
        <v>Aug</v>
      </c>
    </row>
    <row r="9068" spans="1:36" x14ac:dyDescent="0.3">
      <c r="A9068" t="s">
        <v>18968</v>
      </c>
      <c r="B9068" s="33">
        <v>45800</v>
      </c>
      <c r="C9068" t="s">
        <v>96</v>
      </c>
      <c r="D9068" t="s">
        <v>18969</v>
      </c>
      <c r="E9068" t="s">
        <v>173</v>
      </c>
      <c r="F9068" t="s">
        <v>172</v>
      </c>
      <c r="G9068" t="s">
        <v>161</v>
      </c>
      <c r="H9068" t="s">
        <v>155</v>
      </c>
      <c r="I9068">
        <v>714</v>
      </c>
      <c r="J9068" t="s">
        <v>325</v>
      </c>
      <c r="K9068" t="s">
        <v>700</v>
      </c>
      <c r="L9068" t="s">
        <v>712</v>
      </c>
      <c r="M9068" t="s">
        <v>2161</v>
      </c>
      <c r="N9068">
        <v>121</v>
      </c>
      <c r="O9068">
        <v>24</v>
      </c>
      <c r="P9068">
        <v>7</v>
      </c>
      <c r="Q9068" t="s">
        <v>73</v>
      </c>
      <c r="R9068" t="s">
        <v>238</v>
      </c>
      <c r="S9068" t="s">
        <v>239</v>
      </c>
      <c r="T9068">
        <v>150</v>
      </c>
      <c r="U9068">
        <v>121</v>
      </c>
      <c r="V9068">
        <v>80.67</v>
      </c>
      <c r="W9068" t="s">
        <v>133</v>
      </c>
      <c r="X9068">
        <v>9607</v>
      </c>
      <c r="Y9068">
        <v>1162447</v>
      </c>
      <c r="Z9068">
        <v>26741</v>
      </c>
      <c r="AA9068">
        <v>93291</v>
      </c>
      <c r="AB9068">
        <v>1282479</v>
      </c>
      <c r="AC9068">
        <v>1061041</v>
      </c>
      <c r="AD9068">
        <v>221438</v>
      </c>
      <c r="AE9068" t="s">
        <v>78</v>
      </c>
      <c r="AF9068" t="s">
        <v>81</v>
      </c>
      <c r="AG9068" t="s">
        <v>240</v>
      </c>
      <c r="AH9068" t="s">
        <v>144</v>
      </c>
      <c r="AI9068" t="s">
        <v>140</v>
      </c>
      <c r="AJ9068" t="str">
        <f t="shared" si="141"/>
        <v>May</v>
      </c>
    </row>
    <row r="9069" spans="1:36" x14ac:dyDescent="0.3">
      <c r="A9069" t="s">
        <v>18970</v>
      </c>
      <c r="B9069" s="33">
        <v>45827</v>
      </c>
      <c r="C9069" t="s">
        <v>99</v>
      </c>
      <c r="D9069" t="s">
        <v>18971</v>
      </c>
      <c r="E9069" t="s">
        <v>175</v>
      </c>
      <c r="F9069" t="s">
        <v>172</v>
      </c>
      <c r="G9069" t="s">
        <v>163</v>
      </c>
      <c r="H9069" t="s">
        <v>155</v>
      </c>
      <c r="I9069">
        <v>1110</v>
      </c>
      <c r="J9069" t="s">
        <v>621</v>
      </c>
      <c r="K9069" t="s">
        <v>2078</v>
      </c>
      <c r="N9069">
        <v>161</v>
      </c>
      <c r="O9069">
        <v>0</v>
      </c>
      <c r="P9069">
        <v>0</v>
      </c>
      <c r="Q9069" t="s">
        <v>67</v>
      </c>
      <c r="R9069" t="s">
        <v>245</v>
      </c>
      <c r="S9069" t="s">
        <v>123</v>
      </c>
      <c r="T9069">
        <v>186</v>
      </c>
      <c r="U9069">
        <v>0</v>
      </c>
      <c r="V9069">
        <v>0</v>
      </c>
      <c r="W9069" t="s">
        <v>133</v>
      </c>
      <c r="X9069">
        <v>10395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 t="s">
        <v>75</v>
      </c>
      <c r="AF9069" t="s">
        <v>81</v>
      </c>
      <c r="AG9069" t="s">
        <v>240</v>
      </c>
      <c r="AH9069" t="s">
        <v>147</v>
      </c>
      <c r="AI9069" t="s">
        <v>138</v>
      </c>
      <c r="AJ9069" t="str">
        <f t="shared" si="141"/>
        <v>Jun</v>
      </c>
    </row>
    <row r="9070" spans="1:36" x14ac:dyDescent="0.3">
      <c r="A9070" t="s">
        <v>18972</v>
      </c>
      <c r="B9070" s="33">
        <v>45822</v>
      </c>
      <c r="C9070" t="s">
        <v>99</v>
      </c>
      <c r="D9070" t="s">
        <v>18973</v>
      </c>
      <c r="E9070" t="s">
        <v>176</v>
      </c>
      <c r="F9070" t="s">
        <v>173</v>
      </c>
      <c r="G9070" t="s">
        <v>156</v>
      </c>
      <c r="H9070" t="s">
        <v>161</v>
      </c>
      <c r="I9070">
        <v>1713</v>
      </c>
      <c r="J9070" t="s">
        <v>397</v>
      </c>
      <c r="K9070" t="s">
        <v>891</v>
      </c>
      <c r="L9070" t="s">
        <v>1434</v>
      </c>
      <c r="M9070" t="s">
        <v>687</v>
      </c>
      <c r="N9070">
        <v>268</v>
      </c>
      <c r="O9070">
        <v>30</v>
      </c>
      <c r="P9070">
        <v>59</v>
      </c>
      <c r="Q9070" t="s">
        <v>76</v>
      </c>
      <c r="R9070" t="s">
        <v>238</v>
      </c>
      <c r="S9070" t="s">
        <v>239</v>
      </c>
      <c r="T9070">
        <v>189</v>
      </c>
      <c r="U9070">
        <v>152</v>
      </c>
      <c r="V9070">
        <v>80.42</v>
      </c>
      <c r="W9070" t="s">
        <v>133</v>
      </c>
      <c r="X9070">
        <v>10041</v>
      </c>
      <c r="Y9070">
        <v>1526232</v>
      </c>
      <c r="Z9070">
        <v>24016</v>
      </c>
      <c r="AA9070">
        <v>62928</v>
      </c>
      <c r="AB9070">
        <v>1613176</v>
      </c>
      <c r="AC9070">
        <v>1361609</v>
      </c>
      <c r="AD9070">
        <v>251567</v>
      </c>
      <c r="AE9070" t="s">
        <v>81</v>
      </c>
      <c r="AF9070" t="s">
        <v>78</v>
      </c>
      <c r="AG9070" t="s">
        <v>240</v>
      </c>
      <c r="AH9070" t="s">
        <v>144</v>
      </c>
      <c r="AI9070" t="s">
        <v>138</v>
      </c>
      <c r="AJ9070" t="str">
        <f t="shared" si="141"/>
        <v>Jun</v>
      </c>
    </row>
    <row r="9071" spans="1:36" x14ac:dyDescent="0.3">
      <c r="A9071" t="s">
        <v>18974</v>
      </c>
      <c r="B9071" s="33">
        <v>45937</v>
      </c>
      <c r="C9071" t="s">
        <v>93</v>
      </c>
      <c r="D9071" t="s">
        <v>18975</v>
      </c>
      <c r="E9071" t="s">
        <v>177</v>
      </c>
      <c r="F9071" t="s">
        <v>178</v>
      </c>
      <c r="G9071" t="s">
        <v>162</v>
      </c>
      <c r="H9071" t="s">
        <v>157</v>
      </c>
      <c r="I9071">
        <v>630</v>
      </c>
      <c r="J9071" t="s">
        <v>457</v>
      </c>
      <c r="K9071" t="s">
        <v>494</v>
      </c>
      <c r="L9071" t="s">
        <v>459</v>
      </c>
      <c r="M9071" t="s">
        <v>700</v>
      </c>
      <c r="N9071">
        <v>93</v>
      </c>
      <c r="O9071">
        <v>0</v>
      </c>
      <c r="P9071">
        <v>28</v>
      </c>
      <c r="Q9071" t="s">
        <v>73</v>
      </c>
      <c r="R9071" t="s">
        <v>238</v>
      </c>
      <c r="S9071" t="s">
        <v>239</v>
      </c>
      <c r="T9071">
        <v>180</v>
      </c>
      <c r="U9071">
        <v>144</v>
      </c>
      <c r="V9071">
        <v>80</v>
      </c>
      <c r="W9071" t="s">
        <v>133</v>
      </c>
      <c r="X9071">
        <v>6248</v>
      </c>
      <c r="Y9071">
        <v>899712</v>
      </c>
      <c r="Z9071">
        <v>29664</v>
      </c>
      <c r="AA9071">
        <v>20160</v>
      </c>
      <c r="AB9071">
        <v>949536</v>
      </c>
      <c r="AC9071">
        <v>827848</v>
      </c>
      <c r="AD9071">
        <v>121688</v>
      </c>
      <c r="AE9071" t="s">
        <v>78</v>
      </c>
      <c r="AF9071" t="s">
        <v>75</v>
      </c>
      <c r="AG9071" t="s">
        <v>240</v>
      </c>
      <c r="AH9071" t="s">
        <v>144</v>
      </c>
      <c r="AI9071" t="s">
        <v>140</v>
      </c>
      <c r="AJ9071" t="str">
        <f t="shared" si="141"/>
        <v>Oct</v>
      </c>
    </row>
    <row r="9072" spans="1:36" x14ac:dyDescent="0.3">
      <c r="A9072" t="s">
        <v>18976</v>
      </c>
      <c r="B9072" s="33">
        <v>46019</v>
      </c>
      <c r="C9072" t="s">
        <v>98</v>
      </c>
      <c r="D9072" t="s">
        <v>18977</v>
      </c>
      <c r="E9072" t="s">
        <v>176</v>
      </c>
      <c r="F9072" t="s">
        <v>180</v>
      </c>
      <c r="G9072" t="s">
        <v>156</v>
      </c>
      <c r="H9072" t="s">
        <v>160</v>
      </c>
      <c r="I9072">
        <v>691</v>
      </c>
      <c r="J9072" t="s">
        <v>298</v>
      </c>
      <c r="K9072" t="s">
        <v>453</v>
      </c>
      <c r="N9072">
        <v>99</v>
      </c>
      <c r="O9072">
        <v>0</v>
      </c>
      <c r="P9072">
        <v>0</v>
      </c>
      <c r="Q9072" t="s">
        <v>67</v>
      </c>
      <c r="R9072" t="s">
        <v>245</v>
      </c>
      <c r="S9072" t="s">
        <v>121</v>
      </c>
      <c r="T9072">
        <v>150</v>
      </c>
      <c r="U9072">
        <v>0</v>
      </c>
      <c r="V9072">
        <v>0</v>
      </c>
      <c r="W9072" t="s">
        <v>135</v>
      </c>
      <c r="X9072">
        <v>3971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 t="s">
        <v>81</v>
      </c>
      <c r="AF9072" t="s">
        <v>81</v>
      </c>
      <c r="AG9072" t="s">
        <v>240</v>
      </c>
      <c r="AH9072" t="s">
        <v>146</v>
      </c>
      <c r="AI9072" t="s">
        <v>140</v>
      </c>
      <c r="AJ9072" t="str">
        <f t="shared" si="141"/>
        <v>Dec</v>
      </c>
    </row>
    <row r="9073" spans="1:36" x14ac:dyDescent="0.3">
      <c r="A9073" t="s">
        <v>18978</v>
      </c>
      <c r="B9073" s="33">
        <v>45925</v>
      </c>
      <c r="C9073" t="s">
        <v>99</v>
      </c>
      <c r="D9073" t="s">
        <v>18979</v>
      </c>
      <c r="E9073" t="s">
        <v>177</v>
      </c>
      <c r="F9073" t="s">
        <v>181</v>
      </c>
      <c r="G9073" t="s">
        <v>162</v>
      </c>
      <c r="H9073" t="s">
        <v>159</v>
      </c>
      <c r="I9073">
        <v>1800</v>
      </c>
      <c r="J9073" t="s">
        <v>325</v>
      </c>
      <c r="K9073" t="s">
        <v>321</v>
      </c>
      <c r="L9073" t="s">
        <v>459</v>
      </c>
      <c r="M9073" t="s">
        <v>321</v>
      </c>
      <c r="N9073">
        <v>226</v>
      </c>
      <c r="O9073">
        <v>0</v>
      </c>
      <c r="P9073">
        <v>-10</v>
      </c>
      <c r="Q9073" t="s">
        <v>70</v>
      </c>
      <c r="R9073" t="s">
        <v>238</v>
      </c>
      <c r="S9073" t="s">
        <v>239</v>
      </c>
      <c r="T9073">
        <v>189</v>
      </c>
      <c r="U9073">
        <v>130</v>
      </c>
      <c r="V9073">
        <v>68.78</v>
      </c>
      <c r="W9073" t="s">
        <v>134</v>
      </c>
      <c r="X9073">
        <v>4067</v>
      </c>
      <c r="Y9073">
        <v>528710</v>
      </c>
      <c r="Z9073">
        <v>54470</v>
      </c>
      <c r="AA9073">
        <v>65650</v>
      </c>
      <c r="AB9073">
        <v>648830</v>
      </c>
      <c r="AC9073">
        <v>454496</v>
      </c>
      <c r="AD9073">
        <v>194334</v>
      </c>
      <c r="AE9073" t="s">
        <v>78</v>
      </c>
      <c r="AF9073" t="s">
        <v>81</v>
      </c>
      <c r="AG9073" t="s">
        <v>240</v>
      </c>
      <c r="AH9073" t="s">
        <v>144</v>
      </c>
      <c r="AI9073" t="s">
        <v>139</v>
      </c>
      <c r="AJ9073" t="str">
        <f t="shared" si="141"/>
        <v>Sep</v>
      </c>
    </row>
    <row r="9074" spans="1:36" x14ac:dyDescent="0.3">
      <c r="A9074" t="s">
        <v>18980</v>
      </c>
      <c r="B9074" s="33">
        <v>46015</v>
      </c>
      <c r="C9074" t="s">
        <v>93</v>
      </c>
      <c r="D9074" t="s">
        <v>18981</v>
      </c>
      <c r="E9074" t="s">
        <v>174</v>
      </c>
      <c r="F9074" t="s">
        <v>181</v>
      </c>
      <c r="G9074" t="s">
        <v>158</v>
      </c>
      <c r="H9074" t="s">
        <v>159</v>
      </c>
      <c r="I9074">
        <v>2010</v>
      </c>
      <c r="J9074" t="s">
        <v>520</v>
      </c>
      <c r="K9074" t="s">
        <v>4268</v>
      </c>
      <c r="L9074" t="s">
        <v>1997</v>
      </c>
      <c r="M9074" t="s">
        <v>3874</v>
      </c>
      <c r="N9074">
        <v>301</v>
      </c>
      <c r="O9074">
        <v>9</v>
      </c>
      <c r="P9074">
        <v>2</v>
      </c>
      <c r="Q9074" t="s">
        <v>73</v>
      </c>
      <c r="R9074" t="s">
        <v>238</v>
      </c>
      <c r="S9074" t="s">
        <v>239</v>
      </c>
      <c r="T9074">
        <v>150</v>
      </c>
      <c r="U9074">
        <v>86</v>
      </c>
      <c r="V9074">
        <v>57.33</v>
      </c>
      <c r="W9074" t="s">
        <v>133</v>
      </c>
      <c r="X9074">
        <v>7259</v>
      </c>
      <c r="Y9074">
        <v>624274</v>
      </c>
      <c r="Z9074">
        <v>14448</v>
      </c>
      <c r="AA9074">
        <v>25026</v>
      </c>
      <c r="AB9074">
        <v>663748</v>
      </c>
      <c r="AC9074">
        <v>437657</v>
      </c>
      <c r="AD9074">
        <v>226091</v>
      </c>
      <c r="AE9074" t="s">
        <v>78</v>
      </c>
      <c r="AF9074" t="s">
        <v>81</v>
      </c>
      <c r="AG9074" t="s">
        <v>240</v>
      </c>
      <c r="AH9074" t="s">
        <v>145</v>
      </c>
      <c r="AI9074" t="s">
        <v>139</v>
      </c>
      <c r="AJ9074" t="str">
        <f t="shared" si="141"/>
        <v>Dec</v>
      </c>
    </row>
    <row r="9075" spans="1:36" x14ac:dyDescent="0.3">
      <c r="A9075" t="s">
        <v>18982</v>
      </c>
      <c r="B9075" s="33">
        <v>45809</v>
      </c>
      <c r="C9075" t="s">
        <v>97</v>
      </c>
      <c r="D9075" t="s">
        <v>18983</v>
      </c>
      <c r="E9075" t="s">
        <v>180</v>
      </c>
      <c r="F9075" t="s">
        <v>172</v>
      </c>
      <c r="G9075" t="s">
        <v>160</v>
      </c>
      <c r="H9075" t="s">
        <v>155</v>
      </c>
      <c r="I9075">
        <v>2377</v>
      </c>
      <c r="J9075" t="s">
        <v>304</v>
      </c>
      <c r="K9075" t="s">
        <v>474</v>
      </c>
      <c r="N9075">
        <v>315</v>
      </c>
      <c r="O9075">
        <v>0</v>
      </c>
      <c r="P9075">
        <v>0</v>
      </c>
      <c r="Q9075" t="s">
        <v>67</v>
      </c>
      <c r="R9075" t="s">
        <v>245</v>
      </c>
      <c r="S9075" t="s">
        <v>121</v>
      </c>
      <c r="T9075">
        <v>180</v>
      </c>
      <c r="U9075">
        <v>0</v>
      </c>
      <c r="V9075">
        <v>0</v>
      </c>
      <c r="W9075" t="s">
        <v>133</v>
      </c>
      <c r="X9075">
        <v>9714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 t="s">
        <v>81</v>
      </c>
      <c r="AF9075" t="s">
        <v>81</v>
      </c>
      <c r="AG9075" t="s">
        <v>240</v>
      </c>
      <c r="AH9075" t="s">
        <v>144</v>
      </c>
      <c r="AI9075" t="s">
        <v>138</v>
      </c>
      <c r="AJ9075" t="str">
        <f t="shared" si="141"/>
        <v>Jun</v>
      </c>
    </row>
    <row r="9076" spans="1:36" x14ac:dyDescent="0.3">
      <c r="A9076" t="s">
        <v>18984</v>
      </c>
      <c r="B9076" s="33">
        <v>45743</v>
      </c>
      <c r="C9076" t="s">
        <v>95</v>
      </c>
      <c r="D9076" t="s">
        <v>8283</v>
      </c>
      <c r="E9076" t="s">
        <v>174</v>
      </c>
      <c r="F9076" t="s">
        <v>175</v>
      </c>
      <c r="G9076" t="s">
        <v>158</v>
      </c>
      <c r="H9076" t="s">
        <v>163</v>
      </c>
      <c r="I9076">
        <v>1008</v>
      </c>
      <c r="J9076" t="s">
        <v>518</v>
      </c>
      <c r="K9076" t="s">
        <v>1147</v>
      </c>
      <c r="L9076" t="s">
        <v>477</v>
      </c>
      <c r="M9076" t="s">
        <v>1814</v>
      </c>
      <c r="N9076">
        <v>133</v>
      </c>
      <c r="O9076">
        <v>0</v>
      </c>
      <c r="P9076">
        <v>18</v>
      </c>
      <c r="Q9076" t="s">
        <v>73</v>
      </c>
      <c r="R9076" t="s">
        <v>238</v>
      </c>
      <c r="S9076" t="s">
        <v>239</v>
      </c>
      <c r="T9076">
        <v>189</v>
      </c>
      <c r="U9076">
        <v>156</v>
      </c>
      <c r="V9076">
        <v>82.54</v>
      </c>
      <c r="W9076" t="s">
        <v>134</v>
      </c>
      <c r="X9076">
        <v>5304</v>
      </c>
      <c r="Y9076">
        <v>827424</v>
      </c>
      <c r="Z9076">
        <v>67860</v>
      </c>
      <c r="AA9076">
        <v>76596</v>
      </c>
      <c r="AB9076">
        <v>971880</v>
      </c>
      <c r="AC9076">
        <v>831975</v>
      </c>
      <c r="AD9076">
        <v>139905</v>
      </c>
      <c r="AE9076" t="s">
        <v>78</v>
      </c>
      <c r="AF9076" t="s">
        <v>75</v>
      </c>
      <c r="AG9076" t="s">
        <v>240</v>
      </c>
      <c r="AH9076" t="s">
        <v>144</v>
      </c>
      <c r="AI9076" t="s">
        <v>138</v>
      </c>
      <c r="AJ9076" t="str">
        <f t="shared" si="141"/>
        <v>Mar</v>
      </c>
    </row>
    <row r="9077" spans="1:36" x14ac:dyDescent="0.3">
      <c r="A9077" t="s">
        <v>18985</v>
      </c>
      <c r="B9077" s="33">
        <v>45667</v>
      </c>
      <c r="C9077" t="s">
        <v>93</v>
      </c>
      <c r="D9077" t="s">
        <v>3242</v>
      </c>
      <c r="E9077" t="s">
        <v>172</v>
      </c>
      <c r="F9077" t="s">
        <v>173</v>
      </c>
      <c r="G9077" t="s">
        <v>155</v>
      </c>
      <c r="H9077" t="s">
        <v>161</v>
      </c>
      <c r="I9077">
        <v>1366</v>
      </c>
      <c r="J9077" t="s">
        <v>385</v>
      </c>
      <c r="K9077" t="s">
        <v>2169</v>
      </c>
      <c r="L9077" t="s">
        <v>2065</v>
      </c>
      <c r="M9077" t="s">
        <v>1887</v>
      </c>
      <c r="N9077">
        <v>173</v>
      </c>
      <c r="O9077">
        <v>47</v>
      </c>
      <c r="P9077">
        <v>38</v>
      </c>
      <c r="Q9077" t="s">
        <v>76</v>
      </c>
      <c r="R9077" t="s">
        <v>238</v>
      </c>
      <c r="S9077" t="s">
        <v>239</v>
      </c>
      <c r="T9077">
        <v>150</v>
      </c>
      <c r="U9077">
        <v>144</v>
      </c>
      <c r="V9077">
        <v>96</v>
      </c>
      <c r="W9077" t="s">
        <v>135</v>
      </c>
      <c r="X9077">
        <v>9616</v>
      </c>
      <c r="Y9077">
        <v>1384704</v>
      </c>
      <c r="Z9077">
        <v>42192</v>
      </c>
      <c r="AA9077">
        <v>65808</v>
      </c>
      <c r="AB9077">
        <v>1492704</v>
      </c>
      <c r="AC9077">
        <v>1123408</v>
      </c>
      <c r="AD9077">
        <v>369296</v>
      </c>
      <c r="AE9077" t="s">
        <v>81</v>
      </c>
      <c r="AF9077" t="s">
        <v>78</v>
      </c>
      <c r="AG9077" t="s">
        <v>240</v>
      </c>
      <c r="AH9077" t="s">
        <v>144</v>
      </c>
      <c r="AI9077" t="s">
        <v>138</v>
      </c>
      <c r="AJ9077" t="str">
        <f t="shared" si="141"/>
        <v>Jan</v>
      </c>
    </row>
    <row r="9078" spans="1:36" x14ac:dyDescent="0.3">
      <c r="A9078" t="s">
        <v>18986</v>
      </c>
      <c r="B9078" s="33">
        <v>45982</v>
      </c>
      <c r="C9078" t="s">
        <v>97</v>
      </c>
      <c r="D9078" t="s">
        <v>18987</v>
      </c>
      <c r="E9078" t="s">
        <v>174</v>
      </c>
      <c r="F9078" t="s">
        <v>172</v>
      </c>
      <c r="G9078" t="s">
        <v>158</v>
      </c>
      <c r="H9078" t="s">
        <v>155</v>
      </c>
      <c r="I9078">
        <v>1491</v>
      </c>
      <c r="J9078" t="s">
        <v>806</v>
      </c>
      <c r="K9078" t="s">
        <v>3339</v>
      </c>
      <c r="L9078" t="s">
        <v>1281</v>
      </c>
      <c r="M9078" t="s">
        <v>759</v>
      </c>
      <c r="N9078">
        <v>234</v>
      </c>
      <c r="O9078">
        <v>1</v>
      </c>
      <c r="P9078">
        <v>12</v>
      </c>
      <c r="Q9078" t="s">
        <v>73</v>
      </c>
      <c r="R9078" t="s">
        <v>238</v>
      </c>
      <c r="S9078" t="s">
        <v>239</v>
      </c>
      <c r="T9078">
        <v>220</v>
      </c>
      <c r="U9078">
        <v>140</v>
      </c>
      <c r="V9078">
        <v>63.64</v>
      </c>
      <c r="W9078" t="s">
        <v>133</v>
      </c>
      <c r="X9078">
        <v>9807</v>
      </c>
      <c r="Y9078">
        <v>1372980</v>
      </c>
      <c r="Z9078">
        <v>44100</v>
      </c>
      <c r="AA9078">
        <v>53900</v>
      </c>
      <c r="AB9078">
        <v>1470980</v>
      </c>
      <c r="AC9078">
        <v>1287310</v>
      </c>
      <c r="AD9078">
        <v>183670</v>
      </c>
      <c r="AE9078" t="s">
        <v>78</v>
      </c>
      <c r="AF9078" t="s">
        <v>81</v>
      </c>
      <c r="AG9078" t="s">
        <v>240</v>
      </c>
      <c r="AH9078" t="s">
        <v>144</v>
      </c>
      <c r="AI9078" t="s">
        <v>140</v>
      </c>
      <c r="AJ9078" t="str">
        <f t="shared" si="141"/>
        <v>Nov</v>
      </c>
    </row>
    <row r="9079" spans="1:36" x14ac:dyDescent="0.3">
      <c r="A9079" t="s">
        <v>18988</v>
      </c>
      <c r="B9079" s="33">
        <v>45755</v>
      </c>
      <c r="C9079" t="s">
        <v>96</v>
      </c>
      <c r="D9079" t="s">
        <v>18989</v>
      </c>
      <c r="E9079" t="s">
        <v>176</v>
      </c>
      <c r="F9079" t="s">
        <v>177</v>
      </c>
      <c r="G9079" t="s">
        <v>156</v>
      </c>
      <c r="H9079" t="s">
        <v>162</v>
      </c>
      <c r="I9079">
        <v>2199</v>
      </c>
      <c r="J9079" t="s">
        <v>266</v>
      </c>
      <c r="K9079" t="s">
        <v>1130</v>
      </c>
      <c r="L9079" t="s">
        <v>310</v>
      </c>
      <c r="M9079" t="s">
        <v>1318</v>
      </c>
      <c r="N9079">
        <v>293</v>
      </c>
      <c r="O9079">
        <v>0</v>
      </c>
      <c r="P9079">
        <v>17</v>
      </c>
      <c r="Q9079" t="s">
        <v>73</v>
      </c>
      <c r="R9079" t="s">
        <v>238</v>
      </c>
      <c r="S9079" t="s">
        <v>239</v>
      </c>
      <c r="T9079">
        <v>186</v>
      </c>
      <c r="U9079">
        <v>124</v>
      </c>
      <c r="V9079">
        <v>66.67</v>
      </c>
      <c r="W9079" t="s">
        <v>133</v>
      </c>
      <c r="X9079">
        <v>4342</v>
      </c>
      <c r="Y9079">
        <v>538408</v>
      </c>
      <c r="Z9079">
        <v>62744</v>
      </c>
      <c r="AA9079">
        <v>88040</v>
      </c>
      <c r="AB9079">
        <v>689192</v>
      </c>
      <c r="AC9079">
        <v>459912</v>
      </c>
      <c r="AD9079">
        <v>229280</v>
      </c>
      <c r="AE9079" t="s">
        <v>81</v>
      </c>
      <c r="AF9079" t="s">
        <v>78</v>
      </c>
      <c r="AG9079" t="s">
        <v>240</v>
      </c>
      <c r="AH9079" t="s">
        <v>146</v>
      </c>
      <c r="AI9079" t="s">
        <v>139</v>
      </c>
      <c r="AJ9079" t="str">
        <f t="shared" si="141"/>
        <v>Apr</v>
      </c>
    </row>
    <row r="9080" spans="1:36" x14ac:dyDescent="0.3">
      <c r="A9080" t="s">
        <v>18990</v>
      </c>
      <c r="B9080" s="33">
        <v>45756</v>
      </c>
      <c r="C9080" t="s">
        <v>98</v>
      </c>
      <c r="D9080" t="s">
        <v>18991</v>
      </c>
      <c r="E9080" t="s">
        <v>178</v>
      </c>
      <c r="F9080" t="s">
        <v>177</v>
      </c>
      <c r="G9080" t="s">
        <v>157</v>
      </c>
      <c r="H9080" t="s">
        <v>162</v>
      </c>
      <c r="I9080">
        <v>1442</v>
      </c>
      <c r="J9080" t="s">
        <v>270</v>
      </c>
      <c r="K9080" t="s">
        <v>2466</v>
      </c>
      <c r="L9080" t="s">
        <v>3042</v>
      </c>
      <c r="M9080" t="s">
        <v>961</v>
      </c>
      <c r="N9080">
        <v>217</v>
      </c>
      <c r="O9080">
        <v>28</v>
      </c>
      <c r="P9080">
        <v>15</v>
      </c>
      <c r="Q9080" t="s">
        <v>73</v>
      </c>
      <c r="R9080" t="s">
        <v>238</v>
      </c>
      <c r="S9080" t="s">
        <v>239</v>
      </c>
      <c r="T9080">
        <v>189</v>
      </c>
      <c r="U9080">
        <v>183</v>
      </c>
      <c r="V9080">
        <v>96.83</v>
      </c>
      <c r="W9080" t="s">
        <v>133</v>
      </c>
      <c r="X9080">
        <v>9621</v>
      </c>
      <c r="Y9080">
        <v>1760643</v>
      </c>
      <c r="Z9080">
        <v>95343</v>
      </c>
      <c r="AA9080">
        <v>38430</v>
      </c>
      <c r="AB9080">
        <v>1894416</v>
      </c>
      <c r="AC9080">
        <v>1365736</v>
      </c>
      <c r="AD9080">
        <v>528680</v>
      </c>
      <c r="AE9080" t="s">
        <v>75</v>
      </c>
      <c r="AF9080" t="s">
        <v>78</v>
      </c>
      <c r="AG9080" t="s">
        <v>240</v>
      </c>
      <c r="AH9080" t="s">
        <v>144</v>
      </c>
      <c r="AI9080" t="s">
        <v>138</v>
      </c>
      <c r="AJ9080" t="str">
        <f t="shared" si="141"/>
        <v>Apr</v>
      </c>
    </row>
    <row r="9081" spans="1:36" x14ac:dyDescent="0.3">
      <c r="A9081" t="s">
        <v>18992</v>
      </c>
      <c r="B9081" s="33">
        <v>45777</v>
      </c>
      <c r="C9081" t="s">
        <v>99</v>
      </c>
      <c r="D9081" t="s">
        <v>6290</v>
      </c>
      <c r="E9081" t="s">
        <v>177</v>
      </c>
      <c r="F9081" t="s">
        <v>175</v>
      </c>
      <c r="G9081" t="s">
        <v>162</v>
      </c>
      <c r="H9081" t="s">
        <v>163</v>
      </c>
      <c r="I9081">
        <v>391</v>
      </c>
      <c r="J9081" t="s">
        <v>314</v>
      </c>
      <c r="K9081" t="s">
        <v>464</v>
      </c>
      <c r="L9081" t="s">
        <v>581</v>
      </c>
      <c r="M9081" t="s">
        <v>386</v>
      </c>
      <c r="N9081">
        <v>67</v>
      </c>
      <c r="O9081">
        <v>0</v>
      </c>
      <c r="P9081">
        <v>9</v>
      </c>
      <c r="Q9081" t="s">
        <v>73</v>
      </c>
      <c r="R9081" t="s">
        <v>238</v>
      </c>
      <c r="S9081" t="s">
        <v>239</v>
      </c>
      <c r="T9081">
        <v>180</v>
      </c>
      <c r="U9081">
        <v>156</v>
      </c>
      <c r="V9081">
        <v>86.67</v>
      </c>
      <c r="W9081" t="s">
        <v>133</v>
      </c>
      <c r="X9081">
        <v>9790</v>
      </c>
      <c r="Y9081">
        <v>1527240</v>
      </c>
      <c r="Z9081">
        <v>26052</v>
      </c>
      <c r="AA9081">
        <v>24960</v>
      </c>
      <c r="AB9081">
        <v>1578252</v>
      </c>
      <c r="AC9081">
        <v>1252172</v>
      </c>
      <c r="AD9081">
        <v>326080</v>
      </c>
      <c r="AE9081" t="s">
        <v>78</v>
      </c>
      <c r="AF9081" t="s">
        <v>75</v>
      </c>
      <c r="AG9081" t="s">
        <v>240</v>
      </c>
      <c r="AH9081" t="s">
        <v>145</v>
      </c>
      <c r="AI9081" t="s">
        <v>138</v>
      </c>
      <c r="AJ9081" t="str">
        <f t="shared" si="141"/>
        <v>Apr</v>
      </c>
    </row>
    <row r="9082" spans="1:36" x14ac:dyDescent="0.3">
      <c r="A9082" t="s">
        <v>18993</v>
      </c>
      <c r="B9082" s="33">
        <v>45965</v>
      </c>
      <c r="C9082" t="s">
        <v>99</v>
      </c>
      <c r="D9082" t="s">
        <v>18994</v>
      </c>
      <c r="E9082" t="s">
        <v>178</v>
      </c>
      <c r="F9082" t="s">
        <v>176</v>
      </c>
      <c r="G9082" t="s">
        <v>157</v>
      </c>
      <c r="H9082" t="s">
        <v>156</v>
      </c>
      <c r="I9082">
        <v>1752</v>
      </c>
      <c r="J9082" t="s">
        <v>469</v>
      </c>
      <c r="K9082" t="s">
        <v>3664</v>
      </c>
      <c r="L9082" t="s">
        <v>789</v>
      </c>
      <c r="M9082" t="s">
        <v>4219</v>
      </c>
      <c r="N9082">
        <v>218</v>
      </c>
      <c r="O9082">
        <v>2</v>
      </c>
      <c r="P9082">
        <v>17</v>
      </c>
      <c r="Q9082" t="s">
        <v>73</v>
      </c>
      <c r="R9082" t="s">
        <v>238</v>
      </c>
      <c r="S9082" t="s">
        <v>239</v>
      </c>
      <c r="T9082">
        <v>189</v>
      </c>
      <c r="U9082">
        <v>132</v>
      </c>
      <c r="V9082">
        <v>69.84</v>
      </c>
      <c r="W9082" t="s">
        <v>133</v>
      </c>
      <c r="X9082">
        <v>6136</v>
      </c>
      <c r="Y9082">
        <v>809952</v>
      </c>
      <c r="Z9082">
        <v>55176</v>
      </c>
      <c r="AA9082">
        <v>88308</v>
      </c>
      <c r="AB9082">
        <v>953436</v>
      </c>
      <c r="AC9082">
        <v>759498</v>
      </c>
      <c r="AD9082">
        <v>193938</v>
      </c>
      <c r="AE9082" t="s">
        <v>75</v>
      </c>
      <c r="AF9082" t="s">
        <v>81</v>
      </c>
      <c r="AG9082" t="s">
        <v>240</v>
      </c>
      <c r="AH9082" t="s">
        <v>144</v>
      </c>
      <c r="AI9082" t="s">
        <v>139</v>
      </c>
      <c r="AJ9082" t="str">
        <f t="shared" si="141"/>
        <v>Nov</v>
      </c>
    </row>
    <row r="9083" spans="1:36" x14ac:dyDescent="0.3">
      <c r="A9083" t="s">
        <v>18995</v>
      </c>
      <c r="B9083" s="33">
        <v>45676</v>
      </c>
      <c r="C9083" t="s">
        <v>97</v>
      </c>
      <c r="D9083" t="s">
        <v>18996</v>
      </c>
      <c r="E9083" t="s">
        <v>175</v>
      </c>
      <c r="F9083" t="s">
        <v>173</v>
      </c>
      <c r="G9083" t="s">
        <v>163</v>
      </c>
      <c r="H9083" t="s">
        <v>161</v>
      </c>
      <c r="I9083">
        <v>1010</v>
      </c>
      <c r="J9083" t="s">
        <v>391</v>
      </c>
      <c r="K9083" t="s">
        <v>1017</v>
      </c>
      <c r="L9083" t="s">
        <v>270</v>
      </c>
      <c r="M9083" t="s">
        <v>1017</v>
      </c>
      <c r="N9083">
        <v>144</v>
      </c>
      <c r="O9083">
        <v>15</v>
      </c>
      <c r="P9083">
        <v>-1</v>
      </c>
      <c r="Q9083" t="s">
        <v>73</v>
      </c>
      <c r="R9083" t="s">
        <v>238</v>
      </c>
      <c r="S9083" t="s">
        <v>239</v>
      </c>
      <c r="T9083">
        <v>189</v>
      </c>
      <c r="U9083">
        <v>134</v>
      </c>
      <c r="V9083">
        <v>70.900000000000006</v>
      </c>
      <c r="W9083" t="s">
        <v>133</v>
      </c>
      <c r="X9083">
        <v>10147</v>
      </c>
      <c r="Y9083">
        <v>1359698</v>
      </c>
      <c r="Z9083">
        <v>38860</v>
      </c>
      <c r="AA9083">
        <v>73834</v>
      </c>
      <c r="AB9083">
        <v>1472392</v>
      </c>
      <c r="AC9083">
        <v>1079051</v>
      </c>
      <c r="AD9083">
        <v>393341</v>
      </c>
      <c r="AE9083" t="s">
        <v>75</v>
      </c>
      <c r="AF9083" t="s">
        <v>78</v>
      </c>
      <c r="AG9083" t="s">
        <v>240</v>
      </c>
      <c r="AH9083" t="s">
        <v>146</v>
      </c>
      <c r="AI9083" t="s">
        <v>139</v>
      </c>
      <c r="AJ9083" t="str">
        <f t="shared" si="141"/>
        <v>Jan</v>
      </c>
    </row>
    <row r="9084" spans="1:36" x14ac:dyDescent="0.3">
      <c r="A9084" t="s">
        <v>18997</v>
      </c>
      <c r="B9084" s="33">
        <v>45955</v>
      </c>
      <c r="C9084" t="s">
        <v>97</v>
      </c>
      <c r="D9084" t="s">
        <v>18998</v>
      </c>
      <c r="E9084" t="s">
        <v>176</v>
      </c>
      <c r="F9084" t="s">
        <v>172</v>
      </c>
      <c r="G9084" t="s">
        <v>156</v>
      </c>
      <c r="H9084" t="s">
        <v>155</v>
      </c>
      <c r="I9084">
        <v>1928</v>
      </c>
      <c r="J9084" t="s">
        <v>451</v>
      </c>
      <c r="K9084" t="s">
        <v>4089</v>
      </c>
      <c r="L9084" t="s">
        <v>2075</v>
      </c>
      <c r="M9084" t="s">
        <v>2620</v>
      </c>
      <c r="N9084">
        <v>291</v>
      </c>
      <c r="O9084">
        <v>2</v>
      </c>
      <c r="P9084">
        <v>10</v>
      </c>
      <c r="Q9084" t="s">
        <v>73</v>
      </c>
      <c r="R9084" t="s">
        <v>238</v>
      </c>
      <c r="S9084" t="s">
        <v>239</v>
      </c>
      <c r="T9084">
        <v>189</v>
      </c>
      <c r="U9084">
        <v>177</v>
      </c>
      <c r="V9084">
        <v>93.65</v>
      </c>
      <c r="W9084" t="s">
        <v>133</v>
      </c>
      <c r="X9084">
        <v>10144</v>
      </c>
      <c r="Y9084">
        <v>1795488</v>
      </c>
      <c r="Z9084">
        <v>59649</v>
      </c>
      <c r="AA9084">
        <v>23895</v>
      </c>
      <c r="AB9084">
        <v>1879032</v>
      </c>
      <c r="AC9084">
        <v>1235105</v>
      </c>
      <c r="AD9084">
        <v>643927</v>
      </c>
      <c r="AE9084" t="s">
        <v>81</v>
      </c>
      <c r="AF9084" t="s">
        <v>81</v>
      </c>
      <c r="AG9084" t="s">
        <v>240</v>
      </c>
      <c r="AH9084" t="s">
        <v>144</v>
      </c>
      <c r="AI9084" t="s">
        <v>140</v>
      </c>
      <c r="AJ9084" t="str">
        <f t="shared" si="141"/>
        <v>Oct</v>
      </c>
    </row>
    <row r="9085" spans="1:36" x14ac:dyDescent="0.3">
      <c r="A9085" t="s">
        <v>18999</v>
      </c>
      <c r="B9085" s="33">
        <v>45956</v>
      </c>
      <c r="C9085" t="s">
        <v>98</v>
      </c>
      <c r="D9085" t="s">
        <v>19000</v>
      </c>
      <c r="E9085" t="s">
        <v>176</v>
      </c>
      <c r="F9085" t="s">
        <v>177</v>
      </c>
      <c r="G9085" t="s">
        <v>156</v>
      </c>
      <c r="H9085" t="s">
        <v>162</v>
      </c>
      <c r="I9085">
        <v>2014</v>
      </c>
      <c r="J9085" t="s">
        <v>397</v>
      </c>
      <c r="K9085" t="s">
        <v>1050</v>
      </c>
      <c r="L9085" t="s">
        <v>1500</v>
      </c>
      <c r="M9085" t="s">
        <v>492</v>
      </c>
      <c r="N9085">
        <v>275</v>
      </c>
      <c r="O9085">
        <v>39</v>
      </c>
      <c r="P9085">
        <v>55</v>
      </c>
      <c r="Q9085" t="s">
        <v>76</v>
      </c>
      <c r="R9085" t="s">
        <v>238</v>
      </c>
      <c r="S9085" t="s">
        <v>239</v>
      </c>
      <c r="T9085">
        <v>180</v>
      </c>
      <c r="U9085">
        <v>147</v>
      </c>
      <c r="V9085">
        <v>81.67</v>
      </c>
      <c r="W9085" t="s">
        <v>133</v>
      </c>
      <c r="X9085">
        <v>9454</v>
      </c>
      <c r="Y9085">
        <v>1389738</v>
      </c>
      <c r="Z9085">
        <v>72765</v>
      </c>
      <c r="AA9085">
        <v>52038</v>
      </c>
      <c r="AB9085">
        <v>1514541</v>
      </c>
      <c r="AC9085">
        <v>1036655</v>
      </c>
      <c r="AD9085">
        <v>477886</v>
      </c>
      <c r="AE9085" t="s">
        <v>81</v>
      </c>
      <c r="AF9085" t="s">
        <v>78</v>
      </c>
      <c r="AG9085" t="s">
        <v>240</v>
      </c>
      <c r="AH9085" t="s">
        <v>146</v>
      </c>
      <c r="AI9085" t="s">
        <v>139</v>
      </c>
      <c r="AJ9085" t="str">
        <f t="shared" si="141"/>
        <v>Oct</v>
      </c>
    </row>
    <row r="9086" spans="1:36" x14ac:dyDescent="0.3">
      <c r="A9086" t="s">
        <v>19001</v>
      </c>
      <c r="B9086" s="33">
        <v>45751</v>
      </c>
      <c r="C9086" t="s">
        <v>93</v>
      </c>
      <c r="D9086" t="s">
        <v>19002</v>
      </c>
      <c r="E9086" t="s">
        <v>172</v>
      </c>
      <c r="F9086" t="s">
        <v>173</v>
      </c>
      <c r="G9086" t="s">
        <v>155</v>
      </c>
      <c r="H9086" t="s">
        <v>161</v>
      </c>
      <c r="I9086">
        <v>1997</v>
      </c>
      <c r="J9086" t="s">
        <v>357</v>
      </c>
      <c r="K9086" t="s">
        <v>1085</v>
      </c>
      <c r="L9086" t="s">
        <v>321</v>
      </c>
      <c r="M9086" t="s">
        <v>3451</v>
      </c>
      <c r="N9086">
        <v>273</v>
      </c>
      <c r="O9086">
        <v>46</v>
      </c>
      <c r="P9086">
        <v>61</v>
      </c>
      <c r="Q9086" t="s">
        <v>76</v>
      </c>
      <c r="R9086" t="s">
        <v>238</v>
      </c>
      <c r="S9086" t="s">
        <v>239</v>
      </c>
      <c r="T9086">
        <v>220</v>
      </c>
      <c r="U9086">
        <v>125</v>
      </c>
      <c r="V9086">
        <v>56.82</v>
      </c>
      <c r="W9086" t="s">
        <v>135</v>
      </c>
      <c r="X9086">
        <v>3660</v>
      </c>
      <c r="Y9086">
        <v>457500</v>
      </c>
      <c r="Z9086">
        <v>32000</v>
      </c>
      <c r="AA9086">
        <v>93875</v>
      </c>
      <c r="AB9086">
        <v>583375</v>
      </c>
      <c r="AC9086">
        <v>408832</v>
      </c>
      <c r="AD9086">
        <v>174543</v>
      </c>
      <c r="AE9086" t="s">
        <v>81</v>
      </c>
      <c r="AF9086" t="s">
        <v>78</v>
      </c>
      <c r="AG9086" t="s">
        <v>240</v>
      </c>
      <c r="AH9086" t="s">
        <v>147</v>
      </c>
      <c r="AI9086" t="s">
        <v>138</v>
      </c>
      <c r="AJ9086" t="str">
        <f t="shared" si="141"/>
        <v>Apr</v>
      </c>
    </row>
    <row r="9087" spans="1:36" x14ac:dyDescent="0.3">
      <c r="A9087" t="s">
        <v>19003</v>
      </c>
      <c r="B9087" s="33">
        <v>45700</v>
      </c>
      <c r="C9087" t="s">
        <v>98</v>
      </c>
      <c r="D9087" t="s">
        <v>19004</v>
      </c>
      <c r="E9087" t="s">
        <v>178</v>
      </c>
      <c r="F9087" t="s">
        <v>176</v>
      </c>
      <c r="G9087" t="s">
        <v>157</v>
      </c>
      <c r="H9087" t="s">
        <v>156</v>
      </c>
      <c r="I9087">
        <v>1182</v>
      </c>
      <c r="J9087" t="s">
        <v>310</v>
      </c>
      <c r="K9087" t="s">
        <v>2756</v>
      </c>
      <c r="L9087" t="s">
        <v>2120</v>
      </c>
      <c r="M9087" t="s">
        <v>3076</v>
      </c>
      <c r="N9087">
        <v>153</v>
      </c>
      <c r="O9087">
        <v>21</v>
      </c>
      <c r="P9087">
        <v>36</v>
      </c>
      <c r="Q9087" t="s">
        <v>76</v>
      </c>
      <c r="R9087" t="s">
        <v>238</v>
      </c>
      <c r="S9087" t="s">
        <v>239</v>
      </c>
      <c r="T9087">
        <v>189</v>
      </c>
      <c r="U9087">
        <v>170</v>
      </c>
      <c r="V9087">
        <v>89.95</v>
      </c>
      <c r="W9087" t="s">
        <v>133</v>
      </c>
      <c r="X9087">
        <v>9015</v>
      </c>
      <c r="Y9087">
        <v>1532550</v>
      </c>
      <c r="Z9087">
        <v>86700</v>
      </c>
      <c r="AA9087">
        <v>22270</v>
      </c>
      <c r="AB9087">
        <v>1641520</v>
      </c>
      <c r="AC9087">
        <v>1177523</v>
      </c>
      <c r="AD9087">
        <v>463997</v>
      </c>
      <c r="AE9087" t="s">
        <v>75</v>
      </c>
      <c r="AF9087" t="s">
        <v>81</v>
      </c>
      <c r="AG9087" t="s">
        <v>240</v>
      </c>
      <c r="AH9087" t="s">
        <v>144</v>
      </c>
      <c r="AI9087" t="s">
        <v>140</v>
      </c>
      <c r="AJ9087" t="str">
        <f t="shared" si="141"/>
        <v>Feb</v>
      </c>
    </row>
    <row r="9088" spans="1:36" x14ac:dyDescent="0.3">
      <c r="A9088" t="s">
        <v>19005</v>
      </c>
      <c r="B9088" s="33">
        <v>45709</v>
      </c>
      <c r="C9088" t="s">
        <v>99</v>
      </c>
      <c r="D9088" t="s">
        <v>19006</v>
      </c>
      <c r="E9088" t="s">
        <v>180</v>
      </c>
      <c r="F9088" t="s">
        <v>172</v>
      </c>
      <c r="G9088" t="s">
        <v>160</v>
      </c>
      <c r="H9088" t="s">
        <v>155</v>
      </c>
      <c r="I9088">
        <v>410</v>
      </c>
      <c r="J9088" t="s">
        <v>613</v>
      </c>
      <c r="K9088" t="s">
        <v>432</v>
      </c>
      <c r="L9088" t="s">
        <v>6352</v>
      </c>
      <c r="M9088" t="s">
        <v>432</v>
      </c>
      <c r="N9088">
        <v>68</v>
      </c>
      <c r="O9088">
        <v>7</v>
      </c>
      <c r="P9088">
        <v>-10</v>
      </c>
      <c r="Q9088" t="s">
        <v>73</v>
      </c>
      <c r="R9088" t="s">
        <v>238</v>
      </c>
      <c r="S9088" t="s">
        <v>239</v>
      </c>
      <c r="T9088">
        <v>189</v>
      </c>
      <c r="U9088">
        <v>155</v>
      </c>
      <c r="V9088">
        <v>82.01</v>
      </c>
      <c r="W9088" t="s">
        <v>133</v>
      </c>
      <c r="X9088">
        <v>6885</v>
      </c>
      <c r="Y9088">
        <v>1067175</v>
      </c>
      <c r="Z9088">
        <v>37820</v>
      </c>
      <c r="AA9088">
        <v>34720</v>
      </c>
      <c r="AB9088">
        <v>1139715</v>
      </c>
      <c r="AC9088">
        <v>990502</v>
      </c>
      <c r="AD9088">
        <v>149213</v>
      </c>
      <c r="AE9088" t="s">
        <v>81</v>
      </c>
      <c r="AF9088" t="s">
        <v>81</v>
      </c>
      <c r="AG9088" t="s">
        <v>240</v>
      </c>
      <c r="AH9088" t="s">
        <v>147</v>
      </c>
      <c r="AI9088" t="s">
        <v>139</v>
      </c>
      <c r="AJ9088" t="str">
        <f t="shared" si="141"/>
        <v>Feb</v>
      </c>
    </row>
    <row r="9089" spans="1:36" x14ac:dyDescent="0.3">
      <c r="A9089" t="s">
        <v>19007</v>
      </c>
      <c r="B9089" s="33">
        <v>45742</v>
      </c>
      <c r="C9089" t="s">
        <v>93</v>
      </c>
      <c r="D9089" t="s">
        <v>19008</v>
      </c>
      <c r="E9089" t="s">
        <v>177</v>
      </c>
      <c r="F9089" t="s">
        <v>180</v>
      </c>
      <c r="G9089" t="s">
        <v>162</v>
      </c>
      <c r="H9089" t="s">
        <v>160</v>
      </c>
      <c r="I9089">
        <v>1128</v>
      </c>
      <c r="J9089" t="s">
        <v>588</v>
      </c>
      <c r="K9089" t="s">
        <v>304</v>
      </c>
      <c r="L9089" t="s">
        <v>3842</v>
      </c>
      <c r="M9089" t="s">
        <v>2243</v>
      </c>
      <c r="N9089">
        <v>180</v>
      </c>
      <c r="O9089">
        <v>31</v>
      </c>
      <c r="P9089">
        <v>42</v>
      </c>
      <c r="Q9089" t="s">
        <v>76</v>
      </c>
      <c r="R9089" t="s">
        <v>238</v>
      </c>
      <c r="S9089" t="s">
        <v>239</v>
      </c>
      <c r="T9089">
        <v>180</v>
      </c>
      <c r="U9089">
        <v>120</v>
      </c>
      <c r="V9089">
        <v>66.67</v>
      </c>
      <c r="W9089" t="s">
        <v>135</v>
      </c>
      <c r="X9089">
        <v>10583</v>
      </c>
      <c r="Y9089">
        <v>1269960</v>
      </c>
      <c r="Z9089">
        <v>23760</v>
      </c>
      <c r="AA9089">
        <v>64800</v>
      </c>
      <c r="AB9089">
        <v>1358520</v>
      </c>
      <c r="AC9089">
        <v>876647</v>
      </c>
      <c r="AD9089">
        <v>481873</v>
      </c>
      <c r="AE9089" t="s">
        <v>78</v>
      </c>
      <c r="AF9089" t="s">
        <v>81</v>
      </c>
      <c r="AG9089" t="s">
        <v>240</v>
      </c>
      <c r="AH9089" t="s">
        <v>146</v>
      </c>
      <c r="AI9089" t="s">
        <v>140</v>
      </c>
      <c r="AJ9089" t="str">
        <f t="shared" si="141"/>
        <v>Mar</v>
      </c>
    </row>
    <row r="9090" spans="1:36" x14ac:dyDescent="0.3">
      <c r="A9090" t="s">
        <v>19009</v>
      </c>
      <c r="B9090" s="33">
        <v>46018</v>
      </c>
      <c r="C9090" t="s">
        <v>95</v>
      </c>
      <c r="D9090" t="s">
        <v>19010</v>
      </c>
      <c r="E9090" t="s">
        <v>181</v>
      </c>
      <c r="F9090" t="s">
        <v>175</v>
      </c>
      <c r="G9090" t="s">
        <v>159</v>
      </c>
      <c r="H9090" t="s">
        <v>163</v>
      </c>
      <c r="I9090">
        <v>1233</v>
      </c>
      <c r="J9090" t="s">
        <v>353</v>
      </c>
      <c r="K9090" t="s">
        <v>1652</v>
      </c>
      <c r="N9090">
        <v>197</v>
      </c>
      <c r="O9090">
        <v>0</v>
      </c>
      <c r="P9090">
        <v>0</v>
      </c>
      <c r="Q9090" t="s">
        <v>67</v>
      </c>
      <c r="R9090" t="s">
        <v>245</v>
      </c>
      <c r="S9090" t="s">
        <v>124</v>
      </c>
      <c r="T9090">
        <v>150</v>
      </c>
      <c r="U9090">
        <v>0</v>
      </c>
      <c r="V9090">
        <v>0</v>
      </c>
      <c r="W9090" t="s">
        <v>133</v>
      </c>
      <c r="X9090">
        <v>6223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 t="s">
        <v>81</v>
      </c>
      <c r="AF9090" t="s">
        <v>75</v>
      </c>
      <c r="AG9090" t="s">
        <v>240</v>
      </c>
      <c r="AH9090" t="s">
        <v>146</v>
      </c>
      <c r="AI9090" t="s">
        <v>138</v>
      </c>
      <c r="AJ9090" t="str">
        <f t="shared" ref="AJ9090:AJ9153" si="142">TEXT(B9090,"mmm")</f>
        <v>Dec</v>
      </c>
    </row>
    <row r="9091" spans="1:36" x14ac:dyDescent="0.3">
      <c r="A9091" t="s">
        <v>19011</v>
      </c>
      <c r="B9091" s="33">
        <v>45739</v>
      </c>
      <c r="C9091" t="s">
        <v>98</v>
      </c>
      <c r="D9091" t="s">
        <v>19012</v>
      </c>
      <c r="E9091" t="s">
        <v>181</v>
      </c>
      <c r="F9091" t="s">
        <v>175</v>
      </c>
      <c r="G9091" t="s">
        <v>159</v>
      </c>
      <c r="H9091" t="s">
        <v>163</v>
      </c>
      <c r="I9091">
        <v>1360</v>
      </c>
      <c r="J9091" t="s">
        <v>504</v>
      </c>
      <c r="K9091" t="s">
        <v>3398</v>
      </c>
      <c r="L9091" t="s">
        <v>236</v>
      </c>
      <c r="M9091" t="s">
        <v>2873</v>
      </c>
      <c r="N9091">
        <v>177</v>
      </c>
      <c r="O9091">
        <v>0</v>
      </c>
      <c r="P9091">
        <v>14</v>
      </c>
      <c r="Q9091" t="s">
        <v>73</v>
      </c>
      <c r="R9091" t="s">
        <v>238</v>
      </c>
      <c r="S9091" t="s">
        <v>239</v>
      </c>
      <c r="T9091">
        <v>180</v>
      </c>
      <c r="U9091">
        <v>153</v>
      </c>
      <c r="V9091">
        <v>85</v>
      </c>
      <c r="W9091" t="s">
        <v>133</v>
      </c>
      <c r="X9091">
        <v>8832</v>
      </c>
      <c r="Y9091">
        <v>1351296</v>
      </c>
      <c r="Z9091">
        <v>39627</v>
      </c>
      <c r="AA9091">
        <v>42840</v>
      </c>
      <c r="AB9091">
        <v>1433763</v>
      </c>
      <c r="AC9091">
        <v>1220286</v>
      </c>
      <c r="AD9091">
        <v>213477</v>
      </c>
      <c r="AE9091" t="s">
        <v>81</v>
      </c>
      <c r="AF9091" t="s">
        <v>75</v>
      </c>
      <c r="AG9091" t="s">
        <v>240</v>
      </c>
      <c r="AH9091" t="s">
        <v>146</v>
      </c>
      <c r="AI9091" t="s">
        <v>140</v>
      </c>
      <c r="AJ9091" t="str">
        <f t="shared" si="142"/>
        <v>Mar</v>
      </c>
    </row>
    <row r="9092" spans="1:36" x14ac:dyDescent="0.3">
      <c r="A9092" t="s">
        <v>19013</v>
      </c>
      <c r="B9092" s="33">
        <v>45677</v>
      </c>
      <c r="C9092" t="s">
        <v>93</v>
      </c>
      <c r="D9092" t="s">
        <v>15868</v>
      </c>
      <c r="E9092" t="s">
        <v>179</v>
      </c>
      <c r="F9092" t="s">
        <v>181</v>
      </c>
      <c r="G9092" t="s">
        <v>166</v>
      </c>
      <c r="H9092" t="s">
        <v>159</v>
      </c>
      <c r="I9092">
        <v>2158</v>
      </c>
      <c r="J9092" t="s">
        <v>572</v>
      </c>
      <c r="K9092" t="s">
        <v>3813</v>
      </c>
      <c r="L9092" t="s">
        <v>1010</v>
      </c>
      <c r="M9092" t="s">
        <v>369</v>
      </c>
      <c r="N9092">
        <v>306</v>
      </c>
      <c r="O9092">
        <v>28</v>
      </c>
      <c r="P9092">
        <v>60</v>
      </c>
      <c r="Q9092" t="s">
        <v>76</v>
      </c>
      <c r="R9092" t="s">
        <v>238</v>
      </c>
      <c r="S9092" t="s">
        <v>239</v>
      </c>
      <c r="T9092">
        <v>189</v>
      </c>
      <c r="U9092">
        <v>148</v>
      </c>
      <c r="V9092">
        <v>78.31</v>
      </c>
      <c r="W9092" t="s">
        <v>135</v>
      </c>
      <c r="X9092">
        <v>9203</v>
      </c>
      <c r="Y9092">
        <v>1362044</v>
      </c>
      <c r="Z9092">
        <v>38332</v>
      </c>
      <c r="AA9092">
        <v>39516</v>
      </c>
      <c r="AB9092">
        <v>1439892</v>
      </c>
      <c r="AC9092">
        <v>861607</v>
      </c>
      <c r="AD9092">
        <v>578285</v>
      </c>
      <c r="AE9092" t="s">
        <v>72</v>
      </c>
      <c r="AF9092" t="s">
        <v>81</v>
      </c>
      <c r="AG9092" t="s">
        <v>240</v>
      </c>
      <c r="AH9092" t="s">
        <v>146</v>
      </c>
      <c r="AI9092" t="s">
        <v>140</v>
      </c>
      <c r="AJ9092" t="str">
        <f t="shared" si="142"/>
        <v>Jan</v>
      </c>
    </row>
    <row r="9093" spans="1:36" x14ac:dyDescent="0.3">
      <c r="A9093" t="s">
        <v>19014</v>
      </c>
      <c r="B9093" s="33">
        <v>45907</v>
      </c>
      <c r="C9093" t="s">
        <v>99</v>
      </c>
      <c r="D9093" t="s">
        <v>19015</v>
      </c>
      <c r="E9093" t="s">
        <v>178</v>
      </c>
      <c r="F9093" t="s">
        <v>175</v>
      </c>
      <c r="G9093" t="s">
        <v>157</v>
      </c>
      <c r="H9093" t="s">
        <v>163</v>
      </c>
      <c r="I9093">
        <v>1094</v>
      </c>
      <c r="J9093" t="s">
        <v>588</v>
      </c>
      <c r="K9093" t="s">
        <v>961</v>
      </c>
      <c r="L9093" t="s">
        <v>258</v>
      </c>
      <c r="M9093" t="s">
        <v>803</v>
      </c>
      <c r="N9093">
        <v>172</v>
      </c>
      <c r="O9093">
        <v>0</v>
      </c>
      <c r="P9093">
        <v>7</v>
      </c>
      <c r="Q9093" t="s">
        <v>73</v>
      </c>
      <c r="R9093" t="s">
        <v>238</v>
      </c>
      <c r="S9093" t="s">
        <v>239</v>
      </c>
      <c r="T9093">
        <v>180</v>
      </c>
      <c r="U9093">
        <v>136</v>
      </c>
      <c r="V9093">
        <v>75.56</v>
      </c>
      <c r="W9093" t="s">
        <v>133</v>
      </c>
      <c r="X9093">
        <v>3217</v>
      </c>
      <c r="Y9093">
        <v>437512</v>
      </c>
      <c r="Z9093">
        <v>32640</v>
      </c>
      <c r="AA9093">
        <v>30056</v>
      </c>
      <c r="AB9093">
        <v>500208</v>
      </c>
      <c r="AC9093">
        <v>303698</v>
      </c>
      <c r="AD9093">
        <v>196510</v>
      </c>
      <c r="AE9093" t="s">
        <v>75</v>
      </c>
      <c r="AF9093" t="s">
        <v>75</v>
      </c>
      <c r="AG9093" t="s">
        <v>240</v>
      </c>
      <c r="AH9093" t="s">
        <v>144</v>
      </c>
      <c r="AI9093" t="s">
        <v>139</v>
      </c>
      <c r="AJ9093" t="str">
        <f t="shared" si="142"/>
        <v>Sep</v>
      </c>
    </row>
    <row r="9094" spans="1:36" x14ac:dyDescent="0.3">
      <c r="A9094" t="s">
        <v>19016</v>
      </c>
      <c r="B9094" s="33">
        <v>45709</v>
      </c>
      <c r="C9094" t="s">
        <v>96</v>
      </c>
      <c r="D9094" t="s">
        <v>19017</v>
      </c>
      <c r="E9094" t="s">
        <v>173</v>
      </c>
      <c r="F9094" t="s">
        <v>174</v>
      </c>
      <c r="G9094" t="s">
        <v>161</v>
      </c>
      <c r="H9094" t="s">
        <v>158</v>
      </c>
      <c r="I9094">
        <v>2083</v>
      </c>
      <c r="J9094" t="s">
        <v>451</v>
      </c>
      <c r="K9094" t="s">
        <v>1906</v>
      </c>
      <c r="L9094" t="s">
        <v>3207</v>
      </c>
      <c r="M9094" t="s">
        <v>4501</v>
      </c>
      <c r="N9094">
        <v>306</v>
      </c>
      <c r="O9094">
        <v>16</v>
      </c>
      <c r="P9094">
        <v>29</v>
      </c>
      <c r="Q9094" t="s">
        <v>73</v>
      </c>
      <c r="R9094" t="s">
        <v>238</v>
      </c>
      <c r="S9094" t="s">
        <v>239</v>
      </c>
      <c r="T9094">
        <v>150</v>
      </c>
      <c r="U9094">
        <v>115</v>
      </c>
      <c r="V9094">
        <v>76.67</v>
      </c>
      <c r="W9094" t="s">
        <v>133</v>
      </c>
      <c r="X9094">
        <v>5314</v>
      </c>
      <c r="Y9094">
        <v>611110</v>
      </c>
      <c r="Z9094">
        <v>36800</v>
      </c>
      <c r="AA9094">
        <v>47265</v>
      </c>
      <c r="AB9094">
        <v>695175</v>
      </c>
      <c r="AC9094">
        <v>452405</v>
      </c>
      <c r="AD9094">
        <v>242770</v>
      </c>
      <c r="AE9094" t="s">
        <v>78</v>
      </c>
      <c r="AF9094" t="s">
        <v>78</v>
      </c>
      <c r="AG9094" t="s">
        <v>240</v>
      </c>
      <c r="AH9094" t="s">
        <v>146</v>
      </c>
      <c r="AI9094" t="s">
        <v>138</v>
      </c>
      <c r="AJ9094" t="str">
        <f t="shared" si="142"/>
        <v>Feb</v>
      </c>
    </row>
    <row r="9095" spans="1:36" x14ac:dyDescent="0.3">
      <c r="A9095" t="s">
        <v>19018</v>
      </c>
      <c r="B9095" s="33">
        <v>45774</v>
      </c>
      <c r="C9095" t="s">
        <v>93</v>
      </c>
      <c r="D9095" t="s">
        <v>19019</v>
      </c>
      <c r="E9095" t="s">
        <v>173</v>
      </c>
      <c r="F9095" t="s">
        <v>174</v>
      </c>
      <c r="G9095" t="s">
        <v>161</v>
      </c>
      <c r="H9095" t="s">
        <v>158</v>
      </c>
      <c r="I9095">
        <v>2311</v>
      </c>
      <c r="J9095" t="s">
        <v>368</v>
      </c>
      <c r="K9095" t="s">
        <v>18896</v>
      </c>
      <c r="L9095" t="s">
        <v>833</v>
      </c>
      <c r="M9095" t="s">
        <v>3981</v>
      </c>
      <c r="N9095">
        <v>323</v>
      </c>
      <c r="O9095">
        <v>10</v>
      </c>
      <c r="P9095">
        <v>1</v>
      </c>
      <c r="Q9095" t="s">
        <v>73</v>
      </c>
      <c r="R9095" t="s">
        <v>238</v>
      </c>
      <c r="S9095" t="s">
        <v>239</v>
      </c>
      <c r="T9095">
        <v>150</v>
      </c>
      <c r="U9095">
        <v>115</v>
      </c>
      <c r="V9095">
        <v>76.67</v>
      </c>
      <c r="W9095" t="s">
        <v>135</v>
      </c>
      <c r="X9095">
        <v>10963</v>
      </c>
      <c r="Y9095">
        <v>1260745</v>
      </c>
      <c r="Z9095">
        <v>56005</v>
      </c>
      <c r="AA9095">
        <v>86940</v>
      </c>
      <c r="AB9095">
        <v>1403690</v>
      </c>
      <c r="AC9095">
        <v>918510</v>
      </c>
      <c r="AD9095">
        <v>485180</v>
      </c>
      <c r="AE9095" t="s">
        <v>78</v>
      </c>
      <c r="AF9095" t="s">
        <v>78</v>
      </c>
      <c r="AG9095" t="s">
        <v>240</v>
      </c>
      <c r="AH9095" t="s">
        <v>144</v>
      </c>
      <c r="AI9095" t="s">
        <v>140</v>
      </c>
      <c r="AJ9095" t="str">
        <f t="shared" si="142"/>
        <v>Apr</v>
      </c>
    </row>
    <row r="9096" spans="1:36" x14ac:dyDescent="0.3">
      <c r="A9096" t="s">
        <v>19020</v>
      </c>
      <c r="B9096" s="33">
        <v>45974</v>
      </c>
      <c r="C9096" t="s">
        <v>96</v>
      </c>
      <c r="D9096" t="s">
        <v>19021</v>
      </c>
      <c r="E9096" t="s">
        <v>173</v>
      </c>
      <c r="F9096" t="s">
        <v>180</v>
      </c>
      <c r="G9096" t="s">
        <v>161</v>
      </c>
      <c r="H9096" t="s">
        <v>160</v>
      </c>
      <c r="I9096">
        <v>1030</v>
      </c>
      <c r="J9096" t="s">
        <v>581</v>
      </c>
      <c r="K9096" t="s">
        <v>1887</v>
      </c>
      <c r="N9096">
        <v>151</v>
      </c>
      <c r="O9096">
        <v>0</v>
      </c>
      <c r="P9096">
        <v>0</v>
      </c>
      <c r="Q9096" t="s">
        <v>67</v>
      </c>
      <c r="R9096" t="s">
        <v>245</v>
      </c>
      <c r="S9096" t="s">
        <v>120</v>
      </c>
      <c r="T9096">
        <v>220</v>
      </c>
      <c r="U9096">
        <v>0</v>
      </c>
      <c r="V9096">
        <v>0</v>
      </c>
      <c r="W9096" t="s">
        <v>133</v>
      </c>
      <c r="X9096">
        <v>8379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 t="s">
        <v>78</v>
      </c>
      <c r="AF9096" t="s">
        <v>81</v>
      </c>
      <c r="AG9096" t="s">
        <v>240</v>
      </c>
      <c r="AH9096" t="s">
        <v>144</v>
      </c>
      <c r="AI9096" t="s">
        <v>140</v>
      </c>
      <c r="AJ9096" t="str">
        <f t="shared" si="142"/>
        <v>Nov</v>
      </c>
    </row>
    <row r="9097" spans="1:36" x14ac:dyDescent="0.3">
      <c r="A9097" t="s">
        <v>19022</v>
      </c>
      <c r="B9097" s="33">
        <v>45757</v>
      </c>
      <c r="C9097" t="s">
        <v>93</v>
      </c>
      <c r="D9097" t="s">
        <v>19023</v>
      </c>
      <c r="E9097" t="s">
        <v>173</v>
      </c>
      <c r="F9097" t="s">
        <v>178</v>
      </c>
      <c r="G9097" t="s">
        <v>161</v>
      </c>
      <c r="H9097" t="s">
        <v>157</v>
      </c>
      <c r="I9097">
        <v>397</v>
      </c>
      <c r="J9097" t="s">
        <v>1434</v>
      </c>
      <c r="K9097" t="s">
        <v>2166</v>
      </c>
      <c r="L9097" t="s">
        <v>604</v>
      </c>
      <c r="M9097" t="s">
        <v>3460</v>
      </c>
      <c r="N9097">
        <v>71</v>
      </c>
      <c r="O9097">
        <v>28</v>
      </c>
      <c r="P9097">
        <v>21</v>
      </c>
      <c r="Q9097" t="s">
        <v>73</v>
      </c>
      <c r="R9097" t="s">
        <v>238</v>
      </c>
      <c r="S9097" t="s">
        <v>239</v>
      </c>
      <c r="T9097">
        <v>186</v>
      </c>
      <c r="U9097">
        <v>148</v>
      </c>
      <c r="V9097">
        <v>79.569999999999993</v>
      </c>
      <c r="W9097" t="s">
        <v>135</v>
      </c>
      <c r="X9097">
        <v>3290</v>
      </c>
      <c r="Y9097">
        <v>486920</v>
      </c>
      <c r="Z9097">
        <v>59792</v>
      </c>
      <c r="AA9097">
        <v>38332</v>
      </c>
      <c r="AB9097">
        <v>585044</v>
      </c>
      <c r="AC9097">
        <v>446467</v>
      </c>
      <c r="AD9097">
        <v>138577</v>
      </c>
      <c r="AE9097" t="s">
        <v>78</v>
      </c>
      <c r="AF9097" t="s">
        <v>75</v>
      </c>
      <c r="AG9097" t="s">
        <v>240</v>
      </c>
      <c r="AH9097" t="s">
        <v>146</v>
      </c>
      <c r="AI9097" t="s">
        <v>140</v>
      </c>
      <c r="AJ9097" t="str">
        <f t="shared" si="142"/>
        <v>Apr</v>
      </c>
    </row>
    <row r="9098" spans="1:36" x14ac:dyDescent="0.3">
      <c r="A9098" t="s">
        <v>19024</v>
      </c>
      <c r="B9098" s="33">
        <v>45993</v>
      </c>
      <c r="C9098" t="s">
        <v>93</v>
      </c>
      <c r="D9098" t="s">
        <v>19025</v>
      </c>
      <c r="E9098" t="s">
        <v>179</v>
      </c>
      <c r="F9098" t="s">
        <v>180</v>
      </c>
      <c r="G9098" t="s">
        <v>166</v>
      </c>
      <c r="H9098" t="s">
        <v>160</v>
      </c>
      <c r="I9098">
        <v>1295</v>
      </c>
      <c r="J9098" t="s">
        <v>744</v>
      </c>
      <c r="K9098" t="s">
        <v>2030</v>
      </c>
      <c r="L9098" t="s">
        <v>1536</v>
      </c>
      <c r="M9098" t="s">
        <v>4179</v>
      </c>
      <c r="N9098">
        <v>194</v>
      </c>
      <c r="O9098">
        <v>12</v>
      </c>
      <c r="P9098">
        <v>12</v>
      </c>
      <c r="Q9098" t="s">
        <v>73</v>
      </c>
      <c r="R9098" t="s">
        <v>238</v>
      </c>
      <c r="S9098" t="s">
        <v>239</v>
      </c>
      <c r="T9098">
        <v>189</v>
      </c>
      <c r="U9098">
        <v>114</v>
      </c>
      <c r="V9098">
        <v>60.32</v>
      </c>
      <c r="W9098" t="s">
        <v>134</v>
      </c>
      <c r="X9098">
        <v>7720</v>
      </c>
      <c r="Y9098">
        <v>880080</v>
      </c>
      <c r="Z9098">
        <v>52668</v>
      </c>
      <c r="AA9098">
        <v>90744</v>
      </c>
      <c r="AB9098">
        <v>1023492</v>
      </c>
      <c r="AC9098">
        <v>696516</v>
      </c>
      <c r="AD9098">
        <v>326976</v>
      </c>
      <c r="AE9098" t="s">
        <v>72</v>
      </c>
      <c r="AF9098" t="s">
        <v>81</v>
      </c>
      <c r="AG9098" t="s">
        <v>240</v>
      </c>
      <c r="AH9098" t="s">
        <v>147</v>
      </c>
      <c r="AI9098" t="s">
        <v>138</v>
      </c>
      <c r="AJ9098" t="str">
        <f t="shared" si="142"/>
        <v>Dec</v>
      </c>
    </row>
    <row r="9099" spans="1:36" x14ac:dyDescent="0.3">
      <c r="A9099" t="s">
        <v>19026</v>
      </c>
      <c r="B9099" s="33">
        <v>45899</v>
      </c>
      <c r="C9099" t="s">
        <v>95</v>
      </c>
      <c r="D9099" t="s">
        <v>8912</v>
      </c>
      <c r="E9099" t="s">
        <v>178</v>
      </c>
      <c r="F9099" t="s">
        <v>177</v>
      </c>
      <c r="G9099" t="s">
        <v>157</v>
      </c>
      <c r="H9099" t="s">
        <v>162</v>
      </c>
      <c r="I9099">
        <v>1880</v>
      </c>
      <c r="J9099" t="s">
        <v>258</v>
      </c>
      <c r="K9099" t="s">
        <v>2130</v>
      </c>
      <c r="L9099" t="s">
        <v>258</v>
      </c>
      <c r="M9099" t="s">
        <v>2130</v>
      </c>
      <c r="N9099">
        <v>284</v>
      </c>
      <c r="O9099">
        <v>0</v>
      </c>
      <c r="P9099">
        <v>-10</v>
      </c>
      <c r="Q9099" t="s">
        <v>70</v>
      </c>
      <c r="R9099" t="s">
        <v>238</v>
      </c>
      <c r="S9099" t="s">
        <v>239</v>
      </c>
      <c r="T9099">
        <v>189</v>
      </c>
      <c r="U9099">
        <v>138</v>
      </c>
      <c r="V9099">
        <v>73.02</v>
      </c>
      <c r="W9099" t="s">
        <v>133</v>
      </c>
      <c r="X9099">
        <v>5531</v>
      </c>
      <c r="Y9099">
        <v>763278</v>
      </c>
      <c r="Z9099">
        <v>30498</v>
      </c>
      <c r="AA9099">
        <v>56028</v>
      </c>
      <c r="AB9099">
        <v>849804</v>
      </c>
      <c r="AC9099">
        <v>732275</v>
      </c>
      <c r="AD9099">
        <v>117529</v>
      </c>
      <c r="AE9099" t="s">
        <v>75</v>
      </c>
      <c r="AF9099" t="s">
        <v>78</v>
      </c>
      <c r="AG9099" t="s">
        <v>240</v>
      </c>
      <c r="AH9099" t="s">
        <v>144</v>
      </c>
      <c r="AI9099" t="s">
        <v>140</v>
      </c>
      <c r="AJ9099" t="str">
        <f t="shared" si="142"/>
        <v>Aug</v>
      </c>
    </row>
    <row r="9100" spans="1:36" x14ac:dyDescent="0.3">
      <c r="A9100" t="s">
        <v>19027</v>
      </c>
      <c r="B9100" s="33">
        <v>45693</v>
      </c>
      <c r="C9100" t="s">
        <v>93</v>
      </c>
      <c r="D9100" t="s">
        <v>14105</v>
      </c>
      <c r="E9100" t="s">
        <v>181</v>
      </c>
      <c r="F9100" t="s">
        <v>178</v>
      </c>
      <c r="G9100" t="s">
        <v>159</v>
      </c>
      <c r="H9100" t="s">
        <v>157</v>
      </c>
      <c r="I9100">
        <v>492</v>
      </c>
      <c r="J9100" t="s">
        <v>518</v>
      </c>
      <c r="K9100" t="s">
        <v>2986</v>
      </c>
      <c r="L9100" t="s">
        <v>642</v>
      </c>
      <c r="M9100" t="s">
        <v>358</v>
      </c>
      <c r="N9100">
        <v>80</v>
      </c>
      <c r="O9100">
        <v>14</v>
      </c>
      <c r="P9100">
        <v>6</v>
      </c>
      <c r="Q9100" t="s">
        <v>73</v>
      </c>
      <c r="R9100" t="s">
        <v>238</v>
      </c>
      <c r="S9100" t="s">
        <v>239</v>
      </c>
      <c r="T9100">
        <v>180</v>
      </c>
      <c r="U9100">
        <v>144</v>
      </c>
      <c r="V9100">
        <v>80</v>
      </c>
      <c r="W9100" t="s">
        <v>133</v>
      </c>
      <c r="X9100">
        <v>9407</v>
      </c>
      <c r="Y9100">
        <v>1354608</v>
      </c>
      <c r="Z9100">
        <v>65376</v>
      </c>
      <c r="AA9100">
        <v>107712</v>
      </c>
      <c r="AB9100">
        <v>1527696</v>
      </c>
      <c r="AC9100">
        <v>1155960</v>
      </c>
      <c r="AD9100">
        <v>371736</v>
      </c>
      <c r="AE9100" t="s">
        <v>81</v>
      </c>
      <c r="AF9100" t="s">
        <v>75</v>
      </c>
      <c r="AG9100" t="s">
        <v>240</v>
      </c>
      <c r="AH9100" t="s">
        <v>145</v>
      </c>
      <c r="AI9100" t="s">
        <v>139</v>
      </c>
      <c r="AJ9100" t="str">
        <f t="shared" si="142"/>
        <v>Feb</v>
      </c>
    </row>
    <row r="9101" spans="1:36" x14ac:dyDescent="0.3">
      <c r="A9101" t="s">
        <v>19028</v>
      </c>
      <c r="B9101" s="33">
        <v>45740</v>
      </c>
      <c r="C9101" t="s">
        <v>93</v>
      </c>
      <c r="D9101" t="s">
        <v>19029</v>
      </c>
      <c r="E9101" t="s">
        <v>176</v>
      </c>
      <c r="F9101" t="s">
        <v>180</v>
      </c>
      <c r="G9101" t="s">
        <v>156</v>
      </c>
      <c r="H9101" t="s">
        <v>160</v>
      </c>
      <c r="I9101">
        <v>1591</v>
      </c>
      <c r="J9101" t="s">
        <v>744</v>
      </c>
      <c r="K9101" t="s">
        <v>1393</v>
      </c>
      <c r="N9101">
        <v>202</v>
      </c>
      <c r="O9101">
        <v>0</v>
      </c>
      <c r="P9101">
        <v>0</v>
      </c>
      <c r="Q9101" t="s">
        <v>67</v>
      </c>
      <c r="R9101" t="s">
        <v>245</v>
      </c>
      <c r="S9101" t="s">
        <v>120</v>
      </c>
      <c r="T9101">
        <v>180</v>
      </c>
      <c r="U9101">
        <v>0</v>
      </c>
      <c r="V9101">
        <v>0</v>
      </c>
      <c r="W9101" t="s">
        <v>133</v>
      </c>
      <c r="X9101">
        <v>9912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 t="s">
        <v>81</v>
      </c>
      <c r="AF9101" t="s">
        <v>81</v>
      </c>
      <c r="AG9101" t="s">
        <v>240</v>
      </c>
      <c r="AH9101" t="s">
        <v>146</v>
      </c>
      <c r="AI9101" t="s">
        <v>138</v>
      </c>
      <c r="AJ9101" t="str">
        <f t="shared" si="142"/>
        <v>Mar</v>
      </c>
    </row>
    <row r="9102" spans="1:36" x14ac:dyDescent="0.3">
      <c r="A9102" t="s">
        <v>19030</v>
      </c>
      <c r="B9102" s="33">
        <v>46019</v>
      </c>
      <c r="C9102" t="s">
        <v>99</v>
      </c>
      <c r="D9102" t="s">
        <v>19031</v>
      </c>
      <c r="E9102" t="s">
        <v>174</v>
      </c>
      <c r="F9102" t="s">
        <v>172</v>
      </c>
      <c r="G9102" t="s">
        <v>158</v>
      </c>
      <c r="H9102" t="s">
        <v>155</v>
      </c>
      <c r="I9102">
        <v>515</v>
      </c>
      <c r="J9102" t="s">
        <v>345</v>
      </c>
      <c r="K9102" t="s">
        <v>3231</v>
      </c>
      <c r="L9102" t="s">
        <v>377</v>
      </c>
      <c r="M9102" t="s">
        <v>3231</v>
      </c>
      <c r="N9102">
        <v>81</v>
      </c>
      <c r="O9102">
        <v>0</v>
      </c>
      <c r="P9102">
        <v>0</v>
      </c>
      <c r="Q9102" t="s">
        <v>70</v>
      </c>
      <c r="R9102" t="s">
        <v>238</v>
      </c>
      <c r="S9102" t="s">
        <v>239</v>
      </c>
      <c r="T9102">
        <v>180</v>
      </c>
      <c r="U9102">
        <v>131</v>
      </c>
      <c r="V9102">
        <v>72.78</v>
      </c>
      <c r="W9102" t="s">
        <v>135</v>
      </c>
      <c r="X9102">
        <v>8937</v>
      </c>
      <c r="Y9102">
        <v>1170747</v>
      </c>
      <c r="Z9102">
        <v>51745</v>
      </c>
      <c r="AA9102">
        <v>21746</v>
      </c>
      <c r="AB9102">
        <v>1244238</v>
      </c>
      <c r="AC9102">
        <v>1080803</v>
      </c>
      <c r="AD9102">
        <v>163435</v>
      </c>
      <c r="AE9102" t="s">
        <v>78</v>
      </c>
      <c r="AF9102" t="s">
        <v>81</v>
      </c>
      <c r="AG9102" t="s">
        <v>240</v>
      </c>
      <c r="AH9102" t="s">
        <v>144</v>
      </c>
      <c r="AI9102" t="s">
        <v>140</v>
      </c>
      <c r="AJ9102" t="str">
        <f t="shared" si="142"/>
        <v>Dec</v>
      </c>
    </row>
    <row r="9103" spans="1:36" x14ac:dyDescent="0.3">
      <c r="A9103" t="s">
        <v>19032</v>
      </c>
      <c r="B9103" s="33">
        <v>45880</v>
      </c>
      <c r="C9103" t="s">
        <v>98</v>
      </c>
      <c r="D9103" t="s">
        <v>19033</v>
      </c>
      <c r="E9103" t="s">
        <v>174</v>
      </c>
      <c r="F9103" t="s">
        <v>181</v>
      </c>
      <c r="G9103" t="s">
        <v>158</v>
      </c>
      <c r="H9103" t="s">
        <v>159</v>
      </c>
      <c r="I9103">
        <v>1530</v>
      </c>
      <c r="J9103" t="s">
        <v>459</v>
      </c>
      <c r="K9103" t="s">
        <v>760</v>
      </c>
      <c r="L9103" t="s">
        <v>867</v>
      </c>
      <c r="M9103" t="s">
        <v>760</v>
      </c>
      <c r="N9103">
        <v>242</v>
      </c>
      <c r="O9103">
        <v>1</v>
      </c>
      <c r="P9103">
        <v>-6</v>
      </c>
      <c r="Q9103" t="s">
        <v>73</v>
      </c>
      <c r="R9103" t="s">
        <v>238</v>
      </c>
      <c r="S9103" t="s">
        <v>239</v>
      </c>
      <c r="T9103">
        <v>180</v>
      </c>
      <c r="U9103">
        <v>147</v>
      </c>
      <c r="V9103">
        <v>81.67</v>
      </c>
      <c r="W9103" t="s">
        <v>135</v>
      </c>
      <c r="X9103">
        <v>9926</v>
      </c>
      <c r="Y9103">
        <v>1459122</v>
      </c>
      <c r="Z9103">
        <v>59388</v>
      </c>
      <c r="AA9103">
        <v>93933</v>
      </c>
      <c r="AB9103">
        <v>1612443</v>
      </c>
      <c r="AC9103">
        <v>1338826</v>
      </c>
      <c r="AD9103">
        <v>273617</v>
      </c>
      <c r="AE9103" t="s">
        <v>78</v>
      </c>
      <c r="AF9103" t="s">
        <v>81</v>
      </c>
      <c r="AG9103" t="s">
        <v>240</v>
      </c>
      <c r="AH9103" t="s">
        <v>146</v>
      </c>
      <c r="AI9103" t="s">
        <v>138</v>
      </c>
      <c r="AJ9103" t="str">
        <f t="shared" si="142"/>
        <v>Aug</v>
      </c>
    </row>
    <row r="9104" spans="1:36" x14ac:dyDescent="0.3">
      <c r="A9104" t="s">
        <v>19034</v>
      </c>
      <c r="B9104" s="33">
        <v>45742</v>
      </c>
      <c r="C9104" t="s">
        <v>96</v>
      </c>
      <c r="D9104" t="s">
        <v>11383</v>
      </c>
      <c r="E9104" t="s">
        <v>176</v>
      </c>
      <c r="F9104" t="s">
        <v>180</v>
      </c>
      <c r="G9104" t="s">
        <v>156</v>
      </c>
      <c r="H9104" t="s">
        <v>160</v>
      </c>
      <c r="I9104">
        <v>2297</v>
      </c>
      <c r="J9104" t="s">
        <v>292</v>
      </c>
      <c r="K9104" t="s">
        <v>828</v>
      </c>
      <c r="L9104" t="s">
        <v>626</v>
      </c>
      <c r="M9104" t="s">
        <v>2244</v>
      </c>
      <c r="N9104">
        <v>349</v>
      </c>
      <c r="O9104">
        <v>0</v>
      </c>
      <c r="P9104">
        <v>12</v>
      </c>
      <c r="Q9104" t="s">
        <v>73</v>
      </c>
      <c r="R9104" t="s">
        <v>238</v>
      </c>
      <c r="S9104" t="s">
        <v>239</v>
      </c>
      <c r="T9104">
        <v>180</v>
      </c>
      <c r="U9104">
        <v>109</v>
      </c>
      <c r="V9104">
        <v>60.56</v>
      </c>
      <c r="W9104" t="s">
        <v>133</v>
      </c>
      <c r="X9104">
        <v>8979</v>
      </c>
      <c r="Y9104">
        <v>978711</v>
      </c>
      <c r="Z9104">
        <v>57661</v>
      </c>
      <c r="AA9104">
        <v>45453</v>
      </c>
      <c r="AB9104">
        <v>1081825</v>
      </c>
      <c r="AC9104">
        <v>848817</v>
      </c>
      <c r="AD9104">
        <v>233008</v>
      </c>
      <c r="AE9104" t="s">
        <v>81</v>
      </c>
      <c r="AF9104" t="s">
        <v>81</v>
      </c>
      <c r="AG9104" t="s">
        <v>240</v>
      </c>
      <c r="AH9104" t="s">
        <v>146</v>
      </c>
      <c r="AI9104" t="s">
        <v>139</v>
      </c>
      <c r="AJ9104" t="str">
        <f t="shared" si="142"/>
        <v>Mar</v>
      </c>
    </row>
    <row r="9105" spans="1:36" x14ac:dyDescent="0.3">
      <c r="A9105" t="s">
        <v>19035</v>
      </c>
      <c r="B9105" s="33">
        <v>45990</v>
      </c>
      <c r="C9105" t="s">
        <v>93</v>
      </c>
      <c r="D9105" t="s">
        <v>456</v>
      </c>
      <c r="E9105" t="s">
        <v>181</v>
      </c>
      <c r="F9105" t="s">
        <v>174</v>
      </c>
      <c r="G9105" t="s">
        <v>159</v>
      </c>
      <c r="H9105" t="s">
        <v>158</v>
      </c>
      <c r="I9105">
        <v>1420</v>
      </c>
      <c r="J9105" t="s">
        <v>731</v>
      </c>
      <c r="K9105" t="s">
        <v>293</v>
      </c>
      <c r="L9105" t="s">
        <v>433</v>
      </c>
      <c r="M9105" t="s">
        <v>4773</v>
      </c>
      <c r="N9105">
        <v>203</v>
      </c>
      <c r="O9105">
        <v>23</v>
      </c>
      <c r="P9105">
        <v>14</v>
      </c>
      <c r="Q9105" t="s">
        <v>73</v>
      </c>
      <c r="R9105" t="s">
        <v>238</v>
      </c>
      <c r="S9105" t="s">
        <v>239</v>
      </c>
      <c r="T9105">
        <v>150</v>
      </c>
      <c r="U9105">
        <v>105</v>
      </c>
      <c r="V9105">
        <v>70</v>
      </c>
      <c r="W9105" t="s">
        <v>133</v>
      </c>
      <c r="X9105">
        <v>8864</v>
      </c>
      <c r="Y9105">
        <v>930720</v>
      </c>
      <c r="Z9105">
        <v>53655</v>
      </c>
      <c r="AA9105">
        <v>34230</v>
      </c>
      <c r="AB9105">
        <v>1018605</v>
      </c>
      <c r="AC9105">
        <v>877872</v>
      </c>
      <c r="AD9105">
        <v>140733</v>
      </c>
      <c r="AE9105" t="s">
        <v>81</v>
      </c>
      <c r="AF9105" t="s">
        <v>78</v>
      </c>
      <c r="AG9105" t="s">
        <v>240</v>
      </c>
      <c r="AH9105" t="s">
        <v>145</v>
      </c>
      <c r="AI9105" t="s">
        <v>139</v>
      </c>
      <c r="AJ9105" t="str">
        <f t="shared" si="142"/>
        <v>Nov</v>
      </c>
    </row>
    <row r="9106" spans="1:36" x14ac:dyDescent="0.3">
      <c r="A9106" t="s">
        <v>19036</v>
      </c>
      <c r="B9106" s="33">
        <v>45914</v>
      </c>
      <c r="C9106" t="s">
        <v>93</v>
      </c>
      <c r="D9106" t="s">
        <v>16445</v>
      </c>
      <c r="E9106" t="s">
        <v>175</v>
      </c>
      <c r="F9106" t="s">
        <v>180</v>
      </c>
      <c r="G9106" t="s">
        <v>163</v>
      </c>
      <c r="H9106" t="s">
        <v>160</v>
      </c>
      <c r="I9106">
        <v>2026</v>
      </c>
      <c r="J9106" t="s">
        <v>345</v>
      </c>
      <c r="K9106" t="s">
        <v>2150</v>
      </c>
      <c r="L9106" t="s">
        <v>1227</v>
      </c>
      <c r="M9106" t="s">
        <v>524</v>
      </c>
      <c r="N9106">
        <v>286</v>
      </c>
      <c r="O9106">
        <v>10</v>
      </c>
      <c r="P9106">
        <v>16</v>
      </c>
      <c r="Q9106" t="s">
        <v>73</v>
      </c>
      <c r="R9106" t="s">
        <v>238</v>
      </c>
      <c r="S9106" t="s">
        <v>239</v>
      </c>
      <c r="T9106">
        <v>180</v>
      </c>
      <c r="U9106">
        <v>162</v>
      </c>
      <c r="V9106">
        <v>90</v>
      </c>
      <c r="W9106" t="s">
        <v>135</v>
      </c>
      <c r="X9106">
        <v>5122</v>
      </c>
      <c r="Y9106">
        <v>829764</v>
      </c>
      <c r="Z9106">
        <v>49410</v>
      </c>
      <c r="AA9106">
        <v>60426</v>
      </c>
      <c r="AB9106">
        <v>939600</v>
      </c>
      <c r="AC9106">
        <v>700152</v>
      </c>
      <c r="AD9106">
        <v>239448</v>
      </c>
      <c r="AE9106" t="s">
        <v>75</v>
      </c>
      <c r="AF9106" t="s">
        <v>81</v>
      </c>
      <c r="AG9106" t="s">
        <v>240</v>
      </c>
      <c r="AH9106" t="s">
        <v>146</v>
      </c>
      <c r="AI9106" t="s">
        <v>139</v>
      </c>
      <c r="AJ9106" t="str">
        <f t="shared" si="142"/>
        <v>Sep</v>
      </c>
    </row>
    <row r="9107" spans="1:36" x14ac:dyDescent="0.3">
      <c r="A9107" t="s">
        <v>19037</v>
      </c>
      <c r="B9107" s="33">
        <v>46015</v>
      </c>
      <c r="C9107" t="s">
        <v>93</v>
      </c>
      <c r="D9107" t="s">
        <v>3925</v>
      </c>
      <c r="E9107" t="s">
        <v>172</v>
      </c>
      <c r="F9107" t="s">
        <v>178</v>
      </c>
      <c r="G9107" t="s">
        <v>155</v>
      </c>
      <c r="H9107" t="s">
        <v>157</v>
      </c>
      <c r="I9107">
        <v>444</v>
      </c>
      <c r="J9107" t="s">
        <v>600</v>
      </c>
      <c r="K9107" t="s">
        <v>744</v>
      </c>
      <c r="L9107" t="s">
        <v>3261</v>
      </c>
      <c r="M9107" t="s">
        <v>5083</v>
      </c>
      <c r="N9107">
        <v>75</v>
      </c>
      <c r="O9107">
        <v>26</v>
      </c>
      <c r="P9107">
        <v>41</v>
      </c>
      <c r="Q9107" t="s">
        <v>76</v>
      </c>
      <c r="R9107" t="s">
        <v>238</v>
      </c>
      <c r="S9107" t="s">
        <v>239</v>
      </c>
      <c r="T9107">
        <v>189</v>
      </c>
      <c r="U9107">
        <v>146</v>
      </c>
      <c r="V9107">
        <v>77.25</v>
      </c>
      <c r="W9107" t="s">
        <v>133</v>
      </c>
      <c r="X9107">
        <v>8936</v>
      </c>
      <c r="Y9107">
        <v>1304656</v>
      </c>
      <c r="Z9107">
        <v>26572</v>
      </c>
      <c r="AA9107">
        <v>65700</v>
      </c>
      <c r="AB9107">
        <v>1396928</v>
      </c>
      <c r="AC9107">
        <v>838885</v>
      </c>
      <c r="AD9107">
        <v>558043</v>
      </c>
      <c r="AE9107" t="s">
        <v>81</v>
      </c>
      <c r="AF9107" t="s">
        <v>75</v>
      </c>
      <c r="AG9107" t="s">
        <v>240</v>
      </c>
      <c r="AH9107" t="s">
        <v>144</v>
      </c>
      <c r="AI9107" t="s">
        <v>139</v>
      </c>
      <c r="AJ9107" t="str">
        <f t="shared" si="142"/>
        <v>Dec</v>
      </c>
    </row>
    <row r="9108" spans="1:36" x14ac:dyDescent="0.3">
      <c r="A9108" t="s">
        <v>19038</v>
      </c>
      <c r="B9108" s="33">
        <v>45951</v>
      </c>
      <c r="C9108" t="s">
        <v>95</v>
      </c>
      <c r="D9108" t="s">
        <v>19039</v>
      </c>
      <c r="E9108" t="s">
        <v>181</v>
      </c>
      <c r="F9108" t="s">
        <v>177</v>
      </c>
      <c r="G9108" t="s">
        <v>159</v>
      </c>
      <c r="H9108" t="s">
        <v>162</v>
      </c>
      <c r="I9108">
        <v>1182</v>
      </c>
      <c r="J9108" t="s">
        <v>572</v>
      </c>
      <c r="K9108" t="s">
        <v>1724</v>
      </c>
      <c r="L9108" t="s">
        <v>447</v>
      </c>
      <c r="M9108" t="s">
        <v>1591</v>
      </c>
      <c r="N9108">
        <v>151</v>
      </c>
      <c r="O9108">
        <v>0</v>
      </c>
      <c r="P9108">
        <v>8</v>
      </c>
      <c r="Q9108" t="s">
        <v>73</v>
      </c>
      <c r="R9108" t="s">
        <v>238</v>
      </c>
      <c r="S9108" t="s">
        <v>239</v>
      </c>
      <c r="T9108">
        <v>180</v>
      </c>
      <c r="U9108">
        <v>174</v>
      </c>
      <c r="V9108">
        <v>96.67</v>
      </c>
      <c r="W9108" t="s">
        <v>133</v>
      </c>
      <c r="X9108">
        <v>10315</v>
      </c>
      <c r="Y9108">
        <v>1794810</v>
      </c>
      <c r="Z9108">
        <v>34800</v>
      </c>
      <c r="AA9108">
        <v>71688</v>
      </c>
      <c r="AB9108">
        <v>1901298</v>
      </c>
      <c r="AC9108">
        <v>1440479</v>
      </c>
      <c r="AD9108">
        <v>460819</v>
      </c>
      <c r="AE9108" t="s">
        <v>81</v>
      </c>
      <c r="AF9108" t="s">
        <v>78</v>
      </c>
      <c r="AG9108" t="s">
        <v>240</v>
      </c>
      <c r="AH9108" t="s">
        <v>144</v>
      </c>
      <c r="AI9108" t="s">
        <v>139</v>
      </c>
      <c r="AJ9108" t="str">
        <f t="shared" si="142"/>
        <v>Oct</v>
      </c>
    </row>
    <row r="9109" spans="1:36" x14ac:dyDescent="0.3">
      <c r="A9109" t="s">
        <v>19040</v>
      </c>
      <c r="B9109" s="33">
        <v>45746</v>
      </c>
      <c r="C9109" t="s">
        <v>97</v>
      </c>
      <c r="D9109" t="s">
        <v>3991</v>
      </c>
      <c r="E9109" t="s">
        <v>176</v>
      </c>
      <c r="F9109" t="s">
        <v>179</v>
      </c>
      <c r="G9109" t="s">
        <v>156</v>
      </c>
      <c r="H9109" t="s">
        <v>166</v>
      </c>
      <c r="I9109">
        <v>1189</v>
      </c>
      <c r="J9109" t="s">
        <v>286</v>
      </c>
      <c r="K9109" t="s">
        <v>510</v>
      </c>
      <c r="L9109" t="s">
        <v>777</v>
      </c>
      <c r="M9109" t="s">
        <v>2794</v>
      </c>
      <c r="N9109">
        <v>194</v>
      </c>
      <c r="O9109">
        <v>10</v>
      </c>
      <c r="P9109">
        <v>21</v>
      </c>
      <c r="Q9109" t="s">
        <v>73</v>
      </c>
      <c r="R9109" t="s">
        <v>238</v>
      </c>
      <c r="S9109" t="s">
        <v>239</v>
      </c>
      <c r="T9109">
        <v>180</v>
      </c>
      <c r="U9109">
        <v>151</v>
      </c>
      <c r="V9109">
        <v>83.89</v>
      </c>
      <c r="W9109" t="s">
        <v>133</v>
      </c>
      <c r="X9109">
        <v>3437</v>
      </c>
      <c r="Y9109">
        <v>518987</v>
      </c>
      <c r="Z9109">
        <v>80030</v>
      </c>
      <c r="AA9109">
        <v>86372</v>
      </c>
      <c r="AB9109">
        <v>685389</v>
      </c>
      <c r="AC9109">
        <v>493557</v>
      </c>
      <c r="AD9109">
        <v>191832</v>
      </c>
      <c r="AE9109" t="s">
        <v>81</v>
      </c>
      <c r="AF9109" t="s">
        <v>72</v>
      </c>
      <c r="AG9109" t="s">
        <v>240</v>
      </c>
      <c r="AH9109" t="s">
        <v>144</v>
      </c>
      <c r="AI9109" t="s">
        <v>140</v>
      </c>
      <c r="AJ9109" t="str">
        <f t="shared" si="142"/>
        <v>Mar</v>
      </c>
    </row>
    <row r="9110" spans="1:36" x14ac:dyDescent="0.3">
      <c r="A9110" t="s">
        <v>19041</v>
      </c>
      <c r="B9110" s="33">
        <v>45837</v>
      </c>
      <c r="C9110" t="s">
        <v>98</v>
      </c>
      <c r="D9110" t="s">
        <v>19042</v>
      </c>
      <c r="E9110" t="s">
        <v>181</v>
      </c>
      <c r="F9110" t="s">
        <v>173</v>
      </c>
      <c r="G9110" t="s">
        <v>159</v>
      </c>
      <c r="H9110" t="s">
        <v>161</v>
      </c>
      <c r="I9110">
        <v>726</v>
      </c>
      <c r="J9110" t="s">
        <v>806</v>
      </c>
      <c r="K9110" t="s">
        <v>977</v>
      </c>
      <c r="L9110" t="s">
        <v>1272</v>
      </c>
      <c r="M9110" t="s">
        <v>977</v>
      </c>
      <c r="N9110">
        <v>113</v>
      </c>
      <c r="O9110">
        <v>7</v>
      </c>
      <c r="P9110">
        <v>0</v>
      </c>
      <c r="Q9110" t="s">
        <v>73</v>
      </c>
      <c r="R9110" t="s">
        <v>238</v>
      </c>
      <c r="S9110" t="s">
        <v>239</v>
      </c>
      <c r="T9110">
        <v>186</v>
      </c>
      <c r="U9110">
        <v>111</v>
      </c>
      <c r="V9110">
        <v>59.68</v>
      </c>
      <c r="W9110" t="s">
        <v>133</v>
      </c>
      <c r="X9110">
        <v>9905</v>
      </c>
      <c r="Y9110">
        <v>1099455</v>
      </c>
      <c r="Z9110">
        <v>46953</v>
      </c>
      <c r="AA9110">
        <v>58386</v>
      </c>
      <c r="AB9110">
        <v>1204794</v>
      </c>
      <c r="AC9110">
        <v>727804</v>
      </c>
      <c r="AD9110">
        <v>476990</v>
      </c>
      <c r="AE9110" t="s">
        <v>81</v>
      </c>
      <c r="AF9110" t="s">
        <v>78</v>
      </c>
      <c r="AG9110" t="s">
        <v>240</v>
      </c>
      <c r="AH9110" t="s">
        <v>144</v>
      </c>
      <c r="AI9110" t="s">
        <v>138</v>
      </c>
      <c r="AJ9110" t="str">
        <f t="shared" si="142"/>
        <v>Jun</v>
      </c>
    </row>
    <row r="9111" spans="1:36" x14ac:dyDescent="0.3">
      <c r="A9111" t="s">
        <v>19043</v>
      </c>
      <c r="B9111" s="33">
        <v>45775</v>
      </c>
      <c r="C9111" t="s">
        <v>98</v>
      </c>
      <c r="D9111" t="s">
        <v>19044</v>
      </c>
      <c r="E9111" t="s">
        <v>176</v>
      </c>
      <c r="F9111" t="s">
        <v>180</v>
      </c>
      <c r="G9111" t="s">
        <v>156</v>
      </c>
      <c r="H9111" t="s">
        <v>160</v>
      </c>
      <c r="I9111">
        <v>2125</v>
      </c>
      <c r="J9111" t="s">
        <v>457</v>
      </c>
      <c r="K9111" t="s">
        <v>671</v>
      </c>
      <c r="L9111" t="s">
        <v>459</v>
      </c>
      <c r="M9111" t="s">
        <v>856</v>
      </c>
      <c r="N9111">
        <v>296</v>
      </c>
      <c r="O9111">
        <v>0</v>
      </c>
      <c r="P9111">
        <v>5</v>
      </c>
      <c r="Q9111" t="s">
        <v>70</v>
      </c>
      <c r="R9111" t="s">
        <v>238</v>
      </c>
      <c r="S9111" t="s">
        <v>239</v>
      </c>
      <c r="T9111">
        <v>186</v>
      </c>
      <c r="U9111">
        <v>125</v>
      </c>
      <c r="V9111">
        <v>67.2</v>
      </c>
      <c r="W9111" t="s">
        <v>133</v>
      </c>
      <c r="X9111">
        <v>4581</v>
      </c>
      <c r="Y9111">
        <v>572625</v>
      </c>
      <c r="Z9111">
        <v>52125</v>
      </c>
      <c r="AA9111">
        <v>95625</v>
      </c>
      <c r="AB9111">
        <v>720375</v>
      </c>
      <c r="AC9111">
        <v>502926</v>
      </c>
      <c r="AD9111">
        <v>217449</v>
      </c>
      <c r="AE9111" t="s">
        <v>81</v>
      </c>
      <c r="AF9111" t="s">
        <v>81</v>
      </c>
      <c r="AG9111" t="s">
        <v>240</v>
      </c>
      <c r="AH9111" t="s">
        <v>144</v>
      </c>
      <c r="AI9111" t="s">
        <v>140</v>
      </c>
      <c r="AJ9111" t="str">
        <f t="shared" si="142"/>
        <v>Apr</v>
      </c>
    </row>
    <row r="9112" spans="1:36" x14ac:dyDescent="0.3">
      <c r="A9112" t="s">
        <v>19045</v>
      </c>
      <c r="B9112" s="33">
        <v>45971</v>
      </c>
      <c r="C9112" t="s">
        <v>98</v>
      </c>
      <c r="D9112" t="s">
        <v>19046</v>
      </c>
      <c r="E9112" t="s">
        <v>178</v>
      </c>
      <c r="F9112" t="s">
        <v>175</v>
      </c>
      <c r="G9112" t="s">
        <v>157</v>
      </c>
      <c r="H9112" t="s">
        <v>163</v>
      </c>
      <c r="I9112">
        <v>1275</v>
      </c>
      <c r="J9112" t="s">
        <v>414</v>
      </c>
      <c r="K9112" t="s">
        <v>2847</v>
      </c>
      <c r="L9112" t="s">
        <v>477</v>
      </c>
      <c r="M9112" t="s">
        <v>4654</v>
      </c>
      <c r="N9112">
        <v>178</v>
      </c>
      <c r="O9112">
        <v>0</v>
      </c>
      <c r="P9112">
        <v>15</v>
      </c>
      <c r="Q9112" t="s">
        <v>73</v>
      </c>
      <c r="R9112" t="s">
        <v>238</v>
      </c>
      <c r="S9112" t="s">
        <v>239</v>
      </c>
      <c r="T9112">
        <v>180</v>
      </c>
      <c r="U9112">
        <v>165</v>
      </c>
      <c r="V9112">
        <v>91.67</v>
      </c>
      <c r="W9112" t="s">
        <v>135</v>
      </c>
      <c r="X9112">
        <v>4593</v>
      </c>
      <c r="Y9112">
        <v>757845</v>
      </c>
      <c r="Z9112">
        <v>48180</v>
      </c>
      <c r="AA9112">
        <v>119955</v>
      </c>
      <c r="AB9112">
        <v>925980</v>
      </c>
      <c r="AC9112">
        <v>549744</v>
      </c>
      <c r="AD9112">
        <v>376236</v>
      </c>
      <c r="AE9112" t="s">
        <v>75</v>
      </c>
      <c r="AF9112" t="s">
        <v>75</v>
      </c>
      <c r="AG9112" t="s">
        <v>240</v>
      </c>
      <c r="AH9112" t="s">
        <v>144</v>
      </c>
      <c r="AI9112" t="s">
        <v>139</v>
      </c>
      <c r="AJ9112" t="str">
        <f t="shared" si="142"/>
        <v>Nov</v>
      </c>
    </row>
    <row r="9113" spans="1:36" x14ac:dyDescent="0.3">
      <c r="A9113" t="s">
        <v>19047</v>
      </c>
      <c r="B9113" s="33">
        <v>45820</v>
      </c>
      <c r="C9113" t="s">
        <v>98</v>
      </c>
      <c r="D9113" t="s">
        <v>19048</v>
      </c>
      <c r="E9113" t="s">
        <v>172</v>
      </c>
      <c r="F9113" t="s">
        <v>180</v>
      </c>
      <c r="G9113" t="s">
        <v>155</v>
      </c>
      <c r="H9113" t="s">
        <v>160</v>
      </c>
      <c r="I9113">
        <v>689</v>
      </c>
      <c r="J9113" t="s">
        <v>420</v>
      </c>
      <c r="K9113" t="s">
        <v>627</v>
      </c>
      <c r="L9113" t="s">
        <v>420</v>
      </c>
      <c r="M9113" t="s">
        <v>2870</v>
      </c>
      <c r="N9113">
        <v>109</v>
      </c>
      <c r="O9113">
        <v>30</v>
      </c>
      <c r="P9113">
        <v>4</v>
      </c>
      <c r="Q9113" t="s">
        <v>73</v>
      </c>
      <c r="R9113" t="s">
        <v>238</v>
      </c>
      <c r="S9113" t="s">
        <v>239</v>
      </c>
      <c r="T9113">
        <v>150</v>
      </c>
      <c r="U9113">
        <v>128</v>
      </c>
      <c r="V9113">
        <v>85.33</v>
      </c>
      <c r="W9113" t="s">
        <v>134</v>
      </c>
      <c r="X9113">
        <v>10013</v>
      </c>
      <c r="Y9113">
        <v>1281664</v>
      </c>
      <c r="Z9113">
        <v>68736</v>
      </c>
      <c r="AA9113">
        <v>19840</v>
      </c>
      <c r="AB9113">
        <v>1370240</v>
      </c>
      <c r="AC9113">
        <v>871393</v>
      </c>
      <c r="AD9113">
        <v>498847</v>
      </c>
      <c r="AE9113" t="s">
        <v>81</v>
      </c>
      <c r="AF9113" t="s">
        <v>81</v>
      </c>
      <c r="AG9113" t="s">
        <v>240</v>
      </c>
      <c r="AH9113" t="s">
        <v>144</v>
      </c>
      <c r="AI9113" t="s">
        <v>139</v>
      </c>
      <c r="AJ9113" t="str">
        <f t="shared" si="142"/>
        <v>Jun</v>
      </c>
    </row>
    <row r="9114" spans="1:36" x14ac:dyDescent="0.3">
      <c r="A9114" t="s">
        <v>19049</v>
      </c>
      <c r="B9114" s="33">
        <v>45934</v>
      </c>
      <c r="C9114" t="s">
        <v>98</v>
      </c>
      <c r="D9114" t="s">
        <v>19050</v>
      </c>
      <c r="E9114" t="s">
        <v>181</v>
      </c>
      <c r="F9114" t="s">
        <v>180</v>
      </c>
      <c r="G9114" t="s">
        <v>159</v>
      </c>
      <c r="H9114" t="s">
        <v>160</v>
      </c>
      <c r="I9114">
        <v>2010</v>
      </c>
      <c r="J9114" t="s">
        <v>310</v>
      </c>
      <c r="K9114" t="s">
        <v>670</v>
      </c>
      <c r="L9114" t="s">
        <v>463</v>
      </c>
      <c r="M9114" t="s">
        <v>321</v>
      </c>
      <c r="N9114">
        <v>267</v>
      </c>
      <c r="O9114">
        <v>60</v>
      </c>
      <c r="P9114">
        <v>79</v>
      </c>
      <c r="Q9114" t="s">
        <v>76</v>
      </c>
      <c r="R9114" t="s">
        <v>238</v>
      </c>
      <c r="S9114" t="s">
        <v>239</v>
      </c>
      <c r="T9114">
        <v>189</v>
      </c>
      <c r="U9114">
        <v>120</v>
      </c>
      <c r="V9114">
        <v>63.49</v>
      </c>
      <c r="W9114" t="s">
        <v>133</v>
      </c>
      <c r="X9114">
        <v>7453</v>
      </c>
      <c r="Y9114">
        <v>894360</v>
      </c>
      <c r="Z9114">
        <v>27360</v>
      </c>
      <c r="AA9114">
        <v>83400</v>
      </c>
      <c r="AB9114">
        <v>1005120</v>
      </c>
      <c r="AC9114">
        <v>772363</v>
      </c>
      <c r="AD9114">
        <v>232757</v>
      </c>
      <c r="AE9114" t="s">
        <v>81</v>
      </c>
      <c r="AF9114" t="s">
        <v>81</v>
      </c>
      <c r="AG9114" t="s">
        <v>240</v>
      </c>
      <c r="AH9114" t="s">
        <v>147</v>
      </c>
      <c r="AI9114" t="s">
        <v>139</v>
      </c>
      <c r="AJ9114" t="str">
        <f t="shared" si="142"/>
        <v>Oct</v>
      </c>
    </row>
    <row r="9115" spans="1:36" x14ac:dyDescent="0.3">
      <c r="A9115" t="s">
        <v>19051</v>
      </c>
      <c r="B9115" s="33">
        <v>45995</v>
      </c>
      <c r="C9115" t="s">
        <v>95</v>
      </c>
      <c r="D9115" t="s">
        <v>19052</v>
      </c>
      <c r="E9115" t="s">
        <v>181</v>
      </c>
      <c r="F9115" t="s">
        <v>173</v>
      </c>
      <c r="G9115" t="s">
        <v>159</v>
      </c>
      <c r="H9115" t="s">
        <v>161</v>
      </c>
      <c r="I9115">
        <v>1520</v>
      </c>
      <c r="J9115" t="s">
        <v>518</v>
      </c>
      <c r="K9115" t="s">
        <v>3813</v>
      </c>
      <c r="L9115" t="s">
        <v>1255</v>
      </c>
      <c r="M9115" t="s">
        <v>2947</v>
      </c>
      <c r="N9115">
        <v>186</v>
      </c>
      <c r="O9115">
        <v>16</v>
      </c>
      <c r="P9115">
        <v>22</v>
      </c>
      <c r="Q9115" t="s">
        <v>73</v>
      </c>
      <c r="R9115" t="s">
        <v>238</v>
      </c>
      <c r="S9115" t="s">
        <v>239</v>
      </c>
      <c r="T9115">
        <v>180</v>
      </c>
      <c r="U9115">
        <v>162</v>
      </c>
      <c r="V9115">
        <v>90</v>
      </c>
      <c r="W9115" t="s">
        <v>133</v>
      </c>
      <c r="X9115">
        <v>7915</v>
      </c>
      <c r="Y9115">
        <v>1282230</v>
      </c>
      <c r="Z9115">
        <v>62694</v>
      </c>
      <c r="AA9115">
        <v>61398</v>
      </c>
      <c r="AB9115">
        <v>1406322</v>
      </c>
      <c r="AC9115">
        <v>1017350</v>
      </c>
      <c r="AD9115">
        <v>388972</v>
      </c>
      <c r="AE9115" t="s">
        <v>81</v>
      </c>
      <c r="AF9115" t="s">
        <v>78</v>
      </c>
      <c r="AG9115" t="s">
        <v>240</v>
      </c>
      <c r="AH9115" t="s">
        <v>146</v>
      </c>
      <c r="AI9115" t="s">
        <v>140</v>
      </c>
      <c r="AJ9115" t="str">
        <f t="shared" si="142"/>
        <v>Dec</v>
      </c>
    </row>
    <row r="9116" spans="1:36" x14ac:dyDescent="0.3">
      <c r="A9116" t="s">
        <v>19053</v>
      </c>
      <c r="B9116" s="33">
        <v>45909</v>
      </c>
      <c r="C9116" t="s">
        <v>96</v>
      </c>
      <c r="D9116" t="s">
        <v>19054</v>
      </c>
      <c r="E9116" t="s">
        <v>176</v>
      </c>
      <c r="F9116" t="s">
        <v>181</v>
      </c>
      <c r="G9116" t="s">
        <v>156</v>
      </c>
      <c r="H9116" t="s">
        <v>159</v>
      </c>
      <c r="I9116">
        <v>1544</v>
      </c>
      <c r="J9116" t="s">
        <v>414</v>
      </c>
      <c r="K9116" t="s">
        <v>1474</v>
      </c>
      <c r="L9116" t="s">
        <v>764</v>
      </c>
      <c r="M9116" t="s">
        <v>1474</v>
      </c>
      <c r="N9116">
        <v>244</v>
      </c>
      <c r="O9116">
        <v>7</v>
      </c>
      <c r="P9116">
        <v>-7</v>
      </c>
      <c r="Q9116" t="s">
        <v>73</v>
      </c>
      <c r="R9116" t="s">
        <v>238</v>
      </c>
      <c r="S9116" t="s">
        <v>239</v>
      </c>
      <c r="T9116">
        <v>220</v>
      </c>
      <c r="U9116">
        <v>139</v>
      </c>
      <c r="V9116">
        <v>63.18</v>
      </c>
      <c r="W9116" t="s">
        <v>133</v>
      </c>
      <c r="X9116">
        <v>4538</v>
      </c>
      <c r="Y9116">
        <v>630782</v>
      </c>
      <c r="Z9116">
        <v>72280</v>
      </c>
      <c r="AA9116">
        <v>38642</v>
      </c>
      <c r="AB9116">
        <v>741704</v>
      </c>
      <c r="AC9116">
        <v>583871</v>
      </c>
      <c r="AD9116">
        <v>157833</v>
      </c>
      <c r="AE9116" t="s">
        <v>81</v>
      </c>
      <c r="AF9116" t="s">
        <v>81</v>
      </c>
      <c r="AG9116" t="s">
        <v>240</v>
      </c>
      <c r="AH9116" t="s">
        <v>147</v>
      </c>
      <c r="AI9116" t="s">
        <v>139</v>
      </c>
      <c r="AJ9116" t="str">
        <f t="shared" si="142"/>
        <v>Sep</v>
      </c>
    </row>
    <row r="9117" spans="1:36" x14ac:dyDescent="0.3">
      <c r="A9117" t="s">
        <v>19055</v>
      </c>
      <c r="B9117" s="33">
        <v>45761</v>
      </c>
      <c r="C9117" t="s">
        <v>99</v>
      </c>
      <c r="D9117" t="s">
        <v>19056</v>
      </c>
      <c r="E9117" t="s">
        <v>172</v>
      </c>
      <c r="F9117" t="s">
        <v>173</v>
      </c>
      <c r="G9117" t="s">
        <v>155</v>
      </c>
      <c r="H9117" t="s">
        <v>161</v>
      </c>
      <c r="I9117">
        <v>2267</v>
      </c>
      <c r="J9117" t="s">
        <v>248</v>
      </c>
      <c r="K9117" t="s">
        <v>1532</v>
      </c>
      <c r="N9117">
        <v>309</v>
      </c>
      <c r="O9117">
        <v>0</v>
      </c>
      <c r="P9117">
        <v>0</v>
      </c>
      <c r="Q9117" t="s">
        <v>67</v>
      </c>
      <c r="R9117" t="s">
        <v>245</v>
      </c>
      <c r="S9117" t="s">
        <v>120</v>
      </c>
      <c r="T9117">
        <v>186</v>
      </c>
      <c r="U9117">
        <v>0</v>
      </c>
      <c r="V9117">
        <v>0</v>
      </c>
      <c r="W9117" t="s">
        <v>134</v>
      </c>
      <c r="X9117">
        <v>8669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 t="s">
        <v>81</v>
      </c>
      <c r="AF9117" t="s">
        <v>78</v>
      </c>
      <c r="AG9117" t="s">
        <v>240</v>
      </c>
      <c r="AH9117" t="s">
        <v>146</v>
      </c>
      <c r="AI9117" t="s">
        <v>139</v>
      </c>
      <c r="AJ9117" t="str">
        <f t="shared" si="142"/>
        <v>Apr</v>
      </c>
    </row>
    <row r="9118" spans="1:36" x14ac:dyDescent="0.3">
      <c r="A9118" t="s">
        <v>19057</v>
      </c>
      <c r="B9118" s="33">
        <v>46011</v>
      </c>
      <c r="C9118" t="s">
        <v>93</v>
      </c>
      <c r="D9118" t="s">
        <v>13031</v>
      </c>
      <c r="E9118" t="s">
        <v>177</v>
      </c>
      <c r="F9118" t="s">
        <v>180</v>
      </c>
      <c r="G9118" t="s">
        <v>162</v>
      </c>
      <c r="H9118" t="s">
        <v>160</v>
      </c>
      <c r="I9118">
        <v>702</v>
      </c>
      <c r="J9118" t="s">
        <v>529</v>
      </c>
      <c r="K9118" t="s">
        <v>1567</v>
      </c>
      <c r="L9118" t="s">
        <v>2376</v>
      </c>
      <c r="M9118" t="s">
        <v>1447</v>
      </c>
      <c r="N9118">
        <v>99</v>
      </c>
      <c r="O9118">
        <v>31</v>
      </c>
      <c r="P9118">
        <v>41</v>
      </c>
      <c r="Q9118" t="s">
        <v>76</v>
      </c>
      <c r="R9118" t="s">
        <v>238</v>
      </c>
      <c r="S9118" t="s">
        <v>239</v>
      </c>
      <c r="T9118">
        <v>189</v>
      </c>
      <c r="U9118">
        <v>157</v>
      </c>
      <c r="V9118">
        <v>83.07</v>
      </c>
      <c r="W9118" t="s">
        <v>133</v>
      </c>
      <c r="X9118">
        <v>5111</v>
      </c>
      <c r="Y9118">
        <v>802427</v>
      </c>
      <c r="Z9118">
        <v>55735</v>
      </c>
      <c r="AA9118">
        <v>120105</v>
      </c>
      <c r="AB9118">
        <v>978267</v>
      </c>
      <c r="AC9118">
        <v>826910</v>
      </c>
      <c r="AD9118">
        <v>151357</v>
      </c>
      <c r="AE9118" t="s">
        <v>78</v>
      </c>
      <c r="AF9118" t="s">
        <v>81</v>
      </c>
      <c r="AG9118" t="s">
        <v>240</v>
      </c>
      <c r="AH9118" t="s">
        <v>145</v>
      </c>
      <c r="AI9118" t="s">
        <v>138</v>
      </c>
      <c r="AJ9118" t="str">
        <f t="shared" si="142"/>
        <v>Dec</v>
      </c>
    </row>
    <row r="9119" spans="1:36" x14ac:dyDescent="0.3">
      <c r="A9119" t="s">
        <v>19058</v>
      </c>
      <c r="B9119" s="33">
        <v>46021</v>
      </c>
      <c r="C9119" t="s">
        <v>96</v>
      </c>
      <c r="D9119" t="s">
        <v>19059</v>
      </c>
      <c r="E9119" t="s">
        <v>181</v>
      </c>
      <c r="F9119" t="s">
        <v>173</v>
      </c>
      <c r="G9119" t="s">
        <v>159</v>
      </c>
      <c r="H9119" t="s">
        <v>161</v>
      </c>
      <c r="I9119">
        <v>1441</v>
      </c>
      <c r="J9119" t="s">
        <v>474</v>
      </c>
      <c r="K9119" t="s">
        <v>1112</v>
      </c>
      <c r="L9119" t="s">
        <v>325</v>
      </c>
      <c r="M9119" t="s">
        <v>3978</v>
      </c>
      <c r="N9119">
        <v>203</v>
      </c>
      <c r="O9119">
        <v>45</v>
      </c>
      <c r="P9119">
        <v>54</v>
      </c>
      <c r="Q9119" t="s">
        <v>76</v>
      </c>
      <c r="R9119" t="s">
        <v>238</v>
      </c>
      <c r="S9119" t="s">
        <v>239</v>
      </c>
      <c r="T9119">
        <v>180</v>
      </c>
      <c r="U9119">
        <v>144</v>
      </c>
      <c r="V9119">
        <v>80</v>
      </c>
      <c r="W9119" t="s">
        <v>135</v>
      </c>
      <c r="X9119">
        <v>6523</v>
      </c>
      <c r="Y9119">
        <v>939312</v>
      </c>
      <c r="Z9119">
        <v>30816</v>
      </c>
      <c r="AA9119">
        <v>108576</v>
      </c>
      <c r="AB9119">
        <v>1078704</v>
      </c>
      <c r="AC9119">
        <v>942774</v>
      </c>
      <c r="AD9119">
        <v>135930</v>
      </c>
      <c r="AE9119" t="s">
        <v>81</v>
      </c>
      <c r="AF9119" t="s">
        <v>78</v>
      </c>
      <c r="AG9119" t="s">
        <v>240</v>
      </c>
      <c r="AH9119" t="s">
        <v>145</v>
      </c>
      <c r="AI9119" t="s">
        <v>140</v>
      </c>
      <c r="AJ9119" t="str">
        <f t="shared" si="142"/>
        <v>Dec</v>
      </c>
    </row>
    <row r="9120" spans="1:36" x14ac:dyDescent="0.3">
      <c r="A9120" t="s">
        <v>19060</v>
      </c>
      <c r="B9120" s="33">
        <v>45827</v>
      </c>
      <c r="C9120" t="s">
        <v>93</v>
      </c>
      <c r="D9120" t="s">
        <v>19061</v>
      </c>
      <c r="E9120" t="s">
        <v>173</v>
      </c>
      <c r="F9120" t="s">
        <v>175</v>
      </c>
      <c r="G9120" t="s">
        <v>161</v>
      </c>
      <c r="H9120" t="s">
        <v>163</v>
      </c>
      <c r="I9120">
        <v>1468</v>
      </c>
      <c r="J9120" t="s">
        <v>469</v>
      </c>
      <c r="K9120" t="s">
        <v>2202</v>
      </c>
      <c r="L9120" t="s">
        <v>310</v>
      </c>
      <c r="M9120" t="s">
        <v>2202</v>
      </c>
      <c r="N9120">
        <v>185</v>
      </c>
      <c r="O9120">
        <v>0</v>
      </c>
      <c r="P9120">
        <v>-10</v>
      </c>
      <c r="Q9120" t="s">
        <v>70</v>
      </c>
      <c r="R9120" t="s">
        <v>238</v>
      </c>
      <c r="S9120" t="s">
        <v>239</v>
      </c>
      <c r="T9120">
        <v>220</v>
      </c>
      <c r="U9120">
        <v>127</v>
      </c>
      <c r="V9120">
        <v>57.73</v>
      </c>
      <c r="W9120" t="s">
        <v>133</v>
      </c>
      <c r="X9120">
        <v>10894</v>
      </c>
      <c r="Y9120">
        <v>1383538</v>
      </c>
      <c r="Z9120">
        <v>29718</v>
      </c>
      <c r="AA9120">
        <v>53594</v>
      </c>
      <c r="AB9120">
        <v>1466850</v>
      </c>
      <c r="AC9120">
        <v>1203481</v>
      </c>
      <c r="AD9120">
        <v>263369</v>
      </c>
      <c r="AE9120" t="s">
        <v>78</v>
      </c>
      <c r="AF9120" t="s">
        <v>75</v>
      </c>
      <c r="AG9120" t="s">
        <v>240</v>
      </c>
      <c r="AH9120" t="s">
        <v>146</v>
      </c>
      <c r="AI9120" t="s">
        <v>139</v>
      </c>
      <c r="AJ9120" t="str">
        <f t="shared" si="142"/>
        <v>Jun</v>
      </c>
    </row>
    <row r="9121" spans="1:36" x14ac:dyDescent="0.3">
      <c r="A9121" t="s">
        <v>19062</v>
      </c>
      <c r="B9121" s="33">
        <v>45730</v>
      </c>
      <c r="C9121" t="s">
        <v>96</v>
      </c>
      <c r="D9121" t="s">
        <v>19063</v>
      </c>
      <c r="E9121" t="s">
        <v>179</v>
      </c>
      <c r="F9121" t="s">
        <v>181</v>
      </c>
      <c r="G9121" t="s">
        <v>166</v>
      </c>
      <c r="H9121" t="s">
        <v>159</v>
      </c>
      <c r="I9121">
        <v>2055</v>
      </c>
      <c r="J9121" t="s">
        <v>474</v>
      </c>
      <c r="K9121" t="s">
        <v>1659</v>
      </c>
      <c r="L9121" t="s">
        <v>459</v>
      </c>
      <c r="M9121" t="s">
        <v>1659</v>
      </c>
      <c r="N9121">
        <v>265</v>
      </c>
      <c r="O9121">
        <v>0</v>
      </c>
      <c r="P9121">
        <v>-10</v>
      </c>
      <c r="Q9121" t="s">
        <v>70</v>
      </c>
      <c r="R9121" t="s">
        <v>238</v>
      </c>
      <c r="S9121" t="s">
        <v>239</v>
      </c>
      <c r="T9121">
        <v>186</v>
      </c>
      <c r="U9121">
        <v>174</v>
      </c>
      <c r="V9121">
        <v>93.55</v>
      </c>
      <c r="W9121" t="s">
        <v>133</v>
      </c>
      <c r="X9121">
        <v>4975</v>
      </c>
      <c r="Y9121">
        <v>865650</v>
      </c>
      <c r="Z9121">
        <v>70296</v>
      </c>
      <c r="AA9121">
        <v>85782</v>
      </c>
      <c r="AB9121">
        <v>1021728</v>
      </c>
      <c r="AC9121">
        <v>798203</v>
      </c>
      <c r="AD9121">
        <v>223525</v>
      </c>
      <c r="AE9121" t="s">
        <v>72</v>
      </c>
      <c r="AF9121" t="s">
        <v>81</v>
      </c>
      <c r="AG9121" t="s">
        <v>240</v>
      </c>
      <c r="AH9121" t="s">
        <v>144</v>
      </c>
      <c r="AI9121" t="s">
        <v>138</v>
      </c>
      <c r="AJ9121" t="str">
        <f t="shared" si="142"/>
        <v>Mar</v>
      </c>
    </row>
    <row r="9122" spans="1:36" x14ac:dyDescent="0.3">
      <c r="A9122" t="s">
        <v>19064</v>
      </c>
      <c r="B9122" s="33">
        <v>45928</v>
      </c>
      <c r="C9122" t="s">
        <v>96</v>
      </c>
      <c r="D9122" t="s">
        <v>19065</v>
      </c>
      <c r="E9122" t="s">
        <v>179</v>
      </c>
      <c r="F9122" t="s">
        <v>180</v>
      </c>
      <c r="G9122" t="s">
        <v>166</v>
      </c>
      <c r="H9122" t="s">
        <v>160</v>
      </c>
      <c r="I9122">
        <v>2018</v>
      </c>
      <c r="J9122" t="s">
        <v>731</v>
      </c>
      <c r="K9122" t="s">
        <v>1913</v>
      </c>
      <c r="L9122" t="s">
        <v>6352</v>
      </c>
      <c r="M9122" t="s">
        <v>801</v>
      </c>
      <c r="N9122">
        <v>242</v>
      </c>
      <c r="O9122">
        <v>67</v>
      </c>
      <c r="P9122">
        <v>45</v>
      </c>
      <c r="Q9122" t="s">
        <v>76</v>
      </c>
      <c r="R9122" t="s">
        <v>238</v>
      </c>
      <c r="S9122" t="s">
        <v>239</v>
      </c>
      <c r="T9122">
        <v>186</v>
      </c>
      <c r="U9122">
        <v>134</v>
      </c>
      <c r="V9122">
        <v>72.040000000000006</v>
      </c>
      <c r="W9122" t="s">
        <v>133</v>
      </c>
      <c r="X9122">
        <v>4399</v>
      </c>
      <c r="Y9122">
        <v>589466</v>
      </c>
      <c r="Z9122">
        <v>41406</v>
      </c>
      <c r="AA9122">
        <v>90852</v>
      </c>
      <c r="AB9122">
        <v>721724</v>
      </c>
      <c r="AC9122">
        <v>505508</v>
      </c>
      <c r="AD9122">
        <v>216216</v>
      </c>
      <c r="AE9122" t="s">
        <v>72</v>
      </c>
      <c r="AF9122" t="s">
        <v>81</v>
      </c>
      <c r="AG9122" t="s">
        <v>240</v>
      </c>
      <c r="AH9122" t="s">
        <v>147</v>
      </c>
      <c r="AI9122" t="s">
        <v>140</v>
      </c>
      <c r="AJ9122" t="str">
        <f t="shared" si="142"/>
        <v>Sep</v>
      </c>
    </row>
    <row r="9123" spans="1:36" x14ac:dyDescent="0.3">
      <c r="A9123" t="s">
        <v>19066</v>
      </c>
      <c r="B9123" s="33">
        <v>45843</v>
      </c>
      <c r="C9123" t="s">
        <v>95</v>
      </c>
      <c r="D9123" t="s">
        <v>19067</v>
      </c>
      <c r="E9123" t="s">
        <v>175</v>
      </c>
      <c r="F9123" t="s">
        <v>173</v>
      </c>
      <c r="G9123" t="s">
        <v>163</v>
      </c>
      <c r="H9123" t="s">
        <v>161</v>
      </c>
      <c r="I9123">
        <v>2128</v>
      </c>
      <c r="J9123" t="s">
        <v>377</v>
      </c>
      <c r="K9123" t="s">
        <v>2569</v>
      </c>
      <c r="L9123" t="s">
        <v>1400</v>
      </c>
      <c r="M9123" t="s">
        <v>1473</v>
      </c>
      <c r="N9123">
        <v>255</v>
      </c>
      <c r="O9123">
        <v>2</v>
      </c>
      <c r="P9123">
        <v>20</v>
      </c>
      <c r="Q9123" t="s">
        <v>73</v>
      </c>
      <c r="R9123" t="s">
        <v>238</v>
      </c>
      <c r="S9123" t="s">
        <v>239</v>
      </c>
      <c r="T9123">
        <v>186</v>
      </c>
      <c r="U9123">
        <v>155</v>
      </c>
      <c r="V9123">
        <v>83.33</v>
      </c>
      <c r="W9123" t="s">
        <v>133</v>
      </c>
      <c r="X9123">
        <v>8244</v>
      </c>
      <c r="Y9123">
        <v>1277820</v>
      </c>
      <c r="Z9123">
        <v>29605</v>
      </c>
      <c r="AA9123">
        <v>69750</v>
      </c>
      <c r="AB9123">
        <v>1377175</v>
      </c>
      <c r="AC9123">
        <v>1021796</v>
      </c>
      <c r="AD9123">
        <v>355379</v>
      </c>
      <c r="AE9123" t="s">
        <v>75</v>
      </c>
      <c r="AF9123" t="s">
        <v>78</v>
      </c>
      <c r="AG9123" t="s">
        <v>240</v>
      </c>
      <c r="AH9123" t="s">
        <v>147</v>
      </c>
      <c r="AI9123" t="s">
        <v>140</v>
      </c>
      <c r="AJ9123" t="str">
        <f t="shared" si="142"/>
        <v>Jul</v>
      </c>
    </row>
    <row r="9124" spans="1:36" x14ac:dyDescent="0.3">
      <c r="A9124" t="s">
        <v>19068</v>
      </c>
      <c r="B9124" s="33">
        <v>45911</v>
      </c>
      <c r="C9124" t="s">
        <v>93</v>
      </c>
      <c r="D9124" t="s">
        <v>19069</v>
      </c>
      <c r="E9124" t="s">
        <v>181</v>
      </c>
      <c r="F9124" t="s">
        <v>175</v>
      </c>
      <c r="G9124" t="s">
        <v>159</v>
      </c>
      <c r="H9124" t="s">
        <v>163</v>
      </c>
      <c r="I9124">
        <v>1590</v>
      </c>
      <c r="J9124" t="s">
        <v>420</v>
      </c>
      <c r="K9124" t="s">
        <v>1919</v>
      </c>
      <c r="L9124" t="s">
        <v>2635</v>
      </c>
      <c r="M9124" t="s">
        <v>2244</v>
      </c>
      <c r="N9124">
        <v>205</v>
      </c>
      <c r="O9124">
        <v>36</v>
      </c>
      <c r="P9124">
        <v>36</v>
      </c>
      <c r="Q9124" t="s">
        <v>76</v>
      </c>
      <c r="R9124" t="s">
        <v>238</v>
      </c>
      <c r="S9124" t="s">
        <v>239</v>
      </c>
      <c r="T9124">
        <v>150</v>
      </c>
      <c r="U9124">
        <v>120</v>
      </c>
      <c r="V9124">
        <v>80</v>
      </c>
      <c r="W9124" t="s">
        <v>133</v>
      </c>
      <c r="X9124">
        <v>8107</v>
      </c>
      <c r="Y9124">
        <v>972840</v>
      </c>
      <c r="Z9124">
        <v>59760</v>
      </c>
      <c r="AA9124">
        <v>57240</v>
      </c>
      <c r="AB9124">
        <v>1089840</v>
      </c>
      <c r="AC9124">
        <v>855880</v>
      </c>
      <c r="AD9124">
        <v>233960</v>
      </c>
      <c r="AE9124" t="s">
        <v>81</v>
      </c>
      <c r="AF9124" t="s">
        <v>75</v>
      </c>
      <c r="AG9124" t="s">
        <v>240</v>
      </c>
      <c r="AH9124" t="s">
        <v>145</v>
      </c>
      <c r="AI9124" t="s">
        <v>138</v>
      </c>
      <c r="AJ9124" t="str">
        <f t="shared" si="142"/>
        <v>Sep</v>
      </c>
    </row>
    <row r="9125" spans="1:36" x14ac:dyDescent="0.3">
      <c r="A9125" t="s">
        <v>19070</v>
      </c>
      <c r="B9125" s="33">
        <v>45675</v>
      </c>
      <c r="C9125" t="s">
        <v>95</v>
      </c>
      <c r="D9125" t="s">
        <v>19071</v>
      </c>
      <c r="E9125" t="s">
        <v>180</v>
      </c>
      <c r="F9125" t="s">
        <v>174</v>
      </c>
      <c r="G9125" t="s">
        <v>160</v>
      </c>
      <c r="H9125" t="s">
        <v>158</v>
      </c>
      <c r="I9125">
        <v>1532</v>
      </c>
      <c r="J9125" t="s">
        <v>463</v>
      </c>
      <c r="K9125" t="s">
        <v>2214</v>
      </c>
      <c r="L9125" t="s">
        <v>827</v>
      </c>
      <c r="M9125" t="s">
        <v>758</v>
      </c>
      <c r="N9125">
        <v>235</v>
      </c>
      <c r="O9125">
        <v>66</v>
      </c>
      <c r="P9125">
        <v>57</v>
      </c>
      <c r="Q9125" t="s">
        <v>76</v>
      </c>
      <c r="R9125" t="s">
        <v>238</v>
      </c>
      <c r="S9125" t="s">
        <v>239</v>
      </c>
      <c r="T9125">
        <v>180</v>
      </c>
      <c r="U9125">
        <v>171</v>
      </c>
      <c r="V9125">
        <v>95</v>
      </c>
      <c r="W9125" t="s">
        <v>133</v>
      </c>
      <c r="X9125">
        <v>3260</v>
      </c>
      <c r="Y9125">
        <v>557460</v>
      </c>
      <c r="Z9125">
        <v>58995</v>
      </c>
      <c r="AA9125">
        <v>99864</v>
      </c>
      <c r="AB9125">
        <v>716319</v>
      </c>
      <c r="AC9125">
        <v>453345</v>
      </c>
      <c r="AD9125">
        <v>262974</v>
      </c>
      <c r="AE9125" t="s">
        <v>81</v>
      </c>
      <c r="AF9125" t="s">
        <v>78</v>
      </c>
      <c r="AG9125" t="s">
        <v>240</v>
      </c>
      <c r="AH9125" t="s">
        <v>144</v>
      </c>
      <c r="AI9125" t="s">
        <v>139</v>
      </c>
      <c r="AJ9125" t="str">
        <f t="shared" si="142"/>
        <v>Jan</v>
      </c>
    </row>
    <row r="9126" spans="1:36" x14ac:dyDescent="0.3">
      <c r="A9126" t="s">
        <v>19072</v>
      </c>
      <c r="B9126" s="33">
        <v>45895</v>
      </c>
      <c r="C9126" t="s">
        <v>98</v>
      </c>
      <c r="D9126" t="s">
        <v>19073</v>
      </c>
      <c r="E9126" t="s">
        <v>181</v>
      </c>
      <c r="F9126" t="s">
        <v>174</v>
      </c>
      <c r="G9126" t="s">
        <v>159</v>
      </c>
      <c r="H9126" t="s">
        <v>158</v>
      </c>
      <c r="I9126">
        <v>402</v>
      </c>
      <c r="J9126" t="s">
        <v>408</v>
      </c>
      <c r="K9126" t="s">
        <v>1147</v>
      </c>
      <c r="L9126" t="s">
        <v>533</v>
      </c>
      <c r="M9126" t="s">
        <v>1814</v>
      </c>
      <c r="N9126">
        <v>73</v>
      </c>
      <c r="O9126">
        <v>6</v>
      </c>
      <c r="P9126">
        <v>18</v>
      </c>
      <c r="Q9126" t="s">
        <v>73</v>
      </c>
      <c r="R9126" t="s">
        <v>238</v>
      </c>
      <c r="S9126" t="s">
        <v>239</v>
      </c>
      <c r="T9126">
        <v>186</v>
      </c>
      <c r="U9126">
        <v>159</v>
      </c>
      <c r="V9126">
        <v>85.48</v>
      </c>
      <c r="W9126" t="s">
        <v>135</v>
      </c>
      <c r="X9126">
        <v>8695</v>
      </c>
      <c r="Y9126">
        <v>1382505</v>
      </c>
      <c r="Z9126">
        <v>71709</v>
      </c>
      <c r="AA9126">
        <v>37842</v>
      </c>
      <c r="AB9126">
        <v>1492056</v>
      </c>
      <c r="AC9126">
        <v>1059907</v>
      </c>
      <c r="AD9126">
        <v>432149</v>
      </c>
      <c r="AE9126" t="s">
        <v>81</v>
      </c>
      <c r="AF9126" t="s">
        <v>78</v>
      </c>
      <c r="AG9126" t="s">
        <v>240</v>
      </c>
      <c r="AH9126" t="s">
        <v>145</v>
      </c>
      <c r="AI9126" t="s">
        <v>138</v>
      </c>
      <c r="AJ9126" t="str">
        <f t="shared" si="142"/>
        <v>Aug</v>
      </c>
    </row>
    <row r="9127" spans="1:36" x14ac:dyDescent="0.3">
      <c r="A9127" t="s">
        <v>19074</v>
      </c>
      <c r="B9127" s="33">
        <v>45708</v>
      </c>
      <c r="C9127" t="s">
        <v>98</v>
      </c>
      <c r="D9127" t="s">
        <v>19075</v>
      </c>
      <c r="E9127" t="s">
        <v>178</v>
      </c>
      <c r="F9127" t="s">
        <v>173</v>
      </c>
      <c r="G9127" t="s">
        <v>157</v>
      </c>
      <c r="H9127" t="s">
        <v>161</v>
      </c>
      <c r="I9127">
        <v>1634</v>
      </c>
      <c r="J9127" t="s">
        <v>397</v>
      </c>
      <c r="K9127" t="s">
        <v>2911</v>
      </c>
      <c r="L9127" t="s">
        <v>922</v>
      </c>
      <c r="M9127" t="s">
        <v>5341</v>
      </c>
      <c r="N9127">
        <v>231</v>
      </c>
      <c r="O9127">
        <v>31</v>
      </c>
      <c r="P9127">
        <v>4</v>
      </c>
      <c r="Q9127" t="s">
        <v>73</v>
      </c>
      <c r="R9127" t="s">
        <v>238</v>
      </c>
      <c r="S9127" t="s">
        <v>239</v>
      </c>
      <c r="T9127">
        <v>180</v>
      </c>
      <c r="U9127">
        <v>147</v>
      </c>
      <c r="V9127">
        <v>81.67</v>
      </c>
      <c r="W9127" t="s">
        <v>133</v>
      </c>
      <c r="X9127">
        <v>7904</v>
      </c>
      <c r="Y9127">
        <v>1161888</v>
      </c>
      <c r="Z9127">
        <v>76293</v>
      </c>
      <c r="AA9127">
        <v>79233</v>
      </c>
      <c r="AB9127">
        <v>1317414</v>
      </c>
      <c r="AC9127">
        <v>804422</v>
      </c>
      <c r="AD9127">
        <v>512992</v>
      </c>
      <c r="AE9127" t="s">
        <v>75</v>
      </c>
      <c r="AF9127" t="s">
        <v>78</v>
      </c>
      <c r="AG9127" t="s">
        <v>240</v>
      </c>
      <c r="AH9127" t="s">
        <v>145</v>
      </c>
      <c r="AI9127" t="s">
        <v>140</v>
      </c>
      <c r="AJ9127" t="str">
        <f t="shared" si="142"/>
        <v>Feb</v>
      </c>
    </row>
    <row r="9128" spans="1:36" x14ac:dyDescent="0.3">
      <c r="A9128" t="s">
        <v>19076</v>
      </c>
      <c r="B9128" s="33">
        <v>45684</v>
      </c>
      <c r="C9128" t="s">
        <v>93</v>
      </c>
      <c r="D9128" t="s">
        <v>19077</v>
      </c>
      <c r="E9128" t="s">
        <v>173</v>
      </c>
      <c r="F9128" t="s">
        <v>177</v>
      </c>
      <c r="G9128" t="s">
        <v>161</v>
      </c>
      <c r="H9128" t="s">
        <v>162</v>
      </c>
      <c r="I9128">
        <v>2057</v>
      </c>
      <c r="J9128" t="s">
        <v>248</v>
      </c>
      <c r="K9128" t="s">
        <v>1487</v>
      </c>
      <c r="L9128" t="s">
        <v>572</v>
      </c>
      <c r="M9128" t="s">
        <v>1394</v>
      </c>
      <c r="N9128">
        <v>291</v>
      </c>
      <c r="O9128">
        <v>15</v>
      </c>
      <c r="P9128">
        <v>10</v>
      </c>
      <c r="Q9128" t="s">
        <v>73</v>
      </c>
      <c r="R9128" t="s">
        <v>238</v>
      </c>
      <c r="S9128" t="s">
        <v>239</v>
      </c>
      <c r="T9128">
        <v>189</v>
      </c>
      <c r="U9128">
        <v>132</v>
      </c>
      <c r="V9128">
        <v>69.84</v>
      </c>
      <c r="W9128" t="s">
        <v>133</v>
      </c>
      <c r="X9128">
        <v>8333</v>
      </c>
      <c r="Y9128">
        <v>1099956</v>
      </c>
      <c r="Z9128">
        <v>67848</v>
      </c>
      <c r="AA9128">
        <v>97944</v>
      </c>
      <c r="AB9128">
        <v>1265748</v>
      </c>
      <c r="AC9128">
        <v>863383</v>
      </c>
      <c r="AD9128">
        <v>402365</v>
      </c>
      <c r="AE9128" t="s">
        <v>78</v>
      </c>
      <c r="AF9128" t="s">
        <v>78</v>
      </c>
      <c r="AG9128" t="s">
        <v>240</v>
      </c>
      <c r="AH9128" t="s">
        <v>146</v>
      </c>
      <c r="AI9128" t="s">
        <v>139</v>
      </c>
      <c r="AJ9128" t="str">
        <f t="shared" si="142"/>
        <v>Jan</v>
      </c>
    </row>
    <row r="9129" spans="1:36" x14ac:dyDescent="0.3">
      <c r="A9129" t="s">
        <v>19078</v>
      </c>
      <c r="B9129" s="33">
        <v>45921</v>
      </c>
      <c r="C9129" t="s">
        <v>98</v>
      </c>
      <c r="D9129" t="s">
        <v>19079</v>
      </c>
      <c r="E9129" t="s">
        <v>174</v>
      </c>
      <c r="F9129" t="s">
        <v>179</v>
      </c>
      <c r="G9129" t="s">
        <v>158</v>
      </c>
      <c r="H9129" t="s">
        <v>166</v>
      </c>
      <c r="I9129">
        <v>1875</v>
      </c>
      <c r="J9129" t="s">
        <v>298</v>
      </c>
      <c r="K9129" t="s">
        <v>1541</v>
      </c>
      <c r="L9129" t="s">
        <v>258</v>
      </c>
      <c r="M9129" t="s">
        <v>1541</v>
      </c>
      <c r="N9129">
        <v>243</v>
      </c>
      <c r="O9129">
        <v>0</v>
      </c>
      <c r="P9129">
        <v>-10</v>
      </c>
      <c r="Q9129" t="s">
        <v>70</v>
      </c>
      <c r="R9129" t="s">
        <v>238</v>
      </c>
      <c r="S9129" t="s">
        <v>239</v>
      </c>
      <c r="T9129">
        <v>220</v>
      </c>
      <c r="U9129">
        <v>174</v>
      </c>
      <c r="V9129">
        <v>79.09</v>
      </c>
      <c r="W9129" t="s">
        <v>133</v>
      </c>
      <c r="X9129">
        <v>7339</v>
      </c>
      <c r="Y9129">
        <v>1276986</v>
      </c>
      <c r="Z9129">
        <v>80388</v>
      </c>
      <c r="AA9129">
        <v>95352</v>
      </c>
      <c r="AB9129">
        <v>1452726</v>
      </c>
      <c r="AC9129">
        <v>1156150</v>
      </c>
      <c r="AD9129">
        <v>296576</v>
      </c>
      <c r="AE9129" t="s">
        <v>78</v>
      </c>
      <c r="AF9129" t="s">
        <v>72</v>
      </c>
      <c r="AG9129" t="s">
        <v>240</v>
      </c>
      <c r="AH9129" t="s">
        <v>144</v>
      </c>
      <c r="AI9129" t="s">
        <v>138</v>
      </c>
      <c r="AJ9129" t="str">
        <f t="shared" si="142"/>
        <v>Sep</v>
      </c>
    </row>
    <row r="9130" spans="1:36" x14ac:dyDescent="0.3">
      <c r="A9130" t="s">
        <v>19080</v>
      </c>
      <c r="B9130" s="33">
        <v>45951</v>
      </c>
      <c r="C9130" t="s">
        <v>98</v>
      </c>
      <c r="D9130" t="s">
        <v>19081</v>
      </c>
      <c r="E9130" t="s">
        <v>173</v>
      </c>
      <c r="F9130" t="s">
        <v>176</v>
      </c>
      <c r="G9130" t="s">
        <v>161</v>
      </c>
      <c r="H9130" t="s">
        <v>156</v>
      </c>
      <c r="I9130">
        <v>1546</v>
      </c>
      <c r="J9130" t="s">
        <v>447</v>
      </c>
      <c r="K9130" t="s">
        <v>1065</v>
      </c>
      <c r="L9130" t="s">
        <v>447</v>
      </c>
      <c r="M9130" t="s">
        <v>1065</v>
      </c>
      <c r="N9130">
        <v>235</v>
      </c>
      <c r="O9130">
        <v>0</v>
      </c>
      <c r="P9130">
        <v>-3</v>
      </c>
      <c r="Q9130" t="s">
        <v>70</v>
      </c>
      <c r="R9130" t="s">
        <v>238</v>
      </c>
      <c r="S9130" t="s">
        <v>239</v>
      </c>
      <c r="T9130">
        <v>150</v>
      </c>
      <c r="U9130">
        <v>147</v>
      </c>
      <c r="V9130">
        <v>98</v>
      </c>
      <c r="W9130" t="s">
        <v>135</v>
      </c>
      <c r="X9130">
        <v>7835</v>
      </c>
      <c r="Y9130">
        <v>1151745</v>
      </c>
      <c r="Z9130">
        <v>66885</v>
      </c>
      <c r="AA9130">
        <v>63210</v>
      </c>
      <c r="AB9130">
        <v>1281840</v>
      </c>
      <c r="AC9130">
        <v>947055</v>
      </c>
      <c r="AD9130">
        <v>334785</v>
      </c>
      <c r="AE9130" t="s">
        <v>78</v>
      </c>
      <c r="AF9130" t="s">
        <v>81</v>
      </c>
      <c r="AG9130" t="s">
        <v>240</v>
      </c>
      <c r="AH9130" t="s">
        <v>145</v>
      </c>
      <c r="AI9130" t="s">
        <v>138</v>
      </c>
      <c r="AJ9130" t="str">
        <f t="shared" si="142"/>
        <v>Oct</v>
      </c>
    </row>
    <row r="9131" spans="1:36" x14ac:dyDescent="0.3">
      <c r="A9131" t="s">
        <v>19082</v>
      </c>
      <c r="B9131" s="33">
        <v>45965</v>
      </c>
      <c r="C9131" t="s">
        <v>93</v>
      </c>
      <c r="D9131" t="s">
        <v>19083</v>
      </c>
      <c r="E9131" t="s">
        <v>176</v>
      </c>
      <c r="F9131" t="s">
        <v>172</v>
      </c>
      <c r="G9131" t="s">
        <v>156</v>
      </c>
      <c r="H9131" t="s">
        <v>155</v>
      </c>
      <c r="I9131">
        <v>1064</v>
      </c>
      <c r="J9131" t="s">
        <v>1510</v>
      </c>
      <c r="K9131" t="s">
        <v>948</v>
      </c>
      <c r="L9131" t="s">
        <v>304</v>
      </c>
      <c r="M9131" t="s">
        <v>4689</v>
      </c>
      <c r="N9131">
        <v>172</v>
      </c>
      <c r="O9131">
        <v>0</v>
      </c>
      <c r="P9131">
        <v>18</v>
      </c>
      <c r="Q9131" t="s">
        <v>73</v>
      </c>
      <c r="R9131" t="s">
        <v>238</v>
      </c>
      <c r="S9131" t="s">
        <v>239</v>
      </c>
      <c r="T9131">
        <v>180</v>
      </c>
      <c r="U9131">
        <v>149</v>
      </c>
      <c r="V9131">
        <v>82.78</v>
      </c>
      <c r="W9131" t="s">
        <v>133</v>
      </c>
      <c r="X9131">
        <v>8806</v>
      </c>
      <c r="Y9131">
        <v>1312094</v>
      </c>
      <c r="Z9131">
        <v>58259</v>
      </c>
      <c r="AA9131">
        <v>37548</v>
      </c>
      <c r="AB9131">
        <v>1407901</v>
      </c>
      <c r="AC9131">
        <v>1012412</v>
      </c>
      <c r="AD9131">
        <v>395489</v>
      </c>
      <c r="AE9131" t="s">
        <v>81</v>
      </c>
      <c r="AF9131" t="s">
        <v>81</v>
      </c>
      <c r="AG9131" t="s">
        <v>240</v>
      </c>
      <c r="AH9131" t="s">
        <v>144</v>
      </c>
      <c r="AI9131" t="s">
        <v>140</v>
      </c>
      <c r="AJ9131" t="str">
        <f t="shared" si="142"/>
        <v>Nov</v>
      </c>
    </row>
    <row r="9132" spans="1:36" x14ac:dyDescent="0.3">
      <c r="A9132" t="s">
        <v>19084</v>
      </c>
      <c r="B9132" s="33">
        <v>45675</v>
      </c>
      <c r="C9132" t="s">
        <v>96</v>
      </c>
      <c r="D9132" t="s">
        <v>19085</v>
      </c>
      <c r="E9132" t="s">
        <v>181</v>
      </c>
      <c r="F9132" t="s">
        <v>180</v>
      </c>
      <c r="G9132" t="s">
        <v>159</v>
      </c>
      <c r="H9132" t="s">
        <v>160</v>
      </c>
      <c r="I9132">
        <v>2146</v>
      </c>
      <c r="J9132" t="s">
        <v>353</v>
      </c>
      <c r="K9132" t="s">
        <v>403</v>
      </c>
      <c r="L9132" t="s">
        <v>353</v>
      </c>
      <c r="M9132" t="s">
        <v>403</v>
      </c>
      <c r="N9132">
        <v>258</v>
      </c>
      <c r="O9132">
        <v>0</v>
      </c>
      <c r="P9132">
        <v>-5</v>
      </c>
      <c r="Q9132" t="s">
        <v>70</v>
      </c>
      <c r="R9132" t="s">
        <v>238</v>
      </c>
      <c r="S9132" t="s">
        <v>239</v>
      </c>
      <c r="T9132">
        <v>180</v>
      </c>
      <c r="U9132">
        <v>106</v>
      </c>
      <c r="V9132">
        <v>58.89</v>
      </c>
      <c r="W9132" t="s">
        <v>133</v>
      </c>
      <c r="X9132">
        <v>6743</v>
      </c>
      <c r="Y9132">
        <v>714758</v>
      </c>
      <c r="Z9132">
        <v>27666</v>
      </c>
      <c r="AA9132">
        <v>61692</v>
      </c>
      <c r="AB9132">
        <v>804116</v>
      </c>
      <c r="AC9132">
        <v>664725</v>
      </c>
      <c r="AD9132">
        <v>139391</v>
      </c>
      <c r="AE9132" t="s">
        <v>81</v>
      </c>
      <c r="AF9132" t="s">
        <v>81</v>
      </c>
      <c r="AG9132" t="s">
        <v>240</v>
      </c>
      <c r="AH9132" t="s">
        <v>144</v>
      </c>
      <c r="AI9132" t="s">
        <v>140</v>
      </c>
      <c r="AJ9132" t="str">
        <f t="shared" si="142"/>
        <v>Jan</v>
      </c>
    </row>
    <row r="9133" spans="1:36" x14ac:dyDescent="0.3">
      <c r="A9133" t="s">
        <v>19086</v>
      </c>
      <c r="B9133" s="33">
        <v>45894</v>
      </c>
      <c r="C9133" t="s">
        <v>98</v>
      </c>
      <c r="D9133" t="s">
        <v>19087</v>
      </c>
      <c r="E9133" t="s">
        <v>176</v>
      </c>
      <c r="F9133" t="s">
        <v>178</v>
      </c>
      <c r="G9133" t="s">
        <v>156</v>
      </c>
      <c r="H9133" t="s">
        <v>157</v>
      </c>
      <c r="I9133">
        <v>474</v>
      </c>
      <c r="J9133" t="s">
        <v>514</v>
      </c>
      <c r="K9133" t="s">
        <v>465</v>
      </c>
      <c r="L9133" t="s">
        <v>1454</v>
      </c>
      <c r="M9133" t="s">
        <v>849</v>
      </c>
      <c r="N9133">
        <v>78</v>
      </c>
      <c r="O9133">
        <v>16</v>
      </c>
      <c r="P9133">
        <v>60</v>
      </c>
      <c r="Q9133" t="s">
        <v>76</v>
      </c>
      <c r="R9133" t="s">
        <v>238</v>
      </c>
      <c r="S9133" t="s">
        <v>239</v>
      </c>
      <c r="T9133">
        <v>180</v>
      </c>
      <c r="U9133">
        <v>144</v>
      </c>
      <c r="V9133">
        <v>80</v>
      </c>
      <c r="W9133" t="s">
        <v>133</v>
      </c>
      <c r="X9133">
        <v>6432</v>
      </c>
      <c r="Y9133">
        <v>926208</v>
      </c>
      <c r="Z9133">
        <v>48960</v>
      </c>
      <c r="AA9133">
        <v>29232</v>
      </c>
      <c r="AB9133">
        <v>1004400</v>
      </c>
      <c r="AC9133">
        <v>818069</v>
      </c>
      <c r="AD9133">
        <v>186331</v>
      </c>
      <c r="AE9133" t="s">
        <v>81</v>
      </c>
      <c r="AF9133" t="s">
        <v>75</v>
      </c>
      <c r="AG9133" t="s">
        <v>240</v>
      </c>
      <c r="AH9133" t="s">
        <v>146</v>
      </c>
      <c r="AI9133" t="s">
        <v>140</v>
      </c>
      <c r="AJ9133" t="str">
        <f t="shared" si="142"/>
        <v>Aug</v>
      </c>
    </row>
    <row r="9134" spans="1:36" x14ac:dyDescent="0.3">
      <c r="A9134" t="s">
        <v>19088</v>
      </c>
      <c r="B9134" s="33">
        <v>45790</v>
      </c>
      <c r="C9134" t="s">
        <v>96</v>
      </c>
      <c r="D9134" t="s">
        <v>19089</v>
      </c>
      <c r="E9134" t="s">
        <v>173</v>
      </c>
      <c r="F9134" t="s">
        <v>176</v>
      </c>
      <c r="G9134" t="s">
        <v>161</v>
      </c>
      <c r="H9134" t="s">
        <v>156</v>
      </c>
      <c r="I9134">
        <v>749</v>
      </c>
      <c r="J9134" t="s">
        <v>447</v>
      </c>
      <c r="K9134" t="s">
        <v>727</v>
      </c>
      <c r="L9134" t="s">
        <v>1213</v>
      </c>
      <c r="M9134" t="s">
        <v>518</v>
      </c>
      <c r="N9134">
        <v>128</v>
      </c>
      <c r="O9134">
        <v>27</v>
      </c>
      <c r="P9134">
        <v>22</v>
      </c>
      <c r="Q9134" t="s">
        <v>73</v>
      </c>
      <c r="R9134" t="s">
        <v>238</v>
      </c>
      <c r="S9134" t="s">
        <v>239</v>
      </c>
      <c r="T9134">
        <v>150</v>
      </c>
      <c r="U9134">
        <v>101</v>
      </c>
      <c r="V9134">
        <v>67.33</v>
      </c>
      <c r="W9134" t="s">
        <v>133</v>
      </c>
      <c r="X9134">
        <v>7193</v>
      </c>
      <c r="Y9134">
        <v>726493</v>
      </c>
      <c r="Z9134">
        <v>54338</v>
      </c>
      <c r="AA9134">
        <v>31007</v>
      </c>
      <c r="AB9134">
        <v>811838</v>
      </c>
      <c r="AC9134">
        <v>486037</v>
      </c>
      <c r="AD9134">
        <v>325801</v>
      </c>
      <c r="AE9134" t="s">
        <v>78</v>
      </c>
      <c r="AF9134" t="s">
        <v>81</v>
      </c>
      <c r="AG9134" t="s">
        <v>240</v>
      </c>
      <c r="AH9134" t="s">
        <v>146</v>
      </c>
      <c r="AI9134" t="s">
        <v>139</v>
      </c>
      <c r="AJ9134" t="str">
        <f t="shared" si="142"/>
        <v>May</v>
      </c>
    </row>
    <row r="9135" spans="1:36" x14ac:dyDescent="0.3">
      <c r="A9135" t="s">
        <v>19090</v>
      </c>
      <c r="B9135" s="33">
        <v>45929</v>
      </c>
      <c r="C9135" t="s">
        <v>93</v>
      </c>
      <c r="D9135" t="s">
        <v>19091</v>
      </c>
      <c r="E9135" t="s">
        <v>177</v>
      </c>
      <c r="F9135" t="s">
        <v>176</v>
      </c>
      <c r="G9135" t="s">
        <v>162</v>
      </c>
      <c r="H9135" t="s">
        <v>156</v>
      </c>
      <c r="I9135">
        <v>642</v>
      </c>
      <c r="J9135" t="s">
        <v>639</v>
      </c>
      <c r="K9135" t="s">
        <v>2896</v>
      </c>
      <c r="L9135" t="s">
        <v>829</v>
      </c>
      <c r="M9135" t="s">
        <v>1751</v>
      </c>
      <c r="N9135">
        <v>97</v>
      </c>
      <c r="O9135">
        <v>4</v>
      </c>
      <c r="P9135">
        <v>1</v>
      </c>
      <c r="Q9135" t="s">
        <v>73</v>
      </c>
      <c r="R9135" t="s">
        <v>238</v>
      </c>
      <c r="S9135" t="s">
        <v>239</v>
      </c>
      <c r="T9135">
        <v>220</v>
      </c>
      <c r="U9135">
        <v>200</v>
      </c>
      <c r="V9135">
        <v>90.91</v>
      </c>
      <c r="W9135" t="s">
        <v>133</v>
      </c>
      <c r="X9135">
        <v>8246</v>
      </c>
      <c r="Y9135">
        <v>1649200</v>
      </c>
      <c r="Z9135">
        <v>55400</v>
      </c>
      <c r="AA9135">
        <v>131600</v>
      </c>
      <c r="AB9135">
        <v>1836200</v>
      </c>
      <c r="AC9135">
        <v>1538651</v>
      </c>
      <c r="AD9135">
        <v>297549</v>
      </c>
      <c r="AE9135" t="s">
        <v>78</v>
      </c>
      <c r="AF9135" t="s">
        <v>81</v>
      </c>
      <c r="AG9135" t="s">
        <v>240</v>
      </c>
      <c r="AH9135" t="s">
        <v>147</v>
      </c>
      <c r="AI9135" t="s">
        <v>138</v>
      </c>
      <c r="AJ9135" t="str">
        <f t="shared" si="142"/>
        <v>Sep</v>
      </c>
    </row>
    <row r="9136" spans="1:36" x14ac:dyDescent="0.3">
      <c r="A9136" t="s">
        <v>19092</v>
      </c>
      <c r="B9136" s="33">
        <v>45672</v>
      </c>
      <c r="C9136" t="s">
        <v>95</v>
      </c>
      <c r="D9136" t="s">
        <v>17724</v>
      </c>
      <c r="E9136" t="s">
        <v>172</v>
      </c>
      <c r="F9136" t="s">
        <v>180</v>
      </c>
      <c r="G9136" t="s">
        <v>155</v>
      </c>
      <c r="H9136" t="s">
        <v>160</v>
      </c>
      <c r="I9136">
        <v>780</v>
      </c>
      <c r="J9136" t="s">
        <v>633</v>
      </c>
      <c r="K9136" t="s">
        <v>1364</v>
      </c>
      <c r="L9136" t="s">
        <v>1431</v>
      </c>
      <c r="M9136" t="s">
        <v>471</v>
      </c>
      <c r="N9136">
        <v>118</v>
      </c>
      <c r="O9136">
        <v>73</v>
      </c>
      <c r="P9136">
        <v>118</v>
      </c>
      <c r="Q9136" t="s">
        <v>76</v>
      </c>
      <c r="R9136" t="s">
        <v>238</v>
      </c>
      <c r="S9136" t="s">
        <v>239</v>
      </c>
      <c r="T9136">
        <v>189</v>
      </c>
      <c r="U9136">
        <v>151</v>
      </c>
      <c r="V9136">
        <v>79.89</v>
      </c>
      <c r="W9136" t="s">
        <v>135</v>
      </c>
      <c r="X9136">
        <v>10287</v>
      </c>
      <c r="Y9136">
        <v>1553337</v>
      </c>
      <c r="Z9136">
        <v>31408</v>
      </c>
      <c r="AA9136">
        <v>70517</v>
      </c>
      <c r="AB9136">
        <v>1655262</v>
      </c>
      <c r="AC9136">
        <v>1193890</v>
      </c>
      <c r="AD9136">
        <v>461372</v>
      </c>
      <c r="AE9136" t="s">
        <v>81</v>
      </c>
      <c r="AF9136" t="s">
        <v>81</v>
      </c>
      <c r="AG9136" t="s">
        <v>240</v>
      </c>
      <c r="AH9136" t="s">
        <v>144</v>
      </c>
      <c r="AI9136" t="s">
        <v>138</v>
      </c>
      <c r="AJ9136" t="str">
        <f t="shared" si="142"/>
        <v>Jan</v>
      </c>
    </row>
    <row r="9137" spans="1:36" x14ac:dyDescent="0.3">
      <c r="A9137" t="s">
        <v>19093</v>
      </c>
      <c r="B9137" s="33">
        <v>45710</v>
      </c>
      <c r="C9137" t="s">
        <v>96</v>
      </c>
      <c r="D9137" t="s">
        <v>19094</v>
      </c>
      <c r="E9137" t="s">
        <v>174</v>
      </c>
      <c r="F9137" t="s">
        <v>177</v>
      </c>
      <c r="G9137" t="s">
        <v>158</v>
      </c>
      <c r="H9137" t="s">
        <v>162</v>
      </c>
      <c r="I9137">
        <v>386</v>
      </c>
      <c r="J9137" t="s">
        <v>457</v>
      </c>
      <c r="K9137" t="s">
        <v>1719</v>
      </c>
      <c r="L9137" t="s">
        <v>459</v>
      </c>
      <c r="M9137" t="s">
        <v>641</v>
      </c>
      <c r="N9137">
        <v>73</v>
      </c>
      <c r="O9137">
        <v>0</v>
      </c>
      <c r="P9137">
        <v>13</v>
      </c>
      <c r="Q9137" t="s">
        <v>73</v>
      </c>
      <c r="R9137" t="s">
        <v>238</v>
      </c>
      <c r="S9137" t="s">
        <v>239</v>
      </c>
      <c r="T9137">
        <v>180</v>
      </c>
      <c r="U9137">
        <v>133</v>
      </c>
      <c r="V9137">
        <v>73.89</v>
      </c>
      <c r="W9137" t="s">
        <v>133</v>
      </c>
      <c r="X9137">
        <v>10828</v>
      </c>
      <c r="Y9137">
        <v>1440124</v>
      </c>
      <c r="Z9137">
        <v>44688</v>
      </c>
      <c r="AA9137">
        <v>54796</v>
      </c>
      <c r="AB9137">
        <v>1539608</v>
      </c>
      <c r="AC9137">
        <v>1025982</v>
      </c>
      <c r="AD9137">
        <v>513626</v>
      </c>
      <c r="AE9137" t="s">
        <v>78</v>
      </c>
      <c r="AF9137" t="s">
        <v>78</v>
      </c>
      <c r="AG9137" t="s">
        <v>240</v>
      </c>
      <c r="AH9137" t="s">
        <v>146</v>
      </c>
      <c r="AI9137" t="s">
        <v>139</v>
      </c>
      <c r="AJ9137" t="str">
        <f t="shared" si="142"/>
        <v>Feb</v>
      </c>
    </row>
    <row r="9138" spans="1:36" x14ac:dyDescent="0.3">
      <c r="A9138" t="s">
        <v>19095</v>
      </c>
      <c r="B9138" s="33">
        <v>45765</v>
      </c>
      <c r="C9138" t="s">
        <v>93</v>
      </c>
      <c r="D9138" t="s">
        <v>19096</v>
      </c>
      <c r="E9138" t="s">
        <v>174</v>
      </c>
      <c r="F9138" t="s">
        <v>178</v>
      </c>
      <c r="G9138" t="s">
        <v>158</v>
      </c>
      <c r="H9138" t="s">
        <v>157</v>
      </c>
      <c r="I9138">
        <v>1597</v>
      </c>
      <c r="J9138" t="s">
        <v>560</v>
      </c>
      <c r="K9138" t="s">
        <v>561</v>
      </c>
      <c r="N9138">
        <v>245</v>
      </c>
      <c r="O9138">
        <v>0</v>
      </c>
      <c r="P9138">
        <v>0</v>
      </c>
      <c r="Q9138" t="s">
        <v>67</v>
      </c>
      <c r="R9138" t="s">
        <v>245</v>
      </c>
      <c r="S9138" t="s">
        <v>120</v>
      </c>
      <c r="T9138">
        <v>150</v>
      </c>
      <c r="U9138">
        <v>0</v>
      </c>
      <c r="V9138">
        <v>0</v>
      </c>
      <c r="W9138" t="s">
        <v>135</v>
      </c>
      <c r="X9138">
        <v>10069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 t="s">
        <v>78</v>
      </c>
      <c r="AF9138" t="s">
        <v>75</v>
      </c>
      <c r="AG9138" t="s">
        <v>240</v>
      </c>
      <c r="AH9138" t="s">
        <v>146</v>
      </c>
      <c r="AI9138" t="s">
        <v>139</v>
      </c>
      <c r="AJ9138" t="str">
        <f t="shared" si="142"/>
        <v>Apr</v>
      </c>
    </row>
    <row r="9139" spans="1:36" x14ac:dyDescent="0.3">
      <c r="A9139" t="s">
        <v>19097</v>
      </c>
      <c r="B9139" s="33">
        <v>45848</v>
      </c>
      <c r="C9139" t="s">
        <v>96</v>
      </c>
      <c r="D9139" t="s">
        <v>11949</v>
      </c>
      <c r="E9139" t="s">
        <v>172</v>
      </c>
      <c r="F9139" t="s">
        <v>180</v>
      </c>
      <c r="G9139" t="s">
        <v>155</v>
      </c>
      <c r="H9139" t="s">
        <v>160</v>
      </c>
      <c r="I9139">
        <v>1721</v>
      </c>
      <c r="J9139" t="s">
        <v>451</v>
      </c>
      <c r="K9139" t="s">
        <v>890</v>
      </c>
      <c r="L9139" t="s">
        <v>1553</v>
      </c>
      <c r="M9139" t="s">
        <v>1909</v>
      </c>
      <c r="N9139">
        <v>243</v>
      </c>
      <c r="O9139">
        <v>26</v>
      </c>
      <c r="P9139">
        <v>39</v>
      </c>
      <c r="Q9139" t="s">
        <v>76</v>
      </c>
      <c r="R9139" t="s">
        <v>238</v>
      </c>
      <c r="S9139" t="s">
        <v>239</v>
      </c>
      <c r="T9139">
        <v>150</v>
      </c>
      <c r="U9139">
        <v>146</v>
      </c>
      <c r="V9139">
        <v>97.33</v>
      </c>
      <c r="W9139" t="s">
        <v>135</v>
      </c>
      <c r="X9139">
        <v>10927</v>
      </c>
      <c r="Y9139">
        <v>1595342</v>
      </c>
      <c r="Z9139">
        <v>57524</v>
      </c>
      <c r="AA9139">
        <v>97236</v>
      </c>
      <c r="AB9139">
        <v>1750102</v>
      </c>
      <c r="AC9139">
        <v>1265181</v>
      </c>
      <c r="AD9139">
        <v>484921</v>
      </c>
      <c r="AE9139" t="s">
        <v>81</v>
      </c>
      <c r="AF9139" t="s">
        <v>81</v>
      </c>
      <c r="AG9139" t="s">
        <v>240</v>
      </c>
      <c r="AH9139" t="s">
        <v>144</v>
      </c>
      <c r="AI9139" t="s">
        <v>138</v>
      </c>
      <c r="AJ9139" t="str">
        <f t="shared" si="142"/>
        <v>Jul</v>
      </c>
    </row>
    <row r="9140" spans="1:36" x14ac:dyDescent="0.3">
      <c r="A9140" t="s">
        <v>19098</v>
      </c>
      <c r="B9140" s="33">
        <v>45961</v>
      </c>
      <c r="C9140" t="s">
        <v>97</v>
      </c>
      <c r="D9140" t="s">
        <v>19099</v>
      </c>
      <c r="E9140" t="s">
        <v>177</v>
      </c>
      <c r="F9140" t="s">
        <v>174</v>
      </c>
      <c r="G9140" t="s">
        <v>162</v>
      </c>
      <c r="H9140" t="s">
        <v>158</v>
      </c>
      <c r="I9140">
        <v>849</v>
      </c>
      <c r="J9140" t="s">
        <v>397</v>
      </c>
      <c r="K9140" t="s">
        <v>1823</v>
      </c>
      <c r="L9140" t="s">
        <v>635</v>
      </c>
      <c r="M9140" t="s">
        <v>921</v>
      </c>
      <c r="N9140">
        <v>136</v>
      </c>
      <c r="O9140">
        <v>23</v>
      </c>
      <c r="P9140">
        <v>27</v>
      </c>
      <c r="Q9140" t="s">
        <v>73</v>
      </c>
      <c r="R9140" t="s">
        <v>238</v>
      </c>
      <c r="S9140" t="s">
        <v>239</v>
      </c>
      <c r="T9140">
        <v>220</v>
      </c>
      <c r="U9140">
        <v>179</v>
      </c>
      <c r="V9140">
        <v>81.36</v>
      </c>
      <c r="W9140" t="s">
        <v>133</v>
      </c>
      <c r="X9140">
        <v>6862</v>
      </c>
      <c r="Y9140">
        <v>1228298</v>
      </c>
      <c r="Z9140">
        <v>65335</v>
      </c>
      <c r="AA9140">
        <v>83951</v>
      </c>
      <c r="AB9140">
        <v>1377584</v>
      </c>
      <c r="AC9140">
        <v>1179793</v>
      </c>
      <c r="AD9140">
        <v>197791</v>
      </c>
      <c r="AE9140" t="s">
        <v>78</v>
      </c>
      <c r="AF9140" t="s">
        <v>78</v>
      </c>
      <c r="AG9140" t="s">
        <v>240</v>
      </c>
      <c r="AH9140" t="s">
        <v>144</v>
      </c>
      <c r="AI9140" t="s">
        <v>138</v>
      </c>
      <c r="AJ9140" t="str">
        <f t="shared" si="142"/>
        <v>Oct</v>
      </c>
    </row>
    <row r="9141" spans="1:36" x14ac:dyDescent="0.3">
      <c r="A9141" t="s">
        <v>19100</v>
      </c>
      <c r="B9141" s="33">
        <v>45783</v>
      </c>
      <c r="C9141" t="s">
        <v>93</v>
      </c>
      <c r="D9141" t="s">
        <v>2022</v>
      </c>
      <c r="E9141" t="s">
        <v>174</v>
      </c>
      <c r="F9141" t="s">
        <v>181</v>
      </c>
      <c r="G9141" t="s">
        <v>158</v>
      </c>
      <c r="H9141" t="s">
        <v>159</v>
      </c>
      <c r="I9141">
        <v>2211</v>
      </c>
      <c r="J9141" t="s">
        <v>385</v>
      </c>
      <c r="K9141" t="s">
        <v>1648</v>
      </c>
      <c r="L9141" t="s">
        <v>385</v>
      </c>
      <c r="M9141" t="s">
        <v>1065</v>
      </c>
      <c r="N9141">
        <v>331</v>
      </c>
      <c r="O9141">
        <v>0</v>
      </c>
      <c r="P9141">
        <v>24</v>
      </c>
      <c r="Q9141" t="s">
        <v>73</v>
      </c>
      <c r="R9141" t="s">
        <v>238</v>
      </c>
      <c r="S9141" t="s">
        <v>239</v>
      </c>
      <c r="T9141">
        <v>189</v>
      </c>
      <c r="U9141">
        <v>133</v>
      </c>
      <c r="V9141">
        <v>70.37</v>
      </c>
      <c r="W9141" t="s">
        <v>133</v>
      </c>
      <c r="X9141">
        <v>9746</v>
      </c>
      <c r="Y9141">
        <v>1296218</v>
      </c>
      <c r="Z9141">
        <v>22344</v>
      </c>
      <c r="AA9141">
        <v>62510</v>
      </c>
      <c r="AB9141">
        <v>1381072</v>
      </c>
      <c r="AC9141">
        <v>863227</v>
      </c>
      <c r="AD9141">
        <v>517845</v>
      </c>
      <c r="AE9141" t="s">
        <v>78</v>
      </c>
      <c r="AF9141" t="s">
        <v>81</v>
      </c>
      <c r="AG9141" t="s">
        <v>240</v>
      </c>
      <c r="AH9141" t="s">
        <v>144</v>
      </c>
      <c r="AI9141" t="s">
        <v>139</v>
      </c>
      <c r="AJ9141" t="str">
        <f t="shared" si="142"/>
        <v>May</v>
      </c>
    </row>
    <row r="9142" spans="1:36" x14ac:dyDescent="0.3">
      <c r="A9142" t="s">
        <v>19101</v>
      </c>
      <c r="B9142" s="33">
        <v>45815</v>
      </c>
      <c r="C9142" t="s">
        <v>95</v>
      </c>
      <c r="D9142" t="s">
        <v>19102</v>
      </c>
      <c r="E9142" t="s">
        <v>172</v>
      </c>
      <c r="F9142" t="s">
        <v>175</v>
      </c>
      <c r="G9142" t="s">
        <v>155</v>
      </c>
      <c r="H9142" t="s">
        <v>163</v>
      </c>
      <c r="I9142">
        <v>1165</v>
      </c>
      <c r="J9142" t="s">
        <v>518</v>
      </c>
      <c r="K9142" t="s">
        <v>3263</v>
      </c>
      <c r="L9142" t="s">
        <v>2036</v>
      </c>
      <c r="M9142" t="s">
        <v>3263</v>
      </c>
      <c r="N9142">
        <v>169</v>
      </c>
      <c r="O9142">
        <v>3</v>
      </c>
      <c r="P9142">
        <v>-10</v>
      </c>
      <c r="Q9142" t="s">
        <v>73</v>
      </c>
      <c r="R9142" t="s">
        <v>238</v>
      </c>
      <c r="S9142" t="s">
        <v>239</v>
      </c>
      <c r="T9142">
        <v>180</v>
      </c>
      <c r="U9142">
        <v>176</v>
      </c>
      <c r="V9142">
        <v>97.78</v>
      </c>
      <c r="W9142" t="s">
        <v>135</v>
      </c>
      <c r="X9142">
        <v>10328</v>
      </c>
      <c r="Y9142">
        <v>1817728</v>
      </c>
      <c r="Z9142">
        <v>65296</v>
      </c>
      <c r="AA9142">
        <v>49632</v>
      </c>
      <c r="AB9142">
        <v>1932656</v>
      </c>
      <c r="AC9142">
        <v>1556788</v>
      </c>
      <c r="AD9142">
        <v>375868</v>
      </c>
      <c r="AE9142" t="s">
        <v>81</v>
      </c>
      <c r="AF9142" t="s">
        <v>75</v>
      </c>
      <c r="AG9142" t="s">
        <v>240</v>
      </c>
      <c r="AH9142" t="s">
        <v>144</v>
      </c>
      <c r="AI9142" t="s">
        <v>139</v>
      </c>
      <c r="AJ9142" t="str">
        <f t="shared" si="142"/>
        <v>Jun</v>
      </c>
    </row>
    <row r="9143" spans="1:36" x14ac:dyDescent="0.3">
      <c r="A9143" t="s">
        <v>19103</v>
      </c>
      <c r="B9143" s="33">
        <v>45991</v>
      </c>
      <c r="C9143" t="s">
        <v>96</v>
      </c>
      <c r="D9143" t="s">
        <v>19104</v>
      </c>
      <c r="E9143" t="s">
        <v>176</v>
      </c>
      <c r="F9143" t="s">
        <v>181</v>
      </c>
      <c r="G9143" t="s">
        <v>156</v>
      </c>
      <c r="H9143" t="s">
        <v>159</v>
      </c>
      <c r="I9143">
        <v>435</v>
      </c>
      <c r="J9143" t="s">
        <v>304</v>
      </c>
      <c r="K9143" t="s">
        <v>1828</v>
      </c>
      <c r="L9143" t="s">
        <v>3957</v>
      </c>
      <c r="M9143" t="s">
        <v>1828</v>
      </c>
      <c r="N9143">
        <v>71</v>
      </c>
      <c r="O9143">
        <v>3</v>
      </c>
      <c r="P9143">
        <v>-10</v>
      </c>
      <c r="Q9143" t="s">
        <v>73</v>
      </c>
      <c r="R9143" t="s">
        <v>238</v>
      </c>
      <c r="S9143" t="s">
        <v>239</v>
      </c>
      <c r="T9143">
        <v>220</v>
      </c>
      <c r="U9143">
        <v>159</v>
      </c>
      <c r="V9143">
        <v>72.27</v>
      </c>
      <c r="W9143" t="s">
        <v>135</v>
      </c>
      <c r="X9143">
        <v>4149</v>
      </c>
      <c r="Y9143">
        <v>659691</v>
      </c>
      <c r="Z9143">
        <v>52947</v>
      </c>
      <c r="AA9143">
        <v>27507</v>
      </c>
      <c r="AB9143">
        <v>740145</v>
      </c>
      <c r="AC9143">
        <v>546777</v>
      </c>
      <c r="AD9143">
        <v>193368</v>
      </c>
      <c r="AE9143" t="s">
        <v>81</v>
      </c>
      <c r="AF9143" t="s">
        <v>81</v>
      </c>
      <c r="AG9143" t="s">
        <v>240</v>
      </c>
      <c r="AH9143" t="s">
        <v>145</v>
      </c>
      <c r="AI9143" t="s">
        <v>139</v>
      </c>
      <c r="AJ9143" t="str">
        <f t="shared" si="142"/>
        <v>Nov</v>
      </c>
    </row>
    <row r="9144" spans="1:36" x14ac:dyDescent="0.3">
      <c r="A9144" t="s">
        <v>19105</v>
      </c>
      <c r="B9144" s="33">
        <v>46001</v>
      </c>
      <c r="C9144" t="s">
        <v>96</v>
      </c>
      <c r="D9144" t="s">
        <v>19106</v>
      </c>
      <c r="E9144" t="s">
        <v>176</v>
      </c>
      <c r="F9144" t="s">
        <v>172</v>
      </c>
      <c r="G9144" t="s">
        <v>156</v>
      </c>
      <c r="H9144" t="s">
        <v>155</v>
      </c>
      <c r="I9144">
        <v>1468</v>
      </c>
      <c r="J9144" t="s">
        <v>414</v>
      </c>
      <c r="K9144" t="s">
        <v>1983</v>
      </c>
      <c r="L9144" t="s">
        <v>642</v>
      </c>
      <c r="M9144" t="s">
        <v>3837</v>
      </c>
      <c r="N9144">
        <v>227</v>
      </c>
      <c r="O9144">
        <v>14</v>
      </c>
      <c r="P9144">
        <v>5</v>
      </c>
      <c r="Q9144" t="s">
        <v>73</v>
      </c>
      <c r="R9144" t="s">
        <v>238</v>
      </c>
      <c r="S9144" t="s">
        <v>239</v>
      </c>
      <c r="T9144">
        <v>180</v>
      </c>
      <c r="U9144">
        <v>176</v>
      </c>
      <c r="V9144">
        <v>97.78</v>
      </c>
      <c r="W9144" t="s">
        <v>133</v>
      </c>
      <c r="X9144">
        <v>9460</v>
      </c>
      <c r="Y9144">
        <v>1664960</v>
      </c>
      <c r="Z9144">
        <v>58432</v>
      </c>
      <c r="AA9144">
        <v>93104</v>
      </c>
      <c r="AB9144">
        <v>1816496</v>
      </c>
      <c r="AC9144">
        <v>1254342</v>
      </c>
      <c r="AD9144">
        <v>562154</v>
      </c>
      <c r="AE9144" t="s">
        <v>81</v>
      </c>
      <c r="AF9144" t="s">
        <v>81</v>
      </c>
      <c r="AG9144" t="s">
        <v>240</v>
      </c>
      <c r="AH9144" t="s">
        <v>144</v>
      </c>
      <c r="AI9144" t="s">
        <v>138</v>
      </c>
      <c r="AJ9144" t="str">
        <f t="shared" si="142"/>
        <v>Dec</v>
      </c>
    </row>
    <row r="9145" spans="1:36" x14ac:dyDescent="0.3">
      <c r="A9145" t="s">
        <v>19107</v>
      </c>
      <c r="B9145" s="33">
        <v>45976</v>
      </c>
      <c r="C9145" t="s">
        <v>95</v>
      </c>
      <c r="D9145" t="s">
        <v>19108</v>
      </c>
      <c r="E9145" t="s">
        <v>181</v>
      </c>
      <c r="F9145" t="s">
        <v>180</v>
      </c>
      <c r="G9145" t="s">
        <v>159</v>
      </c>
      <c r="H9145" t="s">
        <v>160</v>
      </c>
      <c r="I9145">
        <v>1409</v>
      </c>
      <c r="J9145" t="s">
        <v>520</v>
      </c>
      <c r="K9145" t="s">
        <v>2902</v>
      </c>
      <c r="L9145" t="s">
        <v>764</v>
      </c>
      <c r="M9145" t="s">
        <v>2902</v>
      </c>
      <c r="N9145">
        <v>216</v>
      </c>
      <c r="O9145">
        <v>7</v>
      </c>
      <c r="P9145">
        <v>-4</v>
      </c>
      <c r="Q9145" t="s">
        <v>73</v>
      </c>
      <c r="R9145" t="s">
        <v>238</v>
      </c>
      <c r="S9145" t="s">
        <v>239</v>
      </c>
      <c r="T9145">
        <v>189</v>
      </c>
      <c r="U9145">
        <v>185</v>
      </c>
      <c r="V9145">
        <v>97.88</v>
      </c>
      <c r="W9145" t="s">
        <v>133</v>
      </c>
      <c r="X9145">
        <v>6906</v>
      </c>
      <c r="Y9145">
        <v>1277610</v>
      </c>
      <c r="Z9145">
        <v>52910</v>
      </c>
      <c r="AA9145">
        <v>109520</v>
      </c>
      <c r="AB9145">
        <v>1440040</v>
      </c>
      <c r="AC9145">
        <v>1187148</v>
      </c>
      <c r="AD9145">
        <v>252892</v>
      </c>
      <c r="AE9145" t="s">
        <v>81</v>
      </c>
      <c r="AF9145" t="s">
        <v>81</v>
      </c>
      <c r="AG9145" t="s">
        <v>240</v>
      </c>
      <c r="AH9145" t="s">
        <v>146</v>
      </c>
      <c r="AI9145" t="s">
        <v>140</v>
      </c>
      <c r="AJ9145" t="str">
        <f t="shared" si="142"/>
        <v>Nov</v>
      </c>
    </row>
    <row r="9146" spans="1:36" x14ac:dyDescent="0.3">
      <c r="A9146" t="s">
        <v>19109</v>
      </c>
      <c r="B9146" s="33">
        <v>45680</v>
      </c>
      <c r="C9146" t="s">
        <v>98</v>
      </c>
      <c r="D9146" t="s">
        <v>19110</v>
      </c>
      <c r="E9146" t="s">
        <v>178</v>
      </c>
      <c r="F9146" t="s">
        <v>181</v>
      </c>
      <c r="G9146" t="s">
        <v>157</v>
      </c>
      <c r="H9146" t="s">
        <v>159</v>
      </c>
      <c r="I9146">
        <v>2326</v>
      </c>
      <c r="J9146" t="s">
        <v>621</v>
      </c>
      <c r="K9146" t="s">
        <v>385</v>
      </c>
      <c r="L9146" t="s">
        <v>1746</v>
      </c>
      <c r="M9146" t="s">
        <v>1415</v>
      </c>
      <c r="N9146">
        <v>300</v>
      </c>
      <c r="O9146">
        <v>6</v>
      </c>
      <c r="P9146">
        <v>7</v>
      </c>
      <c r="Q9146" t="s">
        <v>73</v>
      </c>
      <c r="R9146" t="s">
        <v>238</v>
      </c>
      <c r="S9146" t="s">
        <v>239</v>
      </c>
      <c r="T9146">
        <v>220</v>
      </c>
      <c r="U9146">
        <v>193</v>
      </c>
      <c r="V9146">
        <v>87.73</v>
      </c>
      <c r="W9146" t="s">
        <v>133</v>
      </c>
      <c r="X9146">
        <v>5952</v>
      </c>
      <c r="Y9146">
        <v>1148736</v>
      </c>
      <c r="Z9146">
        <v>85306</v>
      </c>
      <c r="AA9146">
        <v>54426</v>
      </c>
      <c r="AB9146">
        <v>1288468</v>
      </c>
      <c r="AC9146">
        <v>958081</v>
      </c>
      <c r="AD9146">
        <v>330387</v>
      </c>
      <c r="AE9146" t="s">
        <v>75</v>
      </c>
      <c r="AF9146" t="s">
        <v>81</v>
      </c>
      <c r="AG9146" t="s">
        <v>240</v>
      </c>
      <c r="AH9146" t="s">
        <v>144</v>
      </c>
      <c r="AI9146" t="s">
        <v>139</v>
      </c>
      <c r="AJ9146" t="str">
        <f t="shared" si="142"/>
        <v>Jan</v>
      </c>
    </row>
    <row r="9147" spans="1:36" x14ac:dyDescent="0.3">
      <c r="A9147" t="s">
        <v>19111</v>
      </c>
      <c r="B9147" s="33">
        <v>45767</v>
      </c>
      <c r="C9147" t="s">
        <v>93</v>
      </c>
      <c r="D9147" t="s">
        <v>19112</v>
      </c>
      <c r="E9147" t="s">
        <v>175</v>
      </c>
      <c r="F9147" t="s">
        <v>176</v>
      </c>
      <c r="G9147" t="s">
        <v>163</v>
      </c>
      <c r="H9147" t="s">
        <v>156</v>
      </c>
      <c r="I9147">
        <v>845</v>
      </c>
      <c r="J9147" t="s">
        <v>971</v>
      </c>
      <c r="K9147" t="s">
        <v>444</v>
      </c>
      <c r="L9147" t="s">
        <v>2812</v>
      </c>
      <c r="M9147" t="s">
        <v>658</v>
      </c>
      <c r="N9147">
        <v>142</v>
      </c>
      <c r="O9147">
        <v>12</v>
      </c>
      <c r="P9147">
        <v>17</v>
      </c>
      <c r="Q9147" t="s">
        <v>73</v>
      </c>
      <c r="R9147" t="s">
        <v>238</v>
      </c>
      <c r="S9147" t="s">
        <v>239</v>
      </c>
      <c r="T9147">
        <v>186</v>
      </c>
      <c r="U9147">
        <v>182</v>
      </c>
      <c r="V9147">
        <v>97.85</v>
      </c>
      <c r="W9147" t="s">
        <v>133</v>
      </c>
      <c r="X9147">
        <v>9866</v>
      </c>
      <c r="Y9147">
        <v>1795612</v>
      </c>
      <c r="Z9147">
        <v>86632</v>
      </c>
      <c r="AA9147">
        <v>76804</v>
      </c>
      <c r="AB9147">
        <v>1959048</v>
      </c>
      <c r="AC9147">
        <v>1612053</v>
      </c>
      <c r="AD9147">
        <v>346995</v>
      </c>
      <c r="AE9147" t="s">
        <v>75</v>
      </c>
      <c r="AF9147" t="s">
        <v>81</v>
      </c>
      <c r="AG9147" t="s">
        <v>240</v>
      </c>
      <c r="AH9147" t="s">
        <v>144</v>
      </c>
      <c r="AI9147" t="s">
        <v>139</v>
      </c>
      <c r="AJ9147" t="str">
        <f t="shared" si="142"/>
        <v>Apr</v>
      </c>
    </row>
    <row r="9148" spans="1:36" x14ac:dyDescent="0.3">
      <c r="A9148" t="s">
        <v>19113</v>
      </c>
      <c r="B9148" s="33">
        <v>45735</v>
      </c>
      <c r="C9148" t="s">
        <v>98</v>
      </c>
      <c r="D9148" t="s">
        <v>19114</v>
      </c>
      <c r="E9148" t="s">
        <v>174</v>
      </c>
      <c r="F9148" t="s">
        <v>172</v>
      </c>
      <c r="G9148" t="s">
        <v>158</v>
      </c>
      <c r="H9148" t="s">
        <v>155</v>
      </c>
      <c r="I9148">
        <v>982</v>
      </c>
      <c r="J9148" t="s">
        <v>304</v>
      </c>
      <c r="K9148" t="s">
        <v>913</v>
      </c>
      <c r="L9148" t="s">
        <v>1467</v>
      </c>
      <c r="M9148" t="s">
        <v>4089</v>
      </c>
      <c r="N9148">
        <v>132</v>
      </c>
      <c r="O9148">
        <v>28</v>
      </c>
      <c r="P9148">
        <v>39</v>
      </c>
      <c r="Q9148" t="s">
        <v>76</v>
      </c>
      <c r="R9148" t="s">
        <v>238</v>
      </c>
      <c r="S9148" t="s">
        <v>239</v>
      </c>
      <c r="T9148">
        <v>150</v>
      </c>
      <c r="U9148">
        <v>113</v>
      </c>
      <c r="V9148">
        <v>75.33</v>
      </c>
      <c r="W9148" t="s">
        <v>133</v>
      </c>
      <c r="X9148">
        <v>5577</v>
      </c>
      <c r="Y9148">
        <v>630201</v>
      </c>
      <c r="Z9148">
        <v>43053</v>
      </c>
      <c r="AA9148">
        <v>46556</v>
      </c>
      <c r="AB9148">
        <v>719810</v>
      </c>
      <c r="AC9148">
        <v>466505</v>
      </c>
      <c r="AD9148">
        <v>253305</v>
      </c>
      <c r="AE9148" t="s">
        <v>78</v>
      </c>
      <c r="AF9148" t="s">
        <v>81</v>
      </c>
      <c r="AG9148" t="s">
        <v>240</v>
      </c>
      <c r="AH9148" t="s">
        <v>144</v>
      </c>
      <c r="AI9148" t="s">
        <v>139</v>
      </c>
      <c r="AJ9148" t="str">
        <f t="shared" si="142"/>
        <v>Mar</v>
      </c>
    </row>
    <row r="9149" spans="1:36" x14ac:dyDescent="0.3">
      <c r="A9149" t="s">
        <v>19115</v>
      </c>
      <c r="B9149" s="33">
        <v>45845</v>
      </c>
      <c r="C9149" t="s">
        <v>99</v>
      </c>
      <c r="D9149" t="s">
        <v>19116</v>
      </c>
      <c r="E9149" t="s">
        <v>180</v>
      </c>
      <c r="F9149" t="s">
        <v>173</v>
      </c>
      <c r="G9149" t="s">
        <v>160</v>
      </c>
      <c r="H9149" t="s">
        <v>161</v>
      </c>
      <c r="I9149">
        <v>667</v>
      </c>
      <c r="J9149" t="s">
        <v>385</v>
      </c>
      <c r="K9149" t="s">
        <v>758</v>
      </c>
      <c r="L9149" t="s">
        <v>385</v>
      </c>
      <c r="M9149" t="s">
        <v>758</v>
      </c>
      <c r="N9149">
        <v>112</v>
      </c>
      <c r="O9149">
        <v>0</v>
      </c>
      <c r="P9149">
        <v>-4</v>
      </c>
      <c r="Q9149" t="s">
        <v>70</v>
      </c>
      <c r="R9149" t="s">
        <v>238</v>
      </c>
      <c r="S9149" t="s">
        <v>239</v>
      </c>
      <c r="T9149">
        <v>189</v>
      </c>
      <c r="U9149">
        <v>130</v>
      </c>
      <c r="V9149">
        <v>68.78</v>
      </c>
      <c r="W9149" t="s">
        <v>133</v>
      </c>
      <c r="X9149">
        <v>8237</v>
      </c>
      <c r="Y9149">
        <v>1070810</v>
      </c>
      <c r="Z9149">
        <v>62140</v>
      </c>
      <c r="AA9149">
        <v>37310</v>
      </c>
      <c r="AB9149">
        <v>1170260</v>
      </c>
      <c r="AC9149">
        <v>694117</v>
      </c>
      <c r="AD9149">
        <v>476143</v>
      </c>
      <c r="AE9149" t="s">
        <v>81</v>
      </c>
      <c r="AF9149" t="s">
        <v>78</v>
      </c>
      <c r="AG9149" t="s">
        <v>240</v>
      </c>
      <c r="AH9149" t="s">
        <v>144</v>
      </c>
      <c r="AI9149" t="s">
        <v>138</v>
      </c>
      <c r="AJ9149" t="str">
        <f t="shared" si="142"/>
        <v>Jul</v>
      </c>
    </row>
    <row r="9150" spans="1:36" x14ac:dyDescent="0.3">
      <c r="A9150" t="s">
        <v>19117</v>
      </c>
      <c r="B9150" s="33">
        <v>45737</v>
      </c>
      <c r="C9150" t="s">
        <v>98</v>
      </c>
      <c r="D9150" t="s">
        <v>12196</v>
      </c>
      <c r="E9150" t="s">
        <v>175</v>
      </c>
      <c r="F9150" t="s">
        <v>174</v>
      </c>
      <c r="G9150" t="s">
        <v>163</v>
      </c>
      <c r="H9150" t="s">
        <v>158</v>
      </c>
      <c r="I9150">
        <v>1833</v>
      </c>
      <c r="J9150" t="s">
        <v>626</v>
      </c>
      <c r="K9150" t="s">
        <v>4896</v>
      </c>
      <c r="L9150" t="s">
        <v>733</v>
      </c>
      <c r="M9150" t="s">
        <v>4896</v>
      </c>
      <c r="N9150">
        <v>237</v>
      </c>
      <c r="O9150">
        <v>21</v>
      </c>
      <c r="P9150">
        <v>-5</v>
      </c>
      <c r="Q9150" t="s">
        <v>73</v>
      </c>
      <c r="R9150" t="s">
        <v>238</v>
      </c>
      <c r="S9150" t="s">
        <v>239</v>
      </c>
      <c r="T9150">
        <v>180</v>
      </c>
      <c r="U9150">
        <v>151</v>
      </c>
      <c r="V9150">
        <v>83.89</v>
      </c>
      <c r="W9150" t="s">
        <v>133</v>
      </c>
      <c r="X9150">
        <v>8990</v>
      </c>
      <c r="Y9150">
        <v>1357490</v>
      </c>
      <c r="Z9150">
        <v>62363</v>
      </c>
      <c r="AA9150">
        <v>97697</v>
      </c>
      <c r="AB9150">
        <v>1517550</v>
      </c>
      <c r="AC9150">
        <v>1256026</v>
      </c>
      <c r="AD9150">
        <v>261524</v>
      </c>
      <c r="AE9150" t="s">
        <v>75</v>
      </c>
      <c r="AF9150" t="s">
        <v>78</v>
      </c>
      <c r="AG9150" t="s">
        <v>240</v>
      </c>
      <c r="AH9150" t="s">
        <v>145</v>
      </c>
      <c r="AI9150" t="s">
        <v>139</v>
      </c>
      <c r="AJ9150" t="str">
        <f t="shared" si="142"/>
        <v>Mar</v>
      </c>
    </row>
    <row r="9151" spans="1:36" x14ac:dyDescent="0.3">
      <c r="A9151" t="s">
        <v>19118</v>
      </c>
      <c r="B9151" s="33">
        <v>45843</v>
      </c>
      <c r="C9151" t="s">
        <v>93</v>
      </c>
      <c r="D9151" t="s">
        <v>19119</v>
      </c>
      <c r="E9151" t="s">
        <v>176</v>
      </c>
      <c r="F9151" t="s">
        <v>179</v>
      </c>
      <c r="G9151" t="s">
        <v>156</v>
      </c>
      <c r="H9151" t="s">
        <v>166</v>
      </c>
      <c r="I9151">
        <v>2012</v>
      </c>
      <c r="J9151" t="s">
        <v>381</v>
      </c>
      <c r="K9151" t="s">
        <v>1417</v>
      </c>
      <c r="L9151" t="s">
        <v>1281</v>
      </c>
      <c r="M9151" t="s">
        <v>349</v>
      </c>
      <c r="N9151">
        <v>262</v>
      </c>
      <c r="O9151">
        <v>1</v>
      </c>
      <c r="P9151">
        <v>5</v>
      </c>
      <c r="Q9151" t="s">
        <v>73</v>
      </c>
      <c r="R9151" t="s">
        <v>238</v>
      </c>
      <c r="S9151" t="s">
        <v>239</v>
      </c>
      <c r="T9151">
        <v>180</v>
      </c>
      <c r="U9151">
        <v>157</v>
      </c>
      <c r="V9151">
        <v>87.22</v>
      </c>
      <c r="W9151" t="s">
        <v>135</v>
      </c>
      <c r="X9151">
        <v>7126</v>
      </c>
      <c r="Y9151">
        <v>1118782</v>
      </c>
      <c r="Z9151">
        <v>70493</v>
      </c>
      <c r="AA9151">
        <v>37052</v>
      </c>
      <c r="AB9151">
        <v>1226327</v>
      </c>
      <c r="AC9151">
        <v>752968</v>
      </c>
      <c r="AD9151">
        <v>473359</v>
      </c>
      <c r="AE9151" t="s">
        <v>81</v>
      </c>
      <c r="AF9151" t="s">
        <v>72</v>
      </c>
      <c r="AG9151" t="s">
        <v>240</v>
      </c>
      <c r="AH9151" t="s">
        <v>144</v>
      </c>
      <c r="AI9151" t="s">
        <v>139</v>
      </c>
      <c r="AJ9151" t="str">
        <f t="shared" si="142"/>
        <v>Jul</v>
      </c>
    </row>
    <row r="9152" spans="1:36" x14ac:dyDescent="0.3">
      <c r="A9152" t="s">
        <v>19120</v>
      </c>
      <c r="B9152" s="33">
        <v>46016</v>
      </c>
      <c r="C9152" t="s">
        <v>97</v>
      </c>
      <c r="D9152" t="s">
        <v>9664</v>
      </c>
      <c r="E9152" t="s">
        <v>172</v>
      </c>
      <c r="F9152" t="s">
        <v>176</v>
      </c>
      <c r="G9152" t="s">
        <v>155</v>
      </c>
      <c r="H9152" t="s">
        <v>156</v>
      </c>
      <c r="I9152">
        <v>2007</v>
      </c>
      <c r="J9152" t="s">
        <v>639</v>
      </c>
      <c r="K9152" t="s">
        <v>6144</v>
      </c>
      <c r="L9152" t="s">
        <v>494</v>
      </c>
      <c r="M9152" t="s">
        <v>2249</v>
      </c>
      <c r="N9152">
        <v>294</v>
      </c>
      <c r="O9152">
        <v>33</v>
      </c>
      <c r="P9152">
        <v>48</v>
      </c>
      <c r="Q9152" t="s">
        <v>76</v>
      </c>
      <c r="R9152" t="s">
        <v>238</v>
      </c>
      <c r="S9152" t="s">
        <v>239</v>
      </c>
      <c r="T9152">
        <v>150</v>
      </c>
      <c r="U9152">
        <v>135</v>
      </c>
      <c r="V9152">
        <v>90</v>
      </c>
      <c r="W9152" t="s">
        <v>133</v>
      </c>
      <c r="X9152">
        <v>3105</v>
      </c>
      <c r="Y9152">
        <v>419175</v>
      </c>
      <c r="Z9152">
        <v>56970</v>
      </c>
      <c r="AA9152">
        <v>22950</v>
      </c>
      <c r="AB9152">
        <v>499095</v>
      </c>
      <c r="AC9152">
        <v>299519</v>
      </c>
      <c r="AD9152">
        <v>199576</v>
      </c>
      <c r="AE9152" t="s">
        <v>81</v>
      </c>
      <c r="AF9152" t="s">
        <v>81</v>
      </c>
      <c r="AG9152" t="s">
        <v>240</v>
      </c>
      <c r="AH9152" t="s">
        <v>144</v>
      </c>
      <c r="AI9152" t="s">
        <v>138</v>
      </c>
      <c r="AJ9152" t="str">
        <f t="shared" si="142"/>
        <v>Dec</v>
      </c>
    </row>
    <row r="9153" spans="1:36" x14ac:dyDescent="0.3">
      <c r="A9153" t="s">
        <v>19121</v>
      </c>
      <c r="B9153" s="33">
        <v>45960</v>
      </c>
      <c r="C9153" t="s">
        <v>96</v>
      </c>
      <c r="D9153" t="s">
        <v>19122</v>
      </c>
      <c r="E9153" t="s">
        <v>174</v>
      </c>
      <c r="F9153" t="s">
        <v>173</v>
      </c>
      <c r="G9153" t="s">
        <v>158</v>
      </c>
      <c r="H9153" t="s">
        <v>161</v>
      </c>
      <c r="I9153">
        <v>885</v>
      </c>
      <c r="J9153" t="s">
        <v>381</v>
      </c>
      <c r="K9153" t="s">
        <v>1511</v>
      </c>
      <c r="L9153" t="s">
        <v>304</v>
      </c>
      <c r="M9153" t="s">
        <v>2228</v>
      </c>
      <c r="N9153">
        <v>140</v>
      </c>
      <c r="O9153">
        <v>0</v>
      </c>
      <c r="P9153">
        <v>9</v>
      </c>
      <c r="Q9153" t="s">
        <v>73</v>
      </c>
      <c r="R9153" t="s">
        <v>238</v>
      </c>
      <c r="S9153" t="s">
        <v>239</v>
      </c>
      <c r="T9153">
        <v>189</v>
      </c>
      <c r="U9153">
        <v>185</v>
      </c>
      <c r="V9153">
        <v>97.88</v>
      </c>
      <c r="W9153" t="s">
        <v>133</v>
      </c>
      <c r="X9153">
        <v>8027</v>
      </c>
      <c r="Y9153">
        <v>1484995</v>
      </c>
      <c r="Z9153">
        <v>62345</v>
      </c>
      <c r="AA9153">
        <v>56055</v>
      </c>
      <c r="AB9153">
        <v>1603395</v>
      </c>
      <c r="AC9153">
        <v>1265770</v>
      </c>
      <c r="AD9153">
        <v>337625</v>
      </c>
      <c r="AE9153" t="s">
        <v>78</v>
      </c>
      <c r="AF9153" t="s">
        <v>78</v>
      </c>
      <c r="AG9153" t="s">
        <v>240</v>
      </c>
      <c r="AH9153" t="s">
        <v>145</v>
      </c>
      <c r="AI9153" t="s">
        <v>139</v>
      </c>
      <c r="AJ9153" t="str">
        <f t="shared" si="142"/>
        <v>Oct</v>
      </c>
    </row>
    <row r="9154" spans="1:36" x14ac:dyDescent="0.3">
      <c r="A9154" t="s">
        <v>19123</v>
      </c>
      <c r="B9154" s="33">
        <v>45729</v>
      </c>
      <c r="C9154" t="s">
        <v>98</v>
      </c>
      <c r="D9154" t="s">
        <v>19124</v>
      </c>
      <c r="E9154" t="s">
        <v>179</v>
      </c>
      <c r="F9154" t="s">
        <v>181</v>
      </c>
      <c r="G9154" t="s">
        <v>166</v>
      </c>
      <c r="H9154" t="s">
        <v>159</v>
      </c>
      <c r="I9154">
        <v>2038</v>
      </c>
      <c r="J9154" t="s">
        <v>504</v>
      </c>
      <c r="K9154" t="s">
        <v>2589</v>
      </c>
      <c r="L9154" t="s">
        <v>236</v>
      </c>
      <c r="M9154" t="s">
        <v>2589</v>
      </c>
      <c r="N9154">
        <v>241</v>
      </c>
      <c r="O9154">
        <v>0</v>
      </c>
      <c r="P9154">
        <v>-7</v>
      </c>
      <c r="Q9154" t="s">
        <v>70</v>
      </c>
      <c r="R9154" t="s">
        <v>238</v>
      </c>
      <c r="S9154" t="s">
        <v>239</v>
      </c>
      <c r="T9154">
        <v>180</v>
      </c>
      <c r="U9154">
        <v>176</v>
      </c>
      <c r="V9154">
        <v>97.78</v>
      </c>
      <c r="W9154" t="s">
        <v>133</v>
      </c>
      <c r="X9154">
        <v>6101</v>
      </c>
      <c r="Y9154">
        <v>1073776</v>
      </c>
      <c r="Z9154">
        <v>87648</v>
      </c>
      <c r="AA9154">
        <v>18480</v>
      </c>
      <c r="AB9154">
        <v>1179904</v>
      </c>
      <c r="AC9154">
        <v>1015903</v>
      </c>
      <c r="AD9154">
        <v>164001</v>
      </c>
      <c r="AE9154" t="s">
        <v>72</v>
      </c>
      <c r="AF9154" t="s">
        <v>81</v>
      </c>
      <c r="AG9154" t="s">
        <v>240</v>
      </c>
      <c r="AH9154" t="s">
        <v>144</v>
      </c>
      <c r="AI9154" t="s">
        <v>138</v>
      </c>
      <c r="AJ9154" t="str">
        <f t="shared" ref="AJ9154:AJ9217" si="143">TEXT(B9154,"mmm")</f>
        <v>Mar</v>
      </c>
    </row>
    <row r="9155" spans="1:36" x14ac:dyDescent="0.3">
      <c r="A9155" t="s">
        <v>19125</v>
      </c>
      <c r="B9155" s="33">
        <v>45987</v>
      </c>
      <c r="C9155" t="s">
        <v>96</v>
      </c>
      <c r="D9155" t="s">
        <v>19126</v>
      </c>
      <c r="E9155" t="s">
        <v>172</v>
      </c>
      <c r="F9155" t="s">
        <v>176</v>
      </c>
      <c r="G9155" t="s">
        <v>155</v>
      </c>
      <c r="H9155" t="s">
        <v>156</v>
      </c>
      <c r="I9155">
        <v>804</v>
      </c>
      <c r="J9155" t="s">
        <v>381</v>
      </c>
      <c r="K9155" t="s">
        <v>299</v>
      </c>
      <c r="L9155" t="s">
        <v>536</v>
      </c>
      <c r="M9155" t="s">
        <v>289</v>
      </c>
      <c r="N9155">
        <v>121</v>
      </c>
      <c r="O9155">
        <v>76</v>
      </c>
      <c r="P9155">
        <v>97</v>
      </c>
      <c r="Q9155" t="s">
        <v>76</v>
      </c>
      <c r="R9155" t="s">
        <v>238</v>
      </c>
      <c r="S9155" t="s">
        <v>239</v>
      </c>
      <c r="T9155">
        <v>180</v>
      </c>
      <c r="U9155">
        <v>133</v>
      </c>
      <c r="V9155">
        <v>73.89</v>
      </c>
      <c r="W9155" t="s">
        <v>133</v>
      </c>
      <c r="X9155">
        <v>8634</v>
      </c>
      <c r="Y9155">
        <v>1148322</v>
      </c>
      <c r="Z9155">
        <v>35112</v>
      </c>
      <c r="AA9155">
        <v>54131</v>
      </c>
      <c r="AB9155">
        <v>1237565</v>
      </c>
      <c r="AC9155">
        <v>968902</v>
      </c>
      <c r="AD9155">
        <v>268663</v>
      </c>
      <c r="AE9155" t="s">
        <v>81</v>
      </c>
      <c r="AF9155" t="s">
        <v>81</v>
      </c>
      <c r="AG9155" t="s">
        <v>240</v>
      </c>
      <c r="AH9155" t="s">
        <v>144</v>
      </c>
      <c r="AI9155" t="s">
        <v>138</v>
      </c>
      <c r="AJ9155" t="str">
        <f t="shared" si="143"/>
        <v>Nov</v>
      </c>
    </row>
    <row r="9156" spans="1:36" x14ac:dyDescent="0.3">
      <c r="A9156" t="s">
        <v>19127</v>
      </c>
      <c r="B9156" s="33">
        <v>45665</v>
      </c>
      <c r="C9156" t="s">
        <v>96</v>
      </c>
      <c r="D9156" t="s">
        <v>19128</v>
      </c>
      <c r="E9156" t="s">
        <v>177</v>
      </c>
      <c r="F9156" t="s">
        <v>180</v>
      </c>
      <c r="G9156" t="s">
        <v>162</v>
      </c>
      <c r="H9156" t="s">
        <v>160</v>
      </c>
      <c r="I9156">
        <v>2236</v>
      </c>
      <c r="J9156" t="s">
        <v>270</v>
      </c>
      <c r="K9156" t="s">
        <v>666</v>
      </c>
      <c r="L9156" t="s">
        <v>8062</v>
      </c>
      <c r="M9156" t="s">
        <v>635</v>
      </c>
      <c r="N9156">
        <v>279</v>
      </c>
      <c r="O9156">
        <v>8</v>
      </c>
      <c r="P9156">
        <v>44</v>
      </c>
      <c r="Q9156" t="s">
        <v>76</v>
      </c>
      <c r="R9156" t="s">
        <v>238</v>
      </c>
      <c r="S9156" t="s">
        <v>239</v>
      </c>
      <c r="T9156">
        <v>150</v>
      </c>
      <c r="U9156">
        <v>139</v>
      </c>
      <c r="V9156">
        <v>92.67</v>
      </c>
      <c r="W9156" t="s">
        <v>133</v>
      </c>
      <c r="X9156">
        <v>9503</v>
      </c>
      <c r="Y9156">
        <v>1320917</v>
      </c>
      <c r="Z9156">
        <v>66720</v>
      </c>
      <c r="AA9156">
        <v>31553</v>
      </c>
      <c r="AB9156">
        <v>1419190</v>
      </c>
      <c r="AC9156">
        <v>1161844</v>
      </c>
      <c r="AD9156">
        <v>257346</v>
      </c>
      <c r="AE9156" t="s">
        <v>78</v>
      </c>
      <c r="AF9156" t="s">
        <v>81</v>
      </c>
      <c r="AG9156" t="s">
        <v>240</v>
      </c>
      <c r="AH9156" t="s">
        <v>146</v>
      </c>
      <c r="AI9156" t="s">
        <v>138</v>
      </c>
      <c r="AJ9156" t="str">
        <f t="shared" si="143"/>
        <v>Jan</v>
      </c>
    </row>
    <row r="9157" spans="1:36" x14ac:dyDescent="0.3">
      <c r="A9157" t="s">
        <v>19129</v>
      </c>
      <c r="B9157" s="33">
        <v>45671</v>
      </c>
      <c r="C9157" t="s">
        <v>93</v>
      </c>
      <c r="D9157" t="s">
        <v>19130</v>
      </c>
      <c r="E9157" t="s">
        <v>174</v>
      </c>
      <c r="F9157" t="s">
        <v>173</v>
      </c>
      <c r="G9157" t="s">
        <v>158</v>
      </c>
      <c r="H9157" t="s">
        <v>161</v>
      </c>
      <c r="I9157">
        <v>2183</v>
      </c>
      <c r="J9157" t="s">
        <v>266</v>
      </c>
      <c r="K9157" t="s">
        <v>442</v>
      </c>
      <c r="L9157" t="s">
        <v>310</v>
      </c>
      <c r="M9157" t="s">
        <v>442</v>
      </c>
      <c r="N9157">
        <v>322</v>
      </c>
      <c r="O9157">
        <v>0</v>
      </c>
      <c r="P9157">
        <v>-1</v>
      </c>
      <c r="Q9157" t="s">
        <v>70</v>
      </c>
      <c r="R9157" t="s">
        <v>238</v>
      </c>
      <c r="S9157" t="s">
        <v>239</v>
      </c>
      <c r="T9157">
        <v>220</v>
      </c>
      <c r="U9157">
        <v>189</v>
      </c>
      <c r="V9157">
        <v>85.91</v>
      </c>
      <c r="W9157" t="s">
        <v>133</v>
      </c>
      <c r="X9157">
        <v>5182</v>
      </c>
      <c r="Y9157">
        <v>979398</v>
      </c>
      <c r="Z9157">
        <v>89208</v>
      </c>
      <c r="AA9157">
        <v>37611</v>
      </c>
      <c r="AB9157">
        <v>1106217</v>
      </c>
      <c r="AC9157">
        <v>888489</v>
      </c>
      <c r="AD9157">
        <v>217728</v>
      </c>
      <c r="AE9157" t="s">
        <v>78</v>
      </c>
      <c r="AF9157" t="s">
        <v>78</v>
      </c>
      <c r="AG9157" t="s">
        <v>240</v>
      </c>
      <c r="AH9157" t="s">
        <v>144</v>
      </c>
      <c r="AI9157" t="s">
        <v>138</v>
      </c>
      <c r="AJ9157" t="str">
        <f t="shared" si="143"/>
        <v>Jan</v>
      </c>
    </row>
    <row r="9158" spans="1:36" x14ac:dyDescent="0.3">
      <c r="A9158" t="s">
        <v>19131</v>
      </c>
      <c r="B9158" s="33">
        <v>45921</v>
      </c>
      <c r="C9158" t="s">
        <v>99</v>
      </c>
      <c r="D9158" t="s">
        <v>19132</v>
      </c>
      <c r="E9158" t="s">
        <v>176</v>
      </c>
      <c r="F9158" t="s">
        <v>177</v>
      </c>
      <c r="G9158" t="s">
        <v>156</v>
      </c>
      <c r="H9158" t="s">
        <v>162</v>
      </c>
      <c r="I9158">
        <v>707</v>
      </c>
      <c r="J9158" t="s">
        <v>621</v>
      </c>
      <c r="K9158" t="s">
        <v>4589</v>
      </c>
      <c r="N9158">
        <v>106</v>
      </c>
      <c r="O9158">
        <v>0</v>
      </c>
      <c r="P9158">
        <v>0</v>
      </c>
      <c r="Q9158" t="s">
        <v>67</v>
      </c>
      <c r="R9158" t="s">
        <v>245</v>
      </c>
      <c r="S9158" t="s">
        <v>122</v>
      </c>
      <c r="T9158">
        <v>189</v>
      </c>
      <c r="U9158">
        <v>0</v>
      </c>
      <c r="V9158">
        <v>0</v>
      </c>
      <c r="W9158" t="s">
        <v>135</v>
      </c>
      <c r="X9158">
        <v>7834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 t="s">
        <v>81</v>
      </c>
      <c r="AF9158" t="s">
        <v>78</v>
      </c>
      <c r="AG9158" t="s">
        <v>240</v>
      </c>
      <c r="AH9158" t="s">
        <v>146</v>
      </c>
      <c r="AI9158" t="s">
        <v>139</v>
      </c>
      <c r="AJ9158" t="str">
        <f t="shared" si="143"/>
        <v>Sep</v>
      </c>
    </row>
    <row r="9159" spans="1:36" x14ac:dyDescent="0.3">
      <c r="A9159" t="s">
        <v>19133</v>
      </c>
      <c r="B9159" s="33">
        <v>45832</v>
      </c>
      <c r="C9159" t="s">
        <v>99</v>
      </c>
      <c r="D9159" t="s">
        <v>19134</v>
      </c>
      <c r="E9159" t="s">
        <v>177</v>
      </c>
      <c r="F9159" t="s">
        <v>180</v>
      </c>
      <c r="G9159" t="s">
        <v>162</v>
      </c>
      <c r="H9159" t="s">
        <v>160</v>
      </c>
      <c r="I9159">
        <v>947</v>
      </c>
      <c r="J9159" t="s">
        <v>482</v>
      </c>
      <c r="K9159" t="s">
        <v>1532</v>
      </c>
      <c r="L9159" t="s">
        <v>1622</v>
      </c>
      <c r="M9159" t="s">
        <v>3107</v>
      </c>
      <c r="N9159">
        <v>129</v>
      </c>
      <c r="O9159">
        <v>21</v>
      </c>
      <c r="P9159">
        <v>35</v>
      </c>
      <c r="Q9159" t="s">
        <v>76</v>
      </c>
      <c r="R9159" t="s">
        <v>238</v>
      </c>
      <c r="S9159" t="s">
        <v>239</v>
      </c>
      <c r="T9159">
        <v>220</v>
      </c>
      <c r="U9159">
        <v>191</v>
      </c>
      <c r="V9159">
        <v>86.82</v>
      </c>
      <c r="W9159" t="s">
        <v>135</v>
      </c>
      <c r="X9159">
        <v>6711</v>
      </c>
      <c r="Y9159">
        <v>1281801</v>
      </c>
      <c r="Z9159">
        <v>83658</v>
      </c>
      <c r="AA9159">
        <v>152036</v>
      </c>
      <c r="AB9159">
        <v>1517495</v>
      </c>
      <c r="AC9159">
        <v>937442</v>
      </c>
      <c r="AD9159">
        <v>580053</v>
      </c>
      <c r="AE9159" t="s">
        <v>78</v>
      </c>
      <c r="AF9159" t="s">
        <v>81</v>
      </c>
      <c r="AG9159" t="s">
        <v>240</v>
      </c>
      <c r="AH9159" t="s">
        <v>144</v>
      </c>
      <c r="AI9159" t="s">
        <v>139</v>
      </c>
      <c r="AJ9159" t="str">
        <f t="shared" si="143"/>
        <v>Jun</v>
      </c>
    </row>
    <row r="9160" spans="1:36" x14ac:dyDescent="0.3">
      <c r="A9160" t="s">
        <v>19135</v>
      </c>
      <c r="B9160" s="33">
        <v>45868</v>
      </c>
      <c r="C9160" t="s">
        <v>96</v>
      </c>
      <c r="D9160" t="s">
        <v>19136</v>
      </c>
      <c r="E9160" t="s">
        <v>172</v>
      </c>
      <c r="F9160" t="s">
        <v>181</v>
      </c>
      <c r="G9160" t="s">
        <v>155</v>
      </c>
      <c r="H9160" t="s">
        <v>159</v>
      </c>
      <c r="I9160">
        <v>1598</v>
      </c>
      <c r="J9160" t="s">
        <v>613</v>
      </c>
      <c r="K9160" t="s">
        <v>2083</v>
      </c>
      <c r="L9160" t="s">
        <v>615</v>
      </c>
      <c r="M9160" t="s">
        <v>437</v>
      </c>
      <c r="N9160">
        <v>215</v>
      </c>
      <c r="O9160">
        <v>0</v>
      </c>
      <c r="P9160">
        <v>36</v>
      </c>
      <c r="Q9160" t="s">
        <v>76</v>
      </c>
      <c r="R9160" t="s">
        <v>238</v>
      </c>
      <c r="S9160" t="s">
        <v>239</v>
      </c>
      <c r="T9160">
        <v>189</v>
      </c>
      <c r="U9160">
        <v>118</v>
      </c>
      <c r="V9160">
        <v>62.43</v>
      </c>
      <c r="W9160" t="s">
        <v>133</v>
      </c>
      <c r="X9160">
        <v>9310</v>
      </c>
      <c r="Y9160">
        <v>1098580</v>
      </c>
      <c r="Z9160">
        <v>44604</v>
      </c>
      <c r="AA9160">
        <v>21712</v>
      </c>
      <c r="AB9160">
        <v>1164896</v>
      </c>
      <c r="AC9160">
        <v>785491</v>
      </c>
      <c r="AD9160">
        <v>379405</v>
      </c>
      <c r="AE9160" t="s">
        <v>81</v>
      </c>
      <c r="AF9160" t="s">
        <v>81</v>
      </c>
      <c r="AG9160" t="s">
        <v>240</v>
      </c>
      <c r="AH9160" t="s">
        <v>145</v>
      </c>
      <c r="AI9160" t="s">
        <v>139</v>
      </c>
      <c r="AJ9160" t="str">
        <f t="shared" si="143"/>
        <v>Jul</v>
      </c>
    </row>
    <row r="9161" spans="1:36" x14ac:dyDescent="0.3">
      <c r="A9161" t="s">
        <v>19137</v>
      </c>
      <c r="B9161" s="33">
        <v>45724</v>
      </c>
      <c r="C9161" t="s">
        <v>93</v>
      </c>
      <c r="D9161" t="s">
        <v>19138</v>
      </c>
      <c r="E9161" t="s">
        <v>178</v>
      </c>
      <c r="F9161" t="s">
        <v>181</v>
      </c>
      <c r="G9161" t="s">
        <v>157</v>
      </c>
      <c r="H9161" t="s">
        <v>159</v>
      </c>
      <c r="I9161">
        <v>2006</v>
      </c>
      <c r="J9161" t="s">
        <v>504</v>
      </c>
      <c r="K9161" t="s">
        <v>2202</v>
      </c>
      <c r="L9161" t="s">
        <v>1989</v>
      </c>
      <c r="M9161" t="s">
        <v>842</v>
      </c>
      <c r="N9161">
        <v>245</v>
      </c>
      <c r="O9161">
        <v>27</v>
      </c>
      <c r="P9161">
        <v>2</v>
      </c>
      <c r="Q9161" t="s">
        <v>73</v>
      </c>
      <c r="R9161" t="s">
        <v>238</v>
      </c>
      <c r="S9161" t="s">
        <v>239</v>
      </c>
      <c r="T9161">
        <v>180</v>
      </c>
      <c r="U9161">
        <v>168</v>
      </c>
      <c r="V9161">
        <v>93.33</v>
      </c>
      <c r="W9161" t="s">
        <v>133</v>
      </c>
      <c r="X9161">
        <v>8322</v>
      </c>
      <c r="Y9161">
        <v>1398096</v>
      </c>
      <c r="Z9161">
        <v>61824</v>
      </c>
      <c r="AA9161">
        <v>69720</v>
      </c>
      <c r="AB9161">
        <v>1529640</v>
      </c>
      <c r="AC9161">
        <v>1108384</v>
      </c>
      <c r="AD9161">
        <v>421256</v>
      </c>
      <c r="AE9161" t="s">
        <v>75</v>
      </c>
      <c r="AF9161" t="s">
        <v>81</v>
      </c>
      <c r="AG9161" t="s">
        <v>240</v>
      </c>
      <c r="AH9161" t="s">
        <v>146</v>
      </c>
      <c r="AI9161" t="s">
        <v>140</v>
      </c>
      <c r="AJ9161" t="str">
        <f t="shared" si="143"/>
        <v>Mar</v>
      </c>
    </row>
    <row r="9162" spans="1:36" x14ac:dyDescent="0.3">
      <c r="A9162" t="s">
        <v>19139</v>
      </c>
      <c r="B9162" s="33">
        <v>45969</v>
      </c>
      <c r="C9162" t="s">
        <v>99</v>
      </c>
      <c r="D9162" t="s">
        <v>19140</v>
      </c>
      <c r="E9162" t="s">
        <v>175</v>
      </c>
      <c r="F9162" t="s">
        <v>174</v>
      </c>
      <c r="G9162" t="s">
        <v>163</v>
      </c>
      <c r="H9162" t="s">
        <v>158</v>
      </c>
      <c r="I9162">
        <v>2002</v>
      </c>
      <c r="J9162" t="s">
        <v>566</v>
      </c>
      <c r="K9162" t="s">
        <v>1208</v>
      </c>
      <c r="L9162" t="s">
        <v>594</v>
      </c>
      <c r="M9162" t="s">
        <v>11170</v>
      </c>
      <c r="N9162">
        <v>279</v>
      </c>
      <c r="O9162">
        <v>44</v>
      </c>
      <c r="P9162">
        <v>52</v>
      </c>
      <c r="Q9162" t="s">
        <v>76</v>
      </c>
      <c r="R9162" t="s">
        <v>238</v>
      </c>
      <c r="S9162" t="s">
        <v>239</v>
      </c>
      <c r="T9162">
        <v>189</v>
      </c>
      <c r="U9162">
        <v>110</v>
      </c>
      <c r="V9162">
        <v>58.2</v>
      </c>
      <c r="W9162" t="s">
        <v>133</v>
      </c>
      <c r="X9162">
        <v>10484</v>
      </c>
      <c r="Y9162">
        <v>1153240</v>
      </c>
      <c r="Z9162">
        <v>39930</v>
      </c>
      <c r="AA9162">
        <v>39930</v>
      </c>
      <c r="AB9162">
        <v>1233100</v>
      </c>
      <c r="AC9162">
        <v>931463</v>
      </c>
      <c r="AD9162">
        <v>301637</v>
      </c>
      <c r="AE9162" t="s">
        <v>75</v>
      </c>
      <c r="AF9162" t="s">
        <v>78</v>
      </c>
      <c r="AG9162" t="s">
        <v>240</v>
      </c>
      <c r="AH9162" t="s">
        <v>144</v>
      </c>
      <c r="AI9162" t="s">
        <v>139</v>
      </c>
      <c r="AJ9162" t="str">
        <f t="shared" si="143"/>
        <v>Nov</v>
      </c>
    </row>
    <row r="9163" spans="1:36" x14ac:dyDescent="0.3">
      <c r="A9163" t="s">
        <v>19141</v>
      </c>
      <c r="B9163" s="33">
        <v>45782</v>
      </c>
      <c r="C9163" t="s">
        <v>99</v>
      </c>
      <c r="D9163" t="s">
        <v>19142</v>
      </c>
      <c r="E9163" t="s">
        <v>177</v>
      </c>
      <c r="F9163" t="s">
        <v>181</v>
      </c>
      <c r="G9163" t="s">
        <v>162</v>
      </c>
      <c r="H9163" t="s">
        <v>159</v>
      </c>
      <c r="I9163">
        <v>1065</v>
      </c>
      <c r="J9163" t="s">
        <v>600</v>
      </c>
      <c r="K9163" t="s">
        <v>488</v>
      </c>
      <c r="L9163" t="s">
        <v>886</v>
      </c>
      <c r="M9163" t="s">
        <v>244</v>
      </c>
      <c r="N9163">
        <v>144</v>
      </c>
      <c r="O9163">
        <v>38</v>
      </c>
      <c r="P9163">
        <v>55</v>
      </c>
      <c r="Q9163" t="s">
        <v>76</v>
      </c>
      <c r="R9163" t="s">
        <v>238</v>
      </c>
      <c r="S9163" t="s">
        <v>239</v>
      </c>
      <c r="T9163">
        <v>220</v>
      </c>
      <c r="U9163">
        <v>181</v>
      </c>
      <c r="V9163">
        <v>82.27</v>
      </c>
      <c r="W9163" t="s">
        <v>133</v>
      </c>
      <c r="X9163">
        <v>10413</v>
      </c>
      <c r="Y9163">
        <v>1884753</v>
      </c>
      <c r="Z9163">
        <v>54843</v>
      </c>
      <c r="AA9163">
        <v>102808</v>
      </c>
      <c r="AB9163">
        <v>2042404</v>
      </c>
      <c r="AC9163">
        <v>1487143</v>
      </c>
      <c r="AD9163">
        <v>555261</v>
      </c>
      <c r="AE9163" t="s">
        <v>78</v>
      </c>
      <c r="AF9163" t="s">
        <v>81</v>
      </c>
      <c r="AG9163" t="s">
        <v>240</v>
      </c>
      <c r="AH9163" t="s">
        <v>145</v>
      </c>
      <c r="AI9163" t="s">
        <v>139</v>
      </c>
      <c r="AJ9163" t="str">
        <f t="shared" si="143"/>
        <v>May</v>
      </c>
    </row>
    <row r="9164" spans="1:36" x14ac:dyDescent="0.3">
      <c r="A9164" t="s">
        <v>19143</v>
      </c>
      <c r="B9164" s="33">
        <v>45814</v>
      </c>
      <c r="C9164" t="s">
        <v>97</v>
      </c>
      <c r="D9164" t="s">
        <v>7724</v>
      </c>
      <c r="E9164" t="s">
        <v>181</v>
      </c>
      <c r="F9164" t="s">
        <v>177</v>
      </c>
      <c r="G9164" t="s">
        <v>159</v>
      </c>
      <c r="H9164" t="s">
        <v>162</v>
      </c>
      <c r="I9164">
        <v>2199</v>
      </c>
      <c r="J9164" t="s">
        <v>270</v>
      </c>
      <c r="K9164" t="s">
        <v>633</v>
      </c>
      <c r="L9164" t="s">
        <v>3110</v>
      </c>
      <c r="M9164" t="s">
        <v>1500</v>
      </c>
      <c r="N9164">
        <v>300</v>
      </c>
      <c r="O9164">
        <v>26</v>
      </c>
      <c r="P9164">
        <v>39</v>
      </c>
      <c r="Q9164" t="s">
        <v>76</v>
      </c>
      <c r="R9164" t="s">
        <v>238</v>
      </c>
      <c r="S9164" t="s">
        <v>239</v>
      </c>
      <c r="T9164">
        <v>150</v>
      </c>
      <c r="U9164">
        <v>100</v>
      </c>
      <c r="V9164">
        <v>66.67</v>
      </c>
      <c r="W9164" t="s">
        <v>133</v>
      </c>
      <c r="X9164">
        <v>5492</v>
      </c>
      <c r="Y9164">
        <v>549200</v>
      </c>
      <c r="Z9164">
        <v>24400</v>
      </c>
      <c r="AA9164">
        <v>77700</v>
      </c>
      <c r="AB9164">
        <v>651300</v>
      </c>
      <c r="AC9164">
        <v>468513</v>
      </c>
      <c r="AD9164">
        <v>182787</v>
      </c>
      <c r="AE9164" t="s">
        <v>81</v>
      </c>
      <c r="AF9164" t="s">
        <v>78</v>
      </c>
      <c r="AG9164" t="s">
        <v>240</v>
      </c>
      <c r="AH9164" t="s">
        <v>144</v>
      </c>
      <c r="AI9164" t="s">
        <v>139</v>
      </c>
      <c r="AJ9164" t="str">
        <f t="shared" si="143"/>
        <v>Jun</v>
      </c>
    </row>
    <row r="9165" spans="1:36" x14ac:dyDescent="0.3">
      <c r="A9165" t="s">
        <v>19144</v>
      </c>
      <c r="B9165" s="33">
        <v>45686</v>
      </c>
      <c r="C9165" t="s">
        <v>98</v>
      </c>
      <c r="D9165" t="s">
        <v>19145</v>
      </c>
      <c r="E9165" t="s">
        <v>180</v>
      </c>
      <c r="F9165" t="s">
        <v>173</v>
      </c>
      <c r="G9165" t="s">
        <v>160</v>
      </c>
      <c r="H9165" t="s">
        <v>161</v>
      </c>
      <c r="I9165">
        <v>1528</v>
      </c>
      <c r="J9165" t="s">
        <v>248</v>
      </c>
      <c r="K9165" t="s">
        <v>1979</v>
      </c>
      <c r="L9165" t="s">
        <v>659</v>
      </c>
      <c r="M9165" t="s">
        <v>4019</v>
      </c>
      <c r="N9165">
        <v>208</v>
      </c>
      <c r="O9165">
        <v>66</v>
      </c>
      <c r="P9165">
        <v>55</v>
      </c>
      <c r="Q9165" t="s">
        <v>76</v>
      </c>
      <c r="R9165" t="s">
        <v>238</v>
      </c>
      <c r="S9165" t="s">
        <v>239</v>
      </c>
      <c r="T9165">
        <v>180</v>
      </c>
      <c r="U9165">
        <v>176</v>
      </c>
      <c r="V9165">
        <v>97.78</v>
      </c>
      <c r="W9165" t="s">
        <v>133</v>
      </c>
      <c r="X9165">
        <v>4443</v>
      </c>
      <c r="Y9165">
        <v>781968</v>
      </c>
      <c r="Z9165">
        <v>49984</v>
      </c>
      <c r="AA9165">
        <v>61776</v>
      </c>
      <c r="AB9165">
        <v>893728</v>
      </c>
      <c r="AC9165">
        <v>548831</v>
      </c>
      <c r="AD9165">
        <v>344897</v>
      </c>
      <c r="AE9165" t="s">
        <v>81</v>
      </c>
      <c r="AF9165" t="s">
        <v>78</v>
      </c>
      <c r="AG9165" t="s">
        <v>240</v>
      </c>
      <c r="AH9165" t="s">
        <v>145</v>
      </c>
      <c r="AI9165" t="s">
        <v>139</v>
      </c>
      <c r="AJ9165" t="str">
        <f t="shared" si="143"/>
        <v>Jan</v>
      </c>
    </row>
    <row r="9166" spans="1:36" x14ac:dyDescent="0.3">
      <c r="A9166" t="s">
        <v>19146</v>
      </c>
      <c r="B9166" s="33">
        <v>46022</v>
      </c>
      <c r="C9166" t="s">
        <v>96</v>
      </c>
      <c r="D9166" t="s">
        <v>19147</v>
      </c>
      <c r="E9166" t="s">
        <v>175</v>
      </c>
      <c r="F9166" t="s">
        <v>176</v>
      </c>
      <c r="G9166" t="s">
        <v>163</v>
      </c>
      <c r="H9166" t="s">
        <v>156</v>
      </c>
      <c r="I9166">
        <v>1423</v>
      </c>
      <c r="J9166" t="s">
        <v>477</v>
      </c>
      <c r="K9166" t="s">
        <v>1121</v>
      </c>
      <c r="L9166" t="s">
        <v>416</v>
      </c>
      <c r="M9166" t="s">
        <v>1377</v>
      </c>
      <c r="N9166">
        <v>187</v>
      </c>
      <c r="O9166">
        <v>4</v>
      </c>
      <c r="P9166">
        <v>23</v>
      </c>
      <c r="Q9166" t="s">
        <v>73</v>
      </c>
      <c r="R9166" t="s">
        <v>238</v>
      </c>
      <c r="S9166" t="s">
        <v>239</v>
      </c>
      <c r="T9166">
        <v>220</v>
      </c>
      <c r="U9166">
        <v>175</v>
      </c>
      <c r="V9166">
        <v>79.55</v>
      </c>
      <c r="W9166" t="s">
        <v>133</v>
      </c>
      <c r="X9166">
        <v>10746</v>
      </c>
      <c r="Y9166">
        <v>1880550</v>
      </c>
      <c r="Z9166">
        <v>83650</v>
      </c>
      <c r="AA9166">
        <v>124600</v>
      </c>
      <c r="AB9166">
        <v>2088800</v>
      </c>
      <c r="AC9166">
        <v>1784874</v>
      </c>
      <c r="AD9166">
        <v>303926</v>
      </c>
      <c r="AE9166" t="s">
        <v>75</v>
      </c>
      <c r="AF9166" t="s">
        <v>81</v>
      </c>
      <c r="AG9166" t="s">
        <v>240</v>
      </c>
      <c r="AH9166" t="s">
        <v>144</v>
      </c>
      <c r="AI9166" t="s">
        <v>138</v>
      </c>
      <c r="AJ9166" t="str">
        <f t="shared" si="143"/>
        <v>Dec</v>
      </c>
    </row>
    <row r="9167" spans="1:36" x14ac:dyDescent="0.3">
      <c r="A9167" t="s">
        <v>19148</v>
      </c>
      <c r="B9167" s="33">
        <v>45925</v>
      </c>
      <c r="C9167" t="s">
        <v>97</v>
      </c>
      <c r="D9167" t="s">
        <v>19149</v>
      </c>
      <c r="E9167" t="s">
        <v>174</v>
      </c>
      <c r="F9167" t="s">
        <v>179</v>
      </c>
      <c r="G9167" t="s">
        <v>158</v>
      </c>
      <c r="H9167" t="s">
        <v>166</v>
      </c>
      <c r="I9167">
        <v>1544</v>
      </c>
      <c r="J9167" t="s">
        <v>744</v>
      </c>
      <c r="K9167" t="s">
        <v>320</v>
      </c>
      <c r="L9167" t="s">
        <v>4574</v>
      </c>
      <c r="M9167" t="s">
        <v>5785</v>
      </c>
      <c r="N9167">
        <v>192</v>
      </c>
      <c r="O9167">
        <v>11</v>
      </c>
      <c r="P9167">
        <v>36</v>
      </c>
      <c r="Q9167" t="s">
        <v>76</v>
      </c>
      <c r="R9167" t="s">
        <v>238</v>
      </c>
      <c r="S9167" t="s">
        <v>239</v>
      </c>
      <c r="T9167">
        <v>150</v>
      </c>
      <c r="U9167">
        <v>119</v>
      </c>
      <c r="V9167">
        <v>79.33</v>
      </c>
      <c r="W9167" t="s">
        <v>133</v>
      </c>
      <c r="X9167">
        <v>7683</v>
      </c>
      <c r="Y9167">
        <v>914277</v>
      </c>
      <c r="Z9167">
        <v>64498</v>
      </c>
      <c r="AA9167">
        <v>81991</v>
      </c>
      <c r="AB9167">
        <v>1060766</v>
      </c>
      <c r="AC9167">
        <v>667491</v>
      </c>
      <c r="AD9167">
        <v>393275</v>
      </c>
      <c r="AE9167" t="s">
        <v>78</v>
      </c>
      <c r="AF9167" t="s">
        <v>72</v>
      </c>
      <c r="AG9167" t="s">
        <v>240</v>
      </c>
      <c r="AH9167" t="s">
        <v>147</v>
      </c>
      <c r="AI9167" t="s">
        <v>139</v>
      </c>
      <c r="AJ9167" t="str">
        <f t="shared" si="143"/>
        <v>Sep</v>
      </c>
    </row>
    <row r="9168" spans="1:36" x14ac:dyDescent="0.3">
      <c r="A9168" t="s">
        <v>19150</v>
      </c>
      <c r="B9168" s="33">
        <v>45780</v>
      </c>
      <c r="C9168" t="s">
        <v>93</v>
      </c>
      <c r="D9168" t="s">
        <v>19151</v>
      </c>
      <c r="E9168" t="s">
        <v>180</v>
      </c>
      <c r="F9168" t="s">
        <v>177</v>
      </c>
      <c r="G9168" t="s">
        <v>160</v>
      </c>
      <c r="H9168" t="s">
        <v>162</v>
      </c>
      <c r="I9168">
        <v>1429</v>
      </c>
      <c r="J9168" t="s">
        <v>682</v>
      </c>
      <c r="K9168" t="s">
        <v>695</v>
      </c>
      <c r="L9168" t="s">
        <v>353</v>
      </c>
      <c r="M9168" t="s">
        <v>695</v>
      </c>
      <c r="N9168">
        <v>187</v>
      </c>
      <c r="O9168">
        <v>0</v>
      </c>
      <c r="P9168">
        <v>-1</v>
      </c>
      <c r="Q9168" t="s">
        <v>70</v>
      </c>
      <c r="R9168" t="s">
        <v>238</v>
      </c>
      <c r="S9168" t="s">
        <v>239</v>
      </c>
      <c r="T9168">
        <v>220</v>
      </c>
      <c r="U9168">
        <v>151</v>
      </c>
      <c r="V9168">
        <v>68.64</v>
      </c>
      <c r="W9168" t="s">
        <v>133</v>
      </c>
      <c r="X9168">
        <v>10508</v>
      </c>
      <c r="Y9168">
        <v>1586708</v>
      </c>
      <c r="Z9168">
        <v>38354</v>
      </c>
      <c r="AA9168">
        <v>81540</v>
      </c>
      <c r="AB9168">
        <v>1706602</v>
      </c>
      <c r="AC9168">
        <v>1228917</v>
      </c>
      <c r="AD9168">
        <v>477685</v>
      </c>
      <c r="AE9168" t="s">
        <v>81</v>
      </c>
      <c r="AF9168" t="s">
        <v>78</v>
      </c>
      <c r="AG9168" t="s">
        <v>240</v>
      </c>
      <c r="AH9168" t="s">
        <v>144</v>
      </c>
      <c r="AI9168" t="s">
        <v>138</v>
      </c>
      <c r="AJ9168" t="str">
        <f t="shared" si="143"/>
        <v>May</v>
      </c>
    </row>
    <row r="9169" spans="1:36" x14ac:dyDescent="0.3">
      <c r="A9169" t="s">
        <v>19152</v>
      </c>
      <c r="B9169" s="33">
        <v>45829</v>
      </c>
      <c r="C9169" t="s">
        <v>95</v>
      </c>
      <c r="D9169" t="s">
        <v>19153</v>
      </c>
      <c r="E9169" t="s">
        <v>181</v>
      </c>
      <c r="F9169" t="s">
        <v>173</v>
      </c>
      <c r="G9169" t="s">
        <v>159</v>
      </c>
      <c r="H9169" t="s">
        <v>161</v>
      </c>
      <c r="I9169">
        <v>1076</v>
      </c>
      <c r="J9169" t="s">
        <v>236</v>
      </c>
      <c r="K9169" t="s">
        <v>3966</v>
      </c>
      <c r="L9169" t="s">
        <v>823</v>
      </c>
      <c r="M9169" t="s">
        <v>1614</v>
      </c>
      <c r="N9169">
        <v>146</v>
      </c>
      <c r="O9169">
        <v>40</v>
      </c>
      <c r="P9169">
        <v>70</v>
      </c>
      <c r="Q9169" t="s">
        <v>76</v>
      </c>
      <c r="R9169" t="s">
        <v>238</v>
      </c>
      <c r="S9169" t="s">
        <v>239</v>
      </c>
      <c r="T9169">
        <v>180</v>
      </c>
      <c r="U9169">
        <v>103</v>
      </c>
      <c r="V9169">
        <v>57.22</v>
      </c>
      <c r="W9169" t="s">
        <v>133</v>
      </c>
      <c r="X9169">
        <v>6733</v>
      </c>
      <c r="Y9169">
        <v>693499</v>
      </c>
      <c r="Z9169">
        <v>34917</v>
      </c>
      <c r="AA9169">
        <v>26368</v>
      </c>
      <c r="AB9169">
        <v>754784</v>
      </c>
      <c r="AC9169">
        <v>514855</v>
      </c>
      <c r="AD9169">
        <v>239929</v>
      </c>
      <c r="AE9169" t="s">
        <v>81</v>
      </c>
      <c r="AF9169" t="s">
        <v>78</v>
      </c>
      <c r="AG9169" t="s">
        <v>240</v>
      </c>
      <c r="AH9169" t="s">
        <v>144</v>
      </c>
      <c r="AI9169" t="s">
        <v>139</v>
      </c>
      <c r="AJ9169" t="str">
        <f t="shared" si="143"/>
        <v>Jun</v>
      </c>
    </row>
    <row r="9170" spans="1:36" x14ac:dyDescent="0.3">
      <c r="A9170" t="s">
        <v>19154</v>
      </c>
      <c r="B9170" s="33">
        <v>45825</v>
      </c>
      <c r="C9170" t="s">
        <v>95</v>
      </c>
      <c r="D9170" t="s">
        <v>19155</v>
      </c>
      <c r="E9170" t="s">
        <v>180</v>
      </c>
      <c r="F9170" t="s">
        <v>181</v>
      </c>
      <c r="G9170" t="s">
        <v>160</v>
      </c>
      <c r="H9170" t="s">
        <v>159</v>
      </c>
      <c r="I9170">
        <v>1663</v>
      </c>
      <c r="J9170" t="s">
        <v>457</v>
      </c>
      <c r="K9170" t="s">
        <v>314</v>
      </c>
      <c r="L9170" t="s">
        <v>307</v>
      </c>
      <c r="M9170" t="s">
        <v>584</v>
      </c>
      <c r="N9170">
        <v>225</v>
      </c>
      <c r="O9170">
        <v>59</v>
      </c>
      <c r="P9170">
        <v>67</v>
      </c>
      <c r="Q9170" t="s">
        <v>76</v>
      </c>
      <c r="R9170" t="s">
        <v>238</v>
      </c>
      <c r="S9170" t="s">
        <v>239</v>
      </c>
      <c r="T9170">
        <v>150</v>
      </c>
      <c r="U9170">
        <v>75</v>
      </c>
      <c r="V9170">
        <v>50</v>
      </c>
      <c r="W9170" t="s">
        <v>133</v>
      </c>
      <c r="X9170">
        <v>8585</v>
      </c>
      <c r="Y9170">
        <v>643875</v>
      </c>
      <c r="Z9170">
        <v>29325</v>
      </c>
      <c r="AA9170">
        <v>29100</v>
      </c>
      <c r="AB9170">
        <v>702300</v>
      </c>
      <c r="AC9170">
        <v>482553</v>
      </c>
      <c r="AD9170">
        <v>219747</v>
      </c>
      <c r="AE9170" t="s">
        <v>81</v>
      </c>
      <c r="AF9170" t="s">
        <v>81</v>
      </c>
      <c r="AG9170" t="s">
        <v>240</v>
      </c>
      <c r="AH9170" t="s">
        <v>146</v>
      </c>
      <c r="AI9170" t="s">
        <v>139</v>
      </c>
      <c r="AJ9170" t="str">
        <f t="shared" si="143"/>
        <v>Jun</v>
      </c>
    </row>
    <row r="9171" spans="1:36" x14ac:dyDescent="0.3">
      <c r="A9171" t="s">
        <v>19156</v>
      </c>
      <c r="B9171" s="33">
        <v>45724</v>
      </c>
      <c r="C9171" t="s">
        <v>97</v>
      </c>
      <c r="D9171" t="s">
        <v>19157</v>
      </c>
      <c r="E9171" t="s">
        <v>181</v>
      </c>
      <c r="F9171" t="s">
        <v>177</v>
      </c>
      <c r="G9171" t="s">
        <v>159</v>
      </c>
      <c r="H9171" t="s">
        <v>162</v>
      </c>
      <c r="I9171">
        <v>1725</v>
      </c>
      <c r="J9171" t="s">
        <v>266</v>
      </c>
      <c r="K9171" t="s">
        <v>1688</v>
      </c>
      <c r="L9171" t="s">
        <v>354</v>
      </c>
      <c r="M9171" t="s">
        <v>1045</v>
      </c>
      <c r="N9171">
        <v>223</v>
      </c>
      <c r="O9171">
        <v>11</v>
      </c>
      <c r="P9171">
        <v>2</v>
      </c>
      <c r="Q9171" t="s">
        <v>73</v>
      </c>
      <c r="R9171" t="s">
        <v>238</v>
      </c>
      <c r="S9171" t="s">
        <v>239</v>
      </c>
      <c r="T9171">
        <v>180</v>
      </c>
      <c r="U9171">
        <v>125</v>
      </c>
      <c r="V9171">
        <v>69.44</v>
      </c>
      <c r="W9171" t="s">
        <v>133</v>
      </c>
      <c r="X9171">
        <v>4919</v>
      </c>
      <c r="Y9171">
        <v>614875</v>
      </c>
      <c r="Z9171">
        <v>52375</v>
      </c>
      <c r="AA9171">
        <v>27750</v>
      </c>
      <c r="AB9171">
        <v>695000</v>
      </c>
      <c r="AC9171">
        <v>541264</v>
      </c>
      <c r="AD9171">
        <v>153736</v>
      </c>
      <c r="AE9171" t="s">
        <v>81</v>
      </c>
      <c r="AF9171" t="s">
        <v>78</v>
      </c>
      <c r="AG9171" t="s">
        <v>240</v>
      </c>
      <c r="AH9171" t="s">
        <v>145</v>
      </c>
      <c r="AI9171" t="s">
        <v>139</v>
      </c>
      <c r="AJ9171" t="str">
        <f t="shared" si="143"/>
        <v>Mar</v>
      </c>
    </row>
    <row r="9172" spans="1:36" x14ac:dyDescent="0.3">
      <c r="A9172" t="s">
        <v>19158</v>
      </c>
      <c r="B9172" s="33">
        <v>45985</v>
      </c>
      <c r="C9172" t="s">
        <v>93</v>
      </c>
      <c r="D9172" t="s">
        <v>19159</v>
      </c>
      <c r="E9172" t="s">
        <v>173</v>
      </c>
      <c r="F9172" t="s">
        <v>177</v>
      </c>
      <c r="G9172" t="s">
        <v>161</v>
      </c>
      <c r="H9172" t="s">
        <v>162</v>
      </c>
      <c r="I9172">
        <v>1659</v>
      </c>
      <c r="J9172" t="s">
        <v>566</v>
      </c>
      <c r="K9172" t="s">
        <v>2614</v>
      </c>
      <c r="L9172" t="s">
        <v>1881</v>
      </c>
      <c r="M9172" t="s">
        <v>3855</v>
      </c>
      <c r="N9172">
        <v>236</v>
      </c>
      <c r="O9172">
        <v>40</v>
      </c>
      <c r="P9172">
        <v>53</v>
      </c>
      <c r="Q9172" t="s">
        <v>76</v>
      </c>
      <c r="R9172" t="s">
        <v>238</v>
      </c>
      <c r="S9172" t="s">
        <v>239</v>
      </c>
      <c r="T9172">
        <v>180</v>
      </c>
      <c r="U9172">
        <v>147</v>
      </c>
      <c r="V9172">
        <v>81.67</v>
      </c>
      <c r="W9172" t="s">
        <v>134</v>
      </c>
      <c r="X9172">
        <v>9436</v>
      </c>
      <c r="Y9172">
        <v>1387092</v>
      </c>
      <c r="Z9172">
        <v>51450</v>
      </c>
      <c r="AA9172">
        <v>26166</v>
      </c>
      <c r="AB9172">
        <v>1464708</v>
      </c>
      <c r="AC9172">
        <v>1142209</v>
      </c>
      <c r="AD9172">
        <v>322499</v>
      </c>
      <c r="AE9172" t="s">
        <v>78</v>
      </c>
      <c r="AF9172" t="s">
        <v>78</v>
      </c>
      <c r="AG9172" t="s">
        <v>240</v>
      </c>
      <c r="AH9172" t="s">
        <v>144</v>
      </c>
      <c r="AI9172" t="s">
        <v>138</v>
      </c>
      <c r="AJ9172" t="str">
        <f t="shared" si="143"/>
        <v>Nov</v>
      </c>
    </row>
    <row r="9173" spans="1:36" x14ac:dyDescent="0.3">
      <c r="A9173" t="s">
        <v>19160</v>
      </c>
      <c r="B9173" s="33">
        <v>45812</v>
      </c>
      <c r="C9173" t="s">
        <v>99</v>
      </c>
      <c r="D9173" t="s">
        <v>19161</v>
      </c>
      <c r="E9173" t="s">
        <v>173</v>
      </c>
      <c r="F9173" t="s">
        <v>176</v>
      </c>
      <c r="G9173" t="s">
        <v>161</v>
      </c>
      <c r="H9173" t="s">
        <v>156</v>
      </c>
      <c r="I9173">
        <v>2198</v>
      </c>
      <c r="J9173" t="s">
        <v>368</v>
      </c>
      <c r="K9173" t="s">
        <v>2320</v>
      </c>
      <c r="L9173" t="s">
        <v>1247</v>
      </c>
      <c r="M9173" t="s">
        <v>8977</v>
      </c>
      <c r="N9173">
        <v>302</v>
      </c>
      <c r="O9173">
        <v>8</v>
      </c>
      <c r="P9173">
        <v>39</v>
      </c>
      <c r="Q9173" t="s">
        <v>76</v>
      </c>
      <c r="R9173" t="s">
        <v>238</v>
      </c>
      <c r="S9173" t="s">
        <v>239</v>
      </c>
      <c r="T9173">
        <v>220</v>
      </c>
      <c r="U9173">
        <v>144</v>
      </c>
      <c r="V9173">
        <v>65.45</v>
      </c>
      <c r="W9173" t="s">
        <v>133</v>
      </c>
      <c r="X9173">
        <v>4111</v>
      </c>
      <c r="Y9173">
        <v>591984</v>
      </c>
      <c r="Z9173">
        <v>74736</v>
      </c>
      <c r="AA9173">
        <v>26352</v>
      </c>
      <c r="AB9173">
        <v>693072</v>
      </c>
      <c r="AC9173">
        <v>554151</v>
      </c>
      <c r="AD9173">
        <v>138921</v>
      </c>
      <c r="AE9173" t="s">
        <v>78</v>
      </c>
      <c r="AF9173" t="s">
        <v>81</v>
      </c>
      <c r="AG9173" t="s">
        <v>240</v>
      </c>
      <c r="AH9173" t="s">
        <v>144</v>
      </c>
      <c r="AI9173" t="s">
        <v>139</v>
      </c>
      <c r="AJ9173" t="str">
        <f t="shared" si="143"/>
        <v>Jun</v>
      </c>
    </row>
    <row r="9174" spans="1:36" x14ac:dyDescent="0.3">
      <c r="A9174" t="s">
        <v>19162</v>
      </c>
      <c r="B9174" s="33">
        <v>45681</v>
      </c>
      <c r="C9174" t="s">
        <v>99</v>
      </c>
      <c r="D9174" t="s">
        <v>19163</v>
      </c>
      <c r="E9174" t="s">
        <v>174</v>
      </c>
      <c r="F9174" t="s">
        <v>172</v>
      </c>
      <c r="G9174" t="s">
        <v>158</v>
      </c>
      <c r="H9174" t="s">
        <v>155</v>
      </c>
      <c r="I9174">
        <v>1070</v>
      </c>
      <c r="J9174" t="s">
        <v>1045</v>
      </c>
      <c r="K9174" t="s">
        <v>321</v>
      </c>
      <c r="L9174" t="s">
        <v>639</v>
      </c>
      <c r="M9174" t="s">
        <v>321</v>
      </c>
      <c r="N9174">
        <v>166</v>
      </c>
      <c r="O9174">
        <v>0</v>
      </c>
      <c r="P9174">
        <v>0</v>
      </c>
      <c r="Q9174" t="s">
        <v>70</v>
      </c>
      <c r="R9174" t="s">
        <v>238</v>
      </c>
      <c r="S9174" t="s">
        <v>239</v>
      </c>
      <c r="T9174">
        <v>150</v>
      </c>
      <c r="U9174">
        <v>134</v>
      </c>
      <c r="V9174">
        <v>89.33</v>
      </c>
      <c r="W9174" t="s">
        <v>135</v>
      </c>
      <c r="X9174">
        <v>5660</v>
      </c>
      <c r="Y9174">
        <v>758440</v>
      </c>
      <c r="Z9174">
        <v>46498</v>
      </c>
      <c r="AA9174">
        <v>40468</v>
      </c>
      <c r="AB9174">
        <v>845406</v>
      </c>
      <c r="AC9174">
        <v>570482</v>
      </c>
      <c r="AD9174">
        <v>274924</v>
      </c>
      <c r="AE9174" t="s">
        <v>78</v>
      </c>
      <c r="AF9174" t="s">
        <v>81</v>
      </c>
      <c r="AG9174" t="s">
        <v>240</v>
      </c>
      <c r="AH9174" t="s">
        <v>145</v>
      </c>
      <c r="AI9174" t="s">
        <v>140</v>
      </c>
      <c r="AJ9174" t="str">
        <f t="shared" si="143"/>
        <v>Jan</v>
      </c>
    </row>
    <row r="9175" spans="1:36" x14ac:dyDescent="0.3">
      <c r="A9175" t="s">
        <v>19164</v>
      </c>
      <c r="B9175" s="33">
        <v>45881</v>
      </c>
      <c r="C9175" t="s">
        <v>93</v>
      </c>
      <c r="D9175" t="s">
        <v>19165</v>
      </c>
      <c r="E9175" t="s">
        <v>176</v>
      </c>
      <c r="F9175" t="s">
        <v>174</v>
      </c>
      <c r="G9175" t="s">
        <v>156</v>
      </c>
      <c r="H9175" t="s">
        <v>158</v>
      </c>
      <c r="I9175">
        <v>427</v>
      </c>
      <c r="J9175" t="s">
        <v>391</v>
      </c>
      <c r="K9175" t="s">
        <v>2444</v>
      </c>
      <c r="L9175" t="s">
        <v>615</v>
      </c>
      <c r="M9175" t="s">
        <v>6907</v>
      </c>
      <c r="N9175">
        <v>70</v>
      </c>
      <c r="O9175">
        <v>0</v>
      </c>
      <c r="P9175">
        <v>18</v>
      </c>
      <c r="Q9175" t="s">
        <v>73</v>
      </c>
      <c r="R9175" t="s">
        <v>238</v>
      </c>
      <c r="S9175" t="s">
        <v>239</v>
      </c>
      <c r="T9175">
        <v>150</v>
      </c>
      <c r="U9175">
        <v>109</v>
      </c>
      <c r="V9175">
        <v>72.67</v>
      </c>
      <c r="W9175" t="s">
        <v>135</v>
      </c>
      <c r="X9175">
        <v>10566</v>
      </c>
      <c r="Y9175">
        <v>1151694</v>
      </c>
      <c r="Z9175">
        <v>36406</v>
      </c>
      <c r="AA9175">
        <v>30411</v>
      </c>
      <c r="AB9175">
        <v>1218511</v>
      </c>
      <c r="AC9175">
        <v>966321</v>
      </c>
      <c r="AD9175">
        <v>252190</v>
      </c>
      <c r="AE9175" t="s">
        <v>81</v>
      </c>
      <c r="AF9175" t="s">
        <v>78</v>
      </c>
      <c r="AG9175" t="s">
        <v>240</v>
      </c>
      <c r="AH9175" t="s">
        <v>145</v>
      </c>
      <c r="AI9175" t="s">
        <v>140</v>
      </c>
      <c r="AJ9175" t="str">
        <f t="shared" si="143"/>
        <v>Aug</v>
      </c>
    </row>
    <row r="9176" spans="1:36" x14ac:dyDescent="0.3">
      <c r="A9176" t="s">
        <v>19166</v>
      </c>
      <c r="B9176" s="33">
        <v>45797</v>
      </c>
      <c r="C9176" t="s">
        <v>97</v>
      </c>
      <c r="D9176" t="s">
        <v>19167</v>
      </c>
      <c r="E9176" t="s">
        <v>175</v>
      </c>
      <c r="F9176" t="s">
        <v>179</v>
      </c>
      <c r="G9176" t="s">
        <v>163</v>
      </c>
      <c r="H9176" t="s">
        <v>166</v>
      </c>
      <c r="I9176">
        <v>2133</v>
      </c>
      <c r="J9176" t="s">
        <v>626</v>
      </c>
      <c r="K9176" t="s">
        <v>914</v>
      </c>
      <c r="L9176" t="s">
        <v>7618</v>
      </c>
      <c r="M9176" t="s">
        <v>2243</v>
      </c>
      <c r="N9176">
        <v>316</v>
      </c>
      <c r="O9176">
        <v>35</v>
      </c>
      <c r="P9176">
        <v>26</v>
      </c>
      <c r="Q9176" t="s">
        <v>73</v>
      </c>
      <c r="R9176" t="s">
        <v>238</v>
      </c>
      <c r="S9176" t="s">
        <v>239</v>
      </c>
      <c r="T9176">
        <v>180</v>
      </c>
      <c r="U9176">
        <v>131</v>
      </c>
      <c r="V9176">
        <v>72.78</v>
      </c>
      <c r="W9176" t="s">
        <v>133</v>
      </c>
      <c r="X9176">
        <v>5359</v>
      </c>
      <c r="Y9176">
        <v>702029</v>
      </c>
      <c r="Z9176">
        <v>48470</v>
      </c>
      <c r="AA9176">
        <v>27379</v>
      </c>
      <c r="AB9176">
        <v>777878</v>
      </c>
      <c r="AC9176">
        <v>594439</v>
      </c>
      <c r="AD9176">
        <v>183439</v>
      </c>
      <c r="AE9176" t="s">
        <v>75</v>
      </c>
      <c r="AF9176" t="s">
        <v>72</v>
      </c>
      <c r="AG9176" t="s">
        <v>240</v>
      </c>
      <c r="AH9176" t="s">
        <v>144</v>
      </c>
      <c r="AI9176" t="s">
        <v>138</v>
      </c>
      <c r="AJ9176" t="str">
        <f t="shared" si="143"/>
        <v>May</v>
      </c>
    </row>
    <row r="9177" spans="1:36" x14ac:dyDescent="0.3">
      <c r="A9177" t="s">
        <v>19168</v>
      </c>
      <c r="B9177" s="33">
        <v>45866</v>
      </c>
      <c r="C9177" t="s">
        <v>99</v>
      </c>
      <c r="D9177" t="s">
        <v>19169</v>
      </c>
      <c r="E9177" t="s">
        <v>177</v>
      </c>
      <c r="F9177" t="s">
        <v>173</v>
      </c>
      <c r="G9177" t="s">
        <v>162</v>
      </c>
      <c r="H9177" t="s">
        <v>161</v>
      </c>
      <c r="I9177">
        <v>1837</v>
      </c>
      <c r="J9177" t="s">
        <v>518</v>
      </c>
      <c r="K9177" t="s">
        <v>2298</v>
      </c>
      <c r="L9177" t="s">
        <v>1617</v>
      </c>
      <c r="M9177" t="s">
        <v>5171</v>
      </c>
      <c r="N9177">
        <v>250</v>
      </c>
      <c r="O9177">
        <v>25</v>
      </c>
      <c r="P9177">
        <v>16</v>
      </c>
      <c r="Q9177" t="s">
        <v>73</v>
      </c>
      <c r="R9177" t="s">
        <v>238</v>
      </c>
      <c r="S9177" t="s">
        <v>239</v>
      </c>
      <c r="T9177">
        <v>189</v>
      </c>
      <c r="U9177">
        <v>155</v>
      </c>
      <c r="V9177">
        <v>82.01</v>
      </c>
      <c r="W9177" t="s">
        <v>134</v>
      </c>
      <c r="X9177">
        <v>4845</v>
      </c>
      <c r="Y9177">
        <v>750975</v>
      </c>
      <c r="Z9177">
        <v>40610</v>
      </c>
      <c r="AA9177">
        <v>34875</v>
      </c>
      <c r="AB9177">
        <v>826460</v>
      </c>
      <c r="AC9177">
        <v>533616</v>
      </c>
      <c r="AD9177">
        <v>292844</v>
      </c>
      <c r="AE9177" t="s">
        <v>78</v>
      </c>
      <c r="AF9177" t="s">
        <v>78</v>
      </c>
      <c r="AG9177" t="s">
        <v>240</v>
      </c>
      <c r="AH9177" t="s">
        <v>145</v>
      </c>
      <c r="AI9177" t="s">
        <v>139</v>
      </c>
      <c r="AJ9177" t="str">
        <f t="shared" si="143"/>
        <v>Jul</v>
      </c>
    </row>
    <row r="9178" spans="1:36" x14ac:dyDescent="0.3">
      <c r="A9178" t="s">
        <v>19170</v>
      </c>
      <c r="B9178" s="33">
        <v>45716</v>
      </c>
      <c r="C9178" t="s">
        <v>93</v>
      </c>
      <c r="D9178" t="s">
        <v>19171</v>
      </c>
      <c r="E9178" t="s">
        <v>176</v>
      </c>
      <c r="F9178" t="s">
        <v>172</v>
      </c>
      <c r="G9178" t="s">
        <v>156</v>
      </c>
      <c r="H9178" t="s">
        <v>155</v>
      </c>
      <c r="I9178">
        <v>384</v>
      </c>
      <c r="J9178" t="s">
        <v>457</v>
      </c>
      <c r="K9178" t="s">
        <v>842</v>
      </c>
      <c r="L9178" t="s">
        <v>712</v>
      </c>
      <c r="M9178" t="s">
        <v>749</v>
      </c>
      <c r="N9178">
        <v>67</v>
      </c>
      <c r="O9178">
        <v>24</v>
      </c>
      <c r="P9178">
        <v>43</v>
      </c>
      <c r="Q9178" t="s">
        <v>76</v>
      </c>
      <c r="R9178" t="s">
        <v>238</v>
      </c>
      <c r="S9178" t="s">
        <v>239</v>
      </c>
      <c r="T9178">
        <v>180</v>
      </c>
      <c r="U9178">
        <v>149</v>
      </c>
      <c r="V9178">
        <v>82.78</v>
      </c>
      <c r="W9178" t="s">
        <v>133</v>
      </c>
      <c r="X9178">
        <v>10661</v>
      </c>
      <c r="Y9178">
        <v>1588489</v>
      </c>
      <c r="Z9178">
        <v>45445</v>
      </c>
      <c r="AA9178">
        <v>117263</v>
      </c>
      <c r="AB9178">
        <v>1751197</v>
      </c>
      <c r="AC9178">
        <v>1139388</v>
      </c>
      <c r="AD9178">
        <v>611809</v>
      </c>
      <c r="AE9178" t="s">
        <v>81</v>
      </c>
      <c r="AF9178" t="s">
        <v>81</v>
      </c>
      <c r="AG9178" t="s">
        <v>240</v>
      </c>
      <c r="AH9178" t="s">
        <v>145</v>
      </c>
      <c r="AI9178" t="s">
        <v>139</v>
      </c>
      <c r="AJ9178" t="str">
        <f t="shared" si="143"/>
        <v>Feb</v>
      </c>
    </row>
    <row r="9179" spans="1:36" x14ac:dyDescent="0.3">
      <c r="A9179" t="s">
        <v>19172</v>
      </c>
      <c r="B9179" s="33">
        <v>45901</v>
      </c>
      <c r="C9179" t="s">
        <v>97</v>
      </c>
      <c r="D9179" t="s">
        <v>19173</v>
      </c>
      <c r="E9179" t="s">
        <v>174</v>
      </c>
      <c r="F9179" t="s">
        <v>172</v>
      </c>
      <c r="G9179" t="s">
        <v>158</v>
      </c>
      <c r="H9179" t="s">
        <v>155</v>
      </c>
      <c r="I9179">
        <v>1968</v>
      </c>
      <c r="J9179" t="s">
        <v>420</v>
      </c>
      <c r="K9179" t="s">
        <v>868</v>
      </c>
      <c r="L9179" t="s">
        <v>2045</v>
      </c>
      <c r="M9179" t="s">
        <v>646</v>
      </c>
      <c r="N9179">
        <v>267</v>
      </c>
      <c r="O9179">
        <v>59</v>
      </c>
      <c r="P9179">
        <v>54</v>
      </c>
      <c r="Q9179" t="s">
        <v>76</v>
      </c>
      <c r="R9179" t="s">
        <v>238</v>
      </c>
      <c r="S9179" t="s">
        <v>239</v>
      </c>
      <c r="T9179">
        <v>180</v>
      </c>
      <c r="U9179">
        <v>153</v>
      </c>
      <c r="V9179">
        <v>85</v>
      </c>
      <c r="W9179" t="s">
        <v>133</v>
      </c>
      <c r="X9179">
        <v>8030</v>
      </c>
      <c r="Y9179">
        <v>1228590</v>
      </c>
      <c r="Z9179">
        <v>58752</v>
      </c>
      <c r="AA9179">
        <v>69156</v>
      </c>
      <c r="AB9179">
        <v>1356498</v>
      </c>
      <c r="AC9179">
        <v>1114010</v>
      </c>
      <c r="AD9179">
        <v>242488</v>
      </c>
      <c r="AE9179" t="s">
        <v>78</v>
      </c>
      <c r="AF9179" t="s">
        <v>81</v>
      </c>
      <c r="AG9179" t="s">
        <v>240</v>
      </c>
      <c r="AH9179" t="s">
        <v>145</v>
      </c>
      <c r="AI9179" t="s">
        <v>138</v>
      </c>
      <c r="AJ9179" t="str">
        <f t="shared" si="143"/>
        <v>Sep</v>
      </c>
    </row>
    <row r="9180" spans="1:36" x14ac:dyDescent="0.3">
      <c r="A9180" t="s">
        <v>19174</v>
      </c>
      <c r="B9180" s="33">
        <v>45784</v>
      </c>
      <c r="C9180" t="s">
        <v>95</v>
      </c>
      <c r="D9180" t="s">
        <v>19175</v>
      </c>
      <c r="E9180" t="s">
        <v>177</v>
      </c>
      <c r="F9180" t="s">
        <v>174</v>
      </c>
      <c r="G9180" t="s">
        <v>162</v>
      </c>
      <c r="H9180" t="s">
        <v>158</v>
      </c>
      <c r="I9180">
        <v>501</v>
      </c>
      <c r="J9180" t="s">
        <v>600</v>
      </c>
      <c r="K9180" t="s">
        <v>3221</v>
      </c>
      <c r="L9180" t="s">
        <v>1014</v>
      </c>
      <c r="M9180" t="s">
        <v>918</v>
      </c>
      <c r="N9180">
        <v>87</v>
      </c>
      <c r="O9180">
        <v>12</v>
      </c>
      <c r="P9180">
        <v>8</v>
      </c>
      <c r="Q9180" t="s">
        <v>73</v>
      </c>
      <c r="R9180" t="s">
        <v>238</v>
      </c>
      <c r="S9180" t="s">
        <v>239</v>
      </c>
      <c r="T9180">
        <v>189</v>
      </c>
      <c r="U9180">
        <v>167</v>
      </c>
      <c r="V9180">
        <v>88.36</v>
      </c>
      <c r="W9180" t="s">
        <v>133</v>
      </c>
      <c r="X9180">
        <v>6877</v>
      </c>
      <c r="Y9180">
        <v>1148459</v>
      </c>
      <c r="Z9180">
        <v>60454</v>
      </c>
      <c r="AA9180">
        <v>21877</v>
      </c>
      <c r="AB9180">
        <v>1230790</v>
      </c>
      <c r="AC9180">
        <v>744586</v>
      </c>
      <c r="AD9180">
        <v>486204</v>
      </c>
      <c r="AE9180" t="s">
        <v>78</v>
      </c>
      <c r="AF9180" t="s">
        <v>78</v>
      </c>
      <c r="AG9180" t="s">
        <v>240</v>
      </c>
      <c r="AH9180" t="s">
        <v>144</v>
      </c>
      <c r="AI9180" t="s">
        <v>138</v>
      </c>
      <c r="AJ9180" t="str">
        <f t="shared" si="143"/>
        <v>May</v>
      </c>
    </row>
    <row r="9181" spans="1:36" x14ac:dyDescent="0.3">
      <c r="A9181" t="s">
        <v>19176</v>
      </c>
      <c r="B9181" s="33">
        <v>45936</v>
      </c>
      <c r="C9181" t="s">
        <v>99</v>
      </c>
      <c r="D9181" t="s">
        <v>19177</v>
      </c>
      <c r="E9181" t="s">
        <v>180</v>
      </c>
      <c r="F9181" t="s">
        <v>177</v>
      </c>
      <c r="G9181" t="s">
        <v>160</v>
      </c>
      <c r="H9181" t="s">
        <v>162</v>
      </c>
      <c r="I9181">
        <v>1784</v>
      </c>
      <c r="J9181" t="s">
        <v>636</v>
      </c>
      <c r="K9181" t="s">
        <v>1130</v>
      </c>
      <c r="L9181" t="s">
        <v>463</v>
      </c>
      <c r="M9181" t="s">
        <v>581</v>
      </c>
      <c r="N9181">
        <v>233</v>
      </c>
      <c r="O9181">
        <v>0</v>
      </c>
      <c r="P9181">
        <v>7</v>
      </c>
      <c r="Q9181" t="s">
        <v>73</v>
      </c>
      <c r="R9181" t="s">
        <v>238</v>
      </c>
      <c r="S9181" t="s">
        <v>239</v>
      </c>
      <c r="T9181">
        <v>180</v>
      </c>
      <c r="U9181">
        <v>144</v>
      </c>
      <c r="V9181">
        <v>80</v>
      </c>
      <c r="W9181" t="s">
        <v>133</v>
      </c>
      <c r="X9181">
        <v>10343</v>
      </c>
      <c r="Y9181">
        <v>1489392</v>
      </c>
      <c r="Z9181">
        <v>57600</v>
      </c>
      <c r="AA9181">
        <v>99216</v>
      </c>
      <c r="AB9181">
        <v>1646208</v>
      </c>
      <c r="AC9181">
        <v>1066812</v>
      </c>
      <c r="AD9181">
        <v>579396</v>
      </c>
      <c r="AE9181" t="s">
        <v>81</v>
      </c>
      <c r="AF9181" t="s">
        <v>78</v>
      </c>
      <c r="AG9181" t="s">
        <v>240</v>
      </c>
      <c r="AH9181" t="s">
        <v>145</v>
      </c>
      <c r="AI9181" t="s">
        <v>139</v>
      </c>
      <c r="AJ9181" t="str">
        <f t="shared" si="143"/>
        <v>Oct</v>
      </c>
    </row>
    <row r="9182" spans="1:36" x14ac:dyDescent="0.3">
      <c r="A9182" t="s">
        <v>19178</v>
      </c>
      <c r="B9182" s="33">
        <v>45930</v>
      </c>
      <c r="C9182" t="s">
        <v>93</v>
      </c>
      <c r="D9182" t="s">
        <v>19179</v>
      </c>
      <c r="E9182" t="s">
        <v>180</v>
      </c>
      <c r="F9182" t="s">
        <v>172</v>
      </c>
      <c r="G9182" t="s">
        <v>160</v>
      </c>
      <c r="H9182" t="s">
        <v>155</v>
      </c>
      <c r="I9182">
        <v>2035</v>
      </c>
      <c r="J9182" t="s">
        <v>508</v>
      </c>
      <c r="K9182" t="s">
        <v>1151</v>
      </c>
      <c r="L9182" t="s">
        <v>633</v>
      </c>
      <c r="M9182" t="s">
        <v>882</v>
      </c>
      <c r="N9182">
        <v>250</v>
      </c>
      <c r="O9182">
        <v>0</v>
      </c>
      <c r="P9182">
        <v>22</v>
      </c>
      <c r="Q9182" t="s">
        <v>73</v>
      </c>
      <c r="R9182" t="s">
        <v>238</v>
      </c>
      <c r="S9182" t="s">
        <v>239</v>
      </c>
      <c r="T9182">
        <v>180</v>
      </c>
      <c r="U9182">
        <v>121</v>
      </c>
      <c r="V9182">
        <v>67.22</v>
      </c>
      <c r="W9182" t="s">
        <v>133</v>
      </c>
      <c r="X9182">
        <v>4705</v>
      </c>
      <c r="Y9182">
        <v>569305</v>
      </c>
      <c r="Z9182">
        <v>43802</v>
      </c>
      <c r="AA9182">
        <v>80828</v>
      </c>
      <c r="AB9182">
        <v>693935</v>
      </c>
      <c r="AC9182">
        <v>589755</v>
      </c>
      <c r="AD9182">
        <v>104180</v>
      </c>
      <c r="AE9182" t="s">
        <v>81</v>
      </c>
      <c r="AF9182" t="s">
        <v>81</v>
      </c>
      <c r="AG9182" t="s">
        <v>240</v>
      </c>
      <c r="AH9182" t="s">
        <v>144</v>
      </c>
      <c r="AI9182" t="s">
        <v>139</v>
      </c>
      <c r="AJ9182" t="str">
        <f t="shared" si="143"/>
        <v>Sep</v>
      </c>
    </row>
    <row r="9183" spans="1:36" x14ac:dyDescent="0.3">
      <c r="A9183" t="s">
        <v>19180</v>
      </c>
      <c r="B9183" s="33">
        <v>45967</v>
      </c>
      <c r="C9183" t="s">
        <v>93</v>
      </c>
      <c r="D9183" t="s">
        <v>4660</v>
      </c>
      <c r="E9183" t="s">
        <v>177</v>
      </c>
      <c r="F9183" t="s">
        <v>181</v>
      </c>
      <c r="G9183" t="s">
        <v>162</v>
      </c>
      <c r="H9183" t="s">
        <v>159</v>
      </c>
      <c r="I9183">
        <v>1053</v>
      </c>
      <c r="J9183" t="s">
        <v>377</v>
      </c>
      <c r="K9183" t="s">
        <v>1622</v>
      </c>
      <c r="L9183" t="s">
        <v>1536</v>
      </c>
      <c r="M9183" t="s">
        <v>378</v>
      </c>
      <c r="N9183">
        <v>141</v>
      </c>
      <c r="O9183">
        <v>12</v>
      </c>
      <c r="P9183">
        <v>39</v>
      </c>
      <c r="Q9183" t="s">
        <v>76</v>
      </c>
      <c r="R9183" t="s">
        <v>238</v>
      </c>
      <c r="S9183" t="s">
        <v>239</v>
      </c>
      <c r="T9183">
        <v>180</v>
      </c>
      <c r="U9183">
        <v>155</v>
      </c>
      <c r="V9183">
        <v>86.11</v>
      </c>
      <c r="W9183" t="s">
        <v>133</v>
      </c>
      <c r="X9183">
        <v>2951</v>
      </c>
      <c r="Y9183">
        <v>457405</v>
      </c>
      <c r="Z9183">
        <v>73160</v>
      </c>
      <c r="AA9183">
        <v>93930</v>
      </c>
      <c r="AB9183">
        <v>624495</v>
      </c>
      <c r="AC9183">
        <v>534124</v>
      </c>
      <c r="AD9183">
        <v>90371</v>
      </c>
      <c r="AE9183" t="s">
        <v>78</v>
      </c>
      <c r="AF9183" t="s">
        <v>81</v>
      </c>
      <c r="AG9183" t="s">
        <v>240</v>
      </c>
      <c r="AH9183" t="s">
        <v>145</v>
      </c>
      <c r="AI9183" t="s">
        <v>140</v>
      </c>
      <c r="AJ9183" t="str">
        <f t="shared" si="143"/>
        <v>Nov</v>
      </c>
    </row>
    <row r="9184" spans="1:36" x14ac:dyDescent="0.3">
      <c r="A9184" t="s">
        <v>19181</v>
      </c>
      <c r="B9184" s="33">
        <v>45754</v>
      </c>
      <c r="C9184" t="s">
        <v>98</v>
      </c>
      <c r="D9184" t="s">
        <v>19182</v>
      </c>
      <c r="E9184" t="s">
        <v>178</v>
      </c>
      <c r="F9184" t="s">
        <v>173</v>
      </c>
      <c r="G9184" t="s">
        <v>157</v>
      </c>
      <c r="H9184" t="s">
        <v>161</v>
      </c>
      <c r="I9184">
        <v>440</v>
      </c>
      <c r="J9184" t="s">
        <v>504</v>
      </c>
      <c r="K9184" t="s">
        <v>1910</v>
      </c>
      <c r="L9184" t="s">
        <v>890</v>
      </c>
      <c r="M9184" t="s">
        <v>1343</v>
      </c>
      <c r="N9184">
        <v>72</v>
      </c>
      <c r="O9184">
        <v>3</v>
      </c>
      <c r="P9184">
        <v>17</v>
      </c>
      <c r="Q9184" t="s">
        <v>73</v>
      </c>
      <c r="R9184" t="s">
        <v>238</v>
      </c>
      <c r="S9184" t="s">
        <v>239</v>
      </c>
      <c r="T9184">
        <v>150</v>
      </c>
      <c r="U9184">
        <v>98</v>
      </c>
      <c r="V9184">
        <v>65.33</v>
      </c>
      <c r="W9184" t="s">
        <v>135</v>
      </c>
      <c r="X9184">
        <v>4063</v>
      </c>
      <c r="Y9184">
        <v>398174</v>
      </c>
      <c r="Z9184">
        <v>31654</v>
      </c>
      <c r="AA9184">
        <v>12250</v>
      </c>
      <c r="AB9184">
        <v>442078</v>
      </c>
      <c r="AC9184">
        <v>272977</v>
      </c>
      <c r="AD9184">
        <v>169101</v>
      </c>
      <c r="AE9184" t="s">
        <v>75</v>
      </c>
      <c r="AF9184" t="s">
        <v>78</v>
      </c>
      <c r="AG9184" t="s">
        <v>240</v>
      </c>
      <c r="AH9184" t="s">
        <v>144</v>
      </c>
      <c r="AI9184" t="s">
        <v>140</v>
      </c>
      <c r="AJ9184" t="str">
        <f t="shared" si="143"/>
        <v>Apr</v>
      </c>
    </row>
    <row r="9185" spans="1:36" x14ac:dyDescent="0.3">
      <c r="A9185" t="s">
        <v>19183</v>
      </c>
      <c r="B9185" s="33">
        <v>45660</v>
      </c>
      <c r="C9185" t="s">
        <v>93</v>
      </c>
      <c r="D9185" t="s">
        <v>19184</v>
      </c>
      <c r="E9185" t="s">
        <v>178</v>
      </c>
      <c r="F9185" t="s">
        <v>180</v>
      </c>
      <c r="G9185" t="s">
        <v>157</v>
      </c>
      <c r="H9185" t="s">
        <v>160</v>
      </c>
      <c r="I9185">
        <v>538</v>
      </c>
      <c r="J9185" t="s">
        <v>391</v>
      </c>
      <c r="K9185" t="s">
        <v>1499</v>
      </c>
      <c r="L9185" t="s">
        <v>7607</v>
      </c>
      <c r="M9185" t="s">
        <v>420</v>
      </c>
      <c r="N9185">
        <v>87</v>
      </c>
      <c r="O9185">
        <v>3</v>
      </c>
      <c r="P9185">
        <v>3</v>
      </c>
      <c r="Q9185" t="s">
        <v>73</v>
      </c>
      <c r="R9185" t="s">
        <v>238</v>
      </c>
      <c r="S9185" t="s">
        <v>239</v>
      </c>
      <c r="T9185">
        <v>180</v>
      </c>
      <c r="U9185">
        <v>155</v>
      </c>
      <c r="V9185">
        <v>86.11</v>
      </c>
      <c r="W9185" t="s">
        <v>134</v>
      </c>
      <c r="X9185">
        <v>7891</v>
      </c>
      <c r="Y9185">
        <v>1223105</v>
      </c>
      <c r="Z9185">
        <v>73935</v>
      </c>
      <c r="AA9185">
        <v>31000</v>
      </c>
      <c r="AB9185">
        <v>1328040</v>
      </c>
      <c r="AC9185">
        <v>1143230</v>
      </c>
      <c r="AD9185">
        <v>184810</v>
      </c>
      <c r="AE9185" t="s">
        <v>75</v>
      </c>
      <c r="AF9185" t="s">
        <v>81</v>
      </c>
      <c r="AG9185" t="s">
        <v>240</v>
      </c>
      <c r="AH9185" t="s">
        <v>146</v>
      </c>
      <c r="AI9185" t="s">
        <v>140</v>
      </c>
      <c r="AJ9185" t="str">
        <f t="shared" si="143"/>
        <v>Jan</v>
      </c>
    </row>
    <row r="9186" spans="1:36" x14ac:dyDescent="0.3">
      <c r="A9186" t="s">
        <v>19185</v>
      </c>
      <c r="B9186" s="33">
        <v>45804</v>
      </c>
      <c r="C9186" t="s">
        <v>93</v>
      </c>
      <c r="D9186" t="s">
        <v>19186</v>
      </c>
      <c r="E9186" t="s">
        <v>181</v>
      </c>
      <c r="F9186" t="s">
        <v>179</v>
      </c>
      <c r="G9186" t="s">
        <v>159</v>
      </c>
      <c r="H9186" t="s">
        <v>166</v>
      </c>
      <c r="I9186">
        <v>546</v>
      </c>
      <c r="J9186" t="s">
        <v>270</v>
      </c>
      <c r="K9186" t="s">
        <v>3816</v>
      </c>
      <c r="L9186" t="s">
        <v>3110</v>
      </c>
      <c r="M9186" t="s">
        <v>900</v>
      </c>
      <c r="N9186">
        <v>84</v>
      </c>
      <c r="O9186">
        <v>26</v>
      </c>
      <c r="P9186">
        <v>16</v>
      </c>
      <c r="Q9186" t="s">
        <v>73</v>
      </c>
      <c r="R9186" t="s">
        <v>238</v>
      </c>
      <c r="S9186" t="s">
        <v>239</v>
      </c>
      <c r="T9186">
        <v>220</v>
      </c>
      <c r="U9186">
        <v>171</v>
      </c>
      <c r="V9186">
        <v>77.73</v>
      </c>
      <c r="W9186" t="s">
        <v>135</v>
      </c>
      <c r="X9186">
        <v>8111</v>
      </c>
      <c r="Y9186">
        <v>1386981</v>
      </c>
      <c r="Z9186">
        <v>51642</v>
      </c>
      <c r="AA9186">
        <v>114399</v>
      </c>
      <c r="AB9186">
        <v>1553022</v>
      </c>
      <c r="AC9186">
        <v>1109632</v>
      </c>
      <c r="AD9186">
        <v>443390</v>
      </c>
      <c r="AE9186" t="s">
        <v>81</v>
      </c>
      <c r="AF9186" t="s">
        <v>72</v>
      </c>
      <c r="AG9186" t="s">
        <v>240</v>
      </c>
      <c r="AH9186" t="s">
        <v>146</v>
      </c>
      <c r="AI9186" t="s">
        <v>139</v>
      </c>
      <c r="AJ9186" t="str">
        <f t="shared" si="143"/>
        <v>May</v>
      </c>
    </row>
    <row r="9187" spans="1:36" x14ac:dyDescent="0.3">
      <c r="A9187" t="s">
        <v>19187</v>
      </c>
      <c r="B9187" s="33">
        <v>45973</v>
      </c>
      <c r="C9187" t="s">
        <v>96</v>
      </c>
      <c r="D9187" t="s">
        <v>19188</v>
      </c>
      <c r="E9187" t="s">
        <v>175</v>
      </c>
      <c r="F9187" t="s">
        <v>174</v>
      </c>
      <c r="G9187" t="s">
        <v>163</v>
      </c>
      <c r="H9187" t="s">
        <v>158</v>
      </c>
      <c r="I9187">
        <v>486</v>
      </c>
      <c r="J9187" t="s">
        <v>633</v>
      </c>
      <c r="K9187" t="s">
        <v>1544</v>
      </c>
      <c r="L9187" t="s">
        <v>633</v>
      </c>
      <c r="M9187" t="s">
        <v>1544</v>
      </c>
      <c r="N9187">
        <v>83</v>
      </c>
      <c r="O9187">
        <v>0</v>
      </c>
      <c r="P9187">
        <v>-9</v>
      </c>
      <c r="Q9187" t="s">
        <v>70</v>
      </c>
      <c r="R9187" t="s">
        <v>238</v>
      </c>
      <c r="S9187" t="s">
        <v>239</v>
      </c>
      <c r="T9187">
        <v>180</v>
      </c>
      <c r="U9187">
        <v>104</v>
      </c>
      <c r="V9187">
        <v>57.78</v>
      </c>
      <c r="W9187" t="s">
        <v>135</v>
      </c>
      <c r="X9187">
        <v>5200</v>
      </c>
      <c r="Y9187">
        <v>540800</v>
      </c>
      <c r="Z9187">
        <v>36192</v>
      </c>
      <c r="AA9187">
        <v>73840</v>
      </c>
      <c r="AB9187">
        <v>650832</v>
      </c>
      <c r="AC9187">
        <v>397446</v>
      </c>
      <c r="AD9187">
        <v>253386</v>
      </c>
      <c r="AE9187" t="s">
        <v>75</v>
      </c>
      <c r="AF9187" t="s">
        <v>78</v>
      </c>
      <c r="AG9187" t="s">
        <v>240</v>
      </c>
      <c r="AH9187" t="s">
        <v>144</v>
      </c>
      <c r="AI9187" t="s">
        <v>138</v>
      </c>
      <c r="AJ9187" t="str">
        <f t="shared" si="143"/>
        <v>Nov</v>
      </c>
    </row>
    <row r="9188" spans="1:36" x14ac:dyDescent="0.3">
      <c r="A9188" t="s">
        <v>19189</v>
      </c>
      <c r="B9188" s="33">
        <v>45772</v>
      </c>
      <c r="C9188" t="s">
        <v>95</v>
      </c>
      <c r="D9188" t="s">
        <v>19190</v>
      </c>
      <c r="E9188" t="s">
        <v>172</v>
      </c>
      <c r="F9188" t="s">
        <v>180</v>
      </c>
      <c r="G9188" t="s">
        <v>155</v>
      </c>
      <c r="H9188" t="s">
        <v>160</v>
      </c>
      <c r="I9188">
        <v>2027</v>
      </c>
      <c r="J9188" t="s">
        <v>264</v>
      </c>
      <c r="K9188" t="s">
        <v>1796</v>
      </c>
      <c r="L9188" t="s">
        <v>2180</v>
      </c>
      <c r="M9188" t="s">
        <v>1318</v>
      </c>
      <c r="N9188">
        <v>296</v>
      </c>
      <c r="O9188">
        <v>5</v>
      </c>
      <c r="P9188">
        <v>14</v>
      </c>
      <c r="Q9188" t="s">
        <v>73</v>
      </c>
      <c r="R9188" t="s">
        <v>238</v>
      </c>
      <c r="S9188" t="s">
        <v>239</v>
      </c>
      <c r="T9188">
        <v>189</v>
      </c>
      <c r="U9188">
        <v>137</v>
      </c>
      <c r="V9188">
        <v>72.489999999999995</v>
      </c>
      <c r="W9188" t="s">
        <v>133</v>
      </c>
      <c r="X9188">
        <v>9740</v>
      </c>
      <c r="Y9188">
        <v>1334380</v>
      </c>
      <c r="Z9188">
        <v>32606</v>
      </c>
      <c r="AA9188">
        <v>105216</v>
      </c>
      <c r="AB9188">
        <v>1472202</v>
      </c>
      <c r="AC9188">
        <v>1181055</v>
      </c>
      <c r="AD9188">
        <v>291147</v>
      </c>
      <c r="AE9188" t="s">
        <v>81</v>
      </c>
      <c r="AF9188" t="s">
        <v>81</v>
      </c>
      <c r="AG9188" t="s">
        <v>240</v>
      </c>
      <c r="AH9188" t="s">
        <v>147</v>
      </c>
      <c r="AI9188" t="s">
        <v>138</v>
      </c>
      <c r="AJ9188" t="str">
        <f t="shared" si="143"/>
        <v>Apr</v>
      </c>
    </row>
    <row r="9189" spans="1:36" x14ac:dyDescent="0.3">
      <c r="A9189" t="s">
        <v>19191</v>
      </c>
      <c r="B9189" s="33">
        <v>45996</v>
      </c>
      <c r="C9189" t="s">
        <v>93</v>
      </c>
      <c r="D9189" t="s">
        <v>19192</v>
      </c>
      <c r="E9189" t="s">
        <v>172</v>
      </c>
      <c r="F9189" t="s">
        <v>176</v>
      </c>
      <c r="G9189" t="s">
        <v>155</v>
      </c>
      <c r="H9189" t="s">
        <v>156</v>
      </c>
      <c r="I9189">
        <v>2392</v>
      </c>
      <c r="J9189" t="s">
        <v>682</v>
      </c>
      <c r="K9189" t="s">
        <v>255</v>
      </c>
      <c r="L9189" t="s">
        <v>353</v>
      </c>
      <c r="M9189" t="s">
        <v>1240</v>
      </c>
      <c r="N9189">
        <v>332</v>
      </c>
      <c r="O9189">
        <v>0</v>
      </c>
      <c r="P9189">
        <v>31</v>
      </c>
      <c r="Q9189" t="s">
        <v>76</v>
      </c>
      <c r="R9189" t="s">
        <v>238</v>
      </c>
      <c r="S9189" t="s">
        <v>239</v>
      </c>
      <c r="T9189">
        <v>150</v>
      </c>
      <c r="U9189">
        <v>93</v>
      </c>
      <c r="V9189">
        <v>62</v>
      </c>
      <c r="W9189" t="s">
        <v>135</v>
      </c>
      <c r="X9189">
        <v>9439</v>
      </c>
      <c r="Y9189">
        <v>877827</v>
      </c>
      <c r="Z9189">
        <v>25296</v>
      </c>
      <c r="AA9189">
        <v>18507</v>
      </c>
      <c r="AB9189">
        <v>921630</v>
      </c>
      <c r="AC9189">
        <v>663959</v>
      </c>
      <c r="AD9189">
        <v>257671</v>
      </c>
      <c r="AE9189" t="s">
        <v>81</v>
      </c>
      <c r="AF9189" t="s">
        <v>81</v>
      </c>
      <c r="AG9189" t="s">
        <v>240</v>
      </c>
      <c r="AH9189" t="s">
        <v>144</v>
      </c>
      <c r="AI9189" t="s">
        <v>139</v>
      </c>
      <c r="AJ9189" t="str">
        <f t="shared" si="143"/>
        <v>Dec</v>
      </c>
    </row>
    <row r="9190" spans="1:36" x14ac:dyDescent="0.3">
      <c r="A9190" t="s">
        <v>19193</v>
      </c>
      <c r="B9190" s="33">
        <v>46018</v>
      </c>
      <c r="C9190" t="s">
        <v>96</v>
      </c>
      <c r="D9190" t="s">
        <v>19194</v>
      </c>
      <c r="E9190" t="s">
        <v>175</v>
      </c>
      <c r="F9190" t="s">
        <v>172</v>
      </c>
      <c r="G9190" t="s">
        <v>163</v>
      </c>
      <c r="H9190" t="s">
        <v>155</v>
      </c>
      <c r="I9190">
        <v>1369</v>
      </c>
      <c r="J9190" t="s">
        <v>243</v>
      </c>
      <c r="K9190" t="s">
        <v>1354</v>
      </c>
      <c r="L9190" t="s">
        <v>1400</v>
      </c>
      <c r="M9190" t="s">
        <v>2899</v>
      </c>
      <c r="N9190">
        <v>171</v>
      </c>
      <c r="O9190">
        <v>2</v>
      </c>
      <c r="P9190">
        <v>11</v>
      </c>
      <c r="Q9190" t="s">
        <v>73</v>
      </c>
      <c r="R9190" t="s">
        <v>238</v>
      </c>
      <c r="S9190" t="s">
        <v>239</v>
      </c>
      <c r="T9190">
        <v>189</v>
      </c>
      <c r="U9190">
        <v>138</v>
      </c>
      <c r="V9190">
        <v>73.02</v>
      </c>
      <c r="W9190" t="s">
        <v>135</v>
      </c>
      <c r="X9190">
        <v>6988</v>
      </c>
      <c r="Y9190">
        <v>964344</v>
      </c>
      <c r="Z9190">
        <v>51336</v>
      </c>
      <c r="AA9190">
        <v>96600</v>
      </c>
      <c r="AB9190">
        <v>1112280</v>
      </c>
      <c r="AC9190">
        <v>646633</v>
      </c>
      <c r="AD9190">
        <v>465647</v>
      </c>
      <c r="AE9190" t="s">
        <v>75</v>
      </c>
      <c r="AF9190" t="s">
        <v>81</v>
      </c>
      <c r="AG9190" t="s">
        <v>240</v>
      </c>
      <c r="AH9190" t="s">
        <v>144</v>
      </c>
      <c r="AI9190" t="s">
        <v>139</v>
      </c>
      <c r="AJ9190" t="str">
        <f t="shared" si="143"/>
        <v>Dec</v>
      </c>
    </row>
    <row r="9191" spans="1:36" x14ac:dyDescent="0.3">
      <c r="A9191" t="s">
        <v>19195</v>
      </c>
      <c r="B9191" s="33">
        <v>45744</v>
      </c>
      <c r="C9191" t="s">
        <v>96</v>
      </c>
      <c r="D9191" t="s">
        <v>19196</v>
      </c>
      <c r="E9191" t="s">
        <v>173</v>
      </c>
      <c r="F9191" t="s">
        <v>172</v>
      </c>
      <c r="G9191" t="s">
        <v>161</v>
      </c>
      <c r="H9191" t="s">
        <v>155</v>
      </c>
      <c r="I9191">
        <v>397</v>
      </c>
      <c r="J9191" t="s">
        <v>806</v>
      </c>
      <c r="K9191" t="s">
        <v>1498</v>
      </c>
      <c r="L9191" t="s">
        <v>1422</v>
      </c>
      <c r="M9191" t="s">
        <v>3603</v>
      </c>
      <c r="N9191">
        <v>67</v>
      </c>
      <c r="O9191">
        <v>21</v>
      </c>
      <c r="P9191">
        <v>33</v>
      </c>
      <c r="Q9191" t="s">
        <v>76</v>
      </c>
      <c r="R9191" t="s">
        <v>238</v>
      </c>
      <c r="S9191" t="s">
        <v>239</v>
      </c>
      <c r="T9191">
        <v>189</v>
      </c>
      <c r="U9191">
        <v>155</v>
      </c>
      <c r="V9191">
        <v>82.01</v>
      </c>
      <c r="W9191" t="s">
        <v>133</v>
      </c>
      <c r="X9191">
        <v>6675</v>
      </c>
      <c r="Y9191">
        <v>1034625</v>
      </c>
      <c r="Z9191">
        <v>49290</v>
      </c>
      <c r="AA9191">
        <v>110825</v>
      </c>
      <c r="AB9191">
        <v>1194740</v>
      </c>
      <c r="AC9191">
        <v>1013659</v>
      </c>
      <c r="AD9191">
        <v>181081</v>
      </c>
      <c r="AE9191" t="s">
        <v>78</v>
      </c>
      <c r="AF9191" t="s">
        <v>81</v>
      </c>
      <c r="AG9191" t="s">
        <v>240</v>
      </c>
      <c r="AH9191" t="s">
        <v>144</v>
      </c>
      <c r="AI9191" t="s">
        <v>139</v>
      </c>
      <c r="AJ9191" t="str">
        <f t="shared" si="143"/>
        <v>Mar</v>
      </c>
    </row>
    <row r="9192" spans="1:36" x14ac:dyDescent="0.3">
      <c r="A9192" t="s">
        <v>19197</v>
      </c>
      <c r="B9192" s="33">
        <v>45752</v>
      </c>
      <c r="C9192" t="s">
        <v>95</v>
      </c>
      <c r="D9192" t="s">
        <v>19198</v>
      </c>
      <c r="E9192" t="s">
        <v>175</v>
      </c>
      <c r="F9192" t="s">
        <v>172</v>
      </c>
      <c r="G9192" t="s">
        <v>163</v>
      </c>
      <c r="H9192" t="s">
        <v>155</v>
      </c>
      <c r="I9192">
        <v>897</v>
      </c>
      <c r="J9192" t="s">
        <v>492</v>
      </c>
      <c r="K9192" t="s">
        <v>848</v>
      </c>
      <c r="L9192" t="s">
        <v>687</v>
      </c>
      <c r="M9192" t="s">
        <v>265</v>
      </c>
      <c r="N9192">
        <v>132</v>
      </c>
      <c r="O9192">
        <v>27</v>
      </c>
      <c r="P9192">
        <v>28</v>
      </c>
      <c r="Q9192" t="s">
        <v>73</v>
      </c>
      <c r="R9192" t="s">
        <v>238</v>
      </c>
      <c r="S9192" t="s">
        <v>239</v>
      </c>
      <c r="T9192">
        <v>180</v>
      </c>
      <c r="U9192">
        <v>160</v>
      </c>
      <c r="V9192">
        <v>88.89</v>
      </c>
      <c r="W9192" t="s">
        <v>133</v>
      </c>
      <c r="X9192">
        <v>10165</v>
      </c>
      <c r="Y9192">
        <v>1626400</v>
      </c>
      <c r="Z9192">
        <v>26720</v>
      </c>
      <c r="AA9192">
        <v>51200</v>
      </c>
      <c r="AB9192">
        <v>1704320</v>
      </c>
      <c r="AC9192">
        <v>1049153</v>
      </c>
      <c r="AD9192">
        <v>655167</v>
      </c>
      <c r="AE9192" t="s">
        <v>75</v>
      </c>
      <c r="AF9192" t="s">
        <v>81</v>
      </c>
      <c r="AG9192" t="s">
        <v>240</v>
      </c>
      <c r="AH9192" t="s">
        <v>145</v>
      </c>
      <c r="AI9192" t="s">
        <v>139</v>
      </c>
      <c r="AJ9192" t="str">
        <f t="shared" si="143"/>
        <v>Apr</v>
      </c>
    </row>
    <row r="9193" spans="1:36" x14ac:dyDescent="0.3">
      <c r="A9193" t="s">
        <v>19199</v>
      </c>
      <c r="B9193" s="33">
        <v>45813</v>
      </c>
      <c r="C9193" t="s">
        <v>93</v>
      </c>
      <c r="D9193" t="s">
        <v>19200</v>
      </c>
      <c r="E9193" t="s">
        <v>180</v>
      </c>
      <c r="F9193" t="s">
        <v>175</v>
      </c>
      <c r="G9193" t="s">
        <v>160</v>
      </c>
      <c r="H9193" t="s">
        <v>163</v>
      </c>
      <c r="I9193">
        <v>2246</v>
      </c>
      <c r="J9193" t="s">
        <v>362</v>
      </c>
      <c r="K9193" t="s">
        <v>1435</v>
      </c>
      <c r="L9193" t="s">
        <v>1494</v>
      </c>
      <c r="M9193" t="s">
        <v>1436</v>
      </c>
      <c r="N9193">
        <v>288</v>
      </c>
      <c r="O9193">
        <v>10</v>
      </c>
      <c r="P9193">
        <v>8</v>
      </c>
      <c r="Q9193" t="s">
        <v>73</v>
      </c>
      <c r="R9193" t="s">
        <v>238</v>
      </c>
      <c r="S9193" t="s">
        <v>239</v>
      </c>
      <c r="T9193">
        <v>220</v>
      </c>
      <c r="U9193">
        <v>215</v>
      </c>
      <c r="V9193">
        <v>97.73</v>
      </c>
      <c r="W9193" t="s">
        <v>135</v>
      </c>
      <c r="X9193">
        <v>9236</v>
      </c>
      <c r="Y9193">
        <v>1985740</v>
      </c>
      <c r="Z9193">
        <v>109650</v>
      </c>
      <c r="AA9193">
        <v>98040</v>
      </c>
      <c r="AB9193">
        <v>2193430</v>
      </c>
      <c r="AC9193">
        <v>1486241</v>
      </c>
      <c r="AD9193">
        <v>707189</v>
      </c>
      <c r="AE9193" t="s">
        <v>81</v>
      </c>
      <c r="AF9193" t="s">
        <v>75</v>
      </c>
      <c r="AG9193" t="s">
        <v>240</v>
      </c>
      <c r="AH9193" t="s">
        <v>144</v>
      </c>
      <c r="AI9193" t="s">
        <v>138</v>
      </c>
      <c r="AJ9193" t="str">
        <f t="shared" si="143"/>
        <v>Jun</v>
      </c>
    </row>
    <row r="9194" spans="1:36" x14ac:dyDescent="0.3">
      <c r="A9194" t="s">
        <v>19201</v>
      </c>
      <c r="B9194" s="33">
        <v>45962</v>
      </c>
      <c r="C9194" t="s">
        <v>93</v>
      </c>
      <c r="D9194" t="s">
        <v>19202</v>
      </c>
      <c r="E9194" t="s">
        <v>177</v>
      </c>
      <c r="F9194" t="s">
        <v>176</v>
      </c>
      <c r="G9194" t="s">
        <v>162</v>
      </c>
      <c r="H9194" t="s">
        <v>156</v>
      </c>
      <c r="I9194">
        <v>1738</v>
      </c>
      <c r="J9194" t="s">
        <v>518</v>
      </c>
      <c r="K9194" t="s">
        <v>4496</v>
      </c>
      <c r="L9194" t="s">
        <v>3917</v>
      </c>
      <c r="M9194" t="s">
        <v>409</v>
      </c>
      <c r="N9194">
        <v>249</v>
      </c>
      <c r="O9194">
        <v>12</v>
      </c>
      <c r="P9194">
        <v>11</v>
      </c>
      <c r="Q9194" t="s">
        <v>73</v>
      </c>
      <c r="R9194" t="s">
        <v>238</v>
      </c>
      <c r="S9194" t="s">
        <v>239</v>
      </c>
      <c r="T9194">
        <v>180</v>
      </c>
      <c r="U9194">
        <v>136</v>
      </c>
      <c r="V9194">
        <v>75.56</v>
      </c>
      <c r="W9194" t="s">
        <v>133</v>
      </c>
      <c r="X9194">
        <v>7187</v>
      </c>
      <c r="Y9194">
        <v>977432</v>
      </c>
      <c r="Z9194">
        <v>53992</v>
      </c>
      <c r="AA9194">
        <v>20400</v>
      </c>
      <c r="AB9194">
        <v>1051824</v>
      </c>
      <c r="AC9194">
        <v>827912</v>
      </c>
      <c r="AD9194">
        <v>223912</v>
      </c>
      <c r="AE9194" t="s">
        <v>78</v>
      </c>
      <c r="AF9194" t="s">
        <v>81</v>
      </c>
      <c r="AG9194" t="s">
        <v>240</v>
      </c>
      <c r="AH9194" t="s">
        <v>144</v>
      </c>
      <c r="AI9194" t="s">
        <v>140</v>
      </c>
      <c r="AJ9194" t="str">
        <f t="shared" si="143"/>
        <v>Nov</v>
      </c>
    </row>
    <row r="9195" spans="1:36" x14ac:dyDescent="0.3">
      <c r="A9195" t="s">
        <v>19203</v>
      </c>
      <c r="B9195" s="33">
        <v>45680</v>
      </c>
      <c r="C9195" t="s">
        <v>93</v>
      </c>
      <c r="D9195" t="s">
        <v>19204</v>
      </c>
      <c r="E9195" t="s">
        <v>173</v>
      </c>
      <c r="F9195" t="s">
        <v>175</v>
      </c>
      <c r="G9195" t="s">
        <v>161</v>
      </c>
      <c r="H9195" t="s">
        <v>163</v>
      </c>
      <c r="I9195">
        <v>1443</v>
      </c>
      <c r="J9195" t="s">
        <v>1434</v>
      </c>
      <c r="K9195" t="s">
        <v>514</v>
      </c>
      <c r="L9195" t="s">
        <v>2238</v>
      </c>
      <c r="M9195" t="s">
        <v>305</v>
      </c>
      <c r="N9195">
        <v>195</v>
      </c>
      <c r="O9195">
        <v>2</v>
      </c>
      <c r="P9195">
        <v>20</v>
      </c>
      <c r="Q9195" t="s">
        <v>73</v>
      </c>
      <c r="R9195" t="s">
        <v>238</v>
      </c>
      <c r="S9195" t="s">
        <v>239</v>
      </c>
      <c r="T9195">
        <v>180</v>
      </c>
      <c r="U9195">
        <v>90</v>
      </c>
      <c r="V9195">
        <v>50</v>
      </c>
      <c r="W9195" t="s">
        <v>133</v>
      </c>
      <c r="X9195">
        <v>5076</v>
      </c>
      <c r="Y9195">
        <v>456840</v>
      </c>
      <c r="Z9195">
        <v>17190</v>
      </c>
      <c r="AA9195">
        <v>34470</v>
      </c>
      <c r="AB9195">
        <v>508500</v>
      </c>
      <c r="AC9195">
        <v>422281</v>
      </c>
      <c r="AD9195">
        <v>86219</v>
      </c>
      <c r="AE9195" t="s">
        <v>78</v>
      </c>
      <c r="AF9195" t="s">
        <v>75</v>
      </c>
      <c r="AG9195" t="s">
        <v>240</v>
      </c>
      <c r="AH9195" t="s">
        <v>144</v>
      </c>
      <c r="AI9195" t="s">
        <v>139</v>
      </c>
      <c r="AJ9195" t="str">
        <f t="shared" si="143"/>
        <v>Jan</v>
      </c>
    </row>
    <row r="9196" spans="1:36" x14ac:dyDescent="0.3">
      <c r="A9196" t="s">
        <v>19205</v>
      </c>
      <c r="B9196" s="33">
        <v>45884</v>
      </c>
      <c r="C9196" t="s">
        <v>99</v>
      </c>
      <c r="D9196" t="s">
        <v>19206</v>
      </c>
      <c r="E9196" t="s">
        <v>172</v>
      </c>
      <c r="F9196" t="s">
        <v>175</v>
      </c>
      <c r="G9196" t="s">
        <v>155</v>
      </c>
      <c r="H9196" t="s">
        <v>163</v>
      </c>
      <c r="I9196">
        <v>2119</v>
      </c>
      <c r="J9196" t="s">
        <v>636</v>
      </c>
      <c r="K9196" t="s">
        <v>1566</v>
      </c>
      <c r="L9196" t="s">
        <v>2078</v>
      </c>
      <c r="M9196" t="s">
        <v>1658</v>
      </c>
      <c r="N9196">
        <v>265</v>
      </c>
      <c r="O9196">
        <v>41</v>
      </c>
      <c r="P9196">
        <v>56</v>
      </c>
      <c r="Q9196" t="s">
        <v>76</v>
      </c>
      <c r="R9196" t="s">
        <v>238</v>
      </c>
      <c r="S9196" t="s">
        <v>239</v>
      </c>
      <c r="T9196">
        <v>186</v>
      </c>
      <c r="U9196">
        <v>164</v>
      </c>
      <c r="V9196">
        <v>88.17</v>
      </c>
      <c r="W9196" t="s">
        <v>133</v>
      </c>
      <c r="X9196">
        <v>9902</v>
      </c>
      <c r="Y9196">
        <v>1623928</v>
      </c>
      <c r="Z9196">
        <v>24764</v>
      </c>
      <c r="AA9196">
        <v>51660</v>
      </c>
      <c r="AB9196">
        <v>1700352</v>
      </c>
      <c r="AC9196">
        <v>1399138</v>
      </c>
      <c r="AD9196">
        <v>301214</v>
      </c>
      <c r="AE9196" t="s">
        <v>81</v>
      </c>
      <c r="AF9196" t="s">
        <v>75</v>
      </c>
      <c r="AG9196" t="s">
        <v>240</v>
      </c>
      <c r="AH9196" t="s">
        <v>144</v>
      </c>
      <c r="AI9196" t="s">
        <v>138</v>
      </c>
      <c r="AJ9196" t="str">
        <f t="shared" si="143"/>
        <v>Aug</v>
      </c>
    </row>
    <row r="9197" spans="1:36" x14ac:dyDescent="0.3">
      <c r="A9197" t="s">
        <v>19207</v>
      </c>
      <c r="B9197" s="33">
        <v>45749</v>
      </c>
      <c r="C9197" t="s">
        <v>96</v>
      </c>
      <c r="D9197" t="s">
        <v>19208</v>
      </c>
      <c r="E9197" t="s">
        <v>180</v>
      </c>
      <c r="F9197" t="s">
        <v>177</v>
      </c>
      <c r="G9197" t="s">
        <v>160</v>
      </c>
      <c r="H9197" t="s">
        <v>162</v>
      </c>
      <c r="I9197">
        <v>2226</v>
      </c>
      <c r="J9197" t="s">
        <v>560</v>
      </c>
      <c r="K9197" t="s">
        <v>1881</v>
      </c>
      <c r="L9197" t="s">
        <v>2065</v>
      </c>
      <c r="M9197" t="s">
        <v>2846</v>
      </c>
      <c r="N9197">
        <v>340</v>
      </c>
      <c r="O9197">
        <v>47</v>
      </c>
      <c r="P9197">
        <v>53</v>
      </c>
      <c r="Q9197" t="s">
        <v>76</v>
      </c>
      <c r="R9197" t="s">
        <v>238</v>
      </c>
      <c r="S9197" t="s">
        <v>239</v>
      </c>
      <c r="T9197">
        <v>180</v>
      </c>
      <c r="U9197">
        <v>162</v>
      </c>
      <c r="V9197">
        <v>90</v>
      </c>
      <c r="W9197" t="s">
        <v>133</v>
      </c>
      <c r="X9197">
        <v>5127</v>
      </c>
      <c r="Y9197">
        <v>830574</v>
      </c>
      <c r="Z9197">
        <v>84078</v>
      </c>
      <c r="AA9197">
        <v>60264</v>
      </c>
      <c r="AB9197">
        <v>974916</v>
      </c>
      <c r="AC9197">
        <v>670844</v>
      </c>
      <c r="AD9197">
        <v>304072</v>
      </c>
      <c r="AE9197" t="s">
        <v>81</v>
      </c>
      <c r="AF9197" t="s">
        <v>78</v>
      </c>
      <c r="AG9197" t="s">
        <v>240</v>
      </c>
      <c r="AH9197" t="s">
        <v>145</v>
      </c>
      <c r="AI9197" t="s">
        <v>140</v>
      </c>
      <c r="AJ9197" t="str">
        <f t="shared" si="143"/>
        <v>Apr</v>
      </c>
    </row>
    <row r="9198" spans="1:36" x14ac:dyDescent="0.3">
      <c r="A9198" t="s">
        <v>19209</v>
      </c>
      <c r="B9198" s="33">
        <v>45888</v>
      </c>
      <c r="C9198" t="s">
        <v>93</v>
      </c>
      <c r="D9198" t="s">
        <v>19210</v>
      </c>
      <c r="E9198" t="s">
        <v>175</v>
      </c>
      <c r="F9198" t="s">
        <v>174</v>
      </c>
      <c r="G9198" t="s">
        <v>163</v>
      </c>
      <c r="H9198" t="s">
        <v>158</v>
      </c>
      <c r="I9198">
        <v>1059</v>
      </c>
      <c r="J9198" t="s">
        <v>414</v>
      </c>
      <c r="K9198" t="s">
        <v>4179</v>
      </c>
      <c r="L9198" t="s">
        <v>477</v>
      </c>
      <c r="M9198" t="s">
        <v>5785</v>
      </c>
      <c r="N9198">
        <v>146</v>
      </c>
      <c r="O9198">
        <v>0</v>
      </c>
      <c r="P9198">
        <v>22</v>
      </c>
      <c r="Q9198" t="s">
        <v>73</v>
      </c>
      <c r="R9198" t="s">
        <v>238</v>
      </c>
      <c r="S9198" t="s">
        <v>239</v>
      </c>
      <c r="T9198">
        <v>150</v>
      </c>
      <c r="U9198">
        <v>132</v>
      </c>
      <c r="V9198">
        <v>88</v>
      </c>
      <c r="W9198" t="s">
        <v>133</v>
      </c>
      <c r="X9198">
        <v>5171</v>
      </c>
      <c r="Y9198">
        <v>682572</v>
      </c>
      <c r="Z9198">
        <v>53064</v>
      </c>
      <c r="AA9198">
        <v>42240</v>
      </c>
      <c r="AB9198">
        <v>777876</v>
      </c>
      <c r="AC9198">
        <v>678035</v>
      </c>
      <c r="AD9198">
        <v>99841</v>
      </c>
      <c r="AE9198" t="s">
        <v>75</v>
      </c>
      <c r="AF9198" t="s">
        <v>78</v>
      </c>
      <c r="AG9198" t="s">
        <v>240</v>
      </c>
      <c r="AH9198" t="s">
        <v>147</v>
      </c>
      <c r="AI9198" t="s">
        <v>139</v>
      </c>
      <c r="AJ9198" t="str">
        <f t="shared" si="143"/>
        <v>Aug</v>
      </c>
    </row>
    <row r="9199" spans="1:36" x14ac:dyDescent="0.3">
      <c r="A9199" t="s">
        <v>19211</v>
      </c>
      <c r="B9199" s="33">
        <v>45810</v>
      </c>
      <c r="C9199" t="s">
        <v>93</v>
      </c>
      <c r="D9199" t="s">
        <v>19212</v>
      </c>
      <c r="E9199" t="s">
        <v>173</v>
      </c>
      <c r="F9199" t="s">
        <v>180</v>
      </c>
      <c r="G9199" t="s">
        <v>161</v>
      </c>
      <c r="H9199" t="s">
        <v>160</v>
      </c>
      <c r="I9199">
        <v>1248</v>
      </c>
      <c r="J9199" t="s">
        <v>304</v>
      </c>
      <c r="K9199" t="s">
        <v>1129</v>
      </c>
      <c r="L9199" t="s">
        <v>304</v>
      </c>
      <c r="M9199" t="s">
        <v>1364</v>
      </c>
      <c r="N9199">
        <v>158</v>
      </c>
      <c r="O9199">
        <v>0</v>
      </c>
      <c r="P9199">
        <v>20</v>
      </c>
      <c r="Q9199" t="s">
        <v>73</v>
      </c>
      <c r="R9199" t="s">
        <v>238</v>
      </c>
      <c r="S9199" t="s">
        <v>239</v>
      </c>
      <c r="T9199">
        <v>180</v>
      </c>
      <c r="U9199">
        <v>133</v>
      </c>
      <c r="V9199">
        <v>73.89</v>
      </c>
      <c r="W9199" t="s">
        <v>135</v>
      </c>
      <c r="X9199">
        <v>4617</v>
      </c>
      <c r="Y9199">
        <v>614061</v>
      </c>
      <c r="Z9199">
        <v>21679</v>
      </c>
      <c r="AA9199">
        <v>20482</v>
      </c>
      <c r="AB9199">
        <v>656222</v>
      </c>
      <c r="AC9199">
        <v>471088</v>
      </c>
      <c r="AD9199">
        <v>185134</v>
      </c>
      <c r="AE9199" t="s">
        <v>78</v>
      </c>
      <c r="AF9199" t="s">
        <v>81</v>
      </c>
      <c r="AG9199" t="s">
        <v>240</v>
      </c>
      <c r="AH9199" t="s">
        <v>144</v>
      </c>
      <c r="AI9199" t="s">
        <v>138</v>
      </c>
      <c r="AJ9199" t="str">
        <f t="shared" si="143"/>
        <v>Jun</v>
      </c>
    </row>
    <row r="9200" spans="1:36" x14ac:dyDescent="0.3">
      <c r="A9200" t="s">
        <v>19213</v>
      </c>
      <c r="B9200" s="33">
        <v>45873</v>
      </c>
      <c r="C9200" t="s">
        <v>97</v>
      </c>
      <c r="D9200" t="s">
        <v>19214</v>
      </c>
      <c r="E9200" t="s">
        <v>172</v>
      </c>
      <c r="F9200" t="s">
        <v>173</v>
      </c>
      <c r="G9200" t="s">
        <v>155</v>
      </c>
      <c r="H9200" t="s">
        <v>161</v>
      </c>
      <c r="I9200">
        <v>1326</v>
      </c>
      <c r="J9200" t="s">
        <v>518</v>
      </c>
      <c r="K9200" t="s">
        <v>4654</v>
      </c>
      <c r="L9200" t="s">
        <v>477</v>
      </c>
      <c r="M9200" t="s">
        <v>3521</v>
      </c>
      <c r="N9200">
        <v>193</v>
      </c>
      <c r="O9200">
        <v>0</v>
      </c>
      <c r="P9200">
        <v>20</v>
      </c>
      <c r="Q9200" t="s">
        <v>73</v>
      </c>
      <c r="R9200" t="s">
        <v>238</v>
      </c>
      <c r="S9200" t="s">
        <v>239</v>
      </c>
      <c r="T9200">
        <v>186</v>
      </c>
      <c r="U9200">
        <v>182</v>
      </c>
      <c r="V9200">
        <v>97.85</v>
      </c>
      <c r="W9200" t="s">
        <v>133</v>
      </c>
      <c r="X9200">
        <v>10635</v>
      </c>
      <c r="Y9200">
        <v>1935570</v>
      </c>
      <c r="Z9200">
        <v>93366</v>
      </c>
      <c r="AA9200">
        <v>110292</v>
      </c>
      <c r="AB9200">
        <v>2139228</v>
      </c>
      <c r="AC9200">
        <v>1287925</v>
      </c>
      <c r="AD9200">
        <v>851303</v>
      </c>
      <c r="AE9200" t="s">
        <v>81</v>
      </c>
      <c r="AF9200" t="s">
        <v>78</v>
      </c>
      <c r="AG9200" t="s">
        <v>240</v>
      </c>
      <c r="AH9200" t="s">
        <v>145</v>
      </c>
      <c r="AI9200" t="s">
        <v>139</v>
      </c>
      <c r="AJ9200" t="str">
        <f t="shared" si="143"/>
        <v>Aug</v>
      </c>
    </row>
    <row r="9201" spans="1:36" x14ac:dyDescent="0.3">
      <c r="A9201" t="s">
        <v>19215</v>
      </c>
      <c r="B9201" s="33">
        <v>45693</v>
      </c>
      <c r="C9201" t="s">
        <v>93</v>
      </c>
      <c r="D9201" t="s">
        <v>19216</v>
      </c>
      <c r="E9201" t="s">
        <v>176</v>
      </c>
      <c r="F9201" t="s">
        <v>172</v>
      </c>
      <c r="G9201" t="s">
        <v>156</v>
      </c>
      <c r="H9201" t="s">
        <v>155</v>
      </c>
      <c r="I9201">
        <v>463</v>
      </c>
      <c r="J9201" t="s">
        <v>971</v>
      </c>
      <c r="K9201" t="s">
        <v>873</v>
      </c>
      <c r="L9201" t="s">
        <v>1638</v>
      </c>
      <c r="M9201" t="s">
        <v>1808</v>
      </c>
      <c r="N9201">
        <v>77</v>
      </c>
      <c r="O9201">
        <v>32</v>
      </c>
      <c r="P9201">
        <v>9</v>
      </c>
      <c r="Q9201" t="s">
        <v>73</v>
      </c>
      <c r="R9201" t="s">
        <v>238</v>
      </c>
      <c r="S9201" t="s">
        <v>239</v>
      </c>
      <c r="T9201">
        <v>189</v>
      </c>
      <c r="U9201">
        <v>144</v>
      </c>
      <c r="V9201">
        <v>76.19</v>
      </c>
      <c r="W9201" t="s">
        <v>133</v>
      </c>
      <c r="X9201">
        <v>10875</v>
      </c>
      <c r="Y9201">
        <v>1566000</v>
      </c>
      <c r="Z9201">
        <v>23184</v>
      </c>
      <c r="AA9201">
        <v>85680</v>
      </c>
      <c r="AB9201">
        <v>1674864</v>
      </c>
      <c r="AC9201">
        <v>1372735</v>
      </c>
      <c r="AD9201">
        <v>302129</v>
      </c>
      <c r="AE9201" t="s">
        <v>81</v>
      </c>
      <c r="AF9201" t="s">
        <v>81</v>
      </c>
      <c r="AG9201" t="s">
        <v>240</v>
      </c>
      <c r="AH9201" t="s">
        <v>144</v>
      </c>
      <c r="AI9201" t="s">
        <v>139</v>
      </c>
      <c r="AJ9201" t="str">
        <f t="shared" si="143"/>
        <v>Feb</v>
      </c>
    </row>
    <row r="9202" spans="1:36" x14ac:dyDescent="0.3">
      <c r="A9202" t="s">
        <v>19217</v>
      </c>
      <c r="B9202" s="33">
        <v>45857</v>
      </c>
      <c r="C9202" t="s">
        <v>98</v>
      </c>
      <c r="D9202" t="s">
        <v>19218</v>
      </c>
      <c r="E9202" t="s">
        <v>178</v>
      </c>
      <c r="F9202" t="s">
        <v>175</v>
      </c>
      <c r="G9202" t="s">
        <v>157</v>
      </c>
      <c r="H9202" t="s">
        <v>163</v>
      </c>
      <c r="I9202">
        <v>1621</v>
      </c>
      <c r="J9202" t="s">
        <v>248</v>
      </c>
      <c r="K9202" t="s">
        <v>4621</v>
      </c>
      <c r="L9202" t="s">
        <v>447</v>
      </c>
      <c r="M9202" t="s">
        <v>4621</v>
      </c>
      <c r="N9202">
        <v>244</v>
      </c>
      <c r="O9202">
        <v>0</v>
      </c>
      <c r="P9202">
        <v>-2</v>
      </c>
      <c r="Q9202" t="s">
        <v>70</v>
      </c>
      <c r="R9202" t="s">
        <v>238</v>
      </c>
      <c r="S9202" t="s">
        <v>239</v>
      </c>
      <c r="T9202">
        <v>220</v>
      </c>
      <c r="U9202">
        <v>181</v>
      </c>
      <c r="V9202">
        <v>82.27</v>
      </c>
      <c r="W9202" t="s">
        <v>135</v>
      </c>
      <c r="X9202">
        <v>6302</v>
      </c>
      <c r="Y9202">
        <v>1140662</v>
      </c>
      <c r="Z9202">
        <v>47241</v>
      </c>
      <c r="AA9202">
        <v>140094</v>
      </c>
      <c r="AB9202">
        <v>1327997</v>
      </c>
      <c r="AC9202">
        <v>1157531</v>
      </c>
      <c r="AD9202">
        <v>170466</v>
      </c>
      <c r="AE9202" t="s">
        <v>75</v>
      </c>
      <c r="AF9202" t="s">
        <v>75</v>
      </c>
      <c r="AG9202" t="s">
        <v>240</v>
      </c>
      <c r="AH9202" t="s">
        <v>146</v>
      </c>
      <c r="AI9202" t="s">
        <v>139</v>
      </c>
      <c r="AJ9202" t="str">
        <f t="shared" si="143"/>
        <v>Jul</v>
      </c>
    </row>
    <row r="9203" spans="1:36" x14ac:dyDescent="0.3">
      <c r="A9203" t="s">
        <v>19219</v>
      </c>
      <c r="B9203" s="33">
        <v>45671</v>
      </c>
      <c r="C9203" t="s">
        <v>99</v>
      </c>
      <c r="D9203" t="s">
        <v>19220</v>
      </c>
      <c r="E9203" t="s">
        <v>173</v>
      </c>
      <c r="F9203" t="s">
        <v>178</v>
      </c>
      <c r="G9203" t="s">
        <v>161</v>
      </c>
      <c r="H9203" t="s">
        <v>157</v>
      </c>
      <c r="I9203">
        <v>535</v>
      </c>
      <c r="J9203" t="s">
        <v>342</v>
      </c>
      <c r="K9203" t="s">
        <v>1166</v>
      </c>
      <c r="L9203" t="s">
        <v>686</v>
      </c>
      <c r="M9203" t="s">
        <v>1166</v>
      </c>
      <c r="N9203">
        <v>94</v>
      </c>
      <c r="O9203">
        <v>10</v>
      </c>
      <c r="P9203">
        <v>-10</v>
      </c>
      <c r="Q9203" t="s">
        <v>73</v>
      </c>
      <c r="R9203" t="s">
        <v>238</v>
      </c>
      <c r="S9203" t="s">
        <v>239</v>
      </c>
      <c r="T9203">
        <v>189</v>
      </c>
      <c r="U9203">
        <v>155</v>
      </c>
      <c r="V9203">
        <v>82.01</v>
      </c>
      <c r="W9203" t="s">
        <v>134</v>
      </c>
      <c r="X9203">
        <v>6331</v>
      </c>
      <c r="Y9203">
        <v>981305</v>
      </c>
      <c r="Z9203">
        <v>42935</v>
      </c>
      <c r="AA9203">
        <v>91140</v>
      </c>
      <c r="AB9203">
        <v>1115380</v>
      </c>
      <c r="AC9203">
        <v>873463</v>
      </c>
      <c r="AD9203">
        <v>241917</v>
      </c>
      <c r="AE9203" t="s">
        <v>78</v>
      </c>
      <c r="AF9203" t="s">
        <v>75</v>
      </c>
      <c r="AG9203" t="s">
        <v>240</v>
      </c>
      <c r="AH9203" t="s">
        <v>144</v>
      </c>
      <c r="AI9203" t="s">
        <v>139</v>
      </c>
      <c r="AJ9203" t="str">
        <f t="shared" si="143"/>
        <v>Jan</v>
      </c>
    </row>
    <row r="9204" spans="1:36" x14ac:dyDescent="0.3">
      <c r="A9204" t="s">
        <v>19221</v>
      </c>
      <c r="B9204" s="33">
        <v>45880</v>
      </c>
      <c r="C9204" t="s">
        <v>93</v>
      </c>
      <c r="D9204" t="s">
        <v>19186</v>
      </c>
      <c r="E9204" t="s">
        <v>179</v>
      </c>
      <c r="F9204" t="s">
        <v>178</v>
      </c>
      <c r="G9204" t="s">
        <v>166</v>
      </c>
      <c r="H9204" t="s">
        <v>157</v>
      </c>
      <c r="I9204">
        <v>1733</v>
      </c>
      <c r="J9204" t="s">
        <v>600</v>
      </c>
      <c r="K9204" t="s">
        <v>2172</v>
      </c>
      <c r="L9204" t="s">
        <v>447</v>
      </c>
      <c r="M9204" t="s">
        <v>2172</v>
      </c>
      <c r="N9204">
        <v>228</v>
      </c>
      <c r="O9204">
        <v>0</v>
      </c>
      <c r="P9204">
        <v>-8</v>
      </c>
      <c r="Q9204" t="s">
        <v>70</v>
      </c>
      <c r="R9204" t="s">
        <v>238</v>
      </c>
      <c r="S9204" t="s">
        <v>239</v>
      </c>
      <c r="T9204">
        <v>180</v>
      </c>
      <c r="U9204">
        <v>104</v>
      </c>
      <c r="V9204">
        <v>57.78</v>
      </c>
      <c r="W9204" t="s">
        <v>133</v>
      </c>
      <c r="X9204">
        <v>9084</v>
      </c>
      <c r="Y9204">
        <v>944736</v>
      </c>
      <c r="Z9204">
        <v>38480</v>
      </c>
      <c r="AA9204">
        <v>75920</v>
      </c>
      <c r="AB9204">
        <v>1059136</v>
      </c>
      <c r="AC9204">
        <v>631124</v>
      </c>
      <c r="AD9204">
        <v>428012</v>
      </c>
      <c r="AE9204" t="s">
        <v>72</v>
      </c>
      <c r="AF9204" t="s">
        <v>75</v>
      </c>
      <c r="AG9204" t="s">
        <v>240</v>
      </c>
      <c r="AH9204" t="s">
        <v>144</v>
      </c>
      <c r="AI9204" t="s">
        <v>139</v>
      </c>
      <c r="AJ9204" t="str">
        <f t="shared" si="143"/>
        <v>Aug</v>
      </c>
    </row>
    <row r="9205" spans="1:36" x14ac:dyDescent="0.3">
      <c r="A9205" t="s">
        <v>19222</v>
      </c>
      <c r="B9205" s="33">
        <v>45678</v>
      </c>
      <c r="C9205" t="s">
        <v>93</v>
      </c>
      <c r="D9205" t="s">
        <v>19223</v>
      </c>
      <c r="E9205" t="s">
        <v>177</v>
      </c>
      <c r="F9205" t="s">
        <v>181</v>
      </c>
      <c r="G9205" t="s">
        <v>162</v>
      </c>
      <c r="H9205" t="s">
        <v>159</v>
      </c>
      <c r="I9205">
        <v>1551</v>
      </c>
      <c r="J9205" t="s">
        <v>1510</v>
      </c>
      <c r="K9205" t="s">
        <v>363</v>
      </c>
      <c r="L9205" t="s">
        <v>304</v>
      </c>
      <c r="M9205" t="s">
        <v>363</v>
      </c>
      <c r="N9205">
        <v>204</v>
      </c>
      <c r="O9205">
        <v>0</v>
      </c>
      <c r="P9205">
        <v>-7</v>
      </c>
      <c r="Q9205" t="s">
        <v>70</v>
      </c>
      <c r="R9205" t="s">
        <v>238</v>
      </c>
      <c r="S9205" t="s">
        <v>239</v>
      </c>
      <c r="T9205">
        <v>220</v>
      </c>
      <c r="U9205">
        <v>198</v>
      </c>
      <c r="V9205">
        <v>90</v>
      </c>
      <c r="W9205" t="s">
        <v>133</v>
      </c>
      <c r="X9205">
        <v>3215</v>
      </c>
      <c r="Y9205">
        <v>636570</v>
      </c>
      <c r="Z9205">
        <v>98604</v>
      </c>
      <c r="AA9205">
        <v>125334</v>
      </c>
      <c r="AB9205">
        <v>860508</v>
      </c>
      <c r="AC9205">
        <v>561876</v>
      </c>
      <c r="AD9205">
        <v>298632</v>
      </c>
      <c r="AE9205" t="s">
        <v>78</v>
      </c>
      <c r="AF9205" t="s">
        <v>81</v>
      </c>
      <c r="AG9205" t="s">
        <v>240</v>
      </c>
      <c r="AH9205" t="s">
        <v>144</v>
      </c>
      <c r="AI9205" t="s">
        <v>138</v>
      </c>
      <c r="AJ9205" t="str">
        <f t="shared" si="143"/>
        <v>Jan</v>
      </c>
    </row>
    <row r="9206" spans="1:36" x14ac:dyDescent="0.3">
      <c r="A9206" t="s">
        <v>19224</v>
      </c>
      <c r="B9206" s="33">
        <v>45972</v>
      </c>
      <c r="C9206" t="s">
        <v>93</v>
      </c>
      <c r="D9206" t="s">
        <v>19225</v>
      </c>
      <c r="E9206" t="s">
        <v>176</v>
      </c>
      <c r="F9206" t="s">
        <v>174</v>
      </c>
      <c r="G9206" t="s">
        <v>156</v>
      </c>
      <c r="H9206" t="s">
        <v>158</v>
      </c>
      <c r="I9206">
        <v>1925</v>
      </c>
      <c r="J9206" t="s">
        <v>275</v>
      </c>
      <c r="K9206" t="s">
        <v>364</v>
      </c>
      <c r="L9206" t="s">
        <v>615</v>
      </c>
      <c r="M9206" t="s">
        <v>1510</v>
      </c>
      <c r="N9206">
        <v>262</v>
      </c>
      <c r="O9206">
        <v>60</v>
      </c>
      <c r="P9206">
        <v>68</v>
      </c>
      <c r="Q9206" t="s">
        <v>76</v>
      </c>
      <c r="R9206" t="s">
        <v>238</v>
      </c>
      <c r="S9206" t="s">
        <v>239</v>
      </c>
      <c r="T9206">
        <v>189</v>
      </c>
      <c r="U9206">
        <v>140</v>
      </c>
      <c r="V9206">
        <v>74.069999999999993</v>
      </c>
      <c r="W9206" t="s">
        <v>133</v>
      </c>
      <c r="X9206">
        <v>8021</v>
      </c>
      <c r="Y9206">
        <v>1122940</v>
      </c>
      <c r="Z9206">
        <v>54740</v>
      </c>
      <c r="AA9206">
        <v>82040</v>
      </c>
      <c r="AB9206">
        <v>1259720</v>
      </c>
      <c r="AC9206">
        <v>1047596</v>
      </c>
      <c r="AD9206">
        <v>212124</v>
      </c>
      <c r="AE9206" t="s">
        <v>81</v>
      </c>
      <c r="AF9206" t="s">
        <v>78</v>
      </c>
      <c r="AG9206" t="s">
        <v>240</v>
      </c>
      <c r="AH9206" t="s">
        <v>144</v>
      </c>
      <c r="AI9206" t="s">
        <v>139</v>
      </c>
      <c r="AJ9206" t="str">
        <f t="shared" si="143"/>
        <v>Nov</v>
      </c>
    </row>
    <row r="9207" spans="1:36" x14ac:dyDescent="0.3">
      <c r="A9207" t="s">
        <v>19226</v>
      </c>
      <c r="B9207" s="33">
        <v>45845</v>
      </c>
      <c r="C9207" t="s">
        <v>96</v>
      </c>
      <c r="D9207" t="s">
        <v>19227</v>
      </c>
      <c r="E9207" t="s">
        <v>173</v>
      </c>
      <c r="F9207" t="s">
        <v>179</v>
      </c>
      <c r="G9207" t="s">
        <v>161</v>
      </c>
      <c r="H9207" t="s">
        <v>166</v>
      </c>
      <c r="I9207">
        <v>2396</v>
      </c>
      <c r="J9207" t="s">
        <v>459</v>
      </c>
      <c r="K9207" t="s">
        <v>1155</v>
      </c>
      <c r="L9207" t="s">
        <v>2756</v>
      </c>
      <c r="M9207" t="s">
        <v>1093</v>
      </c>
      <c r="N9207">
        <v>357</v>
      </c>
      <c r="O9207">
        <v>33</v>
      </c>
      <c r="P9207">
        <v>54</v>
      </c>
      <c r="Q9207" t="s">
        <v>76</v>
      </c>
      <c r="R9207" t="s">
        <v>238</v>
      </c>
      <c r="S9207" t="s">
        <v>239</v>
      </c>
      <c r="T9207">
        <v>150</v>
      </c>
      <c r="U9207">
        <v>130</v>
      </c>
      <c r="V9207">
        <v>86.67</v>
      </c>
      <c r="W9207" t="s">
        <v>133</v>
      </c>
      <c r="X9207">
        <v>9504</v>
      </c>
      <c r="Y9207">
        <v>1235520</v>
      </c>
      <c r="Z9207">
        <v>65390</v>
      </c>
      <c r="AA9207">
        <v>97760</v>
      </c>
      <c r="AB9207">
        <v>1398670</v>
      </c>
      <c r="AC9207">
        <v>1195191</v>
      </c>
      <c r="AD9207">
        <v>203479</v>
      </c>
      <c r="AE9207" t="s">
        <v>78</v>
      </c>
      <c r="AF9207" t="s">
        <v>72</v>
      </c>
      <c r="AG9207" t="s">
        <v>240</v>
      </c>
      <c r="AH9207" t="s">
        <v>146</v>
      </c>
      <c r="AI9207" t="s">
        <v>140</v>
      </c>
      <c r="AJ9207" t="str">
        <f t="shared" si="143"/>
        <v>Jul</v>
      </c>
    </row>
    <row r="9208" spans="1:36" x14ac:dyDescent="0.3">
      <c r="A9208" t="s">
        <v>19228</v>
      </c>
      <c r="B9208" s="33">
        <v>45876</v>
      </c>
      <c r="C9208" t="s">
        <v>93</v>
      </c>
      <c r="D9208" t="s">
        <v>19229</v>
      </c>
      <c r="E9208" t="s">
        <v>175</v>
      </c>
      <c r="F9208" t="s">
        <v>177</v>
      </c>
      <c r="G9208" t="s">
        <v>163</v>
      </c>
      <c r="H9208" t="s">
        <v>162</v>
      </c>
      <c r="I9208">
        <v>1877</v>
      </c>
      <c r="J9208" t="s">
        <v>266</v>
      </c>
      <c r="K9208" t="s">
        <v>1056</v>
      </c>
      <c r="L9208" t="s">
        <v>4501</v>
      </c>
      <c r="M9208" t="s">
        <v>1056</v>
      </c>
      <c r="N9208">
        <v>244</v>
      </c>
      <c r="O9208">
        <v>35</v>
      </c>
      <c r="P9208">
        <v>-8</v>
      </c>
      <c r="Q9208" t="s">
        <v>73</v>
      </c>
      <c r="R9208" t="s">
        <v>238</v>
      </c>
      <c r="S9208" t="s">
        <v>239</v>
      </c>
      <c r="T9208">
        <v>189</v>
      </c>
      <c r="U9208">
        <v>147</v>
      </c>
      <c r="V9208">
        <v>77.78</v>
      </c>
      <c r="W9208" t="s">
        <v>134</v>
      </c>
      <c r="X9208">
        <v>9618</v>
      </c>
      <c r="Y9208">
        <v>1413846</v>
      </c>
      <c r="Z9208">
        <v>66297</v>
      </c>
      <c r="AA9208">
        <v>75411</v>
      </c>
      <c r="AB9208">
        <v>1555554</v>
      </c>
      <c r="AC9208">
        <v>979398</v>
      </c>
      <c r="AD9208">
        <v>576156</v>
      </c>
      <c r="AE9208" t="s">
        <v>75</v>
      </c>
      <c r="AF9208" t="s">
        <v>78</v>
      </c>
      <c r="AG9208" t="s">
        <v>240</v>
      </c>
      <c r="AH9208" t="s">
        <v>145</v>
      </c>
      <c r="AI9208" t="s">
        <v>138</v>
      </c>
      <c r="AJ9208" t="str">
        <f t="shared" si="143"/>
        <v>Aug</v>
      </c>
    </row>
    <row r="9209" spans="1:36" x14ac:dyDescent="0.3">
      <c r="A9209" t="s">
        <v>19230</v>
      </c>
      <c r="B9209" s="33">
        <v>45874</v>
      </c>
      <c r="C9209" t="s">
        <v>95</v>
      </c>
      <c r="D9209" t="s">
        <v>19231</v>
      </c>
      <c r="E9209" t="s">
        <v>179</v>
      </c>
      <c r="F9209" t="s">
        <v>178</v>
      </c>
      <c r="G9209" t="s">
        <v>166</v>
      </c>
      <c r="H9209" t="s">
        <v>157</v>
      </c>
      <c r="I9209">
        <v>392</v>
      </c>
      <c r="J9209" t="s">
        <v>492</v>
      </c>
      <c r="K9209" t="s">
        <v>529</v>
      </c>
      <c r="L9209" t="s">
        <v>3188</v>
      </c>
      <c r="M9209" t="s">
        <v>560</v>
      </c>
      <c r="N9209">
        <v>75</v>
      </c>
      <c r="O9209">
        <v>12</v>
      </c>
      <c r="P9209">
        <v>15</v>
      </c>
      <c r="Q9209" t="s">
        <v>73</v>
      </c>
      <c r="R9209" t="s">
        <v>238</v>
      </c>
      <c r="S9209" t="s">
        <v>239</v>
      </c>
      <c r="T9209">
        <v>189</v>
      </c>
      <c r="U9209">
        <v>131</v>
      </c>
      <c r="V9209">
        <v>69.31</v>
      </c>
      <c r="W9209" t="s">
        <v>133</v>
      </c>
      <c r="X9209">
        <v>4341</v>
      </c>
      <c r="Y9209">
        <v>568671</v>
      </c>
      <c r="Z9209">
        <v>24366</v>
      </c>
      <c r="AA9209">
        <v>100739</v>
      </c>
      <c r="AB9209">
        <v>693776</v>
      </c>
      <c r="AC9209">
        <v>548838</v>
      </c>
      <c r="AD9209">
        <v>144938</v>
      </c>
      <c r="AE9209" t="s">
        <v>72</v>
      </c>
      <c r="AF9209" t="s">
        <v>75</v>
      </c>
      <c r="AG9209" t="s">
        <v>240</v>
      </c>
      <c r="AH9209" t="s">
        <v>144</v>
      </c>
      <c r="AI9209" t="s">
        <v>140</v>
      </c>
      <c r="AJ9209" t="str">
        <f t="shared" si="143"/>
        <v>Aug</v>
      </c>
    </row>
    <row r="9210" spans="1:36" x14ac:dyDescent="0.3">
      <c r="A9210" t="s">
        <v>19232</v>
      </c>
      <c r="B9210" s="33">
        <v>45924</v>
      </c>
      <c r="C9210" t="s">
        <v>98</v>
      </c>
      <c r="D9210" t="s">
        <v>19233</v>
      </c>
      <c r="E9210" t="s">
        <v>172</v>
      </c>
      <c r="F9210" t="s">
        <v>180</v>
      </c>
      <c r="G9210" t="s">
        <v>155</v>
      </c>
      <c r="H9210" t="s">
        <v>160</v>
      </c>
      <c r="I9210">
        <v>1413</v>
      </c>
      <c r="J9210" t="s">
        <v>514</v>
      </c>
      <c r="K9210" t="s">
        <v>2161</v>
      </c>
      <c r="L9210" t="s">
        <v>349</v>
      </c>
      <c r="M9210" t="s">
        <v>1778</v>
      </c>
      <c r="N9210">
        <v>188</v>
      </c>
      <c r="O9210">
        <v>27</v>
      </c>
      <c r="P9210">
        <v>17</v>
      </c>
      <c r="Q9210" t="s">
        <v>73</v>
      </c>
      <c r="R9210" t="s">
        <v>238</v>
      </c>
      <c r="S9210" t="s">
        <v>239</v>
      </c>
      <c r="T9210">
        <v>180</v>
      </c>
      <c r="U9210">
        <v>119</v>
      </c>
      <c r="V9210">
        <v>66.11</v>
      </c>
      <c r="W9210" t="s">
        <v>133</v>
      </c>
      <c r="X9210">
        <v>9615</v>
      </c>
      <c r="Y9210">
        <v>1144185</v>
      </c>
      <c r="Z9210">
        <v>65331</v>
      </c>
      <c r="AA9210">
        <v>59143</v>
      </c>
      <c r="AB9210">
        <v>1268659</v>
      </c>
      <c r="AC9210">
        <v>781403</v>
      </c>
      <c r="AD9210">
        <v>487256</v>
      </c>
      <c r="AE9210" t="s">
        <v>81</v>
      </c>
      <c r="AF9210" t="s">
        <v>81</v>
      </c>
      <c r="AG9210" t="s">
        <v>240</v>
      </c>
      <c r="AH9210" t="s">
        <v>144</v>
      </c>
      <c r="AI9210" t="s">
        <v>139</v>
      </c>
      <c r="AJ9210" t="str">
        <f t="shared" si="143"/>
        <v>Sep</v>
      </c>
    </row>
    <row r="9211" spans="1:36" x14ac:dyDescent="0.3">
      <c r="A9211" t="s">
        <v>19234</v>
      </c>
      <c r="B9211" s="33">
        <v>45721</v>
      </c>
      <c r="C9211" t="s">
        <v>96</v>
      </c>
      <c r="D9211" t="s">
        <v>19235</v>
      </c>
      <c r="E9211" t="s">
        <v>174</v>
      </c>
      <c r="F9211" t="s">
        <v>172</v>
      </c>
      <c r="G9211" t="s">
        <v>158</v>
      </c>
      <c r="H9211" t="s">
        <v>155</v>
      </c>
      <c r="I9211">
        <v>2064</v>
      </c>
      <c r="J9211" t="s">
        <v>368</v>
      </c>
      <c r="K9211" t="s">
        <v>3505</v>
      </c>
      <c r="L9211" t="s">
        <v>408</v>
      </c>
      <c r="M9211" t="s">
        <v>3505</v>
      </c>
      <c r="N9211">
        <v>265</v>
      </c>
      <c r="O9211">
        <v>0</v>
      </c>
      <c r="P9211">
        <v>-10</v>
      </c>
      <c r="Q9211" t="s">
        <v>70</v>
      </c>
      <c r="R9211" t="s">
        <v>238</v>
      </c>
      <c r="S9211" t="s">
        <v>239</v>
      </c>
      <c r="T9211">
        <v>180</v>
      </c>
      <c r="U9211">
        <v>117</v>
      </c>
      <c r="V9211">
        <v>65</v>
      </c>
      <c r="W9211" t="s">
        <v>133</v>
      </c>
      <c r="X9211">
        <v>6318</v>
      </c>
      <c r="Y9211">
        <v>739206</v>
      </c>
      <c r="Z9211">
        <v>29835</v>
      </c>
      <c r="AA9211">
        <v>47268</v>
      </c>
      <c r="AB9211">
        <v>816309</v>
      </c>
      <c r="AC9211">
        <v>652757</v>
      </c>
      <c r="AD9211">
        <v>163552</v>
      </c>
      <c r="AE9211" t="s">
        <v>78</v>
      </c>
      <c r="AF9211" t="s">
        <v>81</v>
      </c>
      <c r="AG9211" t="s">
        <v>240</v>
      </c>
      <c r="AH9211" t="s">
        <v>146</v>
      </c>
      <c r="AI9211" t="s">
        <v>138</v>
      </c>
      <c r="AJ9211" t="str">
        <f t="shared" si="143"/>
        <v>Mar</v>
      </c>
    </row>
    <row r="9212" spans="1:36" x14ac:dyDescent="0.3">
      <c r="A9212" t="s">
        <v>19236</v>
      </c>
      <c r="B9212" s="33">
        <v>45688</v>
      </c>
      <c r="C9212" t="s">
        <v>93</v>
      </c>
      <c r="D9212" t="s">
        <v>19237</v>
      </c>
      <c r="E9212" t="s">
        <v>180</v>
      </c>
      <c r="F9212" t="s">
        <v>174</v>
      </c>
      <c r="G9212" t="s">
        <v>160</v>
      </c>
      <c r="H9212" t="s">
        <v>158</v>
      </c>
      <c r="I9212">
        <v>2283</v>
      </c>
      <c r="J9212" t="s">
        <v>368</v>
      </c>
      <c r="K9212" t="s">
        <v>8643</v>
      </c>
      <c r="L9212" t="s">
        <v>1332</v>
      </c>
      <c r="M9212" t="s">
        <v>8643</v>
      </c>
      <c r="N9212">
        <v>266</v>
      </c>
      <c r="O9212">
        <v>17</v>
      </c>
      <c r="P9212">
        <v>-10</v>
      </c>
      <c r="Q9212" t="s">
        <v>73</v>
      </c>
      <c r="R9212" t="s">
        <v>238</v>
      </c>
      <c r="S9212" t="s">
        <v>239</v>
      </c>
      <c r="T9212">
        <v>189</v>
      </c>
      <c r="U9212">
        <v>175</v>
      </c>
      <c r="V9212">
        <v>92.59</v>
      </c>
      <c r="W9212" t="s">
        <v>133</v>
      </c>
      <c r="X9212">
        <v>8926</v>
      </c>
      <c r="Y9212">
        <v>1562050</v>
      </c>
      <c r="Z9212">
        <v>29750</v>
      </c>
      <c r="AA9212">
        <v>89600</v>
      </c>
      <c r="AB9212">
        <v>1681400</v>
      </c>
      <c r="AC9212">
        <v>1127887</v>
      </c>
      <c r="AD9212">
        <v>553513</v>
      </c>
      <c r="AE9212" t="s">
        <v>81</v>
      </c>
      <c r="AF9212" t="s">
        <v>78</v>
      </c>
      <c r="AG9212" t="s">
        <v>240</v>
      </c>
      <c r="AH9212" t="s">
        <v>147</v>
      </c>
      <c r="AI9212" t="s">
        <v>140</v>
      </c>
      <c r="AJ9212" t="str">
        <f t="shared" si="143"/>
        <v>Jan</v>
      </c>
    </row>
    <row r="9213" spans="1:36" x14ac:dyDescent="0.3">
      <c r="A9213" t="s">
        <v>19238</v>
      </c>
      <c r="B9213" s="33">
        <v>45663</v>
      </c>
      <c r="C9213" t="s">
        <v>96</v>
      </c>
      <c r="D9213" t="s">
        <v>19239</v>
      </c>
      <c r="E9213" t="s">
        <v>177</v>
      </c>
      <c r="F9213" t="s">
        <v>180</v>
      </c>
      <c r="G9213" t="s">
        <v>162</v>
      </c>
      <c r="H9213" t="s">
        <v>160</v>
      </c>
      <c r="I9213">
        <v>2264</v>
      </c>
      <c r="J9213" t="s">
        <v>345</v>
      </c>
      <c r="K9213" t="s">
        <v>1377</v>
      </c>
      <c r="L9213" t="s">
        <v>745</v>
      </c>
      <c r="M9213" t="s">
        <v>524</v>
      </c>
      <c r="N9213">
        <v>270</v>
      </c>
      <c r="O9213">
        <v>16</v>
      </c>
      <c r="P9213">
        <v>32</v>
      </c>
      <c r="Q9213" t="s">
        <v>76</v>
      </c>
      <c r="R9213" t="s">
        <v>238</v>
      </c>
      <c r="S9213" t="s">
        <v>239</v>
      </c>
      <c r="T9213">
        <v>220</v>
      </c>
      <c r="U9213">
        <v>143</v>
      </c>
      <c r="V9213">
        <v>65</v>
      </c>
      <c r="W9213" t="s">
        <v>133</v>
      </c>
      <c r="X9213">
        <v>5047</v>
      </c>
      <c r="Y9213">
        <v>721721</v>
      </c>
      <c r="Z9213">
        <v>53768</v>
      </c>
      <c r="AA9213">
        <v>32318</v>
      </c>
      <c r="AB9213">
        <v>807807</v>
      </c>
      <c r="AC9213">
        <v>632993</v>
      </c>
      <c r="AD9213">
        <v>174814</v>
      </c>
      <c r="AE9213" t="s">
        <v>78</v>
      </c>
      <c r="AF9213" t="s">
        <v>81</v>
      </c>
      <c r="AG9213" t="s">
        <v>240</v>
      </c>
      <c r="AH9213" t="s">
        <v>146</v>
      </c>
      <c r="AI9213" t="s">
        <v>139</v>
      </c>
      <c r="AJ9213" t="str">
        <f t="shared" si="143"/>
        <v>Jan</v>
      </c>
    </row>
    <row r="9214" spans="1:36" x14ac:dyDescent="0.3">
      <c r="A9214" t="s">
        <v>19240</v>
      </c>
      <c r="B9214" s="33">
        <v>45705</v>
      </c>
      <c r="C9214" t="s">
        <v>97</v>
      </c>
      <c r="D9214" t="s">
        <v>8128</v>
      </c>
      <c r="E9214" t="s">
        <v>174</v>
      </c>
      <c r="F9214" t="s">
        <v>175</v>
      </c>
      <c r="G9214" t="s">
        <v>158</v>
      </c>
      <c r="H9214" t="s">
        <v>163</v>
      </c>
      <c r="I9214">
        <v>2363</v>
      </c>
      <c r="J9214" t="s">
        <v>314</v>
      </c>
      <c r="K9214" t="s">
        <v>1373</v>
      </c>
      <c r="L9214" t="s">
        <v>2072</v>
      </c>
      <c r="M9214" t="s">
        <v>1373</v>
      </c>
      <c r="N9214">
        <v>310</v>
      </c>
      <c r="O9214">
        <v>4</v>
      </c>
      <c r="P9214">
        <v>-4</v>
      </c>
      <c r="Q9214" t="s">
        <v>73</v>
      </c>
      <c r="R9214" t="s">
        <v>238</v>
      </c>
      <c r="S9214" t="s">
        <v>239</v>
      </c>
      <c r="T9214">
        <v>180</v>
      </c>
      <c r="U9214">
        <v>149</v>
      </c>
      <c r="V9214">
        <v>82.78</v>
      </c>
      <c r="W9214" t="s">
        <v>133</v>
      </c>
      <c r="X9214">
        <v>3307</v>
      </c>
      <c r="Y9214">
        <v>492743</v>
      </c>
      <c r="Z9214">
        <v>79417</v>
      </c>
      <c r="AA9214">
        <v>32929</v>
      </c>
      <c r="AB9214">
        <v>605089</v>
      </c>
      <c r="AC9214">
        <v>512856</v>
      </c>
      <c r="AD9214">
        <v>92233</v>
      </c>
      <c r="AE9214" t="s">
        <v>78</v>
      </c>
      <c r="AF9214" t="s">
        <v>75</v>
      </c>
      <c r="AG9214" t="s">
        <v>240</v>
      </c>
      <c r="AH9214" t="s">
        <v>144</v>
      </c>
      <c r="AI9214" t="s">
        <v>140</v>
      </c>
      <c r="AJ9214" t="str">
        <f t="shared" si="143"/>
        <v>Feb</v>
      </c>
    </row>
    <row r="9215" spans="1:36" x14ac:dyDescent="0.3">
      <c r="A9215" t="s">
        <v>19241</v>
      </c>
      <c r="B9215" s="33">
        <v>45715</v>
      </c>
      <c r="C9215" t="s">
        <v>99</v>
      </c>
      <c r="D9215" t="s">
        <v>14867</v>
      </c>
      <c r="E9215" t="s">
        <v>173</v>
      </c>
      <c r="F9215" t="s">
        <v>172</v>
      </c>
      <c r="G9215" t="s">
        <v>161</v>
      </c>
      <c r="H9215" t="s">
        <v>155</v>
      </c>
      <c r="I9215">
        <v>1630</v>
      </c>
      <c r="J9215" t="s">
        <v>345</v>
      </c>
      <c r="K9215" t="s">
        <v>997</v>
      </c>
      <c r="L9215" t="s">
        <v>377</v>
      </c>
      <c r="M9215" t="s">
        <v>997</v>
      </c>
      <c r="N9215">
        <v>198</v>
      </c>
      <c r="O9215">
        <v>0</v>
      </c>
      <c r="P9215">
        <v>-10</v>
      </c>
      <c r="Q9215" t="s">
        <v>70</v>
      </c>
      <c r="R9215" t="s">
        <v>238</v>
      </c>
      <c r="S9215" t="s">
        <v>239</v>
      </c>
      <c r="T9215">
        <v>220</v>
      </c>
      <c r="U9215">
        <v>214</v>
      </c>
      <c r="V9215">
        <v>97.27</v>
      </c>
      <c r="W9215" t="s">
        <v>133</v>
      </c>
      <c r="X9215">
        <v>5782</v>
      </c>
      <c r="Y9215">
        <v>1237348</v>
      </c>
      <c r="Z9215">
        <v>71476</v>
      </c>
      <c r="AA9215">
        <v>93304</v>
      </c>
      <c r="AB9215">
        <v>1402128</v>
      </c>
      <c r="AC9215">
        <v>1229466</v>
      </c>
      <c r="AD9215">
        <v>172662</v>
      </c>
      <c r="AE9215" t="s">
        <v>78</v>
      </c>
      <c r="AF9215" t="s">
        <v>81</v>
      </c>
      <c r="AG9215" t="s">
        <v>240</v>
      </c>
      <c r="AH9215" t="s">
        <v>145</v>
      </c>
      <c r="AI9215" t="s">
        <v>139</v>
      </c>
      <c r="AJ9215" t="str">
        <f t="shared" si="143"/>
        <v>Feb</v>
      </c>
    </row>
    <row r="9216" spans="1:36" x14ac:dyDescent="0.3">
      <c r="A9216" t="s">
        <v>19242</v>
      </c>
      <c r="B9216" s="33">
        <v>45980</v>
      </c>
      <c r="C9216" t="s">
        <v>97</v>
      </c>
      <c r="D9216" t="s">
        <v>19243</v>
      </c>
      <c r="E9216" t="s">
        <v>174</v>
      </c>
      <c r="F9216" t="s">
        <v>173</v>
      </c>
      <c r="G9216" t="s">
        <v>158</v>
      </c>
      <c r="H9216" t="s">
        <v>161</v>
      </c>
      <c r="I9216">
        <v>1286</v>
      </c>
      <c r="J9216" t="s">
        <v>248</v>
      </c>
      <c r="K9216" t="s">
        <v>1634</v>
      </c>
      <c r="L9216" t="s">
        <v>464</v>
      </c>
      <c r="M9216" t="s">
        <v>1986</v>
      </c>
      <c r="N9216">
        <v>170</v>
      </c>
      <c r="O9216">
        <v>7</v>
      </c>
      <c r="P9216">
        <v>2</v>
      </c>
      <c r="Q9216" t="s">
        <v>73</v>
      </c>
      <c r="R9216" t="s">
        <v>238</v>
      </c>
      <c r="S9216" t="s">
        <v>239</v>
      </c>
      <c r="T9216">
        <v>180</v>
      </c>
      <c r="U9216">
        <v>125</v>
      </c>
      <c r="V9216">
        <v>69.44</v>
      </c>
      <c r="W9216" t="s">
        <v>135</v>
      </c>
      <c r="X9216">
        <v>6153</v>
      </c>
      <c r="Y9216">
        <v>769125</v>
      </c>
      <c r="Z9216">
        <v>50000</v>
      </c>
      <c r="AA9216">
        <v>52375</v>
      </c>
      <c r="AB9216">
        <v>871500</v>
      </c>
      <c r="AC9216">
        <v>529515</v>
      </c>
      <c r="AD9216">
        <v>341985</v>
      </c>
      <c r="AE9216" t="s">
        <v>78</v>
      </c>
      <c r="AF9216" t="s">
        <v>78</v>
      </c>
      <c r="AG9216" t="s">
        <v>240</v>
      </c>
      <c r="AH9216" t="s">
        <v>145</v>
      </c>
      <c r="AI9216" t="s">
        <v>140</v>
      </c>
      <c r="AJ9216" t="str">
        <f t="shared" si="143"/>
        <v>Nov</v>
      </c>
    </row>
    <row r="9217" spans="1:36" x14ac:dyDescent="0.3">
      <c r="A9217" t="s">
        <v>19244</v>
      </c>
      <c r="B9217" s="33">
        <v>45674</v>
      </c>
      <c r="C9217" t="s">
        <v>93</v>
      </c>
      <c r="D9217" t="s">
        <v>19245</v>
      </c>
      <c r="E9217" t="s">
        <v>179</v>
      </c>
      <c r="F9217" t="s">
        <v>181</v>
      </c>
      <c r="G9217" t="s">
        <v>166</v>
      </c>
      <c r="H9217" t="s">
        <v>159</v>
      </c>
      <c r="I9217">
        <v>472</v>
      </c>
      <c r="J9217" t="s">
        <v>492</v>
      </c>
      <c r="K9217" t="s">
        <v>2109</v>
      </c>
      <c r="N9217">
        <v>76</v>
      </c>
      <c r="O9217">
        <v>0</v>
      </c>
      <c r="P9217">
        <v>0</v>
      </c>
      <c r="Q9217" t="s">
        <v>67</v>
      </c>
      <c r="R9217" t="s">
        <v>245</v>
      </c>
      <c r="S9217" t="s">
        <v>121</v>
      </c>
      <c r="T9217">
        <v>150</v>
      </c>
      <c r="U9217">
        <v>0</v>
      </c>
      <c r="V9217">
        <v>0</v>
      </c>
      <c r="W9217" t="s">
        <v>133</v>
      </c>
      <c r="X9217">
        <v>7571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 t="s">
        <v>72</v>
      </c>
      <c r="AF9217" t="s">
        <v>81</v>
      </c>
      <c r="AG9217" t="s">
        <v>240</v>
      </c>
      <c r="AH9217" t="s">
        <v>146</v>
      </c>
      <c r="AI9217" t="s">
        <v>139</v>
      </c>
      <c r="AJ9217" t="str">
        <f t="shared" si="143"/>
        <v>Jan</v>
      </c>
    </row>
    <row r="9218" spans="1:36" x14ac:dyDescent="0.3">
      <c r="A9218" t="s">
        <v>19246</v>
      </c>
      <c r="B9218" s="33">
        <v>45918</v>
      </c>
      <c r="C9218" t="s">
        <v>95</v>
      </c>
      <c r="D9218" t="s">
        <v>19247</v>
      </c>
      <c r="E9218" t="s">
        <v>181</v>
      </c>
      <c r="F9218" t="s">
        <v>178</v>
      </c>
      <c r="G9218" t="s">
        <v>159</v>
      </c>
      <c r="H9218" t="s">
        <v>157</v>
      </c>
      <c r="I9218">
        <v>2222</v>
      </c>
      <c r="J9218" t="s">
        <v>1510</v>
      </c>
      <c r="K9218" t="s">
        <v>283</v>
      </c>
      <c r="L9218" t="s">
        <v>381</v>
      </c>
      <c r="M9218" t="s">
        <v>283</v>
      </c>
      <c r="N9218">
        <v>292</v>
      </c>
      <c r="O9218">
        <v>15</v>
      </c>
      <c r="P9218">
        <v>-10</v>
      </c>
      <c r="Q9218" t="s">
        <v>73</v>
      </c>
      <c r="R9218" t="s">
        <v>238</v>
      </c>
      <c r="S9218" t="s">
        <v>239</v>
      </c>
      <c r="T9218">
        <v>150</v>
      </c>
      <c r="U9218">
        <v>101</v>
      </c>
      <c r="V9218">
        <v>67.33</v>
      </c>
      <c r="W9218" t="s">
        <v>133</v>
      </c>
      <c r="X9218">
        <v>9598</v>
      </c>
      <c r="Y9218">
        <v>969398</v>
      </c>
      <c r="Z9218">
        <v>40501</v>
      </c>
      <c r="AA9218">
        <v>64943</v>
      </c>
      <c r="AB9218">
        <v>1074842</v>
      </c>
      <c r="AC9218">
        <v>763467</v>
      </c>
      <c r="AD9218">
        <v>311375</v>
      </c>
      <c r="AE9218" t="s">
        <v>81</v>
      </c>
      <c r="AF9218" t="s">
        <v>75</v>
      </c>
      <c r="AG9218" t="s">
        <v>240</v>
      </c>
      <c r="AH9218" t="s">
        <v>144</v>
      </c>
      <c r="AI9218" t="s">
        <v>139</v>
      </c>
      <c r="AJ9218" t="str">
        <f t="shared" ref="AJ9218:AJ9281" si="144">TEXT(B9218,"mmm")</f>
        <v>Sep</v>
      </c>
    </row>
    <row r="9219" spans="1:36" x14ac:dyDescent="0.3">
      <c r="A9219" t="s">
        <v>19248</v>
      </c>
      <c r="B9219" s="33">
        <v>45944</v>
      </c>
      <c r="C9219" t="s">
        <v>96</v>
      </c>
      <c r="D9219" t="s">
        <v>19249</v>
      </c>
      <c r="E9219" t="s">
        <v>175</v>
      </c>
      <c r="F9219" t="s">
        <v>178</v>
      </c>
      <c r="G9219" t="s">
        <v>163</v>
      </c>
      <c r="H9219" t="s">
        <v>157</v>
      </c>
      <c r="I9219">
        <v>1921</v>
      </c>
      <c r="J9219" t="s">
        <v>731</v>
      </c>
      <c r="K9219" t="s">
        <v>4037</v>
      </c>
      <c r="L9219" t="s">
        <v>4410</v>
      </c>
      <c r="M9219" t="s">
        <v>2381</v>
      </c>
      <c r="N9219">
        <v>279</v>
      </c>
      <c r="O9219">
        <v>11</v>
      </c>
      <c r="P9219">
        <v>19</v>
      </c>
      <c r="Q9219" t="s">
        <v>73</v>
      </c>
      <c r="R9219" t="s">
        <v>238</v>
      </c>
      <c r="S9219" t="s">
        <v>239</v>
      </c>
      <c r="T9219">
        <v>189</v>
      </c>
      <c r="U9219">
        <v>157</v>
      </c>
      <c r="V9219">
        <v>83.07</v>
      </c>
      <c r="W9219" t="s">
        <v>135</v>
      </c>
      <c r="X9219">
        <v>5148</v>
      </c>
      <c r="Y9219">
        <v>808236</v>
      </c>
      <c r="Z9219">
        <v>36895</v>
      </c>
      <c r="AA9219">
        <v>71435</v>
      </c>
      <c r="AB9219">
        <v>916566</v>
      </c>
      <c r="AC9219">
        <v>543623</v>
      </c>
      <c r="AD9219">
        <v>372943</v>
      </c>
      <c r="AE9219" t="s">
        <v>75</v>
      </c>
      <c r="AF9219" t="s">
        <v>75</v>
      </c>
      <c r="AG9219" t="s">
        <v>240</v>
      </c>
      <c r="AH9219" t="s">
        <v>144</v>
      </c>
      <c r="AI9219" t="s">
        <v>140</v>
      </c>
      <c r="AJ9219" t="str">
        <f t="shared" si="144"/>
        <v>Oct</v>
      </c>
    </row>
    <row r="9220" spans="1:36" x14ac:dyDescent="0.3">
      <c r="A9220" t="s">
        <v>19250</v>
      </c>
      <c r="B9220" s="33">
        <v>45746</v>
      </c>
      <c r="C9220" t="s">
        <v>93</v>
      </c>
      <c r="D9220" t="s">
        <v>19251</v>
      </c>
      <c r="E9220" t="s">
        <v>181</v>
      </c>
      <c r="F9220" t="s">
        <v>180</v>
      </c>
      <c r="G9220" t="s">
        <v>159</v>
      </c>
      <c r="H9220" t="s">
        <v>160</v>
      </c>
      <c r="I9220">
        <v>2336</v>
      </c>
      <c r="J9220" t="s">
        <v>362</v>
      </c>
      <c r="K9220" t="s">
        <v>283</v>
      </c>
      <c r="N9220">
        <v>352</v>
      </c>
      <c r="O9220">
        <v>0</v>
      </c>
      <c r="P9220">
        <v>0</v>
      </c>
      <c r="Q9220" t="s">
        <v>67</v>
      </c>
      <c r="R9220" t="s">
        <v>245</v>
      </c>
      <c r="S9220" t="s">
        <v>120</v>
      </c>
      <c r="T9220">
        <v>189</v>
      </c>
      <c r="U9220">
        <v>0</v>
      </c>
      <c r="V9220">
        <v>0</v>
      </c>
      <c r="W9220" t="s">
        <v>135</v>
      </c>
      <c r="X9220">
        <v>10022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 t="s">
        <v>81</v>
      </c>
      <c r="AF9220" t="s">
        <v>81</v>
      </c>
      <c r="AG9220" t="s">
        <v>240</v>
      </c>
      <c r="AH9220" t="s">
        <v>145</v>
      </c>
      <c r="AI9220" t="s">
        <v>139</v>
      </c>
      <c r="AJ9220" t="str">
        <f t="shared" si="144"/>
        <v>Mar</v>
      </c>
    </row>
    <row r="9221" spans="1:36" x14ac:dyDescent="0.3">
      <c r="A9221" t="s">
        <v>19252</v>
      </c>
      <c r="B9221" s="33">
        <v>45843</v>
      </c>
      <c r="C9221" t="s">
        <v>98</v>
      </c>
      <c r="D9221" t="s">
        <v>19253</v>
      </c>
      <c r="E9221" t="s">
        <v>173</v>
      </c>
      <c r="F9221" t="s">
        <v>178</v>
      </c>
      <c r="G9221" t="s">
        <v>161</v>
      </c>
      <c r="H9221" t="s">
        <v>157</v>
      </c>
      <c r="I9221">
        <v>2297</v>
      </c>
      <c r="J9221" t="s">
        <v>391</v>
      </c>
      <c r="K9221" t="s">
        <v>541</v>
      </c>
      <c r="L9221" t="s">
        <v>615</v>
      </c>
      <c r="M9221" t="s">
        <v>541</v>
      </c>
      <c r="N9221">
        <v>321</v>
      </c>
      <c r="O9221">
        <v>0</v>
      </c>
      <c r="P9221">
        <v>-7</v>
      </c>
      <c r="Q9221" t="s">
        <v>70</v>
      </c>
      <c r="R9221" t="s">
        <v>238</v>
      </c>
      <c r="S9221" t="s">
        <v>239</v>
      </c>
      <c r="T9221">
        <v>220</v>
      </c>
      <c r="U9221">
        <v>182</v>
      </c>
      <c r="V9221">
        <v>82.73</v>
      </c>
      <c r="W9221" t="s">
        <v>135</v>
      </c>
      <c r="X9221">
        <v>8210</v>
      </c>
      <c r="Y9221">
        <v>1494220</v>
      </c>
      <c r="Z9221">
        <v>31850</v>
      </c>
      <c r="AA9221">
        <v>134498</v>
      </c>
      <c r="AB9221">
        <v>1660568</v>
      </c>
      <c r="AC9221">
        <v>1322520</v>
      </c>
      <c r="AD9221">
        <v>338048</v>
      </c>
      <c r="AE9221" t="s">
        <v>78</v>
      </c>
      <c r="AF9221" t="s">
        <v>75</v>
      </c>
      <c r="AG9221" t="s">
        <v>240</v>
      </c>
      <c r="AH9221" t="s">
        <v>144</v>
      </c>
      <c r="AI9221" t="s">
        <v>138</v>
      </c>
      <c r="AJ9221" t="str">
        <f t="shared" si="144"/>
        <v>Jul</v>
      </c>
    </row>
    <row r="9222" spans="1:36" x14ac:dyDescent="0.3">
      <c r="A9222" t="s">
        <v>19254</v>
      </c>
      <c r="B9222" s="33">
        <v>45706</v>
      </c>
      <c r="C9222" t="s">
        <v>97</v>
      </c>
      <c r="D9222" t="s">
        <v>19255</v>
      </c>
      <c r="E9222" t="s">
        <v>172</v>
      </c>
      <c r="F9222" t="s">
        <v>175</v>
      </c>
      <c r="G9222" t="s">
        <v>155</v>
      </c>
      <c r="H9222" t="s">
        <v>163</v>
      </c>
      <c r="I9222">
        <v>647</v>
      </c>
      <c r="J9222" t="s">
        <v>298</v>
      </c>
      <c r="K9222" t="s">
        <v>625</v>
      </c>
      <c r="L9222" t="s">
        <v>258</v>
      </c>
      <c r="M9222" t="s">
        <v>295</v>
      </c>
      <c r="N9222">
        <v>93</v>
      </c>
      <c r="O9222">
        <v>0</v>
      </c>
      <c r="P9222">
        <v>23</v>
      </c>
      <c r="Q9222" t="s">
        <v>73</v>
      </c>
      <c r="R9222" t="s">
        <v>238</v>
      </c>
      <c r="S9222" t="s">
        <v>239</v>
      </c>
      <c r="T9222">
        <v>220</v>
      </c>
      <c r="U9222">
        <v>198</v>
      </c>
      <c r="V9222">
        <v>90</v>
      </c>
      <c r="W9222" t="s">
        <v>135</v>
      </c>
      <c r="X9222">
        <v>10159</v>
      </c>
      <c r="Y9222">
        <v>2011482</v>
      </c>
      <c r="Z9222">
        <v>40788</v>
      </c>
      <c r="AA9222">
        <v>22770</v>
      </c>
      <c r="AB9222">
        <v>2075040</v>
      </c>
      <c r="AC9222">
        <v>1289554</v>
      </c>
      <c r="AD9222">
        <v>785486</v>
      </c>
      <c r="AE9222" t="s">
        <v>81</v>
      </c>
      <c r="AF9222" t="s">
        <v>75</v>
      </c>
      <c r="AG9222" t="s">
        <v>240</v>
      </c>
      <c r="AH9222" t="s">
        <v>144</v>
      </c>
      <c r="AI9222" t="s">
        <v>139</v>
      </c>
      <c r="AJ9222" t="str">
        <f t="shared" si="144"/>
        <v>Feb</v>
      </c>
    </row>
    <row r="9223" spans="1:36" x14ac:dyDescent="0.3">
      <c r="A9223" t="s">
        <v>19256</v>
      </c>
      <c r="B9223" s="33">
        <v>45877</v>
      </c>
      <c r="C9223" t="s">
        <v>97</v>
      </c>
      <c r="D9223" t="s">
        <v>19257</v>
      </c>
      <c r="E9223" t="s">
        <v>172</v>
      </c>
      <c r="F9223" t="s">
        <v>175</v>
      </c>
      <c r="G9223" t="s">
        <v>155</v>
      </c>
      <c r="H9223" t="s">
        <v>163</v>
      </c>
      <c r="I9223">
        <v>2137</v>
      </c>
      <c r="J9223" t="s">
        <v>482</v>
      </c>
      <c r="K9223" t="s">
        <v>2534</v>
      </c>
      <c r="L9223" t="s">
        <v>408</v>
      </c>
      <c r="M9223" t="s">
        <v>2155</v>
      </c>
      <c r="N9223">
        <v>252</v>
      </c>
      <c r="O9223">
        <v>0</v>
      </c>
      <c r="P9223">
        <v>21</v>
      </c>
      <c r="Q9223" t="s">
        <v>73</v>
      </c>
      <c r="R9223" t="s">
        <v>238</v>
      </c>
      <c r="S9223" t="s">
        <v>239</v>
      </c>
      <c r="T9223">
        <v>180</v>
      </c>
      <c r="U9223">
        <v>106</v>
      </c>
      <c r="V9223">
        <v>58.89</v>
      </c>
      <c r="W9223" t="s">
        <v>135</v>
      </c>
      <c r="X9223">
        <v>7609</v>
      </c>
      <c r="Y9223">
        <v>806554</v>
      </c>
      <c r="Z9223">
        <v>16324</v>
      </c>
      <c r="AA9223">
        <v>47488</v>
      </c>
      <c r="AB9223">
        <v>870366</v>
      </c>
      <c r="AC9223">
        <v>638360</v>
      </c>
      <c r="AD9223">
        <v>232006</v>
      </c>
      <c r="AE9223" t="s">
        <v>81</v>
      </c>
      <c r="AF9223" t="s">
        <v>75</v>
      </c>
      <c r="AG9223" t="s">
        <v>240</v>
      </c>
      <c r="AH9223" t="s">
        <v>146</v>
      </c>
      <c r="AI9223" t="s">
        <v>139</v>
      </c>
      <c r="AJ9223" t="str">
        <f t="shared" si="144"/>
        <v>Aug</v>
      </c>
    </row>
    <row r="9224" spans="1:36" x14ac:dyDescent="0.3">
      <c r="A9224" t="s">
        <v>19258</v>
      </c>
      <c r="B9224" s="33">
        <v>45847</v>
      </c>
      <c r="C9224" t="s">
        <v>97</v>
      </c>
      <c r="D9224" t="s">
        <v>19259</v>
      </c>
      <c r="E9224" t="s">
        <v>173</v>
      </c>
      <c r="F9224" t="s">
        <v>179</v>
      </c>
      <c r="G9224" t="s">
        <v>161</v>
      </c>
      <c r="H9224" t="s">
        <v>166</v>
      </c>
      <c r="I9224">
        <v>1821</v>
      </c>
      <c r="J9224" t="s">
        <v>381</v>
      </c>
      <c r="K9224" t="s">
        <v>2079</v>
      </c>
      <c r="L9224" t="s">
        <v>1422</v>
      </c>
      <c r="M9224" t="s">
        <v>1192</v>
      </c>
      <c r="N9224">
        <v>284</v>
      </c>
      <c r="O9224">
        <v>21</v>
      </c>
      <c r="P9224">
        <v>41</v>
      </c>
      <c r="Q9224" t="s">
        <v>76</v>
      </c>
      <c r="R9224" t="s">
        <v>238</v>
      </c>
      <c r="S9224" t="s">
        <v>239</v>
      </c>
      <c r="T9224">
        <v>220</v>
      </c>
      <c r="U9224">
        <v>204</v>
      </c>
      <c r="V9224">
        <v>92.73</v>
      </c>
      <c r="W9224" t="s">
        <v>134</v>
      </c>
      <c r="X9224">
        <v>3818</v>
      </c>
      <c r="Y9224">
        <v>778872</v>
      </c>
      <c r="Z9224">
        <v>98328</v>
      </c>
      <c r="AA9224">
        <v>134028</v>
      </c>
      <c r="AB9224">
        <v>1011228</v>
      </c>
      <c r="AC9224">
        <v>851031</v>
      </c>
      <c r="AD9224">
        <v>160197</v>
      </c>
      <c r="AE9224" t="s">
        <v>78</v>
      </c>
      <c r="AF9224" t="s">
        <v>72</v>
      </c>
      <c r="AG9224" t="s">
        <v>240</v>
      </c>
      <c r="AH9224" t="s">
        <v>146</v>
      </c>
      <c r="AI9224" t="s">
        <v>139</v>
      </c>
      <c r="AJ9224" t="str">
        <f t="shared" si="144"/>
        <v>Jul</v>
      </c>
    </row>
    <row r="9225" spans="1:36" x14ac:dyDescent="0.3">
      <c r="A9225" t="s">
        <v>19260</v>
      </c>
      <c r="B9225" s="33">
        <v>45668</v>
      </c>
      <c r="C9225" t="s">
        <v>93</v>
      </c>
      <c r="D9225" t="s">
        <v>19261</v>
      </c>
      <c r="E9225" t="s">
        <v>178</v>
      </c>
      <c r="F9225" t="s">
        <v>176</v>
      </c>
      <c r="G9225" t="s">
        <v>157</v>
      </c>
      <c r="H9225" t="s">
        <v>156</v>
      </c>
      <c r="I9225">
        <v>791</v>
      </c>
      <c r="J9225" t="s">
        <v>621</v>
      </c>
      <c r="K9225" t="s">
        <v>1436</v>
      </c>
      <c r="L9225" t="s">
        <v>236</v>
      </c>
      <c r="M9225" t="s">
        <v>711</v>
      </c>
      <c r="N9225">
        <v>116</v>
      </c>
      <c r="O9225">
        <v>0</v>
      </c>
      <c r="P9225">
        <v>41</v>
      </c>
      <c r="Q9225" t="s">
        <v>76</v>
      </c>
      <c r="R9225" t="s">
        <v>238</v>
      </c>
      <c r="S9225" t="s">
        <v>239</v>
      </c>
      <c r="T9225">
        <v>180</v>
      </c>
      <c r="U9225">
        <v>125</v>
      </c>
      <c r="V9225">
        <v>69.44</v>
      </c>
      <c r="W9225" t="s">
        <v>134</v>
      </c>
      <c r="X9225">
        <v>10734</v>
      </c>
      <c r="Y9225">
        <v>1341750</v>
      </c>
      <c r="Z9225">
        <v>33750</v>
      </c>
      <c r="AA9225">
        <v>45375</v>
      </c>
      <c r="AB9225">
        <v>1420875</v>
      </c>
      <c r="AC9225">
        <v>1171204</v>
      </c>
      <c r="AD9225">
        <v>249671</v>
      </c>
      <c r="AE9225" t="s">
        <v>75</v>
      </c>
      <c r="AF9225" t="s">
        <v>81</v>
      </c>
      <c r="AG9225" t="s">
        <v>240</v>
      </c>
      <c r="AH9225" t="s">
        <v>144</v>
      </c>
      <c r="AI9225" t="s">
        <v>139</v>
      </c>
      <c r="AJ9225" t="str">
        <f t="shared" si="144"/>
        <v>Jan</v>
      </c>
    </row>
    <row r="9226" spans="1:36" x14ac:dyDescent="0.3">
      <c r="A9226" t="s">
        <v>19262</v>
      </c>
      <c r="B9226" s="33">
        <v>45812</v>
      </c>
      <c r="C9226" t="s">
        <v>96</v>
      </c>
      <c r="D9226" t="s">
        <v>19263</v>
      </c>
      <c r="E9226" t="s">
        <v>174</v>
      </c>
      <c r="F9226" t="s">
        <v>181</v>
      </c>
      <c r="G9226" t="s">
        <v>158</v>
      </c>
      <c r="H9226" t="s">
        <v>159</v>
      </c>
      <c r="I9226">
        <v>1695</v>
      </c>
      <c r="J9226" t="s">
        <v>600</v>
      </c>
      <c r="K9226" t="s">
        <v>1393</v>
      </c>
      <c r="L9226" t="s">
        <v>1077</v>
      </c>
      <c r="M9226" t="s">
        <v>1137</v>
      </c>
      <c r="N9226">
        <v>262</v>
      </c>
      <c r="O9226">
        <v>10</v>
      </c>
      <c r="P9226">
        <v>8</v>
      </c>
      <c r="Q9226" t="s">
        <v>73</v>
      </c>
      <c r="R9226" t="s">
        <v>238</v>
      </c>
      <c r="S9226" t="s">
        <v>239</v>
      </c>
      <c r="T9226">
        <v>189</v>
      </c>
      <c r="U9226">
        <v>163</v>
      </c>
      <c r="V9226">
        <v>86.24</v>
      </c>
      <c r="W9226" t="s">
        <v>133</v>
      </c>
      <c r="X9226">
        <v>7012</v>
      </c>
      <c r="Y9226">
        <v>1142956</v>
      </c>
      <c r="Z9226">
        <v>60147</v>
      </c>
      <c r="AA9226">
        <v>37979</v>
      </c>
      <c r="AB9226">
        <v>1241082</v>
      </c>
      <c r="AC9226">
        <v>936426</v>
      </c>
      <c r="AD9226">
        <v>304656</v>
      </c>
      <c r="AE9226" t="s">
        <v>78</v>
      </c>
      <c r="AF9226" t="s">
        <v>81</v>
      </c>
      <c r="AG9226" t="s">
        <v>240</v>
      </c>
      <c r="AH9226" t="s">
        <v>145</v>
      </c>
      <c r="AI9226" t="s">
        <v>139</v>
      </c>
      <c r="AJ9226" t="str">
        <f t="shared" si="144"/>
        <v>Jun</v>
      </c>
    </row>
    <row r="9227" spans="1:36" x14ac:dyDescent="0.3">
      <c r="A9227" t="s">
        <v>19264</v>
      </c>
      <c r="B9227" s="33">
        <v>45705</v>
      </c>
      <c r="C9227" t="s">
        <v>98</v>
      </c>
      <c r="D9227" t="s">
        <v>19265</v>
      </c>
      <c r="E9227" t="s">
        <v>176</v>
      </c>
      <c r="F9227" t="s">
        <v>179</v>
      </c>
      <c r="G9227" t="s">
        <v>156</v>
      </c>
      <c r="H9227" t="s">
        <v>166</v>
      </c>
      <c r="I9227">
        <v>901</v>
      </c>
      <c r="J9227" t="s">
        <v>639</v>
      </c>
      <c r="K9227" t="s">
        <v>2761</v>
      </c>
      <c r="L9227" t="s">
        <v>639</v>
      </c>
      <c r="M9227" t="s">
        <v>2260</v>
      </c>
      <c r="N9227">
        <v>122</v>
      </c>
      <c r="O9227">
        <v>0</v>
      </c>
      <c r="P9227">
        <v>4</v>
      </c>
      <c r="Q9227" t="s">
        <v>70</v>
      </c>
      <c r="R9227" t="s">
        <v>238</v>
      </c>
      <c r="S9227" t="s">
        <v>239</v>
      </c>
      <c r="T9227">
        <v>150</v>
      </c>
      <c r="U9227">
        <v>147</v>
      </c>
      <c r="V9227">
        <v>98</v>
      </c>
      <c r="W9227" t="s">
        <v>135</v>
      </c>
      <c r="X9227">
        <v>10388</v>
      </c>
      <c r="Y9227">
        <v>1527036</v>
      </c>
      <c r="Z9227">
        <v>54831</v>
      </c>
      <c r="AA9227">
        <v>36750</v>
      </c>
      <c r="AB9227">
        <v>1618617</v>
      </c>
      <c r="AC9227">
        <v>1215312</v>
      </c>
      <c r="AD9227">
        <v>403305</v>
      </c>
      <c r="AE9227" t="s">
        <v>81</v>
      </c>
      <c r="AF9227" t="s">
        <v>72</v>
      </c>
      <c r="AG9227" t="s">
        <v>240</v>
      </c>
      <c r="AH9227" t="s">
        <v>144</v>
      </c>
      <c r="AI9227" t="s">
        <v>139</v>
      </c>
      <c r="AJ9227" t="str">
        <f t="shared" si="144"/>
        <v>Feb</v>
      </c>
    </row>
    <row r="9228" spans="1:36" x14ac:dyDescent="0.3">
      <c r="A9228" t="s">
        <v>19266</v>
      </c>
      <c r="B9228" s="33">
        <v>45884</v>
      </c>
      <c r="C9228" t="s">
        <v>95</v>
      </c>
      <c r="D9228" t="s">
        <v>19267</v>
      </c>
      <c r="E9228" t="s">
        <v>174</v>
      </c>
      <c r="F9228" t="s">
        <v>173</v>
      </c>
      <c r="G9228" t="s">
        <v>158</v>
      </c>
      <c r="H9228" t="s">
        <v>161</v>
      </c>
      <c r="I9228">
        <v>1413</v>
      </c>
      <c r="J9228" t="s">
        <v>275</v>
      </c>
      <c r="K9228" t="s">
        <v>2799</v>
      </c>
      <c r="L9228" t="s">
        <v>3647</v>
      </c>
      <c r="M9228" t="s">
        <v>2997</v>
      </c>
      <c r="N9228">
        <v>189</v>
      </c>
      <c r="O9228">
        <v>10</v>
      </c>
      <c r="P9228">
        <v>8</v>
      </c>
      <c r="Q9228" t="s">
        <v>73</v>
      </c>
      <c r="R9228" t="s">
        <v>238</v>
      </c>
      <c r="S9228" t="s">
        <v>239</v>
      </c>
      <c r="T9228">
        <v>180</v>
      </c>
      <c r="U9228">
        <v>154</v>
      </c>
      <c r="V9228">
        <v>85.56</v>
      </c>
      <c r="W9228" t="s">
        <v>133</v>
      </c>
      <c r="X9228">
        <v>4036</v>
      </c>
      <c r="Y9228">
        <v>621544</v>
      </c>
      <c r="Z9228">
        <v>34496</v>
      </c>
      <c r="AA9228">
        <v>121044</v>
      </c>
      <c r="AB9228">
        <v>777084</v>
      </c>
      <c r="AC9228">
        <v>641060</v>
      </c>
      <c r="AD9228">
        <v>136024</v>
      </c>
      <c r="AE9228" t="s">
        <v>78</v>
      </c>
      <c r="AF9228" t="s">
        <v>78</v>
      </c>
      <c r="AG9228" t="s">
        <v>240</v>
      </c>
      <c r="AH9228" t="s">
        <v>144</v>
      </c>
      <c r="AI9228" t="s">
        <v>138</v>
      </c>
      <c r="AJ9228" t="str">
        <f t="shared" si="144"/>
        <v>Aug</v>
      </c>
    </row>
    <row r="9229" spans="1:36" x14ac:dyDescent="0.3">
      <c r="A9229" t="s">
        <v>19268</v>
      </c>
      <c r="B9229" s="33">
        <v>45756</v>
      </c>
      <c r="C9229" t="s">
        <v>96</v>
      </c>
      <c r="D9229" t="s">
        <v>19269</v>
      </c>
      <c r="E9229" t="s">
        <v>176</v>
      </c>
      <c r="F9229" t="s">
        <v>175</v>
      </c>
      <c r="G9229" t="s">
        <v>156</v>
      </c>
      <c r="H9229" t="s">
        <v>163</v>
      </c>
      <c r="I9229">
        <v>1171</v>
      </c>
      <c r="J9229" t="s">
        <v>408</v>
      </c>
      <c r="K9229" t="s">
        <v>1473</v>
      </c>
      <c r="L9229" t="s">
        <v>1332</v>
      </c>
      <c r="M9229" t="s">
        <v>3140</v>
      </c>
      <c r="N9229">
        <v>155</v>
      </c>
      <c r="O9229">
        <v>17</v>
      </c>
      <c r="P9229">
        <v>20</v>
      </c>
      <c r="Q9229" t="s">
        <v>73</v>
      </c>
      <c r="R9229" t="s">
        <v>238</v>
      </c>
      <c r="S9229" t="s">
        <v>239</v>
      </c>
      <c r="T9229">
        <v>186</v>
      </c>
      <c r="U9229">
        <v>122</v>
      </c>
      <c r="V9229">
        <v>65.59</v>
      </c>
      <c r="W9229" t="s">
        <v>134</v>
      </c>
      <c r="X9229">
        <v>6043</v>
      </c>
      <c r="Y9229">
        <v>737246</v>
      </c>
      <c r="Z9229">
        <v>37820</v>
      </c>
      <c r="AA9229">
        <v>24278</v>
      </c>
      <c r="AB9229">
        <v>799344</v>
      </c>
      <c r="AC9229">
        <v>540656</v>
      </c>
      <c r="AD9229">
        <v>258688</v>
      </c>
      <c r="AE9229" t="s">
        <v>81</v>
      </c>
      <c r="AF9229" t="s">
        <v>75</v>
      </c>
      <c r="AG9229" t="s">
        <v>240</v>
      </c>
      <c r="AH9229" t="s">
        <v>144</v>
      </c>
      <c r="AI9229" t="s">
        <v>139</v>
      </c>
      <c r="AJ9229" t="str">
        <f t="shared" si="144"/>
        <v>Apr</v>
      </c>
    </row>
    <row r="9230" spans="1:36" x14ac:dyDescent="0.3">
      <c r="A9230" t="s">
        <v>19270</v>
      </c>
      <c r="B9230" s="33">
        <v>45867</v>
      </c>
      <c r="C9230" t="s">
        <v>96</v>
      </c>
      <c r="D9230" t="s">
        <v>19271</v>
      </c>
      <c r="E9230" t="s">
        <v>176</v>
      </c>
      <c r="F9230" t="s">
        <v>179</v>
      </c>
      <c r="G9230" t="s">
        <v>156</v>
      </c>
      <c r="H9230" t="s">
        <v>166</v>
      </c>
      <c r="I9230">
        <v>2088</v>
      </c>
      <c r="J9230" t="s">
        <v>342</v>
      </c>
      <c r="K9230" t="s">
        <v>716</v>
      </c>
      <c r="L9230" t="s">
        <v>639</v>
      </c>
      <c r="M9230" t="s">
        <v>1887</v>
      </c>
      <c r="N9230">
        <v>266</v>
      </c>
      <c r="O9230">
        <v>0</v>
      </c>
      <c r="P9230">
        <v>5</v>
      </c>
      <c r="Q9230" t="s">
        <v>70</v>
      </c>
      <c r="R9230" t="s">
        <v>238</v>
      </c>
      <c r="S9230" t="s">
        <v>239</v>
      </c>
      <c r="T9230">
        <v>189</v>
      </c>
      <c r="U9230">
        <v>132</v>
      </c>
      <c r="V9230">
        <v>69.84</v>
      </c>
      <c r="W9230" t="s">
        <v>133</v>
      </c>
      <c r="X9230">
        <v>9767</v>
      </c>
      <c r="Y9230">
        <v>1289244</v>
      </c>
      <c r="Z9230">
        <v>53460</v>
      </c>
      <c r="AA9230">
        <v>34452</v>
      </c>
      <c r="AB9230">
        <v>1377156</v>
      </c>
      <c r="AC9230">
        <v>892830</v>
      </c>
      <c r="AD9230">
        <v>484326</v>
      </c>
      <c r="AE9230" t="s">
        <v>81</v>
      </c>
      <c r="AF9230" t="s">
        <v>72</v>
      </c>
      <c r="AG9230" t="s">
        <v>240</v>
      </c>
      <c r="AH9230" t="s">
        <v>145</v>
      </c>
      <c r="AI9230" t="s">
        <v>138</v>
      </c>
      <c r="AJ9230" t="str">
        <f t="shared" si="144"/>
        <v>Jul</v>
      </c>
    </row>
    <row r="9231" spans="1:36" x14ac:dyDescent="0.3">
      <c r="A9231" t="s">
        <v>19272</v>
      </c>
      <c r="B9231" s="33">
        <v>45786</v>
      </c>
      <c r="C9231" t="s">
        <v>95</v>
      </c>
      <c r="D9231" t="s">
        <v>19273</v>
      </c>
      <c r="E9231" t="s">
        <v>172</v>
      </c>
      <c r="F9231" t="s">
        <v>177</v>
      </c>
      <c r="G9231" t="s">
        <v>155</v>
      </c>
      <c r="H9231" t="s">
        <v>162</v>
      </c>
      <c r="I9231">
        <v>670</v>
      </c>
      <c r="J9231" t="s">
        <v>377</v>
      </c>
      <c r="K9231" t="s">
        <v>520</v>
      </c>
      <c r="L9231" t="s">
        <v>716</v>
      </c>
      <c r="M9231" t="s">
        <v>1979</v>
      </c>
      <c r="N9231">
        <v>105</v>
      </c>
      <c r="O9231">
        <v>26</v>
      </c>
      <c r="P9231">
        <v>43</v>
      </c>
      <c r="Q9231" t="s">
        <v>76</v>
      </c>
      <c r="R9231" t="s">
        <v>238</v>
      </c>
      <c r="S9231" t="s">
        <v>239</v>
      </c>
      <c r="T9231">
        <v>189</v>
      </c>
      <c r="U9231">
        <v>157</v>
      </c>
      <c r="V9231">
        <v>83.07</v>
      </c>
      <c r="W9231" t="s">
        <v>133</v>
      </c>
      <c r="X9231">
        <v>8760</v>
      </c>
      <c r="Y9231">
        <v>1375320</v>
      </c>
      <c r="Z9231">
        <v>42233</v>
      </c>
      <c r="AA9231">
        <v>49141</v>
      </c>
      <c r="AB9231">
        <v>1466694</v>
      </c>
      <c r="AC9231">
        <v>864648</v>
      </c>
      <c r="AD9231">
        <v>602046</v>
      </c>
      <c r="AE9231" t="s">
        <v>81</v>
      </c>
      <c r="AF9231" t="s">
        <v>78</v>
      </c>
      <c r="AG9231" t="s">
        <v>240</v>
      </c>
      <c r="AH9231" t="s">
        <v>147</v>
      </c>
      <c r="AI9231" t="s">
        <v>140</v>
      </c>
      <c r="AJ9231" t="str">
        <f t="shared" si="144"/>
        <v>May</v>
      </c>
    </row>
    <row r="9232" spans="1:36" x14ac:dyDescent="0.3">
      <c r="A9232" t="s">
        <v>19274</v>
      </c>
      <c r="B9232" s="33">
        <v>45873</v>
      </c>
      <c r="C9232" t="s">
        <v>99</v>
      </c>
      <c r="D9232" t="s">
        <v>19275</v>
      </c>
      <c r="E9232" t="s">
        <v>181</v>
      </c>
      <c r="F9232" t="s">
        <v>177</v>
      </c>
      <c r="G9232" t="s">
        <v>159</v>
      </c>
      <c r="H9232" t="s">
        <v>162</v>
      </c>
      <c r="I9232">
        <v>476</v>
      </c>
      <c r="J9232" t="s">
        <v>459</v>
      </c>
      <c r="K9232" t="s">
        <v>2672</v>
      </c>
      <c r="L9232" t="s">
        <v>1151</v>
      </c>
      <c r="M9232" t="s">
        <v>687</v>
      </c>
      <c r="N9232">
        <v>77</v>
      </c>
      <c r="O9232">
        <v>10</v>
      </c>
      <c r="P9232">
        <v>10</v>
      </c>
      <c r="Q9232" t="s">
        <v>73</v>
      </c>
      <c r="R9232" t="s">
        <v>238</v>
      </c>
      <c r="S9232" t="s">
        <v>239</v>
      </c>
      <c r="T9232">
        <v>180</v>
      </c>
      <c r="U9232">
        <v>144</v>
      </c>
      <c r="V9232">
        <v>80</v>
      </c>
      <c r="W9232" t="s">
        <v>133</v>
      </c>
      <c r="X9232">
        <v>9404</v>
      </c>
      <c r="Y9232">
        <v>1354176</v>
      </c>
      <c r="Z9232">
        <v>62928</v>
      </c>
      <c r="AA9232">
        <v>95616</v>
      </c>
      <c r="AB9232">
        <v>1512720</v>
      </c>
      <c r="AC9232">
        <v>1012326</v>
      </c>
      <c r="AD9232">
        <v>500394</v>
      </c>
      <c r="AE9232" t="s">
        <v>81</v>
      </c>
      <c r="AF9232" t="s">
        <v>78</v>
      </c>
      <c r="AG9232" t="s">
        <v>240</v>
      </c>
      <c r="AH9232" t="s">
        <v>146</v>
      </c>
      <c r="AI9232" t="s">
        <v>139</v>
      </c>
      <c r="AJ9232" t="str">
        <f t="shared" si="144"/>
        <v>Aug</v>
      </c>
    </row>
    <row r="9233" spans="1:36" x14ac:dyDescent="0.3">
      <c r="A9233" t="s">
        <v>19276</v>
      </c>
      <c r="B9233" s="33">
        <v>45816</v>
      </c>
      <c r="C9233" t="s">
        <v>99</v>
      </c>
      <c r="D9233" t="s">
        <v>19277</v>
      </c>
      <c r="E9233" t="s">
        <v>177</v>
      </c>
      <c r="F9233" t="s">
        <v>175</v>
      </c>
      <c r="G9233" t="s">
        <v>162</v>
      </c>
      <c r="H9233" t="s">
        <v>163</v>
      </c>
      <c r="I9233">
        <v>2169</v>
      </c>
      <c r="J9233" t="s">
        <v>639</v>
      </c>
      <c r="K9233" t="s">
        <v>2542</v>
      </c>
      <c r="L9233" t="s">
        <v>639</v>
      </c>
      <c r="M9233" t="s">
        <v>1591</v>
      </c>
      <c r="N9233">
        <v>333</v>
      </c>
      <c r="O9233">
        <v>0</v>
      </c>
      <c r="P9233">
        <v>6</v>
      </c>
      <c r="Q9233" t="s">
        <v>73</v>
      </c>
      <c r="R9233" t="s">
        <v>238</v>
      </c>
      <c r="S9233" t="s">
        <v>239</v>
      </c>
      <c r="T9233">
        <v>150</v>
      </c>
      <c r="U9233">
        <v>120</v>
      </c>
      <c r="V9233">
        <v>80</v>
      </c>
      <c r="W9233" t="s">
        <v>134</v>
      </c>
      <c r="X9233">
        <v>5473</v>
      </c>
      <c r="Y9233">
        <v>656760</v>
      </c>
      <c r="Z9233">
        <v>39600</v>
      </c>
      <c r="AA9233">
        <v>77880</v>
      </c>
      <c r="AB9233">
        <v>774240</v>
      </c>
      <c r="AC9233">
        <v>624769</v>
      </c>
      <c r="AD9233">
        <v>149471</v>
      </c>
      <c r="AE9233" t="s">
        <v>78</v>
      </c>
      <c r="AF9233" t="s">
        <v>75</v>
      </c>
      <c r="AG9233" t="s">
        <v>240</v>
      </c>
      <c r="AH9233" t="s">
        <v>144</v>
      </c>
      <c r="AI9233" t="s">
        <v>140</v>
      </c>
      <c r="AJ9233" t="str">
        <f t="shared" si="144"/>
        <v>Jun</v>
      </c>
    </row>
    <row r="9234" spans="1:36" x14ac:dyDescent="0.3">
      <c r="A9234" t="s">
        <v>19278</v>
      </c>
      <c r="B9234" s="33">
        <v>45931</v>
      </c>
      <c r="C9234" t="s">
        <v>93</v>
      </c>
      <c r="D9234" t="s">
        <v>19279</v>
      </c>
      <c r="E9234" t="s">
        <v>176</v>
      </c>
      <c r="F9234" t="s">
        <v>177</v>
      </c>
      <c r="G9234" t="s">
        <v>156</v>
      </c>
      <c r="H9234" t="s">
        <v>162</v>
      </c>
      <c r="I9234">
        <v>1039</v>
      </c>
      <c r="J9234" t="s">
        <v>280</v>
      </c>
      <c r="K9234" t="s">
        <v>1554</v>
      </c>
      <c r="L9234" t="s">
        <v>939</v>
      </c>
      <c r="M9234" t="s">
        <v>696</v>
      </c>
      <c r="N9234">
        <v>157</v>
      </c>
      <c r="O9234">
        <v>38</v>
      </c>
      <c r="P9234">
        <v>48</v>
      </c>
      <c r="Q9234" t="s">
        <v>76</v>
      </c>
      <c r="R9234" t="s">
        <v>238</v>
      </c>
      <c r="S9234" t="s">
        <v>239</v>
      </c>
      <c r="T9234">
        <v>150</v>
      </c>
      <c r="U9234">
        <v>111</v>
      </c>
      <c r="V9234">
        <v>74</v>
      </c>
      <c r="W9234" t="s">
        <v>135</v>
      </c>
      <c r="X9234">
        <v>9125</v>
      </c>
      <c r="Y9234">
        <v>1012875</v>
      </c>
      <c r="Z9234">
        <v>57498</v>
      </c>
      <c r="AA9234">
        <v>50727</v>
      </c>
      <c r="AB9234">
        <v>1121100</v>
      </c>
      <c r="AC9234">
        <v>803674</v>
      </c>
      <c r="AD9234">
        <v>317426</v>
      </c>
      <c r="AE9234" t="s">
        <v>81</v>
      </c>
      <c r="AF9234" t="s">
        <v>78</v>
      </c>
      <c r="AG9234" t="s">
        <v>240</v>
      </c>
      <c r="AH9234" t="s">
        <v>144</v>
      </c>
      <c r="AI9234" t="s">
        <v>139</v>
      </c>
      <c r="AJ9234" t="str">
        <f t="shared" si="144"/>
        <v>Oct</v>
      </c>
    </row>
    <row r="9235" spans="1:36" x14ac:dyDescent="0.3">
      <c r="A9235" t="s">
        <v>19280</v>
      </c>
      <c r="B9235" s="33">
        <v>46019</v>
      </c>
      <c r="C9235" t="s">
        <v>93</v>
      </c>
      <c r="D9235" t="s">
        <v>19281</v>
      </c>
      <c r="E9235" t="s">
        <v>177</v>
      </c>
      <c r="F9235" t="s">
        <v>176</v>
      </c>
      <c r="G9235" t="s">
        <v>162</v>
      </c>
      <c r="H9235" t="s">
        <v>156</v>
      </c>
      <c r="I9235">
        <v>2207</v>
      </c>
      <c r="J9235" t="s">
        <v>971</v>
      </c>
      <c r="K9235" t="s">
        <v>1408</v>
      </c>
      <c r="L9235" t="s">
        <v>385</v>
      </c>
      <c r="M9235" t="s">
        <v>1408</v>
      </c>
      <c r="N9235">
        <v>337</v>
      </c>
      <c r="O9235">
        <v>0</v>
      </c>
      <c r="P9235">
        <v>-10</v>
      </c>
      <c r="Q9235" t="s">
        <v>70</v>
      </c>
      <c r="R9235" t="s">
        <v>238</v>
      </c>
      <c r="S9235" t="s">
        <v>239</v>
      </c>
      <c r="T9235">
        <v>150</v>
      </c>
      <c r="U9235">
        <v>119</v>
      </c>
      <c r="V9235">
        <v>79.33</v>
      </c>
      <c r="W9235" t="s">
        <v>133</v>
      </c>
      <c r="X9235">
        <v>7293</v>
      </c>
      <c r="Y9235">
        <v>867867</v>
      </c>
      <c r="Z9235">
        <v>52479</v>
      </c>
      <c r="AA9235">
        <v>60333</v>
      </c>
      <c r="AB9235">
        <v>980679</v>
      </c>
      <c r="AC9235">
        <v>626176</v>
      </c>
      <c r="AD9235">
        <v>354503</v>
      </c>
      <c r="AE9235" t="s">
        <v>78</v>
      </c>
      <c r="AF9235" t="s">
        <v>81</v>
      </c>
      <c r="AG9235" t="s">
        <v>240</v>
      </c>
      <c r="AH9235" t="s">
        <v>144</v>
      </c>
      <c r="AI9235" t="s">
        <v>140</v>
      </c>
      <c r="AJ9235" t="str">
        <f t="shared" si="144"/>
        <v>Dec</v>
      </c>
    </row>
    <row r="9236" spans="1:36" x14ac:dyDescent="0.3">
      <c r="A9236" t="s">
        <v>19282</v>
      </c>
      <c r="B9236" s="33">
        <v>46009</v>
      </c>
      <c r="C9236" t="s">
        <v>93</v>
      </c>
      <c r="D9236" t="s">
        <v>19283</v>
      </c>
      <c r="E9236" t="s">
        <v>181</v>
      </c>
      <c r="F9236" t="s">
        <v>173</v>
      </c>
      <c r="G9236" t="s">
        <v>159</v>
      </c>
      <c r="H9236" t="s">
        <v>161</v>
      </c>
      <c r="I9236">
        <v>1761</v>
      </c>
      <c r="J9236" t="s">
        <v>385</v>
      </c>
      <c r="K9236" t="s">
        <v>3452</v>
      </c>
      <c r="L9236" t="s">
        <v>385</v>
      </c>
      <c r="M9236" t="s">
        <v>3452</v>
      </c>
      <c r="N9236">
        <v>260</v>
      </c>
      <c r="O9236">
        <v>0</v>
      </c>
      <c r="P9236">
        <v>-10</v>
      </c>
      <c r="Q9236" t="s">
        <v>70</v>
      </c>
      <c r="R9236" t="s">
        <v>238</v>
      </c>
      <c r="S9236" t="s">
        <v>239</v>
      </c>
      <c r="T9236">
        <v>189</v>
      </c>
      <c r="U9236">
        <v>134</v>
      </c>
      <c r="V9236">
        <v>70.900000000000006</v>
      </c>
      <c r="W9236" t="s">
        <v>133</v>
      </c>
      <c r="X9236">
        <v>6719</v>
      </c>
      <c r="Y9236">
        <v>900346</v>
      </c>
      <c r="Z9236">
        <v>26532</v>
      </c>
      <c r="AA9236">
        <v>53734</v>
      </c>
      <c r="AB9236">
        <v>980612</v>
      </c>
      <c r="AC9236">
        <v>667628</v>
      </c>
      <c r="AD9236">
        <v>312984</v>
      </c>
      <c r="AE9236" t="s">
        <v>81</v>
      </c>
      <c r="AF9236" t="s">
        <v>78</v>
      </c>
      <c r="AG9236" t="s">
        <v>240</v>
      </c>
      <c r="AH9236" t="s">
        <v>145</v>
      </c>
      <c r="AI9236" t="s">
        <v>138</v>
      </c>
      <c r="AJ9236" t="str">
        <f t="shared" si="144"/>
        <v>Dec</v>
      </c>
    </row>
    <row r="9237" spans="1:36" x14ac:dyDescent="0.3">
      <c r="A9237" t="s">
        <v>19284</v>
      </c>
      <c r="B9237" s="33">
        <v>46016</v>
      </c>
      <c r="C9237" t="s">
        <v>96</v>
      </c>
      <c r="D9237" t="s">
        <v>19285</v>
      </c>
      <c r="E9237" t="s">
        <v>176</v>
      </c>
      <c r="F9237" t="s">
        <v>178</v>
      </c>
      <c r="G9237" t="s">
        <v>156</v>
      </c>
      <c r="H9237" t="s">
        <v>157</v>
      </c>
      <c r="I9237">
        <v>2187</v>
      </c>
      <c r="J9237" t="s">
        <v>508</v>
      </c>
      <c r="K9237" t="s">
        <v>2957</v>
      </c>
      <c r="L9237" t="s">
        <v>1491</v>
      </c>
      <c r="M9237" t="s">
        <v>2234</v>
      </c>
      <c r="N9237">
        <v>263</v>
      </c>
      <c r="O9237">
        <v>9</v>
      </c>
      <c r="P9237">
        <v>31</v>
      </c>
      <c r="Q9237" t="s">
        <v>76</v>
      </c>
      <c r="R9237" t="s">
        <v>238</v>
      </c>
      <c r="S9237" t="s">
        <v>239</v>
      </c>
      <c r="T9237">
        <v>189</v>
      </c>
      <c r="U9237">
        <v>176</v>
      </c>
      <c r="V9237">
        <v>93.12</v>
      </c>
      <c r="W9237" t="s">
        <v>133</v>
      </c>
      <c r="X9237">
        <v>3063</v>
      </c>
      <c r="Y9237">
        <v>539088</v>
      </c>
      <c r="Z9237">
        <v>39776</v>
      </c>
      <c r="AA9237">
        <v>127072</v>
      </c>
      <c r="AB9237">
        <v>705936</v>
      </c>
      <c r="AC9237">
        <v>547362</v>
      </c>
      <c r="AD9237">
        <v>158574</v>
      </c>
      <c r="AE9237" t="s">
        <v>81</v>
      </c>
      <c r="AF9237" t="s">
        <v>75</v>
      </c>
      <c r="AG9237" t="s">
        <v>240</v>
      </c>
      <c r="AH9237" t="s">
        <v>144</v>
      </c>
      <c r="AI9237" t="s">
        <v>139</v>
      </c>
      <c r="AJ9237" t="str">
        <f t="shared" si="144"/>
        <v>Dec</v>
      </c>
    </row>
    <row r="9238" spans="1:36" x14ac:dyDescent="0.3">
      <c r="A9238" t="s">
        <v>19286</v>
      </c>
      <c r="B9238" s="33">
        <v>45834</v>
      </c>
      <c r="C9238" t="s">
        <v>93</v>
      </c>
      <c r="D9238" t="s">
        <v>5468</v>
      </c>
      <c r="E9238" t="s">
        <v>174</v>
      </c>
      <c r="F9238" t="s">
        <v>179</v>
      </c>
      <c r="G9238" t="s">
        <v>158</v>
      </c>
      <c r="H9238" t="s">
        <v>166</v>
      </c>
      <c r="I9238">
        <v>1115</v>
      </c>
      <c r="J9238" t="s">
        <v>377</v>
      </c>
      <c r="K9238" t="s">
        <v>2004</v>
      </c>
      <c r="L9238" t="s">
        <v>500</v>
      </c>
      <c r="M9238" t="s">
        <v>951</v>
      </c>
      <c r="N9238">
        <v>161</v>
      </c>
      <c r="O9238">
        <v>36</v>
      </c>
      <c r="P9238">
        <v>26</v>
      </c>
      <c r="Q9238" t="s">
        <v>73</v>
      </c>
      <c r="R9238" t="s">
        <v>238</v>
      </c>
      <c r="S9238" t="s">
        <v>239</v>
      </c>
      <c r="T9238">
        <v>150</v>
      </c>
      <c r="U9238">
        <v>113</v>
      </c>
      <c r="V9238">
        <v>75.33</v>
      </c>
      <c r="W9238" t="s">
        <v>135</v>
      </c>
      <c r="X9238">
        <v>5379</v>
      </c>
      <c r="Y9238">
        <v>607827</v>
      </c>
      <c r="Z9238">
        <v>29041</v>
      </c>
      <c r="AA9238">
        <v>27459</v>
      </c>
      <c r="AB9238">
        <v>664327</v>
      </c>
      <c r="AC9238">
        <v>559977</v>
      </c>
      <c r="AD9238">
        <v>104350</v>
      </c>
      <c r="AE9238" t="s">
        <v>78</v>
      </c>
      <c r="AF9238" t="s">
        <v>72</v>
      </c>
      <c r="AG9238" t="s">
        <v>240</v>
      </c>
      <c r="AH9238" t="s">
        <v>146</v>
      </c>
      <c r="AI9238" t="s">
        <v>139</v>
      </c>
      <c r="AJ9238" t="str">
        <f t="shared" si="144"/>
        <v>Jun</v>
      </c>
    </row>
    <row r="9239" spans="1:36" x14ac:dyDescent="0.3">
      <c r="A9239" t="s">
        <v>19287</v>
      </c>
      <c r="B9239" s="33">
        <v>45827</v>
      </c>
      <c r="C9239" t="s">
        <v>93</v>
      </c>
      <c r="D9239" t="s">
        <v>19288</v>
      </c>
      <c r="E9239" t="s">
        <v>173</v>
      </c>
      <c r="F9239" t="s">
        <v>176</v>
      </c>
      <c r="G9239" t="s">
        <v>161</v>
      </c>
      <c r="H9239" t="s">
        <v>156</v>
      </c>
      <c r="I9239">
        <v>1228</v>
      </c>
      <c r="J9239" t="s">
        <v>971</v>
      </c>
      <c r="K9239" t="s">
        <v>3181</v>
      </c>
      <c r="L9239" t="s">
        <v>670</v>
      </c>
      <c r="M9239" t="s">
        <v>1725</v>
      </c>
      <c r="N9239">
        <v>164</v>
      </c>
      <c r="O9239">
        <v>27</v>
      </c>
      <c r="P9239">
        <v>20</v>
      </c>
      <c r="Q9239" t="s">
        <v>73</v>
      </c>
      <c r="R9239" t="s">
        <v>238</v>
      </c>
      <c r="S9239" t="s">
        <v>239</v>
      </c>
      <c r="T9239">
        <v>220</v>
      </c>
      <c r="U9239">
        <v>146</v>
      </c>
      <c r="V9239">
        <v>66.36</v>
      </c>
      <c r="W9239" t="s">
        <v>133</v>
      </c>
      <c r="X9239">
        <v>10413</v>
      </c>
      <c r="Y9239">
        <v>1520298</v>
      </c>
      <c r="Z9239">
        <v>50224</v>
      </c>
      <c r="AA9239">
        <v>32120</v>
      </c>
      <c r="AB9239">
        <v>1602642</v>
      </c>
      <c r="AC9239">
        <v>1348334</v>
      </c>
      <c r="AD9239">
        <v>254308</v>
      </c>
      <c r="AE9239" t="s">
        <v>78</v>
      </c>
      <c r="AF9239" t="s">
        <v>81</v>
      </c>
      <c r="AG9239" t="s">
        <v>240</v>
      </c>
      <c r="AH9239" t="s">
        <v>145</v>
      </c>
      <c r="AI9239" t="s">
        <v>140</v>
      </c>
      <c r="AJ9239" t="str">
        <f t="shared" si="144"/>
        <v>Jun</v>
      </c>
    </row>
    <row r="9240" spans="1:36" x14ac:dyDescent="0.3">
      <c r="A9240" t="s">
        <v>19289</v>
      </c>
      <c r="B9240" s="33">
        <v>45855</v>
      </c>
      <c r="C9240" t="s">
        <v>93</v>
      </c>
      <c r="D9240" t="s">
        <v>19290</v>
      </c>
      <c r="E9240" t="s">
        <v>175</v>
      </c>
      <c r="F9240" t="s">
        <v>180</v>
      </c>
      <c r="G9240" t="s">
        <v>163</v>
      </c>
      <c r="H9240" t="s">
        <v>160</v>
      </c>
      <c r="I9240">
        <v>1947</v>
      </c>
      <c r="J9240" t="s">
        <v>275</v>
      </c>
      <c r="K9240" t="s">
        <v>362</v>
      </c>
      <c r="L9240" t="s">
        <v>626</v>
      </c>
      <c r="M9240" t="s">
        <v>362</v>
      </c>
      <c r="N9240">
        <v>255</v>
      </c>
      <c r="O9240">
        <v>0</v>
      </c>
      <c r="P9240">
        <v>0</v>
      </c>
      <c r="Q9240" t="s">
        <v>70</v>
      </c>
      <c r="R9240" t="s">
        <v>238</v>
      </c>
      <c r="S9240" t="s">
        <v>239</v>
      </c>
      <c r="T9240">
        <v>220</v>
      </c>
      <c r="U9240">
        <v>136</v>
      </c>
      <c r="V9240">
        <v>61.82</v>
      </c>
      <c r="W9240" t="s">
        <v>133</v>
      </c>
      <c r="X9240">
        <v>9294</v>
      </c>
      <c r="Y9240">
        <v>1263984</v>
      </c>
      <c r="Z9240">
        <v>40528</v>
      </c>
      <c r="AA9240">
        <v>44608</v>
      </c>
      <c r="AB9240">
        <v>1349120</v>
      </c>
      <c r="AC9240">
        <v>795712</v>
      </c>
      <c r="AD9240">
        <v>553408</v>
      </c>
      <c r="AE9240" t="s">
        <v>75</v>
      </c>
      <c r="AF9240" t="s">
        <v>81</v>
      </c>
      <c r="AG9240" t="s">
        <v>240</v>
      </c>
      <c r="AH9240" t="s">
        <v>146</v>
      </c>
      <c r="AI9240" t="s">
        <v>139</v>
      </c>
      <c r="AJ9240" t="str">
        <f t="shared" si="144"/>
        <v>Jul</v>
      </c>
    </row>
    <row r="9241" spans="1:36" x14ac:dyDescent="0.3">
      <c r="A9241" t="s">
        <v>19291</v>
      </c>
      <c r="B9241" s="33">
        <v>45931</v>
      </c>
      <c r="C9241" t="s">
        <v>95</v>
      </c>
      <c r="D9241" t="s">
        <v>19292</v>
      </c>
      <c r="E9241" t="s">
        <v>178</v>
      </c>
      <c r="F9241" t="s">
        <v>172</v>
      </c>
      <c r="G9241" t="s">
        <v>157</v>
      </c>
      <c r="H9241" t="s">
        <v>155</v>
      </c>
      <c r="I9241">
        <v>565</v>
      </c>
      <c r="J9241" t="s">
        <v>626</v>
      </c>
      <c r="K9241" t="s">
        <v>4897</v>
      </c>
      <c r="L9241" t="s">
        <v>4929</v>
      </c>
      <c r="M9241" t="s">
        <v>9440</v>
      </c>
      <c r="N9241">
        <v>93</v>
      </c>
      <c r="O9241">
        <v>17</v>
      </c>
      <c r="P9241">
        <v>15</v>
      </c>
      <c r="Q9241" t="s">
        <v>73</v>
      </c>
      <c r="R9241" t="s">
        <v>238</v>
      </c>
      <c r="S9241" t="s">
        <v>239</v>
      </c>
      <c r="T9241">
        <v>180</v>
      </c>
      <c r="U9241">
        <v>174</v>
      </c>
      <c r="V9241">
        <v>96.67</v>
      </c>
      <c r="W9241" t="s">
        <v>135</v>
      </c>
      <c r="X9241">
        <v>9155</v>
      </c>
      <c r="Y9241">
        <v>1592970</v>
      </c>
      <c r="Z9241">
        <v>50112</v>
      </c>
      <c r="AA9241">
        <v>87174</v>
      </c>
      <c r="AB9241">
        <v>1730256</v>
      </c>
      <c r="AC9241">
        <v>1180413</v>
      </c>
      <c r="AD9241">
        <v>549843</v>
      </c>
      <c r="AE9241" t="s">
        <v>75</v>
      </c>
      <c r="AF9241" t="s">
        <v>81</v>
      </c>
      <c r="AG9241" t="s">
        <v>240</v>
      </c>
      <c r="AH9241" t="s">
        <v>147</v>
      </c>
      <c r="AI9241" t="s">
        <v>139</v>
      </c>
      <c r="AJ9241" t="str">
        <f t="shared" si="144"/>
        <v>Oct</v>
      </c>
    </row>
    <row r="9242" spans="1:36" x14ac:dyDescent="0.3">
      <c r="A9242" t="s">
        <v>19293</v>
      </c>
      <c r="B9242" s="33">
        <v>45979</v>
      </c>
      <c r="C9242" t="s">
        <v>96</v>
      </c>
      <c r="D9242" t="s">
        <v>19294</v>
      </c>
      <c r="E9242" t="s">
        <v>175</v>
      </c>
      <c r="F9242" t="s">
        <v>180</v>
      </c>
      <c r="G9242" t="s">
        <v>163</v>
      </c>
      <c r="H9242" t="s">
        <v>160</v>
      </c>
      <c r="I9242">
        <v>1179</v>
      </c>
      <c r="J9242" t="s">
        <v>397</v>
      </c>
      <c r="K9242" t="s">
        <v>4589</v>
      </c>
      <c r="L9242" t="s">
        <v>633</v>
      </c>
      <c r="M9242" t="s">
        <v>4589</v>
      </c>
      <c r="N9242">
        <v>166</v>
      </c>
      <c r="O9242">
        <v>0</v>
      </c>
      <c r="P9242">
        <v>-2</v>
      </c>
      <c r="Q9242" t="s">
        <v>70</v>
      </c>
      <c r="R9242" t="s">
        <v>238</v>
      </c>
      <c r="S9242" t="s">
        <v>239</v>
      </c>
      <c r="T9242">
        <v>150</v>
      </c>
      <c r="U9242">
        <v>143</v>
      </c>
      <c r="V9242">
        <v>95.33</v>
      </c>
      <c r="W9242" t="s">
        <v>133</v>
      </c>
      <c r="X9242">
        <v>7282</v>
      </c>
      <c r="Y9242">
        <v>1041326</v>
      </c>
      <c r="Z9242">
        <v>65351</v>
      </c>
      <c r="AA9242">
        <v>61347</v>
      </c>
      <c r="AB9242">
        <v>1168024</v>
      </c>
      <c r="AC9242">
        <v>897063</v>
      </c>
      <c r="AD9242">
        <v>270961</v>
      </c>
      <c r="AE9242" t="s">
        <v>75</v>
      </c>
      <c r="AF9242" t="s">
        <v>81</v>
      </c>
      <c r="AG9242" t="s">
        <v>240</v>
      </c>
      <c r="AH9242" t="s">
        <v>145</v>
      </c>
      <c r="AI9242" t="s">
        <v>140</v>
      </c>
      <c r="AJ9242" t="str">
        <f t="shared" si="144"/>
        <v>Nov</v>
      </c>
    </row>
    <row r="9243" spans="1:36" x14ac:dyDescent="0.3">
      <c r="A9243" t="s">
        <v>19295</v>
      </c>
      <c r="B9243" s="33">
        <v>46000</v>
      </c>
      <c r="C9243" t="s">
        <v>97</v>
      </c>
      <c r="D9243" t="s">
        <v>19296</v>
      </c>
      <c r="E9243" t="s">
        <v>178</v>
      </c>
      <c r="F9243" t="s">
        <v>175</v>
      </c>
      <c r="G9243" t="s">
        <v>157</v>
      </c>
      <c r="H9243" t="s">
        <v>163</v>
      </c>
      <c r="I9243">
        <v>1467</v>
      </c>
      <c r="J9243" t="s">
        <v>560</v>
      </c>
      <c r="K9243" t="s">
        <v>1055</v>
      </c>
      <c r="L9243" t="s">
        <v>3149</v>
      </c>
      <c r="M9243" t="s">
        <v>6144</v>
      </c>
      <c r="N9243">
        <v>208</v>
      </c>
      <c r="O9243">
        <v>9</v>
      </c>
      <c r="P9243">
        <v>26</v>
      </c>
      <c r="Q9243" t="s">
        <v>73</v>
      </c>
      <c r="R9243" t="s">
        <v>238</v>
      </c>
      <c r="S9243" t="s">
        <v>239</v>
      </c>
      <c r="T9243">
        <v>180</v>
      </c>
      <c r="U9243">
        <v>100</v>
      </c>
      <c r="V9243">
        <v>55.56</v>
      </c>
      <c r="W9243" t="s">
        <v>133</v>
      </c>
      <c r="X9243">
        <v>8120</v>
      </c>
      <c r="Y9243">
        <v>812000</v>
      </c>
      <c r="Z9243">
        <v>33000</v>
      </c>
      <c r="AA9243">
        <v>67700</v>
      </c>
      <c r="AB9243">
        <v>912700</v>
      </c>
      <c r="AC9243">
        <v>780566</v>
      </c>
      <c r="AD9243">
        <v>132134</v>
      </c>
      <c r="AE9243" t="s">
        <v>75</v>
      </c>
      <c r="AF9243" t="s">
        <v>75</v>
      </c>
      <c r="AG9243" t="s">
        <v>240</v>
      </c>
      <c r="AH9243" t="s">
        <v>144</v>
      </c>
      <c r="AI9243" t="s">
        <v>139</v>
      </c>
      <c r="AJ9243" t="str">
        <f t="shared" si="144"/>
        <v>Dec</v>
      </c>
    </row>
    <row r="9244" spans="1:36" x14ac:dyDescent="0.3">
      <c r="A9244" t="s">
        <v>19297</v>
      </c>
      <c r="B9244" s="33">
        <v>45784</v>
      </c>
      <c r="C9244" t="s">
        <v>95</v>
      </c>
      <c r="D9244" t="s">
        <v>19298</v>
      </c>
      <c r="E9244" t="s">
        <v>180</v>
      </c>
      <c r="F9244" t="s">
        <v>178</v>
      </c>
      <c r="G9244" t="s">
        <v>160</v>
      </c>
      <c r="H9244" t="s">
        <v>157</v>
      </c>
      <c r="I9244">
        <v>408</v>
      </c>
      <c r="J9244" t="s">
        <v>310</v>
      </c>
      <c r="K9244" t="s">
        <v>514</v>
      </c>
      <c r="L9244" t="s">
        <v>310</v>
      </c>
      <c r="M9244" t="s">
        <v>2199</v>
      </c>
      <c r="N9244">
        <v>75</v>
      </c>
      <c r="O9244">
        <v>0</v>
      </c>
      <c r="P9244">
        <v>14</v>
      </c>
      <c r="Q9244" t="s">
        <v>73</v>
      </c>
      <c r="R9244" t="s">
        <v>238</v>
      </c>
      <c r="S9244" t="s">
        <v>239</v>
      </c>
      <c r="T9244">
        <v>180</v>
      </c>
      <c r="U9244">
        <v>133</v>
      </c>
      <c r="V9244">
        <v>73.89</v>
      </c>
      <c r="W9244" t="s">
        <v>133</v>
      </c>
      <c r="X9244">
        <v>9579</v>
      </c>
      <c r="Y9244">
        <v>1274007</v>
      </c>
      <c r="Z9244">
        <v>38437</v>
      </c>
      <c r="AA9244">
        <v>15960</v>
      </c>
      <c r="AB9244">
        <v>1328404</v>
      </c>
      <c r="AC9244">
        <v>1166329</v>
      </c>
      <c r="AD9244">
        <v>162075</v>
      </c>
      <c r="AE9244" t="s">
        <v>81</v>
      </c>
      <c r="AF9244" t="s">
        <v>75</v>
      </c>
      <c r="AG9244" t="s">
        <v>240</v>
      </c>
      <c r="AH9244" t="s">
        <v>144</v>
      </c>
      <c r="AI9244" t="s">
        <v>140</v>
      </c>
      <c r="AJ9244" t="str">
        <f t="shared" si="144"/>
        <v>May</v>
      </c>
    </row>
    <row r="9245" spans="1:36" x14ac:dyDescent="0.3">
      <c r="A9245" t="s">
        <v>19299</v>
      </c>
      <c r="B9245" s="33">
        <v>45760</v>
      </c>
      <c r="C9245" t="s">
        <v>96</v>
      </c>
      <c r="D9245" t="s">
        <v>19300</v>
      </c>
      <c r="E9245" t="s">
        <v>176</v>
      </c>
      <c r="F9245" t="s">
        <v>178</v>
      </c>
      <c r="G9245" t="s">
        <v>156</v>
      </c>
      <c r="H9245" t="s">
        <v>157</v>
      </c>
      <c r="I9245">
        <v>378</v>
      </c>
      <c r="J9245" t="s">
        <v>518</v>
      </c>
      <c r="K9245" t="s">
        <v>533</v>
      </c>
      <c r="L9245" t="s">
        <v>3015</v>
      </c>
      <c r="M9245" t="s">
        <v>317</v>
      </c>
      <c r="N9245">
        <v>66</v>
      </c>
      <c r="O9245">
        <v>43</v>
      </c>
      <c r="P9245">
        <v>86</v>
      </c>
      <c r="Q9245" t="s">
        <v>76</v>
      </c>
      <c r="R9245" t="s">
        <v>238</v>
      </c>
      <c r="S9245" t="s">
        <v>239</v>
      </c>
      <c r="T9245">
        <v>220</v>
      </c>
      <c r="U9245">
        <v>182</v>
      </c>
      <c r="V9245">
        <v>82.73</v>
      </c>
      <c r="W9245" t="s">
        <v>133</v>
      </c>
      <c r="X9245">
        <v>8217</v>
      </c>
      <c r="Y9245">
        <v>1495494</v>
      </c>
      <c r="Z9245">
        <v>59696</v>
      </c>
      <c r="AA9245">
        <v>84266</v>
      </c>
      <c r="AB9245">
        <v>1639456</v>
      </c>
      <c r="AC9245">
        <v>1427401</v>
      </c>
      <c r="AD9245">
        <v>212055</v>
      </c>
      <c r="AE9245" t="s">
        <v>81</v>
      </c>
      <c r="AF9245" t="s">
        <v>75</v>
      </c>
      <c r="AG9245" t="s">
        <v>240</v>
      </c>
      <c r="AH9245" t="s">
        <v>147</v>
      </c>
      <c r="AI9245" t="s">
        <v>138</v>
      </c>
      <c r="AJ9245" t="str">
        <f t="shared" si="144"/>
        <v>Apr</v>
      </c>
    </row>
    <row r="9246" spans="1:36" x14ac:dyDescent="0.3">
      <c r="A9246" t="s">
        <v>19301</v>
      </c>
      <c r="B9246" s="33">
        <v>45752</v>
      </c>
      <c r="C9246" t="s">
        <v>93</v>
      </c>
      <c r="D9246" t="s">
        <v>19302</v>
      </c>
      <c r="E9246" t="s">
        <v>175</v>
      </c>
      <c r="F9246" t="s">
        <v>180</v>
      </c>
      <c r="G9246" t="s">
        <v>163</v>
      </c>
      <c r="H9246" t="s">
        <v>160</v>
      </c>
      <c r="I9246">
        <v>562</v>
      </c>
      <c r="J9246" t="s">
        <v>518</v>
      </c>
      <c r="K9246" t="s">
        <v>1064</v>
      </c>
      <c r="L9246" t="s">
        <v>2196</v>
      </c>
      <c r="M9246" t="s">
        <v>793</v>
      </c>
      <c r="N9246">
        <v>102</v>
      </c>
      <c r="O9246">
        <v>67</v>
      </c>
      <c r="P9246">
        <v>71</v>
      </c>
      <c r="Q9246" t="s">
        <v>76</v>
      </c>
      <c r="R9246" t="s">
        <v>238</v>
      </c>
      <c r="S9246" t="s">
        <v>239</v>
      </c>
      <c r="T9246">
        <v>180</v>
      </c>
      <c r="U9246">
        <v>153</v>
      </c>
      <c r="V9246">
        <v>85</v>
      </c>
      <c r="W9246" t="s">
        <v>133</v>
      </c>
      <c r="X9246">
        <v>9172</v>
      </c>
      <c r="Y9246">
        <v>1403316</v>
      </c>
      <c r="Z9246">
        <v>71298</v>
      </c>
      <c r="AA9246">
        <v>60282</v>
      </c>
      <c r="AB9246">
        <v>1534896</v>
      </c>
      <c r="AC9246">
        <v>1028665</v>
      </c>
      <c r="AD9246">
        <v>506231</v>
      </c>
      <c r="AE9246" t="s">
        <v>75</v>
      </c>
      <c r="AF9246" t="s">
        <v>81</v>
      </c>
      <c r="AG9246" t="s">
        <v>240</v>
      </c>
      <c r="AH9246" t="s">
        <v>144</v>
      </c>
      <c r="AI9246" t="s">
        <v>140</v>
      </c>
      <c r="AJ9246" t="str">
        <f t="shared" si="144"/>
        <v>Apr</v>
      </c>
    </row>
    <row r="9247" spans="1:36" x14ac:dyDescent="0.3">
      <c r="A9247" t="s">
        <v>19303</v>
      </c>
      <c r="B9247" s="33">
        <v>45661</v>
      </c>
      <c r="C9247" t="s">
        <v>95</v>
      </c>
      <c r="D9247" t="s">
        <v>19304</v>
      </c>
      <c r="E9247" t="s">
        <v>176</v>
      </c>
      <c r="F9247" t="s">
        <v>172</v>
      </c>
      <c r="G9247" t="s">
        <v>156</v>
      </c>
      <c r="H9247" t="s">
        <v>155</v>
      </c>
      <c r="I9247">
        <v>2263</v>
      </c>
      <c r="J9247" t="s">
        <v>304</v>
      </c>
      <c r="K9247" t="s">
        <v>554</v>
      </c>
      <c r="L9247" t="s">
        <v>807</v>
      </c>
      <c r="M9247" t="s">
        <v>2911</v>
      </c>
      <c r="N9247">
        <v>285</v>
      </c>
      <c r="O9247">
        <v>5</v>
      </c>
      <c r="P9247">
        <v>6</v>
      </c>
      <c r="Q9247" t="s">
        <v>73</v>
      </c>
      <c r="R9247" t="s">
        <v>238</v>
      </c>
      <c r="S9247" t="s">
        <v>239</v>
      </c>
      <c r="T9247">
        <v>150</v>
      </c>
      <c r="U9247">
        <v>112</v>
      </c>
      <c r="V9247">
        <v>74.67</v>
      </c>
      <c r="W9247" t="s">
        <v>133</v>
      </c>
      <c r="X9247">
        <v>4673</v>
      </c>
      <c r="Y9247">
        <v>523376</v>
      </c>
      <c r="Z9247">
        <v>24416</v>
      </c>
      <c r="AA9247">
        <v>76720</v>
      </c>
      <c r="AB9247">
        <v>624512</v>
      </c>
      <c r="AC9247">
        <v>513338</v>
      </c>
      <c r="AD9247">
        <v>111174</v>
      </c>
      <c r="AE9247" t="s">
        <v>81</v>
      </c>
      <c r="AF9247" t="s">
        <v>81</v>
      </c>
      <c r="AG9247" t="s">
        <v>240</v>
      </c>
      <c r="AH9247" t="s">
        <v>144</v>
      </c>
      <c r="AI9247" t="s">
        <v>139</v>
      </c>
      <c r="AJ9247" t="str">
        <f t="shared" si="144"/>
        <v>Jan</v>
      </c>
    </row>
    <row r="9248" spans="1:36" x14ac:dyDescent="0.3">
      <c r="A9248" t="s">
        <v>19305</v>
      </c>
      <c r="B9248" s="33">
        <v>45864</v>
      </c>
      <c r="C9248" t="s">
        <v>99</v>
      </c>
      <c r="D9248" t="s">
        <v>19306</v>
      </c>
      <c r="E9248" t="s">
        <v>176</v>
      </c>
      <c r="F9248" t="s">
        <v>181</v>
      </c>
      <c r="G9248" t="s">
        <v>156</v>
      </c>
      <c r="H9248" t="s">
        <v>159</v>
      </c>
      <c r="I9248">
        <v>1193</v>
      </c>
      <c r="J9248" t="s">
        <v>457</v>
      </c>
      <c r="K9248" t="s">
        <v>2005</v>
      </c>
      <c r="L9248" t="s">
        <v>891</v>
      </c>
      <c r="M9248" t="s">
        <v>2881</v>
      </c>
      <c r="N9248">
        <v>191</v>
      </c>
      <c r="O9248">
        <v>28</v>
      </c>
      <c r="P9248">
        <v>22</v>
      </c>
      <c r="Q9248" t="s">
        <v>73</v>
      </c>
      <c r="R9248" t="s">
        <v>238</v>
      </c>
      <c r="S9248" t="s">
        <v>239</v>
      </c>
      <c r="T9248">
        <v>189</v>
      </c>
      <c r="U9248">
        <v>124</v>
      </c>
      <c r="V9248">
        <v>65.61</v>
      </c>
      <c r="W9248" t="s">
        <v>133</v>
      </c>
      <c r="X9248">
        <v>3690</v>
      </c>
      <c r="Y9248">
        <v>457560</v>
      </c>
      <c r="Z9248">
        <v>23684</v>
      </c>
      <c r="AA9248">
        <v>41540</v>
      </c>
      <c r="AB9248">
        <v>522784</v>
      </c>
      <c r="AC9248">
        <v>459045</v>
      </c>
      <c r="AD9248">
        <v>63739</v>
      </c>
      <c r="AE9248" t="s">
        <v>81</v>
      </c>
      <c r="AF9248" t="s">
        <v>81</v>
      </c>
      <c r="AG9248" t="s">
        <v>240</v>
      </c>
      <c r="AH9248" t="s">
        <v>144</v>
      </c>
      <c r="AI9248" t="s">
        <v>138</v>
      </c>
      <c r="AJ9248" t="str">
        <f t="shared" si="144"/>
        <v>Jul</v>
      </c>
    </row>
    <row r="9249" spans="1:36" x14ac:dyDescent="0.3">
      <c r="A9249" t="s">
        <v>19307</v>
      </c>
      <c r="B9249" s="33">
        <v>45806</v>
      </c>
      <c r="C9249" t="s">
        <v>98</v>
      </c>
      <c r="D9249" t="s">
        <v>4275</v>
      </c>
      <c r="E9249" t="s">
        <v>174</v>
      </c>
      <c r="F9249" t="s">
        <v>172</v>
      </c>
      <c r="G9249" t="s">
        <v>158</v>
      </c>
      <c r="H9249" t="s">
        <v>155</v>
      </c>
      <c r="I9249">
        <v>2076</v>
      </c>
      <c r="J9249" t="s">
        <v>605</v>
      </c>
      <c r="K9249" t="s">
        <v>695</v>
      </c>
      <c r="L9249" t="s">
        <v>2406</v>
      </c>
      <c r="M9249" t="s">
        <v>2139</v>
      </c>
      <c r="N9249">
        <v>247</v>
      </c>
      <c r="O9249">
        <v>1</v>
      </c>
      <c r="P9249">
        <v>29</v>
      </c>
      <c r="Q9249" t="s">
        <v>73</v>
      </c>
      <c r="R9249" t="s">
        <v>238</v>
      </c>
      <c r="S9249" t="s">
        <v>239</v>
      </c>
      <c r="T9249">
        <v>150</v>
      </c>
      <c r="U9249">
        <v>98</v>
      </c>
      <c r="V9249">
        <v>65.33</v>
      </c>
      <c r="W9249" t="s">
        <v>135</v>
      </c>
      <c r="X9249">
        <v>7519</v>
      </c>
      <c r="Y9249">
        <v>736862</v>
      </c>
      <c r="Z9249">
        <v>34692</v>
      </c>
      <c r="AA9249">
        <v>75068</v>
      </c>
      <c r="AB9249">
        <v>846622</v>
      </c>
      <c r="AC9249">
        <v>688509</v>
      </c>
      <c r="AD9249">
        <v>158113</v>
      </c>
      <c r="AE9249" t="s">
        <v>78</v>
      </c>
      <c r="AF9249" t="s">
        <v>81</v>
      </c>
      <c r="AG9249" t="s">
        <v>240</v>
      </c>
      <c r="AH9249" t="s">
        <v>146</v>
      </c>
      <c r="AI9249" t="s">
        <v>140</v>
      </c>
      <c r="AJ9249" t="str">
        <f t="shared" si="144"/>
        <v>May</v>
      </c>
    </row>
    <row r="9250" spans="1:36" x14ac:dyDescent="0.3">
      <c r="A9250" t="s">
        <v>19308</v>
      </c>
      <c r="B9250" s="33">
        <v>45663</v>
      </c>
      <c r="C9250" t="s">
        <v>96</v>
      </c>
      <c r="D9250" t="s">
        <v>19309</v>
      </c>
      <c r="E9250" t="s">
        <v>181</v>
      </c>
      <c r="F9250" t="s">
        <v>174</v>
      </c>
      <c r="G9250" t="s">
        <v>159</v>
      </c>
      <c r="H9250" t="s">
        <v>158</v>
      </c>
      <c r="I9250">
        <v>599</v>
      </c>
      <c r="J9250" t="s">
        <v>971</v>
      </c>
      <c r="K9250" t="s">
        <v>1924</v>
      </c>
      <c r="L9250" t="s">
        <v>2116</v>
      </c>
      <c r="M9250" t="s">
        <v>1924</v>
      </c>
      <c r="N9250">
        <v>110</v>
      </c>
      <c r="O9250">
        <v>5</v>
      </c>
      <c r="P9250">
        <v>-10</v>
      </c>
      <c r="Q9250" t="s">
        <v>73</v>
      </c>
      <c r="R9250" t="s">
        <v>238</v>
      </c>
      <c r="S9250" t="s">
        <v>239</v>
      </c>
      <c r="T9250">
        <v>180</v>
      </c>
      <c r="U9250">
        <v>95</v>
      </c>
      <c r="V9250">
        <v>52.78</v>
      </c>
      <c r="W9250" t="s">
        <v>133</v>
      </c>
      <c r="X9250">
        <v>3189</v>
      </c>
      <c r="Y9250">
        <v>302955</v>
      </c>
      <c r="Z9250">
        <v>50065</v>
      </c>
      <c r="AA9250">
        <v>61465</v>
      </c>
      <c r="AB9250">
        <v>414485</v>
      </c>
      <c r="AC9250">
        <v>312618</v>
      </c>
      <c r="AD9250">
        <v>101867</v>
      </c>
      <c r="AE9250" t="s">
        <v>81</v>
      </c>
      <c r="AF9250" t="s">
        <v>78</v>
      </c>
      <c r="AG9250" t="s">
        <v>240</v>
      </c>
      <c r="AH9250" t="s">
        <v>144</v>
      </c>
      <c r="AI9250" t="s">
        <v>139</v>
      </c>
      <c r="AJ9250" t="str">
        <f t="shared" si="144"/>
        <v>Jan</v>
      </c>
    </row>
    <row r="9251" spans="1:36" x14ac:dyDescent="0.3">
      <c r="A9251" t="s">
        <v>19310</v>
      </c>
      <c r="B9251" s="33">
        <v>45826</v>
      </c>
      <c r="C9251" t="s">
        <v>95</v>
      </c>
      <c r="D9251" t="s">
        <v>19311</v>
      </c>
      <c r="E9251" t="s">
        <v>176</v>
      </c>
      <c r="F9251" t="s">
        <v>173</v>
      </c>
      <c r="G9251" t="s">
        <v>156</v>
      </c>
      <c r="H9251" t="s">
        <v>161</v>
      </c>
      <c r="I9251">
        <v>1929</v>
      </c>
      <c r="J9251" t="s">
        <v>603</v>
      </c>
      <c r="K9251" t="s">
        <v>2422</v>
      </c>
      <c r="L9251" t="s">
        <v>3207</v>
      </c>
      <c r="M9251" t="s">
        <v>254</v>
      </c>
      <c r="N9251">
        <v>271</v>
      </c>
      <c r="O9251">
        <v>16</v>
      </c>
      <c r="P9251">
        <v>10</v>
      </c>
      <c r="Q9251" t="s">
        <v>73</v>
      </c>
      <c r="R9251" t="s">
        <v>238</v>
      </c>
      <c r="S9251" t="s">
        <v>239</v>
      </c>
      <c r="T9251">
        <v>150</v>
      </c>
      <c r="U9251">
        <v>133</v>
      </c>
      <c r="V9251">
        <v>88.67</v>
      </c>
      <c r="W9251" t="s">
        <v>134</v>
      </c>
      <c r="X9251">
        <v>6372</v>
      </c>
      <c r="Y9251">
        <v>847476</v>
      </c>
      <c r="Z9251">
        <v>19950</v>
      </c>
      <c r="AA9251">
        <v>74480</v>
      </c>
      <c r="AB9251">
        <v>941906</v>
      </c>
      <c r="AC9251">
        <v>639293</v>
      </c>
      <c r="AD9251">
        <v>302613</v>
      </c>
      <c r="AE9251" t="s">
        <v>81</v>
      </c>
      <c r="AF9251" t="s">
        <v>78</v>
      </c>
      <c r="AG9251" t="s">
        <v>240</v>
      </c>
      <c r="AH9251" t="s">
        <v>144</v>
      </c>
      <c r="AI9251" t="s">
        <v>139</v>
      </c>
      <c r="AJ9251" t="str">
        <f t="shared" si="144"/>
        <v>Jun</v>
      </c>
    </row>
    <row r="9252" spans="1:36" x14ac:dyDescent="0.3">
      <c r="A9252" t="s">
        <v>19312</v>
      </c>
      <c r="B9252" s="33">
        <v>45775</v>
      </c>
      <c r="C9252" t="s">
        <v>93</v>
      </c>
      <c r="D9252" t="s">
        <v>19313</v>
      </c>
      <c r="E9252" t="s">
        <v>175</v>
      </c>
      <c r="F9252" t="s">
        <v>181</v>
      </c>
      <c r="G9252" t="s">
        <v>163</v>
      </c>
      <c r="H9252" t="s">
        <v>159</v>
      </c>
      <c r="I9252">
        <v>397</v>
      </c>
      <c r="J9252" t="s">
        <v>474</v>
      </c>
      <c r="K9252" t="s">
        <v>3188</v>
      </c>
      <c r="L9252" t="s">
        <v>465</v>
      </c>
      <c r="M9252" t="s">
        <v>424</v>
      </c>
      <c r="N9252">
        <v>72</v>
      </c>
      <c r="O9252">
        <v>18</v>
      </c>
      <c r="P9252">
        <v>27</v>
      </c>
      <c r="Q9252" t="s">
        <v>73</v>
      </c>
      <c r="R9252" t="s">
        <v>238</v>
      </c>
      <c r="S9252" t="s">
        <v>239</v>
      </c>
      <c r="T9252">
        <v>189</v>
      </c>
      <c r="U9252">
        <v>136</v>
      </c>
      <c r="V9252">
        <v>71.959999999999994</v>
      </c>
      <c r="W9252" t="s">
        <v>133</v>
      </c>
      <c r="X9252">
        <v>10259</v>
      </c>
      <c r="Y9252">
        <v>1395224</v>
      </c>
      <c r="Z9252">
        <v>47056</v>
      </c>
      <c r="AA9252">
        <v>40528</v>
      </c>
      <c r="AB9252">
        <v>1482808</v>
      </c>
      <c r="AC9252">
        <v>992978</v>
      </c>
      <c r="AD9252">
        <v>489830</v>
      </c>
      <c r="AE9252" t="s">
        <v>75</v>
      </c>
      <c r="AF9252" t="s">
        <v>81</v>
      </c>
      <c r="AG9252" t="s">
        <v>240</v>
      </c>
      <c r="AH9252" t="s">
        <v>147</v>
      </c>
      <c r="AI9252" t="s">
        <v>139</v>
      </c>
      <c r="AJ9252" t="str">
        <f t="shared" si="144"/>
        <v>Apr</v>
      </c>
    </row>
    <row r="9253" spans="1:36" x14ac:dyDescent="0.3">
      <c r="A9253" t="s">
        <v>19314</v>
      </c>
      <c r="B9253" s="33">
        <v>45933</v>
      </c>
      <c r="C9253" t="s">
        <v>98</v>
      </c>
      <c r="D9253" t="s">
        <v>19315</v>
      </c>
      <c r="E9253" t="s">
        <v>180</v>
      </c>
      <c r="F9253" t="s">
        <v>181</v>
      </c>
      <c r="G9253" t="s">
        <v>160</v>
      </c>
      <c r="H9253" t="s">
        <v>159</v>
      </c>
      <c r="I9253">
        <v>1872</v>
      </c>
      <c r="J9253" t="s">
        <v>298</v>
      </c>
      <c r="K9253" t="s">
        <v>3500</v>
      </c>
      <c r="L9253" t="s">
        <v>258</v>
      </c>
      <c r="M9253" t="s">
        <v>3500</v>
      </c>
      <c r="N9253">
        <v>262</v>
      </c>
      <c r="O9253">
        <v>0</v>
      </c>
      <c r="P9253">
        <v>-10</v>
      </c>
      <c r="Q9253" t="s">
        <v>70</v>
      </c>
      <c r="R9253" t="s">
        <v>238</v>
      </c>
      <c r="S9253" t="s">
        <v>239</v>
      </c>
      <c r="T9253">
        <v>180</v>
      </c>
      <c r="U9253">
        <v>132</v>
      </c>
      <c r="V9253">
        <v>73.33</v>
      </c>
      <c r="W9253" t="s">
        <v>133</v>
      </c>
      <c r="X9253">
        <v>3272</v>
      </c>
      <c r="Y9253">
        <v>431904</v>
      </c>
      <c r="Z9253">
        <v>20856</v>
      </c>
      <c r="AA9253">
        <v>94116</v>
      </c>
      <c r="AB9253">
        <v>546876</v>
      </c>
      <c r="AC9253">
        <v>329520</v>
      </c>
      <c r="AD9253">
        <v>217356</v>
      </c>
      <c r="AE9253" t="s">
        <v>81</v>
      </c>
      <c r="AF9253" t="s">
        <v>81</v>
      </c>
      <c r="AG9253" t="s">
        <v>240</v>
      </c>
      <c r="AH9253" t="s">
        <v>146</v>
      </c>
      <c r="AI9253" t="s">
        <v>138</v>
      </c>
      <c r="AJ9253" t="str">
        <f t="shared" si="144"/>
        <v>Oct</v>
      </c>
    </row>
    <row r="9254" spans="1:36" x14ac:dyDescent="0.3">
      <c r="A9254" t="s">
        <v>19316</v>
      </c>
      <c r="B9254" s="33">
        <v>45782</v>
      </c>
      <c r="C9254" t="s">
        <v>96</v>
      </c>
      <c r="D9254" t="s">
        <v>19317</v>
      </c>
      <c r="E9254" t="s">
        <v>180</v>
      </c>
      <c r="F9254" t="s">
        <v>181</v>
      </c>
      <c r="G9254" t="s">
        <v>160</v>
      </c>
      <c r="H9254" t="s">
        <v>159</v>
      </c>
      <c r="I9254">
        <v>1680</v>
      </c>
      <c r="J9254" t="s">
        <v>420</v>
      </c>
      <c r="K9254" t="s">
        <v>1498</v>
      </c>
      <c r="L9254" t="s">
        <v>258</v>
      </c>
      <c r="M9254" t="s">
        <v>1498</v>
      </c>
      <c r="N9254">
        <v>247</v>
      </c>
      <c r="O9254">
        <v>0</v>
      </c>
      <c r="P9254">
        <v>-10</v>
      </c>
      <c r="Q9254" t="s">
        <v>70</v>
      </c>
      <c r="R9254" t="s">
        <v>238</v>
      </c>
      <c r="S9254" t="s">
        <v>239</v>
      </c>
      <c r="T9254">
        <v>220</v>
      </c>
      <c r="U9254">
        <v>203</v>
      </c>
      <c r="V9254">
        <v>92.27</v>
      </c>
      <c r="W9254" t="s">
        <v>133</v>
      </c>
      <c r="X9254">
        <v>8896</v>
      </c>
      <c r="Y9254">
        <v>1805888</v>
      </c>
      <c r="Z9254">
        <v>49938</v>
      </c>
      <c r="AA9254">
        <v>29638</v>
      </c>
      <c r="AB9254">
        <v>1885464</v>
      </c>
      <c r="AC9254">
        <v>1395653</v>
      </c>
      <c r="AD9254">
        <v>489811</v>
      </c>
      <c r="AE9254" t="s">
        <v>81</v>
      </c>
      <c r="AF9254" t="s">
        <v>81</v>
      </c>
      <c r="AG9254" t="s">
        <v>240</v>
      </c>
      <c r="AH9254" t="s">
        <v>146</v>
      </c>
      <c r="AI9254" t="s">
        <v>140</v>
      </c>
      <c r="AJ9254" t="str">
        <f t="shared" si="144"/>
        <v>May</v>
      </c>
    </row>
    <row r="9255" spans="1:36" x14ac:dyDescent="0.3">
      <c r="A9255" t="s">
        <v>19318</v>
      </c>
      <c r="B9255" s="33">
        <v>45762</v>
      </c>
      <c r="C9255" t="s">
        <v>93</v>
      </c>
      <c r="D9255" t="s">
        <v>16045</v>
      </c>
      <c r="E9255" t="s">
        <v>173</v>
      </c>
      <c r="F9255" t="s">
        <v>178</v>
      </c>
      <c r="G9255" t="s">
        <v>161</v>
      </c>
      <c r="H9255" t="s">
        <v>157</v>
      </c>
      <c r="I9255">
        <v>890</v>
      </c>
      <c r="J9255" t="s">
        <v>469</v>
      </c>
      <c r="K9255" t="s">
        <v>867</v>
      </c>
      <c r="L9255" t="s">
        <v>425</v>
      </c>
      <c r="M9255" t="s">
        <v>2873</v>
      </c>
      <c r="N9255">
        <v>121</v>
      </c>
      <c r="O9255">
        <v>34</v>
      </c>
      <c r="P9255">
        <v>10</v>
      </c>
      <c r="Q9255" t="s">
        <v>73</v>
      </c>
      <c r="R9255" t="s">
        <v>238</v>
      </c>
      <c r="S9255" t="s">
        <v>239</v>
      </c>
      <c r="T9255">
        <v>150</v>
      </c>
      <c r="U9255">
        <v>117</v>
      </c>
      <c r="V9255">
        <v>78</v>
      </c>
      <c r="W9255" t="s">
        <v>133</v>
      </c>
      <c r="X9255">
        <v>4469</v>
      </c>
      <c r="Y9255">
        <v>522873</v>
      </c>
      <c r="Z9255">
        <v>61659</v>
      </c>
      <c r="AA9255">
        <v>55341</v>
      </c>
      <c r="AB9255">
        <v>639873</v>
      </c>
      <c r="AC9255">
        <v>399832</v>
      </c>
      <c r="AD9255">
        <v>240041</v>
      </c>
      <c r="AE9255" t="s">
        <v>78</v>
      </c>
      <c r="AF9255" t="s">
        <v>75</v>
      </c>
      <c r="AG9255" t="s">
        <v>240</v>
      </c>
      <c r="AH9255" t="s">
        <v>147</v>
      </c>
      <c r="AI9255" t="s">
        <v>139</v>
      </c>
      <c r="AJ9255" t="str">
        <f t="shared" si="144"/>
        <v>Apr</v>
      </c>
    </row>
    <row r="9256" spans="1:36" x14ac:dyDescent="0.3">
      <c r="A9256" t="s">
        <v>19319</v>
      </c>
      <c r="B9256" s="33">
        <v>45906</v>
      </c>
      <c r="C9256" t="s">
        <v>99</v>
      </c>
      <c r="D9256" t="s">
        <v>19320</v>
      </c>
      <c r="E9256" t="s">
        <v>180</v>
      </c>
      <c r="F9256" t="s">
        <v>181</v>
      </c>
      <c r="G9256" t="s">
        <v>160</v>
      </c>
      <c r="H9256" t="s">
        <v>159</v>
      </c>
      <c r="I9256">
        <v>862</v>
      </c>
      <c r="J9256" t="s">
        <v>518</v>
      </c>
      <c r="K9256" t="s">
        <v>1647</v>
      </c>
      <c r="N9256">
        <v>125</v>
      </c>
      <c r="O9256">
        <v>0</v>
      </c>
      <c r="P9256">
        <v>0</v>
      </c>
      <c r="Q9256" t="s">
        <v>67</v>
      </c>
      <c r="R9256" t="s">
        <v>245</v>
      </c>
      <c r="S9256" t="s">
        <v>123</v>
      </c>
      <c r="T9256">
        <v>189</v>
      </c>
      <c r="U9256">
        <v>0</v>
      </c>
      <c r="V9256">
        <v>0</v>
      </c>
      <c r="W9256" t="s">
        <v>135</v>
      </c>
      <c r="X9256">
        <v>8963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 t="s">
        <v>81</v>
      </c>
      <c r="AF9256" t="s">
        <v>81</v>
      </c>
      <c r="AG9256" t="s">
        <v>240</v>
      </c>
      <c r="AH9256" t="s">
        <v>147</v>
      </c>
      <c r="AI9256" t="s">
        <v>139</v>
      </c>
      <c r="AJ9256" t="str">
        <f t="shared" si="144"/>
        <v>Sep</v>
      </c>
    </row>
    <row r="9257" spans="1:36" x14ac:dyDescent="0.3">
      <c r="A9257" t="s">
        <v>19321</v>
      </c>
      <c r="B9257" s="33">
        <v>45776</v>
      </c>
      <c r="C9257" t="s">
        <v>93</v>
      </c>
      <c r="D9257" t="s">
        <v>19322</v>
      </c>
      <c r="E9257" t="s">
        <v>180</v>
      </c>
      <c r="F9257" t="s">
        <v>172</v>
      </c>
      <c r="G9257" t="s">
        <v>160</v>
      </c>
      <c r="H9257" t="s">
        <v>155</v>
      </c>
      <c r="I9257">
        <v>1897</v>
      </c>
      <c r="J9257" t="s">
        <v>744</v>
      </c>
      <c r="K9257" t="s">
        <v>3047</v>
      </c>
      <c r="L9257" t="s">
        <v>1505</v>
      </c>
      <c r="M9257" t="s">
        <v>4159</v>
      </c>
      <c r="N9257">
        <v>235</v>
      </c>
      <c r="O9257">
        <v>66</v>
      </c>
      <c r="P9257">
        <v>73</v>
      </c>
      <c r="Q9257" t="s">
        <v>76</v>
      </c>
      <c r="R9257" t="s">
        <v>238</v>
      </c>
      <c r="S9257" t="s">
        <v>239</v>
      </c>
      <c r="T9257">
        <v>189</v>
      </c>
      <c r="U9257">
        <v>168</v>
      </c>
      <c r="V9257">
        <v>88.89</v>
      </c>
      <c r="W9257" t="s">
        <v>133</v>
      </c>
      <c r="X9257">
        <v>9767</v>
      </c>
      <c r="Y9257">
        <v>1640856</v>
      </c>
      <c r="Z9257">
        <v>87192</v>
      </c>
      <c r="AA9257">
        <v>96768</v>
      </c>
      <c r="AB9257">
        <v>1824816</v>
      </c>
      <c r="AC9257">
        <v>1362158</v>
      </c>
      <c r="AD9257">
        <v>462658</v>
      </c>
      <c r="AE9257" t="s">
        <v>81</v>
      </c>
      <c r="AF9257" t="s">
        <v>81</v>
      </c>
      <c r="AG9257" t="s">
        <v>240</v>
      </c>
      <c r="AH9257" t="s">
        <v>144</v>
      </c>
      <c r="AI9257" t="s">
        <v>139</v>
      </c>
      <c r="AJ9257" t="str">
        <f t="shared" si="144"/>
        <v>Apr</v>
      </c>
    </row>
    <row r="9258" spans="1:36" x14ac:dyDescent="0.3">
      <c r="A9258" t="s">
        <v>19323</v>
      </c>
      <c r="B9258" s="33">
        <v>45962</v>
      </c>
      <c r="C9258" t="s">
        <v>93</v>
      </c>
      <c r="D9258" t="s">
        <v>19324</v>
      </c>
      <c r="E9258" t="s">
        <v>176</v>
      </c>
      <c r="F9258" t="s">
        <v>172</v>
      </c>
      <c r="G9258" t="s">
        <v>156</v>
      </c>
      <c r="H9258" t="s">
        <v>155</v>
      </c>
      <c r="I9258">
        <v>1221</v>
      </c>
      <c r="J9258" t="s">
        <v>588</v>
      </c>
      <c r="K9258" t="s">
        <v>304</v>
      </c>
      <c r="L9258" t="s">
        <v>2461</v>
      </c>
      <c r="M9258" t="s">
        <v>2690</v>
      </c>
      <c r="N9258">
        <v>180</v>
      </c>
      <c r="O9258">
        <v>23</v>
      </c>
      <c r="P9258">
        <v>17</v>
      </c>
      <c r="Q9258" t="s">
        <v>73</v>
      </c>
      <c r="R9258" t="s">
        <v>238</v>
      </c>
      <c r="S9258" t="s">
        <v>239</v>
      </c>
      <c r="T9258">
        <v>180</v>
      </c>
      <c r="U9258">
        <v>158</v>
      </c>
      <c r="V9258">
        <v>87.78</v>
      </c>
      <c r="W9258" t="s">
        <v>133</v>
      </c>
      <c r="X9258">
        <v>10479</v>
      </c>
      <c r="Y9258">
        <v>1655682</v>
      </c>
      <c r="Z9258">
        <v>48980</v>
      </c>
      <c r="AA9258">
        <v>53404</v>
      </c>
      <c r="AB9258">
        <v>1758066</v>
      </c>
      <c r="AC9258">
        <v>1032253</v>
      </c>
      <c r="AD9258">
        <v>725813</v>
      </c>
      <c r="AE9258" t="s">
        <v>81</v>
      </c>
      <c r="AF9258" t="s">
        <v>81</v>
      </c>
      <c r="AG9258" t="s">
        <v>240</v>
      </c>
      <c r="AH9258" t="s">
        <v>144</v>
      </c>
      <c r="AI9258" t="s">
        <v>139</v>
      </c>
      <c r="AJ9258" t="str">
        <f t="shared" si="144"/>
        <v>Nov</v>
      </c>
    </row>
    <row r="9259" spans="1:36" x14ac:dyDescent="0.3">
      <c r="A9259" t="s">
        <v>19325</v>
      </c>
      <c r="B9259" s="33">
        <v>45897</v>
      </c>
      <c r="C9259" t="s">
        <v>98</v>
      </c>
      <c r="D9259" t="s">
        <v>19326</v>
      </c>
      <c r="E9259" t="s">
        <v>181</v>
      </c>
      <c r="F9259" t="s">
        <v>180</v>
      </c>
      <c r="G9259" t="s">
        <v>159</v>
      </c>
      <c r="H9259" t="s">
        <v>160</v>
      </c>
      <c r="I9259">
        <v>1485</v>
      </c>
      <c r="J9259" t="s">
        <v>275</v>
      </c>
      <c r="K9259" t="s">
        <v>603</v>
      </c>
      <c r="L9259" t="s">
        <v>626</v>
      </c>
      <c r="M9259" t="s">
        <v>603</v>
      </c>
      <c r="N9259">
        <v>225</v>
      </c>
      <c r="O9259">
        <v>0</v>
      </c>
      <c r="P9259">
        <v>-5</v>
      </c>
      <c r="Q9259" t="s">
        <v>70</v>
      </c>
      <c r="R9259" t="s">
        <v>238</v>
      </c>
      <c r="S9259" t="s">
        <v>239</v>
      </c>
      <c r="T9259">
        <v>180</v>
      </c>
      <c r="U9259">
        <v>140</v>
      </c>
      <c r="V9259">
        <v>77.78</v>
      </c>
      <c r="W9259" t="s">
        <v>135</v>
      </c>
      <c r="X9259">
        <v>10150</v>
      </c>
      <c r="Y9259">
        <v>1421000</v>
      </c>
      <c r="Z9259">
        <v>48860</v>
      </c>
      <c r="AA9259">
        <v>62440</v>
      </c>
      <c r="AB9259">
        <v>1532300</v>
      </c>
      <c r="AC9259">
        <v>1311639</v>
      </c>
      <c r="AD9259">
        <v>220661</v>
      </c>
      <c r="AE9259" t="s">
        <v>81</v>
      </c>
      <c r="AF9259" t="s">
        <v>81</v>
      </c>
      <c r="AG9259" t="s">
        <v>240</v>
      </c>
      <c r="AH9259" t="s">
        <v>146</v>
      </c>
      <c r="AI9259" t="s">
        <v>139</v>
      </c>
      <c r="AJ9259" t="str">
        <f t="shared" si="144"/>
        <v>Aug</v>
      </c>
    </row>
    <row r="9260" spans="1:36" x14ac:dyDescent="0.3">
      <c r="A9260" t="s">
        <v>19327</v>
      </c>
      <c r="B9260" s="33">
        <v>45925</v>
      </c>
      <c r="C9260" t="s">
        <v>93</v>
      </c>
      <c r="D9260" t="s">
        <v>19328</v>
      </c>
      <c r="E9260" t="s">
        <v>177</v>
      </c>
      <c r="F9260" t="s">
        <v>172</v>
      </c>
      <c r="G9260" t="s">
        <v>162</v>
      </c>
      <c r="H9260" t="s">
        <v>155</v>
      </c>
      <c r="I9260">
        <v>2015</v>
      </c>
      <c r="J9260" t="s">
        <v>377</v>
      </c>
      <c r="K9260" t="s">
        <v>2847</v>
      </c>
      <c r="L9260" t="s">
        <v>4472</v>
      </c>
      <c r="M9260" t="s">
        <v>2173</v>
      </c>
      <c r="N9260">
        <v>238</v>
      </c>
      <c r="O9260">
        <v>46</v>
      </c>
      <c r="P9260">
        <v>51</v>
      </c>
      <c r="Q9260" t="s">
        <v>76</v>
      </c>
      <c r="R9260" t="s">
        <v>238</v>
      </c>
      <c r="S9260" t="s">
        <v>239</v>
      </c>
      <c r="T9260">
        <v>220</v>
      </c>
      <c r="U9260">
        <v>176</v>
      </c>
      <c r="V9260">
        <v>80</v>
      </c>
      <c r="W9260" t="s">
        <v>135</v>
      </c>
      <c r="X9260">
        <v>8337</v>
      </c>
      <c r="Y9260">
        <v>1467312</v>
      </c>
      <c r="Z9260">
        <v>82544</v>
      </c>
      <c r="AA9260">
        <v>121264</v>
      </c>
      <c r="AB9260">
        <v>1671120</v>
      </c>
      <c r="AC9260">
        <v>1417124</v>
      </c>
      <c r="AD9260">
        <v>253996</v>
      </c>
      <c r="AE9260" t="s">
        <v>78</v>
      </c>
      <c r="AF9260" t="s">
        <v>81</v>
      </c>
      <c r="AG9260" t="s">
        <v>240</v>
      </c>
      <c r="AH9260" t="s">
        <v>144</v>
      </c>
      <c r="AI9260" t="s">
        <v>138</v>
      </c>
      <c r="AJ9260" t="str">
        <f t="shared" si="144"/>
        <v>Sep</v>
      </c>
    </row>
    <row r="9261" spans="1:36" x14ac:dyDescent="0.3">
      <c r="A9261" t="s">
        <v>19329</v>
      </c>
      <c r="B9261" s="33">
        <v>45821</v>
      </c>
      <c r="C9261" t="s">
        <v>98</v>
      </c>
      <c r="D9261" t="s">
        <v>19330</v>
      </c>
      <c r="E9261" t="s">
        <v>178</v>
      </c>
      <c r="F9261" t="s">
        <v>173</v>
      </c>
      <c r="G9261" t="s">
        <v>157</v>
      </c>
      <c r="H9261" t="s">
        <v>161</v>
      </c>
      <c r="I9261">
        <v>1576</v>
      </c>
      <c r="J9261" t="s">
        <v>248</v>
      </c>
      <c r="K9261" t="s">
        <v>1085</v>
      </c>
      <c r="N9261">
        <v>213</v>
      </c>
      <c r="O9261">
        <v>0</v>
      </c>
      <c r="P9261">
        <v>0</v>
      </c>
      <c r="Q9261" t="s">
        <v>67</v>
      </c>
      <c r="R9261" t="s">
        <v>245</v>
      </c>
      <c r="S9261" t="s">
        <v>120</v>
      </c>
      <c r="T9261">
        <v>180</v>
      </c>
      <c r="U9261">
        <v>0</v>
      </c>
      <c r="V9261">
        <v>0</v>
      </c>
      <c r="W9261" t="s">
        <v>133</v>
      </c>
      <c r="X9261">
        <v>6142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 t="s">
        <v>75</v>
      </c>
      <c r="AF9261" t="s">
        <v>78</v>
      </c>
      <c r="AG9261" t="s">
        <v>240</v>
      </c>
      <c r="AH9261" t="s">
        <v>144</v>
      </c>
      <c r="AI9261" t="s">
        <v>140</v>
      </c>
      <c r="AJ9261" t="str">
        <f t="shared" si="144"/>
        <v>Jun</v>
      </c>
    </row>
    <row r="9262" spans="1:36" x14ac:dyDescent="0.3">
      <c r="A9262" t="s">
        <v>19331</v>
      </c>
      <c r="B9262" s="33">
        <v>45975</v>
      </c>
      <c r="C9262" t="s">
        <v>93</v>
      </c>
      <c r="D9262" t="s">
        <v>19332</v>
      </c>
      <c r="E9262" t="s">
        <v>172</v>
      </c>
      <c r="F9262" t="s">
        <v>174</v>
      </c>
      <c r="G9262" t="s">
        <v>155</v>
      </c>
      <c r="H9262" t="s">
        <v>158</v>
      </c>
      <c r="I9262">
        <v>1913</v>
      </c>
      <c r="J9262" t="s">
        <v>566</v>
      </c>
      <c r="K9262" t="s">
        <v>1248</v>
      </c>
      <c r="L9262" t="s">
        <v>2441</v>
      </c>
      <c r="M9262" t="s">
        <v>4865</v>
      </c>
      <c r="N9262">
        <v>267</v>
      </c>
      <c r="O9262">
        <v>18</v>
      </c>
      <c r="P9262">
        <v>28</v>
      </c>
      <c r="Q9262" t="s">
        <v>73</v>
      </c>
      <c r="R9262" t="s">
        <v>238</v>
      </c>
      <c r="S9262" t="s">
        <v>239</v>
      </c>
      <c r="T9262">
        <v>189</v>
      </c>
      <c r="U9262">
        <v>125</v>
      </c>
      <c r="V9262">
        <v>66.14</v>
      </c>
      <c r="W9262" t="s">
        <v>135</v>
      </c>
      <c r="X9262">
        <v>3734</v>
      </c>
      <c r="Y9262">
        <v>466750</v>
      </c>
      <c r="Z9262">
        <v>52250</v>
      </c>
      <c r="AA9262">
        <v>57625</v>
      </c>
      <c r="AB9262">
        <v>576625</v>
      </c>
      <c r="AC9262">
        <v>430382</v>
      </c>
      <c r="AD9262">
        <v>146243</v>
      </c>
      <c r="AE9262" t="s">
        <v>81</v>
      </c>
      <c r="AF9262" t="s">
        <v>78</v>
      </c>
      <c r="AG9262" t="s">
        <v>240</v>
      </c>
      <c r="AH9262" t="s">
        <v>146</v>
      </c>
      <c r="AI9262" t="s">
        <v>139</v>
      </c>
      <c r="AJ9262" t="str">
        <f t="shared" si="144"/>
        <v>Nov</v>
      </c>
    </row>
    <row r="9263" spans="1:36" x14ac:dyDescent="0.3">
      <c r="A9263" t="s">
        <v>19333</v>
      </c>
      <c r="B9263" s="33">
        <v>45939</v>
      </c>
      <c r="C9263" t="s">
        <v>96</v>
      </c>
      <c r="D9263" t="s">
        <v>19334</v>
      </c>
      <c r="E9263" t="s">
        <v>177</v>
      </c>
      <c r="F9263" t="s">
        <v>172</v>
      </c>
      <c r="G9263" t="s">
        <v>162</v>
      </c>
      <c r="H9263" t="s">
        <v>155</v>
      </c>
      <c r="I9263">
        <v>1391</v>
      </c>
      <c r="J9263" t="s">
        <v>385</v>
      </c>
      <c r="K9263" t="s">
        <v>1400</v>
      </c>
      <c r="L9263" t="s">
        <v>385</v>
      </c>
      <c r="M9263" t="s">
        <v>716</v>
      </c>
      <c r="N9263">
        <v>182</v>
      </c>
      <c r="O9263">
        <v>0</v>
      </c>
      <c r="P9263">
        <v>24</v>
      </c>
      <c r="Q9263" t="s">
        <v>73</v>
      </c>
      <c r="R9263" t="s">
        <v>238</v>
      </c>
      <c r="S9263" t="s">
        <v>239</v>
      </c>
      <c r="T9263">
        <v>189</v>
      </c>
      <c r="U9263">
        <v>185</v>
      </c>
      <c r="V9263">
        <v>97.88</v>
      </c>
      <c r="W9263" t="s">
        <v>133</v>
      </c>
      <c r="X9263">
        <v>5958</v>
      </c>
      <c r="Y9263">
        <v>1102230</v>
      </c>
      <c r="Z9263">
        <v>90650</v>
      </c>
      <c r="AA9263">
        <v>20165</v>
      </c>
      <c r="AB9263">
        <v>1213045</v>
      </c>
      <c r="AC9263">
        <v>931603</v>
      </c>
      <c r="AD9263">
        <v>281442</v>
      </c>
      <c r="AE9263" t="s">
        <v>78</v>
      </c>
      <c r="AF9263" t="s">
        <v>81</v>
      </c>
      <c r="AG9263" t="s">
        <v>240</v>
      </c>
      <c r="AH9263" t="s">
        <v>146</v>
      </c>
      <c r="AI9263" t="s">
        <v>138</v>
      </c>
      <c r="AJ9263" t="str">
        <f t="shared" si="144"/>
        <v>Oct</v>
      </c>
    </row>
    <row r="9264" spans="1:36" x14ac:dyDescent="0.3">
      <c r="A9264" t="s">
        <v>19335</v>
      </c>
      <c r="B9264" s="33">
        <v>45968</v>
      </c>
      <c r="C9264" t="s">
        <v>97</v>
      </c>
      <c r="D9264" t="s">
        <v>19336</v>
      </c>
      <c r="E9264" t="s">
        <v>173</v>
      </c>
      <c r="F9264" t="s">
        <v>178</v>
      </c>
      <c r="G9264" t="s">
        <v>161</v>
      </c>
      <c r="H9264" t="s">
        <v>157</v>
      </c>
      <c r="I9264">
        <v>958</v>
      </c>
      <c r="J9264" t="s">
        <v>636</v>
      </c>
      <c r="K9264" t="s">
        <v>3076</v>
      </c>
      <c r="L9264" t="s">
        <v>463</v>
      </c>
      <c r="M9264" t="s">
        <v>3076</v>
      </c>
      <c r="N9264">
        <v>129</v>
      </c>
      <c r="O9264">
        <v>0</v>
      </c>
      <c r="P9264">
        <v>-10</v>
      </c>
      <c r="Q9264" t="s">
        <v>70</v>
      </c>
      <c r="R9264" t="s">
        <v>238</v>
      </c>
      <c r="S9264" t="s">
        <v>239</v>
      </c>
      <c r="T9264">
        <v>150</v>
      </c>
      <c r="U9264">
        <v>102</v>
      </c>
      <c r="V9264">
        <v>68</v>
      </c>
      <c r="W9264" t="s">
        <v>133</v>
      </c>
      <c r="X9264">
        <v>8399</v>
      </c>
      <c r="Y9264">
        <v>856698</v>
      </c>
      <c r="Z9264">
        <v>44574</v>
      </c>
      <c r="AA9264">
        <v>31722</v>
      </c>
      <c r="AB9264">
        <v>932994</v>
      </c>
      <c r="AC9264">
        <v>809581</v>
      </c>
      <c r="AD9264">
        <v>123413</v>
      </c>
      <c r="AE9264" t="s">
        <v>78</v>
      </c>
      <c r="AF9264" t="s">
        <v>75</v>
      </c>
      <c r="AG9264" t="s">
        <v>240</v>
      </c>
      <c r="AH9264" t="s">
        <v>146</v>
      </c>
      <c r="AI9264" t="s">
        <v>139</v>
      </c>
      <c r="AJ9264" t="str">
        <f t="shared" si="144"/>
        <v>Nov</v>
      </c>
    </row>
    <row r="9265" spans="1:36" x14ac:dyDescent="0.3">
      <c r="A9265" t="s">
        <v>19337</v>
      </c>
      <c r="B9265" s="33">
        <v>45876</v>
      </c>
      <c r="C9265" t="s">
        <v>93</v>
      </c>
      <c r="D9265" t="s">
        <v>19338</v>
      </c>
      <c r="E9265" t="s">
        <v>180</v>
      </c>
      <c r="F9265" t="s">
        <v>173</v>
      </c>
      <c r="G9265" t="s">
        <v>160</v>
      </c>
      <c r="H9265" t="s">
        <v>161</v>
      </c>
      <c r="I9265">
        <v>1025</v>
      </c>
      <c r="J9265" t="s">
        <v>633</v>
      </c>
      <c r="K9265" t="s">
        <v>264</v>
      </c>
      <c r="L9265" t="s">
        <v>633</v>
      </c>
      <c r="M9265" t="s">
        <v>289</v>
      </c>
      <c r="N9265">
        <v>150</v>
      </c>
      <c r="O9265">
        <v>0</v>
      </c>
      <c r="P9265">
        <v>8</v>
      </c>
      <c r="Q9265" t="s">
        <v>73</v>
      </c>
      <c r="R9265" t="s">
        <v>238</v>
      </c>
      <c r="S9265" t="s">
        <v>239</v>
      </c>
      <c r="T9265">
        <v>189</v>
      </c>
      <c r="U9265">
        <v>104</v>
      </c>
      <c r="V9265">
        <v>55.03</v>
      </c>
      <c r="W9265" t="s">
        <v>133</v>
      </c>
      <c r="X9265">
        <v>7856</v>
      </c>
      <c r="Y9265">
        <v>817024</v>
      </c>
      <c r="Z9265">
        <v>43784</v>
      </c>
      <c r="AA9265">
        <v>30160</v>
      </c>
      <c r="AB9265">
        <v>890968</v>
      </c>
      <c r="AC9265">
        <v>694150</v>
      </c>
      <c r="AD9265">
        <v>196818</v>
      </c>
      <c r="AE9265" t="s">
        <v>81</v>
      </c>
      <c r="AF9265" t="s">
        <v>78</v>
      </c>
      <c r="AG9265" t="s">
        <v>240</v>
      </c>
      <c r="AH9265" t="s">
        <v>147</v>
      </c>
      <c r="AI9265" t="s">
        <v>138</v>
      </c>
      <c r="AJ9265" t="str">
        <f t="shared" si="144"/>
        <v>Aug</v>
      </c>
    </row>
    <row r="9266" spans="1:36" x14ac:dyDescent="0.3">
      <c r="A9266" t="s">
        <v>19339</v>
      </c>
      <c r="B9266" s="33">
        <v>45989</v>
      </c>
      <c r="C9266" t="s">
        <v>95</v>
      </c>
      <c r="D9266" t="s">
        <v>4883</v>
      </c>
      <c r="E9266" t="s">
        <v>172</v>
      </c>
      <c r="F9266" t="s">
        <v>174</v>
      </c>
      <c r="G9266" t="s">
        <v>155</v>
      </c>
      <c r="H9266" t="s">
        <v>158</v>
      </c>
      <c r="I9266">
        <v>2160</v>
      </c>
      <c r="J9266" t="s">
        <v>314</v>
      </c>
      <c r="K9266" t="s">
        <v>525</v>
      </c>
      <c r="N9266">
        <v>254</v>
      </c>
      <c r="O9266">
        <v>0</v>
      </c>
      <c r="P9266">
        <v>0</v>
      </c>
      <c r="Q9266" t="s">
        <v>67</v>
      </c>
      <c r="R9266" t="s">
        <v>245</v>
      </c>
      <c r="S9266" t="s">
        <v>123</v>
      </c>
      <c r="T9266">
        <v>180</v>
      </c>
      <c r="U9266">
        <v>0</v>
      </c>
      <c r="V9266">
        <v>0</v>
      </c>
      <c r="W9266" t="s">
        <v>134</v>
      </c>
      <c r="X9266">
        <v>5836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 t="s">
        <v>81</v>
      </c>
      <c r="AF9266" t="s">
        <v>78</v>
      </c>
      <c r="AG9266" t="s">
        <v>240</v>
      </c>
      <c r="AH9266" t="s">
        <v>144</v>
      </c>
      <c r="AI9266" t="s">
        <v>140</v>
      </c>
      <c r="AJ9266" t="str">
        <f t="shared" si="144"/>
        <v>Nov</v>
      </c>
    </row>
    <row r="9267" spans="1:36" x14ac:dyDescent="0.3">
      <c r="A9267" t="s">
        <v>19340</v>
      </c>
      <c r="B9267" s="33">
        <v>45915</v>
      </c>
      <c r="C9267" t="s">
        <v>93</v>
      </c>
      <c r="D9267" t="s">
        <v>19341</v>
      </c>
      <c r="E9267" t="s">
        <v>173</v>
      </c>
      <c r="F9267" t="s">
        <v>181</v>
      </c>
      <c r="G9267" t="s">
        <v>161</v>
      </c>
      <c r="H9267" t="s">
        <v>159</v>
      </c>
      <c r="I9267">
        <v>984</v>
      </c>
      <c r="J9267" t="s">
        <v>243</v>
      </c>
      <c r="K9267" t="s">
        <v>1263</v>
      </c>
      <c r="L9267" t="s">
        <v>618</v>
      </c>
      <c r="M9267" t="s">
        <v>2029</v>
      </c>
      <c r="N9267">
        <v>152</v>
      </c>
      <c r="O9267">
        <v>9</v>
      </c>
      <c r="P9267">
        <v>6</v>
      </c>
      <c r="Q9267" t="s">
        <v>73</v>
      </c>
      <c r="R9267" t="s">
        <v>238</v>
      </c>
      <c r="S9267" t="s">
        <v>239</v>
      </c>
      <c r="T9267">
        <v>189</v>
      </c>
      <c r="U9267">
        <v>103</v>
      </c>
      <c r="V9267">
        <v>54.5</v>
      </c>
      <c r="W9267" t="s">
        <v>133</v>
      </c>
      <c r="X9267">
        <v>6497</v>
      </c>
      <c r="Y9267">
        <v>669191</v>
      </c>
      <c r="Z9267">
        <v>42951</v>
      </c>
      <c r="AA9267">
        <v>78898</v>
      </c>
      <c r="AB9267">
        <v>791040</v>
      </c>
      <c r="AC9267">
        <v>594550</v>
      </c>
      <c r="AD9267">
        <v>196490</v>
      </c>
      <c r="AE9267" t="s">
        <v>78</v>
      </c>
      <c r="AF9267" t="s">
        <v>81</v>
      </c>
      <c r="AG9267" t="s">
        <v>240</v>
      </c>
      <c r="AH9267" t="s">
        <v>144</v>
      </c>
      <c r="AI9267" t="s">
        <v>138</v>
      </c>
      <c r="AJ9267" t="str">
        <f t="shared" si="144"/>
        <v>Sep</v>
      </c>
    </row>
    <row r="9268" spans="1:36" x14ac:dyDescent="0.3">
      <c r="A9268" t="s">
        <v>19342</v>
      </c>
      <c r="B9268" s="33">
        <v>45783</v>
      </c>
      <c r="C9268" t="s">
        <v>93</v>
      </c>
      <c r="D9268" t="s">
        <v>19343</v>
      </c>
      <c r="E9268" t="s">
        <v>178</v>
      </c>
      <c r="F9268" t="s">
        <v>175</v>
      </c>
      <c r="G9268" t="s">
        <v>157</v>
      </c>
      <c r="H9268" t="s">
        <v>163</v>
      </c>
      <c r="I9268">
        <v>1786</v>
      </c>
      <c r="J9268" t="s">
        <v>971</v>
      </c>
      <c r="K9268" t="s">
        <v>2673</v>
      </c>
      <c r="L9268" t="s">
        <v>1046</v>
      </c>
      <c r="M9268" t="s">
        <v>1635</v>
      </c>
      <c r="N9268">
        <v>239</v>
      </c>
      <c r="O9268">
        <v>59</v>
      </c>
      <c r="P9268">
        <v>88</v>
      </c>
      <c r="Q9268" t="s">
        <v>76</v>
      </c>
      <c r="R9268" t="s">
        <v>238</v>
      </c>
      <c r="S9268" t="s">
        <v>239</v>
      </c>
      <c r="T9268">
        <v>189</v>
      </c>
      <c r="U9268">
        <v>120</v>
      </c>
      <c r="V9268">
        <v>63.49</v>
      </c>
      <c r="W9268" t="s">
        <v>133</v>
      </c>
      <c r="X9268">
        <v>6572</v>
      </c>
      <c r="Y9268">
        <v>788640</v>
      </c>
      <c r="Z9268">
        <v>41760</v>
      </c>
      <c r="AA9268">
        <v>90240</v>
      </c>
      <c r="AB9268">
        <v>920640</v>
      </c>
      <c r="AC9268">
        <v>692187</v>
      </c>
      <c r="AD9268">
        <v>228453</v>
      </c>
      <c r="AE9268" t="s">
        <v>75</v>
      </c>
      <c r="AF9268" t="s">
        <v>75</v>
      </c>
      <c r="AG9268" t="s">
        <v>240</v>
      </c>
      <c r="AH9268" t="s">
        <v>144</v>
      </c>
      <c r="AI9268" t="s">
        <v>139</v>
      </c>
      <c r="AJ9268" t="str">
        <f t="shared" si="144"/>
        <v>May</v>
      </c>
    </row>
    <row r="9269" spans="1:36" x14ac:dyDescent="0.3">
      <c r="A9269" t="s">
        <v>19344</v>
      </c>
      <c r="B9269" s="33">
        <v>46009</v>
      </c>
      <c r="C9269" t="s">
        <v>93</v>
      </c>
      <c r="D9269" t="s">
        <v>13707</v>
      </c>
      <c r="E9269" t="s">
        <v>180</v>
      </c>
      <c r="F9269" t="s">
        <v>173</v>
      </c>
      <c r="G9269" t="s">
        <v>160</v>
      </c>
      <c r="H9269" t="s">
        <v>161</v>
      </c>
      <c r="I9269">
        <v>464</v>
      </c>
      <c r="J9269" t="s">
        <v>353</v>
      </c>
      <c r="K9269" t="s">
        <v>577</v>
      </c>
      <c r="L9269" t="s">
        <v>781</v>
      </c>
      <c r="M9269" t="s">
        <v>1552</v>
      </c>
      <c r="N9269">
        <v>86</v>
      </c>
      <c r="O9269">
        <v>14</v>
      </c>
      <c r="P9269">
        <v>27</v>
      </c>
      <c r="Q9269" t="s">
        <v>73</v>
      </c>
      <c r="R9269" t="s">
        <v>238</v>
      </c>
      <c r="S9269" t="s">
        <v>239</v>
      </c>
      <c r="T9269">
        <v>220</v>
      </c>
      <c r="U9269">
        <v>170</v>
      </c>
      <c r="V9269">
        <v>77.27</v>
      </c>
      <c r="W9269" t="s">
        <v>133</v>
      </c>
      <c r="X9269">
        <v>9133</v>
      </c>
      <c r="Y9269">
        <v>1552610</v>
      </c>
      <c r="Z9269">
        <v>46070</v>
      </c>
      <c r="AA9269">
        <v>32300</v>
      </c>
      <c r="AB9269">
        <v>1630980</v>
      </c>
      <c r="AC9269">
        <v>1296050</v>
      </c>
      <c r="AD9269">
        <v>334930</v>
      </c>
      <c r="AE9269" t="s">
        <v>81</v>
      </c>
      <c r="AF9269" t="s">
        <v>78</v>
      </c>
      <c r="AG9269" t="s">
        <v>240</v>
      </c>
      <c r="AH9269" t="s">
        <v>144</v>
      </c>
      <c r="AI9269" t="s">
        <v>140</v>
      </c>
      <c r="AJ9269" t="str">
        <f t="shared" si="144"/>
        <v>Dec</v>
      </c>
    </row>
    <row r="9270" spans="1:36" x14ac:dyDescent="0.3">
      <c r="A9270" t="s">
        <v>19345</v>
      </c>
      <c r="B9270" s="33">
        <v>45713</v>
      </c>
      <c r="C9270" t="s">
        <v>93</v>
      </c>
      <c r="D9270" t="s">
        <v>19346</v>
      </c>
      <c r="E9270" t="s">
        <v>172</v>
      </c>
      <c r="F9270" t="s">
        <v>175</v>
      </c>
      <c r="G9270" t="s">
        <v>155</v>
      </c>
      <c r="H9270" t="s">
        <v>163</v>
      </c>
      <c r="I9270">
        <v>791</v>
      </c>
      <c r="J9270" t="s">
        <v>482</v>
      </c>
      <c r="K9270" t="s">
        <v>3263</v>
      </c>
      <c r="L9270" t="s">
        <v>533</v>
      </c>
      <c r="M9270" t="s">
        <v>746</v>
      </c>
      <c r="N9270">
        <v>109</v>
      </c>
      <c r="O9270">
        <v>6</v>
      </c>
      <c r="P9270">
        <v>30</v>
      </c>
      <c r="Q9270" t="s">
        <v>73</v>
      </c>
      <c r="R9270" t="s">
        <v>238</v>
      </c>
      <c r="S9270" t="s">
        <v>239</v>
      </c>
      <c r="T9270">
        <v>180</v>
      </c>
      <c r="U9270">
        <v>99</v>
      </c>
      <c r="V9270">
        <v>55</v>
      </c>
      <c r="W9270" t="s">
        <v>133</v>
      </c>
      <c r="X9270">
        <v>6279</v>
      </c>
      <c r="Y9270">
        <v>621621</v>
      </c>
      <c r="Z9270">
        <v>43659</v>
      </c>
      <c r="AA9270">
        <v>19107</v>
      </c>
      <c r="AB9270">
        <v>684387</v>
      </c>
      <c r="AC9270">
        <v>451222</v>
      </c>
      <c r="AD9270">
        <v>233165</v>
      </c>
      <c r="AE9270" t="s">
        <v>81</v>
      </c>
      <c r="AF9270" t="s">
        <v>75</v>
      </c>
      <c r="AG9270" t="s">
        <v>240</v>
      </c>
      <c r="AH9270" t="s">
        <v>145</v>
      </c>
      <c r="AI9270" t="s">
        <v>138</v>
      </c>
      <c r="AJ9270" t="str">
        <f t="shared" si="144"/>
        <v>Feb</v>
      </c>
    </row>
    <row r="9271" spans="1:36" x14ac:dyDescent="0.3">
      <c r="A9271" t="s">
        <v>19347</v>
      </c>
      <c r="B9271" s="33">
        <v>46008</v>
      </c>
      <c r="C9271" t="s">
        <v>95</v>
      </c>
      <c r="D9271" t="s">
        <v>13721</v>
      </c>
      <c r="E9271" t="s">
        <v>180</v>
      </c>
      <c r="F9271" t="s">
        <v>178</v>
      </c>
      <c r="G9271" t="s">
        <v>160</v>
      </c>
      <c r="H9271" t="s">
        <v>157</v>
      </c>
      <c r="I9271">
        <v>902</v>
      </c>
      <c r="J9271" t="s">
        <v>581</v>
      </c>
      <c r="K9271" t="s">
        <v>708</v>
      </c>
      <c r="N9271">
        <v>125</v>
      </c>
      <c r="O9271">
        <v>0</v>
      </c>
      <c r="P9271">
        <v>0</v>
      </c>
      <c r="Q9271" t="s">
        <v>67</v>
      </c>
      <c r="R9271" t="s">
        <v>245</v>
      </c>
      <c r="S9271" t="s">
        <v>120</v>
      </c>
      <c r="T9271">
        <v>189</v>
      </c>
      <c r="U9271">
        <v>0</v>
      </c>
      <c r="V9271">
        <v>0</v>
      </c>
      <c r="W9271" t="s">
        <v>135</v>
      </c>
      <c r="X9271">
        <v>9229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 t="s">
        <v>81</v>
      </c>
      <c r="AF9271" t="s">
        <v>75</v>
      </c>
      <c r="AG9271" t="s">
        <v>240</v>
      </c>
      <c r="AH9271" t="s">
        <v>145</v>
      </c>
      <c r="AI9271" t="s">
        <v>139</v>
      </c>
      <c r="AJ9271" t="str">
        <f t="shared" si="144"/>
        <v>Dec</v>
      </c>
    </row>
    <row r="9272" spans="1:36" x14ac:dyDescent="0.3">
      <c r="A9272" t="s">
        <v>19348</v>
      </c>
      <c r="B9272" s="33">
        <v>45838</v>
      </c>
      <c r="C9272" t="s">
        <v>99</v>
      </c>
      <c r="D9272" t="s">
        <v>19349</v>
      </c>
      <c r="E9272" t="s">
        <v>181</v>
      </c>
      <c r="F9272" t="s">
        <v>172</v>
      </c>
      <c r="G9272" t="s">
        <v>159</v>
      </c>
      <c r="H9272" t="s">
        <v>155</v>
      </c>
      <c r="I9272">
        <v>1135</v>
      </c>
      <c r="J9272" t="s">
        <v>362</v>
      </c>
      <c r="K9272" t="s">
        <v>1605</v>
      </c>
      <c r="L9272" t="s">
        <v>2804</v>
      </c>
      <c r="M9272" t="s">
        <v>1605</v>
      </c>
      <c r="N9272">
        <v>167</v>
      </c>
      <c r="O9272">
        <v>26</v>
      </c>
      <c r="P9272">
        <v>-10</v>
      </c>
      <c r="Q9272" t="s">
        <v>73</v>
      </c>
      <c r="R9272" t="s">
        <v>238</v>
      </c>
      <c r="S9272" t="s">
        <v>239</v>
      </c>
      <c r="T9272">
        <v>180</v>
      </c>
      <c r="U9272">
        <v>144</v>
      </c>
      <c r="V9272">
        <v>80</v>
      </c>
      <c r="W9272" t="s">
        <v>133</v>
      </c>
      <c r="X9272">
        <v>9210</v>
      </c>
      <c r="Y9272">
        <v>1326240</v>
      </c>
      <c r="Z9272">
        <v>72000</v>
      </c>
      <c r="AA9272">
        <v>93168</v>
      </c>
      <c r="AB9272">
        <v>1491408</v>
      </c>
      <c r="AC9272">
        <v>909406</v>
      </c>
      <c r="AD9272">
        <v>582002</v>
      </c>
      <c r="AE9272" t="s">
        <v>81</v>
      </c>
      <c r="AF9272" t="s">
        <v>81</v>
      </c>
      <c r="AG9272" t="s">
        <v>240</v>
      </c>
      <c r="AH9272" t="s">
        <v>144</v>
      </c>
      <c r="AI9272" t="s">
        <v>140</v>
      </c>
      <c r="AJ9272" t="str">
        <f t="shared" si="144"/>
        <v>Jun</v>
      </c>
    </row>
    <row r="9273" spans="1:36" x14ac:dyDescent="0.3">
      <c r="A9273" t="s">
        <v>19350</v>
      </c>
      <c r="B9273" s="33">
        <v>45742</v>
      </c>
      <c r="C9273" t="s">
        <v>95</v>
      </c>
      <c r="D9273" t="s">
        <v>19351</v>
      </c>
      <c r="E9273" t="s">
        <v>174</v>
      </c>
      <c r="F9273" t="s">
        <v>178</v>
      </c>
      <c r="G9273" t="s">
        <v>158</v>
      </c>
      <c r="H9273" t="s">
        <v>157</v>
      </c>
      <c r="I9273">
        <v>1001</v>
      </c>
      <c r="J9273" t="s">
        <v>314</v>
      </c>
      <c r="K9273" t="s">
        <v>339</v>
      </c>
      <c r="L9273" t="s">
        <v>267</v>
      </c>
      <c r="M9273" t="s">
        <v>1529</v>
      </c>
      <c r="N9273">
        <v>145</v>
      </c>
      <c r="O9273">
        <v>89</v>
      </c>
      <c r="P9273">
        <v>81</v>
      </c>
      <c r="Q9273" t="s">
        <v>76</v>
      </c>
      <c r="R9273" t="s">
        <v>238</v>
      </c>
      <c r="S9273" t="s">
        <v>239</v>
      </c>
      <c r="T9273">
        <v>180</v>
      </c>
      <c r="U9273">
        <v>159</v>
      </c>
      <c r="V9273">
        <v>88.33</v>
      </c>
      <c r="W9273" t="s">
        <v>133</v>
      </c>
      <c r="X9273">
        <v>4317</v>
      </c>
      <c r="Y9273">
        <v>686403</v>
      </c>
      <c r="Z9273">
        <v>56763</v>
      </c>
      <c r="AA9273">
        <v>115116</v>
      </c>
      <c r="AB9273">
        <v>858282</v>
      </c>
      <c r="AC9273">
        <v>540045</v>
      </c>
      <c r="AD9273">
        <v>318237</v>
      </c>
      <c r="AE9273" t="s">
        <v>78</v>
      </c>
      <c r="AF9273" t="s">
        <v>75</v>
      </c>
      <c r="AG9273" t="s">
        <v>240</v>
      </c>
      <c r="AH9273" t="s">
        <v>144</v>
      </c>
      <c r="AI9273" t="s">
        <v>139</v>
      </c>
      <c r="AJ9273" t="str">
        <f t="shared" si="144"/>
        <v>Mar</v>
      </c>
    </row>
    <row r="9274" spans="1:36" x14ac:dyDescent="0.3">
      <c r="A9274" t="s">
        <v>19352</v>
      </c>
      <c r="B9274" s="33">
        <v>45850</v>
      </c>
      <c r="C9274" t="s">
        <v>96</v>
      </c>
      <c r="D9274" t="s">
        <v>19353</v>
      </c>
      <c r="E9274" t="s">
        <v>173</v>
      </c>
      <c r="F9274" t="s">
        <v>181</v>
      </c>
      <c r="G9274" t="s">
        <v>161</v>
      </c>
      <c r="H9274" t="s">
        <v>159</v>
      </c>
      <c r="I9274">
        <v>1634</v>
      </c>
      <c r="J9274" t="s">
        <v>248</v>
      </c>
      <c r="K9274" t="s">
        <v>1560</v>
      </c>
      <c r="L9274" t="s">
        <v>447</v>
      </c>
      <c r="M9274" t="s">
        <v>1560</v>
      </c>
      <c r="N9274">
        <v>227</v>
      </c>
      <c r="O9274">
        <v>0</v>
      </c>
      <c r="P9274">
        <v>-9</v>
      </c>
      <c r="Q9274" t="s">
        <v>70</v>
      </c>
      <c r="R9274" t="s">
        <v>238</v>
      </c>
      <c r="S9274" t="s">
        <v>239</v>
      </c>
      <c r="T9274">
        <v>220</v>
      </c>
      <c r="U9274">
        <v>170</v>
      </c>
      <c r="V9274">
        <v>77.27</v>
      </c>
      <c r="W9274" t="s">
        <v>135</v>
      </c>
      <c r="X9274">
        <v>6019</v>
      </c>
      <c r="Y9274">
        <v>1023230</v>
      </c>
      <c r="Z9274">
        <v>58480</v>
      </c>
      <c r="AA9274">
        <v>93500</v>
      </c>
      <c r="AB9274">
        <v>1175210</v>
      </c>
      <c r="AC9274">
        <v>1011436</v>
      </c>
      <c r="AD9274">
        <v>163774</v>
      </c>
      <c r="AE9274" t="s">
        <v>78</v>
      </c>
      <c r="AF9274" t="s">
        <v>81</v>
      </c>
      <c r="AG9274" t="s">
        <v>240</v>
      </c>
      <c r="AH9274" t="s">
        <v>144</v>
      </c>
      <c r="AI9274" t="s">
        <v>139</v>
      </c>
      <c r="AJ9274" t="str">
        <f t="shared" si="144"/>
        <v>Jul</v>
      </c>
    </row>
    <row r="9275" spans="1:36" x14ac:dyDescent="0.3">
      <c r="A9275" t="s">
        <v>19354</v>
      </c>
      <c r="B9275" s="33">
        <v>45907</v>
      </c>
      <c r="C9275" t="s">
        <v>97</v>
      </c>
      <c r="D9275" t="s">
        <v>19355</v>
      </c>
      <c r="E9275" t="s">
        <v>177</v>
      </c>
      <c r="F9275" t="s">
        <v>180</v>
      </c>
      <c r="G9275" t="s">
        <v>162</v>
      </c>
      <c r="H9275" t="s">
        <v>160</v>
      </c>
      <c r="I9275">
        <v>1816</v>
      </c>
      <c r="J9275" t="s">
        <v>560</v>
      </c>
      <c r="K9275" t="s">
        <v>5083</v>
      </c>
      <c r="L9275" t="s">
        <v>2161</v>
      </c>
      <c r="M9275" t="s">
        <v>1505</v>
      </c>
      <c r="N9275">
        <v>236</v>
      </c>
      <c r="O9275">
        <v>8</v>
      </c>
      <c r="P9275">
        <v>10</v>
      </c>
      <c r="Q9275" t="s">
        <v>73</v>
      </c>
      <c r="R9275" t="s">
        <v>238</v>
      </c>
      <c r="S9275" t="s">
        <v>239</v>
      </c>
      <c r="T9275">
        <v>189</v>
      </c>
      <c r="U9275">
        <v>111</v>
      </c>
      <c r="V9275">
        <v>58.73</v>
      </c>
      <c r="W9275" t="s">
        <v>133</v>
      </c>
      <c r="X9275">
        <v>9942</v>
      </c>
      <c r="Y9275">
        <v>1103562</v>
      </c>
      <c r="Z9275">
        <v>22311</v>
      </c>
      <c r="AA9275">
        <v>65601</v>
      </c>
      <c r="AB9275">
        <v>1191474</v>
      </c>
      <c r="AC9275">
        <v>1010986</v>
      </c>
      <c r="AD9275">
        <v>180488</v>
      </c>
      <c r="AE9275" t="s">
        <v>78</v>
      </c>
      <c r="AF9275" t="s">
        <v>81</v>
      </c>
      <c r="AG9275" t="s">
        <v>240</v>
      </c>
      <c r="AH9275" t="s">
        <v>147</v>
      </c>
      <c r="AI9275" t="s">
        <v>140</v>
      </c>
      <c r="AJ9275" t="str">
        <f t="shared" si="144"/>
        <v>Sep</v>
      </c>
    </row>
    <row r="9276" spans="1:36" x14ac:dyDescent="0.3">
      <c r="A9276" t="s">
        <v>19356</v>
      </c>
      <c r="B9276" s="33">
        <v>45724</v>
      </c>
      <c r="C9276" t="s">
        <v>93</v>
      </c>
      <c r="D9276" t="s">
        <v>5763</v>
      </c>
      <c r="E9276" t="s">
        <v>175</v>
      </c>
      <c r="F9276" t="s">
        <v>178</v>
      </c>
      <c r="G9276" t="s">
        <v>163</v>
      </c>
      <c r="H9276" t="s">
        <v>157</v>
      </c>
      <c r="I9276">
        <v>1349</v>
      </c>
      <c r="J9276" t="s">
        <v>1045</v>
      </c>
      <c r="K9276" t="s">
        <v>1924</v>
      </c>
      <c r="L9276" t="s">
        <v>715</v>
      </c>
      <c r="M9276" t="s">
        <v>447</v>
      </c>
      <c r="N9276">
        <v>170</v>
      </c>
      <c r="O9276">
        <v>2</v>
      </c>
      <c r="P9276">
        <v>10</v>
      </c>
      <c r="Q9276" t="s">
        <v>73</v>
      </c>
      <c r="R9276" t="s">
        <v>238</v>
      </c>
      <c r="S9276" t="s">
        <v>239</v>
      </c>
      <c r="T9276">
        <v>220</v>
      </c>
      <c r="U9276">
        <v>214</v>
      </c>
      <c r="V9276">
        <v>97.27</v>
      </c>
      <c r="W9276" t="s">
        <v>133</v>
      </c>
      <c r="X9276">
        <v>5040</v>
      </c>
      <c r="Y9276">
        <v>1078560</v>
      </c>
      <c r="Z9276">
        <v>67624</v>
      </c>
      <c r="AA9276">
        <v>27606</v>
      </c>
      <c r="AB9276">
        <v>1173790</v>
      </c>
      <c r="AC9276">
        <v>767129</v>
      </c>
      <c r="AD9276">
        <v>406661</v>
      </c>
      <c r="AE9276" t="s">
        <v>75</v>
      </c>
      <c r="AF9276" t="s">
        <v>75</v>
      </c>
      <c r="AG9276" t="s">
        <v>240</v>
      </c>
      <c r="AH9276" t="s">
        <v>146</v>
      </c>
      <c r="AI9276" t="s">
        <v>139</v>
      </c>
      <c r="AJ9276" t="str">
        <f t="shared" si="144"/>
        <v>Mar</v>
      </c>
    </row>
    <row r="9277" spans="1:36" x14ac:dyDescent="0.3">
      <c r="A9277" t="s">
        <v>19357</v>
      </c>
      <c r="B9277" s="33">
        <v>45843</v>
      </c>
      <c r="C9277" t="s">
        <v>93</v>
      </c>
      <c r="D9277" t="s">
        <v>19358</v>
      </c>
      <c r="E9277" t="s">
        <v>178</v>
      </c>
      <c r="F9277" t="s">
        <v>173</v>
      </c>
      <c r="G9277" t="s">
        <v>157</v>
      </c>
      <c r="H9277" t="s">
        <v>161</v>
      </c>
      <c r="I9277">
        <v>1030</v>
      </c>
      <c r="J9277" t="s">
        <v>1434</v>
      </c>
      <c r="K9277" t="s">
        <v>1435</v>
      </c>
      <c r="L9277" t="s">
        <v>399</v>
      </c>
      <c r="M9277" t="s">
        <v>311</v>
      </c>
      <c r="N9277">
        <v>168</v>
      </c>
      <c r="O9277">
        <v>34</v>
      </c>
      <c r="P9277">
        <v>46</v>
      </c>
      <c r="Q9277" t="s">
        <v>76</v>
      </c>
      <c r="R9277" t="s">
        <v>238</v>
      </c>
      <c r="S9277" t="s">
        <v>239</v>
      </c>
      <c r="T9277">
        <v>220</v>
      </c>
      <c r="U9277">
        <v>181</v>
      </c>
      <c r="V9277">
        <v>82.27</v>
      </c>
      <c r="W9277" t="s">
        <v>133</v>
      </c>
      <c r="X9277">
        <v>7263</v>
      </c>
      <c r="Y9277">
        <v>1314603</v>
      </c>
      <c r="Z9277">
        <v>78011</v>
      </c>
      <c r="AA9277">
        <v>95206</v>
      </c>
      <c r="AB9277">
        <v>1487820</v>
      </c>
      <c r="AC9277">
        <v>1285044</v>
      </c>
      <c r="AD9277">
        <v>202776</v>
      </c>
      <c r="AE9277" t="s">
        <v>75</v>
      </c>
      <c r="AF9277" t="s">
        <v>78</v>
      </c>
      <c r="AG9277" t="s">
        <v>240</v>
      </c>
      <c r="AH9277" t="s">
        <v>145</v>
      </c>
      <c r="AI9277" t="s">
        <v>139</v>
      </c>
      <c r="AJ9277" t="str">
        <f t="shared" si="144"/>
        <v>Jul</v>
      </c>
    </row>
    <row r="9278" spans="1:36" x14ac:dyDescent="0.3">
      <c r="A9278" t="s">
        <v>19359</v>
      </c>
      <c r="B9278" s="33">
        <v>45841</v>
      </c>
      <c r="C9278" t="s">
        <v>93</v>
      </c>
      <c r="D9278" t="s">
        <v>19360</v>
      </c>
      <c r="E9278" t="s">
        <v>173</v>
      </c>
      <c r="F9278" t="s">
        <v>176</v>
      </c>
      <c r="G9278" t="s">
        <v>161</v>
      </c>
      <c r="H9278" t="s">
        <v>156</v>
      </c>
      <c r="I9278">
        <v>1497</v>
      </c>
      <c r="J9278" t="s">
        <v>325</v>
      </c>
      <c r="K9278" t="s">
        <v>1212</v>
      </c>
      <c r="L9278" t="s">
        <v>459</v>
      </c>
      <c r="M9278" t="s">
        <v>1212</v>
      </c>
      <c r="N9278">
        <v>211</v>
      </c>
      <c r="O9278">
        <v>0</v>
      </c>
      <c r="P9278">
        <v>-5</v>
      </c>
      <c r="Q9278" t="s">
        <v>70</v>
      </c>
      <c r="R9278" t="s">
        <v>238</v>
      </c>
      <c r="S9278" t="s">
        <v>239</v>
      </c>
      <c r="T9278">
        <v>189</v>
      </c>
      <c r="U9278">
        <v>150</v>
      </c>
      <c r="V9278">
        <v>79.37</v>
      </c>
      <c r="W9278" t="s">
        <v>135</v>
      </c>
      <c r="X9278">
        <v>3895</v>
      </c>
      <c r="Y9278">
        <v>584250</v>
      </c>
      <c r="Z9278">
        <v>72300</v>
      </c>
      <c r="AA9278">
        <v>64350</v>
      </c>
      <c r="AB9278">
        <v>720900</v>
      </c>
      <c r="AC9278">
        <v>513210</v>
      </c>
      <c r="AD9278">
        <v>207690</v>
      </c>
      <c r="AE9278" t="s">
        <v>78</v>
      </c>
      <c r="AF9278" t="s">
        <v>81</v>
      </c>
      <c r="AG9278" t="s">
        <v>240</v>
      </c>
      <c r="AH9278" t="s">
        <v>144</v>
      </c>
      <c r="AI9278" t="s">
        <v>139</v>
      </c>
      <c r="AJ9278" t="str">
        <f t="shared" si="144"/>
        <v>Jul</v>
      </c>
    </row>
    <row r="9279" spans="1:36" x14ac:dyDescent="0.3">
      <c r="A9279" t="s">
        <v>19361</v>
      </c>
      <c r="B9279" s="33">
        <v>45976</v>
      </c>
      <c r="C9279" t="s">
        <v>98</v>
      </c>
      <c r="D9279" t="s">
        <v>2378</v>
      </c>
      <c r="E9279" t="s">
        <v>173</v>
      </c>
      <c r="F9279" t="s">
        <v>175</v>
      </c>
      <c r="G9279" t="s">
        <v>161</v>
      </c>
      <c r="H9279" t="s">
        <v>163</v>
      </c>
      <c r="I9279">
        <v>1431</v>
      </c>
      <c r="J9279" t="s">
        <v>391</v>
      </c>
      <c r="K9279" t="s">
        <v>2861</v>
      </c>
      <c r="L9279" t="s">
        <v>615</v>
      </c>
      <c r="M9279" t="s">
        <v>2537</v>
      </c>
      <c r="N9279">
        <v>207</v>
      </c>
      <c r="O9279">
        <v>0</v>
      </c>
      <c r="P9279">
        <v>6</v>
      </c>
      <c r="Q9279" t="s">
        <v>73</v>
      </c>
      <c r="R9279" t="s">
        <v>238</v>
      </c>
      <c r="S9279" t="s">
        <v>239</v>
      </c>
      <c r="T9279">
        <v>180</v>
      </c>
      <c r="U9279">
        <v>161</v>
      </c>
      <c r="V9279">
        <v>89.44</v>
      </c>
      <c r="W9279" t="s">
        <v>133</v>
      </c>
      <c r="X9279">
        <v>8258</v>
      </c>
      <c r="Y9279">
        <v>1329538</v>
      </c>
      <c r="Z9279">
        <v>62468</v>
      </c>
      <c r="AA9279">
        <v>90160</v>
      </c>
      <c r="AB9279">
        <v>1482166</v>
      </c>
      <c r="AC9279">
        <v>1149405</v>
      </c>
      <c r="AD9279">
        <v>332761</v>
      </c>
      <c r="AE9279" t="s">
        <v>78</v>
      </c>
      <c r="AF9279" t="s">
        <v>75</v>
      </c>
      <c r="AG9279" t="s">
        <v>240</v>
      </c>
      <c r="AH9279" t="s">
        <v>146</v>
      </c>
      <c r="AI9279" t="s">
        <v>139</v>
      </c>
      <c r="AJ9279" t="str">
        <f t="shared" si="144"/>
        <v>Nov</v>
      </c>
    </row>
    <row r="9280" spans="1:36" x14ac:dyDescent="0.3">
      <c r="A9280" t="s">
        <v>19362</v>
      </c>
      <c r="B9280" s="33">
        <v>45804</v>
      </c>
      <c r="C9280" t="s">
        <v>93</v>
      </c>
      <c r="D9280" t="s">
        <v>19363</v>
      </c>
      <c r="E9280" t="s">
        <v>179</v>
      </c>
      <c r="F9280" t="s">
        <v>180</v>
      </c>
      <c r="G9280" t="s">
        <v>166</v>
      </c>
      <c r="H9280" t="s">
        <v>160</v>
      </c>
      <c r="I9280">
        <v>1264</v>
      </c>
      <c r="J9280" t="s">
        <v>420</v>
      </c>
      <c r="K9280" t="s">
        <v>801</v>
      </c>
      <c r="L9280" t="s">
        <v>258</v>
      </c>
      <c r="M9280" t="s">
        <v>1843</v>
      </c>
      <c r="N9280">
        <v>167</v>
      </c>
      <c r="O9280">
        <v>0</v>
      </c>
      <c r="P9280">
        <v>40</v>
      </c>
      <c r="Q9280" t="s">
        <v>76</v>
      </c>
      <c r="R9280" t="s">
        <v>238</v>
      </c>
      <c r="S9280" t="s">
        <v>239</v>
      </c>
      <c r="T9280">
        <v>189</v>
      </c>
      <c r="U9280">
        <v>174</v>
      </c>
      <c r="V9280">
        <v>92.06</v>
      </c>
      <c r="W9280" t="s">
        <v>133</v>
      </c>
      <c r="X9280">
        <v>8933</v>
      </c>
      <c r="Y9280">
        <v>1554342</v>
      </c>
      <c r="Z9280">
        <v>57072</v>
      </c>
      <c r="AA9280">
        <v>60900</v>
      </c>
      <c r="AB9280">
        <v>1672314</v>
      </c>
      <c r="AC9280">
        <v>1207187</v>
      </c>
      <c r="AD9280">
        <v>465127</v>
      </c>
      <c r="AE9280" t="s">
        <v>72</v>
      </c>
      <c r="AF9280" t="s">
        <v>81</v>
      </c>
      <c r="AG9280" t="s">
        <v>240</v>
      </c>
      <c r="AH9280" t="s">
        <v>144</v>
      </c>
      <c r="AI9280" t="s">
        <v>138</v>
      </c>
      <c r="AJ9280" t="str">
        <f t="shared" si="144"/>
        <v>May</v>
      </c>
    </row>
    <row r="9281" spans="1:36" x14ac:dyDescent="0.3">
      <c r="A9281" t="s">
        <v>19364</v>
      </c>
      <c r="B9281" s="33">
        <v>45861</v>
      </c>
      <c r="C9281" t="s">
        <v>95</v>
      </c>
      <c r="D9281" t="s">
        <v>19365</v>
      </c>
      <c r="E9281" t="s">
        <v>181</v>
      </c>
      <c r="F9281" t="s">
        <v>173</v>
      </c>
      <c r="G9281" t="s">
        <v>159</v>
      </c>
      <c r="H9281" t="s">
        <v>161</v>
      </c>
      <c r="I9281">
        <v>1367</v>
      </c>
      <c r="J9281" t="s">
        <v>560</v>
      </c>
      <c r="K9281" t="s">
        <v>1055</v>
      </c>
      <c r="L9281" t="s">
        <v>385</v>
      </c>
      <c r="M9281" t="s">
        <v>1055</v>
      </c>
      <c r="N9281">
        <v>208</v>
      </c>
      <c r="O9281">
        <v>0</v>
      </c>
      <c r="P9281">
        <v>-1</v>
      </c>
      <c r="Q9281" t="s">
        <v>70</v>
      </c>
      <c r="R9281" t="s">
        <v>238</v>
      </c>
      <c r="S9281" t="s">
        <v>239</v>
      </c>
      <c r="T9281">
        <v>186</v>
      </c>
      <c r="U9281">
        <v>138</v>
      </c>
      <c r="V9281">
        <v>74.19</v>
      </c>
      <c r="W9281" t="s">
        <v>133</v>
      </c>
      <c r="X9281">
        <v>5163</v>
      </c>
      <c r="Y9281">
        <v>712494</v>
      </c>
      <c r="Z9281">
        <v>50646</v>
      </c>
      <c r="AA9281">
        <v>26358</v>
      </c>
      <c r="AB9281">
        <v>789498</v>
      </c>
      <c r="AC9281">
        <v>574792</v>
      </c>
      <c r="AD9281">
        <v>214706</v>
      </c>
      <c r="AE9281" t="s">
        <v>81</v>
      </c>
      <c r="AF9281" t="s">
        <v>78</v>
      </c>
      <c r="AG9281" t="s">
        <v>240</v>
      </c>
      <c r="AH9281" t="s">
        <v>144</v>
      </c>
      <c r="AI9281" t="s">
        <v>139</v>
      </c>
      <c r="AJ9281" t="str">
        <f t="shared" si="144"/>
        <v>Jul</v>
      </c>
    </row>
    <row r="9282" spans="1:36" x14ac:dyDescent="0.3">
      <c r="A9282" t="s">
        <v>19366</v>
      </c>
      <c r="B9282" s="33">
        <v>45885</v>
      </c>
      <c r="C9282" t="s">
        <v>93</v>
      </c>
      <c r="D9282" t="s">
        <v>7895</v>
      </c>
      <c r="E9282" t="s">
        <v>177</v>
      </c>
      <c r="F9282" t="s">
        <v>175</v>
      </c>
      <c r="G9282" t="s">
        <v>162</v>
      </c>
      <c r="H9282" t="s">
        <v>163</v>
      </c>
      <c r="I9282">
        <v>363</v>
      </c>
      <c r="J9282" t="s">
        <v>414</v>
      </c>
      <c r="K9282" t="s">
        <v>1247</v>
      </c>
      <c r="L9282" t="s">
        <v>1950</v>
      </c>
      <c r="M9282" t="s">
        <v>1881</v>
      </c>
      <c r="N9282">
        <v>68</v>
      </c>
      <c r="O9282">
        <v>27</v>
      </c>
      <c r="P9282">
        <v>32</v>
      </c>
      <c r="Q9282" t="s">
        <v>76</v>
      </c>
      <c r="R9282" t="s">
        <v>238</v>
      </c>
      <c r="S9282" t="s">
        <v>239</v>
      </c>
      <c r="T9282">
        <v>150</v>
      </c>
      <c r="U9282">
        <v>143</v>
      </c>
      <c r="V9282">
        <v>95.33</v>
      </c>
      <c r="W9282" t="s">
        <v>134</v>
      </c>
      <c r="X9282">
        <v>10191</v>
      </c>
      <c r="Y9282">
        <v>1457313</v>
      </c>
      <c r="Z9282">
        <v>43186</v>
      </c>
      <c r="AA9282">
        <v>52481</v>
      </c>
      <c r="AB9282">
        <v>1552980</v>
      </c>
      <c r="AC9282">
        <v>953505</v>
      </c>
      <c r="AD9282">
        <v>599475</v>
      </c>
      <c r="AE9282" t="s">
        <v>78</v>
      </c>
      <c r="AF9282" t="s">
        <v>75</v>
      </c>
      <c r="AG9282" t="s">
        <v>240</v>
      </c>
      <c r="AH9282" t="s">
        <v>146</v>
      </c>
      <c r="AI9282" t="s">
        <v>140</v>
      </c>
      <c r="AJ9282" t="str">
        <f t="shared" ref="AJ9282:AJ9345" si="145">TEXT(B9282,"mmm")</f>
        <v>Aug</v>
      </c>
    </row>
    <row r="9283" spans="1:36" x14ac:dyDescent="0.3">
      <c r="A9283" t="s">
        <v>19367</v>
      </c>
      <c r="B9283" s="33">
        <v>45977</v>
      </c>
      <c r="C9283" t="s">
        <v>97</v>
      </c>
      <c r="D9283" t="s">
        <v>19368</v>
      </c>
      <c r="E9283" t="s">
        <v>177</v>
      </c>
      <c r="F9283" t="s">
        <v>173</v>
      </c>
      <c r="G9283" t="s">
        <v>162</v>
      </c>
      <c r="H9283" t="s">
        <v>161</v>
      </c>
      <c r="I9283">
        <v>890</v>
      </c>
      <c r="J9283" t="s">
        <v>377</v>
      </c>
      <c r="K9283" t="s">
        <v>358</v>
      </c>
      <c r="L9283" t="s">
        <v>495</v>
      </c>
      <c r="M9283" t="s">
        <v>1535</v>
      </c>
      <c r="N9283">
        <v>146</v>
      </c>
      <c r="O9283">
        <v>71</v>
      </c>
      <c r="P9283">
        <v>106</v>
      </c>
      <c r="Q9283" t="s">
        <v>76</v>
      </c>
      <c r="R9283" t="s">
        <v>238</v>
      </c>
      <c r="S9283" t="s">
        <v>239</v>
      </c>
      <c r="T9283">
        <v>220</v>
      </c>
      <c r="U9283">
        <v>150</v>
      </c>
      <c r="V9283">
        <v>68.180000000000007</v>
      </c>
      <c r="W9283" t="s">
        <v>135</v>
      </c>
      <c r="X9283">
        <v>5222</v>
      </c>
      <c r="Y9283">
        <v>783300</v>
      </c>
      <c r="Z9283">
        <v>46350</v>
      </c>
      <c r="AA9283">
        <v>76650</v>
      </c>
      <c r="AB9283">
        <v>906300</v>
      </c>
      <c r="AC9283">
        <v>731864</v>
      </c>
      <c r="AD9283">
        <v>174436</v>
      </c>
      <c r="AE9283" t="s">
        <v>78</v>
      </c>
      <c r="AF9283" t="s">
        <v>78</v>
      </c>
      <c r="AG9283" t="s">
        <v>240</v>
      </c>
      <c r="AH9283" t="s">
        <v>144</v>
      </c>
      <c r="AI9283" t="s">
        <v>138</v>
      </c>
      <c r="AJ9283" t="str">
        <f t="shared" si="145"/>
        <v>Nov</v>
      </c>
    </row>
    <row r="9284" spans="1:36" x14ac:dyDescent="0.3">
      <c r="A9284" t="s">
        <v>19369</v>
      </c>
      <c r="B9284" s="33">
        <v>45740</v>
      </c>
      <c r="C9284" t="s">
        <v>97</v>
      </c>
      <c r="D9284" t="s">
        <v>19370</v>
      </c>
      <c r="E9284" t="s">
        <v>180</v>
      </c>
      <c r="F9284" t="s">
        <v>178</v>
      </c>
      <c r="G9284" t="s">
        <v>160</v>
      </c>
      <c r="H9284" t="s">
        <v>157</v>
      </c>
      <c r="I9284">
        <v>1772</v>
      </c>
      <c r="J9284" t="s">
        <v>304</v>
      </c>
      <c r="K9284" t="s">
        <v>266</v>
      </c>
      <c r="L9284" t="s">
        <v>304</v>
      </c>
      <c r="M9284" t="s">
        <v>266</v>
      </c>
      <c r="N9284">
        <v>225</v>
      </c>
      <c r="O9284">
        <v>0</v>
      </c>
      <c r="P9284">
        <v>-10</v>
      </c>
      <c r="Q9284" t="s">
        <v>70</v>
      </c>
      <c r="R9284" t="s">
        <v>238</v>
      </c>
      <c r="S9284" t="s">
        <v>239</v>
      </c>
      <c r="T9284">
        <v>180</v>
      </c>
      <c r="U9284">
        <v>136</v>
      </c>
      <c r="V9284">
        <v>75.56</v>
      </c>
      <c r="W9284" t="s">
        <v>133</v>
      </c>
      <c r="X9284">
        <v>7389</v>
      </c>
      <c r="Y9284">
        <v>1004904</v>
      </c>
      <c r="Z9284">
        <v>35360</v>
      </c>
      <c r="AA9284">
        <v>89760</v>
      </c>
      <c r="AB9284">
        <v>1130024</v>
      </c>
      <c r="AC9284">
        <v>851070</v>
      </c>
      <c r="AD9284">
        <v>278954</v>
      </c>
      <c r="AE9284" t="s">
        <v>81</v>
      </c>
      <c r="AF9284" t="s">
        <v>75</v>
      </c>
      <c r="AG9284" t="s">
        <v>240</v>
      </c>
      <c r="AH9284" t="s">
        <v>144</v>
      </c>
      <c r="AI9284" t="s">
        <v>138</v>
      </c>
      <c r="AJ9284" t="str">
        <f t="shared" si="145"/>
        <v>Mar</v>
      </c>
    </row>
    <row r="9285" spans="1:36" x14ac:dyDescent="0.3">
      <c r="A9285" t="s">
        <v>19371</v>
      </c>
      <c r="B9285" s="33">
        <v>45748</v>
      </c>
      <c r="C9285" t="s">
        <v>98</v>
      </c>
      <c r="D9285" t="s">
        <v>19372</v>
      </c>
      <c r="E9285" t="s">
        <v>173</v>
      </c>
      <c r="F9285" t="s">
        <v>174</v>
      </c>
      <c r="G9285" t="s">
        <v>161</v>
      </c>
      <c r="H9285" t="s">
        <v>158</v>
      </c>
      <c r="I9285">
        <v>761</v>
      </c>
      <c r="J9285" t="s">
        <v>560</v>
      </c>
      <c r="K9285" t="s">
        <v>464</v>
      </c>
      <c r="L9285" t="s">
        <v>385</v>
      </c>
      <c r="M9285" t="s">
        <v>2878</v>
      </c>
      <c r="N9285">
        <v>127</v>
      </c>
      <c r="O9285">
        <v>0</v>
      </c>
      <c r="P9285">
        <v>16</v>
      </c>
      <c r="Q9285" t="s">
        <v>73</v>
      </c>
      <c r="R9285" t="s">
        <v>238</v>
      </c>
      <c r="S9285" t="s">
        <v>239</v>
      </c>
      <c r="T9285">
        <v>189</v>
      </c>
      <c r="U9285">
        <v>133</v>
      </c>
      <c r="V9285">
        <v>70.37</v>
      </c>
      <c r="W9285" t="s">
        <v>135</v>
      </c>
      <c r="X9285">
        <v>4445</v>
      </c>
      <c r="Y9285">
        <v>591185</v>
      </c>
      <c r="Z9285">
        <v>30590</v>
      </c>
      <c r="AA9285">
        <v>88844</v>
      </c>
      <c r="AB9285">
        <v>710619</v>
      </c>
      <c r="AC9285">
        <v>438733</v>
      </c>
      <c r="AD9285">
        <v>271886</v>
      </c>
      <c r="AE9285" t="s">
        <v>78</v>
      </c>
      <c r="AF9285" t="s">
        <v>78</v>
      </c>
      <c r="AG9285" t="s">
        <v>240</v>
      </c>
      <c r="AH9285" t="s">
        <v>144</v>
      </c>
      <c r="AI9285" t="s">
        <v>139</v>
      </c>
      <c r="AJ9285" t="str">
        <f t="shared" si="145"/>
        <v>Apr</v>
      </c>
    </row>
    <row r="9286" spans="1:36" x14ac:dyDescent="0.3">
      <c r="A9286" t="s">
        <v>19373</v>
      </c>
      <c r="B9286" s="33">
        <v>45832</v>
      </c>
      <c r="C9286" t="s">
        <v>97</v>
      </c>
      <c r="D9286" t="s">
        <v>19374</v>
      </c>
      <c r="E9286" t="s">
        <v>173</v>
      </c>
      <c r="F9286" t="s">
        <v>174</v>
      </c>
      <c r="G9286" t="s">
        <v>161</v>
      </c>
      <c r="H9286" t="s">
        <v>158</v>
      </c>
      <c r="I9286">
        <v>1584</v>
      </c>
      <c r="J9286" t="s">
        <v>554</v>
      </c>
      <c r="K9286" t="s">
        <v>2812</v>
      </c>
      <c r="L9286" t="s">
        <v>556</v>
      </c>
      <c r="M9286" t="s">
        <v>529</v>
      </c>
      <c r="N9286">
        <v>192</v>
      </c>
      <c r="O9286">
        <v>7</v>
      </c>
      <c r="P9286">
        <v>3</v>
      </c>
      <c r="Q9286" t="s">
        <v>73</v>
      </c>
      <c r="R9286" t="s">
        <v>238</v>
      </c>
      <c r="S9286" t="s">
        <v>239</v>
      </c>
      <c r="T9286">
        <v>220</v>
      </c>
      <c r="U9286">
        <v>211</v>
      </c>
      <c r="V9286">
        <v>95.91</v>
      </c>
      <c r="W9286" t="s">
        <v>133</v>
      </c>
      <c r="X9286">
        <v>4493</v>
      </c>
      <c r="Y9286">
        <v>948023</v>
      </c>
      <c r="Z9286">
        <v>89675</v>
      </c>
      <c r="AA9286">
        <v>60768</v>
      </c>
      <c r="AB9286">
        <v>1098466</v>
      </c>
      <c r="AC9286">
        <v>852419</v>
      </c>
      <c r="AD9286">
        <v>246047</v>
      </c>
      <c r="AE9286" t="s">
        <v>78</v>
      </c>
      <c r="AF9286" t="s">
        <v>78</v>
      </c>
      <c r="AG9286" t="s">
        <v>240</v>
      </c>
      <c r="AH9286" t="s">
        <v>145</v>
      </c>
      <c r="AI9286" t="s">
        <v>139</v>
      </c>
      <c r="AJ9286" t="str">
        <f t="shared" si="145"/>
        <v>Jun</v>
      </c>
    </row>
    <row r="9287" spans="1:36" x14ac:dyDescent="0.3">
      <c r="A9287" t="s">
        <v>19375</v>
      </c>
      <c r="B9287" s="33">
        <v>45867</v>
      </c>
      <c r="C9287" t="s">
        <v>95</v>
      </c>
      <c r="D9287" t="s">
        <v>19376</v>
      </c>
      <c r="E9287" t="s">
        <v>175</v>
      </c>
      <c r="F9287" t="s">
        <v>173</v>
      </c>
      <c r="G9287" t="s">
        <v>163</v>
      </c>
      <c r="H9287" t="s">
        <v>161</v>
      </c>
      <c r="I9287">
        <v>594</v>
      </c>
      <c r="J9287" t="s">
        <v>368</v>
      </c>
      <c r="K9287" t="s">
        <v>1814</v>
      </c>
      <c r="L9287" t="s">
        <v>408</v>
      </c>
      <c r="M9287" t="s">
        <v>1814</v>
      </c>
      <c r="N9287">
        <v>91</v>
      </c>
      <c r="O9287">
        <v>0</v>
      </c>
      <c r="P9287">
        <v>-3</v>
      </c>
      <c r="Q9287" t="s">
        <v>70</v>
      </c>
      <c r="R9287" t="s">
        <v>238</v>
      </c>
      <c r="S9287" t="s">
        <v>239</v>
      </c>
      <c r="T9287">
        <v>220</v>
      </c>
      <c r="U9287">
        <v>212</v>
      </c>
      <c r="V9287">
        <v>96.36</v>
      </c>
      <c r="W9287" t="s">
        <v>133</v>
      </c>
      <c r="X9287">
        <v>3112</v>
      </c>
      <c r="Y9287">
        <v>659744</v>
      </c>
      <c r="Z9287">
        <v>99004</v>
      </c>
      <c r="AA9287">
        <v>110028</v>
      </c>
      <c r="AB9287">
        <v>868776</v>
      </c>
      <c r="AC9287">
        <v>526555</v>
      </c>
      <c r="AD9287">
        <v>342221</v>
      </c>
      <c r="AE9287" t="s">
        <v>75</v>
      </c>
      <c r="AF9287" t="s">
        <v>78</v>
      </c>
      <c r="AG9287" t="s">
        <v>240</v>
      </c>
      <c r="AH9287" t="s">
        <v>144</v>
      </c>
      <c r="AI9287" t="s">
        <v>139</v>
      </c>
      <c r="AJ9287" t="str">
        <f t="shared" si="145"/>
        <v>Jul</v>
      </c>
    </row>
    <row r="9288" spans="1:36" x14ac:dyDescent="0.3">
      <c r="A9288" t="s">
        <v>19377</v>
      </c>
      <c r="B9288" s="33">
        <v>45792</v>
      </c>
      <c r="C9288" t="s">
        <v>99</v>
      </c>
      <c r="D9288" t="s">
        <v>19378</v>
      </c>
      <c r="E9288" t="s">
        <v>174</v>
      </c>
      <c r="F9288" t="s">
        <v>176</v>
      </c>
      <c r="G9288" t="s">
        <v>158</v>
      </c>
      <c r="H9288" t="s">
        <v>156</v>
      </c>
      <c r="I9288">
        <v>2239</v>
      </c>
      <c r="J9288" t="s">
        <v>385</v>
      </c>
      <c r="K9288" t="s">
        <v>3893</v>
      </c>
      <c r="L9288" t="s">
        <v>1056</v>
      </c>
      <c r="M9288" t="s">
        <v>2196</v>
      </c>
      <c r="N9288">
        <v>294</v>
      </c>
      <c r="O9288">
        <v>4</v>
      </c>
      <c r="P9288">
        <v>13</v>
      </c>
      <c r="Q9288" t="s">
        <v>73</v>
      </c>
      <c r="R9288" t="s">
        <v>238</v>
      </c>
      <c r="S9288" t="s">
        <v>239</v>
      </c>
      <c r="T9288">
        <v>186</v>
      </c>
      <c r="U9288">
        <v>158</v>
      </c>
      <c r="V9288">
        <v>84.95</v>
      </c>
      <c r="W9288" t="s">
        <v>133</v>
      </c>
      <c r="X9288">
        <v>7665</v>
      </c>
      <c r="Y9288">
        <v>1211070</v>
      </c>
      <c r="Z9288">
        <v>47874</v>
      </c>
      <c r="AA9288">
        <v>115814</v>
      </c>
      <c r="AB9288">
        <v>1374758</v>
      </c>
      <c r="AC9288">
        <v>951423</v>
      </c>
      <c r="AD9288">
        <v>423335</v>
      </c>
      <c r="AE9288" t="s">
        <v>78</v>
      </c>
      <c r="AF9288" t="s">
        <v>81</v>
      </c>
      <c r="AG9288" t="s">
        <v>240</v>
      </c>
      <c r="AH9288" t="s">
        <v>144</v>
      </c>
      <c r="AI9288" t="s">
        <v>138</v>
      </c>
      <c r="AJ9288" t="str">
        <f t="shared" si="145"/>
        <v>May</v>
      </c>
    </row>
    <row r="9289" spans="1:36" x14ac:dyDescent="0.3">
      <c r="A9289" t="s">
        <v>19379</v>
      </c>
      <c r="B9289" s="33">
        <v>45980</v>
      </c>
      <c r="C9289" t="s">
        <v>96</v>
      </c>
      <c r="D9289" t="s">
        <v>11889</v>
      </c>
      <c r="E9289" t="s">
        <v>175</v>
      </c>
      <c r="F9289" t="s">
        <v>180</v>
      </c>
      <c r="G9289" t="s">
        <v>163</v>
      </c>
      <c r="H9289" t="s">
        <v>160</v>
      </c>
      <c r="I9289">
        <v>2320</v>
      </c>
      <c r="J9289" t="s">
        <v>459</v>
      </c>
      <c r="K9289" t="s">
        <v>337</v>
      </c>
      <c r="L9289" t="s">
        <v>459</v>
      </c>
      <c r="M9289" t="s">
        <v>460</v>
      </c>
      <c r="N9289">
        <v>319</v>
      </c>
      <c r="O9289">
        <v>0</v>
      </c>
      <c r="P9289">
        <v>3</v>
      </c>
      <c r="Q9289" t="s">
        <v>70</v>
      </c>
      <c r="R9289" t="s">
        <v>238</v>
      </c>
      <c r="S9289" t="s">
        <v>239</v>
      </c>
      <c r="T9289">
        <v>220</v>
      </c>
      <c r="U9289">
        <v>214</v>
      </c>
      <c r="V9289">
        <v>97.27</v>
      </c>
      <c r="W9289" t="s">
        <v>133</v>
      </c>
      <c r="X9289">
        <v>4358</v>
      </c>
      <c r="Y9289">
        <v>932612</v>
      </c>
      <c r="Z9289">
        <v>116844</v>
      </c>
      <c r="AA9289">
        <v>115988</v>
      </c>
      <c r="AB9289">
        <v>1165444</v>
      </c>
      <c r="AC9289">
        <v>867684</v>
      </c>
      <c r="AD9289">
        <v>297760</v>
      </c>
      <c r="AE9289" t="s">
        <v>75</v>
      </c>
      <c r="AF9289" t="s">
        <v>81</v>
      </c>
      <c r="AG9289" t="s">
        <v>240</v>
      </c>
      <c r="AH9289" t="s">
        <v>144</v>
      </c>
      <c r="AI9289" t="s">
        <v>140</v>
      </c>
      <c r="AJ9289" t="str">
        <f t="shared" si="145"/>
        <v>Nov</v>
      </c>
    </row>
    <row r="9290" spans="1:36" x14ac:dyDescent="0.3">
      <c r="A9290" t="s">
        <v>19380</v>
      </c>
      <c r="B9290" s="33">
        <v>45722</v>
      </c>
      <c r="C9290" t="s">
        <v>93</v>
      </c>
      <c r="D9290" t="s">
        <v>19381</v>
      </c>
      <c r="E9290" t="s">
        <v>178</v>
      </c>
      <c r="F9290" t="s">
        <v>174</v>
      </c>
      <c r="G9290" t="s">
        <v>157</v>
      </c>
      <c r="H9290" t="s">
        <v>158</v>
      </c>
      <c r="I9290">
        <v>1964</v>
      </c>
      <c r="J9290" t="s">
        <v>518</v>
      </c>
      <c r="K9290" t="s">
        <v>1178</v>
      </c>
      <c r="L9290" t="s">
        <v>1575</v>
      </c>
      <c r="M9290" t="s">
        <v>1178</v>
      </c>
      <c r="N9290">
        <v>251</v>
      </c>
      <c r="O9290">
        <v>17</v>
      </c>
      <c r="P9290">
        <v>-10</v>
      </c>
      <c r="Q9290" t="s">
        <v>73</v>
      </c>
      <c r="R9290" t="s">
        <v>238</v>
      </c>
      <c r="S9290" t="s">
        <v>239</v>
      </c>
      <c r="T9290">
        <v>150</v>
      </c>
      <c r="U9290">
        <v>117</v>
      </c>
      <c r="V9290">
        <v>78</v>
      </c>
      <c r="W9290" t="s">
        <v>133</v>
      </c>
      <c r="X9290">
        <v>10151</v>
      </c>
      <c r="Y9290">
        <v>1187667</v>
      </c>
      <c r="Z9290">
        <v>49608</v>
      </c>
      <c r="AA9290">
        <v>33111</v>
      </c>
      <c r="AB9290">
        <v>1270386</v>
      </c>
      <c r="AC9290">
        <v>850031</v>
      </c>
      <c r="AD9290">
        <v>420355</v>
      </c>
      <c r="AE9290" t="s">
        <v>75</v>
      </c>
      <c r="AF9290" t="s">
        <v>78</v>
      </c>
      <c r="AG9290" t="s">
        <v>240</v>
      </c>
      <c r="AH9290" t="s">
        <v>144</v>
      </c>
      <c r="AI9290" t="s">
        <v>139</v>
      </c>
      <c r="AJ9290" t="str">
        <f t="shared" si="145"/>
        <v>Mar</v>
      </c>
    </row>
    <row r="9291" spans="1:36" x14ac:dyDescent="0.3">
      <c r="A9291" t="s">
        <v>19382</v>
      </c>
      <c r="B9291" s="33">
        <v>45712</v>
      </c>
      <c r="C9291" t="s">
        <v>95</v>
      </c>
      <c r="D9291" t="s">
        <v>19383</v>
      </c>
      <c r="E9291" t="s">
        <v>173</v>
      </c>
      <c r="F9291" t="s">
        <v>179</v>
      </c>
      <c r="G9291" t="s">
        <v>161</v>
      </c>
      <c r="H9291" t="s">
        <v>166</v>
      </c>
      <c r="I9291">
        <v>2399</v>
      </c>
      <c r="J9291" t="s">
        <v>275</v>
      </c>
      <c r="K9291" t="s">
        <v>801</v>
      </c>
      <c r="L9291" t="s">
        <v>275</v>
      </c>
      <c r="M9291" t="s">
        <v>2243</v>
      </c>
      <c r="N9291">
        <v>287</v>
      </c>
      <c r="O9291">
        <v>30</v>
      </c>
      <c r="P9291">
        <v>55</v>
      </c>
      <c r="Q9291" t="s">
        <v>76</v>
      </c>
      <c r="R9291" t="s">
        <v>238</v>
      </c>
      <c r="S9291" t="s">
        <v>239</v>
      </c>
      <c r="T9291">
        <v>150</v>
      </c>
      <c r="U9291">
        <v>106</v>
      </c>
      <c r="V9291">
        <v>70.67</v>
      </c>
      <c r="W9291" t="s">
        <v>133</v>
      </c>
      <c r="X9291">
        <v>6626</v>
      </c>
      <c r="Y9291">
        <v>702356</v>
      </c>
      <c r="Z9291">
        <v>27772</v>
      </c>
      <c r="AA9291">
        <v>76002</v>
      </c>
      <c r="AB9291">
        <v>806130</v>
      </c>
      <c r="AC9291">
        <v>602962</v>
      </c>
      <c r="AD9291">
        <v>203168</v>
      </c>
      <c r="AE9291" t="s">
        <v>78</v>
      </c>
      <c r="AF9291" t="s">
        <v>72</v>
      </c>
      <c r="AG9291" t="s">
        <v>240</v>
      </c>
      <c r="AH9291" t="s">
        <v>144</v>
      </c>
      <c r="AI9291" t="s">
        <v>139</v>
      </c>
      <c r="AJ9291" t="str">
        <f t="shared" si="145"/>
        <v>Feb</v>
      </c>
    </row>
    <row r="9292" spans="1:36" x14ac:dyDescent="0.3">
      <c r="A9292" t="s">
        <v>19384</v>
      </c>
      <c r="B9292" s="33">
        <v>45825</v>
      </c>
      <c r="C9292" t="s">
        <v>98</v>
      </c>
      <c r="D9292" t="s">
        <v>19385</v>
      </c>
      <c r="E9292" t="s">
        <v>178</v>
      </c>
      <c r="F9292" t="s">
        <v>172</v>
      </c>
      <c r="G9292" t="s">
        <v>157</v>
      </c>
      <c r="H9292" t="s">
        <v>155</v>
      </c>
      <c r="I9292">
        <v>864</v>
      </c>
      <c r="J9292" t="s">
        <v>451</v>
      </c>
      <c r="K9292" t="s">
        <v>1360</v>
      </c>
      <c r="L9292" t="s">
        <v>605</v>
      </c>
      <c r="M9292" t="s">
        <v>439</v>
      </c>
      <c r="N9292">
        <v>134</v>
      </c>
      <c r="O9292">
        <v>0</v>
      </c>
      <c r="P9292">
        <v>8</v>
      </c>
      <c r="Q9292" t="s">
        <v>73</v>
      </c>
      <c r="R9292" t="s">
        <v>238</v>
      </c>
      <c r="S9292" t="s">
        <v>239</v>
      </c>
      <c r="T9292">
        <v>189</v>
      </c>
      <c r="U9292">
        <v>158</v>
      </c>
      <c r="V9292">
        <v>83.6</v>
      </c>
      <c r="W9292" t="s">
        <v>135</v>
      </c>
      <c r="X9292">
        <v>5120</v>
      </c>
      <c r="Y9292">
        <v>808960</v>
      </c>
      <c r="Z9292">
        <v>76156</v>
      </c>
      <c r="AA9292">
        <v>67466</v>
      </c>
      <c r="AB9292">
        <v>952582</v>
      </c>
      <c r="AC9292">
        <v>718205</v>
      </c>
      <c r="AD9292">
        <v>234377</v>
      </c>
      <c r="AE9292" t="s">
        <v>75</v>
      </c>
      <c r="AF9292" t="s">
        <v>81</v>
      </c>
      <c r="AG9292" t="s">
        <v>240</v>
      </c>
      <c r="AH9292" t="s">
        <v>144</v>
      </c>
      <c r="AI9292" t="s">
        <v>138</v>
      </c>
      <c r="AJ9292" t="str">
        <f t="shared" si="145"/>
        <v>Jun</v>
      </c>
    </row>
    <row r="9293" spans="1:36" x14ac:dyDescent="0.3">
      <c r="A9293" t="s">
        <v>19386</v>
      </c>
      <c r="B9293" s="33">
        <v>45848</v>
      </c>
      <c r="C9293" t="s">
        <v>97</v>
      </c>
      <c r="D9293" t="s">
        <v>17903</v>
      </c>
      <c r="E9293" t="s">
        <v>174</v>
      </c>
      <c r="F9293" t="s">
        <v>173</v>
      </c>
      <c r="G9293" t="s">
        <v>158</v>
      </c>
      <c r="H9293" t="s">
        <v>161</v>
      </c>
      <c r="I9293">
        <v>1957</v>
      </c>
      <c r="J9293" t="s">
        <v>581</v>
      </c>
      <c r="K9293" t="s">
        <v>1332</v>
      </c>
      <c r="L9293" t="s">
        <v>6074</v>
      </c>
      <c r="M9293" t="s">
        <v>4621</v>
      </c>
      <c r="N9293">
        <v>257</v>
      </c>
      <c r="O9293">
        <v>47</v>
      </c>
      <c r="P9293">
        <v>47</v>
      </c>
      <c r="Q9293" t="s">
        <v>76</v>
      </c>
      <c r="R9293" t="s">
        <v>238</v>
      </c>
      <c r="S9293" t="s">
        <v>239</v>
      </c>
      <c r="T9293">
        <v>180</v>
      </c>
      <c r="U9293">
        <v>152</v>
      </c>
      <c r="V9293">
        <v>84.44</v>
      </c>
      <c r="W9293" t="s">
        <v>135</v>
      </c>
      <c r="X9293">
        <v>8462</v>
      </c>
      <c r="Y9293">
        <v>1286224</v>
      </c>
      <c r="Z9293">
        <v>49248</v>
      </c>
      <c r="AA9293">
        <v>47120</v>
      </c>
      <c r="AB9293">
        <v>1382592</v>
      </c>
      <c r="AC9293">
        <v>905424</v>
      </c>
      <c r="AD9293">
        <v>477168</v>
      </c>
      <c r="AE9293" t="s">
        <v>78</v>
      </c>
      <c r="AF9293" t="s">
        <v>78</v>
      </c>
      <c r="AG9293" t="s">
        <v>240</v>
      </c>
      <c r="AH9293" t="s">
        <v>144</v>
      </c>
      <c r="AI9293" t="s">
        <v>139</v>
      </c>
      <c r="AJ9293" t="str">
        <f t="shared" si="145"/>
        <v>Jul</v>
      </c>
    </row>
    <row r="9294" spans="1:36" x14ac:dyDescent="0.3">
      <c r="A9294" t="s">
        <v>19387</v>
      </c>
      <c r="B9294" s="33">
        <v>45788</v>
      </c>
      <c r="C9294" t="s">
        <v>98</v>
      </c>
      <c r="D9294" t="s">
        <v>19388</v>
      </c>
      <c r="E9294" t="s">
        <v>180</v>
      </c>
      <c r="F9294" t="s">
        <v>174</v>
      </c>
      <c r="G9294" t="s">
        <v>160</v>
      </c>
      <c r="H9294" t="s">
        <v>158</v>
      </c>
      <c r="I9294">
        <v>1053</v>
      </c>
      <c r="J9294" t="s">
        <v>236</v>
      </c>
      <c r="K9294" t="s">
        <v>889</v>
      </c>
      <c r="L9294" t="s">
        <v>1746</v>
      </c>
      <c r="M9294" t="s">
        <v>4415</v>
      </c>
      <c r="N9294">
        <v>173</v>
      </c>
      <c r="O9294">
        <v>6</v>
      </c>
      <c r="P9294">
        <v>21</v>
      </c>
      <c r="Q9294" t="s">
        <v>73</v>
      </c>
      <c r="R9294" t="s">
        <v>238</v>
      </c>
      <c r="S9294" t="s">
        <v>239</v>
      </c>
      <c r="T9294">
        <v>189</v>
      </c>
      <c r="U9294">
        <v>168</v>
      </c>
      <c r="V9294">
        <v>88.89</v>
      </c>
      <c r="W9294" t="s">
        <v>133</v>
      </c>
      <c r="X9294">
        <v>6558</v>
      </c>
      <c r="Y9294">
        <v>1101744</v>
      </c>
      <c r="Z9294">
        <v>32088</v>
      </c>
      <c r="AA9294">
        <v>106176</v>
      </c>
      <c r="AB9294">
        <v>1240008</v>
      </c>
      <c r="AC9294">
        <v>800172</v>
      </c>
      <c r="AD9294">
        <v>439836</v>
      </c>
      <c r="AE9294" t="s">
        <v>81</v>
      </c>
      <c r="AF9294" t="s">
        <v>78</v>
      </c>
      <c r="AG9294" t="s">
        <v>240</v>
      </c>
      <c r="AH9294" t="s">
        <v>147</v>
      </c>
      <c r="AI9294" t="s">
        <v>138</v>
      </c>
      <c r="AJ9294" t="str">
        <f t="shared" si="145"/>
        <v>May</v>
      </c>
    </row>
    <row r="9295" spans="1:36" x14ac:dyDescent="0.3">
      <c r="A9295" t="s">
        <v>19389</v>
      </c>
      <c r="B9295" s="33">
        <v>45679</v>
      </c>
      <c r="C9295" t="s">
        <v>98</v>
      </c>
      <c r="D9295" t="s">
        <v>19390</v>
      </c>
      <c r="E9295" t="s">
        <v>179</v>
      </c>
      <c r="F9295" t="s">
        <v>177</v>
      </c>
      <c r="G9295" t="s">
        <v>166</v>
      </c>
      <c r="H9295" t="s">
        <v>162</v>
      </c>
      <c r="I9295">
        <v>2102</v>
      </c>
      <c r="J9295" t="s">
        <v>357</v>
      </c>
      <c r="K9295" t="s">
        <v>410</v>
      </c>
      <c r="N9295">
        <v>253</v>
      </c>
      <c r="O9295">
        <v>0</v>
      </c>
      <c r="P9295">
        <v>0</v>
      </c>
      <c r="Q9295" t="s">
        <v>67</v>
      </c>
      <c r="R9295" t="s">
        <v>245</v>
      </c>
      <c r="S9295" t="s">
        <v>123</v>
      </c>
      <c r="T9295">
        <v>220</v>
      </c>
      <c r="U9295">
        <v>0</v>
      </c>
      <c r="V9295">
        <v>0</v>
      </c>
      <c r="W9295" t="s">
        <v>135</v>
      </c>
      <c r="X9295">
        <v>10082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 t="s">
        <v>72</v>
      </c>
      <c r="AF9295" t="s">
        <v>78</v>
      </c>
      <c r="AG9295" t="s">
        <v>240</v>
      </c>
      <c r="AH9295" t="s">
        <v>144</v>
      </c>
      <c r="AI9295" t="s">
        <v>139</v>
      </c>
      <c r="AJ9295" t="str">
        <f t="shared" si="145"/>
        <v>Jan</v>
      </c>
    </row>
    <row r="9296" spans="1:36" x14ac:dyDescent="0.3">
      <c r="A9296" t="s">
        <v>19391</v>
      </c>
      <c r="B9296" s="33">
        <v>45979</v>
      </c>
      <c r="C9296" t="s">
        <v>95</v>
      </c>
      <c r="D9296" t="s">
        <v>14215</v>
      </c>
      <c r="E9296" t="s">
        <v>181</v>
      </c>
      <c r="F9296" t="s">
        <v>174</v>
      </c>
      <c r="G9296" t="s">
        <v>159</v>
      </c>
      <c r="H9296" t="s">
        <v>158</v>
      </c>
      <c r="I9296">
        <v>2367</v>
      </c>
      <c r="J9296" t="s">
        <v>459</v>
      </c>
      <c r="K9296" t="s">
        <v>679</v>
      </c>
      <c r="L9296" t="s">
        <v>2094</v>
      </c>
      <c r="M9296" t="s">
        <v>377</v>
      </c>
      <c r="N9296">
        <v>283</v>
      </c>
      <c r="O9296">
        <v>16</v>
      </c>
      <c r="P9296">
        <v>17</v>
      </c>
      <c r="Q9296" t="s">
        <v>73</v>
      </c>
      <c r="R9296" t="s">
        <v>238</v>
      </c>
      <c r="S9296" t="s">
        <v>239</v>
      </c>
      <c r="T9296">
        <v>189</v>
      </c>
      <c r="U9296">
        <v>162</v>
      </c>
      <c r="V9296">
        <v>85.71</v>
      </c>
      <c r="W9296" t="s">
        <v>133</v>
      </c>
      <c r="X9296">
        <v>8014</v>
      </c>
      <c r="Y9296">
        <v>1298268</v>
      </c>
      <c r="Z9296">
        <v>40176</v>
      </c>
      <c r="AA9296">
        <v>115830</v>
      </c>
      <c r="AB9296">
        <v>1454274</v>
      </c>
      <c r="AC9296">
        <v>971957</v>
      </c>
      <c r="AD9296">
        <v>482317</v>
      </c>
      <c r="AE9296" t="s">
        <v>81</v>
      </c>
      <c r="AF9296" t="s">
        <v>78</v>
      </c>
      <c r="AG9296" t="s">
        <v>240</v>
      </c>
      <c r="AH9296" t="s">
        <v>144</v>
      </c>
      <c r="AI9296" t="s">
        <v>140</v>
      </c>
      <c r="AJ9296" t="str">
        <f t="shared" si="145"/>
        <v>Nov</v>
      </c>
    </row>
    <row r="9297" spans="1:36" x14ac:dyDescent="0.3">
      <c r="A9297" t="s">
        <v>19392</v>
      </c>
      <c r="B9297" s="33">
        <v>45950</v>
      </c>
      <c r="C9297" t="s">
        <v>99</v>
      </c>
      <c r="D9297" t="s">
        <v>19393</v>
      </c>
      <c r="E9297" t="s">
        <v>176</v>
      </c>
      <c r="F9297" t="s">
        <v>175</v>
      </c>
      <c r="G9297" t="s">
        <v>156</v>
      </c>
      <c r="H9297" t="s">
        <v>163</v>
      </c>
      <c r="I9297">
        <v>2118</v>
      </c>
      <c r="J9297" t="s">
        <v>275</v>
      </c>
      <c r="K9297" t="s">
        <v>801</v>
      </c>
      <c r="L9297" t="s">
        <v>2015</v>
      </c>
      <c r="M9297" t="s">
        <v>2243</v>
      </c>
      <c r="N9297">
        <v>287</v>
      </c>
      <c r="O9297">
        <v>38</v>
      </c>
      <c r="P9297">
        <v>55</v>
      </c>
      <c r="Q9297" t="s">
        <v>76</v>
      </c>
      <c r="R9297" t="s">
        <v>238</v>
      </c>
      <c r="S9297" t="s">
        <v>239</v>
      </c>
      <c r="T9297">
        <v>180</v>
      </c>
      <c r="U9297">
        <v>133</v>
      </c>
      <c r="V9297">
        <v>73.89</v>
      </c>
      <c r="W9297" t="s">
        <v>133</v>
      </c>
      <c r="X9297">
        <v>5339</v>
      </c>
      <c r="Y9297">
        <v>710087</v>
      </c>
      <c r="Z9297">
        <v>48678</v>
      </c>
      <c r="AA9297">
        <v>77273</v>
      </c>
      <c r="AB9297">
        <v>836038</v>
      </c>
      <c r="AC9297">
        <v>700887</v>
      </c>
      <c r="AD9297">
        <v>135151</v>
      </c>
      <c r="AE9297" t="s">
        <v>81</v>
      </c>
      <c r="AF9297" t="s">
        <v>75</v>
      </c>
      <c r="AG9297" t="s">
        <v>240</v>
      </c>
      <c r="AH9297" t="s">
        <v>146</v>
      </c>
      <c r="AI9297" t="s">
        <v>140</v>
      </c>
      <c r="AJ9297" t="str">
        <f t="shared" si="145"/>
        <v>Oct</v>
      </c>
    </row>
    <row r="9298" spans="1:36" x14ac:dyDescent="0.3">
      <c r="A9298" t="s">
        <v>19394</v>
      </c>
      <c r="B9298" s="33">
        <v>45824</v>
      </c>
      <c r="C9298" t="s">
        <v>98</v>
      </c>
      <c r="D9298" t="s">
        <v>19395</v>
      </c>
      <c r="E9298" t="s">
        <v>176</v>
      </c>
      <c r="F9298" t="s">
        <v>178</v>
      </c>
      <c r="G9298" t="s">
        <v>156</v>
      </c>
      <c r="H9298" t="s">
        <v>157</v>
      </c>
      <c r="I9298">
        <v>631</v>
      </c>
      <c r="J9298" t="s">
        <v>353</v>
      </c>
      <c r="K9298" t="s">
        <v>276</v>
      </c>
      <c r="L9298" t="s">
        <v>4037</v>
      </c>
      <c r="M9298" t="s">
        <v>739</v>
      </c>
      <c r="N9298">
        <v>101</v>
      </c>
      <c r="O9298">
        <v>39</v>
      </c>
      <c r="P9298">
        <v>10</v>
      </c>
      <c r="Q9298" t="s">
        <v>73</v>
      </c>
      <c r="R9298" t="s">
        <v>238</v>
      </c>
      <c r="S9298" t="s">
        <v>239</v>
      </c>
      <c r="T9298">
        <v>150</v>
      </c>
      <c r="U9298">
        <v>124</v>
      </c>
      <c r="V9298">
        <v>82.67</v>
      </c>
      <c r="W9298" t="s">
        <v>133</v>
      </c>
      <c r="X9298">
        <v>2970</v>
      </c>
      <c r="Y9298">
        <v>368280</v>
      </c>
      <c r="Z9298">
        <v>38936</v>
      </c>
      <c r="AA9298">
        <v>61380</v>
      </c>
      <c r="AB9298">
        <v>468596</v>
      </c>
      <c r="AC9298">
        <v>312324</v>
      </c>
      <c r="AD9298">
        <v>156272</v>
      </c>
      <c r="AE9298" t="s">
        <v>81</v>
      </c>
      <c r="AF9298" t="s">
        <v>75</v>
      </c>
      <c r="AG9298" t="s">
        <v>240</v>
      </c>
      <c r="AH9298" t="s">
        <v>145</v>
      </c>
      <c r="AI9298" t="s">
        <v>139</v>
      </c>
      <c r="AJ9298" t="str">
        <f t="shared" si="145"/>
        <v>Jun</v>
      </c>
    </row>
    <row r="9299" spans="1:36" x14ac:dyDescent="0.3">
      <c r="A9299" t="s">
        <v>19396</v>
      </c>
      <c r="B9299" s="33">
        <v>45840</v>
      </c>
      <c r="C9299" t="s">
        <v>99</v>
      </c>
      <c r="D9299" t="s">
        <v>19397</v>
      </c>
      <c r="E9299" t="s">
        <v>179</v>
      </c>
      <c r="F9299" t="s">
        <v>172</v>
      </c>
      <c r="G9299" t="s">
        <v>166</v>
      </c>
      <c r="H9299" t="s">
        <v>155</v>
      </c>
      <c r="I9299">
        <v>2191</v>
      </c>
      <c r="J9299" t="s">
        <v>731</v>
      </c>
      <c r="K9299" t="s">
        <v>2466</v>
      </c>
      <c r="L9299" t="s">
        <v>3184</v>
      </c>
      <c r="M9299" t="s">
        <v>1124</v>
      </c>
      <c r="N9299">
        <v>277</v>
      </c>
      <c r="O9299">
        <v>19</v>
      </c>
      <c r="P9299">
        <v>19</v>
      </c>
      <c r="Q9299" t="s">
        <v>73</v>
      </c>
      <c r="R9299" t="s">
        <v>238</v>
      </c>
      <c r="S9299" t="s">
        <v>239</v>
      </c>
      <c r="T9299">
        <v>220</v>
      </c>
      <c r="U9299">
        <v>163</v>
      </c>
      <c r="V9299">
        <v>74.09</v>
      </c>
      <c r="W9299" t="s">
        <v>133</v>
      </c>
      <c r="X9299">
        <v>9129</v>
      </c>
      <c r="Y9299">
        <v>1488027</v>
      </c>
      <c r="Z9299">
        <v>53301</v>
      </c>
      <c r="AA9299">
        <v>17115</v>
      </c>
      <c r="AB9299">
        <v>1558443</v>
      </c>
      <c r="AC9299">
        <v>1269809</v>
      </c>
      <c r="AD9299">
        <v>288634</v>
      </c>
      <c r="AE9299" t="s">
        <v>72</v>
      </c>
      <c r="AF9299" t="s">
        <v>81</v>
      </c>
      <c r="AG9299" t="s">
        <v>240</v>
      </c>
      <c r="AH9299" t="s">
        <v>144</v>
      </c>
      <c r="AI9299" t="s">
        <v>139</v>
      </c>
      <c r="AJ9299" t="str">
        <f t="shared" si="145"/>
        <v>Jul</v>
      </c>
    </row>
    <row r="9300" spans="1:36" x14ac:dyDescent="0.3">
      <c r="A9300" t="s">
        <v>19398</v>
      </c>
      <c r="B9300" s="33">
        <v>45902</v>
      </c>
      <c r="C9300" t="s">
        <v>93</v>
      </c>
      <c r="D9300" t="s">
        <v>19399</v>
      </c>
      <c r="E9300" t="s">
        <v>180</v>
      </c>
      <c r="F9300" t="s">
        <v>172</v>
      </c>
      <c r="G9300" t="s">
        <v>160</v>
      </c>
      <c r="H9300" t="s">
        <v>155</v>
      </c>
      <c r="I9300">
        <v>2016</v>
      </c>
      <c r="J9300" t="s">
        <v>469</v>
      </c>
      <c r="K9300" t="s">
        <v>1130</v>
      </c>
      <c r="L9300" t="s">
        <v>365</v>
      </c>
      <c r="M9300" t="s">
        <v>447</v>
      </c>
      <c r="N9300">
        <v>293</v>
      </c>
      <c r="O9300">
        <v>51</v>
      </c>
      <c r="P9300">
        <v>67</v>
      </c>
      <c r="Q9300" t="s">
        <v>76</v>
      </c>
      <c r="R9300" t="s">
        <v>238</v>
      </c>
      <c r="S9300" t="s">
        <v>239</v>
      </c>
      <c r="T9300">
        <v>150</v>
      </c>
      <c r="U9300">
        <v>120</v>
      </c>
      <c r="V9300">
        <v>80</v>
      </c>
      <c r="W9300" t="s">
        <v>133</v>
      </c>
      <c r="X9300">
        <v>4046</v>
      </c>
      <c r="Y9300">
        <v>485520</v>
      </c>
      <c r="Z9300">
        <v>40560</v>
      </c>
      <c r="AA9300">
        <v>45960</v>
      </c>
      <c r="AB9300">
        <v>572040</v>
      </c>
      <c r="AC9300">
        <v>490250</v>
      </c>
      <c r="AD9300">
        <v>81790</v>
      </c>
      <c r="AE9300" t="s">
        <v>81</v>
      </c>
      <c r="AF9300" t="s">
        <v>81</v>
      </c>
      <c r="AG9300" t="s">
        <v>240</v>
      </c>
      <c r="AH9300" t="s">
        <v>147</v>
      </c>
      <c r="AI9300" t="s">
        <v>140</v>
      </c>
      <c r="AJ9300" t="str">
        <f t="shared" si="145"/>
        <v>Sep</v>
      </c>
    </row>
    <row r="9301" spans="1:36" x14ac:dyDescent="0.3">
      <c r="A9301" t="s">
        <v>19400</v>
      </c>
      <c r="B9301" s="33">
        <v>45744</v>
      </c>
      <c r="C9301" t="s">
        <v>93</v>
      </c>
      <c r="D9301" t="s">
        <v>6309</v>
      </c>
      <c r="E9301" t="s">
        <v>172</v>
      </c>
      <c r="F9301" t="s">
        <v>177</v>
      </c>
      <c r="G9301" t="s">
        <v>155</v>
      </c>
      <c r="H9301" t="s">
        <v>162</v>
      </c>
      <c r="I9301">
        <v>2041</v>
      </c>
      <c r="J9301" t="s">
        <v>377</v>
      </c>
      <c r="K9301" t="s">
        <v>2516</v>
      </c>
      <c r="L9301" t="s">
        <v>377</v>
      </c>
      <c r="M9301" t="s">
        <v>2516</v>
      </c>
      <c r="N9301">
        <v>267</v>
      </c>
      <c r="O9301">
        <v>0</v>
      </c>
      <c r="P9301">
        <v>0</v>
      </c>
      <c r="Q9301" t="s">
        <v>70</v>
      </c>
      <c r="R9301" t="s">
        <v>238</v>
      </c>
      <c r="S9301" t="s">
        <v>239</v>
      </c>
      <c r="T9301">
        <v>180</v>
      </c>
      <c r="U9301">
        <v>134</v>
      </c>
      <c r="V9301">
        <v>74.44</v>
      </c>
      <c r="W9301" t="s">
        <v>134</v>
      </c>
      <c r="X9301">
        <v>7226</v>
      </c>
      <c r="Y9301">
        <v>968284</v>
      </c>
      <c r="Z9301">
        <v>71824</v>
      </c>
      <c r="AA9301">
        <v>72092</v>
      </c>
      <c r="AB9301">
        <v>1112200</v>
      </c>
      <c r="AC9301">
        <v>736477</v>
      </c>
      <c r="AD9301">
        <v>375723</v>
      </c>
      <c r="AE9301" t="s">
        <v>81</v>
      </c>
      <c r="AF9301" t="s">
        <v>78</v>
      </c>
      <c r="AG9301" t="s">
        <v>240</v>
      </c>
      <c r="AH9301" t="s">
        <v>144</v>
      </c>
      <c r="AI9301" t="s">
        <v>140</v>
      </c>
      <c r="AJ9301" t="str">
        <f t="shared" si="145"/>
        <v>Mar</v>
      </c>
    </row>
    <row r="9302" spans="1:36" x14ac:dyDescent="0.3">
      <c r="A9302" t="s">
        <v>19401</v>
      </c>
      <c r="B9302" s="33">
        <v>45848</v>
      </c>
      <c r="C9302" t="s">
        <v>97</v>
      </c>
      <c r="D9302" t="s">
        <v>19402</v>
      </c>
      <c r="E9302" t="s">
        <v>179</v>
      </c>
      <c r="F9302" t="s">
        <v>180</v>
      </c>
      <c r="G9302" t="s">
        <v>166</v>
      </c>
      <c r="H9302" t="s">
        <v>160</v>
      </c>
      <c r="I9302">
        <v>558</v>
      </c>
      <c r="J9302" t="s">
        <v>806</v>
      </c>
      <c r="K9302" t="s">
        <v>785</v>
      </c>
      <c r="N9302">
        <v>84</v>
      </c>
      <c r="O9302">
        <v>0</v>
      </c>
      <c r="P9302">
        <v>0</v>
      </c>
      <c r="Q9302" t="s">
        <v>67</v>
      </c>
      <c r="R9302" t="s">
        <v>245</v>
      </c>
      <c r="S9302" t="s">
        <v>122</v>
      </c>
      <c r="T9302">
        <v>189</v>
      </c>
      <c r="U9302">
        <v>0</v>
      </c>
      <c r="V9302">
        <v>0</v>
      </c>
      <c r="W9302" t="s">
        <v>135</v>
      </c>
      <c r="X9302">
        <v>7682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 t="s">
        <v>72</v>
      </c>
      <c r="AF9302" t="s">
        <v>81</v>
      </c>
      <c r="AG9302" t="s">
        <v>240</v>
      </c>
      <c r="AH9302" t="s">
        <v>144</v>
      </c>
      <c r="AI9302" t="s">
        <v>140</v>
      </c>
      <c r="AJ9302" t="str">
        <f t="shared" si="145"/>
        <v>Jul</v>
      </c>
    </row>
    <row r="9303" spans="1:36" x14ac:dyDescent="0.3">
      <c r="A9303" t="s">
        <v>19403</v>
      </c>
      <c r="B9303" s="33">
        <v>45712</v>
      </c>
      <c r="C9303" t="s">
        <v>96</v>
      </c>
      <c r="D9303" t="s">
        <v>19404</v>
      </c>
      <c r="E9303" t="s">
        <v>174</v>
      </c>
      <c r="F9303" t="s">
        <v>175</v>
      </c>
      <c r="G9303" t="s">
        <v>158</v>
      </c>
      <c r="H9303" t="s">
        <v>163</v>
      </c>
      <c r="I9303">
        <v>2143</v>
      </c>
      <c r="J9303" t="s">
        <v>385</v>
      </c>
      <c r="K9303" t="s">
        <v>495</v>
      </c>
      <c r="L9303" t="s">
        <v>385</v>
      </c>
      <c r="M9303" t="s">
        <v>1994</v>
      </c>
      <c r="N9303">
        <v>251</v>
      </c>
      <c r="O9303">
        <v>0</v>
      </c>
      <c r="P9303">
        <v>8</v>
      </c>
      <c r="Q9303" t="s">
        <v>73</v>
      </c>
      <c r="R9303" t="s">
        <v>238</v>
      </c>
      <c r="S9303" t="s">
        <v>239</v>
      </c>
      <c r="T9303">
        <v>220</v>
      </c>
      <c r="U9303">
        <v>185</v>
      </c>
      <c r="V9303">
        <v>84.09</v>
      </c>
      <c r="W9303" t="s">
        <v>134</v>
      </c>
      <c r="X9303">
        <v>3177</v>
      </c>
      <c r="Y9303">
        <v>587745</v>
      </c>
      <c r="Z9303">
        <v>29970</v>
      </c>
      <c r="AA9303">
        <v>128945</v>
      </c>
      <c r="AB9303">
        <v>746660</v>
      </c>
      <c r="AC9303">
        <v>442337</v>
      </c>
      <c r="AD9303">
        <v>304323</v>
      </c>
      <c r="AE9303" t="s">
        <v>78</v>
      </c>
      <c r="AF9303" t="s">
        <v>75</v>
      </c>
      <c r="AG9303" t="s">
        <v>240</v>
      </c>
      <c r="AH9303" t="s">
        <v>144</v>
      </c>
      <c r="AI9303" t="s">
        <v>138</v>
      </c>
      <c r="AJ9303" t="str">
        <f t="shared" si="145"/>
        <v>Feb</v>
      </c>
    </row>
    <row r="9304" spans="1:36" x14ac:dyDescent="0.3">
      <c r="A9304" t="s">
        <v>19405</v>
      </c>
      <c r="B9304" s="33">
        <v>46017</v>
      </c>
      <c r="C9304" t="s">
        <v>99</v>
      </c>
      <c r="D9304" t="s">
        <v>19406</v>
      </c>
      <c r="E9304" t="s">
        <v>177</v>
      </c>
      <c r="F9304" t="s">
        <v>172</v>
      </c>
      <c r="G9304" t="s">
        <v>162</v>
      </c>
      <c r="H9304" t="s">
        <v>155</v>
      </c>
      <c r="I9304">
        <v>1410</v>
      </c>
      <c r="J9304" t="s">
        <v>477</v>
      </c>
      <c r="K9304" t="s">
        <v>1522</v>
      </c>
      <c r="L9304" t="s">
        <v>563</v>
      </c>
      <c r="M9304" t="s">
        <v>12174</v>
      </c>
      <c r="N9304">
        <v>197</v>
      </c>
      <c r="O9304">
        <v>49</v>
      </c>
      <c r="P9304">
        <v>58</v>
      </c>
      <c r="Q9304" t="s">
        <v>76</v>
      </c>
      <c r="R9304" t="s">
        <v>238</v>
      </c>
      <c r="S9304" t="s">
        <v>239</v>
      </c>
      <c r="T9304">
        <v>180</v>
      </c>
      <c r="U9304">
        <v>119</v>
      </c>
      <c r="V9304">
        <v>66.11</v>
      </c>
      <c r="W9304" t="s">
        <v>133</v>
      </c>
      <c r="X9304">
        <v>9961</v>
      </c>
      <c r="Y9304">
        <v>1185359</v>
      </c>
      <c r="Z9304">
        <v>47124</v>
      </c>
      <c r="AA9304">
        <v>24871</v>
      </c>
      <c r="AB9304">
        <v>1257354</v>
      </c>
      <c r="AC9304">
        <v>861221</v>
      </c>
      <c r="AD9304">
        <v>396133</v>
      </c>
      <c r="AE9304" t="s">
        <v>78</v>
      </c>
      <c r="AF9304" t="s">
        <v>81</v>
      </c>
      <c r="AG9304" t="s">
        <v>240</v>
      </c>
      <c r="AH9304" t="s">
        <v>147</v>
      </c>
      <c r="AI9304" t="s">
        <v>138</v>
      </c>
      <c r="AJ9304" t="str">
        <f t="shared" si="145"/>
        <v>Dec</v>
      </c>
    </row>
    <row r="9305" spans="1:36" x14ac:dyDescent="0.3">
      <c r="A9305" t="s">
        <v>19407</v>
      </c>
      <c r="B9305" s="33">
        <v>45721</v>
      </c>
      <c r="C9305" t="s">
        <v>95</v>
      </c>
      <c r="D9305" t="s">
        <v>19408</v>
      </c>
      <c r="E9305" t="s">
        <v>175</v>
      </c>
      <c r="F9305" t="s">
        <v>174</v>
      </c>
      <c r="G9305" t="s">
        <v>163</v>
      </c>
      <c r="H9305" t="s">
        <v>158</v>
      </c>
      <c r="I9305">
        <v>564</v>
      </c>
      <c r="J9305" t="s">
        <v>275</v>
      </c>
      <c r="K9305" t="s">
        <v>613</v>
      </c>
      <c r="L9305" t="s">
        <v>626</v>
      </c>
      <c r="M9305" t="s">
        <v>4897</v>
      </c>
      <c r="N9305">
        <v>90</v>
      </c>
      <c r="O9305">
        <v>0</v>
      </c>
      <c r="P9305">
        <v>3</v>
      </c>
      <c r="Q9305" t="s">
        <v>70</v>
      </c>
      <c r="R9305" t="s">
        <v>238</v>
      </c>
      <c r="S9305" t="s">
        <v>239</v>
      </c>
      <c r="T9305">
        <v>189</v>
      </c>
      <c r="U9305">
        <v>151</v>
      </c>
      <c r="V9305">
        <v>79.89</v>
      </c>
      <c r="W9305" t="s">
        <v>133</v>
      </c>
      <c r="X9305">
        <v>5735</v>
      </c>
      <c r="Y9305">
        <v>865985</v>
      </c>
      <c r="Z9305">
        <v>71574</v>
      </c>
      <c r="AA9305">
        <v>113703</v>
      </c>
      <c r="AB9305">
        <v>1051262</v>
      </c>
      <c r="AC9305">
        <v>836577</v>
      </c>
      <c r="AD9305">
        <v>214685</v>
      </c>
      <c r="AE9305" t="s">
        <v>75</v>
      </c>
      <c r="AF9305" t="s">
        <v>78</v>
      </c>
      <c r="AG9305" t="s">
        <v>240</v>
      </c>
      <c r="AH9305" t="s">
        <v>144</v>
      </c>
      <c r="AI9305" t="s">
        <v>138</v>
      </c>
      <c r="AJ9305" t="str">
        <f t="shared" si="145"/>
        <v>Mar</v>
      </c>
    </row>
    <row r="9306" spans="1:36" x14ac:dyDescent="0.3">
      <c r="A9306" t="s">
        <v>19409</v>
      </c>
      <c r="B9306" s="33">
        <v>45948</v>
      </c>
      <c r="C9306" t="s">
        <v>95</v>
      </c>
      <c r="D9306" t="s">
        <v>19410</v>
      </c>
      <c r="E9306" t="s">
        <v>181</v>
      </c>
      <c r="F9306" t="s">
        <v>178</v>
      </c>
      <c r="G9306" t="s">
        <v>159</v>
      </c>
      <c r="H9306" t="s">
        <v>157</v>
      </c>
      <c r="I9306">
        <v>1942</v>
      </c>
      <c r="J9306" t="s">
        <v>615</v>
      </c>
      <c r="K9306" t="s">
        <v>304</v>
      </c>
      <c r="L9306" t="s">
        <v>3042</v>
      </c>
      <c r="M9306" t="s">
        <v>965</v>
      </c>
      <c r="N9306">
        <v>240</v>
      </c>
      <c r="O9306">
        <v>28</v>
      </c>
      <c r="P9306">
        <v>47</v>
      </c>
      <c r="Q9306" t="s">
        <v>76</v>
      </c>
      <c r="R9306" t="s">
        <v>238</v>
      </c>
      <c r="S9306" t="s">
        <v>239</v>
      </c>
      <c r="T9306">
        <v>189</v>
      </c>
      <c r="U9306">
        <v>142</v>
      </c>
      <c r="V9306">
        <v>75.13</v>
      </c>
      <c r="W9306" t="s">
        <v>133</v>
      </c>
      <c r="X9306">
        <v>5207</v>
      </c>
      <c r="Y9306">
        <v>739394</v>
      </c>
      <c r="Z9306">
        <v>27974</v>
      </c>
      <c r="AA9306">
        <v>100962</v>
      </c>
      <c r="AB9306">
        <v>868330</v>
      </c>
      <c r="AC9306">
        <v>573449</v>
      </c>
      <c r="AD9306">
        <v>294881</v>
      </c>
      <c r="AE9306" t="s">
        <v>81</v>
      </c>
      <c r="AF9306" t="s">
        <v>75</v>
      </c>
      <c r="AG9306" t="s">
        <v>240</v>
      </c>
      <c r="AH9306" t="s">
        <v>144</v>
      </c>
      <c r="AI9306" t="s">
        <v>139</v>
      </c>
      <c r="AJ9306" t="str">
        <f t="shared" si="145"/>
        <v>Oct</v>
      </c>
    </row>
    <row r="9307" spans="1:36" x14ac:dyDescent="0.3">
      <c r="A9307" t="s">
        <v>19411</v>
      </c>
      <c r="B9307" s="33">
        <v>46002</v>
      </c>
      <c r="C9307" t="s">
        <v>99</v>
      </c>
      <c r="D9307" t="s">
        <v>19412</v>
      </c>
      <c r="E9307" t="s">
        <v>172</v>
      </c>
      <c r="F9307" t="s">
        <v>180</v>
      </c>
      <c r="G9307" t="s">
        <v>155</v>
      </c>
      <c r="H9307" t="s">
        <v>160</v>
      </c>
      <c r="I9307">
        <v>968</v>
      </c>
      <c r="J9307" t="s">
        <v>325</v>
      </c>
      <c r="K9307" t="s">
        <v>1690</v>
      </c>
      <c r="L9307" t="s">
        <v>474</v>
      </c>
      <c r="M9307" t="s">
        <v>1243</v>
      </c>
      <c r="N9307">
        <v>140</v>
      </c>
      <c r="O9307">
        <v>15</v>
      </c>
      <c r="P9307">
        <v>8</v>
      </c>
      <c r="Q9307" t="s">
        <v>73</v>
      </c>
      <c r="R9307" t="s">
        <v>238</v>
      </c>
      <c r="S9307" t="s">
        <v>239</v>
      </c>
      <c r="T9307">
        <v>150</v>
      </c>
      <c r="U9307">
        <v>117</v>
      </c>
      <c r="V9307">
        <v>78</v>
      </c>
      <c r="W9307" t="s">
        <v>133</v>
      </c>
      <c r="X9307">
        <v>5992</v>
      </c>
      <c r="Y9307">
        <v>701064</v>
      </c>
      <c r="Z9307">
        <v>34749</v>
      </c>
      <c r="AA9307">
        <v>59436</v>
      </c>
      <c r="AB9307">
        <v>795249</v>
      </c>
      <c r="AC9307">
        <v>616287</v>
      </c>
      <c r="AD9307">
        <v>178962</v>
      </c>
      <c r="AE9307" t="s">
        <v>81</v>
      </c>
      <c r="AF9307" t="s">
        <v>81</v>
      </c>
      <c r="AG9307" t="s">
        <v>240</v>
      </c>
      <c r="AH9307" t="s">
        <v>144</v>
      </c>
      <c r="AI9307" t="s">
        <v>139</v>
      </c>
      <c r="AJ9307" t="str">
        <f t="shared" si="145"/>
        <v>Dec</v>
      </c>
    </row>
    <row r="9308" spans="1:36" x14ac:dyDescent="0.3">
      <c r="A9308" t="s">
        <v>19413</v>
      </c>
      <c r="B9308" s="33">
        <v>45977</v>
      </c>
      <c r="C9308" t="s">
        <v>97</v>
      </c>
      <c r="D9308" t="s">
        <v>19414</v>
      </c>
      <c r="E9308" t="s">
        <v>173</v>
      </c>
      <c r="F9308" t="s">
        <v>181</v>
      </c>
      <c r="G9308" t="s">
        <v>161</v>
      </c>
      <c r="H9308" t="s">
        <v>159</v>
      </c>
      <c r="I9308">
        <v>1478</v>
      </c>
      <c r="J9308" t="s">
        <v>621</v>
      </c>
      <c r="K9308" t="s">
        <v>465</v>
      </c>
      <c r="L9308" t="s">
        <v>2263</v>
      </c>
      <c r="M9308" t="s">
        <v>2756</v>
      </c>
      <c r="N9308">
        <v>198</v>
      </c>
      <c r="O9308">
        <v>5</v>
      </c>
      <c r="P9308">
        <v>15</v>
      </c>
      <c r="Q9308" t="s">
        <v>73</v>
      </c>
      <c r="R9308" t="s">
        <v>238</v>
      </c>
      <c r="S9308" t="s">
        <v>239</v>
      </c>
      <c r="T9308">
        <v>220</v>
      </c>
      <c r="U9308">
        <v>195</v>
      </c>
      <c r="V9308">
        <v>88.64</v>
      </c>
      <c r="W9308" t="s">
        <v>133</v>
      </c>
      <c r="X9308">
        <v>10820</v>
      </c>
      <c r="Y9308">
        <v>2109900</v>
      </c>
      <c r="Z9308">
        <v>98280</v>
      </c>
      <c r="AA9308">
        <v>42315</v>
      </c>
      <c r="AB9308">
        <v>2250495</v>
      </c>
      <c r="AC9308">
        <v>1620890</v>
      </c>
      <c r="AD9308">
        <v>629605</v>
      </c>
      <c r="AE9308" t="s">
        <v>78</v>
      </c>
      <c r="AF9308" t="s">
        <v>81</v>
      </c>
      <c r="AG9308" t="s">
        <v>240</v>
      </c>
      <c r="AH9308" t="s">
        <v>145</v>
      </c>
      <c r="AI9308" t="s">
        <v>138</v>
      </c>
      <c r="AJ9308" t="str">
        <f t="shared" si="145"/>
        <v>Nov</v>
      </c>
    </row>
    <row r="9309" spans="1:36" x14ac:dyDescent="0.3">
      <c r="A9309" t="s">
        <v>19415</v>
      </c>
      <c r="B9309" s="33">
        <v>45808</v>
      </c>
      <c r="C9309" t="s">
        <v>93</v>
      </c>
      <c r="D9309" t="s">
        <v>19416</v>
      </c>
      <c r="E9309" t="s">
        <v>176</v>
      </c>
      <c r="F9309" t="s">
        <v>177</v>
      </c>
      <c r="G9309" t="s">
        <v>156</v>
      </c>
      <c r="H9309" t="s">
        <v>162</v>
      </c>
      <c r="I9309">
        <v>1206</v>
      </c>
      <c r="J9309" t="s">
        <v>243</v>
      </c>
      <c r="K9309" t="s">
        <v>5325</v>
      </c>
      <c r="L9309" t="s">
        <v>716</v>
      </c>
      <c r="M9309" t="s">
        <v>317</v>
      </c>
      <c r="N9309">
        <v>196</v>
      </c>
      <c r="O9309">
        <v>26</v>
      </c>
      <c r="P9309">
        <v>16</v>
      </c>
      <c r="Q9309" t="s">
        <v>73</v>
      </c>
      <c r="R9309" t="s">
        <v>238</v>
      </c>
      <c r="S9309" t="s">
        <v>239</v>
      </c>
      <c r="T9309">
        <v>189</v>
      </c>
      <c r="U9309">
        <v>141</v>
      </c>
      <c r="V9309">
        <v>74.599999999999994</v>
      </c>
      <c r="W9309" t="s">
        <v>133</v>
      </c>
      <c r="X9309">
        <v>8372</v>
      </c>
      <c r="Y9309">
        <v>1180452</v>
      </c>
      <c r="Z9309">
        <v>26931</v>
      </c>
      <c r="AA9309">
        <v>76140</v>
      </c>
      <c r="AB9309">
        <v>1283523</v>
      </c>
      <c r="AC9309">
        <v>1091737</v>
      </c>
      <c r="AD9309">
        <v>191786</v>
      </c>
      <c r="AE9309" t="s">
        <v>81</v>
      </c>
      <c r="AF9309" t="s">
        <v>78</v>
      </c>
      <c r="AG9309" t="s">
        <v>240</v>
      </c>
      <c r="AH9309" t="s">
        <v>145</v>
      </c>
      <c r="AI9309" t="s">
        <v>140</v>
      </c>
      <c r="AJ9309" t="str">
        <f t="shared" si="145"/>
        <v>May</v>
      </c>
    </row>
    <row r="9310" spans="1:36" x14ac:dyDescent="0.3">
      <c r="A9310" t="s">
        <v>19417</v>
      </c>
      <c r="B9310" s="33">
        <v>46015</v>
      </c>
      <c r="C9310" t="s">
        <v>93</v>
      </c>
      <c r="D9310" t="s">
        <v>14907</v>
      </c>
      <c r="E9310" t="s">
        <v>177</v>
      </c>
      <c r="F9310" t="s">
        <v>178</v>
      </c>
      <c r="G9310" t="s">
        <v>162</v>
      </c>
      <c r="H9310" t="s">
        <v>157</v>
      </c>
      <c r="I9310">
        <v>1201</v>
      </c>
      <c r="J9310" t="s">
        <v>508</v>
      </c>
      <c r="K9310" t="s">
        <v>1929</v>
      </c>
      <c r="L9310" t="s">
        <v>541</v>
      </c>
      <c r="M9310" t="s">
        <v>365</v>
      </c>
      <c r="N9310">
        <v>156</v>
      </c>
      <c r="O9310">
        <v>21</v>
      </c>
      <c r="P9310">
        <v>15</v>
      </c>
      <c r="Q9310" t="s">
        <v>73</v>
      </c>
      <c r="R9310" t="s">
        <v>238</v>
      </c>
      <c r="S9310" t="s">
        <v>239</v>
      </c>
      <c r="T9310">
        <v>220</v>
      </c>
      <c r="U9310">
        <v>159</v>
      </c>
      <c r="V9310">
        <v>72.27</v>
      </c>
      <c r="W9310" t="s">
        <v>135</v>
      </c>
      <c r="X9310">
        <v>3220</v>
      </c>
      <c r="Y9310">
        <v>511980</v>
      </c>
      <c r="Z9310">
        <v>48654</v>
      </c>
      <c r="AA9310">
        <v>87609</v>
      </c>
      <c r="AB9310">
        <v>648243</v>
      </c>
      <c r="AC9310">
        <v>548639</v>
      </c>
      <c r="AD9310">
        <v>99604</v>
      </c>
      <c r="AE9310" t="s">
        <v>78</v>
      </c>
      <c r="AF9310" t="s">
        <v>75</v>
      </c>
      <c r="AG9310" t="s">
        <v>240</v>
      </c>
      <c r="AH9310" t="s">
        <v>144</v>
      </c>
      <c r="AI9310" t="s">
        <v>138</v>
      </c>
      <c r="AJ9310" t="str">
        <f t="shared" si="145"/>
        <v>Dec</v>
      </c>
    </row>
    <row r="9311" spans="1:36" x14ac:dyDescent="0.3">
      <c r="A9311" t="s">
        <v>19418</v>
      </c>
      <c r="B9311" s="33">
        <v>45764</v>
      </c>
      <c r="C9311" t="s">
        <v>97</v>
      </c>
      <c r="D9311" t="s">
        <v>19419</v>
      </c>
      <c r="E9311" t="s">
        <v>180</v>
      </c>
      <c r="F9311" t="s">
        <v>177</v>
      </c>
      <c r="G9311" t="s">
        <v>160</v>
      </c>
      <c r="H9311" t="s">
        <v>162</v>
      </c>
      <c r="I9311">
        <v>1568</v>
      </c>
      <c r="J9311" t="s">
        <v>336</v>
      </c>
      <c r="K9311" t="s">
        <v>2647</v>
      </c>
      <c r="N9311">
        <v>242</v>
      </c>
      <c r="O9311">
        <v>0</v>
      </c>
      <c r="P9311">
        <v>0</v>
      </c>
      <c r="Q9311" t="s">
        <v>67</v>
      </c>
      <c r="R9311" t="s">
        <v>245</v>
      </c>
      <c r="S9311" t="s">
        <v>120</v>
      </c>
      <c r="T9311">
        <v>150</v>
      </c>
      <c r="U9311">
        <v>0</v>
      </c>
      <c r="V9311">
        <v>0</v>
      </c>
      <c r="W9311" t="s">
        <v>133</v>
      </c>
      <c r="X9311">
        <v>9331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 t="s">
        <v>81</v>
      </c>
      <c r="AF9311" t="s">
        <v>78</v>
      </c>
      <c r="AG9311" t="s">
        <v>240</v>
      </c>
      <c r="AH9311" t="s">
        <v>146</v>
      </c>
      <c r="AI9311" t="s">
        <v>139</v>
      </c>
      <c r="AJ9311" t="str">
        <f t="shared" si="145"/>
        <v>Apr</v>
      </c>
    </row>
    <row r="9312" spans="1:36" x14ac:dyDescent="0.3">
      <c r="A9312" t="s">
        <v>19420</v>
      </c>
      <c r="B9312" s="33">
        <v>45852</v>
      </c>
      <c r="C9312" t="s">
        <v>95</v>
      </c>
      <c r="D9312" t="s">
        <v>19421</v>
      </c>
      <c r="E9312" t="s">
        <v>176</v>
      </c>
      <c r="F9312" t="s">
        <v>179</v>
      </c>
      <c r="G9312" t="s">
        <v>156</v>
      </c>
      <c r="H9312" t="s">
        <v>166</v>
      </c>
      <c r="I9312">
        <v>1663</v>
      </c>
      <c r="J9312" t="s">
        <v>971</v>
      </c>
      <c r="K9312" t="s">
        <v>6144</v>
      </c>
      <c r="L9312" t="s">
        <v>2161</v>
      </c>
      <c r="M9312" t="s">
        <v>3917</v>
      </c>
      <c r="N9312">
        <v>234</v>
      </c>
      <c r="O9312">
        <v>8</v>
      </c>
      <c r="P9312">
        <v>18</v>
      </c>
      <c r="Q9312" t="s">
        <v>73</v>
      </c>
      <c r="R9312" t="s">
        <v>238</v>
      </c>
      <c r="S9312" t="s">
        <v>239</v>
      </c>
      <c r="T9312">
        <v>189</v>
      </c>
      <c r="U9312">
        <v>142</v>
      </c>
      <c r="V9312">
        <v>75.13</v>
      </c>
      <c r="W9312" t="s">
        <v>133</v>
      </c>
      <c r="X9312">
        <v>9585</v>
      </c>
      <c r="Y9312">
        <v>1361070</v>
      </c>
      <c r="Z9312">
        <v>45156</v>
      </c>
      <c r="AA9312">
        <v>84916</v>
      </c>
      <c r="AB9312">
        <v>1491142</v>
      </c>
      <c r="AC9312">
        <v>1170472</v>
      </c>
      <c r="AD9312">
        <v>320670</v>
      </c>
      <c r="AE9312" t="s">
        <v>81</v>
      </c>
      <c r="AF9312" t="s">
        <v>72</v>
      </c>
      <c r="AG9312" t="s">
        <v>240</v>
      </c>
      <c r="AH9312" t="s">
        <v>144</v>
      </c>
      <c r="AI9312" t="s">
        <v>138</v>
      </c>
      <c r="AJ9312" t="str">
        <f t="shared" si="145"/>
        <v>Jul</v>
      </c>
    </row>
    <row r="9313" spans="1:36" x14ac:dyDescent="0.3">
      <c r="A9313" t="s">
        <v>19422</v>
      </c>
      <c r="B9313" s="33">
        <v>45667</v>
      </c>
      <c r="C9313" t="s">
        <v>96</v>
      </c>
      <c r="D9313" t="s">
        <v>19423</v>
      </c>
      <c r="E9313" t="s">
        <v>177</v>
      </c>
      <c r="F9313" t="s">
        <v>172</v>
      </c>
      <c r="G9313" t="s">
        <v>162</v>
      </c>
      <c r="H9313" t="s">
        <v>155</v>
      </c>
      <c r="I9313">
        <v>1820</v>
      </c>
      <c r="J9313" t="s">
        <v>336</v>
      </c>
      <c r="K9313" t="s">
        <v>1427</v>
      </c>
      <c r="L9313" t="s">
        <v>581</v>
      </c>
      <c r="M9313" t="s">
        <v>1427</v>
      </c>
      <c r="N9313">
        <v>228</v>
      </c>
      <c r="O9313">
        <v>0</v>
      </c>
      <c r="P9313">
        <v>-3</v>
      </c>
      <c r="Q9313" t="s">
        <v>70</v>
      </c>
      <c r="R9313" t="s">
        <v>238</v>
      </c>
      <c r="S9313" t="s">
        <v>239</v>
      </c>
      <c r="T9313">
        <v>189</v>
      </c>
      <c r="U9313">
        <v>128</v>
      </c>
      <c r="V9313">
        <v>67.72</v>
      </c>
      <c r="W9313" t="s">
        <v>133</v>
      </c>
      <c r="X9313">
        <v>4216</v>
      </c>
      <c r="Y9313">
        <v>539648</v>
      </c>
      <c r="Z9313">
        <v>41856</v>
      </c>
      <c r="AA9313">
        <v>21632</v>
      </c>
      <c r="AB9313">
        <v>603136</v>
      </c>
      <c r="AC9313">
        <v>492708</v>
      </c>
      <c r="AD9313">
        <v>110428</v>
      </c>
      <c r="AE9313" t="s">
        <v>78</v>
      </c>
      <c r="AF9313" t="s">
        <v>81</v>
      </c>
      <c r="AG9313" t="s">
        <v>240</v>
      </c>
      <c r="AH9313" t="s">
        <v>146</v>
      </c>
      <c r="AI9313" t="s">
        <v>140</v>
      </c>
      <c r="AJ9313" t="str">
        <f t="shared" si="145"/>
        <v>Jan</v>
      </c>
    </row>
    <row r="9314" spans="1:36" x14ac:dyDescent="0.3">
      <c r="A9314" t="s">
        <v>19424</v>
      </c>
      <c r="B9314" s="33">
        <v>45999</v>
      </c>
      <c r="C9314" t="s">
        <v>98</v>
      </c>
      <c r="D9314" t="s">
        <v>19425</v>
      </c>
      <c r="E9314" t="s">
        <v>176</v>
      </c>
      <c r="F9314" t="s">
        <v>174</v>
      </c>
      <c r="G9314" t="s">
        <v>156</v>
      </c>
      <c r="H9314" t="s">
        <v>158</v>
      </c>
      <c r="I9314">
        <v>526</v>
      </c>
      <c r="J9314" t="s">
        <v>621</v>
      </c>
      <c r="K9314" t="s">
        <v>1929</v>
      </c>
      <c r="L9314" t="s">
        <v>2139</v>
      </c>
      <c r="M9314" t="s">
        <v>237</v>
      </c>
      <c r="N9314">
        <v>96</v>
      </c>
      <c r="O9314">
        <v>36</v>
      </c>
      <c r="P9314">
        <v>41</v>
      </c>
      <c r="Q9314" t="s">
        <v>76</v>
      </c>
      <c r="R9314" t="s">
        <v>238</v>
      </c>
      <c r="S9314" t="s">
        <v>239</v>
      </c>
      <c r="T9314">
        <v>180</v>
      </c>
      <c r="U9314">
        <v>151</v>
      </c>
      <c r="V9314">
        <v>83.89</v>
      </c>
      <c r="W9314" t="s">
        <v>133</v>
      </c>
      <c r="X9314">
        <v>6801</v>
      </c>
      <c r="Y9314">
        <v>1026951</v>
      </c>
      <c r="Z9314">
        <v>79728</v>
      </c>
      <c r="AA9314">
        <v>51491</v>
      </c>
      <c r="AB9314">
        <v>1158170</v>
      </c>
      <c r="AC9314">
        <v>888907</v>
      </c>
      <c r="AD9314">
        <v>269263</v>
      </c>
      <c r="AE9314" t="s">
        <v>81</v>
      </c>
      <c r="AF9314" t="s">
        <v>78</v>
      </c>
      <c r="AG9314" t="s">
        <v>240</v>
      </c>
      <c r="AH9314" t="s">
        <v>144</v>
      </c>
      <c r="AI9314" t="s">
        <v>138</v>
      </c>
      <c r="AJ9314" t="str">
        <f t="shared" si="145"/>
        <v>Dec</v>
      </c>
    </row>
    <row r="9315" spans="1:36" x14ac:dyDescent="0.3">
      <c r="A9315" t="s">
        <v>19426</v>
      </c>
      <c r="B9315" s="33">
        <v>45925</v>
      </c>
      <c r="C9315" t="s">
        <v>93</v>
      </c>
      <c r="D9315" t="s">
        <v>19427</v>
      </c>
      <c r="E9315" t="s">
        <v>181</v>
      </c>
      <c r="F9315" t="s">
        <v>175</v>
      </c>
      <c r="G9315" t="s">
        <v>159</v>
      </c>
      <c r="H9315" t="s">
        <v>163</v>
      </c>
      <c r="I9315">
        <v>718</v>
      </c>
      <c r="J9315" t="s">
        <v>336</v>
      </c>
      <c r="K9315" t="s">
        <v>856</v>
      </c>
      <c r="L9315" t="s">
        <v>1567</v>
      </c>
      <c r="M9315" t="s">
        <v>2735</v>
      </c>
      <c r="N9315">
        <v>121</v>
      </c>
      <c r="O9315">
        <v>39</v>
      </c>
      <c r="P9315">
        <v>57</v>
      </c>
      <c r="Q9315" t="s">
        <v>76</v>
      </c>
      <c r="R9315" t="s">
        <v>238</v>
      </c>
      <c r="S9315" t="s">
        <v>239</v>
      </c>
      <c r="T9315">
        <v>180</v>
      </c>
      <c r="U9315">
        <v>119</v>
      </c>
      <c r="V9315">
        <v>66.11</v>
      </c>
      <c r="W9315" t="s">
        <v>133</v>
      </c>
      <c r="X9315">
        <v>5461</v>
      </c>
      <c r="Y9315">
        <v>649859</v>
      </c>
      <c r="Z9315">
        <v>28917</v>
      </c>
      <c r="AA9315">
        <v>41888</v>
      </c>
      <c r="AB9315">
        <v>720664</v>
      </c>
      <c r="AC9315">
        <v>593608</v>
      </c>
      <c r="AD9315">
        <v>127056</v>
      </c>
      <c r="AE9315" t="s">
        <v>81</v>
      </c>
      <c r="AF9315" t="s">
        <v>75</v>
      </c>
      <c r="AG9315" t="s">
        <v>240</v>
      </c>
      <c r="AH9315" t="s">
        <v>146</v>
      </c>
      <c r="AI9315" t="s">
        <v>138</v>
      </c>
      <c r="AJ9315" t="str">
        <f t="shared" si="145"/>
        <v>Sep</v>
      </c>
    </row>
    <row r="9316" spans="1:36" x14ac:dyDescent="0.3">
      <c r="A9316" t="s">
        <v>19428</v>
      </c>
      <c r="B9316" s="33">
        <v>45700</v>
      </c>
      <c r="C9316" t="s">
        <v>93</v>
      </c>
      <c r="D9316" t="s">
        <v>19429</v>
      </c>
      <c r="E9316" t="s">
        <v>175</v>
      </c>
      <c r="F9316" t="s">
        <v>174</v>
      </c>
      <c r="G9316" t="s">
        <v>163</v>
      </c>
      <c r="H9316" t="s">
        <v>158</v>
      </c>
      <c r="I9316">
        <v>712</v>
      </c>
      <c r="J9316" t="s">
        <v>621</v>
      </c>
      <c r="K9316" t="s">
        <v>463</v>
      </c>
      <c r="L9316" t="s">
        <v>2288</v>
      </c>
      <c r="M9316" t="s">
        <v>4234</v>
      </c>
      <c r="N9316">
        <v>120</v>
      </c>
      <c r="O9316">
        <v>34</v>
      </c>
      <c r="P9316">
        <v>54</v>
      </c>
      <c r="Q9316" t="s">
        <v>76</v>
      </c>
      <c r="R9316" t="s">
        <v>238</v>
      </c>
      <c r="S9316" t="s">
        <v>239</v>
      </c>
      <c r="T9316">
        <v>150</v>
      </c>
      <c r="U9316">
        <v>128</v>
      </c>
      <c r="V9316">
        <v>85.33</v>
      </c>
      <c r="W9316" t="s">
        <v>133</v>
      </c>
      <c r="X9316">
        <v>9787</v>
      </c>
      <c r="Y9316">
        <v>1252736</v>
      </c>
      <c r="Z9316">
        <v>61952</v>
      </c>
      <c r="AA9316">
        <v>13952</v>
      </c>
      <c r="AB9316">
        <v>1328640</v>
      </c>
      <c r="AC9316">
        <v>1063567</v>
      </c>
      <c r="AD9316">
        <v>265073</v>
      </c>
      <c r="AE9316" t="s">
        <v>75</v>
      </c>
      <c r="AF9316" t="s">
        <v>78</v>
      </c>
      <c r="AG9316" t="s">
        <v>240</v>
      </c>
      <c r="AH9316" t="s">
        <v>144</v>
      </c>
      <c r="AI9316" t="s">
        <v>139</v>
      </c>
      <c r="AJ9316" t="str">
        <f t="shared" si="145"/>
        <v>Feb</v>
      </c>
    </row>
    <row r="9317" spans="1:36" x14ac:dyDescent="0.3">
      <c r="A9317" t="s">
        <v>19430</v>
      </c>
      <c r="B9317" s="33">
        <v>45754</v>
      </c>
      <c r="C9317" t="s">
        <v>93</v>
      </c>
      <c r="D9317" t="s">
        <v>18516</v>
      </c>
      <c r="E9317" t="s">
        <v>175</v>
      </c>
      <c r="F9317" t="s">
        <v>174</v>
      </c>
      <c r="G9317" t="s">
        <v>163</v>
      </c>
      <c r="H9317" t="s">
        <v>158</v>
      </c>
      <c r="I9317">
        <v>2077</v>
      </c>
      <c r="J9317" t="s">
        <v>508</v>
      </c>
      <c r="K9317" t="s">
        <v>2964</v>
      </c>
      <c r="L9317" t="s">
        <v>633</v>
      </c>
      <c r="M9317" t="s">
        <v>2964</v>
      </c>
      <c r="N9317">
        <v>266</v>
      </c>
      <c r="O9317">
        <v>0</v>
      </c>
      <c r="P9317">
        <v>-4</v>
      </c>
      <c r="Q9317" t="s">
        <v>70</v>
      </c>
      <c r="R9317" t="s">
        <v>238</v>
      </c>
      <c r="S9317" t="s">
        <v>239</v>
      </c>
      <c r="T9317">
        <v>189</v>
      </c>
      <c r="U9317">
        <v>185</v>
      </c>
      <c r="V9317">
        <v>97.88</v>
      </c>
      <c r="W9317" t="s">
        <v>133</v>
      </c>
      <c r="X9317">
        <v>8716</v>
      </c>
      <c r="Y9317">
        <v>1612460</v>
      </c>
      <c r="Z9317">
        <v>34965</v>
      </c>
      <c r="AA9317">
        <v>61605</v>
      </c>
      <c r="AB9317">
        <v>1709030</v>
      </c>
      <c r="AC9317">
        <v>1440323</v>
      </c>
      <c r="AD9317">
        <v>268707</v>
      </c>
      <c r="AE9317" t="s">
        <v>75</v>
      </c>
      <c r="AF9317" t="s">
        <v>78</v>
      </c>
      <c r="AG9317" t="s">
        <v>240</v>
      </c>
      <c r="AH9317" t="s">
        <v>145</v>
      </c>
      <c r="AI9317" t="s">
        <v>138</v>
      </c>
      <c r="AJ9317" t="str">
        <f t="shared" si="145"/>
        <v>Apr</v>
      </c>
    </row>
    <row r="9318" spans="1:36" x14ac:dyDescent="0.3">
      <c r="A9318" t="s">
        <v>19431</v>
      </c>
      <c r="B9318" s="33">
        <v>45871</v>
      </c>
      <c r="C9318" t="s">
        <v>95</v>
      </c>
      <c r="D9318" t="s">
        <v>19432</v>
      </c>
      <c r="E9318" t="s">
        <v>181</v>
      </c>
      <c r="F9318" t="s">
        <v>175</v>
      </c>
      <c r="G9318" t="s">
        <v>159</v>
      </c>
      <c r="H9318" t="s">
        <v>163</v>
      </c>
      <c r="I9318">
        <v>1876</v>
      </c>
      <c r="J9318" t="s">
        <v>605</v>
      </c>
      <c r="K9318" t="s">
        <v>2327</v>
      </c>
      <c r="L9318" t="s">
        <v>286</v>
      </c>
      <c r="M9318" t="s">
        <v>2661</v>
      </c>
      <c r="N9318">
        <v>286</v>
      </c>
      <c r="O9318">
        <v>30</v>
      </c>
      <c r="P9318">
        <v>37</v>
      </c>
      <c r="Q9318" t="s">
        <v>76</v>
      </c>
      <c r="R9318" t="s">
        <v>238</v>
      </c>
      <c r="S9318" t="s">
        <v>239</v>
      </c>
      <c r="T9318">
        <v>220</v>
      </c>
      <c r="U9318">
        <v>207</v>
      </c>
      <c r="V9318">
        <v>94.09</v>
      </c>
      <c r="W9318" t="s">
        <v>133</v>
      </c>
      <c r="X9318">
        <v>9826</v>
      </c>
      <c r="Y9318">
        <v>2033982</v>
      </c>
      <c r="Z9318">
        <v>32913</v>
      </c>
      <c r="AA9318">
        <v>95427</v>
      </c>
      <c r="AB9318">
        <v>2162322</v>
      </c>
      <c r="AC9318">
        <v>1480854</v>
      </c>
      <c r="AD9318">
        <v>681468</v>
      </c>
      <c r="AE9318" t="s">
        <v>81</v>
      </c>
      <c r="AF9318" t="s">
        <v>75</v>
      </c>
      <c r="AG9318" t="s">
        <v>240</v>
      </c>
      <c r="AH9318" t="s">
        <v>146</v>
      </c>
      <c r="AI9318" t="s">
        <v>139</v>
      </c>
      <c r="AJ9318" t="str">
        <f t="shared" si="145"/>
        <v>Aug</v>
      </c>
    </row>
    <row r="9319" spans="1:36" x14ac:dyDescent="0.3">
      <c r="A9319" t="s">
        <v>19433</v>
      </c>
      <c r="B9319" s="33">
        <v>45671</v>
      </c>
      <c r="C9319" t="s">
        <v>98</v>
      </c>
      <c r="D9319" t="s">
        <v>19434</v>
      </c>
      <c r="E9319" t="s">
        <v>181</v>
      </c>
      <c r="F9319" t="s">
        <v>179</v>
      </c>
      <c r="G9319" t="s">
        <v>159</v>
      </c>
      <c r="H9319" t="s">
        <v>166</v>
      </c>
      <c r="I9319">
        <v>1133</v>
      </c>
      <c r="J9319" t="s">
        <v>806</v>
      </c>
      <c r="K9319" t="s">
        <v>1909</v>
      </c>
      <c r="L9319" t="s">
        <v>666</v>
      </c>
      <c r="M9319" t="s">
        <v>2503</v>
      </c>
      <c r="N9319">
        <v>162</v>
      </c>
      <c r="O9319">
        <v>39</v>
      </c>
      <c r="P9319">
        <v>43</v>
      </c>
      <c r="Q9319" t="s">
        <v>76</v>
      </c>
      <c r="R9319" t="s">
        <v>238</v>
      </c>
      <c r="S9319" t="s">
        <v>239</v>
      </c>
      <c r="T9319">
        <v>189</v>
      </c>
      <c r="U9319">
        <v>184</v>
      </c>
      <c r="V9319">
        <v>97.35</v>
      </c>
      <c r="W9319" t="s">
        <v>133</v>
      </c>
      <c r="X9319">
        <v>8568</v>
      </c>
      <c r="Y9319">
        <v>1576512</v>
      </c>
      <c r="Z9319">
        <v>71208</v>
      </c>
      <c r="AA9319">
        <v>72864</v>
      </c>
      <c r="AB9319">
        <v>1720584</v>
      </c>
      <c r="AC9319">
        <v>1425502</v>
      </c>
      <c r="AD9319">
        <v>295082</v>
      </c>
      <c r="AE9319" t="s">
        <v>81</v>
      </c>
      <c r="AF9319" t="s">
        <v>72</v>
      </c>
      <c r="AG9319" t="s">
        <v>240</v>
      </c>
      <c r="AH9319" t="s">
        <v>144</v>
      </c>
      <c r="AI9319" t="s">
        <v>139</v>
      </c>
      <c r="AJ9319" t="str">
        <f t="shared" si="145"/>
        <v>Jan</v>
      </c>
    </row>
    <row r="9320" spans="1:36" x14ac:dyDescent="0.3">
      <c r="A9320" t="s">
        <v>19435</v>
      </c>
      <c r="B9320" s="33">
        <v>45691</v>
      </c>
      <c r="C9320" t="s">
        <v>93</v>
      </c>
      <c r="D9320" t="s">
        <v>19436</v>
      </c>
      <c r="E9320" t="s">
        <v>175</v>
      </c>
      <c r="F9320" t="s">
        <v>180</v>
      </c>
      <c r="G9320" t="s">
        <v>163</v>
      </c>
      <c r="H9320" t="s">
        <v>160</v>
      </c>
      <c r="I9320">
        <v>815</v>
      </c>
      <c r="J9320" t="s">
        <v>605</v>
      </c>
      <c r="K9320" t="s">
        <v>2381</v>
      </c>
      <c r="L9320" t="s">
        <v>1833</v>
      </c>
      <c r="M9320" t="s">
        <v>1258</v>
      </c>
      <c r="N9320">
        <v>118</v>
      </c>
      <c r="O9320">
        <v>22</v>
      </c>
      <c r="P9320">
        <v>11</v>
      </c>
      <c r="Q9320" t="s">
        <v>73</v>
      </c>
      <c r="R9320" t="s">
        <v>238</v>
      </c>
      <c r="S9320" t="s">
        <v>239</v>
      </c>
      <c r="T9320">
        <v>186</v>
      </c>
      <c r="U9320">
        <v>144</v>
      </c>
      <c r="V9320">
        <v>77.42</v>
      </c>
      <c r="W9320" t="s">
        <v>133</v>
      </c>
      <c r="X9320">
        <v>2899</v>
      </c>
      <c r="Y9320">
        <v>417456</v>
      </c>
      <c r="Z9320">
        <v>38160</v>
      </c>
      <c r="AA9320">
        <v>75744</v>
      </c>
      <c r="AB9320">
        <v>531360</v>
      </c>
      <c r="AC9320">
        <v>413940</v>
      </c>
      <c r="AD9320">
        <v>117420</v>
      </c>
      <c r="AE9320" t="s">
        <v>75</v>
      </c>
      <c r="AF9320" t="s">
        <v>81</v>
      </c>
      <c r="AG9320" t="s">
        <v>240</v>
      </c>
      <c r="AH9320" t="s">
        <v>144</v>
      </c>
      <c r="AI9320" t="s">
        <v>138</v>
      </c>
      <c r="AJ9320" t="str">
        <f t="shared" si="145"/>
        <v>Feb</v>
      </c>
    </row>
    <row r="9321" spans="1:36" x14ac:dyDescent="0.3">
      <c r="A9321" t="s">
        <v>19437</v>
      </c>
      <c r="B9321" s="33">
        <v>45984</v>
      </c>
      <c r="C9321" t="s">
        <v>99</v>
      </c>
      <c r="D9321" t="s">
        <v>19438</v>
      </c>
      <c r="E9321" t="s">
        <v>178</v>
      </c>
      <c r="F9321" t="s">
        <v>174</v>
      </c>
      <c r="G9321" t="s">
        <v>157</v>
      </c>
      <c r="H9321" t="s">
        <v>158</v>
      </c>
      <c r="I9321">
        <v>831</v>
      </c>
      <c r="J9321" t="s">
        <v>336</v>
      </c>
      <c r="K9321" t="s">
        <v>2011</v>
      </c>
      <c r="L9321" t="s">
        <v>1699</v>
      </c>
      <c r="M9321" t="s">
        <v>495</v>
      </c>
      <c r="N9321">
        <v>138</v>
      </c>
      <c r="O9321">
        <v>42</v>
      </c>
      <c r="P9321">
        <v>53</v>
      </c>
      <c r="Q9321" t="s">
        <v>76</v>
      </c>
      <c r="R9321" t="s">
        <v>238</v>
      </c>
      <c r="S9321" t="s">
        <v>239</v>
      </c>
      <c r="T9321">
        <v>189</v>
      </c>
      <c r="U9321">
        <v>137</v>
      </c>
      <c r="V9321">
        <v>72.489999999999995</v>
      </c>
      <c r="W9321" t="s">
        <v>135</v>
      </c>
      <c r="X9321">
        <v>3879</v>
      </c>
      <c r="Y9321">
        <v>531423</v>
      </c>
      <c r="Z9321">
        <v>35757</v>
      </c>
      <c r="AA9321">
        <v>95489</v>
      </c>
      <c r="AB9321">
        <v>662669</v>
      </c>
      <c r="AC9321">
        <v>491789</v>
      </c>
      <c r="AD9321">
        <v>170880</v>
      </c>
      <c r="AE9321" t="s">
        <v>75</v>
      </c>
      <c r="AF9321" t="s">
        <v>78</v>
      </c>
      <c r="AG9321" t="s">
        <v>240</v>
      </c>
      <c r="AH9321" t="s">
        <v>145</v>
      </c>
      <c r="AI9321" t="s">
        <v>139</v>
      </c>
      <c r="AJ9321" t="str">
        <f t="shared" si="145"/>
        <v>Nov</v>
      </c>
    </row>
    <row r="9322" spans="1:36" x14ac:dyDescent="0.3">
      <c r="A9322" t="s">
        <v>19439</v>
      </c>
      <c r="B9322" s="33">
        <v>45923</v>
      </c>
      <c r="C9322" t="s">
        <v>96</v>
      </c>
      <c r="D9322" t="s">
        <v>19440</v>
      </c>
      <c r="E9322" t="s">
        <v>177</v>
      </c>
      <c r="F9322" t="s">
        <v>173</v>
      </c>
      <c r="G9322" t="s">
        <v>162</v>
      </c>
      <c r="H9322" t="s">
        <v>161</v>
      </c>
      <c r="I9322">
        <v>2011</v>
      </c>
      <c r="J9322" t="s">
        <v>474</v>
      </c>
      <c r="K9322" t="s">
        <v>2564</v>
      </c>
      <c r="L9322" t="s">
        <v>1192</v>
      </c>
      <c r="M9322" t="s">
        <v>1536</v>
      </c>
      <c r="N9322">
        <v>280</v>
      </c>
      <c r="O9322">
        <v>25</v>
      </c>
      <c r="P9322">
        <v>32</v>
      </c>
      <c r="Q9322" t="s">
        <v>76</v>
      </c>
      <c r="R9322" t="s">
        <v>238</v>
      </c>
      <c r="S9322" t="s">
        <v>239</v>
      </c>
      <c r="T9322">
        <v>180</v>
      </c>
      <c r="U9322">
        <v>171</v>
      </c>
      <c r="V9322">
        <v>95</v>
      </c>
      <c r="W9322" t="s">
        <v>133</v>
      </c>
      <c r="X9322">
        <v>4715</v>
      </c>
      <c r="Y9322">
        <v>806265</v>
      </c>
      <c r="Z9322">
        <v>56430</v>
      </c>
      <c r="AA9322">
        <v>58653</v>
      </c>
      <c r="AB9322">
        <v>921348</v>
      </c>
      <c r="AC9322">
        <v>540785</v>
      </c>
      <c r="AD9322">
        <v>380563</v>
      </c>
      <c r="AE9322" t="s">
        <v>78</v>
      </c>
      <c r="AF9322" t="s">
        <v>78</v>
      </c>
      <c r="AG9322" t="s">
        <v>240</v>
      </c>
      <c r="AH9322" t="s">
        <v>145</v>
      </c>
      <c r="AI9322" t="s">
        <v>139</v>
      </c>
      <c r="AJ9322" t="str">
        <f t="shared" si="145"/>
        <v>Sep</v>
      </c>
    </row>
    <row r="9323" spans="1:36" x14ac:dyDescent="0.3">
      <c r="A9323" t="s">
        <v>19441</v>
      </c>
      <c r="B9323" s="33">
        <v>45954</v>
      </c>
      <c r="C9323" t="s">
        <v>96</v>
      </c>
      <c r="D9323" t="s">
        <v>19442</v>
      </c>
      <c r="E9323" t="s">
        <v>173</v>
      </c>
      <c r="F9323" t="s">
        <v>178</v>
      </c>
      <c r="G9323" t="s">
        <v>161</v>
      </c>
      <c r="H9323" t="s">
        <v>157</v>
      </c>
      <c r="I9323">
        <v>558</v>
      </c>
      <c r="J9323" t="s">
        <v>292</v>
      </c>
      <c r="K9323" t="s">
        <v>3828</v>
      </c>
      <c r="L9323" t="s">
        <v>1293</v>
      </c>
      <c r="M9323" t="s">
        <v>3160</v>
      </c>
      <c r="N9323">
        <v>95</v>
      </c>
      <c r="O9323">
        <v>32</v>
      </c>
      <c r="P9323">
        <v>44</v>
      </c>
      <c r="Q9323" t="s">
        <v>76</v>
      </c>
      <c r="R9323" t="s">
        <v>238</v>
      </c>
      <c r="S9323" t="s">
        <v>239</v>
      </c>
      <c r="T9323">
        <v>150</v>
      </c>
      <c r="U9323">
        <v>116</v>
      </c>
      <c r="V9323">
        <v>77.33</v>
      </c>
      <c r="W9323" t="s">
        <v>133</v>
      </c>
      <c r="X9323">
        <v>10621</v>
      </c>
      <c r="Y9323">
        <v>1232036</v>
      </c>
      <c r="Z9323">
        <v>24708</v>
      </c>
      <c r="AA9323">
        <v>53012</v>
      </c>
      <c r="AB9323">
        <v>1309756</v>
      </c>
      <c r="AC9323">
        <v>853627</v>
      </c>
      <c r="AD9323">
        <v>456129</v>
      </c>
      <c r="AE9323" t="s">
        <v>78</v>
      </c>
      <c r="AF9323" t="s">
        <v>75</v>
      </c>
      <c r="AG9323" t="s">
        <v>240</v>
      </c>
      <c r="AH9323" t="s">
        <v>146</v>
      </c>
      <c r="AI9323" t="s">
        <v>139</v>
      </c>
      <c r="AJ9323" t="str">
        <f t="shared" si="145"/>
        <v>Oct</v>
      </c>
    </row>
    <row r="9324" spans="1:36" x14ac:dyDescent="0.3">
      <c r="A9324" t="s">
        <v>19443</v>
      </c>
      <c r="B9324" s="33">
        <v>45865</v>
      </c>
      <c r="C9324" t="s">
        <v>95</v>
      </c>
      <c r="D9324" t="s">
        <v>19444</v>
      </c>
      <c r="E9324" t="s">
        <v>181</v>
      </c>
      <c r="F9324" t="s">
        <v>178</v>
      </c>
      <c r="G9324" t="s">
        <v>159</v>
      </c>
      <c r="H9324" t="s">
        <v>157</v>
      </c>
      <c r="I9324">
        <v>365</v>
      </c>
      <c r="J9324" t="s">
        <v>469</v>
      </c>
      <c r="K9324" t="s">
        <v>1028</v>
      </c>
      <c r="L9324" t="s">
        <v>2120</v>
      </c>
      <c r="M9324" t="s">
        <v>305</v>
      </c>
      <c r="N9324">
        <v>73</v>
      </c>
      <c r="O9324">
        <v>21</v>
      </c>
      <c r="P9324">
        <v>22</v>
      </c>
      <c r="Q9324" t="s">
        <v>73</v>
      </c>
      <c r="R9324" t="s">
        <v>238</v>
      </c>
      <c r="S9324" t="s">
        <v>239</v>
      </c>
      <c r="T9324">
        <v>150</v>
      </c>
      <c r="U9324">
        <v>103</v>
      </c>
      <c r="V9324">
        <v>68.67</v>
      </c>
      <c r="W9324" t="s">
        <v>133</v>
      </c>
      <c r="X9324">
        <v>5002</v>
      </c>
      <c r="Y9324">
        <v>515206</v>
      </c>
      <c r="Z9324">
        <v>22866</v>
      </c>
      <c r="AA9324">
        <v>56547</v>
      </c>
      <c r="AB9324">
        <v>594619</v>
      </c>
      <c r="AC9324">
        <v>442830</v>
      </c>
      <c r="AD9324">
        <v>151789</v>
      </c>
      <c r="AE9324" t="s">
        <v>81</v>
      </c>
      <c r="AF9324" t="s">
        <v>75</v>
      </c>
      <c r="AG9324" t="s">
        <v>240</v>
      </c>
      <c r="AH9324" t="s">
        <v>144</v>
      </c>
      <c r="AI9324" t="s">
        <v>138</v>
      </c>
      <c r="AJ9324" t="str">
        <f t="shared" si="145"/>
        <v>Jul</v>
      </c>
    </row>
    <row r="9325" spans="1:36" x14ac:dyDescent="0.3">
      <c r="A9325" t="s">
        <v>19445</v>
      </c>
      <c r="B9325" s="33">
        <v>45720</v>
      </c>
      <c r="C9325" t="s">
        <v>99</v>
      </c>
      <c r="D9325" t="s">
        <v>19446</v>
      </c>
      <c r="E9325" t="s">
        <v>177</v>
      </c>
      <c r="F9325" t="s">
        <v>181</v>
      </c>
      <c r="G9325" t="s">
        <v>162</v>
      </c>
      <c r="H9325" t="s">
        <v>159</v>
      </c>
      <c r="I9325">
        <v>1644</v>
      </c>
      <c r="J9325" t="s">
        <v>314</v>
      </c>
      <c r="K9325" t="s">
        <v>2603</v>
      </c>
      <c r="N9325">
        <v>235</v>
      </c>
      <c r="O9325">
        <v>0</v>
      </c>
      <c r="P9325">
        <v>0</v>
      </c>
      <c r="Q9325" t="s">
        <v>67</v>
      </c>
      <c r="R9325" t="s">
        <v>245</v>
      </c>
      <c r="S9325" t="s">
        <v>120</v>
      </c>
      <c r="T9325">
        <v>220</v>
      </c>
      <c r="U9325">
        <v>0</v>
      </c>
      <c r="V9325">
        <v>0</v>
      </c>
      <c r="W9325" t="s">
        <v>133</v>
      </c>
      <c r="X9325">
        <v>9513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 t="s">
        <v>78</v>
      </c>
      <c r="AF9325" t="s">
        <v>81</v>
      </c>
      <c r="AG9325" t="s">
        <v>240</v>
      </c>
      <c r="AH9325" t="s">
        <v>144</v>
      </c>
      <c r="AI9325" t="s">
        <v>140</v>
      </c>
      <c r="AJ9325" t="str">
        <f t="shared" si="145"/>
        <v>Mar</v>
      </c>
    </row>
    <row r="9326" spans="1:36" x14ac:dyDescent="0.3">
      <c r="A9326" t="s">
        <v>19447</v>
      </c>
      <c r="B9326" s="33">
        <v>45996</v>
      </c>
      <c r="C9326" t="s">
        <v>93</v>
      </c>
      <c r="D9326" t="s">
        <v>19448</v>
      </c>
      <c r="E9326" t="s">
        <v>181</v>
      </c>
      <c r="F9326" t="s">
        <v>175</v>
      </c>
      <c r="G9326" t="s">
        <v>159</v>
      </c>
      <c r="H9326" t="s">
        <v>163</v>
      </c>
      <c r="I9326">
        <v>1286</v>
      </c>
      <c r="J9326" t="s">
        <v>1434</v>
      </c>
      <c r="K9326" t="s">
        <v>348</v>
      </c>
      <c r="L9326" t="s">
        <v>1346</v>
      </c>
      <c r="M9326" t="s">
        <v>514</v>
      </c>
      <c r="N9326">
        <v>185</v>
      </c>
      <c r="O9326">
        <v>10</v>
      </c>
      <c r="P9326">
        <v>10</v>
      </c>
      <c r="Q9326" t="s">
        <v>73</v>
      </c>
      <c r="R9326" t="s">
        <v>238</v>
      </c>
      <c r="S9326" t="s">
        <v>239</v>
      </c>
      <c r="T9326">
        <v>180</v>
      </c>
      <c r="U9326">
        <v>147</v>
      </c>
      <c r="V9326">
        <v>81.67</v>
      </c>
      <c r="W9326" t="s">
        <v>133</v>
      </c>
      <c r="X9326">
        <v>9167</v>
      </c>
      <c r="Y9326">
        <v>1347549</v>
      </c>
      <c r="Z9326">
        <v>30135</v>
      </c>
      <c r="AA9326">
        <v>48363</v>
      </c>
      <c r="AB9326">
        <v>1426047</v>
      </c>
      <c r="AC9326">
        <v>1123681</v>
      </c>
      <c r="AD9326">
        <v>302366</v>
      </c>
      <c r="AE9326" t="s">
        <v>81</v>
      </c>
      <c r="AF9326" t="s">
        <v>75</v>
      </c>
      <c r="AG9326" t="s">
        <v>240</v>
      </c>
      <c r="AH9326" t="s">
        <v>146</v>
      </c>
      <c r="AI9326" t="s">
        <v>138</v>
      </c>
      <c r="AJ9326" t="str">
        <f t="shared" si="145"/>
        <v>Dec</v>
      </c>
    </row>
    <row r="9327" spans="1:36" x14ac:dyDescent="0.3">
      <c r="A9327" t="s">
        <v>19449</v>
      </c>
      <c r="B9327" s="33">
        <v>46004</v>
      </c>
      <c r="C9327" t="s">
        <v>93</v>
      </c>
      <c r="D9327" t="s">
        <v>19450</v>
      </c>
      <c r="E9327" t="s">
        <v>174</v>
      </c>
      <c r="F9327" t="s">
        <v>173</v>
      </c>
      <c r="G9327" t="s">
        <v>158</v>
      </c>
      <c r="H9327" t="s">
        <v>161</v>
      </c>
      <c r="I9327">
        <v>2005</v>
      </c>
      <c r="J9327" t="s">
        <v>414</v>
      </c>
      <c r="K9327" t="s">
        <v>2350</v>
      </c>
      <c r="L9327" t="s">
        <v>2542</v>
      </c>
      <c r="M9327" t="s">
        <v>1246</v>
      </c>
      <c r="N9327">
        <v>262</v>
      </c>
      <c r="O9327">
        <v>33</v>
      </c>
      <c r="P9327">
        <v>60</v>
      </c>
      <c r="Q9327" t="s">
        <v>76</v>
      </c>
      <c r="R9327" t="s">
        <v>238</v>
      </c>
      <c r="S9327" t="s">
        <v>239</v>
      </c>
      <c r="T9327">
        <v>189</v>
      </c>
      <c r="U9327">
        <v>146</v>
      </c>
      <c r="V9327">
        <v>77.25</v>
      </c>
      <c r="W9327" t="s">
        <v>135</v>
      </c>
      <c r="X9327">
        <v>3266</v>
      </c>
      <c r="Y9327">
        <v>476836</v>
      </c>
      <c r="Z9327">
        <v>51392</v>
      </c>
      <c r="AA9327">
        <v>87162</v>
      </c>
      <c r="AB9327">
        <v>615390</v>
      </c>
      <c r="AC9327">
        <v>485959</v>
      </c>
      <c r="AD9327">
        <v>129431</v>
      </c>
      <c r="AE9327" t="s">
        <v>78</v>
      </c>
      <c r="AF9327" t="s">
        <v>78</v>
      </c>
      <c r="AG9327" t="s">
        <v>240</v>
      </c>
      <c r="AH9327" t="s">
        <v>144</v>
      </c>
      <c r="AI9327" t="s">
        <v>139</v>
      </c>
      <c r="AJ9327" t="str">
        <f t="shared" si="145"/>
        <v>Dec</v>
      </c>
    </row>
    <row r="9328" spans="1:36" x14ac:dyDescent="0.3">
      <c r="A9328" t="s">
        <v>19451</v>
      </c>
      <c r="B9328" s="33">
        <v>45921</v>
      </c>
      <c r="C9328" t="s">
        <v>93</v>
      </c>
      <c r="D9328" t="s">
        <v>19452</v>
      </c>
      <c r="E9328" t="s">
        <v>181</v>
      </c>
      <c r="F9328" t="s">
        <v>179</v>
      </c>
      <c r="G9328" t="s">
        <v>159</v>
      </c>
      <c r="H9328" t="s">
        <v>166</v>
      </c>
      <c r="I9328">
        <v>810</v>
      </c>
      <c r="J9328" t="s">
        <v>286</v>
      </c>
      <c r="K9328" t="s">
        <v>754</v>
      </c>
      <c r="L9328" t="s">
        <v>451</v>
      </c>
      <c r="M9328" t="s">
        <v>754</v>
      </c>
      <c r="N9328">
        <v>133</v>
      </c>
      <c r="O9328">
        <v>15</v>
      </c>
      <c r="P9328">
        <v>-9</v>
      </c>
      <c r="Q9328" t="s">
        <v>73</v>
      </c>
      <c r="R9328" t="s">
        <v>238</v>
      </c>
      <c r="S9328" t="s">
        <v>239</v>
      </c>
      <c r="T9328">
        <v>220</v>
      </c>
      <c r="U9328">
        <v>205</v>
      </c>
      <c r="V9328">
        <v>93.18</v>
      </c>
      <c r="W9328" t="s">
        <v>134</v>
      </c>
      <c r="X9328">
        <v>7821</v>
      </c>
      <c r="Y9328">
        <v>1603305</v>
      </c>
      <c r="Z9328">
        <v>50225</v>
      </c>
      <c r="AA9328">
        <v>63755</v>
      </c>
      <c r="AB9328">
        <v>1717285</v>
      </c>
      <c r="AC9328">
        <v>1215555</v>
      </c>
      <c r="AD9328">
        <v>501730</v>
      </c>
      <c r="AE9328" t="s">
        <v>81</v>
      </c>
      <c r="AF9328" t="s">
        <v>72</v>
      </c>
      <c r="AG9328" t="s">
        <v>240</v>
      </c>
      <c r="AH9328" t="s">
        <v>144</v>
      </c>
      <c r="AI9328" t="s">
        <v>140</v>
      </c>
      <c r="AJ9328" t="str">
        <f t="shared" si="145"/>
        <v>Sep</v>
      </c>
    </row>
    <row r="9329" spans="1:36" x14ac:dyDescent="0.3">
      <c r="A9329" t="s">
        <v>19453</v>
      </c>
      <c r="B9329" s="33">
        <v>46020</v>
      </c>
      <c r="C9329" t="s">
        <v>93</v>
      </c>
      <c r="D9329" t="s">
        <v>13479</v>
      </c>
      <c r="E9329" t="s">
        <v>179</v>
      </c>
      <c r="F9329" t="s">
        <v>172</v>
      </c>
      <c r="G9329" t="s">
        <v>166</v>
      </c>
      <c r="H9329" t="s">
        <v>155</v>
      </c>
      <c r="I9329">
        <v>1578</v>
      </c>
      <c r="J9329" t="s">
        <v>581</v>
      </c>
      <c r="K9329" t="s">
        <v>1378</v>
      </c>
      <c r="L9329" t="s">
        <v>489</v>
      </c>
      <c r="M9329" t="s">
        <v>2172</v>
      </c>
      <c r="N9329">
        <v>244</v>
      </c>
      <c r="O9329">
        <v>29</v>
      </c>
      <c r="P9329">
        <v>44</v>
      </c>
      <c r="Q9329" t="s">
        <v>76</v>
      </c>
      <c r="R9329" t="s">
        <v>238</v>
      </c>
      <c r="S9329" t="s">
        <v>239</v>
      </c>
      <c r="T9329">
        <v>189</v>
      </c>
      <c r="U9329">
        <v>152</v>
      </c>
      <c r="V9329">
        <v>80.42</v>
      </c>
      <c r="W9329" t="s">
        <v>133</v>
      </c>
      <c r="X9329">
        <v>2942</v>
      </c>
      <c r="Y9329">
        <v>447184</v>
      </c>
      <c r="Z9329">
        <v>23408</v>
      </c>
      <c r="AA9329">
        <v>93784</v>
      </c>
      <c r="AB9329">
        <v>564376</v>
      </c>
      <c r="AC9329">
        <v>431353</v>
      </c>
      <c r="AD9329">
        <v>133023</v>
      </c>
      <c r="AE9329" t="s">
        <v>72</v>
      </c>
      <c r="AF9329" t="s">
        <v>81</v>
      </c>
      <c r="AG9329" t="s">
        <v>240</v>
      </c>
      <c r="AH9329" t="s">
        <v>145</v>
      </c>
      <c r="AI9329" t="s">
        <v>138</v>
      </c>
      <c r="AJ9329" t="str">
        <f t="shared" si="145"/>
        <v>Dec</v>
      </c>
    </row>
    <row r="9330" spans="1:36" x14ac:dyDescent="0.3">
      <c r="A9330" t="s">
        <v>19454</v>
      </c>
      <c r="B9330" s="33">
        <v>45742</v>
      </c>
      <c r="C9330" t="s">
        <v>98</v>
      </c>
      <c r="D9330" t="s">
        <v>8419</v>
      </c>
      <c r="E9330" t="s">
        <v>172</v>
      </c>
      <c r="F9330" t="s">
        <v>176</v>
      </c>
      <c r="G9330" t="s">
        <v>155</v>
      </c>
      <c r="H9330" t="s">
        <v>156</v>
      </c>
      <c r="I9330">
        <v>412</v>
      </c>
      <c r="J9330" t="s">
        <v>971</v>
      </c>
      <c r="K9330" t="s">
        <v>316</v>
      </c>
      <c r="L9330" t="s">
        <v>2109</v>
      </c>
      <c r="M9330" t="s">
        <v>2527</v>
      </c>
      <c r="N9330">
        <v>80</v>
      </c>
      <c r="O9330">
        <v>16</v>
      </c>
      <c r="P9330">
        <v>37</v>
      </c>
      <c r="Q9330" t="s">
        <v>76</v>
      </c>
      <c r="R9330" t="s">
        <v>238</v>
      </c>
      <c r="S9330" t="s">
        <v>239</v>
      </c>
      <c r="T9330">
        <v>186</v>
      </c>
      <c r="U9330">
        <v>109</v>
      </c>
      <c r="V9330">
        <v>58.6</v>
      </c>
      <c r="W9330" t="s">
        <v>133</v>
      </c>
      <c r="X9330">
        <v>8488</v>
      </c>
      <c r="Y9330">
        <v>925192</v>
      </c>
      <c r="Z9330">
        <v>51230</v>
      </c>
      <c r="AA9330">
        <v>39894</v>
      </c>
      <c r="AB9330">
        <v>1016316</v>
      </c>
      <c r="AC9330">
        <v>621355</v>
      </c>
      <c r="AD9330">
        <v>394961</v>
      </c>
      <c r="AE9330" t="s">
        <v>81</v>
      </c>
      <c r="AF9330" t="s">
        <v>81</v>
      </c>
      <c r="AG9330" t="s">
        <v>240</v>
      </c>
      <c r="AH9330" t="s">
        <v>144</v>
      </c>
      <c r="AI9330" t="s">
        <v>139</v>
      </c>
      <c r="AJ9330" t="str">
        <f t="shared" si="145"/>
        <v>Mar</v>
      </c>
    </row>
    <row r="9331" spans="1:36" x14ac:dyDescent="0.3">
      <c r="A9331" t="s">
        <v>19455</v>
      </c>
      <c r="B9331" s="33">
        <v>45692</v>
      </c>
      <c r="C9331" t="s">
        <v>96</v>
      </c>
      <c r="D9331" t="s">
        <v>19456</v>
      </c>
      <c r="E9331" t="s">
        <v>177</v>
      </c>
      <c r="F9331" t="s">
        <v>173</v>
      </c>
      <c r="G9331" t="s">
        <v>162</v>
      </c>
      <c r="H9331" t="s">
        <v>161</v>
      </c>
      <c r="I9331">
        <v>2047</v>
      </c>
      <c r="J9331" t="s">
        <v>508</v>
      </c>
      <c r="K9331" t="s">
        <v>3176</v>
      </c>
      <c r="L9331" t="s">
        <v>3240</v>
      </c>
      <c r="M9331" t="s">
        <v>3188</v>
      </c>
      <c r="N9331">
        <v>287</v>
      </c>
      <c r="O9331">
        <v>6</v>
      </c>
      <c r="P9331">
        <v>25</v>
      </c>
      <c r="Q9331" t="s">
        <v>73</v>
      </c>
      <c r="R9331" t="s">
        <v>238</v>
      </c>
      <c r="S9331" t="s">
        <v>239</v>
      </c>
      <c r="T9331">
        <v>189</v>
      </c>
      <c r="U9331">
        <v>139</v>
      </c>
      <c r="V9331">
        <v>73.540000000000006</v>
      </c>
      <c r="W9331" t="s">
        <v>133</v>
      </c>
      <c r="X9331">
        <v>9058</v>
      </c>
      <c r="Y9331">
        <v>1259062</v>
      </c>
      <c r="Z9331">
        <v>41839</v>
      </c>
      <c r="AA9331">
        <v>85207</v>
      </c>
      <c r="AB9331">
        <v>1386108</v>
      </c>
      <c r="AC9331">
        <v>1007461</v>
      </c>
      <c r="AD9331">
        <v>378647</v>
      </c>
      <c r="AE9331" t="s">
        <v>78</v>
      </c>
      <c r="AF9331" t="s">
        <v>78</v>
      </c>
      <c r="AG9331" t="s">
        <v>240</v>
      </c>
      <c r="AH9331" t="s">
        <v>145</v>
      </c>
      <c r="AI9331" t="s">
        <v>139</v>
      </c>
      <c r="AJ9331" t="str">
        <f t="shared" si="145"/>
        <v>Feb</v>
      </c>
    </row>
    <row r="9332" spans="1:36" x14ac:dyDescent="0.3">
      <c r="A9332" t="s">
        <v>19457</v>
      </c>
      <c r="B9332" s="33">
        <v>45668</v>
      </c>
      <c r="C9332" t="s">
        <v>93</v>
      </c>
      <c r="D9332" t="s">
        <v>19458</v>
      </c>
      <c r="E9332" t="s">
        <v>173</v>
      </c>
      <c r="F9332" t="s">
        <v>176</v>
      </c>
      <c r="G9332" t="s">
        <v>161</v>
      </c>
      <c r="H9332" t="s">
        <v>156</v>
      </c>
      <c r="I9332">
        <v>563</v>
      </c>
      <c r="J9332" t="s">
        <v>408</v>
      </c>
      <c r="K9332" t="s">
        <v>4179</v>
      </c>
      <c r="L9332" t="s">
        <v>833</v>
      </c>
      <c r="M9332" t="s">
        <v>5785</v>
      </c>
      <c r="N9332">
        <v>86</v>
      </c>
      <c r="O9332">
        <v>10</v>
      </c>
      <c r="P9332">
        <v>22</v>
      </c>
      <c r="Q9332" t="s">
        <v>73</v>
      </c>
      <c r="R9332" t="s">
        <v>238</v>
      </c>
      <c r="S9332" t="s">
        <v>239</v>
      </c>
      <c r="T9332">
        <v>220</v>
      </c>
      <c r="U9332">
        <v>178</v>
      </c>
      <c r="V9332">
        <v>80.91</v>
      </c>
      <c r="W9332" t="s">
        <v>133</v>
      </c>
      <c r="X9332">
        <v>4956</v>
      </c>
      <c r="Y9332">
        <v>882168</v>
      </c>
      <c r="Z9332">
        <v>57672</v>
      </c>
      <c r="AA9332">
        <v>47348</v>
      </c>
      <c r="AB9332">
        <v>987188</v>
      </c>
      <c r="AC9332">
        <v>673587</v>
      </c>
      <c r="AD9332">
        <v>313601</v>
      </c>
      <c r="AE9332" t="s">
        <v>78</v>
      </c>
      <c r="AF9332" t="s">
        <v>81</v>
      </c>
      <c r="AG9332" t="s">
        <v>240</v>
      </c>
      <c r="AH9332" t="s">
        <v>147</v>
      </c>
      <c r="AI9332" t="s">
        <v>139</v>
      </c>
      <c r="AJ9332" t="str">
        <f t="shared" si="145"/>
        <v>Jan</v>
      </c>
    </row>
    <row r="9333" spans="1:36" x14ac:dyDescent="0.3">
      <c r="A9333" t="s">
        <v>19459</v>
      </c>
      <c r="B9333" s="33">
        <v>45844</v>
      </c>
      <c r="C9333" t="s">
        <v>93</v>
      </c>
      <c r="D9333" t="s">
        <v>19460</v>
      </c>
      <c r="E9333" t="s">
        <v>179</v>
      </c>
      <c r="F9333" t="s">
        <v>172</v>
      </c>
      <c r="G9333" t="s">
        <v>166</v>
      </c>
      <c r="H9333" t="s">
        <v>155</v>
      </c>
      <c r="I9333">
        <v>976</v>
      </c>
      <c r="J9333" t="s">
        <v>572</v>
      </c>
      <c r="K9333" t="s">
        <v>1617</v>
      </c>
      <c r="L9333" t="s">
        <v>671</v>
      </c>
      <c r="M9333" t="s">
        <v>707</v>
      </c>
      <c r="N9333">
        <v>145</v>
      </c>
      <c r="O9333">
        <v>56</v>
      </c>
      <c r="P9333">
        <v>51</v>
      </c>
      <c r="Q9333" t="s">
        <v>76</v>
      </c>
      <c r="R9333" t="s">
        <v>238</v>
      </c>
      <c r="S9333" t="s">
        <v>239</v>
      </c>
      <c r="T9333">
        <v>189</v>
      </c>
      <c r="U9333">
        <v>107</v>
      </c>
      <c r="V9333">
        <v>56.61</v>
      </c>
      <c r="W9333" t="s">
        <v>135</v>
      </c>
      <c r="X9333">
        <v>6715</v>
      </c>
      <c r="Y9333">
        <v>718505</v>
      </c>
      <c r="Z9333">
        <v>51467</v>
      </c>
      <c r="AA9333">
        <v>73830</v>
      </c>
      <c r="AB9333">
        <v>843802</v>
      </c>
      <c r="AC9333">
        <v>501449</v>
      </c>
      <c r="AD9333">
        <v>342353</v>
      </c>
      <c r="AE9333" t="s">
        <v>72</v>
      </c>
      <c r="AF9333" t="s">
        <v>81</v>
      </c>
      <c r="AG9333" t="s">
        <v>240</v>
      </c>
      <c r="AH9333" t="s">
        <v>146</v>
      </c>
      <c r="AI9333" t="s">
        <v>138</v>
      </c>
      <c r="AJ9333" t="str">
        <f t="shared" si="145"/>
        <v>Jul</v>
      </c>
    </row>
    <row r="9334" spans="1:36" x14ac:dyDescent="0.3">
      <c r="A9334" t="s">
        <v>19461</v>
      </c>
      <c r="B9334" s="33">
        <v>45903</v>
      </c>
      <c r="C9334" t="s">
        <v>97</v>
      </c>
      <c r="D9334" t="s">
        <v>11899</v>
      </c>
      <c r="E9334" t="s">
        <v>175</v>
      </c>
      <c r="F9334" t="s">
        <v>180</v>
      </c>
      <c r="G9334" t="s">
        <v>163</v>
      </c>
      <c r="H9334" t="s">
        <v>160</v>
      </c>
      <c r="I9334">
        <v>812</v>
      </c>
      <c r="J9334" t="s">
        <v>588</v>
      </c>
      <c r="K9334" t="s">
        <v>2870</v>
      </c>
      <c r="L9334" t="s">
        <v>605</v>
      </c>
      <c r="M9334" t="s">
        <v>961</v>
      </c>
      <c r="N9334">
        <v>113</v>
      </c>
      <c r="O9334">
        <v>60</v>
      </c>
      <c r="P9334">
        <v>59</v>
      </c>
      <c r="Q9334" t="s">
        <v>76</v>
      </c>
      <c r="R9334" t="s">
        <v>238</v>
      </c>
      <c r="S9334" t="s">
        <v>239</v>
      </c>
      <c r="T9334">
        <v>180</v>
      </c>
      <c r="U9334">
        <v>127</v>
      </c>
      <c r="V9334">
        <v>70.56</v>
      </c>
      <c r="W9334" t="s">
        <v>133</v>
      </c>
      <c r="X9334">
        <v>10221</v>
      </c>
      <c r="Y9334">
        <v>1298067</v>
      </c>
      <c r="Z9334">
        <v>26289</v>
      </c>
      <c r="AA9334">
        <v>42291</v>
      </c>
      <c r="AB9334">
        <v>1366647</v>
      </c>
      <c r="AC9334">
        <v>900363</v>
      </c>
      <c r="AD9334">
        <v>466284</v>
      </c>
      <c r="AE9334" t="s">
        <v>75</v>
      </c>
      <c r="AF9334" t="s">
        <v>81</v>
      </c>
      <c r="AG9334" t="s">
        <v>240</v>
      </c>
      <c r="AH9334" t="s">
        <v>145</v>
      </c>
      <c r="AI9334" t="s">
        <v>139</v>
      </c>
      <c r="AJ9334" t="str">
        <f t="shared" si="145"/>
        <v>Sep</v>
      </c>
    </row>
    <row r="9335" spans="1:36" x14ac:dyDescent="0.3">
      <c r="A9335" t="s">
        <v>19462</v>
      </c>
      <c r="B9335" s="33">
        <v>45813</v>
      </c>
      <c r="C9335" t="s">
        <v>96</v>
      </c>
      <c r="D9335" t="s">
        <v>19463</v>
      </c>
      <c r="E9335" t="s">
        <v>172</v>
      </c>
      <c r="F9335" t="s">
        <v>176</v>
      </c>
      <c r="G9335" t="s">
        <v>155</v>
      </c>
      <c r="H9335" t="s">
        <v>156</v>
      </c>
      <c r="I9335">
        <v>620</v>
      </c>
      <c r="J9335" t="s">
        <v>381</v>
      </c>
      <c r="K9335" t="s">
        <v>1932</v>
      </c>
      <c r="L9335" t="s">
        <v>1360</v>
      </c>
      <c r="M9335" t="s">
        <v>382</v>
      </c>
      <c r="N9335">
        <v>92</v>
      </c>
      <c r="O9335">
        <v>14</v>
      </c>
      <c r="P9335">
        <v>4</v>
      </c>
      <c r="Q9335" t="s">
        <v>73</v>
      </c>
      <c r="R9335" t="s">
        <v>238</v>
      </c>
      <c r="S9335" t="s">
        <v>239</v>
      </c>
      <c r="T9335">
        <v>220</v>
      </c>
      <c r="U9335">
        <v>209</v>
      </c>
      <c r="V9335">
        <v>95</v>
      </c>
      <c r="W9335" t="s">
        <v>133</v>
      </c>
      <c r="X9335">
        <v>10719</v>
      </c>
      <c r="Y9335">
        <v>2240271</v>
      </c>
      <c r="Z9335">
        <v>40546</v>
      </c>
      <c r="AA9335">
        <v>67298</v>
      </c>
      <c r="AB9335">
        <v>2348115</v>
      </c>
      <c r="AC9335">
        <v>1954688</v>
      </c>
      <c r="AD9335">
        <v>393427</v>
      </c>
      <c r="AE9335" t="s">
        <v>81</v>
      </c>
      <c r="AF9335" t="s">
        <v>81</v>
      </c>
      <c r="AG9335" t="s">
        <v>240</v>
      </c>
      <c r="AH9335" t="s">
        <v>145</v>
      </c>
      <c r="AI9335" t="s">
        <v>139</v>
      </c>
      <c r="AJ9335" t="str">
        <f t="shared" si="145"/>
        <v>Jun</v>
      </c>
    </row>
    <row r="9336" spans="1:36" x14ac:dyDescent="0.3">
      <c r="A9336" t="s">
        <v>19464</v>
      </c>
      <c r="B9336" s="33">
        <v>45698</v>
      </c>
      <c r="C9336" t="s">
        <v>95</v>
      </c>
      <c r="D9336" t="s">
        <v>19465</v>
      </c>
      <c r="E9336" t="s">
        <v>177</v>
      </c>
      <c r="F9336" t="s">
        <v>172</v>
      </c>
      <c r="G9336" t="s">
        <v>162</v>
      </c>
      <c r="H9336" t="s">
        <v>155</v>
      </c>
      <c r="I9336">
        <v>1206</v>
      </c>
      <c r="J9336" t="s">
        <v>286</v>
      </c>
      <c r="K9336" t="s">
        <v>1470</v>
      </c>
      <c r="L9336" t="s">
        <v>605</v>
      </c>
      <c r="M9336" t="s">
        <v>1470</v>
      </c>
      <c r="N9336">
        <v>160</v>
      </c>
      <c r="O9336">
        <v>0</v>
      </c>
      <c r="P9336">
        <v>-10</v>
      </c>
      <c r="Q9336" t="s">
        <v>70</v>
      </c>
      <c r="R9336" t="s">
        <v>238</v>
      </c>
      <c r="S9336" t="s">
        <v>239</v>
      </c>
      <c r="T9336">
        <v>150</v>
      </c>
      <c r="U9336">
        <v>113</v>
      </c>
      <c r="V9336">
        <v>75.33</v>
      </c>
      <c r="W9336" t="s">
        <v>133</v>
      </c>
      <c r="X9336">
        <v>7459</v>
      </c>
      <c r="Y9336">
        <v>842867</v>
      </c>
      <c r="Z9336">
        <v>39889</v>
      </c>
      <c r="AA9336">
        <v>14012</v>
      </c>
      <c r="AB9336">
        <v>896768</v>
      </c>
      <c r="AC9336">
        <v>548750</v>
      </c>
      <c r="AD9336">
        <v>348018</v>
      </c>
      <c r="AE9336" t="s">
        <v>78</v>
      </c>
      <c r="AF9336" t="s">
        <v>81</v>
      </c>
      <c r="AG9336" t="s">
        <v>240</v>
      </c>
      <c r="AH9336" t="s">
        <v>144</v>
      </c>
      <c r="AI9336" t="s">
        <v>139</v>
      </c>
      <c r="AJ9336" t="str">
        <f t="shared" si="145"/>
        <v>Feb</v>
      </c>
    </row>
    <row r="9337" spans="1:36" x14ac:dyDescent="0.3">
      <c r="A9337" t="s">
        <v>19466</v>
      </c>
      <c r="B9337" s="33">
        <v>45717</v>
      </c>
      <c r="C9337" t="s">
        <v>96</v>
      </c>
      <c r="D9337" t="s">
        <v>19467</v>
      </c>
      <c r="E9337" t="s">
        <v>172</v>
      </c>
      <c r="F9337" t="s">
        <v>179</v>
      </c>
      <c r="G9337" t="s">
        <v>155</v>
      </c>
      <c r="H9337" t="s">
        <v>166</v>
      </c>
      <c r="I9337">
        <v>531</v>
      </c>
      <c r="J9337" t="s">
        <v>572</v>
      </c>
      <c r="K9337" t="s">
        <v>1057</v>
      </c>
      <c r="L9337" t="s">
        <v>2183</v>
      </c>
      <c r="M9337" t="s">
        <v>654</v>
      </c>
      <c r="N9337">
        <v>98</v>
      </c>
      <c r="O9337">
        <v>77</v>
      </c>
      <c r="P9337">
        <v>104</v>
      </c>
      <c r="Q9337" t="s">
        <v>76</v>
      </c>
      <c r="R9337" t="s">
        <v>238</v>
      </c>
      <c r="S9337" t="s">
        <v>239</v>
      </c>
      <c r="T9337">
        <v>189</v>
      </c>
      <c r="U9337">
        <v>145</v>
      </c>
      <c r="V9337">
        <v>76.72</v>
      </c>
      <c r="W9337" t="s">
        <v>134</v>
      </c>
      <c r="X9337">
        <v>8202</v>
      </c>
      <c r="Y9337">
        <v>1189290</v>
      </c>
      <c r="Z9337">
        <v>42920</v>
      </c>
      <c r="AA9337">
        <v>22765</v>
      </c>
      <c r="AB9337">
        <v>1254975</v>
      </c>
      <c r="AC9337">
        <v>940104</v>
      </c>
      <c r="AD9337">
        <v>314871</v>
      </c>
      <c r="AE9337" t="s">
        <v>81</v>
      </c>
      <c r="AF9337" t="s">
        <v>72</v>
      </c>
      <c r="AG9337" t="s">
        <v>240</v>
      </c>
      <c r="AH9337" t="s">
        <v>145</v>
      </c>
      <c r="AI9337" t="s">
        <v>138</v>
      </c>
      <c r="AJ9337" t="str">
        <f t="shared" si="145"/>
        <v>Mar</v>
      </c>
    </row>
    <row r="9338" spans="1:36" x14ac:dyDescent="0.3">
      <c r="A9338" t="s">
        <v>19468</v>
      </c>
      <c r="B9338" s="33">
        <v>45711</v>
      </c>
      <c r="C9338" t="s">
        <v>93</v>
      </c>
      <c r="D9338" t="s">
        <v>19469</v>
      </c>
      <c r="E9338" t="s">
        <v>173</v>
      </c>
      <c r="F9338" t="s">
        <v>178</v>
      </c>
      <c r="G9338" t="s">
        <v>161</v>
      </c>
      <c r="H9338" t="s">
        <v>157</v>
      </c>
      <c r="I9338">
        <v>1280</v>
      </c>
      <c r="J9338" t="s">
        <v>1045</v>
      </c>
      <c r="K9338" t="s">
        <v>1699</v>
      </c>
      <c r="L9338" t="s">
        <v>3076</v>
      </c>
      <c r="M9338" t="s">
        <v>386</v>
      </c>
      <c r="N9338">
        <v>162</v>
      </c>
      <c r="O9338">
        <v>9</v>
      </c>
      <c r="P9338">
        <v>34</v>
      </c>
      <c r="Q9338" t="s">
        <v>76</v>
      </c>
      <c r="R9338" t="s">
        <v>238</v>
      </c>
      <c r="S9338" t="s">
        <v>239</v>
      </c>
      <c r="T9338">
        <v>189</v>
      </c>
      <c r="U9338">
        <v>136</v>
      </c>
      <c r="V9338">
        <v>71.959999999999994</v>
      </c>
      <c r="W9338" t="s">
        <v>134</v>
      </c>
      <c r="X9338">
        <v>2981</v>
      </c>
      <c r="Y9338">
        <v>405416</v>
      </c>
      <c r="Z9338">
        <v>61336</v>
      </c>
      <c r="AA9338">
        <v>86904</v>
      </c>
      <c r="AB9338">
        <v>553656</v>
      </c>
      <c r="AC9338">
        <v>486205</v>
      </c>
      <c r="AD9338">
        <v>67451</v>
      </c>
      <c r="AE9338" t="s">
        <v>78</v>
      </c>
      <c r="AF9338" t="s">
        <v>75</v>
      </c>
      <c r="AG9338" t="s">
        <v>240</v>
      </c>
      <c r="AH9338" t="s">
        <v>144</v>
      </c>
      <c r="AI9338" t="s">
        <v>140</v>
      </c>
      <c r="AJ9338" t="str">
        <f t="shared" si="145"/>
        <v>Feb</v>
      </c>
    </row>
    <row r="9339" spans="1:36" x14ac:dyDescent="0.3">
      <c r="A9339" t="s">
        <v>19470</v>
      </c>
      <c r="B9339" s="33">
        <v>45928</v>
      </c>
      <c r="C9339" t="s">
        <v>96</v>
      </c>
      <c r="D9339" t="s">
        <v>19471</v>
      </c>
      <c r="E9339" t="s">
        <v>174</v>
      </c>
      <c r="F9339" t="s">
        <v>178</v>
      </c>
      <c r="G9339" t="s">
        <v>158</v>
      </c>
      <c r="H9339" t="s">
        <v>157</v>
      </c>
      <c r="I9339">
        <v>2082</v>
      </c>
      <c r="J9339" t="s">
        <v>572</v>
      </c>
      <c r="K9339" t="s">
        <v>3423</v>
      </c>
      <c r="L9339" t="s">
        <v>447</v>
      </c>
      <c r="M9339" t="s">
        <v>3168</v>
      </c>
      <c r="N9339">
        <v>259</v>
      </c>
      <c r="O9339">
        <v>0</v>
      </c>
      <c r="P9339">
        <v>5</v>
      </c>
      <c r="Q9339" t="s">
        <v>70</v>
      </c>
      <c r="R9339" t="s">
        <v>238</v>
      </c>
      <c r="S9339" t="s">
        <v>239</v>
      </c>
      <c r="T9339">
        <v>189</v>
      </c>
      <c r="U9339">
        <v>185</v>
      </c>
      <c r="V9339">
        <v>97.88</v>
      </c>
      <c r="W9339" t="s">
        <v>135</v>
      </c>
      <c r="X9339">
        <v>2893</v>
      </c>
      <c r="Y9339">
        <v>535205</v>
      </c>
      <c r="Z9339">
        <v>71780</v>
      </c>
      <c r="AA9339">
        <v>121915</v>
      </c>
      <c r="AB9339">
        <v>728900</v>
      </c>
      <c r="AC9339">
        <v>622779</v>
      </c>
      <c r="AD9339">
        <v>106121</v>
      </c>
      <c r="AE9339" t="s">
        <v>78</v>
      </c>
      <c r="AF9339" t="s">
        <v>75</v>
      </c>
      <c r="AG9339" t="s">
        <v>240</v>
      </c>
      <c r="AH9339" t="s">
        <v>144</v>
      </c>
      <c r="AI9339" t="s">
        <v>138</v>
      </c>
      <c r="AJ9339" t="str">
        <f t="shared" si="145"/>
        <v>Sep</v>
      </c>
    </row>
    <row r="9340" spans="1:36" x14ac:dyDescent="0.3">
      <c r="A9340" t="s">
        <v>19472</v>
      </c>
      <c r="B9340" s="33">
        <v>45896</v>
      </c>
      <c r="C9340" t="s">
        <v>95</v>
      </c>
      <c r="D9340" t="s">
        <v>19473</v>
      </c>
      <c r="E9340" t="s">
        <v>179</v>
      </c>
      <c r="F9340" t="s">
        <v>181</v>
      </c>
      <c r="G9340" t="s">
        <v>166</v>
      </c>
      <c r="H9340" t="s">
        <v>159</v>
      </c>
      <c r="I9340">
        <v>370</v>
      </c>
      <c r="J9340" t="s">
        <v>353</v>
      </c>
      <c r="K9340" t="s">
        <v>3637</v>
      </c>
      <c r="L9340" t="s">
        <v>938</v>
      </c>
      <c r="M9340" t="s">
        <v>1381</v>
      </c>
      <c r="N9340">
        <v>68</v>
      </c>
      <c r="O9340">
        <v>25</v>
      </c>
      <c r="P9340">
        <v>11</v>
      </c>
      <c r="Q9340" t="s">
        <v>73</v>
      </c>
      <c r="R9340" t="s">
        <v>238</v>
      </c>
      <c r="S9340" t="s">
        <v>239</v>
      </c>
      <c r="T9340">
        <v>186</v>
      </c>
      <c r="U9340">
        <v>142</v>
      </c>
      <c r="V9340">
        <v>76.34</v>
      </c>
      <c r="W9340" t="s">
        <v>133</v>
      </c>
      <c r="X9340">
        <v>5221</v>
      </c>
      <c r="Y9340">
        <v>741382</v>
      </c>
      <c r="Z9340">
        <v>50268</v>
      </c>
      <c r="AA9340">
        <v>62196</v>
      </c>
      <c r="AB9340">
        <v>853846</v>
      </c>
      <c r="AC9340">
        <v>667808</v>
      </c>
      <c r="AD9340">
        <v>186038</v>
      </c>
      <c r="AE9340" t="s">
        <v>72</v>
      </c>
      <c r="AF9340" t="s">
        <v>81</v>
      </c>
      <c r="AG9340" t="s">
        <v>240</v>
      </c>
      <c r="AH9340" t="s">
        <v>145</v>
      </c>
      <c r="AI9340" t="s">
        <v>139</v>
      </c>
      <c r="AJ9340" t="str">
        <f t="shared" si="145"/>
        <v>Aug</v>
      </c>
    </row>
    <row r="9341" spans="1:36" x14ac:dyDescent="0.3">
      <c r="A9341" t="s">
        <v>19474</v>
      </c>
      <c r="B9341" s="33">
        <v>45812</v>
      </c>
      <c r="C9341" t="s">
        <v>93</v>
      </c>
      <c r="D9341" t="s">
        <v>19475</v>
      </c>
      <c r="E9341" t="s">
        <v>173</v>
      </c>
      <c r="F9341" t="s">
        <v>180</v>
      </c>
      <c r="G9341" t="s">
        <v>161</v>
      </c>
      <c r="H9341" t="s">
        <v>160</v>
      </c>
      <c r="I9341">
        <v>1791</v>
      </c>
      <c r="J9341" t="s">
        <v>731</v>
      </c>
      <c r="K9341" t="s">
        <v>1096</v>
      </c>
      <c r="N9341">
        <v>245</v>
      </c>
      <c r="O9341">
        <v>0</v>
      </c>
      <c r="P9341">
        <v>0</v>
      </c>
      <c r="Q9341" t="s">
        <v>67</v>
      </c>
      <c r="R9341" t="s">
        <v>245</v>
      </c>
      <c r="S9341" t="s">
        <v>120</v>
      </c>
      <c r="T9341">
        <v>189</v>
      </c>
      <c r="U9341">
        <v>0</v>
      </c>
      <c r="V9341">
        <v>0</v>
      </c>
      <c r="W9341" t="s">
        <v>133</v>
      </c>
      <c r="X9341">
        <v>6181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 t="s">
        <v>78</v>
      </c>
      <c r="AF9341" t="s">
        <v>81</v>
      </c>
      <c r="AG9341" t="s">
        <v>240</v>
      </c>
      <c r="AH9341" t="s">
        <v>145</v>
      </c>
      <c r="AI9341" t="s">
        <v>139</v>
      </c>
      <c r="AJ9341" t="str">
        <f t="shared" si="145"/>
        <v>Jun</v>
      </c>
    </row>
    <row r="9342" spans="1:36" x14ac:dyDescent="0.3">
      <c r="A9342" t="s">
        <v>19476</v>
      </c>
      <c r="B9342" s="33">
        <v>45702</v>
      </c>
      <c r="C9342" t="s">
        <v>93</v>
      </c>
      <c r="D9342" t="s">
        <v>19477</v>
      </c>
      <c r="E9342" t="s">
        <v>175</v>
      </c>
      <c r="F9342" t="s">
        <v>181</v>
      </c>
      <c r="G9342" t="s">
        <v>163</v>
      </c>
      <c r="H9342" t="s">
        <v>159</v>
      </c>
      <c r="I9342">
        <v>1900</v>
      </c>
      <c r="J9342" t="s">
        <v>474</v>
      </c>
      <c r="K9342" t="s">
        <v>669</v>
      </c>
      <c r="L9342" t="s">
        <v>1240</v>
      </c>
      <c r="M9342" t="s">
        <v>1781</v>
      </c>
      <c r="N9342">
        <v>248</v>
      </c>
      <c r="O9342">
        <v>3</v>
      </c>
      <c r="P9342">
        <v>5</v>
      </c>
      <c r="Q9342" t="s">
        <v>73</v>
      </c>
      <c r="R9342" t="s">
        <v>238</v>
      </c>
      <c r="S9342" t="s">
        <v>239</v>
      </c>
      <c r="T9342">
        <v>180</v>
      </c>
      <c r="U9342">
        <v>126</v>
      </c>
      <c r="V9342">
        <v>70</v>
      </c>
      <c r="W9342" t="s">
        <v>135</v>
      </c>
      <c r="X9342">
        <v>8203</v>
      </c>
      <c r="Y9342">
        <v>1033578</v>
      </c>
      <c r="Z9342">
        <v>52668</v>
      </c>
      <c r="AA9342">
        <v>34146</v>
      </c>
      <c r="AB9342">
        <v>1120392</v>
      </c>
      <c r="AC9342">
        <v>867819</v>
      </c>
      <c r="AD9342">
        <v>252573</v>
      </c>
      <c r="AE9342" t="s">
        <v>75</v>
      </c>
      <c r="AF9342" t="s">
        <v>81</v>
      </c>
      <c r="AG9342" t="s">
        <v>240</v>
      </c>
      <c r="AH9342" t="s">
        <v>146</v>
      </c>
      <c r="AI9342" t="s">
        <v>139</v>
      </c>
      <c r="AJ9342" t="str">
        <f t="shared" si="145"/>
        <v>Feb</v>
      </c>
    </row>
    <row r="9343" spans="1:36" x14ac:dyDescent="0.3">
      <c r="A9343" t="s">
        <v>19478</v>
      </c>
      <c r="B9343" s="33">
        <v>45847</v>
      </c>
      <c r="C9343" t="s">
        <v>95</v>
      </c>
      <c r="D9343" t="s">
        <v>19479</v>
      </c>
      <c r="E9343" t="s">
        <v>178</v>
      </c>
      <c r="F9343" t="s">
        <v>173</v>
      </c>
      <c r="G9343" t="s">
        <v>157</v>
      </c>
      <c r="H9343" t="s">
        <v>161</v>
      </c>
      <c r="I9343">
        <v>474</v>
      </c>
      <c r="J9343" t="s">
        <v>459</v>
      </c>
      <c r="K9343" t="s">
        <v>1956</v>
      </c>
      <c r="N9343">
        <v>79</v>
      </c>
      <c r="O9343">
        <v>0</v>
      </c>
      <c r="P9343">
        <v>0</v>
      </c>
      <c r="Q9343" t="s">
        <v>67</v>
      </c>
      <c r="R9343" t="s">
        <v>245</v>
      </c>
      <c r="S9343" t="s">
        <v>121</v>
      </c>
      <c r="T9343">
        <v>180</v>
      </c>
      <c r="U9343">
        <v>0</v>
      </c>
      <c r="V9343">
        <v>0</v>
      </c>
      <c r="W9343" t="s">
        <v>135</v>
      </c>
      <c r="X9343">
        <v>3277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 t="s">
        <v>75</v>
      </c>
      <c r="AF9343" t="s">
        <v>78</v>
      </c>
      <c r="AG9343" t="s">
        <v>240</v>
      </c>
      <c r="AH9343" t="s">
        <v>144</v>
      </c>
      <c r="AI9343" t="s">
        <v>138</v>
      </c>
      <c r="AJ9343" t="str">
        <f t="shared" si="145"/>
        <v>Jul</v>
      </c>
    </row>
    <row r="9344" spans="1:36" x14ac:dyDescent="0.3">
      <c r="A9344" t="s">
        <v>19480</v>
      </c>
      <c r="B9344" s="33">
        <v>45765</v>
      </c>
      <c r="C9344" t="s">
        <v>97</v>
      </c>
      <c r="D9344" t="s">
        <v>19481</v>
      </c>
      <c r="E9344" t="s">
        <v>179</v>
      </c>
      <c r="F9344" t="s">
        <v>176</v>
      </c>
      <c r="G9344" t="s">
        <v>166</v>
      </c>
      <c r="H9344" t="s">
        <v>156</v>
      </c>
      <c r="I9344">
        <v>456</v>
      </c>
      <c r="J9344" t="s">
        <v>236</v>
      </c>
      <c r="K9344" t="s">
        <v>1390</v>
      </c>
      <c r="L9344" t="s">
        <v>994</v>
      </c>
      <c r="M9344" t="s">
        <v>365</v>
      </c>
      <c r="N9344">
        <v>79</v>
      </c>
      <c r="O9344">
        <v>22</v>
      </c>
      <c r="P9344">
        <v>32</v>
      </c>
      <c r="Q9344" t="s">
        <v>76</v>
      </c>
      <c r="R9344" t="s">
        <v>238</v>
      </c>
      <c r="S9344" t="s">
        <v>239</v>
      </c>
      <c r="T9344">
        <v>220</v>
      </c>
      <c r="U9344">
        <v>169</v>
      </c>
      <c r="V9344">
        <v>76.819999999999993</v>
      </c>
      <c r="W9344" t="s">
        <v>135</v>
      </c>
      <c r="X9344">
        <v>9402</v>
      </c>
      <c r="Y9344">
        <v>1588938</v>
      </c>
      <c r="Z9344">
        <v>42588</v>
      </c>
      <c r="AA9344">
        <v>77740</v>
      </c>
      <c r="AB9344">
        <v>1709266</v>
      </c>
      <c r="AC9344">
        <v>1403436</v>
      </c>
      <c r="AD9344">
        <v>305830</v>
      </c>
      <c r="AE9344" t="s">
        <v>72</v>
      </c>
      <c r="AF9344" t="s">
        <v>81</v>
      </c>
      <c r="AG9344" t="s">
        <v>240</v>
      </c>
      <c r="AH9344" t="s">
        <v>145</v>
      </c>
      <c r="AI9344" t="s">
        <v>139</v>
      </c>
      <c r="AJ9344" t="str">
        <f t="shared" si="145"/>
        <v>Apr</v>
      </c>
    </row>
    <row r="9345" spans="1:36" x14ac:dyDescent="0.3">
      <c r="A9345" t="s">
        <v>19482</v>
      </c>
      <c r="B9345" s="33">
        <v>45850</v>
      </c>
      <c r="C9345" t="s">
        <v>95</v>
      </c>
      <c r="D9345" t="s">
        <v>19483</v>
      </c>
      <c r="E9345" t="s">
        <v>174</v>
      </c>
      <c r="F9345" t="s">
        <v>181</v>
      </c>
      <c r="G9345" t="s">
        <v>158</v>
      </c>
      <c r="H9345" t="s">
        <v>159</v>
      </c>
      <c r="I9345">
        <v>785</v>
      </c>
      <c r="J9345" t="s">
        <v>280</v>
      </c>
      <c r="K9345" t="s">
        <v>739</v>
      </c>
      <c r="L9345" t="s">
        <v>3973</v>
      </c>
      <c r="M9345" t="s">
        <v>2550</v>
      </c>
      <c r="N9345">
        <v>111</v>
      </c>
      <c r="O9345">
        <v>9</v>
      </c>
      <c r="P9345">
        <v>26</v>
      </c>
      <c r="Q9345" t="s">
        <v>73</v>
      </c>
      <c r="R9345" t="s">
        <v>238</v>
      </c>
      <c r="S9345" t="s">
        <v>239</v>
      </c>
      <c r="T9345">
        <v>150</v>
      </c>
      <c r="U9345">
        <v>101</v>
      </c>
      <c r="V9345">
        <v>67.33</v>
      </c>
      <c r="W9345" t="s">
        <v>133</v>
      </c>
      <c r="X9345">
        <v>9401</v>
      </c>
      <c r="Y9345">
        <v>949501</v>
      </c>
      <c r="Z9345">
        <v>40097</v>
      </c>
      <c r="AA9345">
        <v>57368</v>
      </c>
      <c r="AB9345">
        <v>1046966</v>
      </c>
      <c r="AC9345">
        <v>740619</v>
      </c>
      <c r="AD9345">
        <v>306347</v>
      </c>
      <c r="AE9345" t="s">
        <v>78</v>
      </c>
      <c r="AF9345" t="s">
        <v>81</v>
      </c>
      <c r="AG9345" t="s">
        <v>240</v>
      </c>
      <c r="AH9345" t="s">
        <v>144</v>
      </c>
      <c r="AI9345" t="s">
        <v>138</v>
      </c>
      <c r="AJ9345" t="str">
        <f t="shared" si="145"/>
        <v>Jul</v>
      </c>
    </row>
    <row r="9346" spans="1:36" x14ac:dyDescent="0.3">
      <c r="A9346" t="s">
        <v>19484</v>
      </c>
      <c r="B9346" s="33">
        <v>45864</v>
      </c>
      <c r="C9346" t="s">
        <v>97</v>
      </c>
      <c r="D9346" t="s">
        <v>19485</v>
      </c>
      <c r="E9346" t="s">
        <v>174</v>
      </c>
      <c r="F9346" t="s">
        <v>172</v>
      </c>
      <c r="G9346" t="s">
        <v>158</v>
      </c>
      <c r="H9346" t="s">
        <v>155</v>
      </c>
      <c r="I9346">
        <v>2124</v>
      </c>
      <c r="J9346" t="s">
        <v>286</v>
      </c>
      <c r="K9346" t="s">
        <v>948</v>
      </c>
      <c r="L9346" t="s">
        <v>2406</v>
      </c>
      <c r="M9346" t="s">
        <v>1201</v>
      </c>
      <c r="N9346">
        <v>292</v>
      </c>
      <c r="O9346">
        <v>1</v>
      </c>
      <c r="P9346">
        <v>16</v>
      </c>
      <c r="Q9346" t="s">
        <v>73</v>
      </c>
      <c r="R9346" t="s">
        <v>238</v>
      </c>
      <c r="S9346" t="s">
        <v>239</v>
      </c>
      <c r="T9346">
        <v>186</v>
      </c>
      <c r="U9346">
        <v>172</v>
      </c>
      <c r="V9346">
        <v>92.47</v>
      </c>
      <c r="W9346" t="s">
        <v>133</v>
      </c>
      <c r="X9346">
        <v>7169</v>
      </c>
      <c r="Y9346">
        <v>1233068</v>
      </c>
      <c r="Z9346">
        <v>70176</v>
      </c>
      <c r="AA9346">
        <v>58652</v>
      </c>
      <c r="AB9346">
        <v>1361896</v>
      </c>
      <c r="AC9346">
        <v>844810</v>
      </c>
      <c r="AD9346">
        <v>517086</v>
      </c>
      <c r="AE9346" t="s">
        <v>78</v>
      </c>
      <c r="AF9346" t="s">
        <v>81</v>
      </c>
      <c r="AG9346" t="s">
        <v>240</v>
      </c>
      <c r="AH9346" t="s">
        <v>147</v>
      </c>
      <c r="AI9346" t="s">
        <v>139</v>
      </c>
      <c r="AJ9346" t="str">
        <f t="shared" ref="AJ9346:AJ9409" si="146">TEXT(B9346,"mmm")</f>
        <v>Jul</v>
      </c>
    </row>
    <row r="9347" spans="1:36" x14ac:dyDescent="0.3">
      <c r="A9347" t="s">
        <v>19486</v>
      </c>
      <c r="B9347" s="33">
        <v>45793</v>
      </c>
      <c r="C9347" t="s">
        <v>95</v>
      </c>
      <c r="D9347" t="s">
        <v>19487</v>
      </c>
      <c r="E9347" t="s">
        <v>175</v>
      </c>
      <c r="F9347" t="s">
        <v>174</v>
      </c>
      <c r="G9347" t="s">
        <v>163</v>
      </c>
      <c r="H9347" t="s">
        <v>158</v>
      </c>
      <c r="I9347">
        <v>1511</v>
      </c>
      <c r="J9347" t="s">
        <v>600</v>
      </c>
      <c r="K9347" t="s">
        <v>1648</v>
      </c>
      <c r="L9347" t="s">
        <v>447</v>
      </c>
      <c r="M9347" t="s">
        <v>1560</v>
      </c>
      <c r="N9347">
        <v>211</v>
      </c>
      <c r="O9347">
        <v>0</v>
      </c>
      <c r="P9347">
        <v>16</v>
      </c>
      <c r="Q9347" t="s">
        <v>73</v>
      </c>
      <c r="R9347" t="s">
        <v>238</v>
      </c>
      <c r="S9347" t="s">
        <v>239</v>
      </c>
      <c r="T9347">
        <v>189</v>
      </c>
      <c r="U9347">
        <v>158</v>
      </c>
      <c r="V9347">
        <v>83.6</v>
      </c>
      <c r="W9347" t="s">
        <v>133</v>
      </c>
      <c r="X9347">
        <v>8943</v>
      </c>
      <c r="Y9347">
        <v>1412994</v>
      </c>
      <c r="Z9347">
        <v>40290</v>
      </c>
      <c r="AA9347">
        <v>38078</v>
      </c>
      <c r="AB9347">
        <v>1491362</v>
      </c>
      <c r="AC9347">
        <v>987571</v>
      </c>
      <c r="AD9347">
        <v>503791</v>
      </c>
      <c r="AE9347" t="s">
        <v>75</v>
      </c>
      <c r="AF9347" t="s">
        <v>78</v>
      </c>
      <c r="AG9347" t="s">
        <v>240</v>
      </c>
      <c r="AH9347" t="s">
        <v>145</v>
      </c>
      <c r="AI9347" t="s">
        <v>138</v>
      </c>
      <c r="AJ9347" t="str">
        <f t="shared" si="146"/>
        <v>May</v>
      </c>
    </row>
    <row r="9348" spans="1:36" x14ac:dyDescent="0.3">
      <c r="A9348" t="s">
        <v>19488</v>
      </c>
      <c r="B9348" s="33">
        <v>45916</v>
      </c>
      <c r="C9348" t="s">
        <v>93</v>
      </c>
      <c r="D9348" t="s">
        <v>2326</v>
      </c>
      <c r="E9348" t="s">
        <v>174</v>
      </c>
      <c r="F9348" t="s">
        <v>180</v>
      </c>
      <c r="G9348" t="s">
        <v>158</v>
      </c>
      <c r="H9348" t="s">
        <v>160</v>
      </c>
      <c r="I9348">
        <v>931</v>
      </c>
      <c r="J9348" t="s">
        <v>600</v>
      </c>
      <c r="K9348" t="s">
        <v>1575</v>
      </c>
      <c r="L9348" t="s">
        <v>447</v>
      </c>
      <c r="M9348" t="s">
        <v>1575</v>
      </c>
      <c r="N9348">
        <v>137</v>
      </c>
      <c r="O9348">
        <v>0</v>
      </c>
      <c r="P9348">
        <v>-8</v>
      </c>
      <c r="Q9348" t="s">
        <v>70</v>
      </c>
      <c r="R9348" t="s">
        <v>238</v>
      </c>
      <c r="S9348" t="s">
        <v>239</v>
      </c>
      <c r="T9348">
        <v>150</v>
      </c>
      <c r="U9348">
        <v>120</v>
      </c>
      <c r="V9348">
        <v>80</v>
      </c>
      <c r="W9348" t="s">
        <v>133</v>
      </c>
      <c r="X9348">
        <v>7572</v>
      </c>
      <c r="Y9348">
        <v>908640</v>
      </c>
      <c r="Z9348">
        <v>43560</v>
      </c>
      <c r="AA9348">
        <v>76680</v>
      </c>
      <c r="AB9348">
        <v>1028880</v>
      </c>
      <c r="AC9348">
        <v>750277</v>
      </c>
      <c r="AD9348">
        <v>278603</v>
      </c>
      <c r="AE9348" t="s">
        <v>78</v>
      </c>
      <c r="AF9348" t="s">
        <v>81</v>
      </c>
      <c r="AG9348" t="s">
        <v>240</v>
      </c>
      <c r="AH9348" t="s">
        <v>144</v>
      </c>
      <c r="AI9348" t="s">
        <v>139</v>
      </c>
      <c r="AJ9348" t="str">
        <f t="shared" si="146"/>
        <v>Sep</v>
      </c>
    </row>
    <row r="9349" spans="1:36" x14ac:dyDescent="0.3">
      <c r="A9349" t="s">
        <v>19489</v>
      </c>
      <c r="B9349" s="33">
        <v>45943</v>
      </c>
      <c r="C9349" t="s">
        <v>95</v>
      </c>
      <c r="D9349" t="s">
        <v>19490</v>
      </c>
      <c r="E9349" t="s">
        <v>174</v>
      </c>
      <c r="F9349" t="s">
        <v>177</v>
      </c>
      <c r="G9349" t="s">
        <v>158</v>
      </c>
      <c r="H9349" t="s">
        <v>162</v>
      </c>
      <c r="I9349">
        <v>1496</v>
      </c>
      <c r="J9349" t="s">
        <v>336</v>
      </c>
      <c r="K9349" t="s">
        <v>1950</v>
      </c>
      <c r="L9349" t="s">
        <v>3858</v>
      </c>
      <c r="M9349" t="s">
        <v>3077</v>
      </c>
      <c r="N9349">
        <v>207</v>
      </c>
      <c r="O9349">
        <v>19</v>
      </c>
      <c r="P9349">
        <v>14</v>
      </c>
      <c r="Q9349" t="s">
        <v>73</v>
      </c>
      <c r="R9349" t="s">
        <v>238</v>
      </c>
      <c r="S9349" t="s">
        <v>239</v>
      </c>
      <c r="T9349">
        <v>180</v>
      </c>
      <c r="U9349">
        <v>161</v>
      </c>
      <c r="V9349">
        <v>89.44</v>
      </c>
      <c r="W9349" t="s">
        <v>135</v>
      </c>
      <c r="X9349">
        <v>7184</v>
      </c>
      <c r="Y9349">
        <v>1156624</v>
      </c>
      <c r="Z9349">
        <v>58121</v>
      </c>
      <c r="AA9349">
        <v>82593</v>
      </c>
      <c r="AB9349">
        <v>1297338</v>
      </c>
      <c r="AC9349">
        <v>988191</v>
      </c>
      <c r="AD9349">
        <v>309147</v>
      </c>
      <c r="AE9349" t="s">
        <v>78</v>
      </c>
      <c r="AF9349" t="s">
        <v>78</v>
      </c>
      <c r="AG9349" t="s">
        <v>240</v>
      </c>
      <c r="AH9349" t="s">
        <v>144</v>
      </c>
      <c r="AI9349" t="s">
        <v>139</v>
      </c>
      <c r="AJ9349" t="str">
        <f t="shared" si="146"/>
        <v>Oct</v>
      </c>
    </row>
    <row r="9350" spans="1:36" x14ac:dyDescent="0.3">
      <c r="A9350" t="s">
        <v>19491</v>
      </c>
      <c r="B9350" s="33">
        <v>45979</v>
      </c>
      <c r="C9350" t="s">
        <v>98</v>
      </c>
      <c r="D9350" t="s">
        <v>19492</v>
      </c>
      <c r="E9350" t="s">
        <v>181</v>
      </c>
      <c r="F9350" t="s">
        <v>172</v>
      </c>
      <c r="G9350" t="s">
        <v>159</v>
      </c>
      <c r="H9350" t="s">
        <v>155</v>
      </c>
      <c r="I9350">
        <v>1600</v>
      </c>
      <c r="J9350" t="s">
        <v>514</v>
      </c>
      <c r="K9350" t="s">
        <v>529</v>
      </c>
      <c r="L9350" t="s">
        <v>827</v>
      </c>
      <c r="M9350" t="s">
        <v>2741</v>
      </c>
      <c r="N9350">
        <v>195</v>
      </c>
      <c r="O9350">
        <v>66</v>
      </c>
      <c r="P9350">
        <v>54</v>
      </c>
      <c r="Q9350" t="s">
        <v>76</v>
      </c>
      <c r="R9350" t="s">
        <v>238</v>
      </c>
      <c r="S9350" t="s">
        <v>239</v>
      </c>
      <c r="T9350">
        <v>186</v>
      </c>
      <c r="U9350">
        <v>109</v>
      </c>
      <c r="V9350">
        <v>58.6</v>
      </c>
      <c r="W9350" t="s">
        <v>135</v>
      </c>
      <c r="X9350">
        <v>6417</v>
      </c>
      <c r="Y9350">
        <v>699453</v>
      </c>
      <c r="Z9350">
        <v>39131</v>
      </c>
      <c r="AA9350">
        <v>43600</v>
      </c>
      <c r="AB9350">
        <v>782184</v>
      </c>
      <c r="AC9350">
        <v>647419</v>
      </c>
      <c r="AD9350">
        <v>134765</v>
      </c>
      <c r="AE9350" t="s">
        <v>81</v>
      </c>
      <c r="AF9350" t="s">
        <v>81</v>
      </c>
      <c r="AG9350" t="s">
        <v>240</v>
      </c>
      <c r="AH9350" t="s">
        <v>144</v>
      </c>
      <c r="AI9350" t="s">
        <v>140</v>
      </c>
      <c r="AJ9350" t="str">
        <f t="shared" si="146"/>
        <v>Nov</v>
      </c>
    </row>
    <row r="9351" spans="1:36" x14ac:dyDescent="0.3">
      <c r="A9351" t="s">
        <v>19493</v>
      </c>
      <c r="B9351" s="33">
        <v>45851</v>
      </c>
      <c r="C9351" t="s">
        <v>99</v>
      </c>
      <c r="D9351" t="s">
        <v>19494</v>
      </c>
      <c r="E9351" t="s">
        <v>175</v>
      </c>
      <c r="F9351" t="s">
        <v>181</v>
      </c>
      <c r="G9351" t="s">
        <v>163</v>
      </c>
      <c r="H9351" t="s">
        <v>159</v>
      </c>
      <c r="I9351">
        <v>2090</v>
      </c>
      <c r="J9351" t="s">
        <v>615</v>
      </c>
      <c r="K9351" t="s">
        <v>633</v>
      </c>
      <c r="L9351" t="s">
        <v>615</v>
      </c>
      <c r="M9351" t="s">
        <v>633</v>
      </c>
      <c r="N9351">
        <v>300</v>
      </c>
      <c r="O9351">
        <v>0</v>
      </c>
      <c r="P9351">
        <v>-1</v>
      </c>
      <c r="Q9351" t="s">
        <v>70</v>
      </c>
      <c r="R9351" t="s">
        <v>238</v>
      </c>
      <c r="S9351" t="s">
        <v>239</v>
      </c>
      <c r="T9351">
        <v>150</v>
      </c>
      <c r="U9351">
        <v>118</v>
      </c>
      <c r="V9351">
        <v>78.67</v>
      </c>
      <c r="W9351" t="s">
        <v>133</v>
      </c>
      <c r="X9351">
        <v>10229</v>
      </c>
      <c r="Y9351">
        <v>1207022</v>
      </c>
      <c r="Z9351">
        <v>38350</v>
      </c>
      <c r="AA9351">
        <v>66434</v>
      </c>
      <c r="AB9351">
        <v>1311806</v>
      </c>
      <c r="AC9351">
        <v>918771</v>
      </c>
      <c r="AD9351">
        <v>393035</v>
      </c>
      <c r="AE9351" t="s">
        <v>75</v>
      </c>
      <c r="AF9351" t="s">
        <v>81</v>
      </c>
      <c r="AG9351" t="s">
        <v>240</v>
      </c>
      <c r="AH9351" t="s">
        <v>144</v>
      </c>
      <c r="AI9351" t="s">
        <v>139</v>
      </c>
      <c r="AJ9351" t="str">
        <f t="shared" si="146"/>
        <v>Jul</v>
      </c>
    </row>
    <row r="9352" spans="1:36" x14ac:dyDescent="0.3">
      <c r="A9352" t="s">
        <v>19495</v>
      </c>
      <c r="B9352" s="33">
        <v>45683</v>
      </c>
      <c r="C9352" t="s">
        <v>93</v>
      </c>
      <c r="D9352" t="s">
        <v>6497</v>
      </c>
      <c r="E9352" t="s">
        <v>172</v>
      </c>
      <c r="F9352" t="s">
        <v>175</v>
      </c>
      <c r="G9352" t="s">
        <v>155</v>
      </c>
      <c r="H9352" t="s">
        <v>163</v>
      </c>
      <c r="I9352">
        <v>777</v>
      </c>
      <c r="J9352" t="s">
        <v>554</v>
      </c>
      <c r="K9352" t="s">
        <v>829</v>
      </c>
      <c r="L9352" t="s">
        <v>691</v>
      </c>
      <c r="M9352" t="s">
        <v>1404</v>
      </c>
      <c r="N9352">
        <v>124</v>
      </c>
      <c r="O9352">
        <v>36</v>
      </c>
      <c r="P9352">
        <v>37</v>
      </c>
      <c r="Q9352" t="s">
        <v>76</v>
      </c>
      <c r="R9352" t="s">
        <v>238</v>
      </c>
      <c r="S9352" t="s">
        <v>239</v>
      </c>
      <c r="T9352">
        <v>150</v>
      </c>
      <c r="U9352">
        <v>109</v>
      </c>
      <c r="V9352">
        <v>72.67</v>
      </c>
      <c r="W9352" t="s">
        <v>133</v>
      </c>
      <c r="X9352">
        <v>5760</v>
      </c>
      <c r="Y9352">
        <v>627840</v>
      </c>
      <c r="Z9352">
        <v>51557</v>
      </c>
      <c r="AA9352">
        <v>27250</v>
      </c>
      <c r="AB9352">
        <v>706647</v>
      </c>
      <c r="AC9352">
        <v>428105</v>
      </c>
      <c r="AD9352">
        <v>278542</v>
      </c>
      <c r="AE9352" t="s">
        <v>81</v>
      </c>
      <c r="AF9352" t="s">
        <v>75</v>
      </c>
      <c r="AG9352" t="s">
        <v>240</v>
      </c>
      <c r="AH9352" t="s">
        <v>146</v>
      </c>
      <c r="AI9352" t="s">
        <v>138</v>
      </c>
      <c r="AJ9352" t="str">
        <f t="shared" si="146"/>
        <v>Jan</v>
      </c>
    </row>
    <row r="9353" spans="1:36" x14ac:dyDescent="0.3">
      <c r="A9353" t="s">
        <v>19496</v>
      </c>
      <c r="B9353" s="33">
        <v>45965</v>
      </c>
      <c r="C9353" t="s">
        <v>97</v>
      </c>
      <c r="D9353" t="s">
        <v>12281</v>
      </c>
      <c r="E9353" t="s">
        <v>172</v>
      </c>
      <c r="F9353" t="s">
        <v>176</v>
      </c>
      <c r="G9353" t="s">
        <v>155</v>
      </c>
      <c r="H9353" t="s">
        <v>156</v>
      </c>
      <c r="I9353">
        <v>789</v>
      </c>
      <c r="J9353" t="s">
        <v>266</v>
      </c>
      <c r="K9353" t="s">
        <v>1716</v>
      </c>
      <c r="L9353" t="s">
        <v>4589</v>
      </c>
      <c r="M9353" t="s">
        <v>1894</v>
      </c>
      <c r="N9353">
        <v>125</v>
      </c>
      <c r="O9353">
        <v>46</v>
      </c>
      <c r="P9353">
        <v>75</v>
      </c>
      <c r="Q9353" t="s">
        <v>76</v>
      </c>
      <c r="R9353" t="s">
        <v>238</v>
      </c>
      <c r="S9353" t="s">
        <v>239</v>
      </c>
      <c r="T9353">
        <v>180</v>
      </c>
      <c r="U9353">
        <v>176</v>
      </c>
      <c r="V9353">
        <v>97.78</v>
      </c>
      <c r="W9353" t="s">
        <v>133</v>
      </c>
      <c r="X9353">
        <v>4528</v>
      </c>
      <c r="Y9353">
        <v>796928</v>
      </c>
      <c r="Z9353">
        <v>45408</v>
      </c>
      <c r="AA9353">
        <v>33968</v>
      </c>
      <c r="AB9353">
        <v>876304</v>
      </c>
      <c r="AC9353">
        <v>529296</v>
      </c>
      <c r="AD9353">
        <v>347008</v>
      </c>
      <c r="AE9353" t="s">
        <v>81</v>
      </c>
      <c r="AF9353" t="s">
        <v>81</v>
      </c>
      <c r="AG9353" t="s">
        <v>240</v>
      </c>
      <c r="AH9353" t="s">
        <v>146</v>
      </c>
      <c r="AI9353" t="s">
        <v>140</v>
      </c>
      <c r="AJ9353" t="str">
        <f t="shared" si="146"/>
        <v>Nov</v>
      </c>
    </row>
    <row r="9354" spans="1:36" x14ac:dyDescent="0.3">
      <c r="A9354" t="s">
        <v>19497</v>
      </c>
      <c r="B9354" s="33">
        <v>45908</v>
      </c>
      <c r="C9354" t="s">
        <v>95</v>
      </c>
      <c r="D9354" t="s">
        <v>19498</v>
      </c>
      <c r="E9354" t="s">
        <v>178</v>
      </c>
      <c r="F9354" t="s">
        <v>173</v>
      </c>
      <c r="G9354" t="s">
        <v>157</v>
      </c>
      <c r="H9354" t="s">
        <v>161</v>
      </c>
      <c r="I9354">
        <v>970</v>
      </c>
      <c r="J9354" t="s">
        <v>463</v>
      </c>
      <c r="K9354" t="s">
        <v>1572</v>
      </c>
      <c r="L9354" t="s">
        <v>305</v>
      </c>
      <c r="M9354" t="s">
        <v>1681</v>
      </c>
      <c r="N9354">
        <v>149</v>
      </c>
      <c r="O9354">
        <v>35</v>
      </c>
      <c r="P9354">
        <v>27</v>
      </c>
      <c r="Q9354" t="s">
        <v>73</v>
      </c>
      <c r="R9354" t="s">
        <v>238</v>
      </c>
      <c r="S9354" t="s">
        <v>239</v>
      </c>
      <c r="T9354">
        <v>180</v>
      </c>
      <c r="U9354">
        <v>98</v>
      </c>
      <c r="V9354">
        <v>54.44</v>
      </c>
      <c r="W9354" t="s">
        <v>133</v>
      </c>
      <c r="X9354">
        <v>8308</v>
      </c>
      <c r="Y9354">
        <v>814184</v>
      </c>
      <c r="Z9354">
        <v>15680</v>
      </c>
      <c r="AA9354">
        <v>12054</v>
      </c>
      <c r="AB9354">
        <v>841918</v>
      </c>
      <c r="AC9354">
        <v>521683</v>
      </c>
      <c r="AD9354">
        <v>320235</v>
      </c>
      <c r="AE9354" t="s">
        <v>75</v>
      </c>
      <c r="AF9354" t="s">
        <v>78</v>
      </c>
      <c r="AG9354" t="s">
        <v>240</v>
      </c>
      <c r="AH9354" t="s">
        <v>144</v>
      </c>
      <c r="AI9354" t="s">
        <v>138</v>
      </c>
      <c r="AJ9354" t="str">
        <f t="shared" si="146"/>
        <v>Sep</v>
      </c>
    </row>
    <row r="9355" spans="1:36" x14ac:dyDescent="0.3">
      <c r="A9355" t="s">
        <v>19499</v>
      </c>
      <c r="B9355" s="33">
        <v>45751</v>
      </c>
      <c r="C9355" t="s">
        <v>96</v>
      </c>
      <c r="D9355" t="s">
        <v>19500</v>
      </c>
      <c r="E9355" t="s">
        <v>180</v>
      </c>
      <c r="F9355" t="s">
        <v>175</v>
      </c>
      <c r="G9355" t="s">
        <v>160</v>
      </c>
      <c r="H9355" t="s">
        <v>163</v>
      </c>
      <c r="I9355">
        <v>2052</v>
      </c>
      <c r="J9355" t="s">
        <v>503</v>
      </c>
      <c r="K9355" t="s">
        <v>2161</v>
      </c>
      <c r="L9355" t="s">
        <v>994</v>
      </c>
      <c r="M9355" t="s">
        <v>562</v>
      </c>
      <c r="N9355">
        <v>308</v>
      </c>
      <c r="O9355">
        <v>22</v>
      </c>
      <c r="P9355">
        <v>16</v>
      </c>
      <c r="Q9355" t="s">
        <v>73</v>
      </c>
      <c r="R9355" t="s">
        <v>238</v>
      </c>
      <c r="S9355" t="s">
        <v>239</v>
      </c>
      <c r="T9355">
        <v>180</v>
      </c>
      <c r="U9355">
        <v>176</v>
      </c>
      <c r="V9355">
        <v>97.78</v>
      </c>
      <c r="W9355" t="s">
        <v>133</v>
      </c>
      <c r="X9355">
        <v>6998</v>
      </c>
      <c r="Y9355">
        <v>1231648</v>
      </c>
      <c r="Z9355">
        <v>29568</v>
      </c>
      <c r="AA9355">
        <v>85712</v>
      </c>
      <c r="AB9355">
        <v>1346928</v>
      </c>
      <c r="AC9355">
        <v>949226</v>
      </c>
      <c r="AD9355">
        <v>397702</v>
      </c>
      <c r="AE9355" t="s">
        <v>81</v>
      </c>
      <c r="AF9355" t="s">
        <v>75</v>
      </c>
      <c r="AG9355" t="s">
        <v>240</v>
      </c>
      <c r="AH9355" t="s">
        <v>146</v>
      </c>
      <c r="AI9355" t="s">
        <v>139</v>
      </c>
      <c r="AJ9355" t="str">
        <f t="shared" si="146"/>
        <v>Apr</v>
      </c>
    </row>
    <row r="9356" spans="1:36" x14ac:dyDescent="0.3">
      <c r="A9356" t="s">
        <v>19501</v>
      </c>
      <c r="B9356" s="33">
        <v>45913</v>
      </c>
      <c r="C9356" t="s">
        <v>97</v>
      </c>
      <c r="D9356" t="s">
        <v>19502</v>
      </c>
      <c r="E9356" t="s">
        <v>178</v>
      </c>
      <c r="F9356" t="s">
        <v>177</v>
      </c>
      <c r="G9356" t="s">
        <v>157</v>
      </c>
      <c r="H9356" t="s">
        <v>162</v>
      </c>
      <c r="I9356">
        <v>1305</v>
      </c>
      <c r="J9356" t="s">
        <v>613</v>
      </c>
      <c r="K9356" t="s">
        <v>1865</v>
      </c>
      <c r="L9356" t="s">
        <v>615</v>
      </c>
      <c r="M9356" t="s">
        <v>4558</v>
      </c>
      <c r="N9356">
        <v>175</v>
      </c>
      <c r="O9356">
        <v>0</v>
      </c>
      <c r="P9356">
        <v>4</v>
      </c>
      <c r="Q9356" t="s">
        <v>70</v>
      </c>
      <c r="R9356" t="s">
        <v>238</v>
      </c>
      <c r="S9356" t="s">
        <v>239</v>
      </c>
      <c r="T9356">
        <v>180</v>
      </c>
      <c r="U9356">
        <v>176</v>
      </c>
      <c r="V9356">
        <v>97.78</v>
      </c>
      <c r="W9356" t="s">
        <v>135</v>
      </c>
      <c r="X9356">
        <v>4996</v>
      </c>
      <c r="Y9356">
        <v>879296</v>
      </c>
      <c r="Z9356">
        <v>84304</v>
      </c>
      <c r="AA9356">
        <v>126896</v>
      </c>
      <c r="AB9356">
        <v>1090496</v>
      </c>
      <c r="AC9356">
        <v>727998</v>
      </c>
      <c r="AD9356">
        <v>362498</v>
      </c>
      <c r="AE9356" t="s">
        <v>75</v>
      </c>
      <c r="AF9356" t="s">
        <v>78</v>
      </c>
      <c r="AG9356" t="s">
        <v>240</v>
      </c>
      <c r="AH9356" t="s">
        <v>144</v>
      </c>
      <c r="AI9356" t="s">
        <v>140</v>
      </c>
      <c r="AJ9356" t="str">
        <f t="shared" si="146"/>
        <v>Sep</v>
      </c>
    </row>
    <row r="9357" spans="1:36" x14ac:dyDescent="0.3">
      <c r="A9357" t="s">
        <v>19503</v>
      </c>
      <c r="B9357" s="33">
        <v>45925</v>
      </c>
      <c r="C9357" t="s">
        <v>93</v>
      </c>
      <c r="D9357" t="s">
        <v>18495</v>
      </c>
      <c r="E9357" t="s">
        <v>181</v>
      </c>
      <c r="F9357" t="s">
        <v>173</v>
      </c>
      <c r="G9357" t="s">
        <v>159</v>
      </c>
      <c r="H9357" t="s">
        <v>161</v>
      </c>
      <c r="I9357">
        <v>1241</v>
      </c>
      <c r="J9357" t="s">
        <v>581</v>
      </c>
      <c r="K9357" t="s">
        <v>3452</v>
      </c>
      <c r="L9357" t="s">
        <v>1140</v>
      </c>
      <c r="M9357" t="s">
        <v>833</v>
      </c>
      <c r="N9357">
        <v>200</v>
      </c>
      <c r="O9357">
        <v>37</v>
      </c>
      <c r="P9357">
        <v>50</v>
      </c>
      <c r="Q9357" t="s">
        <v>76</v>
      </c>
      <c r="R9357" t="s">
        <v>238</v>
      </c>
      <c r="S9357" t="s">
        <v>239</v>
      </c>
      <c r="T9357">
        <v>189</v>
      </c>
      <c r="U9357">
        <v>147</v>
      </c>
      <c r="V9357">
        <v>77.78</v>
      </c>
      <c r="W9357" t="s">
        <v>133</v>
      </c>
      <c r="X9357">
        <v>5980</v>
      </c>
      <c r="Y9357">
        <v>879060</v>
      </c>
      <c r="Z9357">
        <v>41160</v>
      </c>
      <c r="AA9357">
        <v>48069</v>
      </c>
      <c r="AB9357">
        <v>968289</v>
      </c>
      <c r="AC9357">
        <v>621208</v>
      </c>
      <c r="AD9357">
        <v>347081</v>
      </c>
      <c r="AE9357" t="s">
        <v>81</v>
      </c>
      <c r="AF9357" t="s">
        <v>78</v>
      </c>
      <c r="AG9357" t="s">
        <v>240</v>
      </c>
      <c r="AH9357" t="s">
        <v>144</v>
      </c>
      <c r="AI9357" t="s">
        <v>139</v>
      </c>
      <c r="AJ9357" t="str">
        <f t="shared" si="146"/>
        <v>Sep</v>
      </c>
    </row>
    <row r="9358" spans="1:36" x14ac:dyDescent="0.3">
      <c r="A9358" t="s">
        <v>19504</v>
      </c>
      <c r="B9358" s="33">
        <v>45745</v>
      </c>
      <c r="C9358" t="s">
        <v>97</v>
      </c>
      <c r="D9358" t="s">
        <v>19505</v>
      </c>
      <c r="E9358" t="s">
        <v>173</v>
      </c>
      <c r="F9358" t="s">
        <v>177</v>
      </c>
      <c r="G9358" t="s">
        <v>161</v>
      </c>
      <c r="H9358" t="s">
        <v>162</v>
      </c>
      <c r="I9358">
        <v>845</v>
      </c>
      <c r="J9358" t="s">
        <v>266</v>
      </c>
      <c r="K9358" t="s">
        <v>985</v>
      </c>
      <c r="L9358" t="s">
        <v>443</v>
      </c>
      <c r="M9358" t="s">
        <v>784</v>
      </c>
      <c r="N9358">
        <v>127</v>
      </c>
      <c r="O9358">
        <v>49</v>
      </c>
      <c r="P9358">
        <v>46</v>
      </c>
      <c r="Q9358" t="s">
        <v>76</v>
      </c>
      <c r="R9358" t="s">
        <v>238</v>
      </c>
      <c r="S9358" t="s">
        <v>239</v>
      </c>
      <c r="T9358">
        <v>180</v>
      </c>
      <c r="U9358">
        <v>136</v>
      </c>
      <c r="V9358">
        <v>75.56</v>
      </c>
      <c r="W9358" t="s">
        <v>133</v>
      </c>
      <c r="X9358">
        <v>3110</v>
      </c>
      <c r="Y9358">
        <v>422960</v>
      </c>
      <c r="Z9358">
        <v>48280</v>
      </c>
      <c r="AA9358">
        <v>103224</v>
      </c>
      <c r="AB9358">
        <v>574464</v>
      </c>
      <c r="AC9358">
        <v>470282</v>
      </c>
      <c r="AD9358">
        <v>104182</v>
      </c>
      <c r="AE9358" t="s">
        <v>78</v>
      </c>
      <c r="AF9358" t="s">
        <v>78</v>
      </c>
      <c r="AG9358" t="s">
        <v>240</v>
      </c>
      <c r="AH9358" t="s">
        <v>144</v>
      </c>
      <c r="AI9358" t="s">
        <v>138</v>
      </c>
      <c r="AJ9358" t="str">
        <f t="shared" si="146"/>
        <v>Mar</v>
      </c>
    </row>
    <row r="9359" spans="1:36" x14ac:dyDescent="0.3">
      <c r="A9359" t="s">
        <v>19506</v>
      </c>
      <c r="B9359" s="33">
        <v>45762</v>
      </c>
      <c r="C9359" t="s">
        <v>96</v>
      </c>
      <c r="D9359" t="s">
        <v>19507</v>
      </c>
      <c r="E9359" t="s">
        <v>178</v>
      </c>
      <c r="F9359" t="s">
        <v>177</v>
      </c>
      <c r="G9359" t="s">
        <v>157</v>
      </c>
      <c r="H9359" t="s">
        <v>162</v>
      </c>
      <c r="I9359">
        <v>1246</v>
      </c>
      <c r="J9359" t="s">
        <v>264</v>
      </c>
      <c r="K9359" t="s">
        <v>429</v>
      </c>
      <c r="L9359" t="s">
        <v>1182</v>
      </c>
      <c r="M9359" t="s">
        <v>3664</v>
      </c>
      <c r="N9359">
        <v>186</v>
      </c>
      <c r="O9359">
        <v>17</v>
      </c>
      <c r="P9359">
        <v>32</v>
      </c>
      <c r="Q9359" t="s">
        <v>76</v>
      </c>
      <c r="R9359" t="s">
        <v>238</v>
      </c>
      <c r="S9359" t="s">
        <v>239</v>
      </c>
      <c r="T9359">
        <v>220</v>
      </c>
      <c r="U9359">
        <v>182</v>
      </c>
      <c r="V9359">
        <v>82.73</v>
      </c>
      <c r="W9359" t="s">
        <v>133</v>
      </c>
      <c r="X9359">
        <v>3502</v>
      </c>
      <c r="Y9359">
        <v>637364</v>
      </c>
      <c r="Z9359">
        <v>66794</v>
      </c>
      <c r="AA9359">
        <v>129220</v>
      </c>
      <c r="AB9359">
        <v>833378</v>
      </c>
      <c r="AC9359">
        <v>644385</v>
      </c>
      <c r="AD9359">
        <v>188993</v>
      </c>
      <c r="AE9359" t="s">
        <v>75</v>
      </c>
      <c r="AF9359" t="s">
        <v>78</v>
      </c>
      <c r="AG9359" t="s">
        <v>240</v>
      </c>
      <c r="AH9359" t="s">
        <v>144</v>
      </c>
      <c r="AI9359" t="s">
        <v>139</v>
      </c>
      <c r="AJ9359" t="str">
        <f t="shared" si="146"/>
        <v>Apr</v>
      </c>
    </row>
    <row r="9360" spans="1:36" x14ac:dyDescent="0.3">
      <c r="A9360" t="s">
        <v>19508</v>
      </c>
      <c r="B9360" s="33">
        <v>45795</v>
      </c>
      <c r="C9360" t="s">
        <v>97</v>
      </c>
      <c r="D9360" t="s">
        <v>19509</v>
      </c>
      <c r="E9360" t="s">
        <v>175</v>
      </c>
      <c r="F9360" t="s">
        <v>180</v>
      </c>
      <c r="G9360" t="s">
        <v>163</v>
      </c>
      <c r="H9360" t="s">
        <v>160</v>
      </c>
      <c r="I9360">
        <v>938</v>
      </c>
      <c r="J9360" t="s">
        <v>626</v>
      </c>
      <c r="K9360" t="s">
        <v>2043</v>
      </c>
      <c r="L9360" t="s">
        <v>1626</v>
      </c>
      <c r="M9360" t="s">
        <v>5694</v>
      </c>
      <c r="N9360">
        <v>124</v>
      </c>
      <c r="O9360">
        <v>40</v>
      </c>
      <c r="P9360">
        <v>52</v>
      </c>
      <c r="Q9360" t="s">
        <v>76</v>
      </c>
      <c r="R9360" t="s">
        <v>238</v>
      </c>
      <c r="S9360" t="s">
        <v>239</v>
      </c>
      <c r="T9360">
        <v>180</v>
      </c>
      <c r="U9360">
        <v>122</v>
      </c>
      <c r="V9360">
        <v>67.78</v>
      </c>
      <c r="W9360" t="s">
        <v>134</v>
      </c>
      <c r="X9360">
        <v>6636</v>
      </c>
      <c r="Y9360">
        <v>809592</v>
      </c>
      <c r="Z9360">
        <v>66246</v>
      </c>
      <c r="AA9360">
        <v>31354</v>
      </c>
      <c r="AB9360">
        <v>907192</v>
      </c>
      <c r="AC9360">
        <v>667338</v>
      </c>
      <c r="AD9360">
        <v>239854</v>
      </c>
      <c r="AE9360" t="s">
        <v>75</v>
      </c>
      <c r="AF9360" t="s">
        <v>81</v>
      </c>
      <c r="AG9360" t="s">
        <v>240</v>
      </c>
      <c r="AH9360" t="s">
        <v>144</v>
      </c>
      <c r="AI9360" t="s">
        <v>140</v>
      </c>
      <c r="AJ9360" t="str">
        <f t="shared" si="146"/>
        <v>May</v>
      </c>
    </row>
    <row r="9361" spans="1:36" x14ac:dyDescent="0.3">
      <c r="A9361" t="s">
        <v>19510</v>
      </c>
      <c r="B9361" s="33">
        <v>45781</v>
      </c>
      <c r="C9361" t="s">
        <v>95</v>
      </c>
      <c r="D9361" t="s">
        <v>19511</v>
      </c>
      <c r="E9361" t="s">
        <v>178</v>
      </c>
      <c r="F9361" t="s">
        <v>176</v>
      </c>
      <c r="G9361" t="s">
        <v>157</v>
      </c>
      <c r="H9361" t="s">
        <v>156</v>
      </c>
      <c r="I9361">
        <v>1732</v>
      </c>
      <c r="J9361" t="s">
        <v>639</v>
      </c>
      <c r="K9361" t="s">
        <v>671</v>
      </c>
      <c r="L9361" t="s">
        <v>639</v>
      </c>
      <c r="M9361" t="s">
        <v>671</v>
      </c>
      <c r="N9361">
        <v>236</v>
      </c>
      <c r="O9361">
        <v>0</v>
      </c>
      <c r="P9361">
        <v>-10</v>
      </c>
      <c r="Q9361" t="s">
        <v>70</v>
      </c>
      <c r="R9361" t="s">
        <v>238</v>
      </c>
      <c r="S9361" t="s">
        <v>239</v>
      </c>
      <c r="T9361">
        <v>186</v>
      </c>
      <c r="U9361">
        <v>126</v>
      </c>
      <c r="V9361">
        <v>67.739999999999995</v>
      </c>
      <c r="W9361" t="s">
        <v>134</v>
      </c>
      <c r="X9361">
        <v>10477</v>
      </c>
      <c r="Y9361">
        <v>1320102</v>
      </c>
      <c r="Z9361">
        <v>43848</v>
      </c>
      <c r="AA9361">
        <v>30240</v>
      </c>
      <c r="AB9361">
        <v>1394190</v>
      </c>
      <c r="AC9361">
        <v>1084450</v>
      </c>
      <c r="AD9361">
        <v>309740</v>
      </c>
      <c r="AE9361" t="s">
        <v>75</v>
      </c>
      <c r="AF9361" t="s">
        <v>81</v>
      </c>
      <c r="AG9361" t="s">
        <v>240</v>
      </c>
      <c r="AH9361" t="s">
        <v>147</v>
      </c>
      <c r="AI9361" t="s">
        <v>139</v>
      </c>
      <c r="AJ9361" t="str">
        <f t="shared" si="146"/>
        <v>May</v>
      </c>
    </row>
    <row r="9362" spans="1:36" x14ac:dyDescent="0.3">
      <c r="A9362" t="s">
        <v>19512</v>
      </c>
      <c r="B9362" s="33">
        <v>45710</v>
      </c>
      <c r="C9362" t="s">
        <v>93</v>
      </c>
      <c r="D9362" t="s">
        <v>19513</v>
      </c>
      <c r="E9362" t="s">
        <v>173</v>
      </c>
      <c r="F9362" t="s">
        <v>174</v>
      </c>
      <c r="G9362" t="s">
        <v>161</v>
      </c>
      <c r="H9362" t="s">
        <v>158</v>
      </c>
      <c r="I9362">
        <v>2004</v>
      </c>
      <c r="J9362" t="s">
        <v>554</v>
      </c>
      <c r="K9362" t="s">
        <v>1264</v>
      </c>
      <c r="N9362">
        <v>268</v>
      </c>
      <c r="O9362">
        <v>0</v>
      </c>
      <c r="P9362">
        <v>0</v>
      </c>
      <c r="Q9362" t="s">
        <v>67</v>
      </c>
      <c r="R9362" t="s">
        <v>245</v>
      </c>
      <c r="S9362" t="s">
        <v>120</v>
      </c>
      <c r="T9362">
        <v>180</v>
      </c>
      <c r="U9362">
        <v>0</v>
      </c>
      <c r="V9362">
        <v>0</v>
      </c>
      <c r="W9362" t="s">
        <v>135</v>
      </c>
      <c r="X9362">
        <v>6008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 t="s">
        <v>78</v>
      </c>
      <c r="AF9362" t="s">
        <v>78</v>
      </c>
      <c r="AG9362" t="s">
        <v>240</v>
      </c>
      <c r="AH9362" t="s">
        <v>146</v>
      </c>
      <c r="AI9362" t="s">
        <v>138</v>
      </c>
      <c r="AJ9362" t="str">
        <f t="shared" si="146"/>
        <v>Feb</v>
      </c>
    </row>
    <row r="9363" spans="1:36" x14ac:dyDescent="0.3">
      <c r="A9363" t="s">
        <v>19514</v>
      </c>
      <c r="B9363" s="33">
        <v>45799</v>
      </c>
      <c r="C9363" t="s">
        <v>93</v>
      </c>
      <c r="D9363" t="s">
        <v>19515</v>
      </c>
      <c r="E9363" t="s">
        <v>177</v>
      </c>
      <c r="F9363" t="s">
        <v>174</v>
      </c>
      <c r="G9363" t="s">
        <v>162</v>
      </c>
      <c r="H9363" t="s">
        <v>158</v>
      </c>
      <c r="I9363">
        <v>1895</v>
      </c>
      <c r="J9363" t="s">
        <v>270</v>
      </c>
      <c r="K9363" t="s">
        <v>1381</v>
      </c>
      <c r="L9363" t="s">
        <v>1673</v>
      </c>
      <c r="M9363" t="s">
        <v>1554</v>
      </c>
      <c r="N9363">
        <v>259</v>
      </c>
      <c r="O9363">
        <v>40</v>
      </c>
      <c r="P9363">
        <v>78</v>
      </c>
      <c r="Q9363" t="s">
        <v>76</v>
      </c>
      <c r="R9363" t="s">
        <v>238</v>
      </c>
      <c r="S9363" t="s">
        <v>239</v>
      </c>
      <c r="T9363">
        <v>150</v>
      </c>
      <c r="U9363">
        <v>123</v>
      </c>
      <c r="V9363">
        <v>82</v>
      </c>
      <c r="W9363" t="s">
        <v>135</v>
      </c>
      <c r="X9363">
        <v>6762</v>
      </c>
      <c r="Y9363">
        <v>831726</v>
      </c>
      <c r="Z9363">
        <v>26076</v>
      </c>
      <c r="AA9363">
        <v>25338</v>
      </c>
      <c r="AB9363">
        <v>883140</v>
      </c>
      <c r="AC9363">
        <v>590296</v>
      </c>
      <c r="AD9363">
        <v>292844</v>
      </c>
      <c r="AE9363" t="s">
        <v>78</v>
      </c>
      <c r="AF9363" t="s">
        <v>78</v>
      </c>
      <c r="AG9363" t="s">
        <v>240</v>
      </c>
      <c r="AH9363" t="s">
        <v>144</v>
      </c>
      <c r="AI9363" t="s">
        <v>139</v>
      </c>
      <c r="AJ9363" t="str">
        <f t="shared" si="146"/>
        <v>May</v>
      </c>
    </row>
    <row r="9364" spans="1:36" x14ac:dyDescent="0.3">
      <c r="A9364" t="s">
        <v>19516</v>
      </c>
      <c r="B9364" s="33">
        <v>45927</v>
      </c>
      <c r="C9364" t="s">
        <v>96</v>
      </c>
      <c r="D9364" t="s">
        <v>19517</v>
      </c>
      <c r="E9364" t="s">
        <v>178</v>
      </c>
      <c r="F9364" t="s">
        <v>176</v>
      </c>
      <c r="G9364" t="s">
        <v>157</v>
      </c>
      <c r="H9364" t="s">
        <v>156</v>
      </c>
      <c r="I9364">
        <v>1951</v>
      </c>
      <c r="J9364" t="s">
        <v>633</v>
      </c>
      <c r="K9364" t="s">
        <v>1050</v>
      </c>
      <c r="L9364" t="s">
        <v>604</v>
      </c>
      <c r="M9364" t="s">
        <v>2672</v>
      </c>
      <c r="N9364">
        <v>275</v>
      </c>
      <c r="O9364">
        <v>28</v>
      </c>
      <c r="P9364">
        <v>42</v>
      </c>
      <c r="Q9364" t="s">
        <v>76</v>
      </c>
      <c r="R9364" t="s">
        <v>238</v>
      </c>
      <c r="S9364" t="s">
        <v>239</v>
      </c>
      <c r="T9364">
        <v>189</v>
      </c>
      <c r="U9364">
        <v>130</v>
      </c>
      <c r="V9364">
        <v>68.78</v>
      </c>
      <c r="W9364" t="s">
        <v>134</v>
      </c>
      <c r="X9364">
        <v>9823</v>
      </c>
      <c r="Y9364">
        <v>1276990</v>
      </c>
      <c r="Z9364">
        <v>49010</v>
      </c>
      <c r="AA9364">
        <v>93990</v>
      </c>
      <c r="AB9364">
        <v>1419990</v>
      </c>
      <c r="AC9364">
        <v>967979</v>
      </c>
      <c r="AD9364">
        <v>452011</v>
      </c>
      <c r="AE9364" t="s">
        <v>75</v>
      </c>
      <c r="AF9364" t="s">
        <v>81</v>
      </c>
      <c r="AG9364" t="s">
        <v>240</v>
      </c>
      <c r="AH9364" t="s">
        <v>146</v>
      </c>
      <c r="AI9364" t="s">
        <v>139</v>
      </c>
      <c r="AJ9364" t="str">
        <f t="shared" si="146"/>
        <v>Sep</v>
      </c>
    </row>
    <row r="9365" spans="1:36" x14ac:dyDescent="0.3">
      <c r="A9365" t="s">
        <v>19518</v>
      </c>
      <c r="B9365" s="33">
        <v>45716</v>
      </c>
      <c r="C9365" t="s">
        <v>93</v>
      </c>
      <c r="D9365" t="s">
        <v>19519</v>
      </c>
      <c r="E9365" t="s">
        <v>173</v>
      </c>
      <c r="F9365" t="s">
        <v>175</v>
      </c>
      <c r="G9365" t="s">
        <v>161</v>
      </c>
      <c r="H9365" t="s">
        <v>163</v>
      </c>
      <c r="I9365">
        <v>540</v>
      </c>
      <c r="J9365" t="s">
        <v>420</v>
      </c>
      <c r="K9365" t="s">
        <v>2944</v>
      </c>
      <c r="L9365" t="s">
        <v>258</v>
      </c>
      <c r="M9365" t="s">
        <v>5361</v>
      </c>
      <c r="N9365">
        <v>88</v>
      </c>
      <c r="O9365">
        <v>0</v>
      </c>
      <c r="P9365">
        <v>22</v>
      </c>
      <c r="Q9365" t="s">
        <v>73</v>
      </c>
      <c r="R9365" t="s">
        <v>238</v>
      </c>
      <c r="S9365" t="s">
        <v>239</v>
      </c>
      <c r="T9365">
        <v>220</v>
      </c>
      <c r="U9365">
        <v>152</v>
      </c>
      <c r="V9365">
        <v>69.09</v>
      </c>
      <c r="W9365" t="s">
        <v>134</v>
      </c>
      <c r="X9365">
        <v>9954</v>
      </c>
      <c r="Y9365">
        <v>1513008</v>
      </c>
      <c r="Z9365">
        <v>69920</v>
      </c>
      <c r="AA9365">
        <v>27968</v>
      </c>
      <c r="AB9365">
        <v>1610896</v>
      </c>
      <c r="AC9365">
        <v>1136077</v>
      </c>
      <c r="AD9365">
        <v>474819</v>
      </c>
      <c r="AE9365" t="s">
        <v>78</v>
      </c>
      <c r="AF9365" t="s">
        <v>75</v>
      </c>
      <c r="AG9365" t="s">
        <v>240</v>
      </c>
      <c r="AH9365" t="s">
        <v>144</v>
      </c>
      <c r="AI9365" t="s">
        <v>139</v>
      </c>
      <c r="AJ9365" t="str">
        <f t="shared" si="146"/>
        <v>Feb</v>
      </c>
    </row>
    <row r="9366" spans="1:36" x14ac:dyDescent="0.3">
      <c r="A9366" t="s">
        <v>19520</v>
      </c>
      <c r="B9366" s="33">
        <v>45742</v>
      </c>
      <c r="C9366" t="s">
        <v>97</v>
      </c>
      <c r="D9366" t="s">
        <v>19521</v>
      </c>
      <c r="E9366" t="s">
        <v>181</v>
      </c>
      <c r="F9366" t="s">
        <v>176</v>
      </c>
      <c r="G9366" t="s">
        <v>159</v>
      </c>
      <c r="H9366" t="s">
        <v>156</v>
      </c>
      <c r="I9366">
        <v>2179</v>
      </c>
      <c r="J9366" t="s">
        <v>275</v>
      </c>
      <c r="K9366" t="s">
        <v>1919</v>
      </c>
      <c r="L9366" t="s">
        <v>733</v>
      </c>
      <c r="M9366" t="s">
        <v>3070</v>
      </c>
      <c r="N9366">
        <v>325</v>
      </c>
      <c r="O9366">
        <v>21</v>
      </c>
      <c r="P9366">
        <v>32</v>
      </c>
      <c r="Q9366" t="s">
        <v>76</v>
      </c>
      <c r="R9366" t="s">
        <v>238</v>
      </c>
      <c r="S9366" t="s">
        <v>239</v>
      </c>
      <c r="T9366">
        <v>180</v>
      </c>
      <c r="U9366">
        <v>151</v>
      </c>
      <c r="V9366">
        <v>83.89</v>
      </c>
      <c r="W9366" t="s">
        <v>134</v>
      </c>
      <c r="X9366">
        <v>9923</v>
      </c>
      <c r="Y9366">
        <v>1498373</v>
      </c>
      <c r="Z9366">
        <v>75198</v>
      </c>
      <c r="AA9366">
        <v>34277</v>
      </c>
      <c r="AB9366">
        <v>1607848</v>
      </c>
      <c r="AC9366">
        <v>1161426</v>
      </c>
      <c r="AD9366">
        <v>446422</v>
      </c>
      <c r="AE9366" t="s">
        <v>81</v>
      </c>
      <c r="AF9366" t="s">
        <v>81</v>
      </c>
      <c r="AG9366" t="s">
        <v>240</v>
      </c>
      <c r="AH9366" t="s">
        <v>145</v>
      </c>
      <c r="AI9366" t="s">
        <v>139</v>
      </c>
      <c r="AJ9366" t="str">
        <f t="shared" si="146"/>
        <v>Mar</v>
      </c>
    </row>
    <row r="9367" spans="1:36" x14ac:dyDescent="0.3">
      <c r="A9367" t="s">
        <v>19522</v>
      </c>
      <c r="B9367" s="33">
        <v>45991</v>
      </c>
      <c r="C9367" t="s">
        <v>96</v>
      </c>
      <c r="D9367" t="s">
        <v>19523</v>
      </c>
      <c r="E9367" t="s">
        <v>181</v>
      </c>
      <c r="F9367" t="s">
        <v>178</v>
      </c>
      <c r="G9367" t="s">
        <v>159</v>
      </c>
      <c r="H9367" t="s">
        <v>157</v>
      </c>
      <c r="I9367">
        <v>1868</v>
      </c>
      <c r="J9367" t="s">
        <v>362</v>
      </c>
      <c r="K9367" t="s">
        <v>1909</v>
      </c>
      <c r="L9367" t="s">
        <v>3154</v>
      </c>
      <c r="M9367" t="s">
        <v>722</v>
      </c>
      <c r="N9367">
        <v>222</v>
      </c>
      <c r="O9367">
        <v>4</v>
      </c>
      <c r="P9367">
        <v>6</v>
      </c>
      <c r="Q9367" t="s">
        <v>73</v>
      </c>
      <c r="R9367" t="s">
        <v>238</v>
      </c>
      <c r="S9367" t="s">
        <v>239</v>
      </c>
      <c r="T9367">
        <v>180</v>
      </c>
      <c r="U9367">
        <v>121</v>
      </c>
      <c r="V9367">
        <v>67.22</v>
      </c>
      <c r="W9367" t="s">
        <v>133</v>
      </c>
      <c r="X9367">
        <v>3534</v>
      </c>
      <c r="Y9367">
        <v>427614</v>
      </c>
      <c r="Z9367">
        <v>62194</v>
      </c>
      <c r="AA9367">
        <v>20086</v>
      </c>
      <c r="AB9367">
        <v>509894</v>
      </c>
      <c r="AC9367">
        <v>414885</v>
      </c>
      <c r="AD9367">
        <v>95009</v>
      </c>
      <c r="AE9367" t="s">
        <v>81</v>
      </c>
      <c r="AF9367" t="s">
        <v>75</v>
      </c>
      <c r="AG9367" t="s">
        <v>240</v>
      </c>
      <c r="AH9367" t="s">
        <v>146</v>
      </c>
      <c r="AI9367" t="s">
        <v>139</v>
      </c>
      <c r="AJ9367" t="str">
        <f t="shared" si="146"/>
        <v>Nov</v>
      </c>
    </row>
    <row r="9368" spans="1:36" x14ac:dyDescent="0.3">
      <c r="A9368" t="s">
        <v>19524</v>
      </c>
      <c r="B9368" s="33">
        <v>45916</v>
      </c>
      <c r="C9368" t="s">
        <v>97</v>
      </c>
      <c r="D9368" t="s">
        <v>19525</v>
      </c>
      <c r="E9368" t="s">
        <v>175</v>
      </c>
      <c r="F9368" t="s">
        <v>179</v>
      </c>
      <c r="G9368" t="s">
        <v>163</v>
      </c>
      <c r="H9368" t="s">
        <v>166</v>
      </c>
      <c r="I9368">
        <v>604</v>
      </c>
      <c r="J9368" t="s">
        <v>381</v>
      </c>
      <c r="K9368" t="s">
        <v>2489</v>
      </c>
      <c r="L9368" t="s">
        <v>394</v>
      </c>
      <c r="M9368" t="s">
        <v>1511</v>
      </c>
      <c r="N9368">
        <v>111</v>
      </c>
      <c r="O9368">
        <v>23</v>
      </c>
      <c r="P9368">
        <v>29</v>
      </c>
      <c r="Q9368" t="s">
        <v>73</v>
      </c>
      <c r="R9368" t="s">
        <v>238</v>
      </c>
      <c r="S9368" t="s">
        <v>239</v>
      </c>
      <c r="T9368">
        <v>150</v>
      </c>
      <c r="U9368">
        <v>147</v>
      </c>
      <c r="V9368">
        <v>98</v>
      </c>
      <c r="W9368" t="s">
        <v>133</v>
      </c>
      <c r="X9368">
        <v>10278</v>
      </c>
      <c r="Y9368">
        <v>1510866</v>
      </c>
      <c r="Z9368">
        <v>30429</v>
      </c>
      <c r="AA9368">
        <v>102753</v>
      </c>
      <c r="AB9368">
        <v>1644048</v>
      </c>
      <c r="AC9368">
        <v>1126951</v>
      </c>
      <c r="AD9368">
        <v>517097</v>
      </c>
      <c r="AE9368" t="s">
        <v>75</v>
      </c>
      <c r="AF9368" t="s">
        <v>72</v>
      </c>
      <c r="AG9368" t="s">
        <v>240</v>
      </c>
      <c r="AH9368" t="s">
        <v>145</v>
      </c>
      <c r="AI9368" t="s">
        <v>140</v>
      </c>
      <c r="AJ9368" t="str">
        <f t="shared" si="146"/>
        <v>Sep</v>
      </c>
    </row>
    <row r="9369" spans="1:36" x14ac:dyDescent="0.3">
      <c r="A9369" t="s">
        <v>19526</v>
      </c>
      <c r="B9369" s="33">
        <v>45709</v>
      </c>
      <c r="C9369" t="s">
        <v>98</v>
      </c>
      <c r="D9369" t="s">
        <v>19527</v>
      </c>
      <c r="E9369" t="s">
        <v>180</v>
      </c>
      <c r="F9369" t="s">
        <v>172</v>
      </c>
      <c r="G9369" t="s">
        <v>160</v>
      </c>
      <c r="H9369" t="s">
        <v>155</v>
      </c>
      <c r="I9369">
        <v>1969</v>
      </c>
      <c r="J9369" t="s">
        <v>474</v>
      </c>
      <c r="K9369" t="s">
        <v>671</v>
      </c>
      <c r="L9369" t="s">
        <v>2026</v>
      </c>
      <c r="M9369" t="s">
        <v>671</v>
      </c>
      <c r="N9369">
        <v>296</v>
      </c>
      <c r="O9369">
        <v>8</v>
      </c>
      <c r="P9369">
        <v>-1</v>
      </c>
      <c r="Q9369" t="s">
        <v>73</v>
      </c>
      <c r="R9369" t="s">
        <v>238</v>
      </c>
      <c r="S9369" t="s">
        <v>239</v>
      </c>
      <c r="T9369">
        <v>180</v>
      </c>
      <c r="U9369">
        <v>176</v>
      </c>
      <c r="V9369">
        <v>97.78</v>
      </c>
      <c r="W9369" t="s">
        <v>133</v>
      </c>
      <c r="X9369">
        <v>4738</v>
      </c>
      <c r="Y9369">
        <v>833888</v>
      </c>
      <c r="Z9369">
        <v>45760</v>
      </c>
      <c r="AA9369">
        <v>66528</v>
      </c>
      <c r="AB9369">
        <v>946176</v>
      </c>
      <c r="AC9369">
        <v>768044</v>
      </c>
      <c r="AD9369">
        <v>178132</v>
      </c>
      <c r="AE9369" t="s">
        <v>81</v>
      </c>
      <c r="AF9369" t="s">
        <v>81</v>
      </c>
      <c r="AG9369" t="s">
        <v>240</v>
      </c>
      <c r="AH9369" t="s">
        <v>147</v>
      </c>
      <c r="AI9369" t="s">
        <v>139</v>
      </c>
      <c r="AJ9369" t="str">
        <f t="shared" si="146"/>
        <v>Feb</v>
      </c>
    </row>
    <row r="9370" spans="1:36" x14ac:dyDescent="0.3">
      <c r="A9370" t="s">
        <v>19528</v>
      </c>
      <c r="B9370" s="33">
        <v>45913</v>
      </c>
      <c r="C9370" t="s">
        <v>93</v>
      </c>
      <c r="D9370" t="s">
        <v>19529</v>
      </c>
      <c r="E9370" t="s">
        <v>172</v>
      </c>
      <c r="F9370" t="s">
        <v>177</v>
      </c>
      <c r="G9370" t="s">
        <v>155</v>
      </c>
      <c r="H9370" t="s">
        <v>162</v>
      </c>
      <c r="I9370">
        <v>1538</v>
      </c>
      <c r="J9370" t="s">
        <v>258</v>
      </c>
      <c r="K9370" t="s">
        <v>828</v>
      </c>
      <c r="L9370" t="s">
        <v>1386</v>
      </c>
      <c r="M9370" t="s">
        <v>2001</v>
      </c>
      <c r="N9370">
        <v>229</v>
      </c>
      <c r="O9370">
        <v>44</v>
      </c>
      <c r="P9370">
        <v>30</v>
      </c>
      <c r="Q9370" t="s">
        <v>73</v>
      </c>
      <c r="R9370" t="s">
        <v>238</v>
      </c>
      <c r="S9370" t="s">
        <v>239</v>
      </c>
      <c r="T9370">
        <v>180</v>
      </c>
      <c r="U9370">
        <v>129</v>
      </c>
      <c r="V9370">
        <v>71.67</v>
      </c>
      <c r="W9370" t="s">
        <v>133</v>
      </c>
      <c r="X9370">
        <v>4517</v>
      </c>
      <c r="Y9370">
        <v>582693</v>
      </c>
      <c r="Z9370">
        <v>26316</v>
      </c>
      <c r="AA9370">
        <v>87591</v>
      </c>
      <c r="AB9370">
        <v>696600</v>
      </c>
      <c r="AC9370">
        <v>535695</v>
      </c>
      <c r="AD9370">
        <v>160905</v>
      </c>
      <c r="AE9370" t="s">
        <v>81</v>
      </c>
      <c r="AF9370" t="s">
        <v>78</v>
      </c>
      <c r="AG9370" t="s">
        <v>240</v>
      </c>
      <c r="AH9370" t="s">
        <v>144</v>
      </c>
      <c r="AI9370" t="s">
        <v>139</v>
      </c>
      <c r="AJ9370" t="str">
        <f t="shared" si="146"/>
        <v>Sep</v>
      </c>
    </row>
    <row r="9371" spans="1:36" x14ac:dyDescent="0.3">
      <c r="A9371" t="s">
        <v>19530</v>
      </c>
      <c r="B9371" s="33">
        <v>45715</v>
      </c>
      <c r="C9371" t="s">
        <v>98</v>
      </c>
      <c r="D9371" t="s">
        <v>19531</v>
      </c>
      <c r="E9371" t="s">
        <v>173</v>
      </c>
      <c r="F9371" t="s">
        <v>176</v>
      </c>
      <c r="G9371" t="s">
        <v>161</v>
      </c>
      <c r="H9371" t="s">
        <v>156</v>
      </c>
      <c r="I9371">
        <v>2311</v>
      </c>
      <c r="J9371" t="s">
        <v>518</v>
      </c>
      <c r="K9371" t="s">
        <v>3317</v>
      </c>
      <c r="L9371" t="s">
        <v>3452</v>
      </c>
      <c r="M9371" t="s">
        <v>3317</v>
      </c>
      <c r="N9371">
        <v>308</v>
      </c>
      <c r="O9371">
        <v>20</v>
      </c>
      <c r="P9371">
        <v>-10</v>
      </c>
      <c r="Q9371" t="s">
        <v>73</v>
      </c>
      <c r="R9371" t="s">
        <v>238</v>
      </c>
      <c r="S9371" t="s">
        <v>239</v>
      </c>
      <c r="T9371">
        <v>189</v>
      </c>
      <c r="U9371">
        <v>143</v>
      </c>
      <c r="V9371">
        <v>75.66</v>
      </c>
      <c r="W9371" t="s">
        <v>133</v>
      </c>
      <c r="X9371">
        <v>4228</v>
      </c>
      <c r="Y9371">
        <v>604604</v>
      </c>
      <c r="Z9371">
        <v>55627</v>
      </c>
      <c r="AA9371">
        <v>30602</v>
      </c>
      <c r="AB9371">
        <v>690833</v>
      </c>
      <c r="AC9371">
        <v>479341</v>
      </c>
      <c r="AD9371">
        <v>211492</v>
      </c>
      <c r="AE9371" t="s">
        <v>78</v>
      </c>
      <c r="AF9371" t="s">
        <v>81</v>
      </c>
      <c r="AG9371" t="s">
        <v>240</v>
      </c>
      <c r="AH9371" t="s">
        <v>146</v>
      </c>
      <c r="AI9371" t="s">
        <v>140</v>
      </c>
      <c r="AJ9371" t="str">
        <f t="shared" si="146"/>
        <v>Feb</v>
      </c>
    </row>
    <row r="9372" spans="1:36" x14ac:dyDescent="0.3">
      <c r="A9372" t="s">
        <v>19532</v>
      </c>
      <c r="B9372" s="33">
        <v>45920</v>
      </c>
      <c r="C9372" t="s">
        <v>96</v>
      </c>
      <c r="D9372" t="s">
        <v>19533</v>
      </c>
      <c r="E9372" t="s">
        <v>173</v>
      </c>
      <c r="F9372" t="s">
        <v>176</v>
      </c>
      <c r="G9372" t="s">
        <v>161</v>
      </c>
      <c r="H9372" t="s">
        <v>156</v>
      </c>
      <c r="I9372">
        <v>1251</v>
      </c>
      <c r="J9372" t="s">
        <v>560</v>
      </c>
      <c r="K9372" t="s">
        <v>5560</v>
      </c>
      <c r="L9372" t="s">
        <v>670</v>
      </c>
      <c r="M9372" t="s">
        <v>4222</v>
      </c>
      <c r="N9372">
        <v>169</v>
      </c>
      <c r="O9372">
        <v>27</v>
      </c>
      <c r="P9372">
        <v>14</v>
      </c>
      <c r="Q9372" t="s">
        <v>73</v>
      </c>
      <c r="R9372" t="s">
        <v>238</v>
      </c>
      <c r="S9372" t="s">
        <v>239</v>
      </c>
      <c r="T9372">
        <v>180</v>
      </c>
      <c r="U9372">
        <v>175</v>
      </c>
      <c r="V9372">
        <v>97.22</v>
      </c>
      <c r="W9372" t="s">
        <v>133</v>
      </c>
      <c r="X9372">
        <v>4320</v>
      </c>
      <c r="Y9372">
        <v>756000</v>
      </c>
      <c r="Z9372">
        <v>83125</v>
      </c>
      <c r="AA9372">
        <v>19425</v>
      </c>
      <c r="AB9372">
        <v>858550</v>
      </c>
      <c r="AC9372">
        <v>636950</v>
      </c>
      <c r="AD9372">
        <v>221600</v>
      </c>
      <c r="AE9372" t="s">
        <v>78</v>
      </c>
      <c r="AF9372" t="s">
        <v>81</v>
      </c>
      <c r="AG9372" t="s">
        <v>240</v>
      </c>
      <c r="AH9372" t="s">
        <v>146</v>
      </c>
      <c r="AI9372" t="s">
        <v>139</v>
      </c>
      <c r="AJ9372" t="str">
        <f t="shared" si="146"/>
        <v>Sep</v>
      </c>
    </row>
    <row r="9373" spans="1:36" x14ac:dyDescent="0.3">
      <c r="A9373" t="s">
        <v>19534</v>
      </c>
      <c r="B9373" s="33">
        <v>45944</v>
      </c>
      <c r="C9373" t="s">
        <v>99</v>
      </c>
      <c r="D9373" t="s">
        <v>2294</v>
      </c>
      <c r="E9373" t="s">
        <v>174</v>
      </c>
      <c r="F9373" t="s">
        <v>178</v>
      </c>
      <c r="G9373" t="s">
        <v>158</v>
      </c>
      <c r="H9373" t="s">
        <v>157</v>
      </c>
      <c r="I9373">
        <v>2112</v>
      </c>
      <c r="J9373" t="s">
        <v>408</v>
      </c>
      <c r="K9373" t="s">
        <v>1248</v>
      </c>
      <c r="L9373" t="s">
        <v>408</v>
      </c>
      <c r="M9373" t="s">
        <v>8252</v>
      </c>
      <c r="N9373">
        <v>267</v>
      </c>
      <c r="O9373">
        <v>0</v>
      </c>
      <c r="P9373">
        <v>13</v>
      </c>
      <c r="Q9373" t="s">
        <v>73</v>
      </c>
      <c r="R9373" t="s">
        <v>238</v>
      </c>
      <c r="S9373" t="s">
        <v>239</v>
      </c>
      <c r="T9373">
        <v>180</v>
      </c>
      <c r="U9373">
        <v>144</v>
      </c>
      <c r="V9373">
        <v>80</v>
      </c>
      <c r="W9373" t="s">
        <v>133</v>
      </c>
      <c r="X9373">
        <v>6129</v>
      </c>
      <c r="Y9373">
        <v>882576</v>
      </c>
      <c r="Z9373">
        <v>25344</v>
      </c>
      <c r="AA9373">
        <v>28512</v>
      </c>
      <c r="AB9373">
        <v>936432</v>
      </c>
      <c r="AC9373">
        <v>757996</v>
      </c>
      <c r="AD9373">
        <v>178436</v>
      </c>
      <c r="AE9373" t="s">
        <v>78</v>
      </c>
      <c r="AF9373" t="s">
        <v>75</v>
      </c>
      <c r="AG9373" t="s">
        <v>240</v>
      </c>
      <c r="AH9373" t="s">
        <v>144</v>
      </c>
      <c r="AI9373" t="s">
        <v>139</v>
      </c>
      <c r="AJ9373" t="str">
        <f t="shared" si="146"/>
        <v>Oct</v>
      </c>
    </row>
    <row r="9374" spans="1:36" x14ac:dyDescent="0.3">
      <c r="A9374" t="s">
        <v>19535</v>
      </c>
      <c r="B9374" s="33">
        <v>45910</v>
      </c>
      <c r="C9374" t="s">
        <v>95</v>
      </c>
      <c r="D9374" t="s">
        <v>19536</v>
      </c>
      <c r="E9374" t="s">
        <v>180</v>
      </c>
      <c r="F9374" t="s">
        <v>177</v>
      </c>
      <c r="G9374" t="s">
        <v>160</v>
      </c>
      <c r="H9374" t="s">
        <v>162</v>
      </c>
      <c r="I9374">
        <v>1060</v>
      </c>
      <c r="J9374" t="s">
        <v>474</v>
      </c>
      <c r="K9374" t="s">
        <v>2057</v>
      </c>
      <c r="L9374" t="s">
        <v>505</v>
      </c>
      <c r="M9374" t="s">
        <v>2093</v>
      </c>
      <c r="N9374">
        <v>141</v>
      </c>
      <c r="O9374">
        <v>9</v>
      </c>
      <c r="P9374">
        <v>5</v>
      </c>
      <c r="Q9374" t="s">
        <v>73</v>
      </c>
      <c r="R9374" t="s">
        <v>238</v>
      </c>
      <c r="S9374" t="s">
        <v>239</v>
      </c>
      <c r="T9374">
        <v>189</v>
      </c>
      <c r="U9374">
        <v>127</v>
      </c>
      <c r="V9374">
        <v>67.2</v>
      </c>
      <c r="W9374" t="s">
        <v>135</v>
      </c>
      <c r="X9374">
        <v>5640</v>
      </c>
      <c r="Y9374">
        <v>716280</v>
      </c>
      <c r="Z9374">
        <v>55499</v>
      </c>
      <c r="AA9374">
        <v>100584</v>
      </c>
      <c r="AB9374">
        <v>872363</v>
      </c>
      <c r="AC9374">
        <v>733707</v>
      </c>
      <c r="AD9374">
        <v>138656</v>
      </c>
      <c r="AE9374" t="s">
        <v>81</v>
      </c>
      <c r="AF9374" t="s">
        <v>78</v>
      </c>
      <c r="AG9374" t="s">
        <v>240</v>
      </c>
      <c r="AH9374" t="s">
        <v>144</v>
      </c>
      <c r="AI9374" t="s">
        <v>139</v>
      </c>
      <c r="AJ9374" t="str">
        <f t="shared" si="146"/>
        <v>Sep</v>
      </c>
    </row>
    <row r="9375" spans="1:36" x14ac:dyDescent="0.3">
      <c r="A9375" t="s">
        <v>19537</v>
      </c>
      <c r="B9375" s="33">
        <v>45735</v>
      </c>
      <c r="C9375" t="s">
        <v>97</v>
      </c>
      <c r="D9375" t="s">
        <v>19538</v>
      </c>
      <c r="E9375" t="s">
        <v>177</v>
      </c>
      <c r="F9375" t="s">
        <v>173</v>
      </c>
      <c r="G9375" t="s">
        <v>162</v>
      </c>
      <c r="H9375" t="s">
        <v>161</v>
      </c>
      <c r="I9375">
        <v>1709</v>
      </c>
      <c r="J9375" t="s">
        <v>357</v>
      </c>
      <c r="K9375" t="s">
        <v>2603</v>
      </c>
      <c r="L9375" t="s">
        <v>581</v>
      </c>
      <c r="M9375" t="s">
        <v>6432</v>
      </c>
      <c r="N9375">
        <v>235</v>
      </c>
      <c r="O9375">
        <v>0</v>
      </c>
      <c r="P9375">
        <v>3</v>
      </c>
      <c r="Q9375" t="s">
        <v>70</v>
      </c>
      <c r="R9375" t="s">
        <v>238</v>
      </c>
      <c r="S9375" t="s">
        <v>239</v>
      </c>
      <c r="T9375">
        <v>150</v>
      </c>
      <c r="U9375">
        <v>119</v>
      </c>
      <c r="V9375">
        <v>79.33</v>
      </c>
      <c r="W9375" t="s">
        <v>133</v>
      </c>
      <c r="X9375">
        <v>3544</v>
      </c>
      <c r="Y9375">
        <v>421736</v>
      </c>
      <c r="Z9375">
        <v>64736</v>
      </c>
      <c r="AA9375">
        <v>60928</v>
      </c>
      <c r="AB9375">
        <v>547400</v>
      </c>
      <c r="AC9375">
        <v>436104</v>
      </c>
      <c r="AD9375">
        <v>111296</v>
      </c>
      <c r="AE9375" t="s">
        <v>78</v>
      </c>
      <c r="AF9375" t="s">
        <v>78</v>
      </c>
      <c r="AG9375" t="s">
        <v>240</v>
      </c>
      <c r="AH9375" t="s">
        <v>144</v>
      </c>
      <c r="AI9375" t="s">
        <v>139</v>
      </c>
      <c r="AJ9375" t="str">
        <f t="shared" si="146"/>
        <v>Mar</v>
      </c>
    </row>
    <row r="9376" spans="1:36" x14ac:dyDescent="0.3">
      <c r="A9376" t="s">
        <v>19539</v>
      </c>
      <c r="B9376" s="33">
        <v>45843</v>
      </c>
      <c r="C9376" t="s">
        <v>93</v>
      </c>
      <c r="D9376" t="s">
        <v>19540</v>
      </c>
      <c r="E9376" t="s">
        <v>174</v>
      </c>
      <c r="F9376" t="s">
        <v>178</v>
      </c>
      <c r="G9376" t="s">
        <v>158</v>
      </c>
      <c r="H9376" t="s">
        <v>157</v>
      </c>
      <c r="I9376">
        <v>350</v>
      </c>
      <c r="J9376" t="s">
        <v>266</v>
      </c>
      <c r="K9376" t="s">
        <v>348</v>
      </c>
      <c r="L9376" t="s">
        <v>1390</v>
      </c>
      <c r="M9376" t="s">
        <v>889</v>
      </c>
      <c r="N9376">
        <v>65</v>
      </c>
      <c r="O9376">
        <v>19</v>
      </c>
      <c r="P9376">
        <v>48</v>
      </c>
      <c r="Q9376" t="s">
        <v>76</v>
      </c>
      <c r="R9376" t="s">
        <v>238</v>
      </c>
      <c r="S9376" t="s">
        <v>239</v>
      </c>
      <c r="T9376">
        <v>180</v>
      </c>
      <c r="U9376">
        <v>132</v>
      </c>
      <c r="V9376">
        <v>73.33</v>
      </c>
      <c r="W9376" t="s">
        <v>133</v>
      </c>
      <c r="X9376">
        <v>2833</v>
      </c>
      <c r="Y9376">
        <v>373956</v>
      </c>
      <c r="Z9376">
        <v>63492</v>
      </c>
      <c r="AA9376">
        <v>64548</v>
      </c>
      <c r="AB9376">
        <v>501996</v>
      </c>
      <c r="AC9376">
        <v>312481</v>
      </c>
      <c r="AD9376">
        <v>189515</v>
      </c>
      <c r="AE9376" t="s">
        <v>78</v>
      </c>
      <c r="AF9376" t="s">
        <v>75</v>
      </c>
      <c r="AG9376" t="s">
        <v>240</v>
      </c>
      <c r="AH9376" t="s">
        <v>144</v>
      </c>
      <c r="AI9376" t="s">
        <v>140</v>
      </c>
      <c r="AJ9376" t="str">
        <f t="shared" si="146"/>
        <v>Jul</v>
      </c>
    </row>
    <row r="9377" spans="1:36" x14ac:dyDescent="0.3">
      <c r="A9377" t="s">
        <v>19541</v>
      </c>
      <c r="B9377" s="33">
        <v>45768</v>
      </c>
      <c r="C9377" t="s">
        <v>95</v>
      </c>
      <c r="D9377" t="s">
        <v>19542</v>
      </c>
      <c r="E9377" t="s">
        <v>173</v>
      </c>
      <c r="F9377" t="s">
        <v>174</v>
      </c>
      <c r="G9377" t="s">
        <v>161</v>
      </c>
      <c r="H9377" t="s">
        <v>158</v>
      </c>
      <c r="I9377">
        <v>1522</v>
      </c>
      <c r="J9377" t="s">
        <v>336</v>
      </c>
      <c r="K9377" t="s">
        <v>2738</v>
      </c>
      <c r="L9377" t="s">
        <v>581</v>
      </c>
      <c r="M9377" t="s">
        <v>2738</v>
      </c>
      <c r="N9377">
        <v>198</v>
      </c>
      <c r="O9377">
        <v>0</v>
      </c>
      <c r="P9377">
        <v>-10</v>
      </c>
      <c r="Q9377" t="s">
        <v>70</v>
      </c>
      <c r="R9377" t="s">
        <v>238</v>
      </c>
      <c r="S9377" t="s">
        <v>239</v>
      </c>
      <c r="T9377">
        <v>186</v>
      </c>
      <c r="U9377">
        <v>113</v>
      </c>
      <c r="V9377">
        <v>60.75</v>
      </c>
      <c r="W9377" t="s">
        <v>133</v>
      </c>
      <c r="X9377">
        <v>10113</v>
      </c>
      <c r="Y9377">
        <v>1142769</v>
      </c>
      <c r="Z9377">
        <v>42827</v>
      </c>
      <c r="AA9377">
        <v>35256</v>
      </c>
      <c r="AB9377">
        <v>1220852</v>
      </c>
      <c r="AC9377">
        <v>970698</v>
      </c>
      <c r="AD9377">
        <v>250154</v>
      </c>
      <c r="AE9377" t="s">
        <v>78</v>
      </c>
      <c r="AF9377" t="s">
        <v>78</v>
      </c>
      <c r="AG9377" t="s">
        <v>240</v>
      </c>
      <c r="AH9377" t="s">
        <v>145</v>
      </c>
      <c r="AI9377" t="s">
        <v>139</v>
      </c>
      <c r="AJ9377" t="str">
        <f t="shared" si="146"/>
        <v>Apr</v>
      </c>
    </row>
    <row r="9378" spans="1:36" x14ac:dyDescent="0.3">
      <c r="A9378" t="s">
        <v>19543</v>
      </c>
      <c r="B9378" s="33">
        <v>45744</v>
      </c>
      <c r="C9378" t="s">
        <v>99</v>
      </c>
      <c r="D9378" t="s">
        <v>19544</v>
      </c>
      <c r="E9378" t="s">
        <v>180</v>
      </c>
      <c r="F9378" t="s">
        <v>181</v>
      </c>
      <c r="G9378" t="s">
        <v>160</v>
      </c>
      <c r="H9378" t="s">
        <v>159</v>
      </c>
      <c r="I9378">
        <v>826</v>
      </c>
      <c r="J9378" t="s">
        <v>566</v>
      </c>
      <c r="K9378" t="s">
        <v>1120</v>
      </c>
      <c r="L9378" t="s">
        <v>1247</v>
      </c>
      <c r="M9378" t="s">
        <v>1120</v>
      </c>
      <c r="N9378">
        <v>116</v>
      </c>
      <c r="O9378">
        <v>8</v>
      </c>
      <c r="P9378">
        <v>-1</v>
      </c>
      <c r="Q9378" t="s">
        <v>73</v>
      </c>
      <c r="R9378" t="s">
        <v>238</v>
      </c>
      <c r="S9378" t="s">
        <v>239</v>
      </c>
      <c r="T9378">
        <v>189</v>
      </c>
      <c r="U9378">
        <v>133</v>
      </c>
      <c r="V9378">
        <v>70.37</v>
      </c>
      <c r="W9378" t="s">
        <v>133</v>
      </c>
      <c r="X9378">
        <v>5355</v>
      </c>
      <c r="Y9378">
        <v>712215</v>
      </c>
      <c r="Z9378">
        <v>42826</v>
      </c>
      <c r="AA9378">
        <v>63308</v>
      </c>
      <c r="AB9378">
        <v>818349</v>
      </c>
      <c r="AC9378">
        <v>554472</v>
      </c>
      <c r="AD9378">
        <v>263877</v>
      </c>
      <c r="AE9378" t="s">
        <v>81</v>
      </c>
      <c r="AF9378" t="s">
        <v>81</v>
      </c>
      <c r="AG9378" t="s">
        <v>240</v>
      </c>
      <c r="AH9378" t="s">
        <v>144</v>
      </c>
      <c r="AI9378" t="s">
        <v>140</v>
      </c>
      <c r="AJ9378" t="str">
        <f t="shared" si="146"/>
        <v>Mar</v>
      </c>
    </row>
    <row r="9379" spans="1:36" x14ac:dyDescent="0.3">
      <c r="A9379" t="s">
        <v>19545</v>
      </c>
      <c r="B9379" s="33">
        <v>45725</v>
      </c>
      <c r="C9379" t="s">
        <v>98</v>
      </c>
      <c r="D9379" t="s">
        <v>14524</v>
      </c>
      <c r="E9379" t="s">
        <v>175</v>
      </c>
      <c r="F9379" t="s">
        <v>179</v>
      </c>
      <c r="G9379" t="s">
        <v>163</v>
      </c>
      <c r="H9379" t="s">
        <v>166</v>
      </c>
      <c r="I9379">
        <v>1970</v>
      </c>
      <c r="J9379" t="s">
        <v>408</v>
      </c>
      <c r="K9379" t="s">
        <v>10747</v>
      </c>
      <c r="L9379" t="s">
        <v>2986</v>
      </c>
      <c r="M9379" t="s">
        <v>18896</v>
      </c>
      <c r="N9379">
        <v>297</v>
      </c>
      <c r="O9379">
        <v>20</v>
      </c>
      <c r="P9379">
        <v>26</v>
      </c>
      <c r="Q9379" t="s">
        <v>73</v>
      </c>
      <c r="R9379" t="s">
        <v>238</v>
      </c>
      <c r="S9379" t="s">
        <v>239</v>
      </c>
      <c r="T9379">
        <v>189</v>
      </c>
      <c r="U9379">
        <v>137</v>
      </c>
      <c r="V9379">
        <v>72.489999999999995</v>
      </c>
      <c r="W9379" t="s">
        <v>133</v>
      </c>
      <c r="X9379">
        <v>9676</v>
      </c>
      <c r="Y9379">
        <v>1325612</v>
      </c>
      <c r="Z9379">
        <v>69733</v>
      </c>
      <c r="AA9379">
        <v>61513</v>
      </c>
      <c r="AB9379">
        <v>1456858</v>
      </c>
      <c r="AC9379">
        <v>910301</v>
      </c>
      <c r="AD9379">
        <v>546557</v>
      </c>
      <c r="AE9379" t="s">
        <v>75</v>
      </c>
      <c r="AF9379" t="s">
        <v>72</v>
      </c>
      <c r="AG9379" t="s">
        <v>240</v>
      </c>
      <c r="AH9379" t="s">
        <v>144</v>
      </c>
      <c r="AI9379" t="s">
        <v>140</v>
      </c>
      <c r="AJ9379" t="str">
        <f t="shared" si="146"/>
        <v>Mar</v>
      </c>
    </row>
    <row r="9380" spans="1:36" x14ac:dyDescent="0.3">
      <c r="A9380" t="s">
        <v>19546</v>
      </c>
      <c r="B9380" s="33">
        <v>45801</v>
      </c>
      <c r="C9380" t="s">
        <v>98</v>
      </c>
      <c r="D9380" t="s">
        <v>19547</v>
      </c>
      <c r="E9380" t="s">
        <v>181</v>
      </c>
      <c r="F9380" t="s">
        <v>176</v>
      </c>
      <c r="G9380" t="s">
        <v>159</v>
      </c>
      <c r="H9380" t="s">
        <v>156</v>
      </c>
      <c r="I9380">
        <v>1756</v>
      </c>
      <c r="J9380" t="s">
        <v>581</v>
      </c>
      <c r="K9380" t="s">
        <v>1425</v>
      </c>
      <c r="L9380" t="s">
        <v>1141</v>
      </c>
      <c r="M9380" t="s">
        <v>2520</v>
      </c>
      <c r="N9380">
        <v>214</v>
      </c>
      <c r="O9380">
        <v>41</v>
      </c>
      <c r="P9380">
        <v>25</v>
      </c>
      <c r="Q9380" t="s">
        <v>73</v>
      </c>
      <c r="R9380" t="s">
        <v>238</v>
      </c>
      <c r="S9380" t="s">
        <v>239</v>
      </c>
      <c r="T9380">
        <v>180</v>
      </c>
      <c r="U9380">
        <v>111</v>
      </c>
      <c r="V9380">
        <v>61.67</v>
      </c>
      <c r="W9380" t="s">
        <v>133</v>
      </c>
      <c r="X9380">
        <v>9398</v>
      </c>
      <c r="Y9380">
        <v>1043178</v>
      </c>
      <c r="Z9380">
        <v>59718</v>
      </c>
      <c r="AA9380">
        <v>68931</v>
      </c>
      <c r="AB9380">
        <v>1171827</v>
      </c>
      <c r="AC9380">
        <v>986355</v>
      </c>
      <c r="AD9380">
        <v>185472</v>
      </c>
      <c r="AE9380" t="s">
        <v>81</v>
      </c>
      <c r="AF9380" t="s">
        <v>81</v>
      </c>
      <c r="AG9380" t="s">
        <v>240</v>
      </c>
      <c r="AH9380" t="s">
        <v>146</v>
      </c>
      <c r="AI9380" t="s">
        <v>139</v>
      </c>
      <c r="AJ9380" t="str">
        <f t="shared" si="146"/>
        <v>May</v>
      </c>
    </row>
    <row r="9381" spans="1:36" x14ac:dyDescent="0.3">
      <c r="A9381" t="s">
        <v>19548</v>
      </c>
      <c r="B9381" s="33">
        <v>45762</v>
      </c>
      <c r="C9381" t="s">
        <v>99</v>
      </c>
      <c r="D9381" t="s">
        <v>19549</v>
      </c>
      <c r="E9381" t="s">
        <v>180</v>
      </c>
      <c r="F9381" t="s">
        <v>179</v>
      </c>
      <c r="G9381" t="s">
        <v>160</v>
      </c>
      <c r="H9381" t="s">
        <v>166</v>
      </c>
      <c r="I9381">
        <v>2108</v>
      </c>
      <c r="J9381" t="s">
        <v>451</v>
      </c>
      <c r="K9381" t="s">
        <v>1463</v>
      </c>
      <c r="L9381" t="s">
        <v>605</v>
      </c>
      <c r="M9381" t="s">
        <v>504</v>
      </c>
      <c r="N9381">
        <v>268</v>
      </c>
      <c r="O9381">
        <v>0</v>
      </c>
      <c r="P9381">
        <v>17</v>
      </c>
      <c r="Q9381" t="s">
        <v>73</v>
      </c>
      <c r="R9381" t="s">
        <v>238</v>
      </c>
      <c r="S9381" t="s">
        <v>239</v>
      </c>
      <c r="T9381">
        <v>180</v>
      </c>
      <c r="U9381">
        <v>158</v>
      </c>
      <c r="V9381">
        <v>87.78</v>
      </c>
      <c r="W9381" t="s">
        <v>133</v>
      </c>
      <c r="X9381">
        <v>3234</v>
      </c>
      <c r="Y9381">
        <v>510972</v>
      </c>
      <c r="Z9381">
        <v>75682</v>
      </c>
      <c r="AA9381">
        <v>55458</v>
      </c>
      <c r="AB9381">
        <v>642112</v>
      </c>
      <c r="AC9381">
        <v>526262</v>
      </c>
      <c r="AD9381">
        <v>115850</v>
      </c>
      <c r="AE9381" t="s">
        <v>81</v>
      </c>
      <c r="AF9381" t="s">
        <v>72</v>
      </c>
      <c r="AG9381" t="s">
        <v>240</v>
      </c>
      <c r="AH9381" t="s">
        <v>145</v>
      </c>
      <c r="AI9381" t="s">
        <v>139</v>
      </c>
      <c r="AJ9381" t="str">
        <f t="shared" si="146"/>
        <v>Apr</v>
      </c>
    </row>
    <row r="9382" spans="1:36" x14ac:dyDescent="0.3">
      <c r="A9382" t="s">
        <v>19550</v>
      </c>
      <c r="B9382" s="33">
        <v>45756</v>
      </c>
      <c r="C9382" t="s">
        <v>93</v>
      </c>
      <c r="D9382" t="s">
        <v>19551</v>
      </c>
      <c r="E9382" t="s">
        <v>180</v>
      </c>
      <c r="F9382" t="s">
        <v>172</v>
      </c>
      <c r="G9382" t="s">
        <v>160</v>
      </c>
      <c r="H9382" t="s">
        <v>155</v>
      </c>
      <c r="I9382">
        <v>2279</v>
      </c>
      <c r="J9382" t="s">
        <v>474</v>
      </c>
      <c r="K9382" t="s">
        <v>886</v>
      </c>
      <c r="L9382" t="s">
        <v>459</v>
      </c>
      <c r="M9382" t="s">
        <v>326</v>
      </c>
      <c r="N9382">
        <v>278</v>
      </c>
      <c r="O9382">
        <v>0</v>
      </c>
      <c r="P9382">
        <v>4</v>
      </c>
      <c r="Q9382" t="s">
        <v>70</v>
      </c>
      <c r="R9382" t="s">
        <v>238</v>
      </c>
      <c r="S9382" t="s">
        <v>239</v>
      </c>
      <c r="T9382">
        <v>186</v>
      </c>
      <c r="U9382">
        <v>182</v>
      </c>
      <c r="V9382">
        <v>97.85</v>
      </c>
      <c r="W9382" t="s">
        <v>133</v>
      </c>
      <c r="X9382">
        <v>4087</v>
      </c>
      <c r="Y9382">
        <v>743834</v>
      </c>
      <c r="Z9382">
        <v>49504</v>
      </c>
      <c r="AA9382">
        <v>115752</v>
      </c>
      <c r="AB9382">
        <v>909090</v>
      </c>
      <c r="AC9382">
        <v>741752</v>
      </c>
      <c r="AD9382">
        <v>167338</v>
      </c>
      <c r="AE9382" t="s">
        <v>81</v>
      </c>
      <c r="AF9382" t="s">
        <v>81</v>
      </c>
      <c r="AG9382" t="s">
        <v>240</v>
      </c>
      <c r="AH9382" t="s">
        <v>144</v>
      </c>
      <c r="AI9382" t="s">
        <v>138</v>
      </c>
      <c r="AJ9382" t="str">
        <f t="shared" si="146"/>
        <v>Apr</v>
      </c>
    </row>
    <row r="9383" spans="1:36" x14ac:dyDescent="0.3">
      <c r="A9383" t="s">
        <v>19552</v>
      </c>
      <c r="B9383" s="33">
        <v>45816</v>
      </c>
      <c r="C9383" t="s">
        <v>93</v>
      </c>
      <c r="D9383" t="s">
        <v>19553</v>
      </c>
      <c r="E9383" t="s">
        <v>178</v>
      </c>
      <c r="F9383" t="s">
        <v>175</v>
      </c>
      <c r="G9383" t="s">
        <v>157</v>
      </c>
      <c r="H9383" t="s">
        <v>163</v>
      </c>
      <c r="I9383">
        <v>1391</v>
      </c>
      <c r="J9383" t="s">
        <v>368</v>
      </c>
      <c r="K9383" t="s">
        <v>524</v>
      </c>
      <c r="L9383" t="s">
        <v>533</v>
      </c>
      <c r="M9383" t="s">
        <v>524</v>
      </c>
      <c r="N9383">
        <v>182</v>
      </c>
      <c r="O9383">
        <v>6</v>
      </c>
      <c r="P9383">
        <v>-10</v>
      </c>
      <c r="Q9383" t="s">
        <v>73</v>
      </c>
      <c r="R9383" t="s">
        <v>238</v>
      </c>
      <c r="S9383" t="s">
        <v>239</v>
      </c>
      <c r="T9383">
        <v>180</v>
      </c>
      <c r="U9383">
        <v>134</v>
      </c>
      <c r="V9383">
        <v>74.44</v>
      </c>
      <c r="W9383" t="s">
        <v>133</v>
      </c>
      <c r="X9383">
        <v>4897</v>
      </c>
      <c r="Y9383">
        <v>656198</v>
      </c>
      <c r="Z9383">
        <v>57352</v>
      </c>
      <c r="AA9383">
        <v>70484</v>
      </c>
      <c r="AB9383">
        <v>784034</v>
      </c>
      <c r="AC9383">
        <v>564143</v>
      </c>
      <c r="AD9383">
        <v>219891</v>
      </c>
      <c r="AE9383" t="s">
        <v>75</v>
      </c>
      <c r="AF9383" t="s">
        <v>75</v>
      </c>
      <c r="AG9383" t="s">
        <v>240</v>
      </c>
      <c r="AH9383" t="s">
        <v>146</v>
      </c>
      <c r="AI9383" t="s">
        <v>139</v>
      </c>
      <c r="AJ9383" t="str">
        <f t="shared" si="146"/>
        <v>Jun</v>
      </c>
    </row>
    <row r="9384" spans="1:36" x14ac:dyDescent="0.3">
      <c r="A9384" t="s">
        <v>19554</v>
      </c>
      <c r="B9384" s="33">
        <v>45658</v>
      </c>
      <c r="C9384" t="s">
        <v>99</v>
      </c>
      <c r="D9384" t="s">
        <v>19555</v>
      </c>
      <c r="E9384" t="s">
        <v>172</v>
      </c>
      <c r="F9384" t="s">
        <v>176</v>
      </c>
      <c r="G9384" t="s">
        <v>155</v>
      </c>
      <c r="H9384" t="s">
        <v>156</v>
      </c>
      <c r="I9384">
        <v>2231</v>
      </c>
      <c r="J9384" t="s">
        <v>286</v>
      </c>
      <c r="K9384" t="s">
        <v>823</v>
      </c>
      <c r="L9384" t="s">
        <v>1163</v>
      </c>
      <c r="M9384" t="s">
        <v>1364</v>
      </c>
      <c r="N9384">
        <v>280</v>
      </c>
      <c r="O9384">
        <v>13</v>
      </c>
      <c r="P9384">
        <v>18</v>
      </c>
      <c r="Q9384" t="s">
        <v>73</v>
      </c>
      <c r="R9384" t="s">
        <v>238</v>
      </c>
      <c r="S9384" t="s">
        <v>239</v>
      </c>
      <c r="T9384">
        <v>220</v>
      </c>
      <c r="U9384">
        <v>195</v>
      </c>
      <c r="V9384">
        <v>88.64</v>
      </c>
      <c r="W9384" t="s">
        <v>133</v>
      </c>
      <c r="X9384">
        <v>10563</v>
      </c>
      <c r="Y9384">
        <v>2059785</v>
      </c>
      <c r="Z9384">
        <v>32370</v>
      </c>
      <c r="AA9384">
        <v>23790</v>
      </c>
      <c r="AB9384">
        <v>2115945</v>
      </c>
      <c r="AC9384">
        <v>1358066</v>
      </c>
      <c r="AD9384">
        <v>757879</v>
      </c>
      <c r="AE9384" t="s">
        <v>81</v>
      </c>
      <c r="AF9384" t="s">
        <v>81</v>
      </c>
      <c r="AG9384" t="s">
        <v>240</v>
      </c>
      <c r="AH9384" t="s">
        <v>147</v>
      </c>
      <c r="AI9384" t="s">
        <v>140</v>
      </c>
      <c r="AJ9384" t="str">
        <f t="shared" si="146"/>
        <v>Jan</v>
      </c>
    </row>
    <row r="9385" spans="1:36" x14ac:dyDescent="0.3">
      <c r="A9385" t="s">
        <v>19556</v>
      </c>
      <c r="B9385" s="33">
        <v>45723</v>
      </c>
      <c r="C9385" t="s">
        <v>93</v>
      </c>
      <c r="D9385" t="s">
        <v>19557</v>
      </c>
      <c r="E9385" t="s">
        <v>178</v>
      </c>
      <c r="F9385" t="s">
        <v>177</v>
      </c>
      <c r="G9385" t="s">
        <v>157</v>
      </c>
      <c r="H9385" t="s">
        <v>162</v>
      </c>
      <c r="I9385">
        <v>802</v>
      </c>
      <c r="J9385" t="s">
        <v>474</v>
      </c>
      <c r="K9385" t="s">
        <v>4219</v>
      </c>
      <c r="N9385">
        <v>115</v>
      </c>
      <c r="O9385">
        <v>0</v>
      </c>
      <c r="P9385">
        <v>0</v>
      </c>
      <c r="Q9385" t="s">
        <v>67</v>
      </c>
      <c r="R9385" t="s">
        <v>245</v>
      </c>
      <c r="S9385" t="s">
        <v>120</v>
      </c>
      <c r="T9385">
        <v>189</v>
      </c>
      <c r="U9385">
        <v>0</v>
      </c>
      <c r="V9385">
        <v>0</v>
      </c>
      <c r="W9385" t="s">
        <v>133</v>
      </c>
      <c r="X9385">
        <v>7869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 t="s">
        <v>75</v>
      </c>
      <c r="AF9385" t="s">
        <v>78</v>
      </c>
      <c r="AG9385" t="s">
        <v>240</v>
      </c>
      <c r="AH9385" t="s">
        <v>144</v>
      </c>
      <c r="AI9385" t="s">
        <v>139</v>
      </c>
      <c r="AJ9385" t="str">
        <f t="shared" si="146"/>
        <v>Mar</v>
      </c>
    </row>
    <row r="9386" spans="1:36" x14ac:dyDescent="0.3">
      <c r="A9386" t="s">
        <v>19558</v>
      </c>
      <c r="B9386" s="33">
        <v>45893</v>
      </c>
      <c r="C9386" t="s">
        <v>93</v>
      </c>
      <c r="D9386" t="s">
        <v>7726</v>
      </c>
      <c r="E9386" t="s">
        <v>180</v>
      </c>
      <c r="F9386" t="s">
        <v>177</v>
      </c>
      <c r="G9386" t="s">
        <v>160</v>
      </c>
      <c r="H9386" t="s">
        <v>162</v>
      </c>
      <c r="I9386">
        <v>2009</v>
      </c>
      <c r="J9386" t="s">
        <v>581</v>
      </c>
      <c r="K9386" t="s">
        <v>376</v>
      </c>
      <c r="L9386" t="s">
        <v>581</v>
      </c>
      <c r="M9386" t="s">
        <v>1560</v>
      </c>
      <c r="N9386">
        <v>274</v>
      </c>
      <c r="O9386">
        <v>0</v>
      </c>
      <c r="P9386">
        <v>13</v>
      </c>
      <c r="Q9386" t="s">
        <v>73</v>
      </c>
      <c r="R9386" t="s">
        <v>238</v>
      </c>
      <c r="S9386" t="s">
        <v>239</v>
      </c>
      <c r="T9386">
        <v>189</v>
      </c>
      <c r="U9386">
        <v>120</v>
      </c>
      <c r="V9386">
        <v>63.49</v>
      </c>
      <c r="W9386" t="s">
        <v>135</v>
      </c>
      <c r="X9386">
        <v>4729</v>
      </c>
      <c r="Y9386">
        <v>567480</v>
      </c>
      <c r="Z9386">
        <v>21600</v>
      </c>
      <c r="AA9386">
        <v>75000</v>
      </c>
      <c r="AB9386">
        <v>664080</v>
      </c>
      <c r="AC9386">
        <v>445671</v>
      </c>
      <c r="AD9386">
        <v>218409</v>
      </c>
      <c r="AE9386" t="s">
        <v>81</v>
      </c>
      <c r="AF9386" t="s">
        <v>78</v>
      </c>
      <c r="AG9386" t="s">
        <v>240</v>
      </c>
      <c r="AH9386" t="s">
        <v>145</v>
      </c>
      <c r="AI9386" t="s">
        <v>139</v>
      </c>
      <c r="AJ9386" t="str">
        <f t="shared" si="146"/>
        <v>Aug</v>
      </c>
    </row>
    <row r="9387" spans="1:36" x14ac:dyDescent="0.3">
      <c r="A9387" t="s">
        <v>19559</v>
      </c>
      <c r="B9387" s="33">
        <v>45750</v>
      </c>
      <c r="C9387" t="s">
        <v>95</v>
      </c>
      <c r="D9387" t="s">
        <v>19560</v>
      </c>
      <c r="E9387" t="s">
        <v>176</v>
      </c>
      <c r="F9387" t="s">
        <v>175</v>
      </c>
      <c r="G9387" t="s">
        <v>156</v>
      </c>
      <c r="H9387" t="s">
        <v>163</v>
      </c>
      <c r="I9387">
        <v>1686</v>
      </c>
      <c r="J9387" t="s">
        <v>385</v>
      </c>
      <c r="K9387" t="s">
        <v>477</v>
      </c>
      <c r="L9387" t="s">
        <v>385</v>
      </c>
      <c r="M9387" t="s">
        <v>477</v>
      </c>
      <c r="N9387">
        <v>240</v>
      </c>
      <c r="O9387">
        <v>0</v>
      </c>
      <c r="P9387">
        <v>-10</v>
      </c>
      <c r="Q9387" t="s">
        <v>70</v>
      </c>
      <c r="R9387" t="s">
        <v>238</v>
      </c>
      <c r="S9387" t="s">
        <v>239</v>
      </c>
      <c r="T9387">
        <v>189</v>
      </c>
      <c r="U9387">
        <v>148</v>
      </c>
      <c r="V9387">
        <v>78.31</v>
      </c>
      <c r="W9387" t="s">
        <v>133</v>
      </c>
      <c r="X9387">
        <v>7075</v>
      </c>
      <c r="Y9387">
        <v>1047100</v>
      </c>
      <c r="Z9387">
        <v>33300</v>
      </c>
      <c r="AA9387">
        <v>81252</v>
      </c>
      <c r="AB9387">
        <v>1161652</v>
      </c>
      <c r="AC9387">
        <v>706056</v>
      </c>
      <c r="AD9387">
        <v>455596</v>
      </c>
      <c r="AE9387" t="s">
        <v>81</v>
      </c>
      <c r="AF9387" t="s">
        <v>75</v>
      </c>
      <c r="AG9387" t="s">
        <v>240</v>
      </c>
      <c r="AH9387" t="s">
        <v>147</v>
      </c>
      <c r="AI9387" t="s">
        <v>139</v>
      </c>
      <c r="AJ9387" t="str">
        <f t="shared" si="146"/>
        <v>Apr</v>
      </c>
    </row>
    <row r="9388" spans="1:36" x14ac:dyDescent="0.3">
      <c r="A9388" t="s">
        <v>19561</v>
      </c>
      <c r="B9388" s="33">
        <v>45715</v>
      </c>
      <c r="C9388" t="s">
        <v>99</v>
      </c>
      <c r="D9388" t="s">
        <v>19562</v>
      </c>
      <c r="E9388" t="s">
        <v>177</v>
      </c>
      <c r="F9388" t="s">
        <v>175</v>
      </c>
      <c r="G9388" t="s">
        <v>162</v>
      </c>
      <c r="H9388" t="s">
        <v>163</v>
      </c>
      <c r="I9388">
        <v>1867</v>
      </c>
      <c r="J9388" t="s">
        <v>639</v>
      </c>
      <c r="K9388" t="s">
        <v>585</v>
      </c>
      <c r="L9388" t="s">
        <v>639</v>
      </c>
      <c r="M9388" t="s">
        <v>585</v>
      </c>
      <c r="N9388">
        <v>234</v>
      </c>
      <c r="O9388">
        <v>0</v>
      </c>
      <c r="P9388">
        <v>-10</v>
      </c>
      <c r="Q9388" t="s">
        <v>70</v>
      </c>
      <c r="R9388" t="s">
        <v>238</v>
      </c>
      <c r="S9388" t="s">
        <v>239</v>
      </c>
      <c r="T9388">
        <v>180</v>
      </c>
      <c r="U9388">
        <v>127</v>
      </c>
      <c r="V9388">
        <v>70.56</v>
      </c>
      <c r="W9388" t="s">
        <v>135</v>
      </c>
      <c r="X9388">
        <v>8675</v>
      </c>
      <c r="Y9388">
        <v>1101725</v>
      </c>
      <c r="Z9388">
        <v>49149</v>
      </c>
      <c r="AA9388">
        <v>88773</v>
      </c>
      <c r="AB9388">
        <v>1239647</v>
      </c>
      <c r="AC9388">
        <v>859303</v>
      </c>
      <c r="AD9388">
        <v>380344</v>
      </c>
      <c r="AE9388" t="s">
        <v>78</v>
      </c>
      <c r="AF9388" t="s">
        <v>75</v>
      </c>
      <c r="AG9388" t="s">
        <v>240</v>
      </c>
      <c r="AH9388" t="s">
        <v>144</v>
      </c>
      <c r="AI9388" t="s">
        <v>140</v>
      </c>
      <c r="AJ9388" t="str">
        <f t="shared" si="146"/>
        <v>Feb</v>
      </c>
    </row>
    <row r="9389" spans="1:36" x14ac:dyDescent="0.3">
      <c r="A9389" t="s">
        <v>19563</v>
      </c>
      <c r="B9389" s="33">
        <v>45879</v>
      </c>
      <c r="C9389" t="s">
        <v>98</v>
      </c>
      <c r="D9389" t="s">
        <v>19564</v>
      </c>
      <c r="E9389" t="s">
        <v>179</v>
      </c>
      <c r="F9389" t="s">
        <v>176</v>
      </c>
      <c r="G9389" t="s">
        <v>166</v>
      </c>
      <c r="H9389" t="s">
        <v>156</v>
      </c>
      <c r="I9389">
        <v>707</v>
      </c>
      <c r="J9389" t="s">
        <v>1434</v>
      </c>
      <c r="K9389" t="s">
        <v>662</v>
      </c>
      <c r="L9389" t="s">
        <v>397</v>
      </c>
      <c r="M9389" t="s">
        <v>254</v>
      </c>
      <c r="N9389">
        <v>99</v>
      </c>
      <c r="O9389">
        <v>15</v>
      </c>
      <c r="P9389">
        <v>2</v>
      </c>
      <c r="Q9389" t="s">
        <v>73</v>
      </c>
      <c r="R9389" t="s">
        <v>238</v>
      </c>
      <c r="S9389" t="s">
        <v>239</v>
      </c>
      <c r="T9389">
        <v>180</v>
      </c>
      <c r="U9389">
        <v>146</v>
      </c>
      <c r="V9389">
        <v>81.11</v>
      </c>
      <c r="W9389" t="s">
        <v>135</v>
      </c>
      <c r="X9389">
        <v>8344</v>
      </c>
      <c r="Y9389">
        <v>1218224</v>
      </c>
      <c r="Z9389">
        <v>42048</v>
      </c>
      <c r="AA9389">
        <v>45114</v>
      </c>
      <c r="AB9389">
        <v>1305386</v>
      </c>
      <c r="AC9389">
        <v>1066030</v>
      </c>
      <c r="AD9389">
        <v>239356</v>
      </c>
      <c r="AE9389" t="s">
        <v>72</v>
      </c>
      <c r="AF9389" t="s">
        <v>81</v>
      </c>
      <c r="AG9389" t="s">
        <v>240</v>
      </c>
      <c r="AH9389" t="s">
        <v>144</v>
      </c>
      <c r="AI9389" t="s">
        <v>139</v>
      </c>
      <c r="AJ9389" t="str">
        <f t="shared" si="146"/>
        <v>Aug</v>
      </c>
    </row>
    <row r="9390" spans="1:36" x14ac:dyDescent="0.3">
      <c r="A9390" t="s">
        <v>19565</v>
      </c>
      <c r="B9390" s="33">
        <v>45878</v>
      </c>
      <c r="C9390" t="s">
        <v>93</v>
      </c>
      <c r="D9390" t="s">
        <v>19566</v>
      </c>
      <c r="E9390" t="s">
        <v>181</v>
      </c>
      <c r="F9390" t="s">
        <v>172</v>
      </c>
      <c r="G9390" t="s">
        <v>159</v>
      </c>
      <c r="H9390" t="s">
        <v>155</v>
      </c>
      <c r="I9390">
        <v>480</v>
      </c>
      <c r="J9390" t="s">
        <v>310</v>
      </c>
      <c r="K9390" t="s">
        <v>2199</v>
      </c>
      <c r="L9390" t="s">
        <v>1343</v>
      </c>
      <c r="M9390" t="s">
        <v>2048</v>
      </c>
      <c r="N9390">
        <v>89</v>
      </c>
      <c r="O9390">
        <v>29</v>
      </c>
      <c r="P9390">
        <v>18</v>
      </c>
      <c r="Q9390" t="s">
        <v>73</v>
      </c>
      <c r="R9390" t="s">
        <v>238</v>
      </c>
      <c r="S9390" t="s">
        <v>239</v>
      </c>
      <c r="T9390">
        <v>150</v>
      </c>
      <c r="U9390">
        <v>130</v>
      </c>
      <c r="V9390">
        <v>86.67</v>
      </c>
      <c r="W9390" t="s">
        <v>133</v>
      </c>
      <c r="X9390">
        <v>3398</v>
      </c>
      <c r="Y9390">
        <v>441740</v>
      </c>
      <c r="Z9390">
        <v>27820</v>
      </c>
      <c r="AA9390">
        <v>86190</v>
      </c>
      <c r="AB9390">
        <v>555750</v>
      </c>
      <c r="AC9390">
        <v>328482</v>
      </c>
      <c r="AD9390">
        <v>227268</v>
      </c>
      <c r="AE9390" t="s">
        <v>81</v>
      </c>
      <c r="AF9390" t="s">
        <v>81</v>
      </c>
      <c r="AG9390" t="s">
        <v>240</v>
      </c>
      <c r="AH9390" t="s">
        <v>144</v>
      </c>
      <c r="AI9390" t="s">
        <v>139</v>
      </c>
      <c r="AJ9390" t="str">
        <f t="shared" si="146"/>
        <v>Aug</v>
      </c>
    </row>
    <row r="9391" spans="1:36" x14ac:dyDescent="0.3">
      <c r="A9391" t="s">
        <v>19567</v>
      </c>
      <c r="B9391" s="33">
        <v>45816</v>
      </c>
      <c r="C9391" t="s">
        <v>93</v>
      </c>
      <c r="D9391" t="s">
        <v>18820</v>
      </c>
      <c r="E9391" t="s">
        <v>175</v>
      </c>
      <c r="F9391" t="s">
        <v>176</v>
      </c>
      <c r="G9391" t="s">
        <v>163</v>
      </c>
      <c r="H9391" t="s">
        <v>156</v>
      </c>
      <c r="I9391">
        <v>1753</v>
      </c>
      <c r="J9391" t="s">
        <v>1045</v>
      </c>
      <c r="K9391" t="s">
        <v>460</v>
      </c>
      <c r="L9391" t="s">
        <v>639</v>
      </c>
      <c r="M9391" t="s">
        <v>460</v>
      </c>
      <c r="N9391">
        <v>262</v>
      </c>
      <c r="O9391">
        <v>0</v>
      </c>
      <c r="P9391">
        <v>-10</v>
      </c>
      <c r="Q9391" t="s">
        <v>70</v>
      </c>
      <c r="R9391" t="s">
        <v>238</v>
      </c>
      <c r="S9391" t="s">
        <v>239</v>
      </c>
      <c r="T9391">
        <v>186</v>
      </c>
      <c r="U9391">
        <v>146</v>
      </c>
      <c r="V9391">
        <v>78.489999999999995</v>
      </c>
      <c r="W9391" t="s">
        <v>133</v>
      </c>
      <c r="X9391">
        <v>8962</v>
      </c>
      <c r="Y9391">
        <v>1308452</v>
      </c>
      <c r="Z9391">
        <v>23506</v>
      </c>
      <c r="AA9391">
        <v>60736</v>
      </c>
      <c r="AB9391">
        <v>1392694</v>
      </c>
      <c r="AC9391">
        <v>1157795</v>
      </c>
      <c r="AD9391">
        <v>234899</v>
      </c>
      <c r="AE9391" t="s">
        <v>75</v>
      </c>
      <c r="AF9391" t="s">
        <v>81</v>
      </c>
      <c r="AG9391" t="s">
        <v>240</v>
      </c>
      <c r="AH9391" t="s">
        <v>144</v>
      </c>
      <c r="AI9391" t="s">
        <v>139</v>
      </c>
      <c r="AJ9391" t="str">
        <f t="shared" si="146"/>
        <v>Jun</v>
      </c>
    </row>
    <row r="9392" spans="1:36" x14ac:dyDescent="0.3">
      <c r="A9392" t="s">
        <v>19568</v>
      </c>
      <c r="B9392" s="33">
        <v>45678</v>
      </c>
      <c r="C9392" t="s">
        <v>96</v>
      </c>
      <c r="D9392" t="s">
        <v>19569</v>
      </c>
      <c r="E9392" t="s">
        <v>178</v>
      </c>
      <c r="F9392" t="s">
        <v>177</v>
      </c>
      <c r="G9392" t="s">
        <v>157</v>
      </c>
      <c r="H9392" t="s">
        <v>162</v>
      </c>
      <c r="I9392">
        <v>726</v>
      </c>
      <c r="J9392" t="s">
        <v>621</v>
      </c>
      <c r="K9392" t="s">
        <v>4384</v>
      </c>
      <c r="L9392" t="s">
        <v>236</v>
      </c>
      <c r="M9392" t="s">
        <v>4384</v>
      </c>
      <c r="N9392">
        <v>115</v>
      </c>
      <c r="O9392">
        <v>0</v>
      </c>
      <c r="P9392">
        <v>-10</v>
      </c>
      <c r="Q9392" t="s">
        <v>70</v>
      </c>
      <c r="R9392" t="s">
        <v>238</v>
      </c>
      <c r="S9392" t="s">
        <v>239</v>
      </c>
      <c r="T9392">
        <v>220</v>
      </c>
      <c r="U9392">
        <v>143</v>
      </c>
      <c r="V9392">
        <v>65</v>
      </c>
      <c r="W9392" t="s">
        <v>133</v>
      </c>
      <c r="X9392">
        <v>8317</v>
      </c>
      <c r="Y9392">
        <v>1189331</v>
      </c>
      <c r="Z9392">
        <v>55055</v>
      </c>
      <c r="AA9392">
        <v>105105</v>
      </c>
      <c r="AB9392">
        <v>1349491</v>
      </c>
      <c r="AC9392">
        <v>987612</v>
      </c>
      <c r="AD9392">
        <v>361879</v>
      </c>
      <c r="AE9392" t="s">
        <v>75</v>
      </c>
      <c r="AF9392" t="s">
        <v>78</v>
      </c>
      <c r="AG9392" t="s">
        <v>240</v>
      </c>
      <c r="AH9392" t="s">
        <v>144</v>
      </c>
      <c r="AI9392" t="s">
        <v>139</v>
      </c>
      <c r="AJ9392" t="str">
        <f t="shared" si="146"/>
        <v>Jan</v>
      </c>
    </row>
    <row r="9393" spans="1:36" x14ac:dyDescent="0.3">
      <c r="A9393" t="s">
        <v>19570</v>
      </c>
      <c r="B9393" s="33">
        <v>45815</v>
      </c>
      <c r="C9393" t="s">
        <v>99</v>
      </c>
      <c r="D9393" t="s">
        <v>19571</v>
      </c>
      <c r="E9393" t="s">
        <v>177</v>
      </c>
      <c r="F9393" t="s">
        <v>175</v>
      </c>
      <c r="G9393" t="s">
        <v>162</v>
      </c>
      <c r="H9393" t="s">
        <v>163</v>
      </c>
      <c r="I9393">
        <v>1339</v>
      </c>
      <c r="J9393" t="s">
        <v>504</v>
      </c>
      <c r="K9393" t="s">
        <v>2357</v>
      </c>
      <c r="L9393" t="s">
        <v>236</v>
      </c>
      <c r="M9393" t="s">
        <v>882</v>
      </c>
      <c r="N9393">
        <v>200</v>
      </c>
      <c r="O9393">
        <v>0</v>
      </c>
      <c r="P9393">
        <v>12</v>
      </c>
      <c r="Q9393" t="s">
        <v>73</v>
      </c>
      <c r="R9393" t="s">
        <v>238</v>
      </c>
      <c r="S9393" t="s">
        <v>239</v>
      </c>
      <c r="T9393">
        <v>220</v>
      </c>
      <c r="U9393">
        <v>173</v>
      </c>
      <c r="V9393">
        <v>78.64</v>
      </c>
      <c r="W9393" t="s">
        <v>135</v>
      </c>
      <c r="X9393">
        <v>7310</v>
      </c>
      <c r="Y9393">
        <v>1264630</v>
      </c>
      <c r="Z9393">
        <v>62799</v>
      </c>
      <c r="AA9393">
        <v>78369</v>
      </c>
      <c r="AB9393">
        <v>1405798</v>
      </c>
      <c r="AC9393">
        <v>962878</v>
      </c>
      <c r="AD9393">
        <v>442920</v>
      </c>
      <c r="AE9393" t="s">
        <v>78</v>
      </c>
      <c r="AF9393" t="s">
        <v>75</v>
      </c>
      <c r="AG9393" t="s">
        <v>240</v>
      </c>
      <c r="AH9393" t="s">
        <v>144</v>
      </c>
      <c r="AI9393" t="s">
        <v>139</v>
      </c>
      <c r="AJ9393" t="str">
        <f t="shared" si="146"/>
        <v>Jun</v>
      </c>
    </row>
    <row r="9394" spans="1:36" x14ac:dyDescent="0.3">
      <c r="A9394" t="s">
        <v>19572</v>
      </c>
      <c r="B9394" s="33">
        <v>45775</v>
      </c>
      <c r="C9394" t="s">
        <v>96</v>
      </c>
      <c r="D9394" t="s">
        <v>19573</v>
      </c>
      <c r="E9394" t="s">
        <v>175</v>
      </c>
      <c r="F9394" t="s">
        <v>176</v>
      </c>
      <c r="G9394" t="s">
        <v>163</v>
      </c>
      <c r="H9394" t="s">
        <v>156</v>
      </c>
      <c r="I9394">
        <v>1146</v>
      </c>
      <c r="J9394" t="s">
        <v>588</v>
      </c>
      <c r="K9394" t="s">
        <v>2466</v>
      </c>
      <c r="L9394" t="s">
        <v>3945</v>
      </c>
      <c r="M9394" t="s">
        <v>2729</v>
      </c>
      <c r="N9394">
        <v>157</v>
      </c>
      <c r="O9394">
        <v>14</v>
      </c>
      <c r="P9394">
        <v>11</v>
      </c>
      <c r="Q9394" t="s">
        <v>73</v>
      </c>
      <c r="R9394" t="s">
        <v>238</v>
      </c>
      <c r="S9394" t="s">
        <v>239</v>
      </c>
      <c r="T9394">
        <v>180</v>
      </c>
      <c r="U9394">
        <v>163</v>
      </c>
      <c r="V9394">
        <v>90.56</v>
      </c>
      <c r="W9394" t="s">
        <v>133</v>
      </c>
      <c r="X9394">
        <v>10725</v>
      </c>
      <c r="Y9394">
        <v>1748175</v>
      </c>
      <c r="Z9394">
        <v>78240</v>
      </c>
      <c r="AA9394">
        <v>99104</v>
      </c>
      <c r="AB9394">
        <v>1925519</v>
      </c>
      <c r="AC9394">
        <v>1368567</v>
      </c>
      <c r="AD9394">
        <v>556952</v>
      </c>
      <c r="AE9394" t="s">
        <v>75</v>
      </c>
      <c r="AF9394" t="s">
        <v>81</v>
      </c>
      <c r="AG9394" t="s">
        <v>240</v>
      </c>
      <c r="AH9394" t="s">
        <v>144</v>
      </c>
      <c r="AI9394" t="s">
        <v>140</v>
      </c>
      <c r="AJ9394" t="str">
        <f t="shared" si="146"/>
        <v>Apr</v>
      </c>
    </row>
    <row r="9395" spans="1:36" x14ac:dyDescent="0.3">
      <c r="A9395" t="s">
        <v>19574</v>
      </c>
      <c r="B9395" s="33">
        <v>45966</v>
      </c>
      <c r="C9395" t="s">
        <v>93</v>
      </c>
      <c r="D9395" t="s">
        <v>19575</v>
      </c>
      <c r="E9395" t="s">
        <v>177</v>
      </c>
      <c r="F9395" t="s">
        <v>174</v>
      </c>
      <c r="G9395" t="s">
        <v>162</v>
      </c>
      <c r="H9395" t="s">
        <v>158</v>
      </c>
      <c r="I9395">
        <v>2017</v>
      </c>
      <c r="J9395" t="s">
        <v>397</v>
      </c>
      <c r="K9395" t="s">
        <v>429</v>
      </c>
      <c r="L9395" t="s">
        <v>633</v>
      </c>
      <c r="M9395" t="s">
        <v>2672</v>
      </c>
      <c r="N9395">
        <v>306</v>
      </c>
      <c r="O9395">
        <v>0</v>
      </c>
      <c r="P9395">
        <v>11</v>
      </c>
      <c r="Q9395" t="s">
        <v>73</v>
      </c>
      <c r="R9395" t="s">
        <v>238</v>
      </c>
      <c r="S9395" t="s">
        <v>239</v>
      </c>
      <c r="T9395">
        <v>189</v>
      </c>
      <c r="U9395">
        <v>184</v>
      </c>
      <c r="V9395">
        <v>97.35</v>
      </c>
      <c r="W9395" t="s">
        <v>133</v>
      </c>
      <c r="X9395">
        <v>3734</v>
      </c>
      <c r="Y9395">
        <v>687056</v>
      </c>
      <c r="Z9395">
        <v>71392</v>
      </c>
      <c r="AA9395">
        <v>106720</v>
      </c>
      <c r="AB9395">
        <v>865168</v>
      </c>
      <c r="AC9395">
        <v>752191</v>
      </c>
      <c r="AD9395">
        <v>112977</v>
      </c>
      <c r="AE9395" t="s">
        <v>78</v>
      </c>
      <c r="AF9395" t="s">
        <v>78</v>
      </c>
      <c r="AG9395" t="s">
        <v>240</v>
      </c>
      <c r="AH9395" t="s">
        <v>147</v>
      </c>
      <c r="AI9395" t="s">
        <v>139</v>
      </c>
      <c r="AJ9395" t="str">
        <f t="shared" si="146"/>
        <v>Nov</v>
      </c>
    </row>
    <row r="9396" spans="1:36" x14ac:dyDescent="0.3">
      <c r="A9396" t="s">
        <v>19576</v>
      </c>
      <c r="B9396" s="33">
        <v>45743</v>
      </c>
      <c r="C9396" t="s">
        <v>95</v>
      </c>
      <c r="D9396" t="s">
        <v>19577</v>
      </c>
      <c r="E9396" t="s">
        <v>173</v>
      </c>
      <c r="F9396" t="s">
        <v>175</v>
      </c>
      <c r="G9396" t="s">
        <v>161</v>
      </c>
      <c r="H9396" t="s">
        <v>163</v>
      </c>
      <c r="I9396">
        <v>1265</v>
      </c>
      <c r="J9396" t="s">
        <v>731</v>
      </c>
      <c r="K9396" t="s">
        <v>4116</v>
      </c>
      <c r="L9396" t="s">
        <v>3865</v>
      </c>
      <c r="M9396" t="s">
        <v>2537</v>
      </c>
      <c r="N9396">
        <v>201</v>
      </c>
      <c r="O9396">
        <v>69</v>
      </c>
      <c r="P9396">
        <v>72</v>
      </c>
      <c r="Q9396" t="s">
        <v>76</v>
      </c>
      <c r="R9396" t="s">
        <v>238</v>
      </c>
      <c r="S9396" t="s">
        <v>239</v>
      </c>
      <c r="T9396">
        <v>180</v>
      </c>
      <c r="U9396">
        <v>158</v>
      </c>
      <c r="V9396">
        <v>87.78</v>
      </c>
      <c r="W9396" t="s">
        <v>134</v>
      </c>
      <c r="X9396">
        <v>3786</v>
      </c>
      <c r="Y9396">
        <v>598188</v>
      </c>
      <c r="Z9396">
        <v>58144</v>
      </c>
      <c r="AA9396">
        <v>91482</v>
      </c>
      <c r="AB9396">
        <v>747814</v>
      </c>
      <c r="AC9396">
        <v>522928</v>
      </c>
      <c r="AD9396">
        <v>224886</v>
      </c>
      <c r="AE9396" t="s">
        <v>78</v>
      </c>
      <c r="AF9396" t="s">
        <v>75</v>
      </c>
      <c r="AG9396" t="s">
        <v>240</v>
      </c>
      <c r="AH9396" t="s">
        <v>145</v>
      </c>
      <c r="AI9396" t="s">
        <v>140</v>
      </c>
      <c r="AJ9396" t="str">
        <f t="shared" si="146"/>
        <v>Mar</v>
      </c>
    </row>
    <row r="9397" spans="1:36" x14ac:dyDescent="0.3">
      <c r="A9397" t="s">
        <v>19578</v>
      </c>
      <c r="B9397" s="33">
        <v>45892</v>
      </c>
      <c r="C9397" t="s">
        <v>93</v>
      </c>
      <c r="D9397" t="s">
        <v>19579</v>
      </c>
      <c r="E9397" t="s">
        <v>172</v>
      </c>
      <c r="F9397" t="s">
        <v>180</v>
      </c>
      <c r="G9397" t="s">
        <v>155</v>
      </c>
      <c r="H9397" t="s">
        <v>160</v>
      </c>
      <c r="I9397">
        <v>521</v>
      </c>
      <c r="J9397" t="s">
        <v>613</v>
      </c>
      <c r="K9397" t="s">
        <v>590</v>
      </c>
      <c r="N9397">
        <v>81</v>
      </c>
      <c r="O9397">
        <v>0</v>
      </c>
      <c r="P9397">
        <v>0</v>
      </c>
      <c r="Q9397" t="s">
        <v>67</v>
      </c>
      <c r="R9397" t="s">
        <v>245</v>
      </c>
      <c r="S9397" t="s">
        <v>123</v>
      </c>
      <c r="T9397">
        <v>150</v>
      </c>
      <c r="U9397">
        <v>0</v>
      </c>
      <c r="V9397">
        <v>0</v>
      </c>
      <c r="W9397" t="s">
        <v>135</v>
      </c>
      <c r="X9397">
        <v>2931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 t="s">
        <v>81</v>
      </c>
      <c r="AF9397" t="s">
        <v>81</v>
      </c>
      <c r="AG9397" t="s">
        <v>240</v>
      </c>
      <c r="AH9397" t="s">
        <v>147</v>
      </c>
      <c r="AI9397" t="s">
        <v>138</v>
      </c>
      <c r="AJ9397" t="str">
        <f t="shared" si="146"/>
        <v>Aug</v>
      </c>
    </row>
    <row r="9398" spans="1:36" x14ac:dyDescent="0.3">
      <c r="A9398" t="s">
        <v>19580</v>
      </c>
      <c r="B9398" s="33">
        <v>45724</v>
      </c>
      <c r="C9398" t="s">
        <v>93</v>
      </c>
      <c r="D9398" t="s">
        <v>14714</v>
      </c>
      <c r="E9398" t="s">
        <v>176</v>
      </c>
      <c r="F9398" t="s">
        <v>175</v>
      </c>
      <c r="G9398" t="s">
        <v>156</v>
      </c>
      <c r="H9398" t="s">
        <v>163</v>
      </c>
      <c r="I9398">
        <v>2156</v>
      </c>
      <c r="J9398" t="s">
        <v>621</v>
      </c>
      <c r="K9398" t="s">
        <v>1020</v>
      </c>
      <c r="L9398" t="s">
        <v>299</v>
      </c>
      <c r="M9398" t="s">
        <v>3149</v>
      </c>
      <c r="N9398">
        <v>287</v>
      </c>
      <c r="O9398">
        <v>1</v>
      </c>
      <c r="P9398">
        <v>22</v>
      </c>
      <c r="Q9398" t="s">
        <v>73</v>
      </c>
      <c r="R9398" t="s">
        <v>238</v>
      </c>
      <c r="S9398" t="s">
        <v>239</v>
      </c>
      <c r="T9398">
        <v>150</v>
      </c>
      <c r="U9398">
        <v>117</v>
      </c>
      <c r="V9398">
        <v>78</v>
      </c>
      <c r="W9398" t="s">
        <v>135</v>
      </c>
      <c r="X9398">
        <v>4412</v>
      </c>
      <c r="Y9398">
        <v>516204</v>
      </c>
      <c r="Z9398">
        <v>23751</v>
      </c>
      <c r="AA9398">
        <v>51129</v>
      </c>
      <c r="AB9398">
        <v>591084</v>
      </c>
      <c r="AC9398">
        <v>407776</v>
      </c>
      <c r="AD9398">
        <v>183308</v>
      </c>
      <c r="AE9398" t="s">
        <v>81</v>
      </c>
      <c r="AF9398" t="s">
        <v>75</v>
      </c>
      <c r="AG9398" t="s">
        <v>240</v>
      </c>
      <c r="AH9398" t="s">
        <v>144</v>
      </c>
      <c r="AI9398" t="s">
        <v>138</v>
      </c>
      <c r="AJ9398" t="str">
        <f t="shared" si="146"/>
        <v>Mar</v>
      </c>
    </row>
    <row r="9399" spans="1:36" x14ac:dyDescent="0.3">
      <c r="A9399" t="s">
        <v>19581</v>
      </c>
      <c r="B9399" s="33">
        <v>45670</v>
      </c>
      <c r="C9399" t="s">
        <v>93</v>
      </c>
      <c r="D9399" t="s">
        <v>17978</v>
      </c>
      <c r="E9399" t="s">
        <v>174</v>
      </c>
      <c r="F9399" t="s">
        <v>178</v>
      </c>
      <c r="G9399" t="s">
        <v>158</v>
      </c>
      <c r="H9399" t="s">
        <v>157</v>
      </c>
      <c r="I9399">
        <v>580</v>
      </c>
      <c r="J9399" t="s">
        <v>615</v>
      </c>
      <c r="K9399" t="s">
        <v>3842</v>
      </c>
      <c r="L9399" t="s">
        <v>3327</v>
      </c>
      <c r="M9399" t="s">
        <v>1161</v>
      </c>
      <c r="N9399">
        <v>91</v>
      </c>
      <c r="O9399">
        <v>12</v>
      </c>
      <c r="P9399">
        <v>17</v>
      </c>
      <c r="Q9399" t="s">
        <v>73</v>
      </c>
      <c r="R9399" t="s">
        <v>238</v>
      </c>
      <c r="S9399" t="s">
        <v>239</v>
      </c>
      <c r="T9399">
        <v>220</v>
      </c>
      <c r="U9399">
        <v>197</v>
      </c>
      <c r="V9399">
        <v>89.55</v>
      </c>
      <c r="W9399" t="s">
        <v>133</v>
      </c>
      <c r="X9399">
        <v>8907</v>
      </c>
      <c r="Y9399">
        <v>1754679</v>
      </c>
      <c r="Z9399">
        <v>55160</v>
      </c>
      <c r="AA9399">
        <v>107365</v>
      </c>
      <c r="AB9399">
        <v>1917204</v>
      </c>
      <c r="AC9399">
        <v>1494960</v>
      </c>
      <c r="AD9399">
        <v>422244</v>
      </c>
      <c r="AE9399" t="s">
        <v>78</v>
      </c>
      <c r="AF9399" t="s">
        <v>75</v>
      </c>
      <c r="AG9399" t="s">
        <v>240</v>
      </c>
      <c r="AH9399" t="s">
        <v>144</v>
      </c>
      <c r="AI9399" t="s">
        <v>139</v>
      </c>
      <c r="AJ9399" t="str">
        <f t="shared" si="146"/>
        <v>Jan</v>
      </c>
    </row>
    <row r="9400" spans="1:36" x14ac:dyDescent="0.3">
      <c r="A9400" t="s">
        <v>19582</v>
      </c>
      <c r="B9400" s="33">
        <v>45674</v>
      </c>
      <c r="C9400" t="s">
        <v>95</v>
      </c>
      <c r="D9400" t="s">
        <v>13979</v>
      </c>
      <c r="E9400" t="s">
        <v>181</v>
      </c>
      <c r="F9400" t="s">
        <v>177</v>
      </c>
      <c r="G9400" t="s">
        <v>159</v>
      </c>
      <c r="H9400" t="s">
        <v>162</v>
      </c>
      <c r="I9400">
        <v>2288</v>
      </c>
      <c r="J9400" t="s">
        <v>362</v>
      </c>
      <c r="K9400" t="s">
        <v>1069</v>
      </c>
      <c r="L9400" t="s">
        <v>682</v>
      </c>
      <c r="M9400" t="s">
        <v>845</v>
      </c>
      <c r="N9400">
        <v>292</v>
      </c>
      <c r="O9400">
        <v>30</v>
      </c>
      <c r="P9400">
        <v>31</v>
      </c>
      <c r="Q9400" t="s">
        <v>76</v>
      </c>
      <c r="R9400" t="s">
        <v>238</v>
      </c>
      <c r="S9400" t="s">
        <v>239</v>
      </c>
      <c r="T9400">
        <v>220</v>
      </c>
      <c r="U9400">
        <v>174</v>
      </c>
      <c r="V9400">
        <v>79.09</v>
      </c>
      <c r="W9400" t="s">
        <v>133</v>
      </c>
      <c r="X9400">
        <v>6505</v>
      </c>
      <c r="Y9400">
        <v>1131870</v>
      </c>
      <c r="Z9400">
        <v>53592</v>
      </c>
      <c r="AA9400">
        <v>73254</v>
      </c>
      <c r="AB9400">
        <v>1258716</v>
      </c>
      <c r="AC9400">
        <v>730762</v>
      </c>
      <c r="AD9400">
        <v>527954</v>
      </c>
      <c r="AE9400" t="s">
        <v>81</v>
      </c>
      <c r="AF9400" t="s">
        <v>78</v>
      </c>
      <c r="AG9400" t="s">
        <v>240</v>
      </c>
      <c r="AH9400" t="s">
        <v>144</v>
      </c>
      <c r="AI9400" t="s">
        <v>139</v>
      </c>
      <c r="AJ9400" t="str">
        <f t="shared" si="146"/>
        <v>Jan</v>
      </c>
    </row>
    <row r="9401" spans="1:36" x14ac:dyDescent="0.3">
      <c r="A9401" t="s">
        <v>19583</v>
      </c>
      <c r="B9401" s="33">
        <v>46019</v>
      </c>
      <c r="C9401" t="s">
        <v>99</v>
      </c>
      <c r="D9401" t="s">
        <v>19584</v>
      </c>
      <c r="E9401" t="s">
        <v>174</v>
      </c>
      <c r="F9401" t="s">
        <v>177</v>
      </c>
      <c r="G9401" t="s">
        <v>158</v>
      </c>
      <c r="H9401" t="s">
        <v>162</v>
      </c>
      <c r="I9401">
        <v>871</v>
      </c>
      <c r="J9401" t="s">
        <v>744</v>
      </c>
      <c r="K9401" t="s">
        <v>2196</v>
      </c>
      <c r="L9401" t="s">
        <v>377</v>
      </c>
      <c r="M9401" t="s">
        <v>1353</v>
      </c>
      <c r="N9401">
        <v>127</v>
      </c>
      <c r="O9401">
        <v>0</v>
      </c>
      <c r="P9401">
        <v>16</v>
      </c>
      <c r="Q9401" t="s">
        <v>73</v>
      </c>
      <c r="R9401" t="s">
        <v>238</v>
      </c>
      <c r="S9401" t="s">
        <v>239</v>
      </c>
      <c r="T9401">
        <v>150</v>
      </c>
      <c r="U9401">
        <v>125</v>
      </c>
      <c r="V9401">
        <v>83.33</v>
      </c>
      <c r="W9401" t="s">
        <v>135</v>
      </c>
      <c r="X9401">
        <v>10624</v>
      </c>
      <c r="Y9401">
        <v>1328000</v>
      </c>
      <c r="Z9401">
        <v>39875</v>
      </c>
      <c r="AA9401">
        <v>58125</v>
      </c>
      <c r="AB9401">
        <v>1426000</v>
      </c>
      <c r="AC9401">
        <v>830878</v>
      </c>
      <c r="AD9401">
        <v>595122</v>
      </c>
      <c r="AE9401" t="s">
        <v>78</v>
      </c>
      <c r="AF9401" t="s">
        <v>78</v>
      </c>
      <c r="AG9401" t="s">
        <v>240</v>
      </c>
      <c r="AH9401" t="s">
        <v>145</v>
      </c>
      <c r="AI9401" t="s">
        <v>139</v>
      </c>
      <c r="AJ9401" t="str">
        <f t="shared" si="146"/>
        <v>Dec</v>
      </c>
    </row>
    <row r="9402" spans="1:36" x14ac:dyDescent="0.3">
      <c r="A9402" t="s">
        <v>19585</v>
      </c>
      <c r="B9402" s="33">
        <v>45711</v>
      </c>
      <c r="C9402" t="s">
        <v>97</v>
      </c>
      <c r="D9402" t="s">
        <v>19586</v>
      </c>
      <c r="E9402" t="s">
        <v>176</v>
      </c>
      <c r="F9402" t="s">
        <v>177</v>
      </c>
      <c r="G9402" t="s">
        <v>156</v>
      </c>
      <c r="H9402" t="s">
        <v>162</v>
      </c>
      <c r="I9402">
        <v>542</v>
      </c>
      <c r="J9402" t="s">
        <v>474</v>
      </c>
      <c r="K9402" t="s">
        <v>1032</v>
      </c>
      <c r="L9402" t="s">
        <v>459</v>
      </c>
      <c r="M9402" t="s">
        <v>1032</v>
      </c>
      <c r="N9402">
        <v>84</v>
      </c>
      <c r="O9402">
        <v>0</v>
      </c>
      <c r="P9402">
        <v>-6</v>
      </c>
      <c r="Q9402" t="s">
        <v>70</v>
      </c>
      <c r="R9402" t="s">
        <v>238</v>
      </c>
      <c r="S9402" t="s">
        <v>239</v>
      </c>
      <c r="T9402">
        <v>150</v>
      </c>
      <c r="U9402">
        <v>118</v>
      </c>
      <c r="V9402">
        <v>78.67</v>
      </c>
      <c r="W9402" t="s">
        <v>133</v>
      </c>
      <c r="X9402">
        <v>7672</v>
      </c>
      <c r="Y9402">
        <v>905296</v>
      </c>
      <c r="Z9402">
        <v>19942</v>
      </c>
      <c r="AA9402">
        <v>26432</v>
      </c>
      <c r="AB9402">
        <v>951670</v>
      </c>
      <c r="AC9402">
        <v>618499</v>
      </c>
      <c r="AD9402">
        <v>333171</v>
      </c>
      <c r="AE9402" t="s">
        <v>81</v>
      </c>
      <c r="AF9402" t="s">
        <v>78</v>
      </c>
      <c r="AG9402" t="s">
        <v>240</v>
      </c>
      <c r="AH9402" t="s">
        <v>146</v>
      </c>
      <c r="AI9402" t="s">
        <v>138</v>
      </c>
      <c r="AJ9402" t="str">
        <f t="shared" si="146"/>
        <v>Feb</v>
      </c>
    </row>
    <row r="9403" spans="1:36" x14ac:dyDescent="0.3">
      <c r="A9403" t="s">
        <v>19587</v>
      </c>
      <c r="B9403" s="33">
        <v>45928</v>
      </c>
      <c r="C9403" t="s">
        <v>95</v>
      </c>
      <c r="D9403" t="s">
        <v>19588</v>
      </c>
      <c r="E9403" t="s">
        <v>177</v>
      </c>
      <c r="F9403" t="s">
        <v>172</v>
      </c>
      <c r="G9403" t="s">
        <v>162</v>
      </c>
      <c r="H9403" t="s">
        <v>155</v>
      </c>
      <c r="I9403">
        <v>1420</v>
      </c>
      <c r="J9403" t="s">
        <v>1045</v>
      </c>
      <c r="K9403" t="s">
        <v>813</v>
      </c>
      <c r="L9403" t="s">
        <v>639</v>
      </c>
      <c r="M9403" t="s">
        <v>813</v>
      </c>
      <c r="N9403">
        <v>179</v>
      </c>
      <c r="O9403">
        <v>0</v>
      </c>
      <c r="P9403">
        <v>-2</v>
      </c>
      <c r="Q9403" t="s">
        <v>70</v>
      </c>
      <c r="R9403" t="s">
        <v>238</v>
      </c>
      <c r="S9403" t="s">
        <v>239</v>
      </c>
      <c r="T9403">
        <v>150</v>
      </c>
      <c r="U9403">
        <v>127</v>
      </c>
      <c r="V9403">
        <v>84.67</v>
      </c>
      <c r="W9403" t="s">
        <v>133</v>
      </c>
      <c r="X9403">
        <v>5235</v>
      </c>
      <c r="Y9403">
        <v>664845</v>
      </c>
      <c r="Z9403">
        <v>57785</v>
      </c>
      <c r="AA9403">
        <v>95758</v>
      </c>
      <c r="AB9403">
        <v>818388</v>
      </c>
      <c r="AC9403">
        <v>537304</v>
      </c>
      <c r="AD9403">
        <v>281084</v>
      </c>
      <c r="AE9403" t="s">
        <v>78</v>
      </c>
      <c r="AF9403" t="s">
        <v>81</v>
      </c>
      <c r="AG9403" t="s">
        <v>240</v>
      </c>
      <c r="AH9403" t="s">
        <v>146</v>
      </c>
      <c r="AI9403" t="s">
        <v>140</v>
      </c>
      <c r="AJ9403" t="str">
        <f t="shared" si="146"/>
        <v>Sep</v>
      </c>
    </row>
    <row r="9404" spans="1:36" x14ac:dyDescent="0.3">
      <c r="A9404" t="s">
        <v>19589</v>
      </c>
      <c r="B9404" s="33">
        <v>45888</v>
      </c>
      <c r="C9404" t="s">
        <v>95</v>
      </c>
      <c r="D9404" t="s">
        <v>19590</v>
      </c>
      <c r="E9404" t="s">
        <v>179</v>
      </c>
      <c r="F9404" t="s">
        <v>177</v>
      </c>
      <c r="G9404" t="s">
        <v>166</v>
      </c>
      <c r="H9404" t="s">
        <v>162</v>
      </c>
      <c r="I9404">
        <v>613</v>
      </c>
      <c r="J9404" t="s">
        <v>554</v>
      </c>
      <c r="K9404" t="s">
        <v>1060</v>
      </c>
      <c r="L9404" t="s">
        <v>1289</v>
      </c>
      <c r="M9404" t="s">
        <v>342</v>
      </c>
      <c r="N9404">
        <v>101</v>
      </c>
      <c r="O9404">
        <v>59</v>
      </c>
      <c r="P9404">
        <v>34</v>
      </c>
      <c r="Q9404" t="s">
        <v>76</v>
      </c>
      <c r="R9404" t="s">
        <v>238</v>
      </c>
      <c r="S9404" t="s">
        <v>239</v>
      </c>
      <c r="T9404">
        <v>189</v>
      </c>
      <c r="U9404">
        <v>152</v>
      </c>
      <c r="V9404">
        <v>80.42</v>
      </c>
      <c r="W9404" t="s">
        <v>134</v>
      </c>
      <c r="X9404">
        <v>5252</v>
      </c>
      <c r="Y9404">
        <v>798304</v>
      </c>
      <c r="Z9404">
        <v>38456</v>
      </c>
      <c r="AA9404">
        <v>52136</v>
      </c>
      <c r="AB9404">
        <v>888896</v>
      </c>
      <c r="AC9404">
        <v>574217</v>
      </c>
      <c r="AD9404">
        <v>314679</v>
      </c>
      <c r="AE9404" t="s">
        <v>72</v>
      </c>
      <c r="AF9404" t="s">
        <v>78</v>
      </c>
      <c r="AG9404" t="s">
        <v>240</v>
      </c>
      <c r="AH9404" t="s">
        <v>146</v>
      </c>
      <c r="AI9404" t="s">
        <v>138</v>
      </c>
      <c r="AJ9404" t="str">
        <f t="shared" si="146"/>
        <v>Aug</v>
      </c>
    </row>
    <row r="9405" spans="1:36" x14ac:dyDescent="0.3">
      <c r="A9405" t="s">
        <v>19591</v>
      </c>
      <c r="B9405" s="33">
        <v>45728</v>
      </c>
      <c r="C9405" t="s">
        <v>95</v>
      </c>
      <c r="D9405" t="s">
        <v>16059</v>
      </c>
      <c r="E9405" t="s">
        <v>175</v>
      </c>
      <c r="F9405" t="s">
        <v>181</v>
      </c>
      <c r="G9405" t="s">
        <v>163</v>
      </c>
      <c r="H9405" t="s">
        <v>159</v>
      </c>
      <c r="I9405">
        <v>2305</v>
      </c>
      <c r="J9405" t="s">
        <v>1434</v>
      </c>
      <c r="K9405" t="s">
        <v>3664</v>
      </c>
      <c r="L9405" t="s">
        <v>1187</v>
      </c>
      <c r="M9405" t="s">
        <v>599</v>
      </c>
      <c r="N9405">
        <v>338</v>
      </c>
      <c r="O9405">
        <v>13</v>
      </c>
      <c r="P9405">
        <v>28</v>
      </c>
      <c r="Q9405" t="s">
        <v>73</v>
      </c>
      <c r="R9405" t="s">
        <v>238</v>
      </c>
      <c r="S9405" t="s">
        <v>239</v>
      </c>
      <c r="T9405">
        <v>180</v>
      </c>
      <c r="U9405">
        <v>139</v>
      </c>
      <c r="V9405">
        <v>77.22</v>
      </c>
      <c r="W9405" t="s">
        <v>133</v>
      </c>
      <c r="X9405">
        <v>8326</v>
      </c>
      <c r="Y9405">
        <v>1157314</v>
      </c>
      <c r="Z9405">
        <v>42673</v>
      </c>
      <c r="AA9405">
        <v>80759</v>
      </c>
      <c r="AB9405">
        <v>1280746</v>
      </c>
      <c r="AC9405">
        <v>855533</v>
      </c>
      <c r="AD9405">
        <v>425213</v>
      </c>
      <c r="AE9405" t="s">
        <v>75</v>
      </c>
      <c r="AF9405" t="s">
        <v>81</v>
      </c>
      <c r="AG9405" t="s">
        <v>240</v>
      </c>
      <c r="AH9405" t="s">
        <v>144</v>
      </c>
      <c r="AI9405" t="s">
        <v>140</v>
      </c>
      <c r="AJ9405" t="str">
        <f t="shared" si="146"/>
        <v>Mar</v>
      </c>
    </row>
    <row r="9406" spans="1:36" x14ac:dyDescent="0.3">
      <c r="A9406" t="s">
        <v>19592</v>
      </c>
      <c r="B9406" s="33">
        <v>45713</v>
      </c>
      <c r="C9406" t="s">
        <v>95</v>
      </c>
      <c r="D9406" t="s">
        <v>7702</v>
      </c>
      <c r="E9406" t="s">
        <v>181</v>
      </c>
      <c r="F9406" t="s">
        <v>177</v>
      </c>
      <c r="G9406" t="s">
        <v>159</v>
      </c>
      <c r="H9406" t="s">
        <v>162</v>
      </c>
      <c r="I9406">
        <v>1614</v>
      </c>
      <c r="J9406" t="s">
        <v>325</v>
      </c>
      <c r="K9406" t="s">
        <v>769</v>
      </c>
      <c r="L9406" t="s">
        <v>1050</v>
      </c>
      <c r="M9406" t="s">
        <v>1035</v>
      </c>
      <c r="N9406">
        <v>212</v>
      </c>
      <c r="O9406">
        <v>35</v>
      </c>
      <c r="P9406">
        <v>65</v>
      </c>
      <c r="Q9406" t="s">
        <v>76</v>
      </c>
      <c r="R9406" t="s">
        <v>238</v>
      </c>
      <c r="S9406" t="s">
        <v>239</v>
      </c>
      <c r="T9406">
        <v>150</v>
      </c>
      <c r="U9406">
        <v>111</v>
      </c>
      <c r="V9406">
        <v>74</v>
      </c>
      <c r="W9406" t="s">
        <v>133</v>
      </c>
      <c r="X9406">
        <v>9932</v>
      </c>
      <c r="Y9406">
        <v>1102452</v>
      </c>
      <c r="Z9406">
        <v>40626</v>
      </c>
      <c r="AA9406">
        <v>39516</v>
      </c>
      <c r="AB9406">
        <v>1182594</v>
      </c>
      <c r="AC9406">
        <v>827712</v>
      </c>
      <c r="AD9406">
        <v>354882</v>
      </c>
      <c r="AE9406" t="s">
        <v>81</v>
      </c>
      <c r="AF9406" t="s">
        <v>78</v>
      </c>
      <c r="AG9406" t="s">
        <v>240</v>
      </c>
      <c r="AH9406" t="s">
        <v>144</v>
      </c>
      <c r="AI9406" t="s">
        <v>139</v>
      </c>
      <c r="AJ9406" t="str">
        <f t="shared" si="146"/>
        <v>Feb</v>
      </c>
    </row>
    <row r="9407" spans="1:36" x14ac:dyDescent="0.3">
      <c r="A9407" t="s">
        <v>19593</v>
      </c>
      <c r="B9407" s="33">
        <v>45772</v>
      </c>
      <c r="C9407" t="s">
        <v>93</v>
      </c>
      <c r="D9407" t="s">
        <v>19245</v>
      </c>
      <c r="E9407" t="s">
        <v>175</v>
      </c>
      <c r="F9407" t="s">
        <v>180</v>
      </c>
      <c r="G9407" t="s">
        <v>163</v>
      </c>
      <c r="H9407" t="s">
        <v>160</v>
      </c>
      <c r="I9407">
        <v>1027</v>
      </c>
      <c r="J9407" t="s">
        <v>682</v>
      </c>
      <c r="K9407" t="s">
        <v>604</v>
      </c>
      <c r="L9407" t="s">
        <v>3405</v>
      </c>
      <c r="M9407" t="s">
        <v>604</v>
      </c>
      <c r="N9407">
        <v>148</v>
      </c>
      <c r="O9407">
        <v>11</v>
      </c>
      <c r="P9407">
        <v>-3</v>
      </c>
      <c r="Q9407" t="s">
        <v>73</v>
      </c>
      <c r="R9407" t="s">
        <v>238</v>
      </c>
      <c r="S9407" t="s">
        <v>239</v>
      </c>
      <c r="T9407">
        <v>189</v>
      </c>
      <c r="U9407">
        <v>164</v>
      </c>
      <c r="V9407">
        <v>86.77</v>
      </c>
      <c r="W9407" t="s">
        <v>135</v>
      </c>
      <c r="X9407">
        <v>5960</v>
      </c>
      <c r="Y9407">
        <v>977440</v>
      </c>
      <c r="Z9407">
        <v>35588</v>
      </c>
      <c r="AA9407">
        <v>35260</v>
      </c>
      <c r="AB9407">
        <v>1048288</v>
      </c>
      <c r="AC9407">
        <v>784506</v>
      </c>
      <c r="AD9407">
        <v>263782</v>
      </c>
      <c r="AE9407" t="s">
        <v>75</v>
      </c>
      <c r="AF9407" t="s">
        <v>81</v>
      </c>
      <c r="AG9407" t="s">
        <v>240</v>
      </c>
      <c r="AH9407" t="s">
        <v>145</v>
      </c>
      <c r="AI9407" t="s">
        <v>139</v>
      </c>
      <c r="AJ9407" t="str">
        <f t="shared" si="146"/>
        <v>Apr</v>
      </c>
    </row>
    <row r="9408" spans="1:36" x14ac:dyDescent="0.3">
      <c r="A9408" t="s">
        <v>19594</v>
      </c>
      <c r="B9408" s="33">
        <v>45885</v>
      </c>
      <c r="C9408" t="s">
        <v>93</v>
      </c>
      <c r="D9408" t="s">
        <v>19343</v>
      </c>
      <c r="E9408" t="s">
        <v>178</v>
      </c>
      <c r="F9408" t="s">
        <v>174</v>
      </c>
      <c r="G9408" t="s">
        <v>157</v>
      </c>
      <c r="H9408" t="s">
        <v>158</v>
      </c>
      <c r="I9408">
        <v>459</v>
      </c>
      <c r="J9408" t="s">
        <v>243</v>
      </c>
      <c r="K9408" t="s">
        <v>3231</v>
      </c>
      <c r="L9408" t="s">
        <v>1057</v>
      </c>
      <c r="M9408" t="s">
        <v>1427</v>
      </c>
      <c r="N9408">
        <v>81</v>
      </c>
      <c r="O9408">
        <v>38</v>
      </c>
      <c r="P9408">
        <v>27</v>
      </c>
      <c r="Q9408" t="s">
        <v>73</v>
      </c>
      <c r="R9408" t="s">
        <v>238</v>
      </c>
      <c r="S9408" t="s">
        <v>239</v>
      </c>
      <c r="T9408">
        <v>189</v>
      </c>
      <c r="U9408">
        <v>182</v>
      </c>
      <c r="V9408">
        <v>96.3</v>
      </c>
      <c r="W9408" t="s">
        <v>135</v>
      </c>
      <c r="X9408">
        <v>8000</v>
      </c>
      <c r="Y9408">
        <v>1456000</v>
      </c>
      <c r="Z9408">
        <v>76622</v>
      </c>
      <c r="AA9408">
        <v>25480</v>
      </c>
      <c r="AB9408">
        <v>1558102</v>
      </c>
      <c r="AC9408">
        <v>1125233</v>
      </c>
      <c r="AD9408">
        <v>432869</v>
      </c>
      <c r="AE9408" t="s">
        <v>75</v>
      </c>
      <c r="AF9408" t="s">
        <v>78</v>
      </c>
      <c r="AG9408" t="s">
        <v>240</v>
      </c>
      <c r="AH9408" t="s">
        <v>144</v>
      </c>
      <c r="AI9408" t="s">
        <v>139</v>
      </c>
      <c r="AJ9408" t="str">
        <f t="shared" si="146"/>
        <v>Aug</v>
      </c>
    </row>
    <row r="9409" spans="1:36" x14ac:dyDescent="0.3">
      <c r="A9409" t="s">
        <v>19595</v>
      </c>
      <c r="B9409" s="33">
        <v>45702</v>
      </c>
      <c r="C9409" t="s">
        <v>93</v>
      </c>
      <c r="D9409" t="s">
        <v>19596</v>
      </c>
      <c r="E9409" t="s">
        <v>179</v>
      </c>
      <c r="F9409" t="s">
        <v>176</v>
      </c>
      <c r="G9409" t="s">
        <v>166</v>
      </c>
      <c r="H9409" t="s">
        <v>156</v>
      </c>
      <c r="I9409">
        <v>1080</v>
      </c>
      <c r="J9409" t="s">
        <v>451</v>
      </c>
      <c r="K9409" t="s">
        <v>1510</v>
      </c>
      <c r="L9409" t="s">
        <v>605</v>
      </c>
      <c r="M9409" t="s">
        <v>1470</v>
      </c>
      <c r="N9409">
        <v>150</v>
      </c>
      <c r="O9409">
        <v>0</v>
      </c>
      <c r="P9409">
        <v>10</v>
      </c>
      <c r="Q9409" t="s">
        <v>73</v>
      </c>
      <c r="R9409" t="s">
        <v>238</v>
      </c>
      <c r="S9409" t="s">
        <v>239</v>
      </c>
      <c r="T9409">
        <v>150</v>
      </c>
      <c r="U9409">
        <v>139</v>
      </c>
      <c r="V9409">
        <v>92.67</v>
      </c>
      <c r="W9409" t="s">
        <v>135</v>
      </c>
      <c r="X9409">
        <v>10593</v>
      </c>
      <c r="Y9409">
        <v>1472427</v>
      </c>
      <c r="Z9409">
        <v>57268</v>
      </c>
      <c r="AA9409">
        <v>108281</v>
      </c>
      <c r="AB9409">
        <v>1637976</v>
      </c>
      <c r="AC9409">
        <v>1239839</v>
      </c>
      <c r="AD9409">
        <v>398137</v>
      </c>
      <c r="AE9409" t="s">
        <v>72</v>
      </c>
      <c r="AF9409" t="s">
        <v>81</v>
      </c>
      <c r="AG9409" t="s">
        <v>240</v>
      </c>
      <c r="AH9409" t="s">
        <v>144</v>
      </c>
      <c r="AI9409" t="s">
        <v>139</v>
      </c>
      <c r="AJ9409" t="str">
        <f t="shared" si="146"/>
        <v>Feb</v>
      </c>
    </row>
    <row r="9410" spans="1:36" x14ac:dyDescent="0.3">
      <c r="A9410" t="s">
        <v>19597</v>
      </c>
      <c r="B9410" s="33">
        <v>45789</v>
      </c>
      <c r="C9410" t="s">
        <v>97</v>
      </c>
      <c r="D9410" t="s">
        <v>19598</v>
      </c>
      <c r="E9410" t="s">
        <v>176</v>
      </c>
      <c r="F9410" t="s">
        <v>179</v>
      </c>
      <c r="G9410" t="s">
        <v>156</v>
      </c>
      <c r="H9410" t="s">
        <v>166</v>
      </c>
      <c r="I9410">
        <v>744</v>
      </c>
      <c r="J9410" t="s">
        <v>554</v>
      </c>
      <c r="K9410" t="s">
        <v>307</v>
      </c>
      <c r="L9410" t="s">
        <v>463</v>
      </c>
      <c r="M9410" t="s">
        <v>2672</v>
      </c>
      <c r="N9410">
        <v>119</v>
      </c>
      <c r="O9410">
        <v>0</v>
      </c>
      <c r="P9410">
        <v>18</v>
      </c>
      <c r="Q9410" t="s">
        <v>73</v>
      </c>
      <c r="R9410" t="s">
        <v>238</v>
      </c>
      <c r="S9410" t="s">
        <v>239</v>
      </c>
      <c r="T9410">
        <v>189</v>
      </c>
      <c r="U9410">
        <v>172</v>
      </c>
      <c r="V9410">
        <v>91.01</v>
      </c>
      <c r="W9410" t="s">
        <v>133</v>
      </c>
      <c r="X9410">
        <v>6799</v>
      </c>
      <c r="Y9410">
        <v>1169428</v>
      </c>
      <c r="Z9410">
        <v>73272</v>
      </c>
      <c r="AA9410">
        <v>32336</v>
      </c>
      <c r="AB9410">
        <v>1275036</v>
      </c>
      <c r="AC9410">
        <v>961408</v>
      </c>
      <c r="AD9410">
        <v>313628</v>
      </c>
      <c r="AE9410" t="s">
        <v>81</v>
      </c>
      <c r="AF9410" t="s">
        <v>72</v>
      </c>
      <c r="AG9410" t="s">
        <v>240</v>
      </c>
      <c r="AH9410" t="s">
        <v>146</v>
      </c>
      <c r="AI9410" t="s">
        <v>140</v>
      </c>
      <c r="AJ9410" t="str">
        <f t="shared" ref="AJ9410:AJ9473" si="147">TEXT(B9410,"mmm")</f>
        <v>May</v>
      </c>
    </row>
    <row r="9411" spans="1:36" x14ac:dyDescent="0.3">
      <c r="A9411" t="s">
        <v>19599</v>
      </c>
      <c r="B9411" s="33">
        <v>45729</v>
      </c>
      <c r="C9411" t="s">
        <v>96</v>
      </c>
      <c r="D9411" t="s">
        <v>19600</v>
      </c>
      <c r="E9411" t="s">
        <v>173</v>
      </c>
      <c r="F9411" t="s">
        <v>174</v>
      </c>
      <c r="G9411" t="s">
        <v>161</v>
      </c>
      <c r="H9411" t="s">
        <v>158</v>
      </c>
      <c r="I9411">
        <v>886</v>
      </c>
      <c r="J9411" t="s">
        <v>633</v>
      </c>
      <c r="K9411" t="s">
        <v>1201</v>
      </c>
      <c r="L9411" t="s">
        <v>536</v>
      </c>
      <c r="M9411" t="s">
        <v>1201</v>
      </c>
      <c r="N9411">
        <v>128</v>
      </c>
      <c r="O9411">
        <v>16</v>
      </c>
      <c r="P9411">
        <v>-2</v>
      </c>
      <c r="Q9411" t="s">
        <v>73</v>
      </c>
      <c r="R9411" t="s">
        <v>238</v>
      </c>
      <c r="S9411" t="s">
        <v>239</v>
      </c>
      <c r="T9411">
        <v>180</v>
      </c>
      <c r="U9411">
        <v>143</v>
      </c>
      <c r="V9411">
        <v>79.44</v>
      </c>
      <c r="W9411" t="s">
        <v>133</v>
      </c>
      <c r="X9411">
        <v>2904</v>
      </c>
      <c r="Y9411">
        <v>415272</v>
      </c>
      <c r="Z9411">
        <v>59202</v>
      </c>
      <c r="AA9411">
        <v>26884</v>
      </c>
      <c r="AB9411">
        <v>501358</v>
      </c>
      <c r="AC9411">
        <v>348637</v>
      </c>
      <c r="AD9411">
        <v>152721</v>
      </c>
      <c r="AE9411" t="s">
        <v>78</v>
      </c>
      <c r="AF9411" t="s">
        <v>78</v>
      </c>
      <c r="AG9411" t="s">
        <v>240</v>
      </c>
      <c r="AH9411" t="s">
        <v>144</v>
      </c>
      <c r="AI9411" t="s">
        <v>140</v>
      </c>
      <c r="AJ9411" t="str">
        <f t="shared" si="147"/>
        <v>Mar</v>
      </c>
    </row>
    <row r="9412" spans="1:36" x14ac:dyDescent="0.3">
      <c r="A9412" t="s">
        <v>19601</v>
      </c>
      <c r="B9412" s="33">
        <v>45784</v>
      </c>
      <c r="C9412" t="s">
        <v>97</v>
      </c>
      <c r="D9412" t="s">
        <v>19602</v>
      </c>
      <c r="E9412" t="s">
        <v>173</v>
      </c>
      <c r="F9412" t="s">
        <v>172</v>
      </c>
      <c r="G9412" t="s">
        <v>161</v>
      </c>
      <c r="H9412" t="s">
        <v>155</v>
      </c>
      <c r="I9412">
        <v>2181</v>
      </c>
      <c r="J9412" t="s">
        <v>520</v>
      </c>
      <c r="K9412" t="s">
        <v>2102</v>
      </c>
      <c r="L9412" t="s">
        <v>477</v>
      </c>
      <c r="M9412" t="s">
        <v>7985</v>
      </c>
      <c r="N9412">
        <v>307</v>
      </c>
      <c r="O9412">
        <v>0</v>
      </c>
      <c r="P9412">
        <v>2</v>
      </c>
      <c r="Q9412" t="s">
        <v>70</v>
      </c>
      <c r="R9412" t="s">
        <v>238</v>
      </c>
      <c r="S9412" t="s">
        <v>239</v>
      </c>
      <c r="T9412">
        <v>150</v>
      </c>
      <c r="U9412">
        <v>121</v>
      </c>
      <c r="V9412">
        <v>80.67</v>
      </c>
      <c r="W9412" t="s">
        <v>133</v>
      </c>
      <c r="X9412">
        <v>7354</v>
      </c>
      <c r="Y9412">
        <v>889834</v>
      </c>
      <c r="Z9412">
        <v>29040</v>
      </c>
      <c r="AA9412">
        <v>19723</v>
      </c>
      <c r="AB9412">
        <v>938597</v>
      </c>
      <c r="AC9412">
        <v>707459</v>
      </c>
      <c r="AD9412">
        <v>231138</v>
      </c>
      <c r="AE9412" t="s">
        <v>78</v>
      </c>
      <c r="AF9412" t="s">
        <v>81</v>
      </c>
      <c r="AG9412" t="s">
        <v>240</v>
      </c>
      <c r="AH9412" t="s">
        <v>144</v>
      </c>
      <c r="AI9412" t="s">
        <v>140</v>
      </c>
      <c r="AJ9412" t="str">
        <f t="shared" si="147"/>
        <v>May</v>
      </c>
    </row>
    <row r="9413" spans="1:36" x14ac:dyDescent="0.3">
      <c r="A9413" t="s">
        <v>19603</v>
      </c>
      <c r="B9413" s="33">
        <v>45890</v>
      </c>
      <c r="C9413" t="s">
        <v>96</v>
      </c>
      <c r="D9413" t="s">
        <v>19604</v>
      </c>
      <c r="E9413" t="s">
        <v>173</v>
      </c>
      <c r="F9413" t="s">
        <v>179</v>
      </c>
      <c r="G9413" t="s">
        <v>161</v>
      </c>
      <c r="H9413" t="s">
        <v>166</v>
      </c>
      <c r="I9413">
        <v>2109</v>
      </c>
      <c r="J9413" t="s">
        <v>459</v>
      </c>
      <c r="K9413" t="s">
        <v>343</v>
      </c>
      <c r="L9413" t="s">
        <v>750</v>
      </c>
      <c r="M9413" t="s">
        <v>2207</v>
      </c>
      <c r="N9413">
        <v>320</v>
      </c>
      <c r="O9413">
        <v>2</v>
      </c>
      <c r="P9413">
        <v>14</v>
      </c>
      <c r="Q9413" t="s">
        <v>73</v>
      </c>
      <c r="R9413" t="s">
        <v>238</v>
      </c>
      <c r="S9413" t="s">
        <v>239</v>
      </c>
      <c r="T9413">
        <v>189</v>
      </c>
      <c r="U9413">
        <v>158</v>
      </c>
      <c r="V9413">
        <v>83.6</v>
      </c>
      <c r="W9413" t="s">
        <v>133</v>
      </c>
      <c r="X9413">
        <v>9046</v>
      </c>
      <c r="Y9413">
        <v>1429268</v>
      </c>
      <c r="Z9413">
        <v>84214</v>
      </c>
      <c r="AA9413">
        <v>72206</v>
      </c>
      <c r="AB9413">
        <v>1585688</v>
      </c>
      <c r="AC9413">
        <v>1303999</v>
      </c>
      <c r="AD9413">
        <v>281689</v>
      </c>
      <c r="AE9413" t="s">
        <v>78</v>
      </c>
      <c r="AF9413" t="s">
        <v>72</v>
      </c>
      <c r="AG9413" t="s">
        <v>240</v>
      </c>
      <c r="AH9413" t="s">
        <v>147</v>
      </c>
      <c r="AI9413" t="s">
        <v>139</v>
      </c>
      <c r="AJ9413" t="str">
        <f t="shared" si="147"/>
        <v>Aug</v>
      </c>
    </row>
    <row r="9414" spans="1:36" x14ac:dyDescent="0.3">
      <c r="A9414" t="s">
        <v>19605</v>
      </c>
      <c r="B9414" s="33">
        <v>45790</v>
      </c>
      <c r="C9414" t="s">
        <v>97</v>
      </c>
      <c r="D9414" t="s">
        <v>19606</v>
      </c>
      <c r="E9414" t="s">
        <v>175</v>
      </c>
      <c r="F9414" t="s">
        <v>173</v>
      </c>
      <c r="G9414" t="s">
        <v>163</v>
      </c>
      <c r="H9414" t="s">
        <v>161</v>
      </c>
      <c r="I9414">
        <v>1527</v>
      </c>
      <c r="J9414" t="s">
        <v>236</v>
      </c>
      <c r="K9414" t="s">
        <v>645</v>
      </c>
      <c r="L9414" t="s">
        <v>236</v>
      </c>
      <c r="M9414" t="s">
        <v>645</v>
      </c>
      <c r="N9414">
        <v>228</v>
      </c>
      <c r="O9414">
        <v>0</v>
      </c>
      <c r="P9414">
        <v>0</v>
      </c>
      <c r="Q9414" t="s">
        <v>70</v>
      </c>
      <c r="R9414" t="s">
        <v>238</v>
      </c>
      <c r="S9414" t="s">
        <v>239</v>
      </c>
      <c r="T9414">
        <v>186</v>
      </c>
      <c r="U9414">
        <v>154</v>
      </c>
      <c r="V9414">
        <v>82.8</v>
      </c>
      <c r="W9414" t="s">
        <v>133</v>
      </c>
      <c r="X9414">
        <v>5971</v>
      </c>
      <c r="Y9414">
        <v>919534</v>
      </c>
      <c r="Z9414">
        <v>81158</v>
      </c>
      <c r="AA9414">
        <v>76846</v>
      </c>
      <c r="AB9414">
        <v>1077538</v>
      </c>
      <c r="AC9414">
        <v>655216</v>
      </c>
      <c r="AD9414">
        <v>422322</v>
      </c>
      <c r="AE9414" t="s">
        <v>75</v>
      </c>
      <c r="AF9414" t="s">
        <v>78</v>
      </c>
      <c r="AG9414" t="s">
        <v>240</v>
      </c>
      <c r="AH9414" t="s">
        <v>144</v>
      </c>
      <c r="AI9414" t="s">
        <v>138</v>
      </c>
      <c r="AJ9414" t="str">
        <f t="shared" si="147"/>
        <v>May</v>
      </c>
    </row>
    <row r="9415" spans="1:36" x14ac:dyDescent="0.3">
      <c r="A9415" t="s">
        <v>19607</v>
      </c>
      <c r="B9415" s="33">
        <v>45670</v>
      </c>
      <c r="C9415" t="s">
        <v>96</v>
      </c>
      <c r="D9415" t="s">
        <v>19608</v>
      </c>
      <c r="E9415" t="s">
        <v>176</v>
      </c>
      <c r="F9415" t="s">
        <v>181</v>
      </c>
      <c r="G9415" t="s">
        <v>156</v>
      </c>
      <c r="H9415" t="s">
        <v>159</v>
      </c>
      <c r="I9415">
        <v>1758</v>
      </c>
      <c r="J9415" t="s">
        <v>459</v>
      </c>
      <c r="K9415" t="s">
        <v>1811</v>
      </c>
      <c r="N9415">
        <v>229</v>
      </c>
      <c r="O9415">
        <v>0</v>
      </c>
      <c r="P9415">
        <v>0</v>
      </c>
      <c r="Q9415" t="s">
        <v>67</v>
      </c>
      <c r="R9415" t="s">
        <v>245</v>
      </c>
      <c r="S9415" t="s">
        <v>121</v>
      </c>
      <c r="T9415">
        <v>189</v>
      </c>
      <c r="U9415">
        <v>0</v>
      </c>
      <c r="V9415">
        <v>0</v>
      </c>
      <c r="W9415" t="s">
        <v>135</v>
      </c>
      <c r="X9415">
        <v>3608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 t="s">
        <v>81</v>
      </c>
      <c r="AF9415" t="s">
        <v>81</v>
      </c>
      <c r="AG9415" t="s">
        <v>240</v>
      </c>
      <c r="AH9415" t="s">
        <v>144</v>
      </c>
      <c r="AI9415" t="s">
        <v>139</v>
      </c>
      <c r="AJ9415" t="str">
        <f t="shared" si="147"/>
        <v>Jan</v>
      </c>
    </row>
    <row r="9416" spans="1:36" x14ac:dyDescent="0.3">
      <c r="A9416" t="s">
        <v>19609</v>
      </c>
      <c r="B9416" s="33">
        <v>45918</v>
      </c>
      <c r="C9416" t="s">
        <v>97</v>
      </c>
      <c r="D9416" t="s">
        <v>19610</v>
      </c>
      <c r="E9416" t="s">
        <v>174</v>
      </c>
      <c r="F9416" t="s">
        <v>172</v>
      </c>
      <c r="G9416" t="s">
        <v>158</v>
      </c>
      <c r="H9416" t="s">
        <v>155</v>
      </c>
      <c r="I9416">
        <v>1529</v>
      </c>
      <c r="J9416" t="s">
        <v>345</v>
      </c>
      <c r="K9416" t="s">
        <v>951</v>
      </c>
      <c r="L9416" t="s">
        <v>2183</v>
      </c>
      <c r="M9416" t="s">
        <v>1814</v>
      </c>
      <c r="N9416">
        <v>187</v>
      </c>
      <c r="O9416">
        <v>17</v>
      </c>
      <c r="P9416">
        <v>24</v>
      </c>
      <c r="Q9416" t="s">
        <v>73</v>
      </c>
      <c r="R9416" t="s">
        <v>238</v>
      </c>
      <c r="S9416" t="s">
        <v>239</v>
      </c>
      <c r="T9416">
        <v>180</v>
      </c>
      <c r="U9416">
        <v>167</v>
      </c>
      <c r="V9416">
        <v>92.78</v>
      </c>
      <c r="W9416" t="s">
        <v>134</v>
      </c>
      <c r="X9416">
        <v>5098</v>
      </c>
      <c r="Y9416">
        <v>851366</v>
      </c>
      <c r="Z9416">
        <v>50267</v>
      </c>
      <c r="AA9416">
        <v>55444</v>
      </c>
      <c r="AB9416">
        <v>957077</v>
      </c>
      <c r="AC9416">
        <v>605588</v>
      </c>
      <c r="AD9416">
        <v>351489</v>
      </c>
      <c r="AE9416" t="s">
        <v>78</v>
      </c>
      <c r="AF9416" t="s">
        <v>81</v>
      </c>
      <c r="AG9416" t="s">
        <v>240</v>
      </c>
      <c r="AH9416" t="s">
        <v>145</v>
      </c>
      <c r="AI9416" t="s">
        <v>139</v>
      </c>
      <c r="AJ9416" t="str">
        <f t="shared" si="147"/>
        <v>Sep</v>
      </c>
    </row>
    <row r="9417" spans="1:36" x14ac:dyDescent="0.3">
      <c r="A9417" t="s">
        <v>19611</v>
      </c>
      <c r="B9417" s="33">
        <v>45797</v>
      </c>
      <c r="C9417" t="s">
        <v>93</v>
      </c>
      <c r="D9417" t="s">
        <v>19612</v>
      </c>
      <c r="E9417" t="s">
        <v>172</v>
      </c>
      <c r="F9417" t="s">
        <v>176</v>
      </c>
      <c r="G9417" t="s">
        <v>155</v>
      </c>
      <c r="H9417" t="s">
        <v>156</v>
      </c>
      <c r="I9417">
        <v>1453</v>
      </c>
      <c r="J9417" t="s">
        <v>744</v>
      </c>
      <c r="K9417" t="s">
        <v>1561</v>
      </c>
      <c r="L9417" t="s">
        <v>2183</v>
      </c>
      <c r="M9417" t="s">
        <v>1393</v>
      </c>
      <c r="N9417">
        <v>179</v>
      </c>
      <c r="O9417">
        <v>17</v>
      </c>
      <c r="P9417">
        <v>23</v>
      </c>
      <c r="Q9417" t="s">
        <v>73</v>
      </c>
      <c r="R9417" t="s">
        <v>238</v>
      </c>
      <c r="S9417" t="s">
        <v>239</v>
      </c>
      <c r="T9417">
        <v>186</v>
      </c>
      <c r="U9417">
        <v>88</v>
      </c>
      <c r="V9417">
        <v>47.31</v>
      </c>
      <c r="W9417" t="s">
        <v>133</v>
      </c>
      <c r="X9417">
        <v>7904</v>
      </c>
      <c r="Y9417">
        <v>695552</v>
      </c>
      <c r="Z9417">
        <v>45408</v>
      </c>
      <c r="AA9417">
        <v>65472</v>
      </c>
      <c r="AB9417">
        <v>806432</v>
      </c>
      <c r="AC9417">
        <v>484274</v>
      </c>
      <c r="AD9417">
        <v>322158</v>
      </c>
      <c r="AE9417" t="s">
        <v>81</v>
      </c>
      <c r="AF9417" t="s">
        <v>81</v>
      </c>
      <c r="AG9417" t="s">
        <v>240</v>
      </c>
      <c r="AH9417" t="s">
        <v>144</v>
      </c>
      <c r="AI9417" t="s">
        <v>139</v>
      </c>
      <c r="AJ9417" t="str">
        <f t="shared" si="147"/>
        <v>May</v>
      </c>
    </row>
    <row r="9418" spans="1:36" x14ac:dyDescent="0.3">
      <c r="A9418" t="s">
        <v>19613</v>
      </c>
      <c r="B9418" s="33">
        <v>45865</v>
      </c>
      <c r="C9418" t="s">
        <v>98</v>
      </c>
      <c r="D9418" t="s">
        <v>19614</v>
      </c>
      <c r="E9418" t="s">
        <v>179</v>
      </c>
      <c r="F9418" t="s">
        <v>174</v>
      </c>
      <c r="G9418" t="s">
        <v>166</v>
      </c>
      <c r="H9418" t="s">
        <v>158</v>
      </c>
      <c r="I9418">
        <v>1323</v>
      </c>
      <c r="J9418" t="s">
        <v>336</v>
      </c>
      <c r="K9418" t="s">
        <v>561</v>
      </c>
      <c r="L9418" t="s">
        <v>1808</v>
      </c>
      <c r="M9418" t="s">
        <v>1144</v>
      </c>
      <c r="N9418">
        <v>185</v>
      </c>
      <c r="O9418">
        <v>26</v>
      </c>
      <c r="P9418">
        <v>33</v>
      </c>
      <c r="Q9418" t="s">
        <v>76</v>
      </c>
      <c r="R9418" t="s">
        <v>238</v>
      </c>
      <c r="S9418" t="s">
        <v>239</v>
      </c>
      <c r="T9418">
        <v>180</v>
      </c>
      <c r="U9418">
        <v>135</v>
      </c>
      <c r="V9418">
        <v>75</v>
      </c>
      <c r="W9418" t="s">
        <v>133</v>
      </c>
      <c r="X9418">
        <v>7343</v>
      </c>
      <c r="Y9418">
        <v>991305</v>
      </c>
      <c r="Z9418">
        <v>37665</v>
      </c>
      <c r="AA9418">
        <v>14175</v>
      </c>
      <c r="AB9418">
        <v>1043145</v>
      </c>
      <c r="AC9418">
        <v>665858</v>
      </c>
      <c r="AD9418">
        <v>377287</v>
      </c>
      <c r="AE9418" t="s">
        <v>72</v>
      </c>
      <c r="AF9418" t="s">
        <v>78</v>
      </c>
      <c r="AG9418" t="s">
        <v>240</v>
      </c>
      <c r="AH9418" t="s">
        <v>144</v>
      </c>
      <c r="AI9418" t="s">
        <v>138</v>
      </c>
      <c r="AJ9418" t="str">
        <f t="shared" si="147"/>
        <v>Jul</v>
      </c>
    </row>
    <row r="9419" spans="1:36" x14ac:dyDescent="0.3">
      <c r="A9419" t="s">
        <v>19615</v>
      </c>
      <c r="B9419" s="33">
        <v>46008</v>
      </c>
      <c r="C9419" t="s">
        <v>96</v>
      </c>
      <c r="D9419" t="s">
        <v>19616</v>
      </c>
      <c r="E9419" t="s">
        <v>174</v>
      </c>
      <c r="F9419" t="s">
        <v>179</v>
      </c>
      <c r="G9419" t="s">
        <v>158</v>
      </c>
      <c r="H9419" t="s">
        <v>166</v>
      </c>
      <c r="I9419">
        <v>1801</v>
      </c>
      <c r="J9419" t="s">
        <v>377</v>
      </c>
      <c r="K9419" t="s">
        <v>4131</v>
      </c>
      <c r="L9419" t="s">
        <v>1136</v>
      </c>
      <c r="M9419" t="s">
        <v>1198</v>
      </c>
      <c r="N9419">
        <v>218</v>
      </c>
      <c r="O9419">
        <v>14</v>
      </c>
      <c r="P9419">
        <v>32</v>
      </c>
      <c r="Q9419" t="s">
        <v>76</v>
      </c>
      <c r="R9419" t="s">
        <v>238</v>
      </c>
      <c r="S9419" t="s">
        <v>239</v>
      </c>
      <c r="T9419">
        <v>186</v>
      </c>
      <c r="U9419">
        <v>170</v>
      </c>
      <c r="V9419">
        <v>91.4</v>
      </c>
      <c r="W9419" t="s">
        <v>133</v>
      </c>
      <c r="X9419">
        <v>3032</v>
      </c>
      <c r="Y9419">
        <v>515440</v>
      </c>
      <c r="Z9419">
        <v>35700</v>
      </c>
      <c r="AA9419">
        <v>90610</v>
      </c>
      <c r="AB9419">
        <v>641750</v>
      </c>
      <c r="AC9419">
        <v>454727</v>
      </c>
      <c r="AD9419">
        <v>187023</v>
      </c>
      <c r="AE9419" t="s">
        <v>78</v>
      </c>
      <c r="AF9419" t="s">
        <v>72</v>
      </c>
      <c r="AG9419" t="s">
        <v>240</v>
      </c>
      <c r="AH9419" t="s">
        <v>145</v>
      </c>
      <c r="AI9419" t="s">
        <v>139</v>
      </c>
      <c r="AJ9419" t="str">
        <f t="shared" si="147"/>
        <v>Dec</v>
      </c>
    </row>
    <row r="9420" spans="1:36" x14ac:dyDescent="0.3">
      <c r="A9420" t="s">
        <v>19617</v>
      </c>
      <c r="B9420" s="33">
        <v>45695</v>
      </c>
      <c r="C9420" t="s">
        <v>95</v>
      </c>
      <c r="D9420" t="s">
        <v>19618</v>
      </c>
      <c r="E9420" t="s">
        <v>175</v>
      </c>
      <c r="F9420" t="s">
        <v>181</v>
      </c>
      <c r="G9420" t="s">
        <v>163</v>
      </c>
      <c r="H9420" t="s">
        <v>159</v>
      </c>
      <c r="I9420">
        <v>1932</v>
      </c>
      <c r="J9420" t="s">
        <v>1434</v>
      </c>
      <c r="K9420" t="s">
        <v>2049</v>
      </c>
      <c r="N9420">
        <v>253</v>
      </c>
      <c r="O9420">
        <v>0</v>
      </c>
      <c r="P9420">
        <v>0</v>
      </c>
      <c r="Q9420" t="s">
        <v>67</v>
      </c>
      <c r="R9420" t="s">
        <v>245</v>
      </c>
      <c r="S9420" t="s">
        <v>121</v>
      </c>
      <c r="T9420">
        <v>220</v>
      </c>
      <c r="U9420">
        <v>0</v>
      </c>
      <c r="V9420">
        <v>0</v>
      </c>
      <c r="W9420" t="s">
        <v>133</v>
      </c>
      <c r="X9420">
        <v>3498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 t="s">
        <v>75</v>
      </c>
      <c r="AF9420" t="s">
        <v>81</v>
      </c>
      <c r="AG9420" t="s">
        <v>240</v>
      </c>
      <c r="AH9420" t="s">
        <v>145</v>
      </c>
      <c r="AI9420" t="s">
        <v>138</v>
      </c>
      <c r="AJ9420" t="str">
        <f t="shared" si="147"/>
        <v>Feb</v>
      </c>
    </row>
    <row r="9421" spans="1:36" x14ac:dyDescent="0.3">
      <c r="A9421" t="s">
        <v>19619</v>
      </c>
      <c r="B9421" s="33">
        <v>45757</v>
      </c>
      <c r="C9421" t="s">
        <v>93</v>
      </c>
      <c r="D9421" t="s">
        <v>507</v>
      </c>
      <c r="E9421" t="s">
        <v>176</v>
      </c>
      <c r="F9421" t="s">
        <v>172</v>
      </c>
      <c r="G9421" t="s">
        <v>156</v>
      </c>
      <c r="H9421" t="s">
        <v>155</v>
      </c>
      <c r="I9421">
        <v>1501</v>
      </c>
      <c r="J9421" t="s">
        <v>1045</v>
      </c>
      <c r="K9421" t="s">
        <v>5560</v>
      </c>
      <c r="L9421" t="s">
        <v>639</v>
      </c>
      <c r="M9421" t="s">
        <v>1136</v>
      </c>
      <c r="N9421">
        <v>229</v>
      </c>
      <c r="O9421">
        <v>0</v>
      </c>
      <c r="P9421">
        <v>25</v>
      </c>
      <c r="Q9421" t="s">
        <v>73</v>
      </c>
      <c r="R9421" t="s">
        <v>238</v>
      </c>
      <c r="S9421" t="s">
        <v>239</v>
      </c>
      <c r="T9421">
        <v>180</v>
      </c>
      <c r="U9421">
        <v>113</v>
      </c>
      <c r="V9421">
        <v>62.78</v>
      </c>
      <c r="W9421" t="s">
        <v>133</v>
      </c>
      <c r="X9421">
        <v>4141</v>
      </c>
      <c r="Y9421">
        <v>467933</v>
      </c>
      <c r="Z9421">
        <v>24521</v>
      </c>
      <c r="AA9421">
        <v>18306</v>
      </c>
      <c r="AB9421">
        <v>510760</v>
      </c>
      <c r="AC9421">
        <v>429263</v>
      </c>
      <c r="AD9421">
        <v>81497</v>
      </c>
      <c r="AE9421" t="s">
        <v>81</v>
      </c>
      <c r="AF9421" t="s">
        <v>81</v>
      </c>
      <c r="AG9421" t="s">
        <v>240</v>
      </c>
      <c r="AH9421" t="s">
        <v>146</v>
      </c>
      <c r="AI9421" t="s">
        <v>138</v>
      </c>
      <c r="AJ9421" t="str">
        <f t="shared" si="147"/>
        <v>Apr</v>
      </c>
    </row>
    <row r="9422" spans="1:36" x14ac:dyDescent="0.3">
      <c r="A9422" t="s">
        <v>19620</v>
      </c>
      <c r="B9422" s="33">
        <v>45897</v>
      </c>
      <c r="C9422" t="s">
        <v>98</v>
      </c>
      <c r="D9422" t="s">
        <v>19621</v>
      </c>
      <c r="E9422" t="s">
        <v>172</v>
      </c>
      <c r="F9422" t="s">
        <v>174</v>
      </c>
      <c r="G9422" t="s">
        <v>155</v>
      </c>
      <c r="H9422" t="s">
        <v>158</v>
      </c>
      <c r="I9422">
        <v>2097</v>
      </c>
      <c r="J9422" t="s">
        <v>336</v>
      </c>
      <c r="K9422" t="s">
        <v>1408</v>
      </c>
      <c r="L9422" t="s">
        <v>442</v>
      </c>
      <c r="M9422" t="s">
        <v>4621</v>
      </c>
      <c r="N9422">
        <v>277</v>
      </c>
      <c r="O9422">
        <v>22</v>
      </c>
      <c r="P9422">
        <v>27</v>
      </c>
      <c r="Q9422" t="s">
        <v>73</v>
      </c>
      <c r="R9422" t="s">
        <v>238</v>
      </c>
      <c r="S9422" t="s">
        <v>239</v>
      </c>
      <c r="T9422">
        <v>180</v>
      </c>
      <c r="U9422">
        <v>153</v>
      </c>
      <c r="V9422">
        <v>85</v>
      </c>
      <c r="W9422" t="s">
        <v>133</v>
      </c>
      <c r="X9422">
        <v>3392</v>
      </c>
      <c r="Y9422">
        <v>518976</v>
      </c>
      <c r="Z9422">
        <v>41310</v>
      </c>
      <c r="AA9422">
        <v>102510</v>
      </c>
      <c r="AB9422">
        <v>662796</v>
      </c>
      <c r="AC9422">
        <v>463131</v>
      </c>
      <c r="AD9422">
        <v>199665</v>
      </c>
      <c r="AE9422" t="s">
        <v>81</v>
      </c>
      <c r="AF9422" t="s">
        <v>78</v>
      </c>
      <c r="AG9422" t="s">
        <v>240</v>
      </c>
      <c r="AH9422" t="s">
        <v>144</v>
      </c>
      <c r="AI9422" t="s">
        <v>140</v>
      </c>
      <c r="AJ9422" t="str">
        <f t="shared" si="147"/>
        <v>Aug</v>
      </c>
    </row>
    <row r="9423" spans="1:36" x14ac:dyDescent="0.3">
      <c r="A9423" t="s">
        <v>19622</v>
      </c>
      <c r="B9423" s="33">
        <v>45899</v>
      </c>
      <c r="C9423" t="s">
        <v>95</v>
      </c>
      <c r="D9423" t="s">
        <v>19623</v>
      </c>
      <c r="E9423" t="s">
        <v>180</v>
      </c>
      <c r="F9423" t="s">
        <v>172</v>
      </c>
      <c r="G9423" t="s">
        <v>160</v>
      </c>
      <c r="H9423" t="s">
        <v>155</v>
      </c>
      <c r="I9423">
        <v>368</v>
      </c>
      <c r="J9423" t="s">
        <v>503</v>
      </c>
      <c r="K9423" t="s">
        <v>1026</v>
      </c>
      <c r="L9423" t="s">
        <v>890</v>
      </c>
      <c r="M9423" t="s">
        <v>1026</v>
      </c>
      <c r="N9423">
        <v>69</v>
      </c>
      <c r="O9423">
        <v>3</v>
      </c>
      <c r="P9423">
        <v>0</v>
      </c>
      <c r="Q9423" t="s">
        <v>73</v>
      </c>
      <c r="R9423" t="s">
        <v>238</v>
      </c>
      <c r="S9423" t="s">
        <v>239</v>
      </c>
      <c r="T9423">
        <v>189</v>
      </c>
      <c r="U9423">
        <v>128</v>
      </c>
      <c r="V9423">
        <v>67.72</v>
      </c>
      <c r="W9423" t="s">
        <v>134</v>
      </c>
      <c r="X9423">
        <v>4436</v>
      </c>
      <c r="Y9423">
        <v>567808</v>
      </c>
      <c r="Z9423">
        <v>40704</v>
      </c>
      <c r="AA9423">
        <v>100736</v>
      </c>
      <c r="AB9423">
        <v>709248</v>
      </c>
      <c r="AC9423">
        <v>557953</v>
      </c>
      <c r="AD9423">
        <v>151295</v>
      </c>
      <c r="AE9423" t="s">
        <v>81</v>
      </c>
      <c r="AF9423" t="s">
        <v>81</v>
      </c>
      <c r="AG9423" t="s">
        <v>240</v>
      </c>
      <c r="AH9423" t="s">
        <v>146</v>
      </c>
      <c r="AI9423" t="s">
        <v>139</v>
      </c>
      <c r="AJ9423" t="str">
        <f t="shared" si="147"/>
        <v>Aug</v>
      </c>
    </row>
    <row r="9424" spans="1:36" x14ac:dyDescent="0.3">
      <c r="A9424" t="s">
        <v>19624</v>
      </c>
      <c r="B9424" s="33">
        <v>45803</v>
      </c>
      <c r="C9424" t="s">
        <v>95</v>
      </c>
      <c r="D9424" t="s">
        <v>19625</v>
      </c>
      <c r="E9424" t="s">
        <v>172</v>
      </c>
      <c r="F9424" t="s">
        <v>176</v>
      </c>
      <c r="G9424" t="s">
        <v>155</v>
      </c>
      <c r="H9424" t="s">
        <v>156</v>
      </c>
      <c r="I9424">
        <v>1980</v>
      </c>
      <c r="J9424" t="s">
        <v>310</v>
      </c>
      <c r="K9424" t="s">
        <v>2812</v>
      </c>
      <c r="L9424" t="s">
        <v>3587</v>
      </c>
      <c r="M9424" t="s">
        <v>2376</v>
      </c>
      <c r="N9424">
        <v>252</v>
      </c>
      <c r="O9424">
        <v>26</v>
      </c>
      <c r="P9424">
        <v>19</v>
      </c>
      <c r="Q9424" t="s">
        <v>73</v>
      </c>
      <c r="R9424" t="s">
        <v>238</v>
      </c>
      <c r="S9424" t="s">
        <v>239</v>
      </c>
      <c r="T9424">
        <v>180</v>
      </c>
      <c r="U9424">
        <v>128</v>
      </c>
      <c r="V9424">
        <v>71.11</v>
      </c>
      <c r="W9424" t="s">
        <v>134</v>
      </c>
      <c r="X9424">
        <v>6401</v>
      </c>
      <c r="Y9424">
        <v>819328</v>
      </c>
      <c r="Z9424">
        <v>68352</v>
      </c>
      <c r="AA9424">
        <v>34688</v>
      </c>
      <c r="AB9424">
        <v>922368</v>
      </c>
      <c r="AC9424">
        <v>760901</v>
      </c>
      <c r="AD9424">
        <v>161467</v>
      </c>
      <c r="AE9424" t="s">
        <v>81</v>
      </c>
      <c r="AF9424" t="s">
        <v>81</v>
      </c>
      <c r="AG9424" t="s">
        <v>240</v>
      </c>
      <c r="AH9424" t="s">
        <v>144</v>
      </c>
      <c r="AI9424" t="s">
        <v>139</v>
      </c>
      <c r="AJ9424" t="str">
        <f t="shared" si="147"/>
        <v>May</v>
      </c>
    </row>
    <row r="9425" spans="1:36" x14ac:dyDescent="0.3">
      <c r="A9425" t="s">
        <v>19626</v>
      </c>
      <c r="B9425" s="33">
        <v>45662</v>
      </c>
      <c r="C9425" t="s">
        <v>98</v>
      </c>
      <c r="D9425" t="s">
        <v>19627</v>
      </c>
      <c r="E9425" t="s">
        <v>173</v>
      </c>
      <c r="F9425" t="s">
        <v>176</v>
      </c>
      <c r="G9425" t="s">
        <v>161</v>
      </c>
      <c r="H9425" t="s">
        <v>156</v>
      </c>
      <c r="I9425">
        <v>1970</v>
      </c>
      <c r="J9425" t="s">
        <v>520</v>
      </c>
      <c r="K9425" t="s">
        <v>17421</v>
      </c>
      <c r="L9425" t="s">
        <v>1255</v>
      </c>
      <c r="M9425" t="s">
        <v>3317</v>
      </c>
      <c r="N9425">
        <v>285</v>
      </c>
      <c r="O9425">
        <v>16</v>
      </c>
      <c r="P9425">
        <v>23</v>
      </c>
      <c r="Q9425" t="s">
        <v>73</v>
      </c>
      <c r="R9425" t="s">
        <v>238</v>
      </c>
      <c r="S9425" t="s">
        <v>239</v>
      </c>
      <c r="T9425">
        <v>180</v>
      </c>
      <c r="U9425">
        <v>120</v>
      </c>
      <c r="V9425">
        <v>66.67</v>
      </c>
      <c r="W9425" t="s">
        <v>133</v>
      </c>
      <c r="X9425">
        <v>8218</v>
      </c>
      <c r="Y9425">
        <v>986160</v>
      </c>
      <c r="Z9425">
        <v>40560</v>
      </c>
      <c r="AA9425">
        <v>77400</v>
      </c>
      <c r="AB9425">
        <v>1104120</v>
      </c>
      <c r="AC9425">
        <v>647112</v>
      </c>
      <c r="AD9425">
        <v>457008</v>
      </c>
      <c r="AE9425" t="s">
        <v>78</v>
      </c>
      <c r="AF9425" t="s">
        <v>81</v>
      </c>
      <c r="AG9425" t="s">
        <v>240</v>
      </c>
      <c r="AH9425" t="s">
        <v>147</v>
      </c>
      <c r="AI9425" t="s">
        <v>139</v>
      </c>
      <c r="AJ9425" t="str">
        <f t="shared" si="147"/>
        <v>Jan</v>
      </c>
    </row>
    <row r="9426" spans="1:36" x14ac:dyDescent="0.3">
      <c r="A9426" t="s">
        <v>19628</v>
      </c>
      <c r="B9426" s="33">
        <v>45738</v>
      </c>
      <c r="C9426" t="s">
        <v>97</v>
      </c>
      <c r="D9426" t="s">
        <v>19629</v>
      </c>
      <c r="E9426" t="s">
        <v>181</v>
      </c>
      <c r="F9426" t="s">
        <v>178</v>
      </c>
      <c r="G9426" t="s">
        <v>159</v>
      </c>
      <c r="H9426" t="s">
        <v>157</v>
      </c>
      <c r="I9426">
        <v>630</v>
      </c>
      <c r="J9426" t="s">
        <v>605</v>
      </c>
      <c r="K9426" t="s">
        <v>2862</v>
      </c>
      <c r="L9426" t="s">
        <v>4409</v>
      </c>
      <c r="M9426" t="s">
        <v>1126</v>
      </c>
      <c r="N9426">
        <v>101</v>
      </c>
      <c r="O9426">
        <v>44</v>
      </c>
      <c r="P9426">
        <v>50</v>
      </c>
      <c r="Q9426" t="s">
        <v>76</v>
      </c>
      <c r="R9426" t="s">
        <v>238</v>
      </c>
      <c r="S9426" t="s">
        <v>239</v>
      </c>
      <c r="T9426">
        <v>180</v>
      </c>
      <c r="U9426">
        <v>141</v>
      </c>
      <c r="V9426">
        <v>78.33</v>
      </c>
      <c r="W9426" t="s">
        <v>133</v>
      </c>
      <c r="X9426">
        <v>9573</v>
      </c>
      <c r="Y9426">
        <v>1349793</v>
      </c>
      <c r="Z9426">
        <v>44838</v>
      </c>
      <c r="AA9426">
        <v>55413</v>
      </c>
      <c r="AB9426">
        <v>1450044</v>
      </c>
      <c r="AC9426">
        <v>911422</v>
      </c>
      <c r="AD9426">
        <v>538622</v>
      </c>
      <c r="AE9426" t="s">
        <v>81</v>
      </c>
      <c r="AF9426" t="s">
        <v>75</v>
      </c>
      <c r="AG9426" t="s">
        <v>240</v>
      </c>
      <c r="AH9426" t="s">
        <v>147</v>
      </c>
      <c r="AI9426" t="s">
        <v>139</v>
      </c>
      <c r="AJ9426" t="str">
        <f t="shared" si="147"/>
        <v>Mar</v>
      </c>
    </row>
    <row r="9427" spans="1:36" x14ac:dyDescent="0.3">
      <c r="A9427" t="s">
        <v>19630</v>
      </c>
      <c r="B9427" s="33">
        <v>45739</v>
      </c>
      <c r="C9427" t="s">
        <v>93</v>
      </c>
      <c r="D9427" t="s">
        <v>19204</v>
      </c>
      <c r="E9427" t="s">
        <v>178</v>
      </c>
      <c r="F9427" t="s">
        <v>173</v>
      </c>
      <c r="G9427" t="s">
        <v>157</v>
      </c>
      <c r="H9427" t="s">
        <v>161</v>
      </c>
      <c r="I9427">
        <v>1187</v>
      </c>
      <c r="J9427" t="s">
        <v>514</v>
      </c>
      <c r="K9427" t="s">
        <v>385</v>
      </c>
      <c r="L9427" t="s">
        <v>2078</v>
      </c>
      <c r="M9427" t="s">
        <v>1706</v>
      </c>
      <c r="N9427">
        <v>180</v>
      </c>
      <c r="O9427">
        <v>41</v>
      </c>
      <c r="P9427">
        <v>57</v>
      </c>
      <c r="Q9427" t="s">
        <v>76</v>
      </c>
      <c r="R9427" t="s">
        <v>238</v>
      </c>
      <c r="S9427" t="s">
        <v>239</v>
      </c>
      <c r="T9427">
        <v>189</v>
      </c>
      <c r="U9427">
        <v>149</v>
      </c>
      <c r="V9427">
        <v>78.84</v>
      </c>
      <c r="W9427" t="s">
        <v>133</v>
      </c>
      <c r="X9427">
        <v>5482</v>
      </c>
      <c r="Y9427">
        <v>816818</v>
      </c>
      <c r="Z9427">
        <v>47829</v>
      </c>
      <c r="AA9427">
        <v>39485</v>
      </c>
      <c r="AB9427">
        <v>904132</v>
      </c>
      <c r="AC9427">
        <v>667722</v>
      </c>
      <c r="AD9427">
        <v>236410</v>
      </c>
      <c r="AE9427" t="s">
        <v>75</v>
      </c>
      <c r="AF9427" t="s">
        <v>78</v>
      </c>
      <c r="AG9427" t="s">
        <v>240</v>
      </c>
      <c r="AH9427" t="s">
        <v>147</v>
      </c>
      <c r="AI9427" t="s">
        <v>138</v>
      </c>
      <c r="AJ9427" t="str">
        <f t="shared" si="147"/>
        <v>Mar</v>
      </c>
    </row>
    <row r="9428" spans="1:36" x14ac:dyDescent="0.3">
      <c r="A9428" t="s">
        <v>19631</v>
      </c>
      <c r="B9428" s="33">
        <v>45798</v>
      </c>
      <c r="C9428" t="s">
        <v>99</v>
      </c>
      <c r="D9428" t="s">
        <v>19632</v>
      </c>
      <c r="E9428" t="s">
        <v>176</v>
      </c>
      <c r="F9428" t="s">
        <v>175</v>
      </c>
      <c r="G9428" t="s">
        <v>156</v>
      </c>
      <c r="H9428" t="s">
        <v>163</v>
      </c>
      <c r="I9428">
        <v>1927</v>
      </c>
      <c r="J9428" t="s">
        <v>345</v>
      </c>
      <c r="K9428" t="s">
        <v>1198</v>
      </c>
      <c r="L9428" t="s">
        <v>2011</v>
      </c>
      <c r="M9428" t="s">
        <v>1198</v>
      </c>
      <c r="N9428">
        <v>250</v>
      </c>
      <c r="O9428">
        <v>18</v>
      </c>
      <c r="P9428">
        <v>-6</v>
      </c>
      <c r="Q9428" t="s">
        <v>73</v>
      </c>
      <c r="R9428" t="s">
        <v>238</v>
      </c>
      <c r="S9428" t="s">
        <v>239</v>
      </c>
      <c r="T9428">
        <v>180</v>
      </c>
      <c r="U9428">
        <v>118</v>
      </c>
      <c r="V9428">
        <v>65.56</v>
      </c>
      <c r="W9428" t="s">
        <v>133</v>
      </c>
      <c r="X9428">
        <v>10840</v>
      </c>
      <c r="Y9428">
        <v>1279120</v>
      </c>
      <c r="Z9428">
        <v>35046</v>
      </c>
      <c r="AA9428">
        <v>83544</v>
      </c>
      <c r="AB9428">
        <v>1397710</v>
      </c>
      <c r="AC9428">
        <v>1198523</v>
      </c>
      <c r="AD9428">
        <v>199187</v>
      </c>
      <c r="AE9428" t="s">
        <v>81</v>
      </c>
      <c r="AF9428" t="s">
        <v>75</v>
      </c>
      <c r="AG9428" t="s">
        <v>240</v>
      </c>
      <c r="AH9428" t="s">
        <v>147</v>
      </c>
      <c r="AI9428" t="s">
        <v>138</v>
      </c>
      <c r="AJ9428" t="str">
        <f t="shared" si="147"/>
        <v>May</v>
      </c>
    </row>
    <row r="9429" spans="1:36" x14ac:dyDescent="0.3">
      <c r="A9429" t="s">
        <v>19633</v>
      </c>
      <c r="B9429" s="33">
        <v>45781</v>
      </c>
      <c r="C9429" t="s">
        <v>95</v>
      </c>
      <c r="D9429" t="s">
        <v>19634</v>
      </c>
      <c r="E9429" t="s">
        <v>177</v>
      </c>
      <c r="F9429" t="s">
        <v>180</v>
      </c>
      <c r="G9429" t="s">
        <v>162</v>
      </c>
      <c r="H9429" t="s">
        <v>160</v>
      </c>
      <c r="I9429">
        <v>625</v>
      </c>
      <c r="J9429" t="s">
        <v>298</v>
      </c>
      <c r="K9429" t="s">
        <v>2551</v>
      </c>
      <c r="L9429" t="s">
        <v>258</v>
      </c>
      <c r="M9429" t="s">
        <v>2551</v>
      </c>
      <c r="N9429">
        <v>100</v>
      </c>
      <c r="O9429">
        <v>0</v>
      </c>
      <c r="P9429">
        <v>-10</v>
      </c>
      <c r="Q9429" t="s">
        <v>70</v>
      </c>
      <c r="R9429" t="s">
        <v>238</v>
      </c>
      <c r="S9429" t="s">
        <v>239</v>
      </c>
      <c r="T9429">
        <v>180</v>
      </c>
      <c r="U9429">
        <v>143</v>
      </c>
      <c r="V9429">
        <v>79.44</v>
      </c>
      <c r="W9429" t="s">
        <v>133</v>
      </c>
      <c r="X9429">
        <v>8966</v>
      </c>
      <c r="Y9429">
        <v>1282138</v>
      </c>
      <c r="Z9429">
        <v>29458</v>
      </c>
      <c r="AA9429">
        <v>31174</v>
      </c>
      <c r="AB9429">
        <v>1342770</v>
      </c>
      <c r="AC9429">
        <v>946042</v>
      </c>
      <c r="AD9429">
        <v>396728</v>
      </c>
      <c r="AE9429" t="s">
        <v>78</v>
      </c>
      <c r="AF9429" t="s">
        <v>81</v>
      </c>
      <c r="AG9429" t="s">
        <v>240</v>
      </c>
      <c r="AH9429" t="s">
        <v>146</v>
      </c>
      <c r="AI9429" t="s">
        <v>139</v>
      </c>
      <c r="AJ9429" t="str">
        <f t="shared" si="147"/>
        <v>May</v>
      </c>
    </row>
    <row r="9430" spans="1:36" x14ac:dyDescent="0.3">
      <c r="A9430" t="s">
        <v>19635</v>
      </c>
      <c r="B9430" s="33">
        <v>45956</v>
      </c>
      <c r="C9430" t="s">
        <v>96</v>
      </c>
      <c r="D9430" t="s">
        <v>19636</v>
      </c>
      <c r="E9430" t="s">
        <v>178</v>
      </c>
      <c r="F9430" t="s">
        <v>177</v>
      </c>
      <c r="G9430" t="s">
        <v>157</v>
      </c>
      <c r="H9430" t="s">
        <v>162</v>
      </c>
      <c r="I9430">
        <v>996</v>
      </c>
      <c r="J9430" t="s">
        <v>474</v>
      </c>
      <c r="K9430" t="s">
        <v>3149</v>
      </c>
      <c r="L9430" t="s">
        <v>2756</v>
      </c>
      <c r="M9430" t="s">
        <v>925</v>
      </c>
      <c r="N9430">
        <v>129</v>
      </c>
      <c r="O9430">
        <v>33</v>
      </c>
      <c r="P9430">
        <v>35</v>
      </c>
      <c r="Q9430" t="s">
        <v>76</v>
      </c>
      <c r="R9430" t="s">
        <v>238</v>
      </c>
      <c r="S9430" t="s">
        <v>239</v>
      </c>
      <c r="T9430">
        <v>186</v>
      </c>
      <c r="U9430">
        <v>143</v>
      </c>
      <c r="V9430">
        <v>76.88</v>
      </c>
      <c r="W9430" t="s">
        <v>133</v>
      </c>
      <c r="X9430">
        <v>8135</v>
      </c>
      <c r="Y9430">
        <v>1163305</v>
      </c>
      <c r="Z9430">
        <v>45331</v>
      </c>
      <c r="AA9430">
        <v>104247</v>
      </c>
      <c r="AB9430">
        <v>1312883</v>
      </c>
      <c r="AC9430">
        <v>832980</v>
      </c>
      <c r="AD9430">
        <v>479903</v>
      </c>
      <c r="AE9430" t="s">
        <v>75</v>
      </c>
      <c r="AF9430" t="s">
        <v>78</v>
      </c>
      <c r="AG9430" t="s">
        <v>240</v>
      </c>
      <c r="AH9430" t="s">
        <v>144</v>
      </c>
      <c r="AI9430" t="s">
        <v>140</v>
      </c>
      <c r="AJ9430" t="str">
        <f t="shared" si="147"/>
        <v>Oct</v>
      </c>
    </row>
    <row r="9431" spans="1:36" x14ac:dyDescent="0.3">
      <c r="A9431" t="s">
        <v>19637</v>
      </c>
      <c r="B9431" s="33">
        <v>45745</v>
      </c>
      <c r="C9431" t="s">
        <v>96</v>
      </c>
      <c r="D9431" t="s">
        <v>19638</v>
      </c>
      <c r="E9431" t="s">
        <v>181</v>
      </c>
      <c r="F9431" t="s">
        <v>180</v>
      </c>
      <c r="G9431" t="s">
        <v>159</v>
      </c>
      <c r="H9431" t="s">
        <v>160</v>
      </c>
      <c r="I9431">
        <v>1171</v>
      </c>
      <c r="J9431" t="s">
        <v>391</v>
      </c>
      <c r="K9431" t="s">
        <v>4930</v>
      </c>
      <c r="L9431" t="s">
        <v>615</v>
      </c>
      <c r="M9431" t="s">
        <v>4558</v>
      </c>
      <c r="N9431">
        <v>167</v>
      </c>
      <c r="O9431">
        <v>0</v>
      </c>
      <c r="P9431">
        <v>12</v>
      </c>
      <c r="Q9431" t="s">
        <v>73</v>
      </c>
      <c r="R9431" t="s">
        <v>238</v>
      </c>
      <c r="S9431" t="s">
        <v>239</v>
      </c>
      <c r="T9431">
        <v>180</v>
      </c>
      <c r="U9431">
        <v>156</v>
      </c>
      <c r="V9431">
        <v>86.67</v>
      </c>
      <c r="W9431" t="s">
        <v>133</v>
      </c>
      <c r="X9431">
        <v>5516</v>
      </c>
      <c r="Y9431">
        <v>860496</v>
      </c>
      <c r="Z9431">
        <v>43212</v>
      </c>
      <c r="AA9431">
        <v>88764</v>
      </c>
      <c r="AB9431">
        <v>992472</v>
      </c>
      <c r="AC9431">
        <v>814709</v>
      </c>
      <c r="AD9431">
        <v>177763</v>
      </c>
      <c r="AE9431" t="s">
        <v>81</v>
      </c>
      <c r="AF9431" t="s">
        <v>81</v>
      </c>
      <c r="AG9431" t="s">
        <v>240</v>
      </c>
      <c r="AH9431" t="s">
        <v>144</v>
      </c>
      <c r="AI9431" t="s">
        <v>139</v>
      </c>
      <c r="AJ9431" t="str">
        <f t="shared" si="147"/>
        <v>Mar</v>
      </c>
    </row>
    <row r="9432" spans="1:36" x14ac:dyDescent="0.3">
      <c r="A9432" t="s">
        <v>19639</v>
      </c>
      <c r="B9432" s="33">
        <v>45946</v>
      </c>
      <c r="C9432" t="s">
        <v>96</v>
      </c>
      <c r="D9432" t="s">
        <v>19640</v>
      </c>
      <c r="E9432" t="s">
        <v>180</v>
      </c>
      <c r="F9432" t="s">
        <v>174</v>
      </c>
      <c r="G9432" t="s">
        <v>160</v>
      </c>
      <c r="H9432" t="s">
        <v>158</v>
      </c>
      <c r="I9432">
        <v>451</v>
      </c>
      <c r="J9432" t="s">
        <v>1045</v>
      </c>
      <c r="K9432" t="s">
        <v>1695</v>
      </c>
      <c r="L9432" t="s">
        <v>2361</v>
      </c>
      <c r="M9432" t="s">
        <v>562</v>
      </c>
      <c r="N9432">
        <v>73</v>
      </c>
      <c r="O9432">
        <v>3</v>
      </c>
      <c r="P9432">
        <v>11</v>
      </c>
      <c r="Q9432" t="s">
        <v>73</v>
      </c>
      <c r="R9432" t="s">
        <v>238</v>
      </c>
      <c r="S9432" t="s">
        <v>239</v>
      </c>
      <c r="T9432">
        <v>186</v>
      </c>
      <c r="U9432">
        <v>149</v>
      </c>
      <c r="V9432">
        <v>80.11</v>
      </c>
      <c r="W9432" t="s">
        <v>133</v>
      </c>
      <c r="X9432">
        <v>3907</v>
      </c>
      <c r="Y9432">
        <v>582143</v>
      </c>
      <c r="Z9432">
        <v>64070</v>
      </c>
      <c r="AA9432">
        <v>50511</v>
      </c>
      <c r="AB9432">
        <v>696724</v>
      </c>
      <c r="AC9432">
        <v>581056</v>
      </c>
      <c r="AD9432">
        <v>115668</v>
      </c>
      <c r="AE9432" t="s">
        <v>81</v>
      </c>
      <c r="AF9432" t="s">
        <v>78</v>
      </c>
      <c r="AG9432" t="s">
        <v>240</v>
      </c>
      <c r="AH9432" t="s">
        <v>144</v>
      </c>
      <c r="AI9432" t="s">
        <v>140</v>
      </c>
      <c r="AJ9432" t="str">
        <f t="shared" si="147"/>
        <v>Oct</v>
      </c>
    </row>
    <row r="9433" spans="1:36" x14ac:dyDescent="0.3">
      <c r="A9433" t="s">
        <v>19641</v>
      </c>
      <c r="B9433" s="33">
        <v>45784</v>
      </c>
      <c r="C9433" t="s">
        <v>95</v>
      </c>
      <c r="D9433" t="s">
        <v>19642</v>
      </c>
      <c r="E9433" t="s">
        <v>174</v>
      </c>
      <c r="F9433" t="s">
        <v>178</v>
      </c>
      <c r="G9433" t="s">
        <v>158</v>
      </c>
      <c r="H9433" t="s">
        <v>157</v>
      </c>
      <c r="I9433">
        <v>2110</v>
      </c>
      <c r="J9433" t="s">
        <v>243</v>
      </c>
      <c r="K9433" t="s">
        <v>1177</v>
      </c>
      <c r="L9433" t="s">
        <v>699</v>
      </c>
      <c r="M9433" t="s">
        <v>1444</v>
      </c>
      <c r="N9433">
        <v>291</v>
      </c>
      <c r="O9433">
        <v>39</v>
      </c>
      <c r="P9433">
        <v>30</v>
      </c>
      <c r="Q9433" t="s">
        <v>73</v>
      </c>
      <c r="R9433" t="s">
        <v>238</v>
      </c>
      <c r="S9433" t="s">
        <v>239</v>
      </c>
      <c r="T9433">
        <v>150</v>
      </c>
      <c r="U9433">
        <v>102</v>
      </c>
      <c r="V9433">
        <v>68</v>
      </c>
      <c r="W9433" t="s">
        <v>135</v>
      </c>
      <c r="X9433">
        <v>7014</v>
      </c>
      <c r="Y9433">
        <v>715428</v>
      </c>
      <c r="Z9433">
        <v>21522</v>
      </c>
      <c r="AA9433">
        <v>46206</v>
      </c>
      <c r="AB9433">
        <v>783156</v>
      </c>
      <c r="AC9433">
        <v>605098</v>
      </c>
      <c r="AD9433">
        <v>178058</v>
      </c>
      <c r="AE9433" t="s">
        <v>78</v>
      </c>
      <c r="AF9433" t="s">
        <v>75</v>
      </c>
      <c r="AG9433" t="s">
        <v>240</v>
      </c>
      <c r="AH9433" t="s">
        <v>144</v>
      </c>
      <c r="AI9433" t="s">
        <v>138</v>
      </c>
      <c r="AJ9433" t="str">
        <f t="shared" si="147"/>
        <v>May</v>
      </c>
    </row>
    <row r="9434" spans="1:36" x14ac:dyDescent="0.3">
      <c r="A9434" t="s">
        <v>19643</v>
      </c>
      <c r="B9434" s="33">
        <v>45931</v>
      </c>
      <c r="C9434" t="s">
        <v>98</v>
      </c>
      <c r="D9434" t="s">
        <v>19644</v>
      </c>
      <c r="E9434" t="s">
        <v>181</v>
      </c>
      <c r="F9434" t="s">
        <v>180</v>
      </c>
      <c r="G9434" t="s">
        <v>159</v>
      </c>
      <c r="H9434" t="s">
        <v>160</v>
      </c>
      <c r="I9434">
        <v>702</v>
      </c>
      <c r="J9434" t="s">
        <v>270</v>
      </c>
      <c r="K9434" t="s">
        <v>1916</v>
      </c>
      <c r="L9434" t="s">
        <v>615</v>
      </c>
      <c r="M9434" t="s">
        <v>1916</v>
      </c>
      <c r="N9434">
        <v>101</v>
      </c>
      <c r="O9434">
        <v>0</v>
      </c>
      <c r="P9434">
        <v>-10</v>
      </c>
      <c r="Q9434" t="s">
        <v>70</v>
      </c>
      <c r="R9434" t="s">
        <v>238</v>
      </c>
      <c r="S9434" t="s">
        <v>239</v>
      </c>
      <c r="T9434">
        <v>186</v>
      </c>
      <c r="U9434">
        <v>182</v>
      </c>
      <c r="V9434">
        <v>97.85</v>
      </c>
      <c r="W9434" t="s">
        <v>133</v>
      </c>
      <c r="X9434">
        <v>3832</v>
      </c>
      <c r="Y9434">
        <v>697424</v>
      </c>
      <c r="Z9434">
        <v>73528</v>
      </c>
      <c r="AA9434">
        <v>105924</v>
      </c>
      <c r="AB9434">
        <v>876876</v>
      </c>
      <c r="AC9434">
        <v>572277</v>
      </c>
      <c r="AD9434">
        <v>304599</v>
      </c>
      <c r="AE9434" t="s">
        <v>81</v>
      </c>
      <c r="AF9434" t="s">
        <v>81</v>
      </c>
      <c r="AG9434" t="s">
        <v>240</v>
      </c>
      <c r="AH9434" t="s">
        <v>147</v>
      </c>
      <c r="AI9434" t="s">
        <v>139</v>
      </c>
      <c r="AJ9434" t="str">
        <f t="shared" si="147"/>
        <v>Oct</v>
      </c>
    </row>
    <row r="9435" spans="1:36" x14ac:dyDescent="0.3">
      <c r="A9435" t="s">
        <v>19645</v>
      </c>
      <c r="B9435" s="33">
        <v>45993</v>
      </c>
      <c r="C9435" t="s">
        <v>98</v>
      </c>
      <c r="D9435" t="s">
        <v>19646</v>
      </c>
      <c r="E9435" t="s">
        <v>179</v>
      </c>
      <c r="F9435" t="s">
        <v>181</v>
      </c>
      <c r="G9435" t="s">
        <v>166</v>
      </c>
      <c r="H9435" t="s">
        <v>159</v>
      </c>
      <c r="I9435">
        <v>2129</v>
      </c>
      <c r="J9435" t="s">
        <v>381</v>
      </c>
      <c r="K9435" t="s">
        <v>3966</v>
      </c>
      <c r="L9435" t="s">
        <v>1126</v>
      </c>
      <c r="M9435" t="s">
        <v>2078</v>
      </c>
      <c r="N9435">
        <v>266</v>
      </c>
      <c r="O9435">
        <v>31</v>
      </c>
      <c r="P9435">
        <v>15</v>
      </c>
      <c r="Q9435" t="s">
        <v>73</v>
      </c>
      <c r="R9435" t="s">
        <v>238</v>
      </c>
      <c r="S9435" t="s">
        <v>239</v>
      </c>
      <c r="T9435">
        <v>180</v>
      </c>
      <c r="U9435">
        <v>169</v>
      </c>
      <c r="V9435">
        <v>93.89</v>
      </c>
      <c r="W9435" t="s">
        <v>133</v>
      </c>
      <c r="X9435">
        <v>6555</v>
      </c>
      <c r="Y9435">
        <v>1107795</v>
      </c>
      <c r="Z9435">
        <v>33800</v>
      </c>
      <c r="AA9435">
        <v>132665</v>
      </c>
      <c r="AB9435">
        <v>1274260</v>
      </c>
      <c r="AC9435">
        <v>1009138</v>
      </c>
      <c r="AD9435">
        <v>265122</v>
      </c>
      <c r="AE9435" t="s">
        <v>72</v>
      </c>
      <c r="AF9435" t="s">
        <v>81</v>
      </c>
      <c r="AG9435" t="s">
        <v>240</v>
      </c>
      <c r="AH9435" t="s">
        <v>145</v>
      </c>
      <c r="AI9435" t="s">
        <v>139</v>
      </c>
      <c r="AJ9435" t="str">
        <f t="shared" si="147"/>
        <v>Dec</v>
      </c>
    </row>
    <row r="9436" spans="1:36" x14ac:dyDescent="0.3">
      <c r="A9436" t="s">
        <v>19647</v>
      </c>
      <c r="B9436" s="33">
        <v>45829</v>
      </c>
      <c r="C9436" t="s">
        <v>96</v>
      </c>
      <c r="D9436" t="s">
        <v>19648</v>
      </c>
      <c r="E9436" t="s">
        <v>179</v>
      </c>
      <c r="F9436" t="s">
        <v>177</v>
      </c>
      <c r="G9436" t="s">
        <v>166</v>
      </c>
      <c r="H9436" t="s">
        <v>162</v>
      </c>
      <c r="I9436">
        <v>1475</v>
      </c>
      <c r="J9436" t="s">
        <v>731</v>
      </c>
      <c r="K9436" t="s">
        <v>2752</v>
      </c>
      <c r="L9436" t="s">
        <v>433</v>
      </c>
      <c r="M9436" t="s">
        <v>295</v>
      </c>
      <c r="N9436">
        <v>216</v>
      </c>
      <c r="O9436">
        <v>23</v>
      </c>
      <c r="P9436">
        <v>20</v>
      </c>
      <c r="Q9436" t="s">
        <v>73</v>
      </c>
      <c r="R9436" t="s">
        <v>238</v>
      </c>
      <c r="S9436" t="s">
        <v>239</v>
      </c>
      <c r="T9436">
        <v>180</v>
      </c>
      <c r="U9436">
        <v>147</v>
      </c>
      <c r="V9436">
        <v>81.67</v>
      </c>
      <c r="W9436" t="s">
        <v>133</v>
      </c>
      <c r="X9436">
        <v>4568</v>
      </c>
      <c r="Y9436">
        <v>671496</v>
      </c>
      <c r="Z9436">
        <v>48804</v>
      </c>
      <c r="AA9436">
        <v>70266</v>
      </c>
      <c r="AB9436">
        <v>790566</v>
      </c>
      <c r="AC9436">
        <v>535130</v>
      </c>
      <c r="AD9436">
        <v>255436</v>
      </c>
      <c r="AE9436" t="s">
        <v>72</v>
      </c>
      <c r="AF9436" t="s">
        <v>78</v>
      </c>
      <c r="AG9436" t="s">
        <v>240</v>
      </c>
      <c r="AH9436" t="s">
        <v>147</v>
      </c>
      <c r="AI9436" t="s">
        <v>138</v>
      </c>
      <c r="AJ9436" t="str">
        <f t="shared" si="147"/>
        <v>Jun</v>
      </c>
    </row>
    <row r="9437" spans="1:36" x14ac:dyDescent="0.3">
      <c r="A9437" t="s">
        <v>19649</v>
      </c>
      <c r="B9437" s="33">
        <v>45914</v>
      </c>
      <c r="C9437" t="s">
        <v>95</v>
      </c>
      <c r="D9437" t="s">
        <v>19650</v>
      </c>
      <c r="E9437" t="s">
        <v>181</v>
      </c>
      <c r="F9437" t="s">
        <v>178</v>
      </c>
      <c r="G9437" t="s">
        <v>159</v>
      </c>
      <c r="H9437" t="s">
        <v>157</v>
      </c>
      <c r="I9437">
        <v>1435</v>
      </c>
      <c r="J9437" t="s">
        <v>304</v>
      </c>
      <c r="K9437" t="s">
        <v>469</v>
      </c>
      <c r="L9437" t="s">
        <v>394</v>
      </c>
      <c r="M9437" t="s">
        <v>443</v>
      </c>
      <c r="N9437">
        <v>195</v>
      </c>
      <c r="O9437">
        <v>23</v>
      </c>
      <c r="P9437">
        <v>34</v>
      </c>
      <c r="Q9437" t="s">
        <v>76</v>
      </c>
      <c r="R9437" t="s">
        <v>238</v>
      </c>
      <c r="S9437" t="s">
        <v>239</v>
      </c>
      <c r="T9437">
        <v>189</v>
      </c>
      <c r="U9437">
        <v>185</v>
      </c>
      <c r="V9437">
        <v>97.88</v>
      </c>
      <c r="W9437" t="s">
        <v>133</v>
      </c>
      <c r="X9437">
        <v>10758</v>
      </c>
      <c r="Y9437">
        <v>1990230</v>
      </c>
      <c r="Z9437">
        <v>57350</v>
      </c>
      <c r="AA9437">
        <v>52355</v>
      </c>
      <c r="AB9437">
        <v>2099935</v>
      </c>
      <c r="AC9437">
        <v>1434496</v>
      </c>
      <c r="AD9437">
        <v>665439</v>
      </c>
      <c r="AE9437" t="s">
        <v>81</v>
      </c>
      <c r="AF9437" t="s">
        <v>75</v>
      </c>
      <c r="AG9437" t="s">
        <v>240</v>
      </c>
      <c r="AH9437" t="s">
        <v>144</v>
      </c>
      <c r="AI9437" t="s">
        <v>140</v>
      </c>
      <c r="AJ9437" t="str">
        <f t="shared" si="147"/>
        <v>Sep</v>
      </c>
    </row>
    <row r="9438" spans="1:36" x14ac:dyDescent="0.3">
      <c r="A9438" t="s">
        <v>19651</v>
      </c>
      <c r="B9438" s="33">
        <v>45838</v>
      </c>
      <c r="C9438" t="s">
        <v>93</v>
      </c>
      <c r="D9438" t="s">
        <v>19652</v>
      </c>
      <c r="E9438" t="s">
        <v>172</v>
      </c>
      <c r="F9438" t="s">
        <v>180</v>
      </c>
      <c r="G9438" t="s">
        <v>155</v>
      </c>
      <c r="H9438" t="s">
        <v>160</v>
      </c>
      <c r="I9438">
        <v>1004</v>
      </c>
      <c r="J9438" t="s">
        <v>633</v>
      </c>
      <c r="K9438" t="s">
        <v>2120</v>
      </c>
      <c r="L9438" t="s">
        <v>3603</v>
      </c>
      <c r="M9438" t="s">
        <v>3708</v>
      </c>
      <c r="N9438">
        <v>141</v>
      </c>
      <c r="O9438">
        <v>40</v>
      </c>
      <c r="P9438">
        <v>79</v>
      </c>
      <c r="Q9438" t="s">
        <v>76</v>
      </c>
      <c r="R9438" t="s">
        <v>238</v>
      </c>
      <c r="S9438" t="s">
        <v>239</v>
      </c>
      <c r="T9438">
        <v>180</v>
      </c>
      <c r="U9438">
        <v>131</v>
      </c>
      <c r="V9438">
        <v>72.78</v>
      </c>
      <c r="W9438" t="s">
        <v>135</v>
      </c>
      <c r="X9438">
        <v>4719</v>
      </c>
      <c r="Y9438">
        <v>618189</v>
      </c>
      <c r="Z9438">
        <v>32095</v>
      </c>
      <c r="AA9438">
        <v>92486</v>
      </c>
      <c r="AB9438">
        <v>742770</v>
      </c>
      <c r="AC9438">
        <v>564259</v>
      </c>
      <c r="AD9438">
        <v>178511</v>
      </c>
      <c r="AE9438" t="s">
        <v>81</v>
      </c>
      <c r="AF9438" t="s">
        <v>81</v>
      </c>
      <c r="AG9438" t="s">
        <v>240</v>
      </c>
      <c r="AH9438" t="s">
        <v>144</v>
      </c>
      <c r="AI9438" t="s">
        <v>138</v>
      </c>
      <c r="AJ9438" t="str">
        <f t="shared" si="147"/>
        <v>Jun</v>
      </c>
    </row>
    <row r="9439" spans="1:36" x14ac:dyDescent="0.3">
      <c r="A9439" t="s">
        <v>19653</v>
      </c>
      <c r="B9439" s="33">
        <v>45745</v>
      </c>
      <c r="C9439" t="s">
        <v>99</v>
      </c>
      <c r="D9439" t="s">
        <v>12767</v>
      </c>
      <c r="E9439" t="s">
        <v>177</v>
      </c>
      <c r="F9439" t="s">
        <v>179</v>
      </c>
      <c r="G9439" t="s">
        <v>162</v>
      </c>
      <c r="H9439" t="s">
        <v>166</v>
      </c>
      <c r="I9439">
        <v>1395</v>
      </c>
      <c r="J9439" t="s">
        <v>636</v>
      </c>
      <c r="K9439" t="s">
        <v>1306</v>
      </c>
      <c r="L9439" t="s">
        <v>1817</v>
      </c>
      <c r="M9439" t="s">
        <v>1130</v>
      </c>
      <c r="N9439">
        <v>203</v>
      </c>
      <c r="O9439">
        <v>12</v>
      </c>
      <c r="P9439">
        <v>30</v>
      </c>
      <c r="Q9439" t="s">
        <v>73</v>
      </c>
      <c r="R9439" t="s">
        <v>238</v>
      </c>
      <c r="S9439" t="s">
        <v>239</v>
      </c>
      <c r="T9439">
        <v>150</v>
      </c>
      <c r="U9439">
        <v>101</v>
      </c>
      <c r="V9439">
        <v>67.33</v>
      </c>
      <c r="W9439" t="s">
        <v>133</v>
      </c>
      <c r="X9439">
        <v>4521</v>
      </c>
      <c r="Y9439">
        <v>456621</v>
      </c>
      <c r="Z9439">
        <v>17776</v>
      </c>
      <c r="AA9439">
        <v>42622</v>
      </c>
      <c r="AB9439">
        <v>517019</v>
      </c>
      <c r="AC9439">
        <v>420839</v>
      </c>
      <c r="AD9439">
        <v>96180</v>
      </c>
      <c r="AE9439" t="s">
        <v>78</v>
      </c>
      <c r="AF9439" t="s">
        <v>72</v>
      </c>
      <c r="AG9439" t="s">
        <v>240</v>
      </c>
      <c r="AH9439" t="s">
        <v>144</v>
      </c>
      <c r="AI9439" t="s">
        <v>140</v>
      </c>
      <c r="AJ9439" t="str">
        <f t="shared" si="147"/>
        <v>Mar</v>
      </c>
    </row>
    <row r="9440" spans="1:36" x14ac:dyDescent="0.3">
      <c r="A9440" t="s">
        <v>19654</v>
      </c>
      <c r="B9440" s="33">
        <v>45768</v>
      </c>
      <c r="C9440" t="s">
        <v>97</v>
      </c>
      <c r="D9440" t="s">
        <v>19655</v>
      </c>
      <c r="E9440" t="s">
        <v>172</v>
      </c>
      <c r="F9440" t="s">
        <v>180</v>
      </c>
      <c r="G9440" t="s">
        <v>155</v>
      </c>
      <c r="H9440" t="s">
        <v>160</v>
      </c>
      <c r="I9440">
        <v>1205</v>
      </c>
      <c r="J9440" t="s">
        <v>342</v>
      </c>
      <c r="K9440" t="s">
        <v>572</v>
      </c>
      <c r="L9440" t="s">
        <v>639</v>
      </c>
      <c r="M9440" t="s">
        <v>886</v>
      </c>
      <c r="N9440">
        <v>195</v>
      </c>
      <c r="O9440">
        <v>0</v>
      </c>
      <c r="P9440">
        <v>23</v>
      </c>
      <c r="Q9440" t="s">
        <v>73</v>
      </c>
      <c r="R9440" t="s">
        <v>238</v>
      </c>
      <c r="S9440" t="s">
        <v>239</v>
      </c>
      <c r="T9440">
        <v>189</v>
      </c>
      <c r="U9440">
        <v>85</v>
      </c>
      <c r="V9440">
        <v>44.97</v>
      </c>
      <c r="W9440" t="s">
        <v>134</v>
      </c>
      <c r="X9440">
        <v>4201</v>
      </c>
      <c r="Y9440">
        <v>357085</v>
      </c>
      <c r="Z9440">
        <v>29070</v>
      </c>
      <c r="AA9440">
        <v>54060</v>
      </c>
      <c r="AB9440">
        <v>440215</v>
      </c>
      <c r="AC9440">
        <v>370421</v>
      </c>
      <c r="AD9440">
        <v>69794</v>
      </c>
      <c r="AE9440" t="s">
        <v>81</v>
      </c>
      <c r="AF9440" t="s">
        <v>81</v>
      </c>
      <c r="AG9440" t="s">
        <v>240</v>
      </c>
      <c r="AH9440" t="s">
        <v>144</v>
      </c>
      <c r="AI9440" t="s">
        <v>139</v>
      </c>
      <c r="AJ9440" t="str">
        <f t="shared" si="147"/>
        <v>Apr</v>
      </c>
    </row>
    <row r="9441" spans="1:36" x14ac:dyDescent="0.3">
      <c r="A9441" t="s">
        <v>19656</v>
      </c>
      <c r="B9441" s="33">
        <v>45819</v>
      </c>
      <c r="C9441" t="s">
        <v>97</v>
      </c>
      <c r="D9441" t="s">
        <v>19657</v>
      </c>
      <c r="E9441" t="s">
        <v>176</v>
      </c>
      <c r="F9441" t="s">
        <v>180</v>
      </c>
      <c r="G9441" t="s">
        <v>156</v>
      </c>
      <c r="H9441" t="s">
        <v>160</v>
      </c>
      <c r="I9441">
        <v>2111</v>
      </c>
      <c r="J9441" t="s">
        <v>504</v>
      </c>
      <c r="K9441" t="s">
        <v>4219</v>
      </c>
      <c r="L9441" t="s">
        <v>236</v>
      </c>
      <c r="M9441" t="s">
        <v>982</v>
      </c>
      <c r="N9441">
        <v>295</v>
      </c>
      <c r="O9441">
        <v>0</v>
      </c>
      <c r="P9441">
        <v>19</v>
      </c>
      <c r="Q9441" t="s">
        <v>73</v>
      </c>
      <c r="R9441" t="s">
        <v>238</v>
      </c>
      <c r="S9441" t="s">
        <v>239</v>
      </c>
      <c r="T9441">
        <v>189</v>
      </c>
      <c r="U9441">
        <v>152</v>
      </c>
      <c r="V9441">
        <v>80.42</v>
      </c>
      <c r="W9441" t="s">
        <v>133</v>
      </c>
      <c r="X9441">
        <v>3888</v>
      </c>
      <c r="Y9441">
        <v>590976</v>
      </c>
      <c r="Z9441">
        <v>73264</v>
      </c>
      <c r="AA9441">
        <v>58672</v>
      </c>
      <c r="AB9441">
        <v>722912</v>
      </c>
      <c r="AC9441">
        <v>608578</v>
      </c>
      <c r="AD9441">
        <v>114334</v>
      </c>
      <c r="AE9441" t="s">
        <v>81</v>
      </c>
      <c r="AF9441" t="s">
        <v>81</v>
      </c>
      <c r="AG9441" t="s">
        <v>240</v>
      </c>
      <c r="AH9441" t="s">
        <v>145</v>
      </c>
      <c r="AI9441" t="s">
        <v>140</v>
      </c>
      <c r="AJ9441" t="str">
        <f t="shared" si="147"/>
        <v>Jun</v>
      </c>
    </row>
    <row r="9442" spans="1:36" x14ac:dyDescent="0.3">
      <c r="A9442" t="s">
        <v>19658</v>
      </c>
      <c r="B9442" s="33">
        <v>45813</v>
      </c>
      <c r="C9442" t="s">
        <v>96</v>
      </c>
      <c r="D9442" t="s">
        <v>19659</v>
      </c>
      <c r="E9442" t="s">
        <v>177</v>
      </c>
      <c r="F9442" t="s">
        <v>178</v>
      </c>
      <c r="G9442" t="s">
        <v>162</v>
      </c>
      <c r="H9442" t="s">
        <v>157</v>
      </c>
      <c r="I9442">
        <v>1510</v>
      </c>
      <c r="J9442" t="s">
        <v>731</v>
      </c>
      <c r="K9442" t="s">
        <v>286</v>
      </c>
      <c r="L9442" t="s">
        <v>9886</v>
      </c>
      <c r="M9442" t="s">
        <v>1865</v>
      </c>
      <c r="N9442">
        <v>210</v>
      </c>
      <c r="O9442">
        <v>33</v>
      </c>
      <c r="P9442">
        <v>25</v>
      </c>
      <c r="Q9442" t="s">
        <v>73</v>
      </c>
      <c r="R9442" t="s">
        <v>238</v>
      </c>
      <c r="S9442" t="s">
        <v>239</v>
      </c>
      <c r="T9442">
        <v>150</v>
      </c>
      <c r="U9442">
        <v>147</v>
      </c>
      <c r="V9442">
        <v>98</v>
      </c>
      <c r="W9442" t="s">
        <v>135</v>
      </c>
      <c r="X9442">
        <v>9606</v>
      </c>
      <c r="Y9442">
        <v>1412082</v>
      </c>
      <c r="Z9442">
        <v>53949</v>
      </c>
      <c r="AA9442">
        <v>94668</v>
      </c>
      <c r="AB9442">
        <v>1560699</v>
      </c>
      <c r="AC9442">
        <v>1197890</v>
      </c>
      <c r="AD9442">
        <v>362809</v>
      </c>
      <c r="AE9442" t="s">
        <v>78</v>
      </c>
      <c r="AF9442" t="s">
        <v>75</v>
      </c>
      <c r="AG9442" t="s">
        <v>240</v>
      </c>
      <c r="AH9442" t="s">
        <v>146</v>
      </c>
      <c r="AI9442" t="s">
        <v>140</v>
      </c>
      <c r="AJ9442" t="str">
        <f t="shared" si="147"/>
        <v>Jun</v>
      </c>
    </row>
    <row r="9443" spans="1:36" x14ac:dyDescent="0.3">
      <c r="A9443" t="s">
        <v>19660</v>
      </c>
      <c r="B9443" s="33">
        <v>45825</v>
      </c>
      <c r="C9443" t="s">
        <v>96</v>
      </c>
      <c r="D9443" t="s">
        <v>19661</v>
      </c>
      <c r="E9443" t="s">
        <v>172</v>
      </c>
      <c r="F9443" t="s">
        <v>173</v>
      </c>
      <c r="G9443" t="s">
        <v>155</v>
      </c>
      <c r="H9443" t="s">
        <v>161</v>
      </c>
      <c r="I9443">
        <v>708</v>
      </c>
      <c r="J9443" t="s">
        <v>457</v>
      </c>
      <c r="K9443" t="s">
        <v>1682</v>
      </c>
      <c r="L9443" t="s">
        <v>788</v>
      </c>
      <c r="M9443" t="s">
        <v>562</v>
      </c>
      <c r="N9443">
        <v>117</v>
      </c>
      <c r="O9443">
        <v>34</v>
      </c>
      <c r="P9443">
        <v>27</v>
      </c>
      <c r="Q9443" t="s">
        <v>73</v>
      </c>
      <c r="R9443" t="s">
        <v>238</v>
      </c>
      <c r="S9443" t="s">
        <v>239</v>
      </c>
      <c r="T9443">
        <v>186</v>
      </c>
      <c r="U9443">
        <v>158</v>
      </c>
      <c r="V9443">
        <v>84.95</v>
      </c>
      <c r="W9443" t="s">
        <v>133</v>
      </c>
      <c r="X9443">
        <v>10200</v>
      </c>
      <c r="Y9443">
        <v>1611600</v>
      </c>
      <c r="Z9443">
        <v>76156</v>
      </c>
      <c r="AA9443">
        <v>91640</v>
      </c>
      <c r="AB9443">
        <v>1779396</v>
      </c>
      <c r="AC9443">
        <v>1127322</v>
      </c>
      <c r="AD9443">
        <v>652074</v>
      </c>
      <c r="AE9443" t="s">
        <v>81</v>
      </c>
      <c r="AF9443" t="s">
        <v>78</v>
      </c>
      <c r="AG9443" t="s">
        <v>240</v>
      </c>
      <c r="AH9443" t="s">
        <v>144</v>
      </c>
      <c r="AI9443" t="s">
        <v>139</v>
      </c>
      <c r="AJ9443" t="str">
        <f t="shared" si="147"/>
        <v>Jun</v>
      </c>
    </row>
    <row r="9444" spans="1:36" x14ac:dyDescent="0.3">
      <c r="A9444" t="s">
        <v>19662</v>
      </c>
      <c r="B9444" s="33">
        <v>45700</v>
      </c>
      <c r="C9444" t="s">
        <v>95</v>
      </c>
      <c r="D9444" t="s">
        <v>19663</v>
      </c>
      <c r="E9444" t="s">
        <v>181</v>
      </c>
      <c r="F9444" t="s">
        <v>172</v>
      </c>
      <c r="G9444" t="s">
        <v>159</v>
      </c>
      <c r="H9444" t="s">
        <v>155</v>
      </c>
      <c r="I9444">
        <v>1291</v>
      </c>
      <c r="J9444" t="s">
        <v>266</v>
      </c>
      <c r="K9444" t="s">
        <v>784</v>
      </c>
      <c r="L9444" t="s">
        <v>310</v>
      </c>
      <c r="M9444" t="s">
        <v>647</v>
      </c>
      <c r="N9444">
        <v>173</v>
      </c>
      <c r="O9444">
        <v>0</v>
      </c>
      <c r="P9444">
        <v>3</v>
      </c>
      <c r="Q9444" t="s">
        <v>70</v>
      </c>
      <c r="R9444" t="s">
        <v>238</v>
      </c>
      <c r="S9444" t="s">
        <v>239</v>
      </c>
      <c r="T9444">
        <v>189</v>
      </c>
      <c r="U9444">
        <v>158</v>
      </c>
      <c r="V9444">
        <v>83.6</v>
      </c>
      <c r="W9444" t="s">
        <v>134</v>
      </c>
      <c r="X9444">
        <v>8137</v>
      </c>
      <c r="Y9444">
        <v>1285646</v>
      </c>
      <c r="Z9444">
        <v>58144</v>
      </c>
      <c r="AA9444">
        <v>48032</v>
      </c>
      <c r="AB9444">
        <v>1391822</v>
      </c>
      <c r="AC9444">
        <v>905533</v>
      </c>
      <c r="AD9444">
        <v>486289</v>
      </c>
      <c r="AE9444" t="s">
        <v>81</v>
      </c>
      <c r="AF9444" t="s">
        <v>81</v>
      </c>
      <c r="AG9444" t="s">
        <v>240</v>
      </c>
      <c r="AH9444" t="s">
        <v>144</v>
      </c>
      <c r="AI9444" t="s">
        <v>138</v>
      </c>
      <c r="AJ9444" t="str">
        <f t="shared" si="147"/>
        <v>Feb</v>
      </c>
    </row>
    <row r="9445" spans="1:36" x14ac:dyDescent="0.3">
      <c r="A9445" t="s">
        <v>19664</v>
      </c>
      <c r="B9445" s="33">
        <v>45756</v>
      </c>
      <c r="C9445" t="s">
        <v>93</v>
      </c>
      <c r="D9445" t="s">
        <v>19665</v>
      </c>
      <c r="E9445" t="s">
        <v>175</v>
      </c>
      <c r="F9445" t="s">
        <v>176</v>
      </c>
      <c r="G9445" t="s">
        <v>163</v>
      </c>
      <c r="H9445" t="s">
        <v>156</v>
      </c>
      <c r="I9445">
        <v>1249</v>
      </c>
      <c r="J9445" t="s">
        <v>503</v>
      </c>
      <c r="K9445" t="s">
        <v>2357</v>
      </c>
      <c r="L9445" t="s">
        <v>2303</v>
      </c>
      <c r="M9445" t="s">
        <v>1060</v>
      </c>
      <c r="N9445">
        <v>200</v>
      </c>
      <c r="O9445">
        <v>19</v>
      </c>
      <c r="P9445">
        <v>21</v>
      </c>
      <c r="Q9445" t="s">
        <v>73</v>
      </c>
      <c r="R9445" t="s">
        <v>238</v>
      </c>
      <c r="S9445" t="s">
        <v>239</v>
      </c>
      <c r="T9445">
        <v>180</v>
      </c>
      <c r="U9445">
        <v>133</v>
      </c>
      <c r="V9445">
        <v>73.89</v>
      </c>
      <c r="W9445" t="s">
        <v>133</v>
      </c>
      <c r="X9445">
        <v>9386</v>
      </c>
      <c r="Y9445">
        <v>1248338</v>
      </c>
      <c r="Z9445">
        <v>45486</v>
      </c>
      <c r="AA9445">
        <v>25536</v>
      </c>
      <c r="AB9445">
        <v>1319360</v>
      </c>
      <c r="AC9445">
        <v>1094680</v>
      </c>
      <c r="AD9445">
        <v>224680</v>
      </c>
      <c r="AE9445" t="s">
        <v>75</v>
      </c>
      <c r="AF9445" t="s">
        <v>81</v>
      </c>
      <c r="AG9445" t="s">
        <v>240</v>
      </c>
      <c r="AH9445" t="s">
        <v>144</v>
      </c>
      <c r="AI9445" t="s">
        <v>139</v>
      </c>
      <c r="AJ9445" t="str">
        <f t="shared" si="147"/>
        <v>Apr</v>
      </c>
    </row>
    <row r="9446" spans="1:36" x14ac:dyDescent="0.3">
      <c r="A9446" t="s">
        <v>19666</v>
      </c>
      <c r="B9446" s="33">
        <v>45939</v>
      </c>
      <c r="C9446" t="s">
        <v>95</v>
      </c>
      <c r="D9446" t="s">
        <v>19667</v>
      </c>
      <c r="E9446" t="s">
        <v>177</v>
      </c>
      <c r="F9446" t="s">
        <v>172</v>
      </c>
      <c r="G9446" t="s">
        <v>162</v>
      </c>
      <c r="H9446" t="s">
        <v>155</v>
      </c>
      <c r="I9446">
        <v>806</v>
      </c>
      <c r="J9446" t="s">
        <v>1434</v>
      </c>
      <c r="K9446" t="s">
        <v>1364</v>
      </c>
      <c r="L9446" t="s">
        <v>633</v>
      </c>
      <c r="M9446" t="s">
        <v>2661</v>
      </c>
      <c r="N9446">
        <v>118</v>
      </c>
      <c r="O9446">
        <v>0</v>
      </c>
      <c r="P9446">
        <v>25</v>
      </c>
      <c r="Q9446" t="s">
        <v>73</v>
      </c>
      <c r="R9446" t="s">
        <v>238</v>
      </c>
      <c r="S9446" t="s">
        <v>239</v>
      </c>
      <c r="T9446">
        <v>189</v>
      </c>
      <c r="U9446">
        <v>152</v>
      </c>
      <c r="V9446">
        <v>80.42</v>
      </c>
      <c r="W9446" t="s">
        <v>133</v>
      </c>
      <c r="X9446">
        <v>5919</v>
      </c>
      <c r="Y9446">
        <v>899688</v>
      </c>
      <c r="Z9446">
        <v>38000</v>
      </c>
      <c r="AA9446">
        <v>42560</v>
      </c>
      <c r="AB9446">
        <v>980248</v>
      </c>
      <c r="AC9446">
        <v>760790</v>
      </c>
      <c r="AD9446">
        <v>219458</v>
      </c>
      <c r="AE9446" t="s">
        <v>78</v>
      </c>
      <c r="AF9446" t="s">
        <v>81</v>
      </c>
      <c r="AG9446" t="s">
        <v>240</v>
      </c>
      <c r="AH9446" t="s">
        <v>144</v>
      </c>
      <c r="AI9446" t="s">
        <v>138</v>
      </c>
      <c r="AJ9446" t="str">
        <f t="shared" si="147"/>
        <v>Oct</v>
      </c>
    </row>
    <row r="9447" spans="1:36" x14ac:dyDescent="0.3">
      <c r="A9447" t="s">
        <v>19668</v>
      </c>
      <c r="B9447" s="33">
        <v>45829</v>
      </c>
      <c r="C9447" t="s">
        <v>93</v>
      </c>
      <c r="D9447" t="s">
        <v>19669</v>
      </c>
      <c r="E9447" t="s">
        <v>172</v>
      </c>
      <c r="F9447" t="s">
        <v>178</v>
      </c>
      <c r="G9447" t="s">
        <v>155</v>
      </c>
      <c r="H9447" t="s">
        <v>157</v>
      </c>
      <c r="I9447">
        <v>1349</v>
      </c>
      <c r="J9447" t="s">
        <v>325</v>
      </c>
      <c r="K9447" t="s">
        <v>442</v>
      </c>
      <c r="L9447" t="s">
        <v>3926</v>
      </c>
      <c r="M9447" t="s">
        <v>690</v>
      </c>
      <c r="N9447">
        <v>202</v>
      </c>
      <c r="O9447">
        <v>39</v>
      </c>
      <c r="P9447">
        <v>34</v>
      </c>
      <c r="Q9447" t="s">
        <v>76</v>
      </c>
      <c r="R9447" t="s">
        <v>238</v>
      </c>
      <c r="S9447" t="s">
        <v>239</v>
      </c>
      <c r="T9447">
        <v>150</v>
      </c>
      <c r="U9447">
        <v>132</v>
      </c>
      <c r="V9447">
        <v>88</v>
      </c>
      <c r="W9447" t="s">
        <v>133</v>
      </c>
      <c r="X9447">
        <v>4323</v>
      </c>
      <c r="Y9447">
        <v>570636</v>
      </c>
      <c r="Z9447">
        <v>52272</v>
      </c>
      <c r="AA9447">
        <v>51084</v>
      </c>
      <c r="AB9447">
        <v>673992</v>
      </c>
      <c r="AC9447">
        <v>452674</v>
      </c>
      <c r="AD9447">
        <v>221318</v>
      </c>
      <c r="AE9447" t="s">
        <v>81</v>
      </c>
      <c r="AF9447" t="s">
        <v>75</v>
      </c>
      <c r="AG9447" t="s">
        <v>240</v>
      </c>
      <c r="AH9447" t="s">
        <v>147</v>
      </c>
      <c r="AI9447" t="s">
        <v>138</v>
      </c>
      <c r="AJ9447" t="str">
        <f t="shared" si="147"/>
        <v>Jun</v>
      </c>
    </row>
    <row r="9448" spans="1:36" x14ac:dyDescent="0.3">
      <c r="A9448" t="s">
        <v>19670</v>
      </c>
      <c r="B9448" s="33">
        <v>45808</v>
      </c>
      <c r="C9448" t="s">
        <v>98</v>
      </c>
      <c r="D9448" t="s">
        <v>19671</v>
      </c>
      <c r="E9448" t="s">
        <v>175</v>
      </c>
      <c r="F9448" t="s">
        <v>177</v>
      </c>
      <c r="G9448" t="s">
        <v>163</v>
      </c>
      <c r="H9448" t="s">
        <v>162</v>
      </c>
      <c r="I9448">
        <v>545</v>
      </c>
      <c r="J9448" t="s">
        <v>581</v>
      </c>
      <c r="K9448" t="s">
        <v>2564</v>
      </c>
      <c r="L9448" t="s">
        <v>581</v>
      </c>
      <c r="M9448" t="s">
        <v>584</v>
      </c>
      <c r="N9448">
        <v>100</v>
      </c>
      <c r="O9448">
        <v>0</v>
      </c>
      <c r="P9448">
        <v>12</v>
      </c>
      <c r="Q9448" t="s">
        <v>73</v>
      </c>
      <c r="R9448" t="s">
        <v>238</v>
      </c>
      <c r="S9448" t="s">
        <v>239</v>
      </c>
      <c r="T9448">
        <v>189</v>
      </c>
      <c r="U9448">
        <v>139</v>
      </c>
      <c r="V9448">
        <v>73.540000000000006</v>
      </c>
      <c r="W9448" t="s">
        <v>133</v>
      </c>
      <c r="X9448">
        <v>5318</v>
      </c>
      <c r="Y9448">
        <v>739202</v>
      </c>
      <c r="Z9448">
        <v>76311</v>
      </c>
      <c r="AA9448">
        <v>100358</v>
      </c>
      <c r="AB9448">
        <v>915871</v>
      </c>
      <c r="AC9448">
        <v>722135</v>
      </c>
      <c r="AD9448">
        <v>193736</v>
      </c>
      <c r="AE9448" t="s">
        <v>75</v>
      </c>
      <c r="AF9448" t="s">
        <v>78</v>
      </c>
      <c r="AG9448" t="s">
        <v>240</v>
      </c>
      <c r="AH9448" t="s">
        <v>147</v>
      </c>
      <c r="AI9448" t="s">
        <v>139</v>
      </c>
      <c r="AJ9448" t="str">
        <f t="shared" si="147"/>
        <v>May</v>
      </c>
    </row>
    <row r="9449" spans="1:36" x14ac:dyDescent="0.3">
      <c r="A9449" t="s">
        <v>19672</v>
      </c>
      <c r="B9449" s="33">
        <v>45762</v>
      </c>
      <c r="C9449" t="s">
        <v>93</v>
      </c>
      <c r="D9449" t="s">
        <v>19673</v>
      </c>
      <c r="E9449" t="s">
        <v>181</v>
      </c>
      <c r="F9449" t="s">
        <v>174</v>
      </c>
      <c r="G9449" t="s">
        <v>159</v>
      </c>
      <c r="H9449" t="s">
        <v>158</v>
      </c>
      <c r="I9449">
        <v>2235</v>
      </c>
      <c r="J9449" t="s">
        <v>391</v>
      </c>
      <c r="K9449" t="s">
        <v>547</v>
      </c>
      <c r="L9449" t="s">
        <v>615</v>
      </c>
      <c r="M9449" t="s">
        <v>547</v>
      </c>
      <c r="N9449">
        <v>296</v>
      </c>
      <c r="O9449">
        <v>0</v>
      </c>
      <c r="P9449">
        <v>-2</v>
      </c>
      <c r="Q9449" t="s">
        <v>70</v>
      </c>
      <c r="R9449" t="s">
        <v>238</v>
      </c>
      <c r="S9449" t="s">
        <v>239</v>
      </c>
      <c r="T9449">
        <v>220</v>
      </c>
      <c r="U9449">
        <v>208</v>
      </c>
      <c r="V9449">
        <v>94.55</v>
      </c>
      <c r="W9449" t="s">
        <v>133</v>
      </c>
      <c r="X9449">
        <v>8927</v>
      </c>
      <c r="Y9449">
        <v>1856816</v>
      </c>
      <c r="Z9449">
        <v>45552</v>
      </c>
      <c r="AA9449">
        <v>116064</v>
      </c>
      <c r="AB9449">
        <v>2018432</v>
      </c>
      <c r="AC9449">
        <v>1426533</v>
      </c>
      <c r="AD9449">
        <v>591899</v>
      </c>
      <c r="AE9449" t="s">
        <v>81</v>
      </c>
      <c r="AF9449" t="s">
        <v>78</v>
      </c>
      <c r="AG9449" t="s">
        <v>240</v>
      </c>
      <c r="AH9449" t="s">
        <v>144</v>
      </c>
      <c r="AI9449" t="s">
        <v>138</v>
      </c>
      <c r="AJ9449" t="str">
        <f t="shared" si="147"/>
        <v>Apr</v>
      </c>
    </row>
    <row r="9450" spans="1:36" x14ac:dyDescent="0.3">
      <c r="A9450" t="s">
        <v>19674</v>
      </c>
      <c r="B9450" s="33">
        <v>45863</v>
      </c>
      <c r="C9450" t="s">
        <v>93</v>
      </c>
      <c r="D9450" t="s">
        <v>19675</v>
      </c>
      <c r="E9450" t="s">
        <v>181</v>
      </c>
      <c r="F9450" t="s">
        <v>177</v>
      </c>
      <c r="G9450" t="s">
        <v>159</v>
      </c>
      <c r="H9450" t="s">
        <v>162</v>
      </c>
      <c r="I9450">
        <v>2276</v>
      </c>
      <c r="J9450" t="s">
        <v>385</v>
      </c>
      <c r="K9450" t="s">
        <v>2520</v>
      </c>
      <c r="L9450" t="s">
        <v>385</v>
      </c>
      <c r="M9450" t="s">
        <v>1979</v>
      </c>
      <c r="N9450">
        <v>299</v>
      </c>
      <c r="O9450">
        <v>0</v>
      </c>
      <c r="P9450">
        <v>29</v>
      </c>
      <c r="Q9450" t="s">
        <v>73</v>
      </c>
      <c r="R9450" t="s">
        <v>238</v>
      </c>
      <c r="S9450" t="s">
        <v>239</v>
      </c>
      <c r="T9450">
        <v>189</v>
      </c>
      <c r="U9450">
        <v>141</v>
      </c>
      <c r="V9450">
        <v>74.599999999999994</v>
      </c>
      <c r="W9450" t="s">
        <v>134</v>
      </c>
      <c r="X9450">
        <v>9241</v>
      </c>
      <c r="Y9450">
        <v>1302981</v>
      </c>
      <c r="Z9450">
        <v>71487</v>
      </c>
      <c r="AA9450">
        <v>93342</v>
      </c>
      <c r="AB9450">
        <v>1467810</v>
      </c>
      <c r="AC9450">
        <v>1170184</v>
      </c>
      <c r="AD9450">
        <v>297626</v>
      </c>
      <c r="AE9450" t="s">
        <v>81</v>
      </c>
      <c r="AF9450" t="s">
        <v>78</v>
      </c>
      <c r="AG9450" t="s">
        <v>240</v>
      </c>
      <c r="AH9450" t="s">
        <v>146</v>
      </c>
      <c r="AI9450" t="s">
        <v>139</v>
      </c>
      <c r="AJ9450" t="str">
        <f t="shared" si="147"/>
        <v>Jul</v>
      </c>
    </row>
    <row r="9451" spans="1:36" x14ac:dyDescent="0.3">
      <c r="A9451" t="s">
        <v>19676</v>
      </c>
      <c r="B9451" s="33">
        <v>45936</v>
      </c>
      <c r="C9451" t="s">
        <v>95</v>
      </c>
      <c r="D9451" t="s">
        <v>1727</v>
      </c>
      <c r="E9451" t="s">
        <v>172</v>
      </c>
      <c r="F9451" t="s">
        <v>174</v>
      </c>
      <c r="G9451" t="s">
        <v>155</v>
      </c>
      <c r="H9451" t="s">
        <v>158</v>
      </c>
      <c r="I9451">
        <v>1685</v>
      </c>
      <c r="J9451" t="s">
        <v>275</v>
      </c>
      <c r="K9451" t="s">
        <v>2000</v>
      </c>
      <c r="L9451" t="s">
        <v>626</v>
      </c>
      <c r="M9451" t="s">
        <v>2000</v>
      </c>
      <c r="N9451">
        <v>234</v>
      </c>
      <c r="O9451">
        <v>0</v>
      </c>
      <c r="P9451">
        <v>-10</v>
      </c>
      <c r="Q9451" t="s">
        <v>70</v>
      </c>
      <c r="R9451" t="s">
        <v>238</v>
      </c>
      <c r="S9451" t="s">
        <v>239</v>
      </c>
      <c r="T9451">
        <v>220</v>
      </c>
      <c r="U9451">
        <v>207</v>
      </c>
      <c r="V9451">
        <v>94.09</v>
      </c>
      <c r="W9451" t="s">
        <v>133</v>
      </c>
      <c r="X9451">
        <v>6677</v>
      </c>
      <c r="Y9451">
        <v>1382139</v>
      </c>
      <c r="Z9451">
        <v>73071</v>
      </c>
      <c r="AA9451">
        <v>115506</v>
      </c>
      <c r="AB9451">
        <v>1570716</v>
      </c>
      <c r="AC9451">
        <v>1148674</v>
      </c>
      <c r="AD9451">
        <v>422042</v>
      </c>
      <c r="AE9451" t="s">
        <v>81</v>
      </c>
      <c r="AF9451" t="s">
        <v>78</v>
      </c>
      <c r="AG9451" t="s">
        <v>240</v>
      </c>
      <c r="AH9451" t="s">
        <v>144</v>
      </c>
      <c r="AI9451" t="s">
        <v>138</v>
      </c>
      <c r="AJ9451" t="str">
        <f t="shared" si="147"/>
        <v>Oct</v>
      </c>
    </row>
    <row r="9452" spans="1:36" x14ac:dyDescent="0.3">
      <c r="A9452" t="s">
        <v>19677</v>
      </c>
      <c r="B9452" s="33">
        <v>45744</v>
      </c>
      <c r="C9452" t="s">
        <v>93</v>
      </c>
      <c r="D9452" t="s">
        <v>6489</v>
      </c>
      <c r="E9452" t="s">
        <v>174</v>
      </c>
      <c r="F9452" t="s">
        <v>175</v>
      </c>
      <c r="G9452" t="s">
        <v>158</v>
      </c>
      <c r="H9452" t="s">
        <v>163</v>
      </c>
      <c r="I9452">
        <v>1560</v>
      </c>
      <c r="J9452" t="s">
        <v>492</v>
      </c>
      <c r="K9452" t="s">
        <v>458</v>
      </c>
      <c r="L9452" t="s">
        <v>4002</v>
      </c>
      <c r="M9452" t="s">
        <v>1073</v>
      </c>
      <c r="N9452">
        <v>237</v>
      </c>
      <c r="O9452">
        <v>28</v>
      </c>
      <c r="P9452">
        <v>27</v>
      </c>
      <c r="Q9452" t="s">
        <v>73</v>
      </c>
      <c r="R9452" t="s">
        <v>238</v>
      </c>
      <c r="S9452" t="s">
        <v>239</v>
      </c>
      <c r="T9452">
        <v>180</v>
      </c>
      <c r="U9452">
        <v>115</v>
      </c>
      <c r="V9452">
        <v>63.89</v>
      </c>
      <c r="W9452" t="s">
        <v>133</v>
      </c>
      <c r="X9452">
        <v>6585</v>
      </c>
      <c r="Y9452">
        <v>757275</v>
      </c>
      <c r="Z9452">
        <v>47610</v>
      </c>
      <c r="AA9452">
        <v>28060</v>
      </c>
      <c r="AB9452">
        <v>832945</v>
      </c>
      <c r="AC9452">
        <v>569403</v>
      </c>
      <c r="AD9452">
        <v>263542</v>
      </c>
      <c r="AE9452" t="s">
        <v>78</v>
      </c>
      <c r="AF9452" t="s">
        <v>75</v>
      </c>
      <c r="AG9452" t="s">
        <v>240</v>
      </c>
      <c r="AH9452" t="s">
        <v>144</v>
      </c>
      <c r="AI9452" t="s">
        <v>139</v>
      </c>
      <c r="AJ9452" t="str">
        <f t="shared" si="147"/>
        <v>Mar</v>
      </c>
    </row>
    <row r="9453" spans="1:36" x14ac:dyDescent="0.3">
      <c r="A9453" t="s">
        <v>19678</v>
      </c>
      <c r="B9453" s="33">
        <v>45907</v>
      </c>
      <c r="C9453" t="s">
        <v>97</v>
      </c>
      <c r="D9453" t="s">
        <v>19679</v>
      </c>
      <c r="E9453" t="s">
        <v>178</v>
      </c>
      <c r="F9453" t="s">
        <v>174</v>
      </c>
      <c r="G9453" t="s">
        <v>157</v>
      </c>
      <c r="H9453" t="s">
        <v>158</v>
      </c>
      <c r="I9453">
        <v>2183</v>
      </c>
      <c r="J9453" t="s">
        <v>1045</v>
      </c>
      <c r="K9453" t="s">
        <v>477</v>
      </c>
      <c r="L9453" t="s">
        <v>639</v>
      </c>
      <c r="M9453" t="s">
        <v>727</v>
      </c>
      <c r="N9453">
        <v>300</v>
      </c>
      <c r="O9453">
        <v>0</v>
      </c>
      <c r="P9453">
        <v>8</v>
      </c>
      <c r="Q9453" t="s">
        <v>73</v>
      </c>
      <c r="R9453" t="s">
        <v>238</v>
      </c>
      <c r="S9453" t="s">
        <v>239</v>
      </c>
      <c r="T9453">
        <v>180</v>
      </c>
      <c r="U9453">
        <v>81</v>
      </c>
      <c r="V9453">
        <v>45</v>
      </c>
      <c r="W9453" t="s">
        <v>133</v>
      </c>
      <c r="X9453">
        <v>7346</v>
      </c>
      <c r="Y9453">
        <v>595026</v>
      </c>
      <c r="Z9453">
        <v>24786</v>
      </c>
      <c r="AA9453">
        <v>34101</v>
      </c>
      <c r="AB9453">
        <v>653913</v>
      </c>
      <c r="AC9453">
        <v>411783</v>
      </c>
      <c r="AD9453">
        <v>242130</v>
      </c>
      <c r="AE9453" t="s">
        <v>75</v>
      </c>
      <c r="AF9453" t="s">
        <v>78</v>
      </c>
      <c r="AG9453" t="s">
        <v>240</v>
      </c>
      <c r="AH9453" t="s">
        <v>144</v>
      </c>
      <c r="AI9453" t="s">
        <v>139</v>
      </c>
      <c r="AJ9453" t="str">
        <f t="shared" si="147"/>
        <v>Sep</v>
      </c>
    </row>
    <row r="9454" spans="1:36" x14ac:dyDescent="0.3">
      <c r="A9454" t="s">
        <v>19680</v>
      </c>
      <c r="B9454" s="33">
        <v>45849</v>
      </c>
      <c r="C9454" t="s">
        <v>93</v>
      </c>
      <c r="D9454" t="s">
        <v>3368</v>
      </c>
      <c r="E9454" t="s">
        <v>176</v>
      </c>
      <c r="F9454" t="s">
        <v>173</v>
      </c>
      <c r="G9454" t="s">
        <v>156</v>
      </c>
      <c r="H9454" t="s">
        <v>161</v>
      </c>
      <c r="I9454">
        <v>2033</v>
      </c>
      <c r="J9454" t="s">
        <v>243</v>
      </c>
      <c r="K9454" t="s">
        <v>4496</v>
      </c>
      <c r="L9454" t="s">
        <v>2922</v>
      </c>
      <c r="M9454" t="s">
        <v>2627</v>
      </c>
      <c r="N9454">
        <v>309</v>
      </c>
      <c r="O9454">
        <v>47</v>
      </c>
      <c r="P9454">
        <v>43</v>
      </c>
      <c r="Q9454" t="s">
        <v>76</v>
      </c>
      <c r="R9454" t="s">
        <v>238</v>
      </c>
      <c r="S9454" t="s">
        <v>239</v>
      </c>
      <c r="T9454">
        <v>150</v>
      </c>
      <c r="U9454">
        <v>138</v>
      </c>
      <c r="V9454">
        <v>92</v>
      </c>
      <c r="W9454" t="s">
        <v>133</v>
      </c>
      <c r="X9454">
        <v>8730</v>
      </c>
      <c r="Y9454">
        <v>1204740</v>
      </c>
      <c r="Z9454">
        <v>20700</v>
      </c>
      <c r="AA9454">
        <v>86664</v>
      </c>
      <c r="AB9454">
        <v>1312104</v>
      </c>
      <c r="AC9454">
        <v>1070406</v>
      </c>
      <c r="AD9454">
        <v>241698</v>
      </c>
      <c r="AE9454" t="s">
        <v>81</v>
      </c>
      <c r="AF9454" t="s">
        <v>78</v>
      </c>
      <c r="AG9454" t="s">
        <v>240</v>
      </c>
      <c r="AH9454" t="s">
        <v>144</v>
      </c>
      <c r="AI9454" t="s">
        <v>139</v>
      </c>
      <c r="AJ9454" t="str">
        <f t="shared" si="147"/>
        <v>Jul</v>
      </c>
    </row>
    <row r="9455" spans="1:36" x14ac:dyDescent="0.3">
      <c r="A9455" t="s">
        <v>19681</v>
      </c>
      <c r="B9455" s="33">
        <v>45952</v>
      </c>
      <c r="C9455" t="s">
        <v>98</v>
      </c>
      <c r="D9455" t="s">
        <v>19682</v>
      </c>
      <c r="E9455" t="s">
        <v>177</v>
      </c>
      <c r="F9455" t="s">
        <v>173</v>
      </c>
      <c r="G9455" t="s">
        <v>162</v>
      </c>
      <c r="H9455" t="s">
        <v>161</v>
      </c>
      <c r="I9455">
        <v>495</v>
      </c>
      <c r="J9455" t="s">
        <v>600</v>
      </c>
      <c r="K9455" t="s">
        <v>460</v>
      </c>
      <c r="L9455" t="s">
        <v>877</v>
      </c>
      <c r="M9455" t="s">
        <v>2036</v>
      </c>
      <c r="N9455">
        <v>82</v>
      </c>
      <c r="O9455">
        <v>9</v>
      </c>
      <c r="P9455">
        <v>41</v>
      </c>
      <c r="Q9455" t="s">
        <v>76</v>
      </c>
      <c r="R9455" t="s">
        <v>238</v>
      </c>
      <c r="S9455" t="s">
        <v>239</v>
      </c>
      <c r="T9455">
        <v>189</v>
      </c>
      <c r="U9455">
        <v>131</v>
      </c>
      <c r="V9455">
        <v>69.31</v>
      </c>
      <c r="W9455" t="s">
        <v>133</v>
      </c>
      <c r="X9455">
        <v>3699</v>
      </c>
      <c r="Y9455">
        <v>484569</v>
      </c>
      <c r="Z9455">
        <v>40217</v>
      </c>
      <c r="AA9455">
        <v>99167</v>
      </c>
      <c r="AB9455">
        <v>623953</v>
      </c>
      <c r="AC9455">
        <v>470308</v>
      </c>
      <c r="AD9455">
        <v>153645</v>
      </c>
      <c r="AE9455" t="s">
        <v>78</v>
      </c>
      <c r="AF9455" t="s">
        <v>78</v>
      </c>
      <c r="AG9455" t="s">
        <v>240</v>
      </c>
      <c r="AH9455" t="s">
        <v>145</v>
      </c>
      <c r="AI9455" t="s">
        <v>139</v>
      </c>
      <c r="AJ9455" t="str">
        <f t="shared" si="147"/>
        <v>Oct</v>
      </c>
    </row>
    <row r="9456" spans="1:36" x14ac:dyDescent="0.3">
      <c r="A9456" t="s">
        <v>19683</v>
      </c>
      <c r="B9456" s="33">
        <v>45923</v>
      </c>
      <c r="C9456" t="s">
        <v>98</v>
      </c>
      <c r="D9456" t="s">
        <v>19684</v>
      </c>
      <c r="E9456" t="s">
        <v>174</v>
      </c>
      <c r="F9456" t="s">
        <v>178</v>
      </c>
      <c r="G9456" t="s">
        <v>158</v>
      </c>
      <c r="H9456" t="s">
        <v>157</v>
      </c>
      <c r="I9456">
        <v>1501</v>
      </c>
      <c r="J9456" t="s">
        <v>492</v>
      </c>
      <c r="K9456" t="s">
        <v>669</v>
      </c>
      <c r="L9456" t="s">
        <v>2589</v>
      </c>
      <c r="M9456" t="s">
        <v>669</v>
      </c>
      <c r="N9456">
        <v>188</v>
      </c>
      <c r="O9456">
        <v>1</v>
      </c>
      <c r="P9456">
        <v>-10</v>
      </c>
      <c r="Q9456" t="s">
        <v>73</v>
      </c>
      <c r="R9456" t="s">
        <v>238</v>
      </c>
      <c r="S9456" t="s">
        <v>239</v>
      </c>
      <c r="T9456">
        <v>180</v>
      </c>
      <c r="U9456">
        <v>124</v>
      </c>
      <c r="V9456">
        <v>68.89</v>
      </c>
      <c r="W9456" t="s">
        <v>135</v>
      </c>
      <c r="X9456">
        <v>9305</v>
      </c>
      <c r="Y9456">
        <v>1153820</v>
      </c>
      <c r="Z9456">
        <v>41788</v>
      </c>
      <c r="AA9456">
        <v>23808</v>
      </c>
      <c r="AB9456">
        <v>1219416</v>
      </c>
      <c r="AC9456">
        <v>995420</v>
      </c>
      <c r="AD9456">
        <v>223996</v>
      </c>
      <c r="AE9456" t="s">
        <v>78</v>
      </c>
      <c r="AF9456" t="s">
        <v>75</v>
      </c>
      <c r="AG9456" t="s">
        <v>240</v>
      </c>
      <c r="AH9456" t="s">
        <v>144</v>
      </c>
      <c r="AI9456" t="s">
        <v>139</v>
      </c>
      <c r="AJ9456" t="str">
        <f t="shared" si="147"/>
        <v>Sep</v>
      </c>
    </row>
    <row r="9457" spans="1:36" x14ac:dyDescent="0.3">
      <c r="A9457" t="s">
        <v>19685</v>
      </c>
      <c r="B9457" s="33">
        <v>45793</v>
      </c>
      <c r="C9457" t="s">
        <v>98</v>
      </c>
      <c r="D9457" t="s">
        <v>19686</v>
      </c>
      <c r="E9457" t="s">
        <v>172</v>
      </c>
      <c r="F9457" t="s">
        <v>176</v>
      </c>
      <c r="G9457" t="s">
        <v>155</v>
      </c>
      <c r="H9457" t="s">
        <v>156</v>
      </c>
      <c r="I9457">
        <v>1529</v>
      </c>
      <c r="J9457" t="s">
        <v>368</v>
      </c>
      <c r="K9457" t="s">
        <v>2578</v>
      </c>
      <c r="L9457" t="s">
        <v>525</v>
      </c>
      <c r="M9457" t="s">
        <v>1791</v>
      </c>
      <c r="N9457">
        <v>222</v>
      </c>
      <c r="O9457">
        <v>14</v>
      </c>
      <c r="P9457">
        <v>33</v>
      </c>
      <c r="Q9457" t="s">
        <v>76</v>
      </c>
      <c r="R9457" t="s">
        <v>238</v>
      </c>
      <c r="S9457" t="s">
        <v>239</v>
      </c>
      <c r="T9457">
        <v>150</v>
      </c>
      <c r="U9457">
        <v>135</v>
      </c>
      <c r="V9457">
        <v>90</v>
      </c>
      <c r="W9457" t="s">
        <v>134</v>
      </c>
      <c r="X9457">
        <v>10549</v>
      </c>
      <c r="Y9457">
        <v>1424115</v>
      </c>
      <c r="Z9457">
        <v>61425</v>
      </c>
      <c r="AA9457">
        <v>79110</v>
      </c>
      <c r="AB9457">
        <v>1564650</v>
      </c>
      <c r="AC9457">
        <v>1348940</v>
      </c>
      <c r="AD9457">
        <v>215710</v>
      </c>
      <c r="AE9457" t="s">
        <v>81</v>
      </c>
      <c r="AF9457" t="s">
        <v>81</v>
      </c>
      <c r="AG9457" t="s">
        <v>240</v>
      </c>
      <c r="AH9457" t="s">
        <v>144</v>
      </c>
      <c r="AI9457" t="s">
        <v>138</v>
      </c>
      <c r="AJ9457" t="str">
        <f t="shared" si="147"/>
        <v>May</v>
      </c>
    </row>
    <row r="9458" spans="1:36" x14ac:dyDescent="0.3">
      <c r="A9458" t="s">
        <v>19687</v>
      </c>
      <c r="B9458" s="33">
        <v>45660</v>
      </c>
      <c r="C9458" t="s">
        <v>98</v>
      </c>
      <c r="D9458" t="s">
        <v>19688</v>
      </c>
      <c r="E9458" t="s">
        <v>174</v>
      </c>
      <c r="F9458" t="s">
        <v>177</v>
      </c>
      <c r="G9458" t="s">
        <v>158</v>
      </c>
      <c r="H9458" t="s">
        <v>162</v>
      </c>
      <c r="I9458">
        <v>924</v>
      </c>
      <c r="J9458" t="s">
        <v>731</v>
      </c>
      <c r="K9458" t="s">
        <v>3842</v>
      </c>
      <c r="L9458" t="s">
        <v>626</v>
      </c>
      <c r="M9458" t="s">
        <v>3842</v>
      </c>
      <c r="N9458">
        <v>151</v>
      </c>
      <c r="O9458">
        <v>0</v>
      </c>
      <c r="P9458">
        <v>0</v>
      </c>
      <c r="Q9458" t="s">
        <v>70</v>
      </c>
      <c r="R9458" t="s">
        <v>238</v>
      </c>
      <c r="S9458" t="s">
        <v>239</v>
      </c>
      <c r="T9458">
        <v>189</v>
      </c>
      <c r="U9458">
        <v>157</v>
      </c>
      <c r="V9458">
        <v>83.07</v>
      </c>
      <c r="W9458" t="s">
        <v>133</v>
      </c>
      <c r="X9458">
        <v>6041</v>
      </c>
      <c r="Y9458">
        <v>948437</v>
      </c>
      <c r="Z9458">
        <v>51967</v>
      </c>
      <c r="AA9458">
        <v>85565</v>
      </c>
      <c r="AB9458">
        <v>1085969</v>
      </c>
      <c r="AC9458">
        <v>772475</v>
      </c>
      <c r="AD9458">
        <v>313494</v>
      </c>
      <c r="AE9458" t="s">
        <v>78</v>
      </c>
      <c r="AF9458" t="s">
        <v>78</v>
      </c>
      <c r="AG9458" t="s">
        <v>240</v>
      </c>
      <c r="AH9458" t="s">
        <v>144</v>
      </c>
      <c r="AI9458" t="s">
        <v>140</v>
      </c>
      <c r="AJ9458" t="str">
        <f t="shared" si="147"/>
        <v>Jan</v>
      </c>
    </row>
    <row r="9459" spans="1:36" x14ac:dyDescent="0.3">
      <c r="A9459" t="s">
        <v>19689</v>
      </c>
      <c r="B9459" s="33">
        <v>45885</v>
      </c>
      <c r="C9459" t="s">
        <v>93</v>
      </c>
      <c r="D9459" t="s">
        <v>19690</v>
      </c>
      <c r="E9459" t="s">
        <v>173</v>
      </c>
      <c r="F9459" t="s">
        <v>177</v>
      </c>
      <c r="G9459" t="s">
        <v>161</v>
      </c>
      <c r="H9459" t="s">
        <v>162</v>
      </c>
      <c r="I9459">
        <v>1442</v>
      </c>
      <c r="J9459" t="s">
        <v>447</v>
      </c>
      <c r="K9459" t="s">
        <v>408</v>
      </c>
      <c r="L9459" t="s">
        <v>464</v>
      </c>
      <c r="M9459" t="s">
        <v>2008</v>
      </c>
      <c r="N9459">
        <v>180</v>
      </c>
      <c r="O9459">
        <v>7</v>
      </c>
      <c r="P9459">
        <v>43</v>
      </c>
      <c r="Q9459" t="s">
        <v>76</v>
      </c>
      <c r="R9459" t="s">
        <v>238</v>
      </c>
      <c r="S9459" t="s">
        <v>239</v>
      </c>
      <c r="T9459">
        <v>180</v>
      </c>
      <c r="U9459">
        <v>137</v>
      </c>
      <c r="V9459">
        <v>76.11</v>
      </c>
      <c r="W9459" t="s">
        <v>133</v>
      </c>
      <c r="X9459">
        <v>3174</v>
      </c>
      <c r="Y9459">
        <v>434838</v>
      </c>
      <c r="Z9459">
        <v>45210</v>
      </c>
      <c r="AA9459">
        <v>25345</v>
      </c>
      <c r="AB9459">
        <v>505393</v>
      </c>
      <c r="AC9459">
        <v>378754</v>
      </c>
      <c r="AD9459">
        <v>126639</v>
      </c>
      <c r="AE9459" t="s">
        <v>78</v>
      </c>
      <c r="AF9459" t="s">
        <v>78</v>
      </c>
      <c r="AG9459" t="s">
        <v>240</v>
      </c>
      <c r="AH9459" t="s">
        <v>145</v>
      </c>
      <c r="AI9459" t="s">
        <v>140</v>
      </c>
      <c r="AJ9459" t="str">
        <f t="shared" si="147"/>
        <v>Aug</v>
      </c>
    </row>
    <row r="9460" spans="1:36" x14ac:dyDescent="0.3">
      <c r="A9460" t="s">
        <v>19691</v>
      </c>
      <c r="B9460" s="33">
        <v>45719</v>
      </c>
      <c r="C9460" t="s">
        <v>97</v>
      </c>
      <c r="D9460" t="s">
        <v>19692</v>
      </c>
      <c r="E9460" t="s">
        <v>172</v>
      </c>
      <c r="F9460" t="s">
        <v>175</v>
      </c>
      <c r="G9460" t="s">
        <v>155</v>
      </c>
      <c r="H9460" t="s">
        <v>163</v>
      </c>
      <c r="I9460">
        <v>558</v>
      </c>
      <c r="J9460" t="s">
        <v>463</v>
      </c>
      <c r="K9460" t="s">
        <v>1050</v>
      </c>
      <c r="L9460" t="s">
        <v>2523</v>
      </c>
      <c r="M9460" t="s">
        <v>1050</v>
      </c>
      <c r="N9460">
        <v>95</v>
      </c>
      <c r="O9460">
        <v>8</v>
      </c>
      <c r="P9460">
        <v>-10</v>
      </c>
      <c r="Q9460" t="s">
        <v>73</v>
      </c>
      <c r="R9460" t="s">
        <v>238</v>
      </c>
      <c r="S9460" t="s">
        <v>239</v>
      </c>
      <c r="T9460">
        <v>186</v>
      </c>
      <c r="U9460">
        <v>121</v>
      </c>
      <c r="V9460">
        <v>65.05</v>
      </c>
      <c r="W9460" t="s">
        <v>133</v>
      </c>
      <c r="X9460">
        <v>10698</v>
      </c>
      <c r="Y9460">
        <v>1294458</v>
      </c>
      <c r="Z9460">
        <v>37389</v>
      </c>
      <c r="AA9460">
        <v>58806</v>
      </c>
      <c r="AB9460">
        <v>1390653</v>
      </c>
      <c r="AC9460">
        <v>1100240</v>
      </c>
      <c r="AD9460">
        <v>290413</v>
      </c>
      <c r="AE9460" t="s">
        <v>81</v>
      </c>
      <c r="AF9460" t="s">
        <v>75</v>
      </c>
      <c r="AG9460" t="s">
        <v>240</v>
      </c>
      <c r="AH9460" t="s">
        <v>144</v>
      </c>
      <c r="AI9460" t="s">
        <v>139</v>
      </c>
      <c r="AJ9460" t="str">
        <f t="shared" si="147"/>
        <v>Mar</v>
      </c>
    </row>
    <row r="9461" spans="1:36" x14ac:dyDescent="0.3">
      <c r="A9461" t="s">
        <v>19693</v>
      </c>
      <c r="B9461" s="33">
        <v>45834</v>
      </c>
      <c r="C9461" t="s">
        <v>98</v>
      </c>
      <c r="D9461" t="s">
        <v>19694</v>
      </c>
      <c r="E9461" t="s">
        <v>181</v>
      </c>
      <c r="F9461" t="s">
        <v>174</v>
      </c>
      <c r="G9461" t="s">
        <v>159</v>
      </c>
      <c r="H9461" t="s">
        <v>158</v>
      </c>
      <c r="I9461">
        <v>2197</v>
      </c>
      <c r="J9461" t="s">
        <v>459</v>
      </c>
      <c r="K9461" t="s">
        <v>339</v>
      </c>
      <c r="L9461" t="s">
        <v>1061</v>
      </c>
      <c r="M9461" t="s">
        <v>2738</v>
      </c>
      <c r="N9461">
        <v>325</v>
      </c>
      <c r="O9461">
        <v>43</v>
      </c>
      <c r="P9461">
        <v>53</v>
      </c>
      <c r="Q9461" t="s">
        <v>76</v>
      </c>
      <c r="R9461" t="s">
        <v>238</v>
      </c>
      <c r="S9461" t="s">
        <v>239</v>
      </c>
      <c r="T9461">
        <v>180</v>
      </c>
      <c r="U9461">
        <v>118</v>
      </c>
      <c r="V9461">
        <v>65.56</v>
      </c>
      <c r="W9461" t="s">
        <v>135</v>
      </c>
      <c r="X9461">
        <v>5035</v>
      </c>
      <c r="Y9461">
        <v>594130</v>
      </c>
      <c r="Z9461">
        <v>37052</v>
      </c>
      <c r="AA9461">
        <v>76346</v>
      </c>
      <c r="AB9461">
        <v>707528</v>
      </c>
      <c r="AC9461">
        <v>590305</v>
      </c>
      <c r="AD9461">
        <v>117223</v>
      </c>
      <c r="AE9461" t="s">
        <v>81</v>
      </c>
      <c r="AF9461" t="s">
        <v>78</v>
      </c>
      <c r="AG9461" t="s">
        <v>240</v>
      </c>
      <c r="AH9461" t="s">
        <v>145</v>
      </c>
      <c r="AI9461" t="s">
        <v>139</v>
      </c>
      <c r="AJ9461" t="str">
        <f t="shared" si="147"/>
        <v>Jun</v>
      </c>
    </row>
    <row r="9462" spans="1:36" x14ac:dyDescent="0.3">
      <c r="A9462" t="s">
        <v>19695</v>
      </c>
      <c r="B9462" s="33">
        <v>45833</v>
      </c>
      <c r="C9462" t="s">
        <v>96</v>
      </c>
      <c r="D9462" t="s">
        <v>19696</v>
      </c>
      <c r="E9462" t="s">
        <v>173</v>
      </c>
      <c r="F9462" t="s">
        <v>180</v>
      </c>
      <c r="G9462" t="s">
        <v>161</v>
      </c>
      <c r="H9462" t="s">
        <v>160</v>
      </c>
      <c r="I9462">
        <v>1643</v>
      </c>
      <c r="J9462" t="s">
        <v>504</v>
      </c>
      <c r="K9462" t="s">
        <v>686</v>
      </c>
      <c r="L9462" t="s">
        <v>2992</v>
      </c>
      <c r="M9462" t="s">
        <v>5202</v>
      </c>
      <c r="N9462">
        <v>250</v>
      </c>
      <c r="O9462">
        <v>35</v>
      </c>
      <c r="P9462">
        <v>38</v>
      </c>
      <c r="Q9462" t="s">
        <v>76</v>
      </c>
      <c r="R9462" t="s">
        <v>238</v>
      </c>
      <c r="S9462" t="s">
        <v>239</v>
      </c>
      <c r="T9462">
        <v>189</v>
      </c>
      <c r="U9462">
        <v>115</v>
      </c>
      <c r="V9462">
        <v>60.85</v>
      </c>
      <c r="W9462" t="s">
        <v>133</v>
      </c>
      <c r="X9462">
        <v>10807</v>
      </c>
      <c r="Y9462">
        <v>1242805</v>
      </c>
      <c r="Z9462">
        <v>36225</v>
      </c>
      <c r="AA9462">
        <v>70955</v>
      </c>
      <c r="AB9462">
        <v>1349985</v>
      </c>
      <c r="AC9462">
        <v>814393</v>
      </c>
      <c r="AD9462">
        <v>535592</v>
      </c>
      <c r="AE9462" t="s">
        <v>78</v>
      </c>
      <c r="AF9462" t="s">
        <v>81</v>
      </c>
      <c r="AG9462" t="s">
        <v>240</v>
      </c>
      <c r="AH9462" t="s">
        <v>145</v>
      </c>
      <c r="AI9462" t="s">
        <v>138</v>
      </c>
      <c r="AJ9462" t="str">
        <f t="shared" si="147"/>
        <v>Jun</v>
      </c>
    </row>
    <row r="9463" spans="1:36" x14ac:dyDescent="0.3">
      <c r="A9463" t="s">
        <v>19697</v>
      </c>
      <c r="B9463" s="33">
        <v>45694</v>
      </c>
      <c r="C9463" t="s">
        <v>93</v>
      </c>
      <c r="D9463" t="s">
        <v>19698</v>
      </c>
      <c r="E9463" t="s">
        <v>177</v>
      </c>
      <c r="F9463" t="s">
        <v>174</v>
      </c>
      <c r="G9463" t="s">
        <v>162</v>
      </c>
      <c r="H9463" t="s">
        <v>158</v>
      </c>
      <c r="I9463">
        <v>1330</v>
      </c>
      <c r="J9463" t="s">
        <v>381</v>
      </c>
      <c r="K9463" t="s">
        <v>1182</v>
      </c>
      <c r="N9463">
        <v>197</v>
      </c>
      <c r="O9463">
        <v>0</v>
      </c>
      <c r="P9463">
        <v>0</v>
      </c>
      <c r="Q9463" t="s">
        <v>67</v>
      </c>
      <c r="R9463" t="s">
        <v>245</v>
      </c>
      <c r="S9463" t="s">
        <v>121</v>
      </c>
      <c r="T9463">
        <v>189</v>
      </c>
      <c r="U9463">
        <v>0</v>
      </c>
      <c r="V9463">
        <v>0</v>
      </c>
      <c r="W9463" t="s">
        <v>133</v>
      </c>
      <c r="X9463">
        <v>9884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 t="s">
        <v>78</v>
      </c>
      <c r="AF9463" t="s">
        <v>78</v>
      </c>
      <c r="AG9463" t="s">
        <v>240</v>
      </c>
      <c r="AH9463" t="s">
        <v>146</v>
      </c>
      <c r="AI9463" t="s">
        <v>139</v>
      </c>
      <c r="AJ9463" t="str">
        <f t="shared" si="147"/>
        <v>Feb</v>
      </c>
    </row>
    <row r="9464" spans="1:36" x14ac:dyDescent="0.3">
      <c r="A9464" t="s">
        <v>19699</v>
      </c>
      <c r="B9464" s="33">
        <v>45906</v>
      </c>
      <c r="C9464" t="s">
        <v>96</v>
      </c>
      <c r="D9464" t="s">
        <v>19700</v>
      </c>
      <c r="E9464" t="s">
        <v>174</v>
      </c>
      <c r="F9464" t="s">
        <v>181</v>
      </c>
      <c r="G9464" t="s">
        <v>158</v>
      </c>
      <c r="H9464" t="s">
        <v>159</v>
      </c>
      <c r="I9464">
        <v>2344</v>
      </c>
      <c r="J9464" t="s">
        <v>474</v>
      </c>
      <c r="K9464" t="s">
        <v>659</v>
      </c>
      <c r="L9464" t="s">
        <v>513</v>
      </c>
      <c r="M9464" t="s">
        <v>918</v>
      </c>
      <c r="N9464">
        <v>306</v>
      </c>
      <c r="O9464">
        <v>31</v>
      </c>
      <c r="P9464">
        <v>29</v>
      </c>
      <c r="Q9464" t="s">
        <v>73</v>
      </c>
      <c r="R9464" t="s">
        <v>238</v>
      </c>
      <c r="S9464" t="s">
        <v>239</v>
      </c>
      <c r="T9464">
        <v>180</v>
      </c>
      <c r="U9464">
        <v>170</v>
      </c>
      <c r="V9464">
        <v>94.44</v>
      </c>
      <c r="W9464" t="s">
        <v>134</v>
      </c>
      <c r="X9464">
        <v>4087</v>
      </c>
      <c r="Y9464">
        <v>694790</v>
      </c>
      <c r="Z9464">
        <v>34170</v>
      </c>
      <c r="AA9464">
        <v>41480</v>
      </c>
      <c r="AB9464">
        <v>770440</v>
      </c>
      <c r="AC9464">
        <v>558172</v>
      </c>
      <c r="AD9464">
        <v>212268</v>
      </c>
      <c r="AE9464" t="s">
        <v>78</v>
      </c>
      <c r="AF9464" t="s">
        <v>81</v>
      </c>
      <c r="AG9464" t="s">
        <v>240</v>
      </c>
      <c r="AH9464" t="s">
        <v>144</v>
      </c>
      <c r="AI9464" t="s">
        <v>139</v>
      </c>
      <c r="AJ9464" t="str">
        <f t="shared" si="147"/>
        <v>Sep</v>
      </c>
    </row>
    <row r="9465" spans="1:36" x14ac:dyDescent="0.3">
      <c r="A9465" t="s">
        <v>19701</v>
      </c>
      <c r="B9465" s="33">
        <v>45677</v>
      </c>
      <c r="C9465" t="s">
        <v>93</v>
      </c>
      <c r="D9465" t="s">
        <v>6784</v>
      </c>
      <c r="E9465" t="s">
        <v>178</v>
      </c>
      <c r="F9465" t="s">
        <v>174</v>
      </c>
      <c r="G9465" t="s">
        <v>157</v>
      </c>
      <c r="H9465" t="s">
        <v>158</v>
      </c>
      <c r="I9465">
        <v>1655</v>
      </c>
      <c r="J9465" t="s">
        <v>264</v>
      </c>
      <c r="K9465" t="s">
        <v>387</v>
      </c>
      <c r="L9465" t="s">
        <v>469</v>
      </c>
      <c r="M9465" t="s">
        <v>1339</v>
      </c>
      <c r="N9465">
        <v>258</v>
      </c>
      <c r="O9465">
        <v>15</v>
      </c>
      <c r="P9465">
        <v>49</v>
      </c>
      <c r="Q9465" t="s">
        <v>76</v>
      </c>
      <c r="R9465" t="s">
        <v>238</v>
      </c>
      <c r="S9465" t="s">
        <v>239</v>
      </c>
      <c r="T9465">
        <v>189</v>
      </c>
      <c r="U9465">
        <v>126</v>
      </c>
      <c r="V9465">
        <v>66.67</v>
      </c>
      <c r="W9465" t="s">
        <v>133</v>
      </c>
      <c r="X9465">
        <v>8721</v>
      </c>
      <c r="Y9465">
        <v>1098846</v>
      </c>
      <c r="Z9465">
        <v>58590</v>
      </c>
      <c r="AA9465">
        <v>39816</v>
      </c>
      <c r="AB9465">
        <v>1197252</v>
      </c>
      <c r="AC9465">
        <v>841434</v>
      </c>
      <c r="AD9465">
        <v>355818</v>
      </c>
      <c r="AE9465" t="s">
        <v>75</v>
      </c>
      <c r="AF9465" t="s">
        <v>78</v>
      </c>
      <c r="AG9465" t="s">
        <v>240</v>
      </c>
      <c r="AH9465" t="s">
        <v>147</v>
      </c>
      <c r="AI9465" t="s">
        <v>138</v>
      </c>
      <c r="AJ9465" t="str">
        <f t="shared" si="147"/>
        <v>Jan</v>
      </c>
    </row>
    <row r="9466" spans="1:36" x14ac:dyDescent="0.3">
      <c r="A9466" t="s">
        <v>19702</v>
      </c>
      <c r="B9466" s="33">
        <v>45998</v>
      </c>
      <c r="C9466" t="s">
        <v>93</v>
      </c>
      <c r="D9466" t="s">
        <v>19703</v>
      </c>
      <c r="E9466" t="s">
        <v>176</v>
      </c>
      <c r="F9466" t="s">
        <v>174</v>
      </c>
      <c r="G9466" t="s">
        <v>156</v>
      </c>
      <c r="H9466" t="s">
        <v>158</v>
      </c>
      <c r="I9466">
        <v>684</v>
      </c>
      <c r="J9466" t="s">
        <v>397</v>
      </c>
      <c r="K9466" t="s">
        <v>287</v>
      </c>
      <c r="L9466" t="s">
        <v>633</v>
      </c>
      <c r="M9466" t="s">
        <v>287</v>
      </c>
      <c r="N9466">
        <v>103</v>
      </c>
      <c r="O9466">
        <v>0</v>
      </c>
      <c r="P9466">
        <v>-9</v>
      </c>
      <c r="Q9466" t="s">
        <v>70</v>
      </c>
      <c r="R9466" t="s">
        <v>238</v>
      </c>
      <c r="S9466" t="s">
        <v>239</v>
      </c>
      <c r="T9466">
        <v>189</v>
      </c>
      <c r="U9466">
        <v>149</v>
      </c>
      <c r="V9466">
        <v>78.84</v>
      </c>
      <c r="W9466" t="s">
        <v>134</v>
      </c>
      <c r="X9466">
        <v>7033</v>
      </c>
      <c r="Y9466">
        <v>1047917</v>
      </c>
      <c r="Z9466">
        <v>22797</v>
      </c>
      <c r="AA9466">
        <v>85526</v>
      </c>
      <c r="AB9466">
        <v>1156240</v>
      </c>
      <c r="AC9466">
        <v>898064</v>
      </c>
      <c r="AD9466">
        <v>258176</v>
      </c>
      <c r="AE9466" t="s">
        <v>81</v>
      </c>
      <c r="AF9466" t="s">
        <v>78</v>
      </c>
      <c r="AG9466" t="s">
        <v>240</v>
      </c>
      <c r="AH9466" t="s">
        <v>144</v>
      </c>
      <c r="AI9466" t="s">
        <v>139</v>
      </c>
      <c r="AJ9466" t="str">
        <f t="shared" si="147"/>
        <v>Dec</v>
      </c>
    </row>
    <row r="9467" spans="1:36" x14ac:dyDescent="0.3">
      <c r="A9467" t="s">
        <v>19704</v>
      </c>
      <c r="B9467" s="33">
        <v>45891</v>
      </c>
      <c r="C9467" t="s">
        <v>93</v>
      </c>
      <c r="D9467" t="s">
        <v>19705</v>
      </c>
      <c r="E9467" t="s">
        <v>177</v>
      </c>
      <c r="F9467" t="s">
        <v>179</v>
      </c>
      <c r="G9467" t="s">
        <v>162</v>
      </c>
      <c r="H9467" t="s">
        <v>166</v>
      </c>
      <c r="I9467">
        <v>1673</v>
      </c>
      <c r="J9467" t="s">
        <v>310</v>
      </c>
      <c r="K9467" t="s">
        <v>426</v>
      </c>
      <c r="L9467" t="s">
        <v>310</v>
      </c>
      <c r="M9467" t="s">
        <v>5202</v>
      </c>
      <c r="N9467">
        <v>224</v>
      </c>
      <c r="O9467">
        <v>0</v>
      </c>
      <c r="P9467">
        <v>4</v>
      </c>
      <c r="Q9467" t="s">
        <v>70</v>
      </c>
      <c r="R9467" t="s">
        <v>238</v>
      </c>
      <c r="S9467" t="s">
        <v>239</v>
      </c>
      <c r="T9467">
        <v>150</v>
      </c>
      <c r="U9467">
        <v>129</v>
      </c>
      <c r="V9467">
        <v>86</v>
      </c>
      <c r="W9467" t="s">
        <v>133</v>
      </c>
      <c r="X9467">
        <v>4176</v>
      </c>
      <c r="Y9467">
        <v>538704</v>
      </c>
      <c r="Z9467">
        <v>54696</v>
      </c>
      <c r="AA9467">
        <v>96105</v>
      </c>
      <c r="AB9467">
        <v>689505</v>
      </c>
      <c r="AC9467">
        <v>544968</v>
      </c>
      <c r="AD9467">
        <v>144537</v>
      </c>
      <c r="AE9467" t="s">
        <v>78</v>
      </c>
      <c r="AF9467" t="s">
        <v>72</v>
      </c>
      <c r="AG9467" t="s">
        <v>240</v>
      </c>
      <c r="AH9467" t="s">
        <v>147</v>
      </c>
      <c r="AI9467" t="s">
        <v>138</v>
      </c>
      <c r="AJ9467" t="str">
        <f t="shared" si="147"/>
        <v>Aug</v>
      </c>
    </row>
    <row r="9468" spans="1:36" x14ac:dyDescent="0.3">
      <c r="A9468" t="s">
        <v>19706</v>
      </c>
      <c r="B9468" s="33">
        <v>45882</v>
      </c>
      <c r="C9468" t="s">
        <v>93</v>
      </c>
      <c r="D9468" t="s">
        <v>5630</v>
      </c>
      <c r="E9468" t="s">
        <v>177</v>
      </c>
      <c r="F9468" t="s">
        <v>181</v>
      </c>
      <c r="G9468" t="s">
        <v>162</v>
      </c>
      <c r="H9468" t="s">
        <v>159</v>
      </c>
      <c r="I9468">
        <v>2277</v>
      </c>
      <c r="J9468" t="s">
        <v>492</v>
      </c>
      <c r="K9468" t="s">
        <v>3221</v>
      </c>
      <c r="L9468" t="s">
        <v>639</v>
      </c>
      <c r="M9468" t="s">
        <v>1057</v>
      </c>
      <c r="N9468">
        <v>267</v>
      </c>
      <c r="O9468">
        <v>0</v>
      </c>
      <c r="P9468">
        <v>11</v>
      </c>
      <c r="Q9468" t="s">
        <v>73</v>
      </c>
      <c r="R9468" t="s">
        <v>238</v>
      </c>
      <c r="S9468" t="s">
        <v>239</v>
      </c>
      <c r="T9468">
        <v>180</v>
      </c>
      <c r="U9468">
        <v>127</v>
      </c>
      <c r="V9468">
        <v>70.56</v>
      </c>
      <c r="W9468" t="s">
        <v>135</v>
      </c>
      <c r="X9468">
        <v>6509</v>
      </c>
      <c r="Y9468">
        <v>826643</v>
      </c>
      <c r="Z9468">
        <v>54991</v>
      </c>
      <c r="AA9468">
        <v>89027</v>
      </c>
      <c r="AB9468">
        <v>970661</v>
      </c>
      <c r="AC9468">
        <v>847246</v>
      </c>
      <c r="AD9468">
        <v>123415</v>
      </c>
      <c r="AE9468" t="s">
        <v>78</v>
      </c>
      <c r="AF9468" t="s">
        <v>81</v>
      </c>
      <c r="AG9468" t="s">
        <v>240</v>
      </c>
      <c r="AH9468" t="s">
        <v>147</v>
      </c>
      <c r="AI9468" t="s">
        <v>138</v>
      </c>
      <c r="AJ9468" t="str">
        <f t="shared" si="147"/>
        <v>Aug</v>
      </c>
    </row>
    <row r="9469" spans="1:36" x14ac:dyDescent="0.3">
      <c r="A9469" t="s">
        <v>19707</v>
      </c>
      <c r="B9469" s="33">
        <v>45891</v>
      </c>
      <c r="C9469" t="s">
        <v>95</v>
      </c>
      <c r="D9469" t="s">
        <v>19708</v>
      </c>
      <c r="E9469" t="s">
        <v>173</v>
      </c>
      <c r="F9469" t="s">
        <v>177</v>
      </c>
      <c r="G9469" t="s">
        <v>161</v>
      </c>
      <c r="H9469" t="s">
        <v>162</v>
      </c>
      <c r="I9469">
        <v>688</v>
      </c>
      <c r="J9469" t="s">
        <v>264</v>
      </c>
      <c r="K9469" t="s">
        <v>459</v>
      </c>
      <c r="L9469" t="s">
        <v>2120</v>
      </c>
      <c r="M9469" t="s">
        <v>1151</v>
      </c>
      <c r="N9469">
        <v>120</v>
      </c>
      <c r="O9469">
        <v>21</v>
      </c>
      <c r="P9469">
        <v>10</v>
      </c>
      <c r="Q9469" t="s">
        <v>73</v>
      </c>
      <c r="R9469" t="s">
        <v>238</v>
      </c>
      <c r="S9469" t="s">
        <v>239</v>
      </c>
      <c r="T9469">
        <v>189</v>
      </c>
      <c r="U9469">
        <v>116</v>
      </c>
      <c r="V9469">
        <v>61.38</v>
      </c>
      <c r="W9469" t="s">
        <v>133</v>
      </c>
      <c r="X9469">
        <v>3539</v>
      </c>
      <c r="Y9469">
        <v>410524</v>
      </c>
      <c r="Z9469">
        <v>37236</v>
      </c>
      <c r="AA9469">
        <v>55564</v>
      </c>
      <c r="AB9469">
        <v>503324</v>
      </c>
      <c r="AC9469">
        <v>328454</v>
      </c>
      <c r="AD9469">
        <v>174870</v>
      </c>
      <c r="AE9469" t="s">
        <v>78</v>
      </c>
      <c r="AF9469" t="s">
        <v>78</v>
      </c>
      <c r="AG9469" t="s">
        <v>240</v>
      </c>
      <c r="AH9469" t="s">
        <v>144</v>
      </c>
      <c r="AI9469" t="s">
        <v>138</v>
      </c>
      <c r="AJ9469" t="str">
        <f t="shared" si="147"/>
        <v>Aug</v>
      </c>
    </row>
    <row r="9470" spans="1:36" x14ac:dyDescent="0.3">
      <c r="A9470" t="s">
        <v>19709</v>
      </c>
      <c r="B9470" s="33">
        <v>45704</v>
      </c>
      <c r="C9470" t="s">
        <v>98</v>
      </c>
      <c r="D9470" t="s">
        <v>19710</v>
      </c>
      <c r="E9470" t="s">
        <v>172</v>
      </c>
      <c r="F9470" t="s">
        <v>178</v>
      </c>
      <c r="G9470" t="s">
        <v>155</v>
      </c>
      <c r="H9470" t="s">
        <v>157</v>
      </c>
      <c r="I9470">
        <v>2209</v>
      </c>
      <c r="J9470" t="s">
        <v>368</v>
      </c>
      <c r="K9470" t="s">
        <v>1333</v>
      </c>
      <c r="L9470" t="s">
        <v>654</v>
      </c>
      <c r="M9470" t="s">
        <v>1209</v>
      </c>
      <c r="N9470">
        <v>272</v>
      </c>
      <c r="O9470">
        <v>22</v>
      </c>
      <c r="P9470">
        <v>32</v>
      </c>
      <c r="Q9470" t="s">
        <v>76</v>
      </c>
      <c r="R9470" t="s">
        <v>238</v>
      </c>
      <c r="S9470" t="s">
        <v>239</v>
      </c>
      <c r="T9470">
        <v>189</v>
      </c>
      <c r="U9470">
        <v>111</v>
      </c>
      <c r="V9470">
        <v>58.73</v>
      </c>
      <c r="W9470" t="s">
        <v>133</v>
      </c>
      <c r="X9470">
        <v>3207</v>
      </c>
      <c r="Y9470">
        <v>355977</v>
      </c>
      <c r="Z9470">
        <v>49839</v>
      </c>
      <c r="AA9470">
        <v>44289</v>
      </c>
      <c r="AB9470">
        <v>450105</v>
      </c>
      <c r="AC9470">
        <v>268311</v>
      </c>
      <c r="AD9470">
        <v>181794</v>
      </c>
      <c r="AE9470" t="s">
        <v>81</v>
      </c>
      <c r="AF9470" t="s">
        <v>75</v>
      </c>
      <c r="AG9470" t="s">
        <v>240</v>
      </c>
      <c r="AH9470" t="s">
        <v>144</v>
      </c>
      <c r="AI9470" t="s">
        <v>138</v>
      </c>
      <c r="AJ9470" t="str">
        <f t="shared" si="147"/>
        <v>Feb</v>
      </c>
    </row>
    <row r="9471" spans="1:36" x14ac:dyDescent="0.3">
      <c r="A9471" t="s">
        <v>19711</v>
      </c>
      <c r="B9471" s="33">
        <v>45674</v>
      </c>
      <c r="C9471" t="s">
        <v>99</v>
      </c>
      <c r="D9471" t="s">
        <v>976</v>
      </c>
      <c r="E9471" t="s">
        <v>174</v>
      </c>
      <c r="F9471" t="s">
        <v>181</v>
      </c>
      <c r="G9471" t="s">
        <v>158</v>
      </c>
      <c r="H9471" t="s">
        <v>159</v>
      </c>
      <c r="I9471">
        <v>1180</v>
      </c>
      <c r="J9471" t="s">
        <v>314</v>
      </c>
      <c r="K9471" t="s">
        <v>1887</v>
      </c>
      <c r="L9471" t="s">
        <v>581</v>
      </c>
      <c r="M9471" t="s">
        <v>2922</v>
      </c>
      <c r="N9471">
        <v>151</v>
      </c>
      <c r="O9471">
        <v>0</v>
      </c>
      <c r="P9471">
        <v>16</v>
      </c>
      <c r="Q9471" t="s">
        <v>73</v>
      </c>
      <c r="R9471" t="s">
        <v>238</v>
      </c>
      <c r="S9471" t="s">
        <v>239</v>
      </c>
      <c r="T9471">
        <v>189</v>
      </c>
      <c r="U9471">
        <v>127</v>
      </c>
      <c r="V9471">
        <v>67.2</v>
      </c>
      <c r="W9471" t="s">
        <v>133</v>
      </c>
      <c r="X9471">
        <v>5060</v>
      </c>
      <c r="Y9471">
        <v>642620</v>
      </c>
      <c r="Z9471">
        <v>53721</v>
      </c>
      <c r="AA9471">
        <v>78105</v>
      </c>
      <c r="AB9471">
        <v>774446</v>
      </c>
      <c r="AC9471">
        <v>669039</v>
      </c>
      <c r="AD9471">
        <v>105407</v>
      </c>
      <c r="AE9471" t="s">
        <v>78</v>
      </c>
      <c r="AF9471" t="s">
        <v>81</v>
      </c>
      <c r="AG9471" t="s">
        <v>240</v>
      </c>
      <c r="AH9471" t="s">
        <v>144</v>
      </c>
      <c r="AI9471" t="s">
        <v>138</v>
      </c>
      <c r="AJ9471" t="str">
        <f t="shared" si="147"/>
        <v>Jan</v>
      </c>
    </row>
    <row r="9472" spans="1:36" x14ac:dyDescent="0.3">
      <c r="A9472" t="s">
        <v>19712</v>
      </c>
      <c r="B9472" s="33">
        <v>45861</v>
      </c>
      <c r="C9472" t="s">
        <v>98</v>
      </c>
      <c r="D9472" t="s">
        <v>19713</v>
      </c>
      <c r="E9472" t="s">
        <v>173</v>
      </c>
      <c r="F9472" t="s">
        <v>172</v>
      </c>
      <c r="G9472" t="s">
        <v>161</v>
      </c>
      <c r="H9472" t="s">
        <v>155</v>
      </c>
      <c r="I9472">
        <v>561</v>
      </c>
      <c r="J9472" t="s">
        <v>266</v>
      </c>
      <c r="K9472" t="s">
        <v>1403</v>
      </c>
      <c r="L9472" t="s">
        <v>405</v>
      </c>
      <c r="M9472" t="s">
        <v>3103</v>
      </c>
      <c r="N9472">
        <v>93</v>
      </c>
      <c r="O9472">
        <v>32</v>
      </c>
      <c r="P9472">
        <v>25</v>
      </c>
      <c r="Q9472" t="s">
        <v>73</v>
      </c>
      <c r="R9472" t="s">
        <v>238</v>
      </c>
      <c r="S9472" t="s">
        <v>239</v>
      </c>
      <c r="T9472">
        <v>189</v>
      </c>
      <c r="U9472">
        <v>165</v>
      </c>
      <c r="V9472">
        <v>87.3</v>
      </c>
      <c r="W9472" t="s">
        <v>135</v>
      </c>
      <c r="X9472">
        <v>5546</v>
      </c>
      <c r="Y9472">
        <v>915090</v>
      </c>
      <c r="Z9472">
        <v>41415</v>
      </c>
      <c r="AA9472">
        <v>78045</v>
      </c>
      <c r="AB9472">
        <v>1034550</v>
      </c>
      <c r="AC9472">
        <v>704387</v>
      </c>
      <c r="AD9472">
        <v>330163</v>
      </c>
      <c r="AE9472" t="s">
        <v>78</v>
      </c>
      <c r="AF9472" t="s">
        <v>81</v>
      </c>
      <c r="AG9472" t="s">
        <v>240</v>
      </c>
      <c r="AH9472" t="s">
        <v>144</v>
      </c>
      <c r="AI9472" t="s">
        <v>140</v>
      </c>
      <c r="AJ9472" t="str">
        <f t="shared" si="147"/>
        <v>Jul</v>
      </c>
    </row>
    <row r="9473" spans="1:36" x14ac:dyDescent="0.3">
      <c r="A9473" t="s">
        <v>19714</v>
      </c>
      <c r="B9473" s="33">
        <v>45918</v>
      </c>
      <c r="C9473" t="s">
        <v>93</v>
      </c>
      <c r="D9473" t="s">
        <v>15680</v>
      </c>
      <c r="E9473" t="s">
        <v>172</v>
      </c>
      <c r="F9473" t="s">
        <v>178</v>
      </c>
      <c r="G9473" t="s">
        <v>155</v>
      </c>
      <c r="H9473" t="s">
        <v>157</v>
      </c>
      <c r="I9473">
        <v>2269</v>
      </c>
      <c r="J9473" t="s">
        <v>529</v>
      </c>
      <c r="K9473" t="s">
        <v>2196</v>
      </c>
      <c r="L9473" t="s">
        <v>562</v>
      </c>
      <c r="M9473" t="s">
        <v>1332</v>
      </c>
      <c r="N9473">
        <v>307</v>
      </c>
      <c r="O9473">
        <v>24</v>
      </c>
      <c r="P9473">
        <v>10</v>
      </c>
      <c r="Q9473" t="s">
        <v>73</v>
      </c>
      <c r="R9473" t="s">
        <v>238</v>
      </c>
      <c r="S9473" t="s">
        <v>239</v>
      </c>
      <c r="T9473">
        <v>150</v>
      </c>
      <c r="U9473">
        <v>133</v>
      </c>
      <c r="V9473">
        <v>88.67</v>
      </c>
      <c r="W9473" t="s">
        <v>133</v>
      </c>
      <c r="X9473">
        <v>3718</v>
      </c>
      <c r="Y9473">
        <v>494494</v>
      </c>
      <c r="Z9473">
        <v>52136</v>
      </c>
      <c r="AA9473">
        <v>103208</v>
      </c>
      <c r="AB9473">
        <v>649838</v>
      </c>
      <c r="AC9473">
        <v>400873</v>
      </c>
      <c r="AD9473">
        <v>248965</v>
      </c>
      <c r="AE9473" t="s">
        <v>81</v>
      </c>
      <c r="AF9473" t="s">
        <v>75</v>
      </c>
      <c r="AG9473" t="s">
        <v>240</v>
      </c>
      <c r="AH9473" t="s">
        <v>144</v>
      </c>
      <c r="AI9473" t="s">
        <v>139</v>
      </c>
      <c r="AJ9473" t="str">
        <f t="shared" si="147"/>
        <v>Sep</v>
      </c>
    </row>
    <row r="9474" spans="1:36" x14ac:dyDescent="0.3">
      <c r="A9474" t="s">
        <v>19715</v>
      </c>
      <c r="B9474" s="33">
        <v>46007</v>
      </c>
      <c r="C9474" t="s">
        <v>98</v>
      </c>
      <c r="D9474" t="s">
        <v>19716</v>
      </c>
      <c r="E9474" t="s">
        <v>180</v>
      </c>
      <c r="F9474" t="s">
        <v>172</v>
      </c>
      <c r="G9474" t="s">
        <v>160</v>
      </c>
      <c r="H9474" t="s">
        <v>155</v>
      </c>
      <c r="I9474">
        <v>2388</v>
      </c>
      <c r="J9474" t="s">
        <v>605</v>
      </c>
      <c r="K9474" t="s">
        <v>979</v>
      </c>
      <c r="L9474" t="s">
        <v>605</v>
      </c>
      <c r="M9474" t="s">
        <v>979</v>
      </c>
      <c r="N9474">
        <v>293</v>
      </c>
      <c r="O9474">
        <v>0</v>
      </c>
      <c r="P9474">
        <v>-10</v>
      </c>
      <c r="Q9474" t="s">
        <v>70</v>
      </c>
      <c r="R9474" t="s">
        <v>238</v>
      </c>
      <c r="S9474" t="s">
        <v>239</v>
      </c>
      <c r="T9474">
        <v>180</v>
      </c>
      <c r="U9474">
        <v>132</v>
      </c>
      <c r="V9474">
        <v>73.33</v>
      </c>
      <c r="W9474" t="s">
        <v>134</v>
      </c>
      <c r="X9474">
        <v>8678</v>
      </c>
      <c r="Y9474">
        <v>1145496</v>
      </c>
      <c r="Z9474">
        <v>27192</v>
      </c>
      <c r="AA9474">
        <v>99396</v>
      </c>
      <c r="AB9474">
        <v>1272084</v>
      </c>
      <c r="AC9474">
        <v>929093</v>
      </c>
      <c r="AD9474">
        <v>342991</v>
      </c>
      <c r="AE9474" t="s">
        <v>81</v>
      </c>
      <c r="AF9474" t="s">
        <v>81</v>
      </c>
      <c r="AG9474" t="s">
        <v>240</v>
      </c>
      <c r="AH9474" t="s">
        <v>145</v>
      </c>
      <c r="AI9474" t="s">
        <v>138</v>
      </c>
      <c r="AJ9474" t="str">
        <f t="shared" ref="AJ9474:AJ9537" si="148">TEXT(B9474,"mmm")</f>
        <v>Dec</v>
      </c>
    </row>
    <row r="9475" spans="1:36" x14ac:dyDescent="0.3">
      <c r="A9475" t="s">
        <v>19717</v>
      </c>
      <c r="B9475" s="33">
        <v>45841</v>
      </c>
      <c r="C9475" t="s">
        <v>93</v>
      </c>
      <c r="D9475" t="s">
        <v>10154</v>
      </c>
      <c r="E9475" t="s">
        <v>177</v>
      </c>
      <c r="F9475" t="s">
        <v>179</v>
      </c>
      <c r="G9475" t="s">
        <v>162</v>
      </c>
      <c r="H9475" t="s">
        <v>166</v>
      </c>
      <c r="I9475">
        <v>1258</v>
      </c>
      <c r="J9475" t="s">
        <v>508</v>
      </c>
      <c r="K9475" t="s">
        <v>443</v>
      </c>
      <c r="L9475" t="s">
        <v>633</v>
      </c>
      <c r="M9475" t="s">
        <v>759</v>
      </c>
      <c r="N9475">
        <v>169</v>
      </c>
      <c r="O9475">
        <v>0</v>
      </c>
      <c r="P9475">
        <v>17</v>
      </c>
      <c r="Q9475" t="s">
        <v>73</v>
      </c>
      <c r="R9475" t="s">
        <v>238</v>
      </c>
      <c r="S9475" t="s">
        <v>239</v>
      </c>
      <c r="T9475">
        <v>180</v>
      </c>
      <c r="U9475">
        <v>172</v>
      </c>
      <c r="V9475">
        <v>95.56</v>
      </c>
      <c r="W9475" t="s">
        <v>133</v>
      </c>
      <c r="X9475">
        <v>10671</v>
      </c>
      <c r="Y9475">
        <v>1835412</v>
      </c>
      <c r="Z9475">
        <v>48504</v>
      </c>
      <c r="AA9475">
        <v>115756</v>
      </c>
      <c r="AB9475">
        <v>1999672</v>
      </c>
      <c r="AC9475">
        <v>1423244</v>
      </c>
      <c r="AD9475">
        <v>576428</v>
      </c>
      <c r="AE9475" t="s">
        <v>78</v>
      </c>
      <c r="AF9475" t="s">
        <v>72</v>
      </c>
      <c r="AG9475" t="s">
        <v>240</v>
      </c>
      <c r="AH9475" t="s">
        <v>146</v>
      </c>
      <c r="AI9475" t="s">
        <v>140</v>
      </c>
      <c r="AJ9475" t="str">
        <f t="shared" si="148"/>
        <v>Jul</v>
      </c>
    </row>
    <row r="9476" spans="1:36" x14ac:dyDescent="0.3">
      <c r="A9476" t="s">
        <v>19718</v>
      </c>
      <c r="B9476" s="33">
        <v>46017</v>
      </c>
      <c r="C9476" t="s">
        <v>97</v>
      </c>
      <c r="D9476" t="s">
        <v>19719</v>
      </c>
      <c r="E9476" t="s">
        <v>180</v>
      </c>
      <c r="F9476" t="s">
        <v>172</v>
      </c>
      <c r="G9476" t="s">
        <v>160</v>
      </c>
      <c r="H9476" t="s">
        <v>155</v>
      </c>
      <c r="I9476">
        <v>1095</v>
      </c>
      <c r="J9476" t="s">
        <v>615</v>
      </c>
      <c r="K9476" t="s">
        <v>2944</v>
      </c>
      <c r="L9476" t="s">
        <v>615</v>
      </c>
      <c r="M9476" t="s">
        <v>2944</v>
      </c>
      <c r="N9476">
        <v>148</v>
      </c>
      <c r="O9476">
        <v>0</v>
      </c>
      <c r="P9476">
        <v>-10</v>
      </c>
      <c r="Q9476" t="s">
        <v>70</v>
      </c>
      <c r="R9476" t="s">
        <v>238</v>
      </c>
      <c r="S9476" t="s">
        <v>239</v>
      </c>
      <c r="T9476">
        <v>189</v>
      </c>
      <c r="U9476">
        <v>174</v>
      </c>
      <c r="V9476">
        <v>92.06</v>
      </c>
      <c r="W9476" t="s">
        <v>135</v>
      </c>
      <c r="X9476">
        <v>3760</v>
      </c>
      <c r="Y9476">
        <v>654240</v>
      </c>
      <c r="Z9476">
        <v>68904</v>
      </c>
      <c r="AA9476">
        <v>68034</v>
      </c>
      <c r="AB9476">
        <v>791178</v>
      </c>
      <c r="AC9476">
        <v>568522</v>
      </c>
      <c r="AD9476">
        <v>222656</v>
      </c>
      <c r="AE9476" t="s">
        <v>81</v>
      </c>
      <c r="AF9476" t="s">
        <v>81</v>
      </c>
      <c r="AG9476" t="s">
        <v>240</v>
      </c>
      <c r="AH9476" t="s">
        <v>144</v>
      </c>
      <c r="AI9476" t="s">
        <v>138</v>
      </c>
      <c r="AJ9476" t="str">
        <f t="shared" si="148"/>
        <v>Dec</v>
      </c>
    </row>
    <row r="9477" spans="1:36" x14ac:dyDescent="0.3">
      <c r="A9477" t="s">
        <v>19720</v>
      </c>
      <c r="B9477" s="33">
        <v>45807</v>
      </c>
      <c r="C9477" t="s">
        <v>95</v>
      </c>
      <c r="D9477" t="s">
        <v>19721</v>
      </c>
      <c r="E9477" t="s">
        <v>178</v>
      </c>
      <c r="F9477" t="s">
        <v>179</v>
      </c>
      <c r="G9477" t="s">
        <v>157</v>
      </c>
      <c r="H9477" t="s">
        <v>166</v>
      </c>
      <c r="I9477">
        <v>2325</v>
      </c>
      <c r="J9477" t="s">
        <v>554</v>
      </c>
      <c r="K9477" t="s">
        <v>1140</v>
      </c>
      <c r="N9477">
        <v>277</v>
      </c>
      <c r="O9477">
        <v>0</v>
      </c>
      <c r="P9477">
        <v>0</v>
      </c>
      <c r="Q9477" t="s">
        <v>67</v>
      </c>
      <c r="R9477" t="s">
        <v>245</v>
      </c>
      <c r="S9477" t="s">
        <v>123</v>
      </c>
      <c r="T9477">
        <v>220</v>
      </c>
      <c r="U9477">
        <v>0</v>
      </c>
      <c r="V9477">
        <v>0</v>
      </c>
      <c r="W9477" t="s">
        <v>133</v>
      </c>
      <c r="X9477">
        <v>10396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 t="s">
        <v>75</v>
      </c>
      <c r="AF9477" t="s">
        <v>72</v>
      </c>
      <c r="AG9477" t="s">
        <v>240</v>
      </c>
      <c r="AH9477" t="s">
        <v>146</v>
      </c>
      <c r="AI9477" t="s">
        <v>140</v>
      </c>
      <c r="AJ9477" t="str">
        <f t="shared" si="148"/>
        <v>May</v>
      </c>
    </row>
    <row r="9478" spans="1:36" x14ac:dyDescent="0.3">
      <c r="A9478" t="s">
        <v>19722</v>
      </c>
      <c r="B9478" s="33">
        <v>45867</v>
      </c>
      <c r="C9478" t="s">
        <v>98</v>
      </c>
      <c r="D9478" t="s">
        <v>19723</v>
      </c>
      <c r="E9478" t="s">
        <v>174</v>
      </c>
      <c r="F9478" t="s">
        <v>175</v>
      </c>
      <c r="G9478" t="s">
        <v>158</v>
      </c>
      <c r="H9478" t="s">
        <v>163</v>
      </c>
      <c r="I9478">
        <v>969</v>
      </c>
      <c r="J9478" t="s">
        <v>1510</v>
      </c>
      <c r="K9478" t="s">
        <v>2386</v>
      </c>
      <c r="N9478">
        <v>128</v>
      </c>
      <c r="O9478">
        <v>0</v>
      </c>
      <c r="P9478">
        <v>0</v>
      </c>
      <c r="Q9478" t="s">
        <v>67</v>
      </c>
      <c r="R9478" t="s">
        <v>245</v>
      </c>
      <c r="S9478" t="s">
        <v>122</v>
      </c>
      <c r="T9478">
        <v>180</v>
      </c>
      <c r="U9478">
        <v>0</v>
      </c>
      <c r="V9478">
        <v>0</v>
      </c>
      <c r="W9478" t="s">
        <v>133</v>
      </c>
      <c r="X9478">
        <v>9104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 t="s">
        <v>78</v>
      </c>
      <c r="AF9478" t="s">
        <v>75</v>
      </c>
      <c r="AG9478" t="s">
        <v>240</v>
      </c>
      <c r="AH9478" t="s">
        <v>146</v>
      </c>
      <c r="AI9478" t="s">
        <v>140</v>
      </c>
      <c r="AJ9478" t="str">
        <f t="shared" si="148"/>
        <v>Jul</v>
      </c>
    </row>
    <row r="9479" spans="1:36" x14ac:dyDescent="0.3">
      <c r="A9479" t="s">
        <v>19724</v>
      </c>
      <c r="B9479" s="33">
        <v>45809</v>
      </c>
      <c r="C9479" t="s">
        <v>95</v>
      </c>
      <c r="D9479" t="s">
        <v>15022</v>
      </c>
      <c r="E9479" t="s">
        <v>180</v>
      </c>
      <c r="F9479" t="s">
        <v>173</v>
      </c>
      <c r="G9479" t="s">
        <v>160</v>
      </c>
      <c r="H9479" t="s">
        <v>161</v>
      </c>
      <c r="I9479">
        <v>2259</v>
      </c>
      <c r="J9479" t="s">
        <v>503</v>
      </c>
      <c r="K9479" t="s">
        <v>2057</v>
      </c>
      <c r="L9479" t="s">
        <v>913</v>
      </c>
      <c r="M9479" t="s">
        <v>1365</v>
      </c>
      <c r="N9479">
        <v>321</v>
      </c>
      <c r="O9479">
        <v>12</v>
      </c>
      <c r="P9479">
        <v>20</v>
      </c>
      <c r="Q9479" t="s">
        <v>73</v>
      </c>
      <c r="R9479" t="s">
        <v>238</v>
      </c>
      <c r="S9479" t="s">
        <v>239</v>
      </c>
      <c r="T9479">
        <v>150</v>
      </c>
      <c r="U9479">
        <v>147</v>
      </c>
      <c r="V9479">
        <v>98</v>
      </c>
      <c r="W9479" t="s">
        <v>133</v>
      </c>
      <c r="X9479">
        <v>5186</v>
      </c>
      <c r="Y9479">
        <v>762342</v>
      </c>
      <c r="Z9479">
        <v>54537</v>
      </c>
      <c r="AA9479">
        <v>15435</v>
      </c>
      <c r="AB9479">
        <v>832314</v>
      </c>
      <c r="AC9479">
        <v>485758</v>
      </c>
      <c r="AD9479">
        <v>346556</v>
      </c>
      <c r="AE9479" t="s">
        <v>81</v>
      </c>
      <c r="AF9479" t="s">
        <v>78</v>
      </c>
      <c r="AG9479" t="s">
        <v>240</v>
      </c>
      <c r="AH9479" t="s">
        <v>144</v>
      </c>
      <c r="AI9479" t="s">
        <v>140</v>
      </c>
      <c r="AJ9479" t="str">
        <f t="shared" si="148"/>
        <v>Jun</v>
      </c>
    </row>
    <row r="9480" spans="1:36" x14ac:dyDescent="0.3">
      <c r="A9480" t="s">
        <v>19725</v>
      </c>
      <c r="B9480" s="33">
        <v>45744</v>
      </c>
      <c r="C9480" t="s">
        <v>97</v>
      </c>
      <c r="D9480" t="s">
        <v>19726</v>
      </c>
      <c r="E9480" t="s">
        <v>181</v>
      </c>
      <c r="F9480" t="s">
        <v>174</v>
      </c>
      <c r="G9480" t="s">
        <v>159</v>
      </c>
      <c r="H9480" t="s">
        <v>158</v>
      </c>
      <c r="I9480">
        <v>370</v>
      </c>
      <c r="J9480" t="s">
        <v>1434</v>
      </c>
      <c r="K9480" t="s">
        <v>2263</v>
      </c>
      <c r="L9480" t="s">
        <v>1431</v>
      </c>
      <c r="M9480" t="s">
        <v>863</v>
      </c>
      <c r="N9480">
        <v>65</v>
      </c>
      <c r="O9480">
        <v>73</v>
      </c>
      <c r="P9480">
        <v>83</v>
      </c>
      <c r="Q9480" t="s">
        <v>76</v>
      </c>
      <c r="R9480" t="s">
        <v>238</v>
      </c>
      <c r="S9480" t="s">
        <v>239</v>
      </c>
      <c r="T9480">
        <v>180</v>
      </c>
      <c r="U9480">
        <v>122</v>
      </c>
      <c r="V9480">
        <v>67.78</v>
      </c>
      <c r="W9480" t="s">
        <v>135</v>
      </c>
      <c r="X9480">
        <v>9820</v>
      </c>
      <c r="Y9480">
        <v>1198040</v>
      </c>
      <c r="Z9480">
        <v>53924</v>
      </c>
      <c r="AA9480">
        <v>49044</v>
      </c>
      <c r="AB9480">
        <v>1301008</v>
      </c>
      <c r="AC9480">
        <v>990905</v>
      </c>
      <c r="AD9480">
        <v>310103</v>
      </c>
      <c r="AE9480" t="s">
        <v>81</v>
      </c>
      <c r="AF9480" t="s">
        <v>78</v>
      </c>
      <c r="AG9480" t="s">
        <v>240</v>
      </c>
      <c r="AH9480" t="s">
        <v>144</v>
      </c>
      <c r="AI9480" t="s">
        <v>138</v>
      </c>
      <c r="AJ9480" t="str">
        <f t="shared" si="148"/>
        <v>Mar</v>
      </c>
    </row>
    <row r="9481" spans="1:36" x14ac:dyDescent="0.3">
      <c r="A9481" t="s">
        <v>19727</v>
      </c>
      <c r="B9481" s="33">
        <v>45891</v>
      </c>
      <c r="C9481" t="s">
        <v>95</v>
      </c>
      <c r="D9481" t="s">
        <v>19728</v>
      </c>
      <c r="E9481" t="s">
        <v>173</v>
      </c>
      <c r="F9481" t="s">
        <v>177</v>
      </c>
      <c r="G9481" t="s">
        <v>161</v>
      </c>
      <c r="H9481" t="s">
        <v>162</v>
      </c>
      <c r="I9481">
        <v>963</v>
      </c>
      <c r="J9481" t="s">
        <v>605</v>
      </c>
      <c r="K9481" t="s">
        <v>1360</v>
      </c>
      <c r="L9481" t="s">
        <v>605</v>
      </c>
      <c r="M9481" t="s">
        <v>577</v>
      </c>
      <c r="N9481">
        <v>134</v>
      </c>
      <c r="O9481">
        <v>0</v>
      </c>
      <c r="P9481">
        <v>12</v>
      </c>
      <c r="Q9481" t="s">
        <v>73</v>
      </c>
      <c r="R9481" t="s">
        <v>238</v>
      </c>
      <c r="S9481" t="s">
        <v>239</v>
      </c>
      <c r="T9481">
        <v>180</v>
      </c>
      <c r="U9481">
        <v>176</v>
      </c>
      <c r="V9481">
        <v>97.78</v>
      </c>
      <c r="W9481" t="s">
        <v>133</v>
      </c>
      <c r="X9481">
        <v>6176</v>
      </c>
      <c r="Y9481">
        <v>1086976</v>
      </c>
      <c r="Z9481">
        <v>82368</v>
      </c>
      <c r="AA9481">
        <v>90464</v>
      </c>
      <c r="AB9481">
        <v>1259808</v>
      </c>
      <c r="AC9481">
        <v>893206</v>
      </c>
      <c r="AD9481">
        <v>366602</v>
      </c>
      <c r="AE9481" t="s">
        <v>78</v>
      </c>
      <c r="AF9481" t="s">
        <v>78</v>
      </c>
      <c r="AG9481" t="s">
        <v>240</v>
      </c>
      <c r="AH9481" t="s">
        <v>145</v>
      </c>
      <c r="AI9481" t="s">
        <v>138</v>
      </c>
      <c r="AJ9481" t="str">
        <f t="shared" si="148"/>
        <v>Aug</v>
      </c>
    </row>
    <row r="9482" spans="1:36" x14ac:dyDescent="0.3">
      <c r="A9482" t="s">
        <v>19729</v>
      </c>
      <c r="B9482" s="33">
        <v>45704</v>
      </c>
      <c r="C9482" t="s">
        <v>93</v>
      </c>
      <c r="D9482" t="s">
        <v>19730</v>
      </c>
      <c r="E9482" t="s">
        <v>172</v>
      </c>
      <c r="F9482" t="s">
        <v>174</v>
      </c>
      <c r="G9482" t="s">
        <v>155</v>
      </c>
      <c r="H9482" t="s">
        <v>158</v>
      </c>
      <c r="I9482">
        <v>1897</v>
      </c>
      <c r="J9482" t="s">
        <v>492</v>
      </c>
      <c r="K9482" t="s">
        <v>699</v>
      </c>
      <c r="L9482" t="s">
        <v>842</v>
      </c>
      <c r="M9482" t="s">
        <v>561</v>
      </c>
      <c r="N9482">
        <v>279</v>
      </c>
      <c r="O9482">
        <v>7</v>
      </c>
      <c r="P9482">
        <v>26</v>
      </c>
      <c r="Q9482" t="s">
        <v>73</v>
      </c>
      <c r="R9482" t="s">
        <v>238</v>
      </c>
      <c r="S9482" t="s">
        <v>239</v>
      </c>
      <c r="T9482">
        <v>180</v>
      </c>
      <c r="U9482">
        <v>143</v>
      </c>
      <c r="V9482">
        <v>79.44</v>
      </c>
      <c r="W9482" t="s">
        <v>135</v>
      </c>
      <c r="X9482">
        <v>10469</v>
      </c>
      <c r="Y9482">
        <v>1497067</v>
      </c>
      <c r="Z9482">
        <v>69498</v>
      </c>
      <c r="AA9482">
        <v>71071</v>
      </c>
      <c r="AB9482">
        <v>1637636</v>
      </c>
      <c r="AC9482">
        <v>1357857</v>
      </c>
      <c r="AD9482">
        <v>279779</v>
      </c>
      <c r="AE9482" t="s">
        <v>81</v>
      </c>
      <c r="AF9482" t="s">
        <v>78</v>
      </c>
      <c r="AG9482" t="s">
        <v>240</v>
      </c>
      <c r="AH9482" t="s">
        <v>144</v>
      </c>
      <c r="AI9482" t="s">
        <v>140</v>
      </c>
      <c r="AJ9482" t="str">
        <f t="shared" si="148"/>
        <v>Feb</v>
      </c>
    </row>
    <row r="9483" spans="1:36" x14ac:dyDescent="0.3">
      <c r="A9483" t="s">
        <v>19731</v>
      </c>
      <c r="B9483" s="33">
        <v>45736</v>
      </c>
      <c r="C9483" t="s">
        <v>97</v>
      </c>
      <c r="D9483" t="s">
        <v>19732</v>
      </c>
      <c r="E9483" t="s">
        <v>176</v>
      </c>
      <c r="F9483" t="s">
        <v>174</v>
      </c>
      <c r="G9483" t="s">
        <v>156</v>
      </c>
      <c r="H9483" t="s">
        <v>158</v>
      </c>
      <c r="I9483">
        <v>2029</v>
      </c>
      <c r="J9483" t="s">
        <v>492</v>
      </c>
      <c r="K9483" t="s">
        <v>2207</v>
      </c>
      <c r="L9483" t="s">
        <v>842</v>
      </c>
      <c r="M9483" t="s">
        <v>699</v>
      </c>
      <c r="N9483">
        <v>274</v>
      </c>
      <c r="O9483">
        <v>7</v>
      </c>
      <c r="P9483">
        <v>5</v>
      </c>
      <c r="Q9483" t="s">
        <v>73</v>
      </c>
      <c r="R9483" t="s">
        <v>238</v>
      </c>
      <c r="S9483" t="s">
        <v>239</v>
      </c>
      <c r="T9483">
        <v>189</v>
      </c>
      <c r="U9483">
        <v>129</v>
      </c>
      <c r="V9483">
        <v>68.25</v>
      </c>
      <c r="W9483" t="s">
        <v>133</v>
      </c>
      <c r="X9483">
        <v>10151</v>
      </c>
      <c r="Y9483">
        <v>1309479</v>
      </c>
      <c r="Z9483">
        <v>70305</v>
      </c>
      <c r="AA9483">
        <v>27348</v>
      </c>
      <c r="AB9483">
        <v>1407132</v>
      </c>
      <c r="AC9483">
        <v>1007410</v>
      </c>
      <c r="AD9483">
        <v>399722</v>
      </c>
      <c r="AE9483" t="s">
        <v>81</v>
      </c>
      <c r="AF9483" t="s">
        <v>78</v>
      </c>
      <c r="AG9483" t="s">
        <v>240</v>
      </c>
      <c r="AH9483" t="s">
        <v>144</v>
      </c>
      <c r="AI9483" t="s">
        <v>140</v>
      </c>
      <c r="AJ9483" t="str">
        <f t="shared" si="148"/>
        <v>Mar</v>
      </c>
    </row>
    <row r="9484" spans="1:36" x14ac:dyDescent="0.3">
      <c r="A9484" t="s">
        <v>19733</v>
      </c>
      <c r="B9484" s="33">
        <v>45701</v>
      </c>
      <c r="C9484" t="s">
        <v>96</v>
      </c>
      <c r="D9484" t="s">
        <v>19734</v>
      </c>
      <c r="E9484" t="s">
        <v>174</v>
      </c>
      <c r="F9484" t="s">
        <v>180</v>
      </c>
      <c r="G9484" t="s">
        <v>158</v>
      </c>
      <c r="H9484" t="s">
        <v>160</v>
      </c>
      <c r="I9484">
        <v>1620</v>
      </c>
      <c r="J9484" t="s">
        <v>477</v>
      </c>
      <c r="K9484" t="s">
        <v>1303</v>
      </c>
      <c r="L9484" t="s">
        <v>872</v>
      </c>
      <c r="M9484" t="s">
        <v>1303</v>
      </c>
      <c r="N9484">
        <v>196</v>
      </c>
      <c r="O9484">
        <v>10</v>
      </c>
      <c r="P9484">
        <v>0</v>
      </c>
      <c r="Q9484" t="s">
        <v>73</v>
      </c>
      <c r="R9484" t="s">
        <v>238</v>
      </c>
      <c r="S9484" t="s">
        <v>239</v>
      </c>
      <c r="T9484">
        <v>180</v>
      </c>
      <c r="U9484">
        <v>151</v>
      </c>
      <c r="V9484">
        <v>83.89</v>
      </c>
      <c r="W9484" t="s">
        <v>135</v>
      </c>
      <c r="X9484">
        <v>9820</v>
      </c>
      <c r="Y9484">
        <v>1482820</v>
      </c>
      <c r="Z9484">
        <v>82446</v>
      </c>
      <c r="AA9484">
        <v>25821</v>
      </c>
      <c r="AB9484">
        <v>1591087</v>
      </c>
      <c r="AC9484">
        <v>1258905</v>
      </c>
      <c r="AD9484">
        <v>332182</v>
      </c>
      <c r="AE9484" t="s">
        <v>78</v>
      </c>
      <c r="AF9484" t="s">
        <v>81</v>
      </c>
      <c r="AG9484" t="s">
        <v>240</v>
      </c>
      <c r="AH9484" t="s">
        <v>145</v>
      </c>
      <c r="AI9484" t="s">
        <v>138</v>
      </c>
      <c r="AJ9484" t="str">
        <f t="shared" si="148"/>
        <v>Feb</v>
      </c>
    </row>
    <row r="9485" spans="1:36" x14ac:dyDescent="0.3">
      <c r="A9485" t="s">
        <v>19735</v>
      </c>
      <c r="B9485" s="33">
        <v>45683</v>
      </c>
      <c r="C9485" t="s">
        <v>93</v>
      </c>
      <c r="D9485" t="s">
        <v>19736</v>
      </c>
      <c r="E9485" t="s">
        <v>177</v>
      </c>
      <c r="F9485" t="s">
        <v>174</v>
      </c>
      <c r="G9485" t="s">
        <v>162</v>
      </c>
      <c r="H9485" t="s">
        <v>158</v>
      </c>
      <c r="I9485">
        <v>1118</v>
      </c>
      <c r="J9485" t="s">
        <v>731</v>
      </c>
      <c r="K9485" t="s">
        <v>2586</v>
      </c>
      <c r="L9485" t="s">
        <v>626</v>
      </c>
      <c r="M9485" t="s">
        <v>5694</v>
      </c>
      <c r="N9485">
        <v>149</v>
      </c>
      <c r="O9485">
        <v>0</v>
      </c>
      <c r="P9485">
        <v>27</v>
      </c>
      <c r="Q9485" t="s">
        <v>73</v>
      </c>
      <c r="R9485" t="s">
        <v>238</v>
      </c>
      <c r="S9485" t="s">
        <v>239</v>
      </c>
      <c r="T9485">
        <v>180</v>
      </c>
      <c r="U9485">
        <v>145</v>
      </c>
      <c r="V9485">
        <v>80.56</v>
      </c>
      <c r="W9485" t="s">
        <v>133</v>
      </c>
      <c r="X9485">
        <v>9764</v>
      </c>
      <c r="Y9485">
        <v>1415780</v>
      </c>
      <c r="Z9485">
        <v>71630</v>
      </c>
      <c r="AA9485">
        <v>43500</v>
      </c>
      <c r="AB9485">
        <v>1530910</v>
      </c>
      <c r="AC9485">
        <v>972735</v>
      </c>
      <c r="AD9485">
        <v>558175</v>
      </c>
      <c r="AE9485" t="s">
        <v>78</v>
      </c>
      <c r="AF9485" t="s">
        <v>78</v>
      </c>
      <c r="AG9485" t="s">
        <v>240</v>
      </c>
      <c r="AH9485" t="s">
        <v>145</v>
      </c>
      <c r="AI9485" t="s">
        <v>140</v>
      </c>
      <c r="AJ9485" t="str">
        <f t="shared" si="148"/>
        <v>Jan</v>
      </c>
    </row>
    <row r="9486" spans="1:36" x14ac:dyDescent="0.3">
      <c r="A9486" t="s">
        <v>19737</v>
      </c>
      <c r="B9486" s="33">
        <v>46011</v>
      </c>
      <c r="C9486" t="s">
        <v>98</v>
      </c>
      <c r="D9486" t="s">
        <v>19738</v>
      </c>
      <c r="E9486" t="s">
        <v>181</v>
      </c>
      <c r="F9486" t="s">
        <v>177</v>
      </c>
      <c r="G9486" t="s">
        <v>159</v>
      </c>
      <c r="H9486" t="s">
        <v>162</v>
      </c>
      <c r="I9486">
        <v>1613</v>
      </c>
      <c r="J9486" t="s">
        <v>469</v>
      </c>
      <c r="K9486" t="s">
        <v>1894</v>
      </c>
      <c r="L9486" t="s">
        <v>1026</v>
      </c>
      <c r="M9486" t="s">
        <v>3469</v>
      </c>
      <c r="N9486">
        <v>200</v>
      </c>
      <c r="O9486">
        <v>9</v>
      </c>
      <c r="P9486">
        <v>1</v>
      </c>
      <c r="Q9486" t="s">
        <v>73</v>
      </c>
      <c r="R9486" t="s">
        <v>238</v>
      </c>
      <c r="S9486" t="s">
        <v>239</v>
      </c>
      <c r="T9486">
        <v>189</v>
      </c>
      <c r="U9486">
        <v>166</v>
      </c>
      <c r="V9486">
        <v>87.83</v>
      </c>
      <c r="W9486" t="s">
        <v>133</v>
      </c>
      <c r="X9486">
        <v>8675</v>
      </c>
      <c r="Y9486">
        <v>1440050</v>
      </c>
      <c r="Z9486">
        <v>71048</v>
      </c>
      <c r="AA9486">
        <v>120682</v>
      </c>
      <c r="AB9486">
        <v>1631780</v>
      </c>
      <c r="AC9486">
        <v>962663</v>
      </c>
      <c r="AD9486">
        <v>669117</v>
      </c>
      <c r="AE9486" t="s">
        <v>81</v>
      </c>
      <c r="AF9486" t="s">
        <v>78</v>
      </c>
      <c r="AG9486" t="s">
        <v>240</v>
      </c>
      <c r="AH9486" t="s">
        <v>147</v>
      </c>
      <c r="AI9486" t="s">
        <v>139</v>
      </c>
      <c r="AJ9486" t="str">
        <f t="shared" si="148"/>
        <v>Dec</v>
      </c>
    </row>
    <row r="9487" spans="1:36" x14ac:dyDescent="0.3">
      <c r="A9487" t="s">
        <v>19739</v>
      </c>
      <c r="B9487" s="33">
        <v>46022</v>
      </c>
      <c r="C9487" t="s">
        <v>95</v>
      </c>
      <c r="D9487" t="s">
        <v>19740</v>
      </c>
      <c r="E9487" t="s">
        <v>177</v>
      </c>
      <c r="F9487" t="s">
        <v>179</v>
      </c>
      <c r="G9487" t="s">
        <v>162</v>
      </c>
      <c r="H9487" t="s">
        <v>166</v>
      </c>
      <c r="I9487">
        <v>1887</v>
      </c>
      <c r="J9487" t="s">
        <v>325</v>
      </c>
      <c r="K9487" t="s">
        <v>2403</v>
      </c>
      <c r="L9487" t="s">
        <v>1050</v>
      </c>
      <c r="M9487" t="s">
        <v>1459</v>
      </c>
      <c r="N9487">
        <v>224</v>
      </c>
      <c r="O9487">
        <v>35</v>
      </c>
      <c r="P9487">
        <v>27</v>
      </c>
      <c r="Q9487" t="s">
        <v>73</v>
      </c>
      <c r="R9487" t="s">
        <v>238</v>
      </c>
      <c r="S9487" t="s">
        <v>239</v>
      </c>
      <c r="T9487">
        <v>189</v>
      </c>
      <c r="U9487">
        <v>179</v>
      </c>
      <c r="V9487">
        <v>94.71</v>
      </c>
      <c r="W9487" t="s">
        <v>135</v>
      </c>
      <c r="X9487">
        <v>10673</v>
      </c>
      <c r="Y9487">
        <v>1910467</v>
      </c>
      <c r="Z9487">
        <v>83772</v>
      </c>
      <c r="AA9487">
        <v>137651</v>
      </c>
      <c r="AB9487">
        <v>2131890</v>
      </c>
      <c r="AC9487">
        <v>1594154</v>
      </c>
      <c r="AD9487">
        <v>537736</v>
      </c>
      <c r="AE9487" t="s">
        <v>78</v>
      </c>
      <c r="AF9487" t="s">
        <v>72</v>
      </c>
      <c r="AG9487" t="s">
        <v>240</v>
      </c>
      <c r="AH9487" t="s">
        <v>144</v>
      </c>
      <c r="AI9487" t="s">
        <v>139</v>
      </c>
      <c r="AJ9487" t="str">
        <f t="shared" si="148"/>
        <v>Dec</v>
      </c>
    </row>
    <row r="9488" spans="1:36" x14ac:dyDescent="0.3">
      <c r="A9488" t="s">
        <v>19741</v>
      </c>
      <c r="B9488" s="33">
        <v>45855</v>
      </c>
      <c r="C9488" t="s">
        <v>93</v>
      </c>
      <c r="D9488" t="s">
        <v>19742</v>
      </c>
      <c r="E9488" t="s">
        <v>181</v>
      </c>
      <c r="F9488" t="s">
        <v>179</v>
      </c>
      <c r="G9488" t="s">
        <v>159</v>
      </c>
      <c r="H9488" t="s">
        <v>166</v>
      </c>
      <c r="I9488">
        <v>2150</v>
      </c>
      <c r="J9488" t="s">
        <v>457</v>
      </c>
      <c r="K9488" t="s">
        <v>1658</v>
      </c>
      <c r="L9488" t="s">
        <v>2220</v>
      </c>
      <c r="M9488" t="s">
        <v>671</v>
      </c>
      <c r="N9488">
        <v>261</v>
      </c>
      <c r="O9488">
        <v>55</v>
      </c>
      <c r="P9488">
        <v>35</v>
      </c>
      <c r="Q9488" t="s">
        <v>76</v>
      </c>
      <c r="R9488" t="s">
        <v>238</v>
      </c>
      <c r="S9488" t="s">
        <v>239</v>
      </c>
      <c r="T9488">
        <v>150</v>
      </c>
      <c r="U9488">
        <v>140</v>
      </c>
      <c r="V9488">
        <v>93.33</v>
      </c>
      <c r="W9488" t="s">
        <v>134</v>
      </c>
      <c r="X9488">
        <v>9430</v>
      </c>
      <c r="Y9488">
        <v>1320200</v>
      </c>
      <c r="Z9488">
        <v>69580</v>
      </c>
      <c r="AA9488">
        <v>23800</v>
      </c>
      <c r="AB9488">
        <v>1413580</v>
      </c>
      <c r="AC9488">
        <v>1104268</v>
      </c>
      <c r="AD9488">
        <v>309312</v>
      </c>
      <c r="AE9488" t="s">
        <v>81</v>
      </c>
      <c r="AF9488" t="s">
        <v>72</v>
      </c>
      <c r="AG9488" t="s">
        <v>240</v>
      </c>
      <c r="AH9488" t="s">
        <v>146</v>
      </c>
      <c r="AI9488" t="s">
        <v>139</v>
      </c>
      <c r="AJ9488" t="str">
        <f t="shared" si="148"/>
        <v>Jul</v>
      </c>
    </row>
    <row r="9489" spans="1:36" x14ac:dyDescent="0.3">
      <c r="A9489" t="s">
        <v>19743</v>
      </c>
      <c r="B9489" s="33">
        <v>45842</v>
      </c>
      <c r="C9489" t="s">
        <v>93</v>
      </c>
      <c r="D9489" t="s">
        <v>4569</v>
      </c>
      <c r="E9489" t="s">
        <v>179</v>
      </c>
      <c r="F9489" t="s">
        <v>172</v>
      </c>
      <c r="G9489" t="s">
        <v>166</v>
      </c>
      <c r="H9489" t="s">
        <v>155</v>
      </c>
      <c r="I9489">
        <v>1276</v>
      </c>
      <c r="J9489" t="s">
        <v>270</v>
      </c>
      <c r="K9489" t="s">
        <v>2916</v>
      </c>
      <c r="L9489" t="s">
        <v>1125</v>
      </c>
      <c r="M9489" t="s">
        <v>2916</v>
      </c>
      <c r="N9489">
        <v>178</v>
      </c>
      <c r="O9489">
        <v>22</v>
      </c>
      <c r="P9489">
        <v>-6</v>
      </c>
      <c r="Q9489" t="s">
        <v>73</v>
      </c>
      <c r="R9489" t="s">
        <v>238</v>
      </c>
      <c r="S9489" t="s">
        <v>239</v>
      </c>
      <c r="T9489">
        <v>180</v>
      </c>
      <c r="U9489">
        <v>121</v>
      </c>
      <c r="V9489">
        <v>67.22</v>
      </c>
      <c r="W9489" t="s">
        <v>133</v>
      </c>
      <c r="X9489">
        <v>4492</v>
      </c>
      <c r="Y9489">
        <v>543532</v>
      </c>
      <c r="Z9489">
        <v>56991</v>
      </c>
      <c r="AA9489">
        <v>27104</v>
      </c>
      <c r="AB9489">
        <v>627627</v>
      </c>
      <c r="AC9489">
        <v>501337</v>
      </c>
      <c r="AD9489">
        <v>126290</v>
      </c>
      <c r="AE9489" t="s">
        <v>72</v>
      </c>
      <c r="AF9489" t="s">
        <v>81</v>
      </c>
      <c r="AG9489" t="s">
        <v>240</v>
      </c>
      <c r="AH9489" t="s">
        <v>146</v>
      </c>
      <c r="AI9489" t="s">
        <v>139</v>
      </c>
      <c r="AJ9489" t="str">
        <f t="shared" si="148"/>
        <v>Jul</v>
      </c>
    </row>
    <row r="9490" spans="1:36" x14ac:dyDescent="0.3">
      <c r="A9490" t="s">
        <v>19744</v>
      </c>
      <c r="B9490" s="33">
        <v>45957</v>
      </c>
      <c r="C9490" t="s">
        <v>99</v>
      </c>
      <c r="D9490" t="s">
        <v>19745</v>
      </c>
      <c r="E9490" t="s">
        <v>179</v>
      </c>
      <c r="F9490" t="s">
        <v>172</v>
      </c>
      <c r="G9490" t="s">
        <v>166</v>
      </c>
      <c r="H9490" t="s">
        <v>155</v>
      </c>
      <c r="I9490">
        <v>1360</v>
      </c>
      <c r="J9490" t="s">
        <v>514</v>
      </c>
      <c r="K9490" t="s">
        <v>1056</v>
      </c>
      <c r="L9490" t="s">
        <v>1186</v>
      </c>
      <c r="M9490" t="s">
        <v>560</v>
      </c>
      <c r="N9490">
        <v>184</v>
      </c>
      <c r="O9490">
        <v>21</v>
      </c>
      <c r="P9490">
        <v>26</v>
      </c>
      <c r="Q9490" t="s">
        <v>73</v>
      </c>
      <c r="R9490" t="s">
        <v>238</v>
      </c>
      <c r="S9490" t="s">
        <v>239</v>
      </c>
      <c r="T9490">
        <v>180</v>
      </c>
      <c r="U9490">
        <v>143</v>
      </c>
      <c r="V9490">
        <v>79.44</v>
      </c>
      <c r="W9490" t="s">
        <v>135</v>
      </c>
      <c r="X9490">
        <v>3679</v>
      </c>
      <c r="Y9490">
        <v>526097</v>
      </c>
      <c r="Z9490">
        <v>24596</v>
      </c>
      <c r="AA9490">
        <v>48477</v>
      </c>
      <c r="AB9490">
        <v>599170</v>
      </c>
      <c r="AC9490">
        <v>408882</v>
      </c>
      <c r="AD9490">
        <v>190288</v>
      </c>
      <c r="AE9490" t="s">
        <v>72</v>
      </c>
      <c r="AF9490" t="s">
        <v>81</v>
      </c>
      <c r="AG9490" t="s">
        <v>240</v>
      </c>
      <c r="AH9490" t="s">
        <v>147</v>
      </c>
      <c r="AI9490" t="s">
        <v>138</v>
      </c>
      <c r="AJ9490" t="str">
        <f t="shared" si="148"/>
        <v>Oct</v>
      </c>
    </row>
    <row r="9491" spans="1:36" x14ac:dyDescent="0.3">
      <c r="A9491" t="s">
        <v>19746</v>
      </c>
      <c r="B9491" s="33">
        <v>45756</v>
      </c>
      <c r="C9491" t="s">
        <v>93</v>
      </c>
      <c r="D9491" t="s">
        <v>19747</v>
      </c>
      <c r="E9491" t="s">
        <v>172</v>
      </c>
      <c r="F9491" t="s">
        <v>173</v>
      </c>
      <c r="G9491" t="s">
        <v>155</v>
      </c>
      <c r="H9491" t="s">
        <v>161</v>
      </c>
      <c r="I9491">
        <v>1656</v>
      </c>
      <c r="J9491" t="s">
        <v>600</v>
      </c>
      <c r="K9491" t="s">
        <v>1770</v>
      </c>
      <c r="L9491" t="s">
        <v>447</v>
      </c>
      <c r="M9491" t="s">
        <v>1770</v>
      </c>
      <c r="N9491">
        <v>246</v>
      </c>
      <c r="O9491">
        <v>0</v>
      </c>
      <c r="P9491">
        <v>-10</v>
      </c>
      <c r="Q9491" t="s">
        <v>70</v>
      </c>
      <c r="R9491" t="s">
        <v>238</v>
      </c>
      <c r="S9491" t="s">
        <v>239</v>
      </c>
      <c r="T9491">
        <v>220</v>
      </c>
      <c r="U9491">
        <v>215</v>
      </c>
      <c r="V9491">
        <v>97.73</v>
      </c>
      <c r="W9491" t="s">
        <v>133</v>
      </c>
      <c r="X9491">
        <v>4307</v>
      </c>
      <c r="Y9491">
        <v>926005</v>
      </c>
      <c r="Z9491">
        <v>73315</v>
      </c>
      <c r="AA9491">
        <v>114810</v>
      </c>
      <c r="AB9491">
        <v>1114130</v>
      </c>
      <c r="AC9491">
        <v>800199</v>
      </c>
      <c r="AD9491">
        <v>313931</v>
      </c>
      <c r="AE9491" t="s">
        <v>81</v>
      </c>
      <c r="AF9491" t="s">
        <v>78</v>
      </c>
      <c r="AG9491" t="s">
        <v>240</v>
      </c>
      <c r="AH9491" t="s">
        <v>144</v>
      </c>
      <c r="AI9491" t="s">
        <v>139</v>
      </c>
      <c r="AJ9491" t="str">
        <f t="shared" si="148"/>
        <v>Apr</v>
      </c>
    </row>
    <row r="9492" spans="1:36" x14ac:dyDescent="0.3">
      <c r="A9492" t="s">
        <v>19748</v>
      </c>
      <c r="B9492" s="33">
        <v>45948</v>
      </c>
      <c r="C9492" t="s">
        <v>93</v>
      </c>
      <c r="D9492" t="s">
        <v>17059</v>
      </c>
      <c r="E9492" t="s">
        <v>174</v>
      </c>
      <c r="F9492" t="s">
        <v>178</v>
      </c>
      <c r="G9492" t="s">
        <v>158</v>
      </c>
      <c r="H9492" t="s">
        <v>157</v>
      </c>
      <c r="I9492">
        <v>1814</v>
      </c>
      <c r="J9492" t="s">
        <v>474</v>
      </c>
      <c r="K9492" t="s">
        <v>464</v>
      </c>
      <c r="L9492" t="s">
        <v>2850</v>
      </c>
      <c r="M9492" t="s">
        <v>3478</v>
      </c>
      <c r="N9492">
        <v>247</v>
      </c>
      <c r="O9492">
        <v>58</v>
      </c>
      <c r="P9492">
        <v>61</v>
      </c>
      <c r="Q9492" t="s">
        <v>76</v>
      </c>
      <c r="R9492" t="s">
        <v>238</v>
      </c>
      <c r="S9492" t="s">
        <v>239</v>
      </c>
      <c r="T9492">
        <v>220</v>
      </c>
      <c r="U9492">
        <v>169</v>
      </c>
      <c r="V9492">
        <v>76.819999999999993</v>
      </c>
      <c r="W9492" t="s">
        <v>133</v>
      </c>
      <c r="X9492">
        <v>9117</v>
      </c>
      <c r="Y9492">
        <v>1540773</v>
      </c>
      <c r="Z9492">
        <v>54587</v>
      </c>
      <c r="AA9492">
        <v>37349</v>
      </c>
      <c r="AB9492">
        <v>1632709</v>
      </c>
      <c r="AC9492">
        <v>1305885</v>
      </c>
      <c r="AD9492">
        <v>326824</v>
      </c>
      <c r="AE9492" t="s">
        <v>78</v>
      </c>
      <c r="AF9492" t="s">
        <v>75</v>
      </c>
      <c r="AG9492" t="s">
        <v>240</v>
      </c>
      <c r="AH9492" t="s">
        <v>144</v>
      </c>
      <c r="AI9492" t="s">
        <v>139</v>
      </c>
      <c r="AJ9492" t="str">
        <f t="shared" si="148"/>
        <v>Oct</v>
      </c>
    </row>
    <row r="9493" spans="1:36" x14ac:dyDescent="0.3">
      <c r="A9493" t="s">
        <v>19749</v>
      </c>
      <c r="B9493" s="33">
        <v>45993</v>
      </c>
      <c r="C9493" t="s">
        <v>99</v>
      </c>
      <c r="D9493" t="s">
        <v>19750</v>
      </c>
      <c r="E9493" t="s">
        <v>173</v>
      </c>
      <c r="F9493" t="s">
        <v>181</v>
      </c>
      <c r="G9493" t="s">
        <v>161</v>
      </c>
      <c r="H9493" t="s">
        <v>159</v>
      </c>
      <c r="I9493">
        <v>1612</v>
      </c>
      <c r="J9493" t="s">
        <v>381</v>
      </c>
      <c r="K9493" t="s">
        <v>1003</v>
      </c>
      <c r="L9493" t="s">
        <v>1422</v>
      </c>
      <c r="M9493" t="s">
        <v>2040</v>
      </c>
      <c r="N9493">
        <v>241</v>
      </c>
      <c r="O9493">
        <v>21</v>
      </c>
      <c r="P9493">
        <v>8</v>
      </c>
      <c r="Q9493" t="s">
        <v>73</v>
      </c>
      <c r="R9493" t="s">
        <v>238</v>
      </c>
      <c r="S9493" t="s">
        <v>239</v>
      </c>
      <c r="T9493">
        <v>220</v>
      </c>
      <c r="U9493">
        <v>154</v>
      </c>
      <c r="V9493">
        <v>70</v>
      </c>
      <c r="W9493" t="s">
        <v>133</v>
      </c>
      <c r="X9493">
        <v>4087</v>
      </c>
      <c r="Y9493">
        <v>629398</v>
      </c>
      <c r="Z9493">
        <v>58366</v>
      </c>
      <c r="AA9493">
        <v>115500</v>
      </c>
      <c r="AB9493">
        <v>803264</v>
      </c>
      <c r="AC9493">
        <v>471594</v>
      </c>
      <c r="AD9493">
        <v>331670</v>
      </c>
      <c r="AE9493" t="s">
        <v>78</v>
      </c>
      <c r="AF9493" t="s">
        <v>81</v>
      </c>
      <c r="AG9493" t="s">
        <v>240</v>
      </c>
      <c r="AH9493" t="s">
        <v>144</v>
      </c>
      <c r="AI9493" t="s">
        <v>138</v>
      </c>
      <c r="AJ9493" t="str">
        <f t="shared" si="148"/>
        <v>Dec</v>
      </c>
    </row>
    <row r="9494" spans="1:36" x14ac:dyDescent="0.3">
      <c r="A9494" t="s">
        <v>19751</v>
      </c>
      <c r="B9494" s="33">
        <v>45851</v>
      </c>
      <c r="C9494" t="s">
        <v>99</v>
      </c>
      <c r="D9494" t="s">
        <v>19752</v>
      </c>
      <c r="E9494" t="s">
        <v>177</v>
      </c>
      <c r="F9494" t="s">
        <v>176</v>
      </c>
      <c r="G9494" t="s">
        <v>162</v>
      </c>
      <c r="H9494" t="s">
        <v>156</v>
      </c>
      <c r="I9494">
        <v>403</v>
      </c>
      <c r="J9494" t="s">
        <v>270</v>
      </c>
      <c r="K9494" t="s">
        <v>3945</v>
      </c>
      <c r="L9494" t="s">
        <v>615</v>
      </c>
      <c r="M9494" t="s">
        <v>1477</v>
      </c>
      <c r="N9494">
        <v>74</v>
      </c>
      <c r="O9494">
        <v>0</v>
      </c>
      <c r="P9494">
        <v>4</v>
      </c>
      <c r="Q9494" t="s">
        <v>70</v>
      </c>
      <c r="R9494" t="s">
        <v>238</v>
      </c>
      <c r="S9494" t="s">
        <v>239</v>
      </c>
      <c r="T9494">
        <v>189</v>
      </c>
      <c r="U9494">
        <v>185</v>
      </c>
      <c r="V9494">
        <v>97.88</v>
      </c>
      <c r="W9494" t="s">
        <v>133</v>
      </c>
      <c r="X9494">
        <v>7748</v>
      </c>
      <c r="Y9494">
        <v>1433380</v>
      </c>
      <c r="Z9494">
        <v>61790</v>
      </c>
      <c r="AA9494">
        <v>78625</v>
      </c>
      <c r="AB9494">
        <v>1573795</v>
      </c>
      <c r="AC9494">
        <v>1163986</v>
      </c>
      <c r="AD9494">
        <v>409809</v>
      </c>
      <c r="AE9494" t="s">
        <v>78</v>
      </c>
      <c r="AF9494" t="s">
        <v>81</v>
      </c>
      <c r="AG9494" t="s">
        <v>240</v>
      </c>
      <c r="AH9494" t="s">
        <v>144</v>
      </c>
      <c r="AI9494" t="s">
        <v>139</v>
      </c>
      <c r="AJ9494" t="str">
        <f t="shared" si="148"/>
        <v>Jul</v>
      </c>
    </row>
    <row r="9495" spans="1:36" x14ac:dyDescent="0.3">
      <c r="A9495" t="s">
        <v>19753</v>
      </c>
      <c r="B9495" s="33">
        <v>45730</v>
      </c>
      <c r="C9495" t="s">
        <v>97</v>
      </c>
      <c r="D9495" t="s">
        <v>19754</v>
      </c>
      <c r="E9495" t="s">
        <v>181</v>
      </c>
      <c r="F9495" t="s">
        <v>178</v>
      </c>
      <c r="G9495" t="s">
        <v>159</v>
      </c>
      <c r="H9495" t="s">
        <v>157</v>
      </c>
      <c r="I9495">
        <v>1510</v>
      </c>
      <c r="J9495" t="s">
        <v>292</v>
      </c>
      <c r="K9495" t="s">
        <v>451</v>
      </c>
      <c r="L9495" t="s">
        <v>3214</v>
      </c>
      <c r="M9495" t="s">
        <v>2551</v>
      </c>
      <c r="N9495">
        <v>195</v>
      </c>
      <c r="O9495">
        <v>20</v>
      </c>
      <c r="P9495">
        <v>25</v>
      </c>
      <c r="Q9495" t="s">
        <v>73</v>
      </c>
      <c r="R9495" t="s">
        <v>238</v>
      </c>
      <c r="S9495" t="s">
        <v>239</v>
      </c>
      <c r="T9495">
        <v>189</v>
      </c>
      <c r="U9495">
        <v>181</v>
      </c>
      <c r="V9495">
        <v>95.77</v>
      </c>
      <c r="W9495" t="s">
        <v>134</v>
      </c>
      <c r="X9495">
        <v>10808</v>
      </c>
      <c r="Y9495">
        <v>1956248</v>
      </c>
      <c r="Z9495">
        <v>95387</v>
      </c>
      <c r="AA9495">
        <v>66246</v>
      </c>
      <c r="AB9495">
        <v>2117881</v>
      </c>
      <c r="AC9495">
        <v>1356316</v>
      </c>
      <c r="AD9495">
        <v>761565</v>
      </c>
      <c r="AE9495" t="s">
        <v>81</v>
      </c>
      <c r="AF9495" t="s">
        <v>75</v>
      </c>
      <c r="AG9495" t="s">
        <v>240</v>
      </c>
      <c r="AH9495" t="s">
        <v>144</v>
      </c>
      <c r="AI9495" t="s">
        <v>138</v>
      </c>
      <c r="AJ9495" t="str">
        <f t="shared" si="148"/>
        <v>Mar</v>
      </c>
    </row>
    <row r="9496" spans="1:36" x14ac:dyDescent="0.3">
      <c r="A9496" t="s">
        <v>19755</v>
      </c>
      <c r="B9496" s="33">
        <v>45998</v>
      </c>
      <c r="C9496" t="s">
        <v>95</v>
      </c>
      <c r="D9496" t="s">
        <v>19756</v>
      </c>
      <c r="E9496" t="s">
        <v>181</v>
      </c>
      <c r="F9496" t="s">
        <v>177</v>
      </c>
      <c r="G9496" t="s">
        <v>159</v>
      </c>
      <c r="H9496" t="s">
        <v>162</v>
      </c>
      <c r="I9496">
        <v>434</v>
      </c>
      <c r="J9496" t="s">
        <v>615</v>
      </c>
      <c r="K9496" t="s">
        <v>3160</v>
      </c>
      <c r="L9496" t="s">
        <v>8650</v>
      </c>
      <c r="M9496" t="s">
        <v>259</v>
      </c>
      <c r="N9496">
        <v>79</v>
      </c>
      <c r="O9496">
        <v>49</v>
      </c>
      <c r="P9496">
        <v>70</v>
      </c>
      <c r="Q9496" t="s">
        <v>76</v>
      </c>
      <c r="R9496" t="s">
        <v>238</v>
      </c>
      <c r="S9496" t="s">
        <v>239</v>
      </c>
      <c r="T9496">
        <v>180</v>
      </c>
      <c r="U9496">
        <v>158</v>
      </c>
      <c r="V9496">
        <v>87.78</v>
      </c>
      <c r="W9496" t="s">
        <v>133</v>
      </c>
      <c r="X9496">
        <v>5969</v>
      </c>
      <c r="Y9496">
        <v>943102</v>
      </c>
      <c r="Z9496">
        <v>63674</v>
      </c>
      <c r="AA9496">
        <v>81054</v>
      </c>
      <c r="AB9496">
        <v>1087830</v>
      </c>
      <c r="AC9496">
        <v>937893</v>
      </c>
      <c r="AD9496">
        <v>149937</v>
      </c>
      <c r="AE9496" t="s">
        <v>81</v>
      </c>
      <c r="AF9496" t="s">
        <v>78</v>
      </c>
      <c r="AG9496" t="s">
        <v>240</v>
      </c>
      <c r="AH9496" t="s">
        <v>144</v>
      </c>
      <c r="AI9496" t="s">
        <v>138</v>
      </c>
      <c r="AJ9496" t="str">
        <f t="shared" si="148"/>
        <v>Dec</v>
      </c>
    </row>
    <row r="9497" spans="1:36" x14ac:dyDescent="0.3">
      <c r="A9497" t="s">
        <v>19757</v>
      </c>
      <c r="B9497" s="33">
        <v>45807</v>
      </c>
      <c r="C9497" t="s">
        <v>93</v>
      </c>
      <c r="D9497" t="s">
        <v>19758</v>
      </c>
      <c r="E9497" t="s">
        <v>181</v>
      </c>
      <c r="F9497" t="s">
        <v>176</v>
      </c>
      <c r="G9497" t="s">
        <v>159</v>
      </c>
      <c r="H9497" t="s">
        <v>156</v>
      </c>
      <c r="I9497">
        <v>714</v>
      </c>
      <c r="J9497" t="s">
        <v>514</v>
      </c>
      <c r="K9497" t="s">
        <v>829</v>
      </c>
      <c r="L9497" t="s">
        <v>3966</v>
      </c>
      <c r="M9497" t="s">
        <v>687</v>
      </c>
      <c r="N9497">
        <v>124</v>
      </c>
      <c r="O9497">
        <v>26</v>
      </c>
      <c r="P9497">
        <v>23</v>
      </c>
      <c r="Q9497" t="s">
        <v>73</v>
      </c>
      <c r="R9497" t="s">
        <v>238</v>
      </c>
      <c r="S9497" t="s">
        <v>239</v>
      </c>
      <c r="T9497">
        <v>180</v>
      </c>
      <c r="U9497">
        <v>104</v>
      </c>
      <c r="V9497">
        <v>57.78</v>
      </c>
      <c r="W9497" t="s">
        <v>135</v>
      </c>
      <c r="X9497">
        <v>3000</v>
      </c>
      <c r="Y9497">
        <v>312000</v>
      </c>
      <c r="Z9497">
        <v>32760</v>
      </c>
      <c r="AA9497">
        <v>78728</v>
      </c>
      <c r="AB9497">
        <v>423488</v>
      </c>
      <c r="AC9497">
        <v>360922</v>
      </c>
      <c r="AD9497">
        <v>62566</v>
      </c>
      <c r="AE9497" t="s">
        <v>81</v>
      </c>
      <c r="AF9497" t="s">
        <v>81</v>
      </c>
      <c r="AG9497" t="s">
        <v>240</v>
      </c>
      <c r="AH9497" t="s">
        <v>144</v>
      </c>
      <c r="AI9497" t="s">
        <v>139</v>
      </c>
      <c r="AJ9497" t="str">
        <f t="shared" si="148"/>
        <v>May</v>
      </c>
    </row>
    <row r="9498" spans="1:36" x14ac:dyDescent="0.3">
      <c r="A9498" t="s">
        <v>19759</v>
      </c>
      <c r="B9498" s="33">
        <v>45962</v>
      </c>
      <c r="C9498" t="s">
        <v>93</v>
      </c>
      <c r="D9498" t="s">
        <v>19760</v>
      </c>
      <c r="E9498" t="s">
        <v>177</v>
      </c>
      <c r="F9498" t="s">
        <v>176</v>
      </c>
      <c r="G9498" t="s">
        <v>162</v>
      </c>
      <c r="H9498" t="s">
        <v>156</v>
      </c>
      <c r="I9498">
        <v>1341</v>
      </c>
      <c r="J9498" t="s">
        <v>280</v>
      </c>
      <c r="K9498" t="s">
        <v>1205</v>
      </c>
      <c r="L9498" t="s">
        <v>353</v>
      </c>
      <c r="M9498" t="s">
        <v>1205</v>
      </c>
      <c r="N9498">
        <v>172</v>
      </c>
      <c r="O9498">
        <v>0</v>
      </c>
      <c r="P9498">
        <v>-3</v>
      </c>
      <c r="Q9498" t="s">
        <v>70</v>
      </c>
      <c r="R9498" t="s">
        <v>238</v>
      </c>
      <c r="S9498" t="s">
        <v>239</v>
      </c>
      <c r="T9498">
        <v>150</v>
      </c>
      <c r="U9498">
        <v>93</v>
      </c>
      <c r="V9498">
        <v>62</v>
      </c>
      <c r="W9498" t="s">
        <v>133</v>
      </c>
      <c r="X9498">
        <v>4542</v>
      </c>
      <c r="Y9498">
        <v>422406</v>
      </c>
      <c r="Z9498">
        <v>34782</v>
      </c>
      <c r="AA9498">
        <v>47244</v>
      </c>
      <c r="AB9498">
        <v>504432</v>
      </c>
      <c r="AC9498">
        <v>410286</v>
      </c>
      <c r="AD9498">
        <v>94146</v>
      </c>
      <c r="AE9498" t="s">
        <v>78</v>
      </c>
      <c r="AF9498" t="s">
        <v>81</v>
      </c>
      <c r="AG9498" t="s">
        <v>240</v>
      </c>
      <c r="AH9498" t="s">
        <v>146</v>
      </c>
      <c r="AI9498" t="s">
        <v>138</v>
      </c>
      <c r="AJ9498" t="str">
        <f t="shared" si="148"/>
        <v>Nov</v>
      </c>
    </row>
    <row r="9499" spans="1:36" x14ac:dyDescent="0.3">
      <c r="A9499" t="s">
        <v>19761</v>
      </c>
      <c r="B9499" s="33">
        <v>46022</v>
      </c>
      <c r="C9499" t="s">
        <v>95</v>
      </c>
      <c r="D9499" t="s">
        <v>6277</v>
      </c>
      <c r="E9499" t="s">
        <v>177</v>
      </c>
      <c r="F9499" t="s">
        <v>181</v>
      </c>
      <c r="G9499" t="s">
        <v>162</v>
      </c>
      <c r="H9499" t="s">
        <v>159</v>
      </c>
      <c r="I9499">
        <v>1858</v>
      </c>
      <c r="J9499" t="s">
        <v>459</v>
      </c>
      <c r="K9499" t="s">
        <v>1014</v>
      </c>
      <c r="L9499" t="s">
        <v>459</v>
      </c>
      <c r="M9499" t="s">
        <v>267</v>
      </c>
      <c r="N9499">
        <v>252</v>
      </c>
      <c r="O9499">
        <v>0</v>
      </c>
      <c r="P9499">
        <v>17</v>
      </c>
      <c r="Q9499" t="s">
        <v>73</v>
      </c>
      <c r="R9499" t="s">
        <v>238</v>
      </c>
      <c r="S9499" t="s">
        <v>239</v>
      </c>
      <c r="T9499">
        <v>180</v>
      </c>
      <c r="U9499">
        <v>133</v>
      </c>
      <c r="V9499">
        <v>73.89</v>
      </c>
      <c r="W9499" t="s">
        <v>133</v>
      </c>
      <c r="X9499">
        <v>7678</v>
      </c>
      <c r="Y9499">
        <v>1021174</v>
      </c>
      <c r="Z9499">
        <v>55461</v>
      </c>
      <c r="AA9499">
        <v>69692</v>
      </c>
      <c r="AB9499">
        <v>1146327</v>
      </c>
      <c r="AC9499">
        <v>886271</v>
      </c>
      <c r="AD9499">
        <v>260056</v>
      </c>
      <c r="AE9499" t="s">
        <v>78</v>
      </c>
      <c r="AF9499" t="s">
        <v>81</v>
      </c>
      <c r="AG9499" t="s">
        <v>240</v>
      </c>
      <c r="AH9499" t="s">
        <v>144</v>
      </c>
      <c r="AI9499" t="s">
        <v>138</v>
      </c>
      <c r="AJ9499" t="str">
        <f t="shared" si="148"/>
        <v>Dec</v>
      </c>
    </row>
    <row r="9500" spans="1:36" x14ac:dyDescent="0.3">
      <c r="A9500" t="s">
        <v>19762</v>
      </c>
      <c r="B9500" s="33">
        <v>45856</v>
      </c>
      <c r="C9500" t="s">
        <v>93</v>
      </c>
      <c r="D9500" t="s">
        <v>19763</v>
      </c>
      <c r="E9500" t="s">
        <v>172</v>
      </c>
      <c r="F9500" t="s">
        <v>174</v>
      </c>
      <c r="G9500" t="s">
        <v>155</v>
      </c>
      <c r="H9500" t="s">
        <v>158</v>
      </c>
      <c r="I9500">
        <v>1031</v>
      </c>
      <c r="J9500" t="s">
        <v>605</v>
      </c>
      <c r="K9500" t="s">
        <v>276</v>
      </c>
      <c r="N9500">
        <v>161</v>
      </c>
      <c r="O9500">
        <v>0</v>
      </c>
      <c r="P9500">
        <v>0</v>
      </c>
      <c r="Q9500" t="s">
        <v>67</v>
      </c>
      <c r="R9500" t="s">
        <v>245</v>
      </c>
      <c r="S9500" t="s">
        <v>123</v>
      </c>
      <c r="T9500">
        <v>189</v>
      </c>
      <c r="U9500">
        <v>0</v>
      </c>
      <c r="V9500">
        <v>0</v>
      </c>
      <c r="W9500" t="s">
        <v>133</v>
      </c>
      <c r="X9500">
        <v>2837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 t="s">
        <v>81</v>
      </c>
      <c r="AF9500" t="s">
        <v>78</v>
      </c>
      <c r="AG9500" t="s">
        <v>240</v>
      </c>
      <c r="AH9500" t="s">
        <v>144</v>
      </c>
      <c r="AI9500" t="s">
        <v>138</v>
      </c>
      <c r="AJ9500" t="str">
        <f t="shared" si="148"/>
        <v>Jul</v>
      </c>
    </row>
    <row r="9501" spans="1:36" x14ac:dyDescent="0.3">
      <c r="A9501" t="s">
        <v>19764</v>
      </c>
      <c r="B9501" s="33">
        <v>45735</v>
      </c>
      <c r="C9501" t="s">
        <v>95</v>
      </c>
      <c r="D9501" t="s">
        <v>19765</v>
      </c>
      <c r="E9501" t="s">
        <v>180</v>
      </c>
      <c r="F9501" t="s">
        <v>177</v>
      </c>
      <c r="G9501" t="s">
        <v>160</v>
      </c>
      <c r="H9501" t="s">
        <v>162</v>
      </c>
      <c r="I9501">
        <v>1254</v>
      </c>
      <c r="J9501" t="s">
        <v>447</v>
      </c>
      <c r="K9501" t="s">
        <v>3015</v>
      </c>
      <c r="L9501" t="s">
        <v>1077</v>
      </c>
      <c r="M9501" t="s">
        <v>520</v>
      </c>
      <c r="N9501">
        <v>163</v>
      </c>
      <c r="O9501">
        <v>10</v>
      </c>
      <c r="P9501">
        <v>2</v>
      </c>
      <c r="Q9501" t="s">
        <v>73</v>
      </c>
      <c r="R9501" t="s">
        <v>238</v>
      </c>
      <c r="S9501" t="s">
        <v>239</v>
      </c>
      <c r="T9501">
        <v>150</v>
      </c>
      <c r="U9501">
        <v>103</v>
      </c>
      <c r="V9501">
        <v>68.67</v>
      </c>
      <c r="W9501" t="s">
        <v>133</v>
      </c>
      <c r="X9501">
        <v>10411</v>
      </c>
      <c r="Y9501">
        <v>1072333</v>
      </c>
      <c r="Z9501">
        <v>29561</v>
      </c>
      <c r="AA9501">
        <v>64169</v>
      </c>
      <c r="AB9501">
        <v>1166063</v>
      </c>
      <c r="AC9501">
        <v>836810</v>
      </c>
      <c r="AD9501">
        <v>329253</v>
      </c>
      <c r="AE9501" t="s">
        <v>81</v>
      </c>
      <c r="AF9501" t="s">
        <v>78</v>
      </c>
      <c r="AG9501" t="s">
        <v>240</v>
      </c>
      <c r="AH9501" t="s">
        <v>145</v>
      </c>
      <c r="AI9501" t="s">
        <v>140</v>
      </c>
      <c r="AJ9501" t="str">
        <f t="shared" si="148"/>
        <v>Mar</v>
      </c>
    </row>
    <row r="9502" spans="1:36" x14ac:dyDescent="0.3">
      <c r="A9502" t="s">
        <v>19766</v>
      </c>
      <c r="B9502" s="33">
        <v>45758</v>
      </c>
      <c r="C9502" t="s">
        <v>93</v>
      </c>
      <c r="D9502" t="s">
        <v>19767</v>
      </c>
      <c r="E9502" t="s">
        <v>176</v>
      </c>
      <c r="F9502" t="s">
        <v>181</v>
      </c>
      <c r="G9502" t="s">
        <v>156</v>
      </c>
      <c r="H9502" t="s">
        <v>159</v>
      </c>
      <c r="I9502">
        <v>656</v>
      </c>
      <c r="J9502" t="s">
        <v>633</v>
      </c>
      <c r="K9502" t="s">
        <v>2139</v>
      </c>
      <c r="L9502" t="s">
        <v>1500</v>
      </c>
      <c r="M9502" t="s">
        <v>2841</v>
      </c>
      <c r="N9502">
        <v>96</v>
      </c>
      <c r="O9502">
        <v>39</v>
      </c>
      <c r="P9502">
        <v>14</v>
      </c>
      <c r="Q9502" t="s">
        <v>73</v>
      </c>
      <c r="R9502" t="s">
        <v>238</v>
      </c>
      <c r="S9502" t="s">
        <v>239</v>
      </c>
      <c r="T9502">
        <v>186</v>
      </c>
      <c r="U9502">
        <v>182</v>
      </c>
      <c r="V9502">
        <v>97.85</v>
      </c>
      <c r="W9502" t="s">
        <v>133</v>
      </c>
      <c r="X9502">
        <v>6945</v>
      </c>
      <c r="Y9502">
        <v>1263990</v>
      </c>
      <c r="Z9502">
        <v>49504</v>
      </c>
      <c r="AA9502">
        <v>141232</v>
      </c>
      <c r="AB9502">
        <v>1454726</v>
      </c>
      <c r="AC9502">
        <v>910454</v>
      </c>
      <c r="AD9502">
        <v>544272</v>
      </c>
      <c r="AE9502" t="s">
        <v>81</v>
      </c>
      <c r="AF9502" t="s">
        <v>81</v>
      </c>
      <c r="AG9502" t="s">
        <v>240</v>
      </c>
      <c r="AH9502" t="s">
        <v>144</v>
      </c>
      <c r="AI9502" t="s">
        <v>138</v>
      </c>
      <c r="AJ9502" t="str">
        <f t="shared" si="148"/>
        <v>Apr</v>
      </c>
    </row>
    <row r="9503" spans="1:36" x14ac:dyDescent="0.3">
      <c r="A9503" t="s">
        <v>19768</v>
      </c>
      <c r="B9503" s="33">
        <v>45765</v>
      </c>
      <c r="C9503" t="s">
        <v>93</v>
      </c>
      <c r="D9503" t="s">
        <v>19112</v>
      </c>
      <c r="E9503" t="s">
        <v>173</v>
      </c>
      <c r="F9503" t="s">
        <v>180</v>
      </c>
      <c r="G9503" t="s">
        <v>161</v>
      </c>
      <c r="H9503" t="s">
        <v>160</v>
      </c>
      <c r="I9503">
        <v>2380</v>
      </c>
      <c r="J9503" t="s">
        <v>605</v>
      </c>
      <c r="K9503" t="s">
        <v>4501</v>
      </c>
      <c r="L9503" t="s">
        <v>5350</v>
      </c>
      <c r="M9503" t="s">
        <v>253</v>
      </c>
      <c r="N9503">
        <v>335</v>
      </c>
      <c r="O9503">
        <v>5</v>
      </c>
      <c r="P9503">
        <v>12</v>
      </c>
      <c r="Q9503" t="s">
        <v>73</v>
      </c>
      <c r="R9503" t="s">
        <v>238</v>
      </c>
      <c r="S9503" t="s">
        <v>239</v>
      </c>
      <c r="T9503">
        <v>189</v>
      </c>
      <c r="U9503">
        <v>154</v>
      </c>
      <c r="V9503">
        <v>81.48</v>
      </c>
      <c r="W9503" t="s">
        <v>133</v>
      </c>
      <c r="X9503">
        <v>7049</v>
      </c>
      <c r="Y9503">
        <v>1085546</v>
      </c>
      <c r="Z9503">
        <v>30800</v>
      </c>
      <c r="AA9503">
        <v>71610</v>
      </c>
      <c r="AB9503">
        <v>1187956</v>
      </c>
      <c r="AC9503">
        <v>752227</v>
      </c>
      <c r="AD9503">
        <v>435729</v>
      </c>
      <c r="AE9503" t="s">
        <v>78</v>
      </c>
      <c r="AF9503" t="s">
        <v>81</v>
      </c>
      <c r="AG9503" t="s">
        <v>240</v>
      </c>
      <c r="AH9503" t="s">
        <v>144</v>
      </c>
      <c r="AI9503" t="s">
        <v>139</v>
      </c>
      <c r="AJ9503" t="str">
        <f t="shared" si="148"/>
        <v>Apr</v>
      </c>
    </row>
    <row r="9504" spans="1:36" x14ac:dyDescent="0.3">
      <c r="A9504" t="s">
        <v>19769</v>
      </c>
      <c r="B9504" s="33">
        <v>45718</v>
      </c>
      <c r="C9504" t="s">
        <v>96</v>
      </c>
      <c r="D9504" t="s">
        <v>19770</v>
      </c>
      <c r="E9504" t="s">
        <v>173</v>
      </c>
      <c r="F9504" t="s">
        <v>179</v>
      </c>
      <c r="G9504" t="s">
        <v>161</v>
      </c>
      <c r="H9504" t="s">
        <v>166</v>
      </c>
      <c r="I9504">
        <v>548</v>
      </c>
      <c r="J9504" t="s">
        <v>270</v>
      </c>
      <c r="K9504" t="s">
        <v>1326</v>
      </c>
      <c r="L9504" t="s">
        <v>4258</v>
      </c>
      <c r="M9504" t="s">
        <v>2815</v>
      </c>
      <c r="N9504">
        <v>95</v>
      </c>
      <c r="O9504">
        <v>2</v>
      </c>
      <c r="P9504">
        <v>29</v>
      </c>
      <c r="Q9504" t="s">
        <v>73</v>
      </c>
      <c r="R9504" t="s">
        <v>238</v>
      </c>
      <c r="S9504" t="s">
        <v>239</v>
      </c>
      <c r="T9504">
        <v>189</v>
      </c>
      <c r="U9504">
        <v>156</v>
      </c>
      <c r="V9504">
        <v>82.54</v>
      </c>
      <c r="W9504" t="s">
        <v>133</v>
      </c>
      <c r="X9504">
        <v>9328</v>
      </c>
      <c r="Y9504">
        <v>1455168</v>
      </c>
      <c r="Z9504">
        <v>56784</v>
      </c>
      <c r="AA9504">
        <v>67704</v>
      </c>
      <c r="AB9504">
        <v>1579656</v>
      </c>
      <c r="AC9504">
        <v>1108679</v>
      </c>
      <c r="AD9504">
        <v>470977</v>
      </c>
      <c r="AE9504" t="s">
        <v>78</v>
      </c>
      <c r="AF9504" t="s">
        <v>72</v>
      </c>
      <c r="AG9504" t="s">
        <v>240</v>
      </c>
      <c r="AH9504" t="s">
        <v>144</v>
      </c>
      <c r="AI9504" t="s">
        <v>140</v>
      </c>
      <c r="AJ9504" t="str">
        <f t="shared" si="148"/>
        <v>Mar</v>
      </c>
    </row>
    <row r="9505" spans="1:36" x14ac:dyDescent="0.3">
      <c r="A9505" t="s">
        <v>19771</v>
      </c>
      <c r="B9505" s="33">
        <v>45743</v>
      </c>
      <c r="C9505" t="s">
        <v>95</v>
      </c>
      <c r="D9505" t="s">
        <v>19772</v>
      </c>
      <c r="E9505" t="s">
        <v>181</v>
      </c>
      <c r="F9505" t="s">
        <v>175</v>
      </c>
      <c r="G9505" t="s">
        <v>159</v>
      </c>
      <c r="H9505" t="s">
        <v>163</v>
      </c>
      <c r="I9505">
        <v>2130</v>
      </c>
      <c r="J9505" t="s">
        <v>457</v>
      </c>
      <c r="K9505" t="s">
        <v>1400</v>
      </c>
      <c r="N9505">
        <v>302</v>
      </c>
      <c r="O9505">
        <v>0</v>
      </c>
      <c r="P9505">
        <v>0</v>
      </c>
      <c r="Q9505" t="s">
        <v>67</v>
      </c>
      <c r="R9505" t="s">
        <v>245</v>
      </c>
      <c r="S9505" t="s">
        <v>121</v>
      </c>
      <c r="T9505">
        <v>189</v>
      </c>
      <c r="U9505">
        <v>0</v>
      </c>
      <c r="V9505">
        <v>0</v>
      </c>
      <c r="W9505" t="s">
        <v>134</v>
      </c>
      <c r="X9505">
        <v>8604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 t="s">
        <v>81</v>
      </c>
      <c r="AF9505" t="s">
        <v>75</v>
      </c>
      <c r="AG9505" t="s">
        <v>240</v>
      </c>
      <c r="AH9505" t="s">
        <v>146</v>
      </c>
      <c r="AI9505" t="s">
        <v>139</v>
      </c>
      <c r="AJ9505" t="str">
        <f t="shared" si="148"/>
        <v>Mar</v>
      </c>
    </row>
    <row r="9506" spans="1:36" x14ac:dyDescent="0.3">
      <c r="A9506" t="s">
        <v>19773</v>
      </c>
      <c r="B9506" s="33">
        <v>45724</v>
      </c>
      <c r="C9506" t="s">
        <v>97</v>
      </c>
      <c r="D9506" t="s">
        <v>19774</v>
      </c>
      <c r="E9506" t="s">
        <v>173</v>
      </c>
      <c r="F9506" t="s">
        <v>180</v>
      </c>
      <c r="G9506" t="s">
        <v>161</v>
      </c>
      <c r="H9506" t="s">
        <v>160</v>
      </c>
      <c r="I9506">
        <v>1088</v>
      </c>
      <c r="J9506" t="s">
        <v>381</v>
      </c>
      <c r="K9506" t="s">
        <v>1511</v>
      </c>
      <c r="L9506" t="s">
        <v>304</v>
      </c>
      <c r="M9506" t="s">
        <v>2288</v>
      </c>
      <c r="N9506">
        <v>140</v>
      </c>
      <c r="O9506">
        <v>0</v>
      </c>
      <c r="P9506">
        <v>14</v>
      </c>
      <c r="Q9506" t="s">
        <v>73</v>
      </c>
      <c r="R9506" t="s">
        <v>238</v>
      </c>
      <c r="S9506" t="s">
        <v>239</v>
      </c>
      <c r="T9506">
        <v>189</v>
      </c>
      <c r="U9506">
        <v>167</v>
      </c>
      <c r="V9506">
        <v>88.36</v>
      </c>
      <c r="W9506" t="s">
        <v>133</v>
      </c>
      <c r="X9506">
        <v>8135</v>
      </c>
      <c r="Y9506">
        <v>1358545</v>
      </c>
      <c r="Z9506">
        <v>91683</v>
      </c>
      <c r="AA9506">
        <v>21543</v>
      </c>
      <c r="AB9506">
        <v>1471771</v>
      </c>
      <c r="AC9506">
        <v>957698</v>
      </c>
      <c r="AD9506">
        <v>514073</v>
      </c>
      <c r="AE9506" t="s">
        <v>78</v>
      </c>
      <c r="AF9506" t="s">
        <v>81</v>
      </c>
      <c r="AG9506" t="s">
        <v>240</v>
      </c>
      <c r="AH9506" t="s">
        <v>144</v>
      </c>
      <c r="AI9506" t="s">
        <v>139</v>
      </c>
      <c r="AJ9506" t="str">
        <f t="shared" si="148"/>
        <v>Mar</v>
      </c>
    </row>
    <row r="9507" spans="1:36" x14ac:dyDescent="0.3">
      <c r="A9507" t="s">
        <v>19775</v>
      </c>
      <c r="B9507" s="33">
        <v>45730</v>
      </c>
      <c r="C9507" t="s">
        <v>98</v>
      </c>
      <c r="D9507" t="s">
        <v>19776</v>
      </c>
      <c r="E9507" t="s">
        <v>174</v>
      </c>
      <c r="F9507" t="s">
        <v>181</v>
      </c>
      <c r="G9507" t="s">
        <v>158</v>
      </c>
      <c r="H9507" t="s">
        <v>159</v>
      </c>
      <c r="I9507">
        <v>906</v>
      </c>
      <c r="J9507" t="s">
        <v>581</v>
      </c>
      <c r="K9507" t="s">
        <v>910</v>
      </c>
      <c r="L9507" t="s">
        <v>581</v>
      </c>
      <c r="M9507" t="s">
        <v>345</v>
      </c>
      <c r="N9507">
        <v>143</v>
      </c>
      <c r="O9507">
        <v>0</v>
      </c>
      <c r="P9507">
        <v>22</v>
      </c>
      <c r="Q9507" t="s">
        <v>73</v>
      </c>
      <c r="R9507" t="s">
        <v>238</v>
      </c>
      <c r="S9507" t="s">
        <v>239</v>
      </c>
      <c r="T9507">
        <v>186</v>
      </c>
      <c r="U9507">
        <v>163</v>
      </c>
      <c r="V9507">
        <v>87.63</v>
      </c>
      <c r="W9507" t="s">
        <v>133</v>
      </c>
      <c r="X9507">
        <v>5168</v>
      </c>
      <c r="Y9507">
        <v>842384</v>
      </c>
      <c r="Z9507">
        <v>87042</v>
      </c>
      <c r="AA9507">
        <v>24939</v>
      </c>
      <c r="AB9507">
        <v>954365</v>
      </c>
      <c r="AC9507">
        <v>611059</v>
      </c>
      <c r="AD9507">
        <v>343306</v>
      </c>
      <c r="AE9507" t="s">
        <v>78</v>
      </c>
      <c r="AF9507" t="s">
        <v>81</v>
      </c>
      <c r="AG9507" t="s">
        <v>240</v>
      </c>
      <c r="AH9507" t="s">
        <v>147</v>
      </c>
      <c r="AI9507" t="s">
        <v>140</v>
      </c>
      <c r="AJ9507" t="str">
        <f t="shared" si="148"/>
        <v>Mar</v>
      </c>
    </row>
    <row r="9508" spans="1:36" x14ac:dyDescent="0.3">
      <c r="A9508" t="s">
        <v>19777</v>
      </c>
      <c r="B9508" s="33">
        <v>45687</v>
      </c>
      <c r="C9508" t="s">
        <v>93</v>
      </c>
      <c r="D9508" t="s">
        <v>15349</v>
      </c>
      <c r="E9508" t="s">
        <v>179</v>
      </c>
      <c r="F9508" t="s">
        <v>178</v>
      </c>
      <c r="G9508" t="s">
        <v>166</v>
      </c>
      <c r="H9508" t="s">
        <v>157</v>
      </c>
      <c r="I9508">
        <v>1421</v>
      </c>
      <c r="J9508" t="s">
        <v>325</v>
      </c>
      <c r="K9508" t="s">
        <v>2005</v>
      </c>
      <c r="L9508" t="s">
        <v>459</v>
      </c>
      <c r="M9508" t="s">
        <v>1707</v>
      </c>
      <c r="N9508">
        <v>191</v>
      </c>
      <c r="O9508">
        <v>0</v>
      </c>
      <c r="P9508">
        <v>2</v>
      </c>
      <c r="Q9508" t="s">
        <v>70</v>
      </c>
      <c r="R9508" t="s">
        <v>238</v>
      </c>
      <c r="S9508" t="s">
        <v>239</v>
      </c>
      <c r="T9508">
        <v>189</v>
      </c>
      <c r="U9508">
        <v>158</v>
      </c>
      <c r="V9508">
        <v>83.6</v>
      </c>
      <c r="W9508" t="s">
        <v>133</v>
      </c>
      <c r="X9508">
        <v>4696</v>
      </c>
      <c r="Y9508">
        <v>741968</v>
      </c>
      <c r="Z9508">
        <v>46294</v>
      </c>
      <c r="AA9508">
        <v>56248</v>
      </c>
      <c r="AB9508">
        <v>844510</v>
      </c>
      <c r="AC9508">
        <v>680307</v>
      </c>
      <c r="AD9508">
        <v>164203</v>
      </c>
      <c r="AE9508" t="s">
        <v>72</v>
      </c>
      <c r="AF9508" t="s">
        <v>75</v>
      </c>
      <c r="AG9508" t="s">
        <v>240</v>
      </c>
      <c r="AH9508" t="s">
        <v>144</v>
      </c>
      <c r="AI9508" t="s">
        <v>139</v>
      </c>
      <c r="AJ9508" t="str">
        <f t="shared" si="148"/>
        <v>Jan</v>
      </c>
    </row>
    <row r="9509" spans="1:36" x14ac:dyDescent="0.3">
      <c r="A9509" t="s">
        <v>19778</v>
      </c>
      <c r="B9509" s="33">
        <v>45782</v>
      </c>
      <c r="C9509" t="s">
        <v>97</v>
      </c>
      <c r="D9509" t="s">
        <v>19779</v>
      </c>
      <c r="E9509" t="s">
        <v>173</v>
      </c>
      <c r="F9509" t="s">
        <v>179</v>
      </c>
      <c r="G9509" t="s">
        <v>161</v>
      </c>
      <c r="H9509" t="s">
        <v>166</v>
      </c>
      <c r="I9509">
        <v>1479</v>
      </c>
      <c r="J9509" t="s">
        <v>298</v>
      </c>
      <c r="K9509" t="s">
        <v>1422</v>
      </c>
      <c r="N9509">
        <v>201</v>
      </c>
      <c r="O9509">
        <v>0</v>
      </c>
      <c r="P9509">
        <v>0</v>
      </c>
      <c r="Q9509" t="s">
        <v>67</v>
      </c>
      <c r="R9509" t="s">
        <v>245</v>
      </c>
      <c r="S9509" t="s">
        <v>124</v>
      </c>
      <c r="T9509">
        <v>180</v>
      </c>
      <c r="U9509">
        <v>0</v>
      </c>
      <c r="V9509">
        <v>0</v>
      </c>
      <c r="W9509" t="s">
        <v>133</v>
      </c>
      <c r="X9509">
        <v>4037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 t="s">
        <v>78</v>
      </c>
      <c r="AF9509" t="s">
        <v>72</v>
      </c>
      <c r="AG9509" t="s">
        <v>240</v>
      </c>
      <c r="AH9509" t="s">
        <v>144</v>
      </c>
      <c r="AI9509" t="s">
        <v>138</v>
      </c>
      <c r="AJ9509" t="str">
        <f t="shared" si="148"/>
        <v>May</v>
      </c>
    </row>
    <row r="9510" spans="1:36" x14ac:dyDescent="0.3">
      <c r="A9510" t="s">
        <v>19780</v>
      </c>
      <c r="B9510" s="33">
        <v>45688</v>
      </c>
      <c r="C9510" t="s">
        <v>99</v>
      </c>
      <c r="D9510" t="s">
        <v>19781</v>
      </c>
      <c r="E9510" t="s">
        <v>179</v>
      </c>
      <c r="F9510" t="s">
        <v>180</v>
      </c>
      <c r="G9510" t="s">
        <v>166</v>
      </c>
      <c r="H9510" t="s">
        <v>160</v>
      </c>
      <c r="I9510">
        <v>1501</v>
      </c>
      <c r="J9510" t="s">
        <v>397</v>
      </c>
      <c r="K9510" t="s">
        <v>759</v>
      </c>
      <c r="L9510" t="s">
        <v>633</v>
      </c>
      <c r="M9510" t="s">
        <v>2574</v>
      </c>
      <c r="N9510">
        <v>186</v>
      </c>
      <c r="O9510">
        <v>0</v>
      </c>
      <c r="P9510">
        <v>18</v>
      </c>
      <c r="Q9510" t="s">
        <v>73</v>
      </c>
      <c r="R9510" t="s">
        <v>238</v>
      </c>
      <c r="S9510" t="s">
        <v>239</v>
      </c>
      <c r="T9510">
        <v>180</v>
      </c>
      <c r="U9510">
        <v>102</v>
      </c>
      <c r="V9510">
        <v>56.67</v>
      </c>
      <c r="W9510" t="s">
        <v>133</v>
      </c>
      <c r="X9510">
        <v>3663</v>
      </c>
      <c r="Y9510">
        <v>373626</v>
      </c>
      <c r="Z9510">
        <v>47226</v>
      </c>
      <c r="AA9510">
        <v>23052</v>
      </c>
      <c r="AB9510">
        <v>443904</v>
      </c>
      <c r="AC9510">
        <v>273377</v>
      </c>
      <c r="AD9510">
        <v>170527</v>
      </c>
      <c r="AE9510" t="s">
        <v>72</v>
      </c>
      <c r="AF9510" t="s">
        <v>81</v>
      </c>
      <c r="AG9510" t="s">
        <v>240</v>
      </c>
      <c r="AH9510" t="s">
        <v>144</v>
      </c>
      <c r="AI9510" t="s">
        <v>139</v>
      </c>
      <c r="AJ9510" t="str">
        <f t="shared" si="148"/>
        <v>Jan</v>
      </c>
    </row>
    <row r="9511" spans="1:36" x14ac:dyDescent="0.3">
      <c r="A9511" t="s">
        <v>19782</v>
      </c>
      <c r="B9511" s="33">
        <v>45913</v>
      </c>
      <c r="C9511" t="s">
        <v>95</v>
      </c>
      <c r="D9511" t="s">
        <v>19783</v>
      </c>
      <c r="E9511" t="s">
        <v>173</v>
      </c>
      <c r="F9511" t="s">
        <v>172</v>
      </c>
      <c r="G9511" t="s">
        <v>161</v>
      </c>
      <c r="H9511" t="s">
        <v>155</v>
      </c>
      <c r="I9511">
        <v>922</v>
      </c>
      <c r="J9511" t="s">
        <v>572</v>
      </c>
      <c r="K9511" t="s">
        <v>3985</v>
      </c>
      <c r="L9511" t="s">
        <v>3293</v>
      </c>
      <c r="M9511" t="s">
        <v>736</v>
      </c>
      <c r="N9511">
        <v>155</v>
      </c>
      <c r="O9511">
        <v>4</v>
      </c>
      <c r="P9511">
        <v>37</v>
      </c>
      <c r="Q9511" t="s">
        <v>76</v>
      </c>
      <c r="R9511" t="s">
        <v>238</v>
      </c>
      <c r="S9511" t="s">
        <v>239</v>
      </c>
      <c r="T9511">
        <v>189</v>
      </c>
      <c r="U9511">
        <v>181</v>
      </c>
      <c r="V9511">
        <v>95.77</v>
      </c>
      <c r="W9511" t="s">
        <v>133</v>
      </c>
      <c r="X9511">
        <v>4963</v>
      </c>
      <c r="Y9511">
        <v>898303</v>
      </c>
      <c r="Z9511">
        <v>71857</v>
      </c>
      <c r="AA9511">
        <v>111496</v>
      </c>
      <c r="AB9511">
        <v>1081656</v>
      </c>
      <c r="AC9511">
        <v>686103</v>
      </c>
      <c r="AD9511">
        <v>395553</v>
      </c>
      <c r="AE9511" t="s">
        <v>78</v>
      </c>
      <c r="AF9511" t="s">
        <v>81</v>
      </c>
      <c r="AG9511" t="s">
        <v>240</v>
      </c>
      <c r="AH9511" t="s">
        <v>146</v>
      </c>
      <c r="AI9511" t="s">
        <v>139</v>
      </c>
      <c r="AJ9511" t="str">
        <f t="shared" si="148"/>
        <v>Sep</v>
      </c>
    </row>
    <row r="9512" spans="1:36" x14ac:dyDescent="0.3">
      <c r="A9512" t="s">
        <v>19784</v>
      </c>
      <c r="B9512" s="33">
        <v>45755</v>
      </c>
      <c r="C9512" t="s">
        <v>93</v>
      </c>
      <c r="D9512" t="s">
        <v>19785</v>
      </c>
      <c r="E9512" t="s">
        <v>176</v>
      </c>
      <c r="F9512" t="s">
        <v>173</v>
      </c>
      <c r="G9512" t="s">
        <v>156</v>
      </c>
      <c r="H9512" t="s">
        <v>161</v>
      </c>
      <c r="I9512">
        <v>2377</v>
      </c>
      <c r="J9512" t="s">
        <v>1510</v>
      </c>
      <c r="K9512" t="s">
        <v>2433</v>
      </c>
      <c r="L9512" t="s">
        <v>1381</v>
      </c>
      <c r="M9512" t="s">
        <v>750</v>
      </c>
      <c r="N9512">
        <v>279</v>
      </c>
      <c r="O9512">
        <v>19</v>
      </c>
      <c r="P9512">
        <v>23</v>
      </c>
      <c r="Q9512" t="s">
        <v>73</v>
      </c>
      <c r="R9512" t="s">
        <v>238</v>
      </c>
      <c r="S9512" t="s">
        <v>239</v>
      </c>
      <c r="T9512">
        <v>189</v>
      </c>
      <c r="U9512">
        <v>147</v>
      </c>
      <c r="V9512">
        <v>77.78</v>
      </c>
      <c r="W9512" t="s">
        <v>134</v>
      </c>
      <c r="X9512">
        <v>5584</v>
      </c>
      <c r="Y9512">
        <v>820848</v>
      </c>
      <c r="Z9512">
        <v>22932</v>
      </c>
      <c r="AA9512">
        <v>103488</v>
      </c>
      <c r="AB9512">
        <v>947268</v>
      </c>
      <c r="AC9512">
        <v>775321</v>
      </c>
      <c r="AD9512">
        <v>171947</v>
      </c>
      <c r="AE9512" t="s">
        <v>81</v>
      </c>
      <c r="AF9512" t="s">
        <v>78</v>
      </c>
      <c r="AG9512" t="s">
        <v>240</v>
      </c>
      <c r="AH9512" t="s">
        <v>144</v>
      </c>
      <c r="AI9512" t="s">
        <v>138</v>
      </c>
      <c r="AJ9512" t="str">
        <f t="shared" si="148"/>
        <v>Apr</v>
      </c>
    </row>
    <row r="9513" spans="1:36" x14ac:dyDescent="0.3">
      <c r="A9513" t="s">
        <v>19786</v>
      </c>
      <c r="B9513" s="33">
        <v>45819</v>
      </c>
      <c r="C9513" t="s">
        <v>95</v>
      </c>
      <c r="D9513" t="s">
        <v>19787</v>
      </c>
      <c r="E9513" t="s">
        <v>172</v>
      </c>
      <c r="F9513" t="s">
        <v>177</v>
      </c>
      <c r="G9513" t="s">
        <v>155</v>
      </c>
      <c r="H9513" t="s">
        <v>162</v>
      </c>
      <c r="I9513">
        <v>1378</v>
      </c>
      <c r="J9513" t="s">
        <v>292</v>
      </c>
      <c r="K9513" t="s">
        <v>2997</v>
      </c>
      <c r="L9513" t="s">
        <v>7618</v>
      </c>
      <c r="M9513" t="s">
        <v>353</v>
      </c>
      <c r="N9513">
        <v>197</v>
      </c>
      <c r="O9513">
        <v>35</v>
      </c>
      <c r="P9513">
        <v>43</v>
      </c>
      <c r="Q9513" t="s">
        <v>76</v>
      </c>
      <c r="R9513" t="s">
        <v>238</v>
      </c>
      <c r="S9513" t="s">
        <v>239</v>
      </c>
      <c r="T9513">
        <v>180</v>
      </c>
      <c r="U9513">
        <v>130</v>
      </c>
      <c r="V9513">
        <v>72.22</v>
      </c>
      <c r="W9513" t="s">
        <v>133</v>
      </c>
      <c r="X9513">
        <v>8401</v>
      </c>
      <c r="Y9513">
        <v>1092130</v>
      </c>
      <c r="Z9513">
        <v>36010</v>
      </c>
      <c r="AA9513">
        <v>59800</v>
      </c>
      <c r="AB9513">
        <v>1187940</v>
      </c>
      <c r="AC9513">
        <v>852644</v>
      </c>
      <c r="AD9513">
        <v>335296</v>
      </c>
      <c r="AE9513" t="s">
        <v>81</v>
      </c>
      <c r="AF9513" t="s">
        <v>78</v>
      </c>
      <c r="AG9513" t="s">
        <v>240</v>
      </c>
      <c r="AH9513" t="s">
        <v>144</v>
      </c>
      <c r="AI9513" t="s">
        <v>139</v>
      </c>
      <c r="AJ9513" t="str">
        <f t="shared" si="148"/>
        <v>Jun</v>
      </c>
    </row>
    <row r="9514" spans="1:36" x14ac:dyDescent="0.3">
      <c r="A9514" t="s">
        <v>19788</v>
      </c>
      <c r="B9514" s="33">
        <v>45721</v>
      </c>
      <c r="C9514" t="s">
        <v>93</v>
      </c>
      <c r="D9514" t="s">
        <v>2168</v>
      </c>
      <c r="E9514" t="s">
        <v>172</v>
      </c>
      <c r="F9514" t="s">
        <v>178</v>
      </c>
      <c r="G9514" t="s">
        <v>155</v>
      </c>
      <c r="H9514" t="s">
        <v>157</v>
      </c>
      <c r="I9514">
        <v>1777</v>
      </c>
      <c r="J9514" t="s">
        <v>554</v>
      </c>
      <c r="K9514" t="s">
        <v>2741</v>
      </c>
      <c r="N9514">
        <v>249</v>
      </c>
      <c r="O9514">
        <v>0</v>
      </c>
      <c r="P9514">
        <v>0</v>
      </c>
      <c r="Q9514" t="s">
        <v>67</v>
      </c>
      <c r="R9514" t="s">
        <v>245</v>
      </c>
      <c r="S9514" t="s">
        <v>120</v>
      </c>
      <c r="T9514">
        <v>180</v>
      </c>
      <c r="U9514">
        <v>0</v>
      </c>
      <c r="V9514">
        <v>0</v>
      </c>
      <c r="W9514" t="s">
        <v>133</v>
      </c>
      <c r="X9514">
        <v>9027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 t="s">
        <v>81</v>
      </c>
      <c r="AF9514" t="s">
        <v>75</v>
      </c>
      <c r="AG9514" t="s">
        <v>240</v>
      </c>
      <c r="AH9514" t="s">
        <v>144</v>
      </c>
      <c r="AI9514" t="s">
        <v>139</v>
      </c>
      <c r="AJ9514" t="str">
        <f t="shared" si="148"/>
        <v>Mar</v>
      </c>
    </row>
    <row r="9515" spans="1:36" x14ac:dyDescent="0.3">
      <c r="A9515" t="s">
        <v>19789</v>
      </c>
      <c r="B9515" s="33">
        <v>46009</v>
      </c>
      <c r="C9515" t="s">
        <v>96</v>
      </c>
      <c r="D9515" t="s">
        <v>19790</v>
      </c>
      <c r="E9515" t="s">
        <v>172</v>
      </c>
      <c r="F9515" t="s">
        <v>180</v>
      </c>
      <c r="G9515" t="s">
        <v>155</v>
      </c>
      <c r="H9515" t="s">
        <v>160</v>
      </c>
      <c r="I9515">
        <v>406</v>
      </c>
      <c r="J9515" t="s">
        <v>420</v>
      </c>
      <c r="K9515" t="s">
        <v>1833</v>
      </c>
      <c r="N9515">
        <v>82</v>
      </c>
      <c r="O9515">
        <v>0</v>
      </c>
      <c r="P9515">
        <v>0</v>
      </c>
      <c r="Q9515" t="s">
        <v>67</v>
      </c>
      <c r="R9515" t="s">
        <v>245</v>
      </c>
      <c r="S9515" t="s">
        <v>121</v>
      </c>
      <c r="T9515">
        <v>220</v>
      </c>
      <c r="U9515">
        <v>0</v>
      </c>
      <c r="V9515">
        <v>0</v>
      </c>
      <c r="W9515" t="s">
        <v>133</v>
      </c>
      <c r="X9515">
        <v>9266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 t="s">
        <v>81</v>
      </c>
      <c r="AF9515" t="s">
        <v>81</v>
      </c>
      <c r="AG9515" t="s">
        <v>240</v>
      </c>
      <c r="AH9515" t="s">
        <v>145</v>
      </c>
      <c r="AI9515" t="s">
        <v>140</v>
      </c>
      <c r="AJ9515" t="str">
        <f t="shared" si="148"/>
        <v>Dec</v>
      </c>
    </row>
    <row r="9516" spans="1:36" x14ac:dyDescent="0.3">
      <c r="A9516" t="s">
        <v>19791</v>
      </c>
      <c r="B9516" s="33">
        <v>45967</v>
      </c>
      <c r="C9516" t="s">
        <v>93</v>
      </c>
      <c r="D9516" t="s">
        <v>19792</v>
      </c>
      <c r="E9516" t="s">
        <v>178</v>
      </c>
      <c r="F9516" t="s">
        <v>179</v>
      </c>
      <c r="G9516" t="s">
        <v>157</v>
      </c>
      <c r="H9516" t="s">
        <v>166</v>
      </c>
      <c r="I9516">
        <v>1138</v>
      </c>
      <c r="J9516" t="s">
        <v>362</v>
      </c>
      <c r="K9516" t="s">
        <v>299</v>
      </c>
      <c r="L9516" t="s">
        <v>353</v>
      </c>
      <c r="M9516" t="s">
        <v>503</v>
      </c>
      <c r="N9516">
        <v>181</v>
      </c>
      <c r="O9516">
        <v>0</v>
      </c>
      <c r="P9516">
        <v>14</v>
      </c>
      <c r="Q9516" t="s">
        <v>73</v>
      </c>
      <c r="R9516" t="s">
        <v>238</v>
      </c>
      <c r="S9516" t="s">
        <v>239</v>
      </c>
      <c r="T9516">
        <v>186</v>
      </c>
      <c r="U9516">
        <v>137</v>
      </c>
      <c r="V9516">
        <v>73.66</v>
      </c>
      <c r="W9516" t="s">
        <v>134</v>
      </c>
      <c r="X9516">
        <v>3348</v>
      </c>
      <c r="Y9516">
        <v>458676</v>
      </c>
      <c r="Z9516">
        <v>24249</v>
      </c>
      <c r="AA9516">
        <v>18769</v>
      </c>
      <c r="AB9516">
        <v>501694</v>
      </c>
      <c r="AC9516">
        <v>366323</v>
      </c>
      <c r="AD9516">
        <v>135371</v>
      </c>
      <c r="AE9516" t="s">
        <v>75</v>
      </c>
      <c r="AF9516" t="s">
        <v>72</v>
      </c>
      <c r="AG9516" t="s">
        <v>240</v>
      </c>
      <c r="AH9516" t="s">
        <v>145</v>
      </c>
      <c r="AI9516" t="s">
        <v>139</v>
      </c>
      <c r="AJ9516" t="str">
        <f t="shared" si="148"/>
        <v>Nov</v>
      </c>
    </row>
    <row r="9517" spans="1:36" x14ac:dyDescent="0.3">
      <c r="A9517" t="s">
        <v>19793</v>
      </c>
      <c r="B9517" s="33">
        <v>45850</v>
      </c>
      <c r="C9517" t="s">
        <v>95</v>
      </c>
      <c r="D9517" t="s">
        <v>5976</v>
      </c>
      <c r="E9517" t="s">
        <v>172</v>
      </c>
      <c r="F9517" t="s">
        <v>175</v>
      </c>
      <c r="G9517" t="s">
        <v>155</v>
      </c>
      <c r="H9517" t="s">
        <v>163</v>
      </c>
      <c r="I9517">
        <v>2399</v>
      </c>
      <c r="J9517" t="s">
        <v>503</v>
      </c>
      <c r="K9517" t="s">
        <v>1056</v>
      </c>
      <c r="L9517" t="s">
        <v>236</v>
      </c>
      <c r="M9517" t="s">
        <v>1056</v>
      </c>
      <c r="N9517">
        <v>304</v>
      </c>
      <c r="O9517">
        <v>0</v>
      </c>
      <c r="P9517">
        <v>-10</v>
      </c>
      <c r="Q9517" t="s">
        <v>70</v>
      </c>
      <c r="R9517" t="s">
        <v>238</v>
      </c>
      <c r="S9517" t="s">
        <v>239</v>
      </c>
      <c r="T9517">
        <v>150</v>
      </c>
      <c r="U9517">
        <v>117</v>
      </c>
      <c r="V9517">
        <v>78</v>
      </c>
      <c r="W9517" t="s">
        <v>133</v>
      </c>
      <c r="X9517">
        <v>6909</v>
      </c>
      <c r="Y9517">
        <v>808353</v>
      </c>
      <c r="Z9517">
        <v>30186</v>
      </c>
      <c r="AA9517">
        <v>53352</v>
      </c>
      <c r="AB9517">
        <v>891891</v>
      </c>
      <c r="AC9517">
        <v>569086</v>
      </c>
      <c r="AD9517">
        <v>322805</v>
      </c>
      <c r="AE9517" t="s">
        <v>81</v>
      </c>
      <c r="AF9517" t="s">
        <v>75</v>
      </c>
      <c r="AG9517" t="s">
        <v>240</v>
      </c>
      <c r="AH9517" t="s">
        <v>144</v>
      </c>
      <c r="AI9517" t="s">
        <v>139</v>
      </c>
      <c r="AJ9517" t="str">
        <f t="shared" si="148"/>
        <v>Jul</v>
      </c>
    </row>
    <row r="9518" spans="1:36" x14ac:dyDescent="0.3">
      <c r="A9518" t="s">
        <v>19794</v>
      </c>
      <c r="B9518" s="33">
        <v>45962</v>
      </c>
      <c r="C9518" t="s">
        <v>93</v>
      </c>
      <c r="D9518" t="s">
        <v>19795</v>
      </c>
      <c r="E9518" t="s">
        <v>174</v>
      </c>
      <c r="F9518" t="s">
        <v>177</v>
      </c>
      <c r="G9518" t="s">
        <v>158</v>
      </c>
      <c r="H9518" t="s">
        <v>162</v>
      </c>
      <c r="I9518">
        <v>1993</v>
      </c>
      <c r="J9518" t="s">
        <v>636</v>
      </c>
      <c r="K9518" t="s">
        <v>357</v>
      </c>
      <c r="L9518" t="s">
        <v>463</v>
      </c>
      <c r="M9518" t="s">
        <v>357</v>
      </c>
      <c r="N9518">
        <v>270</v>
      </c>
      <c r="O9518">
        <v>0</v>
      </c>
      <c r="P9518">
        <v>-7</v>
      </c>
      <c r="Q9518" t="s">
        <v>70</v>
      </c>
      <c r="R9518" t="s">
        <v>238</v>
      </c>
      <c r="S9518" t="s">
        <v>239</v>
      </c>
      <c r="T9518">
        <v>180</v>
      </c>
      <c r="U9518">
        <v>149</v>
      </c>
      <c r="V9518">
        <v>82.78</v>
      </c>
      <c r="W9518" t="s">
        <v>133</v>
      </c>
      <c r="X9518">
        <v>8080</v>
      </c>
      <c r="Y9518">
        <v>1203920</v>
      </c>
      <c r="Z9518">
        <v>76884</v>
      </c>
      <c r="AA9518">
        <v>49468</v>
      </c>
      <c r="AB9518">
        <v>1330272</v>
      </c>
      <c r="AC9518">
        <v>1042498</v>
      </c>
      <c r="AD9518">
        <v>287774</v>
      </c>
      <c r="AE9518" t="s">
        <v>78</v>
      </c>
      <c r="AF9518" t="s">
        <v>78</v>
      </c>
      <c r="AG9518" t="s">
        <v>240</v>
      </c>
      <c r="AH9518" t="s">
        <v>146</v>
      </c>
      <c r="AI9518" t="s">
        <v>139</v>
      </c>
      <c r="AJ9518" t="str">
        <f t="shared" si="148"/>
        <v>Nov</v>
      </c>
    </row>
    <row r="9519" spans="1:36" x14ac:dyDescent="0.3">
      <c r="A9519" t="s">
        <v>19796</v>
      </c>
      <c r="B9519" s="33">
        <v>45718</v>
      </c>
      <c r="C9519" t="s">
        <v>99</v>
      </c>
      <c r="D9519" t="s">
        <v>19797</v>
      </c>
      <c r="E9519" t="s">
        <v>179</v>
      </c>
      <c r="F9519" t="s">
        <v>180</v>
      </c>
      <c r="G9519" t="s">
        <v>166</v>
      </c>
      <c r="H9519" t="s">
        <v>160</v>
      </c>
      <c r="I9519">
        <v>1459</v>
      </c>
      <c r="J9519" t="s">
        <v>477</v>
      </c>
      <c r="K9519" t="s">
        <v>2902</v>
      </c>
      <c r="L9519" t="s">
        <v>2410</v>
      </c>
      <c r="M9519" t="s">
        <v>2902</v>
      </c>
      <c r="N9519">
        <v>216</v>
      </c>
      <c r="O9519">
        <v>2</v>
      </c>
      <c r="P9519">
        <v>-10</v>
      </c>
      <c r="Q9519" t="s">
        <v>73</v>
      </c>
      <c r="R9519" t="s">
        <v>238</v>
      </c>
      <c r="S9519" t="s">
        <v>239</v>
      </c>
      <c r="T9519">
        <v>220</v>
      </c>
      <c r="U9519">
        <v>172</v>
      </c>
      <c r="V9519">
        <v>78.180000000000007</v>
      </c>
      <c r="W9519" t="s">
        <v>133</v>
      </c>
      <c r="X9519">
        <v>10290</v>
      </c>
      <c r="Y9519">
        <v>1769880</v>
      </c>
      <c r="Z9519">
        <v>37152</v>
      </c>
      <c r="AA9519">
        <v>57620</v>
      </c>
      <c r="AB9519">
        <v>1864652</v>
      </c>
      <c r="AC9519">
        <v>1484919</v>
      </c>
      <c r="AD9519">
        <v>379733</v>
      </c>
      <c r="AE9519" t="s">
        <v>72</v>
      </c>
      <c r="AF9519" t="s">
        <v>81</v>
      </c>
      <c r="AG9519" t="s">
        <v>240</v>
      </c>
      <c r="AH9519" t="s">
        <v>145</v>
      </c>
      <c r="AI9519" t="s">
        <v>139</v>
      </c>
      <c r="AJ9519" t="str">
        <f t="shared" si="148"/>
        <v>Mar</v>
      </c>
    </row>
    <row r="9520" spans="1:36" x14ac:dyDescent="0.3">
      <c r="A9520" t="s">
        <v>19798</v>
      </c>
      <c r="B9520" s="33">
        <v>45841</v>
      </c>
      <c r="C9520" t="s">
        <v>95</v>
      </c>
      <c r="D9520" t="s">
        <v>17622</v>
      </c>
      <c r="E9520" t="s">
        <v>181</v>
      </c>
      <c r="F9520" t="s">
        <v>173</v>
      </c>
      <c r="G9520" t="s">
        <v>159</v>
      </c>
      <c r="H9520" t="s">
        <v>161</v>
      </c>
      <c r="I9520">
        <v>1649</v>
      </c>
      <c r="J9520" t="s">
        <v>469</v>
      </c>
      <c r="K9520" t="s">
        <v>1504</v>
      </c>
      <c r="L9520" t="s">
        <v>1390</v>
      </c>
      <c r="M9520" t="s">
        <v>4072</v>
      </c>
      <c r="N9520">
        <v>202</v>
      </c>
      <c r="O9520">
        <v>19</v>
      </c>
      <c r="P9520">
        <v>20</v>
      </c>
      <c r="Q9520" t="s">
        <v>73</v>
      </c>
      <c r="R9520" t="s">
        <v>238</v>
      </c>
      <c r="S9520" t="s">
        <v>239</v>
      </c>
      <c r="T9520">
        <v>220</v>
      </c>
      <c r="U9520">
        <v>136</v>
      </c>
      <c r="V9520">
        <v>61.82</v>
      </c>
      <c r="W9520" t="s">
        <v>133</v>
      </c>
      <c r="X9520">
        <v>10691</v>
      </c>
      <c r="Y9520">
        <v>1453976</v>
      </c>
      <c r="Z9520">
        <v>60112</v>
      </c>
      <c r="AA9520">
        <v>23800</v>
      </c>
      <c r="AB9520">
        <v>1537888</v>
      </c>
      <c r="AC9520">
        <v>1020898</v>
      </c>
      <c r="AD9520">
        <v>516990</v>
      </c>
      <c r="AE9520" t="s">
        <v>81</v>
      </c>
      <c r="AF9520" t="s">
        <v>78</v>
      </c>
      <c r="AG9520" t="s">
        <v>240</v>
      </c>
      <c r="AH9520" t="s">
        <v>147</v>
      </c>
      <c r="AI9520" t="s">
        <v>139</v>
      </c>
      <c r="AJ9520" t="str">
        <f t="shared" si="148"/>
        <v>Jul</v>
      </c>
    </row>
    <row r="9521" spans="1:36" x14ac:dyDescent="0.3">
      <c r="A9521" t="s">
        <v>19799</v>
      </c>
      <c r="B9521" s="33">
        <v>45946</v>
      </c>
      <c r="C9521" t="s">
        <v>93</v>
      </c>
      <c r="D9521" t="s">
        <v>19800</v>
      </c>
      <c r="E9521" t="s">
        <v>177</v>
      </c>
      <c r="F9521" t="s">
        <v>174</v>
      </c>
      <c r="G9521" t="s">
        <v>162</v>
      </c>
      <c r="H9521" t="s">
        <v>158</v>
      </c>
      <c r="I9521">
        <v>732</v>
      </c>
      <c r="J9521" t="s">
        <v>605</v>
      </c>
      <c r="K9521" t="s">
        <v>3159</v>
      </c>
      <c r="L9521" t="s">
        <v>2389</v>
      </c>
      <c r="M9521" t="s">
        <v>754</v>
      </c>
      <c r="N9521">
        <v>115</v>
      </c>
      <c r="O9521">
        <v>27</v>
      </c>
      <c r="P9521">
        <v>18</v>
      </c>
      <c r="Q9521" t="s">
        <v>73</v>
      </c>
      <c r="R9521" t="s">
        <v>238</v>
      </c>
      <c r="S9521" t="s">
        <v>239</v>
      </c>
      <c r="T9521">
        <v>180</v>
      </c>
      <c r="U9521">
        <v>139</v>
      </c>
      <c r="V9521">
        <v>77.22</v>
      </c>
      <c r="W9521" t="s">
        <v>133</v>
      </c>
      <c r="X9521">
        <v>5475</v>
      </c>
      <c r="Y9521">
        <v>761025</v>
      </c>
      <c r="Z9521">
        <v>68249</v>
      </c>
      <c r="AA9521">
        <v>18765</v>
      </c>
      <c r="AB9521">
        <v>848039</v>
      </c>
      <c r="AC9521">
        <v>744699</v>
      </c>
      <c r="AD9521">
        <v>103340</v>
      </c>
      <c r="AE9521" t="s">
        <v>78</v>
      </c>
      <c r="AF9521" t="s">
        <v>78</v>
      </c>
      <c r="AG9521" t="s">
        <v>240</v>
      </c>
      <c r="AH9521" t="s">
        <v>144</v>
      </c>
      <c r="AI9521" t="s">
        <v>139</v>
      </c>
      <c r="AJ9521" t="str">
        <f t="shared" si="148"/>
        <v>Oct</v>
      </c>
    </row>
    <row r="9522" spans="1:36" x14ac:dyDescent="0.3">
      <c r="A9522" t="s">
        <v>19801</v>
      </c>
      <c r="B9522" s="33">
        <v>45986</v>
      </c>
      <c r="C9522" t="s">
        <v>97</v>
      </c>
      <c r="D9522" t="s">
        <v>5978</v>
      </c>
      <c r="E9522" t="s">
        <v>177</v>
      </c>
      <c r="F9522" t="s">
        <v>176</v>
      </c>
      <c r="G9522" t="s">
        <v>162</v>
      </c>
      <c r="H9522" t="s">
        <v>156</v>
      </c>
      <c r="I9522">
        <v>1228</v>
      </c>
      <c r="J9522" t="s">
        <v>270</v>
      </c>
      <c r="K9522" t="s">
        <v>404</v>
      </c>
      <c r="L9522" t="s">
        <v>615</v>
      </c>
      <c r="M9522" t="s">
        <v>2775</v>
      </c>
      <c r="N9522">
        <v>193</v>
      </c>
      <c r="O9522">
        <v>0</v>
      </c>
      <c r="P9522">
        <v>6</v>
      </c>
      <c r="Q9522" t="s">
        <v>73</v>
      </c>
      <c r="R9522" t="s">
        <v>238</v>
      </c>
      <c r="S9522" t="s">
        <v>239</v>
      </c>
      <c r="T9522">
        <v>180</v>
      </c>
      <c r="U9522">
        <v>133</v>
      </c>
      <c r="V9522">
        <v>73.89</v>
      </c>
      <c r="W9522" t="s">
        <v>133</v>
      </c>
      <c r="X9522">
        <v>9365</v>
      </c>
      <c r="Y9522">
        <v>1245545</v>
      </c>
      <c r="Z9522">
        <v>32851</v>
      </c>
      <c r="AA9522">
        <v>51604</v>
      </c>
      <c r="AB9522">
        <v>1330000</v>
      </c>
      <c r="AC9522">
        <v>821686</v>
      </c>
      <c r="AD9522">
        <v>508314</v>
      </c>
      <c r="AE9522" t="s">
        <v>78</v>
      </c>
      <c r="AF9522" t="s">
        <v>81</v>
      </c>
      <c r="AG9522" t="s">
        <v>240</v>
      </c>
      <c r="AH9522" t="s">
        <v>144</v>
      </c>
      <c r="AI9522" t="s">
        <v>140</v>
      </c>
      <c r="AJ9522" t="str">
        <f t="shared" si="148"/>
        <v>Nov</v>
      </c>
    </row>
    <row r="9523" spans="1:36" x14ac:dyDescent="0.3">
      <c r="A9523" t="s">
        <v>19802</v>
      </c>
      <c r="B9523" s="33">
        <v>45701</v>
      </c>
      <c r="C9523" t="s">
        <v>93</v>
      </c>
      <c r="D9523" t="s">
        <v>19803</v>
      </c>
      <c r="E9523" t="s">
        <v>173</v>
      </c>
      <c r="F9523" t="s">
        <v>175</v>
      </c>
      <c r="G9523" t="s">
        <v>161</v>
      </c>
      <c r="H9523" t="s">
        <v>163</v>
      </c>
      <c r="I9523">
        <v>1211</v>
      </c>
      <c r="J9523" t="s">
        <v>1510</v>
      </c>
      <c r="K9523" t="s">
        <v>3460</v>
      </c>
      <c r="L9523" t="s">
        <v>1518</v>
      </c>
      <c r="M9523" t="s">
        <v>789</v>
      </c>
      <c r="N9523">
        <v>152</v>
      </c>
      <c r="O9523">
        <v>20</v>
      </c>
      <c r="P9523">
        <v>30</v>
      </c>
      <c r="Q9523" t="s">
        <v>73</v>
      </c>
      <c r="R9523" t="s">
        <v>238</v>
      </c>
      <c r="S9523" t="s">
        <v>239</v>
      </c>
      <c r="T9523">
        <v>186</v>
      </c>
      <c r="U9523">
        <v>135</v>
      </c>
      <c r="V9523">
        <v>72.58</v>
      </c>
      <c r="W9523" t="s">
        <v>133</v>
      </c>
      <c r="X9523">
        <v>4716</v>
      </c>
      <c r="Y9523">
        <v>636660</v>
      </c>
      <c r="Z9523">
        <v>68850</v>
      </c>
      <c r="AA9523">
        <v>58860</v>
      </c>
      <c r="AB9523">
        <v>764370</v>
      </c>
      <c r="AC9523">
        <v>460517</v>
      </c>
      <c r="AD9523">
        <v>303853</v>
      </c>
      <c r="AE9523" t="s">
        <v>78</v>
      </c>
      <c r="AF9523" t="s">
        <v>75</v>
      </c>
      <c r="AG9523" t="s">
        <v>240</v>
      </c>
      <c r="AH9523" t="s">
        <v>144</v>
      </c>
      <c r="AI9523" t="s">
        <v>138</v>
      </c>
      <c r="AJ9523" t="str">
        <f t="shared" si="148"/>
        <v>Feb</v>
      </c>
    </row>
    <row r="9524" spans="1:36" x14ac:dyDescent="0.3">
      <c r="A9524" t="s">
        <v>19804</v>
      </c>
      <c r="B9524" s="33">
        <v>45708</v>
      </c>
      <c r="C9524" t="s">
        <v>93</v>
      </c>
      <c r="D9524" t="s">
        <v>16957</v>
      </c>
      <c r="E9524" t="s">
        <v>173</v>
      </c>
      <c r="F9524" t="s">
        <v>179</v>
      </c>
      <c r="G9524" t="s">
        <v>161</v>
      </c>
      <c r="H9524" t="s">
        <v>166</v>
      </c>
      <c r="I9524">
        <v>1069</v>
      </c>
      <c r="J9524" t="s">
        <v>560</v>
      </c>
      <c r="K9524" t="s">
        <v>1658</v>
      </c>
      <c r="L9524" t="s">
        <v>1166</v>
      </c>
      <c r="M9524" t="s">
        <v>3181</v>
      </c>
      <c r="N9524">
        <v>141</v>
      </c>
      <c r="O9524">
        <v>34</v>
      </c>
      <c r="P9524">
        <v>23</v>
      </c>
      <c r="Q9524" t="s">
        <v>73</v>
      </c>
      <c r="R9524" t="s">
        <v>238</v>
      </c>
      <c r="S9524" t="s">
        <v>239</v>
      </c>
      <c r="T9524">
        <v>180</v>
      </c>
      <c r="U9524">
        <v>130</v>
      </c>
      <c r="V9524">
        <v>72.22</v>
      </c>
      <c r="W9524" t="s">
        <v>133</v>
      </c>
      <c r="X9524">
        <v>7522</v>
      </c>
      <c r="Y9524">
        <v>977860</v>
      </c>
      <c r="Z9524">
        <v>20540</v>
      </c>
      <c r="AA9524">
        <v>70330</v>
      </c>
      <c r="AB9524">
        <v>1068730</v>
      </c>
      <c r="AC9524">
        <v>862376</v>
      </c>
      <c r="AD9524">
        <v>206354</v>
      </c>
      <c r="AE9524" t="s">
        <v>78</v>
      </c>
      <c r="AF9524" t="s">
        <v>72</v>
      </c>
      <c r="AG9524" t="s">
        <v>240</v>
      </c>
      <c r="AH9524" t="s">
        <v>144</v>
      </c>
      <c r="AI9524" t="s">
        <v>139</v>
      </c>
      <c r="AJ9524" t="str">
        <f t="shared" si="148"/>
        <v>Feb</v>
      </c>
    </row>
    <row r="9525" spans="1:36" x14ac:dyDescent="0.3">
      <c r="A9525" t="s">
        <v>19805</v>
      </c>
      <c r="B9525" s="33">
        <v>45956</v>
      </c>
      <c r="C9525" t="s">
        <v>98</v>
      </c>
      <c r="D9525" t="s">
        <v>19806</v>
      </c>
      <c r="E9525" t="s">
        <v>181</v>
      </c>
      <c r="F9525" t="s">
        <v>173</v>
      </c>
      <c r="G9525" t="s">
        <v>159</v>
      </c>
      <c r="H9525" t="s">
        <v>161</v>
      </c>
      <c r="I9525">
        <v>1605</v>
      </c>
      <c r="J9525" t="s">
        <v>248</v>
      </c>
      <c r="K9525" t="s">
        <v>525</v>
      </c>
      <c r="L9525" t="s">
        <v>447</v>
      </c>
      <c r="M9525" t="s">
        <v>2441</v>
      </c>
      <c r="N9525">
        <v>194</v>
      </c>
      <c r="O9525">
        <v>0</v>
      </c>
      <c r="P9525">
        <v>4</v>
      </c>
      <c r="Q9525" t="s">
        <v>70</v>
      </c>
      <c r="R9525" t="s">
        <v>238</v>
      </c>
      <c r="S9525" t="s">
        <v>239</v>
      </c>
      <c r="T9525">
        <v>180</v>
      </c>
      <c r="U9525">
        <v>171</v>
      </c>
      <c r="V9525">
        <v>95</v>
      </c>
      <c r="W9525" t="s">
        <v>135</v>
      </c>
      <c r="X9525">
        <v>3249</v>
      </c>
      <c r="Y9525">
        <v>555579</v>
      </c>
      <c r="Z9525">
        <v>68742</v>
      </c>
      <c r="AA9525">
        <v>52155</v>
      </c>
      <c r="AB9525">
        <v>676476</v>
      </c>
      <c r="AC9525">
        <v>563044</v>
      </c>
      <c r="AD9525">
        <v>113432</v>
      </c>
      <c r="AE9525" t="s">
        <v>81</v>
      </c>
      <c r="AF9525" t="s">
        <v>78</v>
      </c>
      <c r="AG9525" t="s">
        <v>240</v>
      </c>
      <c r="AH9525" t="s">
        <v>144</v>
      </c>
      <c r="AI9525" t="s">
        <v>140</v>
      </c>
      <c r="AJ9525" t="str">
        <f t="shared" si="148"/>
        <v>Oct</v>
      </c>
    </row>
    <row r="9526" spans="1:36" x14ac:dyDescent="0.3">
      <c r="A9526" t="s">
        <v>19807</v>
      </c>
      <c r="B9526" s="33">
        <v>45855</v>
      </c>
      <c r="C9526" t="s">
        <v>98</v>
      </c>
      <c r="D9526" t="s">
        <v>19808</v>
      </c>
      <c r="E9526" t="s">
        <v>173</v>
      </c>
      <c r="F9526" t="s">
        <v>179</v>
      </c>
      <c r="G9526" t="s">
        <v>161</v>
      </c>
      <c r="H9526" t="s">
        <v>166</v>
      </c>
      <c r="I9526">
        <v>1742</v>
      </c>
      <c r="J9526" t="s">
        <v>566</v>
      </c>
      <c r="K9526" t="s">
        <v>2155</v>
      </c>
      <c r="L9526" t="s">
        <v>1263</v>
      </c>
      <c r="M9526" t="s">
        <v>1631</v>
      </c>
      <c r="N9526">
        <v>273</v>
      </c>
      <c r="O9526">
        <v>32</v>
      </c>
      <c r="P9526">
        <v>18</v>
      </c>
      <c r="Q9526" t="s">
        <v>73</v>
      </c>
      <c r="R9526" t="s">
        <v>238</v>
      </c>
      <c r="S9526" t="s">
        <v>239</v>
      </c>
      <c r="T9526">
        <v>180</v>
      </c>
      <c r="U9526">
        <v>149</v>
      </c>
      <c r="V9526">
        <v>82.78</v>
      </c>
      <c r="W9526" t="s">
        <v>133</v>
      </c>
      <c r="X9526">
        <v>8448</v>
      </c>
      <c r="Y9526">
        <v>1258752</v>
      </c>
      <c r="Z9526">
        <v>52746</v>
      </c>
      <c r="AA9526">
        <v>19817</v>
      </c>
      <c r="AB9526">
        <v>1331315</v>
      </c>
      <c r="AC9526">
        <v>1102304</v>
      </c>
      <c r="AD9526">
        <v>229011</v>
      </c>
      <c r="AE9526" t="s">
        <v>78</v>
      </c>
      <c r="AF9526" t="s">
        <v>72</v>
      </c>
      <c r="AG9526" t="s">
        <v>240</v>
      </c>
      <c r="AH9526" t="s">
        <v>144</v>
      </c>
      <c r="AI9526" t="s">
        <v>139</v>
      </c>
      <c r="AJ9526" t="str">
        <f t="shared" si="148"/>
        <v>Jul</v>
      </c>
    </row>
    <row r="9527" spans="1:36" x14ac:dyDescent="0.3">
      <c r="A9527" t="s">
        <v>19809</v>
      </c>
      <c r="B9527" s="33">
        <v>45948</v>
      </c>
      <c r="C9527" t="s">
        <v>99</v>
      </c>
      <c r="D9527" t="s">
        <v>19810</v>
      </c>
      <c r="E9527" t="s">
        <v>176</v>
      </c>
      <c r="F9527" t="s">
        <v>173</v>
      </c>
      <c r="G9527" t="s">
        <v>156</v>
      </c>
      <c r="H9527" t="s">
        <v>161</v>
      </c>
      <c r="I9527">
        <v>1970</v>
      </c>
      <c r="J9527" t="s">
        <v>605</v>
      </c>
      <c r="K9527" t="s">
        <v>2139</v>
      </c>
      <c r="L9527" t="s">
        <v>5884</v>
      </c>
      <c r="M9527" t="s">
        <v>1068</v>
      </c>
      <c r="N9527">
        <v>276</v>
      </c>
      <c r="O9527">
        <v>35</v>
      </c>
      <c r="P9527">
        <v>37</v>
      </c>
      <c r="Q9527" t="s">
        <v>76</v>
      </c>
      <c r="R9527" t="s">
        <v>238</v>
      </c>
      <c r="S9527" t="s">
        <v>239</v>
      </c>
      <c r="T9527">
        <v>220</v>
      </c>
      <c r="U9527">
        <v>139</v>
      </c>
      <c r="V9527">
        <v>63.18</v>
      </c>
      <c r="W9527" t="s">
        <v>133</v>
      </c>
      <c r="X9527">
        <v>6123</v>
      </c>
      <c r="Y9527">
        <v>851097</v>
      </c>
      <c r="Z9527">
        <v>53515</v>
      </c>
      <c r="AA9527">
        <v>85068</v>
      </c>
      <c r="AB9527">
        <v>989680</v>
      </c>
      <c r="AC9527">
        <v>753282</v>
      </c>
      <c r="AD9527">
        <v>236398</v>
      </c>
      <c r="AE9527" t="s">
        <v>81</v>
      </c>
      <c r="AF9527" t="s">
        <v>78</v>
      </c>
      <c r="AG9527" t="s">
        <v>240</v>
      </c>
      <c r="AH9527" t="s">
        <v>144</v>
      </c>
      <c r="AI9527" t="s">
        <v>138</v>
      </c>
      <c r="AJ9527" t="str">
        <f t="shared" si="148"/>
        <v>Oct</v>
      </c>
    </row>
    <row r="9528" spans="1:36" x14ac:dyDescent="0.3">
      <c r="A9528" t="s">
        <v>19811</v>
      </c>
      <c r="B9528" s="33">
        <v>45861</v>
      </c>
      <c r="C9528" t="s">
        <v>99</v>
      </c>
      <c r="D9528" t="s">
        <v>19812</v>
      </c>
      <c r="E9528" t="s">
        <v>172</v>
      </c>
      <c r="F9528" t="s">
        <v>174</v>
      </c>
      <c r="G9528" t="s">
        <v>155</v>
      </c>
      <c r="H9528" t="s">
        <v>158</v>
      </c>
      <c r="I9528">
        <v>979</v>
      </c>
      <c r="J9528" t="s">
        <v>560</v>
      </c>
      <c r="K9528" t="s">
        <v>1459</v>
      </c>
      <c r="L9528" t="s">
        <v>1751</v>
      </c>
      <c r="M9528" t="s">
        <v>585</v>
      </c>
      <c r="N9528">
        <v>131</v>
      </c>
      <c r="O9528">
        <v>38</v>
      </c>
      <c r="P9528">
        <v>43</v>
      </c>
      <c r="Q9528" t="s">
        <v>76</v>
      </c>
      <c r="R9528" t="s">
        <v>238</v>
      </c>
      <c r="S9528" t="s">
        <v>239</v>
      </c>
      <c r="T9528">
        <v>189</v>
      </c>
      <c r="U9528">
        <v>159</v>
      </c>
      <c r="V9528">
        <v>84.13</v>
      </c>
      <c r="W9528" t="s">
        <v>133</v>
      </c>
      <c r="X9528">
        <v>4820</v>
      </c>
      <c r="Y9528">
        <v>766380</v>
      </c>
      <c r="Z9528">
        <v>34344</v>
      </c>
      <c r="AA9528">
        <v>72345</v>
      </c>
      <c r="AB9528">
        <v>873069</v>
      </c>
      <c r="AC9528">
        <v>547348</v>
      </c>
      <c r="AD9528">
        <v>325721</v>
      </c>
      <c r="AE9528" t="s">
        <v>81</v>
      </c>
      <c r="AF9528" t="s">
        <v>78</v>
      </c>
      <c r="AG9528" t="s">
        <v>240</v>
      </c>
      <c r="AH9528" t="s">
        <v>144</v>
      </c>
      <c r="AI9528" t="s">
        <v>139</v>
      </c>
      <c r="AJ9528" t="str">
        <f t="shared" si="148"/>
        <v>Jul</v>
      </c>
    </row>
    <row r="9529" spans="1:36" x14ac:dyDescent="0.3">
      <c r="A9529" t="s">
        <v>19813</v>
      </c>
      <c r="B9529" s="33">
        <v>45785</v>
      </c>
      <c r="C9529" t="s">
        <v>93</v>
      </c>
      <c r="D9529" t="s">
        <v>19814</v>
      </c>
      <c r="E9529" t="s">
        <v>176</v>
      </c>
      <c r="F9529" t="s">
        <v>180</v>
      </c>
      <c r="G9529" t="s">
        <v>156</v>
      </c>
      <c r="H9529" t="s">
        <v>160</v>
      </c>
      <c r="I9529">
        <v>2332</v>
      </c>
      <c r="J9529" t="s">
        <v>304</v>
      </c>
      <c r="K9529" t="s">
        <v>554</v>
      </c>
      <c r="N9529">
        <v>285</v>
      </c>
      <c r="O9529">
        <v>0</v>
      </c>
      <c r="P9529">
        <v>0</v>
      </c>
      <c r="Q9529" t="s">
        <v>67</v>
      </c>
      <c r="R9529" t="s">
        <v>245</v>
      </c>
      <c r="S9529" t="s">
        <v>122</v>
      </c>
      <c r="T9529">
        <v>180</v>
      </c>
      <c r="U9529">
        <v>0</v>
      </c>
      <c r="V9529">
        <v>0</v>
      </c>
      <c r="W9529" t="s">
        <v>135</v>
      </c>
      <c r="X9529">
        <v>6035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 t="s">
        <v>81</v>
      </c>
      <c r="AF9529" t="s">
        <v>81</v>
      </c>
      <c r="AG9529" t="s">
        <v>240</v>
      </c>
      <c r="AH9529" t="s">
        <v>144</v>
      </c>
      <c r="AI9529" t="s">
        <v>140</v>
      </c>
      <c r="AJ9529" t="str">
        <f t="shared" si="148"/>
        <v>May</v>
      </c>
    </row>
    <row r="9530" spans="1:36" x14ac:dyDescent="0.3">
      <c r="A9530" t="s">
        <v>19815</v>
      </c>
      <c r="B9530" s="33">
        <v>45895</v>
      </c>
      <c r="C9530" t="s">
        <v>96</v>
      </c>
      <c r="D9530" t="s">
        <v>19816</v>
      </c>
      <c r="E9530" t="s">
        <v>180</v>
      </c>
      <c r="F9530" t="s">
        <v>179</v>
      </c>
      <c r="G9530" t="s">
        <v>160</v>
      </c>
      <c r="H9530" t="s">
        <v>166</v>
      </c>
      <c r="I9530">
        <v>362</v>
      </c>
      <c r="J9530" t="s">
        <v>600</v>
      </c>
      <c r="K9530" t="s">
        <v>4222</v>
      </c>
      <c r="L9530" t="s">
        <v>447</v>
      </c>
      <c r="M9530" t="s">
        <v>918</v>
      </c>
      <c r="N9530">
        <v>63</v>
      </c>
      <c r="O9530">
        <v>0</v>
      </c>
      <c r="P9530">
        <v>32</v>
      </c>
      <c r="Q9530" t="s">
        <v>76</v>
      </c>
      <c r="R9530" t="s">
        <v>238</v>
      </c>
      <c r="S9530" t="s">
        <v>239</v>
      </c>
      <c r="T9530">
        <v>220</v>
      </c>
      <c r="U9530">
        <v>160</v>
      </c>
      <c r="V9530">
        <v>72.73</v>
      </c>
      <c r="W9530" t="s">
        <v>133</v>
      </c>
      <c r="X9530">
        <v>5180</v>
      </c>
      <c r="Y9530">
        <v>828800</v>
      </c>
      <c r="Z9530">
        <v>81120</v>
      </c>
      <c r="AA9530">
        <v>37600</v>
      </c>
      <c r="AB9530">
        <v>947520</v>
      </c>
      <c r="AC9530">
        <v>653802</v>
      </c>
      <c r="AD9530">
        <v>293718</v>
      </c>
      <c r="AE9530" t="s">
        <v>81</v>
      </c>
      <c r="AF9530" t="s">
        <v>72</v>
      </c>
      <c r="AG9530" t="s">
        <v>240</v>
      </c>
      <c r="AH9530" t="s">
        <v>146</v>
      </c>
      <c r="AI9530" t="s">
        <v>139</v>
      </c>
      <c r="AJ9530" t="str">
        <f t="shared" si="148"/>
        <v>Aug</v>
      </c>
    </row>
    <row r="9531" spans="1:36" x14ac:dyDescent="0.3">
      <c r="A9531" t="s">
        <v>19817</v>
      </c>
      <c r="B9531" s="33">
        <v>45713</v>
      </c>
      <c r="C9531" t="s">
        <v>98</v>
      </c>
      <c r="D9531" t="s">
        <v>19818</v>
      </c>
      <c r="E9531" t="s">
        <v>172</v>
      </c>
      <c r="F9531" t="s">
        <v>174</v>
      </c>
      <c r="G9531" t="s">
        <v>155</v>
      </c>
      <c r="H9531" t="s">
        <v>158</v>
      </c>
      <c r="I9531">
        <v>2311</v>
      </c>
      <c r="J9531" t="s">
        <v>554</v>
      </c>
      <c r="K9531" t="s">
        <v>326</v>
      </c>
      <c r="L9531" t="s">
        <v>1321</v>
      </c>
      <c r="M9531" t="s">
        <v>243</v>
      </c>
      <c r="N9531">
        <v>342</v>
      </c>
      <c r="O9531">
        <v>31</v>
      </c>
      <c r="P9531">
        <v>48</v>
      </c>
      <c r="Q9531" t="s">
        <v>76</v>
      </c>
      <c r="R9531" t="s">
        <v>238</v>
      </c>
      <c r="S9531" t="s">
        <v>239</v>
      </c>
      <c r="T9531">
        <v>186</v>
      </c>
      <c r="U9531">
        <v>118</v>
      </c>
      <c r="V9531">
        <v>63.44</v>
      </c>
      <c r="W9531" t="s">
        <v>133</v>
      </c>
      <c r="X9531">
        <v>9822</v>
      </c>
      <c r="Y9531">
        <v>1158996</v>
      </c>
      <c r="Z9531">
        <v>49206</v>
      </c>
      <c r="AA9531">
        <v>12626</v>
      </c>
      <c r="AB9531">
        <v>1220828</v>
      </c>
      <c r="AC9531">
        <v>990882</v>
      </c>
      <c r="AD9531">
        <v>229946</v>
      </c>
      <c r="AE9531" t="s">
        <v>81</v>
      </c>
      <c r="AF9531" t="s">
        <v>78</v>
      </c>
      <c r="AG9531" t="s">
        <v>240</v>
      </c>
      <c r="AH9531" t="s">
        <v>144</v>
      </c>
      <c r="AI9531" t="s">
        <v>138</v>
      </c>
      <c r="AJ9531" t="str">
        <f t="shared" si="148"/>
        <v>Feb</v>
      </c>
    </row>
    <row r="9532" spans="1:36" x14ac:dyDescent="0.3">
      <c r="A9532" t="s">
        <v>19819</v>
      </c>
      <c r="B9532" s="33">
        <v>45976</v>
      </c>
      <c r="C9532" t="s">
        <v>93</v>
      </c>
      <c r="D9532" t="s">
        <v>19820</v>
      </c>
      <c r="E9532" t="s">
        <v>173</v>
      </c>
      <c r="F9532" t="s">
        <v>175</v>
      </c>
      <c r="G9532" t="s">
        <v>161</v>
      </c>
      <c r="H9532" t="s">
        <v>163</v>
      </c>
      <c r="I9532">
        <v>1515</v>
      </c>
      <c r="J9532" t="s">
        <v>529</v>
      </c>
      <c r="K9532" t="s">
        <v>2732</v>
      </c>
      <c r="L9532" t="s">
        <v>3149</v>
      </c>
      <c r="M9532" t="s">
        <v>4472</v>
      </c>
      <c r="N9532">
        <v>217</v>
      </c>
      <c r="O9532">
        <v>9</v>
      </c>
      <c r="P9532">
        <v>9</v>
      </c>
      <c r="Q9532" t="s">
        <v>73</v>
      </c>
      <c r="R9532" t="s">
        <v>238</v>
      </c>
      <c r="S9532" t="s">
        <v>239</v>
      </c>
      <c r="T9532">
        <v>180</v>
      </c>
      <c r="U9532">
        <v>176</v>
      </c>
      <c r="V9532">
        <v>97.78</v>
      </c>
      <c r="W9532" t="s">
        <v>133</v>
      </c>
      <c r="X9532">
        <v>8566</v>
      </c>
      <c r="Y9532">
        <v>1507616</v>
      </c>
      <c r="Z9532">
        <v>60192</v>
      </c>
      <c r="AA9532">
        <v>60544</v>
      </c>
      <c r="AB9532">
        <v>1628352</v>
      </c>
      <c r="AC9532">
        <v>1186490</v>
      </c>
      <c r="AD9532">
        <v>441862</v>
      </c>
      <c r="AE9532" t="s">
        <v>78</v>
      </c>
      <c r="AF9532" t="s">
        <v>75</v>
      </c>
      <c r="AG9532" t="s">
        <v>240</v>
      </c>
      <c r="AH9532" t="s">
        <v>144</v>
      </c>
      <c r="AI9532" t="s">
        <v>139</v>
      </c>
      <c r="AJ9532" t="str">
        <f t="shared" si="148"/>
        <v>Nov</v>
      </c>
    </row>
    <row r="9533" spans="1:36" x14ac:dyDescent="0.3">
      <c r="A9533" t="s">
        <v>19821</v>
      </c>
      <c r="B9533" s="33">
        <v>45990</v>
      </c>
      <c r="C9533" t="s">
        <v>96</v>
      </c>
      <c r="D9533" t="s">
        <v>19822</v>
      </c>
      <c r="E9533" t="s">
        <v>173</v>
      </c>
      <c r="F9533" t="s">
        <v>174</v>
      </c>
      <c r="G9533" t="s">
        <v>161</v>
      </c>
      <c r="H9533" t="s">
        <v>158</v>
      </c>
      <c r="I9533">
        <v>405</v>
      </c>
      <c r="J9533" t="s">
        <v>731</v>
      </c>
      <c r="K9533" t="s">
        <v>3689</v>
      </c>
      <c r="L9533" t="s">
        <v>4961</v>
      </c>
      <c r="M9533" t="s">
        <v>2510</v>
      </c>
      <c r="N9533">
        <v>76</v>
      </c>
      <c r="O9533">
        <v>9</v>
      </c>
      <c r="P9533">
        <v>5</v>
      </c>
      <c r="Q9533" t="s">
        <v>73</v>
      </c>
      <c r="R9533" t="s">
        <v>238</v>
      </c>
      <c r="S9533" t="s">
        <v>239</v>
      </c>
      <c r="T9533">
        <v>180</v>
      </c>
      <c r="U9533">
        <v>138</v>
      </c>
      <c r="V9533">
        <v>76.67</v>
      </c>
      <c r="W9533" t="s">
        <v>133</v>
      </c>
      <c r="X9533">
        <v>10665</v>
      </c>
      <c r="Y9533">
        <v>1471770</v>
      </c>
      <c r="Z9533">
        <v>72588</v>
      </c>
      <c r="AA9533">
        <v>107364</v>
      </c>
      <c r="AB9533">
        <v>1651722</v>
      </c>
      <c r="AC9533">
        <v>1426358</v>
      </c>
      <c r="AD9533">
        <v>225364</v>
      </c>
      <c r="AE9533" t="s">
        <v>78</v>
      </c>
      <c r="AF9533" t="s">
        <v>78</v>
      </c>
      <c r="AG9533" t="s">
        <v>240</v>
      </c>
      <c r="AH9533" t="s">
        <v>144</v>
      </c>
      <c r="AI9533" t="s">
        <v>138</v>
      </c>
      <c r="AJ9533" t="str">
        <f t="shared" si="148"/>
        <v>Nov</v>
      </c>
    </row>
    <row r="9534" spans="1:36" x14ac:dyDescent="0.3">
      <c r="A9534" t="s">
        <v>19823</v>
      </c>
      <c r="B9534" s="33">
        <v>45744</v>
      </c>
      <c r="C9534" t="s">
        <v>99</v>
      </c>
      <c r="D9534" t="s">
        <v>19824</v>
      </c>
      <c r="E9534" t="s">
        <v>173</v>
      </c>
      <c r="F9534" t="s">
        <v>174</v>
      </c>
      <c r="G9534" t="s">
        <v>161</v>
      </c>
      <c r="H9534" t="s">
        <v>158</v>
      </c>
      <c r="I9534">
        <v>1202</v>
      </c>
      <c r="J9534" t="s">
        <v>353</v>
      </c>
      <c r="K9534" t="s">
        <v>399</v>
      </c>
      <c r="N9534">
        <v>154</v>
      </c>
      <c r="O9534">
        <v>0</v>
      </c>
      <c r="P9534">
        <v>0</v>
      </c>
      <c r="Q9534" t="s">
        <v>67</v>
      </c>
      <c r="R9534" t="s">
        <v>245</v>
      </c>
      <c r="S9534" t="s">
        <v>122</v>
      </c>
      <c r="T9534">
        <v>220</v>
      </c>
      <c r="U9534">
        <v>0</v>
      </c>
      <c r="V9534">
        <v>0</v>
      </c>
      <c r="W9534" t="s">
        <v>133</v>
      </c>
      <c r="X9534">
        <v>9817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 t="s">
        <v>78</v>
      </c>
      <c r="AF9534" t="s">
        <v>78</v>
      </c>
      <c r="AG9534" t="s">
        <v>240</v>
      </c>
      <c r="AH9534" t="s">
        <v>147</v>
      </c>
      <c r="AI9534" t="s">
        <v>139</v>
      </c>
      <c r="AJ9534" t="str">
        <f t="shared" si="148"/>
        <v>Mar</v>
      </c>
    </row>
    <row r="9535" spans="1:36" x14ac:dyDescent="0.3">
      <c r="A9535" t="s">
        <v>19825</v>
      </c>
      <c r="B9535" s="33">
        <v>45890</v>
      </c>
      <c r="C9535" t="s">
        <v>98</v>
      </c>
      <c r="D9535" t="s">
        <v>12837</v>
      </c>
      <c r="E9535" t="s">
        <v>177</v>
      </c>
      <c r="F9535" t="s">
        <v>179</v>
      </c>
      <c r="G9535" t="s">
        <v>162</v>
      </c>
      <c r="H9535" t="s">
        <v>166</v>
      </c>
      <c r="I9535">
        <v>2296</v>
      </c>
      <c r="J9535" t="s">
        <v>508</v>
      </c>
      <c r="K9535" t="s">
        <v>647</v>
      </c>
      <c r="L9535" t="s">
        <v>3240</v>
      </c>
      <c r="M9535" t="s">
        <v>2672</v>
      </c>
      <c r="N9535">
        <v>296</v>
      </c>
      <c r="O9535">
        <v>6</v>
      </c>
      <c r="P9535">
        <v>21</v>
      </c>
      <c r="Q9535" t="s">
        <v>73</v>
      </c>
      <c r="R9535" t="s">
        <v>238</v>
      </c>
      <c r="S9535" t="s">
        <v>239</v>
      </c>
      <c r="T9535">
        <v>189</v>
      </c>
      <c r="U9535">
        <v>180</v>
      </c>
      <c r="V9535">
        <v>95.24</v>
      </c>
      <c r="W9535" t="s">
        <v>133</v>
      </c>
      <c r="X9535">
        <v>7163</v>
      </c>
      <c r="Y9535">
        <v>1289340</v>
      </c>
      <c r="Z9535">
        <v>79380</v>
      </c>
      <c r="AA9535">
        <v>122940</v>
      </c>
      <c r="AB9535">
        <v>1491660</v>
      </c>
      <c r="AC9535">
        <v>1239789</v>
      </c>
      <c r="AD9535">
        <v>251871</v>
      </c>
      <c r="AE9535" t="s">
        <v>78</v>
      </c>
      <c r="AF9535" t="s">
        <v>72</v>
      </c>
      <c r="AG9535" t="s">
        <v>240</v>
      </c>
      <c r="AH9535" t="s">
        <v>144</v>
      </c>
      <c r="AI9535" t="s">
        <v>139</v>
      </c>
      <c r="AJ9535" t="str">
        <f t="shared" si="148"/>
        <v>Aug</v>
      </c>
    </row>
    <row r="9536" spans="1:36" x14ac:dyDescent="0.3">
      <c r="A9536" t="s">
        <v>19826</v>
      </c>
      <c r="B9536" s="33">
        <v>45676</v>
      </c>
      <c r="C9536" t="s">
        <v>97</v>
      </c>
      <c r="D9536" t="s">
        <v>19827</v>
      </c>
      <c r="E9536" t="s">
        <v>173</v>
      </c>
      <c r="F9536" t="s">
        <v>179</v>
      </c>
      <c r="G9536" t="s">
        <v>161</v>
      </c>
      <c r="H9536" t="s">
        <v>166</v>
      </c>
      <c r="I9536">
        <v>1131</v>
      </c>
      <c r="J9536" t="s">
        <v>1045</v>
      </c>
      <c r="K9536" t="s">
        <v>813</v>
      </c>
      <c r="L9536" t="s">
        <v>639</v>
      </c>
      <c r="M9536" t="s">
        <v>1459</v>
      </c>
      <c r="N9536">
        <v>179</v>
      </c>
      <c r="O9536">
        <v>0</v>
      </c>
      <c r="P9536">
        <v>12</v>
      </c>
      <c r="Q9536" t="s">
        <v>73</v>
      </c>
      <c r="R9536" t="s">
        <v>238</v>
      </c>
      <c r="S9536" t="s">
        <v>239</v>
      </c>
      <c r="T9536">
        <v>189</v>
      </c>
      <c r="U9536">
        <v>160</v>
      </c>
      <c r="V9536">
        <v>84.66</v>
      </c>
      <c r="W9536" t="s">
        <v>133</v>
      </c>
      <c r="X9536">
        <v>6231</v>
      </c>
      <c r="Y9536">
        <v>996960</v>
      </c>
      <c r="Z9536">
        <v>44160</v>
      </c>
      <c r="AA9536">
        <v>56480</v>
      </c>
      <c r="AB9536">
        <v>1097600</v>
      </c>
      <c r="AC9536">
        <v>830321</v>
      </c>
      <c r="AD9536">
        <v>267279</v>
      </c>
      <c r="AE9536" t="s">
        <v>78</v>
      </c>
      <c r="AF9536" t="s">
        <v>72</v>
      </c>
      <c r="AG9536" t="s">
        <v>240</v>
      </c>
      <c r="AH9536" t="s">
        <v>144</v>
      </c>
      <c r="AI9536" t="s">
        <v>140</v>
      </c>
      <c r="AJ9536" t="str">
        <f t="shared" si="148"/>
        <v>Jan</v>
      </c>
    </row>
    <row r="9537" spans="1:36" x14ac:dyDescent="0.3">
      <c r="A9537" t="s">
        <v>19828</v>
      </c>
      <c r="B9537" s="33">
        <v>45749</v>
      </c>
      <c r="C9537" t="s">
        <v>97</v>
      </c>
      <c r="D9537" t="s">
        <v>19829</v>
      </c>
      <c r="E9537" t="s">
        <v>180</v>
      </c>
      <c r="F9537" t="s">
        <v>175</v>
      </c>
      <c r="G9537" t="s">
        <v>160</v>
      </c>
      <c r="H9537" t="s">
        <v>163</v>
      </c>
      <c r="I9537">
        <v>1149</v>
      </c>
      <c r="J9537" t="s">
        <v>298</v>
      </c>
      <c r="K9537" t="s">
        <v>2466</v>
      </c>
      <c r="L9537" t="s">
        <v>2717</v>
      </c>
      <c r="M9537" t="s">
        <v>1588</v>
      </c>
      <c r="N9537">
        <v>157</v>
      </c>
      <c r="O9537">
        <v>9</v>
      </c>
      <c r="P9537">
        <v>7</v>
      </c>
      <c r="Q9537" t="s">
        <v>73</v>
      </c>
      <c r="R9537" t="s">
        <v>238</v>
      </c>
      <c r="S9537" t="s">
        <v>239</v>
      </c>
      <c r="T9537">
        <v>180</v>
      </c>
      <c r="U9537">
        <v>126</v>
      </c>
      <c r="V9537">
        <v>70</v>
      </c>
      <c r="W9537" t="s">
        <v>133</v>
      </c>
      <c r="X9537">
        <v>6460</v>
      </c>
      <c r="Y9537">
        <v>813960</v>
      </c>
      <c r="Z9537">
        <v>68922</v>
      </c>
      <c r="AA9537">
        <v>90594</v>
      </c>
      <c r="AB9537">
        <v>973476</v>
      </c>
      <c r="AC9537">
        <v>733601</v>
      </c>
      <c r="AD9537">
        <v>239875</v>
      </c>
      <c r="AE9537" t="s">
        <v>81</v>
      </c>
      <c r="AF9537" t="s">
        <v>75</v>
      </c>
      <c r="AG9537" t="s">
        <v>240</v>
      </c>
      <c r="AH9537" t="s">
        <v>144</v>
      </c>
      <c r="AI9537" t="s">
        <v>138</v>
      </c>
      <c r="AJ9537" t="str">
        <f t="shared" si="148"/>
        <v>Apr</v>
      </c>
    </row>
    <row r="9538" spans="1:36" x14ac:dyDescent="0.3">
      <c r="A9538" t="s">
        <v>19830</v>
      </c>
      <c r="B9538" s="33">
        <v>45998</v>
      </c>
      <c r="C9538" t="s">
        <v>96</v>
      </c>
      <c r="D9538" t="s">
        <v>19831</v>
      </c>
      <c r="E9538" t="s">
        <v>176</v>
      </c>
      <c r="F9538" t="s">
        <v>173</v>
      </c>
      <c r="G9538" t="s">
        <v>156</v>
      </c>
      <c r="H9538" t="s">
        <v>161</v>
      </c>
      <c r="I9538">
        <v>625</v>
      </c>
      <c r="J9538" t="s">
        <v>345</v>
      </c>
      <c r="K9538" t="s">
        <v>1093</v>
      </c>
      <c r="L9538" t="s">
        <v>1357</v>
      </c>
      <c r="M9538" t="s">
        <v>2647</v>
      </c>
      <c r="N9538">
        <v>111</v>
      </c>
      <c r="O9538">
        <v>29</v>
      </c>
      <c r="P9538">
        <v>11</v>
      </c>
      <c r="Q9538" t="s">
        <v>73</v>
      </c>
      <c r="R9538" t="s">
        <v>238</v>
      </c>
      <c r="S9538" t="s">
        <v>239</v>
      </c>
      <c r="T9538">
        <v>150</v>
      </c>
      <c r="U9538">
        <v>110</v>
      </c>
      <c r="V9538">
        <v>73.33</v>
      </c>
      <c r="W9538" t="s">
        <v>135</v>
      </c>
      <c r="X9538">
        <v>9767</v>
      </c>
      <c r="Y9538">
        <v>1074370</v>
      </c>
      <c r="Z9538">
        <v>20900</v>
      </c>
      <c r="AA9538">
        <v>34320</v>
      </c>
      <c r="AB9538">
        <v>1129590</v>
      </c>
      <c r="AC9538">
        <v>802080</v>
      </c>
      <c r="AD9538">
        <v>327510</v>
      </c>
      <c r="AE9538" t="s">
        <v>81</v>
      </c>
      <c r="AF9538" t="s">
        <v>78</v>
      </c>
      <c r="AG9538" t="s">
        <v>240</v>
      </c>
      <c r="AH9538" t="s">
        <v>144</v>
      </c>
      <c r="AI9538" t="s">
        <v>139</v>
      </c>
      <c r="AJ9538" t="str">
        <f t="shared" ref="AJ9538:AJ9601" si="149">TEXT(B9538,"mmm")</f>
        <v>Dec</v>
      </c>
    </row>
    <row r="9539" spans="1:36" x14ac:dyDescent="0.3">
      <c r="A9539" t="s">
        <v>19832</v>
      </c>
      <c r="B9539" s="33">
        <v>45878</v>
      </c>
      <c r="C9539" t="s">
        <v>93</v>
      </c>
      <c r="D9539" t="s">
        <v>19833</v>
      </c>
      <c r="E9539" t="s">
        <v>179</v>
      </c>
      <c r="F9539" t="s">
        <v>177</v>
      </c>
      <c r="G9539" t="s">
        <v>166</v>
      </c>
      <c r="H9539" t="s">
        <v>162</v>
      </c>
      <c r="I9539">
        <v>859</v>
      </c>
      <c r="J9539" t="s">
        <v>266</v>
      </c>
      <c r="K9539" t="s">
        <v>1289</v>
      </c>
      <c r="L9539" t="s">
        <v>3587</v>
      </c>
      <c r="M9539" t="s">
        <v>2964</v>
      </c>
      <c r="N9539">
        <v>119</v>
      </c>
      <c r="O9539">
        <v>26</v>
      </c>
      <c r="P9539">
        <v>27</v>
      </c>
      <c r="Q9539" t="s">
        <v>73</v>
      </c>
      <c r="R9539" t="s">
        <v>238</v>
      </c>
      <c r="S9539" t="s">
        <v>239</v>
      </c>
      <c r="T9539">
        <v>180</v>
      </c>
      <c r="U9539">
        <v>128</v>
      </c>
      <c r="V9539">
        <v>71.11</v>
      </c>
      <c r="W9539" t="s">
        <v>134</v>
      </c>
      <c r="X9539">
        <v>7936</v>
      </c>
      <c r="Y9539">
        <v>1015808</v>
      </c>
      <c r="Z9539">
        <v>50816</v>
      </c>
      <c r="AA9539">
        <v>33536</v>
      </c>
      <c r="AB9539">
        <v>1100160</v>
      </c>
      <c r="AC9539">
        <v>858298</v>
      </c>
      <c r="AD9539">
        <v>241862</v>
      </c>
      <c r="AE9539" t="s">
        <v>72</v>
      </c>
      <c r="AF9539" t="s">
        <v>78</v>
      </c>
      <c r="AG9539" t="s">
        <v>240</v>
      </c>
      <c r="AH9539" t="s">
        <v>144</v>
      </c>
      <c r="AI9539" t="s">
        <v>139</v>
      </c>
      <c r="AJ9539" t="str">
        <f t="shared" si="149"/>
        <v>Aug</v>
      </c>
    </row>
    <row r="9540" spans="1:36" x14ac:dyDescent="0.3">
      <c r="A9540" t="s">
        <v>19834</v>
      </c>
      <c r="B9540" s="33">
        <v>45948</v>
      </c>
      <c r="C9540" t="s">
        <v>98</v>
      </c>
      <c r="D9540" t="s">
        <v>19835</v>
      </c>
      <c r="E9540" t="s">
        <v>176</v>
      </c>
      <c r="F9540" t="s">
        <v>178</v>
      </c>
      <c r="G9540" t="s">
        <v>156</v>
      </c>
      <c r="H9540" t="s">
        <v>157</v>
      </c>
      <c r="I9540">
        <v>1644</v>
      </c>
      <c r="J9540" t="s">
        <v>325</v>
      </c>
      <c r="K9540" t="s">
        <v>813</v>
      </c>
      <c r="L9540" t="s">
        <v>459</v>
      </c>
      <c r="M9540" t="s">
        <v>813</v>
      </c>
      <c r="N9540">
        <v>239</v>
      </c>
      <c r="O9540">
        <v>0</v>
      </c>
      <c r="P9540">
        <v>-10</v>
      </c>
      <c r="Q9540" t="s">
        <v>70</v>
      </c>
      <c r="R9540" t="s">
        <v>238</v>
      </c>
      <c r="S9540" t="s">
        <v>239</v>
      </c>
      <c r="T9540">
        <v>186</v>
      </c>
      <c r="U9540">
        <v>137</v>
      </c>
      <c r="V9540">
        <v>73.66</v>
      </c>
      <c r="W9540" t="s">
        <v>133</v>
      </c>
      <c r="X9540">
        <v>6412</v>
      </c>
      <c r="Y9540">
        <v>878444</v>
      </c>
      <c r="Z9540">
        <v>32332</v>
      </c>
      <c r="AA9540">
        <v>44251</v>
      </c>
      <c r="AB9540">
        <v>955027</v>
      </c>
      <c r="AC9540">
        <v>751171</v>
      </c>
      <c r="AD9540">
        <v>203856</v>
      </c>
      <c r="AE9540" t="s">
        <v>81</v>
      </c>
      <c r="AF9540" t="s">
        <v>75</v>
      </c>
      <c r="AG9540" t="s">
        <v>240</v>
      </c>
      <c r="AH9540" t="s">
        <v>144</v>
      </c>
      <c r="AI9540" t="s">
        <v>140</v>
      </c>
      <c r="AJ9540" t="str">
        <f t="shared" si="149"/>
        <v>Oct</v>
      </c>
    </row>
    <row r="9541" spans="1:36" x14ac:dyDescent="0.3">
      <c r="A9541" t="s">
        <v>19836</v>
      </c>
      <c r="B9541" s="33">
        <v>45897</v>
      </c>
      <c r="C9541" t="s">
        <v>98</v>
      </c>
      <c r="D9541" t="s">
        <v>19837</v>
      </c>
      <c r="E9541" t="s">
        <v>176</v>
      </c>
      <c r="F9541" t="s">
        <v>178</v>
      </c>
      <c r="G9541" t="s">
        <v>156</v>
      </c>
      <c r="H9541" t="s">
        <v>157</v>
      </c>
      <c r="I9541">
        <v>764</v>
      </c>
      <c r="J9541" t="s">
        <v>353</v>
      </c>
      <c r="K9541" t="s">
        <v>1187</v>
      </c>
      <c r="L9541" t="s">
        <v>353</v>
      </c>
      <c r="M9541" t="s">
        <v>922</v>
      </c>
      <c r="N9541">
        <v>133</v>
      </c>
      <c r="O9541">
        <v>0</v>
      </c>
      <c r="P9541">
        <v>18</v>
      </c>
      <c r="Q9541" t="s">
        <v>73</v>
      </c>
      <c r="R9541" t="s">
        <v>238</v>
      </c>
      <c r="S9541" t="s">
        <v>239</v>
      </c>
      <c r="T9541">
        <v>220</v>
      </c>
      <c r="U9541">
        <v>160</v>
      </c>
      <c r="V9541">
        <v>72.73</v>
      </c>
      <c r="W9541" t="s">
        <v>133</v>
      </c>
      <c r="X9541">
        <v>10596</v>
      </c>
      <c r="Y9541">
        <v>1695360</v>
      </c>
      <c r="Z9541">
        <v>28480</v>
      </c>
      <c r="AA9541">
        <v>100480</v>
      </c>
      <c r="AB9541">
        <v>1824320</v>
      </c>
      <c r="AC9541">
        <v>1124513</v>
      </c>
      <c r="AD9541">
        <v>699807</v>
      </c>
      <c r="AE9541" t="s">
        <v>81</v>
      </c>
      <c r="AF9541" t="s">
        <v>75</v>
      </c>
      <c r="AG9541" t="s">
        <v>240</v>
      </c>
      <c r="AH9541" t="s">
        <v>144</v>
      </c>
      <c r="AI9541" t="s">
        <v>138</v>
      </c>
      <c r="AJ9541" t="str">
        <f t="shared" si="149"/>
        <v>Aug</v>
      </c>
    </row>
    <row r="9542" spans="1:36" x14ac:dyDescent="0.3">
      <c r="A9542" t="s">
        <v>19838</v>
      </c>
      <c r="B9542" s="33">
        <v>45918</v>
      </c>
      <c r="C9542" t="s">
        <v>96</v>
      </c>
      <c r="D9542" t="s">
        <v>19839</v>
      </c>
      <c r="E9542" t="s">
        <v>176</v>
      </c>
      <c r="F9542" t="s">
        <v>175</v>
      </c>
      <c r="G9542" t="s">
        <v>156</v>
      </c>
      <c r="H9542" t="s">
        <v>163</v>
      </c>
      <c r="I9542">
        <v>2371</v>
      </c>
      <c r="J9542" t="s">
        <v>459</v>
      </c>
      <c r="K9542" t="s">
        <v>1400</v>
      </c>
      <c r="L9542" t="s">
        <v>459</v>
      </c>
      <c r="M9542" t="s">
        <v>1400</v>
      </c>
      <c r="N9542">
        <v>302</v>
      </c>
      <c r="O9542">
        <v>0</v>
      </c>
      <c r="P9542">
        <v>-10</v>
      </c>
      <c r="Q9542" t="s">
        <v>70</v>
      </c>
      <c r="R9542" t="s">
        <v>238</v>
      </c>
      <c r="S9542" t="s">
        <v>239</v>
      </c>
      <c r="T9542">
        <v>180</v>
      </c>
      <c r="U9542">
        <v>128</v>
      </c>
      <c r="V9542">
        <v>71.11</v>
      </c>
      <c r="W9542" t="s">
        <v>133</v>
      </c>
      <c r="X9542">
        <v>9048</v>
      </c>
      <c r="Y9542">
        <v>1158144</v>
      </c>
      <c r="Z9542">
        <v>64768</v>
      </c>
      <c r="AA9542">
        <v>33536</v>
      </c>
      <c r="AB9542">
        <v>1256448</v>
      </c>
      <c r="AC9542">
        <v>836448</v>
      </c>
      <c r="AD9542">
        <v>420000</v>
      </c>
      <c r="AE9542" t="s">
        <v>81</v>
      </c>
      <c r="AF9542" t="s">
        <v>75</v>
      </c>
      <c r="AG9542" t="s">
        <v>240</v>
      </c>
      <c r="AH9542" t="s">
        <v>144</v>
      </c>
      <c r="AI9542" t="s">
        <v>139</v>
      </c>
      <c r="AJ9542" t="str">
        <f t="shared" si="149"/>
        <v>Sep</v>
      </c>
    </row>
    <row r="9543" spans="1:36" x14ac:dyDescent="0.3">
      <c r="A9543" t="s">
        <v>19840</v>
      </c>
      <c r="B9543" s="33">
        <v>45967</v>
      </c>
      <c r="C9543" t="s">
        <v>93</v>
      </c>
      <c r="D9543" t="s">
        <v>19841</v>
      </c>
      <c r="E9543" t="s">
        <v>175</v>
      </c>
      <c r="F9543" t="s">
        <v>177</v>
      </c>
      <c r="G9543" t="s">
        <v>163</v>
      </c>
      <c r="H9543" t="s">
        <v>162</v>
      </c>
      <c r="I9543">
        <v>1839</v>
      </c>
      <c r="J9543" t="s">
        <v>286</v>
      </c>
      <c r="K9543" t="s">
        <v>1834</v>
      </c>
      <c r="L9543" t="s">
        <v>605</v>
      </c>
      <c r="M9543" t="s">
        <v>2119</v>
      </c>
      <c r="N9543">
        <v>273</v>
      </c>
      <c r="O9543">
        <v>0</v>
      </c>
      <c r="P9543">
        <v>22</v>
      </c>
      <c r="Q9543" t="s">
        <v>73</v>
      </c>
      <c r="R9543" t="s">
        <v>238</v>
      </c>
      <c r="S9543" t="s">
        <v>239</v>
      </c>
      <c r="T9543">
        <v>189</v>
      </c>
      <c r="U9543">
        <v>162</v>
      </c>
      <c r="V9543">
        <v>85.71</v>
      </c>
      <c r="W9543" t="s">
        <v>135</v>
      </c>
      <c r="X9543">
        <v>8565</v>
      </c>
      <c r="Y9543">
        <v>1387530</v>
      </c>
      <c r="Z9543">
        <v>30456</v>
      </c>
      <c r="AA9543">
        <v>50706</v>
      </c>
      <c r="AB9543">
        <v>1468692</v>
      </c>
      <c r="AC9543">
        <v>1210431</v>
      </c>
      <c r="AD9543">
        <v>258261</v>
      </c>
      <c r="AE9543" t="s">
        <v>75</v>
      </c>
      <c r="AF9543" t="s">
        <v>78</v>
      </c>
      <c r="AG9543" t="s">
        <v>240</v>
      </c>
      <c r="AH9543" t="s">
        <v>144</v>
      </c>
      <c r="AI9543" t="s">
        <v>139</v>
      </c>
      <c r="AJ9543" t="str">
        <f t="shared" si="149"/>
        <v>Nov</v>
      </c>
    </row>
    <row r="9544" spans="1:36" x14ac:dyDescent="0.3">
      <c r="A9544" t="s">
        <v>19842</v>
      </c>
      <c r="B9544" s="33">
        <v>45882</v>
      </c>
      <c r="C9544" t="s">
        <v>96</v>
      </c>
      <c r="D9544" t="s">
        <v>19843</v>
      </c>
      <c r="E9544" t="s">
        <v>173</v>
      </c>
      <c r="F9544" t="s">
        <v>177</v>
      </c>
      <c r="G9544" t="s">
        <v>161</v>
      </c>
      <c r="H9544" t="s">
        <v>162</v>
      </c>
      <c r="I9544">
        <v>1102</v>
      </c>
      <c r="J9544" t="s">
        <v>266</v>
      </c>
      <c r="K9544" t="s">
        <v>891</v>
      </c>
      <c r="L9544" t="s">
        <v>2905</v>
      </c>
      <c r="M9544" t="s">
        <v>1905</v>
      </c>
      <c r="N9544">
        <v>148</v>
      </c>
      <c r="O9544">
        <v>3</v>
      </c>
      <c r="P9544">
        <v>22</v>
      </c>
      <c r="Q9544" t="s">
        <v>73</v>
      </c>
      <c r="R9544" t="s">
        <v>238</v>
      </c>
      <c r="S9544" t="s">
        <v>239</v>
      </c>
      <c r="T9544">
        <v>220</v>
      </c>
      <c r="U9544">
        <v>184</v>
      </c>
      <c r="V9544">
        <v>83.64</v>
      </c>
      <c r="W9544" t="s">
        <v>134</v>
      </c>
      <c r="X9544">
        <v>10422</v>
      </c>
      <c r="Y9544">
        <v>1917648</v>
      </c>
      <c r="Z9544">
        <v>93288</v>
      </c>
      <c r="AA9544">
        <v>103776</v>
      </c>
      <c r="AB9544">
        <v>2114712</v>
      </c>
      <c r="AC9544">
        <v>1736867</v>
      </c>
      <c r="AD9544">
        <v>377845</v>
      </c>
      <c r="AE9544" t="s">
        <v>78</v>
      </c>
      <c r="AF9544" t="s">
        <v>78</v>
      </c>
      <c r="AG9544" t="s">
        <v>240</v>
      </c>
      <c r="AH9544" t="s">
        <v>144</v>
      </c>
      <c r="AI9544" t="s">
        <v>138</v>
      </c>
      <c r="AJ9544" t="str">
        <f t="shared" si="149"/>
        <v>Aug</v>
      </c>
    </row>
    <row r="9545" spans="1:36" x14ac:dyDescent="0.3">
      <c r="A9545" t="s">
        <v>19844</v>
      </c>
      <c r="B9545" s="33">
        <v>46021</v>
      </c>
      <c r="C9545" t="s">
        <v>99</v>
      </c>
      <c r="D9545" t="s">
        <v>19845</v>
      </c>
      <c r="E9545" t="s">
        <v>179</v>
      </c>
      <c r="F9545" t="s">
        <v>172</v>
      </c>
      <c r="G9545" t="s">
        <v>166</v>
      </c>
      <c r="H9545" t="s">
        <v>155</v>
      </c>
      <c r="I9545">
        <v>2003</v>
      </c>
      <c r="J9545" t="s">
        <v>353</v>
      </c>
      <c r="K9545" t="s">
        <v>2089</v>
      </c>
      <c r="L9545" t="s">
        <v>353</v>
      </c>
      <c r="M9545" t="s">
        <v>2089</v>
      </c>
      <c r="N9545">
        <v>304</v>
      </c>
      <c r="O9545">
        <v>0</v>
      </c>
      <c r="P9545">
        <v>-10</v>
      </c>
      <c r="Q9545" t="s">
        <v>70</v>
      </c>
      <c r="R9545" t="s">
        <v>238</v>
      </c>
      <c r="S9545" t="s">
        <v>239</v>
      </c>
      <c r="T9545">
        <v>220</v>
      </c>
      <c r="U9545">
        <v>174</v>
      </c>
      <c r="V9545">
        <v>79.09</v>
      </c>
      <c r="W9545" t="s">
        <v>133</v>
      </c>
      <c r="X9545">
        <v>8842</v>
      </c>
      <c r="Y9545">
        <v>1538508</v>
      </c>
      <c r="Z9545">
        <v>38106</v>
      </c>
      <c r="AA9545">
        <v>100572</v>
      </c>
      <c r="AB9545">
        <v>1677186</v>
      </c>
      <c r="AC9545">
        <v>1356175</v>
      </c>
      <c r="AD9545">
        <v>321011</v>
      </c>
      <c r="AE9545" t="s">
        <v>72</v>
      </c>
      <c r="AF9545" t="s">
        <v>81</v>
      </c>
      <c r="AG9545" t="s">
        <v>240</v>
      </c>
      <c r="AH9545" t="s">
        <v>144</v>
      </c>
      <c r="AI9545" t="s">
        <v>139</v>
      </c>
      <c r="AJ9545" t="str">
        <f t="shared" si="149"/>
        <v>Dec</v>
      </c>
    </row>
    <row r="9546" spans="1:36" x14ac:dyDescent="0.3">
      <c r="A9546" t="s">
        <v>19846</v>
      </c>
      <c r="B9546" s="33">
        <v>45681</v>
      </c>
      <c r="C9546" t="s">
        <v>98</v>
      </c>
      <c r="D9546" t="s">
        <v>19847</v>
      </c>
      <c r="E9546" t="s">
        <v>180</v>
      </c>
      <c r="F9546" t="s">
        <v>181</v>
      </c>
      <c r="G9546" t="s">
        <v>160</v>
      </c>
      <c r="H9546" t="s">
        <v>159</v>
      </c>
      <c r="I9546">
        <v>2171</v>
      </c>
      <c r="J9546" t="s">
        <v>270</v>
      </c>
      <c r="K9546" t="s">
        <v>536</v>
      </c>
      <c r="L9546" t="s">
        <v>6127</v>
      </c>
      <c r="M9546" t="s">
        <v>1605</v>
      </c>
      <c r="N9546">
        <v>316</v>
      </c>
      <c r="O9546">
        <v>29</v>
      </c>
      <c r="P9546">
        <v>31</v>
      </c>
      <c r="Q9546" t="s">
        <v>76</v>
      </c>
      <c r="R9546" t="s">
        <v>238</v>
      </c>
      <c r="S9546" t="s">
        <v>239</v>
      </c>
      <c r="T9546">
        <v>186</v>
      </c>
      <c r="U9546">
        <v>157</v>
      </c>
      <c r="V9546">
        <v>84.41</v>
      </c>
      <c r="W9546" t="s">
        <v>133</v>
      </c>
      <c r="X9546">
        <v>7870</v>
      </c>
      <c r="Y9546">
        <v>1235590</v>
      </c>
      <c r="Z9546">
        <v>75203</v>
      </c>
      <c r="AA9546">
        <v>40192</v>
      </c>
      <c r="AB9546">
        <v>1350985</v>
      </c>
      <c r="AC9546">
        <v>1094825</v>
      </c>
      <c r="AD9546">
        <v>256160</v>
      </c>
      <c r="AE9546" t="s">
        <v>81</v>
      </c>
      <c r="AF9546" t="s">
        <v>81</v>
      </c>
      <c r="AG9546" t="s">
        <v>240</v>
      </c>
      <c r="AH9546" t="s">
        <v>144</v>
      </c>
      <c r="AI9546" t="s">
        <v>139</v>
      </c>
      <c r="AJ9546" t="str">
        <f t="shared" si="149"/>
        <v>Jan</v>
      </c>
    </row>
    <row r="9547" spans="1:36" x14ac:dyDescent="0.3">
      <c r="A9547" t="s">
        <v>19848</v>
      </c>
      <c r="B9547" s="33">
        <v>45938</v>
      </c>
      <c r="C9547" t="s">
        <v>93</v>
      </c>
      <c r="D9547" t="s">
        <v>12034</v>
      </c>
      <c r="E9547" t="s">
        <v>175</v>
      </c>
      <c r="F9547" t="s">
        <v>173</v>
      </c>
      <c r="G9547" t="s">
        <v>163</v>
      </c>
      <c r="H9547" t="s">
        <v>161</v>
      </c>
      <c r="I9547">
        <v>1940</v>
      </c>
      <c r="J9547" t="s">
        <v>520</v>
      </c>
      <c r="K9547" t="s">
        <v>1177</v>
      </c>
      <c r="N9547">
        <v>231</v>
      </c>
      <c r="O9547">
        <v>0</v>
      </c>
      <c r="P9547">
        <v>0</v>
      </c>
      <c r="Q9547" t="s">
        <v>67</v>
      </c>
      <c r="R9547" t="s">
        <v>245</v>
      </c>
      <c r="S9547" t="s">
        <v>121</v>
      </c>
      <c r="T9547">
        <v>180</v>
      </c>
      <c r="U9547">
        <v>0</v>
      </c>
      <c r="V9547">
        <v>0</v>
      </c>
      <c r="W9547" t="s">
        <v>133</v>
      </c>
      <c r="X9547">
        <v>10730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 t="s">
        <v>75</v>
      </c>
      <c r="AF9547" t="s">
        <v>78</v>
      </c>
      <c r="AG9547" t="s">
        <v>240</v>
      </c>
      <c r="AH9547" t="s">
        <v>144</v>
      </c>
      <c r="AI9547" t="s">
        <v>138</v>
      </c>
      <c r="AJ9547" t="str">
        <f t="shared" si="149"/>
        <v>Oct</v>
      </c>
    </row>
    <row r="9548" spans="1:36" x14ac:dyDescent="0.3">
      <c r="A9548" t="s">
        <v>19849</v>
      </c>
      <c r="B9548" s="33">
        <v>45673</v>
      </c>
      <c r="C9548" t="s">
        <v>98</v>
      </c>
      <c r="D9548" t="s">
        <v>19850</v>
      </c>
      <c r="E9548" t="s">
        <v>176</v>
      </c>
      <c r="F9548" t="s">
        <v>172</v>
      </c>
      <c r="G9548" t="s">
        <v>156</v>
      </c>
      <c r="H9548" t="s">
        <v>155</v>
      </c>
      <c r="I9548">
        <v>2335</v>
      </c>
      <c r="J9548" t="s">
        <v>1434</v>
      </c>
      <c r="K9548" t="s">
        <v>1688</v>
      </c>
      <c r="L9548" t="s">
        <v>633</v>
      </c>
      <c r="M9548" t="s">
        <v>1688</v>
      </c>
      <c r="N9548">
        <v>343</v>
      </c>
      <c r="O9548">
        <v>0</v>
      </c>
      <c r="P9548">
        <v>-1</v>
      </c>
      <c r="Q9548" t="s">
        <v>70</v>
      </c>
      <c r="R9548" t="s">
        <v>238</v>
      </c>
      <c r="S9548" t="s">
        <v>239</v>
      </c>
      <c r="T9548">
        <v>189</v>
      </c>
      <c r="U9548">
        <v>126</v>
      </c>
      <c r="V9548">
        <v>66.67</v>
      </c>
      <c r="W9548" t="s">
        <v>133</v>
      </c>
      <c r="X9548">
        <v>3155</v>
      </c>
      <c r="Y9548">
        <v>397530</v>
      </c>
      <c r="Z9548">
        <v>44604</v>
      </c>
      <c r="AA9548">
        <v>63756</v>
      </c>
      <c r="AB9548">
        <v>505890</v>
      </c>
      <c r="AC9548">
        <v>390444</v>
      </c>
      <c r="AD9548">
        <v>115446</v>
      </c>
      <c r="AE9548" t="s">
        <v>81</v>
      </c>
      <c r="AF9548" t="s">
        <v>81</v>
      </c>
      <c r="AG9548" t="s">
        <v>240</v>
      </c>
      <c r="AH9548" t="s">
        <v>144</v>
      </c>
      <c r="AI9548" t="s">
        <v>140</v>
      </c>
      <c r="AJ9548" t="str">
        <f t="shared" si="149"/>
        <v>Jan</v>
      </c>
    </row>
    <row r="9549" spans="1:36" x14ac:dyDescent="0.3">
      <c r="A9549" t="s">
        <v>19851</v>
      </c>
      <c r="B9549" s="33">
        <v>45890</v>
      </c>
      <c r="C9549" t="s">
        <v>97</v>
      </c>
      <c r="D9549" t="s">
        <v>19852</v>
      </c>
      <c r="E9549" t="s">
        <v>172</v>
      </c>
      <c r="F9549" t="s">
        <v>173</v>
      </c>
      <c r="G9549" t="s">
        <v>155</v>
      </c>
      <c r="H9549" t="s">
        <v>161</v>
      </c>
      <c r="I9549">
        <v>1507</v>
      </c>
      <c r="J9549" t="s">
        <v>286</v>
      </c>
      <c r="K9549" t="s">
        <v>382</v>
      </c>
      <c r="L9549" t="s">
        <v>2551</v>
      </c>
      <c r="M9549" t="s">
        <v>2422</v>
      </c>
      <c r="N9549">
        <v>216</v>
      </c>
      <c r="O9549">
        <v>40</v>
      </c>
      <c r="P9549">
        <v>55</v>
      </c>
      <c r="Q9549" t="s">
        <v>76</v>
      </c>
      <c r="R9549" t="s">
        <v>238</v>
      </c>
      <c r="S9549" t="s">
        <v>239</v>
      </c>
      <c r="T9549">
        <v>189</v>
      </c>
      <c r="U9549">
        <v>161</v>
      </c>
      <c r="V9549">
        <v>85.19</v>
      </c>
      <c r="W9549" t="s">
        <v>133</v>
      </c>
      <c r="X9549">
        <v>10473</v>
      </c>
      <c r="Y9549">
        <v>1686153</v>
      </c>
      <c r="Z9549">
        <v>77119</v>
      </c>
      <c r="AA9549">
        <v>29463</v>
      </c>
      <c r="AB9549">
        <v>1792735</v>
      </c>
      <c r="AC9549">
        <v>1369881</v>
      </c>
      <c r="AD9549">
        <v>422854</v>
      </c>
      <c r="AE9549" t="s">
        <v>81</v>
      </c>
      <c r="AF9549" t="s">
        <v>78</v>
      </c>
      <c r="AG9549" t="s">
        <v>240</v>
      </c>
      <c r="AH9549" t="s">
        <v>147</v>
      </c>
      <c r="AI9549" t="s">
        <v>139</v>
      </c>
      <c r="AJ9549" t="str">
        <f t="shared" si="149"/>
        <v>Aug</v>
      </c>
    </row>
    <row r="9550" spans="1:36" x14ac:dyDescent="0.3">
      <c r="A9550" t="s">
        <v>19853</v>
      </c>
      <c r="B9550" s="33">
        <v>45773</v>
      </c>
      <c r="C9550" t="s">
        <v>99</v>
      </c>
      <c r="D9550" t="s">
        <v>19854</v>
      </c>
      <c r="E9550" t="s">
        <v>178</v>
      </c>
      <c r="F9550" t="s">
        <v>173</v>
      </c>
      <c r="G9550" t="s">
        <v>157</v>
      </c>
      <c r="H9550" t="s">
        <v>161</v>
      </c>
      <c r="I9550">
        <v>974</v>
      </c>
      <c r="J9550" t="s">
        <v>520</v>
      </c>
      <c r="K9550" t="s">
        <v>1393</v>
      </c>
      <c r="L9550" t="s">
        <v>477</v>
      </c>
      <c r="M9550" t="s">
        <v>317</v>
      </c>
      <c r="N9550">
        <v>142</v>
      </c>
      <c r="O9550">
        <v>0</v>
      </c>
      <c r="P9550">
        <v>10</v>
      </c>
      <c r="Q9550" t="s">
        <v>73</v>
      </c>
      <c r="R9550" t="s">
        <v>238</v>
      </c>
      <c r="S9550" t="s">
        <v>239</v>
      </c>
      <c r="T9550">
        <v>220</v>
      </c>
      <c r="U9550">
        <v>199</v>
      </c>
      <c r="V9550">
        <v>90.45</v>
      </c>
      <c r="W9550" t="s">
        <v>133</v>
      </c>
      <c r="X9550">
        <v>9475</v>
      </c>
      <c r="Y9550">
        <v>1885525</v>
      </c>
      <c r="Z9550">
        <v>75222</v>
      </c>
      <c r="AA9550">
        <v>134126</v>
      </c>
      <c r="AB9550">
        <v>2094873</v>
      </c>
      <c r="AC9550">
        <v>1347273</v>
      </c>
      <c r="AD9550">
        <v>747600</v>
      </c>
      <c r="AE9550" t="s">
        <v>75</v>
      </c>
      <c r="AF9550" t="s">
        <v>78</v>
      </c>
      <c r="AG9550" t="s">
        <v>240</v>
      </c>
      <c r="AH9550" t="s">
        <v>145</v>
      </c>
      <c r="AI9550" t="s">
        <v>139</v>
      </c>
      <c r="AJ9550" t="str">
        <f t="shared" si="149"/>
        <v>Apr</v>
      </c>
    </row>
    <row r="9551" spans="1:36" x14ac:dyDescent="0.3">
      <c r="A9551" t="s">
        <v>19855</v>
      </c>
      <c r="B9551" s="33">
        <v>45984</v>
      </c>
      <c r="C9551" t="s">
        <v>95</v>
      </c>
      <c r="D9551" t="s">
        <v>19856</v>
      </c>
      <c r="E9551" t="s">
        <v>173</v>
      </c>
      <c r="F9551" t="s">
        <v>181</v>
      </c>
      <c r="G9551" t="s">
        <v>161</v>
      </c>
      <c r="H9551" t="s">
        <v>159</v>
      </c>
      <c r="I9551">
        <v>873</v>
      </c>
      <c r="J9551" t="s">
        <v>298</v>
      </c>
      <c r="K9551" t="s">
        <v>2454</v>
      </c>
      <c r="L9551" t="s">
        <v>258</v>
      </c>
      <c r="M9551" t="s">
        <v>2454</v>
      </c>
      <c r="N9551">
        <v>138</v>
      </c>
      <c r="O9551">
        <v>0</v>
      </c>
      <c r="P9551">
        <v>-10</v>
      </c>
      <c r="Q9551" t="s">
        <v>70</v>
      </c>
      <c r="R9551" t="s">
        <v>238</v>
      </c>
      <c r="S9551" t="s">
        <v>239</v>
      </c>
      <c r="T9551">
        <v>180</v>
      </c>
      <c r="U9551">
        <v>127</v>
      </c>
      <c r="V9551">
        <v>70.56</v>
      </c>
      <c r="W9551" t="s">
        <v>133</v>
      </c>
      <c r="X9551">
        <v>9851</v>
      </c>
      <c r="Y9551">
        <v>1251077</v>
      </c>
      <c r="Z9551">
        <v>39497</v>
      </c>
      <c r="AA9551">
        <v>14605</v>
      </c>
      <c r="AB9551">
        <v>1305179</v>
      </c>
      <c r="AC9551">
        <v>776429</v>
      </c>
      <c r="AD9551">
        <v>528750</v>
      </c>
      <c r="AE9551" t="s">
        <v>78</v>
      </c>
      <c r="AF9551" t="s">
        <v>81</v>
      </c>
      <c r="AG9551" t="s">
        <v>240</v>
      </c>
      <c r="AH9551" t="s">
        <v>144</v>
      </c>
      <c r="AI9551" t="s">
        <v>139</v>
      </c>
      <c r="AJ9551" t="str">
        <f t="shared" si="149"/>
        <v>Nov</v>
      </c>
    </row>
    <row r="9552" spans="1:36" x14ac:dyDescent="0.3">
      <c r="A9552" t="s">
        <v>19857</v>
      </c>
      <c r="B9552" s="33">
        <v>45703</v>
      </c>
      <c r="C9552" t="s">
        <v>93</v>
      </c>
      <c r="D9552" t="s">
        <v>19858</v>
      </c>
      <c r="E9552" t="s">
        <v>175</v>
      </c>
      <c r="F9552" t="s">
        <v>181</v>
      </c>
      <c r="G9552" t="s">
        <v>163</v>
      </c>
      <c r="H9552" t="s">
        <v>159</v>
      </c>
      <c r="I9552">
        <v>1464</v>
      </c>
      <c r="J9552" t="s">
        <v>613</v>
      </c>
      <c r="K9552" t="s">
        <v>1027</v>
      </c>
      <c r="L9552" t="s">
        <v>615</v>
      </c>
      <c r="M9552" t="s">
        <v>1027</v>
      </c>
      <c r="N9552">
        <v>231</v>
      </c>
      <c r="O9552">
        <v>0</v>
      </c>
      <c r="P9552">
        <v>-10</v>
      </c>
      <c r="Q9552" t="s">
        <v>70</v>
      </c>
      <c r="R9552" t="s">
        <v>238</v>
      </c>
      <c r="S9552" t="s">
        <v>239</v>
      </c>
      <c r="T9552">
        <v>220</v>
      </c>
      <c r="U9552">
        <v>167</v>
      </c>
      <c r="V9552">
        <v>75.91</v>
      </c>
      <c r="W9552" t="s">
        <v>133</v>
      </c>
      <c r="X9552">
        <v>10780</v>
      </c>
      <c r="Y9552">
        <v>1800260</v>
      </c>
      <c r="Z9552">
        <v>34068</v>
      </c>
      <c r="AA9552">
        <v>48764</v>
      </c>
      <c r="AB9552">
        <v>1883092</v>
      </c>
      <c r="AC9552">
        <v>1556110</v>
      </c>
      <c r="AD9552">
        <v>326982</v>
      </c>
      <c r="AE9552" t="s">
        <v>75</v>
      </c>
      <c r="AF9552" t="s">
        <v>81</v>
      </c>
      <c r="AG9552" t="s">
        <v>240</v>
      </c>
      <c r="AH9552" t="s">
        <v>144</v>
      </c>
      <c r="AI9552" t="s">
        <v>140</v>
      </c>
      <c r="AJ9552" t="str">
        <f t="shared" si="149"/>
        <v>Feb</v>
      </c>
    </row>
    <row r="9553" spans="1:36" x14ac:dyDescent="0.3">
      <c r="A9553" t="s">
        <v>19859</v>
      </c>
      <c r="B9553" s="33">
        <v>45736</v>
      </c>
      <c r="C9553" t="s">
        <v>95</v>
      </c>
      <c r="D9553" t="s">
        <v>19860</v>
      </c>
      <c r="E9553" t="s">
        <v>175</v>
      </c>
      <c r="F9553" t="s">
        <v>176</v>
      </c>
      <c r="G9553" t="s">
        <v>163</v>
      </c>
      <c r="H9553" t="s">
        <v>156</v>
      </c>
      <c r="I9553">
        <v>1134</v>
      </c>
      <c r="J9553" t="s">
        <v>581</v>
      </c>
      <c r="K9553" t="s">
        <v>2791</v>
      </c>
      <c r="L9553" t="s">
        <v>581</v>
      </c>
      <c r="M9553" t="s">
        <v>2673</v>
      </c>
      <c r="N9553">
        <v>175</v>
      </c>
      <c r="O9553">
        <v>0</v>
      </c>
      <c r="P9553">
        <v>4</v>
      </c>
      <c r="Q9553" t="s">
        <v>70</v>
      </c>
      <c r="R9553" t="s">
        <v>238</v>
      </c>
      <c r="S9553" t="s">
        <v>239</v>
      </c>
      <c r="T9553">
        <v>150</v>
      </c>
      <c r="U9553">
        <v>127</v>
      </c>
      <c r="V9553">
        <v>84.67</v>
      </c>
      <c r="W9553" t="s">
        <v>133</v>
      </c>
      <c r="X9553">
        <v>7123</v>
      </c>
      <c r="Y9553">
        <v>904621</v>
      </c>
      <c r="Z9553">
        <v>21209</v>
      </c>
      <c r="AA9553">
        <v>60452</v>
      </c>
      <c r="AB9553">
        <v>986282</v>
      </c>
      <c r="AC9553">
        <v>778749</v>
      </c>
      <c r="AD9553">
        <v>207533</v>
      </c>
      <c r="AE9553" t="s">
        <v>75</v>
      </c>
      <c r="AF9553" t="s">
        <v>81</v>
      </c>
      <c r="AG9553" t="s">
        <v>240</v>
      </c>
      <c r="AH9553" t="s">
        <v>144</v>
      </c>
      <c r="AI9553" t="s">
        <v>139</v>
      </c>
      <c r="AJ9553" t="str">
        <f t="shared" si="149"/>
        <v>Mar</v>
      </c>
    </row>
    <row r="9554" spans="1:36" x14ac:dyDescent="0.3">
      <c r="A9554" t="s">
        <v>19861</v>
      </c>
      <c r="B9554" s="33">
        <v>45968</v>
      </c>
      <c r="C9554" t="s">
        <v>98</v>
      </c>
      <c r="D9554" t="s">
        <v>19862</v>
      </c>
      <c r="E9554" t="s">
        <v>175</v>
      </c>
      <c r="F9554" t="s">
        <v>177</v>
      </c>
      <c r="G9554" t="s">
        <v>163</v>
      </c>
      <c r="H9554" t="s">
        <v>162</v>
      </c>
      <c r="I9554">
        <v>1082</v>
      </c>
      <c r="J9554" t="s">
        <v>503</v>
      </c>
      <c r="K9554" t="s">
        <v>1417</v>
      </c>
      <c r="L9554" t="s">
        <v>236</v>
      </c>
      <c r="M9554" t="s">
        <v>845</v>
      </c>
      <c r="N9554">
        <v>142</v>
      </c>
      <c r="O9554">
        <v>0</v>
      </c>
      <c r="P9554">
        <v>1</v>
      </c>
      <c r="Q9554" t="s">
        <v>70</v>
      </c>
      <c r="R9554" t="s">
        <v>238</v>
      </c>
      <c r="S9554" t="s">
        <v>239</v>
      </c>
      <c r="T9554">
        <v>180</v>
      </c>
      <c r="U9554">
        <v>132</v>
      </c>
      <c r="V9554">
        <v>73.33</v>
      </c>
      <c r="W9554" t="s">
        <v>135</v>
      </c>
      <c r="X9554">
        <v>6354</v>
      </c>
      <c r="Y9554">
        <v>838728</v>
      </c>
      <c r="Z9554">
        <v>46992</v>
      </c>
      <c r="AA9554">
        <v>84876</v>
      </c>
      <c r="AB9554">
        <v>970596</v>
      </c>
      <c r="AC9554">
        <v>841703</v>
      </c>
      <c r="AD9554">
        <v>128893</v>
      </c>
      <c r="AE9554" t="s">
        <v>75</v>
      </c>
      <c r="AF9554" t="s">
        <v>78</v>
      </c>
      <c r="AG9554" t="s">
        <v>240</v>
      </c>
      <c r="AH9554" t="s">
        <v>144</v>
      </c>
      <c r="AI9554" t="s">
        <v>138</v>
      </c>
      <c r="AJ9554" t="str">
        <f t="shared" si="149"/>
        <v>Nov</v>
      </c>
    </row>
    <row r="9555" spans="1:36" x14ac:dyDescent="0.3">
      <c r="A9555" t="s">
        <v>19863</v>
      </c>
      <c r="B9555" s="33">
        <v>46003</v>
      </c>
      <c r="C9555" t="s">
        <v>99</v>
      </c>
      <c r="D9555" t="s">
        <v>19864</v>
      </c>
      <c r="E9555" t="s">
        <v>181</v>
      </c>
      <c r="F9555" t="s">
        <v>172</v>
      </c>
      <c r="G9555" t="s">
        <v>159</v>
      </c>
      <c r="H9555" t="s">
        <v>155</v>
      </c>
      <c r="I9555">
        <v>2377</v>
      </c>
      <c r="J9555" t="s">
        <v>270</v>
      </c>
      <c r="K9555" t="s">
        <v>399</v>
      </c>
      <c r="L9555" t="s">
        <v>1466</v>
      </c>
      <c r="M9555" t="s">
        <v>2263</v>
      </c>
      <c r="N9555">
        <v>334</v>
      </c>
      <c r="O9555">
        <v>32</v>
      </c>
      <c r="P9555">
        <v>31</v>
      </c>
      <c r="Q9555" t="s">
        <v>76</v>
      </c>
      <c r="R9555" t="s">
        <v>238</v>
      </c>
      <c r="S9555" t="s">
        <v>239</v>
      </c>
      <c r="T9555">
        <v>189</v>
      </c>
      <c r="U9555">
        <v>153</v>
      </c>
      <c r="V9555">
        <v>80.95</v>
      </c>
      <c r="W9555" t="s">
        <v>135</v>
      </c>
      <c r="X9555">
        <v>6855</v>
      </c>
      <c r="Y9555">
        <v>1048815</v>
      </c>
      <c r="Z9555">
        <v>83079</v>
      </c>
      <c r="AA9555">
        <v>65790</v>
      </c>
      <c r="AB9555">
        <v>1197684</v>
      </c>
      <c r="AC9555">
        <v>1051861</v>
      </c>
      <c r="AD9555">
        <v>145823</v>
      </c>
      <c r="AE9555" t="s">
        <v>81</v>
      </c>
      <c r="AF9555" t="s">
        <v>81</v>
      </c>
      <c r="AG9555" t="s">
        <v>240</v>
      </c>
      <c r="AH9555" t="s">
        <v>147</v>
      </c>
      <c r="AI9555" t="s">
        <v>139</v>
      </c>
      <c r="AJ9555" t="str">
        <f t="shared" si="149"/>
        <v>Dec</v>
      </c>
    </row>
    <row r="9556" spans="1:36" x14ac:dyDescent="0.3">
      <c r="A9556" t="s">
        <v>19865</v>
      </c>
      <c r="B9556" s="33">
        <v>45946</v>
      </c>
      <c r="C9556" t="s">
        <v>98</v>
      </c>
      <c r="D9556" t="s">
        <v>19866</v>
      </c>
      <c r="E9556" t="s">
        <v>181</v>
      </c>
      <c r="F9556" t="s">
        <v>175</v>
      </c>
      <c r="G9556" t="s">
        <v>159</v>
      </c>
      <c r="H9556" t="s">
        <v>163</v>
      </c>
      <c r="I9556">
        <v>1159</v>
      </c>
      <c r="J9556" t="s">
        <v>621</v>
      </c>
      <c r="K9556" t="s">
        <v>2779</v>
      </c>
      <c r="L9556" t="s">
        <v>236</v>
      </c>
      <c r="M9556" t="s">
        <v>2695</v>
      </c>
      <c r="N9556">
        <v>158</v>
      </c>
      <c r="O9556">
        <v>0</v>
      </c>
      <c r="P9556">
        <v>8</v>
      </c>
      <c r="Q9556" t="s">
        <v>73</v>
      </c>
      <c r="R9556" t="s">
        <v>238</v>
      </c>
      <c r="S9556" t="s">
        <v>239</v>
      </c>
      <c r="T9556">
        <v>220</v>
      </c>
      <c r="U9556">
        <v>146</v>
      </c>
      <c r="V9556">
        <v>66.36</v>
      </c>
      <c r="W9556" t="s">
        <v>133</v>
      </c>
      <c r="X9556">
        <v>10275</v>
      </c>
      <c r="Y9556">
        <v>1500150</v>
      </c>
      <c r="Z9556">
        <v>30952</v>
      </c>
      <c r="AA9556">
        <v>113150</v>
      </c>
      <c r="AB9556">
        <v>1644252</v>
      </c>
      <c r="AC9556">
        <v>979722</v>
      </c>
      <c r="AD9556">
        <v>664530</v>
      </c>
      <c r="AE9556" t="s">
        <v>81</v>
      </c>
      <c r="AF9556" t="s">
        <v>75</v>
      </c>
      <c r="AG9556" t="s">
        <v>240</v>
      </c>
      <c r="AH9556" t="s">
        <v>144</v>
      </c>
      <c r="AI9556" t="s">
        <v>138</v>
      </c>
      <c r="AJ9556" t="str">
        <f t="shared" si="149"/>
        <v>Oct</v>
      </c>
    </row>
    <row r="9557" spans="1:36" x14ac:dyDescent="0.3">
      <c r="A9557" t="s">
        <v>19867</v>
      </c>
      <c r="B9557" s="33">
        <v>46014</v>
      </c>
      <c r="C9557" t="s">
        <v>93</v>
      </c>
      <c r="D9557" t="s">
        <v>16888</v>
      </c>
      <c r="E9557" t="s">
        <v>172</v>
      </c>
      <c r="F9557" t="s">
        <v>173</v>
      </c>
      <c r="G9557" t="s">
        <v>155</v>
      </c>
      <c r="H9557" t="s">
        <v>161</v>
      </c>
      <c r="I9557">
        <v>372</v>
      </c>
      <c r="J9557" t="s">
        <v>514</v>
      </c>
      <c r="K9557" t="s">
        <v>2049</v>
      </c>
      <c r="L9557" t="s">
        <v>1051</v>
      </c>
      <c r="M9557" t="s">
        <v>307</v>
      </c>
      <c r="N9557">
        <v>73</v>
      </c>
      <c r="O9557">
        <v>49</v>
      </c>
      <c r="P9557">
        <v>46</v>
      </c>
      <c r="Q9557" t="s">
        <v>76</v>
      </c>
      <c r="R9557" t="s">
        <v>238</v>
      </c>
      <c r="S9557" t="s">
        <v>239</v>
      </c>
      <c r="T9557">
        <v>180</v>
      </c>
      <c r="U9557">
        <v>168</v>
      </c>
      <c r="V9557">
        <v>93.33</v>
      </c>
      <c r="W9557" t="s">
        <v>134</v>
      </c>
      <c r="X9557">
        <v>6181</v>
      </c>
      <c r="Y9557">
        <v>1038408</v>
      </c>
      <c r="Z9557">
        <v>63168</v>
      </c>
      <c r="AA9557">
        <v>97104</v>
      </c>
      <c r="AB9557">
        <v>1198680</v>
      </c>
      <c r="AC9557">
        <v>966559</v>
      </c>
      <c r="AD9557">
        <v>232121</v>
      </c>
      <c r="AE9557" t="s">
        <v>81</v>
      </c>
      <c r="AF9557" t="s">
        <v>78</v>
      </c>
      <c r="AG9557" t="s">
        <v>240</v>
      </c>
      <c r="AH9557" t="s">
        <v>144</v>
      </c>
      <c r="AI9557" t="s">
        <v>139</v>
      </c>
      <c r="AJ9557" t="str">
        <f t="shared" si="149"/>
        <v>Dec</v>
      </c>
    </row>
    <row r="9558" spans="1:36" x14ac:dyDescent="0.3">
      <c r="A9558" t="s">
        <v>19868</v>
      </c>
      <c r="B9558" s="33">
        <v>45845</v>
      </c>
      <c r="C9558" t="s">
        <v>96</v>
      </c>
      <c r="D9558" t="s">
        <v>19869</v>
      </c>
      <c r="E9558" t="s">
        <v>178</v>
      </c>
      <c r="F9558" t="s">
        <v>173</v>
      </c>
      <c r="G9558" t="s">
        <v>157</v>
      </c>
      <c r="H9558" t="s">
        <v>161</v>
      </c>
      <c r="I9558">
        <v>1703</v>
      </c>
      <c r="J9558" t="s">
        <v>353</v>
      </c>
      <c r="K9558" t="s">
        <v>1129</v>
      </c>
      <c r="L9558" t="s">
        <v>353</v>
      </c>
      <c r="M9558" t="s">
        <v>1129</v>
      </c>
      <c r="N9558">
        <v>218</v>
      </c>
      <c r="O9558">
        <v>0</v>
      </c>
      <c r="P9558">
        <v>-7</v>
      </c>
      <c r="Q9558" t="s">
        <v>70</v>
      </c>
      <c r="R9558" t="s">
        <v>238</v>
      </c>
      <c r="S9558" t="s">
        <v>239</v>
      </c>
      <c r="T9558">
        <v>180</v>
      </c>
      <c r="U9558">
        <v>139</v>
      </c>
      <c r="V9558">
        <v>77.22</v>
      </c>
      <c r="W9558" t="s">
        <v>135</v>
      </c>
      <c r="X9558">
        <v>10751</v>
      </c>
      <c r="Y9558">
        <v>1494389</v>
      </c>
      <c r="Z9558">
        <v>45870</v>
      </c>
      <c r="AA9558">
        <v>102721</v>
      </c>
      <c r="AB9558">
        <v>1642980</v>
      </c>
      <c r="AC9558">
        <v>1137365</v>
      </c>
      <c r="AD9558">
        <v>505615</v>
      </c>
      <c r="AE9558" t="s">
        <v>75</v>
      </c>
      <c r="AF9558" t="s">
        <v>78</v>
      </c>
      <c r="AG9558" t="s">
        <v>240</v>
      </c>
      <c r="AH9558" t="s">
        <v>144</v>
      </c>
      <c r="AI9558" t="s">
        <v>139</v>
      </c>
      <c r="AJ9558" t="str">
        <f t="shared" si="149"/>
        <v>Jul</v>
      </c>
    </row>
    <row r="9559" spans="1:36" x14ac:dyDescent="0.3">
      <c r="A9559" t="s">
        <v>19870</v>
      </c>
      <c r="B9559" s="33">
        <v>45875</v>
      </c>
      <c r="C9559" t="s">
        <v>95</v>
      </c>
      <c r="D9559" t="s">
        <v>19871</v>
      </c>
      <c r="E9559" t="s">
        <v>175</v>
      </c>
      <c r="F9559" t="s">
        <v>179</v>
      </c>
      <c r="G9559" t="s">
        <v>163</v>
      </c>
      <c r="H9559" t="s">
        <v>166</v>
      </c>
      <c r="I9559">
        <v>2248</v>
      </c>
      <c r="J9559" t="s">
        <v>463</v>
      </c>
      <c r="K9559" t="s">
        <v>1897</v>
      </c>
      <c r="L9559" t="s">
        <v>463</v>
      </c>
      <c r="M9559" t="s">
        <v>1897</v>
      </c>
      <c r="N9559">
        <v>333</v>
      </c>
      <c r="O9559">
        <v>0</v>
      </c>
      <c r="P9559">
        <v>-10</v>
      </c>
      <c r="Q9559" t="s">
        <v>70</v>
      </c>
      <c r="R9559" t="s">
        <v>238</v>
      </c>
      <c r="S9559" t="s">
        <v>239</v>
      </c>
      <c r="T9559">
        <v>189</v>
      </c>
      <c r="U9559">
        <v>172</v>
      </c>
      <c r="V9559">
        <v>91.01</v>
      </c>
      <c r="W9559" t="s">
        <v>134</v>
      </c>
      <c r="X9559">
        <v>5210</v>
      </c>
      <c r="Y9559">
        <v>896120</v>
      </c>
      <c r="Z9559">
        <v>87720</v>
      </c>
      <c r="AA9559">
        <v>73100</v>
      </c>
      <c r="AB9559">
        <v>1056940</v>
      </c>
      <c r="AC9559">
        <v>861530</v>
      </c>
      <c r="AD9559">
        <v>195410</v>
      </c>
      <c r="AE9559" t="s">
        <v>75</v>
      </c>
      <c r="AF9559" t="s">
        <v>72</v>
      </c>
      <c r="AG9559" t="s">
        <v>240</v>
      </c>
      <c r="AH9559" t="s">
        <v>144</v>
      </c>
      <c r="AI9559" t="s">
        <v>140</v>
      </c>
      <c r="AJ9559" t="str">
        <f t="shared" si="149"/>
        <v>Aug</v>
      </c>
    </row>
    <row r="9560" spans="1:36" x14ac:dyDescent="0.3">
      <c r="A9560" t="s">
        <v>19872</v>
      </c>
      <c r="B9560" s="33">
        <v>46017</v>
      </c>
      <c r="C9560" t="s">
        <v>93</v>
      </c>
      <c r="D9560" t="s">
        <v>1793</v>
      </c>
      <c r="E9560" t="s">
        <v>179</v>
      </c>
      <c r="F9560" t="s">
        <v>173</v>
      </c>
      <c r="G9560" t="s">
        <v>166</v>
      </c>
      <c r="H9560" t="s">
        <v>161</v>
      </c>
      <c r="I9560">
        <v>467</v>
      </c>
      <c r="J9560" t="s">
        <v>477</v>
      </c>
      <c r="K9560" t="s">
        <v>566</v>
      </c>
      <c r="L9560" t="s">
        <v>477</v>
      </c>
      <c r="M9560" t="s">
        <v>566</v>
      </c>
      <c r="N9560">
        <v>75</v>
      </c>
      <c r="O9560">
        <v>0</v>
      </c>
      <c r="P9560">
        <v>-4</v>
      </c>
      <c r="Q9560" t="s">
        <v>70</v>
      </c>
      <c r="R9560" t="s">
        <v>238</v>
      </c>
      <c r="S9560" t="s">
        <v>239</v>
      </c>
      <c r="T9560">
        <v>180</v>
      </c>
      <c r="U9560">
        <v>104</v>
      </c>
      <c r="V9560">
        <v>57.78</v>
      </c>
      <c r="W9560" t="s">
        <v>133</v>
      </c>
      <c r="X9560">
        <v>5508</v>
      </c>
      <c r="Y9560">
        <v>572832</v>
      </c>
      <c r="Z9560">
        <v>34528</v>
      </c>
      <c r="AA9560">
        <v>77584</v>
      </c>
      <c r="AB9560">
        <v>684944</v>
      </c>
      <c r="AC9560">
        <v>600936</v>
      </c>
      <c r="AD9560">
        <v>84008</v>
      </c>
      <c r="AE9560" t="s">
        <v>72</v>
      </c>
      <c r="AF9560" t="s">
        <v>78</v>
      </c>
      <c r="AG9560" t="s">
        <v>240</v>
      </c>
      <c r="AH9560" t="s">
        <v>144</v>
      </c>
      <c r="AI9560" t="s">
        <v>138</v>
      </c>
      <c r="AJ9560" t="str">
        <f t="shared" si="149"/>
        <v>Dec</v>
      </c>
    </row>
    <row r="9561" spans="1:36" x14ac:dyDescent="0.3">
      <c r="A9561" t="s">
        <v>19873</v>
      </c>
      <c r="B9561" s="33">
        <v>45840</v>
      </c>
      <c r="C9561" t="s">
        <v>95</v>
      </c>
      <c r="D9561" t="s">
        <v>19874</v>
      </c>
      <c r="E9561" t="s">
        <v>175</v>
      </c>
      <c r="F9561" t="s">
        <v>178</v>
      </c>
      <c r="G9561" t="s">
        <v>163</v>
      </c>
      <c r="H9561" t="s">
        <v>157</v>
      </c>
      <c r="I9561">
        <v>1828</v>
      </c>
      <c r="J9561" t="s">
        <v>971</v>
      </c>
      <c r="K9561" t="s">
        <v>1275</v>
      </c>
      <c r="L9561" t="s">
        <v>385</v>
      </c>
      <c r="M9561" t="s">
        <v>1275</v>
      </c>
      <c r="N9561">
        <v>272</v>
      </c>
      <c r="O9561">
        <v>0</v>
      </c>
      <c r="P9561">
        <v>-7</v>
      </c>
      <c r="Q9561" t="s">
        <v>70</v>
      </c>
      <c r="R9561" t="s">
        <v>238</v>
      </c>
      <c r="S9561" t="s">
        <v>239</v>
      </c>
      <c r="T9561">
        <v>180</v>
      </c>
      <c r="U9561">
        <v>156</v>
      </c>
      <c r="V9561">
        <v>86.67</v>
      </c>
      <c r="W9561" t="s">
        <v>135</v>
      </c>
      <c r="X9561">
        <v>5767</v>
      </c>
      <c r="Y9561">
        <v>899652</v>
      </c>
      <c r="Z9561">
        <v>42432</v>
      </c>
      <c r="AA9561">
        <v>36972</v>
      </c>
      <c r="AB9561">
        <v>979056</v>
      </c>
      <c r="AC9561">
        <v>840561</v>
      </c>
      <c r="AD9561">
        <v>138495</v>
      </c>
      <c r="AE9561" t="s">
        <v>75</v>
      </c>
      <c r="AF9561" t="s">
        <v>75</v>
      </c>
      <c r="AG9561" t="s">
        <v>240</v>
      </c>
      <c r="AH9561" t="s">
        <v>147</v>
      </c>
      <c r="AI9561" t="s">
        <v>139</v>
      </c>
      <c r="AJ9561" t="str">
        <f t="shared" si="149"/>
        <v>Jul</v>
      </c>
    </row>
    <row r="9562" spans="1:36" x14ac:dyDescent="0.3">
      <c r="A9562" t="s">
        <v>19875</v>
      </c>
      <c r="B9562" s="33">
        <v>45858</v>
      </c>
      <c r="C9562" t="s">
        <v>95</v>
      </c>
      <c r="D9562" t="s">
        <v>19876</v>
      </c>
      <c r="E9562" t="s">
        <v>176</v>
      </c>
      <c r="F9562" t="s">
        <v>173</v>
      </c>
      <c r="G9562" t="s">
        <v>156</v>
      </c>
      <c r="H9562" t="s">
        <v>161</v>
      </c>
      <c r="I9562">
        <v>1408</v>
      </c>
      <c r="J9562" t="s">
        <v>408</v>
      </c>
      <c r="K9562" t="s">
        <v>1980</v>
      </c>
      <c r="L9562" t="s">
        <v>410</v>
      </c>
      <c r="M9562" t="s">
        <v>4268</v>
      </c>
      <c r="N9562">
        <v>212</v>
      </c>
      <c r="O9562">
        <v>13</v>
      </c>
      <c r="P9562">
        <v>29</v>
      </c>
      <c r="Q9562" t="s">
        <v>73</v>
      </c>
      <c r="R9562" t="s">
        <v>238</v>
      </c>
      <c r="S9562" t="s">
        <v>239</v>
      </c>
      <c r="T9562">
        <v>180</v>
      </c>
      <c r="U9562">
        <v>142</v>
      </c>
      <c r="V9562">
        <v>78.89</v>
      </c>
      <c r="W9562" t="s">
        <v>133</v>
      </c>
      <c r="X9562">
        <v>4084</v>
      </c>
      <c r="Y9562">
        <v>579928</v>
      </c>
      <c r="Z9562">
        <v>39334</v>
      </c>
      <c r="AA9562">
        <v>53960</v>
      </c>
      <c r="AB9562">
        <v>673222</v>
      </c>
      <c r="AC9562">
        <v>468679</v>
      </c>
      <c r="AD9562">
        <v>204543</v>
      </c>
      <c r="AE9562" t="s">
        <v>81</v>
      </c>
      <c r="AF9562" t="s">
        <v>78</v>
      </c>
      <c r="AG9562" t="s">
        <v>240</v>
      </c>
      <c r="AH9562" t="s">
        <v>145</v>
      </c>
      <c r="AI9562" t="s">
        <v>139</v>
      </c>
      <c r="AJ9562" t="str">
        <f t="shared" si="149"/>
        <v>Jul</v>
      </c>
    </row>
    <row r="9563" spans="1:36" x14ac:dyDescent="0.3">
      <c r="A9563" t="s">
        <v>19877</v>
      </c>
      <c r="B9563" s="33">
        <v>45676</v>
      </c>
      <c r="C9563" t="s">
        <v>97</v>
      </c>
      <c r="D9563" t="s">
        <v>19878</v>
      </c>
      <c r="E9563" t="s">
        <v>178</v>
      </c>
      <c r="F9563" t="s">
        <v>174</v>
      </c>
      <c r="G9563" t="s">
        <v>157</v>
      </c>
      <c r="H9563" t="s">
        <v>158</v>
      </c>
      <c r="I9563">
        <v>753</v>
      </c>
      <c r="J9563" t="s">
        <v>459</v>
      </c>
      <c r="K9563" t="s">
        <v>1056</v>
      </c>
      <c r="L9563" t="s">
        <v>2357</v>
      </c>
      <c r="M9563" t="s">
        <v>1056</v>
      </c>
      <c r="N9563">
        <v>124</v>
      </c>
      <c r="O9563">
        <v>20</v>
      </c>
      <c r="P9563">
        <v>-5</v>
      </c>
      <c r="Q9563" t="s">
        <v>73</v>
      </c>
      <c r="R9563" t="s">
        <v>238</v>
      </c>
      <c r="S9563" t="s">
        <v>239</v>
      </c>
      <c r="T9563">
        <v>150</v>
      </c>
      <c r="U9563">
        <v>114</v>
      </c>
      <c r="V9563">
        <v>76</v>
      </c>
      <c r="W9563" t="s">
        <v>133</v>
      </c>
      <c r="X9563">
        <v>9156</v>
      </c>
      <c r="Y9563">
        <v>1043784</v>
      </c>
      <c r="Z9563">
        <v>24510</v>
      </c>
      <c r="AA9563">
        <v>87666</v>
      </c>
      <c r="AB9563">
        <v>1155960</v>
      </c>
      <c r="AC9563">
        <v>779781</v>
      </c>
      <c r="AD9563">
        <v>376179</v>
      </c>
      <c r="AE9563" t="s">
        <v>75</v>
      </c>
      <c r="AF9563" t="s">
        <v>78</v>
      </c>
      <c r="AG9563" t="s">
        <v>240</v>
      </c>
      <c r="AH9563" t="s">
        <v>147</v>
      </c>
      <c r="AI9563" t="s">
        <v>139</v>
      </c>
      <c r="AJ9563" t="str">
        <f t="shared" si="149"/>
        <v>Jan</v>
      </c>
    </row>
    <row r="9564" spans="1:36" x14ac:dyDescent="0.3">
      <c r="A9564" t="s">
        <v>19879</v>
      </c>
      <c r="B9564" s="33">
        <v>45975</v>
      </c>
      <c r="C9564" t="s">
        <v>93</v>
      </c>
      <c r="D9564" t="s">
        <v>19880</v>
      </c>
      <c r="E9564" t="s">
        <v>177</v>
      </c>
      <c r="F9564" t="s">
        <v>176</v>
      </c>
      <c r="G9564" t="s">
        <v>162</v>
      </c>
      <c r="H9564" t="s">
        <v>156</v>
      </c>
      <c r="I9564">
        <v>1125</v>
      </c>
      <c r="J9564" t="s">
        <v>451</v>
      </c>
      <c r="K9564" t="s">
        <v>633</v>
      </c>
      <c r="L9564" t="s">
        <v>605</v>
      </c>
      <c r="M9564" t="s">
        <v>633</v>
      </c>
      <c r="N9564">
        <v>180</v>
      </c>
      <c r="O9564">
        <v>0</v>
      </c>
      <c r="P9564">
        <v>-2</v>
      </c>
      <c r="Q9564" t="s">
        <v>70</v>
      </c>
      <c r="R9564" t="s">
        <v>238</v>
      </c>
      <c r="S9564" t="s">
        <v>239</v>
      </c>
      <c r="T9564">
        <v>150</v>
      </c>
      <c r="U9564">
        <v>138</v>
      </c>
      <c r="V9564">
        <v>92</v>
      </c>
      <c r="W9564" t="s">
        <v>133</v>
      </c>
      <c r="X9564">
        <v>3274</v>
      </c>
      <c r="Y9564">
        <v>451812</v>
      </c>
      <c r="Z9564">
        <v>56166</v>
      </c>
      <c r="AA9564">
        <v>66378</v>
      </c>
      <c r="AB9564">
        <v>574356</v>
      </c>
      <c r="AC9564">
        <v>382243</v>
      </c>
      <c r="AD9564">
        <v>192113</v>
      </c>
      <c r="AE9564" t="s">
        <v>78</v>
      </c>
      <c r="AF9564" t="s">
        <v>81</v>
      </c>
      <c r="AG9564" t="s">
        <v>240</v>
      </c>
      <c r="AH9564" t="s">
        <v>147</v>
      </c>
      <c r="AI9564" t="s">
        <v>138</v>
      </c>
      <c r="AJ9564" t="str">
        <f t="shared" si="149"/>
        <v>Nov</v>
      </c>
    </row>
    <row r="9565" spans="1:36" x14ac:dyDescent="0.3">
      <c r="A9565" t="s">
        <v>19881</v>
      </c>
      <c r="B9565" s="33">
        <v>45971</v>
      </c>
      <c r="C9565" t="s">
        <v>93</v>
      </c>
      <c r="D9565" t="s">
        <v>13719</v>
      </c>
      <c r="E9565" t="s">
        <v>179</v>
      </c>
      <c r="F9565" t="s">
        <v>178</v>
      </c>
      <c r="G9565" t="s">
        <v>166</v>
      </c>
      <c r="H9565" t="s">
        <v>157</v>
      </c>
      <c r="I9565">
        <v>2104</v>
      </c>
      <c r="J9565" t="s">
        <v>298</v>
      </c>
      <c r="K9565" t="s">
        <v>1187</v>
      </c>
      <c r="L9565" t="s">
        <v>258</v>
      </c>
      <c r="M9565" t="s">
        <v>604</v>
      </c>
      <c r="N9565">
        <v>253</v>
      </c>
      <c r="O9565">
        <v>0</v>
      </c>
      <c r="P9565">
        <v>15</v>
      </c>
      <c r="Q9565" t="s">
        <v>73</v>
      </c>
      <c r="R9565" t="s">
        <v>238</v>
      </c>
      <c r="S9565" t="s">
        <v>239</v>
      </c>
      <c r="T9565">
        <v>180</v>
      </c>
      <c r="U9565">
        <v>136</v>
      </c>
      <c r="V9565">
        <v>75.56</v>
      </c>
      <c r="W9565" t="s">
        <v>133</v>
      </c>
      <c r="X9565">
        <v>10314</v>
      </c>
      <c r="Y9565">
        <v>1402704</v>
      </c>
      <c r="Z9565">
        <v>30328</v>
      </c>
      <c r="AA9565">
        <v>52904</v>
      </c>
      <c r="AB9565">
        <v>1485936</v>
      </c>
      <c r="AC9565">
        <v>1194083</v>
      </c>
      <c r="AD9565">
        <v>291853</v>
      </c>
      <c r="AE9565" t="s">
        <v>72</v>
      </c>
      <c r="AF9565" t="s">
        <v>75</v>
      </c>
      <c r="AG9565" t="s">
        <v>240</v>
      </c>
      <c r="AH9565" t="s">
        <v>145</v>
      </c>
      <c r="AI9565" t="s">
        <v>140</v>
      </c>
      <c r="AJ9565" t="str">
        <f t="shared" si="149"/>
        <v>Nov</v>
      </c>
    </row>
    <row r="9566" spans="1:36" x14ac:dyDescent="0.3">
      <c r="A9566" t="s">
        <v>19882</v>
      </c>
      <c r="B9566" s="33">
        <v>46022</v>
      </c>
      <c r="C9566" t="s">
        <v>98</v>
      </c>
      <c r="D9566" t="s">
        <v>19883</v>
      </c>
      <c r="E9566" t="s">
        <v>175</v>
      </c>
      <c r="F9566" t="s">
        <v>174</v>
      </c>
      <c r="G9566" t="s">
        <v>163</v>
      </c>
      <c r="H9566" t="s">
        <v>158</v>
      </c>
      <c r="I9566">
        <v>2066</v>
      </c>
      <c r="J9566" t="s">
        <v>1434</v>
      </c>
      <c r="K9566" t="s">
        <v>515</v>
      </c>
      <c r="L9566" t="s">
        <v>2001</v>
      </c>
      <c r="M9566" t="s">
        <v>2259</v>
      </c>
      <c r="N9566">
        <v>284</v>
      </c>
      <c r="O9566">
        <v>19</v>
      </c>
      <c r="P9566">
        <v>39</v>
      </c>
      <c r="Q9566" t="s">
        <v>76</v>
      </c>
      <c r="R9566" t="s">
        <v>238</v>
      </c>
      <c r="S9566" t="s">
        <v>239</v>
      </c>
      <c r="T9566">
        <v>220</v>
      </c>
      <c r="U9566">
        <v>201</v>
      </c>
      <c r="V9566">
        <v>91.36</v>
      </c>
      <c r="W9566" t="s">
        <v>133</v>
      </c>
      <c r="X9566">
        <v>3459</v>
      </c>
      <c r="Y9566">
        <v>695259</v>
      </c>
      <c r="Z9566">
        <v>69747</v>
      </c>
      <c r="AA9566">
        <v>92058</v>
      </c>
      <c r="AB9566">
        <v>857064</v>
      </c>
      <c r="AC9566">
        <v>662327</v>
      </c>
      <c r="AD9566">
        <v>194737</v>
      </c>
      <c r="AE9566" t="s">
        <v>75</v>
      </c>
      <c r="AF9566" t="s">
        <v>78</v>
      </c>
      <c r="AG9566" t="s">
        <v>240</v>
      </c>
      <c r="AH9566" t="s">
        <v>144</v>
      </c>
      <c r="AI9566" t="s">
        <v>138</v>
      </c>
      <c r="AJ9566" t="str">
        <f t="shared" si="149"/>
        <v>Dec</v>
      </c>
    </row>
    <row r="9567" spans="1:36" x14ac:dyDescent="0.3">
      <c r="A9567" t="s">
        <v>19884</v>
      </c>
      <c r="B9567" s="33">
        <v>45837</v>
      </c>
      <c r="C9567" t="s">
        <v>93</v>
      </c>
      <c r="D9567" t="s">
        <v>19885</v>
      </c>
      <c r="E9567" t="s">
        <v>172</v>
      </c>
      <c r="F9567" t="s">
        <v>178</v>
      </c>
      <c r="G9567" t="s">
        <v>155</v>
      </c>
      <c r="H9567" t="s">
        <v>157</v>
      </c>
      <c r="I9567">
        <v>1522</v>
      </c>
      <c r="J9567" t="s">
        <v>362</v>
      </c>
      <c r="K9567" t="s">
        <v>2386</v>
      </c>
      <c r="L9567" t="s">
        <v>2454</v>
      </c>
      <c r="M9567" t="s">
        <v>2228</v>
      </c>
      <c r="N9567">
        <v>188</v>
      </c>
      <c r="O9567">
        <v>18</v>
      </c>
      <c r="P9567">
        <v>21</v>
      </c>
      <c r="Q9567" t="s">
        <v>73</v>
      </c>
      <c r="R9567" t="s">
        <v>238</v>
      </c>
      <c r="S9567" t="s">
        <v>239</v>
      </c>
      <c r="T9567">
        <v>220</v>
      </c>
      <c r="U9567">
        <v>119</v>
      </c>
      <c r="V9567">
        <v>54.09</v>
      </c>
      <c r="W9567" t="s">
        <v>133</v>
      </c>
      <c r="X9567">
        <v>6251</v>
      </c>
      <c r="Y9567">
        <v>743869</v>
      </c>
      <c r="Z9567">
        <v>45458</v>
      </c>
      <c r="AA9567">
        <v>38913</v>
      </c>
      <c r="AB9567">
        <v>828240</v>
      </c>
      <c r="AC9567">
        <v>656903</v>
      </c>
      <c r="AD9567">
        <v>171337</v>
      </c>
      <c r="AE9567" t="s">
        <v>81</v>
      </c>
      <c r="AF9567" t="s">
        <v>75</v>
      </c>
      <c r="AG9567" t="s">
        <v>240</v>
      </c>
      <c r="AH9567" t="s">
        <v>144</v>
      </c>
      <c r="AI9567" t="s">
        <v>138</v>
      </c>
      <c r="AJ9567" t="str">
        <f t="shared" si="149"/>
        <v>Jun</v>
      </c>
    </row>
    <row r="9568" spans="1:36" x14ac:dyDescent="0.3">
      <c r="A9568" t="s">
        <v>19886</v>
      </c>
      <c r="B9568" s="33">
        <v>45692</v>
      </c>
      <c r="C9568" t="s">
        <v>97</v>
      </c>
      <c r="D9568" t="s">
        <v>19887</v>
      </c>
      <c r="E9568" t="s">
        <v>173</v>
      </c>
      <c r="F9568" t="s">
        <v>172</v>
      </c>
      <c r="G9568" t="s">
        <v>161</v>
      </c>
      <c r="H9568" t="s">
        <v>155</v>
      </c>
      <c r="I9568">
        <v>957</v>
      </c>
      <c r="J9568" t="s">
        <v>806</v>
      </c>
      <c r="K9568" t="s">
        <v>621</v>
      </c>
      <c r="L9568" t="s">
        <v>1552</v>
      </c>
      <c r="M9568" t="s">
        <v>1182</v>
      </c>
      <c r="N9568">
        <v>150</v>
      </c>
      <c r="O9568">
        <v>53</v>
      </c>
      <c r="P9568">
        <v>47</v>
      </c>
      <c r="Q9568" t="s">
        <v>76</v>
      </c>
      <c r="R9568" t="s">
        <v>238</v>
      </c>
      <c r="S9568" t="s">
        <v>239</v>
      </c>
      <c r="T9568">
        <v>220</v>
      </c>
      <c r="U9568">
        <v>130</v>
      </c>
      <c r="V9568">
        <v>59.09</v>
      </c>
      <c r="W9568" t="s">
        <v>133</v>
      </c>
      <c r="X9568">
        <v>7542</v>
      </c>
      <c r="Y9568">
        <v>980460</v>
      </c>
      <c r="Z9568">
        <v>30160</v>
      </c>
      <c r="AA9568">
        <v>51610</v>
      </c>
      <c r="AB9568">
        <v>1062230</v>
      </c>
      <c r="AC9568">
        <v>807861</v>
      </c>
      <c r="AD9568">
        <v>254369</v>
      </c>
      <c r="AE9568" t="s">
        <v>78</v>
      </c>
      <c r="AF9568" t="s">
        <v>81</v>
      </c>
      <c r="AG9568" t="s">
        <v>240</v>
      </c>
      <c r="AH9568" t="s">
        <v>144</v>
      </c>
      <c r="AI9568" t="s">
        <v>139</v>
      </c>
      <c r="AJ9568" t="str">
        <f t="shared" si="149"/>
        <v>Feb</v>
      </c>
    </row>
    <row r="9569" spans="1:36" x14ac:dyDescent="0.3">
      <c r="A9569" t="s">
        <v>19888</v>
      </c>
      <c r="B9569" s="33">
        <v>45713</v>
      </c>
      <c r="C9569" t="s">
        <v>99</v>
      </c>
      <c r="D9569" t="s">
        <v>19889</v>
      </c>
      <c r="E9569" t="s">
        <v>173</v>
      </c>
      <c r="F9569" t="s">
        <v>175</v>
      </c>
      <c r="G9569" t="s">
        <v>161</v>
      </c>
      <c r="H9569" t="s">
        <v>163</v>
      </c>
      <c r="I9569">
        <v>1178</v>
      </c>
      <c r="J9569" t="s">
        <v>588</v>
      </c>
      <c r="K9569" t="s">
        <v>3390</v>
      </c>
      <c r="L9569" t="s">
        <v>258</v>
      </c>
      <c r="M9569" t="s">
        <v>304</v>
      </c>
      <c r="N9569">
        <v>174</v>
      </c>
      <c r="O9569">
        <v>0</v>
      </c>
      <c r="P9569">
        <v>6</v>
      </c>
      <c r="Q9569" t="s">
        <v>73</v>
      </c>
      <c r="R9569" t="s">
        <v>238</v>
      </c>
      <c r="S9569" t="s">
        <v>239</v>
      </c>
      <c r="T9569">
        <v>180</v>
      </c>
      <c r="U9569">
        <v>139</v>
      </c>
      <c r="V9569">
        <v>77.22</v>
      </c>
      <c r="W9569" t="s">
        <v>133</v>
      </c>
      <c r="X9569">
        <v>9197</v>
      </c>
      <c r="Y9569">
        <v>1278383</v>
      </c>
      <c r="Z9569">
        <v>74782</v>
      </c>
      <c r="AA9569">
        <v>45036</v>
      </c>
      <c r="AB9569">
        <v>1398201</v>
      </c>
      <c r="AC9569">
        <v>1179687</v>
      </c>
      <c r="AD9569">
        <v>218514</v>
      </c>
      <c r="AE9569" t="s">
        <v>78</v>
      </c>
      <c r="AF9569" t="s">
        <v>75</v>
      </c>
      <c r="AG9569" t="s">
        <v>240</v>
      </c>
      <c r="AH9569" t="s">
        <v>144</v>
      </c>
      <c r="AI9569" t="s">
        <v>139</v>
      </c>
      <c r="AJ9569" t="str">
        <f t="shared" si="149"/>
        <v>Feb</v>
      </c>
    </row>
    <row r="9570" spans="1:36" x14ac:dyDescent="0.3">
      <c r="A9570" t="s">
        <v>19890</v>
      </c>
      <c r="B9570" s="33">
        <v>45874</v>
      </c>
      <c r="C9570" t="s">
        <v>98</v>
      </c>
      <c r="D9570" t="s">
        <v>19891</v>
      </c>
      <c r="E9570" t="s">
        <v>173</v>
      </c>
      <c r="F9570" t="s">
        <v>180</v>
      </c>
      <c r="G9570" t="s">
        <v>161</v>
      </c>
      <c r="H9570" t="s">
        <v>160</v>
      </c>
      <c r="I9570">
        <v>612</v>
      </c>
      <c r="J9570" t="s">
        <v>325</v>
      </c>
      <c r="K9570" t="s">
        <v>3428</v>
      </c>
      <c r="L9570" t="s">
        <v>1192</v>
      </c>
      <c r="M9570" t="s">
        <v>1439</v>
      </c>
      <c r="N9570">
        <v>96</v>
      </c>
      <c r="O9570">
        <v>25</v>
      </c>
      <c r="P9570">
        <v>17</v>
      </c>
      <c r="Q9570" t="s">
        <v>73</v>
      </c>
      <c r="R9570" t="s">
        <v>238</v>
      </c>
      <c r="S9570" t="s">
        <v>239</v>
      </c>
      <c r="T9570">
        <v>150</v>
      </c>
      <c r="U9570">
        <v>107</v>
      </c>
      <c r="V9570">
        <v>71.33</v>
      </c>
      <c r="W9570" t="s">
        <v>133</v>
      </c>
      <c r="X9570">
        <v>6513</v>
      </c>
      <c r="Y9570">
        <v>696891</v>
      </c>
      <c r="Z9570">
        <v>30602</v>
      </c>
      <c r="AA9570">
        <v>16050</v>
      </c>
      <c r="AB9570">
        <v>743543</v>
      </c>
      <c r="AC9570">
        <v>607749</v>
      </c>
      <c r="AD9570">
        <v>135794</v>
      </c>
      <c r="AE9570" t="s">
        <v>78</v>
      </c>
      <c r="AF9570" t="s">
        <v>81</v>
      </c>
      <c r="AG9570" t="s">
        <v>240</v>
      </c>
      <c r="AH9570" t="s">
        <v>146</v>
      </c>
      <c r="AI9570" t="s">
        <v>138</v>
      </c>
      <c r="AJ9570" t="str">
        <f t="shared" si="149"/>
        <v>Aug</v>
      </c>
    </row>
    <row r="9571" spans="1:36" x14ac:dyDescent="0.3">
      <c r="A9571" t="s">
        <v>19892</v>
      </c>
      <c r="B9571" s="33">
        <v>45779</v>
      </c>
      <c r="C9571" t="s">
        <v>98</v>
      </c>
      <c r="D9571" t="s">
        <v>19893</v>
      </c>
      <c r="E9571" t="s">
        <v>181</v>
      </c>
      <c r="F9571" t="s">
        <v>177</v>
      </c>
      <c r="G9571" t="s">
        <v>159</v>
      </c>
      <c r="H9571" t="s">
        <v>162</v>
      </c>
      <c r="I9571">
        <v>984</v>
      </c>
      <c r="J9571" t="s">
        <v>248</v>
      </c>
      <c r="K9571" t="s">
        <v>642</v>
      </c>
      <c r="L9571" t="s">
        <v>1766</v>
      </c>
      <c r="M9571" t="s">
        <v>642</v>
      </c>
      <c r="N9571">
        <v>134</v>
      </c>
      <c r="O9571">
        <v>1</v>
      </c>
      <c r="P9571">
        <v>-2</v>
      </c>
      <c r="Q9571" t="s">
        <v>73</v>
      </c>
      <c r="R9571" t="s">
        <v>238</v>
      </c>
      <c r="S9571" t="s">
        <v>239</v>
      </c>
      <c r="T9571">
        <v>189</v>
      </c>
      <c r="U9571">
        <v>138</v>
      </c>
      <c r="V9571">
        <v>73.02</v>
      </c>
      <c r="W9571" t="s">
        <v>133</v>
      </c>
      <c r="X9571">
        <v>3727</v>
      </c>
      <c r="Y9571">
        <v>514326</v>
      </c>
      <c r="Z9571">
        <v>31326</v>
      </c>
      <c r="AA9571">
        <v>24702</v>
      </c>
      <c r="AB9571">
        <v>570354</v>
      </c>
      <c r="AC9571">
        <v>339429</v>
      </c>
      <c r="AD9571">
        <v>230925</v>
      </c>
      <c r="AE9571" t="s">
        <v>81</v>
      </c>
      <c r="AF9571" t="s">
        <v>78</v>
      </c>
      <c r="AG9571" t="s">
        <v>240</v>
      </c>
      <c r="AH9571" t="s">
        <v>144</v>
      </c>
      <c r="AI9571" t="s">
        <v>138</v>
      </c>
      <c r="AJ9571" t="str">
        <f t="shared" si="149"/>
        <v>May</v>
      </c>
    </row>
    <row r="9572" spans="1:36" x14ac:dyDescent="0.3">
      <c r="A9572" t="s">
        <v>19894</v>
      </c>
      <c r="B9572" s="33">
        <v>45974</v>
      </c>
      <c r="C9572" t="s">
        <v>93</v>
      </c>
      <c r="D9572" t="s">
        <v>19895</v>
      </c>
      <c r="E9572" t="s">
        <v>173</v>
      </c>
      <c r="F9572" t="s">
        <v>178</v>
      </c>
      <c r="G9572" t="s">
        <v>161</v>
      </c>
      <c r="H9572" t="s">
        <v>157</v>
      </c>
      <c r="I9572">
        <v>1687</v>
      </c>
      <c r="J9572" t="s">
        <v>298</v>
      </c>
      <c r="K9572" t="s">
        <v>741</v>
      </c>
      <c r="L9572" t="s">
        <v>298</v>
      </c>
      <c r="M9572" t="s">
        <v>399</v>
      </c>
      <c r="N9572">
        <v>235</v>
      </c>
      <c r="O9572">
        <v>45</v>
      </c>
      <c r="P9572">
        <v>39</v>
      </c>
      <c r="Q9572" t="s">
        <v>76</v>
      </c>
      <c r="R9572" t="s">
        <v>238</v>
      </c>
      <c r="S9572" t="s">
        <v>239</v>
      </c>
      <c r="T9572">
        <v>180</v>
      </c>
      <c r="U9572">
        <v>165</v>
      </c>
      <c r="V9572">
        <v>91.67</v>
      </c>
      <c r="W9572" t="s">
        <v>133</v>
      </c>
      <c r="X9572">
        <v>5795</v>
      </c>
      <c r="Y9572">
        <v>956175</v>
      </c>
      <c r="Z9572">
        <v>40590</v>
      </c>
      <c r="AA9572">
        <v>73095</v>
      </c>
      <c r="AB9572">
        <v>1069860</v>
      </c>
      <c r="AC9572">
        <v>810333</v>
      </c>
      <c r="AD9572">
        <v>259527</v>
      </c>
      <c r="AE9572" t="s">
        <v>78</v>
      </c>
      <c r="AF9572" t="s">
        <v>75</v>
      </c>
      <c r="AG9572" t="s">
        <v>240</v>
      </c>
      <c r="AH9572" t="s">
        <v>144</v>
      </c>
      <c r="AI9572" t="s">
        <v>140</v>
      </c>
      <c r="AJ9572" t="str">
        <f t="shared" si="149"/>
        <v>Nov</v>
      </c>
    </row>
    <row r="9573" spans="1:36" x14ac:dyDescent="0.3">
      <c r="A9573" t="s">
        <v>19896</v>
      </c>
      <c r="B9573" s="33">
        <v>45813</v>
      </c>
      <c r="C9573" t="s">
        <v>97</v>
      </c>
      <c r="D9573" t="s">
        <v>19897</v>
      </c>
      <c r="E9573" t="s">
        <v>174</v>
      </c>
      <c r="F9573" t="s">
        <v>180</v>
      </c>
      <c r="G9573" t="s">
        <v>158</v>
      </c>
      <c r="H9573" t="s">
        <v>160</v>
      </c>
      <c r="I9573">
        <v>2022</v>
      </c>
      <c r="J9573" t="s">
        <v>633</v>
      </c>
      <c r="K9573" t="s">
        <v>712</v>
      </c>
      <c r="N9573">
        <v>264</v>
      </c>
      <c r="O9573">
        <v>0</v>
      </c>
      <c r="P9573">
        <v>0</v>
      </c>
      <c r="Q9573" t="s">
        <v>67</v>
      </c>
      <c r="R9573" t="s">
        <v>245</v>
      </c>
      <c r="S9573" t="s">
        <v>123</v>
      </c>
      <c r="T9573">
        <v>220</v>
      </c>
      <c r="U9573">
        <v>0</v>
      </c>
      <c r="V9573">
        <v>0</v>
      </c>
      <c r="W9573" t="s">
        <v>133</v>
      </c>
      <c r="X9573">
        <v>8082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 t="s">
        <v>78</v>
      </c>
      <c r="AF9573" t="s">
        <v>81</v>
      </c>
      <c r="AG9573" t="s">
        <v>240</v>
      </c>
      <c r="AH9573" t="s">
        <v>144</v>
      </c>
      <c r="AI9573" t="s">
        <v>138</v>
      </c>
      <c r="AJ9573" t="str">
        <f t="shared" si="149"/>
        <v>Jun</v>
      </c>
    </row>
    <row r="9574" spans="1:36" x14ac:dyDescent="0.3">
      <c r="A9574" t="s">
        <v>19898</v>
      </c>
      <c r="B9574" s="33">
        <v>45925</v>
      </c>
      <c r="C9574" t="s">
        <v>96</v>
      </c>
      <c r="D9574" t="s">
        <v>19899</v>
      </c>
      <c r="E9574" t="s">
        <v>179</v>
      </c>
      <c r="F9574" t="s">
        <v>178</v>
      </c>
      <c r="G9574" t="s">
        <v>166</v>
      </c>
      <c r="H9574" t="s">
        <v>157</v>
      </c>
      <c r="I9574">
        <v>464</v>
      </c>
      <c r="J9574" t="s">
        <v>482</v>
      </c>
      <c r="K9574" t="s">
        <v>3204</v>
      </c>
      <c r="L9574" t="s">
        <v>942</v>
      </c>
      <c r="M9574" t="s">
        <v>1959</v>
      </c>
      <c r="N9574">
        <v>75</v>
      </c>
      <c r="O9574">
        <v>29</v>
      </c>
      <c r="P9574">
        <v>53</v>
      </c>
      <c r="Q9574" t="s">
        <v>76</v>
      </c>
      <c r="R9574" t="s">
        <v>238</v>
      </c>
      <c r="S9574" t="s">
        <v>239</v>
      </c>
      <c r="T9574">
        <v>189</v>
      </c>
      <c r="U9574">
        <v>133</v>
      </c>
      <c r="V9574">
        <v>70.37</v>
      </c>
      <c r="W9574" t="s">
        <v>135</v>
      </c>
      <c r="X9574">
        <v>3369</v>
      </c>
      <c r="Y9574">
        <v>448077</v>
      </c>
      <c r="Z9574">
        <v>62643</v>
      </c>
      <c r="AA9574">
        <v>64771</v>
      </c>
      <c r="AB9574">
        <v>575491</v>
      </c>
      <c r="AC9574">
        <v>336870</v>
      </c>
      <c r="AD9574">
        <v>238621</v>
      </c>
      <c r="AE9574" t="s">
        <v>72</v>
      </c>
      <c r="AF9574" t="s">
        <v>75</v>
      </c>
      <c r="AG9574" t="s">
        <v>240</v>
      </c>
      <c r="AH9574" t="s">
        <v>144</v>
      </c>
      <c r="AI9574" t="s">
        <v>139</v>
      </c>
      <c r="AJ9574" t="str">
        <f t="shared" si="149"/>
        <v>Sep</v>
      </c>
    </row>
    <row r="9575" spans="1:36" x14ac:dyDescent="0.3">
      <c r="A9575" t="s">
        <v>19900</v>
      </c>
      <c r="B9575" s="33">
        <v>45736</v>
      </c>
      <c r="C9575" t="s">
        <v>97</v>
      </c>
      <c r="D9575" t="s">
        <v>4115</v>
      </c>
      <c r="E9575" t="s">
        <v>179</v>
      </c>
      <c r="F9575" t="s">
        <v>172</v>
      </c>
      <c r="G9575" t="s">
        <v>166</v>
      </c>
      <c r="H9575" t="s">
        <v>155</v>
      </c>
      <c r="I9575">
        <v>1830</v>
      </c>
      <c r="J9575" t="s">
        <v>286</v>
      </c>
      <c r="K9575" t="s">
        <v>928</v>
      </c>
      <c r="L9575" t="s">
        <v>605</v>
      </c>
      <c r="M9575" t="s">
        <v>504</v>
      </c>
      <c r="N9575">
        <v>266</v>
      </c>
      <c r="O9575">
        <v>0</v>
      </c>
      <c r="P9575">
        <v>19</v>
      </c>
      <c r="Q9575" t="s">
        <v>73</v>
      </c>
      <c r="R9575" t="s">
        <v>238</v>
      </c>
      <c r="S9575" t="s">
        <v>239</v>
      </c>
      <c r="T9575">
        <v>150</v>
      </c>
      <c r="U9575">
        <v>139</v>
      </c>
      <c r="V9575">
        <v>92.67</v>
      </c>
      <c r="W9575" t="s">
        <v>133</v>
      </c>
      <c r="X9575">
        <v>9719</v>
      </c>
      <c r="Y9575">
        <v>1350941</v>
      </c>
      <c r="Z9575">
        <v>75894</v>
      </c>
      <c r="AA9575">
        <v>27800</v>
      </c>
      <c r="AB9575">
        <v>1454635</v>
      </c>
      <c r="AC9575">
        <v>1025853</v>
      </c>
      <c r="AD9575">
        <v>428782</v>
      </c>
      <c r="AE9575" t="s">
        <v>72</v>
      </c>
      <c r="AF9575" t="s">
        <v>81</v>
      </c>
      <c r="AG9575" t="s">
        <v>240</v>
      </c>
      <c r="AH9575" t="s">
        <v>144</v>
      </c>
      <c r="AI9575" t="s">
        <v>140</v>
      </c>
      <c r="AJ9575" t="str">
        <f t="shared" si="149"/>
        <v>Mar</v>
      </c>
    </row>
    <row r="9576" spans="1:36" x14ac:dyDescent="0.3">
      <c r="A9576" t="s">
        <v>19901</v>
      </c>
      <c r="B9576" s="33">
        <v>45779</v>
      </c>
      <c r="C9576" t="s">
        <v>93</v>
      </c>
      <c r="D9576" t="s">
        <v>12040</v>
      </c>
      <c r="E9576" t="s">
        <v>181</v>
      </c>
      <c r="F9576" t="s">
        <v>179</v>
      </c>
      <c r="G9576" t="s">
        <v>159</v>
      </c>
      <c r="H9576" t="s">
        <v>166</v>
      </c>
      <c r="I9576">
        <v>887</v>
      </c>
      <c r="J9576" t="s">
        <v>633</v>
      </c>
      <c r="K9576" t="s">
        <v>789</v>
      </c>
      <c r="L9576" t="s">
        <v>382</v>
      </c>
      <c r="M9576" t="s">
        <v>1929</v>
      </c>
      <c r="N9576">
        <v>122</v>
      </c>
      <c r="O9576">
        <v>36</v>
      </c>
      <c r="P9576">
        <v>34</v>
      </c>
      <c r="Q9576" t="s">
        <v>76</v>
      </c>
      <c r="R9576" t="s">
        <v>238</v>
      </c>
      <c r="S9576" t="s">
        <v>239</v>
      </c>
      <c r="T9576">
        <v>180</v>
      </c>
      <c r="U9576">
        <v>155</v>
      </c>
      <c r="V9576">
        <v>86.11</v>
      </c>
      <c r="W9576" t="s">
        <v>135</v>
      </c>
      <c r="X9576">
        <v>4607</v>
      </c>
      <c r="Y9576">
        <v>714085</v>
      </c>
      <c r="Z9576">
        <v>59675</v>
      </c>
      <c r="AA9576">
        <v>41075</v>
      </c>
      <c r="AB9576">
        <v>814835</v>
      </c>
      <c r="AC9576">
        <v>698262</v>
      </c>
      <c r="AD9576">
        <v>116573</v>
      </c>
      <c r="AE9576" t="s">
        <v>81</v>
      </c>
      <c r="AF9576" t="s">
        <v>72</v>
      </c>
      <c r="AG9576" t="s">
        <v>240</v>
      </c>
      <c r="AH9576" t="s">
        <v>144</v>
      </c>
      <c r="AI9576" t="s">
        <v>138</v>
      </c>
      <c r="AJ9576" t="str">
        <f t="shared" si="149"/>
        <v>May</v>
      </c>
    </row>
    <row r="9577" spans="1:36" x14ac:dyDescent="0.3">
      <c r="A9577" t="s">
        <v>19902</v>
      </c>
      <c r="B9577" s="33">
        <v>45713</v>
      </c>
      <c r="C9577" t="s">
        <v>96</v>
      </c>
      <c r="D9577" t="s">
        <v>1996</v>
      </c>
      <c r="E9577" t="s">
        <v>180</v>
      </c>
      <c r="F9577" t="s">
        <v>178</v>
      </c>
      <c r="G9577" t="s">
        <v>160</v>
      </c>
      <c r="H9577" t="s">
        <v>157</v>
      </c>
      <c r="I9577">
        <v>923</v>
      </c>
      <c r="J9577" t="s">
        <v>600</v>
      </c>
      <c r="K9577" t="s">
        <v>727</v>
      </c>
      <c r="L9577" t="s">
        <v>600</v>
      </c>
      <c r="M9577" t="s">
        <v>3701</v>
      </c>
      <c r="N9577">
        <v>128</v>
      </c>
      <c r="O9577">
        <v>30</v>
      </c>
      <c r="P9577">
        <v>48</v>
      </c>
      <c r="Q9577" t="s">
        <v>76</v>
      </c>
      <c r="R9577" t="s">
        <v>238</v>
      </c>
      <c r="S9577" t="s">
        <v>239</v>
      </c>
      <c r="T9577">
        <v>220</v>
      </c>
      <c r="U9577">
        <v>142</v>
      </c>
      <c r="V9577">
        <v>64.55</v>
      </c>
      <c r="W9577" t="s">
        <v>135</v>
      </c>
      <c r="X9577">
        <v>7668</v>
      </c>
      <c r="Y9577">
        <v>1088856</v>
      </c>
      <c r="Z9577">
        <v>62622</v>
      </c>
      <c r="AA9577">
        <v>34790</v>
      </c>
      <c r="AB9577">
        <v>1186268</v>
      </c>
      <c r="AC9577">
        <v>856077</v>
      </c>
      <c r="AD9577">
        <v>330191</v>
      </c>
      <c r="AE9577" t="s">
        <v>81</v>
      </c>
      <c r="AF9577" t="s">
        <v>75</v>
      </c>
      <c r="AG9577" t="s">
        <v>240</v>
      </c>
      <c r="AH9577" t="s">
        <v>144</v>
      </c>
      <c r="AI9577" t="s">
        <v>140</v>
      </c>
      <c r="AJ9577" t="str">
        <f t="shared" si="149"/>
        <v>Feb</v>
      </c>
    </row>
    <row r="9578" spans="1:36" x14ac:dyDescent="0.3">
      <c r="A9578" t="s">
        <v>19903</v>
      </c>
      <c r="B9578" s="33">
        <v>45698</v>
      </c>
      <c r="C9578" t="s">
        <v>99</v>
      </c>
      <c r="D9578" t="s">
        <v>18890</v>
      </c>
      <c r="E9578" t="s">
        <v>174</v>
      </c>
      <c r="F9578" t="s">
        <v>173</v>
      </c>
      <c r="G9578" t="s">
        <v>158</v>
      </c>
      <c r="H9578" t="s">
        <v>161</v>
      </c>
      <c r="I9578">
        <v>1030</v>
      </c>
      <c r="J9578" t="s">
        <v>639</v>
      </c>
      <c r="K9578" t="s">
        <v>1707</v>
      </c>
      <c r="L9578" t="s">
        <v>639</v>
      </c>
      <c r="M9578" t="s">
        <v>1707</v>
      </c>
      <c r="N9578">
        <v>133</v>
      </c>
      <c r="O9578">
        <v>0</v>
      </c>
      <c r="P9578">
        <v>-1</v>
      </c>
      <c r="Q9578" t="s">
        <v>70</v>
      </c>
      <c r="R9578" t="s">
        <v>238</v>
      </c>
      <c r="S9578" t="s">
        <v>239</v>
      </c>
      <c r="T9578">
        <v>189</v>
      </c>
      <c r="U9578">
        <v>135</v>
      </c>
      <c r="V9578">
        <v>71.430000000000007</v>
      </c>
      <c r="W9578" t="s">
        <v>134</v>
      </c>
      <c r="X9578">
        <v>6448</v>
      </c>
      <c r="Y9578">
        <v>870480</v>
      </c>
      <c r="Z9578">
        <v>59940</v>
      </c>
      <c r="AA9578">
        <v>47250</v>
      </c>
      <c r="AB9578">
        <v>977670</v>
      </c>
      <c r="AC9578">
        <v>726704</v>
      </c>
      <c r="AD9578">
        <v>250966</v>
      </c>
      <c r="AE9578" t="s">
        <v>78</v>
      </c>
      <c r="AF9578" t="s">
        <v>78</v>
      </c>
      <c r="AG9578" t="s">
        <v>240</v>
      </c>
      <c r="AH9578" t="s">
        <v>145</v>
      </c>
      <c r="AI9578" t="s">
        <v>140</v>
      </c>
      <c r="AJ9578" t="str">
        <f t="shared" si="149"/>
        <v>Feb</v>
      </c>
    </row>
    <row r="9579" spans="1:36" x14ac:dyDescent="0.3">
      <c r="A9579" t="s">
        <v>19904</v>
      </c>
      <c r="B9579" s="33">
        <v>45901</v>
      </c>
      <c r="C9579" t="s">
        <v>93</v>
      </c>
      <c r="D9579" t="s">
        <v>19905</v>
      </c>
      <c r="E9579" t="s">
        <v>175</v>
      </c>
      <c r="F9579" t="s">
        <v>178</v>
      </c>
      <c r="G9579" t="s">
        <v>163</v>
      </c>
      <c r="H9579" t="s">
        <v>157</v>
      </c>
      <c r="I9579">
        <v>1048</v>
      </c>
      <c r="J9579" t="s">
        <v>482</v>
      </c>
      <c r="K9579" t="s">
        <v>2516</v>
      </c>
      <c r="L9579" t="s">
        <v>244</v>
      </c>
      <c r="M9579" t="s">
        <v>1177</v>
      </c>
      <c r="N9579">
        <v>147</v>
      </c>
      <c r="O9579">
        <v>19</v>
      </c>
      <c r="P9579">
        <v>24</v>
      </c>
      <c r="Q9579" t="s">
        <v>73</v>
      </c>
      <c r="R9579" t="s">
        <v>238</v>
      </c>
      <c r="S9579" t="s">
        <v>239</v>
      </c>
      <c r="T9579">
        <v>220</v>
      </c>
      <c r="U9579">
        <v>133</v>
      </c>
      <c r="V9579">
        <v>60.45</v>
      </c>
      <c r="W9579" t="s">
        <v>133</v>
      </c>
      <c r="X9579">
        <v>6443</v>
      </c>
      <c r="Y9579">
        <v>856919</v>
      </c>
      <c r="Z9579">
        <v>34447</v>
      </c>
      <c r="AA9579">
        <v>25270</v>
      </c>
      <c r="AB9579">
        <v>916636</v>
      </c>
      <c r="AC9579">
        <v>677436</v>
      </c>
      <c r="AD9579">
        <v>239200</v>
      </c>
      <c r="AE9579" t="s">
        <v>75</v>
      </c>
      <c r="AF9579" t="s">
        <v>75</v>
      </c>
      <c r="AG9579" t="s">
        <v>240</v>
      </c>
      <c r="AH9579" t="s">
        <v>144</v>
      </c>
      <c r="AI9579" t="s">
        <v>139</v>
      </c>
      <c r="AJ9579" t="str">
        <f t="shared" si="149"/>
        <v>Sep</v>
      </c>
    </row>
    <row r="9580" spans="1:36" x14ac:dyDescent="0.3">
      <c r="A9580" t="s">
        <v>19906</v>
      </c>
      <c r="B9580" s="33">
        <v>45868</v>
      </c>
      <c r="C9580" t="s">
        <v>98</v>
      </c>
      <c r="D9580" t="s">
        <v>19907</v>
      </c>
      <c r="E9580" t="s">
        <v>175</v>
      </c>
      <c r="F9580" t="s">
        <v>180</v>
      </c>
      <c r="G9580" t="s">
        <v>163</v>
      </c>
      <c r="H9580" t="s">
        <v>160</v>
      </c>
      <c r="I9580">
        <v>875</v>
      </c>
      <c r="J9580" t="s">
        <v>451</v>
      </c>
      <c r="K9580" t="s">
        <v>608</v>
      </c>
      <c r="L9580" t="s">
        <v>288</v>
      </c>
      <c r="M9580" t="s">
        <v>1286</v>
      </c>
      <c r="N9580">
        <v>117</v>
      </c>
      <c r="O9580">
        <v>46</v>
      </c>
      <c r="P9580">
        <v>49</v>
      </c>
      <c r="Q9580" t="s">
        <v>76</v>
      </c>
      <c r="R9580" t="s">
        <v>238</v>
      </c>
      <c r="S9580" t="s">
        <v>239</v>
      </c>
      <c r="T9580">
        <v>180</v>
      </c>
      <c r="U9580">
        <v>132</v>
      </c>
      <c r="V9580">
        <v>73.33</v>
      </c>
      <c r="W9580" t="s">
        <v>134</v>
      </c>
      <c r="X9580">
        <v>10788</v>
      </c>
      <c r="Y9580">
        <v>1424016</v>
      </c>
      <c r="Z9580">
        <v>46992</v>
      </c>
      <c r="AA9580">
        <v>77616</v>
      </c>
      <c r="AB9580">
        <v>1548624</v>
      </c>
      <c r="AC9580">
        <v>1246107</v>
      </c>
      <c r="AD9580">
        <v>302517</v>
      </c>
      <c r="AE9580" t="s">
        <v>75</v>
      </c>
      <c r="AF9580" t="s">
        <v>81</v>
      </c>
      <c r="AG9580" t="s">
        <v>240</v>
      </c>
      <c r="AH9580" t="s">
        <v>144</v>
      </c>
      <c r="AI9580" t="s">
        <v>139</v>
      </c>
      <c r="AJ9580" t="str">
        <f t="shared" si="149"/>
        <v>Jul</v>
      </c>
    </row>
    <row r="9581" spans="1:36" x14ac:dyDescent="0.3">
      <c r="A9581" t="s">
        <v>19908</v>
      </c>
      <c r="B9581" s="33">
        <v>45857</v>
      </c>
      <c r="C9581" t="s">
        <v>98</v>
      </c>
      <c r="D9581" t="s">
        <v>19909</v>
      </c>
      <c r="E9581" t="s">
        <v>174</v>
      </c>
      <c r="F9581" t="s">
        <v>181</v>
      </c>
      <c r="G9581" t="s">
        <v>158</v>
      </c>
      <c r="H9581" t="s">
        <v>159</v>
      </c>
      <c r="I9581">
        <v>1754</v>
      </c>
      <c r="J9581" t="s">
        <v>447</v>
      </c>
      <c r="K9581" t="s">
        <v>1648</v>
      </c>
      <c r="L9581" t="s">
        <v>3293</v>
      </c>
      <c r="M9581" t="s">
        <v>1881</v>
      </c>
      <c r="N9581">
        <v>211</v>
      </c>
      <c r="O9581">
        <v>4</v>
      </c>
      <c r="P9581">
        <v>9</v>
      </c>
      <c r="Q9581" t="s">
        <v>73</v>
      </c>
      <c r="R9581" t="s">
        <v>238</v>
      </c>
      <c r="S9581" t="s">
        <v>239</v>
      </c>
      <c r="T9581">
        <v>220</v>
      </c>
      <c r="U9581">
        <v>133</v>
      </c>
      <c r="V9581">
        <v>60.45</v>
      </c>
      <c r="W9581" t="s">
        <v>133</v>
      </c>
      <c r="X9581">
        <v>8064</v>
      </c>
      <c r="Y9581">
        <v>1072512</v>
      </c>
      <c r="Z9581">
        <v>35910</v>
      </c>
      <c r="AA9581">
        <v>87381</v>
      </c>
      <c r="AB9581">
        <v>1195803</v>
      </c>
      <c r="AC9581">
        <v>1034826</v>
      </c>
      <c r="AD9581">
        <v>160977</v>
      </c>
      <c r="AE9581" t="s">
        <v>78</v>
      </c>
      <c r="AF9581" t="s">
        <v>81</v>
      </c>
      <c r="AG9581" t="s">
        <v>240</v>
      </c>
      <c r="AH9581" t="s">
        <v>147</v>
      </c>
      <c r="AI9581" t="s">
        <v>138</v>
      </c>
      <c r="AJ9581" t="str">
        <f t="shared" si="149"/>
        <v>Jul</v>
      </c>
    </row>
    <row r="9582" spans="1:36" x14ac:dyDescent="0.3">
      <c r="A9582" t="s">
        <v>19910</v>
      </c>
      <c r="B9582" s="33">
        <v>45834</v>
      </c>
      <c r="C9582" t="s">
        <v>95</v>
      </c>
      <c r="D9582" t="s">
        <v>19911</v>
      </c>
      <c r="E9582" t="s">
        <v>175</v>
      </c>
      <c r="F9582" t="s">
        <v>174</v>
      </c>
      <c r="G9582" t="s">
        <v>163</v>
      </c>
      <c r="H9582" t="s">
        <v>158</v>
      </c>
      <c r="I9582">
        <v>1411</v>
      </c>
      <c r="J9582" t="s">
        <v>508</v>
      </c>
      <c r="K9582" t="s">
        <v>1852</v>
      </c>
      <c r="L9582" t="s">
        <v>633</v>
      </c>
      <c r="M9582" t="s">
        <v>2695</v>
      </c>
      <c r="N9582">
        <v>208</v>
      </c>
      <c r="O9582">
        <v>0</v>
      </c>
      <c r="P9582">
        <v>18</v>
      </c>
      <c r="Q9582" t="s">
        <v>73</v>
      </c>
      <c r="R9582" t="s">
        <v>238</v>
      </c>
      <c r="S9582" t="s">
        <v>239</v>
      </c>
      <c r="T9582">
        <v>220</v>
      </c>
      <c r="U9582">
        <v>137</v>
      </c>
      <c r="V9582">
        <v>62.27</v>
      </c>
      <c r="W9582" t="s">
        <v>135</v>
      </c>
      <c r="X9582">
        <v>9596</v>
      </c>
      <c r="Y9582">
        <v>1314652</v>
      </c>
      <c r="Z9582">
        <v>34935</v>
      </c>
      <c r="AA9582">
        <v>33565</v>
      </c>
      <c r="AB9582">
        <v>1383152</v>
      </c>
      <c r="AC9582">
        <v>947482</v>
      </c>
      <c r="AD9582">
        <v>435670</v>
      </c>
      <c r="AE9582" t="s">
        <v>75</v>
      </c>
      <c r="AF9582" t="s">
        <v>78</v>
      </c>
      <c r="AG9582" t="s">
        <v>240</v>
      </c>
      <c r="AH9582" t="s">
        <v>146</v>
      </c>
      <c r="AI9582" t="s">
        <v>138</v>
      </c>
      <c r="AJ9582" t="str">
        <f t="shared" si="149"/>
        <v>Jun</v>
      </c>
    </row>
    <row r="9583" spans="1:36" x14ac:dyDescent="0.3">
      <c r="A9583" t="s">
        <v>19912</v>
      </c>
      <c r="B9583" s="33">
        <v>45910</v>
      </c>
      <c r="C9583" t="s">
        <v>95</v>
      </c>
      <c r="D9583" t="s">
        <v>19913</v>
      </c>
      <c r="E9583" t="s">
        <v>179</v>
      </c>
      <c r="F9583" t="s">
        <v>172</v>
      </c>
      <c r="G9583" t="s">
        <v>166</v>
      </c>
      <c r="H9583" t="s">
        <v>155</v>
      </c>
      <c r="I9583">
        <v>1372</v>
      </c>
      <c r="J9583" t="s">
        <v>503</v>
      </c>
      <c r="K9583" t="s">
        <v>2357</v>
      </c>
      <c r="L9583" t="s">
        <v>236</v>
      </c>
      <c r="M9583" t="s">
        <v>2357</v>
      </c>
      <c r="N9583">
        <v>200</v>
      </c>
      <c r="O9583">
        <v>0</v>
      </c>
      <c r="P9583">
        <v>-10</v>
      </c>
      <c r="Q9583" t="s">
        <v>70</v>
      </c>
      <c r="R9583" t="s">
        <v>238</v>
      </c>
      <c r="S9583" t="s">
        <v>239</v>
      </c>
      <c r="T9583">
        <v>220</v>
      </c>
      <c r="U9583">
        <v>168</v>
      </c>
      <c r="V9583">
        <v>76.36</v>
      </c>
      <c r="W9583" t="s">
        <v>133</v>
      </c>
      <c r="X9583">
        <v>4381</v>
      </c>
      <c r="Y9583">
        <v>736008</v>
      </c>
      <c r="Z9583">
        <v>62160</v>
      </c>
      <c r="AA9583">
        <v>31752</v>
      </c>
      <c r="AB9583">
        <v>829920</v>
      </c>
      <c r="AC9583">
        <v>502000</v>
      </c>
      <c r="AD9583">
        <v>327920</v>
      </c>
      <c r="AE9583" t="s">
        <v>72</v>
      </c>
      <c r="AF9583" t="s">
        <v>81</v>
      </c>
      <c r="AG9583" t="s">
        <v>240</v>
      </c>
      <c r="AH9583" t="s">
        <v>144</v>
      </c>
      <c r="AI9583" t="s">
        <v>138</v>
      </c>
      <c r="AJ9583" t="str">
        <f t="shared" si="149"/>
        <v>Sep</v>
      </c>
    </row>
    <row r="9584" spans="1:36" x14ac:dyDescent="0.3">
      <c r="A9584" t="s">
        <v>19914</v>
      </c>
      <c r="B9584" s="33">
        <v>45974</v>
      </c>
      <c r="C9584" t="s">
        <v>95</v>
      </c>
      <c r="D9584" t="s">
        <v>19915</v>
      </c>
      <c r="E9584" t="s">
        <v>174</v>
      </c>
      <c r="F9584" t="s">
        <v>180</v>
      </c>
      <c r="G9584" t="s">
        <v>158</v>
      </c>
      <c r="H9584" t="s">
        <v>160</v>
      </c>
      <c r="I9584">
        <v>1995</v>
      </c>
      <c r="J9584" t="s">
        <v>572</v>
      </c>
      <c r="K9584" t="s">
        <v>1147</v>
      </c>
      <c r="L9584" t="s">
        <v>447</v>
      </c>
      <c r="M9584" t="s">
        <v>1147</v>
      </c>
      <c r="N9584">
        <v>253</v>
      </c>
      <c r="O9584">
        <v>0</v>
      </c>
      <c r="P9584">
        <v>0</v>
      </c>
      <c r="Q9584" t="s">
        <v>70</v>
      </c>
      <c r="R9584" t="s">
        <v>238</v>
      </c>
      <c r="S9584" t="s">
        <v>239</v>
      </c>
      <c r="T9584">
        <v>189</v>
      </c>
      <c r="U9584">
        <v>141</v>
      </c>
      <c r="V9584">
        <v>74.599999999999994</v>
      </c>
      <c r="W9584" t="s">
        <v>133</v>
      </c>
      <c r="X9584">
        <v>4684</v>
      </c>
      <c r="Y9584">
        <v>660444</v>
      </c>
      <c r="Z9584">
        <v>28905</v>
      </c>
      <c r="AA9584">
        <v>25803</v>
      </c>
      <c r="AB9584">
        <v>715152</v>
      </c>
      <c r="AC9584">
        <v>524206</v>
      </c>
      <c r="AD9584">
        <v>190946</v>
      </c>
      <c r="AE9584" t="s">
        <v>78</v>
      </c>
      <c r="AF9584" t="s">
        <v>81</v>
      </c>
      <c r="AG9584" t="s">
        <v>240</v>
      </c>
      <c r="AH9584" t="s">
        <v>145</v>
      </c>
      <c r="AI9584" t="s">
        <v>139</v>
      </c>
      <c r="AJ9584" t="str">
        <f t="shared" si="149"/>
        <v>Nov</v>
      </c>
    </row>
    <row r="9585" spans="1:36" x14ac:dyDescent="0.3">
      <c r="A9585" t="s">
        <v>19916</v>
      </c>
      <c r="B9585" s="33">
        <v>45754</v>
      </c>
      <c r="C9585" t="s">
        <v>96</v>
      </c>
      <c r="D9585" t="s">
        <v>19917</v>
      </c>
      <c r="E9585" t="s">
        <v>179</v>
      </c>
      <c r="F9585" t="s">
        <v>172</v>
      </c>
      <c r="G9585" t="s">
        <v>166</v>
      </c>
      <c r="H9585" t="s">
        <v>155</v>
      </c>
      <c r="I9585">
        <v>1491</v>
      </c>
      <c r="J9585" t="s">
        <v>368</v>
      </c>
      <c r="K9585" t="s">
        <v>593</v>
      </c>
      <c r="L9585" t="s">
        <v>408</v>
      </c>
      <c r="M9585" t="s">
        <v>3693</v>
      </c>
      <c r="N9585">
        <v>210</v>
      </c>
      <c r="O9585">
        <v>0</v>
      </c>
      <c r="P9585">
        <v>4</v>
      </c>
      <c r="Q9585" t="s">
        <v>70</v>
      </c>
      <c r="R9585" t="s">
        <v>238</v>
      </c>
      <c r="S9585" t="s">
        <v>239</v>
      </c>
      <c r="T9585">
        <v>180</v>
      </c>
      <c r="U9585">
        <v>90</v>
      </c>
      <c r="V9585">
        <v>50</v>
      </c>
      <c r="W9585" t="s">
        <v>133</v>
      </c>
      <c r="X9585">
        <v>7047</v>
      </c>
      <c r="Y9585">
        <v>634230</v>
      </c>
      <c r="Z9585">
        <v>15840</v>
      </c>
      <c r="AA9585">
        <v>68850</v>
      </c>
      <c r="AB9585">
        <v>718920</v>
      </c>
      <c r="AC9585">
        <v>476869</v>
      </c>
      <c r="AD9585">
        <v>242051</v>
      </c>
      <c r="AE9585" t="s">
        <v>72</v>
      </c>
      <c r="AF9585" t="s">
        <v>81</v>
      </c>
      <c r="AG9585" t="s">
        <v>240</v>
      </c>
      <c r="AH9585" t="s">
        <v>144</v>
      </c>
      <c r="AI9585" t="s">
        <v>140</v>
      </c>
      <c r="AJ9585" t="str">
        <f t="shared" si="149"/>
        <v>Apr</v>
      </c>
    </row>
    <row r="9586" spans="1:36" x14ac:dyDescent="0.3">
      <c r="A9586" t="s">
        <v>19918</v>
      </c>
      <c r="B9586" s="33">
        <v>45981</v>
      </c>
      <c r="C9586" t="s">
        <v>93</v>
      </c>
      <c r="D9586" t="s">
        <v>19919</v>
      </c>
      <c r="E9586" t="s">
        <v>176</v>
      </c>
      <c r="F9586" t="s">
        <v>179</v>
      </c>
      <c r="G9586" t="s">
        <v>156</v>
      </c>
      <c r="H9586" t="s">
        <v>166</v>
      </c>
      <c r="I9586">
        <v>1201</v>
      </c>
      <c r="J9586" t="s">
        <v>243</v>
      </c>
      <c r="K9586" t="s">
        <v>1065</v>
      </c>
      <c r="L9586" t="s">
        <v>377</v>
      </c>
      <c r="M9586" t="s">
        <v>1065</v>
      </c>
      <c r="N9586">
        <v>175</v>
      </c>
      <c r="O9586">
        <v>0</v>
      </c>
      <c r="P9586">
        <v>-8</v>
      </c>
      <c r="Q9586" t="s">
        <v>70</v>
      </c>
      <c r="R9586" t="s">
        <v>238</v>
      </c>
      <c r="S9586" t="s">
        <v>239</v>
      </c>
      <c r="T9586">
        <v>189</v>
      </c>
      <c r="U9586">
        <v>120</v>
      </c>
      <c r="V9586">
        <v>63.49</v>
      </c>
      <c r="W9586" t="s">
        <v>133</v>
      </c>
      <c r="X9586">
        <v>4441</v>
      </c>
      <c r="Y9586">
        <v>532920</v>
      </c>
      <c r="Z9586">
        <v>63720</v>
      </c>
      <c r="AA9586">
        <v>19560</v>
      </c>
      <c r="AB9586">
        <v>616200</v>
      </c>
      <c r="AC9586">
        <v>416931</v>
      </c>
      <c r="AD9586">
        <v>199269</v>
      </c>
      <c r="AE9586" t="s">
        <v>81</v>
      </c>
      <c r="AF9586" t="s">
        <v>72</v>
      </c>
      <c r="AG9586" t="s">
        <v>240</v>
      </c>
      <c r="AH9586" t="s">
        <v>145</v>
      </c>
      <c r="AI9586" t="s">
        <v>139</v>
      </c>
      <c r="AJ9586" t="str">
        <f t="shared" si="149"/>
        <v>Nov</v>
      </c>
    </row>
    <row r="9587" spans="1:36" x14ac:dyDescent="0.3">
      <c r="A9587" t="s">
        <v>19920</v>
      </c>
      <c r="B9587" s="33">
        <v>45810</v>
      </c>
      <c r="C9587" t="s">
        <v>93</v>
      </c>
      <c r="D9587" t="s">
        <v>19921</v>
      </c>
      <c r="E9587" t="s">
        <v>176</v>
      </c>
      <c r="F9587" t="s">
        <v>172</v>
      </c>
      <c r="G9587" t="s">
        <v>156</v>
      </c>
      <c r="H9587" t="s">
        <v>155</v>
      </c>
      <c r="I9587">
        <v>1776</v>
      </c>
      <c r="J9587" t="s">
        <v>353</v>
      </c>
      <c r="K9587" t="s">
        <v>2503</v>
      </c>
      <c r="L9587" t="s">
        <v>404</v>
      </c>
      <c r="M9587" t="s">
        <v>3587</v>
      </c>
      <c r="N9587">
        <v>265</v>
      </c>
      <c r="O9587">
        <v>13</v>
      </c>
      <c r="P9587">
        <v>1</v>
      </c>
      <c r="Q9587" t="s">
        <v>73</v>
      </c>
      <c r="R9587" t="s">
        <v>238</v>
      </c>
      <c r="S9587" t="s">
        <v>239</v>
      </c>
      <c r="T9587">
        <v>189</v>
      </c>
      <c r="U9587">
        <v>160</v>
      </c>
      <c r="V9587">
        <v>84.66</v>
      </c>
      <c r="W9587" t="s">
        <v>133</v>
      </c>
      <c r="X9587">
        <v>4804</v>
      </c>
      <c r="Y9587">
        <v>768640</v>
      </c>
      <c r="Z9587">
        <v>69760</v>
      </c>
      <c r="AA9587">
        <v>77760</v>
      </c>
      <c r="AB9587">
        <v>916160</v>
      </c>
      <c r="AC9587">
        <v>550138</v>
      </c>
      <c r="AD9587">
        <v>366022</v>
      </c>
      <c r="AE9587" t="s">
        <v>81</v>
      </c>
      <c r="AF9587" t="s">
        <v>81</v>
      </c>
      <c r="AG9587" t="s">
        <v>240</v>
      </c>
      <c r="AH9587" t="s">
        <v>146</v>
      </c>
      <c r="AI9587" t="s">
        <v>139</v>
      </c>
      <c r="AJ9587" t="str">
        <f t="shared" si="149"/>
        <v>Jun</v>
      </c>
    </row>
    <row r="9588" spans="1:36" x14ac:dyDescent="0.3">
      <c r="A9588" t="s">
        <v>19922</v>
      </c>
      <c r="B9588" s="33">
        <v>45846</v>
      </c>
      <c r="C9588" t="s">
        <v>95</v>
      </c>
      <c r="D9588" t="s">
        <v>13536</v>
      </c>
      <c r="E9588" t="s">
        <v>173</v>
      </c>
      <c r="F9588" t="s">
        <v>176</v>
      </c>
      <c r="G9588" t="s">
        <v>161</v>
      </c>
      <c r="H9588" t="s">
        <v>156</v>
      </c>
      <c r="I9588">
        <v>638</v>
      </c>
      <c r="J9588" t="s">
        <v>280</v>
      </c>
      <c r="K9588" t="s">
        <v>1470</v>
      </c>
      <c r="L9588" t="s">
        <v>353</v>
      </c>
      <c r="M9588" t="s">
        <v>1470</v>
      </c>
      <c r="N9588">
        <v>100</v>
      </c>
      <c r="O9588">
        <v>0</v>
      </c>
      <c r="P9588">
        <v>0</v>
      </c>
      <c r="Q9588" t="s">
        <v>70</v>
      </c>
      <c r="R9588" t="s">
        <v>238</v>
      </c>
      <c r="S9588" t="s">
        <v>239</v>
      </c>
      <c r="T9588">
        <v>189</v>
      </c>
      <c r="U9588">
        <v>171</v>
      </c>
      <c r="V9588">
        <v>90.48</v>
      </c>
      <c r="W9588" t="s">
        <v>135</v>
      </c>
      <c r="X9588">
        <v>8147</v>
      </c>
      <c r="Y9588">
        <v>1393137</v>
      </c>
      <c r="Z9588">
        <v>42066</v>
      </c>
      <c r="AA9588">
        <v>57285</v>
      </c>
      <c r="AB9588">
        <v>1492488</v>
      </c>
      <c r="AC9588">
        <v>1119330</v>
      </c>
      <c r="AD9588">
        <v>373158</v>
      </c>
      <c r="AE9588" t="s">
        <v>78</v>
      </c>
      <c r="AF9588" t="s">
        <v>81</v>
      </c>
      <c r="AG9588" t="s">
        <v>240</v>
      </c>
      <c r="AH9588" t="s">
        <v>146</v>
      </c>
      <c r="AI9588" t="s">
        <v>139</v>
      </c>
      <c r="AJ9588" t="str">
        <f t="shared" si="149"/>
        <v>Jul</v>
      </c>
    </row>
    <row r="9589" spans="1:36" x14ac:dyDescent="0.3">
      <c r="A9589" t="s">
        <v>19923</v>
      </c>
      <c r="B9589" s="33">
        <v>45839</v>
      </c>
      <c r="C9589" t="s">
        <v>96</v>
      </c>
      <c r="D9589" t="s">
        <v>19924</v>
      </c>
      <c r="E9589" t="s">
        <v>179</v>
      </c>
      <c r="F9589" t="s">
        <v>174</v>
      </c>
      <c r="G9589" t="s">
        <v>166</v>
      </c>
      <c r="H9589" t="s">
        <v>158</v>
      </c>
      <c r="I9589">
        <v>689</v>
      </c>
      <c r="J9589" t="s">
        <v>385</v>
      </c>
      <c r="K9589" t="s">
        <v>1099</v>
      </c>
      <c r="L9589" t="s">
        <v>2161</v>
      </c>
      <c r="M9589" t="s">
        <v>1099</v>
      </c>
      <c r="N9589">
        <v>98</v>
      </c>
      <c r="O9589">
        <v>8</v>
      </c>
      <c r="P9589">
        <v>-9</v>
      </c>
      <c r="Q9589" t="s">
        <v>73</v>
      </c>
      <c r="R9589" t="s">
        <v>238</v>
      </c>
      <c r="S9589" t="s">
        <v>239</v>
      </c>
      <c r="T9589">
        <v>180</v>
      </c>
      <c r="U9589">
        <v>176</v>
      </c>
      <c r="V9589">
        <v>97.78</v>
      </c>
      <c r="W9589" t="s">
        <v>133</v>
      </c>
      <c r="X9589">
        <v>7119</v>
      </c>
      <c r="Y9589">
        <v>1252944</v>
      </c>
      <c r="Z9589">
        <v>65120</v>
      </c>
      <c r="AA9589">
        <v>118800</v>
      </c>
      <c r="AB9589">
        <v>1436864</v>
      </c>
      <c r="AC9589">
        <v>1110377</v>
      </c>
      <c r="AD9589">
        <v>326487</v>
      </c>
      <c r="AE9589" t="s">
        <v>72</v>
      </c>
      <c r="AF9589" t="s">
        <v>78</v>
      </c>
      <c r="AG9589" t="s">
        <v>240</v>
      </c>
      <c r="AH9589" t="s">
        <v>146</v>
      </c>
      <c r="AI9589" t="s">
        <v>139</v>
      </c>
      <c r="AJ9589" t="str">
        <f t="shared" si="149"/>
        <v>Jul</v>
      </c>
    </row>
    <row r="9590" spans="1:36" x14ac:dyDescent="0.3">
      <c r="A9590" t="s">
        <v>19925</v>
      </c>
      <c r="B9590" s="33">
        <v>45884</v>
      </c>
      <c r="C9590" t="s">
        <v>95</v>
      </c>
      <c r="D9590" t="s">
        <v>19926</v>
      </c>
      <c r="E9590" t="s">
        <v>177</v>
      </c>
      <c r="F9590" t="s">
        <v>181</v>
      </c>
      <c r="G9590" t="s">
        <v>162</v>
      </c>
      <c r="H9590" t="s">
        <v>159</v>
      </c>
      <c r="I9590">
        <v>841</v>
      </c>
      <c r="J9590" t="s">
        <v>621</v>
      </c>
      <c r="K9590" t="s">
        <v>845</v>
      </c>
      <c r="L9590" t="s">
        <v>2327</v>
      </c>
      <c r="M9590" t="s">
        <v>1698</v>
      </c>
      <c r="N9590">
        <v>143</v>
      </c>
      <c r="O9590">
        <v>46</v>
      </c>
      <c r="P9590">
        <v>59</v>
      </c>
      <c r="Q9590" t="s">
        <v>76</v>
      </c>
      <c r="R9590" t="s">
        <v>238</v>
      </c>
      <c r="S9590" t="s">
        <v>239</v>
      </c>
      <c r="T9590">
        <v>180</v>
      </c>
      <c r="U9590">
        <v>145</v>
      </c>
      <c r="V9590">
        <v>80.56</v>
      </c>
      <c r="W9590" t="s">
        <v>135</v>
      </c>
      <c r="X9590">
        <v>6036</v>
      </c>
      <c r="Y9590">
        <v>875220</v>
      </c>
      <c r="Z9590">
        <v>54810</v>
      </c>
      <c r="AA9590">
        <v>114550</v>
      </c>
      <c r="AB9590">
        <v>1044580</v>
      </c>
      <c r="AC9590">
        <v>717595</v>
      </c>
      <c r="AD9590">
        <v>326985</v>
      </c>
      <c r="AE9590" t="s">
        <v>78</v>
      </c>
      <c r="AF9590" t="s">
        <v>81</v>
      </c>
      <c r="AG9590" t="s">
        <v>240</v>
      </c>
      <c r="AH9590" t="s">
        <v>144</v>
      </c>
      <c r="AI9590" t="s">
        <v>138</v>
      </c>
      <c r="AJ9590" t="str">
        <f t="shared" si="149"/>
        <v>Aug</v>
      </c>
    </row>
    <row r="9591" spans="1:36" x14ac:dyDescent="0.3">
      <c r="A9591" t="s">
        <v>19927</v>
      </c>
      <c r="B9591" s="33">
        <v>45827</v>
      </c>
      <c r="C9591" t="s">
        <v>98</v>
      </c>
      <c r="D9591" t="s">
        <v>19928</v>
      </c>
      <c r="E9591" t="s">
        <v>176</v>
      </c>
      <c r="F9591" t="s">
        <v>177</v>
      </c>
      <c r="G9591" t="s">
        <v>156</v>
      </c>
      <c r="H9591" t="s">
        <v>162</v>
      </c>
      <c r="I9591">
        <v>1531</v>
      </c>
      <c r="J9591" t="s">
        <v>457</v>
      </c>
      <c r="K9591" t="s">
        <v>1567</v>
      </c>
      <c r="L9591" t="s">
        <v>2964</v>
      </c>
      <c r="M9591" t="s">
        <v>1336</v>
      </c>
      <c r="N9591">
        <v>219</v>
      </c>
      <c r="O9591">
        <v>26</v>
      </c>
      <c r="P9591">
        <v>27</v>
      </c>
      <c r="Q9591" t="s">
        <v>73</v>
      </c>
      <c r="R9591" t="s">
        <v>238</v>
      </c>
      <c r="S9591" t="s">
        <v>239</v>
      </c>
      <c r="T9591">
        <v>180</v>
      </c>
      <c r="U9591">
        <v>172</v>
      </c>
      <c r="V9591">
        <v>95.56</v>
      </c>
      <c r="W9591" t="s">
        <v>133</v>
      </c>
      <c r="X9591">
        <v>6233</v>
      </c>
      <c r="Y9591">
        <v>1072076</v>
      </c>
      <c r="Z9591">
        <v>38700</v>
      </c>
      <c r="AA9591">
        <v>41796</v>
      </c>
      <c r="AB9591">
        <v>1152572</v>
      </c>
      <c r="AC9591">
        <v>779475</v>
      </c>
      <c r="AD9591">
        <v>373097</v>
      </c>
      <c r="AE9591" t="s">
        <v>81</v>
      </c>
      <c r="AF9591" t="s">
        <v>78</v>
      </c>
      <c r="AG9591" t="s">
        <v>240</v>
      </c>
      <c r="AH9591" t="s">
        <v>144</v>
      </c>
      <c r="AI9591" t="s">
        <v>138</v>
      </c>
      <c r="AJ9591" t="str">
        <f t="shared" si="149"/>
        <v>Jun</v>
      </c>
    </row>
    <row r="9592" spans="1:36" x14ac:dyDescent="0.3">
      <c r="A9592" t="s">
        <v>19929</v>
      </c>
      <c r="B9592" s="33">
        <v>45990</v>
      </c>
      <c r="C9592" t="s">
        <v>96</v>
      </c>
      <c r="D9592" t="s">
        <v>12516</v>
      </c>
      <c r="E9592" t="s">
        <v>172</v>
      </c>
      <c r="F9592" t="s">
        <v>178</v>
      </c>
      <c r="G9592" t="s">
        <v>155</v>
      </c>
      <c r="H9592" t="s">
        <v>157</v>
      </c>
      <c r="I9592">
        <v>1795</v>
      </c>
      <c r="J9592" t="s">
        <v>447</v>
      </c>
      <c r="K9592" t="s">
        <v>4019</v>
      </c>
      <c r="L9592" t="s">
        <v>618</v>
      </c>
      <c r="M9592" t="s">
        <v>1888</v>
      </c>
      <c r="N9592">
        <v>263</v>
      </c>
      <c r="O9592">
        <v>69</v>
      </c>
      <c r="P9592">
        <v>85</v>
      </c>
      <c r="Q9592" t="s">
        <v>76</v>
      </c>
      <c r="R9592" t="s">
        <v>238</v>
      </c>
      <c r="S9592" t="s">
        <v>239</v>
      </c>
      <c r="T9592">
        <v>180</v>
      </c>
      <c r="U9592">
        <v>126</v>
      </c>
      <c r="V9592">
        <v>70</v>
      </c>
      <c r="W9592" t="s">
        <v>133</v>
      </c>
      <c r="X9592">
        <v>10395</v>
      </c>
      <c r="Y9592">
        <v>1309770</v>
      </c>
      <c r="Z9592">
        <v>53928</v>
      </c>
      <c r="AA9592">
        <v>99036</v>
      </c>
      <c r="AB9592">
        <v>1462734</v>
      </c>
      <c r="AC9592">
        <v>1004839</v>
      </c>
      <c r="AD9592">
        <v>457895</v>
      </c>
      <c r="AE9592" t="s">
        <v>81</v>
      </c>
      <c r="AF9592" t="s">
        <v>75</v>
      </c>
      <c r="AG9592" t="s">
        <v>240</v>
      </c>
      <c r="AH9592" t="s">
        <v>146</v>
      </c>
      <c r="AI9592" t="s">
        <v>140</v>
      </c>
      <c r="AJ9592" t="str">
        <f t="shared" si="149"/>
        <v>Nov</v>
      </c>
    </row>
    <row r="9593" spans="1:36" x14ac:dyDescent="0.3">
      <c r="A9593" t="s">
        <v>19930</v>
      </c>
      <c r="B9593" s="33">
        <v>45784</v>
      </c>
      <c r="C9593" t="s">
        <v>96</v>
      </c>
      <c r="D9593" t="s">
        <v>19931</v>
      </c>
      <c r="E9593" t="s">
        <v>177</v>
      </c>
      <c r="F9593" t="s">
        <v>174</v>
      </c>
      <c r="G9593" t="s">
        <v>162</v>
      </c>
      <c r="H9593" t="s">
        <v>158</v>
      </c>
      <c r="I9593">
        <v>1559</v>
      </c>
      <c r="J9593" t="s">
        <v>243</v>
      </c>
      <c r="K9593" t="s">
        <v>1484</v>
      </c>
      <c r="L9593" t="s">
        <v>910</v>
      </c>
      <c r="M9593" t="s">
        <v>3813</v>
      </c>
      <c r="N9593">
        <v>226</v>
      </c>
      <c r="O9593">
        <v>23</v>
      </c>
      <c r="P9593">
        <v>20</v>
      </c>
      <c r="Q9593" t="s">
        <v>73</v>
      </c>
      <c r="R9593" t="s">
        <v>238</v>
      </c>
      <c r="S9593" t="s">
        <v>239</v>
      </c>
      <c r="T9593">
        <v>180</v>
      </c>
      <c r="U9593">
        <v>96</v>
      </c>
      <c r="V9593">
        <v>53.33</v>
      </c>
      <c r="W9593" t="s">
        <v>135</v>
      </c>
      <c r="X9593">
        <v>3733</v>
      </c>
      <c r="Y9593">
        <v>358368</v>
      </c>
      <c r="Z9593">
        <v>42048</v>
      </c>
      <c r="AA9593">
        <v>13248</v>
      </c>
      <c r="AB9593">
        <v>413664</v>
      </c>
      <c r="AC9593">
        <v>345616</v>
      </c>
      <c r="AD9593">
        <v>68048</v>
      </c>
      <c r="AE9593" t="s">
        <v>78</v>
      </c>
      <c r="AF9593" t="s">
        <v>78</v>
      </c>
      <c r="AG9593" t="s">
        <v>240</v>
      </c>
      <c r="AH9593" t="s">
        <v>144</v>
      </c>
      <c r="AI9593" t="s">
        <v>140</v>
      </c>
      <c r="AJ9593" t="str">
        <f t="shared" si="149"/>
        <v>May</v>
      </c>
    </row>
    <row r="9594" spans="1:36" x14ac:dyDescent="0.3">
      <c r="A9594" t="s">
        <v>19932</v>
      </c>
      <c r="B9594" s="33">
        <v>45884</v>
      </c>
      <c r="C9594" t="s">
        <v>96</v>
      </c>
      <c r="D9594" t="s">
        <v>16391</v>
      </c>
      <c r="E9594" t="s">
        <v>179</v>
      </c>
      <c r="F9594" t="s">
        <v>181</v>
      </c>
      <c r="G9594" t="s">
        <v>166</v>
      </c>
      <c r="H9594" t="s">
        <v>159</v>
      </c>
      <c r="I9594">
        <v>1152</v>
      </c>
      <c r="J9594" t="s">
        <v>336</v>
      </c>
      <c r="K9594" t="s">
        <v>2732</v>
      </c>
      <c r="N9594">
        <v>157</v>
      </c>
      <c r="O9594">
        <v>0</v>
      </c>
      <c r="P9594">
        <v>0</v>
      </c>
      <c r="Q9594" t="s">
        <v>67</v>
      </c>
      <c r="R9594" t="s">
        <v>245</v>
      </c>
      <c r="S9594" t="s">
        <v>123</v>
      </c>
      <c r="T9594">
        <v>180</v>
      </c>
      <c r="U9594">
        <v>0</v>
      </c>
      <c r="V9594">
        <v>0</v>
      </c>
      <c r="W9594" t="s">
        <v>133</v>
      </c>
      <c r="X9594">
        <v>10721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 t="s">
        <v>72</v>
      </c>
      <c r="AF9594" t="s">
        <v>81</v>
      </c>
      <c r="AG9594" t="s">
        <v>240</v>
      </c>
      <c r="AH9594" t="s">
        <v>147</v>
      </c>
      <c r="AI9594" t="s">
        <v>139</v>
      </c>
      <c r="AJ9594" t="str">
        <f t="shared" si="149"/>
        <v>Aug</v>
      </c>
    </row>
    <row r="9595" spans="1:36" x14ac:dyDescent="0.3">
      <c r="A9595" t="s">
        <v>19933</v>
      </c>
      <c r="B9595" s="33">
        <v>45868</v>
      </c>
      <c r="C9595" t="s">
        <v>93</v>
      </c>
      <c r="D9595" t="s">
        <v>19934</v>
      </c>
      <c r="E9595" t="s">
        <v>178</v>
      </c>
      <c r="F9595" t="s">
        <v>173</v>
      </c>
      <c r="G9595" t="s">
        <v>157</v>
      </c>
      <c r="H9595" t="s">
        <v>161</v>
      </c>
      <c r="I9595">
        <v>2256</v>
      </c>
      <c r="J9595" t="s">
        <v>518</v>
      </c>
      <c r="K9595" t="s">
        <v>417</v>
      </c>
      <c r="L9595" t="s">
        <v>1425</v>
      </c>
      <c r="M9595" t="s">
        <v>6149</v>
      </c>
      <c r="N9595">
        <v>341</v>
      </c>
      <c r="O9595">
        <v>34</v>
      </c>
      <c r="P9595">
        <v>47</v>
      </c>
      <c r="Q9595" t="s">
        <v>76</v>
      </c>
      <c r="R9595" t="s">
        <v>238</v>
      </c>
      <c r="S9595" t="s">
        <v>239</v>
      </c>
      <c r="T9595">
        <v>180</v>
      </c>
      <c r="U9595">
        <v>150</v>
      </c>
      <c r="V9595">
        <v>83.33</v>
      </c>
      <c r="W9595" t="s">
        <v>133</v>
      </c>
      <c r="X9595">
        <v>3201</v>
      </c>
      <c r="Y9595">
        <v>480150</v>
      </c>
      <c r="Z9595">
        <v>77100</v>
      </c>
      <c r="AA9595">
        <v>102450</v>
      </c>
      <c r="AB9595">
        <v>659700</v>
      </c>
      <c r="AC9595">
        <v>501941</v>
      </c>
      <c r="AD9595">
        <v>157759</v>
      </c>
      <c r="AE9595" t="s">
        <v>75</v>
      </c>
      <c r="AF9595" t="s">
        <v>78</v>
      </c>
      <c r="AG9595" t="s">
        <v>240</v>
      </c>
      <c r="AH9595" t="s">
        <v>144</v>
      </c>
      <c r="AI9595" t="s">
        <v>138</v>
      </c>
      <c r="AJ9595" t="str">
        <f t="shared" si="149"/>
        <v>Jul</v>
      </c>
    </row>
    <row r="9596" spans="1:36" x14ac:dyDescent="0.3">
      <c r="A9596" t="s">
        <v>19935</v>
      </c>
      <c r="B9596" s="33">
        <v>46022</v>
      </c>
      <c r="C9596" t="s">
        <v>95</v>
      </c>
      <c r="D9596" t="s">
        <v>19936</v>
      </c>
      <c r="E9596" t="s">
        <v>179</v>
      </c>
      <c r="F9596" t="s">
        <v>174</v>
      </c>
      <c r="G9596" t="s">
        <v>166</v>
      </c>
      <c r="H9596" t="s">
        <v>158</v>
      </c>
      <c r="I9596">
        <v>1569</v>
      </c>
      <c r="J9596" t="s">
        <v>451</v>
      </c>
      <c r="K9596" t="s">
        <v>1006</v>
      </c>
      <c r="L9596" t="s">
        <v>605</v>
      </c>
      <c r="M9596" t="s">
        <v>1006</v>
      </c>
      <c r="N9596">
        <v>218</v>
      </c>
      <c r="O9596">
        <v>0</v>
      </c>
      <c r="P9596">
        <v>0</v>
      </c>
      <c r="Q9596" t="s">
        <v>70</v>
      </c>
      <c r="R9596" t="s">
        <v>238</v>
      </c>
      <c r="S9596" t="s">
        <v>239</v>
      </c>
      <c r="T9596">
        <v>180</v>
      </c>
      <c r="U9596">
        <v>167</v>
      </c>
      <c r="V9596">
        <v>92.78</v>
      </c>
      <c r="W9596" t="s">
        <v>133</v>
      </c>
      <c r="X9596">
        <v>5912</v>
      </c>
      <c r="Y9596">
        <v>987304</v>
      </c>
      <c r="Z9596">
        <v>34235</v>
      </c>
      <c r="AA9596">
        <v>25217</v>
      </c>
      <c r="AB9596">
        <v>1046756</v>
      </c>
      <c r="AC9596">
        <v>643874</v>
      </c>
      <c r="AD9596">
        <v>402882</v>
      </c>
      <c r="AE9596" t="s">
        <v>72</v>
      </c>
      <c r="AF9596" t="s">
        <v>78</v>
      </c>
      <c r="AG9596" t="s">
        <v>240</v>
      </c>
      <c r="AH9596" t="s">
        <v>144</v>
      </c>
      <c r="AI9596" t="s">
        <v>139</v>
      </c>
      <c r="AJ9596" t="str">
        <f t="shared" si="149"/>
        <v>Dec</v>
      </c>
    </row>
    <row r="9597" spans="1:36" x14ac:dyDescent="0.3">
      <c r="A9597" t="s">
        <v>19937</v>
      </c>
      <c r="B9597" s="33">
        <v>45722</v>
      </c>
      <c r="C9597" t="s">
        <v>95</v>
      </c>
      <c r="D9597" t="s">
        <v>19938</v>
      </c>
      <c r="E9597" t="s">
        <v>181</v>
      </c>
      <c r="F9597" t="s">
        <v>178</v>
      </c>
      <c r="G9597" t="s">
        <v>159</v>
      </c>
      <c r="H9597" t="s">
        <v>157</v>
      </c>
      <c r="I9597">
        <v>2087</v>
      </c>
      <c r="J9597" t="s">
        <v>1510</v>
      </c>
      <c r="K9597" t="s">
        <v>2079</v>
      </c>
      <c r="L9597" t="s">
        <v>2217</v>
      </c>
      <c r="M9597" t="s">
        <v>1893</v>
      </c>
      <c r="N9597">
        <v>284</v>
      </c>
      <c r="O9597">
        <v>44</v>
      </c>
      <c r="P9597">
        <v>62</v>
      </c>
      <c r="Q9597" t="s">
        <v>76</v>
      </c>
      <c r="R9597" t="s">
        <v>238</v>
      </c>
      <c r="S9597" t="s">
        <v>239</v>
      </c>
      <c r="T9597">
        <v>220</v>
      </c>
      <c r="U9597">
        <v>207</v>
      </c>
      <c r="V9597">
        <v>94.09</v>
      </c>
      <c r="W9597" t="s">
        <v>133</v>
      </c>
      <c r="X9597">
        <v>9856</v>
      </c>
      <c r="Y9597">
        <v>2040192</v>
      </c>
      <c r="Z9597">
        <v>57132</v>
      </c>
      <c r="AA9597">
        <v>50094</v>
      </c>
      <c r="AB9597">
        <v>2147418</v>
      </c>
      <c r="AC9597">
        <v>1855361</v>
      </c>
      <c r="AD9597">
        <v>292057</v>
      </c>
      <c r="AE9597" t="s">
        <v>81</v>
      </c>
      <c r="AF9597" t="s">
        <v>75</v>
      </c>
      <c r="AG9597" t="s">
        <v>240</v>
      </c>
      <c r="AH9597" t="s">
        <v>145</v>
      </c>
      <c r="AI9597" t="s">
        <v>139</v>
      </c>
      <c r="AJ9597" t="str">
        <f t="shared" si="149"/>
        <v>Mar</v>
      </c>
    </row>
    <row r="9598" spans="1:36" x14ac:dyDescent="0.3">
      <c r="A9598" t="s">
        <v>19939</v>
      </c>
      <c r="B9598" s="33">
        <v>45744</v>
      </c>
      <c r="C9598" t="s">
        <v>95</v>
      </c>
      <c r="D9598" t="s">
        <v>19940</v>
      </c>
      <c r="E9598" t="s">
        <v>175</v>
      </c>
      <c r="F9598" t="s">
        <v>173</v>
      </c>
      <c r="G9598" t="s">
        <v>163</v>
      </c>
      <c r="H9598" t="s">
        <v>161</v>
      </c>
      <c r="I9598">
        <v>1298</v>
      </c>
      <c r="J9598" t="s">
        <v>463</v>
      </c>
      <c r="K9598" t="s">
        <v>1243</v>
      </c>
      <c r="L9598" t="s">
        <v>2089</v>
      </c>
      <c r="M9598" t="s">
        <v>1167</v>
      </c>
      <c r="N9598">
        <v>208</v>
      </c>
      <c r="O9598">
        <v>4</v>
      </c>
      <c r="P9598">
        <v>8</v>
      </c>
      <c r="Q9598" t="s">
        <v>73</v>
      </c>
      <c r="R9598" t="s">
        <v>238</v>
      </c>
      <c r="S9598" t="s">
        <v>239</v>
      </c>
      <c r="T9598">
        <v>150</v>
      </c>
      <c r="U9598">
        <v>129</v>
      </c>
      <c r="V9598">
        <v>86</v>
      </c>
      <c r="W9598" t="s">
        <v>133</v>
      </c>
      <c r="X9598">
        <v>10713</v>
      </c>
      <c r="Y9598">
        <v>1381977</v>
      </c>
      <c r="Z9598">
        <v>63081</v>
      </c>
      <c r="AA9598">
        <v>95847</v>
      </c>
      <c r="AB9598">
        <v>1540905</v>
      </c>
      <c r="AC9598">
        <v>1237114</v>
      </c>
      <c r="AD9598">
        <v>303791</v>
      </c>
      <c r="AE9598" t="s">
        <v>75</v>
      </c>
      <c r="AF9598" t="s">
        <v>78</v>
      </c>
      <c r="AG9598" t="s">
        <v>240</v>
      </c>
      <c r="AH9598" t="s">
        <v>145</v>
      </c>
      <c r="AI9598" t="s">
        <v>138</v>
      </c>
      <c r="AJ9598" t="str">
        <f t="shared" si="149"/>
        <v>Mar</v>
      </c>
    </row>
    <row r="9599" spans="1:36" x14ac:dyDescent="0.3">
      <c r="A9599" t="s">
        <v>19941</v>
      </c>
      <c r="B9599" s="33">
        <v>45671</v>
      </c>
      <c r="C9599" t="s">
        <v>99</v>
      </c>
      <c r="D9599" t="s">
        <v>19942</v>
      </c>
      <c r="E9599" t="s">
        <v>178</v>
      </c>
      <c r="F9599" t="s">
        <v>177</v>
      </c>
      <c r="G9599" t="s">
        <v>157</v>
      </c>
      <c r="H9599" t="s">
        <v>162</v>
      </c>
      <c r="I9599">
        <v>1324</v>
      </c>
      <c r="J9599" t="s">
        <v>566</v>
      </c>
      <c r="K9599" t="s">
        <v>5171</v>
      </c>
      <c r="L9599" t="s">
        <v>408</v>
      </c>
      <c r="M9599" t="s">
        <v>411</v>
      </c>
      <c r="N9599">
        <v>206</v>
      </c>
      <c r="O9599">
        <v>0</v>
      </c>
      <c r="P9599">
        <v>2</v>
      </c>
      <c r="Q9599" t="s">
        <v>70</v>
      </c>
      <c r="R9599" t="s">
        <v>238</v>
      </c>
      <c r="S9599" t="s">
        <v>239</v>
      </c>
      <c r="T9599">
        <v>220</v>
      </c>
      <c r="U9599">
        <v>175</v>
      </c>
      <c r="V9599">
        <v>79.55</v>
      </c>
      <c r="W9599" t="s">
        <v>133</v>
      </c>
      <c r="X9599">
        <v>10415</v>
      </c>
      <c r="Y9599">
        <v>1822625</v>
      </c>
      <c r="Z9599">
        <v>44450</v>
      </c>
      <c r="AA9599">
        <v>51975</v>
      </c>
      <c r="AB9599">
        <v>1919050</v>
      </c>
      <c r="AC9599">
        <v>1348536</v>
      </c>
      <c r="AD9599">
        <v>570514</v>
      </c>
      <c r="AE9599" t="s">
        <v>75</v>
      </c>
      <c r="AF9599" t="s">
        <v>78</v>
      </c>
      <c r="AG9599" t="s">
        <v>240</v>
      </c>
      <c r="AH9599" t="s">
        <v>144</v>
      </c>
      <c r="AI9599" t="s">
        <v>139</v>
      </c>
      <c r="AJ9599" t="str">
        <f t="shared" si="149"/>
        <v>Jan</v>
      </c>
    </row>
    <row r="9600" spans="1:36" x14ac:dyDescent="0.3">
      <c r="A9600" t="s">
        <v>19943</v>
      </c>
      <c r="B9600" s="33">
        <v>45914</v>
      </c>
      <c r="C9600" t="s">
        <v>93</v>
      </c>
      <c r="D9600" t="s">
        <v>5028</v>
      </c>
      <c r="E9600" t="s">
        <v>178</v>
      </c>
      <c r="F9600" t="s">
        <v>174</v>
      </c>
      <c r="G9600" t="s">
        <v>157</v>
      </c>
      <c r="H9600" t="s">
        <v>158</v>
      </c>
      <c r="I9600">
        <v>1818</v>
      </c>
      <c r="J9600" t="s">
        <v>385</v>
      </c>
      <c r="K9600" t="s">
        <v>3917</v>
      </c>
      <c r="L9600" t="s">
        <v>385</v>
      </c>
      <c r="M9600" t="s">
        <v>1724</v>
      </c>
      <c r="N9600">
        <v>252</v>
      </c>
      <c r="O9600">
        <v>0</v>
      </c>
      <c r="P9600">
        <v>19</v>
      </c>
      <c r="Q9600" t="s">
        <v>73</v>
      </c>
      <c r="R9600" t="s">
        <v>238</v>
      </c>
      <c r="S9600" t="s">
        <v>239</v>
      </c>
      <c r="T9600">
        <v>186</v>
      </c>
      <c r="U9600">
        <v>142</v>
      </c>
      <c r="V9600">
        <v>76.34</v>
      </c>
      <c r="W9600" t="s">
        <v>134</v>
      </c>
      <c r="X9600">
        <v>9181</v>
      </c>
      <c r="Y9600">
        <v>1303702</v>
      </c>
      <c r="Z9600">
        <v>38056</v>
      </c>
      <c r="AA9600">
        <v>17608</v>
      </c>
      <c r="AB9600">
        <v>1359366</v>
      </c>
      <c r="AC9600">
        <v>1115063</v>
      </c>
      <c r="AD9600">
        <v>244303</v>
      </c>
      <c r="AE9600" t="s">
        <v>75</v>
      </c>
      <c r="AF9600" t="s">
        <v>78</v>
      </c>
      <c r="AG9600" t="s">
        <v>240</v>
      </c>
      <c r="AH9600" t="s">
        <v>144</v>
      </c>
      <c r="AI9600" t="s">
        <v>139</v>
      </c>
      <c r="AJ9600" t="str">
        <f t="shared" si="149"/>
        <v>Sep</v>
      </c>
    </row>
    <row r="9601" spans="1:36" x14ac:dyDescent="0.3">
      <c r="A9601" t="s">
        <v>19944</v>
      </c>
      <c r="B9601" s="33">
        <v>45767</v>
      </c>
      <c r="C9601" t="s">
        <v>98</v>
      </c>
      <c r="D9601" t="s">
        <v>19945</v>
      </c>
      <c r="E9601" t="s">
        <v>176</v>
      </c>
      <c r="F9601" t="s">
        <v>172</v>
      </c>
      <c r="G9601" t="s">
        <v>156</v>
      </c>
      <c r="H9601" t="s">
        <v>155</v>
      </c>
      <c r="I9601">
        <v>1196</v>
      </c>
      <c r="J9601" t="s">
        <v>605</v>
      </c>
      <c r="K9601" t="s">
        <v>4504</v>
      </c>
      <c r="L9601" t="s">
        <v>605</v>
      </c>
      <c r="M9601" t="s">
        <v>4504</v>
      </c>
      <c r="N9601">
        <v>192</v>
      </c>
      <c r="O9601">
        <v>0</v>
      </c>
      <c r="P9601">
        <v>-7</v>
      </c>
      <c r="Q9601" t="s">
        <v>70</v>
      </c>
      <c r="R9601" t="s">
        <v>238</v>
      </c>
      <c r="S9601" t="s">
        <v>239</v>
      </c>
      <c r="T9601">
        <v>189</v>
      </c>
      <c r="U9601">
        <v>151</v>
      </c>
      <c r="V9601">
        <v>79.89</v>
      </c>
      <c r="W9601" t="s">
        <v>135</v>
      </c>
      <c r="X9601">
        <v>9964</v>
      </c>
      <c r="Y9601">
        <v>1504564</v>
      </c>
      <c r="Z9601">
        <v>38203</v>
      </c>
      <c r="AA9601">
        <v>71876</v>
      </c>
      <c r="AB9601">
        <v>1614643</v>
      </c>
      <c r="AC9601">
        <v>1322562</v>
      </c>
      <c r="AD9601">
        <v>292081</v>
      </c>
      <c r="AE9601" t="s">
        <v>81</v>
      </c>
      <c r="AF9601" t="s">
        <v>81</v>
      </c>
      <c r="AG9601" t="s">
        <v>240</v>
      </c>
      <c r="AH9601" t="s">
        <v>144</v>
      </c>
      <c r="AI9601" t="s">
        <v>139</v>
      </c>
      <c r="AJ9601" t="str">
        <f t="shared" si="149"/>
        <v>Apr</v>
      </c>
    </row>
    <row r="9602" spans="1:36" x14ac:dyDescent="0.3">
      <c r="A9602" t="s">
        <v>19946</v>
      </c>
      <c r="B9602" s="33">
        <v>45893</v>
      </c>
      <c r="C9602" t="s">
        <v>93</v>
      </c>
      <c r="D9602" t="s">
        <v>19947</v>
      </c>
      <c r="E9602" t="s">
        <v>181</v>
      </c>
      <c r="F9602" t="s">
        <v>173</v>
      </c>
      <c r="G9602" t="s">
        <v>159</v>
      </c>
      <c r="H9602" t="s">
        <v>161</v>
      </c>
      <c r="I9602">
        <v>389</v>
      </c>
      <c r="J9602" t="s">
        <v>1434</v>
      </c>
      <c r="K9602" t="s">
        <v>454</v>
      </c>
      <c r="N9602">
        <v>78</v>
      </c>
      <c r="O9602">
        <v>0</v>
      </c>
      <c r="P9602">
        <v>0</v>
      </c>
      <c r="Q9602" t="s">
        <v>67</v>
      </c>
      <c r="R9602" t="s">
        <v>245</v>
      </c>
      <c r="S9602" t="s">
        <v>121</v>
      </c>
      <c r="T9602">
        <v>189</v>
      </c>
      <c r="U9602">
        <v>0</v>
      </c>
      <c r="V9602">
        <v>0</v>
      </c>
      <c r="W9602" t="s">
        <v>133</v>
      </c>
      <c r="X9602">
        <v>7271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 t="s">
        <v>81</v>
      </c>
      <c r="AF9602" t="s">
        <v>78</v>
      </c>
      <c r="AG9602" t="s">
        <v>240</v>
      </c>
      <c r="AH9602" t="s">
        <v>146</v>
      </c>
      <c r="AI9602" t="s">
        <v>139</v>
      </c>
      <c r="AJ9602" t="str">
        <f t="shared" ref="AJ9602:AJ9665" si="150">TEXT(B9602,"mmm")</f>
        <v>Aug</v>
      </c>
    </row>
    <row r="9603" spans="1:36" x14ac:dyDescent="0.3">
      <c r="A9603" t="s">
        <v>19948</v>
      </c>
      <c r="B9603" s="33">
        <v>45982</v>
      </c>
      <c r="C9603" t="s">
        <v>96</v>
      </c>
      <c r="D9603" t="s">
        <v>19949</v>
      </c>
      <c r="E9603" t="s">
        <v>173</v>
      </c>
      <c r="F9603" t="s">
        <v>174</v>
      </c>
      <c r="G9603" t="s">
        <v>161</v>
      </c>
      <c r="H9603" t="s">
        <v>158</v>
      </c>
      <c r="I9603">
        <v>667</v>
      </c>
      <c r="J9603" t="s">
        <v>292</v>
      </c>
      <c r="K9603" t="s">
        <v>3617</v>
      </c>
      <c r="L9603" t="s">
        <v>626</v>
      </c>
      <c r="M9603" t="s">
        <v>3617</v>
      </c>
      <c r="N9603">
        <v>118</v>
      </c>
      <c r="O9603">
        <v>0</v>
      </c>
      <c r="P9603">
        <v>-9</v>
      </c>
      <c r="Q9603" t="s">
        <v>70</v>
      </c>
      <c r="R9603" t="s">
        <v>238</v>
      </c>
      <c r="S9603" t="s">
        <v>239</v>
      </c>
      <c r="T9603">
        <v>180</v>
      </c>
      <c r="U9603">
        <v>125</v>
      </c>
      <c r="V9603">
        <v>69.44</v>
      </c>
      <c r="W9603" t="s">
        <v>135</v>
      </c>
      <c r="X9603">
        <v>5929</v>
      </c>
      <c r="Y9603">
        <v>741125</v>
      </c>
      <c r="Z9603">
        <v>51500</v>
      </c>
      <c r="AA9603">
        <v>37875</v>
      </c>
      <c r="AB9603">
        <v>830500</v>
      </c>
      <c r="AC9603">
        <v>585028</v>
      </c>
      <c r="AD9603">
        <v>245472</v>
      </c>
      <c r="AE9603" t="s">
        <v>78</v>
      </c>
      <c r="AF9603" t="s">
        <v>78</v>
      </c>
      <c r="AG9603" t="s">
        <v>240</v>
      </c>
      <c r="AH9603" t="s">
        <v>145</v>
      </c>
      <c r="AI9603" t="s">
        <v>138</v>
      </c>
      <c r="AJ9603" t="str">
        <f t="shared" si="150"/>
        <v>Nov</v>
      </c>
    </row>
    <row r="9604" spans="1:36" x14ac:dyDescent="0.3">
      <c r="A9604" t="s">
        <v>19950</v>
      </c>
      <c r="B9604" s="33">
        <v>45809</v>
      </c>
      <c r="C9604" t="s">
        <v>98</v>
      </c>
      <c r="D9604" t="s">
        <v>19951</v>
      </c>
      <c r="E9604" t="s">
        <v>177</v>
      </c>
      <c r="F9604" t="s">
        <v>180</v>
      </c>
      <c r="G9604" t="s">
        <v>162</v>
      </c>
      <c r="H9604" t="s">
        <v>160</v>
      </c>
      <c r="I9604">
        <v>620</v>
      </c>
      <c r="J9604" t="s">
        <v>248</v>
      </c>
      <c r="K9604" t="s">
        <v>2207</v>
      </c>
      <c r="L9604" t="s">
        <v>388</v>
      </c>
      <c r="M9604" t="s">
        <v>4472</v>
      </c>
      <c r="N9604">
        <v>94</v>
      </c>
      <c r="O9604">
        <v>41</v>
      </c>
      <c r="P9604">
        <v>12</v>
      </c>
      <c r="Q9604" t="s">
        <v>73</v>
      </c>
      <c r="R9604" t="s">
        <v>238</v>
      </c>
      <c r="S9604" t="s">
        <v>239</v>
      </c>
      <c r="T9604">
        <v>180</v>
      </c>
      <c r="U9604">
        <v>121</v>
      </c>
      <c r="V9604">
        <v>67.22</v>
      </c>
      <c r="W9604" t="s">
        <v>133</v>
      </c>
      <c r="X9604">
        <v>10552</v>
      </c>
      <c r="Y9604">
        <v>1276792</v>
      </c>
      <c r="Z9604">
        <v>60137</v>
      </c>
      <c r="AA9604">
        <v>38599</v>
      </c>
      <c r="AB9604">
        <v>1375528</v>
      </c>
      <c r="AC9604">
        <v>851070</v>
      </c>
      <c r="AD9604">
        <v>524458</v>
      </c>
      <c r="AE9604" t="s">
        <v>78</v>
      </c>
      <c r="AF9604" t="s">
        <v>81</v>
      </c>
      <c r="AG9604" t="s">
        <v>240</v>
      </c>
      <c r="AH9604" t="s">
        <v>146</v>
      </c>
      <c r="AI9604" t="s">
        <v>139</v>
      </c>
      <c r="AJ9604" t="str">
        <f t="shared" si="150"/>
        <v>Jun</v>
      </c>
    </row>
    <row r="9605" spans="1:36" x14ac:dyDescent="0.3">
      <c r="A9605" t="s">
        <v>19952</v>
      </c>
      <c r="B9605" s="33">
        <v>45921</v>
      </c>
      <c r="C9605" t="s">
        <v>98</v>
      </c>
      <c r="D9605" t="s">
        <v>19953</v>
      </c>
      <c r="E9605" t="s">
        <v>180</v>
      </c>
      <c r="F9605" t="s">
        <v>181</v>
      </c>
      <c r="G9605" t="s">
        <v>160</v>
      </c>
      <c r="H9605" t="s">
        <v>159</v>
      </c>
      <c r="I9605">
        <v>975</v>
      </c>
      <c r="J9605" t="s">
        <v>503</v>
      </c>
      <c r="K9605" t="s">
        <v>824</v>
      </c>
      <c r="L9605" t="s">
        <v>236</v>
      </c>
      <c r="M9605" t="s">
        <v>509</v>
      </c>
      <c r="N9605">
        <v>138</v>
      </c>
      <c r="O9605">
        <v>0</v>
      </c>
      <c r="P9605">
        <v>32</v>
      </c>
      <c r="Q9605" t="s">
        <v>76</v>
      </c>
      <c r="R9605" t="s">
        <v>238</v>
      </c>
      <c r="S9605" t="s">
        <v>239</v>
      </c>
      <c r="T9605">
        <v>189</v>
      </c>
      <c r="U9605">
        <v>185</v>
      </c>
      <c r="V9605">
        <v>97.88</v>
      </c>
      <c r="W9605" t="s">
        <v>133</v>
      </c>
      <c r="X9605">
        <v>8364</v>
      </c>
      <c r="Y9605">
        <v>1547340</v>
      </c>
      <c r="Z9605">
        <v>47730</v>
      </c>
      <c r="AA9605">
        <v>142265</v>
      </c>
      <c r="AB9605">
        <v>1737335</v>
      </c>
      <c r="AC9605">
        <v>1473372</v>
      </c>
      <c r="AD9605">
        <v>263963</v>
      </c>
      <c r="AE9605" t="s">
        <v>81</v>
      </c>
      <c r="AF9605" t="s">
        <v>81</v>
      </c>
      <c r="AG9605" t="s">
        <v>240</v>
      </c>
      <c r="AH9605" t="s">
        <v>147</v>
      </c>
      <c r="AI9605" t="s">
        <v>139</v>
      </c>
      <c r="AJ9605" t="str">
        <f t="shared" si="150"/>
        <v>Sep</v>
      </c>
    </row>
    <row r="9606" spans="1:36" x14ac:dyDescent="0.3">
      <c r="A9606" t="s">
        <v>19954</v>
      </c>
      <c r="B9606" s="33">
        <v>45674</v>
      </c>
      <c r="C9606" t="s">
        <v>93</v>
      </c>
      <c r="D9606" t="s">
        <v>19955</v>
      </c>
      <c r="E9606" t="s">
        <v>181</v>
      </c>
      <c r="F9606" t="s">
        <v>179</v>
      </c>
      <c r="G9606" t="s">
        <v>159</v>
      </c>
      <c r="H9606" t="s">
        <v>166</v>
      </c>
      <c r="I9606">
        <v>1879</v>
      </c>
      <c r="J9606" t="s">
        <v>1045</v>
      </c>
      <c r="K9606" t="s">
        <v>1174</v>
      </c>
      <c r="L9606" t="s">
        <v>639</v>
      </c>
      <c r="M9606" t="s">
        <v>1174</v>
      </c>
      <c r="N9606">
        <v>247</v>
      </c>
      <c r="O9606">
        <v>0</v>
      </c>
      <c r="P9606">
        <v>-10</v>
      </c>
      <c r="Q9606" t="s">
        <v>70</v>
      </c>
      <c r="R9606" t="s">
        <v>238</v>
      </c>
      <c r="S9606" t="s">
        <v>239</v>
      </c>
      <c r="T9606">
        <v>150</v>
      </c>
      <c r="U9606">
        <v>81</v>
      </c>
      <c r="V9606">
        <v>54</v>
      </c>
      <c r="W9606" t="s">
        <v>133</v>
      </c>
      <c r="X9606">
        <v>9431</v>
      </c>
      <c r="Y9606">
        <v>763911</v>
      </c>
      <c r="Z9606">
        <v>13527</v>
      </c>
      <c r="AA9606">
        <v>25515</v>
      </c>
      <c r="AB9606">
        <v>802953</v>
      </c>
      <c r="AC9606">
        <v>508520</v>
      </c>
      <c r="AD9606">
        <v>294433</v>
      </c>
      <c r="AE9606" t="s">
        <v>81</v>
      </c>
      <c r="AF9606" t="s">
        <v>72</v>
      </c>
      <c r="AG9606" t="s">
        <v>240</v>
      </c>
      <c r="AH9606" t="s">
        <v>146</v>
      </c>
      <c r="AI9606" t="s">
        <v>139</v>
      </c>
      <c r="AJ9606" t="str">
        <f t="shared" si="150"/>
        <v>Jan</v>
      </c>
    </row>
    <row r="9607" spans="1:36" x14ac:dyDescent="0.3">
      <c r="A9607" t="s">
        <v>19956</v>
      </c>
      <c r="B9607" s="33">
        <v>46007</v>
      </c>
      <c r="C9607" t="s">
        <v>95</v>
      </c>
      <c r="D9607" t="s">
        <v>19957</v>
      </c>
      <c r="E9607" t="s">
        <v>181</v>
      </c>
      <c r="F9607" t="s">
        <v>175</v>
      </c>
      <c r="G9607" t="s">
        <v>159</v>
      </c>
      <c r="H9607" t="s">
        <v>163</v>
      </c>
      <c r="I9607">
        <v>969</v>
      </c>
      <c r="J9607" t="s">
        <v>482</v>
      </c>
      <c r="K9607" t="s">
        <v>1303</v>
      </c>
      <c r="L9607" t="s">
        <v>2647</v>
      </c>
      <c r="M9607" t="s">
        <v>2676</v>
      </c>
      <c r="N9607">
        <v>136</v>
      </c>
      <c r="O9607">
        <v>2</v>
      </c>
      <c r="P9607">
        <v>9</v>
      </c>
      <c r="Q9607" t="s">
        <v>73</v>
      </c>
      <c r="R9607" t="s">
        <v>238</v>
      </c>
      <c r="S9607" t="s">
        <v>239</v>
      </c>
      <c r="T9607">
        <v>150</v>
      </c>
      <c r="U9607">
        <v>126</v>
      </c>
      <c r="V9607">
        <v>84</v>
      </c>
      <c r="W9607" t="s">
        <v>133</v>
      </c>
      <c r="X9607">
        <v>6727</v>
      </c>
      <c r="Y9607">
        <v>847602</v>
      </c>
      <c r="Z9607">
        <v>43722</v>
      </c>
      <c r="AA9607">
        <v>52920</v>
      </c>
      <c r="AB9607">
        <v>944244</v>
      </c>
      <c r="AC9607">
        <v>663347</v>
      </c>
      <c r="AD9607">
        <v>280897</v>
      </c>
      <c r="AE9607" t="s">
        <v>81</v>
      </c>
      <c r="AF9607" t="s">
        <v>75</v>
      </c>
      <c r="AG9607" t="s">
        <v>240</v>
      </c>
      <c r="AH9607" t="s">
        <v>147</v>
      </c>
      <c r="AI9607" t="s">
        <v>139</v>
      </c>
      <c r="AJ9607" t="str">
        <f t="shared" si="150"/>
        <v>Dec</v>
      </c>
    </row>
    <row r="9608" spans="1:36" x14ac:dyDescent="0.3">
      <c r="A9608" t="s">
        <v>19958</v>
      </c>
      <c r="B9608" s="33">
        <v>45680</v>
      </c>
      <c r="C9608" t="s">
        <v>93</v>
      </c>
      <c r="D9608" t="s">
        <v>19959</v>
      </c>
      <c r="E9608" t="s">
        <v>173</v>
      </c>
      <c r="F9608" t="s">
        <v>181</v>
      </c>
      <c r="G9608" t="s">
        <v>161</v>
      </c>
      <c r="H9608" t="s">
        <v>159</v>
      </c>
      <c r="I9608">
        <v>2113</v>
      </c>
      <c r="J9608" t="s">
        <v>345</v>
      </c>
      <c r="K9608" t="s">
        <v>855</v>
      </c>
      <c r="L9608" t="s">
        <v>377</v>
      </c>
      <c r="M9608" t="s">
        <v>1473</v>
      </c>
      <c r="N9608">
        <v>263</v>
      </c>
      <c r="O9608">
        <v>0</v>
      </c>
      <c r="P9608">
        <v>12</v>
      </c>
      <c r="Q9608" t="s">
        <v>73</v>
      </c>
      <c r="R9608" t="s">
        <v>238</v>
      </c>
      <c r="S9608" t="s">
        <v>239</v>
      </c>
      <c r="T9608">
        <v>150</v>
      </c>
      <c r="U9608">
        <v>100</v>
      </c>
      <c r="V9608">
        <v>66.67</v>
      </c>
      <c r="W9608" t="s">
        <v>133</v>
      </c>
      <c r="X9608">
        <v>10801</v>
      </c>
      <c r="Y9608">
        <v>1080100</v>
      </c>
      <c r="Z9608">
        <v>30600</v>
      </c>
      <c r="AA9608">
        <v>32100</v>
      </c>
      <c r="AB9608">
        <v>1142800</v>
      </c>
      <c r="AC9608">
        <v>904648</v>
      </c>
      <c r="AD9608">
        <v>238152</v>
      </c>
      <c r="AE9608" t="s">
        <v>78</v>
      </c>
      <c r="AF9608" t="s">
        <v>81</v>
      </c>
      <c r="AG9608" t="s">
        <v>240</v>
      </c>
      <c r="AH9608" t="s">
        <v>144</v>
      </c>
      <c r="AI9608" t="s">
        <v>138</v>
      </c>
      <c r="AJ9608" t="str">
        <f t="shared" si="150"/>
        <v>Jan</v>
      </c>
    </row>
    <row r="9609" spans="1:36" x14ac:dyDescent="0.3">
      <c r="A9609" t="s">
        <v>19960</v>
      </c>
      <c r="B9609" s="33">
        <v>45715</v>
      </c>
      <c r="C9609" t="s">
        <v>93</v>
      </c>
      <c r="D9609" t="s">
        <v>19961</v>
      </c>
      <c r="E9609" t="s">
        <v>173</v>
      </c>
      <c r="F9609" t="s">
        <v>176</v>
      </c>
      <c r="G9609" t="s">
        <v>161</v>
      </c>
      <c r="H9609" t="s">
        <v>156</v>
      </c>
      <c r="I9609">
        <v>1591</v>
      </c>
      <c r="J9609" t="s">
        <v>529</v>
      </c>
      <c r="K9609" t="s">
        <v>343</v>
      </c>
      <c r="L9609" t="s">
        <v>1268</v>
      </c>
      <c r="M9609" t="s">
        <v>2922</v>
      </c>
      <c r="N9609">
        <v>200</v>
      </c>
      <c r="O9609">
        <v>33</v>
      </c>
      <c r="P9609">
        <v>27</v>
      </c>
      <c r="Q9609" t="s">
        <v>73</v>
      </c>
      <c r="R9609" t="s">
        <v>238</v>
      </c>
      <c r="S9609" t="s">
        <v>239</v>
      </c>
      <c r="T9609">
        <v>180</v>
      </c>
      <c r="U9609">
        <v>160</v>
      </c>
      <c r="V9609">
        <v>88.89</v>
      </c>
      <c r="W9609" t="s">
        <v>133</v>
      </c>
      <c r="X9609">
        <v>9116</v>
      </c>
      <c r="Y9609">
        <v>1458560</v>
      </c>
      <c r="Z9609">
        <v>49440</v>
      </c>
      <c r="AA9609">
        <v>22080</v>
      </c>
      <c r="AB9609">
        <v>1530080</v>
      </c>
      <c r="AC9609">
        <v>955204</v>
      </c>
      <c r="AD9609">
        <v>574876</v>
      </c>
      <c r="AE9609" t="s">
        <v>78</v>
      </c>
      <c r="AF9609" t="s">
        <v>81</v>
      </c>
      <c r="AG9609" t="s">
        <v>240</v>
      </c>
      <c r="AH9609" t="s">
        <v>144</v>
      </c>
      <c r="AI9609" t="s">
        <v>139</v>
      </c>
      <c r="AJ9609" t="str">
        <f t="shared" si="150"/>
        <v>Feb</v>
      </c>
    </row>
    <row r="9610" spans="1:36" x14ac:dyDescent="0.3">
      <c r="A9610" t="s">
        <v>19962</v>
      </c>
      <c r="B9610" s="33">
        <v>45699</v>
      </c>
      <c r="C9610" t="s">
        <v>95</v>
      </c>
      <c r="D9610" t="s">
        <v>19963</v>
      </c>
      <c r="E9610" t="s">
        <v>177</v>
      </c>
      <c r="F9610" t="s">
        <v>180</v>
      </c>
      <c r="G9610" t="s">
        <v>162</v>
      </c>
      <c r="H9610" t="s">
        <v>160</v>
      </c>
      <c r="I9610">
        <v>1318</v>
      </c>
      <c r="J9610" t="s">
        <v>286</v>
      </c>
      <c r="K9610" t="s">
        <v>547</v>
      </c>
      <c r="L9610" t="s">
        <v>3642</v>
      </c>
      <c r="M9610" t="s">
        <v>683</v>
      </c>
      <c r="N9610">
        <v>176</v>
      </c>
      <c r="O9610">
        <v>20</v>
      </c>
      <c r="P9610">
        <v>29</v>
      </c>
      <c r="Q9610" t="s">
        <v>73</v>
      </c>
      <c r="R9610" t="s">
        <v>238</v>
      </c>
      <c r="S9610" t="s">
        <v>239</v>
      </c>
      <c r="T9610">
        <v>180</v>
      </c>
      <c r="U9610">
        <v>163</v>
      </c>
      <c r="V9610">
        <v>90.56</v>
      </c>
      <c r="W9610" t="s">
        <v>133</v>
      </c>
      <c r="X9610">
        <v>9141</v>
      </c>
      <c r="Y9610">
        <v>1489983</v>
      </c>
      <c r="Z9610">
        <v>51834</v>
      </c>
      <c r="AA9610">
        <v>45966</v>
      </c>
      <c r="AB9610">
        <v>1587783</v>
      </c>
      <c r="AC9610">
        <v>1264255</v>
      </c>
      <c r="AD9610">
        <v>323528</v>
      </c>
      <c r="AE9610" t="s">
        <v>78</v>
      </c>
      <c r="AF9610" t="s">
        <v>81</v>
      </c>
      <c r="AG9610" t="s">
        <v>240</v>
      </c>
      <c r="AH9610" t="s">
        <v>144</v>
      </c>
      <c r="AI9610" t="s">
        <v>138</v>
      </c>
      <c r="AJ9610" t="str">
        <f t="shared" si="150"/>
        <v>Feb</v>
      </c>
    </row>
    <row r="9611" spans="1:36" x14ac:dyDescent="0.3">
      <c r="A9611" t="s">
        <v>19964</v>
      </c>
      <c r="B9611" s="33">
        <v>45996</v>
      </c>
      <c r="C9611" t="s">
        <v>93</v>
      </c>
      <c r="D9611" t="s">
        <v>11505</v>
      </c>
      <c r="E9611" t="s">
        <v>178</v>
      </c>
      <c r="F9611" t="s">
        <v>176</v>
      </c>
      <c r="G9611" t="s">
        <v>157</v>
      </c>
      <c r="H9611" t="s">
        <v>156</v>
      </c>
      <c r="I9611">
        <v>786</v>
      </c>
      <c r="J9611" t="s">
        <v>248</v>
      </c>
      <c r="K9611" t="s">
        <v>1575</v>
      </c>
      <c r="L9611" t="s">
        <v>447</v>
      </c>
      <c r="M9611" t="s">
        <v>1144</v>
      </c>
      <c r="N9611">
        <v>137</v>
      </c>
      <c r="O9611">
        <v>0</v>
      </c>
      <c r="P9611">
        <v>21</v>
      </c>
      <c r="Q9611" t="s">
        <v>73</v>
      </c>
      <c r="R9611" t="s">
        <v>238</v>
      </c>
      <c r="S9611" t="s">
        <v>239</v>
      </c>
      <c r="T9611">
        <v>180</v>
      </c>
      <c r="U9611">
        <v>133</v>
      </c>
      <c r="V9611">
        <v>73.89</v>
      </c>
      <c r="W9611" t="s">
        <v>134</v>
      </c>
      <c r="X9611">
        <v>4123</v>
      </c>
      <c r="Y9611">
        <v>548359</v>
      </c>
      <c r="Z9611">
        <v>53732</v>
      </c>
      <c r="AA9611">
        <v>65569</v>
      </c>
      <c r="AB9611">
        <v>667660</v>
      </c>
      <c r="AC9611">
        <v>433228</v>
      </c>
      <c r="AD9611">
        <v>234432</v>
      </c>
      <c r="AE9611" t="s">
        <v>75</v>
      </c>
      <c r="AF9611" t="s">
        <v>81</v>
      </c>
      <c r="AG9611" t="s">
        <v>240</v>
      </c>
      <c r="AH9611" t="s">
        <v>144</v>
      </c>
      <c r="AI9611" t="s">
        <v>139</v>
      </c>
      <c r="AJ9611" t="str">
        <f t="shared" si="150"/>
        <v>Dec</v>
      </c>
    </row>
    <row r="9612" spans="1:36" x14ac:dyDescent="0.3">
      <c r="A9612" t="s">
        <v>19965</v>
      </c>
      <c r="B9612" s="33">
        <v>45898</v>
      </c>
      <c r="C9612" t="s">
        <v>95</v>
      </c>
      <c r="D9612" t="s">
        <v>19966</v>
      </c>
      <c r="E9612" t="s">
        <v>176</v>
      </c>
      <c r="F9612" t="s">
        <v>174</v>
      </c>
      <c r="G9612" t="s">
        <v>156</v>
      </c>
      <c r="H9612" t="s">
        <v>158</v>
      </c>
      <c r="I9612">
        <v>1036</v>
      </c>
      <c r="J9612" t="s">
        <v>336</v>
      </c>
      <c r="K9612" t="s">
        <v>744</v>
      </c>
      <c r="L9612" t="s">
        <v>848</v>
      </c>
      <c r="M9612" t="s">
        <v>1965</v>
      </c>
      <c r="N9612">
        <v>135</v>
      </c>
      <c r="O9612">
        <v>12</v>
      </c>
      <c r="P9612">
        <v>17</v>
      </c>
      <c r="Q9612" t="s">
        <v>73</v>
      </c>
      <c r="R9612" t="s">
        <v>238</v>
      </c>
      <c r="S9612" t="s">
        <v>239</v>
      </c>
      <c r="T9612">
        <v>150</v>
      </c>
      <c r="U9612">
        <v>147</v>
      </c>
      <c r="V9612">
        <v>98</v>
      </c>
      <c r="W9612" t="s">
        <v>133</v>
      </c>
      <c r="X9612">
        <v>5020</v>
      </c>
      <c r="Y9612">
        <v>737940</v>
      </c>
      <c r="Z9612">
        <v>54978</v>
      </c>
      <c r="AA9612">
        <v>84084</v>
      </c>
      <c r="AB9612">
        <v>877002</v>
      </c>
      <c r="AC9612">
        <v>603653</v>
      </c>
      <c r="AD9612">
        <v>273349</v>
      </c>
      <c r="AE9612" t="s">
        <v>81</v>
      </c>
      <c r="AF9612" t="s">
        <v>78</v>
      </c>
      <c r="AG9612" t="s">
        <v>240</v>
      </c>
      <c r="AH9612" t="s">
        <v>145</v>
      </c>
      <c r="AI9612" t="s">
        <v>138</v>
      </c>
      <c r="AJ9612" t="str">
        <f t="shared" si="150"/>
        <v>Aug</v>
      </c>
    </row>
    <row r="9613" spans="1:36" x14ac:dyDescent="0.3">
      <c r="A9613" t="s">
        <v>19967</v>
      </c>
      <c r="B9613" s="33">
        <v>45828</v>
      </c>
      <c r="C9613" t="s">
        <v>95</v>
      </c>
      <c r="D9613" t="s">
        <v>3710</v>
      </c>
      <c r="E9613" t="s">
        <v>172</v>
      </c>
      <c r="F9613" t="s">
        <v>177</v>
      </c>
      <c r="G9613" t="s">
        <v>155</v>
      </c>
      <c r="H9613" t="s">
        <v>162</v>
      </c>
      <c r="I9613">
        <v>992</v>
      </c>
      <c r="J9613" t="s">
        <v>292</v>
      </c>
      <c r="K9613" t="s">
        <v>298</v>
      </c>
      <c r="L9613" t="s">
        <v>2097</v>
      </c>
      <c r="M9613" t="s">
        <v>2997</v>
      </c>
      <c r="N9613">
        <v>165</v>
      </c>
      <c r="O9613">
        <v>14</v>
      </c>
      <c r="P9613">
        <v>32</v>
      </c>
      <c r="Q9613" t="s">
        <v>76</v>
      </c>
      <c r="R9613" t="s">
        <v>238</v>
      </c>
      <c r="S9613" t="s">
        <v>239</v>
      </c>
      <c r="T9613">
        <v>186</v>
      </c>
      <c r="U9613">
        <v>124</v>
      </c>
      <c r="V9613">
        <v>66.67</v>
      </c>
      <c r="W9613" t="s">
        <v>133</v>
      </c>
      <c r="X9613">
        <v>2956</v>
      </c>
      <c r="Y9613">
        <v>366544</v>
      </c>
      <c r="Z9613">
        <v>56792</v>
      </c>
      <c r="AA9613">
        <v>39804</v>
      </c>
      <c r="AB9613">
        <v>463140</v>
      </c>
      <c r="AC9613">
        <v>313821</v>
      </c>
      <c r="AD9613">
        <v>149319</v>
      </c>
      <c r="AE9613" t="s">
        <v>81</v>
      </c>
      <c r="AF9613" t="s">
        <v>78</v>
      </c>
      <c r="AG9613" t="s">
        <v>240</v>
      </c>
      <c r="AH9613" t="s">
        <v>144</v>
      </c>
      <c r="AI9613" t="s">
        <v>139</v>
      </c>
      <c r="AJ9613" t="str">
        <f t="shared" si="150"/>
        <v>Jun</v>
      </c>
    </row>
    <row r="9614" spans="1:36" x14ac:dyDescent="0.3">
      <c r="A9614" t="s">
        <v>19968</v>
      </c>
      <c r="B9614" s="33">
        <v>45741</v>
      </c>
      <c r="C9614" t="s">
        <v>96</v>
      </c>
      <c r="D9614" t="s">
        <v>19969</v>
      </c>
      <c r="E9614" t="s">
        <v>180</v>
      </c>
      <c r="F9614" t="s">
        <v>177</v>
      </c>
      <c r="G9614" t="s">
        <v>160</v>
      </c>
      <c r="H9614" t="s">
        <v>162</v>
      </c>
      <c r="I9614">
        <v>1477</v>
      </c>
      <c r="J9614" t="s">
        <v>457</v>
      </c>
      <c r="K9614" t="s">
        <v>1112</v>
      </c>
      <c r="L9614" t="s">
        <v>1050</v>
      </c>
      <c r="M9614" t="s">
        <v>669</v>
      </c>
      <c r="N9614">
        <v>203</v>
      </c>
      <c r="O9614">
        <v>35</v>
      </c>
      <c r="P9614">
        <v>45</v>
      </c>
      <c r="Q9614" t="s">
        <v>76</v>
      </c>
      <c r="R9614" t="s">
        <v>238</v>
      </c>
      <c r="S9614" t="s">
        <v>239</v>
      </c>
      <c r="T9614">
        <v>150</v>
      </c>
      <c r="U9614">
        <v>118</v>
      </c>
      <c r="V9614">
        <v>78.67</v>
      </c>
      <c r="W9614" t="s">
        <v>135</v>
      </c>
      <c r="X9614">
        <v>6638</v>
      </c>
      <c r="Y9614">
        <v>783284</v>
      </c>
      <c r="Z9614">
        <v>46020</v>
      </c>
      <c r="AA9614">
        <v>48616</v>
      </c>
      <c r="AB9614">
        <v>877920</v>
      </c>
      <c r="AC9614">
        <v>712965</v>
      </c>
      <c r="AD9614">
        <v>164955</v>
      </c>
      <c r="AE9614" t="s">
        <v>81</v>
      </c>
      <c r="AF9614" t="s">
        <v>78</v>
      </c>
      <c r="AG9614" t="s">
        <v>240</v>
      </c>
      <c r="AH9614" t="s">
        <v>146</v>
      </c>
      <c r="AI9614" t="s">
        <v>139</v>
      </c>
      <c r="AJ9614" t="str">
        <f t="shared" si="150"/>
        <v>Mar</v>
      </c>
    </row>
    <row r="9615" spans="1:36" x14ac:dyDescent="0.3">
      <c r="A9615" t="s">
        <v>19970</v>
      </c>
      <c r="B9615" s="33">
        <v>46002</v>
      </c>
      <c r="C9615" t="s">
        <v>97</v>
      </c>
      <c r="D9615" t="s">
        <v>19971</v>
      </c>
      <c r="E9615" t="s">
        <v>176</v>
      </c>
      <c r="F9615" t="s">
        <v>178</v>
      </c>
      <c r="G9615" t="s">
        <v>156</v>
      </c>
      <c r="H9615" t="s">
        <v>157</v>
      </c>
      <c r="I9615">
        <v>1413</v>
      </c>
      <c r="J9615" t="s">
        <v>636</v>
      </c>
      <c r="K9615" t="s">
        <v>1243</v>
      </c>
      <c r="L9615" t="s">
        <v>2199</v>
      </c>
      <c r="M9615" t="s">
        <v>1639</v>
      </c>
      <c r="N9615">
        <v>208</v>
      </c>
      <c r="O9615">
        <v>29</v>
      </c>
      <c r="P9615">
        <v>40</v>
      </c>
      <c r="Q9615" t="s">
        <v>76</v>
      </c>
      <c r="R9615" t="s">
        <v>238</v>
      </c>
      <c r="S9615" t="s">
        <v>239</v>
      </c>
      <c r="T9615">
        <v>186</v>
      </c>
      <c r="U9615">
        <v>140</v>
      </c>
      <c r="V9615">
        <v>75.27</v>
      </c>
      <c r="W9615" t="s">
        <v>133</v>
      </c>
      <c r="X9615">
        <v>4679</v>
      </c>
      <c r="Y9615">
        <v>655060</v>
      </c>
      <c r="Z9615">
        <v>46620</v>
      </c>
      <c r="AA9615">
        <v>93380</v>
      </c>
      <c r="AB9615">
        <v>795060</v>
      </c>
      <c r="AC9615">
        <v>541121</v>
      </c>
      <c r="AD9615">
        <v>253939</v>
      </c>
      <c r="AE9615" t="s">
        <v>81</v>
      </c>
      <c r="AF9615" t="s">
        <v>75</v>
      </c>
      <c r="AG9615" t="s">
        <v>240</v>
      </c>
      <c r="AH9615" t="s">
        <v>146</v>
      </c>
      <c r="AI9615" t="s">
        <v>139</v>
      </c>
      <c r="AJ9615" t="str">
        <f t="shared" si="150"/>
        <v>Dec</v>
      </c>
    </row>
    <row r="9616" spans="1:36" x14ac:dyDescent="0.3">
      <c r="A9616" t="s">
        <v>19972</v>
      </c>
      <c r="B9616" s="33">
        <v>45704</v>
      </c>
      <c r="C9616" t="s">
        <v>95</v>
      </c>
      <c r="D9616" t="s">
        <v>19973</v>
      </c>
      <c r="E9616" t="s">
        <v>172</v>
      </c>
      <c r="F9616" t="s">
        <v>176</v>
      </c>
      <c r="G9616" t="s">
        <v>155</v>
      </c>
      <c r="H9616" t="s">
        <v>156</v>
      </c>
      <c r="I9616">
        <v>2397</v>
      </c>
      <c r="J9616" t="s">
        <v>298</v>
      </c>
      <c r="K9616" t="s">
        <v>979</v>
      </c>
      <c r="L9616" t="s">
        <v>3690</v>
      </c>
      <c r="M9616" t="s">
        <v>253</v>
      </c>
      <c r="N9616">
        <v>353</v>
      </c>
      <c r="O9616">
        <v>52</v>
      </c>
      <c r="P9616">
        <v>54</v>
      </c>
      <c r="Q9616" t="s">
        <v>76</v>
      </c>
      <c r="R9616" t="s">
        <v>238</v>
      </c>
      <c r="S9616" t="s">
        <v>239</v>
      </c>
      <c r="T9616">
        <v>189</v>
      </c>
      <c r="U9616">
        <v>132</v>
      </c>
      <c r="V9616">
        <v>69.84</v>
      </c>
      <c r="W9616" t="s">
        <v>133</v>
      </c>
      <c r="X9616">
        <v>10543</v>
      </c>
      <c r="Y9616">
        <v>1391676</v>
      </c>
      <c r="Z9616">
        <v>41184</v>
      </c>
      <c r="AA9616">
        <v>58740</v>
      </c>
      <c r="AB9616">
        <v>1491600</v>
      </c>
      <c r="AC9616">
        <v>936771</v>
      </c>
      <c r="AD9616">
        <v>554829</v>
      </c>
      <c r="AE9616" t="s">
        <v>81</v>
      </c>
      <c r="AF9616" t="s">
        <v>81</v>
      </c>
      <c r="AG9616" t="s">
        <v>240</v>
      </c>
      <c r="AH9616" t="s">
        <v>146</v>
      </c>
      <c r="AI9616" t="s">
        <v>140</v>
      </c>
      <c r="AJ9616" t="str">
        <f t="shared" si="150"/>
        <v>Feb</v>
      </c>
    </row>
    <row r="9617" spans="1:36" x14ac:dyDescent="0.3">
      <c r="A9617" t="s">
        <v>19974</v>
      </c>
      <c r="B9617" s="33">
        <v>45709</v>
      </c>
      <c r="C9617" t="s">
        <v>93</v>
      </c>
      <c r="D9617" t="s">
        <v>15326</v>
      </c>
      <c r="E9617" t="s">
        <v>173</v>
      </c>
      <c r="F9617" t="s">
        <v>177</v>
      </c>
      <c r="G9617" t="s">
        <v>161</v>
      </c>
      <c r="H9617" t="s">
        <v>162</v>
      </c>
      <c r="I9617">
        <v>466</v>
      </c>
      <c r="J9617" t="s">
        <v>744</v>
      </c>
      <c r="K9617" t="s">
        <v>1575</v>
      </c>
      <c r="L9617" t="s">
        <v>2183</v>
      </c>
      <c r="M9617" t="s">
        <v>1309</v>
      </c>
      <c r="N9617">
        <v>77</v>
      </c>
      <c r="O9617">
        <v>17</v>
      </c>
      <c r="P9617">
        <v>27</v>
      </c>
      <c r="Q9617" t="s">
        <v>73</v>
      </c>
      <c r="R9617" t="s">
        <v>238</v>
      </c>
      <c r="S9617" t="s">
        <v>239</v>
      </c>
      <c r="T9617">
        <v>150</v>
      </c>
      <c r="U9617">
        <v>147</v>
      </c>
      <c r="V9617">
        <v>98</v>
      </c>
      <c r="W9617" t="s">
        <v>135</v>
      </c>
      <c r="X9617">
        <v>6911</v>
      </c>
      <c r="Y9617">
        <v>1015917</v>
      </c>
      <c r="Z9617">
        <v>49980</v>
      </c>
      <c r="AA9617">
        <v>69531</v>
      </c>
      <c r="AB9617">
        <v>1135428</v>
      </c>
      <c r="AC9617">
        <v>751201</v>
      </c>
      <c r="AD9617">
        <v>384227</v>
      </c>
      <c r="AE9617" t="s">
        <v>78</v>
      </c>
      <c r="AF9617" t="s">
        <v>78</v>
      </c>
      <c r="AG9617" t="s">
        <v>240</v>
      </c>
      <c r="AH9617" t="s">
        <v>147</v>
      </c>
      <c r="AI9617" t="s">
        <v>139</v>
      </c>
      <c r="AJ9617" t="str">
        <f t="shared" si="150"/>
        <v>Feb</v>
      </c>
    </row>
    <row r="9618" spans="1:36" x14ac:dyDescent="0.3">
      <c r="A9618" t="s">
        <v>19975</v>
      </c>
      <c r="B9618" s="33">
        <v>45893</v>
      </c>
      <c r="C9618" t="s">
        <v>93</v>
      </c>
      <c r="D9618" t="s">
        <v>18901</v>
      </c>
      <c r="E9618" t="s">
        <v>178</v>
      </c>
      <c r="F9618" t="s">
        <v>177</v>
      </c>
      <c r="G9618" t="s">
        <v>157</v>
      </c>
      <c r="H9618" t="s">
        <v>162</v>
      </c>
      <c r="I9618">
        <v>1221</v>
      </c>
      <c r="J9618" t="s">
        <v>508</v>
      </c>
      <c r="K9618" t="s">
        <v>365</v>
      </c>
      <c r="L9618" t="s">
        <v>1498</v>
      </c>
      <c r="M9618" t="s">
        <v>365</v>
      </c>
      <c r="N9618">
        <v>171</v>
      </c>
      <c r="O9618">
        <v>7</v>
      </c>
      <c r="P9618">
        <v>-1</v>
      </c>
      <c r="Q9618" t="s">
        <v>73</v>
      </c>
      <c r="R9618" t="s">
        <v>238</v>
      </c>
      <c r="S9618" t="s">
        <v>239</v>
      </c>
      <c r="T9618">
        <v>189</v>
      </c>
      <c r="U9618">
        <v>143</v>
      </c>
      <c r="V9618">
        <v>75.66</v>
      </c>
      <c r="W9618" t="s">
        <v>133</v>
      </c>
      <c r="X9618">
        <v>8435</v>
      </c>
      <c r="Y9618">
        <v>1206205</v>
      </c>
      <c r="Z9618">
        <v>58344</v>
      </c>
      <c r="AA9618">
        <v>107822</v>
      </c>
      <c r="AB9618">
        <v>1372371</v>
      </c>
      <c r="AC9618">
        <v>1150638</v>
      </c>
      <c r="AD9618">
        <v>221733</v>
      </c>
      <c r="AE9618" t="s">
        <v>75</v>
      </c>
      <c r="AF9618" t="s">
        <v>78</v>
      </c>
      <c r="AG9618" t="s">
        <v>240</v>
      </c>
      <c r="AH9618" t="s">
        <v>145</v>
      </c>
      <c r="AI9618" t="s">
        <v>139</v>
      </c>
      <c r="AJ9618" t="str">
        <f t="shared" si="150"/>
        <v>Aug</v>
      </c>
    </row>
    <row r="9619" spans="1:36" x14ac:dyDescent="0.3">
      <c r="A9619" t="s">
        <v>19976</v>
      </c>
      <c r="B9619" s="33">
        <v>45986</v>
      </c>
      <c r="C9619" t="s">
        <v>95</v>
      </c>
      <c r="D9619" t="s">
        <v>19977</v>
      </c>
      <c r="E9619" t="s">
        <v>181</v>
      </c>
      <c r="F9619" t="s">
        <v>175</v>
      </c>
      <c r="G9619" t="s">
        <v>159</v>
      </c>
      <c r="H9619" t="s">
        <v>163</v>
      </c>
      <c r="I9619">
        <v>749</v>
      </c>
      <c r="J9619" t="s">
        <v>572</v>
      </c>
      <c r="K9619" t="s">
        <v>1088</v>
      </c>
      <c r="L9619" t="s">
        <v>1897</v>
      </c>
      <c r="M9619" t="s">
        <v>874</v>
      </c>
      <c r="N9619">
        <v>109</v>
      </c>
      <c r="O9619">
        <v>33</v>
      </c>
      <c r="P9619">
        <v>47</v>
      </c>
      <c r="Q9619" t="s">
        <v>76</v>
      </c>
      <c r="R9619" t="s">
        <v>238</v>
      </c>
      <c r="S9619" t="s">
        <v>239</v>
      </c>
      <c r="T9619">
        <v>189</v>
      </c>
      <c r="U9619">
        <v>185</v>
      </c>
      <c r="V9619">
        <v>97.88</v>
      </c>
      <c r="W9619" t="s">
        <v>134</v>
      </c>
      <c r="X9619">
        <v>6383</v>
      </c>
      <c r="Y9619">
        <v>1180855</v>
      </c>
      <c r="Z9619">
        <v>71410</v>
      </c>
      <c r="AA9619">
        <v>121175</v>
      </c>
      <c r="AB9619">
        <v>1373440</v>
      </c>
      <c r="AC9619">
        <v>856837</v>
      </c>
      <c r="AD9619">
        <v>516603</v>
      </c>
      <c r="AE9619" t="s">
        <v>81</v>
      </c>
      <c r="AF9619" t="s">
        <v>75</v>
      </c>
      <c r="AG9619" t="s">
        <v>240</v>
      </c>
      <c r="AH9619" t="s">
        <v>145</v>
      </c>
      <c r="AI9619" t="s">
        <v>138</v>
      </c>
      <c r="AJ9619" t="str">
        <f t="shared" si="150"/>
        <v>Nov</v>
      </c>
    </row>
    <row r="9620" spans="1:36" x14ac:dyDescent="0.3">
      <c r="A9620" t="s">
        <v>19978</v>
      </c>
      <c r="B9620" s="33">
        <v>45949</v>
      </c>
      <c r="C9620" t="s">
        <v>95</v>
      </c>
      <c r="D9620" t="s">
        <v>19979</v>
      </c>
      <c r="E9620" t="s">
        <v>178</v>
      </c>
      <c r="F9620" t="s">
        <v>180</v>
      </c>
      <c r="G9620" t="s">
        <v>157</v>
      </c>
      <c r="H9620" t="s">
        <v>160</v>
      </c>
      <c r="I9620">
        <v>882</v>
      </c>
      <c r="J9620" t="s">
        <v>292</v>
      </c>
      <c r="K9620" t="s">
        <v>3945</v>
      </c>
      <c r="L9620" t="s">
        <v>3184</v>
      </c>
      <c r="M9620" t="s">
        <v>6341</v>
      </c>
      <c r="N9620">
        <v>134</v>
      </c>
      <c r="O9620">
        <v>19</v>
      </c>
      <c r="P9620">
        <v>23</v>
      </c>
      <c r="Q9620" t="s">
        <v>73</v>
      </c>
      <c r="R9620" t="s">
        <v>238</v>
      </c>
      <c r="S9620" t="s">
        <v>239</v>
      </c>
      <c r="T9620">
        <v>186</v>
      </c>
      <c r="U9620">
        <v>146</v>
      </c>
      <c r="V9620">
        <v>78.489999999999995</v>
      </c>
      <c r="W9620" t="s">
        <v>133</v>
      </c>
      <c r="X9620">
        <v>7242</v>
      </c>
      <c r="Y9620">
        <v>1057332</v>
      </c>
      <c r="Z9620">
        <v>22776</v>
      </c>
      <c r="AA9620">
        <v>29784</v>
      </c>
      <c r="AB9620">
        <v>1109892</v>
      </c>
      <c r="AC9620">
        <v>844896</v>
      </c>
      <c r="AD9620">
        <v>264996</v>
      </c>
      <c r="AE9620" t="s">
        <v>75</v>
      </c>
      <c r="AF9620" t="s">
        <v>81</v>
      </c>
      <c r="AG9620" t="s">
        <v>240</v>
      </c>
      <c r="AH9620" t="s">
        <v>144</v>
      </c>
      <c r="AI9620" t="s">
        <v>139</v>
      </c>
      <c r="AJ9620" t="str">
        <f t="shared" si="150"/>
        <v>Oct</v>
      </c>
    </row>
    <row r="9621" spans="1:36" x14ac:dyDescent="0.3">
      <c r="A9621" t="s">
        <v>19980</v>
      </c>
      <c r="B9621" s="33">
        <v>45840</v>
      </c>
      <c r="C9621" t="s">
        <v>97</v>
      </c>
      <c r="D9621" t="s">
        <v>19981</v>
      </c>
      <c r="E9621" t="s">
        <v>173</v>
      </c>
      <c r="F9621" t="s">
        <v>180</v>
      </c>
      <c r="G9621" t="s">
        <v>161</v>
      </c>
      <c r="H9621" t="s">
        <v>160</v>
      </c>
      <c r="I9621">
        <v>1259</v>
      </c>
      <c r="J9621" t="s">
        <v>414</v>
      </c>
      <c r="K9621" t="s">
        <v>792</v>
      </c>
      <c r="L9621" t="s">
        <v>3917</v>
      </c>
      <c r="M9621" t="s">
        <v>1959</v>
      </c>
      <c r="N9621">
        <v>170</v>
      </c>
      <c r="O9621">
        <v>12</v>
      </c>
      <c r="P9621">
        <v>18</v>
      </c>
      <c r="Q9621" t="s">
        <v>73</v>
      </c>
      <c r="R9621" t="s">
        <v>238</v>
      </c>
      <c r="S9621" t="s">
        <v>239</v>
      </c>
      <c r="T9621">
        <v>189</v>
      </c>
      <c r="U9621">
        <v>143</v>
      </c>
      <c r="V9621">
        <v>75.66</v>
      </c>
      <c r="W9621" t="s">
        <v>135</v>
      </c>
      <c r="X9621">
        <v>5204</v>
      </c>
      <c r="Y9621">
        <v>744172</v>
      </c>
      <c r="Z9621">
        <v>59917</v>
      </c>
      <c r="AA9621">
        <v>29744</v>
      </c>
      <c r="AB9621">
        <v>833833</v>
      </c>
      <c r="AC9621">
        <v>637320</v>
      </c>
      <c r="AD9621">
        <v>196513</v>
      </c>
      <c r="AE9621" t="s">
        <v>78</v>
      </c>
      <c r="AF9621" t="s">
        <v>81</v>
      </c>
      <c r="AG9621" t="s">
        <v>240</v>
      </c>
      <c r="AH9621" t="s">
        <v>145</v>
      </c>
      <c r="AI9621" t="s">
        <v>139</v>
      </c>
      <c r="AJ9621" t="str">
        <f t="shared" si="150"/>
        <v>Jul</v>
      </c>
    </row>
    <row r="9622" spans="1:36" x14ac:dyDescent="0.3">
      <c r="A9622" t="s">
        <v>19982</v>
      </c>
      <c r="B9622" s="33">
        <v>45979</v>
      </c>
      <c r="C9622" t="s">
        <v>95</v>
      </c>
      <c r="D9622" t="s">
        <v>19983</v>
      </c>
      <c r="E9622" t="s">
        <v>176</v>
      </c>
      <c r="F9622" t="s">
        <v>180</v>
      </c>
      <c r="G9622" t="s">
        <v>156</v>
      </c>
      <c r="H9622" t="s">
        <v>160</v>
      </c>
      <c r="I9622">
        <v>780</v>
      </c>
      <c r="J9622" t="s">
        <v>482</v>
      </c>
      <c r="K9622" t="s">
        <v>1198</v>
      </c>
      <c r="L9622" t="s">
        <v>1085</v>
      </c>
      <c r="M9622" t="s">
        <v>3741</v>
      </c>
      <c r="N9622">
        <v>130</v>
      </c>
      <c r="O9622">
        <v>33</v>
      </c>
      <c r="P9622">
        <v>48</v>
      </c>
      <c r="Q9622" t="s">
        <v>76</v>
      </c>
      <c r="R9622" t="s">
        <v>238</v>
      </c>
      <c r="S9622" t="s">
        <v>239</v>
      </c>
      <c r="T9622">
        <v>186</v>
      </c>
      <c r="U9622">
        <v>153</v>
      </c>
      <c r="V9622">
        <v>82.26</v>
      </c>
      <c r="W9622" t="s">
        <v>133</v>
      </c>
      <c r="X9622">
        <v>10681</v>
      </c>
      <c r="Y9622">
        <v>1634193</v>
      </c>
      <c r="Z9622">
        <v>50184</v>
      </c>
      <c r="AA9622">
        <v>113985</v>
      </c>
      <c r="AB9622">
        <v>1798362</v>
      </c>
      <c r="AC9622">
        <v>1324693</v>
      </c>
      <c r="AD9622">
        <v>473669</v>
      </c>
      <c r="AE9622" t="s">
        <v>81</v>
      </c>
      <c r="AF9622" t="s">
        <v>81</v>
      </c>
      <c r="AG9622" t="s">
        <v>240</v>
      </c>
      <c r="AH9622" t="s">
        <v>144</v>
      </c>
      <c r="AI9622" t="s">
        <v>138</v>
      </c>
      <c r="AJ9622" t="str">
        <f t="shared" si="150"/>
        <v>Nov</v>
      </c>
    </row>
    <row r="9623" spans="1:36" x14ac:dyDescent="0.3">
      <c r="A9623" t="s">
        <v>19984</v>
      </c>
      <c r="B9623" s="33">
        <v>45947</v>
      </c>
      <c r="C9623" t="s">
        <v>99</v>
      </c>
      <c r="D9623" t="s">
        <v>19985</v>
      </c>
      <c r="E9623" t="s">
        <v>179</v>
      </c>
      <c r="F9623" t="s">
        <v>173</v>
      </c>
      <c r="G9623" t="s">
        <v>166</v>
      </c>
      <c r="H9623" t="s">
        <v>161</v>
      </c>
      <c r="I9623">
        <v>692</v>
      </c>
      <c r="J9623" t="s">
        <v>258</v>
      </c>
      <c r="K9623" t="s">
        <v>1913</v>
      </c>
      <c r="L9623" t="s">
        <v>432</v>
      </c>
      <c r="M9623" t="s">
        <v>2083</v>
      </c>
      <c r="N9623">
        <v>122</v>
      </c>
      <c r="O9623">
        <v>8</v>
      </c>
      <c r="P9623">
        <v>33</v>
      </c>
      <c r="Q9623" t="s">
        <v>76</v>
      </c>
      <c r="R9623" t="s">
        <v>238</v>
      </c>
      <c r="S9623" t="s">
        <v>239</v>
      </c>
      <c r="T9623">
        <v>189</v>
      </c>
      <c r="U9623">
        <v>126</v>
      </c>
      <c r="V9623">
        <v>66.67</v>
      </c>
      <c r="W9623" t="s">
        <v>133</v>
      </c>
      <c r="X9623">
        <v>9302</v>
      </c>
      <c r="Y9623">
        <v>1172052</v>
      </c>
      <c r="Z9623">
        <v>39816</v>
      </c>
      <c r="AA9623">
        <v>50274</v>
      </c>
      <c r="AB9623">
        <v>1262142</v>
      </c>
      <c r="AC9623">
        <v>872659</v>
      </c>
      <c r="AD9623">
        <v>389483</v>
      </c>
      <c r="AE9623" t="s">
        <v>72</v>
      </c>
      <c r="AF9623" t="s">
        <v>78</v>
      </c>
      <c r="AG9623" t="s">
        <v>240</v>
      </c>
      <c r="AH9623" t="s">
        <v>144</v>
      </c>
      <c r="AI9623" t="s">
        <v>140</v>
      </c>
      <c r="AJ9623" t="str">
        <f t="shared" si="150"/>
        <v>Oct</v>
      </c>
    </row>
    <row r="9624" spans="1:36" x14ac:dyDescent="0.3">
      <c r="A9624" t="s">
        <v>19986</v>
      </c>
      <c r="B9624" s="33">
        <v>45818</v>
      </c>
      <c r="C9624" t="s">
        <v>95</v>
      </c>
      <c r="D9624" t="s">
        <v>19987</v>
      </c>
      <c r="E9624" t="s">
        <v>174</v>
      </c>
      <c r="F9624" t="s">
        <v>176</v>
      </c>
      <c r="G9624" t="s">
        <v>158</v>
      </c>
      <c r="H9624" t="s">
        <v>156</v>
      </c>
      <c r="I9624">
        <v>403</v>
      </c>
      <c r="J9624" t="s">
        <v>286</v>
      </c>
      <c r="K9624" t="s">
        <v>362</v>
      </c>
      <c r="L9624" t="s">
        <v>4773</v>
      </c>
      <c r="M9624" t="s">
        <v>392</v>
      </c>
      <c r="N9624">
        <v>75</v>
      </c>
      <c r="O9624">
        <v>37</v>
      </c>
      <c r="P9624">
        <v>51</v>
      </c>
      <c r="Q9624" t="s">
        <v>76</v>
      </c>
      <c r="R9624" t="s">
        <v>238</v>
      </c>
      <c r="S9624" t="s">
        <v>239</v>
      </c>
      <c r="T9624">
        <v>150</v>
      </c>
      <c r="U9624">
        <v>118</v>
      </c>
      <c r="V9624">
        <v>78.67</v>
      </c>
      <c r="W9624" t="s">
        <v>135</v>
      </c>
      <c r="X9624">
        <v>8044</v>
      </c>
      <c r="Y9624">
        <v>949192</v>
      </c>
      <c r="Z9624">
        <v>23010</v>
      </c>
      <c r="AA9624">
        <v>89562</v>
      </c>
      <c r="AB9624">
        <v>1061764</v>
      </c>
      <c r="AC9624">
        <v>676384</v>
      </c>
      <c r="AD9624">
        <v>385380</v>
      </c>
      <c r="AE9624" t="s">
        <v>78</v>
      </c>
      <c r="AF9624" t="s">
        <v>81</v>
      </c>
      <c r="AG9624" t="s">
        <v>240</v>
      </c>
      <c r="AH9624" t="s">
        <v>144</v>
      </c>
      <c r="AI9624" t="s">
        <v>140</v>
      </c>
      <c r="AJ9624" t="str">
        <f t="shared" si="150"/>
        <v>Jun</v>
      </c>
    </row>
    <row r="9625" spans="1:36" x14ac:dyDescent="0.3">
      <c r="A9625" t="s">
        <v>19988</v>
      </c>
      <c r="B9625" s="33">
        <v>45765</v>
      </c>
      <c r="C9625" t="s">
        <v>98</v>
      </c>
      <c r="D9625" t="s">
        <v>19989</v>
      </c>
      <c r="E9625" t="s">
        <v>181</v>
      </c>
      <c r="F9625" t="s">
        <v>172</v>
      </c>
      <c r="G9625" t="s">
        <v>159</v>
      </c>
      <c r="H9625" t="s">
        <v>155</v>
      </c>
      <c r="I9625">
        <v>807</v>
      </c>
      <c r="J9625" t="s">
        <v>806</v>
      </c>
      <c r="K9625" t="s">
        <v>2386</v>
      </c>
      <c r="L9625" t="s">
        <v>304</v>
      </c>
      <c r="M9625" t="s">
        <v>4567</v>
      </c>
      <c r="N9625">
        <v>128</v>
      </c>
      <c r="O9625">
        <v>0</v>
      </c>
      <c r="P9625">
        <v>8</v>
      </c>
      <c r="Q9625" t="s">
        <v>73</v>
      </c>
      <c r="R9625" t="s">
        <v>238</v>
      </c>
      <c r="S9625" t="s">
        <v>239</v>
      </c>
      <c r="T9625">
        <v>186</v>
      </c>
      <c r="U9625">
        <v>143</v>
      </c>
      <c r="V9625">
        <v>76.88</v>
      </c>
      <c r="W9625" t="s">
        <v>133</v>
      </c>
      <c r="X9625">
        <v>6189</v>
      </c>
      <c r="Y9625">
        <v>885027</v>
      </c>
      <c r="Z9625">
        <v>41184</v>
      </c>
      <c r="AA9625">
        <v>104676</v>
      </c>
      <c r="AB9625">
        <v>1030887</v>
      </c>
      <c r="AC9625">
        <v>857870</v>
      </c>
      <c r="AD9625">
        <v>173017</v>
      </c>
      <c r="AE9625" t="s">
        <v>81</v>
      </c>
      <c r="AF9625" t="s">
        <v>81</v>
      </c>
      <c r="AG9625" t="s">
        <v>240</v>
      </c>
      <c r="AH9625" t="s">
        <v>144</v>
      </c>
      <c r="AI9625" t="s">
        <v>139</v>
      </c>
      <c r="AJ9625" t="str">
        <f t="shared" si="150"/>
        <v>Apr</v>
      </c>
    </row>
    <row r="9626" spans="1:36" x14ac:dyDescent="0.3">
      <c r="A9626" t="s">
        <v>19990</v>
      </c>
      <c r="B9626" s="33">
        <v>45675</v>
      </c>
      <c r="C9626" t="s">
        <v>98</v>
      </c>
      <c r="D9626" t="s">
        <v>19991</v>
      </c>
      <c r="E9626" t="s">
        <v>174</v>
      </c>
      <c r="F9626" t="s">
        <v>173</v>
      </c>
      <c r="G9626" t="s">
        <v>158</v>
      </c>
      <c r="H9626" t="s">
        <v>161</v>
      </c>
      <c r="I9626">
        <v>1449</v>
      </c>
      <c r="J9626" t="s">
        <v>368</v>
      </c>
      <c r="K9626" t="s">
        <v>2533</v>
      </c>
      <c r="L9626" t="s">
        <v>1085</v>
      </c>
      <c r="M9626" t="s">
        <v>4290</v>
      </c>
      <c r="N9626">
        <v>199</v>
      </c>
      <c r="O9626">
        <v>33</v>
      </c>
      <c r="P9626">
        <v>30</v>
      </c>
      <c r="Q9626" t="s">
        <v>73</v>
      </c>
      <c r="R9626" t="s">
        <v>238</v>
      </c>
      <c r="S9626" t="s">
        <v>239</v>
      </c>
      <c r="T9626">
        <v>180</v>
      </c>
      <c r="U9626">
        <v>127</v>
      </c>
      <c r="V9626">
        <v>70.56</v>
      </c>
      <c r="W9626" t="s">
        <v>133</v>
      </c>
      <c r="X9626">
        <v>3176</v>
      </c>
      <c r="Y9626">
        <v>403352</v>
      </c>
      <c r="Z9626">
        <v>41656</v>
      </c>
      <c r="AA9626">
        <v>17526</v>
      </c>
      <c r="AB9626">
        <v>462534</v>
      </c>
      <c r="AC9626">
        <v>354649</v>
      </c>
      <c r="AD9626">
        <v>107885</v>
      </c>
      <c r="AE9626" t="s">
        <v>78</v>
      </c>
      <c r="AF9626" t="s">
        <v>78</v>
      </c>
      <c r="AG9626" t="s">
        <v>240</v>
      </c>
      <c r="AH9626" t="s">
        <v>144</v>
      </c>
      <c r="AI9626" t="s">
        <v>138</v>
      </c>
      <c r="AJ9626" t="str">
        <f t="shared" si="150"/>
        <v>Jan</v>
      </c>
    </row>
    <row r="9627" spans="1:36" x14ac:dyDescent="0.3">
      <c r="A9627" t="s">
        <v>19992</v>
      </c>
      <c r="B9627" s="33">
        <v>45676</v>
      </c>
      <c r="C9627" t="s">
        <v>93</v>
      </c>
      <c r="D9627" t="s">
        <v>19993</v>
      </c>
      <c r="E9627" t="s">
        <v>173</v>
      </c>
      <c r="F9627" t="s">
        <v>180</v>
      </c>
      <c r="G9627" t="s">
        <v>161</v>
      </c>
      <c r="H9627" t="s">
        <v>160</v>
      </c>
      <c r="I9627">
        <v>1519</v>
      </c>
      <c r="J9627" t="s">
        <v>314</v>
      </c>
      <c r="K9627" t="s">
        <v>2603</v>
      </c>
      <c r="L9627" t="s">
        <v>499</v>
      </c>
      <c r="M9627" t="s">
        <v>573</v>
      </c>
      <c r="N9627">
        <v>235</v>
      </c>
      <c r="O9627">
        <v>35</v>
      </c>
      <c r="P9627">
        <v>58</v>
      </c>
      <c r="Q9627" t="s">
        <v>76</v>
      </c>
      <c r="R9627" t="s">
        <v>238</v>
      </c>
      <c r="S9627" t="s">
        <v>239</v>
      </c>
      <c r="T9627">
        <v>180</v>
      </c>
      <c r="U9627">
        <v>156</v>
      </c>
      <c r="V9627">
        <v>86.67</v>
      </c>
      <c r="W9627" t="s">
        <v>133</v>
      </c>
      <c r="X9627">
        <v>9224</v>
      </c>
      <c r="Y9627">
        <v>1438944</v>
      </c>
      <c r="Z9627">
        <v>68952</v>
      </c>
      <c r="AA9627">
        <v>72540</v>
      </c>
      <c r="AB9627">
        <v>1580436</v>
      </c>
      <c r="AC9627">
        <v>1322695</v>
      </c>
      <c r="AD9627">
        <v>257741</v>
      </c>
      <c r="AE9627" t="s">
        <v>78</v>
      </c>
      <c r="AF9627" t="s">
        <v>81</v>
      </c>
      <c r="AG9627" t="s">
        <v>240</v>
      </c>
      <c r="AH9627" t="s">
        <v>144</v>
      </c>
      <c r="AI9627" t="s">
        <v>139</v>
      </c>
      <c r="AJ9627" t="str">
        <f t="shared" si="150"/>
        <v>Jan</v>
      </c>
    </row>
    <row r="9628" spans="1:36" x14ac:dyDescent="0.3">
      <c r="A9628" t="s">
        <v>19994</v>
      </c>
      <c r="B9628" s="33">
        <v>45872</v>
      </c>
      <c r="C9628" t="s">
        <v>98</v>
      </c>
      <c r="D9628" t="s">
        <v>19995</v>
      </c>
      <c r="E9628" t="s">
        <v>173</v>
      </c>
      <c r="F9628" t="s">
        <v>177</v>
      </c>
      <c r="G9628" t="s">
        <v>161</v>
      </c>
      <c r="H9628" t="s">
        <v>162</v>
      </c>
      <c r="I9628">
        <v>1142</v>
      </c>
      <c r="J9628" t="s">
        <v>636</v>
      </c>
      <c r="K9628" t="s">
        <v>557</v>
      </c>
      <c r="L9628" t="s">
        <v>1003</v>
      </c>
      <c r="M9628" t="s">
        <v>557</v>
      </c>
      <c r="N9628">
        <v>178</v>
      </c>
      <c r="O9628">
        <v>1</v>
      </c>
      <c r="P9628">
        <v>-10</v>
      </c>
      <c r="Q9628" t="s">
        <v>73</v>
      </c>
      <c r="R9628" t="s">
        <v>238</v>
      </c>
      <c r="S9628" t="s">
        <v>239</v>
      </c>
      <c r="T9628">
        <v>186</v>
      </c>
      <c r="U9628">
        <v>112</v>
      </c>
      <c r="V9628">
        <v>60.22</v>
      </c>
      <c r="W9628" t="s">
        <v>135</v>
      </c>
      <c r="X9628">
        <v>3738</v>
      </c>
      <c r="Y9628">
        <v>418656</v>
      </c>
      <c r="Z9628">
        <v>52640</v>
      </c>
      <c r="AA9628">
        <v>26880</v>
      </c>
      <c r="AB9628">
        <v>498176</v>
      </c>
      <c r="AC9628">
        <v>422136</v>
      </c>
      <c r="AD9628">
        <v>76040</v>
      </c>
      <c r="AE9628" t="s">
        <v>78</v>
      </c>
      <c r="AF9628" t="s">
        <v>78</v>
      </c>
      <c r="AG9628" t="s">
        <v>240</v>
      </c>
      <c r="AH9628" t="s">
        <v>144</v>
      </c>
      <c r="AI9628" t="s">
        <v>138</v>
      </c>
      <c r="AJ9628" t="str">
        <f t="shared" si="150"/>
        <v>Aug</v>
      </c>
    </row>
    <row r="9629" spans="1:36" x14ac:dyDescent="0.3">
      <c r="A9629" t="s">
        <v>19996</v>
      </c>
      <c r="B9629" s="33">
        <v>45916</v>
      </c>
      <c r="C9629" t="s">
        <v>98</v>
      </c>
      <c r="D9629" t="s">
        <v>19997</v>
      </c>
      <c r="E9629" t="s">
        <v>178</v>
      </c>
      <c r="F9629" t="s">
        <v>180</v>
      </c>
      <c r="G9629" t="s">
        <v>157</v>
      </c>
      <c r="H9629" t="s">
        <v>160</v>
      </c>
      <c r="I9629">
        <v>1517</v>
      </c>
      <c r="J9629" t="s">
        <v>492</v>
      </c>
      <c r="K9629" t="s">
        <v>1658</v>
      </c>
      <c r="L9629" t="s">
        <v>639</v>
      </c>
      <c r="M9629" t="s">
        <v>1658</v>
      </c>
      <c r="N9629">
        <v>201</v>
      </c>
      <c r="O9629">
        <v>0</v>
      </c>
      <c r="P9629">
        <v>-10</v>
      </c>
      <c r="Q9629" t="s">
        <v>70</v>
      </c>
      <c r="R9629" t="s">
        <v>238</v>
      </c>
      <c r="S9629" t="s">
        <v>239</v>
      </c>
      <c r="T9629">
        <v>220</v>
      </c>
      <c r="U9629">
        <v>174</v>
      </c>
      <c r="V9629">
        <v>79.09</v>
      </c>
      <c r="W9629" t="s">
        <v>133</v>
      </c>
      <c r="X9629">
        <v>3977</v>
      </c>
      <c r="Y9629">
        <v>691998</v>
      </c>
      <c r="Z9629">
        <v>55158</v>
      </c>
      <c r="AA9629">
        <v>88566</v>
      </c>
      <c r="AB9629">
        <v>835722</v>
      </c>
      <c r="AC9629">
        <v>507479</v>
      </c>
      <c r="AD9629">
        <v>328243</v>
      </c>
      <c r="AE9629" t="s">
        <v>75</v>
      </c>
      <c r="AF9629" t="s">
        <v>81</v>
      </c>
      <c r="AG9629" t="s">
        <v>240</v>
      </c>
      <c r="AH9629" t="s">
        <v>144</v>
      </c>
      <c r="AI9629" t="s">
        <v>140</v>
      </c>
      <c r="AJ9629" t="str">
        <f t="shared" si="150"/>
        <v>Sep</v>
      </c>
    </row>
    <row r="9630" spans="1:36" x14ac:dyDescent="0.3">
      <c r="A9630" t="s">
        <v>19998</v>
      </c>
      <c r="B9630" s="33">
        <v>45817</v>
      </c>
      <c r="C9630" t="s">
        <v>95</v>
      </c>
      <c r="D9630" t="s">
        <v>19999</v>
      </c>
      <c r="E9630" t="s">
        <v>180</v>
      </c>
      <c r="F9630" t="s">
        <v>173</v>
      </c>
      <c r="G9630" t="s">
        <v>160</v>
      </c>
      <c r="H9630" t="s">
        <v>161</v>
      </c>
      <c r="I9630">
        <v>619</v>
      </c>
      <c r="J9630" t="s">
        <v>682</v>
      </c>
      <c r="K9630" t="s">
        <v>2345</v>
      </c>
      <c r="L9630" t="s">
        <v>801</v>
      </c>
      <c r="M9630" t="s">
        <v>1498</v>
      </c>
      <c r="N9630">
        <v>95</v>
      </c>
      <c r="O9630">
        <v>47</v>
      </c>
      <c r="P9630">
        <v>32</v>
      </c>
      <c r="Q9630" t="s">
        <v>76</v>
      </c>
      <c r="R9630" t="s">
        <v>238</v>
      </c>
      <c r="S9630" t="s">
        <v>239</v>
      </c>
      <c r="T9630">
        <v>180</v>
      </c>
      <c r="U9630">
        <v>176</v>
      </c>
      <c r="V9630">
        <v>97.78</v>
      </c>
      <c r="W9630" t="s">
        <v>133</v>
      </c>
      <c r="X9630">
        <v>4905</v>
      </c>
      <c r="Y9630">
        <v>863280</v>
      </c>
      <c r="Z9630">
        <v>44176</v>
      </c>
      <c r="AA9630">
        <v>39776</v>
      </c>
      <c r="AB9630">
        <v>947232</v>
      </c>
      <c r="AC9630">
        <v>814218</v>
      </c>
      <c r="AD9630">
        <v>133014</v>
      </c>
      <c r="AE9630" t="s">
        <v>81</v>
      </c>
      <c r="AF9630" t="s">
        <v>78</v>
      </c>
      <c r="AG9630" t="s">
        <v>240</v>
      </c>
      <c r="AH9630" t="s">
        <v>145</v>
      </c>
      <c r="AI9630" t="s">
        <v>138</v>
      </c>
      <c r="AJ9630" t="str">
        <f t="shared" si="150"/>
        <v>Jun</v>
      </c>
    </row>
    <row r="9631" spans="1:36" x14ac:dyDescent="0.3">
      <c r="A9631" t="s">
        <v>20000</v>
      </c>
      <c r="B9631" s="33">
        <v>45712</v>
      </c>
      <c r="C9631" t="s">
        <v>95</v>
      </c>
      <c r="D9631" t="s">
        <v>20001</v>
      </c>
      <c r="E9631" t="s">
        <v>174</v>
      </c>
      <c r="F9631" t="s">
        <v>173</v>
      </c>
      <c r="G9631" t="s">
        <v>158</v>
      </c>
      <c r="H9631" t="s">
        <v>161</v>
      </c>
      <c r="I9631">
        <v>1283</v>
      </c>
      <c r="J9631" t="s">
        <v>447</v>
      </c>
      <c r="K9631" t="s">
        <v>525</v>
      </c>
      <c r="L9631" t="s">
        <v>679</v>
      </c>
      <c r="M9631" t="s">
        <v>1972</v>
      </c>
      <c r="N9631">
        <v>194</v>
      </c>
      <c r="O9631">
        <v>43</v>
      </c>
      <c r="P9631">
        <v>75</v>
      </c>
      <c r="Q9631" t="s">
        <v>76</v>
      </c>
      <c r="R9631" t="s">
        <v>238</v>
      </c>
      <c r="S9631" t="s">
        <v>239</v>
      </c>
      <c r="T9631">
        <v>220</v>
      </c>
      <c r="U9631">
        <v>163</v>
      </c>
      <c r="V9631">
        <v>74.09</v>
      </c>
      <c r="W9631" t="s">
        <v>135</v>
      </c>
      <c r="X9631">
        <v>4787</v>
      </c>
      <c r="Y9631">
        <v>780281</v>
      </c>
      <c r="Z9631">
        <v>83293</v>
      </c>
      <c r="AA9631">
        <v>119805</v>
      </c>
      <c r="AB9631">
        <v>983379</v>
      </c>
      <c r="AC9631">
        <v>603165</v>
      </c>
      <c r="AD9631">
        <v>380214</v>
      </c>
      <c r="AE9631" t="s">
        <v>78</v>
      </c>
      <c r="AF9631" t="s">
        <v>78</v>
      </c>
      <c r="AG9631" t="s">
        <v>240</v>
      </c>
      <c r="AH9631" t="s">
        <v>146</v>
      </c>
      <c r="AI9631" t="s">
        <v>139</v>
      </c>
      <c r="AJ9631" t="str">
        <f t="shared" si="150"/>
        <v>Feb</v>
      </c>
    </row>
    <row r="9632" spans="1:36" x14ac:dyDescent="0.3">
      <c r="A9632" t="s">
        <v>20002</v>
      </c>
      <c r="B9632" s="33">
        <v>45770</v>
      </c>
      <c r="C9632" t="s">
        <v>96</v>
      </c>
      <c r="D9632" t="s">
        <v>20003</v>
      </c>
      <c r="E9632" t="s">
        <v>177</v>
      </c>
      <c r="F9632" t="s">
        <v>180</v>
      </c>
      <c r="G9632" t="s">
        <v>162</v>
      </c>
      <c r="H9632" t="s">
        <v>160</v>
      </c>
      <c r="I9632">
        <v>2126</v>
      </c>
      <c r="J9632" t="s">
        <v>292</v>
      </c>
      <c r="K9632" t="s">
        <v>1027</v>
      </c>
      <c r="L9632" t="s">
        <v>626</v>
      </c>
      <c r="M9632" t="s">
        <v>1027</v>
      </c>
      <c r="N9632">
        <v>291</v>
      </c>
      <c r="O9632">
        <v>0</v>
      </c>
      <c r="P9632">
        <v>-7</v>
      </c>
      <c r="Q9632" t="s">
        <v>70</v>
      </c>
      <c r="R9632" t="s">
        <v>238</v>
      </c>
      <c r="S9632" t="s">
        <v>239</v>
      </c>
      <c r="T9632">
        <v>180</v>
      </c>
      <c r="U9632">
        <v>103</v>
      </c>
      <c r="V9632">
        <v>57.22</v>
      </c>
      <c r="W9632" t="s">
        <v>133</v>
      </c>
      <c r="X9632">
        <v>6603</v>
      </c>
      <c r="Y9632">
        <v>680109</v>
      </c>
      <c r="Z9632">
        <v>19776</v>
      </c>
      <c r="AA9632">
        <v>56444</v>
      </c>
      <c r="AB9632">
        <v>756329</v>
      </c>
      <c r="AC9632">
        <v>651163</v>
      </c>
      <c r="AD9632">
        <v>105166</v>
      </c>
      <c r="AE9632" t="s">
        <v>78</v>
      </c>
      <c r="AF9632" t="s">
        <v>81</v>
      </c>
      <c r="AG9632" t="s">
        <v>240</v>
      </c>
      <c r="AH9632" t="s">
        <v>145</v>
      </c>
      <c r="AI9632" t="s">
        <v>139</v>
      </c>
      <c r="AJ9632" t="str">
        <f t="shared" si="150"/>
        <v>Apr</v>
      </c>
    </row>
    <row r="9633" spans="1:36" x14ac:dyDescent="0.3">
      <c r="A9633" t="s">
        <v>20004</v>
      </c>
      <c r="B9633" s="33">
        <v>45788</v>
      </c>
      <c r="C9633" t="s">
        <v>98</v>
      </c>
      <c r="D9633" t="s">
        <v>20005</v>
      </c>
      <c r="E9633" t="s">
        <v>180</v>
      </c>
      <c r="F9633" t="s">
        <v>175</v>
      </c>
      <c r="G9633" t="s">
        <v>160</v>
      </c>
      <c r="H9633" t="s">
        <v>163</v>
      </c>
      <c r="I9633">
        <v>1350</v>
      </c>
      <c r="J9633" t="s">
        <v>1434</v>
      </c>
      <c r="K9633" t="s">
        <v>1756</v>
      </c>
      <c r="L9633" t="s">
        <v>1383</v>
      </c>
      <c r="M9633" t="s">
        <v>2086</v>
      </c>
      <c r="N9633">
        <v>173</v>
      </c>
      <c r="O9633">
        <v>4</v>
      </c>
      <c r="P9633">
        <v>17</v>
      </c>
      <c r="Q9633" t="s">
        <v>73</v>
      </c>
      <c r="R9633" t="s">
        <v>238</v>
      </c>
      <c r="S9633" t="s">
        <v>239</v>
      </c>
      <c r="T9633">
        <v>180</v>
      </c>
      <c r="U9633">
        <v>150</v>
      </c>
      <c r="V9633">
        <v>83.33</v>
      </c>
      <c r="W9633" t="s">
        <v>133</v>
      </c>
      <c r="X9633">
        <v>7248</v>
      </c>
      <c r="Y9633">
        <v>1087200</v>
      </c>
      <c r="Z9633">
        <v>77250</v>
      </c>
      <c r="AA9633">
        <v>63150</v>
      </c>
      <c r="AB9633">
        <v>1227600</v>
      </c>
      <c r="AC9633">
        <v>1031124</v>
      </c>
      <c r="AD9633">
        <v>196476</v>
      </c>
      <c r="AE9633" t="s">
        <v>81</v>
      </c>
      <c r="AF9633" t="s">
        <v>75</v>
      </c>
      <c r="AG9633" t="s">
        <v>240</v>
      </c>
      <c r="AH9633" t="s">
        <v>144</v>
      </c>
      <c r="AI9633" t="s">
        <v>138</v>
      </c>
      <c r="AJ9633" t="str">
        <f t="shared" si="150"/>
        <v>May</v>
      </c>
    </row>
    <row r="9634" spans="1:36" x14ac:dyDescent="0.3">
      <c r="A9634" t="s">
        <v>20006</v>
      </c>
      <c r="B9634" s="33">
        <v>45982</v>
      </c>
      <c r="C9634" t="s">
        <v>98</v>
      </c>
      <c r="D9634" t="s">
        <v>20007</v>
      </c>
      <c r="E9634" t="s">
        <v>176</v>
      </c>
      <c r="F9634" t="s">
        <v>181</v>
      </c>
      <c r="G9634" t="s">
        <v>156</v>
      </c>
      <c r="H9634" t="s">
        <v>159</v>
      </c>
      <c r="I9634">
        <v>379</v>
      </c>
      <c r="J9634" t="s">
        <v>391</v>
      </c>
      <c r="K9634" t="s">
        <v>6872</v>
      </c>
      <c r="L9634" t="s">
        <v>391</v>
      </c>
      <c r="M9634" t="s">
        <v>5694</v>
      </c>
      <c r="N9634">
        <v>71</v>
      </c>
      <c r="O9634">
        <v>45</v>
      </c>
      <c r="P9634">
        <v>45</v>
      </c>
      <c r="Q9634" t="s">
        <v>76</v>
      </c>
      <c r="R9634" t="s">
        <v>238</v>
      </c>
      <c r="S9634" t="s">
        <v>239</v>
      </c>
      <c r="T9634">
        <v>186</v>
      </c>
      <c r="U9634">
        <v>106</v>
      </c>
      <c r="V9634">
        <v>56.99</v>
      </c>
      <c r="W9634" t="s">
        <v>133</v>
      </c>
      <c r="X9634">
        <v>6729</v>
      </c>
      <c r="Y9634">
        <v>713274</v>
      </c>
      <c r="Z9634">
        <v>39962</v>
      </c>
      <c r="AA9634">
        <v>15794</v>
      </c>
      <c r="AB9634">
        <v>769030</v>
      </c>
      <c r="AC9634">
        <v>499323</v>
      </c>
      <c r="AD9634">
        <v>269707</v>
      </c>
      <c r="AE9634" t="s">
        <v>81</v>
      </c>
      <c r="AF9634" t="s">
        <v>81</v>
      </c>
      <c r="AG9634" t="s">
        <v>240</v>
      </c>
      <c r="AH9634" t="s">
        <v>144</v>
      </c>
      <c r="AI9634" t="s">
        <v>138</v>
      </c>
      <c r="AJ9634" t="str">
        <f t="shared" si="150"/>
        <v>Nov</v>
      </c>
    </row>
    <row r="9635" spans="1:36" x14ac:dyDescent="0.3">
      <c r="A9635" t="s">
        <v>20008</v>
      </c>
      <c r="B9635" s="33">
        <v>45897</v>
      </c>
      <c r="C9635" t="s">
        <v>98</v>
      </c>
      <c r="D9635" t="s">
        <v>20009</v>
      </c>
      <c r="E9635" t="s">
        <v>178</v>
      </c>
      <c r="F9635" t="s">
        <v>179</v>
      </c>
      <c r="G9635" t="s">
        <v>157</v>
      </c>
      <c r="H9635" t="s">
        <v>166</v>
      </c>
      <c r="I9635">
        <v>2086</v>
      </c>
      <c r="J9635" t="s">
        <v>451</v>
      </c>
      <c r="K9635" t="s">
        <v>504</v>
      </c>
      <c r="L9635" t="s">
        <v>331</v>
      </c>
      <c r="M9635" t="s">
        <v>1364</v>
      </c>
      <c r="N9635">
        <v>285</v>
      </c>
      <c r="O9635">
        <v>14</v>
      </c>
      <c r="P9635">
        <v>13</v>
      </c>
      <c r="Q9635" t="s">
        <v>73</v>
      </c>
      <c r="R9635" t="s">
        <v>238</v>
      </c>
      <c r="S9635" t="s">
        <v>239</v>
      </c>
      <c r="T9635">
        <v>220</v>
      </c>
      <c r="U9635">
        <v>189</v>
      </c>
      <c r="V9635">
        <v>85.91</v>
      </c>
      <c r="W9635" t="s">
        <v>133</v>
      </c>
      <c r="X9635">
        <v>4806</v>
      </c>
      <c r="Y9635">
        <v>908334</v>
      </c>
      <c r="Z9635">
        <v>75411</v>
      </c>
      <c r="AA9635">
        <v>98847</v>
      </c>
      <c r="AB9635">
        <v>1082592</v>
      </c>
      <c r="AC9635">
        <v>728396</v>
      </c>
      <c r="AD9635">
        <v>354196</v>
      </c>
      <c r="AE9635" t="s">
        <v>75</v>
      </c>
      <c r="AF9635" t="s">
        <v>72</v>
      </c>
      <c r="AG9635" t="s">
        <v>240</v>
      </c>
      <c r="AH9635" t="s">
        <v>145</v>
      </c>
      <c r="AI9635" t="s">
        <v>140</v>
      </c>
      <c r="AJ9635" t="str">
        <f t="shared" si="150"/>
        <v>Aug</v>
      </c>
    </row>
    <row r="9636" spans="1:36" x14ac:dyDescent="0.3">
      <c r="A9636" t="s">
        <v>20010</v>
      </c>
      <c r="B9636" s="33">
        <v>45829</v>
      </c>
      <c r="C9636" t="s">
        <v>98</v>
      </c>
      <c r="D9636" t="s">
        <v>20011</v>
      </c>
      <c r="E9636" t="s">
        <v>177</v>
      </c>
      <c r="F9636" t="s">
        <v>174</v>
      </c>
      <c r="G9636" t="s">
        <v>162</v>
      </c>
      <c r="H9636" t="s">
        <v>158</v>
      </c>
      <c r="I9636">
        <v>576</v>
      </c>
      <c r="J9636" t="s">
        <v>264</v>
      </c>
      <c r="K9636" t="s">
        <v>2779</v>
      </c>
      <c r="L9636" t="s">
        <v>789</v>
      </c>
      <c r="M9636" t="s">
        <v>2779</v>
      </c>
      <c r="N9636">
        <v>98</v>
      </c>
      <c r="O9636">
        <v>2</v>
      </c>
      <c r="P9636">
        <v>-1</v>
      </c>
      <c r="Q9636" t="s">
        <v>73</v>
      </c>
      <c r="R9636" t="s">
        <v>238</v>
      </c>
      <c r="S9636" t="s">
        <v>239</v>
      </c>
      <c r="T9636">
        <v>189</v>
      </c>
      <c r="U9636">
        <v>141</v>
      </c>
      <c r="V9636">
        <v>74.599999999999994</v>
      </c>
      <c r="W9636" t="s">
        <v>133</v>
      </c>
      <c r="X9636">
        <v>7799</v>
      </c>
      <c r="Y9636">
        <v>1099659</v>
      </c>
      <c r="Z9636">
        <v>64296</v>
      </c>
      <c r="AA9636">
        <v>76845</v>
      </c>
      <c r="AB9636">
        <v>1240800</v>
      </c>
      <c r="AC9636">
        <v>878228</v>
      </c>
      <c r="AD9636">
        <v>362572</v>
      </c>
      <c r="AE9636" t="s">
        <v>78</v>
      </c>
      <c r="AF9636" t="s">
        <v>78</v>
      </c>
      <c r="AG9636" t="s">
        <v>240</v>
      </c>
      <c r="AH9636" t="s">
        <v>144</v>
      </c>
      <c r="AI9636" t="s">
        <v>139</v>
      </c>
      <c r="AJ9636" t="str">
        <f t="shared" si="150"/>
        <v>Jun</v>
      </c>
    </row>
    <row r="9637" spans="1:36" x14ac:dyDescent="0.3">
      <c r="A9637" t="s">
        <v>20012</v>
      </c>
      <c r="B9637" s="33">
        <v>45892</v>
      </c>
      <c r="C9637" t="s">
        <v>98</v>
      </c>
      <c r="D9637" t="s">
        <v>20013</v>
      </c>
      <c r="E9637" t="s">
        <v>181</v>
      </c>
      <c r="F9637" t="s">
        <v>178</v>
      </c>
      <c r="G9637" t="s">
        <v>159</v>
      </c>
      <c r="H9637" t="s">
        <v>157</v>
      </c>
      <c r="I9637">
        <v>1976</v>
      </c>
      <c r="J9637" t="s">
        <v>377</v>
      </c>
      <c r="K9637" t="s">
        <v>1170</v>
      </c>
      <c r="L9637" t="s">
        <v>377</v>
      </c>
      <c r="M9637" t="s">
        <v>3521</v>
      </c>
      <c r="N9637">
        <v>261</v>
      </c>
      <c r="O9637">
        <v>0</v>
      </c>
      <c r="P9637">
        <v>12</v>
      </c>
      <c r="Q9637" t="s">
        <v>73</v>
      </c>
      <c r="R9637" t="s">
        <v>238</v>
      </c>
      <c r="S9637" t="s">
        <v>239</v>
      </c>
      <c r="T9637">
        <v>180</v>
      </c>
      <c r="U9637">
        <v>176</v>
      </c>
      <c r="V9637">
        <v>97.78</v>
      </c>
      <c r="W9637" t="s">
        <v>133</v>
      </c>
      <c r="X9637">
        <v>5367</v>
      </c>
      <c r="Y9637">
        <v>944592</v>
      </c>
      <c r="Z9637">
        <v>95392</v>
      </c>
      <c r="AA9637">
        <v>87120</v>
      </c>
      <c r="AB9637">
        <v>1127104</v>
      </c>
      <c r="AC9637">
        <v>730963</v>
      </c>
      <c r="AD9637">
        <v>396141</v>
      </c>
      <c r="AE9637" t="s">
        <v>81</v>
      </c>
      <c r="AF9637" t="s">
        <v>75</v>
      </c>
      <c r="AG9637" t="s">
        <v>240</v>
      </c>
      <c r="AH9637" t="s">
        <v>144</v>
      </c>
      <c r="AI9637" t="s">
        <v>138</v>
      </c>
      <c r="AJ9637" t="str">
        <f t="shared" si="150"/>
        <v>Aug</v>
      </c>
    </row>
    <row r="9638" spans="1:36" x14ac:dyDescent="0.3">
      <c r="A9638" t="s">
        <v>20014</v>
      </c>
      <c r="B9638" s="33">
        <v>45882</v>
      </c>
      <c r="C9638" t="s">
        <v>93</v>
      </c>
      <c r="D9638" t="s">
        <v>20015</v>
      </c>
      <c r="E9638" t="s">
        <v>181</v>
      </c>
      <c r="F9638" t="s">
        <v>180</v>
      </c>
      <c r="G9638" t="s">
        <v>159</v>
      </c>
      <c r="H9638" t="s">
        <v>160</v>
      </c>
      <c r="I9638">
        <v>1301</v>
      </c>
      <c r="J9638" t="s">
        <v>270</v>
      </c>
      <c r="K9638" t="s">
        <v>2014</v>
      </c>
      <c r="L9638" t="s">
        <v>7607</v>
      </c>
      <c r="M9638" t="s">
        <v>2014</v>
      </c>
      <c r="N9638">
        <v>162</v>
      </c>
      <c r="O9638">
        <v>3</v>
      </c>
      <c r="P9638">
        <v>-10</v>
      </c>
      <c r="Q9638" t="s">
        <v>73</v>
      </c>
      <c r="R9638" t="s">
        <v>238</v>
      </c>
      <c r="S9638" t="s">
        <v>239</v>
      </c>
      <c r="T9638">
        <v>189</v>
      </c>
      <c r="U9638">
        <v>165</v>
      </c>
      <c r="V9638">
        <v>87.3</v>
      </c>
      <c r="W9638" t="s">
        <v>133</v>
      </c>
      <c r="X9638">
        <v>10115</v>
      </c>
      <c r="Y9638">
        <v>1668975</v>
      </c>
      <c r="Z9638">
        <v>83325</v>
      </c>
      <c r="AA9638">
        <v>103950</v>
      </c>
      <c r="AB9638">
        <v>1856250</v>
      </c>
      <c r="AC9638">
        <v>1378578</v>
      </c>
      <c r="AD9638">
        <v>477672</v>
      </c>
      <c r="AE9638" t="s">
        <v>81</v>
      </c>
      <c r="AF9638" t="s">
        <v>81</v>
      </c>
      <c r="AG9638" t="s">
        <v>240</v>
      </c>
      <c r="AH9638" t="s">
        <v>144</v>
      </c>
      <c r="AI9638" t="s">
        <v>139</v>
      </c>
      <c r="AJ9638" t="str">
        <f t="shared" si="150"/>
        <v>Aug</v>
      </c>
    </row>
    <row r="9639" spans="1:36" x14ac:dyDescent="0.3">
      <c r="A9639" t="s">
        <v>20016</v>
      </c>
      <c r="B9639" s="33">
        <v>45893</v>
      </c>
      <c r="C9639" t="s">
        <v>93</v>
      </c>
      <c r="D9639" t="s">
        <v>20017</v>
      </c>
      <c r="E9639" t="s">
        <v>176</v>
      </c>
      <c r="F9639" t="s">
        <v>175</v>
      </c>
      <c r="G9639" t="s">
        <v>156</v>
      </c>
      <c r="H9639" t="s">
        <v>163</v>
      </c>
      <c r="I9639">
        <v>1812</v>
      </c>
      <c r="J9639" t="s">
        <v>731</v>
      </c>
      <c r="K9639" t="s">
        <v>2752</v>
      </c>
      <c r="L9639" t="s">
        <v>4146</v>
      </c>
      <c r="M9639" t="s">
        <v>603</v>
      </c>
      <c r="N9639">
        <v>216</v>
      </c>
      <c r="O9639">
        <v>3</v>
      </c>
      <c r="P9639">
        <v>9</v>
      </c>
      <c r="Q9639" t="s">
        <v>73</v>
      </c>
      <c r="R9639" t="s">
        <v>238</v>
      </c>
      <c r="S9639" t="s">
        <v>239</v>
      </c>
      <c r="T9639">
        <v>180</v>
      </c>
      <c r="U9639">
        <v>127</v>
      </c>
      <c r="V9639">
        <v>70.56</v>
      </c>
      <c r="W9639" t="s">
        <v>133</v>
      </c>
      <c r="X9639">
        <v>10380</v>
      </c>
      <c r="Y9639">
        <v>1318260</v>
      </c>
      <c r="Z9639">
        <v>33655</v>
      </c>
      <c r="AA9639">
        <v>50927</v>
      </c>
      <c r="AB9639">
        <v>1402842</v>
      </c>
      <c r="AC9639">
        <v>1169832</v>
      </c>
      <c r="AD9639">
        <v>233010</v>
      </c>
      <c r="AE9639" t="s">
        <v>81</v>
      </c>
      <c r="AF9639" t="s">
        <v>75</v>
      </c>
      <c r="AG9639" t="s">
        <v>240</v>
      </c>
      <c r="AH9639" t="s">
        <v>145</v>
      </c>
      <c r="AI9639" t="s">
        <v>138</v>
      </c>
      <c r="AJ9639" t="str">
        <f t="shared" si="150"/>
        <v>Aug</v>
      </c>
    </row>
    <row r="9640" spans="1:36" x14ac:dyDescent="0.3">
      <c r="A9640" t="s">
        <v>20018</v>
      </c>
      <c r="B9640" s="33">
        <v>45844</v>
      </c>
      <c r="C9640" t="s">
        <v>93</v>
      </c>
      <c r="D9640" t="s">
        <v>20019</v>
      </c>
      <c r="E9640" t="s">
        <v>176</v>
      </c>
      <c r="F9640" t="s">
        <v>173</v>
      </c>
      <c r="G9640" t="s">
        <v>156</v>
      </c>
      <c r="H9640" t="s">
        <v>161</v>
      </c>
      <c r="I9640">
        <v>1619</v>
      </c>
      <c r="J9640" t="s">
        <v>633</v>
      </c>
      <c r="K9640" t="s">
        <v>311</v>
      </c>
      <c r="L9640" t="s">
        <v>633</v>
      </c>
      <c r="M9640" t="s">
        <v>2779</v>
      </c>
      <c r="N9640">
        <v>214</v>
      </c>
      <c r="O9640">
        <v>0</v>
      </c>
      <c r="P9640">
        <v>4</v>
      </c>
      <c r="Q9640" t="s">
        <v>70</v>
      </c>
      <c r="R9640" t="s">
        <v>238</v>
      </c>
      <c r="S9640" t="s">
        <v>239</v>
      </c>
      <c r="T9640">
        <v>189</v>
      </c>
      <c r="U9640">
        <v>93</v>
      </c>
      <c r="V9640">
        <v>49.21</v>
      </c>
      <c r="W9640" t="s">
        <v>133</v>
      </c>
      <c r="X9640">
        <v>6686</v>
      </c>
      <c r="Y9640">
        <v>621798</v>
      </c>
      <c r="Z9640">
        <v>50220</v>
      </c>
      <c r="AA9640">
        <v>63519</v>
      </c>
      <c r="AB9640">
        <v>735537</v>
      </c>
      <c r="AC9640">
        <v>579296</v>
      </c>
      <c r="AD9640">
        <v>156241</v>
      </c>
      <c r="AE9640" t="s">
        <v>81</v>
      </c>
      <c r="AF9640" t="s">
        <v>78</v>
      </c>
      <c r="AG9640" t="s">
        <v>240</v>
      </c>
      <c r="AH9640" t="s">
        <v>144</v>
      </c>
      <c r="AI9640" t="s">
        <v>139</v>
      </c>
      <c r="AJ9640" t="str">
        <f t="shared" si="150"/>
        <v>Jul</v>
      </c>
    </row>
    <row r="9641" spans="1:36" x14ac:dyDescent="0.3">
      <c r="A9641" t="s">
        <v>20020</v>
      </c>
      <c r="B9641" s="33">
        <v>45870</v>
      </c>
      <c r="C9641" t="s">
        <v>98</v>
      </c>
      <c r="D9641" t="s">
        <v>20021</v>
      </c>
      <c r="E9641" t="s">
        <v>179</v>
      </c>
      <c r="F9641" t="s">
        <v>175</v>
      </c>
      <c r="G9641" t="s">
        <v>166</v>
      </c>
      <c r="H9641" t="s">
        <v>163</v>
      </c>
      <c r="I9641">
        <v>1623</v>
      </c>
      <c r="J9641" t="s">
        <v>342</v>
      </c>
      <c r="K9641" t="s">
        <v>1897</v>
      </c>
      <c r="L9641" t="s">
        <v>639</v>
      </c>
      <c r="M9641" t="s">
        <v>692</v>
      </c>
      <c r="N9641">
        <v>213</v>
      </c>
      <c r="O9641">
        <v>0</v>
      </c>
      <c r="P9641">
        <v>1</v>
      </c>
      <c r="Q9641" t="s">
        <v>70</v>
      </c>
      <c r="R9641" t="s">
        <v>238</v>
      </c>
      <c r="S9641" t="s">
        <v>239</v>
      </c>
      <c r="T9641">
        <v>180</v>
      </c>
      <c r="U9641">
        <v>162</v>
      </c>
      <c r="V9641">
        <v>90</v>
      </c>
      <c r="W9641" t="s">
        <v>133</v>
      </c>
      <c r="X9641">
        <v>4014</v>
      </c>
      <c r="Y9641">
        <v>650268</v>
      </c>
      <c r="Z9641">
        <v>26406</v>
      </c>
      <c r="AA9641">
        <v>41634</v>
      </c>
      <c r="AB9641">
        <v>718308</v>
      </c>
      <c r="AC9641">
        <v>505821</v>
      </c>
      <c r="AD9641">
        <v>212487</v>
      </c>
      <c r="AE9641" t="s">
        <v>72</v>
      </c>
      <c r="AF9641" t="s">
        <v>75</v>
      </c>
      <c r="AG9641" t="s">
        <v>240</v>
      </c>
      <c r="AH9641" t="s">
        <v>144</v>
      </c>
      <c r="AI9641" t="s">
        <v>140</v>
      </c>
      <c r="AJ9641" t="str">
        <f t="shared" si="150"/>
        <v>Aug</v>
      </c>
    </row>
    <row r="9642" spans="1:36" x14ac:dyDescent="0.3">
      <c r="A9642" t="s">
        <v>20022</v>
      </c>
      <c r="B9642" s="33">
        <v>45807</v>
      </c>
      <c r="C9642" t="s">
        <v>96</v>
      </c>
      <c r="D9642" t="s">
        <v>7061</v>
      </c>
      <c r="E9642" t="s">
        <v>176</v>
      </c>
      <c r="F9642" t="s">
        <v>172</v>
      </c>
      <c r="G9642" t="s">
        <v>156</v>
      </c>
      <c r="H9642" t="s">
        <v>155</v>
      </c>
      <c r="I9642">
        <v>1466</v>
      </c>
      <c r="J9642" t="s">
        <v>682</v>
      </c>
      <c r="K9642" t="s">
        <v>1463</v>
      </c>
      <c r="L9642" t="s">
        <v>991</v>
      </c>
      <c r="M9642" t="s">
        <v>921</v>
      </c>
      <c r="N9642">
        <v>208</v>
      </c>
      <c r="O9642">
        <v>49</v>
      </c>
      <c r="P9642">
        <v>75</v>
      </c>
      <c r="Q9642" t="s">
        <v>76</v>
      </c>
      <c r="R9642" t="s">
        <v>238</v>
      </c>
      <c r="S9642" t="s">
        <v>239</v>
      </c>
      <c r="T9642">
        <v>150</v>
      </c>
      <c r="U9642">
        <v>134</v>
      </c>
      <c r="V9642">
        <v>89.33</v>
      </c>
      <c r="W9642" t="s">
        <v>133</v>
      </c>
      <c r="X9642">
        <v>9513</v>
      </c>
      <c r="Y9642">
        <v>1274742</v>
      </c>
      <c r="Z9642">
        <v>44488</v>
      </c>
      <c r="AA9642">
        <v>102912</v>
      </c>
      <c r="AB9642">
        <v>1422142</v>
      </c>
      <c r="AC9642">
        <v>869365</v>
      </c>
      <c r="AD9642">
        <v>552777</v>
      </c>
      <c r="AE9642" t="s">
        <v>81</v>
      </c>
      <c r="AF9642" t="s">
        <v>81</v>
      </c>
      <c r="AG9642" t="s">
        <v>240</v>
      </c>
      <c r="AH9642" t="s">
        <v>144</v>
      </c>
      <c r="AI9642" t="s">
        <v>139</v>
      </c>
      <c r="AJ9642" t="str">
        <f t="shared" si="150"/>
        <v>May</v>
      </c>
    </row>
    <row r="9643" spans="1:36" x14ac:dyDescent="0.3">
      <c r="A9643" t="s">
        <v>20023</v>
      </c>
      <c r="B9643" s="33">
        <v>45834</v>
      </c>
      <c r="C9643" t="s">
        <v>99</v>
      </c>
      <c r="D9643" t="s">
        <v>20024</v>
      </c>
      <c r="E9643" t="s">
        <v>172</v>
      </c>
      <c r="F9643" t="s">
        <v>174</v>
      </c>
      <c r="G9643" t="s">
        <v>155</v>
      </c>
      <c r="H9643" t="s">
        <v>158</v>
      </c>
      <c r="I9643">
        <v>1960</v>
      </c>
      <c r="J9643" t="s">
        <v>342</v>
      </c>
      <c r="K9643" t="s">
        <v>493</v>
      </c>
      <c r="L9643" t="s">
        <v>3711</v>
      </c>
      <c r="M9643" t="s">
        <v>2735</v>
      </c>
      <c r="N9643">
        <v>261</v>
      </c>
      <c r="O9643">
        <v>49</v>
      </c>
      <c r="P9643">
        <v>37</v>
      </c>
      <c r="Q9643" t="s">
        <v>76</v>
      </c>
      <c r="R9643" t="s">
        <v>238</v>
      </c>
      <c r="S9643" t="s">
        <v>239</v>
      </c>
      <c r="T9643">
        <v>186</v>
      </c>
      <c r="U9643">
        <v>151</v>
      </c>
      <c r="V9643">
        <v>81.180000000000007</v>
      </c>
      <c r="W9643" t="s">
        <v>133</v>
      </c>
      <c r="X9643">
        <v>5409</v>
      </c>
      <c r="Y9643">
        <v>816759</v>
      </c>
      <c r="Z9643">
        <v>24311</v>
      </c>
      <c r="AA9643">
        <v>99056</v>
      </c>
      <c r="AB9643">
        <v>940126</v>
      </c>
      <c r="AC9643">
        <v>550791</v>
      </c>
      <c r="AD9643">
        <v>389335</v>
      </c>
      <c r="AE9643" t="s">
        <v>81</v>
      </c>
      <c r="AF9643" t="s">
        <v>78</v>
      </c>
      <c r="AG9643" t="s">
        <v>240</v>
      </c>
      <c r="AH9643" t="s">
        <v>144</v>
      </c>
      <c r="AI9643" t="s">
        <v>139</v>
      </c>
      <c r="AJ9643" t="str">
        <f t="shared" si="150"/>
        <v>Jun</v>
      </c>
    </row>
    <row r="9644" spans="1:36" x14ac:dyDescent="0.3">
      <c r="A9644" t="s">
        <v>20025</v>
      </c>
      <c r="B9644" s="33">
        <v>45861</v>
      </c>
      <c r="C9644" t="s">
        <v>96</v>
      </c>
      <c r="D9644" t="s">
        <v>20026</v>
      </c>
      <c r="E9644" t="s">
        <v>179</v>
      </c>
      <c r="F9644" t="s">
        <v>172</v>
      </c>
      <c r="G9644" t="s">
        <v>166</v>
      </c>
      <c r="H9644" t="s">
        <v>155</v>
      </c>
      <c r="I9644">
        <v>761</v>
      </c>
      <c r="J9644" t="s">
        <v>474</v>
      </c>
      <c r="K9644" t="s">
        <v>4219</v>
      </c>
      <c r="L9644" t="s">
        <v>465</v>
      </c>
      <c r="M9644" t="s">
        <v>3149</v>
      </c>
      <c r="N9644">
        <v>115</v>
      </c>
      <c r="O9644">
        <v>18</v>
      </c>
      <c r="P9644">
        <v>14</v>
      </c>
      <c r="Q9644" t="s">
        <v>73</v>
      </c>
      <c r="R9644" t="s">
        <v>238</v>
      </c>
      <c r="S9644" t="s">
        <v>239</v>
      </c>
      <c r="T9644">
        <v>180</v>
      </c>
      <c r="U9644">
        <v>143</v>
      </c>
      <c r="V9644">
        <v>79.44</v>
      </c>
      <c r="W9644" t="s">
        <v>133</v>
      </c>
      <c r="X9644">
        <v>4617</v>
      </c>
      <c r="Y9644">
        <v>660231</v>
      </c>
      <c r="Z9644">
        <v>24739</v>
      </c>
      <c r="AA9644">
        <v>106535</v>
      </c>
      <c r="AB9644">
        <v>791505</v>
      </c>
      <c r="AC9644">
        <v>640066</v>
      </c>
      <c r="AD9644">
        <v>151439</v>
      </c>
      <c r="AE9644" t="s">
        <v>72</v>
      </c>
      <c r="AF9644" t="s">
        <v>81</v>
      </c>
      <c r="AG9644" t="s">
        <v>240</v>
      </c>
      <c r="AH9644" t="s">
        <v>146</v>
      </c>
      <c r="AI9644" t="s">
        <v>139</v>
      </c>
      <c r="AJ9644" t="str">
        <f t="shared" si="150"/>
        <v>Jul</v>
      </c>
    </row>
    <row r="9645" spans="1:36" x14ac:dyDescent="0.3">
      <c r="A9645" t="s">
        <v>20027</v>
      </c>
      <c r="B9645" s="33">
        <v>45942</v>
      </c>
      <c r="C9645" t="s">
        <v>98</v>
      </c>
      <c r="D9645" t="s">
        <v>18840</v>
      </c>
      <c r="E9645" t="s">
        <v>172</v>
      </c>
      <c r="F9645" t="s">
        <v>179</v>
      </c>
      <c r="G9645" t="s">
        <v>155</v>
      </c>
      <c r="H9645" t="s">
        <v>166</v>
      </c>
      <c r="I9645">
        <v>2392</v>
      </c>
      <c r="J9645" t="s">
        <v>613</v>
      </c>
      <c r="K9645" t="s">
        <v>1605</v>
      </c>
      <c r="L9645" t="s">
        <v>615</v>
      </c>
      <c r="M9645" t="s">
        <v>977</v>
      </c>
      <c r="N9645">
        <v>347</v>
      </c>
      <c r="O9645">
        <v>0</v>
      </c>
      <c r="P9645">
        <v>6</v>
      </c>
      <c r="Q9645" t="s">
        <v>73</v>
      </c>
      <c r="R9645" t="s">
        <v>238</v>
      </c>
      <c r="S9645" t="s">
        <v>239</v>
      </c>
      <c r="T9645">
        <v>189</v>
      </c>
      <c r="U9645">
        <v>131</v>
      </c>
      <c r="V9645">
        <v>69.31</v>
      </c>
      <c r="W9645" t="s">
        <v>133</v>
      </c>
      <c r="X9645">
        <v>10828</v>
      </c>
      <c r="Y9645">
        <v>1418468</v>
      </c>
      <c r="Z9645">
        <v>56068</v>
      </c>
      <c r="AA9645">
        <v>13100</v>
      </c>
      <c r="AB9645">
        <v>1487636</v>
      </c>
      <c r="AC9645">
        <v>980515</v>
      </c>
      <c r="AD9645">
        <v>507121</v>
      </c>
      <c r="AE9645" t="s">
        <v>81</v>
      </c>
      <c r="AF9645" t="s">
        <v>72</v>
      </c>
      <c r="AG9645" t="s">
        <v>240</v>
      </c>
      <c r="AH9645" t="s">
        <v>144</v>
      </c>
      <c r="AI9645" t="s">
        <v>138</v>
      </c>
      <c r="AJ9645" t="str">
        <f t="shared" si="150"/>
        <v>Oct</v>
      </c>
    </row>
    <row r="9646" spans="1:36" x14ac:dyDescent="0.3">
      <c r="A9646" t="s">
        <v>20028</v>
      </c>
      <c r="B9646" s="33">
        <v>45813</v>
      </c>
      <c r="C9646" t="s">
        <v>98</v>
      </c>
      <c r="D9646" t="s">
        <v>20029</v>
      </c>
      <c r="E9646" t="s">
        <v>181</v>
      </c>
      <c r="F9646" t="s">
        <v>178</v>
      </c>
      <c r="G9646" t="s">
        <v>159</v>
      </c>
      <c r="H9646" t="s">
        <v>157</v>
      </c>
      <c r="I9646">
        <v>440</v>
      </c>
      <c r="J9646" t="s">
        <v>325</v>
      </c>
      <c r="K9646" t="s">
        <v>641</v>
      </c>
      <c r="N9646">
        <v>86</v>
      </c>
      <c r="O9646">
        <v>0</v>
      </c>
      <c r="P9646">
        <v>0</v>
      </c>
      <c r="Q9646" t="s">
        <v>67</v>
      </c>
      <c r="R9646" t="s">
        <v>245</v>
      </c>
      <c r="S9646" t="s">
        <v>122</v>
      </c>
      <c r="T9646">
        <v>189</v>
      </c>
      <c r="U9646">
        <v>0</v>
      </c>
      <c r="V9646">
        <v>0</v>
      </c>
      <c r="W9646" t="s">
        <v>135</v>
      </c>
      <c r="X9646">
        <v>2955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 t="s">
        <v>81</v>
      </c>
      <c r="AF9646" t="s">
        <v>75</v>
      </c>
      <c r="AG9646" t="s">
        <v>240</v>
      </c>
      <c r="AH9646" t="s">
        <v>144</v>
      </c>
      <c r="AI9646" t="s">
        <v>139</v>
      </c>
      <c r="AJ9646" t="str">
        <f t="shared" si="150"/>
        <v>Jun</v>
      </c>
    </row>
    <row r="9647" spans="1:36" x14ac:dyDescent="0.3">
      <c r="A9647" t="s">
        <v>20030</v>
      </c>
      <c r="B9647" s="33">
        <v>45776</v>
      </c>
      <c r="C9647" t="s">
        <v>96</v>
      </c>
      <c r="D9647" t="s">
        <v>20031</v>
      </c>
      <c r="E9647" t="s">
        <v>181</v>
      </c>
      <c r="F9647" t="s">
        <v>176</v>
      </c>
      <c r="G9647" t="s">
        <v>159</v>
      </c>
      <c r="H9647" t="s">
        <v>156</v>
      </c>
      <c r="I9647">
        <v>709</v>
      </c>
      <c r="J9647" t="s">
        <v>292</v>
      </c>
      <c r="K9647" t="s">
        <v>1839</v>
      </c>
      <c r="L9647" t="s">
        <v>4961</v>
      </c>
      <c r="M9647" t="s">
        <v>1839</v>
      </c>
      <c r="N9647">
        <v>101</v>
      </c>
      <c r="O9647">
        <v>9</v>
      </c>
      <c r="P9647">
        <v>-5</v>
      </c>
      <c r="Q9647" t="s">
        <v>73</v>
      </c>
      <c r="R9647" t="s">
        <v>238</v>
      </c>
      <c r="S9647" t="s">
        <v>239</v>
      </c>
      <c r="T9647">
        <v>180</v>
      </c>
      <c r="U9647">
        <v>132</v>
      </c>
      <c r="V9647">
        <v>73.33</v>
      </c>
      <c r="W9647" t="s">
        <v>133</v>
      </c>
      <c r="X9647">
        <v>5256</v>
      </c>
      <c r="Y9647">
        <v>693792</v>
      </c>
      <c r="Z9647">
        <v>29964</v>
      </c>
      <c r="AA9647">
        <v>102960</v>
      </c>
      <c r="AB9647">
        <v>826716</v>
      </c>
      <c r="AC9647">
        <v>500235</v>
      </c>
      <c r="AD9647">
        <v>326481</v>
      </c>
      <c r="AE9647" t="s">
        <v>81</v>
      </c>
      <c r="AF9647" t="s">
        <v>81</v>
      </c>
      <c r="AG9647" t="s">
        <v>240</v>
      </c>
      <c r="AH9647" t="s">
        <v>147</v>
      </c>
      <c r="AI9647" t="s">
        <v>138</v>
      </c>
      <c r="AJ9647" t="str">
        <f t="shared" si="150"/>
        <v>Apr</v>
      </c>
    </row>
    <row r="9648" spans="1:36" x14ac:dyDescent="0.3">
      <c r="A9648" t="s">
        <v>20032</v>
      </c>
      <c r="B9648" s="33">
        <v>45815</v>
      </c>
      <c r="C9648" t="s">
        <v>95</v>
      </c>
      <c r="D9648" t="s">
        <v>20033</v>
      </c>
      <c r="E9648" t="s">
        <v>178</v>
      </c>
      <c r="F9648" t="s">
        <v>175</v>
      </c>
      <c r="G9648" t="s">
        <v>157</v>
      </c>
      <c r="H9648" t="s">
        <v>163</v>
      </c>
      <c r="I9648">
        <v>2101</v>
      </c>
      <c r="J9648" t="s">
        <v>381</v>
      </c>
      <c r="K9648" t="s">
        <v>4234</v>
      </c>
      <c r="N9648">
        <v>294</v>
      </c>
      <c r="O9648">
        <v>0</v>
      </c>
      <c r="P9648">
        <v>0</v>
      </c>
      <c r="Q9648" t="s">
        <v>67</v>
      </c>
      <c r="R9648" t="s">
        <v>245</v>
      </c>
      <c r="S9648" t="s">
        <v>120</v>
      </c>
      <c r="T9648">
        <v>186</v>
      </c>
      <c r="U9648">
        <v>0</v>
      </c>
      <c r="V9648">
        <v>0</v>
      </c>
      <c r="W9648" t="s">
        <v>135</v>
      </c>
      <c r="X9648">
        <v>4249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 t="s">
        <v>75</v>
      </c>
      <c r="AF9648" t="s">
        <v>75</v>
      </c>
      <c r="AG9648" t="s">
        <v>240</v>
      </c>
      <c r="AH9648" t="s">
        <v>144</v>
      </c>
      <c r="AI9648" t="s">
        <v>140</v>
      </c>
      <c r="AJ9648" t="str">
        <f t="shared" si="150"/>
        <v>Jun</v>
      </c>
    </row>
    <row r="9649" spans="1:36" x14ac:dyDescent="0.3">
      <c r="A9649" t="s">
        <v>20034</v>
      </c>
      <c r="B9649" s="33">
        <v>45906</v>
      </c>
      <c r="C9649" t="s">
        <v>93</v>
      </c>
      <c r="D9649" t="s">
        <v>20035</v>
      </c>
      <c r="E9649" t="s">
        <v>175</v>
      </c>
      <c r="F9649" t="s">
        <v>176</v>
      </c>
      <c r="G9649" t="s">
        <v>163</v>
      </c>
      <c r="H9649" t="s">
        <v>156</v>
      </c>
      <c r="I9649">
        <v>2286</v>
      </c>
      <c r="J9649" t="s">
        <v>345</v>
      </c>
      <c r="K9649" t="s">
        <v>3521</v>
      </c>
      <c r="L9649" t="s">
        <v>377</v>
      </c>
      <c r="M9649" t="s">
        <v>3521</v>
      </c>
      <c r="N9649">
        <v>273</v>
      </c>
      <c r="O9649">
        <v>0</v>
      </c>
      <c r="P9649">
        <v>0</v>
      </c>
      <c r="Q9649" t="s">
        <v>70</v>
      </c>
      <c r="R9649" t="s">
        <v>238</v>
      </c>
      <c r="S9649" t="s">
        <v>239</v>
      </c>
      <c r="T9649">
        <v>189</v>
      </c>
      <c r="U9649">
        <v>127</v>
      </c>
      <c r="V9649">
        <v>67.2</v>
      </c>
      <c r="W9649" t="s">
        <v>135</v>
      </c>
      <c r="X9649">
        <v>4027</v>
      </c>
      <c r="Y9649">
        <v>511429</v>
      </c>
      <c r="Z9649">
        <v>60833</v>
      </c>
      <c r="AA9649">
        <v>66675</v>
      </c>
      <c r="AB9649">
        <v>638937</v>
      </c>
      <c r="AC9649">
        <v>389391</v>
      </c>
      <c r="AD9649">
        <v>249546</v>
      </c>
      <c r="AE9649" t="s">
        <v>75</v>
      </c>
      <c r="AF9649" t="s">
        <v>81</v>
      </c>
      <c r="AG9649" t="s">
        <v>240</v>
      </c>
      <c r="AH9649" t="s">
        <v>145</v>
      </c>
      <c r="AI9649" t="s">
        <v>139</v>
      </c>
      <c r="AJ9649" t="str">
        <f t="shared" si="150"/>
        <v>Sep</v>
      </c>
    </row>
    <row r="9650" spans="1:36" x14ac:dyDescent="0.3">
      <c r="A9650" t="s">
        <v>20036</v>
      </c>
      <c r="B9650" s="33">
        <v>46008</v>
      </c>
      <c r="C9650" t="s">
        <v>98</v>
      </c>
      <c r="D9650" t="s">
        <v>20037</v>
      </c>
      <c r="E9650" t="s">
        <v>173</v>
      </c>
      <c r="F9650" t="s">
        <v>172</v>
      </c>
      <c r="G9650" t="s">
        <v>161</v>
      </c>
      <c r="H9650" t="s">
        <v>155</v>
      </c>
      <c r="I9650">
        <v>1400</v>
      </c>
      <c r="J9650" t="s">
        <v>325</v>
      </c>
      <c r="K9650" t="s">
        <v>1549</v>
      </c>
      <c r="L9650" t="s">
        <v>465</v>
      </c>
      <c r="M9650" t="s">
        <v>1549</v>
      </c>
      <c r="N9650">
        <v>207</v>
      </c>
      <c r="O9650">
        <v>18</v>
      </c>
      <c r="P9650">
        <v>0</v>
      </c>
      <c r="Q9650" t="s">
        <v>73</v>
      </c>
      <c r="R9650" t="s">
        <v>238</v>
      </c>
      <c r="S9650" t="s">
        <v>239</v>
      </c>
      <c r="T9650">
        <v>180</v>
      </c>
      <c r="U9650">
        <v>159</v>
      </c>
      <c r="V9650">
        <v>88.33</v>
      </c>
      <c r="W9650" t="s">
        <v>133</v>
      </c>
      <c r="X9650">
        <v>7017</v>
      </c>
      <c r="Y9650">
        <v>1115703</v>
      </c>
      <c r="Z9650">
        <v>66462</v>
      </c>
      <c r="AA9650">
        <v>45792</v>
      </c>
      <c r="AB9650">
        <v>1227957</v>
      </c>
      <c r="AC9650">
        <v>1056414</v>
      </c>
      <c r="AD9650">
        <v>171543</v>
      </c>
      <c r="AE9650" t="s">
        <v>78</v>
      </c>
      <c r="AF9650" t="s">
        <v>81</v>
      </c>
      <c r="AG9650" t="s">
        <v>240</v>
      </c>
      <c r="AH9650" t="s">
        <v>144</v>
      </c>
      <c r="AI9650" t="s">
        <v>139</v>
      </c>
      <c r="AJ9650" t="str">
        <f t="shared" si="150"/>
        <v>Dec</v>
      </c>
    </row>
    <row r="9651" spans="1:36" x14ac:dyDescent="0.3">
      <c r="A9651" t="s">
        <v>20038</v>
      </c>
      <c r="B9651" s="33">
        <v>45920</v>
      </c>
      <c r="C9651" t="s">
        <v>98</v>
      </c>
      <c r="D9651" t="s">
        <v>20039</v>
      </c>
      <c r="E9651" t="s">
        <v>180</v>
      </c>
      <c r="F9651" t="s">
        <v>178</v>
      </c>
      <c r="G9651" t="s">
        <v>160</v>
      </c>
      <c r="H9651" t="s">
        <v>157</v>
      </c>
      <c r="I9651">
        <v>593</v>
      </c>
      <c r="J9651" t="s">
        <v>566</v>
      </c>
      <c r="K9651" t="s">
        <v>1137</v>
      </c>
      <c r="L9651" t="s">
        <v>410</v>
      </c>
      <c r="M9651" t="s">
        <v>955</v>
      </c>
      <c r="N9651">
        <v>90</v>
      </c>
      <c r="O9651">
        <v>13</v>
      </c>
      <c r="P9651">
        <v>10</v>
      </c>
      <c r="Q9651" t="s">
        <v>73</v>
      </c>
      <c r="R9651" t="s">
        <v>238</v>
      </c>
      <c r="S9651" t="s">
        <v>239</v>
      </c>
      <c r="T9651">
        <v>180</v>
      </c>
      <c r="U9651">
        <v>101</v>
      </c>
      <c r="V9651">
        <v>56.11</v>
      </c>
      <c r="W9651" t="s">
        <v>133</v>
      </c>
      <c r="X9651">
        <v>5116</v>
      </c>
      <c r="Y9651">
        <v>516716</v>
      </c>
      <c r="Z9651">
        <v>36663</v>
      </c>
      <c r="AA9651">
        <v>76053</v>
      </c>
      <c r="AB9651">
        <v>629432</v>
      </c>
      <c r="AC9651">
        <v>430612</v>
      </c>
      <c r="AD9651">
        <v>198820</v>
      </c>
      <c r="AE9651" t="s">
        <v>81</v>
      </c>
      <c r="AF9651" t="s">
        <v>75</v>
      </c>
      <c r="AG9651" t="s">
        <v>240</v>
      </c>
      <c r="AH9651" t="s">
        <v>144</v>
      </c>
      <c r="AI9651" t="s">
        <v>139</v>
      </c>
      <c r="AJ9651" t="str">
        <f t="shared" si="150"/>
        <v>Sep</v>
      </c>
    </row>
    <row r="9652" spans="1:36" x14ac:dyDescent="0.3">
      <c r="A9652" t="s">
        <v>20040</v>
      </c>
      <c r="B9652" s="33">
        <v>45741</v>
      </c>
      <c r="C9652" t="s">
        <v>96</v>
      </c>
      <c r="D9652" t="s">
        <v>20041</v>
      </c>
      <c r="E9652" t="s">
        <v>178</v>
      </c>
      <c r="F9652" t="s">
        <v>177</v>
      </c>
      <c r="G9652" t="s">
        <v>157</v>
      </c>
      <c r="H9652" t="s">
        <v>162</v>
      </c>
      <c r="I9652">
        <v>2286</v>
      </c>
      <c r="J9652" t="s">
        <v>639</v>
      </c>
      <c r="K9652" t="s">
        <v>642</v>
      </c>
      <c r="L9652" t="s">
        <v>1515</v>
      </c>
      <c r="M9652" t="s">
        <v>1353</v>
      </c>
      <c r="N9652">
        <v>314</v>
      </c>
      <c r="O9652">
        <v>31</v>
      </c>
      <c r="P9652">
        <v>69</v>
      </c>
      <c r="Q9652" t="s">
        <v>76</v>
      </c>
      <c r="R9652" t="s">
        <v>238</v>
      </c>
      <c r="S9652" t="s">
        <v>239</v>
      </c>
      <c r="T9652">
        <v>186</v>
      </c>
      <c r="U9652">
        <v>131</v>
      </c>
      <c r="V9652">
        <v>70.430000000000007</v>
      </c>
      <c r="W9652" t="s">
        <v>133</v>
      </c>
      <c r="X9652">
        <v>9513</v>
      </c>
      <c r="Y9652">
        <v>1246203</v>
      </c>
      <c r="Z9652">
        <v>42575</v>
      </c>
      <c r="AA9652">
        <v>48994</v>
      </c>
      <c r="AB9652">
        <v>1337772</v>
      </c>
      <c r="AC9652">
        <v>1143414</v>
      </c>
      <c r="AD9652">
        <v>194358</v>
      </c>
      <c r="AE9652" t="s">
        <v>75</v>
      </c>
      <c r="AF9652" t="s">
        <v>78</v>
      </c>
      <c r="AG9652" t="s">
        <v>240</v>
      </c>
      <c r="AH9652" t="s">
        <v>147</v>
      </c>
      <c r="AI9652" t="s">
        <v>138</v>
      </c>
      <c r="AJ9652" t="str">
        <f t="shared" si="150"/>
        <v>Mar</v>
      </c>
    </row>
    <row r="9653" spans="1:36" x14ac:dyDescent="0.3">
      <c r="A9653" t="s">
        <v>20042</v>
      </c>
      <c r="B9653" s="33">
        <v>45659</v>
      </c>
      <c r="C9653" t="s">
        <v>93</v>
      </c>
      <c r="D9653" t="s">
        <v>20043</v>
      </c>
      <c r="E9653" t="s">
        <v>174</v>
      </c>
      <c r="F9653" t="s">
        <v>173</v>
      </c>
      <c r="G9653" t="s">
        <v>158</v>
      </c>
      <c r="H9653" t="s">
        <v>161</v>
      </c>
      <c r="I9653">
        <v>1816</v>
      </c>
      <c r="J9653" t="s">
        <v>600</v>
      </c>
      <c r="K9653" t="s">
        <v>2029</v>
      </c>
      <c r="L9653" t="s">
        <v>1658</v>
      </c>
      <c r="M9653" t="s">
        <v>997</v>
      </c>
      <c r="N9653">
        <v>218</v>
      </c>
      <c r="O9653">
        <v>21</v>
      </c>
      <c r="P9653">
        <v>40</v>
      </c>
      <c r="Q9653" t="s">
        <v>76</v>
      </c>
      <c r="R9653" t="s">
        <v>238</v>
      </c>
      <c r="S9653" t="s">
        <v>239</v>
      </c>
      <c r="T9653">
        <v>189</v>
      </c>
      <c r="U9653">
        <v>93</v>
      </c>
      <c r="V9653">
        <v>49.21</v>
      </c>
      <c r="W9653" t="s">
        <v>133</v>
      </c>
      <c r="X9653">
        <v>6033</v>
      </c>
      <c r="Y9653">
        <v>561069</v>
      </c>
      <c r="Z9653">
        <v>45012</v>
      </c>
      <c r="AA9653">
        <v>41199</v>
      </c>
      <c r="AB9653">
        <v>647280</v>
      </c>
      <c r="AC9653">
        <v>552065</v>
      </c>
      <c r="AD9653">
        <v>95215</v>
      </c>
      <c r="AE9653" t="s">
        <v>78</v>
      </c>
      <c r="AF9653" t="s">
        <v>78</v>
      </c>
      <c r="AG9653" t="s">
        <v>240</v>
      </c>
      <c r="AH9653" t="s">
        <v>147</v>
      </c>
      <c r="AI9653" t="s">
        <v>140</v>
      </c>
      <c r="AJ9653" t="str">
        <f t="shared" si="150"/>
        <v>Jan</v>
      </c>
    </row>
    <row r="9654" spans="1:36" x14ac:dyDescent="0.3">
      <c r="A9654" t="s">
        <v>20044</v>
      </c>
      <c r="B9654" s="33">
        <v>45821</v>
      </c>
      <c r="C9654" t="s">
        <v>93</v>
      </c>
      <c r="D9654" t="s">
        <v>20045</v>
      </c>
      <c r="E9654" t="s">
        <v>180</v>
      </c>
      <c r="F9654" t="s">
        <v>177</v>
      </c>
      <c r="G9654" t="s">
        <v>160</v>
      </c>
      <c r="H9654" t="s">
        <v>162</v>
      </c>
      <c r="I9654">
        <v>2309</v>
      </c>
      <c r="J9654" t="s">
        <v>275</v>
      </c>
      <c r="K9654" t="s">
        <v>739</v>
      </c>
      <c r="L9654" t="s">
        <v>438</v>
      </c>
      <c r="M9654" t="s">
        <v>739</v>
      </c>
      <c r="N9654">
        <v>351</v>
      </c>
      <c r="O9654">
        <v>6</v>
      </c>
      <c r="P9654">
        <v>-8</v>
      </c>
      <c r="Q9654" t="s">
        <v>73</v>
      </c>
      <c r="R9654" t="s">
        <v>238</v>
      </c>
      <c r="S9654" t="s">
        <v>239</v>
      </c>
      <c r="T9654">
        <v>189</v>
      </c>
      <c r="U9654">
        <v>137</v>
      </c>
      <c r="V9654">
        <v>72.489999999999995</v>
      </c>
      <c r="W9654" t="s">
        <v>133</v>
      </c>
      <c r="X9654">
        <v>8997</v>
      </c>
      <c r="Y9654">
        <v>1232589</v>
      </c>
      <c r="Z9654">
        <v>40689</v>
      </c>
      <c r="AA9654">
        <v>68911</v>
      </c>
      <c r="AB9654">
        <v>1342189</v>
      </c>
      <c r="AC9654">
        <v>1046641</v>
      </c>
      <c r="AD9654">
        <v>295548</v>
      </c>
      <c r="AE9654" t="s">
        <v>81</v>
      </c>
      <c r="AF9654" t="s">
        <v>78</v>
      </c>
      <c r="AG9654" t="s">
        <v>240</v>
      </c>
      <c r="AH9654" t="s">
        <v>144</v>
      </c>
      <c r="AI9654" t="s">
        <v>139</v>
      </c>
      <c r="AJ9654" t="str">
        <f t="shared" si="150"/>
        <v>Jun</v>
      </c>
    </row>
    <row r="9655" spans="1:36" x14ac:dyDescent="0.3">
      <c r="A9655" t="s">
        <v>20046</v>
      </c>
      <c r="B9655" s="33">
        <v>45733</v>
      </c>
      <c r="C9655" t="s">
        <v>93</v>
      </c>
      <c r="D9655" t="s">
        <v>3230</v>
      </c>
      <c r="E9655" t="s">
        <v>180</v>
      </c>
      <c r="F9655" t="s">
        <v>175</v>
      </c>
      <c r="G9655" t="s">
        <v>160</v>
      </c>
      <c r="H9655" t="s">
        <v>163</v>
      </c>
      <c r="I9655">
        <v>398</v>
      </c>
      <c r="J9655" t="s">
        <v>357</v>
      </c>
      <c r="K9655" t="s">
        <v>3978</v>
      </c>
      <c r="N9655">
        <v>77</v>
      </c>
      <c r="O9655">
        <v>0</v>
      </c>
      <c r="P9655">
        <v>0</v>
      </c>
      <c r="Q9655" t="s">
        <v>67</v>
      </c>
      <c r="R9655" t="s">
        <v>245</v>
      </c>
      <c r="S9655" t="s">
        <v>122</v>
      </c>
      <c r="T9655">
        <v>220</v>
      </c>
      <c r="U9655">
        <v>0</v>
      </c>
      <c r="V9655">
        <v>0</v>
      </c>
      <c r="W9655" t="s">
        <v>134</v>
      </c>
      <c r="X9655">
        <v>6805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 t="s">
        <v>81</v>
      </c>
      <c r="AF9655" t="s">
        <v>75</v>
      </c>
      <c r="AG9655" t="s">
        <v>240</v>
      </c>
      <c r="AH9655" t="s">
        <v>145</v>
      </c>
      <c r="AI9655" t="s">
        <v>138</v>
      </c>
      <c r="AJ9655" t="str">
        <f t="shared" si="150"/>
        <v>Mar</v>
      </c>
    </row>
    <row r="9656" spans="1:36" x14ac:dyDescent="0.3">
      <c r="A9656" t="s">
        <v>20047</v>
      </c>
      <c r="B9656" s="33">
        <v>45705</v>
      </c>
      <c r="C9656" t="s">
        <v>93</v>
      </c>
      <c r="D9656" t="s">
        <v>20048</v>
      </c>
      <c r="E9656" t="s">
        <v>175</v>
      </c>
      <c r="F9656" t="s">
        <v>176</v>
      </c>
      <c r="G9656" t="s">
        <v>163</v>
      </c>
      <c r="H9656" t="s">
        <v>156</v>
      </c>
      <c r="I9656">
        <v>2318</v>
      </c>
      <c r="J9656" t="s">
        <v>603</v>
      </c>
      <c r="K9656" t="s">
        <v>1342</v>
      </c>
      <c r="L9656" t="s">
        <v>605</v>
      </c>
      <c r="M9656" t="s">
        <v>1342</v>
      </c>
      <c r="N9656">
        <v>322</v>
      </c>
      <c r="O9656">
        <v>0</v>
      </c>
      <c r="P9656">
        <v>-10</v>
      </c>
      <c r="Q9656" t="s">
        <v>70</v>
      </c>
      <c r="R9656" t="s">
        <v>238</v>
      </c>
      <c r="S9656" t="s">
        <v>239</v>
      </c>
      <c r="T9656">
        <v>180</v>
      </c>
      <c r="U9656">
        <v>120</v>
      </c>
      <c r="V9656">
        <v>66.67</v>
      </c>
      <c r="W9656" t="s">
        <v>133</v>
      </c>
      <c r="X9656">
        <v>4398</v>
      </c>
      <c r="Y9656">
        <v>527760</v>
      </c>
      <c r="Z9656">
        <v>30360</v>
      </c>
      <c r="AA9656">
        <v>71880</v>
      </c>
      <c r="AB9656">
        <v>630000</v>
      </c>
      <c r="AC9656">
        <v>487544</v>
      </c>
      <c r="AD9656">
        <v>142456</v>
      </c>
      <c r="AE9656" t="s">
        <v>75</v>
      </c>
      <c r="AF9656" t="s">
        <v>81</v>
      </c>
      <c r="AG9656" t="s">
        <v>240</v>
      </c>
      <c r="AH9656" t="s">
        <v>145</v>
      </c>
      <c r="AI9656" t="s">
        <v>139</v>
      </c>
      <c r="AJ9656" t="str">
        <f t="shared" si="150"/>
        <v>Feb</v>
      </c>
    </row>
    <row r="9657" spans="1:36" x14ac:dyDescent="0.3">
      <c r="A9657" t="s">
        <v>20049</v>
      </c>
      <c r="B9657" s="33">
        <v>45838</v>
      </c>
      <c r="C9657" t="s">
        <v>99</v>
      </c>
      <c r="D9657" t="s">
        <v>20050</v>
      </c>
      <c r="E9657" t="s">
        <v>181</v>
      </c>
      <c r="F9657" t="s">
        <v>180</v>
      </c>
      <c r="G9657" t="s">
        <v>159</v>
      </c>
      <c r="H9657" t="s">
        <v>160</v>
      </c>
      <c r="I9657">
        <v>953</v>
      </c>
      <c r="J9657" t="s">
        <v>492</v>
      </c>
      <c r="K9657" t="s">
        <v>873</v>
      </c>
      <c r="L9657" t="s">
        <v>639</v>
      </c>
      <c r="M9657" t="s">
        <v>873</v>
      </c>
      <c r="N9657">
        <v>137</v>
      </c>
      <c r="O9657">
        <v>0</v>
      </c>
      <c r="P9657">
        <v>-2</v>
      </c>
      <c r="Q9657" t="s">
        <v>70</v>
      </c>
      <c r="R9657" t="s">
        <v>238</v>
      </c>
      <c r="S9657" t="s">
        <v>239</v>
      </c>
      <c r="T9657">
        <v>189</v>
      </c>
      <c r="U9657">
        <v>133</v>
      </c>
      <c r="V9657">
        <v>70.37</v>
      </c>
      <c r="W9657" t="s">
        <v>134</v>
      </c>
      <c r="X9657">
        <v>9455</v>
      </c>
      <c r="Y9657">
        <v>1257515</v>
      </c>
      <c r="Z9657">
        <v>55860</v>
      </c>
      <c r="AA9657">
        <v>58121</v>
      </c>
      <c r="AB9657">
        <v>1371496</v>
      </c>
      <c r="AC9657">
        <v>1066960</v>
      </c>
      <c r="AD9657">
        <v>304536</v>
      </c>
      <c r="AE9657" t="s">
        <v>81</v>
      </c>
      <c r="AF9657" t="s">
        <v>81</v>
      </c>
      <c r="AG9657" t="s">
        <v>240</v>
      </c>
      <c r="AH9657" t="s">
        <v>144</v>
      </c>
      <c r="AI9657" t="s">
        <v>138</v>
      </c>
      <c r="AJ9657" t="str">
        <f t="shared" si="150"/>
        <v>Jun</v>
      </c>
    </row>
    <row r="9658" spans="1:36" x14ac:dyDescent="0.3">
      <c r="A9658" t="s">
        <v>20051</v>
      </c>
      <c r="B9658" s="33">
        <v>45915</v>
      </c>
      <c r="C9658" t="s">
        <v>97</v>
      </c>
      <c r="D9658" t="s">
        <v>19719</v>
      </c>
      <c r="E9658" t="s">
        <v>175</v>
      </c>
      <c r="F9658" t="s">
        <v>172</v>
      </c>
      <c r="G9658" t="s">
        <v>163</v>
      </c>
      <c r="H9658" t="s">
        <v>155</v>
      </c>
      <c r="I9658">
        <v>516</v>
      </c>
      <c r="J9658" t="s">
        <v>459</v>
      </c>
      <c r="K9658" t="s">
        <v>878</v>
      </c>
      <c r="L9658" t="s">
        <v>459</v>
      </c>
      <c r="M9658" t="s">
        <v>878</v>
      </c>
      <c r="N9658">
        <v>92</v>
      </c>
      <c r="O9658">
        <v>0</v>
      </c>
      <c r="P9658">
        <v>-2</v>
      </c>
      <c r="Q9658" t="s">
        <v>70</v>
      </c>
      <c r="R9658" t="s">
        <v>238</v>
      </c>
      <c r="S9658" t="s">
        <v>239</v>
      </c>
      <c r="T9658">
        <v>189</v>
      </c>
      <c r="U9658">
        <v>131</v>
      </c>
      <c r="V9658">
        <v>69.31</v>
      </c>
      <c r="W9658" t="s">
        <v>133</v>
      </c>
      <c r="X9658">
        <v>8758</v>
      </c>
      <c r="Y9658">
        <v>1147298</v>
      </c>
      <c r="Z9658">
        <v>35894</v>
      </c>
      <c r="AA9658">
        <v>38907</v>
      </c>
      <c r="AB9658">
        <v>1222099</v>
      </c>
      <c r="AC9658">
        <v>899625</v>
      </c>
      <c r="AD9658">
        <v>322474</v>
      </c>
      <c r="AE9658" t="s">
        <v>75</v>
      </c>
      <c r="AF9658" t="s">
        <v>81</v>
      </c>
      <c r="AG9658" t="s">
        <v>240</v>
      </c>
      <c r="AH9658" t="s">
        <v>145</v>
      </c>
      <c r="AI9658" t="s">
        <v>139</v>
      </c>
      <c r="AJ9658" t="str">
        <f t="shared" si="150"/>
        <v>Sep</v>
      </c>
    </row>
    <row r="9659" spans="1:36" x14ac:dyDescent="0.3">
      <c r="A9659" t="s">
        <v>20052</v>
      </c>
      <c r="B9659" s="33">
        <v>45838</v>
      </c>
      <c r="C9659" t="s">
        <v>95</v>
      </c>
      <c r="D9659" t="s">
        <v>20053</v>
      </c>
      <c r="E9659" t="s">
        <v>178</v>
      </c>
      <c r="F9659" t="s">
        <v>174</v>
      </c>
      <c r="G9659" t="s">
        <v>157</v>
      </c>
      <c r="H9659" t="s">
        <v>158</v>
      </c>
      <c r="I9659">
        <v>1095</v>
      </c>
      <c r="J9659" t="s">
        <v>357</v>
      </c>
      <c r="K9659" t="s">
        <v>704</v>
      </c>
      <c r="L9659" t="s">
        <v>581</v>
      </c>
      <c r="M9659" t="s">
        <v>1787</v>
      </c>
      <c r="N9659">
        <v>161</v>
      </c>
      <c r="O9659">
        <v>0</v>
      </c>
      <c r="P9659">
        <v>2</v>
      </c>
      <c r="Q9659" t="s">
        <v>70</v>
      </c>
      <c r="R9659" t="s">
        <v>238</v>
      </c>
      <c r="S9659" t="s">
        <v>239</v>
      </c>
      <c r="T9659">
        <v>186</v>
      </c>
      <c r="U9659">
        <v>125</v>
      </c>
      <c r="V9659">
        <v>67.2</v>
      </c>
      <c r="W9659" t="s">
        <v>133</v>
      </c>
      <c r="X9659">
        <v>9492</v>
      </c>
      <c r="Y9659">
        <v>1186500</v>
      </c>
      <c r="Z9659">
        <v>30875</v>
      </c>
      <c r="AA9659">
        <v>64750</v>
      </c>
      <c r="AB9659">
        <v>1282125</v>
      </c>
      <c r="AC9659">
        <v>789975</v>
      </c>
      <c r="AD9659">
        <v>492150</v>
      </c>
      <c r="AE9659" t="s">
        <v>75</v>
      </c>
      <c r="AF9659" t="s">
        <v>78</v>
      </c>
      <c r="AG9659" t="s">
        <v>240</v>
      </c>
      <c r="AH9659" t="s">
        <v>146</v>
      </c>
      <c r="AI9659" t="s">
        <v>138</v>
      </c>
      <c r="AJ9659" t="str">
        <f t="shared" si="150"/>
        <v>Jun</v>
      </c>
    </row>
    <row r="9660" spans="1:36" x14ac:dyDescent="0.3">
      <c r="A9660" t="s">
        <v>20054</v>
      </c>
      <c r="B9660" s="33">
        <v>45935</v>
      </c>
      <c r="C9660" t="s">
        <v>93</v>
      </c>
      <c r="D9660" t="s">
        <v>10553</v>
      </c>
      <c r="E9660" t="s">
        <v>174</v>
      </c>
      <c r="F9660" t="s">
        <v>177</v>
      </c>
      <c r="G9660" t="s">
        <v>158</v>
      </c>
      <c r="H9660" t="s">
        <v>162</v>
      </c>
      <c r="I9660">
        <v>386</v>
      </c>
      <c r="J9660" t="s">
        <v>520</v>
      </c>
      <c r="K9660" t="s">
        <v>2196</v>
      </c>
      <c r="L9660" t="s">
        <v>2144</v>
      </c>
      <c r="M9660" t="s">
        <v>410</v>
      </c>
      <c r="N9660">
        <v>67</v>
      </c>
      <c r="O9660">
        <v>1</v>
      </c>
      <c r="P9660">
        <v>6</v>
      </c>
      <c r="Q9660" t="s">
        <v>73</v>
      </c>
      <c r="R9660" t="s">
        <v>238</v>
      </c>
      <c r="S9660" t="s">
        <v>239</v>
      </c>
      <c r="T9660">
        <v>189</v>
      </c>
      <c r="U9660">
        <v>144</v>
      </c>
      <c r="V9660">
        <v>76.19</v>
      </c>
      <c r="W9660" t="s">
        <v>133</v>
      </c>
      <c r="X9660">
        <v>5127</v>
      </c>
      <c r="Y9660">
        <v>738288</v>
      </c>
      <c r="Z9660">
        <v>57168</v>
      </c>
      <c r="AA9660">
        <v>114336</v>
      </c>
      <c r="AB9660">
        <v>909792</v>
      </c>
      <c r="AC9660">
        <v>548944</v>
      </c>
      <c r="AD9660">
        <v>360848</v>
      </c>
      <c r="AE9660" t="s">
        <v>78</v>
      </c>
      <c r="AF9660" t="s">
        <v>78</v>
      </c>
      <c r="AG9660" t="s">
        <v>240</v>
      </c>
      <c r="AH9660" t="s">
        <v>144</v>
      </c>
      <c r="AI9660" t="s">
        <v>140</v>
      </c>
      <c r="AJ9660" t="str">
        <f t="shared" si="150"/>
        <v>Oct</v>
      </c>
    </row>
    <row r="9661" spans="1:36" x14ac:dyDescent="0.3">
      <c r="A9661" t="s">
        <v>20055</v>
      </c>
      <c r="B9661" s="33">
        <v>45717</v>
      </c>
      <c r="C9661" t="s">
        <v>98</v>
      </c>
      <c r="D9661" t="s">
        <v>20056</v>
      </c>
      <c r="E9661" t="s">
        <v>179</v>
      </c>
      <c r="F9661" t="s">
        <v>180</v>
      </c>
      <c r="G9661" t="s">
        <v>166</v>
      </c>
      <c r="H9661" t="s">
        <v>160</v>
      </c>
      <c r="I9661">
        <v>703</v>
      </c>
      <c r="J9661" t="s">
        <v>391</v>
      </c>
      <c r="K9661" t="s">
        <v>1916</v>
      </c>
      <c r="L9661" t="s">
        <v>589</v>
      </c>
      <c r="M9661" t="s">
        <v>2815</v>
      </c>
      <c r="N9661">
        <v>101</v>
      </c>
      <c r="O9661">
        <v>11</v>
      </c>
      <c r="P9661">
        <v>23</v>
      </c>
      <c r="Q9661" t="s">
        <v>73</v>
      </c>
      <c r="R9661" t="s">
        <v>238</v>
      </c>
      <c r="S9661" t="s">
        <v>239</v>
      </c>
      <c r="T9661">
        <v>220</v>
      </c>
      <c r="U9661">
        <v>137</v>
      </c>
      <c r="V9661">
        <v>62.27</v>
      </c>
      <c r="W9661" t="s">
        <v>135</v>
      </c>
      <c r="X9661">
        <v>10921</v>
      </c>
      <c r="Y9661">
        <v>1496177</v>
      </c>
      <c r="Z9661">
        <v>27126</v>
      </c>
      <c r="AA9661">
        <v>16577</v>
      </c>
      <c r="AB9661">
        <v>1539880</v>
      </c>
      <c r="AC9661">
        <v>1178185</v>
      </c>
      <c r="AD9661">
        <v>361695</v>
      </c>
      <c r="AE9661" t="s">
        <v>72</v>
      </c>
      <c r="AF9661" t="s">
        <v>81</v>
      </c>
      <c r="AG9661" t="s">
        <v>240</v>
      </c>
      <c r="AH9661" t="s">
        <v>144</v>
      </c>
      <c r="AI9661" t="s">
        <v>140</v>
      </c>
      <c r="AJ9661" t="str">
        <f t="shared" si="150"/>
        <v>Mar</v>
      </c>
    </row>
    <row r="9662" spans="1:36" x14ac:dyDescent="0.3">
      <c r="A9662" t="s">
        <v>20057</v>
      </c>
      <c r="B9662" s="33">
        <v>45665</v>
      </c>
      <c r="C9662" t="s">
        <v>98</v>
      </c>
      <c r="D9662" t="s">
        <v>20058</v>
      </c>
      <c r="E9662" t="s">
        <v>176</v>
      </c>
      <c r="F9662" t="s">
        <v>175</v>
      </c>
      <c r="G9662" t="s">
        <v>156</v>
      </c>
      <c r="H9662" t="s">
        <v>163</v>
      </c>
      <c r="I9662">
        <v>673</v>
      </c>
      <c r="J9662" t="s">
        <v>633</v>
      </c>
      <c r="K9662" t="s">
        <v>915</v>
      </c>
      <c r="L9662" t="s">
        <v>683</v>
      </c>
      <c r="M9662" t="s">
        <v>2661</v>
      </c>
      <c r="N9662">
        <v>97</v>
      </c>
      <c r="O9662">
        <v>25</v>
      </c>
      <c r="P9662">
        <v>46</v>
      </c>
      <c r="Q9662" t="s">
        <v>76</v>
      </c>
      <c r="R9662" t="s">
        <v>238</v>
      </c>
      <c r="S9662" t="s">
        <v>239</v>
      </c>
      <c r="T9662">
        <v>220</v>
      </c>
      <c r="U9662">
        <v>114</v>
      </c>
      <c r="V9662">
        <v>51.82</v>
      </c>
      <c r="W9662" t="s">
        <v>134</v>
      </c>
      <c r="X9662">
        <v>8582</v>
      </c>
      <c r="Y9662">
        <v>978348</v>
      </c>
      <c r="Z9662">
        <v>36138</v>
      </c>
      <c r="AA9662">
        <v>74784</v>
      </c>
      <c r="AB9662">
        <v>1089270</v>
      </c>
      <c r="AC9662">
        <v>765810</v>
      </c>
      <c r="AD9662">
        <v>323460</v>
      </c>
      <c r="AE9662" t="s">
        <v>81</v>
      </c>
      <c r="AF9662" t="s">
        <v>75</v>
      </c>
      <c r="AG9662" t="s">
        <v>240</v>
      </c>
      <c r="AH9662" t="s">
        <v>144</v>
      </c>
      <c r="AI9662" t="s">
        <v>139</v>
      </c>
      <c r="AJ9662" t="str">
        <f t="shared" si="150"/>
        <v>Jan</v>
      </c>
    </row>
    <row r="9663" spans="1:36" x14ac:dyDescent="0.3">
      <c r="A9663" t="s">
        <v>20059</v>
      </c>
      <c r="B9663" s="33">
        <v>45812</v>
      </c>
      <c r="C9663" t="s">
        <v>99</v>
      </c>
      <c r="D9663" t="s">
        <v>20060</v>
      </c>
      <c r="E9663" t="s">
        <v>179</v>
      </c>
      <c r="F9663" t="s">
        <v>173</v>
      </c>
      <c r="G9663" t="s">
        <v>166</v>
      </c>
      <c r="H9663" t="s">
        <v>161</v>
      </c>
      <c r="I9663">
        <v>1206</v>
      </c>
      <c r="J9663" t="s">
        <v>397</v>
      </c>
      <c r="K9663" t="s">
        <v>405</v>
      </c>
      <c r="L9663" t="s">
        <v>3603</v>
      </c>
      <c r="M9663" t="s">
        <v>365</v>
      </c>
      <c r="N9663">
        <v>152</v>
      </c>
      <c r="O9663">
        <v>40</v>
      </c>
      <c r="P9663">
        <v>19</v>
      </c>
      <c r="Q9663" t="s">
        <v>73</v>
      </c>
      <c r="R9663" t="s">
        <v>238</v>
      </c>
      <c r="S9663" t="s">
        <v>239</v>
      </c>
      <c r="T9663">
        <v>180</v>
      </c>
      <c r="U9663">
        <v>151</v>
      </c>
      <c r="V9663">
        <v>83.89</v>
      </c>
      <c r="W9663" t="s">
        <v>135</v>
      </c>
      <c r="X9663">
        <v>3251</v>
      </c>
      <c r="Y9663">
        <v>490901</v>
      </c>
      <c r="Z9663">
        <v>27331</v>
      </c>
      <c r="AA9663">
        <v>37146</v>
      </c>
      <c r="AB9663">
        <v>555378</v>
      </c>
      <c r="AC9663">
        <v>459119</v>
      </c>
      <c r="AD9663">
        <v>96259</v>
      </c>
      <c r="AE9663" t="s">
        <v>72</v>
      </c>
      <c r="AF9663" t="s">
        <v>78</v>
      </c>
      <c r="AG9663" t="s">
        <v>240</v>
      </c>
      <c r="AH9663" t="s">
        <v>147</v>
      </c>
      <c r="AI9663" t="s">
        <v>139</v>
      </c>
      <c r="AJ9663" t="str">
        <f t="shared" si="150"/>
        <v>Jun</v>
      </c>
    </row>
    <row r="9664" spans="1:36" x14ac:dyDescent="0.3">
      <c r="A9664" t="s">
        <v>20061</v>
      </c>
      <c r="B9664" s="33">
        <v>45765</v>
      </c>
      <c r="C9664" t="s">
        <v>95</v>
      </c>
      <c r="D9664" t="s">
        <v>20062</v>
      </c>
      <c r="E9664" t="s">
        <v>178</v>
      </c>
      <c r="F9664" t="s">
        <v>181</v>
      </c>
      <c r="G9664" t="s">
        <v>157</v>
      </c>
      <c r="H9664" t="s">
        <v>159</v>
      </c>
      <c r="I9664">
        <v>1969</v>
      </c>
      <c r="J9664" t="s">
        <v>603</v>
      </c>
      <c r="K9664" t="s">
        <v>1860</v>
      </c>
      <c r="L9664" t="s">
        <v>2997</v>
      </c>
      <c r="M9664" t="s">
        <v>3460</v>
      </c>
      <c r="N9664">
        <v>249</v>
      </c>
      <c r="O9664">
        <v>17</v>
      </c>
      <c r="P9664">
        <v>23</v>
      </c>
      <c r="Q9664" t="s">
        <v>73</v>
      </c>
      <c r="R9664" t="s">
        <v>238</v>
      </c>
      <c r="S9664" t="s">
        <v>239</v>
      </c>
      <c r="T9664">
        <v>180</v>
      </c>
      <c r="U9664">
        <v>136</v>
      </c>
      <c r="V9664">
        <v>75.56</v>
      </c>
      <c r="W9664" t="s">
        <v>133</v>
      </c>
      <c r="X9664">
        <v>9915</v>
      </c>
      <c r="Y9664">
        <v>1348440</v>
      </c>
      <c r="Z9664">
        <v>44472</v>
      </c>
      <c r="AA9664">
        <v>22848</v>
      </c>
      <c r="AB9664">
        <v>1415760</v>
      </c>
      <c r="AC9664">
        <v>1021563</v>
      </c>
      <c r="AD9664">
        <v>394197</v>
      </c>
      <c r="AE9664" t="s">
        <v>75</v>
      </c>
      <c r="AF9664" t="s">
        <v>81</v>
      </c>
      <c r="AG9664" t="s">
        <v>240</v>
      </c>
      <c r="AH9664" t="s">
        <v>144</v>
      </c>
      <c r="AI9664" t="s">
        <v>140</v>
      </c>
      <c r="AJ9664" t="str">
        <f t="shared" si="150"/>
        <v>Apr</v>
      </c>
    </row>
    <row r="9665" spans="1:36" x14ac:dyDescent="0.3">
      <c r="A9665" t="s">
        <v>20063</v>
      </c>
      <c r="B9665" s="33">
        <v>45954</v>
      </c>
      <c r="C9665" t="s">
        <v>98</v>
      </c>
      <c r="D9665" t="s">
        <v>20064</v>
      </c>
      <c r="E9665" t="s">
        <v>173</v>
      </c>
      <c r="F9665" t="s">
        <v>178</v>
      </c>
      <c r="G9665" t="s">
        <v>161</v>
      </c>
      <c r="H9665" t="s">
        <v>157</v>
      </c>
      <c r="I9665">
        <v>1455</v>
      </c>
      <c r="J9665" t="s">
        <v>520</v>
      </c>
      <c r="K9665" t="s">
        <v>2989</v>
      </c>
      <c r="L9665" t="s">
        <v>416</v>
      </c>
      <c r="M9665" t="s">
        <v>2989</v>
      </c>
      <c r="N9665">
        <v>191</v>
      </c>
      <c r="O9665">
        <v>4</v>
      </c>
      <c r="P9665">
        <v>-5</v>
      </c>
      <c r="Q9665" t="s">
        <v>73</v>
      </c>
      <c r="R9665" t="s">
        <v>238</v>
      </c>
      <c r="S9665" t="s">
        <v>239</v>
      </c>
      <c r="T9665">
        <v>189</v>
      </c>
      <c r="U9665">
        <v>185</v>
      </c>
      <c r="V9665">
        <v>97.88</v>
      </c>
      <c r="W9665" t="s">
        <v>133</v>
      </c>
      <c r="X9665">
        <v>7551</v>
      </c>
      <c r="Y9665">
        <v>1396935</v>
      </c>
      <c r="Z9665">
        <v>87135</v>
      </c>
      <c r="AA9665">
        <v>33115</v>
      </c>
      <c r="AB9665">
        <v>1517185</v>
      </c>
      <c r="AC9665">
        <v>1063376</v>
      </c>
      <c r="AD9665">
        <v>453809</v>
      </c>
      <c r="AE9665" t="s">
        <v>78</v>
      </c>
      <c r="AF9665" t="s">
        <v>75</v>
      </c>
      <c r="AG9665" t="s">
        <v>240</v>
      </c>
      <c r="AH9665" t="s">
        <v>146</v>
      </c>
      <c r="AI9665" t="s">
        <v>139</v>
      </c>
      <c r="AJ9665" t="str">
        <f t="shared" si="150"/>
        <v>Oct</v>
      </c>
    </row>
    <row r="9666" spans="1:36" x14ac:dyDescent="0.3">
      <c r="A9666" t="s">
        <v>20065</v>
      </c>
      <c r="B9666" s="33">
        <v>45902</v>
      </c>
      <c r="C9666" t="s">
        <v>96</v>
      </c>
      <c r="D9666" t="s">
        <v>20066</v>
      </c>
      <c r="E9666" t="s">
        <v>173</v>
      </c>
      <c r="F9666" t="s">
        <v>181</v>
      </c>
      <c r="G9666" t="s">
        <v>161</v>
      </c>
      <c r="H9666" t="s">
        <v>159</v>
      </c>
      <c r="I9666">
        <v>453</v>
      </c>
      <c r="J9666" t="s">
        <v>503</v>
      </c>
      <c r="K9666" t="s">
        <v>2120</v>
      </c>
      <c r="L9666" t="s">
        <v>1431</v>
      </c>
      <c r="M9666" t="s">
        <v>4501</v>
      </c>
      <c r="N9666">
        <v>81</v>
      </c>
      <c r="O9666">
        <v>13</v>
      </c>
      <c r="P9666">
        <v>14</v>
      </c>
      <c r="Q9666" t="s">
        <v>73</v>
      </c>
      <c r="R9666" t="s">
        <v>238</v>
      </c>
      <c r="S9666" t="s">
        <v>239</v>
      </c>
      <c r="T9666">
        <v>150</v>
      </c>
      <c r="U9666">
        <v>91</v>
      </c>
      <c r="V9666">
        <v>60.67</v>
      </c>
      <c r="W9666" t="s">
        <v>133</v>
      </c>
      <c r="X9666">
        <v>8970</v>
      </c>
      <c r="Y9666">
        <v>816270</v>
      </c>
      <c r="Z9666">
        <v>41678</v>
      </c>
      <c r="AA9666">
        <v>69069</v>
      </c>
      <c r="AB9666">
        <v>927017</v>
      </c>
      <c r="AC9666">
        <v>586706</v>
      </c>
      <c r="AD9666">
        <v>340311</v>
      </c>
      <c r="AE9666" t="s">
        <v>78</v>
      </c>
      <c r="AF9666" t="s">
        <v>81</v>
      </c>
      <c r="AG9666" t="s">
        <v>240</v>
      </c>
      <c r="AH9666" t="s">
        <v>145</v>
      </c>
      <c r="AI9666" t="s">
        <v>140</v>
      </c>
      <c r="AJ9666" t="str">
        <f t="shared" ref="AJ9666:AJ9729" si="151">TEXT(B9666,"mmm")</f>
        <v>Sep</v>
      </c>
    </row>
    <row r="9667" spans="1:36" x14ac:dyDescent="0.3">
      <c r="A9667" t="s">
        <v>20067</v>
      </c>
      <c r="B9667" s="33">
        <v>45677</v>
      </c>
      <c r="C9667" t="s">
        <v>95</v>
      </c>
      <c r="D9667" t="s">
        <v>20068</v>
      </c>
      <c r="E9667" t="s">
        <v>179</v>
      </c>
      <c r="F9667" t="s">
        <v>178</v>
      </c>
      <c r="G9667" t="s">
        <v>166</v>
      </c>
      <c r="H9667" t="s">
        <v>157</v>
      </c>
      <c r="I9667">
        <v>1723</v>
      </c>
      <c r="J9667" t="s">
        <v>554</v>
      </c>
      <c r="K9667" t="s">
        <v>560</v>
      </c>
      <c r="L9667" t="s">
        <v>2086</v>
      </c>
      <c r="M9667" t="s">
        <v>971</v>
      </c>
      <c r="N9667">
        <v>210</v>
      </c>
      <c r="O9667">
        <v>10</v>
      </c>
      <c r="P9667">
        <v>15</v>
      </c>
      <c r="Q9667" t="s">
        <v>73</v>
      </c>
      <c r="R9667" t="s">
        <v>238</v>
      </c>
      <c r="S9667" t="s">
        <v>239</v>
      </c>
      <c r="T9667">
        <v>189</v>
      </c>
      <c r="U9667">
        <v>180</v>
      </c>
      <c r="V9667">
        <v>95.24</v>
      </c>
      <c r="W9667" t="s">
        <v>135</v>
      </c>
      <c r="X9667">
        <v>4133</v>
      </c>
      <c r="Y9667">
        <v>743940</v>
      </c>
      <c r="Z9667">
        <v>77400</v>
      </c>
      <c r="AA9667">
        <v>48420</v>
      </c>
      <c r="AB9667">
        <v>869760</v>
      </c>
      <c r="AC9667">
        <v>565843</v>
      </c>
      <c r="AD9667">
        <v>303917</v>
      </c>
      <c r="AE9667" t="s">
        <v>72</v>
      </c>
      <c r="AF9667" t="s">
        <v>75</v>
      </c>
      <c r="AG9667" t="s">
        <v>240</v>
      </c>
      <c r="AH9667" t="s">
        <v>144</v>
      </c>
      <c r="AI9667" t="s">
        <v>140</v>
      </c>
      <c r="AJ9667" t="str">
        <f t="shared" si="151"/>
        <v>Jan</v>
      </c>
    </row>
    <row r="9668" spans="1:36" x14ac:dyDescent="0.3">
      <c r="A9668" t="s">
        <v>20069</v>
      </c>
      <c r="B9668" s="33">
        <v>46018</v>
      </c>
      <c r="C9668" t="s">
        <v>99</v>
      </c>
      <c r="D9668" t="s">
        <v>20070</v>
      </c>
      <c r="E9668" t="s">
        <v>175</v>
      </c>
      <c r="F9668" t="s">
        <v>172</v>
      </c>
      <c r="G9668" t="s">
        <v>163</v>
      </c>
      <c r="H9668" t="s">
        <v>155</v>
      </c>
      <c r="I9668">
        <v>549</v>
      </c>
      <c r="J9668" t="s">
        <v>266</v>
      </c>
      <c r="K9668" t="s">
        <v>691</v>
      </c>
      <c r="L9668" t="s">
        <v>2180</v>
      </c>
      <c r="M9668" t="s">
        <v>3103</v>
      </c>
      <c r="N9668">
        <v>96</v>
      </c>
      <c r="O9668">
        <v>5</v>
      </c>
      <c r="P9668">
        <v>22</v>
      </c>
      <c r="Q9668" t="s">
        <v>73</v>
      </c>
      <c r="R9668" t="s">
        <v>238</v>
      </c>
      <c r="S9668" t="s">
        <v>239</v>
      </c>
      <c r="T9668">
        <v>189</v>
      </c>
      <c r="U9668">
        <v>103</v>
      </c>
      <c r="V9668">
        <v>54.5</v>
      </c>
      <c r="W9668" t="s">
        <v>133</v>
      </c>
      <c r="X9668">
        <v>6141</v>
      </c>
      <c r="Y9668">
        <v>632523</v>
      </c>
      <c r="Z9668">
        <v>53766</v>
      </c>
      <c r="AA9668">
        <v>64993</v>
      </c>
      <c r="AB9668">
        <v>751282</v>
      </c>
      <c r="AC9668">
        <v>597619</v>
      </c>
      <c r="AD9668">
        <v>153663</v>
      </c>
      <c r="AE9668" t="s">
        <v>75</v>
      </c>
      <c r="AF9668" t="s">
        <v>81</v>
      </c>
      <c r="AG9668" t="s">
        <v>240</v>
      </c>
      <c r="AH9668" t="s">
        <v>144</v>
      </c>
      <c r="AI9668" t="s">
        <v>140</v>
      </c>
      <c r="AJ9668" t="str">
        <f t="shared" si="151"/>
        <v>Dec</v>
      </c>
    </row>
    <row r="9669" spans="1:36" x14ac:dyDescent="0.3">
      <c r="A9669" t="s">
        <v>20071</v>
      </c>
      <c r="B9669" s="33">
        <v>45681</v>
      </c>
      <c r="C9669" t="s">
        <v>99</v>
      </c>
      <c r="D9669" t="s">
        <v>20072</v>
      </c>
      <c r="E9669" t="s">
        <v>180</v>
      </c>
      <c r="F9669" t="s">
        <v>178</v>
      </c>
      <c r="G9669" t="s">
        <v>160</v>
      </c>
      <c r="H9669" t="s">
        <v>157</v>
      </c>
      <c r="I9669">
        <v>2033</v>
      </c>
      <c r="J9669" t="s">
        <v>566</v>
      </c>
      <c r="K9669" t="s">
        <v>1630</v>
      </c>
      <c r="N9669">
        <v>288</v>
      </c>
      <c r="O9669">
        <v>0</v>
      </c>
      <c r="P9669">
        <v>0</v>
      </c>
      <c r="Q9669" t="s">
        <v>67</v>
      </c>
      <c r="R9669" t="s">
        <v>245</v>
      </c>
      <c r="S9669" t="s">
        <v>120</v>
      </c>
      <c r="T9669">
        <v>220</v>
      </c>
      <c r="U9669">
        <v>0</v>
      </c>
      <c r="V9669">
        <v>0</v>
      </c>
      <c r="W9669" t="s">
        <v>133</v>
      </c>
      <c r="X9669">
        <v>3816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 t="s">
        <v>81</v>
      </c>
      <c r="AF9669" t="s">
        <v>75</v>
      </c>
      <c r="AG9669" t="s">
        <v>240</v>
      </c>
      <c r="AH9669" t="s">
        <v>144</v>
      </c>
      <c r="AI9669" t="s">
        <v>138</v>
      </c>
      <c r="AJ9669" t="str">
        <f t="shared" si="151"/>
        <v>Jan</v>
      </c>
    </row>
    <row r="9670" spans="1:36" x14ac:dyDescent="0.3">
      <c r="A9670" t="s">
        <v>20073</v>
      </c>
      <c r="B9670" s="33">
        <v>45782</v>
      </c>
      <c r="C9670" t="s">
        <v>93</v>
      </c>
      <c r="D9670" t="s">
        <v>4982</v>
      </c>
      <c r="E9670" t="s">
        <v>173</v>
      </c>
      <c r="F9670" t="s">
        <v>179</v>
      </c>
      <c r="G9670" t="s">
        <v>161</v>
      </c>
      <c r="H9670" t="s">
        <v>166</v>
      </c>
      <c r="I9670">
        <v>834</v>
      </c>
      <c r="J9670" t="s">
        <v>397</v>
      </c>
      <c r="K9670" t="s">
        <v>979</v>
      </c>
      <c r="L9670" t="s">
        <v>2550</v>
      </c>
      <c r="M9670" t="s">
        <v>403</v>
      </c>
      <c r="N9670">
        <v>113</v>
      </c>
      <c r="O9670">
        <v>17</v>
      </c>
      <c r="P9670">
        <v>25</v>
      </c>
      <c r="Q9670" t="s">
        <v>73</v>
      </c>
      <c r="R9670" t="s">
        <v>238</v>
      </c>
      <c r="S9670" t="s">
        <v>239</v>
      </c>
      <c r="T9670">
        <v>150</v>
      </c>
      <c r="U9670">
        <v>119</v>
      </c>
      <c r="V9670">
        <v>79.33</v>
      </c>
      <c r="W9670" t="s">
        <v>135</v>
      </c>
      <c r="X9670">
        <v>7056</v>
      </c>
      <c r="Y9670">
        <v>839664</v>
      </c>
      <c r="Z9670">
        <v>37723</v>
      </c>
      <c r="AA9670">
        <v>37604</v>
      </c>
      <c r="AB9670">
        <v>914991</v>
      </c>
      <c r="AC9670">
        <v>790920</v>
      </c>
      <c r="AD9670">
        <v>124071</v>
      </c>
      <c r="AE9670" t="s">
        <v>78</v>
      </c>
      <c r="AF9670" t="s">
        <v>72</v>
      </c>
      <c r="AG9670" t="s">
        <v>240</v>
      </c>
      <c r="AH9670" t="s">
        <v>144</v>
      </c>
      <c r="AI9670" t="s">
        <v>138</v>
      </c>
      <c r="AJ9670" t="str">
        <f t="shared" si="151"/>
        <v>May</v>
      </c>
    </row>
    <row r="9671" spans="1:36" x14ac:dyDescent="0.3">
      <c r="A9671" t="s">
        <v>20074</v>
      </c>
      <c r="B9671" s="33">
        <v>45962</v>
      </c>
      <c r="C9671" t="s">
        <v>97</v>
      </c>
      <c r="D9671" t="s">
        <v>20075</v>
      </c>
      <c r="E9671" t="s">
        <v>181</v>
      </c>
      <c r="F9671" t="s">
        <v>180</v>
      </c>
      <c r="G9671" t="s">
        <v>159</v>
      </c>
      <c r="H9671" t="s">
        <v>160</v>
      </c>
      <c r="I9671">
        <v>1431</v>
      </c>
      <c r="J9671" t="s">
        <v>806</v>
      </c>
      <c r="K9671" t="s">
        <v>1910</v>
      </c>
      <c r="L9671" t="s">
        <v>3843</v>
      </c>
      <c r="M9671" t="s">
        <v>1315</v>
      </c>
      <c r="N9671">
        <v>192</v>
      </c>
      <c r="O9671">
        <v>43</v>
      </c>
      <c r="P9671">
        <v>50</v>
      </c>
      <c r="Q9671" t="s">
        <v>76</v>
      </c>
      <c r="R9671" t="s">
        <v>238</v>
      </c>
      <c r="S9671" t="s">
        <v>239</v>
      </c>
      <c r="T9671">
        <v>189</v>
      </c>
      <c r="U9671">
        <v>120</v>
      </c>
      <c r="V9671">
        <v>63.49</v>
      </c>
      <c r="W9671" t="s">
        <v>135</v>
      </c>
      <c r="X9671">
        <v>9227</v>
      </c>
      <c r="Y9671">
        <v>1107240</v>
      </c>
      <c r="Z9671">
        <v>25320</v>
      </c>
      <c r="AA9671">
        <v>20760</v>
      </c>
      <c r="AB9671">
        <v>1153320</v>
      </c>
      <c r="AC9671">
        <v>755674</v>
      </c>
      <c r="AD9671">
        <v>397646</v>
      </c>
      <c r="AE9671" t="s">
        <v>81</v>
      </c>
      <c r="AF9671" t="s">
        <v>81</v>
      </c>
      <c r="AG9671" t="s">
        <v>240</v>
      </c>
      <c r="AH9671" t="s">
        <v>145</v>
      </c>
      <c r="AI9671" t="s">
        <v>138</v>
      </c>
      <c r="AJ9671" t="str">
        <f t="shared" si="151"/>
        <v>Nov</v>
      </c>
    </row>
    <row r="9672" spans="1:36" x14ac:dyDescent="0.3">
      <c r="A9672" t="s">
        <v>20076</v>
      </c>
      <c r="B9672" s="33">
        <v>45959</v>
      </c>
      <c r="C9672" t="s">
        <v>95</v>
      </c>
      <c r="D9672" t="s">
        <v>20077</v>
      </c>
      <c r="E9672" t="s">
        <v>175</v>
      </c>
      <c r="F9672" t="s">
        <v>172</v>
      </c>
      <c r="G9672" t="s">
        <v>163</v>
      </c>
      <c r="H9672" t="s">
        <v>155</v>
      </c>
      <c r="I9672">
        <v>1508</v>
      </c>
      <c r="J9672" t="s">
        <v>275</v>
      </c>
      <c r="K9672" t="s">
        <v>2870</v>
      </c>
      <c r="L9672" t="s">
        <v>626</v>
      </c>
      <c r="M9672" t="s">
        <v>2870</v>
      </c>
      <c r="N9672">
        <v>233</v>
      </c>
      <c r="O9672">
        <v>0</v>
      </c>
      <c r="P9672">
        <v>-2</v>
      </c>
      <c r="Q9672" t="s">
        <v>70</v>
      </c>
      <c r="R9672" t="s">
        <v>238</v>
      </c>
      <c r="S9672" t="s">
        <v>239</v>
      </c>
      <c r="T9672">
        <v>189</v>
      </c>
      <c r="U9672">
        <v>139</v>
      </c>
      <c r="V9672">
        <v>73.540000000000006</v>
      </c>
      <c r="W9672" t="s">
        <v>133</v>
      </c>
      <c r="X9672">
        <v>9900</v>
      </c>
      <c r="Y9672">
        <v>1376100</v>
      </c>
      <c r="Z9672">
        <v>53654</v>
      </c>
      <c r="AA9672">
        <v>92157</v>
      </c>
      <c r="AB9672">
        <v>1521911</v>
      </c>
      <c r="AC9672">
        <v>1003079</v>
      </c>
      <c r="AD9672">
        <v>518832</v>
      </c>
      <c r="AE9672" t="s">
        <v>75</v>
      </c>
      <c r="AF9672" t="s">
        <v>81</v>
      </c>
      <c r="AG9672" t="s">
        <v>240</v>
      </c>
      <c r="AH9672" t="s">
        <v>146</v>
      </c>
      <c r="AI9672" t="s">
        <v>140</v>
      </c>
      <c r="AJ9672" t="str">
        <f t="shared" si="151"/>
        <v>Oct</v>
      </c>
    </row>
    <row r="9673" spans="1:36" x14ac:dyDescent="0.3">
      <c r="A9673" t="s">
        <v>20078</v>
      </c>
      <c r="B9673" s="33">
        <v>45847</v>
      </c>
      <c r="C9673" t="s">
        <v>93</v>
      </c>
      <c r="D9673" t="s">
        <v>20079</v>
      </c>
      <c r="E9673" t="s">
        <v>178</v>
      </c>
      <c r="F9673" t="s">
        <v>175</v>
      </c>
      <c r="G9673" t="s">
        <v>157</v>
      </c>
      <c r="H9673" t="s">
        <v>163</v>
      </c>
      <c r="I9673">
        <v>1541</v>
      </c>
      <c r="J9673" t="s">
        <v>1045</v>
      </c>
      <c r="K9673" t="s">
        <v>2060</v>
      </c>
      <c r="N9673">
        <v>227</v>
      </c>
      <c r="O9673">
        <v>0</v>
      </c>
      <c r="P9673">
        <v>0</v>
      </c>
      <c r="Q9673" t="s">
        <v>67</v>
      </c>
      <c r="R9673" t="s">
        <v>245</v>
      </c>
      <c r="S9673" t="s">
        <v>122</v>
      </c>
      <c r="T9673">
        <v>180</v>
      </c>
      <c r="U9673">
        <v>0</v>
      </c>
      <c r="V9673">
        <v>0</v>
      </c>
      <c r="W9673" t="s">
        <v>133</v>
      </c>
      <c r="X9673">
        <v>8976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 t="s">
        <v>75</v>
      </c>
      <c r="AF9673" t="s">
        <v>75</v>
      </c>
      <c r="AG9673" t="s">
        <v>240</v>
      </c>
      <c r="AH9673" t="s">
        <v>144</v>
      </c>
      <c r="AI9673" t="s">
        <v>138</v>
      </c>
      <c r="AJ9673" t="str">
        <f t="shared" si="151"/>
        <v>Jul</v>
      </c>
    </row>
    <row r="9674" spans="1:36" x14ac:dyDescent="0.3">
      <c r="A9674" t="s">
        <v>20080</v>
      </c>
      <c r="B9674" s="33">
        <v>45684</v>
      </c>
      <c r="C9674" t="s">
        <v>95</v>
      </c>
      <c r="D9674" t="s">
        <v>20081</v>
      </c>
      <c r="E9674" t="s">
        <v>173</v>
      </c>
      <c r="F9674" t="s">
        <v>174</v>
      </c>
      <c r="G9674" t="s">
        <v>161</v>
      </c>
      <c r="H9674" t="s">
        <v>158</v>
      </c>
      <c r="I9674">
        <v>1845</v>
      </c>
      <c r="J9674" t="s">
        <v>304</v>
      </c>
      <c r="K9674" t="s">
        <v>824</v>
      </c>
      <c r="L9674" t="s">
        <v>304</v>
      </c>
      <c r="M9674" t="s">
        <v>824</v>
      </c>
      <c r="N9674">
        <v>258</v>
      </c>
      <c r="O9674">
        <v>0</v>
      </c>
      <c r="P9674">
        <v>-10</v>
      </c>
      <c r="Q9674" t="s">
        <v>70</v>
      </c>
      <c r="R9674" t="s">
        <v>238</v>
      </c>
      <c r="S9674" t="s">
        <v>239</v>
      </c>
      <c r="T9674">
        <v>220</v>
      </c>
      <c r="U9674">
        <v>198</v>
      </c>
      <c r="V9674">
        <v>90</v>
      </c>
      <c r="W9674" t="s">
        <v>133</v>
      </c>
      <c r="X9674">
        <v>8459</v>
      </c>
      <c r="Y9674">
        <v>1674882</v>
      </c>
      <c r="Z9674">
        <v>76824</v>
      </c>
      <c r="AA9674">
        <v>139788</v>
      </c>
      <c r="AB9674">
        <v>1891494</v>
      </c>
      <c r="AC9674">
        <v>1600928</v>
      </c>
      <c r="AD9674">
        <v>290566</v>
      </c>
      <c r="AE9674" t="s">
        <v>78</v>
      </c>
      <c r="AF9674" t="s">
        <v>78</v>
      </c>
      <c r="AG9674" t="s">
        <v>240</v>
      </c>
      <c r="AH9674" t="s">
        <v>146</v>
      </c>
      <c r="AI9674" t="s">
        <v>138</v>
      </c>
      <c r="AJ9674" t="str">
        <f t="shared" si="151"/>
        <v>Jan</v>
      </c>
    </row>
    <row r="9675" spans="1:36" x14ac:dyDescent="0.3">
      <c r="A9675" t="s">
        <v>20082</v>
      </c>
      <c r="B9675" s="33">
        <v>45911</v>
      </c>
      <c r="C9675" t="s">
        <v>98</v>
      </c>
      <c r="D9675" t="s">
        <v>20083</v>
      </c>
      <c r="E9675" t="s">
        <v>179</v>
      </c>
      <c r="F9675" t="s">
        <v>173</v>
      </c>
      <c r="G9675" t="s">
        <v>166</v>
      </c>
      <c r="H9675" t="s">
        <v>161</v>
      </c>
      <c r="I9675">
        <v>381</v>
      </c>
      <c r="J9675" t="s">
        <v>504</v>
      </c>
      <c r="K9675" t="s">
        <v>1201</v>
      </c>
      <c r="L9675" t="s">
        <v>452</v>
      </c>
      <c r="M9675" t="s">
        <v>1202</v>
      </c>
      <c r="N9675">
        <v>68</v>
      </c>
      <c r="O9675">
        <v>10</v>
      </c>
      <c r="P9675">
        <v>25</v>
      </c>
      <c r="Q9675" t="s">
        <v>73</v>
      </c>
      <c r="R9675" t="s">
        <v>238</v>
      </c>
      <c r="S9675" t="s">
        <v>239</v>
      </c>
      <c r="T9675">
        <v>150</v>
      </c>
      <c r="U9675">
        <v>105</v>
      </c>
      <c r="V9675">
        <v>70</v>
      </c>
      <c r="W9675" t="s">
        <v>133</v>
      </c>
      <c r="X9675">
        <v>9419</v>
      </c>
      <c r="Y9675">
        <v>988995</v>
      </c>
      <c r="Z9675">
        <v>55545</v>
      </c>
      <c r="AA9675">
        <v>57540</v>
      </c>
      <c r="AB9675">
        <v>1102080</v>
      </c>
      <c r="AC9675">
        <v>791714</v>
      </c>
      <c r="AD9675">
        <v>310366</v>
      </c>
      <c r="AE9675" t="s">
        <v>72</v>
      </c>
      <c r="AF9675" t="s">
        <v>78</v>
      </c>
      <c r="AG9675" t="s">
        <v>240</v>
      </c>
      <c r="AH9675" t="s">
        <v>144</v>
      </c>
      <c r="AI9675" t="s">
        <v>138</v>
      </c>
      <c r="AJ9675" t="str">
        <f t="shared" si="151"/>
        <v>Sep</v>
      </c>
    </row>
    <row r="9676" spans="1:36" x14ac:dyDescent="0.3">
      <c r="A9676" t="s">
        <v>20084</v>
      </c>
      <c r="B9676" s="33">
        <v>45892</v>
      </c>
      <c r="C9676" t="s">
        <v>93</v>
      </c>
      <c r="D9676" t="s">
        <v>20085</v>
      </c>
      <c r="E9676" t="s">
        <v>175</v>
      </c>
      <c r="F9676" t="s">
        <v>178</v>
      </c>
      <c r="G9676" t="s">
        <v>163</v>
      </c>
      <c r="H9676" t="s">
        <v>157</v>
      </c>
      <c r="I9676">
        <v>2252</v>
      </c>
      <c r="J9676" t="s">
        <v>381</v>
      </c>
      <c r="K9676" t="s">
        <v>400</v>
      </c>
      <c r="L9676" t="s">
        <v>3637</v>
      </c>
      <c r="M9676" t="s">
        <v>2964</v>
      </c>
      <c r="N9676">
        <v>317</v>
      </c>
      <c r="O9676">
        <v>8</v>
      </c>
      <c r="P9676">
        <v>9</v>
      </c>
      <c r="Q9676" t="s">
        <v>73</v>
      </c>
      <c r="R9676" t="s">
        <v>238</v>
      </c>
      <c r="S9676" t="s">
        <v>239</v>
      </c>
      <c r="T9676">
        <v>180</v>
      </c>
      <c r="U9676">
        <v>105</v>
      </c>
      <c r="V9676">
        <v>58.33</v>
      </c>
      <c r="W9676" t="s">
        <v>133</v>
      </c>
      <c r="X9676">
        <v>5094</v>
      </c>
      <c r="Y9676">
        <v>534870</v>
      </c>
      <c r="Z9676">
        <v>32970</v>
      </c>
      <c r="AA9676">
        <v>45360</v>
      </c>
      <c r="AB9676">
        <v>613200</v>
      </c>
      <c r="AC9676">
        <v>520970</v>
      </c>
      <c r="AD9676">
        <v>92230</v>
      </c>
      <c r="AE9676" t="s">
        <v>75</v>
      </c>
      <c r="AF9676" t="s">
        <v>75</v>
      </c>
      <c r="AG9676" t="s">
        <v>240</v>
      </c>
      <c r="AH9676" t="s">
        <v>145</v>
      </c>
      <c r="AI9676" t="s">
        <v>138</v>
      </c>
      <c r="AJ9676" t="str">
        <f t="shared" si="151"/>
        <v>Aug</v>
      </c>
    </row>
    <row r="9677" spans="1:36" x14ac:dyDescent="0.3">
      <c r="A9677" t="s">
        <v>20086</v>
      </c>
      <c r="B9677" s="33">
        <v>45869</v>
      </c>
      <c r="C9677" t="s">
        <v>93</v>
      </c>
      <c r="D9677" t="s">
        <v>20087</v>
      </c>
      <c r="E9677" t="s">
        <v>179</v>
      </c>
      <c r="F9677" t="s">
        <v>181</v>
      </c>
      <c r="G9677" t="s">
        <v>166</v>
      </c>
      <c r="H9677" t="s">
        <v>159</v>
      </c>
      <c r="I9677">
        <v>1940</v>
      </c>
      <c r="J9677" t="s">
        <v>503</v>
      </c>
      <c r="K9677" t="s">
        <v>2589</v>
      </c>
      <c r="L9677" t="s">
        <v>890</v>
      </c>
      <c r="M9677" t="s">
        <v>2589</v>
      </c>
      <c r="N9677">
        <v>241</v>
      </c>
      <c r="O9677">
        <v>3</v>
      </c>
      <c r="P9677">
        <v>-10</v>
      </c>
      <c r="Q9677" t="s">
        <v>73</v>
      </c>
      <c r="R9677" t="s">
        <v>238</v>
      </c>
      <c r="S9677" t="s">
        <v>239</v>
      </c>
      <c r="T9677">
        <v>189</v>
      </c>
      <c r="U9677">
        <v>144</v>
      </c>
      <c r="V9677">
        <v>76.19</v>
      </c>
      <c r="W9677" t="s">
        <v>133</v>
      </c>
      <c r="X9677">
        <v>10660</v>
      </c>
      <c r="Y9677">
        <v>1535040</v>
      </c>
      <c r="Z9677">
        <v>40320</v>
      </c>
      <c r="AA9677">
        <v>58464</v>
      </c>
      <c r="AB9677">
        <v>1633824</v>
      </c>
      <c r="AC9677">
        <v>1150382</v>
      </c>
      <c r="AD9677">
        <v>483442</v>
      </c>
      <c r="AE9677" t="s">
        <v>72</v>
      </c>
      <c r="AF9677" t="s">
        <v>81</v>
      </c>
      <c r="AG9677" t="s">
        <v>240</v>
      </c>
      <c r="AH9677" t="s">
        <v>145</v>
      </c>
      <c r="AI9677" t="s">
        <v>138</v>
      </c>
      <c r="AJ9677" t="str">
        <f t="shared" si="151"/>
        <v>Jul</v>
      </c>
    </row>
    <row r="9678" spans="1:36" x14ac:dyDescent="0.3">
      <c r="A9678" t="s">
        <v>20088</v>
      </c>
      <c r="B9678" s="33">
        <v>45776</v>
      </c>
      <c r="C9678" t="s">
        <v>97</v>
      </c>
      <c r="D9678" t="s">
        <v>20089</v>
      </c>
      <c r="E9678" t="s">
        <v>173</v>
      </c>
      <c r="F9678" t="s">
        <v>180</v>
      </c>
      <c r="G9678" t="s">
        <v>161</v>
      </c>
      <c r="H9678" t="s">
        <v>160</v>
      </c>
      <c r="I9678">
        <v>2266</v>
      </c>
      <c r="J9678" t="s">
        <v>353</v>
      </c>
      <c r="K9678" t="s">
        <v>289</v>
      </c>
      <c r="L9678" t="s">
        <v>2861</v>
      </c>
      <c r="M9678" t="s">
        <v>1186</v>
      </c>
      <c r="N9678">
        <v>278</v>
      </c>
      <c r="O9678">
        <v>27</v>
      </c>
      <c r="P9678">
        <v>43</v>
      </c>
      <c r="Q9678" t="s">
        <v>76</v>
      </c>
      <c r="R9678" t="s">
        <v>238</v>
      </c>
      <c r="S9678" t="s">
        <v>239</v>
      </c>
      <c r="T9678">
        <v>180</v>
      </c>
      <c r="U9678">
        <v>134</v>
      </c>
      <c r="V9678">
        <v>74.44</v>
      </c>
      <c r="W9678" t="s">
        <v>133</v>
      </c>
      <c r="X9678">
        <v>3725</v>
      </c>
      <c r="Y9678">
        <v>499150</v>
      </c>
      <c r="Z9678">
        <v>72092</v>
      </c>
      <c r="AA9678">
        <v>33634</v>
      </c>
      <c r="AB9678">
        <v>604876</v>
      </c>
      <c r="AC9678">
        <v>358000</v>
      </c>
      <c r="AD9678">
        <v>246876</v>
      </c>
      <c r="AE9678" t="s">
        <v>78</v>
      </c>
      <c r="AF9678" t="s">
        <v>81</v>
      </c>
      <c r="AG9678" t="s">
        <v>240</v>
      </c>
      <c r="AH9678" t="s">
        <v>146</v>
      </c>
      <c r="AI9678" t="s">
        <v>139</v>
      </c>
      <c r="AJ9678" t="str">
        <f t="shared" si="151"/>
        <v>Apr</v>
      </c>
    </row>
    <row r="9679" spans="1:36" x14ac:dyDescent="0.3">
      <c r="A9679" t="s">
        <v>20090</v>
      </c>
      <c r="B9679" s="33">
        <v>45909</v>
      </c>
      <c r="C9679" t="s">
        <v>96</v>
      </c>
      <c r="D9679" t="s">
        <v>20091</v>
      </c>
      <c r="E9679" t="s">
        <v>179</v>
      </c>
      <c r="F9679" t="s">
        <v>172</v>
      </c>
      <c r="G9679" t="s">
        <v>166</v>
      </c>
      <c r="H9679" t="s">
        <v>155</v>
      </c>
      <c r="I9679">
        <v>2082</v>
      </c>
      <c r="J9679" t="s">
        <v>408</v>
      </c>
      <c r="K9679" t="s">
        <v>4077</v>
      </c>
      <c r="L9679" t="s">
        <v>408</v>
      </c>
      <c r="M9679" t="s">
        <v>4077</v>
      </c>
      <c r="N9679">
        <v>253</v>
      </c>
      <c r="O9679">
        <v>0</v>
      </c>
      <c r="P9679">
        <v>-10</v>
      </c>
      <c r="Q9679" t="s">
        <v>70</v>
      </c>
      <c r="R9679" t="s">
        <v>238</v>
      </c>
      <c r="S9679" t="s">
        <v>239</v>
      </c>
      <c r="T9679">
        <v>220</v>
      </c>
      <c r="U9679">
        <v>135</v>
      </c>
      <c r="V9679">
        <v>61.36</v>
      </c>
      <c r="W9679" t="s">
        <v>135</v>
      </c>
      <c r="X9679">
        <v>3792</v>
      </c>
      <c r="Y9679">
        <v>511920</v>
      </c>
      <c r="Z9679">
        <v>41175</v>
      </c>
      <c r="AA9679">
        <v>57645</v>
      </c>
      <c r="AB9679">
        <v>610740</v>
      </c>
      <c r="AC9679">
        <v>473835</v>
      </c>
      <c r="AD9679">
        <v>136905</v>
      </c>
      <c r="AE9679" t="s">
        <v>72</v>
      </c>
      <c r="AF9679" t="s">
        <v>81</v>
      </c>
      <c r="AG9679" t="s">
        <v>240</v>
      </c>
      <c r="AH9679" t="s">
        <v>144</v>
      </c>
      <c r="AI9679" t="s">
        <v>139</v>
      </c>
      <c r="AJ9679" t="str">
        <f t="shared" si="151"/>
        <v>Sep</v>
      </c>
    </row>
    <row r="9680" spans="1:36" x14ac:dyDescent="0.3">
      <c r="A9680" t="s">
        <v>20092</v>
      </c>
      <c r="B9680" s="33">
        <v>45666</v>
      </c>
      <c r="C9680" t="s">
        <v>95</v>
      </c>
      <c r="D9680" t="s">
        <v>20093</v>
      </c>
      <c r="E9680" t="s">
        <v>181</v>
      </c>
      <c r="F9680" t="s">
        <v>174</v>
      </c>
      <c r="G9680" t="s">
        <v>159</v>
      </c>
      <c r="H9680" t="s">
        <v>158</v>
      </c>
      <c r="I9680">
        <v>899</v>
      </c>
      <c r="J9680" t="s">
        <v>474</v>
      </c>
      <c r="K9680" t="s">
        <v>1695</v>
      </c>
      <c r="L9680" t="s">
        <v>459</v>
      </c>
      <c r="M9680" t="s">
        <v>2109</v>
      </c>
      <c r="N9680">
        <v>133</v>
      </c>
      <c r="O9680">
        <v>0</v>
      </c>
      <c r="P9680">
        <v>3</v>
      </c>
      <c r="Q9680" t="s">
        <v>70</v>
      </c>
      <c r="R9680" t="s">
        <v>238</v>
      </c>
      <c r="S9680" t="s">
        <v>239</v>
      </c>
      <c r="T9680">
        <v>180</v>
      </c>
      <c r="U9680">
        <v>137</v>
      </c>
      <c r="V9680">
        <v>76.11</v>
      </c>
      <c r="W9680" t="s">
        <v>133</v>
      </c>
      <c r="X9680">
        <v>5818</v>
      </c>
      <c r="Y9680">
        <v>797066</v>
      </c>
      <c r="Z9680">
        <v>33702</v>
      </c>
      <c r="AA9680">
        <v>53704</v>
      </c>
      <c r="AB9680">
        <v>884472</v>
      </c>
      <c r="AC9680">
        <v>590116</v>
      </c>
      <c r="AD9680">
        <v>294356</v>
      </c>
      <c r="AE9680" t="s">
        <v>81</v>
      </c>
      <c r="AF9680" t="s">
        <v>78</v>
      </c>
      <c r="AG9680" t="s">
        <v>240</v>
      </c>
      <c r="AH9680" t="s">
        <v>146</v>
      </c>
      <c r="AI9680" t="s">
        <v>139</v>
      </c>
      <c r="AJ9680" t="str">
        <f t="shared" si="151"/>
        <v>Jan</v>
      </c>
    </row>
    <row r="9681" spans="1:36" x14ac:dyDescent="0.3">
      <c r="A9681" t="s">
        <v>20094</v>
      </c>
      <c r="B9681" s="33">
        <v>45765</v>
      </c>
      <c r="C9681" t="s">
        <v>93</v>
      </c>
      <c r="D9681" t="s">
        <v>20095</v>
      </c>
      <c r="E9681" t="s">
        <v>172</v>
      </c>
      <c r="F9681" t="s">
        <v>178</v>
      </c>
      <c r="G9681" t="s">
        <v>155</v>
      </c>
      <c r="H9681" t="s">
        <v>157</v>
      </c>
      <c r="I9681">
        <v>657</v>
      </c>
      <c r="J9681" t="s">
        <v>600</v>
      </c>
      <c r="K9681" t="s">
        <v>918</v>
      </c>
      <c r="L9681" t="s">
        <v>1089</v>
      </c>
      <c r="M9681" t="s">
        <v>727</v>
      </c>
      <c r="N9681">
        <v>95</v>
      </c>
      <c r="O9681">
        <v>31</v>
      </c>
      <c r="P9681">
        <v>33</v>
      </c>
      <c r="Q9681" t="s">
        <v>76</v>
      </c>
      <c r="R9681" t="s">
        <v>238</v>
      </c>
      <c r="S9681" t="s">
        <v>239</v>
      </c>
      <c r="T9681">
        <v>180</v>
      </c>
      <c r="U9681">
        <v>112</v>
      </c>
      <c r="V9681">
        <v>62.22</v>
      </c>
      <c r="W9681" t="s">
        <v>133</v>
      </c>
      <c r="X9681">
        <v>5579</v>
      </c>
      <c r="Y9681">
        <v>624848</v>
      </c>
      <c r="Z9681">
        <v>41776</v>
      </c>
      <c r="AA9681">
        <v>54656</v>
      </c>
      <c r="AB9681">
        <v>721280</v>
      </c>
      <c r="AC9681">
        <v>483811</v>
      </c>
      <c r="AD9681">
        <v>237469</v>
      </c>
      <c r="AE9681" t="s">
        <v>81</v>
      </c>
      <c r="AF9681" t="s">
        <v>75</v>
      </c>
      <c r="AG9681" t="s">
        <v>240</v>
      </c>
      <c r="AH9681" t="s">
        <v>145</v>
      </c>
      <c r="AI9681" t="s">
        <v>138</v>
      </c>
      <c r="AJ9681" t="str">
        <f t="shared" si="151"/>
        <v>Apr</v>
      </c>
    </row>
    <row r="9682" spans="1:36" x14ac:dyDescent="0.3">
      <c r="A9682" t="s">
        <v>20096</v>
      </c>
      <c r="B9682" s="33">
        <v>45806</v>
      </c>
      <c r="C9682" t="s">
        <v>95</v>
      </c>
      <c r="D9682" t="s">
        <v>20097</v>
      </c>
      <c r="E9682" t="s">
        <v>173</v>
      </c>
      <c r="F9682" t="s">
        <v>177</v>
      </c>
      <c r="G9682" t="s">
        <v>161</v>
      </c>
      <c r="H9682" t="s">
        <v>162</v>
      </c>
      <c r="I9682">
        <v>732</v>
      </c>
      <c r="J9682" t="s">
        <v>469</v>
      </c>
      <c r="K9682" t="s">
        <v>459</v>
      </c>
      <c r="L9682" t="s">
        <v>310</v>
      </c>
      <c r="M9682" t="s">
        <v>986</v>
      </c>
      <c r="N9682">
        <v>120</v>
      </c>
      <c r="O9682">
        <v>0</v>
      </c>
      <c r="P9682">
        <v>19</v>
      </c>
      <c r="Q9682" t="s">
        <v>73</v>
      </c>
      <c r="R9682" t="s">
        <v>238</v>
      </c>
      <c r="S9682" t="s">
        <v>239</v>
      </c>
      <c r="T9682">
        <v>180</v>
      </c>
      <c r="U9682">
        <v>128</v>
      </c>
      <c r="V9682">
        <v>71.11</v>
      </c>
      <c r="W9682" t="s">
        <v>133</v>
      </c>
      <c r="X9682">
        <v>7847</v>
      </c>
      <c r="Y9682">
        <v>1004416</v>
      </c>
      <c r="Z9682">
        <v>20224</v>
      </c>
      <c r="AA9682">
        <v>22272</v>
      </c>
      <c r="AB9682">
        <v>1046912</v>
      </c>
      <c r="AC9682">
        <v>917575</v>
      </c>
      <c r="AD9682">
        <v>129337</v>
      </c>
      <c r="AE9682" t="s">
        <v>78</v>
      </c>
      <c r="AF9682" t="s">
        <v>78</v>
      </c>
      <c r="AG9682" t="s">
        <v>240</v>
      </c>
      <c r="AH9682" t="s">
        <v>144</v>
      </c>
      <c r="AI9682" t="s">
        <v>139</v>
      </c>
      <c r="AJ9682" t="str">
        <f t="shared" si="151"/>
        <v>May</v>
      </c>
    </row>
    <row r="9683" spans="1:36" x14ac:dyDescent="0.3">
      <c r="A9683" t="s">
        <v>20098</v>
      </c>
      <c r="B9683" s="33">
        <v>45986</v>
      </c>
      <c r="C9683" t="s">
        <v>95</v>
      </c>
      <c r="D9683" t="s">
        <v>20099</v>
      </c>
      <c r="E9683" t="s">
        <v>173</v>
      </c>
      <c r="F9683" t="s">
        <v>174</v>
      </c>
      <c r="G9683" t="s">
        <v>161</v>
      </c>
      <c r="H9683" t="s">
        <v>158</v>
      </c>
      <c r="I9683">
        <v>944</v>
      </c>
      <c r="J9683" t="s">
        <v>336</v>
      </c>
      <c r="K9683" t="s">
        <v>1174</v>
      </c>
      <c r="N9683">
        <v>127</v>
      </c>
      <c r="O9683">
        <v>0</v>
      </c>
      <c r="P9683">
        <v>0</v>
      </c>
      <c r="Q9683" t="s">
        <v>67</v>
      </c>
      <c r="R9683" t="s">
        <v>245</v>
      </c>
      <c r="S9683" t="s">
        <v>120</v>
      </c>
      <c r="T9683">
        <v>180</v>
      </c>
      <c r="U9683">
        <v>0</v>
      </c>
      <c r="V9683">
        <v>0</v>
      </c>
      <c r="W9683" t="s">
        <v>133</v>
      </c>
      <c r="X9683">
        <v>7243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 t="s">
        <v>78</v>
      </c>
      <c r="AF9683" t="s">
        <v>78</v>
      </c>
      <c r="AG9683" t="s">
        <v>240</v>
      </c>
      <c r="AH9683" t="s">
        <v>144</v>
      </c>
      <c r="AI9683" t="s">
        <v>139</v>
      </c>
      <c r="AJ9683" t="str">
        <f t="shared" si="151"/>
        <v>Nov</v>
      </c>
    </row>
    <row r="9684" spans="1:36" x14ac:dyDescent="0.3">
      <c r="A9684" t="s">
        <v>20100</v>
      </c>
      <c r="B9684" s="33">
        <v>45669</v>
      </c>
      <c r="C9684" t="s">
        <v>98</v>
      </c>
      <c r="D9684" t="s">
        <v>20101</v>
      </c>
      <c r="E9684" t="s">
        <v>175</v>
      </c>
      <c r="F9684" t="s">
        <v>176</v>
      </c>
      <c r="G9684" t="s">
        <v>163</v>
      </c>
      <c r="H9684" t="s">
        <v>156</v>
      </c>
      <c r="I9684">
        <v>1082</v>
      </c>
      <c r="J9684" t="s">
        <v>626</v>
      </c>
      <c r="K9684" t="s">
        <v>590</v>
      </c>
      <c r="L9684" t="s">
        <v>626</v>
      </c>
      <c r="M9684" t="s">
        <v>590</v>
      </c>
      <c r="N9684">
        <v>141</v>
      </c>
      <c r="O9684">
        <v>0</v>
      </c>
      <c r="P9684">
        <v>-5</v>
      </c>
      <c r="Q9684" t="s">
        <v>70</v>
      </c>
      <c r="R9684" t="s">
        <v>238</v>
      </c>
      <c r="S9684" t="s">
        <v>239</v>
      </c>
      <c r="T9684">
        <v>150</v>
      </c>
      <c r="U9684">
        <v>112</v>
      </c>
      <c r="V9684">
        <v>74.67</v>
      </c>
      <c r="W9684" t="s">
        <v>133</v>
      </c>
      <c r="X9684">
        <v>10022</v>
      </c>
      <c r="Y9684">
        <v>1122464</v>
      </c>
      <c r="Z9684">
        <v>47936</v>
      </c>
      <c r="AA9684">
        <v>41776</v>
      </c>
      <c r="AB9684">
        <v>1212176</v>
      </c>
      <c r="AC9684">
        <v>1023394</v>
      </c>
      <c r="AD9684">
        <v>188782</v>
      </c>
      <c r="AE9684" t="s">
        <v>75</v>
      </c>
      <c r="AF9684" t="s">
        <v>81</v>
      </c>
      <c r="AG9684" t="s">
        <v>240</v>
      </c>
      <c r="AH9684" t="s">
        <v>146</v>
      </c>
      <c r="AI9684" t="s">
        <v>138</v>
      </c>
      <c r="AJ9684" t="str">
        <f t="shared" si="151"/>
        <v>Jan</v>
      </c>
    </row>
    <row r="9685" spans="1:36" x14ac:dyDescent="0.3">
      <c r="A9685" t="s">
        <v>20102</v>
      </c>
      <c r="B9685" s="33">
        <v>45764</v>
      </c>
      <c r="C9685" t="s">
        <v>96</v>
      </c>
      <c r="D9685" t="s">
        <v>20103</v>
      </c>
      <c r="E9685" t="s">
        <v>181</v>
      </c>
      <c r="F9685" t="s">
        <v>175</v>
      </c>
      <c r="G9685" t="s">
        <v>159</v>
      </c>
      <c r="H9685" t="s">
        <v>163</v>
      </c>
      <c r="I9685">
        <v>1517</v>
      </c>
      <c r="J9685" t="s">
        <v>408</v>
      </c>
      <c r="K9685" t="s">
        <v>2577</v>
      </c>
      <c r="L9685" t="s">
        <v>408</v>
      </c>
      <c r="M9685" t="s">
        <v>12174</v>
      </c>
      <c r="N9685">
        <v>187</v>
      </c>
      <c r="O9685">
        <v>0</v>
      </c>
      <c r="P9685">
        <v>8</v>
      </c>
      <c r="Q9685" t="s">
        <v>73</v>
      </c>
      <c r="R9685" t="s">
        <v>238</v>
      </c>
      <c r="S9685" t="s">
        <v>239</v>
      </c>
      <c r="T9685">
        <v>189</v>
      </c>
      <c r="U9685">
        <v>170</v>
      </c>
      <c r="V9685">
        <v>89.95</v>
      </c>
      <c r="W9685" t="s">
        <v>133</v>
      </c>
      <c r="X9685">
        <v>5199</v>
      </c>
      <c r="Y9685">
        <v>883830</v>
      </c>
      <c r="Z9685">
        <v>78370</v>
      </c>
      <c r="AA9685">
        <v>125460</v>
      </c>
      <c r="AB9685">
        <v>1087660</v>
      </c>
      <c r="AC9685">
        <v>681073</v>
      </c>
      <c r="AD9685">
        <v>406587</v>
      </c>
      <c r="AE9685" t="s">
        <v>81</v>
      </c>
      <c r="AF9685" t="s">
        <v>75</v>
      </c>
      <c r="AG9685" t="s">
        <v>240</v>
      </c>
      <c r="AH9685" t="s">
        <v>144</v>
      </c>
      <c r="AI9685" t="s">
        <v>138</v>
      </c>
      <c r="AJ9685" t="str">
        <f t="shared" si="151"/>
        <v>Apr</v>
      </c>
    </row>
    <row r="9686" spans="1:36" x14ac:dyDescent="0.3">
      <c r="A9686" t="s">
        <v>20104</v>
      </c>
      <c r="B9686" s="33">
        <v>45989</v>
      </c>
      <c r="C9686" t="s">
        <v>95</v>
      </c>
      <c r="D9686" t="s">
        <v>20105</v>
      </c>
      <c r="E9686" t="s">
        <v>176</v>
      </c>
      <c r="F9686" t="s">
        <v>178</v>
      </c>
      <c r="G9686" t="s">
        <v>156</v>
      </c>
      <c r="H9686" t="s">
        <v>157</v>
      </c>
      <c r="I9686">
        <v>1801</v>
      </c>
      <c r="J9686" t="s">
        <v>270</v>
      </c>
      <c r="K9686" t="s">
        <v>666</v>
      </c>
      <c r="L9686" t="s">
        <v>5637</v>
      </c>
      <c r="M9686" t="s">
        <v>1685</v>
      </c>
      <c r="N9686">
        <v>279</v>
      </c>
      <c r="O9686">
        <v>62</v>
      </c>
      <c r="P9686">
        <v>67</v>
      </c>
      <c r="Q9686" t="s">
        <v>76</v>
      </c>
      <c r="R9686" t="s">
        <v>238</v>
      </c>
      <c r="S9686" t="s">
        <v>239</v>
      </c>
      <c r="T9686">
        <v>220</v>
      </c>
      <c r="U9686">
        <v>150</v>
      </c>
      <c r="V9686">
        <v>68.180000000000007</v>
      </c>
      <c r="W9686" t="s">
        <v>133</v>
      </c>
      <c r="X9686">
        <v>6803</v>
      </c>
      <c r="Y9686">
        <v>1020450</v>
      </c>
      <c r="Z9686">
        <v>47400</v>
      </c>
      <c r="AA9686">
        <v>35850</v>
      </c>
      <c r="AB9686">
        <v>1103700</v>
      </c>
      <c r="AC9686">
        <v>833207</v>
      </c>
      <c r="AD9686">
        <v>270493</v>
      </c>
      <c r="AE9686" t="s">
        <v>81</v>
      </c>
      <c r="AF9686" t="s">
        <v>75</v>
      </c>
      <c r="AG9686" t="s">
        <v>240</v>
      </c>
      <c r="AH9686" t="s">
        <v>146</v>
      </c>
      <c r="AI9686" t="s">
        <v>139</v>
      </c>
      <c r="AJ9686" t="str">
        <f t="shared" si="151"/>
        <v>Nov</v>
      </c>
    </row>
    <row r="9687" spans="1:36" x14ac:dyDescent="0.3">
      <c r="A9687" t="s">
        <v>20106</v>
      </c>
      <c r="B9687" s="33">
        <v>45895</v>
      </c>
      <c r="C9687" t="s">
        <v>97</v>
      </c>
      <c r="D9687" t="s">
        <v>20107</v>
      </c>
      <c r="E9687" t="s">
        <v>172</v>
      </c>
      <c r="F9687" t="s">
        <v>176</v>
      </c>
      <c r="G9687" t="s">
        <v>155</v>
      </c>
      <c r="H9687" t="s">
        <v>156</v>
      </c>
      <c r="I9687">
        <v>1787</v>
      </c>
      <c r="J9687" t="s">
        <v>275</v>
      </c>
      <c r="K9687" t="s">
        <v>1279</v>
      </c>
      <c r="L9687" t="s">
        <v>626</v>
      </c>
      <c r="M9687" t="s">
        <v>1279</v>
      </c>
      <c r="N9687">
        <v>261</v>
      </c>
      <c r="O9687">
        <v>0</v>
      </c>
      <c r="P9687">
        <v>-10</v>
      </c>
      <c r="Q9687" t="s">
        <v>70</v>
      </c>
      <c r="R9687" t="s">
        <v>238</v>
      </c>
      <c r="S9687" t="s">
        <v>239</v>
      </c>
      <c r="T9687">
        <v>189</v>
      </c>
      <c r="U9687">
        <v>147</v>
      </c>
      <c r="V9687">
        <v>77.78</v>
      </c>
      <c r="W9687" t="s">
        <v>133</v>
      </c>
      <c r="X9687">
        <v>8529</v>
      </c>
      <c r="Y9687">
        <v>1253763</v>
      </c>
      <c r="Z9687">
        <v>68943</v>
      </c>
      <c r="AA9687">
        <v>116571</v>
      </c>
      <c r="AB9687">
        <v>1439277</v>
      </c>
      <c r="AC9687">
        <v>887803</v>
      </c>
      <c r="AD9687">
        <v>551474</v>
      </c>
      <c r="AE9687" t="s">
        <v>81</v>
      </c>
      <c r="AF9687" t="s">
        <v>81</v>
      </c>
      <c r="AG9687" t="s">
        <v>240</v>
      </c>
      <c r="AH9687" t="s">
        <v>144</v>
      </c>
      <c r="AI9687" t="s">
        <v>139</v>
      </c>
      <c r="AJ9687" t="str">
        <f t="shared" si="151"/>
        <v>Aug</v>
      </c>
    </row>
    <row r="9688" spans="1:36" x14ac:dyDescent="0.3">
      <c r="A9688" t="s">
        <v>20108</v>
      </c>
      <c r="B9688" s="33">
        <v>45750</v>
      </c>
      <c r="C9688" t="s">
        <v>93</v>
      </c>
      <c r="D9688" t="s">
        <v>20109</v>
      </c>
      <c r="E9688" t="s">
        <v>177</v>
      </c>
      <c r="F9688" t="s">
        <v>175</v>
      </c>
      <c r="G9688" t="s">
        <v>162</v>
      </c>
      <c r="H9688" t="s">
        <v>163</v>
      </c>
      <c r="I9688">
        <v>1438</v>
      </c>
      <c r="J9688" t="s">
        <v>314</v>
      </c>
      <c r="K9688" t="s">
        <v>518</v>
      </c>
      <c r="L9688" t="s">
        <v>841</v>
      </c>
      <c r="M9688" t="s">
        <v>707</v>
      </c>
      <c r="N9688">
        <v>210</v>
      </c>
      <c r="O9688">
        <v>55</v>
      </c>
      <c r="P9688">
        <v>46</v>
      </c>
      <c r="Q9688" t="s">
        <v>76</v>
      </c>
      <c r="R9688" t="s">
        <v>238</v>
      </c>
      <c r="S9688" t="s">
        <v>239</v>
      </c>
      <c r="T9688">
        <v>189</v>
      </c>
      <c r="U9688">
        <v>131</v>
      </c>
      <c r="V9688">
        <v>69.31</v>
      </c>
      <c r="W9688" t="s">
        <v>133</v>
      </c>
      <c r="X9688">
        <v>6641</v>
      </c>
      <c r="Y9688">
        <v>869971</v>
      </c>
      <c r="Z9688">
        <v>69168</v>
      </c>
      <c r="AA9688">
        <v>26462</v>
      </c>
      <c r="AB9688">
        <v>965601</v>
      </c>
      <c r="AC9688">
        <v>777511</v>
      </c>
      <c r="AD9688">
        <v>188090</v>
      </c>
      <c r="AE9688" t="s">
        <v>78</v>
      </c>
      <c r="AF9688" t="s">
        <v>75</v>
      </c>
      <c r="AG9688" t="s">
        <v>240</v>
      </c>
      <c r="AH9688" t="s">
        <v>147</v>
      </c>
      <c r="AI9688" t="s">
        <v>138</v>
      </c>
      <c r="AJ9688" t="str">
        <f t="shared" si="151"/>
        <v>Apr</v>
      </c>
    </row>
    <row r="9689" spans="1:36" x14ac:dyDescent="0.3">
      <c r="A9689" t="s">
        <v>20110</v>
      </c>
      <c r="B9689" s="33">
        <v>45902</v>
      </c>
      <c r="C9689" t="s">
        <v>95</v>
      </c>
      <c r="D9689" t="s">
        <v>20111</v>
      </c>
      <c r="E9689" t="s">
        <v>181</v>
      </c>
      <c r="F9689" t="s">
        <v>177</v>
      </c>
      <c r="G9689" t="s">
        <v>159</v>
      </c>
      <c r="H9689" t="s">
        <v>162</v>
      </c>
      <c r="I9689">
        <v>891</v>
      </c>
      <c r="J9689" t="s">
        <v>520</v>
      </c>
      <c r="K9689" t="s">
        <v>2796</v>
      </c>
      <c r="L9689" t="s">
        <v>2410</v>
      </c>
      <c r="M9689" t="s">
        <v>2796</v>
      </c>
      <c r="N9689">
        <v>123</v>
      </c>
      <c r="O9689">
        <v>2</v>
      </c>
      <c r="P9689">
        <v>-3</v>
      </c>
      <c r="Q9689" t="s">
        <v>73</v>
      </c>
      <c r="R9689" t="s">
        <v>238</v>
      </c>
      <c r="S9689" t="s">
        <v>239</v>
      </c>
      <c r="T9689">
        <v>180</v>
      </c>
      <c r="U9689">
        <v>126</v>
      </c>
      <c r="V9689">
        <v>70</v>
      </c>
      <c r="W9689" t="s">
        <v>133</v>
      </c>
      <c r="X9689">
        <v>8045</v>
      </c>
      <c r="Y9689">
        <v>1013670</v>
      </c>
      <c r="Z9689">
        <v>52290</v>
      </c>
      <c r="AA9689">
        <v>67158</v>
      </c>
      <c r="AB9689">
        <v>1133118</v>
      </c>
      <c r="AC9689">
        <v>701877</v>
      </c>
      <c r="AD9689">
        <v>431241</v>
      </c>
      <c r="AE9689" t="s">
        <v>81</v>
      </c>
      <c r="AF9689" t="s">
        <v>78</v>
      </c>
      <c r="AG9689" t="s">
        <v>240</v>
      </c>
      <c r="AH9689" t="s">
        <v>144</v>
      </c>
      <c r="AI9689" t="s">
        <v>138</v>
      </c>
      <c r="AJ9689" t="str">
        <f t="shared" si="151"/>
        <v>Sep</v>
      </c>
    </row>
    <row r="9690" spans="1:36" x14ac:dyDescent="0.3">
      <c r="A9690" t="s">
        <v>20112</v>
      </c>
      <c r="B9690" s="33">
        <v>45931</v>
      </c>
      <c r="C9690" t="s">
        <v>96</v>
      </c>
      <c r="D9690" t="s">
        <v>20113</v>
      </c>
      <c r="E9690" t="s">
        <v>175</v>
      </c>
      <c r="F9690" t="s">
        <v>178</v>
      </c>
      <c r="G9690" t="s">
        <v>163</v>
      </c>
      <c r="H9690" t="s">
        <v>157</v>
      </c>
      <c r="I9690">
        <v>1851</v>
      </c>
      <c r="J9690" t="s">
        <v>292</v>
      </c>
      <c r="K9690" t="s">
        <v>282</v>
      </c>
      <c r="L9690" t="s">
        <v>626</v>
      </c>
      <c r="M9690" t="s">
        <v>2381</v>
      </c>
      <c r="N9690">
        <v>280</v>
      </c>
      <c r="O9690">
        <v>0</v>
      </c>
      <c r="P9690">
        <v>18</v>
      </c>
      <c r="Q9690" t="s">
        <v>73</v>
      </c>
      <c r="R9690" t="s">
        <v>238</v>
      </c>
      <c r="S9690" t="s">
        <v>239</v>
      </c>
      <c r="T9690">
        <v>180</v>
      </c>
      <c r="U9690">
        <v>125</v>
      </c>
      <c r="V9690">
        <v>69.44</v>
      </c>
      <c r="W9690" t="s">
        <v>133</v>
      </c>
      <c r="X9690">
        <v>6211</v>
      </c>
      <c r="Y9690">
        <v>776375</v>
      </c>
      <c r="Z9690">
        <v>21625</v>
      </c>
      <c r="AA9690">
        <v>75625</v>
      </c>
      <c r="AB9690">
        <v>873625</v>
      </c>
      <c r="AC9690">
        <v>682405</v>
      </c>
      <c r="AD9690">
        <v>191220</v>
      </c>
      <c r="AE9690" t="s">
        <v>75</v>
      </c>
      <c r="AF9690" t="s">
        <v>75</v>
      </c>
      <c r="AG9690" t="s">
        <v>240</v>
      </c>
      <c r="AH9690" t="s">
        <v>147</v>
      </c>
      <c r="AI9690" t="s">
        <v>138</v>
      </c>
      <c r="AJ9690" t="str">
        <f t="shared" si="151"/>
        <v>Oct</v>
      </c>
    </row>
    <row r="9691" spans="1:36" x14ac:dyDescent="0.3">
      <c r="A9691" t="s">
        <v>20114</v>
      </c>
      <c r="B9691" s="33">
        <v>45774</v>
      </c>
      <c r="C9691" t="s">
        <v>99</v>
      </c>
      <c r="D9691" t="s">
        <v>20115</v>
      </c>
      <c r="E9691" t="s">
        <v>181</v>
      </c>
      <c r="F9691" t="s">
        <v>172</v>
      </c>
      <c r="G9691" t="s">
        <v>159</v>
      </c>
      <c r="H9691" t="s">
        <v>155</v>
      </c>
      <c r="I9691">
        <v>1961</v>
      </c>
      <c r="J9691" t="s">
        <v>310</v>
      </c>
      <c r="K9691" t="s">
        <v>1011</v>
      </c>
      <c r="L9691" t="s">
        <v>1343</v>
      </c>
      <c r="M9691" t="s">
        <v>1938</v>
      </c>
      <c r="N9691">
        <v>242</v>
      </c>
      <c r="O9691">
        <v>29</v>
      </c>
      <c r="P9691">
        <v>37</v>
      </c>
      <c r="Q9691" t="s">
        <v>76</v>
      </c>
      <c r="R9691" t="s">
        <v>238</v>
      </c>
      <c r="S9691" t="s">
        <v>239</v>
      </c>
      <c r="T9691">
        <v>186</v>
      </c>
      <c r="U9691">
        <v>146</v>
      </c>
      <c r="V9691">
        <v>78.489999999999995</v>
      </c>
      <c r="W9691" t="s">
        <v>133</v>
      </c>
      <c r="X9691">
        <v>5463</v>
      </c>
      <c r="Y9691">
        <v>797598</v>
      </c>
      <c r="Z9691">
        <v>24674</v>
      </c>
      <c r="AA9691">
        <v>59276</v>
      </c>
      <c r="AB9691">
        <v>881548</v>
      </c>
      <c r="AC9691">
        <v>535486</v>
      </c>
      <c r="AD9691">
        <v>346062</v>
      </c>
      <c r="AE9691" t="s">
        <v>81</v>
      </c>
      <c r="AF9691" t="s">
        <v>81</v>
      </c>
      <c r="AG9691" t="s">
        <v>240</v>
      </c>
      <c r="AH9691" t="s">
        <v>146</v>
      </c>
      <c r="AI9691" t="s">
        <v>140</v>
      </c>
      <c r="AJ9691" t="str">
        <f t="shared" si="151"/>
        <v>Apr</v>
      </c>
    </row>
    <row r="9692" spans="1:36" x14ac:dyDescent="0.3">
      <c r="A9692" t="s">
        <v>20116</v>
      </c>
      <c r="B9692" s="33">
        <v>45665</v>
      </c>
      <c r="C9692" t="s">
        <v>93</v>
      </c>
      <c r="D9692" t="s">
        <v>20117</v>
      </c>
      <c r="E9692" t="s">
        <v>176</v>
      </c>
      <c r="F9692" t="s">
        <v>174</v>
      </c>
      <c r="G9692" t="s">
        <v>156</v>
      </c>
      <c r="H9692" t="s">
        <v>158</v>
      </c>
      <c r="I9692">
        <v>1753</v>
      </c>
      <c r="J9692" t="s">
        <v>514</v>
      </c>
      <c r="K9692" t="s">
        <v>2656</v>
      </c>
      <c r="L9692" t="s">
        <v>463</v>
      </c>
      <c r="M9692" t="s">
        <v>2656</v>
      </c>
      <c r="N9692">
        <v>238</v>
      </c>
      <c r="O9692">
        <v>0</v>
      </c>
      <c r="P9692">
        <v>-6</v>
      </c>
      <c r="Q9692" t="s">
        <v>70</v>
      </c>
      <c r="R9692" t="s">
        <v>238</v>
      </c>
      <c r="S9692" t="s">
        <v>239</v>
      </c>
      <c r="T9692">
        <v>180</v>
      </c>
      <c r="U9692">
        <v>129</v>
      </c>
      <c r="V9692">
        <v>71.67</v>
      </c>
      <c r="W9692" t="s">
        <v>133</v>
      </c>
      <c r="X9692">
        <v>8982</v>
      </c>
      <c r="Y9692">
        <v>1158678</v>
      </c>
      <c r="Z9692">
        <v>46956</v>
      </c>
      <c r="AA9692">
        <v>33411</v>
      </c>
      <c r="AB9692">
        <v>1239045</v>
      </c>
      <c r="AC9692">
        <v>1008964</v>
      </c>
      <c r="AD9692">
        <v>230081</v>
      </c>
      <c r="AE9692" t="s">
        <v>81</v>
      </c>
      <c r="AF9692" t="s">
        <v>78</v>
      </c>
      <c r="AG9692" t="s">
        <v>240</v>
      </c>
      <c r="AH9692" t="s">
        <v>145</v>
      </c>
      <c r="AI9692" t="s">
        <v>139</v>
      </c>
      <c r="AJ9692" t="str">
        <f t="shared" si="151"/>
        <v>Jan</v>
      </c>
    </row>
    <row r="9693" spans="1:36" x14ac:dyDescent="0.3">
      <c r="A9693" t="s">
        <v>20118</v>
      </c>
      <c r="B9693" s="33">
        <v>46002</v>
      </c>
      <c r="C9693" t="s">
        <v>99</v>
      </c>
      <c r="D9693" t="s">
        <v>20119</v>
      </c>
      <c r="E9693" t="s">
        <v>178</v>
      </c>
      <c r="F9693" t="s">
        <v>175</v>
      </c>
      <c r="G9693" t="s">
        <v>157</v>
      </c>
      <c r="H9693" t="s">
        <v>163</v>
      </c>
      <c r="I9693">
        <v>2329</v>
      </c>
      <c r="J9693" t="s">
        <v>345</v>
      </c>
      <c r="K9693" t="s">
        <v>3684</v>
      </c>
      <c r="L9693" t="s">
        <v>659</v>
      </c>
      <c r="M9693" t="s">
        <v>3684</v>
      </c>
      <c r="N9693">
        <v>303</v>
      </c>
      <c r="O9693">
        <v>6</v>
      </c>
      <c r="P9693">
        <v>-8</v>
      </c>
      <c r="Q9693" t="s">
        <v>73</v>
      </c>
      <c r="R9693" t="s">
        <v>238</v>
      </c>
      <c r="S9693" t="s">
        <v>239</v>
      </c>
      <c r="T9693">
        <v>180</v>
      </c>
      <c r="U9693">
        <v>164</v>
      </c>
      <c r="V9693">
        <v>91.11</v>
      </c>
      <c r="W9693" t="s">
        <v>133</v>
      </c>
      <c r="X9693">
        <v>4854</v>
      </c>
      <c r="Y9693">
        <v>796056</v>
      </c>
      <c r="Z9693">
        <v>86428</v>
      </c>
      <c r="AA9693">
        <v>37556</v>
      </c>
      <c r="AB9693">
        <v>920040</v>
      </c>
      <c r="AC9693">
        <v>543661</v>
      </c>
      <c r="AD9693">
        <v>376379</v>
      </c>
      <c r="AE9693" t="s">
        <v>75</v>
      </c>
      <c r="AF9693" t="s">
        <v>75</v>
      </c>
      <c r="AG9693" t="s">
        <v>240</v>
      </c>
      <c r="AH9693" t="s">
        <v>147</v>
      </c>
      <c r="AI9693" t="s">
        <v>138</v>
      </c>
      <c r="AJ9693" t="str">
        <f t="shared" si="151"/>
        <v>Dec</v>
      </c>
    </row>
    <row r="9694" spans="1:36" x14ac:dyDescent="0.3">
      <c r="A9694" t="s">
        <v>20120</v>
      </c>
      <c r="B9694" s="33">
        <v>45660</v>
      </c>
      <c r="C9694" t="s">
        <v>96</v>
      </c>
      <c r="D9694" t="s">
        <v>20121</v>
      </c>
      <c r="E9694" t="s">
        <v>177</v>
      </c>
      <c r="F9694" t="s">
        <v>172</v>
      </c>
      <c r="G9694" t="s">
        <v>162</v>
      </c>
      <c r="H9694" t="s">
        <v>155</v>
      </c>
      <c r="I9694">
        <v>1166</v>
      </c>
      <c r="J9694" t="s">
        <v>243</v>
      </c>
      <c r="K9694" t="s">
        <v>1064</v>
      </c>
      <c r="L9694" t="s">
        <v>377</v>
      </c>
      <c r="M9694" t="s">
        <v>1064</v>
      </c>
      <c r="N9694">
        <v>162</v>
      </c>
      <c r="O9694">
        <v>0</v>
      </c>
      <c r="P9694">
        <v>-10</v>
      </c>
      <c r="Q9694" t="s">
        <v>70</v>
      </c>
      <c r="R9694" t="s">
        <v>238</v>
      </c>
      <c r="S9694" t="s">
        <v>239</v>
      </c>
      <c r="T9694">
        <v>189</v>
      </c>
      <c r="U9694">
        <v>147</v>
      </c>
      <c r="V9694">
        <v>77.78</v>
      </c>
      <c r="W9694" t="s">
        <v>133</v>
      </c>
      <c r="X9694">
        <v>6753</v>
      </c>
      <c r="Y9694">
        <v>992691</v>
      </c>
      <c r="Z9694">
        <v>37779</v>
      </c>
      <c r="AA9694">
        <v>77175</v>
      </c>
      <c r="AB9694">
        <v>1107645</v>
      </c>
      <c r="AC9694">
        <v>815824</v>
      </c>
      <c r="AD9694">
        <v>291821</v>
      </c>
      <c r="AE9694" t="s">
        <v>78</v>
      </c>
      <c r="AF9694" t="s">
        <v>81</v>
      </c>
      <c r="AG9694" t="s">
        <v>240</v>
      </c>
      <c r="AH9694" t="s">
        <v>144</v>
      </c>
      <c r="AI9694" t="s">
        <v>139</v>
      </c>
      <c r="AJ9694" t="str">
        <f t="shared" si="151"/>
        <v>Jan</v>
      </c>
    </row>
    <row r="9695" spans="1:36" x14ac:dyDescent="0.3">
      <c r="A9695" t="s">
        <v>20122</v>
      </c>
      <c r="B9695" s="33">
        <v>46020</v>
      </c>
      <c r="C9695" t="s">
        <v>93</v>
      </c>
      <c r="D9695" t="s">
        <v>20123</v>
      </c>
      <c r="E9695" t="s">
        <v>180</v>
      </c>
      <c r="F9695" t="s">
        <v>173</v>
      </c>
      <c r="G9695" t="s">
        <v>160</v>
      </c>
      <c r="H9695" t="s">
        <v>161</v>
      </c>
      <c r="I9695">
        <v>2134</v>
      </c>
      <c r="J9695" t="s">
        <v>971</v>
      </c>
      <c r="K9695" t="s">
        <v>1617</v>
      </c>
      <c r="N9695">
        <v>265</v>
      </c>
      <c r="O9695">
        <v>0</v>
      </c>
      <c r="P9695">
        <v>0</v>
      </c>
      <c r="Q9695" t="s">
        <v>67</v>
      </c>
      <c r="R9695" t="s">
        <v>245</v>
      </c>
      <c r="S9695" t="s">
        <v>121</v>
      </c>
      <c r="T9695">
        <v>189</v>
      </c>
      <c r="U9695">
        <v>0</v>
      </c>
      <c r="V9695">
        <v>0</v>
      </c>
      <c r="W9695" t="s">
        <v>133</v>
      </c>
      <c r="X9695">
        <v>5310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 t="s">
        <v>81</v>
      </c>
      <c r="AF9695" t="s">
        <v>78</v>
      </c>
      <c r="AG9695" t="s">
        <v>240</v>
      </c>
      <c r="AH9695" t="s">
        <v>144</v>
      </c>
      <c r="AI9695" t="s">
        <v>139</v>
      </c>
      <c r="AJ9695" t="str">
        <f t="shared" si="151"/>
        <v>Dec</v>
      </c>
    </row>
    <row r="9696" spans="1:36" x14ac:dyDescent="0.3">
      <c r="A9696" t="s">
        <v>20124</v>
      </c>
      <c r="B9696" s="33">
        <v>45711</v>
      </c>
      <c r="C9696" t="s">
        <v>97</v>
      </c>
      <c r="D9696" t="s">
        <v>20125</v>
      </c>
      <c r="E9696" t="s">
        <v>174</v>
      </c>
      <c r="F9696" t="s">
        <v>172</v>
      </c>
      <c r="G9696" t="s">
        <v>158</v>
      </c>
      <c r="H9696" t="s">
        <v>155</v>
      </c>
      <c r="I9696">
        <v>599</v>
      </c>
      <c r="J9696" t="s">
        <v>482</v>
      </c>
      <c r="K9696" t="s">
        <v>955</v>
      </c>
      <c r="L9696" t="s">
        <v>408</v>
      </c>
      <c r="M9696" t="s">
        <v>1072</v>
      </c>
      <c r="N9696">
        <v>100</v>
      </c>
      <c r="O9696">
        <v>0</v>
      </c>
      <c r="P9696">
        <v>20</v>
      </c>
      <c r="Q9696" t="s">
        <v>73</v>
      </c>
      <c r="R9696" t="s">
        <v>238</v>
      </c>
      <c r="S9696" t="s">
        <v>239</v>
      </c>
      <c r="T9696">
        <v>180</v>
      </c>
      <c r="U9696">
        <v>107</v>
      </c>
      <c r="V9696">
        <v>59.44</v>
      </c>
      <c r="W9696" t="s">
        <v>133</v>
      </c>
      <c r="X9696">
        <v>2904</v>
      </c>
      <c r="Y9696">
        <v>310728</v>
      </c>
      <c r="Z9696">
        <v>55961</v>
      </c>
      <c r="AA9696">
        <v>37129</v>
      </c>
      <c r="AB9696">
        <v>403818</v>
      </c>
      <c r="AC9696">
        <v>311835</v>
      </c>
      <c r="AD9696">
        <v>91983</v>
      </c>
      <c r="AE9696" t="s">
        <v>78</v>
      </c>
      <c r="AF9696" t="s">
        <v>81</v>
      </c>
      <c r="AG9696" t="s">
        <v>240</v>
      </c>
      <c r="AH9696" t="s">
        <v>144</v>
      </c>
      <c r="AI9696" t="s">
        <v>140</v>
      </c>
      <c r="AJ9696" t="str">
        <f t="shared" si="151"/>
        <v>Feb</v>
      </c>
    </row>
    <row r="9697" spans="1:36" x14ac:dyDescent="0.3">
      <c r="A9697" t="s">
        <v>20126</v>
      </c>
      <c r="B9697" s="33">
        <v>45760</v>
      </c>
      <c r="C9697" t="s">
        <v>95</v>
      </c>
      <c r="D9697" t="s">
        <v>20127</v>
      </c>
      <c r="E9697" t="s">
        <v>178</v>
      </c>
      <c r="F9697" t="s">
        <v>173</v>
      </c>
      <c r="G9697" t="s">
        <v>157</v>
      </c>
      <c r="H9697" t="s">
        <v>161</v>
      </c>
      <c r="I9697">
        <v>520</v>
      </c>
      <c r="J9697" t="s">
        <v>504</v>
      </c>
      <c r="K9697" t="s">
        <v>3410</v>
      </c>
      <c r="L9697" t="s">
        <v>236</v>
      </c>
      <c r="M9697" t="s">
        <v>365</v>
      </c>
      <c r="N9697">
        <v>87</v>
      </c>
      <c r="O9697">
        <v>0</v>
      </c>
      <c r="P9697">
        <v>24</v>
      </c>
      <c r="Q9697" t="s">
        <v>73</v>
      </c>
      <c r="R9697" t="s">
        <v>238</v>
      </c>
      <c r="S9697" t="s">
        <v>239</v>
      </c>
      <c r="T9697">
        <v>189</v>
      </c>
      <c r="U9697">
        <v>127</v>
      </c>
      <c r="V9697">
        <v>67.2</v>
      </c>
      <c r="W9697" t="s">
        <v>133</v>
      </c>
      <c r="X9697">
        <v>10156</v>
      </c>
      <c r="Y9697">
        <v>1289812</v>
      </c>
      <c r="Z9697">
        <v>19304</v>
      </c>
      <c r="AA9697">
        <v>100965</v>
      </c>
      <c r="AB9697">
        <v>1410081</v>
      </c>
      <c r="AC9697">
        <v>1233912</v>
      </c>
      <c r="AD9697">
        <v>176169</v>
      </c>
      <c r="AE9697" t="s">
        <v>75</v>
      </c>
      <c r="AF9697" t="s">
        <v>78</v>
      </c>
      <c r="AG9697" t="s">
        <v>240</v>
      </c>
      <c r="AH9697" t="s">
        <v>146</v>
      </c>
      <c r="AI9697" t="s">
        <v>140</v>
      </c>
      <c r="AJ9697" t="str">
        <f t="shared" si="151"/>
        <v>Apr</v>
      </c>
    </row>
    <row r="9698" spans="1:36" x14ac:dyDescent="0.3">
      <c r="A9698" t="s">
        <v>20128</v>
      </c>
      <c r="B9698" s="33">
        <v>45800</v>
      </c>
      <c r="C9698" t="s">
        <v>98</v>
      </c>
      <c r="D9698" t="s">
        <v>20129</v>
      </c>
      <c r="E9698" t="s">
        <v>176</v>
      </c>
      <c r="F9698" t="s">
        <v>179</v>
      </c>
      <c r="G9698" t="s">
        <v>156</v>
      </c>
      <c r="H9698" t="s">
        <v>166</v>
      </c>
      <c r="I9698">
        <v>947</v>
      </c>
      <c r="J9698" t="s">
        <v>633</v>
      </c>
      <c r="K9698" t="s">
        <v>1910</v>
      </c>
      <c r="L9698" t="s">
        <v>399</v>
      </c>
      <c r="M9698" t="s">
        <v>1910</v>
      </c>
      <c r="N9698">
        <v>132</v>
      </c>
      <c r="O9698">
        <v>34</v>
      </c>
      <c r="P9698">
        <v>-1</v>
      </c>
      <c r="Q9698" t="s">
        <v>73</v>
      </c>
      <c r="R9698" t="s">
        <v>238</v>
      </c>
      <c r="S9698" t="s">
        <v>239</v>
      </c>
      <c r="T9698">
        <v>220</v>
      </c>
      <c r="U9698">
        <v>152</v>
      </c>
      <c r="V9698">
        <v>69.09</v>
      </c>
      <c r="W9698" t="s">
        <v>133</v>
      </c>
      <c r="X9698">
        <v>2860</v>
      </c>
      <c r="Y9698">
        <v>434720</v>
      </c>
      <c r="Z9698">
        <v>65360</v>
      </c>
      <c r="AA9698">
        <v>19456</v>
      </c>
      <c r="AB9698">
        <v>519536</v>
      </c>
      <c r="AC9698">
        <v>308667</v>
      </c>
      <c r="AD9698">
        <v>210869</v>
      </c>
      <c r="AE9698" t="s">
        <v>81</v>
      </c>
      <c r="AF9698" t="s">
        <v>72</v>
      </c>
      <c r="AG9698" t="s">
        <v>240</v>
      </c>
      <c r="AH9698" t="s">
        <v>147</v>
      </c>
      <c r="AI9698" t="s">
        <v>140</v>
      </c>
      <c r="AJ9698" t="str">
        <f t="shared" si="151"/>
        <v>May</v>
      </c>
    </row>
    <row r="9699" spans="1:36" x14ac:dyDescent="0.3">
      <c r="A9699" t="s">
        <v>20130</v>
      </c>
      <c r="B9699" s="33">
        <v>45856</v>
      </c>
      <c r="C9699" t="s">
        <v>98</v>
      </c>
      <c r="D9699" t="s">
        <v>20131</v>
      </c>
      <c r="E9699" t="s">
        <v>174</v>
      </c>
      <c r="F9699" t="s">
        <v>181</v>
      </c>
      <c r="G9699" t="s">
        <v>158</v>
      </c>
      <c r="H9699" t="s">
        <v>159</v>
      </c>
      <c r="I9699">
        <v>1593</v>
      </c>
      <c r="J9699" t="s">
        <v>377</v>
      </c>
      <c r="K9699" t="s">
        <v>4692</v>
      </c>
      <c r="L9699" t="s">
        <v>856</v>
      </c>
      <c r="M9699" t="s">
        <v>4692</v>
      </c>
      <c r="N9699">
        <v>242</v>
      </c>
      <c r="O9699">
        <v>1</v>
      </c>
      <c r="P9699">
        <v>-5</v>
      </c>
      <c r="Q9699" t="s">
        <v>73</v>
      </c>
      <c r="R9699" t="s">
        <v>238</v>
      </c>
      <c r="S9699" t="s">
        <v>239</v>
      </c>
      <c r="T9699">
        <v>180</v>
      </c>
      <c r="U9699">
        <v>175</v>
      </c>
      <c r="V9699">
        <v>97.22</v>
      </c>
      <c r="W9699" t="s">
        <v>135</v>
      </c>
      <c r="X9699">
        <v>10887</v>
      </c>
      <c r="Y9699">
        <v>1905225</v>
      </c>
      <c r="Z9699">
        <v>36925</v>
      </c>
      <c r="AA9699">
        <v>128800</v>
      </c>
      <c r="AB9699">
        <v>2070950</v>
      </c>
      <c r="AC9699">
        <v>1495186</v>
      </c>
      <c r="AD9699">
        <v>575764</v>
      </c>
      <c r="AE9699" t="s">
        <v>78</v>
      </c>
      <c r="AF9699" t="s">
        <v>81</v>
      </c>
      <c r="AG9699" t="s">
        <v>240</v>
      </c>
      <c r="AH9699" t="s">
        <v>144</v>
      </c>
      <c r="AI9699" t="s">
        <v>139</v>
      </c>
      <c r="AJ9699" t="str">
        <f t="shared" si="151"/>
        <v>Jul</v>
      </c>
    </row>
    <row r="9700" spans="1:36" x14ac:dyDescent="0.3">
      <c r="A9700" t="s">
        <v>20132</v>
      </c>
      <c r="B9700" s="33">
        <v>45990</v>
      </c>
      <c r="C9700" t="s">
        <v>97</v>
      </c>
      <c r="D9700" t="s">
        <v>5271</v>
      </c>
      <c r="E9700" t="s">
        <v>176</v>
      </c>
      <c r="F9700" t="s">
        <v>181</v>
      </c>
      <c r="G9700" t="s">
        <v>156</v>
      </c>
      <c r="H9700" t="s">
        <v>159</v>
      </c>
      <c r="I9700">
        <v>1685</v>
      </c>
      <c r="J9700" t="s">
        <v>554</v>
      </c>
      <c r="K9700" t="s">
        <v>873</v>
      </c>
      <c r="N9700">
        <v>257</v>
      </c>
      <c r="O9700">
        <v>0</v>
      </c>
      <c r="P9700">
        <v>0</v>
      </c>
      <c r="Q9700" t="s">
        <v>67</v>
      </c>
      <c r="R9700" t="s">
        <v>245</v>
      </c>
      <c r="S9700" t="s">
        <v>122</v>
      </c>
      <c r="T9700">
        <v>220</v>
      </c>
      <c r="U9700">
        <v>0</v>
      </c>
      <c r="V9700">
        <v>0</v>
      </c>
      <c r="W9700" t="s">
        <v>133</v>
      </c>
      <c r="X9700">
        <v>10071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 t="s">
        <v>81</v>
      </c>
      <c r="AF9700" t="s">
        <v>81</v>
      </c>
      <c r="AG9700" t="s">
        <v>240</v>
      </c>
      <c r="AH9700" t="s">
        <v>144</v>
      </c>
      <c r="AI9700" t="s">
        <v>139</v>
      </c>
      <c r="AJ9700" t="str">
        <f t="shared" si="151"/>
        <v>Nov</v>
      </c>
    </row>
    <row r="9701" spans="1:36" x14ac:dyDescent="0.3">
      <c r="A9701" t="s">
        <v>20133</v>
      </c>
      <c r="B9701" s="33">
        <v>45659</v>
      </c>
      <c r="C9701" t="s">
        <v>93</v>
      </c>
      <c r="D9701" t="s">
        <v>20134</v>
      </c>
      <c r="E9701" t="s">
        <v>179</v>
      </c>
      <c r="F9701" t="s">
        <v>172</v>
      </c>
      <c r="G9701" t="s">
        <v>166</v>
      </c>
      <c r="H9701" t="s">
        <v>155</v>
      </c>
      <c r="I9701">
        <v>1229</v>
      </c>
      <c r="J9701" t="s">
        <v>508</v>
      </c>
      <c r="K9701" t="s">
        <v>4501</v>
      </c>
      <c r="L9701" t="s">
        <v>1346</v>
      </c>
      <c r="M9701" t="s">
        <v>443</v>
      </c>
      <c r="N9701">
        <v>155</v>
      </c>
      <c r="O9701">
        <v>10</v>
      </c>
      <c r="P9701">
        <v>14</v>
      </c>
      <c r="Q9701" t="s">
        <v>73</v>
      </c>
      <c r="R9701" t="s">
        <v>238</v>
      </c>
      <c r="S9701" t="s">
        <v>239</v>
      </c>
      <c r="T9701">
        <v>150</v>
      </c>
      <c r="U9701">
        <v>117</v>
      </c>
      <c r="V9701">
        <v>78</v>
      </c>
      <c r="W9701" t="s">
        <v>135</v>
      </c>
      <c r="X9701">
        <v>4003</v>
      </c>
      <c r="Y9701">
        <v>468351</v>
      </c>
      <c r="Z9701">
        <v>61308</v>
      </c>
      <c r="AA9701">
        <v>78741</v>
      </c>
      <c r="AB9701">
        <v>608400</v>
      </c>
      <c r="AC9701">
        <v>462436</v>
      </c>
      <c r="AD9701">
        <v>145964</v>
      </c>
      <c r="AE9701" t="s">
        <v>72</v>
      </c>
      <c r="AF9701" t="s">
        <v>81</v>
      </c>
      <c r="AG9701" t="s">
        <v>240</v>
      </c>
      <c r="AH9701" t="s">
        <v>144</v>
      </c>
      <c r="AI9701" t="s">
        <v>139</v>
      </c>
      <c r="AJ9701" t="str">
        <f t="shared" si="151"/>
        <v>Jan</v>
      </c>
    </row>
    <row r="9702" spans="1:36" x14ac:dyDescent="0.3">
      <c r="A9702" t="s">
        <v>20135</v>
      </c>
      <c r="B9702" s="33">
        <v>46017</v>
      </c>
      <c r="C9702" t="s">
        <v>99</v>
      </c>
      <c r="D9702" t="s">
        <v>20136</v>
      </c>
      <c r="E9702" t="s">
        <v>175</v>
      </c>
      <c r="F9702" t="s">
        <v>174</v>
      </c>
      <c r="G9702" t="s">
        <v>163</v>
      </c>
      <c r="H9702" t="s">
        <v>158</v>
      </c>
      <c r="I9702">
        <v>1712</v>
      </c>
      <c r="J9702" t="s">
        <v>626</v>
      </c>
      <c r="K9702" t="s">
        <v>3196</v>
      </c>
      <c r="L9702" t="s">
        <v>802</v>
      </c>
      <c r="M9702" t="s">
        <v>2862</v>
      </c>
      <c r="N9702">
        <v>260</v>
      </c>
      <c r="O9702">
        <v>7</v>
      </c>
      <c r="P9702">
        <v>21</v>
      </c>
      <c r="Q9702" t="s">
        <v>73</v>
      </c>
      <c r="R9702" t="s">
        <v>238</v>
      </c>
      <c r="S9702" t="s">
        <v>239</v>
      </c>
      <c r="T9702">
        <v>186</v>
      </c>
      <c r="U9702">
        <v>161</v>
      </c>
      <c r="V9702">
        <v>86.56</v>
      </c>
      <c r="W9702" t="s">
        <v>133</v>
      </c>
      <c r="X9702">
        <v>9295</v>
      </c>
      <c r="Y9702">
        <v>1496495</v>
      </c>
      <c r="Z9702">
        <v>79856</v>
      </c>
      <c r="AA9702">
        <v>74221</v>
      </c>
      <c r="AB9702">
        <v>1650572</v>
      </c>
      <c r="AC9702">
        <v>1085163</v>
      </c>
      <c r="AD9702">
        <v>565409</v>
      </c>
      <c r="AE9702" t="s">
        <v>75</v>
      </c>
      <c r="AF9702" t="s">
        <v>78</v>
      </c>
      <c r="AG9702" t="s">
        <v>240</v>
      </c>
      <c r="AH9702" t="s">
        <v>144</v>
      </c>
      <c r="AI9702" t="s">
        <v>138</v>
      </c>
      <c r="AJ9702" t="str">
        <f t="shared" si="151"/>
        <v>Dec</v>
      </c>
    </row>
    <row r="9703" spans="1:36" x14ac:dyDescent="0.3">
      <c r="A9703" t="s">
        <v>20137</v>
      </c>
      <c r="B9703" s="33">
        <v>45719</v>
      </c>
      <c r="C9703" t="s">
        <v>96</v>
      </c>
      <c r="D9703" t="s">
        <v>8838</v>
      </c>
      <c r="E9703" t="s">
        <v>177</v>
      </c>
      <c r="F9703" t="s">
        <v>179</v>
      </c>
      <c r="G9703" t="s">
        <v>162</v>
      </c>
      <c r="H9703" t="s">
        <v>166</v>
      </c>
      <c r="I9703">
        <v>1315</v>
      </c>
      <c r="J9703" t="s">
        <v>508</v>
      </c>
      <c r="K9703" t="s">
        <v>443</v>
      </c>
      <c r="L9703" t="s">
        <v>633</v>
      </c>
      <c r="M9703" t="s">
        <v>443</v>
      </c>
      <c r="N9703">
        <v>169</v>
      </c>
      <c r="O9703">
        <v>0</v>
      </c>
      <c r="P9703">
        <v>-7</v>
      </c>
      <c r="Q9703" t="s">
        <v>70</v>
      </c>
      <c r="R9703" t="s">
        <v>238</v>
      </c>
      <c r="S9703" t="s">
        <v>239</v>
      </c>
      <c r="T9703">
        <v>180</v>
      </c>
      <c r="U9703">
        <v>145</v>
      </c>
      <c r="V9703">
        <v>80.56</v>
      </c>
      <c r="W9703" t="s">
        <v>133</v>
      </c>
      <c r="X9703">
        <v>4385</v>
      </c>
      <c r="Y9703">
        <v>635825</v>
      </c>
      <c r="Z9703">
        <v>31175</v>
      </c>
      <c r="AA9703">
        <v>86710</v>
      </c>
      <c r="AB9703">
        <v>753710</v>
      </c>
      <c r="AC9703">
        <v>637697</v>
      </c>
      <c r="AD9703">
        <v>116013</v>
      </c>
      <c r="AE9703" t="s">
        <v>78</v>
      </c>
      <c r="AF9703" t="s">
        <v>72</v>
      </c>
      <c r="AG9703" t="s">
        <v>240</v>
      </c>
      <c r="AH9703" t="s">
        <v>144</v>
      </c>
      <c r="AI9703" t="s">
        <v>138</v>
      </c>
      <c r="AJ9703" t="str">
        <f t="shared" si="151"/>
        <v>Mar</v>
      </c>
    </row>
    <row r="9704" spans="1:36" x14ac:dyDescent="0.3">
      <c r="A9704" t="s">
        <v>20138</v>
      </c>
      <c r="B9704" s="33">
        <v>45718</v>
      </c>
      <c r="C9704" t="s">
        <v>98</v>
      </c>
      <c r="D9704" t="s">
        <v>20139</v>
      </c>
      <c r="E9704" t="s">
        <v>172</v>
      </c>
      <c r="F9704" t="s">
        <v>175</v>
      </c>
      <c r="G9704" t="s">
        <v>155</v>
      </c>
      <c r="H9704" t="s">
        <v>163</v>
      </c>
      <c r="I9704">
        <v>372</v>
      </c>
      <c r="J9704" t="s">
        <v>1434</v>
      </c>
      <c r="K9704" t="s">
        <v>1652</v>
      </c>
      <c r="L9704" t="s">
        <v>1491</v>
      </c>
      <c r="M9704" t="s">
        <v>3460</v>
      </c>
      <c r="N9704">
        <v>77</v>
      </c>
      <c r="O9704">
        <v>9</v>
      </c>
      <c r="P9704">
        <v>15</v>
      </c>
      <c r="Q9704" t="s">
        <v>73</v>
      </c>
      <c r="R9704" t="s">
        <v>238</v>
      </c>
      <c r="S9704" t="s">
        <v>239</v>
      </c>
      <c r="T9704">
        <v>180</v>
      </c>
      <c r="U9704">
        <v>98</v>
      </c>
      <c r="V9704">
        <v>54.44</v>
      </c>
      <c r="W9704" t="s">
        <v>133</v>
      </c>
      <c r="X9704">
        <v>7100</v>
      </c>
      <c r="Y9704">
        <v>695800</v>
      </c>
      <c r="Z9704">
        <v>32536</v>
      </c>
      <c r="AA9704">
        <v>66542</v>
      </c>
      <c r="AB9704">
        <v>794878</v>
      </c>
      <c r="AC9704">
        <v>546189</v>
      </c>
      <c r="AD9704">
        <v>248689</v>
      </c>
      <c r="AE9704" t="s">
        <v>81</v>
      </c>
      <c r="AF9704" t="s">
        <v>75</v>
      </c>
      <c r="AG9704" t="s">
        <v>240</v>
      </c>
      <c r="AH9704" t="s">
        <v>144</v>
      </c>
      <c r="AI9704" t="s">
        <v>139</v>
      </c>
      <c r="AJ9704" t="str">
        <f t="shared" si="151"/>
        <v>Mar</v>
      </c>
    </row>
    <row r="9705" spans="1:36" x14ac:dyDescent="0.3">
      <c r="A9705" t="s">
        <v>20140</v>
      </c>
      <c r="B9705" s="33">
        <v>45929</v>
      </c>
      <c r="C9705" t="s">
        <v>93</v>
      </c>
      <c r="D9705" t="s">
        <v>6022</v>
      </c>
      <c r="E9705" t="s">
        <v>180</v>
      </c>
      <c r="F9705" t="s">
        <v>181</v>
      </c>
      <c r="G9705" t="s">
        <v>160</v>
      </c>
      <c r="H9705" t="s">
        <v>159</v>
      </c>
      <c r="I9705">
        <v>1594</v>
      </c>
      <c r="J9705" t="s">
        <v>572</v>
      </c>
      <c r="K9705" t="s">
        <v>479</v>
      </c>
      <c r="L9705" t="s">
        <v>386</v>
      </c>
      <c r="M9705" t="s">
        <v>519</v>
      </c>
      <c r="N9705">
        <v>238</v>
      </c>
      <c r="O9705">
        <v>16</v>
      </c>
      <c r="P9705">
        <v>19</v>
      </c>
      <c r="Q9705" t="s">
        <v>73</v>
      </c>
      <c r="R9705" t="s">
        <v>238</v>
      </c>
      <c r="S9705" t="s">
        <v>239</v>
      </c>
      <c r="T9705">
        <v>180</v>
      </c>
      <c r="U9705">
        <v>160</v>
      </c>
      <c r="V9705">
        <v>88.89</v>
      </c>
      <c r="W9705" t="s">
        <v>133</v>
      </c>
      <c r="X9705">
        <v>8126</v>
      </c>
      <c r="Y9705">
        <v>1300160</v>
      </c>
      <c r="Z9705">
        <v>66880</v>
      </c>
      <c r="AA9705">
        <v>119040</v>
      </c>
      <c r="AB9705">
        <v>1486080</v>
      </c>
      <c r="AC9705">
        <v>1188849</v>
      </c>
      <c r="AD9705">
        <v>297231</v>
      </c>
      <c r="AE9705" t="s">
        <v>81</v>
      </c>
      <c r="AF9705" t="s">
        <v>81</v>
      </c>
      <c r="AG9705" t="s">
        <v>240</v>
      </c>
      <c r="AH9705" t="s">
        <v>144</v>
      </c>
      <c r="AI9705" t="s">
        <v>140</v>
      </c>
      <c r="AJ9705" t="str">
        <f t="shared" si="151"/>
        <v>Sep</v>
      </c>
    </row>
    <row r="9706" spans="1:36" x14ac:dyDescent="0.3">
      <c r="A9706" t="s">
        <v>20141</v>
      </c>
      <c r="B9706" s="33">
        <v>45855</v>
      </c>
      <c r="C9706" t="s">
        <v>96</v>
      </c>
      <c r="D9706" t="s">
        <v>7168</v>
      </c>
      <c r="E9706" t="s">
        <v>172</v>
      </c>
      <c r="F9706" t="s">
        <v>176</v>
      </c>
      <c r="G9706" t="s">
        <v>155</v>
      </c>
      <c r="H9706" t="s">
        <v>156</v>
      </c>
      <c r="I9706">
        <v>898</v>
      </c>
      <c r="J9706" t="s">
        <v>560</v>
      </c>
      <c r="K9706" t="s">
        <v>1336</v>
      </c>
      <c r="N9706">
        <v>126</v>
      </c>
      <c r="O9706">
        <v>0</v>
      </c>
      <c r="P9706">
        <v>0</v>
      </c>
      <c r="Q9706" t="s">
        <v>67</v>
      </c>
      <c r="R9706" t="s">
        <v>245</v>
      </c>
      <c r="S9706" t="s">
        <v>121</v>
      </c>
      <c r="T9706">
        <v>150</v>
      </c>
      <c r="U9706">
        <v>0</v>
      </c>
      <c r="V9706">
        <v>0</v>
      </c>
      <c r="W9706" t="s">
        <v>133</v>
      </c>
      <c r="X9706">
        <v>3992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 t="s">
        <v>81</v>
      </c>
      <c r="AF9706" t="s">
        <v>81</v>
      </c>
      <c r="AG9706" t="s">
        <v>240</v>
      </c>
      <c r="AH9706" t="s">
        <v>144</v>
      </c>
      <c r="AI9706" t="s">
        <v>140</v>
      </c>
      <c r="AJ9706" t="str">
        <f t="shared" si="151"/>
        <v>Jul</v>
      </c>
    </row>
    <row r="9707" spans="1:36" x14ac:dyDescent="0.3">
      <c r="A9707" t="s">
        <v>20142</v>
      </c>
      <c r="B9707" s="33">
        <v>45940</v>
      </c>
      <c r="C9707" t="s">
        <v>98</v>
      </c>
      <c r="D9707" t="s">
        <v>20143</v>
      </c>
      <c r="E9707" t="s">
        <v>172</v>
      </c>
      <c r="F9707" t="s">
        <v>176</v>
      </c>
      <c r="G9707" t="s">
        <v>155</v>
      </c>
      <c r="H9707" t="s">
        <v>156</v>
      </c>
      <c r="I9707">
        <v>1213</v>
      </c>
      <c r="J9707" t="s">
        <v>1045</v>
      </c>
      <c r="K9707" t="s">
        <v>760</v>
      </c>
      <c r="L9707" t="s">
        <v>687</v>
      </c>
      <c r="M9707" t="s">
        <v>2060</v>
      </c>
      <c r="N9707">
        <v>182</v>
      </c>
      <c r="O9707">
        <v>27</v>
      </c>
      <c r="P9707">
        <v>45</v>
      </c>
      <c r="Q9707" t="s">
        <v>76</v>
      </c>
      <c r="R9707" t="s">
        <v>238</v>
      </c>
      <c r="S9707" t="s">
        <v>239</v>
      </c>
      <c r="T9707">
        <v>189</v>
      </c>
      <c r="U9707">
        <v>123</v>
      </c>
      <c r="V9707">
        <v>65.08</v>
      </c>
      <c r="W9707" t="s">
        <v>133</v>
      </c>
      <c r="X9707">
        <v>9541</v>
      </c>
      <c r="Y9707">
        <v>1173543</v>
      </c>
      <c r="Z9707">
        <v>35055</v>
      </c>
      <c r="AA9707">
        <v>21771</v>
      </c>
      <c r="AB9707">
        <v>1230369</v>
      </c>
      <c r="AC9707">
        <v>831792</v>
      </c>
      <c r="AD9707">
        <v>398577</v>
      </c>
      <c r="AE9707" t="s">
        <v>81</v>
      </c>
      <c r="AF9707" t="s">
        <v>81</v>
      </c>
      <c r="AG9707" t="s">
        <v>240</v>
      </c>
      <c r="AH9707" t="s">
        <v>146</v>
      </c>
      <c r="AI9707" t="s">
        <v>139</v>
      </c>
      <c r="AJ9707" t="str">
        <f t="shared" si="151"/>
        <v>Oct</v>
      </c>
    </row>
    <row r="9708" spans="1:36" x14ac:dyDescent="0.3">
      <c r="A9708" t="s">
        <v>20144</v>
      </c>
      <c r="B9708" s="33">
        <v>45761</v>
      </c>
      <c r="C9708" t="s">
        <v>96</v>
      </c>
      <c r="D9708" t="s">
        <v>14656</v>
      </c>
      <c r="E9708" t="s">
        <v>174</v>
      </c>
      <c r="F9708" t="s">
        <v>173</v>
      </c>
      <c r="G9708" t="s">
        <v>158</v>
      </c>
      <c r="H9708" t="s">
        <v>161</v>
      </c>
      <c r="I9708">
        <v>1374</v>
      </c>
      <c r="J9708" t="s">
        <v>236</v>
      </c>
      <c r="K9708" t="s">
        <v>3103</v>
      </c>
      <c r="L9708" t="s">
        <v>236</v>
      </c>
      <c r="M9708" t="s">
        <v>2357</v>
      </c>
      <c r="N9708">
        <v>178</v>
      </c>
      <c r="O9708">
        <v>0</v>
      </c>
      <c r="P9708">
        <v>22</v>
      </c>
      <c r="Q9708" t="s">
        <v>73</v>
      </c>
      <c r="R9708" t="s">
        <v>238</v>
      </c>
      <c r="S9708" t="s">
        <v>239</v>
      </c>
      <c r="T9708">
        <v>150</v>
      </c>
      <c r="U9708">
        <v>129</v>
      </c>
      <c r="V9708">
        <v>86</v>
      </c>
      <c r="W9708" t="s">
        <v>133</v>
      </c>
      <c r="X9708">
        <v>8044</v>
      </c>
      <c r="Y9708">
        <v>1037676</v>
      </c>
      <c r="Z9708">
        <v>27864</v>
      </c>
      <c r="AA9708">
        <v>85269</v>
      </c>
      <c r="AB9708">
        <v>1150809</v>
      </c>
      <c r="AC9708">
        <v>920314</v>
      </c>
      <c r="AD9708">
        <v>230495</v>
      </c>
      <c r="AE9708" t="s">
        <v>78</v>
      </c>
      <c r="AF9708" t="s">
        <v>78</v>
      </c>
      <c r="AG9708" t="s">
        <v>240</v>
      </c>
      <c r="AH9708" t="s">
        <v>146</v>
      </c>
      <c r="AI9708" t="s">
        <v>139</v>
      </c>
      <c r="AJ9708" t="str">
        <f t="shared" si="151"/>
        <v>Apr</v>
      </c>
    </row>
    <row r="9709" spans="1:36" x14ac:dyDescent="0.3">
      <c r="A9709" t="s">
        <v>20145</v>
      </c>
      <c r="B9709" s="33">
        <v>46022</v>
      </c>
      <c r="C9709" t="s">
        <v>93</v>
      </c>
      <c r="D9709" t="s">
        <v>20146</v>
      </c>
      <c r="E9709" t="s">
        <v>172</v>
      </c>
      <c r="F9709" t="s">
        <v>181</v>
      </c>
      <c r="G9709" t="s">
        <v>155</v>
      </c>
      <c r="H9709" t="s">
        <v>159</v>
      </c>
      <c r="I9709">
        <v>1942</v>
      </c>
      <c r="J9709" t="s">
        <v>482</v>
      </c>
      <c r="K9709" t="s">
        <v>6305</v>
      </c>
      <c r="L9709" t="s">
        <v>1414</v>
      </c>
      <c r="M9709" t="s">
        <v>6305</v>
      </c>
      <c r="N9709">
        <v>251</v>
      </c>
      <c r="O9709">
        <v>11</v>
      </c>
      <c r="P9709">
        <v>-7</v>
      </c>
      <c r="Q9709" t="s">
        <v>73</v>
      </c>
      <c r="R9709" t="s">
        <v>238</v>
      </c>
      <c r="S9709" t="s">
        <v>239</v>
      </c>
      <c r="T9709">
        <v>180</v>
      </c>
      <c r="U9709">
        <v>158</v>
      </c>
      <c r="V9709">
        <v>87.78</v>
      </c>
      <c r="W9709" t="s">
        <v>133</v>
      </c>
      <c r="X9709">
        <v>6136</v>
      </c>
      <c r="Y9709">
        <v>969488</v>
      </c>
      <c r="Z9709">
        <v>66202</v>
      </c>
      <c r="AA9709">
        <v>44082</v>
      </c>
      <c r="AB9709">
        <v>1079772</v>
      </c>
      <c r="AC9709">
        <v>714416</v>
      </c>
      <c r="AD9709">
        <v>365356</v>
      </c>
      <c r="AE9709" t="s">
        <v>81</v>
      </c>
      <c r="AF9709" t="s">
        <v>81</v>
      </c>
      <c r="AG9709" t="s">
        <v>240</v>
      </c>
      <c r="AH9709" t="s">
        <v>145</v>
      </c>
      <c r="AI9709" t="s">
        <v>139</v>
      </c>
      <c r="AJ9709" t="str">
        <f t="shared" si="151"/>
        <v>Dec</v>
      </c>
    </row>
    <row r="9710" spans="1:36" x14ac:dyDescent="0.3">
      <c r="A9710" t="s">
        <v>20147</v>
      </c>
      <c r="B9710" s="33">
        <v>45891</v>
      </c>
      <c r="C9710" t="s">
        <v>99</v>
      </c>
      <c r="D9710" t="s">
        <v>20148</v>
      </c>
      <c r="E9710" t="s">
        <v>181</v>
      </c>
      <c r="F9710" t="s">
        <v>180</v>
      </c>
      <c r="G9710" t="s">
        <v>159</v>
      </c>
      <c r="H9710" t="s">
        <v>160</v>
      </c>
      <c r="I9710">
        <v>1871</v>
      </c>
      <c r="J9710" t="s">
        <v>275</v>
      </c>
      <c r="K9710" t="s">
        <v>288</v>
      </c>
      <c r="L9710" t="s">
        <v>731</v>
      </c>
      <c r="M9710" t="s">
        <v>3405</v>
      </c>
      <c r="N9710">
        <v>226</v>
      </c>
      <c r="O9710">
        <v>15</v>
      </c>
      <c r="P9710">
        <v>25</v>
      </c>
      <c r="Q9710" t="s">
        <v>73</v>
      </c>
      <c r="R9710" t="s">
        <v>238</v>
      </c>
      <c r="S9710" t="s">
        <v>239</v>
      </c>
      <c r="T9710">
        <v>180</v>
      </c>
      <c r="U9710">
        <v>112</v>
      </c>
      <c r="V9710">
        <v>62.22</v>
      </c>
      <c r="W9710" t="s">
        <v>133</v>
      </c>
      <c r="X9710">
        <v>9431</v>
      </c>
      <c r="Y9710">
        <v>1056272</v>
      </c>
      <c r="Z9710">
        <v>36624</v>
      </c>
      <c r="AA9710">
        <v>69328</v>
      </c>
      <c r="AB9710">
        <v>1162224</v>
      </c>
      <c r="AC9710">
        <v>976739</v>
      </c>
      <c r="AD9710">
        <v>185485</v>
      </c>
      <c r="AE9710" t="s">
        <v>81</v>
      </c>
      <c r="AF9710" t="s">
        <v>81</v>
      </c>
      <c r="AG9710" t="s">
        <v>240</v>
      </c>
      <c r="AH9710" t="s">
        <v>144</v>
      </c>
      <c r="AI9710" t="s">
        <v>139</v>
      </c>
      <c r="AJ9710" t="str">
        <f t="shared" si="151"/>
        <v>Aug</v>
      </c>
    </row>
    <row r="9711" spans="1:36" x14ac:dyDescent="0.3">
      <c r="A9711" t="s">
        <v>20149</v>
      </c>
      <c r="B9711" s="33">
        <v>45797</v>
      </c>
      <c r="C9711" t="s">
        <v>98</v>
      </c>
      <c r="D9711" t="s">
        <v>20150</v>
      </c>
      <c r="E9711" t="s">
        <v>173</v>
      </c>
      <c r="F9711" t="s">
        <v>178</v>
      </c>
      <c r="G9711" t="s">
        <v>161</v>
      </c>
      <c r="H9711" t="s">
        <v>157</v>
      </c>
      <c r="I9711">
        <v>2081</v>
      </c>
      <c r="J9711" t="s">
        <v>613</v>
      </c>
      <c r="K9711" t="s">
        <v>1272</v>
      </c>
      <c r="L9711" t="s">
        <v>615</v>
      </c>
      <c r="M9711" t="s">
        <v>754</v>
      </c>
      <c r="N9711">
        <v>247</v>
      </c>
      <c r="O9711">
        <v>0</v>
      </c>
      <c r="P9711">
        <v>6</v>
      </c>
      <c r="Q9711" t="s">
        <v>73</v>
      </c>
      <c r="R9711" t="s">
        <v>238</v>
      </c>
      <c r="S9711" t="s">
        <v>239</v>
      </c>
      <c r="T9711">
        <v>189</v>
      </c>
      <c r="U9711">
        <v>167</v>
      </c>
      <c r="V9711">
        <v>88.36</v>
      </c>
      <c r="W9711" t="s">
        <v>133</v>
      </c>
      <c r="X9711">
        <v>9726</v>
      </c>
      <c r="Y9711">
        <v>1624242</v>
      </c>
      <c r="Z9711">
        <v>31062</v>
      </c>
      <c r="AA9711">
        <v>16867</v>
      </c>
      <c r="AB9711">
        <v>1672171</v>
      </c>
      <c r="AC9711">
        <v>970561</v>
      </c>
      <c r="AD9711">
        <v>701610</v>
      </c>
      <c r="AE9711" t="s">
        <v>78</v>
      </c>
      <c r="AF9711" t="s">
        <v>75</v>
      </c>
      <c r="AG9711" t="s">
        <v>240</v>
      </c>
      <c r="AH9711" t="s">
        <v>146</v>
      </c>
      <c r="AI9711" t="s">
        <v>138</v>
      </c>
      <c r="AJ9711" t="str">
        <f t="shared" si="151"/>
        <v>May</v>
      </c>
    </row>
    <row r="9712" spans="1:36" x14ac:dyDescent="0.3">
      <c r="A9712" t="s">
        <v>20151</v>
      </c>
      <c r="B9712" s="33">
        <v>45992</v>
      </c>
      <c r="C9712" t="s">
        <v>99</v>
      </c>
      <c r="D9712" t="s">
        <v>20152</v>
      </c>
      <c r="E9712" t="s">
        <v>172</v>
      </c>
      <c r="F9712" t="s">
        <v>175</v>
      </c>
      <c r="G9712" t="s">
        <v>155</v>
      </c>
      <c r="H9712" t="s">
        <v>163</v>
      </c>
      <c r="I9712">
        <v>2153</v>
      </c>
      <c r="J9712" t="s">
        <v>357</v>
      </c>
      <c r="K9712" t="s">
        <v>1219</v>
      </c>
      <c r="L9712" t="s">
        <v>3293</v>
      </c>
      <c r="M9712" t="s">
        <v>1532</v>
      </c>
      <c r="N9712">
        <v>286</v>
      </c>
      <c r="O9712">
        <v>64</v>
      </c>
      <c r="P9712">
        <v>83</v>
      </c>
      <c r="Q9712" t="s">
        <v>76</v>
      </c>
      <c r="R9712" t="s">
        <v>238</v>
      </c>
      <c r="S9712" t="s">
        <v>239</v>
      </c>
      <c r="T9712">
        <v>189</v>
      </c>
      <c r="U9712">
        <v>182</v>
      </c>
      <c r="V9712">
        <v>96.3</v>
      </c>
      <c r="W9712" t="s">
        <v>133</v>
      </c>
      <c r="X9712">
        <v>8614</v>
      </c>
      <c r="Y9712">
        <v>1567748</v>
      </c>
      <c r="Z9712">
        <v>66066</v>
      </c>
      <c r="AA9712">
        <v>139776</v>
      </c>
      <c r="AB9712">
        <v>1773590</v>
      </c>
      <c r="AC9712">
        <v>1133487</v>
      </c>
      <c r="AD9712">
        <v>640103</v>
      </c>
      <c r="AE9712" t="s">
        <v>81</v>
      </c>
      <c r="AF9712" t="s">
        <v>75</v>
      </c>
      <c r="AG9712" t="s">
        <v>240</v>
      </c>
      <c r="AH9712" t="s">
        <v>144</v>
      </c>
      <c r="AI9712" t="s">
        <v>139</v>
      </c>
      <c r="AJ9712" t="str">
        <f t="shared" si="151"/>
        <v>Dec</v>
      </c>
    </row>
    <row r="9713" spans="1:36" x14ac:dyDescent="0.3">
      <c r="A9713" t="s">
        <v>20153</v>
      </c>
      <c r="B9713" s="33">
        <v>45965</v>
      </c>
      <c r="C9713" t="s">
        <v>95</v>
      </c>
      <c r="D9713" t="s">
        <v>20154</v>
      </c>
      <c r="E9713" t="s">
        <v>181</v>
      </c>
      <c r="F9713" t="s">
        <v>173</v>
      </c>
      <c r="G9713" t="s">
        <v>159</v>
      </c>
      <c r="H9713" t="s">
        <v>161</v>
      </c>
      <c r="I9713">
        <v>1545</v>
      </c>
      <c r="J9713" t="s">
        <v>560</v>
      </c>
      <c r="K9713" t="s">
        <v>477</v>
      </c>
      <c r="L9713" t="s">
        <v>1011</v>
      </c>
      <c r="M9713" t="s">
        <v>328</v>
      </c>
      <c r="N9713">
        <v>240</v>
      </c>
      <c r="O9713">
        <v>2</v>
      </c>
      <c r="P9713">
        <v>23</v>
      </c>
      <c r="Q9713" t="s">
        <v>73</v>
      </c>
      <c r="R9713" t="s">
        <v>238</v>
      </c>
      <c r="S9713" t="s">
        <v>239</v>
      </c>
      <c r="T9713">
        <v>150</v>
      </c>
      <c r="U9713">
        <v>104</v>
      </c>
      <c r="V9713">
        <v>69.33</v>
      </c>
      <c r="W9713" t="s">
        <v>134</v>
      </c>
      <c r="X9713">
        <v>5616</v>
      </c>
      <c r="Y9713">
        <v>584064</v>
      </c>
      <c r="Z9713">
        <v>16952</v>
      </c>
      <c r="AA9713">
        <v>72488</v>
      </c>
      <c r="AB9713">
        <v>673504</v>
      </c>
      <c r="AC9713">
        <v>568013</v>
      </c>
      <c r="AD9713">
        <v>105491</v>
      </c>
      <c r="AE9713" t="s">
        <v>81</v>
      </c>
      <c r="AF9713" t="s">
        <v>78</v>
      </c>
      <c r="AG9713" t="s">
        <v>240</v>
      </c>
      <c r="AH9713" t="s">
        <v>144</v>
      </c>
      <c r="AI9713" t="s">
        <v>139</v>
      </c>
      <c r="AJ9713" t="str">
        <f t="shared" si="151"/>
        <v>Nov</v>
      </c>
    </row>
    <row r="9714" spans="1:36" x14ac:dyDescent="0.3">
      <c r="A9714" t="s">
        <v>20155</v>
      </c>
      <c r="B9714" s="33">
        <v>45738</v>
      </c>
      <c r="C9714" t="s">
        <v>93</v>
      </c>
      <c r="D9714" t="s">
        <v>10093</v>
      </c>
      <c r="E9714" t="s">
        <v>172</v>
      </c>
      <c r="F9714" t="s">
        <v>174</v>
      </c>
      <c r="G9714" t="s">
        <v>155</v>
      </c>
      <c r="H9714" t="s">
        <v>158</v>
      </c>
      <c r="I9714">
        <v>1472</v>
      </c>
      <c r="J9714" t="s">
        <v>310</v>
      </c>
      <c r="K9714" t="s">
        <v>1956</v>
      </c>
      <c r="L9714" t="s">
        <v>310</v>
      </c>
      <c r="M9714" t="s">
        <v>424</v>
      </c>
      <c r="N9714">
        <v>199</v>
      </c>
      <c r="O9714">
        <v>0</v>
      </c>
      <c r="P9714">
        <v>20</v>
      </c>
      <c r="Q9714" t="s">
        <v>73</v>
      </c>
      <c r="R9714" t="s">
        <v>238</v>
      </c>
      <c r="S9714" t="s">
        <v>239</v>
      </c>
      <c r="T9714">
        <v>186</v>
      </c>
      <c r="U9714">
        <v>152</v>
      </c>
      <c r="V9714">
        <v>81.72</v>
      </c>
      <c r="W9714" t="s">
        <v>133</v>
      </c>
      <c r="X9714">
        <v>10245</v>
      </c>
      <c r="Y9714">
        <v>1557240</v>
      </c>
      <c r="Z9714">
        <v>24016</v>
      </c>
      <c r="AA9714">
        <v>28728</v>
      </c>
      <c r="AB9714">
        <v>1609984</v>
      </c>
      <c r="AC9714">
        <v>1293124</v>
      </c>
      <c r="AD9714">
        <v>316860</v>
      </c>
      <c r="AE9714" t="s">
        <v>81</v>
      </c>
      <c r="AF9714" t="s">
        <v>78</v>
      </c>
      <c r="AG9714" t="s">
        <v>240</v>
      </c>
      <c r="AH9714" t="s">
        <v>144</v>
      </c>
      <c r="AI9714" t="s">
        <v>139</v>
      </c>
      <c r="AJ9714" t="str">
        <f t="shared" si="151"/>
        <v>Mar</v>
      </c>
    </row>
    <row r="9715" spans="1:36" x14ac:dyDescent="0.3">
      <c r="A9715" t="s">
        <v>20156</v>
      </c>
      <c r="B9715" s="33">
        <v>45891</v>
      </c>
      <c r="C9715" t="s">
        <v>95</v>
      </c>
      <c r="D9715" t="s">
        <v>20157</v>
      </c>
      <c r="E9715" t="s">
        <v>172</v>
      </c>
      <c r="F9715" t="s">
        <v>181</v>
      </c>
      <c r="G9715" t="s">
        <v>155</v>
      </c>
      <c r="H9715" t="s">
        <v>159</v>
      </c>
      <c r="I9715">
        <v>550</v>
      </c>
      <c r="J9715" t="s">
        <v>600</v>
      </c>
      <c r="K9715" t="s">
        <v>3221</v>
      </c>
      <c r="L9715" t="s">
        <v>447</v>
      </c>
      <c r="M9715" t="s">
        <v>2922</v>
      </c>
      <c r="N9715">
        <v>87</v>
      </c>
      <c r="O9715">
        <v>0</v>
      </c>
      <c r="P9715">
        <v>20</v>
      </c>
      <c r="Q9715" t="s">
        <v>73</v>
      </c>
      <c r="R9715" t="s">
        <v>238</v>
      </c>
      <c r="S9715" t="s">
        <v>239</v>
      </c>
      <c r="T9715">
        <v>189</v>
      </c>
      <c r="U9715">
        <v>163</v>
      </c>
      <c r="V9715">
        <v>86.24</v>
      </c>
      <c r="W9715" t="s">
        <v>133</v>
      </c>
      <c r="X9715">
        <v>10164</v>
      </c>
      <c r="Y9715">
        <v>1656732</v>
      </c>
      <c r="Z9715">
        <v>78892</v>
      </c>
      <c r="AA9715">
        <v>71068</v>
      </c>
      <c r="AB9715">
        <v>1806692</v>
      </c>
      <c r="AC9715">
        <v>1110596</v>
      </c>
      <c r="AD9715">
        <v>696096</v>
      </c>
      <c r="AE9715" t="s">
        <v>81</v>
      </c>
      <c r="AF9715" t="s">
        <v>81</v>
      </c>
      <c r="AG9715" t="s">
        <v>240</v>
      </c>
      <c r="AH9715" t="s">
        <v>146</v>
      </c>
      <c r="AI9715" t="s">
        <v>138</v>
      </c>
      <c r="AJ9715" t="str">
        <f t="shared" si="151"/>
        <v>Aug</v>
      </c>
    </row>
    <row r="9716" spans="1:36" x14ac:dyDescent="0.3">
      <c r="A9716" t="s">
        <v>20158</v>
      </c>
      <c r="B9716" s="33">
        <v>45739</v>
      </c>
      <c r="C9716" t="s">
        <v>97</v>
      </c>
      <c r="D9716" t="s">
        <v>20159</v>
      </c>
      <c r="E9716" t="s">
        <v>178</v>
      </c>
      <c r="F9716" t="s">
        <v>173</v>
      </c>
      <c r="G9716" t="s">
        <v>157</v>
      </c>
      <c r="H9716" t="s">
        <v>161</v>
      </c>
      <c r="I9716">
        <v>1097</v>
      </c>
      <c r="J9716" t="s">
        <v>477</v>
      </c>
      <c r="K9716" t="s">
        <v>1814</v>
      </c>
      <c r="L9716" t="s">
        <v>1994</v>
      </c>
      <c r="M9716" t="s">
        <v>359</v>
      </c>
      <c r="N9716">
        <v>151</v>
      </c>
      <c r="O9716">
        <v>19</v>
      </c>
      <c r="P9716">
        <v>10</v>
      </c>
      <c r="Q9716" t="s">
        <v>73</v>
      </c>
      <c r="R9716" t="s">
        <v>238</v>
      </c>
      <c r="S9716" t="s">
        <v>239</v>
      </c>
      <c r="T9716">
        <v>180</v>
      </c>
      <c r="U9716">
        <v>124</v>
      </c>
      <c r="V9716">
        <v>68.89</v>
      </c>
      <c r="W9716" t="s">
        <v>133</v>
      </c>
      <c r="X9716">
        <v>4437</v>
      </c>
      <c r="Y9716">
        <v>550188</v>
      </c>
      <c r="Z9716">
        <v>65968</v>
      </c>
      <c r="AA9716">
        <v>42904</v>
      </c>
      <c r="AB9716">
        <v>659060</v>
      </c>
      <c r="AC9716">
        <v>520057</v>
      </c>
      <c r="AD9716">
        <v>139003</v>
      </c>
      <c r="AE9716" t="s">
        <v>75</v>
      </c>
      <c r="AF9716" t="s">
        <v>78</v>
      </c>
      <c r="AG9716" t="s">
        <v>240</v>
      </c>
      <c r="AH9716" t="s">
        <v>147</v>
      </c>
      <c r="AI9716" t="s">
        <v>139</v>
      </c>
      <c r="AJ9716" t="str">
        <f t="shared" si="151"/>
        <v>Mar</v>
      </c>
    </row>
    <row r="9717" spans="1:36" x14ac:dyDescent="0.3">
      <c r="A9717" t="s">
        <v>20160</v>
      </c>
      <c r="B9717" s="33">
        <v>45952</v>
      </c>
      <c r="C9717" t="s">
        <v>95</v>
      </c>
      <c r="D9717" t="s">
        <v>20161</v>
      </c>
      <c r="E9717" t="s">
        <v>180</v>
      </c>
      <c r="F9717" t="s">
        <v>176</v>
      </c>
      <c r="G9717" t="s">
        <v>160</v>
      </c>
      <c r="H9717" t="s">
        <v>156</v>
      </c>
      <c r="I9717">
        <v>943</v>
      </c>
      <c r="J9717" t="s">
        <v>298</v>
      </c>
      <c r="K9717" t="s">
        <v>1420</v>
      </c>
      <c r="L9717" t="s">
        <v>258</v>
      </c>
      <c r="M9717" t="s">
        <v>1420</v>
      </c>
      <c r="N9717">
        <v>149</v>
      </c>
      <c r="O9717">
        <v>0</v>
      </c>
      <c r="P9717">
        <v>-10</v>
      </c>
      <c r="Q9717" t="s">
        <v>70</v>
      </c>
      <c r="R9717" t="s">
        <v>238</v>
      </c>
      <c r="S9717" t="s">
        <v>239</v>
      </c>
      <c r="T9717">
        <v>150</v>
      </c>
      <c r="U9717">
        <v>113</v>
      </c>
      <c r="V9717">
        <v>75.33</v>
      </c>
      <c r="W9717" t="s">
        <v>133</v>
      </c>
      <c r="X9717">
        <v>8532</v>
      </c>
      <c r="Y9717">
        <v>964116</v>
      </c>
      <c r="Z9717">
        <v>34465</v>
      </c>
      <c r="AA9717">
        <v>48816</v>
      </c>
      <c r="AB9717">
        <v>1047397</v>
      </c>
      <c r="AC9717">
        <v>634403</v>
      </c>
      <c r="AD9717">
        <v>412994</v>
      </c>
      <c r="AE9717" t="s">
        <v>81</v>
      </c>
      <c r="AF9717" t="s">
        <v>81</v>
      </c>
      <c r="AG9717" t="s">
        <v>240</v>
      </c>
      <c r="AH9717" t="s">
        <v>144</v>
      </c>
      <c r="AI9717" t="s">
        <v>139</v>
      </c>
      <c r="AJ9717" t="str">
        <f t="shared" si="151"/>
        <v>Oct</v>
      </c>
    </row>
    <row r="9718" spans="1:36" x14ac:dyDescent="0.3">
      <c r="A9718" t="s">
        <v>20162</v>
      </c>
      <c r="B9718" s="33">
        <v>45696</v>
      </c>
      <c r="C9718" t="s">
        <v>95</v>
      </c>
      <c r="D9718" t="s">
        <v>15408</v>
      </c>
      <c r="E9718" t="s">
        <v>176</v>
      </c>
      <c r="F9718" t="s">
        <v>179</v>
      </c>
      <c r="G9718" t="s">
        <v>156</v>
      </c>
      <c r="H9718" t="s">
        <v>166</v>
      </c>
      <c r="I9718">
        <v>1183</v>
      </c>
      <c r="J9718" t="s">
        <v>520</v>
      </c>
      <c r="K9718" t="s">
        <v>3047</v>
      </c>
      <c r="L9718" t="s">
        <v>561</v>
      </c>
      <c r="M9718" t="s">
        <v>3047</v>
      </c>
      <c r="N9718">
        <v>175</v>
      </c>
      <c r="O9718">
        <v>5</v>
      </c>
      <c r="P9718">
        <v>0</v>
      </c>
      <c r="Q9718" t="s">
        <v>73</v>
      </c>
      <c r="R9718" t="s">
        <v>238</v>
      </c>
      <c r="S9718" t="s">
        <v>239</v>
      </c>
      <c r="T9718">
        <v>180</v>
      </c>
      <c r="U9718">
        <v>147</v>
      </c>
      <c r="V9718">
        <v>81.67</v>
      </c>
      <c r="W9718" t="s">
        <v>133</v>
      </c>
      <c r="X9718">
        <v>4032</v>
      </c>
      <c r="Y9718">
        <v>592704</v>
      </c>
      <c r="Z9718">
        <v>71001</v>
      </c>
      <c r="AA9718">
        <v>113484</v>
      </c>
      <c r="AB9718">
        <v>777189</v>
      </c>
      <c r="AC9718">
        <v>544828</v>
      </c>
      <c r="AD9718">
        <v>232361</v>
      </c>
      <c r="AE9718" t="s">
        <v>81</v>
      </c>
      <c r="AF9718" t="s">
        <v>72</v>
      </c>
      <c r="AG9718" t="s">
        <v>240</v>
      </c>
      <c r="AH9718" t="s">
        <v>144</v>
      </c>
      <c r="AI9718" t="s">
        <v>138</v>
      </c>
      <c r="AJ9718" t="str">
        <f t="shared" si="151"/>
        <v>Feb</v>
      </c>
    </row>
    <row r="9719" spans="1:36" x14ac:dyDescent="0.3">
      <c r="A9719" t="s">
        <v>20163</v>
      </c>
      <c r="B9719" s="33">
        <v>45892</v>
      </c>
      <c r="C9719" t="s">
        <v>93</v>
      </c>
      <c r="D9719" t="s">
        <v>20164</v>
      </c>
      <c r="E9719" t="s">
        <v>181</v>
      </c>
      <c r="F9719" t="s">
        <v>179</v>
      </c>
      <c r="G9719" t="s">
        <v>159</v>
      </c>
      <c r="H9719" t="s">
        <v>166</v>
      </c>
      <c r="I9719">
        <v>1504</v>
      </c>
      <c r="J9719" t="s">
        <v>682</v>
      </c>
      <c r="K9719" t="s">
        <v>646</v>
      </c>
      <c r="L9719" t="s">
        <v>537</v>
      </c>
      <c r="M9719" t="s">
        <v>4089</v>
      </c>
      <c r="N9719">
        <v>201</v>
      </c>
      <c r="O9719">
        <v>32</v>
      </c>
      <c r="P9719">
        <v>30</v>
      </c>
      <c r="Q9719" t="s">
        <v>73</v>
      </c>
      <c r="R9719" t="s">
        <v>238</v>
      </c>
      <c r="S9719" t="s">
        <v>239</v>
      </c>
      <c r="T9719">
        <v>150</v>
      </c>
      <c r="U9719">
        <v>116</v>
      </c>
      <c r="V9719">
        <v>77.33</v>
      </c>
      <c r="W9719" t="s">
        <v>133</v>
      </c>
      <c r="X9719">
        <v>5880</v>
      </c>
      <c r="Y9719">
        <v>682080</v>
      </c>
      <c r="Z9719">
        <v>22156</v>
      </c>
      <c r="AA9719">
        <v>61944</v>
      </c>
      <c r="AB9719">
        <v>766180</v>
      </c>
      <c r="AC9719">
        <v>660055</v>
      </c>
      <c r="AD9719">
        <v>106125</v>
      </c>
      <c r="AE9719" t="s">
        <v>81</v>
      </c>
      <c r="AF9719" t="s">
        <v>72</v>
      </c>
      <c r="AG9719" t="s">
        <v>240</v>
      </c>
      <c r="AH9719" t="s">
        <v>145</v>
      </c>
      <c r="AI9719" t="s">
        <v>140</v>
      </c>
      <c r="AJ9719" t="str">
        <f t="shared" si="151"/>
        <v>Aug</v>
      </c>
    </row>
    <row r="9720" spans="1:36" x14ac:dyDescent="0.3">
      <c r="A9720" t="s">
        <v>20165</v>
      </c>
      <c r="B9720" s="33">
        <v>45934</v>
      </c>
      <c r="C9720" t="s">
        <v>93</v>
      </c>
      <c r="D9720" t="s">
        <v>20166</v>
      </c>
      <c r="E9720" t="s">
        <v>178</v>
      </c>
      <c r="F9720" t="s">
        <v>173</v>
      </c>
      <c r="G9720" t="s">
        <v>157</v>
      </c>
      <c r="H9720" t="s">
        <v>161</v>
      </c>
      <c r="I9720">
        <v>471</v>
      </c>
      <c r="J9720" t="s">
        <v>482</v>
      </c>
      <c r="K9720" t="s">
        <v>655</v>
      </c>
      <c r="L9720" t="s">
        <v>942</v>
      </c>
      <c r="M9720" t="s">
        <v>521</v>
      </c>
      <c r="N9720">
        <v>87</v>
      </c>
      <c r="O9720">
        <v>29</v>
      </c>
      <c r="P9720">
        <v>53</v>
      </c>
      <c r="Q9720" t="s">
        <v>76</v>
      </c>
      <c r="R9720" t="s">
        <v>238</v>
      </c>
      <c r="S9720" t="s">
        <v>239</v>
      </c>
      <c r="T9720">
        <v>180</v>
      </c>
      <c r="U9720">
        <v>134</v>
      </c>
      <c r="V9720">
        <v>74.44</v>
      </c>
      <c r="W9720" t="s">
        <v>135</v>
      </c>
      <c r="X9720">
        <v>3108</v>
      </c>
      <c r="Y9720">
        <v>416472</v>
      </c>
      <c r="Z9720">
        <v>24120</v>
      </c>
      <c r="AA9720">
        <v>25728</v>
      </c>
      <c r="AB9720">
        <v>466320</v>
      </c>
      <c r="AC9720">
        <v>345148</v>
      </c>
      <c r="AD9720">
        <v>121172</v>
      </c>
      <c r="AE9720" t="s">
        <v>75</v>
      </c>
      <c r="AF9720" t="s">
        <v>78</v>
      </c>
      <c r="AG9720" t="s">
        <v>240</v>
      </c>
      <c r="AH9720" t="s">
        <v>144</v>
      </c>
      <c r="AI9720" t="s">
        <v>139</v>
      </c>
      <c r="AJ9720" t="str">
        <f t="shared" si="151"/>
        <v>Oct</v>
      </c>
    </row>
    <row r="9721" spans="1:36" x14ac:dyDescent="0.3">
      <c r="A9721" t="s">
        <v>20167</v>
      </c>
      <c r="B9721" s="33">
        <v>45894</v>
      </c>
      <c r="C9721" t="s">
        <v>96</v>
      </c>
      <c r="D9721" t="s">
        <v>20168</v>
      </c>
      <c r="E9721" t="s">
        <v>180</v>
      </c>
      <c r="F9721" t="s">
        <v>181</v>
      </c>
      <c r="G9721" t="s">
        <v>160</v>
      </c>
      <c r="H9721" t="s">
        <v>159</v>
      </c>
      <c r="I9721">
        <v>2146</v>
      </c>
      <c r="J9721" t="s">
        <v>626</v>
      </c>
      <c r="K9721" t="s">
        <v>362</v>
      </c>
      <c r="L9721" t="s">
        <v>1280</v>
      </c>
      <c r="M9721" t="s">
        <v>939</v>
      </c>
      <c r="N9721">
        <v>255</v>
      </c>
      <c r="O9721">
        <v>31</v>
      </c>
      <c r="P9721">
        <v>23</v>
      </c>
      <c r="Q9721" t="s">
        <v>73</v>
      </c>
      <c r="R9721" t="s">
        <v>238</v>
      </c>
      <c r="S9721" t="s">
        <v>239</v>
      </c>
      <c r="T9721">
        <v>180</v>
      </c>
      <c r="U9721">
        <v>140</v>
      </c>
      <c r="V9721">
        <v>77.78</v>
      </c>
      <c r="W9721" t="s">
        <v>133</v>
      </c>
      <c r="X9721">
        <v>6769</v>
      </c>
      <c r="Y9721">
        <v>947660</v>
      </c>
      <c r="Z9721">
        <v>60760</v>
      </c>
      <c r="AA9721">
        <v>99680</v>
      </c>
      <c r="AB9721">
        <v>1108100</v>
      </c>
      <c r="AC9721">
        <v>809107</v>
      </c>
      <c r="AD9721">
        <v>298993</v>
      </c>
      <c r="AE9721" t="s">
        <v>81</v>
      </c>
      <c r="AF9721" t="s">
        <v>81</v>
      </c>
      <c r="AG9721" t="s">
        <v>240</v>
      </c>
      <c r="AH9721" t="s">
        <v>145</v>
      </c>
      <c r="AI9721" t="s">
        <v>138</v>
      </c>
      <c r="AJ9721" t="str">
        <f t="shared" si="151"/>
        <v>Aug</v>
      </c>
    </row>
    <row r="9722" spans="1:36" x14ac:dyDescent="0.3">
      <c r="A9722" t="s">
        <v>20169</v>
      </c>
      <c r="B9722" s="33">
        <v>45800</v>
      </c>
      <c r="C9722" t="s">
        <v>93</v>
      </c>
      <c r="D9722" t="s">
        <v>20170</v>
      </c>
      <c r="E9722" t="s">
        <v>178</v>
      </c>
      <c r="F9722" t="s">
        <v>174</v>
      </c>
      <c r="G9722" t="s">
        <v>157</v>
      </c>
      <c r="H9722" t="s">
        <v>158</v>
      </c>
      <c r="I9722">
        <v>1568</v>
      </c>
      <c r="J9722" t="s">
        <v>345</v>
      </c>
      <c r="K9722" t="s">
        <v>322</v>
      </c>
      <c r="L9722" t="s">
        <v>343</v>
      </c>
      <c r="M9722" t="s">
        <v>1171</v>
      </c>
      <c r="N9722">
        <v>243</v>
      </c>
      <c r="O9722">
        <v>20</v>
      </c>
      <c r="P9722">
        <v>28</v>
      </c>
      <c r="Q9722" t="s">
        <v>73</v>
      </c>
      <c r="R9722" t="s">
        <v>238</v>
      </c>
      <c r="S9722" t="s">
        <v>239</v>
      </c>
      <c r="T9722">
        <v>180</v>
      </c>
      <c r="U9722">
        <v>153</v>
      </c>
      <c r="V9722">
        <v>85</v>
      </c>
      <c r="W9722" t="s">
        <v>134</v>
      </c>
      <c r="X9722">
        <v>10491</v>
      </c>
      <c r="Y9722">
        <v>1605123</v>
      </c>
      <c r="Z9722">
        <v>24327</v>
      </c>
      <c r="AA9722">
        <v>112149</v>
      </c>
      <c r="AB9722">
        <v>1741599</v>
      </c>
      <c r="AC9722">
        <v>1318947</v>
      </c>
      <c r="AD9722">
        <v>422652</v>
      </c>
      <c r="AE9722" t="s">
        <v>75</v>
      </c>
      <c r="AF9722" t="s">
        <v>78</v>
      </c>
      <c r="AG9722" t="s">
        <v>240</v>
      </c>
      <c r="AH9722" t="s">
        <v>144</v>
      </c>
      <c r="AI9722" t="s">
        <v>138</v>
      </c>
      <c r="AJ9722" t="str">
        <f t="shared" si="151"/>
        <v>May</v>
      </c>
    </row>
    <row r="9723" spans="1:36" x14ac:dyDescent="0.3">
      <c r="A9723" t="s">
        <v>20171</v>
      </c>
      <c r="B9723" s="33">
        <v>45703</v>
      </c>
      <c r="C9723" t="s">
        <v>95</v>
      </c>
      <c r="D9723" t="s">
        <v>20172</v>
      </c>
      <c r="E9723" t="s">
        <v>174</v>
      </c>
      <c r="F9723" t="s">
        <v>175</v>
      </c>
      <c r="G9723" t="s">
        <v>158</v>
      </c>
      <c r="H9723" t="s">
        <v>163</v>
      </c>
      <c r="I9723">
        <v>813</v>
      </c>
      <c r="J9723" t="s">
        <v>613</v>
      </c>
      <c r="K9723" t="s">
        <v>810</v>
      </c>
      <c r="L9723" t="s">
        <v>6352</v>
      </c>
      <c r="M9723" t="s">
        <v>603</v>
      </c>
      <c r="N9723">
        <v>127</v>
      </c>
      <c r="O9723">
        <v>7</v>
      </c>
      <c r="P9723">
        <v>38</v>
      </c>
      <c r="Q9723" t="s">
        <v>76</v>
      </c>
      <c r="R9723" t="s">
        <v>238</v>
      </c>
      <c r="S9723" t="s">
        <v>239</v>
      </c>
      <c r="T9723">
        <v>220</v>
      </c>
      <c r="U9723">
        <v>175</v>
      </c>
      <c r="V9723">
        <v>79.55</v>
      </c>
      <c r="W9723" t="s">
        <v>133</v>
      </c>
      <c r="X9723">
        <v>8673</v>
      </c>
      <c r="Y9723">
        <v>1517775</v>
      </c>
      <c r="Z9723">
        <v>56700</v>
      </c>
      <c r="AA9723">
        <v>31150</v>
      </c>
      <c r="AB9723">
        <v>1605625</v>
      </c>
      <c r="AC9723">
        <v>1283341</v>
      </c>
      <c r="AD9723">
        <v>322284</v>
      </c>
      <c r="AE9723" t="s">
        <v>78</v>
      </c>
      <c r="AF9723" t="s">
        <v>75</v>
      </c>
      <c r="AG9723" t="s">
        <v>240</v>
      </c>
      <c r="AH9723" t="s">
        <v>144</v>
      </c>
      <c r="AI9723" t="s">
        <v>139</v>
      </c>
      <c r="AJ9723" t="str">
        <f t="shared" si="151"/>
        <v>Feb</v>
      </c>
    </row>
    <row r="9724" spans="1:36" x14ac:dyDescent="0.3">
      <c r="A9724" t="s">
        <v>20173</v>
      </c>
      <c r="B9724" s="33">
        <v>45790</v>
      </c>
      <c r="C9724" t="s">
        <v>93</v>
      </c>
      <c r="D9724" t="s">
        <v>7424</v>
      </c>
      <c r="E9724" t="s">
        <v>174</v>
      </c>
      <c r="F9724" t="s">
        <v>177</v>
      </c>
      <c r="G9724" t="s">
        <v>158</v>
      </c>
      <c r="H9724" t="s">
        <v>162</v>
      </c>
      <c r="I9724">
        <v>2038</v>
      </c>
      <c r="J9724" t="s">
        <v>600</v>
      </c>
      <c r="K9724" t="s">
        <v>317</v>
      </c>
      <c r="L9724" t="s">
        <v>447</v>
      </c>
      <c r="M9724" t="s">
        <v>317</v>
      </c>
      <c r="N9724">
        <v>272</v>
      </c>
      <c r="O9724">
        <v>0</v>
      </c>
      <c r="P9724">
        <v>-10</v>
      </c>
      <c r="Q9724" t="s">
        <v>70</v>
      </c>
      <c r="R9724" t="s">
        <v>238</v>
      </c>
      <c r="S9724" t="s">
        <v>239</v>
      </c>
      <c r="T9724">
        <v>189</v>
      </c>
      <c r="U9724">
        <v>162</v>
      </c>
      <c r="V9724">
        <v>85.71</v>
      </c>
      <c r="W9724" t="s">
        <v>135</v>
      </c>
      <c r="X9724">
        <v>5029</v>
      </c>
      <c r="Y9724">
        <v>814698</v>
      </c>
      <c r="Z9724">
        <v>78570</v>
      </c>
      <c r="AA9724">
        <v>113238</v>
      </c>
      <c r="AB9724">
        <v>1006506</v>
      </c>
      <c r="AC9724">
        <v>653578</v>
      </c>
      <c r="AD9724">
        <v>352928</v>
      </c>
      <c r="AE9724" t="s">
        <v>78</v>
      </c>
      <c r="AF9724" t="s">
        <v>78</v>
      </c>
      <c r="AG9724" t="s">
        <v>240</v>
      </c>
      <c r="AH9724" t="s">
        <v>145</v>
      </c>
      <c r="AI9724" t="s">
        <v>139</v>
      </c>
      <c r="AJ9724" t="str">
        <f t="shared" si="151"/>
        <v>May</v>
      </c>
    </row>
    <row r="9725" spans="1:36" x14ac:dyDescent="0.3">
      <c r="A9725" t="s">
        <v>20174</v>
      </c>
      <c r="B9725" s="33">
        <v>45974</v>
      </c>
      <c r="C9725" t="s">
        <v>93</v>
      </c>
      <c r="D9725" t="s">
        <v>20175</v>
      </c>
      <c r="E9725" t="s">
        <v>181</v>
      </c>
      <c r="F9725" t="s">
        <v>179</v>
      </c>
      <c r="G9725" t="s">
        <v>159</v>
      </c>
      <c r="H9725" t="s">
        <v>166</v>
      </c>
      <c r="I9725">
        <v>1670</v>
      </c>
      <c r="J9725" t="s">
        <v>280</v>
      </c>
      <c r="K9725" t="s">
        <v>724</v>
      </c>
      <c r="L9725" t="s">
        <v>938</v>
      </c>
      <c r="M9725" t="s">
        <v>469</v>
      </c>
      <c r="N9725">
        <v>236</v>
      </c>
      <c r="O9725">
        <v>25</v>
      </c>
      <c r="P9725">
        <v>19</v>
      </c>
      <c r="Q9725" t="s">
        <v>73</v>
      </c>
      <c r="R9725" t="s">
        <v>238</v>
      </c>
      <c r="S9725" t="s">
        <v>239</v>
      </c>
      <c r="T9725">
        <v>150</v>
      </c>
      <c r="U9725">
        <v>147</v>
      </c>
      <c r="V9725">
        <v>98</v>
      </c>
      <c r="W9725" t="s">
        <v>135</v>
      </c>
      <c r="X9725">
        <v>8053</v>
      </c>
      <c r="Y9725">
        <v>1183791</v>
      </c>
      <c r="Z9725">
        <v>54537</v>
      </c>
      <c r="AA9725">
        <v>26019</v>
      </c>
      <c r="AB9725">
        <v>1264347</v>
      </c>
      <c r="AC9725">
        <v>923619</v>
      </c>
      <c r="AD9725">
        <v>340728</v>
      </c>
      <c r="AE9725" t="s">
        <v>81</v>
      </c>
      <c r="AF9725" t="s">
        <v>72</v>
      </c>
      <c r="AG9725" t="s">
        <v>240</v>
      </c>
      <c r="AH9725" t="s">
        <v>144</v>
      </c>
      <c r="AI9725" t="s">
        <v>140</v>
      </c>
      <c r="AJ9725" t="str">
        <f t="shared" si="151"/>
        <v>Nov</v>
      </c>
    </row>
    <row r="9726" spans="1:36" x14ac:dyDescent="0.3">
      <c r="A9726" t="s">
        <v>20176</v>
      </c>
      <c r="B9726" s="33">
        <v>45762</v>
      </c>
      <c r="C9726" t="s">
        <v>96</v>
      </c>
      <c r="D9726" t="s">
        <v>20177</v>
      </c>
      <c r="E9726" t="s">
        <v>174</v>
      </c>
      <c r="F9726" t="s">
        <v>179</v>
      </c>
      <c r="G9726" t="s">
        <v>158</v>
      </c>
      <c r="H9726" t="s">
        <v>166</v>
      </c>
      <c r="I9726">
        <v>1683</v>
      </c>
      <c r="J9726" t="s">
        <v>744</v>
      </c>
      <c r="K9726" t="s">
        <v>1814</v>
      </c>
      <c r="L9726" t="s">
        <v>3221</v>
      </c>
      <c r="M9726" t="s">
        <v>3451</v>
      </c>
      <c r="N9726">
        <v>211</v>
      </c>
      <c r="O9726">
        <v>27</v>
      </c>
      <c r="P9726">
        <v>3</v>
      </c>
      <c r="Q9726" t="s">
        <v>73</v>
      </c>
      <c r="R9726" t="s">
        <v>238</v>
      </c>
      <c r="S9726" t="s">
        <v>239</v>
      </c>
      <c r="T9726">
        <v>180</v>
      </c>
      <c r="U9726">
        <v>156</v>
      </c>
      <c r="V9726">
        <v>86.67</v>
      </c>
      <c r="W9726" t="s">
        <v>133</v>
      </c>
      <c r="X9726">
        <v>10144</v>
      </c>
      <c r="Y9726">
        <v>1582464</v>
      </c>
      <c r="Z9726">
        <v>57252</v>
      </c>
      <c r="AA9726">
        <v>113568</v>
      </c>
      <c r="AB9726">
        <v>1753284</v>
      </c>
      <c r="AC9726">
        <v>1526901</v>
      </c>
      <c r="AD9726">
        <v>226383</v>
      </c>
      <c r="AE9726" t="s">
        <v>78</v>
      </c>
      <c r="AF9726" t="s">
        <v>72</v>
      </c>
      <c r="AG9726" t="s">
        <v>240</v>
      </c>
      <c r="AH9726" t="s">
        <v>146</v>
      </c>
      <c r="AI9726" t="s">
        <v>138</v>
      </c>
      <c r="AJ9726" t="str">
        <f t="shared" si="151"/>
        <v>Apr</v>
      </c>
    </row>
    <row r="9727" spans="1:36" x14ac:dyDescent="0.3">
      <c r="A9727" t="s">
        <v>20178</v>
      </c>
      <c r="B9727" s="33">
        <v>45996</v>
      </c>
      <c r="C9727" t="s">
        <v>98</v>
      </c>
      <c r="D9727" t="s">
        <v>8526</v>
      </c>
      <c r="E9727" t="s">
        <v>178</v>
      </c>
      <c r="F9727" t="s">
        <v>176</v>
      </c>
      <c r="G9727" t="s">
        <v>157</v>
      </c>
      <c r="H9727" t="s">
        <v>156</v>
      </c>
      <c r="I9727">
        <v>1407</v>
      </c>
      <c r="J9727" t="s">
        <v>744</v>
      </c>
      <c r="K9727" t="s">
        <v>448</v>
      </c>
      <c r="L9727" t="s">
        <v>377</v>
      </c>
      <c r="M9727" t="s">
        <v>448</v>
      </c>
      <c r="N9727">
        <v>189</v>
      </c>
      <c r="O9727">
        <v>0</v>
      </c>
      <c r="P9727">
        <v>-10</v>
      </c>
      <c r="Q9727" t="s">
        <v>70</v>
      </c>
      <c r="R9727" t="s">
        <v>238</v>
      </c>
      <c r="S9727" t="s">
        <v>239</v>
      </c>
      <c r="T9727">
        <v>189</v>
      </c>
      <c r="U9727">
        <v>142</v>
      </c>
      <c r="V9727">
        <v>75.13</v>
      </c>
      <c r="W9727" t="s">
        <v>133</v>
      </c>
      <c r="X9727">
        <v>5874</v>
      </c>
      <c r="Y9727">
        <v>834108</v>
      </c>
      <c r="Z9727">
        <v>70574</v>
      </c>
      <c r="AA9727">
        <v>50836</v>
      </c>
      <c r="AB9727">
        <v>955518</v>
      </c>
      <c r="AC9727">
        <v>726514</v>
      </c>
      <c r="AD9727">
        <v>229004</v>
      </c>
      <c r="AE9727" t="s">
        <v>75</v>
      </c>
      <c r="AF9727" t="s">
        <v>81</v>
      </c>
      <c r="AG9727" t="s">
        <v>240</v>
      </c>
      <c r="AH9727" t="s">
        <v>144</v>
      </c>
      <c r="AI9727" t="s">
        <v>139</v>
      </c>
      <c r="AJ9727" t="str">
        <f t="shared" si="151"/>
        <v>Dec</v>
      </c>
    </row>
    <row r="9728" spans="1:36" x14ac:dyDescent="0.3">
      <c r="A9728" t="s">
        <v>20179</v>
      </c>
      <c r="B9728" s="33">
        <v>45660</v>
      </c>
      <c r="C9728" t="s">
        <v>98</v>
      </c>
      <c r="D9728" t="s">
        <v>20180</v>
      </c>
      <c r="E9728" t="s">
        <v>174</v>
      </c>
      <c r="F9728" t="s">
        <v>179</v>
      </c>
      <c r="G9728" t="s">
        <v>158</v>
      </c>
      <c r="H9728" t="s">
        <v>166</v>
      </c>
      <c r="I9728">
        <v>1808</v>
      </c>
      <c r="J9728" t="s">
        <v>615</v>
      </c>
      <c r="K9728" t="s">
        <v>961</v>
      </c>
      <c r="L9728" t="s">
        <v>6263</v>
      </c>
      <c r="M9728" t="s">
        <v>1300</v>
      </c>
      <c r="N9728">
        <v>232</v>
      </c>
      <c r="O9728">
        <v>6</v>
      </c>
      <c r="P9728">
        <v>1</v>
      </c>
      <c r="Q9728" t="s">
        <v>73</v>
      </c>
      <c r="R9728" t="s">
        <v>238</v>
      </c>
      <c r="S9728" t="s">
        <v>239</v>
      </c>
      <c r="T9728">
        <v>189</v>
      </c>
      <c r="U9728">
        <v>156</v>
      </c>
      <c r="V9728">
        <v>82.54</v>
      </c>
      <c r="W9728" t="s">
        <v>133</v>
      </c>
      <c r="X9728">
        <v>3654</v>
      </c>
      <c r="Y9728">
        <v>570024</v>
      </c>
      <c r="Z9728">
        <v>36036</v>
      </c>
      <c r="AA9728">
        <v>60996</v>
      </c>
      <c r="AB9728">
        <v>667056</v>
      </c>
      <c r="AC9728">
        <v>491362</v>
      </c>
      <c r="AD9728">
        <v>175694</v>
      </c>
      <c r="AE9728" t="s">
        <v>78</v>
      </c>
      <c r="AF9728" t="s">
        <v>72</v>
      </c>
      <c r="AG9728" t="s">
        <v>240</v>
      </c>
      <c r="AH9728" t="s">
        <v>145</v>
      </c>
      <c r="AI9728" t="s">
        <v>139</v>
      </c>
      <c r="AJ9728" t="str">
        <f t="shared" si="151"/>
        <v>Jan</v>
      </c>
    </row>
    <row r="9729" spans="1:36" x14ac:dyDescent="0.3">
      <c r="A9729" t="s">
        <v>20181</v>
      </c>
      <c r="B9729" s="33">
        <v>45836</v>
      </c>
      <c r="C9729" t="s">
        <v>95</v>
      </c>
      <c r="D9729" t="s">
        <v>20182</v>
      </c>
      <c r="E9729" t="s">
        <v>174</v>
      </c>
      <c r="F9729" t="s">
        <v>176</v>
      </c>
      <c r="G9729" t="s">
        <v>158</v>
      </c>
      <c r="H9729" t="s">
        <v>156</v>
      </c>
      <c r="I9729">
        <v>1466</v>
      </c>
      <c r="J9729" t="s">
        <v>248</v>
      </c>
      <c r="K9729" t="s">
        <v>410</v>
      </c>
      <c r="L9729" t="s">
        <v>447</v>
      </c>
      <c r="M9729" t="s">
        <v>525</v>
      </c>
      <c r="N9729">
        <v>193</v>
      </c>
      <c r="O9729">
        <v>0</v>
      </c>
      <c r="P9729">
        <v>1</v>
      </c>
      <c r="Q9729" t="s">
        <v>70</v>
      </c>
      <c r="R9729" t="s">
        <v>238</v>
      </c>
      <c r="S9729" t="s">
        <v>239</v>
      </c>
      <c r="T9729">
        <v>180</v>
      </c>
      <c r="U9729">
        <v>143</v>
      </c>
      <c r="V9729">
        <v>79.44</v>
      </c>
      <c r="W9729" t="s">
        <v>133</v>
      </c>
      <c r="X9729">
        <v>7937</v>
      </c>
      <c r="Y9729">
        <v>1134991</v>
      </c>
      <c r="Z9729">
        <v>67067</v>
      </c>
      <c r="AA9729">
        <v>31889</v>
      </c>
      <c r="AB9729">
        <v>1233947</v>
      </c>
      <c r="AC9729">
        <v>810473</v>
      </c>
      <c r="AD9729">
        <v>423474</v>
      </c>
      <c r="AE9729" t="s">
        <v>78</v>
      </c>
      <c r="AF9729" t="s">
        <v>81</v>
      </c>
      <c r="AG9729" t="s">
        <v>240</v>
      </c>
      <c r="AH9729" t="s">
        <v>144</v>
      </c>
      <c r="AI9729" t="s">
        <v>140</v>
      </c>
      <c r="AJ9729" t="str">
        <f t="shared" si="151"/>
        <v>Jun</v>
      </c>
    </row>
    <row r="9730" spans="1:36" x14ac:dyDescent="0.3">
      <c r="A9730" t="s">
        <v>20183</v>
      </c>
      <c r="B9730" s="33">
        <v>45690</v>
      </c>
      <c r="C9730" t="s">
        <v>93</v>
      </c>
      <c r="D9730" t="s">
        <v>20184</v>
      </c>
      <c r="E9730" t="s">
        <v>178</v>
      </c>
      <c r="F9730" t="s">
        <v>177</v>
      </c>
      <c r="G9730" t="s">
        <v>157</v>
      </c>
      <c r="H9730" t="s">
        <v>162</v>
      </c>
      <c r="I9730">
        <v>624</v>
      </c>
      <c r="J9730" t="s">
        <v>266</v>
      </c>
      <c r="K9730" t="s">
        <v>283</v>
      </c>
      <c r="L9730" t="s">
        <v>1342</v>
      </c>
      <c r="M9730" t="s">
        <v>474</v>
      </c>
      <c r="N9730">
        <v>112</v>
      </c>
      <c r="O9730">
        <v>22</v>
      </c>
      <c r="P9730">
        <v>23</v>
      </c>
      <c r="Q9730" t="s">
        <v>73</v>
      </c>
      <c r="R9730" t="s">
        <v>238</v>
      </c>
      <c r="S9730" t="s">
        <v>239</v>
      </c>
      <c r="T9730">
        <v>220</v>
      </c>
      <c r="U9730">
        <v>215</v>
      </c>
      <c r="V9730">
        <v>97.73</v>
      </c>
      <c r="W9730" t="s">
        <v>133</v>
      </c>
      <c r="X9730">
        <v>9277</v>
      </c>
      <c r="Y9730">
        <v>1994555</v>
      </c>
      <c r="Z9730">
        <v>102985</v>
      </c>
      <c r="AA9730">
        <v>145340</v>
      </c>
      <c r="AB9730">
        <v>2242880</v>
      </c>
      <c r="AC9730">
        <v>1870266</v>
      </c>
      <c r="AD9730">
        <v>372614</v>
      </c>
      <c r="AE9730" t="s">
        <v>75</v>
      </c>
      <c r="AF9730" t="s">
        <v>78</v>
      </c>
      <c r="AG9730" t="s">
        <v>240</v>
      </c>
      <c r="AH9730" t="s">
        <v>144</v>
      </c>
      <c r="AI9730" t="s">
        <v>139</v>
      </c>
      <c r="AJ9730" t="str">
        <f t="shared" ref="AJ9730:AJ9793" si="152">TEXT(B9730,"mmm")</f>
        <v>Feb</v>
      </c>
    </row>
    <row r="9731" spans="1:36" x14ac:dyDescent="0.3">
      <c r="A9731" t="s">
        <v>20185</v>
      </c>
      <c r="B9731" s="33">
        <v>45866</v>
      </c>
      <c r="C9731" t="s">
        <v>97</v>
      </c>
      <c r="D9731" t="s">
        <v>20186</v>
      </c>
      <c r="E9731" t="s">
        <v>181</v>
      </c>
      <c r="F9731" t="s">
        <v>172</v>
      </c>
      <c r="G9731" t="s">
        <v>159</v>
      </c>
      <c r="H9731" t="s">
        <v>155</v>
      </c>
      <c r="I9731">
        <v>1873</v>
      </c>
      <c r="J9731" t="s">
        <v>639</v>
      </c>
      <c r="K9731" t="s">
        <v>248</v>
      </c>
      <c r="L9731" t="s">
        <v>1032</v>
      </c>
      <c r="M9731" t="s">
        <v>4574</v>
      </c>
      <c r="N9731">
        <v>225</v>
      </c>
      <c r="O9731">
        <v>24</v>
      </c>
      <c r="P9731">
        <v>26</v>
      </c>
      <c r="Q9731" t="s">
        <v>73</v>
      </c>
      <c r="R9731" t="s">
        <v>238</v>
      </c>
      <c r="S9731" t="s">
        <v>239</v>
      </c>
      <c r="T9731">
        <v>150</v>
      </c>
      <c r="U9731">
        <v>127</v>
      </c>
      <c r="V9731">
        <v>84.67</v>
      </c>
      <c r="W9731" t="s">
        <v>133</v>
      </c>
      <c r="X9731">
        <v>10523</v>
      </c>
      <c r="Y9731">
        <v>1336421</v>
      </c>
      <c r="Z9731">
        <v>58547</v>
      </c>
      <c r="AA9731">
        <v>50419</v>
      </c>
      <c r="AB9731">
        <v>1445387</v>
      </c>
      <c r="AC9731">
        <v>1217562</v>
      </c>
      <c r="AD9731">
        <v>227825</v>
      </c>
      <c r="AE9731" t="s">
        <v>81</v>
      </c>
      <c r="AF9731" t="s">
        <v>81</v>
      </c>
      <c r="AG9731" t="s">
        <v>240</v>
      </c>
      <c r="AH9731" t="s">
        <v>145</v>
      </c>
      <c r="AI9731" t="s">
        <v>138</v>
      </c>
      <c r="AJ9731" t="str">
        <f t="shared" si="152"/>
        <v>Jul</v>
      </c>
    </row>
    <row r="9732" spans="1:36" x14ac:dyDescent="0.3">
      <c r="A9732" t="s">
        <v>20187</v>
      </c>
      <c r="B9732" s="33">
        <v>46018</v>
      </c>
      <c r="C9732" t="s">
        <v>95</v>
      </c>
      <c r="D9732" t="s">
        <v>20188</v>
      </c>
      <c r="E9732" t="s">
        <v>177</v>
      </c>
      <c r="F9732" t="s">
        <v>175</v>
      </c>
      <c r="G9732" t="s">
        <v>162</v>
      </c>
      <c r="H9732" t="s">
        <v>163</v>
      </c>
      <c r="I9732">
        <v>872</v>
      </c>
      <c r="J9732" t="s">
        <v>469</v>
      </c>
      <c r="K9732" t="s">
        <v>3398</v>
      </c>
      <c r="N9732">
        <v>117</v>
      </c>
      <c r="O9732">
        <v>0</v>
      </c>
      <c r="P9732">
        <v>0</v>
      </c>
      <c r="Q9732" t="s">
        <v>67</v>
      </c>
      <c r="R9732" t="s">
        <v>245</v>
      </c>
      <c r="S9732" t="s">
        <v>122</v>
      </c>
      <c r="T9732">
        <v>220</v>
      </c>
      <c r="U9732">
        <v>0</v>
      </c>
      <c r="V9732">
        <v>0</v>
      </c>
      <c r="W9732" t="s">
        <v>133</v>
      </c>
      <c r="X9732">
        <v>6525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 t="s">
        <v>78</v>
      </c>
      <c r="AF9732" t="s">
        <v>75</v>
      </c>
      <c r="AG9732" t="s">
        <v>240</v>
      </c>
      <c r="AH9732" t="s">
        <v>145</v>
      </c>
      <c r="AI9732" t="s">
        <v>139</v>
      </c>
      <c r="AJ9732" t="str">
        <f t="shared" si="152"/>
        <v>Dec</v>
      </c>
    </row>
    <row r="9733" spans="1:36" x14ac:dyDescent="0.3">
      <c r="A9733" t="s">
        <v>20189</v>
      </c>
      <c r="B9733" s="33">
        <v>45996</v>
      </c>
      <c r="C9733" t="s">
        <v>97</v>
      </c>
      <c r="D9733" t="s">
        <v>20190</v>
      </c>
      <c r="E9733" t="s">
        <v>181</v>
      </c>
      <c r="F9733" t="s">
        <v>177</v>
      </c>
      <c r="G9733" t="s">
        <v>159</v>
      </c>
      <c r="H9733" t="s">
        <v>162</v>
      </c>
      <c r="I9733">
        <v>1008</v>
      </c>
      <c r="J9733" t="s">
        <v>353</v>
      </c>
      <c r="K9733" t="s">
        <v>508</v>
      </c>
      <c r="N9733">
        <v>165</v>
      </c>
      <c r="O9733">
        <v>0</v>
      </c>
      <c r="P9733">
        <v>0</v>
      </c>
      <c r="Q9733" t="s">
        <v>67</v>
      </c>
      <c r="R9733" t="s">
        <v>245</v>
      </c>
      <c r="S9733" t="s">
        <v>124</v>
      </c>
      <c r="T9733">
        <v>220</v>
      </c>
      <c r="U9733">
        <v>0</v>
      </c>
      <c r="V9733">
        <v>0</v>
      </c>
      <c r="W9733" t="s">
        <v>134</v>
      </c>
      <c r="X9733">
        <v>5331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 t="s">
        <v>81</v>
      </c>
      <c r="AF9733" t="s">
        <v>78</v>
      </c>
      <c r="AG9733" t="s">
        <v>240</v>
      </c>
      <c r="AH9733" t="s">
        <v>144</v>
      </c>
      <c r="AI9733" t="s">
        <v>140</v>
      </c>
      <c r="AJ9733" t="str">
        <f t="shared" si="152"/>
        <v>Dec</v>
      </c>
    </row>
    <row r="9734" spans="1:36" x14ac:dyDescent="0.3">
      <c r="A9734" t="s">
        <v>20191</v>
      </c>
      <c r="B9734" s="33">
        <v>45783</v>
      </c>
      <c r="C9734" t="s">
        <v>98</v>
      </c>
      <c r="D9734" t="s">
        <v>20192</v>
      </c>
      <c r="E9734" t="s">
        <v>173</v>
      </c>
      <c r="F9734" t="s">
        <v>179</v>
      </c>
      <c r="G9734" t="s">
        <v>161</v>
      </c>
      <c r="H9734" t="s">
        <v>166</v>
      </c>
      <c r="I9734">
        <v>1902</v>
      </c>
      <c r="J9734" t="s">
        <v>588</v>
      </c>
      <c r="K9734" t="s">
        <v>2545</v>
      </c>
      <c r="L9734" t="s">
        <v>258</v>
      </c>
      <c r="M9734" t="s">
        <v>868</v>
      </c>
      <c r="N9734">
        <v>238</v>
      </c>
      <c r="O9734">
        <v>0</v>
      </c>
      <c r="P9734">
        <v>29</v>
      </c>
      <c r="Q9734" t="s">
        <v>73</v>
      </c>
      <c r="R9734" t="s">
        <v>238</v>
      </c>
      <c r="S9734" t="s">
        <v>239</v>
      </c>
      <c r="T9734">
        <v>189</v>
      </c>
      <c r="U9734">
        <v>172</v>
      </c>
      <c r="V9734">
        <v>91.01</v>
      </c>
      <c r="W9734" t="s">
        <v>133</v>
      </c>
      <c r="X9734">
        <v>5048</v>
      </c>
      <c r="Y9734">
        <v>868256</v>
      </c>
      <c r="Z9734">
        <v>70348</v>
      </c>
      <c r="AA9734">
        <v>86516</v>
      </c>
      <c r="AB9734">
        <v>1025120</v>
      </c>
      <c r="AC9734">
        <v>896112</v>
      </c>
      <c r="AD9734">
        <v>129008</v>
      </c>
      <c r="AE9734" t="s">
        <v>78</v>
      </c>
      <c r="AF9734" t="s">
        <v>72</v>
      </c>
      <c r="AG9734" t="s">
        <v>240</v>
      </c>
      <c r="AH9734" t="s">
        <v>144</v>
      </c>
      <c r="AI9734" t="s">
        <v>139</v>
      </c>
      <c r="AJ9734" t="str">
        <f t="shared" si="152"/>
        <v>May</v>
      </c>
    </row>
    <row r="9735" spans="1:36" x14ac:dyDescent="0.3">
      <c r="A9735" t="s">
        <v>20193</v>
      </c>
      <c r="B9735" s="33">
        <v>45841</v>
      </c>
      <c r="C9735" t="s">
        <v>93</v>
      </c>
      <c r="D9735" t="s">
        <v>694</v>
      </c>
      <c r="E9735" t="s">
        <v>181</v>
      </c>
      <c r="F9735" t="s">
        <v>179</v>
      </c>
      <c r="G9735" t="s">
        <v>159</v>
      </c>
      <c r="H9735" t="s">
        <v>166</v>
      </c>
      <c r="I9735">
        <v>1102</v>
      </c>
      <c r="J9735" t="s">
        <v>342</v>
      </c>
      <c r="K9735" t="s">
        <v>1808</v>
      </c>
      <c r="L9735" t="s">
        <v>639</v>
      </c>
      <c r="M9735" t="s">
        <v>321</v>
      </c>
      <c r="N9735">
        <v>146</v>
      </c>
      <c r="O9735">
        <v>0</v>
      </c>
      <c r="P9735">
        <v>20</v>
      </c>
      <c r="Q9735" t="s">
        <v>73</v>
      </c>
      <c r="R9735" t="s">
        <v>238</v>
      </c>
      <c r="S9735" t="s">
        <v>239</v>
      </c>
      <c r="T9735">
        <v>180</v>
      </c>
      <c r="U9735">
        <v>159</v>
      </c>
      <c r="V9735">
        <v>88.33</v>
      </c>
      <c r="W9735" t="s">
        <v>133</v>
      </c>
      <c r="X9735">
        <v>6860</v>
      </c>
      <c r="Y9735">
        <v>1090740</v>
      </c>
      <c r="Z9735">
        <v>76320</v>
      </c>
      <c r="AA9735">
        <v>69006</v>
      </c>
      <c r="AB9735">
        <v>1236066</v>
      </c>
      <c r="AC9735">
        <v>1035128</v>
      </c>
      <c r="AD9735">
        <v>200938</v>
      </c>
      <c r="AE9735" t="s">
        <v>81</v>
      </c>
      <c r="AF9735" t="s">
        <v>72</v>
      </c>
      <c r="AG9735" t="s">
        <v>240</v>
      </c>
      <c r="AH9735" t="s">
        <v>144</v>
      </c>
      <c r="AI9735" t="s">
        <v>138</v>
      </c>
      <c r="AJ9735" t="str">
        <f t="shared" si="152"/>
        <v>Jul</v>
      </c>
    </row>
    <row r="9736" spans="1:36" x14ac:dyDescent="0.3">
      <c r="A9736" t="s">
        <v>20194</v>
      </c>
      <c r="B9736" s="33">
        <v>45749</v>
      </c>
      <c r="C9736" t="s">
        <v>95</v>
      </c>
      <c r="D9736" t="s">
        <v>4446</v>
      </c>
      <c r="E9736" t="s">
        <v>174</v>
      </c>
      <c r="F9736" t="s">
        <v>179</v>
      </c>
      <c r="G9736" t="s">
        <v>158</v>
      </c>
      <c r="H9736" t="s">
        <v>166</v>
      </c>
      <c r="I9736">
        <v>375</v>
      </c>
      <c r="J9736" t="s">
        <v>280</v>
      </c>
      <c r="K9736" t="s">
        <v>3637</v>
      </c>
      <c r="L9736" t="s">
        <v>3196</v>
      </c>
      <c r="M9736" t="s">
        <v>2805</v>
      </c>
      <c r="N9736">
        <v>68</v>
      </c>
      <c r="O9736">
        <v>20</v>
      </c>
      <c r="P9736">
        <v>28</v>
      </c>
      <c r="Q9736" t="s">
        <v>73</v>
      </c>
      <c r="R9736" t="s">
        <v>238</v>
      </c>
      <c r="S9736" t="s">
        <v>239</v>
      </c>
      <c r="T9736">
        <v>186</v>
      </c>
      <c r="U9736">
        <v>145</v>
      </c>
      <c r="V9736">
        <v>77.959999999999994</v>
      </c>
      <c r="W9736" t="s">
        <v>135</v>
      </c>
      <c r="X9736">
        <v>5765</v>
      </c>
      <c r="Y9736">
        <v>835925</v>
      </c>
      <c r="Z9736">
        <v>36540</v>
      </c>
      <c r="AA9736">
        <v>108895</v>
      </c>
      <c r="AB9736">
        <v>981360</v>
      </c>
      <c r="AC9736">
        <v>593498</v>
      </c>
      <c r="AD9736">
        <v>387862</v>
      </c>
      <c r="AE9736" t="s">
        <v>78</v>
      </c>
      <c r="AF9736" t="s">
        <v>72</v>
      </c>
      <c r="AG9736" t="s">
        <v>240</v>
      </c>
      <c r="AH9736" t="s">
        <v>144</v>
      </c>
      <c r="AI9736" t="s">
        <v>139</v>
      </c>
      <c r="AJ9736" t="str">
        <f t="shared" si="152"/>
        <v>Apr</v>
      </c>
    </row>
    <row r="9737" spans="1:36" x14ac:dyDescent="0.3">
      <c r="A9737" t="s">
        <v>20195</v>
      </c>
      <c r="B9737" s="33">
        <v>45730</v>
      </c>
      <c r="C9737" t="s">
        <v>93</v>
      </c>
      <c r="D9737" t="s">
        <v>9785</v>
      </c>
      <c r="E9737" t="s">
        <v>177</v>
      </c>
      <c r="F9737" t="s">
        <v>181</v>
      </c>
      <c r="G9737" t="s">
        <v>162</v>
      </c>
      <c r="H9737" t="s">
        <v>159</v>
      </c>
      <c r="I9737">
        <v>690</v>
      </c>
      <c r="J9737" t="s">
        <v>636</v>
      </c>
      <c r="K9737" t="s">
        <v>1905</v>
      </c>
      <c r="L9737" t="s">
        <v>2147</v>
      </c>
      <c r="M9737" t="s">
        <v>1596</v>
      </c>
      <c r="N9737">
        <v>110</v>
      </c>
      <c r="O9737">
        <v>14</v>
      </c>
      <c r="P9737">
        <v>18</v>
      </c>
      <c r="Q9737" t="s">
        <v>73</v>
      </c>
      <c r="R9737" t="s">
        <v>238</v>
      </c>
      <c r="S9737" t="s">
        <v>239</v>
      </c>
      <c r="T9737">
        <v>180</v>
      </c>
      <c r="U9737">
        <v>158</v>
      </c>
      <c r="V9737">
        <v>87.78</v>
      </c>
      <c r="W9737" t="s">
        <v>133</v>
      </c>
      <c r="X9737">
        <v>4405</v>
      </c>
      <c r="Y9737">
        <v>695990</v>
      </c>
      <c r="Z9737">
        <v>39342</v>
      </c>
      <c r="AA9737">
        <v>15800</v>
      </c>
      <c r="AB9737">
        <v>751132</v>
      </c>
      <c r="AC9737">
        <v>504392</v>
      </c>
      <c r="AD9737">
        <v>246740</v>
      </c>
      <c r="AE9737" t="s">
        <v>78</v>
      </c>
      <c r="AF9737" t="s">
        <v>81</v>
      </c>
      <c r="AG9737" t="s">
        <v>240</v>
      </c>
      <c r="AH9737" t="s">
        <v>147</v>
      </c>
      <c r="AI9737" t="s">
        <v>140</v>
      </c>
      <c r="AJ9737" t="str">
        <f t="shared" si="152"/>
        <v>Mar</v>
      </c>
    </row>
    <row r="9738" spans="1:36" x14ac:dyDescent="0.3">
      <c r="A9738" t="s">
        <v>20196</v>
      </c>
      <c r="B9738" s="33">
        <v>45932</v>
      </c>
      <c r="C9738" t="s">
        <v>97</v>
      </c>
      <c r="D9738" t="s">
        <v>20197</v>
      </c>
      <c r="E9738" t="s">
        <v>176</v>
      </c>
      <c r="F9738" t="s">
        <v>174</v>
      </c>
      <c r="G9738" t="s">
        <v>156</v>
      </c>
      <c r="H9738" t="s">
        <v>158</v>
      </c>
      <c r="I9738">
        <v>1033</v>
      </c>
      <c r="J9738" t="s">
        <v>529</v>
      </c>
      <c r="K9738" t="s">
        <v>2023</v>
      </c>
      <c r="L9738" t="s">
        <v>3149</v>
      </c>
      <c r="M9738" t="s">
        <v>908</v>
      </c>
      <c r="N9738">
        <v>139</v>
      </c>
      <c r="O9738">
        <v>9</v>
      </c>
      <c r="P9738">
        <v>32</v>
      </c>
      <c r="Q9738" t="s">
        <v>76</v>
      </c>
      <c r="R9738" t="s">
        <v>238</v>
      </c>
      <c r="S9738" t="s">
        <v>239</v>
      </c>
      <c r="T9738">
        <v>180</v>
      </c>
      <c r="U9738">
        <v>122</v>
      </c>
      <c r="V9738">
        <v>67.78</v>
      </c>
      <c r="W9738" t="s">
        <v>133</v>
      </c>
      <c r="X9738">
        <v>5976</v>
      </c>
      <c r="Y9738">
        <v>729072</v>
      </c>
      <c r="Z9738">
        <v>52704</v>
      </c>
      <c r="AA9738">
        <v>79178</v>
      </c>
      <c r="AB9738">
        <v>860954</v>
      </c>
      <c r="AC9738">
        <v>592417</v>
      </c>
      <c r="AD9738">
        <v>268537</v>
      </c>
      <c r="AE9738" t="s">
        <v>81</v>
      </c>
      <c r="AF9738" t="s">
        <v>78</v>
      </c>
      <c r="AG9738" t="s">
        <v>240</v>
      </c>
      <c r="AH9738" t="s">
        <v>144</v>
      </c>
      <c r="AI9738" t="s">
        <v>139</v>
      </c>
      <c r="AJ9738" t="str">
        <f t="shared" si="152"/>
        <v>Oct</v>
      </c>
    </row>
    <row r="9739" spans="1:36" x14ac:dyDescent="0.3">
      <c r="A9739" t="s">
        <v>20198</v>
      </c>
      <c r="B9739" s="33">
        <v>45703</v>
      </c>
      <c r="C9739" t="s">
        <v>95</v>
      </c>
      <c r="D9739" t="s">
        <v>7104</v>
      </c>
      <c r="E9739" t="s">
        <v>172</v>
      </c>
      <c r="F9739" t="s">
        <v>179</v>
      </c>
      <c r="G9739" t="s">
        <v>155</v>
      </c>
      <c r="H9739" t="s">
        <v>166</v>
      </c>
      <c r="I9739">
        <v>1490</v>
      </c>
      <c r="J9739" t="s">
        <v>298</v>
      </c>
      <c r="K9739" t="s">
        <v>1258</v>
      </c>
      <c r="L9739" t="s">
        <v>1674</v>
      </c>
      <c r="M9739" t="s">
        <v>1933</v>
      </c>
      <c r="N9739">
        <v>189</v>
      </c>
      <c r="O9739">
        <v>12</v>
      </c>
      <c r="P9739">
        <v>23</v>
      </c>
      <c r="Q9739" t="s">
        <v>73</v>
      </c>
      <c r="R9739" t="s">
        <v>238</v>
      </c>
      <c r="S9739" t="s">
        <v>239</v>
      </c>
      <c r="T9739">
        <v>180</v>
      </c>
      <c r="U9739">
        <v>126</v>
      </c>
      <c r="V9739">
        <v>70</v>
      </c>
      <c r="W9739" t="s">
        <v>133</v>
      </c>
      <c r="X9739">
        <v>2846</v>
      </c>
      <c r="Y9739">
        <v>358596</v>
      </c>
      <c r="Z9739">
        <v>52416</v>
      </c>
      <c r="AA9739">
        <v>95634</v>
      </c>
      <c r="AB9739">
        <v>506646</v>
      </c>
      <c r="AC9739">
        <v>371531</v>
      </c>
      <c r="AD9739">
        <v>135115</v>
      </c>
      <c r="AE9739" t="s">
        <v>81</v>
      </c>
      <c r="AF9739" t="s">
        <v>72</v>
      </c>
      <c r="AG9739" t="s">
        <v>240</v>
      </c>
      <c r="AH9739" t="s">
        <v>144</v>
      </c>
      <c r="AI9739" t="s">
        <v>139</v>
      </c>
      <c r="AJ9739" t="str">
        <f t="shared" si="152"/>
        <v>Feb</v>
      </c>
    </row>
    <row r="9740" spans="1:36" x14ac:dyDescent="0.3">
      <c r="A9740" t="s">
        <v>20199</v>
      </c>
      <c r="B9740" s="33">
        <v>45865</v>
      </c>
      <c r="C9740" t="s">
        <v>95</v>
      </c>
      <c r="D9740" t="s">
        <v>20200</v>
      </c>
      <c r="E9740" t="s">
        <v>180</v>
      </c>
      <c r="F9740" t="s">
        <v>177</v>
      </c>
      <c r="G9740" t="s">
        <v>160</v>
      </c>
      <c r="H9740" t="s">
        <v>162</v>
      </c>
      <c r="I9740">
        <v>1468</v>
      </c>
      <c r="J9740" t="s">
        <v>600</v>
      </c>
      <c r="K9740" t="s">
        <v>707</v>
      </c>
      <c r="L9740" t="s">
        <v>1767</v>
      </c>
      <c r="M9740" t="s">
        <v>1979</v>
      </c>
      <c r="N9740">
        <v>196</v>
      </c>
      <c r="O9740">
        <v>5</v>
      </c>
      <c r="P9740">
        <v>12</v>
      </c>
      <c r="Q9740" t="s">
        <v>73</v>
      </c>
      <c r="R9740" t="s">
        <v>238</v>
      </c>
      <c r="S9740" t="s">
        <v>239</v>
      </c>
      <c r="T9740">
        <v>189</v>
      </c>
      <c r="U9740">
        <v>127</v>
      </c>
      <c r="V9740">
        <v>67.2</v>
      </c>
      <c r="W9740" t="s">
        <v>133</v>
      </c>
      <c r="X9740">
        <v>6198</v>
      </c>
      <c r="Y9740">
        <v>787146</v>
      </c>
      <c r="Z9740">
        <v>51562</v>
      </c>
      <c r="AA9740">
        <v>82169</v>
      </c>
      <c r="AB9740">
        <v>920877</v>
      </c>
      <c r="AC9740">
        <v>594239</v>
      </c>
      <c r="AD9740">
        <v>326638</v>
      </c>
      <c r="AE9740" t="s">
        <v>81</v>
      </c>
      <c r="AF9740" t="s">
        <v>78</v>
      </c>
      <c r="AG9740" t="s">
        <v>240</v>
      </c>
      <c r="AH9740" t="s">
        <v>144</v>
      </c>
      <c r="AI9740" t="s">
        <v>139</v>
      </c>
      <c r="AJ9740" t="str">
        <f t="shared" si="152"/>
        <v>Jul</v>
      </c>
    </row>
    <row r="9741" spans="1:36" x14ac:dyDescent="0.3">
      <c r="A9741" t="s">
        <v>20201</v>
      </c>
      <c r="B9741" s="33">
        <v>45821</v>
      </c>
      <c r="C9741" t="s">
        <v>97</v>
      </c>
      <c r="D9741" t="s">
        <v>20202</v>
      </c>
      <c r="E9741" t="s">
        <v>177</v>
      </c>
      <c r="F9741" t="s">
        <v>176</v>
      </c>
      <c r="G9741" t="s">
        <v>162</v>
      </c>
      <c r="H9741" t="s">
        <v>156</v>
      </c>
      <c r="I9741">
        <v>1051</v>
      </c>
      <c r="J9741" t="s">
        <v>560</v>
      </c>
      <c r="K9741" t="s">
        <v>886</v>
      </c>
      <c r="L9741" t="s">
        <v>385</v>
      </c>
      <c r="M9741" t="s">
        <v>248</v>
      </c>
      <c r="N9741">
        <v>158</v>
      </c>
      <c r="O9741">
        <v>0</v>
      </c>
      <c r="P9741">
        <v>7</v>
      </c>
      <c r="Q9741" t="s">
        <v>73</v>
      </c>
      <c r="R9741" t="s">
        <v>238</v>
      </c>
      <c r="S9741" t="s">
        <v>239</v>
      </c>
      <c r="T9741">
        <v>180</v>
      </c>
      <c r="U9741">
        <v>168</v>
      </c>
      <c r="V9741">
        <v>93.33</v>
      </c>
      <c r="W9741" t="s">
        <v>133</v>
      </c>
      <c r="X9741">
        <v>7891</v>
      </c>
      <c r="Y9741">
        <v>1325688</v>
      </c>
      <c r="Z9741">
        <v>61656</v>
      </c>
      <c r="AA9741">
        <v>22344</v>
      </c>
      <c r="AB9741">
        <v>1409688</v>
      </c>
      <c r="AC9741">
        <v>913508</v>
      </c>
      <c r="AD9741">
        <v>496180</v>
      </c>
      <c r="AE9741" t="s">
        <v>78</v>
      </c>
      <c r="AF9741" t="s">
        <v>81</v>
      </c>
      <c r="AG9741" t="s">
        <v>240</v>
      </c>
      <c r="AH9741" t="s">
        <v>144</v>
      </c>
      <c r="AI9741" t="s">
        <v>139</v>
      </c>
      <c r="AJ9741" t="str">
        <f t="shared" si="152"/>
        <v>Jun</v>
      </c>
    </row>
    <row r="9742" spans="1:36" x14ac:dyDescent="0.3">
      <c r="A9742" t="s">
        <v>20203</v>
      </c>
      <c r="B9742" s="33">
        <v>45724</v>
      </c>
      <c r="C9742" t="s">
        <v>93</v>
      </c>
      <c r="D9742" t="s">
        <v>20204</v>
      </c>
      <c r="E9742" t="s">
        <v>178</v>
      </c>
      <c r="F9742" t="s">
        <v>176</v>
      </c>
      <c r="G9742" t="s">
        <v>157</v>
      </c>
      <c r="H9742" t="s">
        <v>156</v>
      </c>
      <c r="I9742">
        <v>1666</v>
      </c>
      <c r="J9742" t="s">
        <v>381</v>
      </c>
      <c r="K9742" t="s">
        <v>1202</v>
      </c>
      <c r="L9742" t="s">
        <v>3957</v>
      </c>
      <c r="M9742" t="s">
        <v>1202</v>
      </c>
      <c r="N9742">
        <v>213</v>
      </c>
      <c r="O9742">
        <v>3</v>
      </c>
      <c r="P9742">
        <v>-10</v>
      </c>
      <c r="Q9742" t="s">
        <v>73</v>
      </c>
      <c r="R9742" t="s">
        <v>238</v>
      </c>
      <c r="S9742" t="s">
        <v>239</v>
      </c>
      <c r="T9742">
        <v>150</v>
      </c>
      <c r="U9742">
        <v>92</v>
      </c>
      <c r="V9742">
        <v>61.33</v>
      </c>
      <c r="W9742" t="s">
        <v>133</v>
      </c>
      <c r="X9742">
        <v>4350</v>
      </c>
      <c r="Y9742">
        <v>400200</v>
      </c>
      <c r="Z9742">
        <v>40112</v>
      </c>
      <c r="AA9742">
        <v>9844</v>
      </c>
      <c r="AB9742">
        <v>450156</v>
      </c>
      <c r="AC9742">
        <v>357982</v>
      </c>
      <c r="AD9742">
        <v>92174</v>
      </c>
      <c r="AE9742" t="s">
        <v>75</v>
      </c>
      <c r="AF9742" t="s">
        <v>81</v>
      </c>
      <c r="AG9742" t="s">
        <v>240</v>
      </c>
      <c r="AH9742" t="s">
        <v>144</v>
      </c>
      <c r="AI9742" t="s">
        <v>139</v>
      </c>
      <c r="AJ9742" t="str">
        <f t="shared" si="152"/>
        <v>Mar</v>
      </c>
    </row>
    <row r="9743" spans="1:36" x14ac:dyDescent="0.3">
      <c r="A9743" t="s">
        <v>20205</v>
      </c>
      <c r="B9743" s="33">
        <v>45708</v>
      </c>
      <c r="C9743" t="s">
        <v>96</v>
      </c>
      <c r="D9743" t="s">
        <v>20206</v>
      </c>
      <c r="E9743" t="s">
        <v>172</v>
      </c>
      <c r="F9743" t="s">
        <v>178</v>
      </c>
      <c r="G9743" t="s">
        <v>155</v>
      </c>
      <c r="H9743" t="s">
        <v>157</v>
      </c>
      <c r="I9743">
        <v>775</v>
      </c>
      <c r="J9743" t="s">
        <v>381</v>
      </c>
      <c r="K9743" t="s">
        <v>977</v>
      </c>
      <c r="L9743" t="s">
        <v>1258</v>
      </c>
      <c r="M9743" t="s">
        <v>1511</v>
      </c>
      <c r="N9743">
        <v>113</v>
      </c>
      <c r="O9743">
        <v>9</v>
      </c>
      <c r="P9743">
        <v>27</v>
      </c>
      <c r="Q9743" t="s">
        <v>73</v>
      </c>
      <c r="R9743" t="s">
        <v>238</v>
      </c>
      <c r="S9743" t="s">
        <v>239</v>
      </c>
      <c r="T9743">
        <v>220</v>
      </c>
      <c r="U9743">
        <v>215</v>
      </c>
      <c r="V9743">
        <v>97.73</v>
      </c>
      <c r="W9743" t="s">
        <v>135</v>
      </c>
      <c r="X9743">
        <v>6121</v>
      </c>
      <c r="Y9743">
        <v>1316015</v>
      </c>
      <c r="Z9743">
        <v>113090</v>
      </c>
      <c r="AA9743">
        <v>163185</v>
      </c>
      <c r="AB9743">
        <v>1592290</v>
      </c>
      <c r="AC9743">
        <v>962800</v>
      </c>
      <c r="AD9743">
        <v>629490</v>
      </c>
      <c r="AE9743" t="s">
        <v>81</v>
      </c>
      <c r="AF9743" t="s">
        <v>75</v>
      </c>
      <c r="AG9743" t="s">
        <v>240</v>
      </c>
      <c r="AH9743" t="s">
        <v>144</v>
      </c>
      <c r="AI9743" t="s">
        <v>139</v>
      </c>
      <c r="AJ9743" t="str">
        <f t="shared" si="152"/>
        <v>Feb</v>
      </c>
    </row>
    <row r="9744" spans="1:36" x14ac:dyDescent="0.3">
      <c r="A9744" t="s">
        <v>20207</v>
      </c>
      <c r="B9744" s="33">
        <v>45790</v>
      </c>
      <c r="C9744" t="s">
        <v>95</v>
      </c>
      <c r="D9744" t="s">
        <v>20208</v>
      </c>
      <c r="E9744" t="s">
        <v>178</v>
      </c>
      <c r="F9744" t="s">
        <v>174</v>
      </c>
      <c r="G9744" t="s">
        <v>157</v>
      </c>
      <c r="H9744" t="s">
        <v>158</v>
      </c>
      <c r="I9744">
        <v>1731</v>
      </c>
      <c r="J9744" t="s">
        <v>248</v>
      </c>
      <c r="K9744" t="s">
        <v>315</v>
      </c>
      <c r="L9744" t="s">
        <v>447</v>
      </c>
      <c r="M9744" t="s">
        <v>315</v>
      </c>
      <c r="N9744">
        <v>241</v>
      </c>
      <c r="O9744">
        <v>0</v>
      </c>
      <c r="P9744">
        <v>-5</v>
      </c>
      <c r="Q9744" t="s">
        <v>70</v>
      </c>
      <c r="R9744" t="s">
        <v>238</v>
      </c>
      <c r="S9744" t="s">
        <v>239</v>
      </c>
      <c r="T9744">
        <v>180</v>
      </c>
      <c r="U9744">
        <v>153</v>
      </c>
      <c r="V9744">
        <v>85</v>
      </c>
      <c r="W9744" t="s">
        <v>133</v>
      </c>
      <c r="X9744">
        <v>6848</v>
      </c>
      <c r="Y9744">
        <v>1047744</v>
      </c>
      <c r="Z9744">
        <v>83538</v>
      </c>
      <c r="AA9744">
        <v>76806</v>
      </c>
      <c r="AB9744">
        <v>1208088</v>
      </c>
      <c r="AC9744">
        <v>811198</v>
      </c>
      <c r="AD9744">
        <v>396890</v>
      </c>
      <c r="AE9744" t="s">
        <v>75</v>
      </c>
      <c r="AF9744" t="s">
        <v>78</v>
      </c>
      <c r="AG9744" t="s">
        <v>240</v>
      </c>
      <c r="AH9744" t="s">
        <v>144</v>
      </c>
      <c r="AI9744" t="s">
        <v>139</v>
      </c>
      <c r="AJ9744" t="str">
        <f t="shared" si="152"/>
        <v>May</v>
      </c>
    </row>
    <row r="9745" spans="1:36" x14ac:dyDescent="0.3">
      <c r="A9745" t="s">
        <v>20209</v>
      </c>
      <c r="B9745" s="33">
        <v>45850</v>
      </c>
      <c r="C9745" t="s">
        <v>93</v>
      </c>
      <c r="D9745" t="s">
        <v>20210</v>
      </c>
      <c r="E9745" t="s">
        <v>174</v>
      </c>
      <c r="F9745" t="s">
        <v>180</v>
      </c>
      <c r="G9745" t="s">
        <v>158</v>
      </c>
      <c r="H9745" t="s">
        <v>160</v>
      </c>
      <c r="I9745">
        <v>1040</v>
      </c>
      <c r="J9745" t="s">
        <v>639</v>
      </c>
      <c r="K9745" t="s">
        <v>321</v>
      </c>
      <c r="L9745" t="s">
        <v>1596</v>
      </c>
      <c r="M9745" t="s">
        <v>1113</v>
      </c>
      <c r="N9745">
        <v>166</v>
      </c>
      <c r="O9745">
        <v>8</v>
      </c>
      <c r="P9745">
        <v>7</v>
      </c>
      <c r="Q9745" t="s">
        <v>73</v>
      </c>
      <c r="R9745" t="s">
        <v>238</v>
      </c>
      <c r="S9745" t="s">
        <v>239</v>
      </c>
      <c r="T9745">
        <v>180</v>
      </c>
      <c r="U9745">
        <v>114</v>
      </c>
      <c r="V9745">
        <v>63.33</v>
      </c>
      <c r="W9745" t="s">
        <v>133</v>
      </c>
      <c r="X9745">
        <v>5534</v>
      </c>
      <c r="Y9745">
        <v>630876</v>
      </c>
      <c r="Z9745">
        <v>53124</v>
      </c>
      <c r="AA9745">
        <v>80826</v>
      </c>
      <c r="AB9745">
        <v>764826</v>
      </c>
      <c r="AC9745">
        <v>522777</v>
      </c>
      <c r="AD9745">
        <v>242049</v>
      </c>
      <c r="AE9745" t="s">
        <v>78</v>
      </c>
      <c r="AF9745" t="s">
        <v>81</v>
      </c>
      <c r="AG9745" t="s">
        <v>240</v>
      </c>
      <c r="AH9745" t="s">
        <v>144</v>
      </c>
      <c r="AI9745" t="s">
        <v>138</v>
      </c>
      <c r="AJ9745" t="str">
        <f t="shared" si="152"/>
        <v>Jul</v>
      </c>
    </row>
    <row r="9746" spans="1:36" x14ac:dyDescent="0.3">
      <c r="A9746" t="s">
        <v>20211</v>
      </c>
      <c r="B9746" s="33">
        <v>45674</v>
      </c>
      <c r="C9746" t="s">
        <v>97</v>
      </c>
      <c r="D9746" t="s">
        <v>19897</v>
      </c>
      <c r="E9746" t="s">
        <v>180</v>
      </c>
      <c r="F9746" t="s">
        <v>172</v>
      </c>
      <c r="G9746" t="s">
        <v>160</v>
      </c>
      <c r="H9746" t="s">
        <v>155</v>
      </c>
      <c r="I9746">
        <v>702</v>
      </c>
      <c r="J9746" t="s">
        <v>397</v>
      </c>
      <c r="K9746" t="s">
        <v>2905</v>
      </c>
      <c r="L9746" t="s">
        <v>785</v>
      </c>
      <c r="M9746" t="s">
        <v>2503</v>
      </c>
      <c r="N9746">
        <v>123</v>
      </c>
      <c r="O9746">
        <v>24</v>
      </c>
      <c r="P9746">
        <v>22</v>
      </c>
      <c r="Q9746" t="s">
        <v>73</v>
      </c>
      <c r="R9746" t="s">
        <v>238</v>
      </c>
      <c r="S9746" t="s">
        <v>239</v>
      </c>
      <c r="T9746">
        <v>220</v>
      </c>
      <c r="U9746">
        <v>203</v>
      </c>
      <c r="V9746">
        <v>92.27</v>
      </c>
      <c r="W9746" t="s">
        <v>133</v>
      </c>
      <c r="X9746">
        <v>8956</v>
      </c>
      <c r="Y9746">
        <v>1818068</v>
      </c>
      <c r="Z9746">
        <v>59479</v>
      </c>
      <c r="AA9746">
        <v>85869</v>
      </c>
      <c r="AB9746">
        <v>1963416</v>
      </c>
      <c r="AC9746">
        <v>1277529</v>
      </c>
      <c r="AD9746">
        <v>685887</v>
      </c>
      <c r="AE9746" t="s">
        <v>81</v>
      </c>
      <c r="AF9746" t="s">
        <v>81</v>
      </c>
      <c r="AG9746" t="s">
        <v>240</v>
      </c>
      <c r="AH9746" t="s">
        <v>145</v>
      </c>
      <c r="AI9746" t="s">
        <v>138</v>
      </c>
      <c r="AJ9746" t="str">
        <f t="shared" si="152"/>
        <v>Jan</v>
      </c>
    </row>
    <row r="9747" spans="1:36" x14ac:dyDescent="0.3">
      <c r="A9747" t="s">
        <v>20212</v>
      </c>
      <c r="B9747" s="33">
        <v>45769</v>
      </c>
      <c r="C9747" t="s">
        <v>93</v>
      </c>
      <c r="D9747" t="s">
        <v>19165</v>
      </c>
      <c r="E9747" t="s">
        <v>175</v>
      </c>
      <c r="F9747" t="s">
        <v>173</v>
      </c>
      <c r="G9747" t="s">
        <v>163</v>
      </c>
      <c r="H9747" t="s">
        <v>161</v>
      </c>
      <c r="I9747">
        <v>1043</v>
      </c>
      <c r="J9747" t="s">
        <v>731</v>
      </c>
      <c r="K9747" t="s">
        <v>1499</v>
      </c>
      <c r="L9747" t="s">
        <v>5565</v>
      </c>
      <c r="M9747" t="s">
        <v>1499</v>
      </c>
      <c r="N9747">
        <v>147</v>
      </c>
      <c r="O9747">
        <v>1</v>
      </c>
      <c r="P9747">
        <v>-10</v>
      </c>
      <c r="Q9747" t="s">
        <v>73</v>
      </c>
      <c r="R9747" t="s">
        <v>238</v>
      </c>
      <c r="S9747" t="s">
        <v>239</v>
      </c>
      <c r="T9747">
        <v>220</v>
      </c>
      <c r="U9747">
        <v>185</v>
      </c>
      <c r="V9747">
        <v>84.09</v>
      </c>
      <c r="W9747" t="s">
        <v>133</v>
      </c>
      <c r="X9747">
        <v>3051</v>
      </c>
      <c r="Y9747">
        <v>564435</v>
      </c>
      <c r="Z9747">
        <v>91760</v>
      </c>
      <c r="AA9747">
        <v>21090</v>
      </c>
      <c r="AB9747">
        <v>677285</v>
      </c>
      <c r="AC9747">
        <v>413031</v>
      </c>
      <c r="AD9747">
        <v>264254</v>
      </c>
      <c r="AE9747" t="s">
        <v>75</v>
      </c>
      <c r="AF9747" t="s">
        <v>78</v>
      </c>
      <c r="AG9747" t="s">
        <v>240</v>
      </c>
      <c r="AH9747" t="s">
        <v>144</v>
      </c>
      <c r="AI9747" t="s">
        <v>139</v>
      </c>
      <c r="AJ9747" t="str">
        <f t="shared" si="152"/>
        <v>Apr</v>
      </c>
    </row>
    <row r="9748" spans="1:36" x14ac:dyDescent="0.3">
      <c r="A9748" t="s">
        <v>20213</v>
      </c>
      <c r="B9748" s="33">
        <v>45998</v>
      </c>
      <c r="C9748" t="s">
        <v>96</v>
      </c>
      <c r="D9748" t="s">
        <v>20214</v>
      </c>
      <c r="E9748" t="s">
        <v>179</v>
      </c>
      <c r="F9748" t="s">
        <v>177</v>
      </c>
      <c r="G9748" t="s">
        <v>166</v>
      </c>
      <c r="H9748" t="s">
        <v>162</v>
      </c>
      <c r="I9748">
        <v>362</v>
      </c>
      <c r="J9748" t="s">
        <v>508</v>
      </c>
      <c r="K9748" t="s">
        <v>503</v>
      </c>
      <c r="L9748" t="s">
        <v>3228</v>
      </c>
      <c r="M9748" t="s">
        <v>646</v>
      </c>
      <c r="N9748">
        <v>75</v>
      </c>
      <c r="O9748">
        <v>8</v>
      </c>
      <c r="P9748">
        <v>6</v>
      </c>
      <c r="Q9748" t="s">
        <v>73</v>
      </c>
      <c r="R9748" t="s">
        <v>238</v>
      </c>
      <c r="S9748" t="s">
        <v>239</v>
      </c>
      <c r="T9748">
        <v>220</v>
      </c>
      <c r="U9748">
        <v>213</v>
      </c>
      <c r="V9748">
        <v>96.82</v>
      </c>
      <c r="W9748" t="s">
        <v>135</v>
      </c>
      <c r="X9748">
        <v>8659</v>
      </c>
      <c r="Y9748">
        <v>1844367</v>
      </c>
      <c r="Z9748">
        <v>48564</v>
      </c>
      <c r="AA9748">
        <v>23430</v>
      </c>
      <c r="AB9748">
        <v>1916361</v>
      </c>
      <c r="AC9748">
        <v>1228970</v>
      </c>
      <c r="AD9748">
        <v>687391</v>
      </c>
      <c r="AE9748" t="s">
        <v>72</v>
      </c>
      <c r="AF9748" t="s">
        <v>78</v>
      </c>
      <c r="AG9748" t="s">
        <v>240</v>
      </c>
      <c r="AH9748" t="s">
        <v>146</v>
      </c>
      <c r="AI9748" t="s">
        <v>139</v>
      </c>
      <c r="AJ9748" t="str">
        <f t="shared" si="152"/>
        <v>Dec</v>
      </c>
    </row>
    <row r="9749" spans="1:36" x14ac:dyDescent="0.3">
      <c r="A9749" t="s">
        <v>20215</v>
      </c>
      <c r="B9749" s="33">
        <v>45831</v>
      </c>
      <c r="C9749" t="s">
        <v>95</v>
      </c>
      <c r="D9749" t="s">
        <v>20216</v>
      </c>
      <c r="E9749" t="s">
        <v>173</v>
      </c>
      <c r="F9749" t="s">
        <v>181</v>
      </c>
      <c r="G9749" t="s">
        <v>161</v>
      </c>
      <c r="H9749" t="s">
        <v>159</v>
      </c>
      <c r="I9749">
        <v>380</v>
      </c>
      <c r="J9749" t="s">
        <v>377</v>
      </c>
      <c r="K9749" t="s">
        <v>727</v>
      </c>
      <c r="L9749" t="s">
        <v>377</v>
      </c>
      <c r="M9749" t="s">
        <v>727</v>
      </c>
      <c r="N9749">
        <v>68</v>
      </c>
      <c r="O9749">
        <v>0</v>
      </c>
      <c r="P9749">
        <v>-10</v>
      </c>
      <c r="Q9749" t="s">
        <v>70</v>
      </c>
      <c r="R9749" t="s">
        <v>238</v>
      </c>
      <c r="S9749" t="s">
        <v>239</v>
      </c>
      <c r="T9749">
        <v>180</v>
      </c>
      <c r="U9749">
        <v>133</v>
      </c>
      <c r="V9749">
        <v>73.89</v>
      </c>
      <c r="W9749" t="s">
        <v>133</v>
      </c>
      <c r="X9749">
        <v>3122</v>
      </c>
      <c r="Y9749">
        <v>415226</v>
      </c>
      <c r="Z9749">
        <v>65170</v>
      </c>
      <c r="AA9749">
        <v>85652</v>
      </c>
      <c r="AB9749">
        <v>566048</v>
      </c>
      <c r="AC9749">
        <v>353677</v>
      </c>
      <c r="AD9749">
        <v>212371</v>
      </c>
      <c r="AE9749" t="s">
        <v>78</v>
      </c>
      <c r="AF9749" t="s">
        <v>81</v>
      </c>
      <c r="AG9749" t="s">
        <v>240</v>
      </c>
      <c r="AH9749" t="s">
        <v>146</v>
      </c>
      <c r="AI9749" t="s">
        <v>140</v>
      </c>
      <c r="AJ9749" t="str">
        <f t="shared" si="152"/>
        <v>Jun</v>
      </c>
    </row>
    <row r="9750" spans="1:36" x14ac:dyDescent="0.3">
      <c r="A9750" t="s">
        <v>20217</v>
      </c>
      <c r="B9750" s="33">
        <v>45858</v>
      </c>
      <c r="C9750" t="s">
        <v>93</v>
      </c>
      <c r="D9750" t="s">
        <v>20218</v>
      </c>
      <c r="E9750" t="s">
        <v>178</v>
      </c>
      <c r="F9750" t="s">
        <v>179</v>
      </c>
      <c r="G9750" t="s">
        <v>157</v>
      </c>
      <c r="H9750" t="s">
        <v>166</v>
      </c>
      <c r="I9750">
        <v>667</v>
      </c>
      <c r="J9750" t="s">
        <v>357</v>
      </c>
      <c r="K9750" t="s">
        <v>326</v>
      </c>
      <c r="L9750" t="s">
        <v>3293</v>
      </c>
      <c r="M9750" t="s">
        <v>500</v>
      </c>
      <c r="N9750">
        <v>102</v>
      </c>
      <c r="O9750">
        <v>64</v>
      </c>
      <c r="P9750">
        <v>54</v>
      </c>
      <c r="Q9750" t="s">
        <v>76</v>
      </c>
      <c r="R9750" t="s">
        <v>238</v>
      </c>
      <c r="S9750" t="s">
        <v>239</v>
      </c>
      <c r="T9750">
        <v>220</v>
      </c>
      <c r="U9750">
        <v>209</v>
      </c>
      <c r="V9750">
        <v>95</v>
      </c>
      <c r="W9750" t="s">
        <v>135</v>
      </c>
      <c r="X9750">
        <v>8181</v>
      </c>
      <c r="Y9750">
        <v>1709829</v>
      </c>
      <c r="Z9750">
        <v>80256</v>
      </c>
      <c r="AA9750">
        <v>56012</v>
      </c>
      <c r="AB9750">
        <v>1846097</v>
      </c>
      <c r="AC9750">
        <v>1485363</v>
      </c>
      <c r="AD9750">
        <v>360734</v>
      </c>
      <c r="AE9750" t="s">
        <v>75</v>
      </c>
      <c r="AF9750" t="s">
        <v>72</v>
      </c>
      <c r="AG9750" t="s">
        <v>240</v>
      </c>
      <c r="AH9750" t="s">
        <v>144</v>
      </c>
      <c r="AI9750" t="s">
        <v>139</v>
      </c>
      <c r="AJ9750" t="str">
        <f t="shared" si="152"/>
        <v>Jul</v>
      </c>
    </row>
    <row r="9751" spans="1:36" x14ac:dyDescent="0.3">
      <c r="A9751" t="s">
        <v>20219</v>
      </c>
      <c r="B9751" s="33">
        <v>45924</v>
      </c>
      <c r="C9751" t="s">
        <v>93</v>
      </c>
      <c r="D9751" t="s">
        <v>20220</v>
      </c>
      <c r="E9751" t="s">
        <v>176</v>
      </c>
      <c r="F9751" t="s">
        <v>178</v>
      </c>
      <c r="G9751" t="s">
        <v>156</v>
      </c>
      <c r="H9751" t="s">
        <v>157</v>
      </c>
      <c r="I9751">
        <v>550</v>
      </c>
      <c r="J9751" t="s">
        <v>508</v>
      </c>
      <c r="K9751" t="s">
        <v>915</v>
      </c>
      <c r="L9751" t="s">
        <v>633</v>
      </c>
      <c r="M9751" t="s">
        <v>915</v>
      </c>
      <c r="N9751">
        <v>97</v>
      </c>
      <c r="O9751">
        <v>0</v>
      </c>
      <c r="P9751">
        <v>-6</v>
      </c>
      <c r="Q9751" t="s">
        <v>70</v>
      </c>
      <c r="R9751" t="s">
        <v>238</v>
      </c>
      <c r="S9751" t="s">
        <v>239</v>
      </c>
      <c r="T9751">
        <v>180</v>
      </c>
      <c r="U9751">
        <v>127</v>
      </c>
      <c r="V9751">
        <v>70.56</v>
      </c>
      <c r="W9751" t="s">
        <v>133</v>
      </c>
      <c r="X9751">
        <v>9380</v>
      </c>
      <c r="Y9751">
        <v>1191260</v>
      </c>
      <c r="Z9751">
        <v>43180</v>
      </c>
      <c r="AA9751">
        <v>55372</v>
      </c>
      <c r="AB9751">
        <v>1289812</v>
      </c>
      <c r="AC9751">
        <v>1001978</v>
      </c>
      <c r="AD9751">
        <v>287834</v>
      </c>
      <c r="AE9751" t="s">
        <v>81</v>
      </c>
      <c r="AF9751" t="s">
        <v>75</v>
      </c>
      <c r="AG9751" t="s">
        <v>240</v>
      </c>
      <c r="AH9751" t="s">
        <v>144</v>
      </c>
      <c r="AI9751" t="s">
        <v>139</v>
      </c>
      <c r="AJ9751" t="str">
        <f t="shared" si="152"/>
        <v>Sep</v>
      </c>
    </row>
    <row r="9752" spans="1:36" x14ac:dyDescent="0.3">
      <c r="A9752" t="s">
        <v>20221</v>
      </c>
      <c r="B9752" s="33">
        <v>45816</v>
      </c>
      <c r="C9752" t="s">
        <v>99</v>
      </c>
      <c r="D9752" t="s">
        <v>20222</v>
      </c>
      <c r="E9752" t="s">
        <v>176</v>
      </c>
      <c r="F9752" t="s">
        <v>179</v>
      </c>
      <c r="G9752" t="s">
        <v>156</v>
      </c>
      <c r="H9752" t="s">
        <v>166</v>
      </c>
      <c r="I9752">
        <v>2031</v>
      </c>
      <c r="J9752" t="s">
        <v>474</v>
      </c>
      <c r="K9752" t="s">
        <v>2169</v>
      </c>
      <c r="L9752" t="s">
        <v>459</v>
      </c>
      <c r="M9752" t="s">
        <v>4574</v>
      </c>
      <c r="N9752">
        <v>293</v>
      </c>
      <c r="O9752">
        <v>0</v>
      </c>
      <c r="P9752">
        <v>18</v>
      </c>
      <c r="Q9752" t="s">
        <v>73</v>
      </c>
      <c r="R9752" t="s">
        <v>238</v>
      </c>
      <c r="S9752" t="s">
        <v>239</v>
      </c>
      <c r="T9752">
        <v>180</v>
      </c>
      <c r="U9752">
        <v>137</v>
      </c>
      <c r="V9752">
        <v>76.11</v>
      </c>
      <c r="W9752" t="s">
        <v>135</v>
      </c>
      <c r="X9752">
        <v>2849</v>
      </c>
      <c r="Y9752">
        <v>390313</v>
      </c>
      <c r="Z9752">
        <v>61650</v>
      </c>
      <c r="AA9752">
        <v>25619</v>
      </c>
      <c r="AB9752">
        <v>477582</v>
      </c>
      <c r="AC9752">
        <v>372270</v>
      </c>
      <c r="AD9752">
        <v>105312</v>
      </c>
      <c r="AE9752" t="s">
        <v>81</v>
      </c>
      <c r="AF9752" t="s">
        <v>72</v>
      </c>
      <c r="AG9752" t="s">
        <v>240</v>
      </c>
      <c r="AH9752" t="s">
        <v>144</v>
      </c>
      <c r="AI9752" t="s">
        <v>140</v>
      </c>
      <c r="AJ9752" t="str">
        <f t="shared" si="152"/>
        <v>Jun</v>
      </c>
    </row>
    <row r="9753" spans="1:36" x14ac:dyDescent="0.3">
      <c r="A9753" t="s">
        <v>20223</v>
      </c>
      <c r="B9753" s="33">
        <v>46006</v>
      </c>
      <c r="C9753" t="s">
        <v>96</v>
      </c>
      <c r="D9753" t="s">
        <v>20224</v>
      </c>
      <c r="E9753" t="s">
        <v>178</v>
      </c>
      <c r="F9753" t="s">
        <v>179</v>
      </c>
      <c r="G9753" t="s">
        <v>157</v>
      </c>
      <c r="H9753" t="s">
        <v>166</v>
      </c>
      <c r="I9753">
        <v>1342</v>
      </c>
      <c r="J9753" t="s">
        <v>639</v>
      </c>
      <c r="K9753" t="s">
        <v>386</v>
      </c>
      <c r="L9753" t="s">
        <v>639</v>
      </c>
      <c r="M9753" t="s">
        <v>1089</v>
      </c>
      <c r="N9753">
        <v>196</v>
      </c>
      <c r="O9753">
        <v>0</v>
      </c>
      <c r="P9753">
        <v>15</v>
      </c>
      <c r="Q9753" t="s">
        <v>73</v>
      </c>
      <c r="R9753" t="s">
        <v>238</v>
      </c>
      <c r="S9753" t="s">
        <v>239</v>
      </c>
      <c r="T9753">
        <v>150</v>
      </c>
      <c r="U9753">
        <v>117</v>
      </c>
      <c r="V9753">
        <v>78</v>
      </c>
      <c r="W9753" t="s">
        <v>135</v>
      </c>
      <c r="X9753">
        <v>7955</v>
      </c>
      <c r="Y9753">
        <v>930735</v>
      </c>
      <c r="Z9753">
        <v>38610</v>
      </c>
      <c r="AA9753">
        <v>86814</v>
      </c>
      <c r="AB9753">
        <v>1056159</v>
      </c>
      <c r="AC9753">
        <v>676387</v>
      </c>
      <c r="AD9753">
        <v>379772</v>
      </c>
      <c r="AE9753" t="s">
        <v>75</v>
      </c>
      <c r="AF9753" t="s">
        <v>72</v>
      </c>
      <c r="AG9753" t="s">
        <v>240</v>
      </c>
      <c r="AH9753" t="s">
        <v>146</v>
      </c>
      <c r="AI9753" t="s">
        <v>138</v>
      </c>
      <c r="AJ9753" t="str">
        <f t="shared" si="152"/>
        <v>Dec</v>
      </c>
    </row>
    <row r="9754" spans="1:36" x14ac:dyDescent="0.3">
      <c r="A9754" t="s">
        <v>20225</v>
      </c>
      <c r="B9754" s="33">
        <v>45969</v>
      </c>
      <c r="C9754" t="s">
        <v>93</v>
      </c>
      <c r="D9754" t="s">
        <v>20226</v>
      </c>
      <c r="E9754" t="s">
        <v>176</v>
      </c>
      <c r="F9754" t="s">
        <v>173</v>
      </c>
      <c r="G9754" t="s">
        <v>156</v>
      </c>
      <c r="H9754" t="s">
        <v>161</v>
      </c>
      <c r="I9754">
        <v>1120</v>
      </c>
      <c r="J9754" t="s">
        <v>492</v>
      </c>
      <c r="K9754" t="s">
        <v>1808</v>
      </c>
      <c r="L9754" t="s">
        <v>2116</v>
      </c>
      <c r="M9754" t="s">
        <v>3261</v>
      </c>
      <c r="N9754">
        <v>146</v>
      </c>
      <c r="O9754">
        <v>65</v>
      </c>
      <c r="P9754">
        <v>60</v>
      </c>
      <c r="Q9754" t="s">
        <v>76</v>
      </c>
      <c r="R9754" t="s">
        <v>238</v>
      </c>
      <c r="S9754" t="s">
        <v>239</v>
      </c>
      <c r="T9754">
        <v>220</v>
      </c>
      <c r="U9754">
        <v>136</v>
      </c>
      <c r="V9754">
        <v>61.82</v>
      </c>
      <c r="W9754" t="s">
        <v>135</v>
      </c>
      <c r="X9754">
        <v>6668</v>
      </c>
      <c r="Y9754">
        <v>906848</v>
      </c>
      <c r="Z9754">
        <v>58072</v>
      </c>
      <c r="AA9754">
        <v>49096</v>
      </c>
      <c r="AB9754">
        <v>1014016</v>
      </c>
      <c r="AC9754">
        <v>835397</v>
      </c>
      <c r="AD9754">
        <v>178619</v>
      </c>
      <c r="AE9754" t="s">
        <v>81</v>
      </c>
      <c r="AF9754" t="s">
        <v>78</v>
      </c>
      <c r="AG9754" t="s">
        <v>240</v>
      </c>
      <c r="AH9754" t="s">
        <v>144</v>
      </c>
      <c r="AI9754" t="s">
        <v>139</v>
      </c>
      <c r="AJ9754" t="str">
        <f t="shared" si="152"/>
        <v>Nov</v>
      </c>
    </row>
    <row r="9755" spans="1:36" x14ac:dyDescent="0.3">
      <c r="A9755" t="s">
        <v>20227</v>
      </c>
      <c r="B9755" s="33">
        <v>45719</v>
      </c>
      <c r="C9755" t="s">
        <v>98</v>
      </c>
      <c r="D9755" t="s">
        <v>20228</v>
      </c>
      <c r="E9755" t="s">
        <v>179</v>
      </c>
      <c r="F9755" t="s">
        <v>174</v>
      </c>
      <c r="G9755" t="s">
        <v>166</v>
      </c>
      <c r="H9755" t="s">
        <v>158</v>
      </c>
      <c r="I9755">
        <v>1699</v>
      </c>
      <c r="J9755" t="s">
        <v>560</v>
      </c>
      <c r="K9755" t="s">
        <v>1965</v>
      </c>
      <c r="N9755">
        <v>212</v>
      </c>
      <c r="O9755">
        <v>0</v>
      </c>
      <c r="P9755">
        <v>0</v>
      </c>
      <c r="Q9755" t="s">
        <v>67</v>
      </c>
      <c r="R9755" t="s">
        <v>245</v>
      </c>
      <c r="S9755" t="s">
        <v>122</v>
      </c>
      <c r="T9755">
        <v>220</v>
      </c>
      <c r="U9755">
        <v>0</v>
      </c>
      <c r="V9755">
        <v>0</v>
      </c>
      <c r="W9755" t="s">
        <v>133</v>
      </c>
      <c r="X9755">
        <v>3105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 t="s">
        <v>72</v>
      </c>
      <c r="AF9755" t="s">
        <v>78</v>
      </c>
      <c r="AG9755" t="s">
        <v>240</v>
      </c>
      <c r="AH9755" t="s">
        <v>144</v>
      </c>
      <c r="AI9755" t="s">
        <v>140</v>
      </c>
      <c r="AJ9755" t="str">
        <f t="shared" si="152"/>
        <v>Mar</v>
      </c>
    </row>
    <row r="9756" spans="1:36" x14ac:dyDescent="0.3">
      <c r="A9756" t="s">
        <v>20229</v>
      </c>
      <c r="B9756" s="33">
        <v>45725</v>
      </c>
      <c r="C9756" t="s">
        <v>97</v>
      </c>
      <c r="D9756" t="s">
        <v>20230</v>
      </c>
      <c r="E9756" t="s">
        <v>174</v>
      </c>
      <c r="F9756" t="s">
        <v>180</v>
      </c>
      <c r="G9756" t="s">
        <v>158</v>
      </c>
      <c r="H9756" t="s">
        <v>160</v>
      </c>
      <c r="I9756">
        <v>1876</v>
      </c>
      <c r="J9756" t="s">
        <v>572</v>
      </c>
      <c r="K9756" t="s">
        <v>655</v>
      </c>
      <c r="L9756" t="s">
        <v>2060</v>
      </c>
      <c r="M9756" t="s">
        <v>3521</v>
      </c>
      <c r="N9756">
        <v>267</v>
      </c>
      <c r="O9756">
        <v>47</v>
      </c>
      <c r="P9756">
        <v>66</v>
      </c>
      <c r="Q9756" t="s">
        <v>76</v>
      </c>
      <c r="R9756" t="s">
        <v>238</v>
      </c>
      <c r="S9756" t="s">
        <v>239</v>
      </c>
      <c r="T9756">
        <v>186</v>
      </c>
      <c r="U9756">
        <v>121</v>
      </c>
      <c r="V9756">
        <v>65.05</v>
      </c>
      <c r="W9756" t="s">
        <v>133</v>
      </c>
      <c r="X9756">
        <v>5989</v>
      </c>
      <c r="Y9756">
        <v>724669</v>
      </c>
      <c r="Z9756">
        <v>60379</v>
      </c>
      <c r="AA9756">
        <v>76472</v>
      </c>
      <c r="AB9756">
        <v>861520</v>
      </c>
      <c r="AC9756">
        <v>642218</v>
      </c>
      <c r="AD9756">
        <v>219302</v>
      </c>
      <c r="AE9756" t="s">
        <v>78</v>
      </c>
      <c r="AF9756" t="s">
        <v>81</v>
      </c>
      <c r="AG9756" t="s">
        <v>240</v>
      </c>
      <c r="AH9756" t="s">
        <v>145</v>
      </c>
      <c r="AI9756" t="s">
        <v>138</v>
      </c>
      <c r="AJ9756" t="str">
        <f t="shared" si="152"/>
        <v>Mar</v>
      </c>
    </row>
    <row r="9757" spans="1:36" x14ac:dyDescent="0.3">
      <c r="A9757" t="s">
        <v>20231</v>
      </c>
      <c r="B9757" s="33">
        <v>45712</v>
      </c>
      <c r="C9757" t="s">
        <v>95</v>
      </c>
      <c r="D9757" t="s">
        <v>20232</v>
      </c>
      <c r="E9757" t="s">
        <v>177</v>
      </c>
      <c r="F9757" t="s">
        <v>174</v>
      </c>
      <c r="G9757" t="s">
        <v>162</v>
      </c>
      <c r="H9757" t="s">
        <v>158</v>
      </c>
      <c r="I9757">
        <v>2150</v>
      </c>
      <c r="J9757" t="s">
        <v>504</v>
      </c>
      <c r="K9757" t="s">
        <v>4219</v>
      </c>
      <c r="L9757" t="s">
        <v>994</v>
      </c>
      <c r="M9757" t="s">
        <v>1166</v>
      </c>
      <c r="N9757">
        <v>295</v>
      </c>
      <c r="O9757">
        <v>22</v>
      </c>
      <c r="P9757">
        <v>39</v>
      </c>
      <c r="Q9757" t="s">
        <v>76</v>
      </c>
      <c r="R9757" t="s">
        <v>238</v>
      </c>
      <c r="S9757" t="s">
        <v>239</v>
      </c>
      <c r="T9757">
        <v>180</v>
      </c>
      <c r="U9757">
        <v>124</v>
      </c>
      <c r="V9757">
        <v>68.89</v>
      </c>
      <c r="W9757" t="s">
        <v>135</v>
      </c>
      <c r="X9757">
        <v>7990</v>
      </c>
      <c r="Y9757">
        <v>990760</v>
      </c>
      <c r="Z9757">
        <v>51708</v>
      </c>
      <c r="AA9757">
        <v>70680</v>
      </c>
      <c r="AB9757">
        <v>1113148</v>
      </c>
      <c r="AC9757">
        <v>775473</v>
      </c>
      <c r="AD9757">
        <v>337675</v>
      </c>
      <c r="AE9757" t="s">
        <v>78</v>
      </c>
      <c r="AF9757" t="s">
        <v>78</v>
      </c>
      <c r="AG9757" t="s">
        <v>240</v>
      </c>
      <c r="AH9757" t="s">
        <v>145</v>
      </c>
      <c r="AI9757" t="s">
        <v>139</v>
      </c>
      <c r="AJ9757" t="str">
        <f t="shared" si="152"/>
        <v>Feb</v>
      </c>
    </row>
    <row r="9758" spans="1:36" x14ac:dyDescent="0.3">
      <c r="A9758" t="s">
        <v>20233</v>
      </c>
      <c r="B9758" s="33">
        <v>45694</v>
      </c>
      <c r="C9758" t="s">
        <v>93</v>
      </c>
      <c r="D9758" t="s">
        <v>20234</v>
      </c>
      <c r="E9758" t="s">
        <v>174</v>
      </c>
      <c r="F9758" t="s">
        <v>178</v>
      </c>
      <c r="G9758" t="s">
        <v>158</v>
      </c>
      <c r="H9758" t="s">
        <v>157</v>
      </c>
      <c r="I9758">
        <v>2294</v>
      </c>
      <c r="J9758" t="s">
        <v>806</v>
      </c>
      <c r="K9758" t="s">
        <v>400</v>
      </c>
      <c r="L9758" t="s">
        <v>304</v>
      </c>
      <c r="M9758" t="s">
        <v>1050</v>
      </c>
      <c r="N9758">
        <v>317</v>
      </c>
      <c r="O9758">
        <v>0</v>
      </c>
      <c r="P9758">
        <v>18</v>
      </c>
      <c r="Q9758" t="s">
        <v>73</v>
      </c>
      <c r="R9758" t="s">
        <v>238</v>
      </c>
      <c r="S9758" t="s">
        <v>239</v>
      </c>
      <c r="T9758">
        <v>186</v>
      </c>
      <c r="U9758">
        <v>134</v>
      </c>
      <c r="V9758">
        <v>72.040000000000006</v>
      </c>
      <c r="W9758" t="s">
        <v>133</v>
      </c>
      <c r="X9758">
        <v>6767</v>
      </c>
      <c r="Y9758">
        <v>906778</v>
      </c>
      <c r="Z9758">
        <v>71288</v>
      </c>
      <c r="AA9758">
        <v>29078</v>
      </c>
      <c r="AB9758">
        <v>1007144</v>
      </c>
      <c r="AC9758">
        <v>775566</v>
      </c>
      <c r="AD9758">
        <v>231578</v>
      </c>
      <c r="AE9758" t="s">
        <v>78</v>
      </c>
      <c r="AF9758" t="s">
        <v>75</v>
      </c>
      <c r="AG9758" t="s">
        <v>240</v>
      </c>
      <c r="AH9758" t="s">
        <v>144</v>
      </c>
      <c r="AI9758" t="s">
        <v>140</v>
      </c>
      <c r="AJ9758" t="str">
        <f t="shared" si="152"/>
        <v>Feb</v>
      </c>
    </row>
    <row r="9759" spans="1:36" x14ac:dyDescent="0.3">
      <c r="A9759" t="s">
        <v>20235</v>
      </c>
      <c r="B9759" s="33">
        <v>46005</v>
      </c>
      <c r="C9759" t="s">
        <v>93</v>
      </c>
      <c r="D9759" t="s">
        <v>20236</v>
      </c>
      <c r="E9759" t="s">
        <v>175</v>
      </c>
      <c r="F9759" t="s">
        <v>176</v>
      </c>
      <c r="G9759" t="s">
        <v>163</v>
      </c>
      <c r="H9759" t="s">
        <v>156</v>
      </c>
      <c r="I9759">
        <v>1622</v>
      </c>
      <c r="J9759" t="s">
        <v>613</v>
      </c>
      <c r="K9759" t="s">
        <v>304</v>
      </c>
      <c r="L9759" t="s">
        <v>615</v>
      </c>
      <c r="M9759" t="s">
        <v>914</v>
      </c>
      <c r="N9759">
        <v>240</v>
      </c>
      <c r="O9759">
        <v>0</v>
      </c>
      <c r="P9759">
        <v>16</v>
      </c>
      <c r="Q9759" t="s">
        <v>73</v>
      </c>
      <c r="R9759" t="s">
        <v>238</v>
      </c>
      <c r="S9759" t="s">
        <v>239</v>
      </c>
      <c r="T9759">
        <v>189</v>
      </c>
      <c r="U9759">
        <v>141</v>
      </c>
      <c r="V9759">
        <v>74.599999999999994</v>
      </c>
      <c r="W9759" t="s">
        <v>133</v>
      </c>
      <c r="X9759">
        <v>4386</v>
      </c>
      <c r="Y9759">
        <v>618426</v>
      </c>
      <c r="Z9759">
        <v>25803</v>
      </c>
      <c r="AA9759">
        <v>49209</v>
      </c>
      <c r="AB9759">
        <v>693438</v>
      </c>
      <c r="AC9759">
        <v>508919</v>
      </c>
      <c r="AD9759">
        <v>184519</v>
      </c>
      <c r="AE9759" t="s">
        <v>75</v>
      </c>
      <c r="AF9759" t="s">
        <v>81</v>
      </c>
      <c r="AG9759" t="s">
        <v>240</v>
      </c>
      <c r="AH9759" t="s">
        <v>144</v>
      </c>
      <c r="AI9759" t="s">
        <v>139</v>
      </c>
      <c r="AJ9759" t="str">
        <f t="shared" si="152"/>
        <v>Dec</v>
      </c>
    </row>
    <row r="9760" spans="1:36" x14ac:dyDescent="0.3">
      <c r="A9760" t="s">
        <v>20237</v>
      </c>
      <c r="B9760" s="33">
        <v>45737</v>
      </c>
      <c r="C9760" t="s">
        <v>96</v>
      </c>
      <c r="D9760" t="s">
        <v>20238</v>
      </c>
      <c r="E9760" t="s">
        <v>177</v>
      </c>
      <c r="F9760" t="s">
        <v>179</v>
      </c>
      <c r="G9760" t="s">
        <v>162</v>
      </c>
      <c r="H9760" t="s">
        <v>166</v>
      </c>
      <c r="I9760">
        <v>2388</v>
      </c>
      <c r="J9760" t="s">
        <v>266</v>
      </c>
      <c r="K9760" t="s">
        <v>1276</v>
      </c>
      <c r="L9760" t="s">
        <v>310</v>
      </c>
      <c r="M9760" t="s">
        <v>1707</v>
      </c>
      <c r="N9760">
        <v>305</v>
      </c>
      <c r="O9760">
        <v>0</v>
      </c>
      <c r="P9760">
        <v>8</v>
      </c>
      <c r="Q9760" t="s">
        <v>73</v>
      </c>
      <c r="R9760" t="s">
        <v>238</v>
      </c>
      <c r="S9760" t="s">
        <v>239</v>
      </c>
      <c r="T9760">
        <v>189</v>
      </c>
      <c r="U9760">
        <v>142</v>
      </c>
      <c r="V9760">
        <v>75.13</v>
      </c>
      <c r="W9760" t="s">
        <v>135</v>
      </c>
      <c r="X9760">
        <v>7711</v>
      </c>
      <c r="Y9760">
        <v>1094962</v>
      </c>
      <c r="Z9760">
        <v>29110</v>
      </c>
      <c r="AA9760">
        <v>39334</v>
      </c>
      <c r="AB9760">
        <v>1163406</v>
      </c>
      <c r="AC9760">
        <v>716360</v>
      </c>
      <c r="AD9760">
        <v>447046</v>
      </c>
      <c r="AE9760" t="s">
        <v>78</v>
      </c>
      <c r="AF9760" t="s">
        <v>72</v>
      </c>
      <c r="AG9760" t="s">
        <v>240</v>
      </c>
      <c r="AH9760" t="s">
        <v>144</v>
      </c>
      <c r="AI9760" t="s">
        <v>139</v>
      </c>
      <c r="AJ9760" t="str">
        <f t="shared" si="152"/>
        <v>Mar</v>
      </c>
    </row>
    <row r="9761" spans="1:36" x14ac:dyDescent="0.3">
      <c r="A9761" t="s">
        <v>20239</v>
      </c>
      <c r="B9761" s="33">
        <v>46007</v>
      </c>
      <c r="C9761" t="s">
        <v>93</v>
      </c>
      <c r="D9761" t="s">
        <v>20240</v>
      </c>
      <c r="E9761" t="s">
        <v>181</v>
      </c>
      <c r="F9761" t="s">
        <v>179</v>
      </c>
      <c r="G9761" t="s">
        <v>159</v>
      </c>
      <c r="H9761" t="s">
        <v>166</v>
      </c>
      <c r="I9761">
        <v>1508</v>
      </c>
      <c r="J9761" t="s">
        <v>236</v>
      </c>
      <c r="K9761" t="s">
        <v>1614</v>
      </c>
      <c r="L9761" t="s">
        <v>2166</v>
      </c>
      <c r="M9761" t="s">
        <v>307</v>
      </c>
      <c r="N9761">
        <v>216</v>
      </c>
      <c r="O9761">
        <v>11</v>
      </c>
      <c r="P9761">
        <v>23</v>
      </c>
      <c r="Q9761" t="s">
        <v>73</v>
      </c>
      <c r="R9761" t="s">
        <v>238</v>
      </c>
      <c r="S9761" t="s">
        <v>239</v>
      </c>
      <c r="T9761">
        <v>150</v>
      </c>
      <c r="U9761">
        <v>123</v>
      </c>
      <c r="V9761">
        <v>82</v>
      </c>
      <c r="W9761" t="s">
        <v>133</v>
      </c>
      <c r="X9761">
        <v>10300</v>
      </c>
      <c r="Y9761">
        <v>1266900</v>
      </c>
      <c r="Z9761">
        <v>22017</v>
      </c>
      <c r="AA9761">
        <v>34317</v>
      </c>
      <c r="AB9761">
        <v>1323234</v>
      </c>
      <c r="AC9761">
        <v>1004366</v>
      </c>
      <c r="AD9761">
        <v>318868</v>
      </c>
      <c r="AE9761" t="s">
        <v>81</v>
      </c>
      <c r="AF9761" t="s">
        <v>72</v>
      </c>
      <c r="AG9761" t="s">
        <v>240</v>
      </c>
      <c r="AH9761" t="s">
        <v>145</v>
      </c>
      <c r="AI9761" t="s">
        <v>139</v>
      </c>
      <c r="AJ9761" t="str">
        <f t="shared" si="152"/>
        <v>Dec</v>
      </c>
    </row>
    <row r="9762" spans="1:36" x14ac:dyDescent="0.3">
      <c r="A9762" t="s">
        <v>20241</v>
      </c>
      <c r="B9762" s="33">
        <v>45846</v>
      </c>
      <c r="C9762" t="s">
        <v>99</v>
      </c>
      <c r="D9762" t="s">
        <v>20242</v>
      </c>
      <c r="E9762" t="s">
        <v>180</v>
      </c>
      <c r="F9762" t="s">
        <v>172</v>
      </c>
      <c r="G9762" t="s">
        <v>160</v>
      </c>
      <c r="H9762" t="s">
        <v>155</v>
      </c>
      <c r="I9762">
        <v>2094</v>
      </c>
      <c r="J9762" t="s">
        <v>572</v>
      </c>
      <c r="K9762" t="s">
        <v>4654</v>
      </c>
      <c r="L9762" t="s">
        <v>1336</v>
      </c>
      <c r="M9762" t="s">
        <v>4654</v>
      </c>
      <c r="N9762">
        <v>313</v>
      </c>
      <c r="O9762">
        <v>6</v>
      </c>
      <c r="P9762">
        <v>-1</v>
      </c>
      <c r="Q9762" t="s">
        <v>73</v>
      </c>
      <c r="R9762" t="s">
        <v>238</v>
      </c>
      <c r="S9762" t="s">
        <v>239</v>
      </c>
      <c r="T9762">
        <v>220</v>
      </c>
      <c r="U9762">
        <v>187</v>
      </c>
      <c r="V9762">
        <v>85</v>
      </c>
      <c r="W9762" t="s">
        <v>133</v>
      </c>
      <c r="X9762">
        <v>8279</v>
      </c>
      <c r="Y9762">
        <v>1548173</v>
      </c>
      <c r="Z9762">
        <v>33099</v>
      </c>
      <c r="AA9762">
        <v>146234</v>
      </c>
      <c r="AB9762">
        <v>1727506</v>
      </c>
      <c r="AC9762">
        <v>1392694</v>
      </c>
      <c r="AD9762">
        <v>334812</v>
      </c>
      <c r="AE9762" t="s">
        <v>81</v>
      </c>
      <c r="AF9762" t="s">
        <v>81</v>
      </c>
      <c r="AG9762" t="s">
        <v>240</v>
      </c>
      <c r="AH9762" t="s">
        <v>144</v>
      </c>
      <c r="AI9762" t="s">
        <v>140</v>
      </c>
      <c r="AJ9762" t="str">
        <f t="shared" si="152"/>
        <v>Jul</v>
      </c>
    </row>
    <row r="9763" spans="1:36" x14ac:dyDescent="0.3">
      <c r="A9763" t="s">
        <v>20243</v>
      </c>
      <c r="B9763" s="33">
        <v>45964</v>
      </c>
      <c r="C9763" t="s">
        <v>99</v>
      </c>
      <c r="D9763" t="s">
        <v>20244</v>
      </c>
      <c r="E9763" t="s">
        <v>179</v>
      </c>
      <c r="F9763" t="s">
        <v>172</v>
      </c>
      <c r="G9763" t="s">
        <v>166</v>
      </c>
      <c r="H9763" t="s">
        <v>155</v>
      </c>
      <c r="I9763">
        <v>2008</v>
      </c>
      <c r="J9763" t="s">
        <v>518</v>
      </c>
      <c r="K9763" t="s">
        <v>409</v>
      </c>
      <c r="L9763" t="s">
        <v>328</v>
      </c>
      <c r="M9763" t="s">
        <v>2102</v>
      </c>
      <c r="N9763">
        <v>260</v>
      </c>
      <c r="O9763">
        <v>23</v>
      </c>
      <c r="P9763">
        <v>47</v>
      </c>
      <c r="Q9763" t="s">
        <v>76</v>
      </c>
      <c r="R9763" t="s">
        <v>238</v>
      </c>
      <c r="S9763" t="s">
        <v>239</v>
      </c>
      <c r="T9763">
        <v>150</v>
      </c>
      <c r="U9763">
        <v>137</v>
      </c>
      <c r="V9763">
        <v>91.33</v>
      </c>
      <c r="W9763" t="s">
        <v>135</v>
      </c>
      <c r="X9763">
        <v>3065</v>
      </c>
      <c r="Y9763">
        <v>419905</v>
      </c>
      <c r="Z9763">
        <v>71651</v>
      </c>
      <c r="AA9763">
        <v>89324</v>
      </c>
      <c r="AB9763">
        <v>580880</v>
      </c>
      <c r="AC9763">
        <v>392445</v>
      </c>
      <c r="AD9763">
        <v>188435</v>
      </c>
      <c r="AE9763" t="s">
        <v>72</v>
      </c>
      <c r="AF9763" t="s">
        <v>81</v>
      </c>
      <c r="AG9763" t="s">
        <v>240</v>
      </c>
      <c r="AH9763" t="s">
        <v>145</v>
      </c>
      <c r="AI9763" t="s">
        <v>138</v>
      </c>
      <c r="AJ9763" t="str">
        <f t="shared" si="152"/>
        <v>Nov</v>
      </c>
    </row>
    <row r="9764" spans="1:36" x14ac:dyDescent="0.3">
      <c r="A9764" t="s">
        <v>20245</v>
      </c>
      <c r="B9764" s="33">
        <v>45975</v>
      </c>
      <c r="C9764" t="s">
        <v>93</v>
      </c>
      <c r="D9764" t="s">
        <v>3295</v>
      </c>
      <c r="E9764" t="s">
        <v>181</v>
      </c>
      <c r="F9764" t="s">
        <v>180</v>
      </c>
      <c r="G9764" t="s">
        <v>159</v>
      </c>
      <c r="H9764" t="s">
        <v>160</v>
      </c>
      <c r="I9764">
        <v>2244</v>
      </c>
      <c r="J9764" t="s">
        <v>469</v>
      </c>
      <c r="K9764" t="s">
        <v>338</v>
      </c>
      <c r="L9764" t="s">
        <v>354</v>
      </c>
      <c r="M9764" t="s">
        <v>338</v>
      </c>
      <c r="N9764">
        <v>301</v>
      </c>
      <c r="O9764">
        <v>11</v>
      </c>
      <c r="P9764">
        <v>0</v>
      </c>
      <c r="Q9764" t="s">
        <v>73</v>
      </c>
      <c r="R9764" t="s">
        <v>238</v>
      </c>
      <c r="S9764" t="s">
        <v>239</v>
      </c>
      <c r="T9764">
        <v>186</v>
      </c>
      <c r="U9764">
        <v>167</v>
      </c>
      <c r="V9764">
        <v>89.78</v>
      </c>
      <c r="W9764" t="s">
        <v>133</v>
      </c>
      <c r="X9764">
        <v>7261</v>
      </c>
      <c r="Y9764">
        <v>1212587</v>
      </c>
      <c r="Z9764">
        <v>31396</v>
      </c>
      <c r="AA9764">
        <v>35237</v>
      </c>
      <c r="AB9764">
        <v>1279220</v>
      </c>
      <c r="AC9764">
        <v>1071456</v>
      </c>
      <c r="AD9764">
        <v>207764</v>
      </c>
      <c r="AE9764" t="s">
        <v>81</v>
      </c>
      <c r="AF9764" t="s">
        <v>81</v>
      </c>
      <c r="AG9764" t="s">
        <v>240</v>
      </c>
      <c r="AH9764" t="s">
        <v>146</v>
      </c>
      <c r="AI9764" t="s">
        <v>139</v>
      </c>
      <c r="AJ9764" t="str">
        <f t="shared" si="152"/>
        <v>Nov</v>
      </c>
    </row>
    <row r="9765" spans="1:36" x14ac:dyDescent="0.3">
      <c r="A9765" t="s">
        <v>20246</v>
      </c>
      <c r="B9765" s="33">
        <v>45982</v>
      </c>
      <c r="C9765" t="s">
        <v>93</v>
      </c>
      <c r="D9765" t="s">
        <v>20247</v>
      </c>
      <c r="E9765" t="s">
        <v>172</v>
      </c>
      <c r="F9765" t="s">
        <v>178</v>
      </c>
      <c r="G9765" t="s">
        <v>155</v>
      </c>
      <c r="H9765" t="s">
        <v>157</v>
      </c>
      <c r="I9765">
        <v>773</v>
      </c>
      <c r="J9765" t="s">
        <v>304</v>
      </c>
      <c r="K9765" t="s">
        <v>2489</v>
      </c>
      <c r="L9765" t="s">
        <v>1258</v>
      </c>
      <c r="M9765" t="s">
        <v>2166</v>
      </c>
      <c r="N9765">
        <v>111</v>
      </c>
      <c r="O9765">
        <v>9</v>
      </c>
      <c r="P9765">
        <v>20</v>
      </c>
      <c r="Q9765" t="s">
        <v>73</v>
      </c>
      <c r="R9765" t="s">
        <v>238</v>
      </c>
      <c r="S9765" t="s">
        <v>239</v>
      </c>
      <c r="T9765">
        <v>189</v>
      </c>
      <c r="U9765">
        <v>149</v>
      </c>
      <c r="V9765">
        <v>78.84</v>
      </c>
      <c r="W9765" t="s">
        <v>135</v>
      </c>
      <c r="X9765">
        <v>5846</v>
      </c>
      <c r="Y9765">
        <v>871054</v>
      </c>
      <c r="Z9765">
        <v>25479</v>
      </c>
      <c r="AA9765">
        <v>118604</v>
      </c>
      <c r="AB9765">
        <v>1015137</v>
      </c>
      <c r="AC9765">
        <v>596815</v>
      </c>
      <c r="AD9765">
        <v>418322</v>
      </c>
      <c r="AE9765" t="s">
        <v>81</v>
      </c>
      <c r="AF9765" t="s">
        <v>75</v>
      </c>
      <c r="AG9765" t="s">
        <v>240</v>
      </c>
      <c r="AH9765" t="s">
        <v>144</v>
      </c>
      <c r="AI9765" t="s">
        <v>138</v>
      </c>
      <c r="AJ9765" t="str">
        <f t="shared" si="152"/>
        <v>Nov</v>
      </c>
    </row>
    <row r="9766" spans="1:36" x14ac:dyDescent="0.3">
      <c r="A9766" t="s">
        <v>20248</v>
      </c>
      <c r="B9766" s="33">
        <v>45695</v>
      </c>
      <c r="C9766" t="s">
        <v>96</v>
      </c>
      <c r="D9766" t="s">
        <v>871</v>
      </c>
      <c r="E9766" t="s">
        <v>177</v>
      </c>
      <c r="F9766" t="s">
        <v>173</v>
      </c>
      <c r="G9766" t="s">
        <v>162</v>
      </c>
      <c r="H9766" t="s">
        <v>161</v>
      </c>
      <c r="I9766">
        <v>1102</v>
      </c>
      <c r="J9766" t="s">
        <v>310</v>
      </c>
      <c r="K9766" t="s">
        <v>1905</v>
      </c>
      <c r="L9766" t="s">
        <v>310</v>
      </c>
      <c r="M9766" t="s">
        <v>1905</v>
      </c>
      <c r="N9766">
        <v>170</v>
      </c>
      <c r="O9766">
        <v>0</v>
      </c>
      <c r="P9766">
        <v>-10</v>
      </c>
      <c r="Q9766" t="s">
        <v>70</v>
      </c>
      <c r="R9766" t="s">
        <v>238</v>
      </c>
      <c r="S9766" t="s">
        <v>239</v>
      </c>
      <c r="T9766">
        <v>186</v>
      </c>
      <c r="U9766">
        <v>128</v>
      </c>
      <c r="V9766">
        <v>68.819999999999993</v>
      </c>
      <c r="W9766" t="s">
        <v>133</v>
      </c>
      <c r="X9766">
        <v>10817</v>
      </c>
      <c r="Y9766">
        <v>1384576</v>
      </c>
      <c r="Z9766">
        <v>56832</v>
      </c>
      <c r="AA9766">
        <v>69248</v>
      </c>
      <c r="AB9766">
        <v>1510656</v>
      </c>
      <c r="AC9766">
        <v>1057841</v>
      </c>
      <c r="AD9766">
        <v>452815</v>
      </c>
      <c r="AE9766" t="s">
        <v>78</v>
      </c>
      <c r="AF9766" t="s">
        <v>78</v>
      </c>
      <c r="AG9766" t="s">
        <v>240</v>
      </c>
      <c r="AH9766" t="s">
        <v>145</v>
      </c>
      <c r="AI9766" t="s">
        <v>140</v>
      </c>
      <c r="AJ9766" t="str">
        <f t="shared" si="152"/>
        <v>Feb</v>
      </c>
    </row>
    <row r="9767" spans="1:36" x14ac:dyDescent="0.3">
      <c r="A9767" t="s">
        <v>20249</v>
      </c>
      <c r="B9767" s="33">
        <v>45987</v>
      </c>
      <c r="C9767" t="s">
        <v>93</v>
      </c>
      <c r="D9767" t="s">
        <v>20250</v>
      </c>
      <c r="E9767" t="s">
        <v>173</v>
      </c>
      <c r="F9767" t="s">
        <v>178</v>
      </c>
      <c r="G9767" t="s">
        <v>161</v>
      </c>
      <c r="H9767" t="s">
        <v>157</v>
      </c>
      <c r="I9767">
        <v>1371</v>
      </c>
      <c r="J9767" t="s">
        <v>391</v>
      </c>
      <c r="K9767" t="s">
        <v>2083</v>
      </c>
      <c r="L9767" t="s">
        <v>3865</v>
      </c>
      <c r="M9767" t="s">
        <v>991</v>
      </c>
      <c r="N9767">
        <v>215</v>
      </c>
      <c r="O9767">
        <v>9</v>
      </c>
      <c r="P9767">
        <v>14</v>
      </c>
      <c r="Q9767" t="s">
        <v>73</v>
      </c>
      <c r="R9767" t="s">
        <v>238</v>
      </c>
      <c r="S9767" t="s">
        <v>239</v>
      </c>
      <c r="T9767">
        <v>189</v>
      </c>
      <c r="U9767">
        <v>159</v>
      </c>
      <c r="V9767">
        <v>84.13</v>
      </c>
      <c r="W9767" t="s">
        <v>133</v>
      </c>
      <c r="X9767">
        <v>10198</v>
      </c>
      <c r="Y9767">
        <v>1621482</v>
      </c>
      <c r="Z9767">
        <v>57558</v>
      </c>
      <c r="AA9767">
        <v>84111</v>
      </c>
      <c r="AB9767">
        <v>1763151</v>
      </c>
      <c r="AC9767">
        <v>1066263</v>
      </c>
      <c r="AD9767">
        <v>696888</v>
      </c>
      <c r="AE9767" t="s">
        <v>78</v>
      </c>
      <c r="AF9767" t="s">
        <v>75</v>
      </c>
      <c r="AG9767" t="s">
        <v>240</v>
      </c>
      <c r="AH9767" t="s">
        <v>146</v>
      </c>
      <c r="AI9767" t="s">
        <v>139</v>
      </c>
      <c r="AJ9767" t="str">
        <f t="shared" si="152"/>
        <v>Nov</v>
      </c>
    </row>
    <row r="9768" spans="1:36" x14ac:dyDescent="0.3">
      <c r="A9768" t="s">
        <v>20251</v>
      </c>
      <c r="B9768" s="33">
        <v>45838</v>
      </c>
      <c r="C9768" t="s">
        <v>93</v>
      </c>
      <c r="D9768" t="s">
        <v>20252</v>
      </c>
      <c r="E9768" t="s">
        <v>174</v>
      </c>
      <c r="F9768" t="s">
        <v>175</v>
      </c>
      <c r="G9768" t="s">
        <v>158</v>
      </c>
      <c r="H9768" t="s">
        <v>163</v>
      </c>
      <c r="I9768">
        <v>524</v>
      </c>
      <c r="J9768" t="s">
        <v>266</v>
      </c>
      <c r="K9768" t="s">
        <v>1856</v>
      </c>
      <c r="L9768" t="s">
        <v>1906</v>
      </c>
      <c r="M9768" t="s">
        <v>1856</v>
      </c>
      <c r="N9768">
        <v>80</v>
      </c>
      <c r="O9768">
        <v>6</v>
      </c>
      <c r="P9768">
        <v>-2</v>
      </c>
      <c r="Q9768" t="s">
        <v>73</v>
      </c>
      <c r="R9768" t="s">
        <v>238</v>
      </c>
      <c r="S9768" t="s">
        <v>239</v>
      </c>
      <c r="T9768">
        <v>189</v>
      </c>
      <c r="U9768">
        <v>155</v>
      </c>
      <c r="V9768">
        <v>82.01</v>
      </c>
      <c r="W9768" t="s">
        <v>135</v>
      </c>
      <c r="X9768">
        <v>9778</v>
      </c>
      <c r="Y9768">
        <v>1515590</v>
      </c>
      <c r="Z9768">
        <v>44020</v>
      </c>
      <c r="AA9768">
        <v>91760</v>
      </c>
      <c r="AB9768">
        <v>1651370</v>
      </c>
      <c r="AC9768">
        <v>1061830</v>
      </c>
      <c r="AD9768">
        <v>589540</v>
      </c>
      <c r="AE9768" t="s">
        <v>78</v>
      </c>
      <c r="AF9768" t="s">
        <v>75</v>
      </c>
      <c r="AG9768" t="s">
        <v>240</v>
      </c>
      <c r="AH9768" t="s">
        <v>144</v>
      </c>
      <c r="AI9768" t="s">
        <v>138</v>
      </c>
      <c r="AJ9768" t="str">
        <f t="shared" si="152"/>
        <v>Jun</v>
      </c>
    </row>
    <row r="9769" spans="1:36" x14ac:dyDescent="0.3">
      <c r="A9769" t="s">
        <v>20253</v>
      </c>
      <c r="B9769" s="33">
        <v>45808</v>
      </c>
      <c r="C9769" t="s">
        <v>95</v>
      </c>
      <c r="D9769" t="s">
        <v>2940</v>
      </c>
      <c r="E9769" t="s">
        <v>175</v>
      </c>
      <c r="F9769" t="s">
        <v>179</v>
      </c>
      <c r="G9769" t="s">
        <v>163</v>
      </c>
      <c r="H9769" t="s">
        <v>166</v>
      </c>
      <c r="I9769">
        <v>678</v>
      </c>
      <c r="J9769" t="s">
        <v>325</v>
      </c>
      <c r="K9769" t="s">
        <v>1052</v>
      </c>
      <c r="L9769" t="s">
        <v>3188</v>
      </c>
      <c r="M9769" t="s">
        <v>3858</v>
      </c>
      <c r="N9769">
        <v>114</v>
      </c>
      <c r="O9769">
        <v>72</v>
      </c>
      <c r="P9769">
        <v>85</v>
      </c>
      <c r="Q9769" t="s">
        <v>76</v>
      </c>
      <c r="R9769" t="s">
        <v>238</v>
      </c>
      <c r="S9769" t="s">
        <v>239</v>
      </c>
      <c r="T9769">
        <v>150</v>
      </c>
      <c r="U9769">
        <v>96</v>
      </c>
      <c r="V9769">
        <v>64</v>
      </c>
      <c r="W9769" t="s">
        <v>133</v>
      </c>
      <c r="X9769">
        <v>5675</v>
      </c>
      <c r="Y9769">
        <v>544800</v>
      </c>
      <c r="Z9769">
        <v>26400</v>
      </c>
      <c r="AA9769">
        <v>74208</v>
      </c>
      <c r="AB9769">
        <v>645408</v>
      </c>
      <c r="AC9769">
        <v>529453</v>
      </c>
      <c r="AD9769">
        <v>115955</v>
      </c>
      <c r="AE9769" t="s">
        <v>75</v>
      </c>
      <c r="AF9769" t="s">
        <v>72</v>
      </c>
      <c r="AG9769" t="s">
        <v>240</v>
      </c>
      <c r="AH9769" t="s">
        <v>144</v>
      </c>
      <c r="AI9769" t="s">
        <v>139</v>
      </c>
      <c r="AJ9769" t="str">
        <f t="shared" si="152"/>
        <v>May</v>
      </c>
    </row>
    <row r="9770" spans="1:36" x14ac:dyDescent="0.3">
      <c r="A9770" t="s">
        <v>20254</v>
      </c>
      <c r="B9770" s="33">
        <v>45730</v>
      </c>
      <c r="C9770" t="s">
        <v>93</v>
      </c>
      <c r="D9770" t="s">
        <v>20255</v>
      </c>
      <c r="E9770" t="s">
        <v>179</v>
      </c>
      <c r="F9770" t="s">
        <v>176</v>
      </c>
      <c r="G9770" t="s">
        <v>166</v>
      </c>
      <c r="H9770" t="s">
        <v>156</v>
      </c>
      <c r="I9770">
        <v>1067</v>
      </c>
      <c r="J9770" t="s">
        <v>368</v>
      </c>
      <c r="K9770" t="s">
        <v>1171</v>
      </c>
      <c r="L9770" t="s">
        <v>408</v>
      </c>
      <c r="M9770" t="s">
        <v>5022</v>
      </c>
      <c r="N9770">
        <v>151</v>
      </c>
      <c r="O9770">
        <v>0</v>
      </c>
      <c r="P9770">
        <v>14</v>
      </c>
      <c r="Q9770" t="s">
        <v>73</v>
      </c>
      <c r="R9770" t="s">
        <v>238</v>
      </c>
      <c r="S9770" t="s">
        <v>239</v>
      </c>
      <c r="T9770">
        <v>220</v>
      </c>
      <c r="U9770">
        <v>207</v>
      </c>
      <c r="V9770">
        <v>94.09</v>
      </c>
      <c r="W9770" t="s">
        <v>134</v>
      </c>
      <c r="X9770">
        <v>8685</v>
      </c>
      <c r="Y9770">
        <v>1797795</v>
      </c>
      <c r="Z9770">
        <v>73278</v>
      </c>
      <c r="AA9770">
        <v>104535</v>
      </c>
      <c r="AB9770">
        <v>1975608</v>
      </c>
      <c r="AC9770">
        <v>1171943</v>
      </c>
      <c r="AD9770">
        <v>803665</v>
      </c>
      <c r="AE9770" t="s">
        <v>72</v>
      </c>
      <c r="AF9770" t="s">
        <v>81</v>
      </c>
      <c r="AG9770" t="s">
        <v>240</v>
      </c>
      <c r="AH9770" t="s">
        <v>146</v>
      </c>
      <c r="AI9770" t="s">
        <v>139</v>
      </c>
      <c r="AJ9770" t="str">
        <f t="shared" si="152"/>
        <v>Mar</v>
      </c>
    </row>
    <row r="9771" spans="1:36" x14ac:dyDescent="0.3">
      <c r="A9771" t="s">
        <v>20256</v>
      </c>
      <c r="B9771" s="33">
        <v>45977</v>
      </c>
      <c r="C9771" t="s">
        <v>96</v>
      </c>
      <c r="D9771" t="s">
        <v>7378</v>
      </c>
      <c r="E9771" t="s">
        <v>180</v>
      </c>
      <c r="F9771" t="s">
        <v>177</v>
      </c>
      <c r="G9771" t="s">
        <v>160</v>
      </c>
      <c r="H9771" t="s">
        <v>162</v>
      </c>
      <c r="I9771">
        <v>666</v>
      </c>
      <c r="J9771" t="s">
        <v>298</v>
      </c>
      <c r="K9771" t="s">
        <v>4409</v>
      </c>
      <c r="L9771" t="s">
        <v>2459</v>
      </c>
      <c r="M9771" t="s">
        <v>4409</v>
      </c>
      <c r="N9771">
        <v>104</v>
      </c>
      <c r="O9771">
        <v>3</v>
      </c>
      <c r="P9771">
        <v>-10</v>
      </c>
      <c r="Q9771" t="s">
        <v>73</v>
      </c>
      <c r="R9771" t="s">
        <v>238</v>
      </c>
      <c r="S9771" t="s">
        <v>239</v>
      </c>
      <c r="T9771">
        <v>186</v>
      </c>
      <c r="U9771">
        <v>177</v>
      </c>
      <c r="V9771">
        <v>95.16</v>
      </c>
      <c r="W9771" t="s">
        <v>133</v>
      </c>
      <c r="X9771">
        <v>4529</v>
      </c>
      <c r="Y9771">
        <v>801633</v>
      </c>
      <c r="Z9771">
        <v>80535</v>
      </c>
      <c r="AA9771">
        <v>107793</v>
      </c>
      <c r="AB9771">
        <v>989961</v>
      </c>
      <c r="AC9771">
        <v>784436</v>
      </c>
      <c r="AD9771">
        <v>205525</v>
      </c>
      <c r="AE9771" t="s">
        <v>81</v>
      </c>
      <c r="AF9771" t="s">
        <v>78</v>
      </c>
      <c r="AG9771" t="s">
        <v>240</v>
      </c>
      <c r="AH9771" t="s">
        <v>147</v>
      </c>
      <c r="AI9771" t="s">
        <v>139</v>
      </c>
      <c r="AJ9771" t="str">
        <f t="shared" si="152"/>
        <v>Nov</v>
      </c>
    </row>
    <row r="9772" spans="1:36" x14ac:dyDescent="0.3">
      <c r="A9772" t="s">
        <v>20257</v>
      </c>
      <c r="B9772" s="33">
        <v>45995</v>
      </c>
      <c r="C9772" t="s">
        <v>97</v>
      </c>
      <c r="D9772" t="s">
        <v>20258</v>
      </c>
      <c r="E9772" t="s">
        <v>172</v>
      </c>
      <c r="F9772" t="s">
        <v>178</v>
      </c>
      <c r="G9772" t="s">
        <v>155</v>
      </c>
      <c r="H9772" t="s">
        <v>157</v>
      </c>
      <c r="I9772">
        <v>1857</v>
      </c>
      <c r="J9772" t="s">
        <v>286</v>
      </c>
      <c r="K9772" t="s">
        <v>1544</v>
      </c>
      <c r="L9772" t="s">
        <v>331</v>
      </c>
      <c r="M9772" t="s">
        <v>915</v>
      </c>
      <c r="N9772">
        <v>263</v>
      </c>
      <c r="O9772">
        <v>14</v>
      </c>
      <c r="P9772">
        <v>14</v>
      </c>
      <c r="Q9772" t="s">
        <v>73</v>
      </c>
      <c r="R9772" t="s">
        <v>238</v>
      </c>
      <c r="S9772" t="s">
        <v>239</v>
      </c>
      <c r="T9772">
        <v>189</v>
      </c>
      <c r="U9772">
        <v>177</v>
      </c>
      <c r="V9772">
        <v>93.65</v>
      </c>
      <c r="W9772" t="s">
        <v>133</v>
      </c>
      <c r="X9772">
        <v>8950</v>
      </c>
      <c r="Y9772">
        <v>1584150</v>
      </c>
      <c r="Z9772">
        <v>56817</v>
      </c>
      <c r="AA9772">
        <v>39648</v>
      </c>
      <c r="AB9772">
        <v>1680615</v>
      </c>
      <c r="AC9772">
        <v>985228</v>
      </c>
      <c r="AD9772">
        <v>695387</v>
      </c>
      <c r="AE9772" t="s">
        <v>81</v>
      </c>
      <c r="AF9772" t="s">
        <v>75</v>
      </c>
      <c r="AG9772" t="s">
        <v>240</v>
      </c>
      <c r="AH9772" t="s">
        <v>144</v>
      </c>
      <c r="AI9772" t="s">
        <v>139</v>
      </c>
      <c r="AJ9772" t="str">
        <f t="shared" si="152"/>
        <v>Dec</v>
      </c>
    </row>
    <row r="9773" spans="1:36" x14ac:dyDescent="0.3">
      <c r="A9773" t="s">
        <v>20259</v>
      </c>
      <c r="B9773" s="33">
        <v>45731</v>
      </c>
      <c r="C9773" t="s">
        <v>93</v>
      </c>
      <c r="D9773" t="s">
        <v>17558</v>
      </c>
      <c r="E9773" t="s">
        <v>173</v>
      </c>
      <c r="F9773" t="s">
        <v>179</v>
      </c>
      <c r="G9773" t="s">
        <v>161</v>
      </c>
      <c r="H9773" t="s">
        <v>166</v>
      </c>
      <c r="I9773">
        <v>2101</v>
      </c>
      <c r="J9773" t="s">
        <v>381</v>
      </c>
      <c r="K9773" t="s">
        <v>3103</v>
      </c>
      <c r="L9773" t="s">
        <v>1462</v>
      </c>
      <c r="M9773" t="s">
        <v>465</v>
      </c>
      <c r="N9773">
        <v>298</v>
      </c>
      <c r="O9773">
        <v>2</v>
      </c>
      <c r="P9773">
        <v>20</v>
      </c>
      <c r="Q9773" t="s">
        <v>73</v>
      </c>
      <c r="R9773" t="s">
        <v>238</v>
      </c>
      <c r="S9773" t="s">
        <v>239</v>
      </c>
      <c r="T9773">
        <v>189</v>
      </c>
      <c r="U9773">
        <v>139</v>
      </c>
      <c r="V9773">
        <v>73.540000000000006</v>
      </c>
      <c r="W9773" t="s">
        <v>133</v>
      </c>
      <c r="X9773">
        <v>9637</v>
      </c>
      <c r="Y9773">
        <v>1339543</v>
      </c>
      <c r="Z9773">
        <v>70751</v>
      </c>
      <c r="AA9773">
        <v>18070</v>
      </c>
      <c r="AB9773">
        <v>1428364</v>
      </c>
      <c r="AC9773">
        <v>958428</v>
      </c>
      <c r="AD9773">
        <v>469936</v>
      </c>
      <c r="AE9773" t="s">
        <v>78</v>
      </c>
      <c r="AF9773" t="s">
        <v>72</v>
      </c>
      <c r="AG9773" t="s">
        <v>240</v>
      </c>
      <c r="AH9773" t="s">
        <v>146</v>
      </c>
      <c r="AI9773" t="s">
        <v>139</v>
      </c>
      <c r="AJ9773" t="str">
        <f t="shared" si="152"/>
        <v>Mar</v>
      </c>
    </row>
    <row r="9774" spans="1:36" x14ac:dyDescent="0.3">
      <c r="A9774" t="s">
        <v>20260</v>
      </c>
      <c r="B9774" s="33">
        <v>45689</v>
      </c>
      <c r="C9774" t="s">
        <v>96</v>
      </c>
      <c r="D9774" t="s">
        <v>20261</v>
      </c>
      <c r="E9774" t="s">
        <v>178</v>
      </c>
      <c r="F9774" t="s">
        <v>180</v>
      </c>
      <c r="G9774" t="s">
        <v>157</v>
      </c>
      <c r="H9774" t="s">
        <v>160</v>
      </c>
      <c r="I9774">
        <v>785</v>
      </c>
      <c r="J9774" t="s">
        <v>270</v>
      </c>
      <c r="K9774" t="s">
        <v>3690</v>
      </c>
      <c r="L9774" t="s">
        <v>615</v>
      </c>
      <c r="M9774" t="s">
        <v>1740</v>
      </c>
      <c r="N9774">
        <v>112</v>
      </c>
      <c r="O9774">
        <v>0</v>
      </c>
      <c r="P9774">
        <v>6</v>
      </c>
      <c r="Q9774" t="s">
        <v>73</v>
      </c>
      <c r="R9774" t="s">
        <v>238</v>
      </c>
      <c r="S9774" t="s">
        <v>239</v>
      </c>
      <c r="T9774">
        <v>220</v>
      </c>
      <c r="U9774">
        <v>99</v>
      </c>
      <c r="V9774">
        <v>45</v>
      </c>
      <c r="W9774" t="s">
        <v>135</v>
      </c>
      <c r="X9774">
        <v>3034</v>
      </c>
      <c r="Y9774">
        <v>300366</v>
      </c>
      <c r="Z9774">
        <v>40788</v>
      </c>
      <c r="AA9774">
        <v>49302</v>
      </c>
      <c r="AB9774">
        <v>390456</v>
      </c>
      <c r="AC9774">
        <v>249199</v>
      </c>
      <c r="AD9774">
        <v>141257</v>
      </c>
      <c r="AE9774" t="s">
        <v>75</v>
      </c>
      <c r="AF9774" t="s">
        <v>81</v>
      </c>
      <c r="AG9774" t="s">
        <v>240</v>
      </c>
      <c r="AH9774" t="s">
        <v>144</v>
      </c>
      <c r="AI9774" t="s">
        <v>139</v>
      </c>
      <c r="AJ9774" t="str">
        <f t="shared" si="152"/>
        <v>Feb</v>
      </c>
    </row>
    <row r="9775" spans="1:36" x14ac:dyDescent="0.3">
      <c r="A9775" t="s">
        <v>20262</v>
      </c>
      <c r="B9775" s="33">
        <v>45905</v>
      </c>
      <c r="C9775" t="s">
        <v>93</v>
      </c>
      <c r="D9775" t="s">
        <v>8879</v>
      </c>
      <c r="E9775" t="s">
        <v>176</v>
      </c>
      <c r="F9775" t="s">
        <v>177</v>
      </c>
      <c r="G9775" t="s">
        <v>156</v>
      </c>
      <c r="H9775" t="s">
        <v>162</v>
      </c>
      <c r="I9775">
        <v>798</v>
      </c>
      <c r="J9775" t="s">
        <v>508</v>
      </c>
      <c r="K9775" t="s">
        <v>789</v>
      </c>
      <c r="L9775" t="s">
        <v>3240</v>
      </c>
      <c r="M9775" t="s">
        <v>789</v>
      </c>
      <c r="N9775">
        <v>122</v>
      </c>
      <c r="O9775">
        <v>6</v>
      </c>
      <c r="P9775">
        <v>-9</v>
      </c>
      <c r="Q9775" t="s">
        <v>73</v>
      </c>
      <c r="R9775" t="s">
        <v>238</v>
      </c>
      <c r="S9775" t="s">
        <v>239</v>
      </c>
      <c r="T9775">
        <v>189</v>
      </c>
      <c r="U9775">
        <v>149</v>
      </c>
      <c r="V9775">
        <v>78.84</v>
      </c>
      <c r="W9775" t="s">
        <v>133</v>
      </c>
      <c r="X9775">
        <v>10103</v>
      </c>
      <c r="Y9775">
        <v>1505347</v>
      </c>
      <c r="Z9775">
        <v>62282</v>
      </c>
      <c r="AA9775">
        <v>38442</v>
      </c>
      <c r="AB9775">
        <v>1606071</v>
      </c>
      <c r="AC9775">
        <v>1240978</v>
      </c>
      <c r="AD9775">
        <v>365093</v>
      </c>
      <c r="AE9775" t="s">
        <v>81</v>
      </c>
      <c r="AF9775" t="s">
        <v>78</v>
      </c>
      <c r="AG9775" t="s">
        <v>240</v>
      </c>
      <c r="AH9775" t="s">
        <v>144</v>
      </c>
      <c r="AI9775" t="s">
        <v>140</v>
      </c>
      <c r="AJ9775" t="str">
        <f t="shared" si="152"/>
        <v>Sep</v>
      </c>
    </row>
    <row r="9776" spans="1:36" x14ac:dyDescent="0.3">
      <c r="A9776" t="s">
        <v>20263</v>
      </c>
      <c r="B9776" s="33">
        <v>45884</v>
      </c>
      <c r="C9776" t="s">
        <v>93</v>
      </c>
      <c r="D9776" t="s">
        <v>9004</v>
      </c>
      <c r="E9776" t="s">
        <v>178</v>
      </c>
      <c r="F9776" t="s">
        <v>174</v>
      </c>
      <c r="G9776" t="s">
        <v>157</v>
      </c>
      <c r="H9776" t="s">
        <v>158</v>
      </c>
      <c r="I9776">
        <v>1130</v>
      </c>
      <c r="J9776" t="s">
        <v>420</v>
      </c>
      <c r="K9776" t="s">
        <v>3957</v>
      </c>
      <c r="L9776" t="s">
        <v>258</v>
      </c>
      <c r="M9776" t="s">
        <v>1467</v>
      </c>
      <c r="N9776">
        <v>183</v>
      </c>
      <c r="O9776">
        <v>0</v>
      </c>
      <c r="P9776">
        <v>25</v>
      </c>
      <c r="Q9776" t="s">
        <v>73</v>
      </c>
      <c r="R9776" t="s">
        <v>238</v>
      </c>
      <c r="S9776" t="s">
        <v>239</v>
      </c>
      <c r="T9776">
        <v>150</v>
      </c>
      <c r="U9776">
        <v>127</v>
      </c>
      <c r="V9776">
        <v>84.67</v>
      </c>
      <c r="W9776" t="s">
        <v>133</v>
      </c>
      <c r="X9776">
        <v>10911</v>
      </c>
      <c r="Y9776">
        <v>1385697</v>
      </c>
      <c r="Z9776">
        <v>45974</v>
      </c>
      <c r="AA9776">
        <v>30734</v>
      </c>
      <c r="AB9776">
        <v>1462405</v>
      </c>
      <c r="AC9776">
        <v>1099952</v>
      </c>
      <c r="AD9776">
        <v>362453</v>
      </c>
      <c r="AE9776" t="s">
        <v>75</v>
      </c>
      <c r="AF9776" t="s">
        <v>78</v>
      </c>
      <c r="AG9776" t="s">
        <v>240</v>
      </c>
      <c r="AH9776" t="s">
        <v>147</v>
      </c>
      <c r="AI9776" t="s">
        <v>138</v>
      </c>
      <c r="AJ9776" t="str">
        <f t="shared" si="152"/>
        <v>Aug</v>
      </c>
    </row>
    <row r="9777" spans="1:36" x14ac:dyDescent="0.3">
      <c r="A9777" t="s">
        <v>20264</v>
      </c>
      <c r="B9777" s="33">
        <v>45920</v>
      </c>
      <c r="C9777" t="s">
        <v>96</v>
      </c>
      <c r="D9777" t="s">
        <v>20265</v>
      </c>
      <c r="E9777" t="s">
        <v>178</v>
      </c>
      <c r="F9777" t="s">
        <v>176</v>
      </c>
      <c r="G9777" t="s">
        <v>157</v>
      </c>
      <c r="H9777" t="s">
        <v>156</v>
      </c>
      <c r="I9777">
        <v>946</v>
      </c>
      <c r="J9777" t="s">
        <v>368</v>
      </c>
      <c r="K9777" t="s">
        <v>2478</v>
      </c>
      <c r="L9777" t="s">
        <v>408</v>
      </c>
      <c r="M9777" t="s">
        <v>2478</v>
      </c>
      <c r="N9777">
        <v>124</v>
      </c>
      <c r="O9777">
        <v>0</v>
      </c>
      <c r="P9777">
        <v>0</v>
      </c>
      <c r="Q9777" t="s">
        <v>70</v>
      </c>
      <c r="R9777" t="s">
        <v>238</v>
      </c>
      <c r="S9777" t="s">
        <v>239</v>
      </c>
      <c r="T9777">
        <v>189</v>
      </c>
      <c r="U9777">
        <v>111</v>
      </c>
      <c r="V9777">
        <v>58.73</v>
      </c>
      <c r="W9777" t="s">
        <v>133</v>
      </c>
      <c r="X9777">
        <v>7826</v>
      </c>
      <c r="Y9777">
        <v>868686</v>
      </c>
      <c r="Z9777">
        <v>26640</v>
      </c>
      <c r="AA9777">
        <v>44844</v>
      </c>
      <c r="AB9777">
        <v>940170</v>
      </c>
      <c r="AC9777">
        <v>690197</v>
      </c>
      <c r="AD9777">
        <v>249973</v>
      </c>
      <c r="AE9777" t="s">
        <v>75</v>
      </c>
      <c r="AF9777" t="s">
        <v>81</v>
      </c>
      <c r="AG9777" t="s">
        <v>240</v>
      </c>
      <c r="AH9777" t="s">
        <v>145</v>
      </c>
      <c r="AI9777" t="s">
        <v>138</v>
      </c>
      <c r="AJ9777" t="str">
        <f t="shared" si="152"/>
        <v>Sep</v>
      </c>
    </row>
    <row r="9778" spans="1:36" x14ac:dyDescent="0.3">
      <c r="A9778" t="s">
        <v>20266</v>
      </c>
      <c r="B9778" s="33">
        <v>45892</v>
      </c>
      <c r="C9778" t="s">
        <v>93</v>
      </c>
      <c r="D9778" t="s">
        <v>20267</v>
      </c>
      <c r="E9778" t="s">
        <v>177</v>
      </c>
      <c r="F9778" t="s">
        <v>180</v>
      </c>
      <c r="G9778" t="s">
        <v>162</v>
      </c>
      <c r="H9778" t="s">
        <v>160</v>
      </c>
      <c r="I9778">
        <v>1325</v>
      </c>
      <c r="J9778" t="s">
        <v>243</v>
      </c>
      <c r="K9778" t="s">
        <v>320</v>
      </c>
      <c r="L9778" t="s">
        <v>2207</v>
      </c>
      <c r="M9778" t="s">
        <v>968</v>
      </c>
      <c r="N9778">
        <v>192</v>
      </c>
      <c r="O9778">
        <v>34</v>
      </c>
      <c r="P9778">
        <v>23</v>
      </c>
      <c r="Q9778" t="s">
        <v>73</v>
      </c>
      <c r="R9778" t="s">
        <v>238</v>
      </c>
      <c r="S9778" t="s">
        <v>239</v>
      </c>
      <c r="T9778">
        <v>189</v>
      </c>
      <c r="U9778">
        <v>175</v>
      </c>
      <c r="V9778">
        <v>92.59</v>
      </c>
      <c r="W9778" t="s">
        <v>133</v>
      </c>
      <c r="X9778">
        <v>8871</v>
      </c>
      <c r="Y9778">
        <v>1552425</v>
      </c>
      <c r="Z9778">
        <v>79625</v>
      </c>
      <c r="AA9778">
        <v>76475</v>
      </c>
      <c r="AB9778">
        <v>1708525</v>
      </c>
      <c r="AC9778">
        <v>1122199</v>
      </c>
      <c r="AD9778">
        <v>586326</v>
      </c>
      <c r="AE9778" t="s">
        <v>78</v>
      </c>
      <c r="AF9778" t="s">
        <v>81</v>
      </c>
      <c r="AG9778" t="s">
        <v>240</v>
      </c>
      <c r="AH9778" t="s">
        <v>144</v>
      </c>
      <c r="AI9778" t="s">
        <v>138</v>
      </c>
      <c r="AJ9778" t="str">
        <f t="shared" si="152"/>
        <v>Aug</v>
      </c>
    </row>
    <row r="9779" spans="1:36" x14ac:dyDescent="0.3">
      <c r="A9779" t="s">
        <v>20268</v>
      </c>
      <c r="B9779" s="33">
        <v>45863</v>
      </c>
      <c r="C9779" t="s">
        <v>95</v>
      </c>
      <c r="D9779" t="s">
        <v>20269</v>
      </c>
      <c r="E9779" t="s">
        <v>174</v>
      </c>
      <c r="F9779" t="s">
        <v>175</v>
      </c>
      <c r="G9779" t="s">
        <v>158</v>
      </c>
      <c r="H9779" t="s">
        <v>163</v>
      </c>
      <c r="I9779">
        <v>1048</v>
      </c>
      <c r="J9779" t="s">
        <v>1434</v>
      </c>
      <c r="K9779" t="s">
        <v>4589</v>
      </c>
      <c r="N9779">
        <v>166</v>
      </c>
      <c r="O9779">
        <v>0</v>
      </c>
      <c r="P9779">
        <v>0</v>
      </c>
      <c r="Q9779" t="s">
        <v>67</v>
      </c>
      <c r="R9779" t="s">
        <v>245</v>
      </c>
      <c r="S9779" t="s">
        <v>122</v>
      </c>
      <c r="T9779">
        <v>189</v>
      </c>
      <c r="U9779">
        <v>0</v>
      </c>
      <c r="V9779">
        <v>0</v>
      </c>
      <c r="W9779" t="s">
        <v>133</v>
      </c>
      <c r="X9779">
        <v>9861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 t="s">
        <v>78</v>
      </c>
      <c r="AF9779" t="s">
        <v>75</v>
      </c>
      <c r="AG9779" t="s">
        <v>240</v>
      </c>
      <c r="AH9779" t="s">
        <v>146</v>
      </c>
      <c r="AI9779" t="s">
        <v>139</v>
      </c>
      <c r="AJ9779" t="str">
        <f t="shared" si="152"/>
        <v>Jul</v>
      </c>
    </row>
    <row r="9780" spans="1:36" x14ac:dyDescent="0.3">
      <c r="A9780" t="s">
        <v>20270</v>
      </c>
      <c r="B9780" s="33">
        <v>45831</v>
      </c>
      <c r="C9780" t="s">
        <v>95</v>
      </c>
      <c r="D9780" t="s">
        <v>20271</v>
      </c>
      <c r="E9780" t="s">
        <v>174</v>
      </c>
      <c r="F9780" t="s">
        <v>179</v>
      </c>
      <c r="G9780" t="s">
        <v>158</v>
      </c>
      <c r="H9780" t="s">
        <v>166</v>
      </c>
      <c r="I9780">
        <v>555</v>
      </c>
      <c r="J9780" t="s">
        <v>482</v>
      </c>
      <c r="K9780" t="s">
        <v>1814</v>
      </c>
      <c r="L9780" t="s">
        <v>707</v>
      </c>
      <c r="M9780" t="s">
        <v>4131</v>
      </c>
      <c r="N9780">
        <v>91</v>
      </c>
      <c r="O9780">
        <v>16</v>
      </c>
      <c r="P9780">
        <v>7</v>
      </c>
      <c r="Q9780" t="s">
        <v>73</v>
      </c>
      <c r="R9780" t="s">
        <v>238</v>
      </c>
      <c r="S9780" t="s">
        <v>239</v>
      </c>
      <c r="T9780">
        <v>180</v>
      </c>
      <c r="U9780">
        <v>146</v>
      </c>
      <c r="V9780">
        <v>81.11</v>
      </c>
      <c r="W9780" t="s">
        <v>133</v>
      </c>
      <c r="X9780">
        <v>7292</v>
      </c>
      <c r="Y9780">
        <v>1064632</v>
      </c>
      <c r="Z9780">
        <v>60298</v>
      </c>
      <c r="AA9780">
        <v>97528</v>
      </c>
      <c r="AB9780">
        <v>1222458</v>
      </c>
      <c r="AC9780">
        <v>871076</v>
      </c>
      <c r="AD9780">
        <v>351382</v>
      </c>
      <c r="AE9780" t="s">
        <v>78</v>
      </c>
      <c r="AF9780" t="s">
        <v>72</v>
      </c>
      <c r="AG9780" t="s">
        <v>240</v>
      </c>
      <c r="AH9780" t="s">
        <v>144</v>
      </c>
      <c r="AI9780" t="s">
        <v>138</v>
      </c>
      <c r="AJ9780" t="str">
        <f t="shared" si="152"/>
        <v>Jun</v>
      </c>
    </row>
    <row r="9781" spans="1:36" x14ac:dyDescent="0.3">
      <c r="A9781" t="s">
        <v>20272</v>
      </c>
      <c r="B9781" s="33">
        <v>45953</v>
      </c>
      <c r="C9781" t="s">
        <v>95</v>
      </c>
      <c r="D9781" t="s">
        <v>9418</v>
      </c>
      <c r="E9781" t="s">
        <v>176</v>
      </c>
      <c r="F9781" t="s">
        <v>180</v>
      </c>
      <c r="G9781" t="s">
        <v>156</v>
      </c>
      <c r="H9781" t="s">
        <v>160</v>
      </c>
      <c r="I9781">
        <v>1982</v>
      </c>
      <c r="J9781" t="s">
        <v>275</v>
      </c>
      <c r="K9781" t="s">
        <v>1588</v>
      </c>
      <c r="L9781" t="s">
        <v>4146</v>
      </c>
      <c r="M9781" t="s">
        <v>803</v>
      </c>
      <c r="N9781">
        <v>284</v>
      </c>
      <c r="O9781">
        <v>3</v>
      </c>
      <c r="P9781">
        <v>15</v>
      </c>
      <c r="Q9781" t="s">
        <v>73</v>
      </c>
      <c r="R9781" t="s">
        <v>238</v>
      </c>
      <c r="S9781" t="s">
        <v>239</v>
      </c>
      <c r="T9781">
        <v>180</v>
      </c>
      <c r="U9781">
        <v>110</v>
      </c>
      <c r="V9781">
        <v>61.11</v>
      </c>
      <c r="W9781" t="s">
        <v>133</v>
      </c>
      <c r="X9781">
        <v>5284</v>
      </c>
      <c r="Y9781">
        <v>581240</v>
      </c>
      <c r="Z9781">
        <v>20460</v>
      </c>
      <c r="AA9781">
        <v>38500</v>
      </c>
      <c r="AB9781">
        <v>640200</v>
      </c>
      <c r="AC9781">
        <v>537701</v>
      </c>
      <c r="AD9781">
        <v>102499</v>
      </c>
      <c r="AE9781" t="s">
        <v>81</v>
      </c>
      <c r="AF9781" t="s">
        <v>81</v>
      </c>
      <c r="AG9781" t="s">
        <v>240</v>
      </c>
      <c r="AH9781" t="s">
        <v>144</v>
      </c>
      <c r="AI9781" t="s">
        <v>139</v>
      </c>
      <c r="AJ9781" t="str">
        <f t="shared" si="152"/>
        <v>Oct</v>
      </c>
    </row>
    <row r="9782" spans="1:36" x14ac:dyDescent="0.3">
      <c r="A9782" t="s">
        <v>20273</v>
      </c>
      <c r="B9782" s="33">
        <v>45933</v>
      </c>
      <c r="C9782" t="s">
        <v>93</v>
      </c>
      <c r="D9782" t="s">
        <v>1937</v>
      </c>
      <c r="E9782" t="s">
        <v>181</v>
      </c>
      <c r="F9782" t="s">
        <v>179</v>
      </c>
      <c r="G9782" t="s">
        <v>159</v>
      </c>
      <c r="H9782" t="s">
        <v>166</v>
      </c>
      <c r="I9782">
        <v>1646</v>
      </c>
      <c r="J9782" t="s">
        <v>280</v>
      </c>
      <c r="K9782" t="s">
        <v>2288</v>
      </c>
      <c r="L9782" t="s">
        <v>1096</v>
      </c>
      <c r="M9782" t="s">
        <v>2119</v>
      </c>
      <c r="N9782">
        <v>214</v>
      </c>
      <c r="O9782">
        <v>5</v>
      </c>
      <c r="P9782">
        <v>21</v>
      </c>
      <c r="Q9782" t="s">
        <v>73</v>
      </c>
      <c r="R9782" t="s">
        <v>238</v>
      </c>
      <c r="S9782" t="s">
        <v>239</v>
      </c>
      <c r="T9782">
        <v>180</v>
      </c>
      <c r="U9782">
        <v>135</v>
      </c>
      <c r="V9782">
        <v>75</v>
      </c>
      <c r="W9782" t="s">
        <v>133</v>
      </c>
      <c r="X9782">
        <v>5062</v>
      </c>
      <c r="Y9782">
        <v>683370</v>
      </c>
      <c r="Z9782">
        <v>62370</v>
      </c>
      <c r="AA9782">
        <v>16740</v>
      </c>
      <c r="AB9782">
        <v>762480</v>
      </c>
      <c r="AC9782">
        <v>629510</v>
      </c>
      <c r="AD9782">
        <v>132970</v>
      </c>
      <c r="AE9782" t="s">
        <v>81</v>
      </c>
      <c r="AF9782" t="s">
        <v>72</v>
      </c>
      <c r="AG9782" t="s">
        <v>240</v>
      </c>
      <c r="AH9782" t="s">
        <v>144</v>
      </c>
      <c r="AI9782" t="s">
        <v>139</v>
      </c>
      <c r="AJ9782" t="str">
        <f t="shared" si="152"/>
        <v>Oct</v>
      </c>
    </row>
    <row r="9783" spans="1:36" x14ac:dyDescent="0.3">
      <c r="A9783" t="s">
        <v>20274</v>
      </c>
      <c r="B9783" s="33">
        <v>45779</v>
      </c>
      <c r="C9783" t="s">
        <v>93</v>
      </c>
      <c r="D9783" t="s">
        <v>20275</v>
      </c>
      <c r="E9783" t="s">
        <v>174</v>
      </c>
      <c r="F9783" t="s">
        <v>178</v>
      </c>
      <c r="G9783" t="s">
        <v>158</v>
      </c>
      <c r="H9783" t="s">
        <v>157</v>
      </c>
      <c r="I9783">
        <v>1138</v>
      </c>
      <c r="J9783" t="s">
        <v>744</v>
      </c>
      <c r="K9783" t="s">
        <v>1635</v>
      </c>
      <c r="N9783">
        <v>147</v>
      </c>
      <c r="O9783">
        <v>0</v>
      </c>
      <c r="P9783">
        <v>0</v>
      </c>
      <c r="Q9783" t="s">
        <v>67</v>
      </c>
      <c r="R9783" t="s">
        <v>245</v>
      </c>
      <c r="S9783" t="s">
        <v>121</v>
      </c>
      <c r="T9783">
        <v>150</v>
      </c>
      <c r="U9783">
        <v>0</v>
      </c>
      <c r="V9783">
        <v>0</v>
      </c>
      <c r="W9783" t="s">
        <v>135</v>
      </c>
      <c r="X9783">
        <v>9381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 t="s">
        <v>78</v>
      </c>
      <c r="AF9783" t="s">
        <v>75</v>
      </c>
      <c r="AG9783" t="s">
        <v>240</v>
      </c>
      <c r="AH9783" t="s">
        <v>144</v>
      </c>
      <c r="AI9783" t="s">
        <v>138</v>
      </c>
      <c r="AJ9783" t="str">
        <f t="shared" si="152"/>
        <v>May</v>
      </c>
    </row>
    <row r="9784" spans="1:36" x14ac:dyDescent="0.3">
      <c r="A9784" t="s">
        <v>20276</v>
      </c>
      <c r="B9784" s="33">
        <v>45990</v>
      </c>
      <c r="C9784" t="s">
        <v>93</v>
      </c>
      <c r="D9784" t="s">
        <v>9158</v>
      </c>
      <c r="E9784" t="s">
        <v>175</v>
      </c>
      <c r="F9784" t="s">
        <v>181</v>
      </c>
      <c r="G9784" t="s">
        <v>163</v>
      </c>
      <c r="H9784" t="s">
        <v>159</v>
      </c>
      <c r="I9784">
        <v>495</v>
      </c>
      <c r="J9784" t="s">
        <v>1045</v>
      </c>
      <c r="K9784" t="s">
        <v>768</v>
      </c>
      <c r="L9784" t="s">
        <v>715</v>
      </c>
      <c r="M9784" t="s">
        <v>768</v>
      </c>
      <c r="N9784">
        <v>95</v>
      </c>
      <c r="O9784">
        <v>2</v>
      </c>
      <c r="P9784">
        <v>0</v>
      </c>
      <c r="Q9784" t="s">
        <v>73</v>
      </c>
      <c r="R9784" t="s">
        <v>238</v>
      </c>
      <c r="S9784" t="s">
        <v>239</v>
      </c>
      <c r="T9784">
        <v>180</v>
      </c>
      <c r="U9784">
        <v>141</v>
      </c>
      <c r="V9784">
        <v>78.33</v>
      </c>
      <c r="W9784" t="s">
        <v>133</v>
      </c>
      <c r="X9784">
        <v>10843</v>
      </c>
      <c r="Y9784">
        <v>1528863</v>
      </c>
      <c r="Z9784">
        <v>65283</v>
      </c>
      <c r="AA9784">
        <v>92073</v>
      </c>
      <c r="AB9784">
        <v>1686219</v>
      </c>
      <c r="AC9784">
        <v>1122770</v>
      </c>
      <c r="AD9784">
        <v>563449</v>
      </c>
      <c r="AE9784" t="s">
        <v>75</v>
      </c>
      <c r="AF9784" t="s">
        <v>81</v>
      </c>
      <c r="AG9784" t="s">
        <v>240</v>
      </c>
      <c r="AH9784" t="s">
        <v>145</v>
      </c>
      <c r="AI9784" t="s">
        <v>139</v>
      </c>
      <c r="AJ9784" t="str">
        <f t="shared" si="152"/>
        <v>Nov</v>
      </c>
    </row>
    <row r="9785" spans="1:36" x14ac:dyDescent="0.3">
      <c r="A9785" t="s">
        <v>20277</v>
      </c>
      <c r="B9785" s="33">
        <v>45700</v>
      </c>
      <c r="C9785" t="s">
        <v>93</v>
      </c>
      <c r="D9785" t="s">
        <v>20278</v>
      </c>
      <c r="E9785" t="s">
        <v>181</v>
      </c>
      <c r="F9785" t="s">
        <v>173</v>
      </c>
      <c r="G9785" t="s">
        <v>159</v>
      </c>
      <c r="H9785" t="s">
        <v>161</v>
      </c>
      <c r="I9785">
        <v>1833</v>
      </c>
      <c r="J9785" t="s">
        <v>731</v>
      </c>
      <c r="K9785" t="s">
        <v>2454</v>
      </c>
      <c r="L9785" t="s">
        <v>275</v>
      </c>
      <c r="M9785" t="s">
        <v>437</v>
      </c>
      <c r="N9785">
        <v>258</v>
      </c>
      <c r="O9785">
        <v>30</v>
      </c>
      <c r="P9785">
        <v>53</v>
      </c>
      <c r="Q9785" t="s">
        <v>76</v>
      </c>
      <c r="R9785" t="s">
        <v>238</v>
      </c>
      <c r="S9785" t="s">
        <v>239</v>
      </c>
      <c r="T9785">
        <v>189</v>
      </c>
      <c r="U9785">
        <v>153</v>
      </c>
      <c r="V9785">
        <v>80.95</v>
      </c>
      <c r="W9785" t="s">
        <v>133</v>
      </c>
      <c r="X9785">
        <v>4023</v>
      </c>
      <c r="Y9785">
        <v>615519</v>
      </c>
      <c r="Z9785">
        <v>46359</v>
      </c>
      <c r="AA9785">
        <v>95625</v>
      </c>
      <c r="AB9785">
        <v>757503</v>
      </c>
      <c r="AC9785">
        <v>566081</v>
      </c>
      <c r="AD9785">
        <v>191422</v>
      </c>
      <c r="AE9785" t="s">
        <v>81</v>
      </c>
      <c r="AF9785" t="s">
        <v>78</v>
      </c>
      <c r="AG9785" t="s">
        <v>240</v>
      </c>
      <c r="AH9785" t="s">
        <v>146</v>
      </c>
      <c r="AI9785" t="s">
        <v>138</v>
      </c>
      <c r="AJ9785" t="str">
        <f t="shared" si="152"/>
        <v>Feb</v>
      </c>
    </row>
    <row r="9786" spans="1:36" x14ac:dyDescent="0.3">
      <c r="A9786" t="s">
        <v>20279</v>
      </c>
      <c r="B9786" s="33">
        <v>45776</v>
      </c>
      <c r="C9786" t="s">
        <v>99</v>
      </c>
      <c r="D9786" t="s">
        <v>20280</v>
      </c>
      <c r="E9786" t="s">
        <v>174</v>
      </c>
      <c r="F9786" t="s">
        <v>175</v>
      </c>
      <c r="G9786" t="s">
        <v>158</v>
      </c>
      <c r="H9786" t="s">
        <v>163</v>
      </c>
      <c r="I9786">
        <v>1334</v>
      </c>
      <c r="J9786" t="s">
        <v>236</v>
      </c>
      <c r="K9786" t="s">
        <v>2911</v>
      </c>
      <c r="L9786" t="s">
        <v>2119</v>
      </c>
      <c r="M9786" t="s">
        <v>325</v>
      </c>
      <c r="N9786">
        <v>171</v>
      </c>
      <c r="O9786">
        <v>55</v>
      </c>
      <c r="P9786">
        <v>54</v>
      </c>
      <c r="Q9786" t="s">
        <v>76</v>
      </c>
      <c r="R9786" t="s">
        <v>238</v>
      </c>
      <c r="S9786" t="s">
        <v>239</v>
      </c>
      <c r="T9786">
        <v>189</v>
      </c>
      <c r="U9786">
        <v>138</v>
      </c>
      <c r="V9786">
        <v>73.02</v>
      </c>
      <c r="W9786" t="s">
        <v>135</v>
      </c>
      <c r="X9786">
        <v>10707</v>
      </c>
      <c r="Y9786">
        <v>1477566</v>
      </c>
      <c r="Z9786">
        <v>68034</v>
      </c>
      <c r="AA9786">
        <v>80592</v>
      </c>
      <c r="AB9786">
        <v>1626192</v>
      </c>
      <c r="AC9786">
        <v>1220571</v>
      </c>
      <c r="AD9786">
        <v>405621</v>
      </c>
      <c r="AE9786" t="s">
        <v>78</v>
      </c>
      <c r="AF9786" t="s">
        <v>75</v>
      </c>
      <c r="AG9786" t="s">
        <v>240</v>
      </c>
      <c r="AH9786" t="s">
        <v>147</v>
      </c>
      <c r="AI9786" t="s">
        <v>139</v>
      </c>
      <c r="AJ9786" t="str">
        <f t="shared" si="152"/>
        <v>Apr</v>
      </c>
    </row>
    <row r="9787" spans="1:36" x14ac:dyDescent="0.3">
      <c r="A9787" t="s">
        <v>20281</v>
      </c>
      <c r="B9787" s="33">
        <v>45948</v>
      </c>
      <c r="C9787" t="s">
        <v>97</v>
      </c>
      <c r="D9787" t="s">
        <v>14603</v>
      </c>
      <c r="E9787" t="s">
        <v>180</v>
      </c>
      <c r="F9787" t="s">
        <v>172</v>
      </c>
      <c r="G9787" t="s">
        <v>160</v>
      </c>
      <c r="H9787" t="s">
        <v>155</v>
      </c>
      <c r="I9787">
        <v>387</v>
      </c>
      <c r="J9787" t="s">
        <v>605</v>
      </c>
      <c r="K9787" t="s">
        <v>2454</v>
      </c>
      <c r="L9787" t="s">
        <v>2815</v>
      </c>
      <c r="M9787" t="s">
        <v>682</v>
      </c>
      <c r="N9787">
        <v>78</v>
      </c>
      <c r="O9787">
        <v>4</v>
      </c>
      <c r="P9787">
        <v>12</v>
      </c>
      <c r="Q9787" t="s">
        <v>73</v>
      </c>
      <c r="R9787" t="s">
        <v>238</v>
      </c>
      <c r="S9787" t="s">
        <v>239</v>
      </c>
      <c r="T9787">
        <v>189</v>
      </c>
      <c r="U9787">
        <v>126</v>
      </c>
      <c r="V9787">
        <v>66.67</v>
      </c>
      <c r="W9787" t="s">
        <v>133</v>
      </c>
      <c r="X9787">
        <v>10430</v>
      </c>
      <c r="Y9787">
        <v>1314180</v>
      </c>
      <c r="Z9787">
        <v>60606</v>
      </c>
      <c r="AA9787">
        <v>85932</v>
      </c>
      <c r="AB9787">
        <v>1460718</v>
      </c>
      <c r="AC9787">
        <v>1138543</v>
      </c>
      <c r="AD9787">
        <v>322175</v>
      </c>
      <c r="AE9787" t="s">
        <v>81</v>
      </c>
      <c r="AF9787" t="s">
        <v>81</v>
      </c>
      <c r="AG9787" t="s">
        <v>240</v>
      </c>
      <c r="AH9787" t="s">
        <v>144</v>
      </c>
      <c r="AI9787" t="s">
        <v>139</v>
      </c>
      <c r="AJ9787" t="str">
        <f t="shared" si="152"/>
        <v>Oct</v>
      </c>
    </row>
    <row r="9788" spans="1:36" x14ac:dyDescent="0.3">
      <c r="A9788" t="s">
        <v>20282</v>
      </c>
      <c r="B9788" s="33">
        <v>45991</v>
      </c>
      <c r="C9788" t="s">
        <v>96</v>
      </c>
      <c r="D9788" t="s">
        <v>20283</v>
      </c>
      <c r="E9788" t="s">
        <v>174</v>
      </c>
      <c r="F9788" t="s">
        <v>177</v>
      </c>
      <c r="G9788" t="s">
        <v>158</v>
      </c>
      <c r="H9788" t="s">
        <v>162</v>
      </c>
      <c r="I9788">
        <v>1497</v>
      </c>
      <c r="J9788" t="s">
        <v>482</v>
      </c>
      <c r="K9788" t="s">
        <v>3336</v>
      </c>
      <c r="L9788" t="s">
        <v>1881</v>
      </c>
      <c r="M9788" t="s">
        <v>7946</v>
      </c>
      <c r="N9788">
        <v>198</v>
      </c>
      <c r="O9788">
        <v>40</v>
      </c>
      <c r="P9788">
        <v>37</v>
      </c>
      <c r="Q9788" t="s">
        <v>76</v>
      </c>
      <c r="R9788" t="s">
        <v>238</v>
      </c>
      <c r="S9788" t="s">
        <v>239</v>
      </c>
      <c r="T9788">
        <v>150</v>
      </c>
      <c r="U9788">
        <v>129</v>
      </c>
      <c r="V9788">
        <v>86</v>
      </c>
      <c r="W9788" t="s">
        <v>133</v>
      </c>
      <c r="X9788">
        <v>8960</v>
      </c>
      <c r="Y9788">
        <v>1155840</v>
      </c>
      <c r="Z9788">
        <v>32895</v>
      </c>
      <c r="AA9788">
        <v>54954</v>
      </c>
      <c r="AB9788">
        <v>1243689</v>
      </c>
      <c r="AC9788">
        <v>961086</v>
      </c>
      <c r="AD9788">
        <v>282603</v>
      </c>
      <c r="AE9788" t="s">
        <v>78</v>
      </c>
      <c r="AF9788" t="s">
        <v>78</v>
      </c>
      <c r="AG9788" t="s">
        <v>240</v>
      </c>
      <c r="AH9788" t="s">
        <v>145</v>
      </c>
      <c r="AI9788" t="s">
        <v>139</v>
      </c>
      <c r="AJ9788" t="str">
        <f t="shared" si="152"/>
        <v>Nov</v>
      </c>
    </row>
    <row r="9789" spans="1:36" x14ac:dyDescent="0.3">
      <c r="A9789" t="s">
        <v>20284</v>
      </c>
      <c r="B9789" s="33">
        <v>46013</v>
      </c>
      <c r="C9789" t="s">
        <v>98</v>
      </c>
      <c r="D9789" t="s">
        <v>20285</v>
      </c>
      <c r="E9789" t="s">
        <v>179</v>
      </c>
      <c r="F9789" t="s">
        <v>177</v>
      </c>
      <c r="G9789" t="s">
        <v>166</v>
      </c>
      <c r="H9789" t="s">
        <v>162</v>
      </c>
      <c r="I9789">
        <v>1285</v>
      </c>
      <c r="J9789" t="s">
        <v>469</v>
      </c>
      <c r="K9789" t="s">
        <v>2361</v>
      </c>
      <c r="L9789" t="s">
        <v>2133</v>
      </c>
      <c r="M9789" t="s">
        <v>2193</v>
      </c>
      <c r="N9789">
        <v>183</v>
      </c>
      <c r="O9789">
        <v>50</v>
      </c>
      <c r="P9789">
        <v>68</v>
      </c>
      <c r="Q9789" t="s">
        <v>76</v>
      </c>
      <c r="R9789" t="s">
        <v>238</v>
      </c>
      <c r="S9789" t="s">
        <v>239</v>
      </c>
      <c r="T9789">
        <v>150</v>
      </c>
      <c r="U9789">
        <v>81</v>
      </c>
      <c r="V9789">
        <v>54</v>
      </c>
      <c r="W9789" t="s">
        <v>135</v>
      </c>
      <c r="X9789">
        <v>2808</v>
      </c>
      <c r="Y9789">
        <v>227448</v>
      </c>
      <c r="Z9789">
        <v>36612</v>
      </c>
      <c r="AA9789">
        <v>16200</v>
      </c>
      <c r="AB9789">
        <v>280260</v>
      </c>
      <c r="AC9789">
        <v>245060</v>
      </c>
      <c r="AD9789">
        <v>35200</v>
      </c>
      <c r="AE9789" t="s">
        <v>72</v>
      </c>
      <c r="AF9789" t="s">
        <v>78</v>
      </c>
      <c r="AG9789" t="s">
        <v>240</v>
      </c>
      <c r="AH9789" t="s">
        <v>147</v>
      </c>
      <c r="AI9789" t="s">
        <v>140</v>
      </c>
      <c r="AJ9789" t="str">
        <f t="shared" si="152"/>
        <v>Dec</v>
      </c>
    </row>
    <row r="9790" spans="1:36" x14ac:dyDescent="0.3">
      <c r="A9790" t="s">
        <v>20286</v>
      </c>
      <c r="B9790" s="33">
        <v>45956</v>
      </c>
      <c r="C9790" t="s">
        <v>99</v>
      </c>
      <c r="D9790" t="s">
        <v>20287</v>
      </c>
      <c r="E9790" t="s">
        <v>176</v>
      </c>
      <c r="F9790" t="s">
        <v>172</v>
      </c>
      <c r="G9790" t="s">
        <v>156</v>
      </c>
      <c r="H9790" t="s">
        <v>155</v>
      </c>
      <c r="I9790">
        <v>993</v>
      </c>
      <c r="J9790" t="s">
        <v>447</v>
      </c>
      <c r="K9790" t="s">
        <v>3452</v>
      </c>
      <c r="L9790" t="s">
        <v>2023</v>
      </c>
      <c r="M9790" t="s">
        <v>3452</v>
      </c>
      <c r="N9790">
        <v>140</v>
      </c>
      <c r="O9790">
        <v>19</v>
      </c>
      <c r="P9790">
        <v>-10</v>
      </c>
      <c r="Q9790" t="s">
        <v>73</v>
      </c>
      <c r="R9790" t="s">
        <v>238</v>
      </c>
      <c r="S9790" t="s">
        <v>239</v>
      </c>
      <c r="T9790">
        <v>189</v>
      </c>
      <c r="U9790">
        <v>126</v>
      </c>
      <c r="V9790">
        <v>66.67</v>
      </c>
      <c r="W9790" t="s">
        <v>133</v>
      </c>
      <c r="X9790">
        <v>10245</v>
      </c>
      <c r="Y9790">
        <v>1290870</v>
      </c>
      <c r="Z9790">
        <v>60606</v>
      </c>
      <c r="AA9790">
        <v>20538</v>
      </c>
      <c r="AB9790">
        <v>1372014</v>
      </c>
      <c r="AC9790">
        <v>1025850</v>
      </c>
      <c r="AD9790">
        <v>346164</v>
      </c>
      <c r="AE9790" t="s">
        <v>81</v>
      </c>
      <c r="AF9790" t="s">
        <v>81</v>
      </c>
      <c r="AG9790" t="s">
        <v>240</v>
      </c>
      <c r="AH9790" t="s">
        <v>144</v>
      </c>
      <c r="AI9790" t="s">
        <v>138</v>
      </c>
      <c r="AJ9790" t="str">
        <f t="shared" si="152"/>
        <v>Oct</v>
      </c>
    </row>
    <row r="9791" spans="1:36" x14ac:dyDescent="0.3">
      <c r="A9791" t="s">
        <v>20288</v>
      </c>
      <c r="B9791" s="33">
        <v>45926</v>
      </c>
      <c r="C9791" t="s">
        <v>96</v>
      </c>
      <c r="D9791" t="s">
        <v>2185</v>
      </c>
      <c r="E9791" t="s">
        <v>173</v>
      </c>
      <c r="F9791" t="s">
        <v>181</v>
      </c>
      <c r="G9791" t="s">
        <v>161</v>
      </c>
      <c r="H9791" t="s">
        <v>159</v>
      </c>
      <c r="I9791">
        <v>571</v>
      </c>
      <c r="J9791" t="s">
        <v>420</v>
      </c>
      <c r="K9791" t="s">
        <v>2551</v>
      </c>
      <c r="L9791" t="s">
        <v>258</v>
      </c>
      <c r="M9791" t="s">
        <v>288</v>
      </c>
      <c r="N9791">
        <v>100</v>
      </c>
      <c r="O9791">
        <v>0</v>
      </c>
      <c r="P9791">
        <v>6</v>
      </c>
      <c r="Q9791" t="s">
        <v>73</v>
      </c>
      <c r="R9791" t="s">
        <v>238</v>
      </c>
      <c r="S9791" t="s">
        <v>239</v>
      </c>
      <c r="T9791">
        <v>189</v>
      </c>
      <c r="U9791">
        <v>145</v>
      </c>
      <c r="V9791">
        <v>76.72</v>
      </c>
      <c r="W9791" t="s">
        <v>133</v>
      </c>
      <c r="X9791">
        <v>9100</v>
      </c>
      <c r="Y9791">
        <v>1319500</v>
      </c>
      <c r="Z9791">
        <v>72935</v>
      </c>
      <c r="AA9791">
        <v>17980</v>
      </c>
      <c r="AB9791">
        <v>1410415</v>
      </c>
      <c r="AC9791">
        <v>1196194</v>
      </c>
      <c r="AD9791">
        <v>214221</v>
      </c>
      <c r="AE9791" t="s">
        <v>78</v>
      </c>
      <c r="AF9791" t="s">
        <v>81</v>
      </c>
      <c r="AG9791" t="s">
        <v>240</v>
      </c>
      <c r="AH9791" t="s">
        <v>144</v>
      </c>
      <c r="AI9791" t="s">
        <v>138</v>
      </c>
      <c r="AJ9791" t="str">
        <f t="shared" si="152"/>
        <v>Sep</v>
      </c>
    </row>
    <row r="9792" spans="1:36" x14ac:dyDescent="0.3">
      <c r="A9792" t="s">
        <v>20289</v>
      </c>
      <c r="B9792" s="33">
        <v>45730</v>
      </c>
      <c r="C9792" t="s">
        <v>96</v>
      </c>
      <c r="D9792" t="s">
        <v>20290</v>
      </c>
      <c r="E9792" t="s">
        <v>181</v>
      </c>
      <c r="F9792" t="s">
        <v>176</v>
      </c>
      <c r="G9792" t="s">
        <v>159</v>
      </c>
      <c r="H9792" t="s">
        <v>156</v>
      </c>
      <c r="I9792">
        <v>432</v>
      </c>
      <c r="J9792" t="s">
        <v>298</v>
      </c>
      <c r="K9792" t="s">
        <v>609</v>
      </c>
      <c r="L9792" t="s">
        <v>258</v>
      </c>
      <c r="M9792" t="s">
        <v>3028</v>
      </c>
      <c r="N9792">
        <v>71</v>
      </c>
      <c r="O9792">
        <v>0</v>
      </c>
      <c r="P9792">
        <v>14</v>
      </c>
      <c r="Q9792" t="s">
        <v>73</v>
      </c>
      <c r="R9792" t="s">
        <v>238</v>
      </c>
      <c r="S9792" t="s">
        <v>239</v>
      </c>
      <c r="T9792">
        <v>150</v>
      </c>
      <c r="U9792">
        <v>126</v>
      </c>
      <c r="V9792">
        <v>84</v>
      </c>
      <c r="W9792" t="s">
        <v>133</v>
      </c>
      <c r="X9792">
        <v>6473</v>
      </c>
      <c r="Y9792">
        <v>815598</v>
      </c>
      <c r="Z9792">
        <v>36792</v>
      </c>
      <c r="AA9792">
        <v>16380</v>
      </c>
      <c r="AB9792">
        <v>868770</v>
      </c>
      <c r="AC9792">
        <v>741987</v>
      </c>
      <c r="AD9792">
        <v>126783</v>
      </c>
      <c r="AE9792" t="s">
        <v>81</v>
      </c>
      <c r="AF9792" t="s">
        <v>81</v>
      </c>
      <c r="AG9792" t="s">
        <v>240</v>
      </c>
      <c r="AH9792" t="s">
        <v>144</v>
      </c>
      <c r="AI9792" t="s">
        <v>138</v>
      </c>
      <c r="AJ9792" t="str">
        <f t="shared" si="152"/>
        <v>Mar</v>
      </c>
    </row>
    <row r="9793" spans="1:36" x14ac:dyDescent="0.3">
      <c r="A9793" t="s">
        <v>20291</v>
      </c>
      <c r="B9793" s="33">
        <v>45845</v>
      </c>
      <c r="C9793" t="s">
        <v>93</v>
      </c>
      <c r="D9793" t="s">
        <v>20292</v>
      </c>
      <c r="E9793" t="s">
        <v>180</v>
      </c>
      <c r="F9793" t="s">
        <v>177</v>
      </c>
      <c r="G9793" t="s">
        <v>160</v>
      </c>
      <c r="H9793" t="s">
        <v>162</v>
      </c>
      <c r="I9793">
        <v>983</v>
      </c>
      <c r="J9793" t="s">
        <v>270</v>
      </c>
      <c r="K9793" t="s">
        <v>259</v>
      </c>
      <c r="L9793" t="s">
        <v>16336</v>
      </c>
      <c r="M9793" t="s">
        <v>2454</v>
      </c>
      <c r="N9793">
        <v>149</v>
      </c>
      <c r="O9793">
        <v>43</v>
      </c>
      <c r="P9793">
        <v>49</v>
      </c>
      <c r="Q9793" t="s">
        <v>76</v>
      </c>
      <c r="R9793" t="s">
        <v>238</v>
      </c>
      <c r="S9793" t="s">
        <v>239</v>
      </c>
      <c r="T9793">
        <v>180</v>
      </c>
      <c r="U9793">
        <v>142</v>
      </c>
      <c r="V9793">
        <v>78.89</v>
      </c>
      <c r="W9793" t="s">
        <v>133</v>
      </c>
      <c r="X9793">
        <v>5339</v>
      </c>
      <c r="Y9793">
        <v>758138</v>
      </c>
      <c r="Z9793">
        <v>58646</v>
      </c>
      <c r="AA9793">
        <v>97270</v>
      </c>
      <c r="AB9793">
        <v>914054</v>
      </c>
      <c r="AC9793">
        <v>760580</v>
      </c>
      <c r="AD9793">
        <v>153474</v>
      </c>
      <c r="AE9793" t="s">
        <v>81</v>
      </c>
      <c r="AF9793" t="s">
        <v>78</v>
      </c>
      <c r="AG9793" t="s">
        <v>240</v>
      </c>
      <c r="AH9793" t="s">
        <v>144</v>
      </c>
      <c r="AI9793" t="s">
        <v>139</v>
      </c>
      <c r="AJ9793" t="str">
        <f t="shared" si="152"/>
        <v>Jul</v>
      </c>
    </row>
    <row r="9794" spans="1:36" x14ac:dyDescent="0.3">
      <c r="A9794" t="s">
        <v>20293</v>
      </c>
      <c r="B9794" s="33">
        <v>45776</v>
      </c>
      <c r="C9794" t="s">
        <v>95</v>
      </c>
      <c r="D9794" t="s">
        <v>20294</v>
      </c>
      <c r="E9794" t="s">
        <v>179</v>
      </c>
      <c r="F9794" t="s">
        <v>176</v>
      </c>
      <c r="G9794" t="s">
        <v>166</v>
      </c>
      <c r="H9794" t="s">
        <v>156</v>
      </c>
      <c r="I9794">
        <v>1689</v>
      </c>
      <c r="J9794" t="s">
        <v>492</v>
      </c>
      <c r="K9794" t="s">
        <v>1136</v>
      </c>
      <c r="L9794" t="s">
        <v>639</v>
      </c>
      <c r="M9794" t="s">
        <v>1136</v>
      </c>
      <c r="N9794">
        <v>254</v>
      </c>
      <c r="O9794">
        <v>0</v>
      </c>
      <c r="P9794">
        <v>-10</v>
      </c>
      <c r="Q9794" t="s">
        <v>70</v>
      </c>
      <c r="R9794" t="s">
        <v>238</v>
      </c>
      <c r="S9794" t="s">
        <v>239</v>
      </c>
      <c r="T9794">
        <v>180</v>
      </c>
      <c r="U9794">
        <v>126</v>
      </c>
      <c r="V9794">
        <v>70</v>
      </c>
      <c r="W9794" t="s">
        <v>133</v>
      </c>
      <c r="X9794">
        <v>9203</v>
      </c>
      <c r="Y9794">
        <v>1159578</v>
      </c>
      <c r="Z9794">
        <v>31500</v>
      </c>
      <c r="AA9794">
        <v>38808</v>
      </c>
      <c r="AB9794">
        <v>1229886</v>
      </c>
      <c r="AC9794">
        <v>994647</v>
      </c>
      <c r="AD9794">
        <v>235239</v>
      </c>
      <c r="AE9794" t="s">
        <v>72</v>
      </c>
      <c r="AF9794" t="s">
        <v>81</v>
      </c>
      <c r="AG9794" t="s">
        <v>240</v>
      </c>
      <c r="AH9794" t="s">
        <v>144</v>
      </c>
      <c r="AI9794" t="s">
        <v>139</v>
      </c>
      <c r="AJ9794" t="str">
        <f t="shared" ref="AJ9794:AJ9857" si="153">TEXT(B9794,"mmm")</f>
        <v>Apr</v>
      </c>
    </row>
    <row r="9795" spans="1:36" x14ac:dyDescent="0.3">
      <c r="A9795" t="s">
        <v>20295</v>
      </c>
      <c r="B9795" s="33">
        <v>45810</v>
      </c>
      <c r="C9795" t="s">
        <v>93</v>
      </c>
      <c r="D9795" t="s">
        <v>20296</v>
      </c>
      <c r="E9795" t="s">
        <v>172</v>
      </c>
      <c r="F9795" t="s">
        <v>176</v>
      </c>
      <c r="G9795" t="s">
        <v>155</v>
      </c>
      <c r="H9795" t="s">
        <v>156</v>
      </c>
      <c r="I9795">
        <v>742</v>
      </c>
      <c r="J9795" t="s">
        <v>633</v>
      </c>
      <c r="K9795" t="s">
        <v>504</v>
      </c>
      <c r="L9795" t="s">
        <v>397</v>
      </c>
      <c r="M9795" t="s">
        <v>354</v>
      </c>
      <c r="N9795">
        <v>105</v>
      </c>
      <c r="O9795">
        <v>15</v>
      </c>
      <c r="P9795">
        <v>26</v>
      </c>
      <c r="Q9795" t="s">
        <v>73</v>
      </c>
      <c r="R9795" t="s">
        <v>238</v>
      </c>
      <c r="S9795" t="s">
        <v>239</v>
      </c>
      <c r="T9795">
        <v>180</v>
      </c>
      <c r="U9795">
        <v>176</v>
      </c>
      <c r="V9795">
        <v>97.78</v>
      </c>
      <c r="W9795" t="s">
        <v>133</v>
      </c>
      <c r="X9795">
        <v>5216</v>
      </c>
      <c r="Y9795">
        <v>918016</v>
      </c>
      <c r="Z9795">
        <v>90640</v>
      </c>
      <c r="AA9795">
        <v>71104</v>
      </c>
      <c r="AB9795">
        <v>1079760</v>
      </c>
      <c r="AC9795">
        <v>773010</v>
      </c>
      <c r="AD9795">
        <v>306750</v>
      </c>
      <c r="AE9795" t="s">
        <v>81</v>
      </c>
      <c r="AF9795" t="s">
        <v>81</v>
      </c>
      <c r="AG9795" t="s">
        <v>240</v>
      </c>
      <c r="AH9795" t="s">
        <v>144</v>
      </c>
      <c r="AI9795" t="s">
        <v>138</v>
      </c>
      <c r="AJ9795" t="str">
        <f t="shared" si="153"/>
        <v>Jun</v>
      </c>
    </row>
    <row r="9796" spans="1:36" x14ac:dyDescent="0.3">
      <c r="A9796" t="s">
        <v>20297</v>
      </c>
      <c r="B9796" s="33">
        <v>45685</v>
      </c>
      <c r="C9796" t="s">
        <v>93</v>
      </c>
      <c r="D9796" t="s">
        <v>20298</v>
      </c>
      <c r="E9796" t="s">
        <v>175</v>
      </c>
      <c r="F9796" t="s">
        <v>177</v>
      </c>
      <c r="G9796" t="s">
        <v>163</v>
      </c>
      <c r="H9796" t="s">
        <v>162</v>
      </c>
      <c r="I9796">
        <v>1982</v>
      </c>
      <c r="J9796" t="s">
        <v>451</v>
      </c>
      <c r="K9796" t="s">
        <v>621</v>
      </c>
      <c r="L9796" t="s">
        <v>740</v>
      </c>
      <c r="M9796" t="s">
        <v>1201</v>
      </c>
      <c r="N9796">
        <v>270</v>
      </c>
      <c r="O9796">
        <v>8</v>
      </c>
      <c r="P9796">
        <v>38</v>
      </c>
      <c r="Q9796" t="s">
        <v>76</v>
      </c>
      <c r="R9796" t="s">
        <v>238</v>
      </c>
      <c r="S9796" t="s">
        <v>239</v>
      </c>
      <c r="T9796">
        <v>150</v>
      </c>
      <c r="U9796">
        <v>81</v>
      </c>
      <c r="V9796">
        <v>54</v>
      </c>
      <c r="W9796" t="s">
        <v>133</v>
      </c>
      <c r="X9796">
        <v>7639</v>
      </c>
      <c r="Y9796">
        <v>618759</v>
      </c>
      <c r="Z9796">
        <v>14499</v>
      </c>
      <c r="AA9796">
        <v>48924</v>
      </c>
      <c r="AB9796">
        <v>682182</v>
      </c>
      <c r="AC9796">
        <v>557499</v>
      </c>
      <c r="AD9796">
        <v>124683</v>
      </c>
      <c r="AE9796" t="s">
        <v>75</v>
      </c>
      <c r="AF9796" t="s">
        <v>78</v>
      </c>
      <c r="AG9796" t="s">
        <v>240</v>
      </c>
      <c r="AH9796" t="s">
        <v>144</v>
      </c>
      <c r="AI9796" t="s">
        <v>138</v>
      </c>
      <c r="AJ9796" t="str">
        <f t="shared" si="153"/>
        <v>Jan</v>
      </c>
    </row>
    <row r="9797" spans="1:36" x14ac:dyDescent="0.3">
      <c r="A9797" t="s">
        <v>20299</v>
      </c>
      <c r="B9797" s="33">
        <v>45757</v>
      </c>
      <c r="C9797" t="s">
        <v>97</v>
      </c>
      <c r="D9797" t="s">
        <v>20300</v>
      </c>
      <c r="E9797" t="s">
        <v>174</v>
      </c>
      <c r="F9797" t="s">
        <v>175</v>
      </c>
      <c r="G9797" t="s">
        <v>158</v>
      </c>
      <c r="H9797" t="s">
        <v>163</v>
      </c>
      <c r="I9797">
        <v>2106</v>
      </c>
      <c r="J9797" t="s">
        <v>258</v>
      </c>
      <c r="K9797" t="s">
        <v>4504</v>
      </c>
      <c r="L9797" t="s">
        <v>3298</v>
      </c>
      <c r="M9797" t="s">
        <v>2313</v>
      </c>
      <c r="N9797">
        <v>252</v>
      </c>
      <c r="O9797">
        <v>50</v>
      </c>
      <c r="P9797">
        <v>30</v>
      </c>
      <c r="Q9797" t="s">
        <v>73</v>
      </c>
      <c r="R9797" t="s">
        <v>238</v>
      </c>
      <c r="S9797" t="s">
        <v>239</v>
      </c>
      <c r="T9797">
        <v>180</v>
      </c>
      <c r="U9797">
        <v>93</v>
      </c>
      <c r="V9797">
        <v>51.67</v>
      </c>
      <c r="W9797" t="s">
        <v>134</v>
      </c>
      <c r="X9797">
        <v>3599</v>
      </c>
      <c r="Y9797">
        <v>334707</v>
      </c>
      <c r="Z9797">
        <v>31713</v>
      </c>
      <c r="AA9797">
        <v>36363</v>
      </c>
      <c r="AB9797">
        <v>402783</v>
      </c>
      <c r="AC9797">
        <v>331363</v>
      </c>
      <c r="AD9797">
        <v>71420</v>
      </c>
      <c r="AE9797" t="s">
        <v>78</v>
      </c>
      <c r="AF9797" t="s">
        <v>75</v>
      </c>
      <c r="AG9797" t="s">
        <v>240</v>
      </c>
      <c r="AH9797" t="s">
        <v>144</v>
      </c>
      <c r="AI9797" t="s">
        <v>140</v>
      </c>
      <c r="AJ9797" t="str">
        <f t="shared" si="153"/>
        <v>Apr</v>
      </c>
    </row>
    <row r="9798" spans="1:36" x14ac:dyDescent="0.3">
      <c r="A9798" t="s">
        <v>20301</v>
      </c>
      <c r="B9798" s="33">
        <v>45993</v>
      </c>
      <c r="C9798" t="s">
        <v>93</v>
      </c>
      <c r="D9798" t="s">
        <v>20302</v>
      </c>
      <c r="E9798" t="s">
        <v>173</v>
      </c>
      <c r="F9798" t="s">
        <v>180</v>
      </c>
      <c r="G9798" t="s">
        <v>161</v>
      </c>
      <c r="H9798" t="s">
        <v>160</v>
      </c>
      <c r="I9798">
        <v>1171</v>
      </c>
      <c r="J9798" t="s">
        <v>353</v>
      </c>
      <c r="K9798" t="s">
        <v>2794</v>
      </c>
      <c r="L9798" t="s">
        <v>1284</v>
      </c>
      <c r="M9798" t="s">
        <v>503</v>
      </c>
      <c r="N9798">
        <v>155</v>
      </c>
      <c r="O9798">
        <v>36</v>
      </c>
      <c r="P9798">
        <v>40</v>
      </c>
      <c r="Q9798" t="s">
        <v>76</v>
      </c>
      <c r="R9798" t="s">
        <v>238</v>
      </c>
      <c r="S9798" t="s">
        <v>239</v>
      </c>
      <c r="T9798">
        <v>189</v>
      </c>
      <c r="U9798">
        <v>185</v>
      </c>
      <c r="V9798">
        <v>97.88</v>
      </c>
      <c r="W9798" t="s">
        <v>135</v>
      </c>
      <c r="X9798">
        <v>10555</v>
      </c>
      <c r="Y9798">
        <v>1952675</v>
      </c>
      <c r="Z9798">
        <v>93055</v>
      </c>
      <c r="AA9798">
        <v>42180</v>
      </c>
      <c r="AB9798">
        <v>2087910</v>
      </c>
      <c r="AC9798">
        <v>1401534</v>
      </c>
      <c r="AD9798">
        <v>686376</v>
      </c>
      <c r="AE9798" t="s">
        <v>78</v>
      </c>
      <c r="AF9798" t="s">
        <v>81</v>
      </c>
      <c r="AG9798" t="s">
        <v>240</v>
      </c>
      <c r="AH9798" t="s">
        <v>145</v>
      </c>
      <c r="AI9798" t="s">
        <v>138</v>
      </c>
      <c r="AJ9798" t="str">
        <f t="shared" si="153"/>
        <v>Dec</v>
      </c>
    </row>
    <row r="9799" spans="1:36" x14ac:dyDescent="0.3">
      <c r="A9799" t="s">
        <v>20303</v>
      </c>
      <c r="B9799" s="33">
        <v>45834</v>
      </c>
      <c r="C9799" t="s">
        <v>97</v>
      </c>
      <c r="D9799" t="s">
        <v>20304</v>
      </c>
      <c r="E9799" t="s">
        <v>179</v>
      </c>
      <c r="F9799" t="s">
        <v>172</v>
      </c>
      <c r="G9799" t="s">
        <v>166</v>
      </c>
      <c r="H9799" t="s">
        <v>155</v>
      </c>
      <c r="I9799">
        <v>2253</v>
      </c>
      <c r="J9799" t="s">
        <v>408</v>
      </c>
      <c r="K9799" t="s">
        <v>11170</v>
      </c>
      <c r="L9799" t="s">
        <v>408</v>
      </c>
      <c r="M9799" t="s">
        <v>11170</v>
      </c>
      <c r="N9799">
        <v>331</v>
      </c>
      <c r="O9799">
        <v>0</v>
      </c>
      <c r="P9799">
        <v>-6</v>
      </c>
      <c r="Q9799" t="s">
        <v>70</v>
      </c>
      <c r="R9799" t="s">
        <v>238</v>
      </c>
      <c r="S9799" t="s">
        <v>239</v>
      </c>
      <c r="T9799">
        <v>180</v>
      </c>
      <c r="U9799">
        <v>144</v>
      </c>
      <c r="V9799">
        <v>80</v>
      </c>
      <c r="W9799" t="s">
        <v>133</v>
      </c>
      <c r="X9799">
        <v>6925</v>
      </c>
      <c r="Y9799">
        <v>997200</v>
      </c>
      <c r="Z9799">
        <v>39456</v>
      </c>
      <c r="AA9799">
        <v>48960</v>
      </c>
      <c r="AB9799">
        <v>1085616</v>
      </c>
      <c r="AC9799">
        <v>800423</v>
      </c>
      <c r="AD9799">
        <v>285193</v>
      </c>
      <c r="AE9799" t="s">
        <v>72</v>
      </c>
      <c r="AF9799" t="s">
        <v>81</v>
      </c>
      <c r="AG9799" t="s">
        <v>240</v>
      </c>
      <c r="AH9799" t="s">
        <v>147</v>
      </c>
      <c r="AI9799" t="s">
        <v>138</v>
      </c>
      <c r="AJ9799" t="str">
        <f t="shared" si="153"/>
        <v>Jun</v>
      </c>
    </row>
    <row r="9800" spans="1:36" x14ac:dyDescent="0.3">
      <c r="A9800" t="s">
        <v>20305</v>
      </c>
      <c r="B9800" s="33">
        <v>45847</v>
      </c>
      <c r="C9800" t="s">
        <v>98</v>
      </c>
      <c r="D9800" t="s">
        <v>20306</v>
      </c>
      <c r="E9800" t="s">
        <v>180</v>
      </c>
      <c r="F9800" t="s">
        <v>175</v>
      </c>
      <c r="G9800" t="s">
        <v>160</v>
      </c>
      <c r="H9800" t="s">
        <v>163</v>
      </c>
      <c r="I9800">
        <v>1101</v>
      </c>
      <c r="J9800" t="s">
        <v>971</v>
      </c>
      <c r="K9800" t="s">
        <v>2268</v>
      </c>
      <c r="L9800" t="s">
        <v>1056</v>
      </c>
      <c r="M9800" t="s">
        <v>2268</v>
      </c>
      <c r="N9800">
        <v>144</v>
      </c>
      <c r="O9800">
        <v>4</v>
      </c>
      <c r="P9800">
        <v>-1</v>
      </c>
      <c r="Q9800" t="s">
        <v>73</v>
      </c>
      <c r="R9800" t="s">
        <v>238</v>
      </c>
      <c r="S9800" t="s">
        <v>239</v>
      </c>
      <c r="T9800">
        <v>150</v>
      </c>
      <c r="U9800">
        <v>106</v>
      </c>
      <c r="V9800">
        <v>70.67</v>
      </c>
      <c r="W9800" t="s">
        <v>133</v>
      </c>
      <c r="X9800">
        <v>6969</v>
      </c>
      <c r="Y9800">
        <v>738714</v>
      </c>
      <c r="Z9800">
        <v>43142</v>
      </c>
      <c r="AA9800">
        <v>37206</v>
      </c>
      <c r="AB9800">
        <v>819062</v>
      </c>
      <c r="AC9800">
        <v>536433</v>
      </c>
      <c r="AD9800">
        <v>282629</v>
      </c>
      <c r="AE9800" t="s">
        <v>81</v>
      </c>
      <c r="AF9800" t="s">
        <v>75</v>
      </c>
      <c r="AG9800" t="s">
        <v>240</v>
      </c>
      <c r="AH9800" t="s">
        <v>146</v>
      </c>
      <c r="AI9800" t="s">
        <v>138</v>
      </c>
      <c r="AJ9800" t="str">
        <f t="shared" si="153"/>
        <v>Jul</v>
      </c>
    </row>
    <row r="9801" spans="1:36" x14ac:dyDescent="0.3">
      <c r="A9801" t="s">
        <v>20307</v>
      </c>
      <c r="B9801" s="33">
        <v>45794</v>
      </c>
      <c r="C9801" t="s">
        <v>93</v>
      </c>
      <c r="D9801" t="s">
        <v>14270</v>
      </c>
      <c r="E9801" t="s">
        <v>176</v>
      </c>
      <c r="F9801" t="s">
        <v>172</v>
      </c>
      <c r="G9801" t="s">
        <v>156</v>
      </c>
      <c r="H9801" t="s">
        <v>155</v>
      </c>
      <c r="I9801">
        <v>1497</v>
      </c>
      <c r="J9801" t="s">
        <v>381</v>
      </c>
      <c r="K9801" t="s">
        <v>634</v>
      </c>
      <c r="L9801" t="s">
        <v>381</v>
      </c>
      <c r="M9801" t="s">
        <v>2089</v>
      </c>
      <c r="N9801">
        <v>211</v>
      </c>
      <c r="O9801">
        <v>15</v>
      </c>
      <c r="P9801">
        <v>33</v>
      </c>
      <c r="Q9801" t="s">
        <v>76</v>
      </c>
      <c r="R9801" t="s">
        <v>238</v>
      </c>
      <c r="S9801" t="s">
        <v>239</v>
      </c>
      <c r="T9801">
        <v>220</v>
      </c>
      <c r="U9801">
        <v>144</v>
      </c>
      <c r="V9801">
        <v>65.45</v>
      </c>
      <c r="W9801" t="s">
        <v>133</v>
      </c>
      <c r="X9801">
        <v>4436</v>
      </c>
      <c r="Y9801">
        <v>638784</v>
      </c>
      <c r="Z9801">
        <v>57600</v>
      </c>
      <c r="AA9801">
        <v>49824</v>
      </c>
      <c r="AB9801">
        <v>746208</v>
      </c>
      <c r="AC9801">
        <v>611849</v>
      </c>
      <c r="AD9801">
        <v>134359</v>
      </c>
      <c r="AE9801" t="s">
        <v>81</v>
      </c>
      <c r="AF9801" t="s">
        <v>81</v>
      </c>
      <c r="AG9801" t="s">
        <v>240</v>
      </c>
      <c r="AH9801" t="s">
        <v>145</v>
      </c>
      <c r="AI9801" t="s">
        <v>139</v>
      </c>
      <c r="AJ9801" t="str">
        <f t="shared" si="153"/>
        <v>May</v>
      </c>
    </row>
    <row r="9802" spans="1:36" x14ac:dyDescent="0.3">
      <c r="A9802" t="s">
        <v>20308</v>
      </c>
      <c r="B9802" s="33">
        <v>45883</v>
      </c>
      <c r="C9802" t="s">
        <v>93</v>
      </c>
      <c r="D9802" t="s">
        <v>20309</v>
      </c>
      <c r="E9802" t="s">
        <v>179</v>
      </c>
      <c r="F9802" t="s">
        <v>177</v>
      </c>
      <c r="G9802" t="s">
        <v>166</v>
      </c>
      <c r="H9802" t="s">
        <v>162</v>
      </c>
      <c r="I9802">
        <v>1970</v>
      </c>
      <c r="J9802" t="s">
        <v>459</v>
      </c>
      <c r="K9802" t="s">
        <v>464</v>
      </c>
      <c r="L9802" t="s">
        <v>459</v>
      </c>
      <c r="M9802" t="s">
        <v>1447</v>
      </c>
      <c r="N9802">
        <v>247</v>
      </c>
      <c r="O9802">
        <v>0</v>
      </c>
      <c r="P9802">
        <v>13</v>
      </c>
      <c r="Q9802" t="s">
        <v>73</v>
      </c>
      <c r="R9802" t="s">
        <v>238</v>
      </c>
      <c r="S9802" t="s">
        <v>239</v>
      </c>
      <c r="T9802">
        <v>220</v>
      </c>
      <c r="U9802">
        <v>158</v>
      </c>
      <c r="V9802">
        <v>71.819999999999993</v>
      </c>
      <c r="W9802" t="s">
        <v>133</v>
      </c>
      <c r="X9802">
        <v>5637</v>
      </c>
      <c r="Y9802">
        <v>890646</v>
      </c>
      <c r="Z9802">
        <v>27808</v>
      </c>
      <c r="AA9802">
        <v>91956</v>
      </c>
      <c r="AB9802">
        <v>1010410</v>
      </c>
      <c r="AC9802">
        <v>807802</v>
      </c>
      <c r="AD9802">
        <v>202608</v>
      </c>
      <c r="AE9802" t="s">
        <v>72</v>
      </c>
      <c r="AF9802" t="s">
        <v>78</v>
      </c>
      <c r="AG9802" t="s">
        <v>240</v>
      </c>
      <c r="AH9802" t="s">
        <v>144</v>
      </c>
      <c r="AI9802" t="s">
        <v>140</v>
      </c>
      <c r="AJ9802" t="str">
        <f t="shared" si="153"/>
        <v>Aug</v>
      </c>
    </row>
    <row r="9803" spans="1:36" x14ac:dyDescent="0.3">
      <c r="A9803" t="s">
        <v>20310</v>
      </c>
      <c r="B9803" s="33">
        <v>45741</v>
      </c>
      <c r="C9803" t="s">
        <v>93</v>
      </c>
      <c r="D9803" t="s">
        <v>20311</v>
      </c>
      <c r="E9803" t="s">
        <v>179</v>
      </c>
      <c r="F9803" t="s">
        <v>177</v>
      </c>
      <c r="G9803" t="s">
        <v>166</v>
      </c>
      <c r="H9803" t="s">
        <v>162</v>
      </c>
      <c r="I9803">
        <v>2263</v>
      </c>
      <c r="J9803" t="s">
        <v>451</v>
      </c>
      <c r="K9803" t="s">
        <v>1364</v>
      </c>
      <c r="L9803" t="s">
        <v>933</v>
      </c>
      <c r="M9803" t="s">
        <v>264</v>
      </c>
      <c r="N9803">
        <v>298</v>
      </c>
      <c r="O9803">
        <v>43</v>
      </c>
      <c r="P9803">
        <v>32</v>
      </c>
      <c r="Q9803" t="s">
        <v>76</v>
      </c>
      <c r="R9803" t="s">
        <v>238</v>
      </c>
      <c r="S9803" t="s">
        <v>239</v>
      </c>
      <c r="T9803">
        <v>180</v>
      </c>
      <c r="U9803">
        <v>136</v>
      </c>
      <c r="V9803">
        <v>75.56</v>
      </c>
      <c r="W9803" t="s">
        <v>133</v>
      </c>
      <c r="X9803">
        <v>4023</v>
      </c>
      <c r="Y9803">
        <v>547128</v>
      </c>
      <c r="Z9803">
        <v>31144</v>
      </c>
      <c r="AA9803">
        <v>34272</v>
      </c>
      <c r="AB9803">
        <v>612544</v>
      </c>
      <c r="AC9803">
        <v>363051</v>
      </c>
      <c r="AD9803">
        <v>249493</v>
      </c>
      <c r="AE9803" t="s">
        <v>72</v>
      </c>
      <c r="AF9803" t="s">
        <v>78</v>
      </c>
      <c r="AG9803" t="s">
        <v>240</v>
      </c>
      <c r="AH9803" t="s">
        <v>144</v>
      </c>
      <c r="AI9803" t="s">
        <v>139</v>
      </c>
      <c r="AJ9803" t="str">
        <f t="shared" si="153"/>
        <v>Mar</v>
      </c>
    </row>
    <row r="9804" spans="1:36" x14ac:dyDescent="0.3">
      <c r="A9804" t="s">
        <v>20312</v>
      </c>
      <c r="B9804" s="33">
        <v>45856</v>
      </c>
      <c r="C9804" t="s">
        <v>95</v>
      </c>
      <c r="D9804" t="s">
        <v>20313</v>
      </c>
      <c r="E9804" t="s">
        <v>180</v>
      </c>
      <c r="F9804" t="s">
        <v>177</v>
      </c>
      <c r="G9804" t="s">
        <v>160</v>
      </c>
      <c r="H9804" t="s">
        <v>162</v>
      </c>
      <c r="I9804">
        <v>442</v>
      </c>
      <c r="J9804" t="s">
        <v>518</v>
      </c>
      <c r="K9804" t="s">
        <v>736</v>
      </c>
      <c r="L9804" t="s">
        <v>1939</v>
      </c>
      <c r="M9804" t="s">
        <v>1770</v>
      </c>
      <c r="N9804">
        <v>72</v>
      </c>
      <c r="O9804">
        <v>57</v>
      </c>
      <c r="P9804">
        <v>54</v>
      </c>
      <c r="Q9804" t="s">
        <v>76</v>
      </c>
      <c r="R9804" t="s">
        <v>238</v>
      </c>
      <c r="S9804" t="s">
        <v>239</v>
      </c>
      <c r="T9804">
        <v>180</v>
      </c>
      <c r="U9804">
        <v>147</v>
      </c>
      <c r="V9804">
        <v>81.67</v>
      </c>
      <c r="W9804" t="s">
        <v>135</v>
      </c>
      <c r="X9804">
        <v>5193</v>
      </c>
      <c r="Y9804">
        <v>763371</v>
      </c>
      <c r="Z9804">
        <v>48363</v>
      </c>
      <c r="AA9804">
        <v>68502</v>
      </c>
      <c r="AB9804">
        <v>880236</v>
      </c>
      <c r="AC9804">
        <v>683907</v>
      </c>
      <c r="AD9804">
        <v>196329</v>
      </c>
      <c r="AE9804" t="s">
        <v>81</v>
      </c>
      <c r="AF9804" t="s">
        <v>78</v>
      </c>
      <c r="AG9804" t="s">
        <v>240</v>
      </c>
      <c r="AH9804" t="s">
        <v>147</v>
      </c>
      <c r="AI9804" t="s">
        <v>140</v>
      </c>
      <c r="AJ9804" t="str">
        <f t="shared" si="153"/>
        <v>Jul</v>
      </c>
    </row>
    <row r="9805" spans="1:36" x14ac:dyDescent="0.3">
      <c r="A9805" t="s">
        <v>20314</v>
      </c>
      <c r="B9805" s="33">
        <v>45908</v>
      </c>
      <c r="C9805" t="s">
        <v>96</v>
      </c>
      <c r="D9805" t="s">
        <v>13969</v>
      </c>
      <c r="E9805" t="s">
        <v>178</v>
      </c>
      <c r="F9805" t="s">
        <v>179</v>
      </c>
      <c r="G9805" t="s">
        <v>157</v>
      </c>
      <c r="H9805" t="s">
        <v>166</v>
      </c>
      <c r="I9805">
        <v>2255</v>
      </c>
      <c r="J9805" t="s">
        <v>270</v>
      </c>
      <c r="K9805" t="s">
        <v>306</v>
      </c>
      <c r="L9805" t="s">
        <v>271</v>
      </c>
      <c r="M9805" t="s">
        <v>922</v>
      </c>
      <c r="N9805">
        <v>320</v>
      </c>
      <c r="O9805">
        <v>14</v>
      </c>
      <c r="P9805">
        <v>11</v>
      </c>
      <c r="Q9805" t="s">
        <v>73</v>
      </c>
      <c r="R9805" t="s">
        <v>238</v>
      </c>
      <c r="S9805" t="s">
        <v>239</v>
      </c>
      <c r="T9805">
        <v>220</v>
      </c>
      <c r="U9805">
        <v>171</v>
      </c>
      <c r="V9805">
        <v>77.73</v>
      </c>
      <c r="W9805" t="s">
        <v>133</v>
      </c>
      <c r="X9805">
        <v>4771</v>
      </c>
      <c r="Y9805">
        <v>815841</v>
      </c>
      <c r="Z9805">
        <v>81738</v>
      </c>
      <c r="AA9805">
        <v>36936</v>
      </c>
      <c r="AB9805">
        <v>934515</v>
      </c>
      <c r="AC9805">
        <v>612365</v>
      </c>
      <c r="AD9805">
        <v>322150</v>
      </c>
      <c r="AE9805" t="s">
        <v>75</v>
      </c>
      <c r="AF9805" t="s">
        <v>72</v>
      </c>
      <c r="AG9805" t="s">
        <v>240</v>
      </c>
      <c r="AH9805" t="s">
        <v>146</v>
      </c>
      <c r="AI9805" t="s">
        <v>139</v>
      </c>
      <c r="AJ9805" t="str">
        <f t="shared" si="153"/>
        <v>Sep</v>
      </c>
    </row>
    <row r="9806" spans="1:36" x14ac:dyDescent="0.3">
      <c r="A9806" t="s">
        <v>20315</v>
      </c>
      <c r="B9806" s="33">
        <v>45721</v>
      </c>
      <c r="C9806" t="s">
        <v>97</v>
      </c>
      <c r="D9806" t="s">
        <v>20316</v>
      </c>
      <c r="E9806" t="s">
        <v>177</v>
      </c>
      <c r="F9806" t="s">
        <v>173</v>
      </c>
      <c r="G9806" t="s">
        <v>162</v>
      </c>
      <c r="H9806" t="s">
        <v>161</v>
      </c>
      <c r="I9806">
        <v>1602</v>
      </c>
      <c r="J9806" t="s">
        <v>1434</v>
      </c>
      <c r="K9806" t="s">
        <v>554</v>
      </c>
      <c r="L9806" t="s">
        <v>538</v>
      </c>
      <c r="M9806" t="s">
        <v>2234</v>
      </c>
      <c r="N9806">
        <v>225</v>
      </c>
      <c r="O9806">
        <v>54</v>
      </c>
      <c r="P9806">
        <v>69</v>
      </c>
      <c r="Q9806" t="s">
        <v>76</v>
      </c>
      <c r="R9806" t="s">
        <v>238</v>
      </c>
      <c r="S9806" t="s">
        <v>239</v>
      </c>
      <c r="T9806">
        <v>189</v>
      </c>
      <c r="U9806">
        <v>185</v>
      </c>
      <c r="V9806">
        <v>97.88</v>
      </c>
      <c r="W9806" t="s">
        <v>133</v>
      </c>
      <c r="X9806">
        <v>10839</v>
      </c>
      <c r="Y9806">
        <v>2005215</v>
      </c>
      <c r="Z9806">
        <v>86210</v>
      </c>
      <c r="AA9806">
        <v>119140</v>
      </c>
      <c r="AB9806">
        <v>2210565</v>
      </c>
      <c r="AC9806">
        <v>1428037</v>
      </c>
      <c r="AD9806">
        <v>782528</v>
      </c>
      <c r="AE9806" t="s">
        <v>78</v>
      </c>
      <c r="AF9806" t="s">
        <v>78</v>
      </c>
      <c r="AG9806" t="s">
        <v>240</v>
      </c>
      <c r="AH9806" t="s">
        <v>146</v>
      </c>
      <c r="AI9806" t="s">
        <v>139</v>
      </c>
      <c r="AJ9806" t="str">
        <f t="shared" si="153"/>
        <v>Mar</v>
      </c>
    </row>
    <row r="9807" spans="1:36" x14ac:dyDescent="0.3">
      <c r="A9807" t="s">
        <v>20317</v>
      </c>
      <c r="B9807" s="33">
        <v>45875</v>
      </c>
      <c r="C9807" t="s">
        <v>95</v>
      </c>
      <c r="D9807" t="s">
        <v>9176</v>
      </c>
      <c r="E9807" t="s">
        <v>180</v>
      </c>
      <c r="F9807" t="s">
        <v>176</v>
      </c>
      <c r="G9807" t="s">
        <v>160</v>
      </c>
      <c r="H9807" t="s">
        <v>156</v>
      </c>
      <c r="I9807">
        <v>468</v>
      </c>
      <c r="J9807" t="s">
        <v>266</v>
      </c>
      <c r="K9807" t="s">
        <v>2147</v>
      </c>
      <c r="L9807" t="s">
        <v>1182</v>
      </c>
      <c r="M9807" t="s">
        <v>305</v>
      </c>
      <c r="N9807">
        <v>74</v>
      </c>
      <c r="O9807">
        <v>17</v>
      </c>
      <c r="P9807">
        <v>21</v>
      </c>
      <c r="Q9807" t="s">
        <v>73</v>
      </c>
      <c r="R9807" t="s">
        <v>238</v>
      </c>
      <c r="S9807" t="s">
        <v>239</v>
      </c>
      <c r="T9807">
        <v>220</v>
      </c>
      <c r="U9807">
        <v>209</v>
      </c>
      <c r="V9807">
        <v>95</v>
      </c>
      <c r="W9807" t="s">
        <v>133</v>
      </c>
      <c r="X9807">
        <v>5091</v>
      </c>
      <c r="Y9807">
        <v>1064019</v>
      </c>
      <c r="Z9807">
        <v>53922</v>
      </c>
      <c r="AA9807">
        <v>61864</v>
      </c>
      <c r="AB9807">
        <v>1179805</v>
      </c>
      <c r="AC9807">
        <v>834522</v>
      </c>
      <c r="AD9807">
        <v>345283</v>
      </c>
      <c r="AE9807" t="s">
        <v>81</v>
      </c>
      <c r="AF9807" t="s">
        <v>81</v>
      </c>
      <c r="AG9807" t="s">
        <v>240</v>
      </c>
      <c r="AH9807" t="s">
        <v>145</v>
      </c>
      <c r="AI9807" t="s">
        <v>139</v>
      </c>
      <c r="AJ9807" t="str">
        <f t="shared" si="153"/>
        <v>Aug</v>
      </c>
    </row>
    <row r="9808" spans="1:36" x14ac:dyDescent="0.3">
      <c r="A9808" t="s">
        <v>20318</v>
      </c>
      <c r="B9808" s="33">
        <v>45840</v>
      </c>
      <c r="C9808" t="s">
        <v>95</v>
      </c>
      <c r="D9808" t="s">
        <v>9450</v>
      </c>
      <c r="E9808" t="s">
        <v>173</v>
      </c>
      <c r="F9808" t="s">
        <v>172</v>
      </c>
      <c r="G9808" t="s">
        <v>161</v>
      </c>
      <c r="H9808" t="s">
        <v>155</v>
      </c>
      <c r="I9808">
        <v>1767</v>
      </c>
      <c r="J9808" t="s">
        <v>1434</v>
      </c>
      <c r="K9808" t="s">
        <v>2078</v>
      </c>
      <c r="L9808" t="s">
        <v>2001</v>
      </c>
      <c r="M9808" t="s">
        <v>1289</v>
      </c>
      <c r="N9808">
        <v>221</v>
      </c>
      <c r="O9808">
        <v>19</v>
      </c>
      <c r="P9808">
        <v>18</v>
      </c>
      <c r="Q9808" t="s">
        <v>73</v>
      </c>
      <c r="R9808" t="s">
        <v>238</v>
      </c>
      <c r="S9808" t="s">
        <v>239</v>
      </c>
      <c r="T9808">
        <v>150</v>
      </c>
      <c r="U9808">
        <v>147</v>
      </c>
      <c r="V9808">
        <v>98</v>
      </c>
      <c r="W9808" t="s">
        <v>134</v>
      </c>
      <c r="X9808">
        <v>4531</v>
      </c>
      <c r="Y9808">
        <v>666057</v>
      </c>
      <c r="Z9808">
        <v>74088</v>
      </c>
      <c r="AA9808">
        <v>28077</v>
      </c>
      <c r="AB9808">
        <v>768222</v>
      </c>
      <c r="AC9808">
        <v>619084</v>
      </c>
      <c r="AD9808">
        <v>149138</v>
      </c>
      <c r="AE9808" t="s">
        <v>78</v>
      </c>
      <c r="AF9808" t="s">
        <v>81</v>
      </c>
      <c r="AG9808" t="s">
        <v>240</v>
      </c>
      <c r="AH9808" t="s">
        <v>146</v>
      </c>
      <c r="AI9808" t="s">
        <v>138</v>
      </c>
      <c r="AJ9808" t="str">
        <f t="shared" si="153"/>
        <v>Jul</v>
      </c>
    </row>
    <row r="9809" spans="1:36" x14ac:dyDescent="0.3">
      <c r="A9809" t="s">
        <v>20319</v>
      </c>
      <c r="B9809" s="33">
        <v>45824</v>
      </c>
      <c r="C9809" t="s">
        <v>96</v>
      </c>
      <c r="D9809" t="s">
        <v>20320</v>
      </c>
      <c r="E9809" t="s">
        <v>178</v>
      </c>
      <c r="F9809" t="s">
        <v>175</v>
      </c>
      <c r="G9809" t="s">
        <v>157</v>
      </c>
      <c r="H9809" t="s">
        <v>163</v>
      </c>
      <c r="I9809">
        <v>489</v>
      </c>
      <c r="J9809" t="s">
        <v>560</v>
      </c>
      <c r="K9809" t="s">
        <v>357</v>
      </c>
      <c r="L9809" t="s">
        <v>599</v>
      </c>
      <c r="M9809" t="s">
        <v>2527</v>
      </c>
      <c r="N9809">
        <v>90</v>
      </c>
      <c r="O9809">
        <v>6</v>
      </c>
      <c r="P9809">
        <v>27</v>
      </c>
      <c r="Q9809" t="s">
        <v>73</v>
      </c>
      <c r="R9809" t="s">
        <v>238</v>
      </c>
      <c r="S9809" t="s">
        <v>239</v>
      </c>
      <c r="T9809">
        <v>180</v>
      </c>
      <c r="U9809">
        <v>153</v>
      </c>
      <c r="V9809">
        <v>85</v>
      </c>
      <c r="W9809" t="s">
        <v>133</v>
      </c>
      <c r="X9809">
        <v>6133</v>
      </c>
      <c r="Y9809">
        <v>938349</v>
      </c>
      <c r="Z9809">
        <v>78336</v>
      </c>
      <c r="AA9809">
        <v>20808</v>
      </c>
      <c r="AB9809">
        <v>1037493</v>
      </c>
      <c r="AC9809">
        <v>667632</v>
      </c>
      <c r="AD9809">
        <v>369861</v>
      </c>
      <c r="AE9809" t="s">
        <v>75</v>
      </c>
      <c r="AF9809" t="s">
        <v>75</v>
      </c>
      <c r="AG9809" t="s">
        <v>240</v>
      </c>
      <c r="AH9809" t="s">
        <v>144</v>
      </c>
      <c r="AI9809" t="s">
        <v>138</v>
      </c>
      <c r="AJ9809" t="str">
        <f t="shared" si="153"/>
        <v>Jun</v>
      </c>
    </row>
    <row r="9810" spans="1:36" x14ac:dyDescent="0.3">
      <c r="A9810" t="s">
        <v>20321</v>
      </c>
      <c r="B9810" s="33">
        <v>45835</v>
      </c>
      <c r="C9810" t="s">
        <v>95</v>
      </c>
      <c r="D9810" t="s">
        <v>20322</v>
      </c>
      <c r="E9810" t="s">
        <v>180</v>
      </c>
      <c r="F9810" t="s">
        <v>179</v>
      </c>
      <c r="G9810" t="s">
        <v>160</v>
      </c>
      <c r="H9810" t="s">
        <v>166</v>
      </c>
      <c r="I9810">
        <v>391</v>
      </c>
      <c r="J9810" t="s">
        <v>451</v>
      </c>
      <c r="K9810" t="s">
        <v>1655</v>
      </c>
      <c r="L9810" t="s">
        <v>605</v>
      </c>
      <c r="M9810" t="s">
        <v>1655</v>
      </c>
      <c r="N9810">
        <v>76</v>
      </c>
      <c r="O9810">
        <v>0</v>
      </c>
      <c r="P9810">
        <v>-4</v>
      </c>
      <c r="Q9810" t="s">
        <v>70</v>
      </c>
      <c r="R9810" t="s">
        <v>238</v>
      </c>
      <c r="S9810" t="s">
        <v>239</v>
      </c>
      <c r="T9810">
        <v>180</v>
      </c>
      <c r="U9810">
        <v>173</v>
      </c>
      <c r="V9810">
        <v>96.11</v>
      </c>
      <c r="W9810" t="s">
        <v>135</v>
      </c>
      <c r="X9810">
        <v>9412</v>
      </c>
      <c r="Y9810">
        <v>1628276</v>
      </c>
      <c r="Z9810">
        <v>65394</v>
      </c>
      <c r="AA9810">
        <v>100859</v>
      </c>
      <c r="AB9810">
        <v>1794529</v>
      </c>
      <c r="AC9810">
        <v>1088631</v>
      </c>
      <c r="AD9810">
        <v>705898</v>
      </c>
      <c r="AE9810" t="s">
        <v>81</v>
      </c>
      <c r="AF9810" t="s">
        <v>72</v>
      </c>
      <c r="AG9810" t="s">
        <v>240</v>
      </c>
      <c r="AH9810" t="s">
        <v>144</v>
      </c>
      <c r="AI9810" t="s">
        <v>139</v>
      </c>
      <c r="AJ9810" t="str">
        <f t="shared" si="153"/>
        <v>Jun</v>
      </c>
    </row>
    <row r="9811" spans="1:36" x14ac:dyDescent="0.3">
      <c r="A9811" t="s">
        <v>20323</v>
      </c>
      <c r="B9811" s="33">
        <v>45711</v>
      </c>
      <c r="C9811" t="s">
        <v>95</v>
      </c>
      <c r="D9811" t="s">
        <v>20324</v>
      </c>
      <c r="E9811" t="s">
        <v>175</v>
      </c>
      <c r="F9811" t="s">
        <v>176</v>
      </c>
      <c r="G9811" t="s">
        <v>163</v>
      </c>
      <c r="H9811" t="s">
        <v>156</v>
      </c>
      <c r="I9811">
        <v>399</v>
      </c>
      <c r="J9811" t="s">
        <v>1045</v>
      </c>
      <c r="K9811" t="s">
        <v>2109</v>
      </c>
      <c r="L9811" t="s">
        <v>639</v>
      </c>
      <c r="M9811" t="s">
        <v>2109</v>
      </c>
      <c r="N9811">
        <v>76</v>
      </c>
      <c r="O9811">
        <v>0</v>
      </c>
      <c r="P9811">
        <v>-2</v>
      </c>
      <c r="Q9811" t="s">
        <v>70</v>
      </c>
      <c r="R9811" t="s">
        <v>238</v>
      </c>
      <c r="S9811" t="s">
        <v>239</v>
      </c>
      <c r="T9811">
        <v>189</v>
      </c>
      <c r="U9811">
        <v>132</v>
      </c>
      <c r="V9811">
        <v>69.84</v>
      </c>
      <c r="W9811" t="s">
        <v>133</v>
      </c>
      <c r="X9811">
        <v>5559</v>
      </c>
      <c r="Y9811">
        <v>733788</v>
      </c>
      <c r="Z9811">
        <v>39336</v>
      </c>
      <c r="AA9811">
        <v>93720</v>
      </c>
      <c r="AB9811">
        <v>866844</v>
      </c>
      <c r="AC9811">
        <v>714134</v>
      </c>
      <c r="AD9811">
        <v>152710</v>
      </c>
      <c r="AE9811" t="s">
        <v>75</v>
      </c>
      <c r="AF9811" t="s">
        <v>81</v>
      </c>
      <c r="AG9811" t="s">
        <v>240</v>
      </c>
      <c r="AH9811" t="s">
        <v>147</v>
      </c>
      <c r="AI9811" t="s">
        <v>139</v>
      </c>
      <c r="AJ9811" t="str">
        <f t="shared" si="153"/>
        <v>Feb</v>
      </c>
    </row>
    <row r="9812" spans="1:36" x14ac:dyDescent="0.3">
      <c r="A9812" t="s">
        <v>20325</v>
      </c>
      <c r="B9812" s="33">
        <v>45879</v>
      </c>
      <c r="C9812" t="s">
        <v>96</v>
      </c>
      <c r="D9812" t="s">
        <v>20326</v>
      </c>
      <c r="E9812" t="s">
        <v>172</v>
      </c>
      <c r="F9812" t="s">
        <v>180</v>
      </c>
      <c r="G9812" t="s">
        <v>155</v>
      </c>
      <c r="H9812" t="s">
        <v>160</v>
      </c>
      <c r="I9812">
        <v>1636</v>
      </c>
      <c r="J9812" t="s">
        <v>310</v>
      </c>
      <c r="K9812" t="s">
        <v>1572</v>
      </c>
      <c r="L9812" t="s">
        <v>310</v>
      </c>
      <c r="M9812" t="s">
        <v>1572</v>
      </c>
      <c r="N9812">
        <v>209</v>
      </c>
      <c r="O9812">
        <v>0</v>
      </c>
      <c r="P9812">
        <v>-10</v>
      </c>
      <c r="Q9812" t="s">
        <v>70</v>
      </c>
      <c r="R9812" t="s">
        <v>238</v>
      </c>
      <c r="S9812" t="s">
        <v>239</v>
      </c>
      <c r="T9812">
        <v>180</v>
      </c>
      <c r="U9812">
        <v>174</v>
      </c>
      <c r="V9812">
        <v>96.67</v>
      </c>
      <c r="W9812" t="s">
        <v>133</v>
      </c>
      <c r="X9812">
        <v>5400</v>
      </c>
      <c r="Y9812">
        <v>939600</v>
      </c>
      <c r="Z9812">
        <v>43152</v>
      </c>
      <c r="AA9812">
        <v>79170</v>
      </c>
      <c r="AB9812">
        <v>1061922</v>
      </c>
      <c r="AC9812">
        <v>773933</v>
      </c>
      <c r="AD9812">
        <v>287989</v>
      </c>
      <c r="AE9812" t="s">
        <v>81</v>
      </c>
      <c r="AF9812" t="s">
        <v>81</v>
      </c>
      <c r="AG9812" t="s">
        <v>240</v>
      </c>
      <c r="AH9812" t="s">
        <v>144</v>
      </c>
      <c r="AI9812" t="s">
        <v>140</v>
      </c>
      <c r="AJ9812" t="str">
        <f t="shared" si="153"/>
        <v>Aug</v>
      </c>
    </row>
    <row r="9813" spans="1:36" x14ac:dyDescent="0.3">
      <c r="A9813" t="s">
        <v>20327</v>
      </c>
      <c r="B9813" s="33">
        <v>45957</v>
      </c>
      <c r="C9813" t="s">
        <v>98</v>
      </c>
      <c r="D9813" t="s">
        <v>20328</v>
      </c>
      <c r="E9813" t="s">
        <v>178</v>
      </c>
      <c r="F9813" t="s">
        <v>172</v>
      </c>
      <c r="G9813" t="s">
        <v>157</v>
      </c>
      <c r="H9813" t="s">
        <v>155</v>
      </c>
      <c r="I9813">
        <v>2130</v>
      </c>
      <c r="J9813" t="s">
        <v>971</v>
      </c>
      <c r="K9813" t="s">
        <v>3917</v>
      </c>
      <c r="L9813" t="s">
        <v>909</v>
      </c>
      <c r="M9813" t="s">
        <v>1950</v>
      </c>
      <c r="N9813">
        <v>252</v>
      </c>
      <c r="O9813">
        <v>19</v>
      </c>
      <c r="P9813">
        <v>15</v>
      </c>
      <c r="Q9813" t="s">
        <v>73</v>
      </c>
      <c r="R9813" t="s">
        <v>238</v>
      </c>
      <c r="S9813" t="s">
        <v>239</v>
      </c>
      <c r="T9813">
        <v>189</v>
      </c>
      <c r="U9813">
        <v>166</v>
      </c>
      <c r="V9813">
        <v>87.83</v>
      </c>
      <c r="W9813" t="s">
        <v>133</v>
      </c>
      <c r="X9813">
        <v>10119</v>
      </c>
      <c r="Y9813">
        <v>1679754</v>
      </c>
      <c r="Z9813">
        <v>26394</v>
      </c>
      <c r="AA9813">
        <v>105576</v>
      </c>
      <c r="AB9813">
        <v>1811724</v>
      </c>
      <c r="AC9813">
        <v>1520317</v>
      </c>
      <c r="AD9813">
        <v>291407</v>
      </c>
      <c r="AE9813" t="s">
        <v>75</v>
      </c>
      <c r="AF9813" t="s">
        <v>81</v>
      </c>
      <c r="AG9813" t="s">
        <v>240</v>
      </c>
      <c r="AH9813" t="s">
        <v>144</v>
      </c>
      <c r="AI9813" t="s">
        <v>139</v>
      </c>
      <c r="AJ9813" t="str">
        <f t="shared" si="153"/>
        <v>Oct</v>
      </c>
    </row>
    <row r="9814" spans="1:36" x14ac:dyDescent="0.3">
      <c r="A9814" t="s">
        <v>20329</v>
      </c>
      <c r="B9814" s="33">
        <v>45836</v>
      </c>
      <c r="C9814" t="s">
        <v>99</v>
      </c>
      <c r="D9814" t="s">
        <v>9170</v>
      </c>
      <c r="E9814" t="s">
        <v>177</v>
      </c>
      <c r="F9814" t="s">
        <v>180</v>
      </c>
      <c r="G9814" t="s">
        <v>162</v>
      </c>
      <c r="H9814" t="s">
        <v>160</v>
      </c>
      <c r="I9814">
        <v>1318</v>
      </c>
      <c r="J9814" t="s">
        <v>566</v>
      </c>
      <c r="K9814" t="s">
        <v>2150</v>
      </c>
      <c r="L9814" t="s">
        <v>1354</v>
      </c>
      <c r="M9814" t="s">
        <v>3881</v>
      </c>
      <c r="N9814">
        <v>166</v>
      </c>
      <c r="O9814">
        <v>51</v>
      </c>
      <c r="P9814">
        <v>62</v>
      </c>
      <c r="Q9814" t="s">
        <v>76</v>
      </c>
      <c r="R9814" t="s">
        <v>238</v>
      </c>
      <c r="S9814" t="s">
        <v>239</v>
      </c>
      <c r="T9814">
        <v>220</v>
      </c>
      <c r="U9814">
        <v>190</v>
      </c>
      <c r="V9814">
        <v>86.36</v>
      </c>
      <c r="W9814" t="s">
        <v>134</v>
      </c>
      <c r="X9814">
        <v>6531</v>
      </c>
      <c r="Y9814">
        <v>1240890</v>
      </c>
      <c r="Z9814">
        <v>96710</v>
      </c>
      <c r="AA9814">
        <v>44840</v>
      </c>
      <c r="AB9814">
        <v>1382440</v>
      </c>
      <c r="AC9814">
        <v>969497</v>
      </c>
      <c r="AD9814">
        <v>412943</v>
      </c>
      <c r="AE9814" t="s">
        <v>78</v>
      </c>
      <c r="AF9814" t="s">
        <v>81</v>
      </c>
      <c r="AG9814" t="s">
        <v>240</v>
      </c>
      <c r="AH9814" t="s">
        <v>145</v>
      </c>
      <c r="AI9814" t="s">
        <v>139</v>
      </c>
      <c r="AJ9814" t="str">
        <f t="shared" si="153"/>
        <v>Jun</v>
      </c>
    </row>
    <row r="9815" spans="1:36" x14ac:dyDescent="0.3">
      <c r="A9815" t="s">
        <v>20330</v>
      </c>
      <c r="B9815" s="33">
        <v>45956</v>
      </c>
      <c r="C9815" t="s">
        <v>93</v>
      </c>
      <c r="D9815" t="s">
        <v>20331</v>
      </c>
      <c r="E9815" t="s">
        <v>177</v>
      </c>
      <c r="F9815" t="s">
        <v>174</v>
      </c>
      <c r="G9815" t="s">
        <v>162</v>
      </c>
      <c r="H9815" t="s">
        <v>158</v>
      </c>
      <c r="I9815">
        <v>840</v>
      </c>
      <c r="J9815" t="s">
        <v>503</v>
      </c>
      <c r="K9815" t="s">
        <v>3268</v>
      </c>
      <c r="L9815" t="s">
        <v>2119</v>
      </c>
      <c r="M9815" t="s">
        <v>3398</v>
      </c>
      <c r="N9815">
        <v>131</v>
      </c>
      <c r="O9815">
        <v>55</v>
      </c>
      <c r="P9815">
        <v>46</v>
      </c>
      <c r="Q9815" t="s">
        <v>76</v>
      </c>
      <c r="R9815" t="s">
        <v>238</v>
      </c>
      <c r="S9815" t="s">
        <v>239</v>
      </c>
      <c r="T9815">
        <v>220</v>
      </c>
      <c r="U9815">
        <v>158</v>
      </c>
      <c r="V9815">
        <v>71.819999999999993</v>
      </c>
      <c r="W9815" t="s">
        <v>133</v>
      </c>
      <c r="X9815">
        <v>3532</v>
      </c>
      <c r="Y9815">
        <v>558056</v>
      </c>
      <c r="Z9815">
        <v>45030</v>
      </c>
      <c r="AA9815">
        <v>97012</v>
      </c>
      <c r="AB9815">
        <v>700098</v>
      </c>
      <c r="AC9815">
        <v>496427</v>
      </c>
      <c r="AD9815">
        <v>203671</v>
      </c>
      <c r="AE9815" t="s">
        <v>78</v>
      </c>
      <c r="AF9815" t="s">
        <v>78</v>
      </c>
      <c r="AG9815" t="s">
        <v>240</v>
      </c>
      <c r="AH9815" t="s">
        <v>146</v>
      </c>
      <c r="AI9815" t="s">
        <v>139</v>
      </c>
      <c r="AJ9815" t="str">
        <f t="shared" si="153"/>
        <v>Oct</v>
      </c>
    </row>
    <row r="9816" spans="1:36" x14ac:dyDescent="0.3">
      <c r="A9816" t="s">
        <v>20332</v>
      </c>
      <c r="B9816" s="33">
        <v>45978</v>
      </c>
      <c r="C9816" t="s">
        <v>95</v>
      </c>
      <c r="D9816" t="s">
        <v>20333</v>
      </c>
      <c r="E9816" t="s">
        <v>177</v>
      </c>
      <c r="F9816" t="s">
        <v>176</v>
      </c>
      <c r="G9816" t="s">
        <v>162</v>
      </c>
      <c r="H9816" t="s">
        <v>156</v>
      </c>
      <c r="I9816">
        <v>2120</v>
      </c>
      <c r="J9816" t="s">
        <v>469</v>
      </c>
      <c r="K9816" t="s">
        <v>2812</v>
      </c>
      <c r="L9816" t="s">
        <v>310</v>
      </c>
      <c r="M9816" t="s">
        <v>1796</v>
      </c>
      <c r="N9816">
        <v>252</v>
      </c>
      <c r="O9816">
        <v>0</v>
      </c>
      <c r="P9816">
        <v>44</v>
      </c>
      <c r="Q9816" t="s">
        <v>76</v>
      </c>
      <c r="R9816" t="s">
        <v>238</v>
      </c>
      <c r="S9816" t="s">
        <v>239</v>
      </c>
      <c r="T9816">
        <v>189</v>
      </c>
      <c r="U9816">
        <v>101</v>
      </c>
      <c r="V9816">
        <v>53.44</v>
      </c>
      <c r="W9816" t="s">
        <v>135</v>
      </c>
      <c r="X9816">
        <v>5965</v>
      </c>
      <c r="Y9816">
        <v>602465</v>
      </c>
      <c r="Z9816">
        <v>21008</v>
      </c>
      <c r="AA9816">
        <v>47874</v>
      </c>
      <c r="AB9816">
        <v>671347</v>
      </c>
      <c r="AC9816">
        <v>571756</v>
      </c>
      <c r="AD9816">
        <v>99591</v>
      </c>
      <c r="AE9816" t="s">
        <v>78</v>
      </c>
      <c r="AF9816" t="s">
        <v>81</v>
      </c>
      <c r="AG9816" t="s">
        <v>240</v>
      </c>
      <c r="AH9816" t="s">
        <v>145</v>
      </c>
      <c r="AI9816" t="s">
        <v>138</v>
      </c>
      <c r="AJ9816" t="str">
        <f t="shared" si="153"/>
        <v>Nov</v>
      </c>
    </row>
    <row r="9817" spans="1:36" x14ac:dyDescent="0.3">
      <c r="A9817" t="s">
        <v>20334</v>
      </c>
      <c r="B9817" s="33">
        <v>45683</v>
      </c>
      <c r="C9817" t="s">
        <v>93</v>
      </c>
      <c r="D9817" t="s">
        <v>20335</v>
      </c>
      <c r="E9817" t="s">
        <v>177</v>
      </c>
      <c r="F9817" t="s">
        <v>172</v>
      </c>
      <c r="G9817" t="s">
        <v>162</v>
      </c>
      <c r="H9817" t="s">
        <v>155</v>
      </c>
      <c r="I9817">
        <v>1493</v>
      </c>
      <c r="J9817" t="s">
        <v>503</v>
      </c>
      <c r="K9817" t="s">
        <v>2873</v>
      </c>
      <c r="L9817" t="s">
        <v>236</v>
      </c>
      <c r="M9817" t="s">
        <v>891</v>
      </c>
      <c r="N9817">
        <v>191</v>
      </c>
      <c r="O9817">
        <v>0</v>
      </c>
      <c r="P9817">
        <v>17</v>
      </c>
      <c r="Q9817" t="s">
        <v>73</v>
      </c>
      <c r="R9817" t="s">
        <v>238</v>
      </c>
      <c r="S9817" t="s">
        <v>239</v>
      </c>
      <c r="T9817">
        <v>220</v>
      </c>
      <c r="U9817">
        <v>176</v>
      </c>
      <c r="V9817">
        <v>80</v>
      </c>
      <c r="W9817" t="s">
        <v>133</v>
      </c>
      <c r="X9817">
        <v>10322</v>
      </c>
      <c r="Y9817">
        <v>1816672</v>
      </c>
      <c r="Z9817">
        <v>33616</v>
      </c>
      <c r="AA9817">
        <v>46992</v>
      </c>
      <c r="AB9817">
        <v>1897280</v>
      </c>
      <c r="AC9817">
        <v>1590837</v>
      </c>
      <c r="AD9817">
        <v>306443</v>
      </c>
      <c r="AE9817" t="s">
        <v>78</v>
      </c>
      <c r="AF9817" t="s">
        <v>81</v>
      </c>
      <c r="AG9817" t="s">
        <v>240</v>
      </c>
      <c r="AH9817" t="s">
        <v>147</v>
      </c>
      <c r="AI9817" t="s">
        <v>138</v>
      </c>
      <c r="AJ9817" t="str">
        <f t="shared" si="153"/>
        <v>Jan</v>
      </c>
    </row>
    <row r="9818" spans="1:36" x14ac:dyDescent="0.3">
      <c r="A9818" t="s">
        <v>20336</v>
      </c>
      <c r="B9818" s="33">
        <v>45769</v>
      </c>
      <c r="C9818" t="s">
        <v>93</v>
      </c>
      <c r="D9818" t="s">
        <v>18720</v>
      </c>
      <c r="E9818" t="s">
        <v>172</v>
      </c>
      <c r="F9818" t="s">
        <v>178</v>
      </c>
      <c r="G9818" t="s">
        <v>155</v>
      </c>
      <c r="H9818" t="s">
        <v>157</v>
      </c>
      <c r="I9818">
        <v>1650</v>
      </c>
      <c r="J9818" t="s">
        <v>459</v>
      </c>
      <c r="K9818" t="s">
        <v>728</v>
      </c>
      <c r="L9818" t="s">
        <v>513</v>
      </c>
      <c r="M9818" t="s">
        <v>585</v>
      </c>
      <c r="N9818">
        <v>254</v>
      </c>
      <c r="O9818">
        <v>31</v>
      </c>
      <c r="P9818">
        <v>40</v>
      </c>
      <c r="Q9818" t="s">
        <v>76</v>
      </c>
      <c r="R9818" t="s">
        <v>238</v>
      </c>
      <c r="S9818" t="s">
        <v>239</v>
      </c>
      <c r="T9818">
        <v>180</v>
      </c>
      <c r="U9818">
        <v>119</v>
      </c>
      <c r="V9818">
        <v>66.11</v>
      </c>
      <c r="W9818" t="s">
        <v>133</v>
      </c>
      <c r="X9818">
        <v>7760</v>
      </c>
      <c r="Y9818">
        <v>923440</v>
      </c>
      <c r="Z9818">
        <v>26180</v>
      </c>
      <c r="AA9818">
        <v>72947</v>
      </c>
      <c r="AB9818">
        <v>1022567</v>
      </c>
      <c r="AC9818">
        <v>628628</v>
      </c>
      <c r="AD9818">
        <v>393939</v>
      </c>
      <c r="AE9818" t="s">
        <v>81</v>
      </c>
      <c r="AF9818" t="s">
        <v>75</v>
      </c>
      <c r="AG9818" t="s">
        <v>240</v>
      </c>
      <c r="AH9818" t="s">
        <v>144</v>
      </c>
      <c r="AI9818" t="s">
        <v>139</v>
      </c>
      <c r="AJ9818" t="str">
        <f t="shared" si="153"/>
        <v>Apr</v>
      </c>
    </row>
    <row r="9819" spans="1:36" x14ac:dyDescent="0.3">
      <c r="A9819" t="s">
        <v>20337</v>
      </c>
      <c r="B9819" s="33">
        <v>45671</v>
      </c>
      <c r="C9819" t="s">
        <v>93</v>
      </c>
      <c r="D9819" t="s">
        <v>15070</v>
      </c>
      <c r="E9819" t="s">
        <v>180</v>
      </c>
      <c r="F9819" t="s">
        <v>176</v>
      </c>
      <c r="G9819" t="s">
        <v>160</v>
      </c>
      <c r="H9819" t="s">
        <v>156</v>
      </c>
      <c r="I9819">
        <v>2008</v>
      </c>
      <c r="J9819" t="s">
        <v>420</v>
      </c>
      <c r="K9819" t="s">
        <v>1685</v>
      </c>
      <c r="L9819" t="s">
        <v>3945</v>
      </c>
      <c r="M9819" t="s">
        <v>1685</v>
      </c>
      <c r="N9819">
        <v>286</v>
      </c>
      <c r="O9819">
        <v>14</v>
      </c>
      <c r="P9819">
        <v>-10</v>
      </c>
      <c r="Q9819" t="s">
        <v>73</v>
      </c>
      <c r="R9819" t="s">
        <v>238</v>
      </c>
      <c r="S9819" t="s">
        <v>239</v>
      </c>
      <c r="T9819">
        <v>180</v>
      </c>
      <c r="U9819">
        <v>109</v>
      </c>
      <c r="V9819">
        <v>60.56</v>
      </c>
      <c r="W9819" t="s">
        <v>133</v>
      </c>
      <c r="X9819">
        <v>5051</v>
      </c>
      <c r="Y9819">
        <v>550559</v>
      </c>
      <c r="Z9819">
        <v>43600</v>
      </c>
      <c r="AA9819">
        <v>49486</v>
      </c>
      <c r="AB9819">
        <v>643645</v>
      </c>
      <c r="AC9819">
        <v>422716</v>
      </c>
      <c r="AD9819">
        <v>220929</v>
      </c>
      <c r="AE9819" t="s">
        <v>81</v>
      </c>
      <c r="AF9819" t="s">
        <v>81</v>
      </c>
      <c r="AG9819" t="s">
        <v>240</v>
      </c>
      <c r="AH9819" t="s">
        <v>144</v>
      </c>
      <c r="AI9819" t="s">
        <v>139</v>
      </c>
      <c r="AJ9819" t="str">
        <f t="shared" si="153"/>
        <v>Jan</v>
      </c>
    </row>
    <row r="9820" spans="1:36" x14ac:dyDescent="0.3">
      <c r="A9820" t="s">
        <v>20338</v>
      </c>
      <c r="B9820" s="33">
        <v>45921</v>
      </c>
      <c r="C9820" t="s">
        <v>96</v>
      </c>
      <c r="D9820" t="s">
        <v>20339</v>
      </c>
      <c r="E9820" t="s">
        <v>173</v>
      </c>
      <c r="F9820" t="s">
        <v>177</v>
      </c>
      <c r="G9820" t="s">
        <v>161</v>
      </c>
      <c r="H9820" t="s">
        <v>162</v>
      </c>
      <c r="I9820">
        <v>789</v>
      </c>
      <c r="J9820" t="s">
        <v>314</v>
      </c>
      <c r="K9820" t="s">
        <v>1400</v>
      </c>
      <c r="L9820" t="s">
        <v>581</v>
      </c>
      <c r="M9820" t="s">
        <v>1400</v>
      </c>
      <c r="N9820">
        <v>122</v>
      </c>
      <c r="O9820">
        <v>0</v>
      </c>
      <c r="P9820">
        <v>-3</v>
      </c>
      <c r="Q9820" t="s">
        <v>70</v>
      </c>
      <c r="R9820" t="s">
        <v>238</v>
      </c>
      <c r="S9820" t="s">
        <v>239</v>
      </c>
      <c r="T9820">
        <v>150</v>
      </c>
      <c r="U9820">
        <v>117</v>
      </c>
      <c r="V9820">
        <v>78</v>
      </c>
      <c r="W9820" t="s">
        <v>135</v>
      </c>
      <c r="X9820">
        <v>4452</v>
      </c>
      <c r="Y9820">
        <v>520884</v>
      </c>
      <c r="Z9820">
        <v>25740</v>
      </c>
      <c r="AA9820">
        <v>66573</v>
      </c>
      <c r="AB9820">
        <v>613197</v>
      </c>
      <c r="AC9820">
        <v>406775</v>
      </c>
      <c r="AD9820">
        <v>206422</v>
      </c>
      <c r="AE9820" t="s">
        <v>78</v>
      </c>
      <c r="AF9820" t="s">
        <v>78</v>
      </c>
      <c r="AG9820" t="s">
        <v>240</v>
      </c>
      <c r="AH9820" t="s">
        <v>146</v>
      </c>
      <c r="AI9820" t="s">
        <v>139</v>
      </c>
      <c r="AJ9820" t="str">
        <f t="shared" si="153"/>
        <v>Sep</v>
      </c>
    </row>
    <row r="9821" spans="1:36" x14ac:dyDescent="0.3">
      <c r="A9821" t="s">
        <v>20340</v>
      </c>
      <c r="B9821" s="33">
        <v>45933</v>
      </c>
      <c r="C9821" t="s">
        <v>96</v>
      </c>
      <c r="D9821" t="s">
        <v>20341</v>
      </c>
      <c r="E9821" t="s">
        <v>176</v>
      </c>
      <c r="F9821" t="s">
        <v>179</v>
      </c>
      <c r="G9821" t="s">
        <v>156</v>
      </c>
      <c r="H9821" t="s">
        <v>166</v>
      </c>
      <c r="I9821">
        <v>1524</v>
      </c>
      <c r="J9821" t="s">
        <v>275</v>
      </c>
      <c r="K9821" t="s">
        <v>2799</v>
      </c>
      <c r="L9821" t="s">
        <v>626</v>
      </c>
      <c r="M9821" t="s">
        <v>1553</v>
      </c>
      <c r="N9821">
        <v>189</v>
      </c>
      <c r="O9821">
        <v>0</v>
      </c>
      <c r="P9821">
        <v>17</v>
      </c>
      <c r="Q9821" t="s">
        <v>73</v>
      </c>
      <c r="R9821" t="s">
        <v>238</v>
      </c>
      <c r="S9821" t="s">
        <v>239</v>
      </c>
      <c r="T9821">
        <v>186</v>
      </c>
      <c r="U9821">
        <v>152</v>
      </c>
      <c r="V9821">
        <v>81.72</v>
      </c>
      <c r="W9821" t="s">
        <v>133</v>
      </c>
      <c r="X9821">
        <v>9606</v>
      </c>
      <c r="Y9821">
        <v>1460112</v>
      </c>
      <c r="Z9821">
        <v>75696</v>
      </c>
      <c r="AA9821">
        <v>20064</v>
      </c>
      <c r="AB9821">
        <v>1555872</v>
      </c>
      <c r="AC9821">
        <v>968334</v>
      </c>
      <c r="AD9821">
        <v>587538</v>
      </c>
      <c r="AE9821" t="s">
        <v>81</v>
      </c>
      <c r="AF9821" t="s">
        <v>72</v>
      </c>
      <c r="AG9821" t="s">
        <v>240</v>
      </c>
      <c r="AH9821" t="s">
        <v>146</v>
      </c>
      <c r="AI9821" t="s">
        <v>139</v>
      </c>
      <c r="AJ9821" t="str">
        <f t="shared" si="153"/>
        <v>Oct</v>
      </c>
    </row>
    <row r="9822" spans="1:36" x14ac:dyDescent="0.3">
      <c r="A9822" t="s">
        <v>20342</v>
      </c>
      <c r="B9822" s="33">
        <v>45735</v>
      </c>
      <c r="C9822" t="s">
        <v>96</v>
      </c>
      <c r="D9822" t="s">
        <v>20343</v>
      </c>
      <c r="E9822" t="s">
        <v>180</v>
      </c>
      <c r="F9822" t="s">
        <v>179</v>
      </c>
      <c r="G9822" t="s">
        <v>160</v>
      </c>
      <c r="H9822" t="s">
        <v>166</v>
      </c>
      <c r="I9822">
        <v>1363</v>
      </c>
      <c r="J9822" t="s">
        <v>613</v>
      </c>
      <c r="K9822" t="s">
        <v>1279</v>
      </c>
      <c r="L9822" t="s">
        <v>3865</v>
      </c>
      <c r="M9822" t="s">
        <v>2273</v>
      </c>
      <c r="N9822">
        <v>201</v>
      </c>
      <c r="O9822">
        <v>9</v>
      </c>
      <c r="P9822">
        <v>10</v>
      </c>
      <c r="Q9822" t="s">
        <v>73</v>
      </c>
      <c r="R9822" t="s">
        <v>238</v>
      </c>
      <c r="S9822" t="s">
        <v>239</v>
      </c>
      <c r="T9822">
        <v>220</v>
      </c>
      <c r="U9822">
        <v>186</v>
      </c>
      <c r="V9822">
        <v>84.55</v>
      </c>
      <c r="W9822" t="s">
        <v>133</v>
      </c>
      <c r="X9822">
        <v>10076</v>
      </c>
      <c r="Y9822">
        <v>1874136</v>
      </c>
      <c r="Z9822">
        <v>101556</v>
      </c>
      <c r="AA9822">
        <v>50034</v>
      </c>
      <c r="AB9822">
        <v>2025726</v>
      </c>
      <c r="AC9822">
        <v>1408945</v>
      </c>
      <c r="AD9822">
        <v>616781</v>
      </c>
      <c r="AE9822" t="s">
        <v>81</v>
      </c>
      <c r="AF9822" t="s">
        <v>72</v>
      </c>
      <c r="AG9822" t="s">
        <v>240</v>
      </c>
      <c r="AH9822" t="s">
        <v>144</v>
      </c>
      <c r="AI9822" t="s">
        <v>140</v>
      </c>
      <c r="AJ9822" t="str">
        <f t="shared" si="153"/>
        <v>Mar</v>
      </c>
    </row>
    <row r="9823" spans="1:36" x14ac:dyDescent="0.3">
      <c r="A9823" t="s">
        <v>20344</v>
      </c>
      <c r="B9823" s="33">
        <v>45978</v>
      </c>
      <c r="C9823" t="s">
        <v>93</v>
      </c>
      <c r="D9823" t="s">
        <v>20345</v>
      </c>
      <c r="E9823" t="s">
        <v>180</v>
      </c>
      <c r="F9823" t="s">
        <v>173</v>
      </c>
      <c r="G9823" t="s">
        <v>160</v>
      </c>
      <c r="H9823" t="s">
        <v>161</v>
      </c>
      <c r="I9823">
        <v>1932</v>
      </c>
      <c r="J9823" t="s">
        <v>342</v>
      </c>
      <c r="K9823" t="s">
        <v>3478</v>
      </c>
      <c r="L9823" t="s">
        <v>639</v>
      </c>
      <c r="M9823" t="s">
        <v>618</v>
      </c>
      <c r="N9823">
        <v>248</v>
      </c>
      <c r="O9823">
        <v>0</v>
      </c>
      <c r="P9823">
        <v>1</v>
      </c>
      <c r="Q9823" t="s">
        <v>70</v>
      </c>
      <c r="R9823" t="s">
        <v>238</v>
      </c>
      <c r="S9823" t="s">
        <v>239</v>
      </c>
      <c r="T9823">
        <v>180</v>
      </c>
      <c r="U9823">
        <v>147</v>
      </c>
      <c r="V9823">
        <v>81.67</v>
      </c>
      <c r="W9823" t="s">
        <v>133</v>
      </c>
      <c r="X9823">
        <v>8674</v>
      </c>
      <c r="Y9823">
        <v>1275078</v>
      </c>
      <c r="Z9823">
        <v>43512</v>
      </c>
      <c r="AA9823">
        <v>43365</v>
      </c>
      <c r="AB9823">
        <v>1361955</v>
      </c>
      <c r="AC9823">
        <v>1111916</v>
      </c>
      <c r="AD9823">
        <v>250039</v>
      </c>
      <c r="AE9823" t="s">
        <v>81</v>
      </c>
      <c r="AF9823" t="s">
        <v>78</v>
      </c>
      <c r="AG9823" t="s">
        <v>240</v>
      </c>
      <c r="AH9823" t="s">
        <v>145</v>
      </c>
      <c r="AI9823" t="s">
        <v>138</v>
      </c>
      <c r="AJ9823" t="str">
        <f t="shared" si="153"/>
        <v>Nov</v>
      </c>
    </row>
    <row r="9824" spans="1:36" x14ac:dyDescent="0.3">
      <c r="A9824" t="s">
        <v>20346</v>
      </c>
      <c r="B9824" s="33">
        <v>45660</v>
      </c>
      <c r="C9824" t="s">
        <v>97</v>
      </c>
      <c r="D9824" t="s">
        <v>20347</v>
      </c>
      <c r="E9824" t="s">
        <v>174</v>
      </c>
      <c r="F9824" t="s">
        <v>179</v>
      </c>
      <c r="G9824" t="s">
        <v>158</v>
      </c>
      <c r="H9824" t="s">
        <v>166</v>
      </c>
      <c r="I9824">
        <v>2145</v>
      </c>
      <c r="J9824" t="s">
        <v>381</v>
      </c>
      <c r="K9824" t="s">
        <v>255</v>
      </c>
      <c r="L9824" t="s">
        <v>304</v>
      </c>
      <c r="M9824" t="s">
        <v>255</v>
      </c>
      <c r="N9824">
        <v>272</v>
      </c>
      <c r="O9824">
        <v>0</v>
      </c>
      <c r="P9824">
        <v>-10</v>
      </c>
      <c r="Q9824" t="s">
        <v>70</v>
      </c>
      <c r="R9824" t="s">
        <v>238</v>
      </c>
      <c r="S9824" t="s">
        <v>239</v>
      </c>
      <c r="T9824">
        <v>180</v>
      </c>
      <c r="U9824">
        <v>126</v>
      </c>
      <c r="V9824">
        <v>70</v>
      </c>
      <c r="W9824" t="s">
        <v>135</v>
      </c>
      <c r="X9824">
        <v>4353</v>
      </c>
      <c r="Y9824">
        <v>548478</v>
      </c>
      <c r="Z9824">
        <v>25200</v>
      </c>
      <c r="AA9824">
        <v>99666</v>
      </c>
      <c r="AB9824">
        <v>673344</v>
      </c>
      <c r="AC9824">
        <v>507412</v>
      </c>
      <c r="AD9824">
        <v>165932</v>
      </c>
      <c r="AE9824" t="s">
        <v>78</v>
      </c>
      <c r="AF9824" t="s">
        <v>72</v>
      </c>
      <c r="AG9824" t="s">
        <v>240</v>
      </c>
      <c r="AH9824" t="s">
        <v>144</v>
      </c>
      <c r="AI9824" t="s">
        <v>138</v>
      </c>
      <c r="AJ9824" t="str">
        <f t="shared" si="153"/>
        <v>Jan</v>
      </c>
    </row>
    <row r="9825" spans="1:36" x14ac:dyDescent="0.3">
      <c r="A9825" t="s">
        <v>20348</v>
      </c>
      <c r="B9825" s="33">
        <v>45756</v>
      </c>
      <c r="C9825" t="s">
        <v>98</v>
      </c>
      <c r="D9825" t="s">
        <v>20349</v>
      </c>
      <c r="E9825" t="s">
        <v>173</v>
      </c>
      <c r="F9825" t="s">
        <v>172</v>
      </c>
      <c r="G9825" t="s">
        <v>161</v>
      </c>
      <c r="H9825" t="s">
        <v>155</v>
      </c>
      <c r="I9825">
        <v>1533</v>
      </c>
      <c r="J9825" t="s">
        <v>1510</v>
      </c>
      <c r="K9825" t="s">
        <v>921</v>
      </c>
      <c r="L9825" t="s">
        <v>304</v>
      </c>
      <c r="M9825" t="s">
        <v>921</v>
      </c>
      <c r="N9825">
        <v>223</v>
      </c>
      <c r="O9825">
        <v>0</v>
      </c>
      <c r="P9825">
        <v>-10</v>
      </c>
      <c r="Q9825" t="s">
        <v>70</v>
      </c>
      <c r="R9825" t="s">
        <v>238</v>
      </c>
      <c r="S9825" t="s">
        <v>239</v>
      </c>
      <c r="T9825">
        <v>150</v>
      </c>
      <c r="U9825">
        <v>95</v>
      </c>
      <c r="V9825">
        <v>63.33</v>
      </c>
      <c r="W9825" t="s">
        <v>133</v>
      </c>
      <c r="X9825">
        <v>7141</v>
      </c>
      <c r="Y9825">
        <v>678395</v>
      </c>
      <c r="Z9825">
        <v>26220</v>
      </c>
      <c r="AA9825">
        <v>31255</v>
      </c>
      <c r="AB9825">
        <v>735870</v>
      </c>
      <c r="AC9825">
        <v>562220</v>
      </c>
      <c r="AD9825">
        <v>173650</v>
      </c>
      <c r="AE9825" t="s">
        <v>78</v>
      </c>
      <c r="AF9825" t="s">
        <v>81</v>
      </c>
      <c r="AG9825" t="s">
        <v>240</v>
      </c>
      <c r="AH9825" t="s">
        <v>145</v>
      </c>
      <c r="AI9825" t="s">
        <v>139</v>
      </c>
      <c r="AJ9825" t="str">
        <f t="shared" si="153"/>
        <v>Apr</v>
      </c>
    </row>
    <row r="9826" spans="1:36" x14ac:dyDescent="0.3">
      <c r="A9826" t="s">
        <v>20350</v>
      </c>
      <c r="B9826" s="33">
        <v>45676</v>
      </c>
      <c r="C9826" t="s">
        <v>95</v>
      </c>
      <c r="D9826" t="s">
        <v>20351</v>
      </c>
      <c r="E9826" t="s">
        <v>172</v>
      </c>
      <c r="F9826" t="s">
        <v>174</v>
      </c>
      <c r="G9826" t="s">
        <v>155</v>
      </c>
      <c r="H9826" t="s">
        <v>158</v>
      </c>
      <c r="I9826">
        <v>932</v>
      </c>
      <c r="J9826" t="s">
        <v>286</v>
      </c>
      <c r="K9826" t="s">
        <v>2690</v>
      </c>
      <c r="L9826" t="s">
        <v>625</v>
      </c>
      <c r="M9826" t="s">
        <v>1541</v>
      </c>
      <c r="N9826">
        <v>137</v>
      </c>
      <c r="O9826">
        <v>33</v>
      </c>
      <c r="P9826">
        <v>46</v>
      </c>
      <c r="Q9826" t="s">
        <v>76</v>
      </c>
      <c r="R9826" t="s">
        <v>238</v>
      </c>
      <c r="S9826" t="s">
        <v>239</v>
      </c>
      <c r="T9826">
        <v>180</v>
      </c>
      <c r="U9826">
        <v>130</v>
      </c>
      <c r="V9826">
        <v>72.22</v>
      </c>
      <c r="W9826" t="s">
        <v>133</v>
      </c>
      <c r="X9826">
        <v>4353</v>
      </c>
      <c r="Y9826">
        <v>565890</v>
      </c>
      <c r="Z9826">
        <v>34060</v>
      </c>
      <c r="AA9826">
        <v>46540</v>
      </c>
      <c r="AB9826">
        <v>646490</v>
      </c>
      <c r="AC9826">
        <v>438434</v>
      </c>
      <c r="AD9826">
        <v>208056</v>
      </c>
      <c r="AE9826" t="s">
        <v>81</v>
      </c>
      <c r="AF9826" t="s">
        <v>78</v>
      </c>
      <c r="AG9826" t="s">
        <v>240</v>
      </c>
      <c r="AH9826" t="s">
        <v>145</v>
      </c>
      <c r="AI9826" t="s">
        <v>138</v>
      </c>
      <c r="AJ9826" t="str">
        <f t="shared" si="153"/>
        <v>Jan</v>
      </c>
    </row>
    <row r="9827" spans="1:36" x14ac:dyDescent="0.3">
      <c r="A9827" t="s">
        <v>20352</v>
      </c>
      <c r="B9827" s="33">
        <v>45691</v>
      </c>
      <c r="C9827" t="s">
        <v>93</v>
      </c>
      <c r="D9827" t="s">
        <v>285</v>
      </c>
      <c r="E9827" t="s">
        <v>176</v>
      </c>
      <c r="F9827" t="s">
        <v>175</v>
      </c>
      <c r="G9827" t="s">
        <v>156</v>
      </c>
      <c r="H9827" t="s">
        <v>163</v>
      </c>
      <c r="I9827">
        <v>2248</v>
      </c>
      <c r="J9827" t="s">
        <v>414</v>
      </c>
      <c r="K9827" t="s">
        <v>1074</v>
      </c>
      <c r="L9827" t="s">
        <v>416</v>
      </c>
      <c r="M9827" t="s">
        <v>5171</v>
      </c>
      <c r="N9827">
        <v>265</v>
      </c>
      <c r="O9827">
        <v>4</v>
      </c>
      <c r="P9827">
        <v>1</v>
      </c>
      <c r="Q9827" t="s">
        <v>73</v>
      </c>
      <c r="R9827" t="s">
        <v>238</v>
      </c>
      <c r="S9827" t="s">
        <v>239</v>
      </c>
      <c r="T9827">
        <v>186</v>
      </c>
      <c r="U9827">
        <v>141</v>
      </c>
      <c r="V9827">
        <v>75.81</v>
      </c>
      <c r="W9827" t="s">
        <v>135</v>
      </c>
      <c r="X9827">
        <v>10108</v>
      </c>
      <c r="Y9827">
        <v>1425228</v>
      </c>
      <c r="Z9827">
        <v>61476</v>
      </c>
      <c r="AA9827">
        <v>14241</v>
      </c>
      <c r="AB9827">
        <v>1500945</v>
      </c>
      <c r="AC9827">
        <v>973998</v>
      </c>
      <c r="AD9827">
        <v>526947</v>
      </c>
      <c r="AE9827" t="s">
        <v>81</v>
      </c>
      <c r="AF9827" t="s">
        <v>75</v>
      </c>
      <c r="AG9827" t="s">
        <v>240</v>
      </c>
      <c r="AH9827" t="s">
        <v>144</v>
      </c>
      <c r="AI9827" t="s">
        <v>139</v>
      </c>
      <c r="AJ9827" t="str">
        <f t="shared" si="153"/>
        <v>Feb</v>
      </c>
    </row>
    <row r="9828" spans="1:36" x14ac:dyDescent="0.3">
      <c r="A9828" t="s">
        <v>20353</v>
      </c>
      <c r="B9828" s="33">
        <v>45856</v>
      </c>
      <c r="C9828" t="s">
        <v>93</v>
      </c>
      <c r="D9828" t="s">
        <v>20354</v>
      </c>
      <c r="E9828" t="s">
        <v>180</v>
      </c>
      <c r="F9828" t="s">
        <v>178</v>
      </c>
      <c r="G9828" t="s">
        <v>160</v>
      </c>
      <c r="H9828" t="s">
        <v>157</v>
      </c>
      <c r="I9828">
        <v>2071</v>
      </c>
      <c r="J9828" t="s">
        <v>292</v>
      </c>
      <c r="K9828" t="s">
        <v>2273</v>
      </c>
      <c r="L9828" t="s">
        <v>294</v>
      </c>
      <c r="M9828" t="s">
        <v>437</v>
      </c>
      <c r="N9828">
        <v>271</v>
      </c>
      <c r="O9828">
        <v>44</v>
      </c>
      <c r="P9828">
        <v>40</v>
      </c>
      <c r="Q9828" t="s">
        <v>76</v>
      </c>
      <c r="R9828" t="s">
        <v>238</v>
      </c>
      <c r="S9828" t="s">
        <v>239</v>
      </c>
      <c r="T9828">
        <v>189</v>
      </c>
      <c r="U9828">
        <v>161</v>
      </c>
      <c r="V9828">
        <v>85.19</v>
      </c>
      <c r="W9828" t="s">
        <v>133</v>
      </c>
      <c r="X9828">
        <v>6726</v>
      </c>
      <c r="Y9828">
        <v>1082886</v>
      </c>
      <c r="Z9828">
        <v>32844</v>
      </c>
      <c r="AA9828">
        <v>65688</v>
      </c>
      <c r="AB9828">
        <v>1181418</v>
      </c>
      <c r="AC9828">
        <v>701607</v>
      </c>
      <c r="AD9828">
        <v>479811</v>
      </c>
      <c r="AE9828" t="s">
        <v>81</v>
      </c>
      <c r="AF9828" t="s">
        <v>75</v>
      </c>
      <c r="AG9828" t="s">
        <v>240</v>
      </c>
      <c r="AH9828" t="s">
        <v>144</v>
      </c>
      <c r="AI9828" t="s">
        <v>139</v>
      </c>
      <c r="AJ9828" t="str">
        <f t="shared" si="153"/>
        <v>Jul</v>
      </c>
    </row>
    <row r="9829" spans="1:36" x14ac:dyDescent="0.3">
      <c r="A9829" t="s">
        <v>20355</v>
      </c>
      <c r="B9829" s="33">
        <v>45824</v>
      </c>
      <c r="C9829" t="s">
        <v>99</v>
      </c>
      <c r="D9829" t="s">
        <v>20356</v>
      </c>
      <c r="E9829" t="s">
        <v>173</v>
      </c>
      <c r="F9829" t="s">
        <v>174</v>
      </c>
      <c r="G9829" t="s">
        <v>161</v>
      </c>
      <c r="H9829" t="s">
        <v>158</v>
      </c>
      <c r="I9829">
        <v>1117</v>
      </c>
      <c r="J9829" t="s">
        <v>518</v>
      </c>
      <c r="K9829" t="s">
        <v>3047</v>
      </c>
      <c r="L9829" t="s">
        <v>3985</v>
      </c>
      <c r="M9829" t="s">
        <v>551</v>
      </c>
      <c r="N9829">
        <v>175</v>
      </c>
      <c r="O9829">
        <v>35</v>
      </c>
      <c r="P9829">
        <v>10</v>
      </c>
      <c r="Q9829" t="s">
        <v>73</v>
      </c>
      <c r="R9829" t="s">
        <v>238</v>
      </c>
      <c r="S9829" t="s">
        <v>239</v>
      </c>
      <c r="T9829">
        <v>180</v>
      </c>
      <c r="U9829">
        <v>132</v>
      </c>
      <c r="V9829">
        <v>73.33</v>
      </c>
      <c r="W9829" t="s">
        <v>135</v>
      </c>
      <c r="X9829">
        <v>4740</v>
      </c>
      <c r="Y9829">
        <v>625680</v>
      </c>
      <c r="Z9829">
        <v>48312</v>
      </c>
      <c r="AA9829">
        <v>75900</v>
      </c>
      <c r="AB9829">
        <v>749892</v>
      </c>
      <c r="AC9829">
        <v>622555</v>
      </c>
      <c r="AD9829">
        <v>127337</v>
      </c>
      <c r="AE9829" t="s">
        <v>78</v>
      </c>
      <c r="AF9829" t="s">
        <v>78</v>
      </c>
      <c r="AG9829" t="s">
        <v>240</v>
      </c>
      <c r="AH9829" t="s">
        <v>145</v>
      </c>
      <c r="AI9829" t="s">
        <v>138</v>
      </c>
      <c r="AJ9829" t="str">
        <f t="shared" si="153"/>
        <v>Jun</v>
      </c>
    </row>
    <row r="9830" spans="1:36" x14ac:dyDescent="0.3">
      <c r="A9830" t="s">
        <v>20357</v>
      </c>
      <c r="B9830" s="33">
        <v>45898</v>
      </c>
      <c r="C9830" t="s">
        <v>98</v>
      </c>
      <c r="D9830" t="s">
        <v>20358</v>
      </c>
      <c r="E9830" t="s">
        <v>173</v>
      </c>
      <c r="F9830" t="s">
        <v>179</v>
      </c>
      <c r="G9830" t="s">
        <v>161</v>
      </c>
      <c r="H9830" t="s">
        <v>166</v>
      </c>
      <c r="I9830">
        <v>1704</v>
      </c>
      <c r="J9830" t="s">
        <v>385</v>
      </c>
      <c r="K9830" t="s">
        <v>2144</v>
      </c>
      <c r="L9830" t="s">
        <v>3149</v>
      </c>
      <c r="M9830" t="s">
        <v>2144</v>
      </c>
      <c r="N9830">
        <v>241</v>
      </c>
      <c r="O9830">
        <v>9</v>
      </c>
      <c r="P9830">
        <v>-10</v>
      </c>
      <c r="Q9830" t="s">
        <v>73</v>
      </c>
      <c r="R9830" t="s">
        <v>238</v>
      </c>
      <c r="S9830" t="s">
        <v>239</v>
      </c>
      <c r="T9830">
        <v>180</v>
      </c>
      <c r="U9830">
        <v>156</v>
      </c>
      <c r="V9830">
        <v>86.67</v>
      </c>
      <c r="W9830" t="s">
        <v>133</v>
      </c>
      <c r="X9830">
        <v>10391</v>
      </c>
      <c r="Y9830">
        <v>1620996</v>
      </c>
      <c r="Z9830">
        <v>62400</v>
      </c>
      <c r="AA9830">
        <v>114192</v>
      </c>
      <c r="AB9830">
        <v>1797588</v>
      </c>
      <c r="AC9830">
        <v>1127742</v>
      </c>
      <c r="AD9830">
        <v>669846</v>
      </c>
      <c r="AE9830" t="s">
        <v>78</v>
      </c>
      <c r="AF9830" t="s">
        <v>72</v>
      </c>
      <c r="AG9830" t="s">
        <v>240</v>
      </c>
      <c r="AH9830" t="s">
        <v>144</v>
      </c>
      <c r="AI9830" t="s">
        <v>139</v>
      </c>
      <c r="AJ9830" t="str">
        <f t="shared" si="153"/>
        <v>Aug</v>
      </c>
    </row>
    <row r="9831" spans="1:36" x14ac:dyDescent="0.3">
      <c r="A9831" t="s">
        <v>20359</v>
      </c>
      <c r="B9831" s="33">
        <v>45893</v>
      </c>
      <c r="C9831" t="s">
        <v>97</v>
      </c>
      <c r="D9831" t="s">
        <v>20360</v>
      </c>
      <c r="E9831" t="s">
        <v>174</v>
      </c>
      <c r="F9831" t="s">
        <v>175</v>
      </c>
      <c r="G9831" t="s">
        <v>158</v>
      </c>
      <c r="H9831" t="s">
        <v>163</v>
      </c>
      <c r="I9831">
        <v>454</v>
      </c>
      <c r="J9831" t="s">
        <v>626</v>
      </c>
      <c r="K9831" t="s">
        <v>3696</v>
      </c>
      <c r="L9831" t="s">
        <v>802</v>
      </c>
      <c r="M9831" t="s">
        <v>3696</v>
      </c>
      <c r="N9831">
        <v>77</v>
      </c>
      <c r="O9831">
        <v>7</v>
      </c>
      <c r="P9831">
        <v>-10</v>
      </c>
      <c r="Q9831" t="s">
        <v>73</v>
      </c>
      <c r="R9831" t="s">
        <v>238</v>
      </c>
      <c r="S9831" t="s">
        <v>239</v>
      </c>
      <c r="T9831">
        <v>186</v>
      </c>
      <c r="U9831">
        <v>145</v>
      </c>
      <c r="V9831">
        <v>77.959999999999994</v>
      </c>
      <c r="W9831" t="s">
        <v>134</v>
      </c>
      <c r="X9831">
        <v>4858</v>
      </c>
      <c r="Y9831">
        <v>704410</v>
      </c>
      <c r="Z9831">
        <v>50895</v>
      </c>
      <c r="AA9831">
        <v>77720</v>
      </c>
      <c r="AB9831">
        <v>833025</v>
      </c>
      <c r="AC9831">
        <v>668850</v>
      </c>
      <c r="AD9831">
        <v>164175</v>
      </c>
      <c r="AE9831" t="s">
        <v>78</v>
      </c>
      <c r="AF9831" t="s">
        <v>75</v>
      </c>
      <c r="AG9831" t="s">
        <v>240</v>
      </c>
      <c r="AH9831" t="s">
        <v>144</v>
      </c>
      <c r="AI9831" t="s">
        <v>140</v>
      </c>
      <c r="AJ9831" t="str">
        <f t="shared" si="153"/>
        <v>Aug</v>
      </c>
    </row>
    <row r="9832" spans="1:36" x14ac:dyDescent="0.3">
      <c r="A9832" t="s">
        <v>20361</v>
      </c>
      <c r="B9832" s="33">
        <v>45779</v>
      </c>
      <c r="C9832" t="s">
        <v>97</v>
      </c>
      <c r="D9832" t="s">
        <v>20362</v>
      </c>
      <c r="E9832" t="s">
        <v>174</v>
      </c>
      <c r="F9832" t="s">
        <v>180</v>
      </c>
      <c r="G9832" t="s">
        <v>158</v>
      </c>
      <c r="H9832" t="s">
        <v>160</v>
      </c>
      <c r="I9832">
        <v>1088</v>
      </c>
      <c r="J9832" t="s">
        <v>566</v>
      </c>
      <c r="K9832" t="s">
        <v>2676</v>
      </c>
      <c r="L9832" t="s">
        <v>952</v>
      </c>
      <c r="M9832" t="s">
        <v>2676</v>
      </c>
      <c r="N9832">
        <v>145</v>
      </c>
      <c r="O9832">
        <v>1</v>
      </c>
      <c r="P9832">
        <v>0</v>
      </c>
      <c r="Q9832" t="s">
        <v>73</v>
      </c>
      <c r="R9832" t="s">
        <v>238</v>
      </c>
      <c r="S9832" t="s">
        <v>239</v>
      </c>
      <c r="T9832">
        <v>180</v>
      </c>
      <c r="U9832">
        <v>107</v>
      </c>
      <c r="V9832">
        <v>59.44</v>
      </c>
      <c r="W9832" t="s">
        <v>133</v>
      </c>
      <c r="X9832">
        <v>7909</v>
      </c>
      <c r="Y9832">
        <v>846263</v>
      </c>
      <c r="Z9832">
        <v>37236</v>
      </c>
      <c r="AA9832">
        <v>10807</v>
      </c>
      <c r="AB9832">
        <v>894306</v>
      </c>
      <c r="AC9832">
        <v>743202</v>
      </c>
      <c r="AD9832">
        <v>151104</v>
      </c>
      <c r="AE9832" t="s">
        <v>78</v>
      </c>
      <c r="AF9832" t="s">
        <v>81</v>
      </c>
      <c r="AG9832" t="s">
        <v>240</v>
      </c>
      <c r="AH9832" t="s">
        <v>146</v>
      </c>
      <c r="AI9832" t="s">
        <v>139</v>
      </c>
      <c r="AJ9832" t="str">
        <f t="shared" si="153"/>
        <v>May</v>
      </c>
    </row>
    <row r="9833" spans="1:36" x14ac:dyDescent="0.3">
      <c r="A9833" t="s">
        <v>20363</v>
      </c>
      <c r="B9833" s="33">
        <v>45869</v>
      </c>
      <c r="C9833" t="s">
        <v>98</v>
      </c>
      <c r="D9833" t="s">
        <v>20364</v>
      </c>
      <c r="E9833" t="s">
        <v>177</v>
      </c>
      <c r="F9833" t="s">
        <v>180</v>
      </c>
      <c r="G9833" t="s">
        <v>162</v>
      </c>
      <c r="H9833" t="s">
        <v>160</v>
      </c>
      <c r="I9833">
        <v>656</v>
      </c>
      <c r="J9833" t="s">
        <v>1434</v>
      </c>
      <c r="K9833" t="s">
        <v>1364</v>
      </c>
      <c r="L9833" t="s">
        <v>536</v>
      </c>
      <c r="M9833" t="s">
        <v>1929</v>
      </c>
      <c r="N9833">
        <v>118</v>
      </c>
      <c r="O9833">
        <v>16</v>
      </c>
      <c r="P9833">
        <v>38</v>
      </c>
      <c r="Q9833" t="s">
        <v>76</v>
      </c>
      <c r="R9833" t="s">
        <v>238</v>
      </c>
      <c r="S9833" t="s">
        <v>239</v>
      </c>
      <c r="T9833">
        <v>186</v>
      </c>
      <c r="U9833">
        <v>147</v>
      </c>
      <c r="V9833">
        <v>79.03</v>
      </c>
      <c r="W9833" t="s">
        <v>133</v>
      </c>
      <c r="X9833">
        <v>10023</v>
      </c>
      <c r="Y9833">
        <v>1473381</v>
      </c>
      <c r="Z9833">
        <v>75558</v>
      </c>
      <c r="AA9833">
        <v>74823</v>
      </c>
      <c r="AB9833">
        <v>1623762</v>
      </c>
      <c r="AC9833">
        <v>957873</v>
      </c>
      <c r="AD9833">
        <v>665889</v>
      </c>
      <c r="AE9833" t="s">
        <v>78</v>
      </c>
      <c r="AF9833" t="s">
        <v>81</v>
      </c>
      <c r="AG9833" t="s">
        <v>240</v>
      </c>
      <c r="AH9833" t="s">
        <v>144</v>
      </c>
      <c r="AI9833" t="s">
        <v>138</v>
      </c>
      <c r="AJ9833" t="str">
        <f t="shared" si="153"/>
        <v>Jul</v>
      </c>
    </row>
    <row r="9834" spans="1:36" x14ac:dyDescent="0.3">
      <c r="A9834" t="s">
        <v>20365</v>
      </c>
      <c r="B9834" s="33">
        <v>45761</v>
      </c>
      <c r="C9834" t="s">
        <v>97</v>
      </c>
      <c r="D9834" t="s">
        <v>20366</v>
      </c>
      <c r="E9834" t="s">
        <v>172</v>
      </c>
      <c r="F9834" t="s">
        <v>181</v>
      </c>
      <c r="G9834" t="s">
        <v>155</v>
      </c>
      <c r="H9834" t="s">
        <v>159</v>
      </c>
      <c r="I9834">
        <v>1279</v>
      </c>
      <c r="J9834" t="s">
        <v>514</v>
      </c>
      <c r="K9834" t="s">
        <v>670</v>
      </c>
      <c r="L9834" t="s">
        <v>2086</v>
      </c>
      <c r="M9834" t="s">
        <v>768</v>
      </c>
      <c r="N9834">
        <v>207</v>
      </c>
      <c r="O9834">
        <v>10</v>
      </c>
      <c r="P9834">
        <v>8</v>
      </c>
      <c r="Q9834" t="s">
        <v>73</v>
      </c>
      <c r="R9834" t="s">
        <v>238</v>
      </c>
      <c r="S9834" t="s">
        <v>239</v>
      </c>
      <c r="T9834">
        <v>150</v>
      </c>
      <c r="U9834">
        <v>138</v>
      </c>
      <c r="V9834">
        <v>92</v>
      </c>
      <c r="W9834" t="s">
        <v>133</v>
      </c>
      <c r="X9834">
        <v>3029</v>
      </c>
      <c r="Y9834">
        <v>418002</v>
      </c>
      <c r="Z9834">
        <v>75348</v>
      </c>
      <c r="AA9834">
        <v>40434</v>
      </c>
      <c r="AB9834">
        <v>533784</v>
      </c>
      <c r="AC9834">
        <v>375593</v>
      </c>
      <c r="AD9834">
        <v>158191</v>
      </c>
      <c r="AE9834" t="s">
        <v>81</v>
      </c>
      <c r="AF9834" t="s">
        <v>81</v>
      </c>
      <c r="AG9834" t="s">
        <v>240</v>
      </c>
      <c r="AH9834" t="s">
        <v>144</v>
      </c>
      <c r="AI9834" t="s">
        <v>138</v>
      </c>
      <c r="AJ9834" t="str">
        <f t="shared" si="153"/>
        <v>Apr</v>
      </c>
    </row>
    <row r="9835" spans="1:36" x14ac:dyDescent="0.3">
      <c r="A9835" t="s">
        <v>20367</v>
      </c>
      <c r="B9835" s="33">
        <v>45935</v>
      </c>
      <c r="C9835" t="s">
        <v>97</v>
      </c>
      <c r="D9835" t="s">
        <v>20368</v>
      </c>
      <c r="E9835" t="s">
        <v>178</v>
      </c>
      <c r="F9835" t="s">
        <v>175</v>
      </c>
      <c r="G9835" t="s">
        <v>157</v>
      </c>
      <c r="H9835" t="s">
        <v>163</v>
      </c>
      <c r="I9835">
        <v>1038</v>
      </c>
      <c r="J9835" t="s">
        <v>566</v>
      </c>
      <c r="K9835" t="s">
        <v>2676</v>
      </c>
      <c r="L9835" t="s">
        <v>244</v>
      </c>
      <c r="M9835" t="s">
        <v>2902</v>
      </c>
      <c r="N9835">
        <v>145</v>
      </c>
      <c r="O9835">
        <v>19</v>
      </c>
      <c r="P9835">
        <v>11</v>
      </c>
      <c r="Q9835" t="s">
        <v>73</v>
      </c>
      <c r="R9835" t="s">
        <v>238</v>
      </c>
      <c r="S9835" t="s">
        <v>239</v>
      </c>
      <c r="T9835">
        <v>180</v>
      </c>
      <c r="U9835">
        <v>135</v>
      </c>
      <c r="V9835">
        <v>75</v>
      </c>
      <c r="W9835" t="s">
        <v>133</v>
      </c>
      <c r="X9835">
        <v>2937</v>
      </c>
      <c r="Y9835">
        <v>396495</v>
      </c>
      <c r="Z9835">
        <v>52785</v>
      </c>
      <c r="AA9835">
        <v>22545</v>
      </c>
      <c r="AB9835">
        <v>471825</v>
      </c>
      <c r="AC9835">
        <v>355906</v>
      </c>
      <c r="AD9835">
        <v>115919</v>
      </c>
      <c r="AE9835" t="s">
        <v>75</v>
      </c>
      <c r="AF9835" t="s">
        <v>75</v>
      </c>
      <c r="AG9835" t="s">
        <v>240</v>
      </c>
      <c r="AH9835" t="s">
        <v>145</v>
      </c>
      <c r="AI9835" t="s">
        <v>140</v>
      </c>
      <c r="AJ9835" t="str">
        <f t="shared" si="153"/>
        <v>Oct</v>
      </c>
    </row>
    <row r="9836" spans="1:36" x14ac:dyDescent="0.3">
      <c r="A9836" t="s">
        <v>20369</v>
      </c>
      <c r="B9836" s="33">
        <v>46001</v>
      </c>
      <c r="C9836" t="s">
        <v>93</v>
      </c>
      <c r="D9836" t="s">
        <v>20370</v>
      </c>
      <c r="E9836" t="s">
        <v>176</v>
      </c>
      <c r="F9836" t="s">
        <v>177</v>
      </c>
      <c r="G9836" t="s">
        <v>156</v>
      </c>
      <c r="H9836" t="s">
        <v>162</v>
      </c>
      <c r="I9836">
        <v>1669</v>
      </c>
      <c r="J9836" t="s">
        <v>636</v>
      </c>
      <c r="K9836" t="s">
        <v>1112</v>
      </c>
      <c r="L9836" t="s">
        <v>463</v>
      </c>
      <c r="M9836" t="s">
        <v>1112</v>
      </c>
      <c r="N9836">
        <v>263</v>
      </c>
      <c r="O9836">
        <v>0</v>
      </c>
      <c r="P9836">
        <v>-10</v>
      </c>
      <c r="Q9836" t="s">
        <v>70</v>
      </c>
      <c r="R9836" t="s">
        <v>238</v>
      </c>
      <c r="S9836" t="s">
        <v>239</v>
      </c>
      <c r="T9836">
        <v>180</v>
      </c>
      <c r="U9836">
        <v>144</v>
      </c>
      <c r="V9836">
        <v>80</v>
      </c>
      <c r="W9836" t="s">
        <v>133</v>
      </c>
      <c r="X9836">
        <v>10169</v>
      </c>
      <c r="Y9836">
        <v>1464336</v>
      </c>
      <c r="Z9836">
        <v>62784</v>
      </c>
      <c r="AA9836">
        <v>70272</v>
      </c>
      <c r="AB9836">
        <v>1597392</v>
      </c>
      <c r="AC9836">
        <v>1141351</v>
      </c>
      <c r="AD9836">
        <v>456041</v>
      </c>
      <c r="AE9836" t="s">
        <v>81</v>
      </c>
      <c r="AF9836" t="s">
        <v>78</v>
      </c>
      <c r="AG9836" t="s">
        <v>240</v>
      </c>
      <c r="AH9836" t="s">
        <v>144</v>
      </c>
      <c r="AI9836" t="s">
        <v>139</v>
      </c>
      <c r="AJ9836" t="str">
        <f t="shared" si="153"/>
        <v>Dec</v>
      </c>
    </row>
    <row r="9837" spans="1:36" x14ac:dyDescent="0.3">
      <c r="A9837" t="s">
        <v>20371</v>
      </c>
      <c r="B9837" s="33">
        <v>45992</v>
      </c>
      <c r="C9837" t="s">
        <v>99</v>
      </c>
      <c r="D9837" t="s">
        <v>15118</v>
      </c>
      <c r="E9837" t="s">
        <v>177</v>
      </c>
      <c r="F9837" t="s">
        <v>173</v>
      </c>
      <c r="G9837" t="s">
        <v>162</v>
      </c>
      <c r="H9837" t="s">
        <v>161</v>
      </c>
      <c r="I9837">
        <v>632</v>
      </c>
      <c r="J9837" t="s">
        <v>508</v>
      </c>
      <c r="K9837" t="s">
        <v>3460</v>
      </c>
      <c r="L9837" t="s">
        <v>1383</v>
      </c>
      <c r="M9837" t="s">
        <v>3460</v>
      </c>
      <c r="N9837">
        <v>92</v>
      </c>
      <c r="O9837">
        <v>4</v>
      </c>
      <c r="P9837">
        <v>-10</v>
      </c>
      <c r="Q9837" t="s">
        <v>73</v>
      </c>
      <c r="R9837" t="s">
        <v>238</v>
      </c>
      <c r="S9837" t="s">
        <v>239</v>
      </c>
      <c r="T9837">
        <v>180</v>
      </c>
      <c r="U9837">
        <v>120</v>
      </c>
      <c r="V9837">
        <v>66.67</v>
      </c>
      <c r="W9837" t="s">
        <v>133</v>
      </c>
      <c r="X9837">
        <v>7198</v>
      </c>
      <c r="Y9837">
        <v>863760</v>
      </c>
      <c r="Z9837">
        <v>60840</v>
      </c>
      <c r="AA9837">
        <v>42000</v>
      </c>
      <c r="AB9837">
        <v>966600</v>
      </c>
      <c r="AC9837">
        <v>595225</v>
      </c>
      <c r="AD9837">
        <v>371375</v>
      </c>
      <c r="AE9837" t="s">
        <v>78</v>
      </c>
      <c r="AF9837" t="s">
        <v>78</v>
      </c>
      <c r="AG9837" t="s">
        <v>240</v>
      </c>
      <c r="AH9837" t="s">
        <v>146</v>
      </c>
      <c r="AI9837" t="s">
        <v>140</v>
      </c>
      <c r="AJ9837" t="str">
        <f t="shared" si="153"/>
        <v>Dec</v>
      </c>
    </row>
    <row r="9838" spans="1:36" x14ac:dyDescent="0.3">
      <c r="A9838" t="s">
        <v>20372</v>
      </c>
      <c r="B9838" s="33">
        <v>46009</v>
      </c>
      <c r="C9838" t="s">
        <v>96</v>
      </c>
      <c r="D9838" t="s">
        <v>20373</v>
      </c>
      <c r="E9838" t="s">
        <v>172</v>
      </c>
      <c r="F9838" t="s">
        <v>173</v>
      </c>
      <c r="G9838" t="s">
        <v>155</v>
      </c>
      <c r="H9838" t="s">
        <v>161</v>
      </c>
      <c r="I9838">
        <v>1320</v>
      </c>
      <c r="J9838" t="s">
        <v>243</v>
      </c>
      <c r="K9838" t="s">
        <v>378</v>
      </c>
      <c r="L9838" t="s">
        <v>2207</v>
      </c>
      <c r="M9838" t="s">
        <v>1814</v>
      </c>
      <c r="N9838">
        <v>180</v>
      </c>
      <c r="O9838">
        <v>34</v>
      </c>
      <c r="P9838">
        <v>31</v>
      </c>
      <c r="Q9838" t="s">
        <v>76</v>
      </c>
      <c r="R9838" t="s">
        <v>238</v>
      </c>
      <c r="S9838" t="s">
        <v>239</v>
      </c>
      <c r="T9838">
        <v>180</v>
      </c>
      <c r="U9838">
        <v>134</v>
      </c>
      <c r="V9838">
        <v>74.44</v>
      </c>
      <c r="W9838" t="s">
        <v>133</v>
      </c>
      <c r="X9838">
        <v>9143</v>
      </c>
      <c r="Y9838">
        <v>1225162</v>
      </c>
      <c r="Z9838">
        <v>61104</v>
      </c>
      <c r="AA9838">
        <v>71824</v>
      </c>
      <c r="AB9838">
        <v>1358090</v>
      </c>
      <c r="AC9838">
        <v>970280</v>
      </c>
      <c r="AD9838">
        <v>387810</v>
      </c>
      <c r="AE9838" t="s">
        <v>81</v>
      </c>
      <c r="AF9838" t="s">
        <v>78</v>
      </c>
      <c r="AG9838" t="s">
        <v>240</v>
      </c>
      <c r="AH9838" t="s">
        <v>144</v>
      </c>
      <c r="AI9838" t="s">
        <v>138</v>
      </c>
      <c r="AJ9838" t="str">
        <f t="shared" si="153"/>
        <v>Dec</v>
      </c>
    </row>
    <row r="9839" spans="1:36" x14ac:dyDescent="0.3">
      <c r="A9839" t="s">
        <v>20374</v>
      </c>
      <c r="B9839" s="33">
        <v>45990</v>
      </c>
      <c r="C9839" t="s">
        <v>97</v>
      </c>
      <c r="D9839" t="s">
        <v>20375</v>
      </c>
      <c r="E9839" t="s">
        <v>181</v>
      </c>
      <c r="F9839" t="s">
        <v>180</v>
      </c>
      <c r="G9839" t="s">
        <v>159</v>
      </c>
      <c r="H9839" t="s">
        <v>160</v>
      </c>
      <c r="I9839">
        <v>1265</v>
      </c>
      <c r="J9839" t="s">
        <v>615</v>
      </c>
      <c r="K9839" t="s">
        <v>2551</v>
      </c>
      <c r="L9839" t="s">
        <v>393</v>
      </c>
      <c r="M9839" t="s">
        <v>1494</v>
      </c>
      <c r="N9839">
        <v>160</v>
      </c>
      <c r="O9839">
        <v>13</v>
      </c>
      <c r="P9839">
        <v>30</v>
      </c>
      <c r="Q9839" t="s">
        <v>73</v>
      </c>
      <c r="R9839" t="s">
        <v>238</v>
      </c>
      <c r="S9839" t="s">
        <v>239</v>
      </c>
      <c r="T9839">
        <v>150</v>
      </c>
      <c r="U9839">
        <v>136</v>
      </c>
      <c r="V9839">
        <v>90.67</v>
      </c>
      <c r="W9839" t="s">
        <v>133</v>
      </c>
      <c r="X9839">
        <v>3309</v>
      </c>
      <c r="Y9839">
        <v>450024</v>
      </c>
      <c r="Z9839">
        <v>70992</v>
      </c>
      <c r="AA9839">
        <v>43792</v>
      </c>
      <c r="AB9839">
        <v>564808</v>
      </c>
      <c r="AC9839">
        <v>390396</v>
      </c>
      <c r="AD9839">
        <v>174412</v>
      </c>
      <c r="AE9839" t="s">
        <v>81</v>
      </c>
      <c r="AF9839" t="s">
        <v>81</v>
      </c>
      <c r="AG9839" t="s">
        <v>240</v>
      </c>
      <c r="AH9839" t="s">
        <v>144</v>
      </c>
      <c r="AI9839" t="s">
        <v>138</v>
      </c>
      <c r="AJ9839" t="str">
        <f t="shared" si="153"/>
        <v>Nov</v>
      </c>
    </row>
    <row r="9840" spans="1:36" x14ac:dyDescent="0.3">
      <c r="A9840" t="s">
        <v>20376</v>
      </c>
      <c r="B9840" s="33">
        <v>45988</v>
      </c>
      <c r="C9840" t="s">
        <v>93</v>
      </c>
      <c r="D9840" t="s">
        <v>20377</v>
      </c>
      <c r="E9840" t="s">
        <v>176</v>
      </c>
      <c r="F9840" t="s">
        <v>178</v>
      </c>
      <c r="G9840" t="s">
        <v>156</v>
      </c>
      <c r="H9840" t="s">
        <v>157</v>
      </c>
      <c r="I9840">
        <v>1651</v>
      </c>
      <c r="J9840" t="s">
        <v>325</v>
      </c>
      <c r="K9840" t="s">
        <v>769</v>
      </c>
      <c r="N9840">
        <v>212</v>
      </c>
      <c r="O9840">
        <v>0</v>
      </c>
      <c r="P9840">
        <v>0</v>
      </c>
      <c r="Q9840" t="s">
        <v>67</v>
      </c>
      <c r="R9840" t="s">
        <v>245</v>
      </c>
      <c r="S9840" t="s">
        <v>121</v>
      </c>
      <c r="T9840">
        <v>189</v>
      </c>
      <c r="U9840">
        <v>0</v>
      </c>
      <c r="V9840">
        <v>0</v>
      </c>
      <c r="W9840" t="s">
        <v>133</v>
      </c>
      <c r="X9840">
        <v>5995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 t="s">
        <v>81</v>
      </c>
      <c r="AF9840" t="s">
        <v>75</v>
      </c>
      <c r="AG9840" t="s">
        <v>240</v>
      </c>
      <c r="AH9840" t="s">
        <v>144</v>
      </c>
      <c r="AI9840" t="s">
        <v>139</v>
      </c>
      <c r="AJ9840" t="str">
        <f t="shared" si="153"/>
        <v>Nov</v>
      </c>
    </row>
    <row r="9841" spans="1:36" x14ac:dyDescent="0.3">
      <c r="A9841" t="s">
        <v>20378</v>
      </c>
      <c r="B9841" s="33">
        <v>45863</v>
      </c>
      <c r="C9841" t="s">
        <v>99</v>
      </c>
      <c r="D9841" t="s">
        <v>20379</v>
      </c>
      <c r="E9841" t="s">
        <v>173</v>
      </c>
      <c r="F9841" t="s">
        <v>172</v>
      </c>
      <c r="G9841" t="s">
        <v>161</v>
      </c>
      <c r="H9841" t="s">
        <v>155</v>
      </c>
      <c r="I9841">
        <v>1882</v>
      </c>
      <c r="J9841" t="s">
        <v>325</v>
      </c>
      <c r="K9841" t="s">
        <v>1767</v>
      </c>
      <c r="L9841" t="s">
        <v>5641</v>
      </c>
      <c r="M9841" t="s">
        <v>1035</v>
      </c>
      <c r="N9841">
        <v>245</v>
      </c>
      <c r="O9841">
        <v>52</v>
      </c>
      <c r="P9841">
        <v>32</v>
      </c>
      <c r="Q9841" t="s">
        <v>76</v>
      </c>
      <c r="R9841" t="s">
        <v>238</v>
      </c>
      <c r="S9841" t="s">
        <v>239</v>
      </c>
      <c r="T9841">
        <v>180</v>
      </c>
      <c r="U9841">
        <v>147</v>
      </c>
      <c r="V9841">
        <v>81.67</v>
      </c>
      <c r="W9841" t="s">
        <v>133</v>
      </c>
      <c r="X9841">
        <v>7847</v>
      </c>
      <c r="Y9841">
        <v>1153509</v>
      </c>
      <c r="Z9841">
        <v>47187</v>
      </c>
      <c r="AA9841">
        <v>114072</v>
      </c>
      <c r="AB9841">
        <v>1314768</v>
      </c>
      <c r="AC9841">
        <v>1061429</v>
      </c>
      <c r="AD9841">
        <v>253339</v>
      </c>
      <c r="AE9841" t="s">
        <v>78</v>
      </c>
      <c r="AF9841" t="s">
        <v>81</v>
      </c>
      <c r="AG9841" t="s">
        <v>240</v>
      </c>
      <c r="AH9841" t="s">
        <v>144</v>
      </c>
      <c r="AI9841" t="s">
        <v>139</v>
      </c>
      <c r="AJ9841" t="str">
        <f t="shared" si="153"/>
        <v>Jul</v>
      </c>
    </row>
    <row r="9842" spans="1:36" x14ac:dyDescent="0.3">
      <c r="A9842" t="s">
        <v>20380</v>
      </c>
      <c r="B9842" s="33">
        <v>46021</v>
      </c>
      <c r="C9842" t="s">
        <v>96</v>
      </c>
      <c r="D9842" t="s">
        <v>20381</v>
      </c>
      <c r="E9842" t="s">
        <v>175</v>
      </c>
      <c r="F9842" t="s">
        <v>172</v>
      </c>
      <c r="G9842" t="s">
        <v>163</v>
      </c>
      <c r="H9842" t="s">
        <v>155</v>
      </c>
      <c r="I9842">
        <v>548</v>
      </c>
      <c r="J9842" t="s">
        <v>639</v>
      </c>
      <c r="K9842" t="s">
        <v>562</v>
      </c>
      <c r="L9842" t="s">
        <v>639</v>
      </c>
      <c r="M9842" t="s">
        <v>562</v>
      </c>
      <c r="N9842">
        <v>84</v>
      </c>
      <c r="O9842">
        <v>0</v>
      </c>
      <c r="P9842">
        <v>-6</v>
      </c>
      <c r="Q9842" t="s">
        <v>70</v>
      </c>
      <c r="R9842" t="s">
        <v>238</v>
      </c>
      <c r="S9842" t="s">
        <v>239</v>
      </c>
      <c r="T9842">
        <v>189</v>
      </c>
      <c r="U9842">
        <v>166</v>
      </c>
      <c r="V9842">
        <v>87.83</v>
      </c>
      <c r="W9842" t="s">
        <v>135</v>
      </c>
      <c r="X9842">
        <v>8918</v>
      </c>
      <c r="Y9842">
        <v>1480388</v>
      </c>
      <c r="Z9842">
        <v>81506</v>
      </c>
      <c r="AA9842">
        <v>16766</v>
      </c>
      <c r="AB9842">
        <v>1578660</v>
      </c>
      <c r="AC9842">
        <v>1261685</v>
      </c>
      <c r="AD9842">
        <v>316975</v>
      </c>
      <c r="AE9842" t="s">
        <v>75</v>
      </c>
      <c r="AF9842" t="s">
        <v>81</v>
      </c>
      <c r="AG9842" t="s">
        <v>240</v>
      </c>
      <c r="AH9842" t="s">
        <v>144</v>
      </c>
      <c r="AI9842" t="s">
        <v>138</v>
      </c>
      <c r="AJ9842" t="str">
        <f t="shared" si="153"/>
        <v>Dec</v>
      </c>
    </row>
    <row r="9843" spans="1:36" x14ac:dyDescent="0.3">
      <c r="A9843" t="s">
        <v>20382</v>
      </c>
      <c r="B9843" s="33">
        <v>45747</v>
      </c>
      <c r="C9843" t="s">
        <v>93</v>
      </c>
      <c r="D9843" t="s">
        <v>8247</v>
      </c>
      <c r="E9843" t="s">
        <v>180</v>
      </c>
      <c r="F9843" t="s">
        <v>173</v>
      </c>
      <c r="G9843" t="s">
        <v>160</v>
      </c>
      <c r="H9843" t="s">
        <v>161</v>
      </c>
      <c r="I9843">
        <v>804</v>
      </c>
      <c r="J9843" t="s">
        <v>377</v>
      </c>
      <c r="K9843" t="s">
        <v>2441</v>
      </c>
      <c r="L9843" t="s">
        <v>339</v>
      </c>
      <c r="M9843" t="s">
        <v>568</v>
      </c>
      <c r="N9843">
        <v>138</v>
      </c>
      <c r="O9843">
        <v>25</v>
      </c>
      <c r="P9843">
        <v>21</v>
      </c>
      <c r="Q9843" t="s">
        <v>73</v>
      </c>
      <c r="R9843" t="s">
        <v>238</v>
      </c>
      <c r="S9843" t="s">
        <v>239</v>
      </c>
      <c r="T9843">
        <v>189</v>
      </c>
      <c r="U9843">
        <v>131</v>
      </c>
      <c r="V9843">
        <v>69.31</v>
      </c>
      <c r="W9843" t="s">
        <v>133</v>
      </c>
      <c r="X9843">
        <v>8431</v>
      </c>
      <c r="Y9843">
        <v>1104461</v>
      </c>
      <c r="Z9843">
        <v>44409</v>
      </c>
      <c r="AA9843">
        <v>41003</v>
      </c>
      <c r="AB9843">
        <v>1189873</v>
      </c>
      <c r="AC9843">
        <v>903863</v>
      </c>
      <c r="AD9843">
        <v>286010</v>
      </c>
      <c r="AE9843" t="s">
        <v>81</v>
      </c>
      <c r="AF9843" t="s">
        <v>78</v>
      </c>
      <c r="AG9843" t="s">
        <v>240</v>
      </c>
      <c r="AH9843" t="s">
        <v>144</v>
      </c>
      <c r="AI9843" t="s">
        <v>139</v>
      </c>
      <c r="AJ9843" t="str">
        <f t="shared" si="153"/>
        <v>Mar</v>
      </c>
    </row>
    <row r="9844" spans="1:36" x14ac:dyDescent="0.3">
      <c r="A9844" t="s">
        <v>20383</v>
      </c>
      <c r="B9844" s="33">
        <v>45880</v>
      </c>
      <c r="C9844" t="s">
        <v>98</v>
      </c>
      <c r="D9844" t="s">
        <v>20384</v>
      </c>
      <c r="E9844" t="s">
        <v>180</v>
      </c>
      <c r="F9844" t="s">
        <v>174</v>
      </c>
      <c r="G9844" t="s">
        <v>160</v>
      </c>
      <c r="H9844" t="s">
        <v>158</v>
      </c>
      <c r="I9844">
        <v>663</v>
      </c>
      <c r="J9844" t="s">
        <v>325</v>
      </c>
      <c r="K9844" t="s">
        <v>426</v>
      </c>
      <c r="L9844" t="s">
        <v>505</v>
      </c>
      <c r="M9844" t="s">
        <v>3711</v>
      </c>
      <c r="N9844">
        <v>104</v>
      </c>
      <c r="O9844">
        <v>9</v>
      </c>
      <c r="P9844">
        <v>5</v>
      </c>
      <c r="Q9844" t="s">
        <v>73</v>
      </c>
      <c r="R9844" t="s">
        <v>238</v>
      </c>
      <c r="S9844" t="s">
        <v>239</v>
      </c>
      <c r="T9844">
        <v>189</v>
      </c>
      <c r="U9844">
        <v>140</v>
      </c>
      <c r="V9844">
        <v>74.069999999999993</v>
      </c>
      <c r="W9844" t="s">
        <v>133</v>
      </c>
      <c r="X9844">
        <v>10110</v>
      </c>
      <c r="Y9844">
        <v>1415400</v>
      </c>
      <c r="Z9844">
        <v>50400</v>
      </c>
      <c r="AA9844">
        <v>38640</v>
      </c>
      <c r="AB9844">
        <v>1504440</v>
      </c>
      <c r="AC9844">
        <v>1232004</v>
      </c>
      <c r="AD9844">
        <v>272436</v>
      </c>
      <c r="AE9844" t="s">
        <v>81</v>
      </c>
      <c r="AF9844" t="s">
        <v>78</v>
      </c>
      <c r="AG9844" t="s">
        <v>240</v>
      </c>
      <c r="AH9844" t="s">
        <v>146</v>
      </c>
      <c r="AI9844" t="s">
        <v>139</v>
      </c>
      <c r="AJ9844" t="str">
        <f t="shared" si="153"/>
        <v>Aug</v>
      </c>
    </row>
    <row r="9845" spans="1:36" x14ac:dyDescent="0.3">
      <c r="A9845" t="s">
        <v>20385</v>
      </c>
      <c r="B9845" s="33">
        <v>46012</v>
      </c>
      <c r="C9845" t="s">
        <v>93</v>
      </c>
      <c r="D9845" t="s">
        <v>20386</v>
      </c>
      <c r="E9845" t="s">
        <v>177</v>
      </c>
      <c r="F9845" t="s">
        <v>180</v>
      </c>
      <c r="G9845" t="s">
        <v>162</v>
      </c>
      <c r="H9845" t="s">
        <v>160</v>
      </c>
      <c r="I9845">
        <v>1233</v>
      </c>
      <c r="J9845" t="s">
        <v>514</v>
      </c>
      <c r="K9845" t="s">
        <v>3664</v>
      </c>
      <c r="N9845">
        <v>158</v>
      </c>
      <c r="O9845">
        <v>0</v>
      </c>
      <c r="P9845">
        <v>0</v>
      </c>
      <c r="Q9845" t="s">
        <v>67</v>
      </c>
      <c r="R9845" t="s">
        <v>245</v>
      </c>
      <c r="S9845" t="s">
        <v>121</v>
      </c>
      <c r="T9845">
        <v>186</v>
      </c>
      <c r="U9845">
        <v>0</v>
      </c>
      <c r="V9845">
        <v>0</v>
      </c>
      <c r="W9845" t="s">
        <v>133</v>
      </c>
      <c r="X9845">
        <v>5590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 t="s">
        <v>78</v>
      </c>
      <c r="AF9845" t="s">
        <v>81</v>
      </c>
      <c r="AG9845" t="s">
        <v>240</v>
      </c>
      <c r="AH9845" t="s">
        <v>144</v>
      </c>
      <c r="AI9845" t="s">
        <v>139</v>
      </c>
      <c r="AJ9845" t="str">
        <f t="shared" si="153"/>
        <v>Dec</v>
      </c>
    </row>
    <row r="9846" spans="1:36" x14ac:dyDescent="0.3">
      <c r="A9846" t="s">
        <v>20387</v>
      </c>
      <c r="B9846" s="33">
        <v>46004</v>
      </c>
      <c r="C9846" t="s">
        <v>95</v>
      </c>
      <c r="D9846" t="s">
        <v>20388</v>
      </c>
      <c r="E9846" t="s">
        <v>176</v>
      </c>
      <c r="F9846" t="s">
        <v>179</v>
      </c>
      <c r="G9846" t="s">
        <v>156</v>
      </c>
      <c r="H9846" t="s">
        <v>166</v>
      </c>
      <c r="I9846">
        <v>1020</v>
      </c>
      <c r="J9846" t="s">
        <v>971</v>
      </c>
      <c r="K9846" t="s">
        <v>692</v>
      </c>
      <c r="L9846" t="s">
        <v>1638</v>
      </c>
      <c r="M9846" t="s">
        <v>908</v>
      </c>
      <c r="N9846">
        <v>154</v>
      </c>
      <c r="O9846">
        <v>32</v>
      </c>
      <c r="P9846">
        <v>17</v>
      </c>
      <c r="Q9846" t="s">
        <v>73</v>
      </c>
      <c r="R9846" t="s">
        <v>238</v>
      </c>
      <c r="S9846" t="s">
        <v>239</v>
      </c>
      <c r="T9846">
        <v>189</v>
      </c>
      <c r="U9846">
        <v>149</v>
      </c>
      <c r="V9846">
        <v>78.84</v>
      </c>
      <c r="W9846" t="s">
        <v>133</v>
      </c>
      <c r="X9846">
        <v>7145</v>
      </c>
      <c r="Y9846">
        <v>1064605</v>
      </c>
      <c r="Z9846">
        <v>68242</v>
      </c>
      <c r="AA9846">
        <v>56471</v>
      </c>
      <c r="AB9846">
        <v>1189318</v>
      </c>
      <c r="AC9846">
        <v>1008020</v>
      </c>
      <c r="AD9846">
        <v>181298</v>
      </c>
      <c r="AE9846" t="s">
        <v>81</v>
      </c>
      <c r="AF9846" t="s">
        <v>72</v>
      </c>
      <c r="AG9846" t="s">
        <v>240</v>
      </c>
      <c r="AH9846" t="s">
        <v>144</v>
      </c>
      <c r="AI9846" t="s">
        <v>140</v>
      </c>
      <c r="AJ9846" t="str">
        <f t="shared" si="153"/>
        <v>Dec</v>
      </c>
    </row>
    <row r="9847" spans="1:36" x14ac:dyDescent="0.3">
      <c r="A9847" t="s">
        <v>20389</v>
      </c>
      <c r="B9847" s="33">
        <v>45686</v>
      </c>
      <c r="C9847" t="s">
        <v>95</v>
      </c>
      <c r="D9847" t="s">
        <v>11817</v>
      </c>
      <c r="E9847" t="s">
        <v>179</v>
      </c>
      <c r="F9847" t="s">
        <v>178</v>
      </c>
      <c r="G9847" t="s">
        <v>166</v>
      </c>
      <c r="H9847" t="s">
        <v>157</v>
      </c>
      <c r="I9847">
        <v>536</v>
      </c>
      <c r="J9847" t="s">
        <v>345</v>
      </c>
      <c r="K9847" t="s">
        <v>1425</v>
      </c>
      <c r="L9847" t="s">
        <v>377</v>
      </c>
      <c r="M9847" t="s">
        <v>1425</v>
      </c>
      <c r="N9847">
        <v>94</v>
      </c>
      <c r="O9847">
        <v>0</v>
      </c>
      <c r="P9847">
        <v>-8</v>
      </c>
      <c r="Q9847" t="s">
        <v>70</v>
      </c>
      <c r="R9847" t="s">
        <v>238</v>
      </c>
      <c r="S9847" t="s">
        <v>239</v>
      </c>
      <c r="T9847">
        <v>180</v>
      </c>
      <c r="U9847">
        <v>143</v>
      </c>
      <c r="V9847">
        <v>79.44</v>
      </c>
      <c r="W9847" t="s">
        <v>133</v>
      </c>
      <c r="X9847">
        <v>3901</v>
      </c>
      <c r="Y9847">
        <v>557843</v>
      </c>
      <c r="Z9847">
        <v>45617</v>
      </c>
      <c r="AA9847">
        <v>56342</v>
      </c>
      <c r="AB9847">
        <v>659802</v>
      </c>
      <c r="AC9847">
        <v>414147</v>
      </c>
      <c r="AD9847">
        <v>245655</v>
      </c>
      <c r="AE9847" t="s">
        <v>72</v>
      </c>
      <c r="AF9847" t="s">
        <v>75</v>
      </c>
      <c r="AG9847" t="s">
        <v>240</v>
      </c>
      <c r="AH9847" t="s">
        <v>147</v>
      </c>
      <c r="AI9847" t="s">
        <v>139</v>
      </c>
      <c r="AJ9847" t="str">
        <f t="shared" si="153"/>
        <v>Jan</v>
      </c>
    </row>
    <row r="9848" spans="1:36" x14ac:dyDescent="0.3">
      <c r="A9848" t="s">
        <v>20390</v>
      </c>
      <c r="B9848" s="33">
        <v>45854</v>
      </c>
      <c r="C9848" t="s">
        <v>95</v>
      </c>
      <c r="D9848" t="s">
        <v>1955</v>
      </c>
      <c r="E9848" t="s">
        <v>174</v>
      </c>
      <c r="F9848" t="s">
        <v>175</v>
      </c>
      <c r="G9848" t="s">
        <v>158</v>
      </c>
      <c r="H9848" t="s">
        <v>163</v>
      </c>
      <c r="I9848">
        <v>626</v>
      </c>
      <c r="J9848" t="s">
        <v>508</v>
      </c>
      <c r="K9848" t="s">
        <v>3460</v>
      </c>
      <c r="L9848" t="s">
        <v>510</v>
      </c>
      <c r="M9848" t="s">
        <v>1026</v>
      </c>
      <c r="N9848">
        <v>92</v>
      </c>
      <c r="O9848">
        <v>14</v>
      </c>
      <c r="P9848">
        <v>37</v>
      </c>
      <c r="Q9848" t="s">
        <v>76</v>
      </c>
      <c r="R9848" t="s">
        <v>238</v>
      </c>
      <c r="S9848" t="s">
        <v>239</v>
      </c>
      <c r="T9848">
        <v>180</v>
      </c>
      <c r="U9848">
        <v>142</v>
      </c>
      <c r="V9848">
        <v>78.89</v>
      </c>
      <c r="W9848" t="s">
        <v>133</v>
      </c>
      <c r="X9848">
        <v>5642</v>
      </c>
      <c r="Y9848">
        <v>801164</v>
      </c>
      <c r="Z9848">
        <v>31666</v>
      </c>
      <c r="AA9848">
        <v>50836</v>
      </c>
      <c r="AB9848">
        <v>883666</v>
      </c>
      <c r="AC9848">
        <v>687648</v>
      </c>
      <c r="AD9848">
        <v>196018</v>
      </c>
      <c r="AE9848" t="s">
        <v>78</v>
      </c>
      <c r="AF9848" t="s">
        <v>75</v>
      </c>
      <c r="AG9848" t="s">
        <v>240</v>
      </c>
      <c r="AH9848" t="s">
        <v>144</v>
      </c>
      <c r="AI9848" t="s">
        <v>139</v>
      </c>
      <c r="AJ9848" t="str">
        <f t="shared" si="153"/>
        <v>Jul</v>
      </c>
    </row>
    <row r="9849" spans="1:36" x14ac:dyDescent="0.3">
      <c r="A9849" t="s">
        <v>20391</v>
      </c>
      <c r="B9849" s="33">
        <v>45702</v>
      </c>
      <c r="C9849" t="s">
        <v>99</v>
      </c>
      <c r="D9849" t="s">
        <v>20392</v>
      </c>
      <c r="E9849" t="s">
        <v>175</v>
      </c>
      <c r="F9849" t="s">
        <v>181</v>
      </c>
      <c r="G9849" t="s">
        <v>163</v>
      </c>
      <c r="H9849" t="s">
        <v>159</v>
      </c>
      <c r="I9849">
        <v>599</v>
      </c>
      <c r="J9849" t="s">
        <v>554</v>
      </c>
      <c r="K9849" t="s">
        <v>3176</v>
      </c>
      <c r="L9849" t="s">
        <v>463</v>
      </c>
      <c r="M9849" t="s">
        <v>3176</v>
      </c>
      <c r="N9849">
        <v>107</v>
      </c>
      <c r="O9849">
        <v>0</v>
      </c>
      <c r="P9849">
        <v>-1</v>
      </c>
      <c r="Q9849" t="s">
        <v>70</v>
      </c>
      <c r="R9849" t="s">
        <v>238</v>
      </c>
      <c r="S9849" t="s">
        <v>239</v>
      </c>
      <c r="T9849">
        <v>189</v>
      </c>
      <c r="U9849">
        <v>150</v>
      </c>
      <c r="V9849">
        <v>79.37</v>
      </c>
      <c r="W9849" t="s">
        <v>133</v>
      </c>
      <c r="X9849">
        <v>7923</v>
      </c>
      <c r="Y9849">
        <v>1188450</v>
      </c>
      <c r="Z9849">
        <v>43650</v>
      </c>
      <c r="AA9849">
        <v>86700</v>
      </c>
      <c r="AB9849">
        <v>1318800</v>
      </c>
      <c r="AC9849">
        <v>929211</v>
      </c>
      <c r="AD9849">
        <v>389589</v>
      </c>
      <c r="AE9849" t="s">
        <v>75</v>
      </c>
      <c r="AF9849" t="s">
        <v>81</v>
      </c>
      <c r="AG9849" t="s">
        <v>240</v>
      </c>
      <c r="AH9849" t="s">
        <v>144</v>
      </c>
      <c r="AI9849" t="s">
        <v>140</v>
      </c>
      <c r="AJ9849" t="str">
        <f t="shared" si="153"/>
        <v>Feb</v>
      </c>
    </row>
    <row r="9850" spans="1:36" x14ac:dyDescent="0.3">
      <c r="A9850" t="s">
        <v>20393</v>
      </c>
      <c r="B9850" s="33">
        <v>45855</v>
      </c>
      <c r="C9850" t="s">
        <v>96</v>
      </c>
      <c r="D9850" t="s">
        <v>6890</v>
      </c>
      <c r="E9850" t="s">
        <v>174</v>
      </c>
      <c r="F9850" t="s">
        <v>172</v>
      </c>
      <c r="G9850" t="s">
        <v>158</v>
      </c>
      <c r="H9850" t="s">
        <v>155</v>
      </c>
      <c r="I9850">
        <v>1156</v>
      </c>
      <c r="J9850" t="s">
        <v>391</v>
      </c>
      <c r="K9850" t="s">
        <v>2870</v>
      </c>
      <c r="L9850" t="s">
        <v>2043</v>
      </c>
      <c r="M9850" t="s">
        <v>732</v>
      </c>
      <c r="N9850">
        <v>173</v>
      </c>
      <c r="O9850">
        <v>64</v>
      </c>
      <c r="P9850">
        <v>71</v>
      </c>
      <c r="Q9850" t="s">
        <v>76</v>
      </c>
      <c r="R9850" t="s">
        <v>238</v>
      </c>
      <c r="S9850" t="s">
        <v>239</v>
      </c>
      <c r="T9850">
        <v>189</v>
      </c>
      <c r="U9850">
        <v>145</v>
      </c>
      <c r="V9850">
        <v>76.72</v>
      </c>
      <c r="W9850" t="s">
        <v>135</v>
      </c>
      <c r="X9850">
        <v>3052</v>
      </c>
      <c r="Y9850">
        <v>442540</v>
      </c>
      <c r="Z9850">
        <v>48575</v>
      </c>
      <c r="AA9850">
        <v>20010</v>
      </c>
      <c r="AB9850">
        <v>511125</v>
      </c>
      <c r="AC9850">
        <v>326261</v>
      </c>
      <c r="AD9850">
        <v>184864</v>
      </c>
      <c r="AE9850" t="s">
        <v>78</v>
      </c>
      <c r="AF9850" t="s">
        <v>81</v>
      </c>
      <c r="AG9850" t="s">
        <v>240</v>
      </c>
      <c r="AH9850" t="s">
        <v>144</v>
      </c>
      <c r="AI9850" t="s">
        <v>138</v>
      </c>
      <c r="AJ9850" t="str">
        <f t="shared" si="153"/>
        <v>Jul</v>
      </c>
    </row>
    <row r="9851" spans="1:36" x14ac:dyDescent="0.3">
      <c r="A9851" t="s">
        <v>20394</v>
      </c>
      <c r="B9851" s="33">
        <v>45939</v>
      </c>
      <c r="C9851" t="s">
        <v>93</v>
      </c>
      <c r="D9851" t="s">
        <v>20395</v>
      </c>
      <c r="E9851" t="s">
        <v>175</v>
      </c>
      <c r="F9851" t="s">
        <v>172</v>
      </c>
      <c r="G9851" t="s">
        <v>163</v>
      </c>
      <c r="H9851" t="s">
        <v>155</v>
      </c>
      <c r="I9851">
        <v>779</v>
      </c>
      <c r="J9851" t="s">
        <v>248</v>
      </c>
      <c r="K9851" t="s">
        <v>2735</v>
      </c>
      <c r="L9851" t="s">
        <v>1021</v>
      </c>
      <c r="M9851" t="s">
        <v>3893</v>
      </c>
      <c r="N9851">
        <v>118</v>
      </c>
      <c r="O9851">
        <v>55</v>
      </c>
      <c r="P9851">
        <v>56</v>
      </c>
      <c r="Q9851" t="s">
        <v>76</v>
      </c>
      <c r="R9851" t="s">
        <v>238</v>
      </c>
      <c r="S9851" t="s">
        <v>239</v>
      </c>
      <c r="T9851">
        <v>220</v>
      </c>
      <c r="U9851">
        <v>131</v>
      </c>
      <c r="V9851">
        <v>59.55</v>
      </c>
      <c r="W9851" t="s">
        <v>133</v>
      </c>
      <c r="X9851">
        <v>9518</v>
      </c>
      <c r="Y9851">
        <v>1246858</v>
      </c>
      <c r="Z9851">
        <v>49256</v>
      </c>
      <c r="AA9851">
        <v>45719</v>
      </c>
      <c r="AB9851">
        <v>1341833</v>
      </c>
      <c r="AC9851">
        <v>1031203</v>
      </c>
      <c r="AD9851">
        <v>310630</v>
      </c>
      <c r="AE9851" t="s">
        <v>75</v>
      </c>
      <c r="AF9851" t="s">
        <v>81</v>
      </c>
      <c r="AG9851" t="s">
        <v>240</v>
      </c>
      <c r="AH9851" t="s">
        <v>147</v>
      </c>
      <c r="AI9851" t="s">
        <v>140</v>
      </c>
      <c r="AJ9851" t="str">
        <f t="shared" si="153"/>
        <v>Oct</v>
      </c>
    </row>
    <row r="9852" spans="1:36" x14ac:dyDescent="0.3">
      <c r="A9852" t="s">
        <v>20396</v>
      </c>
      <c r="B9852" s="33">
        <v>45796</v>
      </c>
      <c r="C9852" t="s">
        <v>97</v>
      </c>
      <c r="D9852" t="s">
        <v>20397</v>
      </c>
      <c r="E9852" t="s">
        <v>176</v>
      </c>
      <c r="F9852" t="s">
        <v>174</v>
      </c>
      <c r="G9852" t="s">
        <v>156</v>
      </c>
      <c r="H9852" t="s">
        <v>158</v>
      </c>
      <c r="I9852">
        <v>980</v>
      </c>
      <c r="J9852" t="s">
        <v>613</v>
      </c>
      <c r="K9852" t="s">
        <v>1017</v>
      </c>
      <c r="N9852">
        <v>144</v>
      </c>
      <c r="O9852">
        <v>0</v>
      </c>
      <c r="P9852">
        <v>0</v>
      </c>
      <c r="Q9852" t="s">
        <v>67</v>
      </c>
      <c r="R9852" t="s">
        <v>245</v>
      </c>
      <c r="S9852" t="s">
        <v>120</v>
      </c>
      <c r="T9852">
        <v>180</v>
      </c>
      <c r="U9852">
        <v>0</v>
      </c>
      <c r="V9852">
        <v>0</v>
      </c>
      <c r="W9852" t="s">
        <v>133</v>
      </c>
      <c r="X9852">
        <v>2987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 t="s">
        <v>81</v>
      </c>
      <c r="AF9852" t="s">
        <v>78</v>
      </c>
      <c r="AG9852" t="s">
        <v>240</v>
      </c>
      <c r="AH9852" t="s">
        <v>144</v>
      </c>
      <c r="AI9852" t="s">
        <v>140</v>
      </c>
      <c r="AJ9852" t="str">
        <f t="shared" si="153"/>
        <v>May</v>
      </c>
    </row>
    <row r="9853" spans="1:36" x14ac:dyDescent="0.3">
      <c r="A9853" t="s">
        <v>20398</v>
      </c>
      <c r="B9853" s="33">
        <v>45936</v>
      </c>
      <c r="C9853" t="s">
        <v>97</v>
      </c>
      <c r="D9853" t="s">
        <v>20399</v>
      </c>
      <c r="E9853" t="s">
        <v>172</v>
      </c>
      <c r="F9853" t="s">
        <v>176</v>
      </c>
      <c r="G9853" t="s">
        <v>155</v>
      </c>
      <c r="H9853" t="s">
        <v>156</v>
      </c>
      <c r="I9853">
        <v>1399</v>
      </c>
      <c r="J9853" t="s">
        <v>298</v>
      </c>
      <c r="K9853" t="s">
        <v>1360</v>
      </c>
      <c r="L9853" t="s">
        <v>258</v>
      </c>
      <c r="M9853" t="s">
        <v>1360</v>
      </c>
      <c r="N9853">
        <v>194</v>
      </c>
      <c r="O9853">
        <v>0</v>
      </c>
      <c r="P9853">
        <v>-10</v>
      </c>
      <c r="Q9853" t="s">
        <v>70</v>
      </c>
      <c r="R9853" t="s">
        <v>238</v>
      </c>
      <c r="S9853" t="s">
        <v>239</v>
      </c>
      <c r="T9853">
        <v>150</v>
      </c>
      <c r="U9853">
        <v>97</v>
      </c>
      <c r="V9853">
        <v>64.67</v>
      </c>
      <c r="W9853" t="s">
        <v>133</v>
      </c>
      <c r="X9853">
        <v>3765</v>
      </c>
      <c r="Y9853">
        <v>365205</v>
      </c>
      <c r="Z9853">
        <v>29197</v>
      </c>
      <c r="AA9853">
        <v>63535</v>
      </c>
      <c r="AB9853">
        <v>457937</v>
      </c>
      <c r="AC9853">
        <v>300050</v>
      </c>
      <c r="AD9853">
        <v>157887</v>
      </c>
      <c r="AE9853" t="s">
        <v>81</v>
      </c>
      <c r="AF9853" t="s">
        <v>81</v>
      </c>
      <c r="AG9853" t="s">
        <v>240</v>
      </c>
      <c r="AH9853" t="s">
        <v>144</v>
      </c>
      <c r="AI9853" t="s">
        <v>140</v>
      </c>
      <c r="AJ9853" t="str">
        <f t="shared" si="153"/>
        <v>Oct</v>
      </c>
    </row>
    <row r="9854" spans="1:36" x14ac:dyDescent="0.3">
      <c r="A9854" t="s">
        <v>20400</v>
      </c>
      <c r="B9854" s="33">
        <v>46011</v>
      </c>
      <c r="C9854" t="s">
        <v>98</v>
      </c>
      <c r="D9854" t="s">
        <v>20401</v>
      </c>
      <c r="E9854" t="s">
        <v>174</v>
      </c>
      <c r="F9854" t="s">
        <v>176</v>
      </c>
      <c r="G9854" t="s">
        <v>158</v>
      </c>
      <c r="H9854" t="s">
        <v>156</v>
      </c>
      <c r="I9854">
        <v>814</v>
      </c>
      <c r="J9854" t="s">
        <v>248</v>
      </c>
      <c r="K9854" t="s">
        <v>2791</v>
      </c>
      <c r="L9854" t="s">
        <v>447</v>
      </c>
      <c r="M9854" t="s">
        <v>1997</v>
      </c>
      <c r="N9854">
        <v>115</v>
      </c>
      <c r="O9854">
        <v>0</v>
      </c>
      <c r="P9854">
        <v>14</v>
      </c>
      <c r="Q9854" t="s">
        <v>73</v>
      </c>
      <c r="R9854" t="s">
        <v>238</v>
      </c>
      <c r="S9854" t="s">
        <v>239</v>
      </c>
      <c r="T9854">
        <v>180</v>
      </c>
      <c r="U9854">
        <v>160</v>
      </c>
      <c r="V9854">
        <v>88.89</v>
      </c>
      <c r="W9854" t="s">
        <v>133</v>
      </c>
      <c r="X9854">
        <v>8416</v>
      </c>
      <c r="Y9854">
        <v>1346560</v>
      </c>
      <c r="Z9854">
        <v>63040</v>
      </c>
      <c r="AA9854">
        <v>47840</v>
      </c>
      <c r="AB9854">
        <v>1457440</v>
      </c>
      <c r="AC9854">
        <v>1267859</v>
      </c>
      <c r="AD9854">
        <v>189581</v>
      </c>
      <c r="AE9854" t="s">
        <v>78</v>
      </c>
      <c r="AF9854" t="s">
        <v>81</v>
      </c>
      <c r="AG9854" t="s">
        <v>240</v>
      </c>
      <c r="AH9854" t="s">
        <v>144</v>
      </c>
      <c r="AI9854" t="s">
        <v>140</v>
      </c>
      <c r="AJ9854" t="str">
        <f t="shared" si="153"/>
        <v>Dec</v>
      </c>
    </row>
    <row r="9855" spans="1:36" x14ac:dyDescent="0.3">
      <c r="A9855" t="s">
        <v>20402</v>
      </c>
      <c r="B9855" s="33">
        <v>45780</v>
      </c>
      <c r="C9855" t="s">
        <v>95</v>
      </c>
      <c r="D9855" t="s">
        <v>20403</v>
      </c>
      <c r="E9855" t="s">
        <v>175</v>
      </c>
      <c r="F9855" t="s">
        <v>173</v>
      </c>
      <c r="G9855" t="s">
        <v>163</v>
      </c>
      <c r="H9855" t="s">
        <v>161</v>
      </c>
      <c r="I9855">
        <v>1347</v>
      </c>
      <c r="J9855" t="s">
        <v>447</v>
      </c>
      <c r="K9855" t="s">
        <v>410</v>
      </c>
      <c r="L9855" t="s">
        <v>1336</v>
      </c>
      <c r="M9855" t="s">
        <v>410</v>
      </c>
      <c r="N9855">
        <v>193</v>
      </c>
      <c r="O9855">
        <v>6</v>
      </c>
      <c r="P9855">
        <v>-9</v>
      </c>
      <c r="Q9855" t="s">
        <v>73</v>
      </c>
      <c r="R9855" t="s">
        <v>238</v>
      </c>
      <c r="S9855" t="s">
        <v>239</v>
      </c>
      <c r="T9855">
        <v>220</v>
      </c>
      <c r="U9855">
        <v>176</v>
      </c>
      <c r="V9855">
        <v>80</v>
      </c>
      <c r="W9855" t="s">
        <v>133</v>
      </c>
      <c r="X9855">
        <v>4641</v>
      </c>
      <c r="Y9855">
        <v>816816</v>
      </c>
      <c r="Z9855">
        <v>48928</v>
      </c>
      <c r="AA9855">
        <v>40304</v>
      </c>
      <c r="AB9855">
        <v>906048</v>
      </c>
      <c r="AC9855">
        <v>653784</v>
      </c>
      <c r="AD9855">
        <v>252264</v>
      </c>
      <c r="AE9855" t="s">
        <v>75</v>
      </c>
      <c r="AF9855" t="s">
        <v>78</v>
      </c>
      <c r="AG9855" t="s">
        <v>240</v>
      </c>
      <c r="AH9855" t="s">
        <v>144</v>
      </c>
      <c r="AI9855" t="s">
        <v>138</v>
      </c>
      <c r="AJ9855" t="str">
        <f t="shared" si="153"/>
        <v>May</v>
      </c>
    </row>
    <row r="9856" spans="1:36" x14ac:dyDescent="0.3">
      <c r="A9856" t="s">
        <v>20404</v>
      </c>
      <c r="B9856" s="33">
        <v>45678</v>
      </c>
      <c r="C9856" t="s">
        <v>96</v>
      </c>
      <c r="D9856" t="s">
        <v>20405</v>
      </c>
      <c r="E9856" t="s">
        <v>173</v>
      </c>
      <c r="F9856" t="s">
        <v>174</v>
      </c>
      <c r="G9856" t="s">
        <v>161</v>
      </c>
      <c r="H9856" t="s">
        <v>158</v>
      </c>
      <c r="I9856">
        <v>1935</v>
      </c>
      <c r="J9856" t="s">
        <v>504</v>
      </c>
      <c r="K9856" t="s">
        <v>849</v>
      </c>
      <c r="L9856" t="s">
        <v>1511</v>
      </c>
      <c r="M9856" t="s">
        <v>555</v>
      </c>
      <c r="N9856">
        <v>258</v>
      </c>
      <c r="O9856">
        <v>20</v>
      </c>
      <c r="P9856">
        <v>28</v>
      </c>
      <c r="Q9856" t="s">
        <v>73</v>
      </c>
      <c r="R9856" t="s">
        <v>238</v>
      </c>
      <c r="S9856" t="s">
        <v>239</v>
      </c>
      <c r="T9856">
        <v>180</v>
      </c>
      <c r="U9856">
        <v>111</v>
      </c>
      <c r="V9856">
        <v>61.67</v>
      </c>
      <c r="W9856" t="s">
        <v>133</v>
      </c>
      <c r="X9856">
        <v>4756</v>
      </c>
      <c r="Y9856">
        <v>527916</v>
      </c>
      <c r="Z9856">
        <v>36519</v>
      </c>
      <c r="AA9856">
        <v>54279</v>
      </c>
      <c r="AB9856">
        <v>618714</v>
      </c>
      <c r="AC9856">
        <v>514867</v>
      </c>
      <c r="AD9856">
        <v>103847</v>
      </c>
      <c r="AE9856" t="s">
        <v>78</v>
      </c>
      <c r="AF9856" t="s">
        <v>78</v>
      </c>
      <c r="AG9856" t="s">
        <v>240</v>
      </c>
      <c r="AH9856" t="s">
        <v>144</v>
      </c>
      <c r="AI9856" t="s">
        <v>139</v>
      </c>
      <c r="AJ9856" t="str">
        <f t="shared" si="153"/>
        <v>Jan</v>
      </c>
    </row>
    <row r="9857" spans="1:36" x14ac:dyDescent="0.3">
      <c r="A9857" t="s">
        <v>20406</v>
      </c>
      <c r="B9857" s="33">
        <v>45943</v>
      </c>
      <c r="C9857" t="s">
        <v>96</v>
      </c>
      <c r="D9857" t="s">
        <v>20407</v>
      </c>
      <c r="E9857" t="s">
        <v>176</v>
      </c>
      <c r="F9857" t="s">
        <v>181</v>
      </c>
      <c r="G9857" t="s">
        <v>156</v>
      </c>
      <c r="H9857" t="s">
        <v>159</v>
      </c>
      <c r="I9857">
        <v>851</v>
      </c>
      <c r="J9857" t="s">
        <v>613</v>
      </c>
      <c r="K9857" t="s">
        <v>3288</v>
      </c>
      <c r="L9857" t="s">
        <v>3499</v>
      </c>
      <c r="M9857" t="s">
        <v>3288</v>
      </c>
      <c r="N9857">
        <v>126</v>
      </c>
      <c r="O9857">
        <v>1</v>
      </c>
      <c r="P9857">
        <v>-8</v>
      </c>
      <c r="Q9857" t="s">
        <v>73</v>
      </c>
      <c r="R9857" t="s">
        <v>238</v>
      </c>
      <c r="S9857" t="s">
        <v>239</v>
      </c>
      <c r="T9857">
        <v>189</v>
      </c>
      <c r="U9857">
        <v>107</v>
      </c>
      <c r="V9857">
        <v>56.61</v>
      </c>
      <c r="W9857" t="s">
        <v>133</v>
      </c>
      <c r="X9857">
        <v>10749</v>
      </c>
      <c r="Y9857">
        <v>1150143</v>
      </c>
      <c r="Z9857">
        <v>37236</v>
      </c>
      <c r="AA9857">
        <v>12947</v>
      </c>
      <c r="AB9857">
        <v>1200326</v>
      </c>
      <c r="AC9857">
        <v>1022230</v>
      </c>
      <c r="AD9857">
        <v>178096</v>
      </c>
      <c r="AE9857" t="s">
        <v>81</v>
      </c>
      <c r="AF9857" t="s">
        <v>81</v>
      </c>
      <c r="AG9857" t="s">
        <v>240</v>
      </c>
      <c r="AH9857" t="s">
        <v>144</v>
      </c>
      <c r="AI9857" t="s">
        <v>140</v>
      </c>
      <c r="AJ9857" t="str">
        <f t="shared" si="153"/>
        <v>Oct</v>
      </c>
    </row>
    <row r="9858" spans="1:36" x14ac:dyDescent="0.3">
      <c r="A9858" t="s">
        <v>20408</v>
      </c>
      <c r="B9858" s="33">
        <v>46001</v>
      </c>
      <c r="C9858" t="s">
        <v>99</v>
      </c>
      <c r="D9858" t="s">
        <v>20409</v>
      </c>
      <c r="E9858" t="s">
        <v>176</v>
      </c>
      <c r="F9858" t="s">
        <v>175</v>
      </c>
      <c r="G9858" t="s">
        <v>156</v>
      </c>
      <c r="H9858" t="s">
        <v>163</v>
      </c>
      <c r="I9858">
        <v>1154</v>
      </c>
      <c r="J9858" t="s">
        <v>266</v>
      </c>
      <c r="K9858" t="s">
        <v>1992</v>
      </c>
      <c r="L9858" t="s">
        <v>253</v>
      </c>
      <c r="M9858" t="s">
        <v>1150</v>
      </c>
      <c r="N9858">
        <v>177</v>
      </c>
      <c r="O9858">
        <v>47</v>
      </c>
      <c r="P9858">
        <v>55</v>
      </c>
      <c r="Q9858" t="s">
        <v>76</v>
      </c>
      <c r="R9858" t="s">
        <v>238</v>
      </c>
      <c r="S9858" t="s">
        <v>239</v>
      </c>
      <c r="T9858">
        <v>180</v>
      </c>
      <c r="U9858">
        <v>155</v>
      </c>
      <c r="V9858">
        <v>86.11</v>
      </c>
      <c r="W9858" t="s">
        <v>133</v>
      </c>
      <c r="X9858">
        <v>5985</v>
      </c>
      <c r="Y9858">
        <v>927675</v>
      </c>
      <c r="Z9858">
        <v>28675</v>
      </c>
      <c r="AA9858">
        <v>109740</v>
      </c>
      <c r="AB9858">
        <v>1066090</v>
      </c>
      <c r="AC9858">
        <v>697343</v>
      </c>
      <c r="AD9858">
        <v>368747</v>
      </c>
      <c r="AE9858" t="s">
        <v>81</v>
      </c>
      <c r="AF9858" t="s">
        <v>75</v>
      </c>
      <c r="AG9858" t="s">
        <v>240</v>
      </c>
      <c r="AH9858" t="s">
        <v>145</v>
      </c>
      <c r="AI9858" t="s">
        <v>139</v>
      </c>
      <c r="AJ9858" t="str">
        <f t="shared" ref="AJ9858:AJ9921" si="154">TEXT(B9858,"mmm")</f>
        <v>Dec</v>
      </c>
    </row>
    <row r="9859" spans="1:36" x14ac:dyDescent="0.3">
      <c r="A9859" t="s">
        <v>20410</v>
      </c>
      <c r="B9859" s="33">
        <v>45822</v>
      </c>
      <c r="C9859" t="s">
        <v>97</v>
      </c>
      <c r="D9859" t="s">
        <v>3649</v>
      </c>
      <c r="E9859" t="s">
        <v>174</v>
      </c>
      <c r="F9859" t="s">
        <v>177</v>
      </c>
      <c r="G9859" t="s">
        <v>158</v>
      </c>
      <c r="H9859" t="s">
        <v>162</v>
      </c>
      <c r="I9859">
        <v>1525</v>
      </c>
      <c r="J9859" t="s">
        <v>682</v>
      </c>
      <c r="K9859" t="s">
        <v>994</v>
      </c>
      <c r="L9859" t="s">
        <v>353</v>
      </c>
      <c r="M9859" t="s">
        <v>994</v>
      </c>
      <c r="N9859">
        <v>202</v>
      </c>
      <c r="O9859">
        <v>0</v>
      </c>
      <c r="P9859">
        <v>-5</v>
      </c>
      <c r="Q9859" t="s">
        <v>70</v>
      </c>
      <c r="R9859" t="s">
        <v>238</v>
      </c>
      <c r="S9859" t="s">
        <v>239</v>
      </c>
      <c r="T9859">
        <v>180</v>
      </c>
      <c r="U9859">
        <v>145</v>
      </c>
      <c r="V9859">
        <v>80.56</v>
      </c>
      <c r="W9859" t="s">
        <v>135</v>
      </c>
      <c r="X9859">
        <v>5191</v>
      </c>
      <c r="Y9859">
        <v>752695</v>
      </c>
      <c r="Z9859">
        <v>52200</v>
      </c>
      <c r="AA9859">
        <v>40020</v>
      </c>
      <c r="AB9859">
        <v>844915</v>
      </c>
      <c r="AC9859">
        <v>642450</v>
      </c>
      <c r="AD9859">
        <v>202465</v>
      </c>
      <c r="AE9859" t="s">
        <v>78</v>
      </c>
      <c r="AF9859" t="s">
        <v>78</v>
      </c>
      <c r="AG9859" t="s">
        <v>240</v>
      </c>
      <c r="AH9859" t="s">
        <v>146</v>
      </c>
      <c r="AI9859" t="s">
        <v>139</v>
      </c>
      <c r="AJ9859" t="str">
        <f t="shared" si="154"/>
        <v>Jun</v>
      </c>
    </row>
    <row r="9860" spans="1:36" x14ac:dyDescent="0.3">
      <c r="A9860" t="s">
        <v>20411</v>
      </c>
      <c r="B9860" s="33">
        <v>45792</v>
      </c>
      <c r="C9860" t="s">
        <v>97</v>
      </c>
      <c r="D9860" t="s">
        <v>20412</v>
      </c>
      <c r="E9860" t="s">
        <v>174</v>
      </c>
      <c r="F9860" t="s">
        <v>181</v>
      </c>
      <c r="G9860" t="s">
        <v>158</v>
      </c>
      <c r="H9860" t="s">
        <v>159</v>
      </c>
      <c r="I9860">
        <v>957</v>
      </c>
      <c r="J9860" t="s">
        <v>1434</v>
      </c>
      <c r="K9860" t="s">
        <v>1929</v>
      </c>
      <c r="L9860" t="s">
        <v>1525</v>
      </c>
      <c r="M9860" t="s">
        <v>349</v>
      </c>
      <c r="N9860">
        <v>156</v>
      </c>
      <c r="O9860">
        <v>33</v>
      </c>
      <c r="P9860">
        <v>51</v>
      </c>
      <c r="Q9860" t="s">
        <v>76</v>
      </c>
      <c r="R9860" t="s">
        <v>238</v>
      </c>
      <c r="S9860" t="s">
        <v>239</v>
      </c>
      <c r="T9860">
        <v>180</v>
      </c>
      <c r="U9860">
        <v>124</v>
      </c>
      <c r="V9860">
        <v>68.89</v>
      </c>
      <c r="W9860" t="s">
        <v>133</v>
      </c>
      <c r="X9860">
        <v>6252</v>
      </c>
      <c r="Y9860">
        <v>775248</v>
      </c>
      <c r="Z9860">
        <v>30256</v>
      </c>
      <c r="AA9860">
        <v>43276</v>
      </c>
      <c r="AB9860">
        <v>848780</v>
      </c>
      <c r="AC9860">
        <v>596984</v>
      </c>
      <c r="AD9860">
        <v>251796</v>
      </c>
      <c r="AE9860" t="s">
        <v>78</v>
      </c>
      <c r="AF9860" t="s">
        <v>81</v>
      </c>
      <c r="AG9860" t="s">
        <v>240</v>
      </c>
      <c r="AH9860" t="s">
        <v>147</v>
      </c>
      <c r="AI9860" t="s">
        <v>140</v>
      </c>
      <c r="AJ9860" t="str">
        <f t="shared" si="154"/>
        <v>May</v>
      </c>
    </row>
    <row r="9861" spans="1:36" x14ac:dyDescent="0.3">
      <c r="A9861" t="s">
        <v>20413</v>
      </c>
      <c r="B9861" s="33">
        <v>45847</v>
      </c>
      <c r="C9861" t="s">
        <v>98</v>
      </c>
      <c r="D9861" t="s">
        <v>20414</v>
      </c>
      <c r="E9861" t="s">
        <v>181</v>
      </c>
      <c r="F9861" t="s">
        <v>178</v>
      </c>
      <c r="G9861" t="s">
        <v>159</v>
      </c>
      <c r="H9861" t="s">
        <v>157</v>
      </c>
      <c r="I9861">
        <v>1326</v>
      </c>
      <c r="J9861" t="s">
        <v>621</v>
      </c>
      <c r="K9861" t="s">
        <v>2094</v>
      </c>
      <c r="L9861" t="s">
        <v>2303</v>
      </c>
      <c r="M9861" t="s">
        <v>2746</v>
      </c>
      <c r="N9861">
        <v>196</v>
      </c>
      <c r="O9861">
        <v>19</v>
      </c>
      <c r="P9861">
        <v>21</v>
      </c>
      <c r="Q9861" t="s">
        <v>73</v>
      </c>
      <c r="R9861" t="s">
        <v>238</v>
      </c>
      <c r="S9861" t="s">
        <v>239</v>
      </c>
      <c r="T9861">
        <v>189</v>
      </c>
      <c r="U9861">
        <v>145</v>
      </c>
      <c r="V9861">
        <v>76.72</v>
      </c>
      <c r="W9861" t="s">
        <v>133</v>
      </c>
      <c r="X9861">
        <v>8284</v>
      </c>
      <c r="Y9861">
        <v>1201180</v>
      </c>
      <c r="Z9861">
        <v>27985</v>
      </c>
      <c r="AA9861">
        <v>35960</v>
      </c>
      <c r="AB9861">
        <v>1265125</v>
      </c>
      <c r="AC9861">
        <v>946691</v>
      </c>
      <c r="AD9861">
        <v>318434</v>
      </c>
      <c r="AE9861" t="s">
        <v>81</v>
      </c>
      <c r="AF9861" t="s">
        <v>75</v>
      </c>
      <c r="AG9861" t="s">
        <v>240</v>
      </c>
      <c r="AH9861" t="s">
        <v>145</v>
      </c>
      <c r="AI9861" t="s">
        <v>139</v>
      </c>
      <c r="AJ9861" t="str">
        <f t="shared" si="154"/>
        <v>Jul</v>
      </c>
    </row>
    <row r="9862" spans="1:36" x14ac:dyDescent="0.3">
      <c r="A9862" t="s">
        <v>20415</v>
      </c>
      <c r="B9862" s="33">
        <v>45779</v>
      </c>
      <c r="C9862" t="s">
        <v>93</v>
      </c>
      <c r="D9862" t="s">
        <v>20416</v>
      </c>
      <c r="E9862" t="s">
        <v>175</v>
      </c>
      <c r="F9862" t="s">
        <v>172</v>
      </c>
      <c r="G9862" t="s">
        <v>163</v>
      </c>
      <c r="H9862" t="s">
        <v>155</v>
      </c>
      <c r="I9862">
        <v>2086</v>
      </c>
      <c r="J9862" t="s">
        <v>275</v>
      </c>
      <c r="K9862" t="s">
        <v>650</v>
      </c>
      <c r="L9862" t="s">
        <v>4146</v>
      </c>
      <c r="M9862" t="s">
        <v>650</v>
      </c>
      <c r="N9862">
        <v>264</v>
      </c>
      <c r="O9862">
        <v>3</v>
      </c>
      <c r="P9862">
        <v>-4</v>
      </c>
      <c r="Q9862" t="s">
        <v>73</v>
      </c>
      <c r="R9862" t="s">
        <v>238</v>
      </c>
      <c r="S9862" t="s">
        <v>239</v>
      </c>
      <c r="T9862">
        <v>189</v>
      </c>
      <c r="U9862">
        <v>144</v>
      </c>
      <c r="V9862">
        <v>76.19</v>
      </c>
      <c r="W9862" t="s">
        <v>135</v>
      </c>
      <c r="X9862">
        <v>5893</v>
      </c>
      <c r="Y9862">
        <v>848592</v>
      </c>
      <c r="Z9862">
        <v>56160</v>
      </c>
      <c r="AA9862">
        <v>52416</v>
      </c>
      <c r="AB9862">
        <v>957168</v>
      </c>
      <c r="AC9862">
        <v>628181</v>
      </c>
      <c r="AD9862">
        <v>328987</v>
      </c>
      <c r="AE9862" t="s">
        <v>75</v>
      </c>
      <c r="AF9862" t="s">
        <v>81</v>
      </c>
      <c r="AG9862" t="s">
        <v>240</v>
      </c>
      <c r="AH9862" t="s">
        <v>144</v>
      </c>
      <c r="AI9862" t="s">
        <v>139</v>
      </c>
      <c r="AJ9862" t="str">
        <f t="shared" si="154"/>
        <v>May</v>
      </c>
    </row>
    <row r="9863" spans="1:36" x14ac:dyDescent="0.3">
      <c r="A9863" t="s">
        <v>20417</v>
      </c>
      <c r="B9863" s="33">
        <v>45677</v>
      </c>
      <c r="C9863" t="s">
        <v>93</v>
      </c>
      <c r="D9863" t="s">
        <v>14752</v>
      </c>
      <c r="E9863" t="s">
        <v>172</v>
      </c>
      <c r="F9863" t="s">
        <v>176</v>
      </c>
      <c r="G9863" t="s">
        <v>155</v>
      </c>
      <c r="H9863" t="s">
        <v>156</v>
      </c>
      <c r="I9863">
        <v>1411</v>
      </c>
      <c r="J9863" t="s">
        <v>336</v>
      </c>
      <c r="K9863" t="s">
        <v>1997</v>
      </c>
      <c r="L9863" t="s">
        <v>338</v>
      </c>
      <c r="M9863" t="s">
        <v>1997</v>
      </c>
      <c r="N9863">
        <v>189</v>
      </c>
      <c r="O9863">
        <v>1</v>
      </c>
      <c r="P9863">
        <v>-10</v>
      </c>
      <c r="Q9863" t="s">
        <v>73</v>
      </c>
      <c r="R9863" t="s">
        <v>238</v>
      </c>
      <c r="S9863" t="s">
        <v>239</v>
      </c>
      <c r="T9863">
        <v>180</v>
      </c>
      <c r="U9863">
        <v>169</v>
      </c>
      <c r="V9863">
        <v>93.89</v>
      </c>
      <c r="W9863" t="s">
        <v>133</v>
      </c>
      <c r="X9863">
        <v>6283</v>
      </c>
      <c r="Y9863">
        <v>1061827</v>
      </c>
      <c r="Z9863">
        <v>52390</v>
      </c>
      <c r="AA9863">
        <v>59488</v>
      </c>
      <c r="AB9863">
        <v>1173705</v>
      </c>
      <c r="AC9863">
        <v>776821</v>
      </c>
      <c r="AD9863">
        <v>396884</v>
      </c>
      <c r="AE9863" t="s">
        <v>81</v>
      </c>
      <c r="AF9863" t="s">
        <v>81</v>
      </c>
      <c r="AG9863" t="s">
        <v>240</v>
      </c>
      <c r="AH9863" t="s">
        <v>146</v>
      </c>
      <c r="AI9863" t="s">
        <v>139</v>
      </c>
      <c r="AJ9863" t="str">
        <f t="shared" si="154"/>
        <v>Jan</v>
      </c>
    </row>
    <row r="9864" spans="1:36" x14ac:dyDescent="0.3">
      <c r="A9864" t="s">
        <v>20418</v>
      </c>
      <c r="B9864" s="33">
        <v>45725</v>
      </c>
      <c r="C9864" t="s">
        <v>98</v>
      </c>
      <c r="D9864" t="s">
        <v>20419</v>
      </c>
      <c r="E9864" t="s">
        <v>181</v>
      </c>
      <c r="F9864" t="s">
        <v>179</v>
      </c>
      <c r="G9864" t="s">
        <v>159</v>
      </c>
      <c r="H9864" t="s">
        <v>166</v>
      </c>
      <c r="I9864">
        <v>1200</v>
      </c>
      <c r="J9864" t="s">
        <v>971</v>
      </c>
      <c r="K9864" t="s">
        <v>498</v>
      </c>
      <c r="L9864" t="s">
        <v>1167</v>
      </c>
      <c r="M9864" t="s">
        <v>699</v>
      </c>
      <c r="N9864">
        <v>170</v>
      </c>
      <c r="O9864">
        <v>36</v>
      </c>
      <c r="P9864">
        <v>49</v>
      </c>
      <c r="Q9864" t="s">
        <v>76</v>
      </c>
      <c r="R9864" t="s">
        <v>238</v>
      </c>
      <c r="S9864" t="s">
        <v>239</v>
      </c>
      <c r="T9864">
        <v>180</v>
      </c>
      <c r="U9864">
        <v>148</v>
      </c>
      <c r="V9864">
        <v>82.22</v>
      </c>
      <c r="W9864" t="s">
        <v>133</v>
      </c>
      <c r="X9864">
        <v>3941</v>
      </c>
      <c r="Y9864">
        <v>583268</v>
      </c>
      <c r="Z9864">
        <v>22792</v>
      </c>
      <c r="AA9864">
        <v>81400</v>
      </c>
      <c r="AB9864">
        <v>687460</v>
      </c>
      <c r="AC9864">
        <v>575911</v>
      </c>
      <c r="AD9864">
        <v>111549</v>
      </c>
      <c r="AE9864" t="s">
        <v>81</v>
      </c>
      <c r="AF9864" t="s">
        <v>72</v>
      </c>
      <c r="AG9864" t="s">
        <v>240</v>
      </c>
      <c r="AH9864" t="s">
        <v>144</v>
      </c>
      <c r="AI9864" t="s">
        <v>139</v>
      </c>
      <c r="AJ9864" t="str">
        <f t="shared" si="154"/>
        <v>Mar</v>
      </c>
    </row>
    <row r="9865" spans="1:36" x14ac:dyDescent="0.3">
      <c r="A9865" t="s">
        <v>20420</v>
      </c>
      <c r="B9865" s="33">
        <v>45766</v>
      </c>
      <c r="C9865" t="s">
        <v>93</v>
      </c>
      <c r="D9865" t="s">
        <v>11659</v>
      </c>
      <c r="E9865" t="s">
        <v>173</v>
      </c>
      <c r="F9865" t="s">
        <v>180</v>
      </c>
      <c r="G9865" t="s">
        <v>161</v>
      </c>
      <c r="H9865" t="s">
        <v>160</v>
      </c>
      <c r="I9865">
        <v>488</v>
      </c>
      <c r="J9865" t="s">
        <v>362</v>
      </c>
      <c r="K9865" t="s">
        <v>394</v>
      </c>
      <c r="L9865" t="s">
        <v>1494</v>
      </c>
      <c r="M9865" t="s">
        <v>806</v>
      </c>
      <c r="N9865">
        <v>83</v>
      </c>
      <c r="O9865">
        <v>10</v>
      </c>
      <c r="P9865">
        <v>22</v>
      </c>
      <c r="Q9865" t="s">
        <v>73</v>
      </c>
      <c r="R9865" t="s">
        <v>238</v>
      </c>
      <c r="S9865" t="s">
        <v>239</v>
      </c>
      <c r="T9865">
        <v>220</v>
      </c>
      <c r="U9865">
        <v>215</v>
      </c>
      <c r="V9865">
        <v>97.73</v>
      </c>
      <c r="W9865" t="s">
        <v>133</v>
      </c>
      <c r="X9865">
        <v>5509</v>
      </c>
      <c r="Y9865">
        <v>1184435</v>
      </c>
      <c r="Z9865">
        <v>39130</v>
      </c>
      <c r="AA9865">
        <v>138460</v>
      </c>
      <c r="AB9865">
        <v>1362025</v>
      </c>
      <c r="AC9865">
        <v>793279</v>
      </c>
      <c r="AD9865">
        <v>568746</v>
      </c>
      <c r="AE9865" t="s">
        <v>78</v>
      </c>
      <c r="AF9865" t="s">
        <v>81</v>
      </c>
      <c r="AG9865" t="s">
        <v>240</v>
      </c>
      <c r="AH9865" t="s">
        <v>144</v>
      </c>
      <c r="AI9865" t="s">
        <v>140</v>
      </c>
      <c r="AJ9865" t="str">
        <f t="shared" si="154"/>
        <v>Apr</v>
      </c>
    </row>
    <row r="9866" spans="1:36" x14ac:dyDescent="0.3">
      <c r="A9866" t="s">
        <v>20421</v>
      </c>
      <c r="B9866" s="33">
        <v>45946</v>
      </c>
      <c r="C9866" t="s">
        <v>99</v>
      </c>
      <c r="D9866" t="s">
        <v>20422</v>
      </c>
      <c r="E9866" t="s">
        <v>174</v>
      </c>
      <c r="F9866" t="s">
        <v>173</v>
      </c>
      <c r="G9866" t="s">
        <v>158</v>
      </c>
      <c r="H9866" t="s">
        <v>161</v>
      </c>
      <c r="I9866">
        <v>410</v>
      </c>
      <c r="J9866" t="s">
        <v>613</v>
      </c>
      <c r="K9866" t="s">
        <v>300</v>
      </c>
      <c r="L9866" t="s">
        <v>615</v>
      </c>
      <c r="M9866" t="s">
        <v>974</v>
      </c>
      <c r="N9866">
        <v>80</v>
      </c>
      <c r="O9866">
        <v>0</v>
      </c>
      <c r="P9866">
        <v>27</v>
      </c>
      <c r="Q9866" t="s">
        <v>73</v>
      </c>
      <c r="R9866" t="s">
        <v>238</v>
      </c>
      <c r="S9866" t="s">
        <v>239</v>
      </c>
      <c r="T9866">
        <v>150</v>
      </c>
      <c r="U9866">
        <v>105</v>
      </c>
      <c r="V9866">
        <v>70</v>
      </c>
      <c r="W9866" t="s">
        <v>135</v>
      </c>
      <c r="X9866">
        <v>5592</v>
      </c>
      <c r="Y9866">
        <v>587160</v>
      </c>
      <c r="Z9866">
        <v>32760</v>
      </c>
      <c r="AA9866">
        <v>33705</v>
      </c>
      <c r="AB9866">
        <v>653625</v>
      </c>
      <c r="AC9866">
        <v>509895</v>
      </c>
      <c r="AD9866">
        <v>143730</v>
      </c>
      <c r="AE9866" t="s">
        <v>78</v>
      </c>
      <c r="AF9866" t="s">
        <v>78</v>
      </c>
      <c r="AG9866" t="s">
        <v>240</v>
      </c>
      <c r="AH9866" t="s">
        <v>144</v>
      </c>
      <c r="AI9866" t="s">
        <v>140</v>
      </c>
      <c r="AJ9866" t="str">
        <f t="shared" si="154"/>
        <v>Oct</v>
      </c>
    </row>
    <row r="9867" spans="1:36" x14ac:dyDescent="0.3">
      <c r="A9867" t="s">
        <v>20423</v>
      </c>
      <c r="B9867" s="33">
        <v>46021</v>
      </c>
      <c r="C9867" t="s">
        <v>99</v>
      </c>
      <c r="D9867" t="s">
        <v>20424</v>
      </c>
      <c r="E9867" t="s">
        <v>176</v>
      </c>
      <c r="F9867" t="s">
        <v>174</v>
      </c>
      <c r="G9867" t="s">
        <v>156</v>
      </c>
      <c r="H9867" t="s">
        <v>158</v>
      </c>
      <c r="I9867">
        <v>760</v>
      </c>
      <c r="J9867" t="s">
        <v>560</v>
      </c>
      <c r="K9867" t="s">
        <v>314</v>
      </c>
      <c r="L9867" t="s">
        <v>909</v>
      </c>
      <c r="M9867" t="s">
        <v>1766</v>
      </c>
      <c r="N9867">
        <v>105</v>
      </c>
      <c r="O9867">
        <v>19</v>
      </c>
      <c r="P9867">
        <v>16</v>
      </c>
      <c r="Q9867" t="s">
        <v>73</v>
      </c>
      <c r="R9867" t="s">
        <v>238</v>
      </c>
      <c r="S9867" t="s">
        <v>239</v>
      </c>
      <c r="T9867">
        <v>180</v>
      </c>
      <c r="U9867">
        <v>155</v>
      </c>
      <c r="V9867">
        <v>86.11</v>
      </c>
      <c r="W9867" t="s">
        <v>133</v>
      </c>
      <c r="X9867">
        <v>4136</v>
      </c>
      <c r="Y9867">
        <v>641080</v>
      </c>
      <c r="Z9867">
        <v>25110</v>
      </c>
      <c r="AA9867">
        <v>21080</v>
      </c>
      <c r="AB9867">
        <v>687270</v>
      </c>
      <c r="AC9867">
        <v>461877</v>
      </c>
      <c r="AD9867">
        <v>225393</v>
      </c>
      <c r="AE9867" t="s">
        <v>81</v>
      </c>
      <c r="AF9867" t="s">
        <v>78</v>
      </c>
      <c r="AG9867" t="s">
        <v>240</v>
      </c>
      <c r="AH9867" t="s">
        <v>144</v>
      </c>
      <c r="AI9867" t="s">
        <v>140</v>
      </c>
      <c r="AJ9867" t="str">
        <f t="shared" si="154"/>
        <v>Dec</v>
      </c>
    </row>
    <row r="9868" spans="1:36" x14ac:dyDescent="0.3">
      <c r="A9868" t="s">
        <v>20425</v>
      </c>
      <c r="B9868" s="33">
        <v>45952</v>
      </c>
      <c r="C9868" t="s">
        <v>93</v>
      </c>
      <c r="D9868" t="s">
        <v>20426</v>
      </c>
      <c r="E9868" t="s">
        <v>175</v>
      </c>
      <c r="F9868" t="s">
        <v>173</v>
      </c>
      <c r="G9868" t="s">
        <v>163</v>
      </c>
      <c r="H9868" t="s">
        <v>161</v>
      </c>
      <c r="I9868">
        <v>1579</v>
      </c>
      <c r="J9868" t="s">
        <v>600</v>
      </c>
      <c r="K9868" t="s">
        <v>2029</v>
      </c>
      <c r="L9868" t="s">
        <v>1336</v>
      </c>
      <c r="M9868" t="s">
        <v>1265</v>
      </c>
      <c r="N9868">
        <v>218</v>
      </c>
      <c r="O9868">
        <v>6</v>
      </c>
      <c r="P9868">
        <v>16</v>
      </c>
      <c r="Q9868" t="s">
        <v>73</v>
      </c>
      <c r="R9868" t="s">
        <v>238</v>
      </c>
      <c r="S9868" t="s">
        <v>239</v>
      </c>
      <c r="T9868">
        <v>220</v>
      </c>
      <c r="U9868">
        <v>197</v>
      </c>
      <c r="V9868">
        <v>89.55</v>
      </c>
      <c r="W9868" t="s">
        <v>133</v>
      </c>
      <c r="X9868">
        <v>5055</v>
      </c>
      <c r="Y9868">
        <v>995835</v>
      </c>
      <c r="Z9868">
        <v>87074</v>
      </c>
      <c r="AA9868">
        <v>102637</v>
      </c>
      <c r="AB9868">
        <v>1185546</v>
      </c>
      <c r="AC9868">
        <v>776949</v>
      </c>
      <c r="AD9868">
        <v>408597</v>
      </c>
      <c r="AE9868" t="s">
        <v>75</v>
      </c>
      <c r="AF9868" t="s">
        <v>78</v>
      </c>
      <c r="AG9868" t="s">
        <v>240</v>
      </c>
      <c r="AH9868" t="s">
        <v>144</v>
      </c>
      <c r="AI9868" t="s">
        <v>139</v>
      </c>
      <c r="AJ9868" t="str">
        <f t="shared" si="154"/>
        <v>Oct</v>
      </c>
    </row>
    <row r="9869" spans="1:36" x14ac:dyDescent="0.3">
      <c r="A9869" t="s">
        <v>20427</v>
      </c>
      <c r="B9869" s="33">
        <v>45824</v>
      </c>
      <c r="C9869" t="s">
        <v>98</v>
      </c>
      <c r="D9869" t="s">
        <v>6888</v>
      </c>
      <c r="E9869" t="s">
        <v>172</v>
      </c>
      <c r="F9869" t="s">
        <v>181</v>
      </c>
      <c r="G9869" t="s">
        <v>155</v>
      </c>
      <c r="H9869" t="s">
        <v>159</v>
      </c>
      <c r="I9869">
        <v>405</v>
      </c>
      <c r="J9869" t="s">
        <v>286</v>
      </c>
      <c r="K9869" t="s">
        <v>2454</v>
      </c>
      <c r="L9869" t="s">
        <v>2075</v>
      </c>
      <c r="M9869" t="s">
        <v>3196</v>
      </c>
      <c r="N9869">
        <v>78</v>
      </c>
      <c r="O9869">
        <v>2</v>
      </c>
      <c r="P9869">
        <v>2</v>
      </c>
      <c r="Q9869" t="s">
        <v>73</v>
      </c>
      <c r="R9869" t="s">
        <v>238</v>
      </c>
      <c r="S9869" t="s">
        <v>239</v>
      </c>
      <c r="T9869">
        <v>189</v>
      </c>
      <c r="U9869">
        <v>143</v>
      </c>
      <c r="V9869">
        <v>75.66</v>
      </c>
      <c r="W9869" t="s">
        <v>133</v>
      </c>
      <c r="X9869">
        <v>9643</v>
      </c>
      <c r="Y9869">
        <v>1378949</v>
      </c>
      <c r="Z9869">
        <v>48191</v>
      </c>
      <c r="AA9869">
        <v>83655</v>
      </c>
      <c r="AB9869">
        <v>1510795</v>
      </c>
      <c r="AC9869">
        <v>1038205</v>
      </c>
      <c r="AD9869">
        <v>472590</v>
      </c>
      <c r="AE9869" t="s">
        <v>81</v>
      </c>
      <c r="AF9869" t="s">
        <v>81</v>
      </c>
      <c r="AG9869" t="s">
        <v>240</v>
      </c>
      <c r="AH9869" t="s">
        <v>147</v>
      </c>
      <c r="AI9869" t="s">
        <v>139</v>
      </c>
      <c r="AJ9869" t="str">
        <f t="shared" si="154"/>
        <v>Jun</v>
      </c>
    </row>
    <row r="9870" spans="1:36" x14ac:dyDescent="0.3">
      <c r="A9870" t="s">
        <v>20428</v>
      </c>
      <c r="B9870" s="33">
        <v>45936</v>
      </c>
      <c r="C9870" t="s">
        <v>93</v>
      </c>
      <c r="D9870" t="s">
        <v>20429</v>
      </c>
      <c r="E9870" t="s">
        <v>172</v>
      </c>
      <c r="F9870" t="s">
        <v>174</v>
      </c>
      <c r="G9870" t="s">
        <v>155</v>
      </c>
      <c r="H9870" t="s">
        <v>158</v>
      </c>
      <c r="I9870">
        <v>1028</v>
      </c>
      <c r="J9870" t="s">
        <v>362</v>
      </c>
      <c r="K9870" t="s">
        <v>508</v>
      </c>
      <c r="L9870" t="s">
        <v>353</v>
      </c>
      <c r="M9870" t="s">
        <v>508</v>
      </c>
      <c r="N9870">
        <v>165</v>
      </c>
      <c r="O9870">
        <v>0</v>
      </c>
      <c r="P9870">
        <v>-10</v>
      </c>
      <c r="Q9870" t="s">
        <v>70</v>
      </c>
      <c r="R9870" t="s">
        <v>238</v>
      </c>
      <c r="S9870" t="s">
        <v>239</v>
      </c>
      <c r="T9870">
        <v>189</v>
      </c>
      <c r="U9870">
        <v>168</v>
      </c>
      <c r="V9870">
        <v>88.89</v>
      </c>
      <c r="W9870" t="s">
        <v>135</v>
      </c>
      <c r="X9870">
        <v>9169</v>
      </c>
      <c r="Y9870">
        <v>1540392</v>
      </c>
      <c r="Z9870">
        <v>31752</v>
      </c>
      <c r="AA9870">
        <v>79296</v>
      </c>
      <c r="AB9870">
        <v>1651440</v>
      </c>
      <c r="AC9870">
        <v>1099973</v>
      </c>
      <c r="AD9870">
        <v>551467</v>
      </c>
      <c r="AE9870" t="s">
        <v>81</v>
      </c>
      <c r="AF9870" t="s">
        <v>78</v>
      </c>
      <c r="AG9870" t="s">
        <v>240</v>
      </c>
      <c r="AH9870" t="s">
        <v>146</v>
      </c>
      <c r="AI9870" t="s">
        <v>139</v>
      </c>
      <c r="AJ9870" t="str">
        <f t="shared" si="154"/>
        <v>Oct</v>
      </c>
    </row>
    <row r="9871" spans="1:36" x14ac:dyDescent="0.3">
      <c r="A9871" t="s">
        <v>20430</v>
      </c>
      <c r="B9871" s="33">
        <v>45678</v>
      </c>
      <c r="C9871" t="s">
        <v>96</v>
      </c>
      <c r="D9871" t="s">
        <v>6997</v>
      </c>
      <c r="E9871" t="s">
        <v>176</v>
      </c>
      <c r="F9871" t="s">
        <v>172</v>
      </c>
      <c r="G9871" t="s">
        <v>156</v>
      </c>
      <c r="H9871" t="s">
        <v>155</v>
      </c>
      <c r="I9871">
        <v>903</v>
      </c>
      <c r="J9871" t="s">
        <v>731</v>
      </c>
      <c r="K9871" t="s">
        <v>2459</v>
      </c>
      <c r="L9871" t="s">
        <v>11701</v>
      </c>
      <c r="M9871" t="s">
        <v>810</v>
      </c>
      <c r="N9871">
        <v>123</v>
      </c>
      <c r="O9871">
        <v>51</v>
      </c>
      <c r="P9871">
        <v>64</v>
      </c>
      <c r="Q9871" t="s">
        <v>76</v>
      </c>
      <c r="R9871" t="s">
        <v>238</v>
      </c>
      <c r="S9871" t="s">
        <v>239</v>
      </c>
      <c r="T9871">
        <v>180</v>
      </c>
      <c r="U9871">
        <v>125</v>
      </c>
      <c r="V9871">
        <v>69.44</v>
      </c>
      <c r="W9871" t="s">
        <v>133</v>
      </c>
      <c r="X9871">
        <v>4802</v>
      </c>
      <c r="Y9871">
        <v>600250</v>
      </c>
      <c r="Z9871">
        <v>62500</v>
      </c>
      <c r="AA9871">
        <v>64750</v>
      </c>
      <c r="AB9871">
        <v>727500</v>
      </c>
      <c r="AC9871">
        <v>584392</v>
      </c>
      <c r="AD9871">
        <v>143108</v>
      </c>
      <c r="AE9871" t="s">
        <v>81</v>
      </c>
      <c r="AF9871" t="s">
        <v>81</v>
      </c>
      <c r="AG9871" t="s">
        <v>240</v>
      </c>
      <c r="AH9871" t="s">
        <v>144</v>
      </c>
      <c r="AI9871" t="s">
        <v>138</v>
      </c>
      <c r="AJ9871" t="str">
        <f t="shared" si="154"/>
        <v>Jan</v>
      </c>
    </row>
    <row r="9872" spans="1:36" x14ac:dyDescent="0.3">
      <c r="A9872" t="s">
        <v>20431</v>
      </c>
      <c r="B9872" s="33">
        <v>45700</v>
      </c>
      <c r="C9872" t="s">
        <v>95</v>
      </c>
      <c r="D9872" t="s">
        <v>20432</v>
      </c>
      <c r="E9872" t="s">
        <v>179</v>
      </c>
      <c r="F9872" t="s">
        <v>172</v>
      </c>
      <c r="G9872" t="s">
        <v>166</v>
      </c>
      <c r="H9872" t="s">
        <v>155</v>
      </c>
      <c r="I9872">
        <v>1726</v>
      </c>
      <c r="J9872" t="s">
        <v>1045</v>
      </c>
      <c r="K9872" t="s">
        <v>3595</v>
      </c>
      <c r="L9872" t="s">
        <v>639</v>
      </c>
      <c r="M9872" t="s">
        <v>1786</v>
      </c>
      <c r="N9872">
        <v>228</v>
      </c>
      <c r="O9872">
        <v>0</v>
      </c>
      <c r="P9872">
        <v>10</v>
      </c>
      <c r="Q9872" t="s">
        <v>73</v>
      </c>
      <c r="R9872" t="s">
        <v>238</v>
      </c>
      <c r="S9872" t="s">
        <v>239</v>
      </c>
      <c r="T9872">
        <v>186</v>
      </c>
      <c r="U9872">
        <v>146</v>
      </c>
      <c r="V9872">
        <v>78.489999999999995</v>
      </c>
      <c r="W9872" t="s">
        <v>135</v>
      </c>
      <c r="X9872">
        <v>6859</v>
      </c>
      <c r="Y9872">
        <v>1001414</v>
      </c>
      <c r="Z9872">
        <v>51684</v>
      </c>
      <c r="AA9872">
        <v>53728</v>
      </c>
      <c r="AB9872">
        <v>1106826</v>
      </c>
      <c r="AC9872">
        <v>964865</v>
      </c>
      <c r="AD9872">
        <v>141961</v>
      </c>
      <c r="AE9872" t="s">
        <v>72</v>
      </c>
      <c r="AF9872" t="s">
        <v>81</v>
      </c>
      <c r="AG9872" t="s">
        <v>240</v>
      </c>
      <c r="AH9872" t="s">
        <v>145</v>
      </c>
      <c r="AI9872" t="s">
        <v>140</v>
      </c>
      <c r="AJ9872" t="str">
        <f t="shared" si="154"/>
        <v>Feb</v>
      </c>
    </row>
    <row r="9873" spans="1:36" x14ac:dyDescent="0.3">
      <c r="A9873" t="s">
        <v>20433</v>
      </c>
      <c r="B9873" s="33">
        <v>45958</v>
      </c>
      <c r="C9873" t="s">
        <v>93</v>
      </c>
      <c r="D9873" t="s">
        <v>20434</v>
      </c>
      <c r="E9873" t="s">
        <v>175</v>
      </c>
      <c r="F9873" t="s">
        <v>174</v>
      </c>
      <c r="G9873" t="s">
        <v>163</v>
      </c>
      <c r="H9873" t="s">
        <v>158</v>
      </c>
      <c r="I9873">
        <v>1052</v>
      </c>
      <c r="J9873" t="s">
        <v>581</v>
      </c>
      <c r="K9873" t="s">
        <v>640</v>
      </c>
      <c r="L9873" t="s">
        <v>2033</v>
      </c>
      <c r="M9873" t="s">
        <v>345</v>
      </c>
      <c r="N9873">
        <v>153</v>
      </c>
      <c r="O9873">
        <v>14</v>
      </c>
      <c r="P9873">
        <v>12</v>
      </c>
      <c r="Q9873" t="s">
        <v>73</v>
      </c>
      <c r="R9873" t="s">
        <v>238</v>
      </c>
      <c r="S9873" t="s">
        <v>239</v>
      </c>
      <c r="T9873">
        <v>180</v>
      </c>
      <c r="U9873">
        <v>141</v>
      </c>
      <c r="V9873">
        <v>78.33</v>
      </c>
      <c r="W9873" t="s">
        <v>133</v>
      </c>
      <c r="X9873">
        <v>5571</v>
      </c>
      <c r="Y9873">
        <v>785511</v>
      </c>
      <c r="Z9873">
        <v>72615</v>
      </c>
      <c r="AA9873">
        <v>86433</v>
      </c>
      <c r="AB9873">
        <v>944559</v>
      </c>
      <c r="AC9873">
        <v>572156</v>
      </c>
      <c r="AD9873">
        <v>372403</v>
      </c>
      <c r="AE9873" t="s">
        <v>75</v>
      </c>
      <c r="AF9873" t="s">
        <v>78</v>
      </c>
      <c r="AG9873" t="s">
        <v>240</v>
      </c>
      <c r="AH9873" t="s">
        <v>144</v>
      </c>
      <c r="AI9873" t="s">
        <v>139</v>
      </c>
      <c r="AJ9873" t="str">
        <f t="shared" si="154"/>
        <v>Oct</v>
      </c>
    </row>
    <row r="9874" spans="1:36" x14ac:dyDescent="0.3">
      <c r="A9874" t="s">
        <v>20435</v>
      </c>
      <c r="B9874" s="33">
        <v>45713</v>
      </c>
      <c r="C9874" t="s">
        <v>97</v>
      </c>
      <c r="D9874" t="s">
        <v>20436</v>
      </c>
      <c r="E9874" t="s">
        <v>181</v>
      </c>
      <c r="F9874" t="s">
        <v>179</v>
      </c>
      <c r="G9874" t="s">
        <v>159</v>
      </c>
      <c r="H9874" t="s">
        <v>166</v>
      </c>
      <c r="I9874">
        <v>451</v>
      </c>
      <c r="J9874" t="s">
        <v>248</v>
      </c>
      <c r="K9874" t="s">
        <v>744</v>
      </c>
      <c r="L9874" t="s">
        <v>1960</v>
      </c>
      <c r="M9874" t="s">
        <v>1994</v>
      </c>
      <c r="N9874">
        <v>75</v>
      </c>
      <c r="O9874">
        <v>36</v>
      </c>
      <c r="P9874">
        <v>64</v>
      </c>
      <c r="Q9874" t="s">
        <v>76</v>
      </c>
      <c r="R9874" t="s">
        <v>238</v>
      </c>
      <c r="S9874" t="s">
        <v>239</v>
      </c>
      <c r="T9874">
        <v>189</v>
      </c>
      <c r="U9874">
        <v>149</v>
      </c>
      <c r="V9874">
        <v>78.84</v>
      </c>
      <c r="W9874" t="s">
        <v>133</v>
      </c>
      <c r="X9874">
        <v>8560</v>
      </c>
      <c r="Y9874">
        <v>1275440</v>
      </c>
      <c r="Z9874">
        <v>60047</v>
      </c>
      <c r="AA9874">
        <v>84632</v>
      </c>
      <c r="AB9874">
        <v>1420119</v>
      </c>
      <c r="AC9874">
        <v>988344</v>
      </c>
      <c r="AD9874">
        <v>431775</v>
      </c>
      <c r="AE9874" t="s">
        <v>81</v>
      </c>
      <c r="AF9874" t="s">
        <v>72</v>
      </c>
      <c r="AG9874" t="s">
        <v>240</v>
      </c>
      <c r="AH9874" t="s">
        <v>146</v>
      </c>
      <c r="AI9874" t="s">
        <v>139</v>
      </c>
      <c r="AJ9874" t="str">
        <f t="shared" si="154"/>
        <v>Feb</v>
      </c>
    </row>
    <row r="9875" spans="1:36" x14ac:dyDescent="0.3">
      <c r="A9875" t="s">
        <v>20437</v>
      </c>
      <c r="B9875" s="33">
        <v>45833</v>
      </c>
      <c r="C9875" t="s">
        <v>95</v>
      </c>
      <c r="D9875" t="s">
        <v>20438</v>
      </c>
      <c r="E9875" t="s">
        <v>181</v>
      </c>
      <c r="F9875" t="s">
        <v>173</v>
      </c>
      <c r="G9875" t="s">
        <v>159</v>
      </c>
      <c r="H9875" t="s">
        <v>161</v>
      </c>
      <c r="I9875">
        <v>1002</v>
      </c>
      <c r="J9875" t="s">
        <v>381</v>
      </c>
      <c r="K9875" t="s">
        <v>1652</v>
      </c>
      <c r="L9875" t="s">
        <v>4065</v>
      </c>
      <c r="M9875" t="s">
        <v>3678</v>
      </c>
      <c r="N9875">
        <v>137</v>
      </c>
      <c r="O9875">
        <v>38</v>
      </c>
      <c r="P9875">
        <v>47</v>
      </c>
      <c r="Q9875" t="s">
        <v>76</v>
      </c>
      <c r="R9875" t="s">
        <v>238</v>
      </c>
      <c r="S9875" t="s">
        <v>239</v>
      </c>
      <c r="T9875">
        <v>189</v>
      </c>
      <c r="U9875">
        <v>152</v>
      </c>
      <c r="V9875">
        <v>80.42</v>
      </c>
      <c r="W9875" t="s">
        <v>133</v>
      </c>
      <c r="X9875">
        <v>3051</v>
      </c>
      <c r="Y9875">
        <v>463752</v>
      </c>
      <c r="Z9875">
        <v>73720</v>
      </c>
      <c r="AA9875">
        <v>35264</v>
      </c>
      <c r="AB9875">
        <v>572736</v>
      </c>
      <c r="AC9875">
        <v>369485</v>
      </c>
      <c r="AD9875">
        <v>203251</v>
      </c>
      <c r="AE9875" t="s">
        <v>81</v>
      </c>
      <c r="AF9875" t="s">
        <v>78</v>
      </c>
      <c r="AG9875" t="s">
        <v>240</v>
      </c>
      <c r="AH9875" t="s">
        <v>146</v>
      </c>
      <c r="AI9875" t="s">
        <v>139</v>
      </c>
      <c r="AJ9875" t="str">
        <f t="shared" si="154"/>
        <v>Jun</v>
      </c>
    </row>
    <row r="9876" spans="1:36" x14ac:dyDescent="0.3">
      <c r="A9876" t="s">
        <v>20439</v>
      </c>
      <c r="B9876" s="33">
        <v>45730</v>
      </c>
      <c r="C9876" t="s">
        <v>93</v>
      </c>
      <c r="D9876" t="s">
        <v>20440</v>
      </c>
      <c r="E9876" t="s">
        <v>176</v>
      </c>
      <c r="F9876" t="s">
        <v>172</v>
      </c>
      <c r="G9876" t="s">
        <v>156</v>
      </c>
      <c r="H9876" t="s">
        <v>155</v>
      </c>
      <c r="I9876">
        <v>604</v>
      </c>
      <c r="J9876" t="s">
        <v>482</v>
      </c>
      <c r="K9876" t="s">
        <v>955</v>
      </c>
      <c r="L9876" t="s">
        <v>1085</v>
      </c>
      <c r="M9876" t="s">
        <v>3169</v>
      </c>
      <c r="N9876">
        <v>100</v>
      </c>
      <c r="O9876">
        <v>33</v>
      </c>
      <c r="P9876">
        <v>34</v>
      </c>
      <c r="Q9876" t="s">
        <v>76</v>
      </c>
      <c r="R9876" t="s">
        <v>238</v>
      </c>
      <c r="S9876" t="s">
        <v>239</v>
      </c>
      <c r="T9876">
        <v>180</v>
      </c>
      <c r="U9876">
        <v>110</v>
      </c>
      <c r="V9876">
        <v>61.11</v>
      </c>
      <c r="W9876" t="s">
        <v>135</v>
      </c>
      <c r="X9876">
        <v>7465</v>
      </c>
      <c r="Y9876">
        <v>821150</v>
      </c>
      <c r="Z9876">
        <v>44990</v>
      </c>
      <c r="AA9876">
        <v>45760</v>
      </c>
      <c r="AB9876">
        <v>911900</v>
      </c>
      <c r="AC9876">
        <v>744067</v>
      </c>
      <c r="AD9876">
        <v>167833</v>
      </c>
      <c r="AE9876" t="s">
        <v>81</v>
      </c>
      <c r="AF9876" t="s">
        <v>81</v>
      </c>
      <c r="AG9876" t="s">
        <v>240</v>
      </c>
      <c r="AH9876" t="s">
        <v>144</v>
      </c>
      <c r="AI9876" t="s">
        <v>139</v>
      </c>
      <c r="AJ9876" t="str">
        <f t="shared" si="154"/>
        <v>Mar</v>
      </c>
    </row>
    <row r="9877" spans="1:36" x14ac:dyDescent="0.3">
      <c r="A9877" t="s">
        <v>20441</v>
      </c>
      <c r="B9877" s="33">
        <v>45737</v>
      </c>
      <c r="C9877" t="s">
        <v>97</v>
      </c>
      <c r="D9877" t="s">
        <v>20442</v>
      </c>
      <c r="E9877" t="s">
        <v>178</v>
      </c>
      <c r="F9877" t="s">
        <v>172</v>
      </c>
      <c r="G9877" t="s">
        <v>157</v>
      </c>
      <c r="H9877" t="s">
        <v>155</v>
      </c>
      <c r="I9877">
        <v>1402</v>
      </c>
      <c r="J9877" t="s">
        <v>504</v>
      </c>
      <c r="K9877" t="s">
        <v>2360</v>
      </c>
      <c r="L9877" t="s">
        <v>928</v>
      </c>
      <c r="M9877" t="s">
        <v>639</v>
      </c>
      <c r="N9877">
        <v>222</v>
      </c>
      <c r="O9877">
        <v>26</v>
      </c>
      <c r="P9877">
        <v>18</v>
      </c>
      <c r="Q9877" t="s">
        <v>73</v>
      </c>
      <c r="R9877" t="s">
        <v>238</v>
      </c>
      <c r="S9877" t="s">
        <v>239</v>
      </c>
      <c r="T9877">
        <v>186</v>
      </c>
      <c r="U9877">
        <v>119</v>
      </c>
      <c r="V9877">
        <v>63.98</v>
      </c>
      <c r="W9877" t="s">
        <v>133</v>
      </c>
      <c r="X9877">
        <v>7585</v>
      </c>
      <c r="Y9877">
        <v>902615</v>
      </c>
      <c r="Z9877">
        <v>35700</v>
      </c>
      <c r="AA9877">
        <v>51884</v>
      </c>
      <c r="AB9877">
        <v>990199</v>
      </c>
      <c r="AC9877">
        <v>656908</v>
      </c>
      <c r="AD9877">
        <v>333291</v>
      </c>
      <c r="AE9877" t="s">
        <v>75</v>
      </c>
      <c r="AF9877" t="s">
        <v>81</v>
      </c>
      <c r="AG9877" t="s">
        <v>240</v>
      </c>
      <c r="AH9877" t="s">
        <v>144</v>
      </c>
      <c r="AI9877" t="s">
        <v>139</v>
      </c>
      <c r="AJ9877" t="str">
        <f t="shared" si="154"/>
        <v>Mar</v>
      </c>
    </row>
    <row r="9878" spans="1:36" x14ac:dyDescent="0.3">
      <c r="A9878" t="s">
        <v>20443</v>
      </c>
      <c r="B9878" s="33">
        <v>45802</v>
      </c>
      <c r="C9878" t="s">
        <v>93</v>
      </c>
      <c r="D9878" t="s">
        <v>20444</v>
      </c>
      <c r="E9878" t="s">
        <v>172</v>
      </c>
      <c r="F9878" t="s">
        <v>177</v>
      </c>
      <c r="G9878" t="s">
        <v>155</v>
      </c>
      <c r="H9878" t="s">
        <v>162</v>
      </c>
      <c r="I9878">
        <v>646</v>
      </c>
      <c r="J9878" t="s">
        <v>310</v>
      </c>
      <c r="K9878" t="s">
        <v>2433</v>
      </c>
      <c r="L9878" t="s">
        <v>310</v>
      </c>
      <c r="M9878" t="s">
        <v>554</v>
      </c>
      <c r="N9878">
        <v>99</v>
      </c>
      <c r="O9878">
        <v>0</v>
      </c>
      <c r="P9878">
        <v>6</v>
      </c>
      <c r="Q9878" t="s">
        <v>73</v>
      </c>
      <c r="R9878" t="s">
        <v>238</v>
      </c>
      <c r="S9878" t="s">
        <v>239</v>
      </c>
      <c r="T9878">
        <v>150</v>
      </c>
      <c r="U9878">
        <v>126</v>
      </c>
      <c r="V9878">
        <v>84</v>
      </c>
      <c r="W9878" t="s">
        <v>133</v>
      </c>
      <c r="X9878">
        <v>10641</v>
      </c>
      <c r="Y9878">
        <v>1340766</v>
      </c>
      <c r="Z9878">
        <v>38052</v>
      </c>
      <c r="AA9878">
        <v>59850</v>
      </c>
      <c r="AB9878">
        <v>1438668</v>
      </c>
      <c r="AC9878">
        <v>912502</v>
      </c>
      <c r="AD9878">
        <v>526166</v>
      </c>
      <c r="AE9878" t="s">
        <v>81</v>
      </c>
      <c r="AF9878" t="s">
        <v>78</v>
      </c>
      <c r="AG9878" t="s">
        <v>240</v>
      </c>
      <c r="AH9878" t="s">
        <v>144</v>
      </c>
      <c r="AI9878" t="s">
        <v>140</v>
      </c>
      <c r="AJ9878" t="str">
        <f t="shared" si="154"/>
        <v>May</v>
      </c>
    </row>
    <row r="9879" spans="1:36" x14ac:dyDescent="0.3">
      <c r="A9879" t="s">
        <v>20445</v>
      </c>
      <c r="B9879" s="33">
        <v>45686</v>
      </c>
      <c r="C9879" t="s">
        <v>95</v>
      </c>
      <c r="D9879" t="s">
        <v>20446</v>
      </c>
      <c r="E9879" t="s">
        <v>174</v>
      </c>
      <c r="F9879" t="s">
        <v>172</v>
      </c>
      <c r="G9879" t="s">
        <v>158</v>
      </c>
      <c r="H9879" t="s">
        <v>155</v>
      </c>
      <c r="I9879">
        <v>737</v>
      </c>
      <c r="J9879" t="s">
        <v>520</v>
      </c>
      <c r="K9879" t="s">
        <v>2853</v>
      </c>
      <c r="L9879" t="s">
        <v>477</v>
      </c>
      <c r="M9879" t="s">
        <v>2853</v>
      </c>
      <c r="N9879">
        <v>109</v>
      </c>
      <c r="O9879">
        <v>0</v>
      </c>
      <c r="P9879">
        <v>-10</v>
      </c>
      <c r="Q9879" t="s">
        <v>70</v>
      </c>
      <c r="R9879" t="s">
        <v>238</v>
      </c>
      <c r="S9879" t="s">
        <v>239</v>
      </c>
      <c r="T9879">
        <v>150</v>
      </c>
      <c r="U9879">
        <v>108</v>
      </c>
      <c r="V9879">
        <v>72</v>
      </c>
      <c r="W9879" t="s">
        <v>133</v>
      </c>
      <c r="X9879">
        <v>10817</v>
      </c>
      <c r="Y9879">
        <v>1168236</v>
      </c>
      <c r="Z9879">
        <v>39852</v>
      </c>
      <c r="AA9879">
        <v>12528</v>
      </c>
      <c r="AB9879">
        <v>1220616</v>
      </c>
      <c r="AC9879">
        <v>1040554</v>
      </c>
      <c r="AD9879">
        <v>180062</v>
      </c>
      <c r="AE9879" t="s">
        <v>78</v>
      </c>
      <c r="AF9879" t="s">
        <v>81</v>
      </c>
      <c r="AG9879" t="s">
        <v>240</v>
      </c>
      <c r="AH9879" t="s">
        <v>146</v>
      </c>
      <c r="AI9879" t="s">
        <v>140</v>
      </c>
      <c r="AJ9879" t="str">
        <f t="shared" si="154"/>
        <v>Jan</v>
      </c>
    </row>
    <row r="9880" spans="1:36" x14ac:dyDescent="0.3">
      <c r="A9880" t="s">
        <v>20447</v>
      </c>
      <c r="B9880" s="33">
        <v>45874</v>
      </c>
      <c r="C9880" t="s">
        <v>95</v>
      </c>
      <c r="D9880" t="s">
        <v>18590</v>
      </c>
      <c r="E9880" t="s">
        <v>175</v>
      </c>
      <c r="F9880" t="s">
        <v>178</v>
      </c>
      <c r="G9880" t="s">
        <v>163</v>
      </c>
      <c r="H9880" t="s">
        <v>157</v>
      </c>
      <c r="I9880">
        <v>1076</v>
      </c>
      <c r="J9880" t="s">
        <v>385</v>
      </c>
      <c r="K9880" t="s">
        <v>326</v>
      </c>
      <c r="L9880" t="s">
        <v>385</v>
      </c>
      <c r="M9880" t="s">
        <v>326</v>
      </c>
      <c r="N9880">
        <v>162</v>
      </c>
      <c r="O9880">
        <v>0</v>
      </c>
      <c r="P9880">
        <v>-4</v>
      </c>
      <c r="Q9880" t="s">
        <v>70</v>
      </c>
      <c r="R9880" t="s">
        <v>238</v>
      </c>
      <c r="S9880" t="s">
        <v>239</v>
      </c>
      <c r="T9880">
        <v>186</v>
      </c>
      <c r="U9880">
        <v>134</v>
      </c>
      <c r="V9880">
        <v>72.040000000000006</v>
      </c>
      <c r="W9880" t="s">
        <v>133</v>
      </c>
      <c r="X9880">
        <v>5072</v>
      </c>
      <c r="Y9880">
        <v>679648</v>
      </c>
      <c r="Z9880">
        <v>59898</v>
      </c>
      <c r="AA9880">
        <v>62712</v>
      </c>
      <c r="AB9880">
        <v>802258</v>
      </c>
      <c r="AC9880">
        <v>503774</v>
      </c>
      <c r="AD9880">
        <v>298484</v>
      </c>
      <c r="AE9880" t="s">
        <v>75</v>
      </c>
      <c r="AF9880" t="s">
        <v>75</v>
      </c>
      <c r="AG9880" t="s">
        <v>240</v>
      </c>
      <c r="AH9880" t="s">
        <v>144</v>
      </c>
      <c r="AI9880" t="s">
        <v>138</v>
      </c>
      <c r="AJ9880" t="str">
        <f t="shared" si="154"/>
        <v>Aug</v>
      </c>
    </row>
    <row r="9881" spans="1:36" x14ac:dyDescent="0.3">
      <c r="A9881" t="s">
        <v>20448</v>
      </c>
      <c r="B9881" s="33">
        <v>45862</v>
      </c>
      <c r="C9881" t="s">
        <v>93</v>
      </c>
      <c r="D9881" t="s">
        <v>20449</v>
      </c>
      <c r="E9881" t="s">
        <v>178</v>
      </c>
      <c r="F9881" t="s">
        <v>175</v>
      </c>
      <c r="G9881" t="s">
        <v>157</v>
      </c>
      <c r="H9881" t="s">
        <v>163</v>
      </c>
      <c r="I9881">
        <v>1691</v>
      </c>
      <c r="J9881" t="s">
        <v>342</v>
      </c>
      <c r="K9881" t="s">
        <v>377</v>
      </c>
      <c r="L9881" t="s">
        <v>2590</v>
      </c>
      <c r="M9881" t="s">
        <v>1887</v>
      </c>
      <c r="N9881">
        <v>240</v>
      </c>
      <c r="O9881">
        <v>14</v>
      </c>
      <c r="P9881">
        <v>31</v>
      </c>
      <c r="Q9881" t="s">
        <v>76</v>
      </c>
      <c r="R9881" t="s">
        <v>238</v>
      </c>
      <c r="S9881" t="s">
        <v>239</v>
      </c>
      <c r="T9881">
        <v>189</v>
      </c>
      <c r="U9881">
        <v>133</v>
      </c>
      <c r="V9881">
        <v>70.37</v>
      </c>
      <c r="W9881" t="s">
        <v>133</v>
      </c>
      <c r="X9881">
        <v>10166</v>
      </c>
      <c r="Y9881">
        <v>1352078</v>
      </c>
      <c r="Z9881">
        <v>34314</v>
      </c>
      <c r="AA9881">
        <v>21147</v>
      </c>
      <c r="AB9881">
        <v>1407539</v>
      </c>
      <c r="AC9881">
        <v>1017085</v>
      </c>
      <c r="AD9881">
        <v>390454</v>
      </c>
      <c r="AE9881" t="s">
        <v>75</v>
      </c>
      <c r="AF9881" t="s">
        <v>75</v>
      </c>
      <c r="AG9881" t="s">
        <v>240</v>
      </c>
      <c r="AH9881" t="s">
        <v>146</v>
      </c>
      <c r="AI9881" t="s">
        <v>139</v>
      </c>
      <c r="AJ9881" t="str">
        <f t="shared" si="154"/>
        <v>Jul</v>
      </c>
    </row>
    <row r="9882" spans="1:36" x14ac:dyDescent="0.3">
      <c r="A9882" t="s">
        <v>20450</v>
      </c>
      <c r="B9882" s="33">
        <v>45666</v>
      </c>
      <c r="C9882" t="s">
        <v>98</v>
      </c>
      <c r="D9882" t="s">
        <v>20451</v>
      </c>
      <c r="E9882" t="s">
        <v>179</v>
      </c>
      <c r="F9882" t="s">
        <v>178</v>
      </c>
      <c r="G9882" t="s">
        <v>166</v>
      </c>
      <c r="H9882" t="s">
        <v>157</v>
      </c>
      <c r="I9882">
        <v>1970</v>
      </c>
      <c r="J9882" t="s">
        <v>518</v>
      </c>
      <c r="K9882" t="s">
        <v>8961</v>
      </c>
      <c r="L9882" t="s">
        <v>1090</v>
      </c>
      <c r="M9882" t="s">
        <v>1980</v>
      </c>
      <c r="N9882">
        <v>239</v>
      </c>
      <c r="O9882">
        <v>40</v>
      </c>
      <c r="P9882">
        <v>33</v>
      </c>
      <c r="Q9882" t="s">
        <v>76</v>
      </c>
      <c r="R9882" t="s">
        <v>238</v>
      </c>
      <c r="S9882" t="s">
        <v>239</v>
      </c>
      <c r="T9882">
        <v>150</v>
      </c>
      <c r="U9882">
        <v>141</v>
      </c>
      <c r="V9882">
        <v>94</v>
      </c>
      <c r="W9882" t="s">
        <v>133</v>
      </c>
      <c r="X9882">
        <v>5014</v>
      </c>
      <c r="Y9882">
        <v>706974</v>
      </c>
      <c r="Z9882">
        <v>52311</v>
      </c>
      <c r="AA9882">
        <v>41736</v>
      </c>
      <c r="AB9882">
        <v>801021</v>
      </c>
      <c r="AC9882">
        <v>550037</v>
      </c>
      <c r="AD9882">
        <v>250984</v>
      </c>
      <c r="AE9882" t="s">
        <v>72</v>
      </c>
      <c r="AF9882" t="s">
        <v>75</v>
      </c>
      <c r="AG9882" t="s">
        <v>240</v>
      </c>
      <c r="AH9882" t="s">
        <v>144</v>
      </c>
      <c r="AI9882" t="s">
        <v>138</v>
      </c>
      <c r="AJ9882" t="str">
        <f t="shared" si="154"/>
        <v>Jan</v>
      </c>
    </row>
    <row r="9883" spans="1:36" x14ac:dyDescent="0.3">
      <c r="A9883" t="s">
        <v>20452</v>
      </c>
      <c r="B9883" s="33">
        <v>45679</v>
      </c>
      <c r="C9883" t="s">
        <v>98</v>
      </c>
      <c r="D9883" t="s">
        <v>20453</v>
      </c>
      <c r="E9883" t="s">
        <v>177</v>
      </c>
      <c r="F9883" t="s">
        <v>181</v>
      </c>
      <c r="G9883" t="s">
        <v>162</v>
      </c>
      <c r="H9883" t="s">
        <v>159</v>
      </c>
      <c r="I9883">
        <v>1137</v>
      </c>
      <c r="J9883" t="s">
        <v>636</v>
      </c>
      <c r="K9883" t="s">
        <v>687</v>
      </c>
      <c r="L9883" t="s">
        <v>463</v>
      </c>
      <c r="M9883" t="s">
        <v>1572</v>
      </c>
      <c r="N9883">
        <v>147</v>
      </c>
      <c r="O9883">
        <v>0</v>
      </c>
      <c r="P9883">
        <v>2</v>
      </c>
      <c r="Q9883" t="s">
        <v>70</v>
      </c>
      <c r="R9883" t="s">
        <v>238</v>
      </c>
      <c r="S9883" t="s">
        <v>239</v>
      </c>
      <c r="T9883">
        <v>150</v>
      </c>
      <c r="U9883">
        <v>122</v>
      </c>
      <c r="V9883">
        <v>81.33</v>
      </c>
      <c r="W9883" t="s">
        <v>135</v>
      </c>
      <c r="X9883">
        <v>7773</v>
      </c>
      <c r="Y9883">
        <v>948306</v>
      </c>
      <c r="Z9883">
        <v>43920</v>
      </c>
      <c r="AA9883">
        <v>66612</v>
      </c>
      <c r="AB9883">
        <v>1058838</v>
      </c>
      <c r="AC9883">
        <v>722593</v>
      </c>
      <c r="AD9883">
        <v>336245</v>
      </c>
      <c r="AE9883" t="s">
        <v>78</v>
      </c>
      <c r="AF9883" t="s">
        <v>81</v>
      </c>
      <c r="AG9883" t="s">
        <v>240</v>
      </c>
      <c r="AH9883" t="s">
        <v>145</v>
      </c>
      <c r="AI9883" t="s">
        <v>138</v>
      </c>
      <c r="AJ9883" t="str">
        <f t="shared" si="154"/>
        <v>Jan</v>
      </c>
    </row>
    <row r="9884" spans="1:36" x14ac:dyDescent="0.3">
      <c r="A9884" t="s">
        <v>20454</v>
      </c>
      <c r="B9884" s="33">
        <v>45890</v>
      </c>
      <c r="C9884" t="s">
        <v>96</v>
      </c>
      <c r="D9884" t="s">
        <v>20455</v>
      </c>
      <c r="E9884" t="s">
        <v>180</v>
      </c>
      <c r="F9884" t="s">
        <v>181</v>
      </c>
      <c r="G9884" t="s">
        <v>160</v>
      </c>
      <c r="H9884" t="s">
        <v>159</v>
      </c>
      <c r="I9884">
        <v>370</v>
      </c>
      <c r="J9884" t="s">
        <v>310</v>
      </c>
      <c r="K9884" t="s">
        <v>3268</v>
      </c>
      <c r="L9884" t="s">
        <v>4501</v>
      </c>
      <c r="M9884" t="s">
        <v>2696</v>
      </c>
      <c r="N9884">
        <v>71</v>
      </c>
      <c r="O9884">
        <v>35</v>
      </c>
      <c r="P9884">
        <v>37</v>
      </c>
      <c r="Q9884" t="s">
        <v>76</v>
      </c>
      <c r="R9884" t="s">
        <v>238</v>
      </c>
      <c r="S9884" t="s">
        <v>239</v>
      </c>
      <c r="T9884">
        <v>220</v>
      </c>
      <c r="U9884">
        <v>148</v>
      </c>
      <c r="V9884">
        <v>67.27</v>
      </c>
      <c r="W9884" t="s">
        <v>134</v>
      </c>
      <c r="X9884">
        <v>5661</v>
      </c>
      <c r="Y9884">
        <v>837828</v>
      </c>
      <c r="Z9884">
        <v>35076</v>
      </c>
      <c r="AA9884">
        <v>61864</v>
      </c>
      <c r="AB9884">
        <v>934768</v>
      </c>
      <c r="AC9884">
        <v>629375</v>
      </c>
      <c r="AD9884">
        <v>305393</v>
      </c>
      <c r="AE9884" t="s">
        <v>81</v>
      </c>
      <c r="AF9884" t="s">
        <v>81</v>
      </c>
      <c r="AG9884" t="s">
        <v>240</v>
      </c>
      <c r="AH9884" t="s">
        <v>144</v>
      </c>
      <c r="AI9884" t="s">
        <v>139</v>
      </c>
      <c r="AJ9884" t="str">
        <f t="shared" si="154"/>
        <v>Aug</v>
      </c>
    </row>
    <row r="9885" spans="1:36" x14ac:dyDescent="0.3">
      <c r="A9885" t="s">
        <v>20456</v>
      </c>
      <c r="B9885" s="33">
        <v>45850</v>
      </c>
      <c r="C9885" t="s">
        <v>93</v>
      </c>
      <c r="D9885" t="s">
        <v>14209</v>
      </c>
      <c r="E9885" t="s">
        <v>177</v>
      </c>
      <c r="F9885" t="s">
        <v>179</v>
      </c>
      <c r="G9885" t="s">
        <v>162</v>
      </c>
      <c r="H9885" t="s">
        <v>166</v>
      </c>
      <c r="I9885">
        <v>704</v>
      </c>
      <c r="J9885" t="s">
        <v>314</v>
      </c>
      <c r="K9885" t="s">
        <v>326</v>
      </c>
      <c r="L9885" t="s">
        <v>2005</v>
      </c>
      <c r="M9885" t="s">
        <v>671</v>
      </c>
      <c r="N9885">
        <v>102</v>
      </c>
      <c r="O9885">
        <v>11</v>
      </c>
      <c r="P9885">
        <v>14</v>
      </c>
      <c r="Q9885" t="s">
        <v>73</v>
      </c>
      <c r="R9885" t="s">
        <v>238</v>
      </c>
      <c r="S9885" t="s">
        <v>239</v>
      </c>
      <c r="T9885">
        <v>180</v>
      </c>
      <c r="U9885">
        <v>168</v>
      </c>
      <c r="V9885">
        <v>93.33</v>
      </c>
      <c r="W9885" t="s">
        <v>133</v>
      </c>
      <c r="X9885">
        <v>9297</v>
      </c>
      <c r="Y9885">
        <v>1561896</v>
      </c>
      <c r="Z9885">
        <v>75096</v>
      </c>
      <c r="AA9885">
        <v>118104</v>
      </c>
      <c r="AB9885">
        <v>1755096</v>
      </c>
      <c r="AC9885">
        <v>1488702</v>
      </c>
      <c r="AD9885">
        <v>266394</v>
      </c>
      <c r="AE9885" t="s">
        <v>78</v>
      </c>
      <c r="AF9885" t="s">
        <v>72</v>
      </c>
      <c r="AG9885" t="s">
        <v>240</v>
      </c>
      <c r="AH9885" t="s">
        <v>144</v>
      </c>
      <c r="AI9885" t="s">
        <v>139</v>
      </c>
      <c r="AJ9885" t="str">
        <f t="shared" si="154"/>
        <v>Jul</v>
      </c>
    </row>
    <row r="9886" spans="1:36" x14ac:dyDescent="0.3">
      <c r="A9886" t="s">
        <v>20457</v>
      </c>
      <c r="B9886" s="33">
        <v>45751</v>
      </c>
      <c r="C9886" t="s">
        <v>96</v>
      </c>
      <c r="D9886" t="s">
        <v>20458</v>
      </c>
      <c r="E9886" t="s">
        <v>181</v>
      </c>
      <c r="F9886" t="s">
        <v>174</v>
      </c>
      <c r="G9886" t="s">
        <v>159</v>
      </c>
      <c r="H9886" t="s">
        <v>158</v>
      </c>
      <c r="I9886">
        <v>744</v>
      </c>
      <c r="J9886" t="s">
        <v>270</v>
      </c>
      <c r="K9886" t="s">
        <v>4718</v>
      </c>
      <c r="N9886">
        <v>113</v>
      </c>
      <c r="O9886">
        <v>0</v>
      </c>
      <c r="P9886">
        <v>0</v>
      </c>
      <c r="Q9886" t="s">
        <v>67</v>
      </c>
      <c r="R9886" t="s">
        <v>245</v>
      </c>
      <c r="S9886" t="s">
        <v>120</v>
      </c>
      <c r="T9886">
        <v>180</v>
      </c>
      <c r="U9886">
        <v>0</v>
      </c>
      <c r="V9886">
        <v>0</v>
      </c>
      <c r="W9886" t="s">
        <v>133</v>
      </c>
      <c r="X9886">
        <v>9158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 t="s">
        <v>81</v>
      </c>
      <c r="AF9886" t="s">
        <v>78</v>
      </c>
      <c r="AG9886" t="s">
        <v>240</v>
      </c>
      <c r="AH9886" t="s">
        <v>144</v>
      </c>
      <c r="AI9886" t="s">
        <v>139</v>
      </c>
      <c r="AJ9886" t="str">
        <f t="shared" si="154"/>
        <v>Apr</v>
      </c>
    </row>
    <row r="9887" spans="1:36" x14ac:dyDescent="0.3">
      <c r="A9887" t="s">
        <v>20459</v>
      </c>
      <c r="B9887" s="33">
        <v>45667</v>
      </c>
      <c r="C9887" t="s">
        <v>95</v>
      </c>
      <c r="D9887" t="s">
        <v>20460</v>
      </c>
      <c r="E9887" t="s">
        <v>178</v>
      </c>
      <c r="F9887" t="s">
        <v>172</v>
      </c>
      <c r="G9887" t="s">
        <v>157</v>
      </c>
      <c r="H9887" t="s">
        <v>155</v>
      </c>
      <c r="I9887">
        <v>1998</v>
      </c>
      <c r="J9887" t="s">
        <v>298</v>
      </c>
      <c r="K9887" t="s">
        <v>382</v>
      </c>
      <c r="L9887" t="s">
        <v>4425</v>
      </c>
      <c r="M9887" t="s">
        <v>382</v>
      </c>
      <c r="N9887">
        <v>276</v>
      </c>
      <c r="O9887">
        <v>1</v>
      </c>
      <c r="P9887">
        <v>-6</v>
      </c>
      <c r="Q9887" t="s">
        <v>73</v>
      </c>
      <c r="R9887" t="s">
        <v>238</v>
      </c>
      <c r="S9887" t="s">
        <v>239</v>
      </c>
      <c r="T9887">
        <v>180</v>
      </c>
      <c r="U9887">
        <v>118</v>
      </c>
      <c r="V9887">
        <v>65.56</v>
      </c>
      <c r="W9887" t="s">
        <v>133</v>
      </c>
      <c r="X9887">
        <v>4269</v>
      </c>
      <c r="Y9887">
        <v>503742</v>
      </c>
      <c r="Z9887">
        <v>32804</v>
      </c>
      <c r="AA9887">
        <v>44604</v>
      </c>
      <c r="AB9887">
        <v>581150</v>
      </c>
      <c r="AC9887">
        <v>342072</v>
      </c>
      <c r="AD9887">
        <v>239078</v>
      </c>
      <c r="AE9887" t="s">
        <v>75</v>
      </c>
      <c r="AF9887" t="s">
        <v>81</v>
      </c>
      <c r="AG9887" t="s">
        <v>240</v>
      </c>
      <c r="AH9887" t="s">
        <v>144</v>
      </c>
      <c r="AI9887" t="s">
        <v>138</v>
      </c>
      <c r="AJ9887" t="str">
        <f t="shared" si="154"/>
        <v>Jan</v>
      </c>
    </row>
    <row r="9888" spans="1:36" x14ac:dyDescent="0.3">
      <c r="A9888" t="s">
        <v>20461</v>
      </c>
      <c r="B9888" s="33">
        <v>45866</v>
      </c>
      <c r="C9888" t="s">
        <v>96</v>
      </c>
      <c r="D9888" t="s">
        <v>20462</v>
      </c>
      <c r="E9888" t="s">
        <v>179</v>
      </c>
      <c r="F9888" t="s">
        <v>173</v>
      </c>
      <c r="G9888" t="s">
        <v>166</v>
      </c>
      <c r="H9888" t="s">
        <v>161</v>
      </c>
      <c r="I9888">
        <v>2134</v>
      </c>
      <c r="J9888" t="s">
        <v>447</v>
      </c>
      <c r="K9888" t="s">
        <v>2947</v>
      </c>
      <c r="L9888" t="s">
        <v>1336</v>
      </c>
      <c r="M9888" t="s">
        <v>5022</v>
      </c>
      <c r="N9888">
        <v>328</v>
      </c>
      <c r="O9888">
        <v>6</v>
      </c>
      <c r="P9888">
        <v>17</v>
      </c>
      <c r="Q9888" t="s">
        <v>73</v>
      </c>
      <c r="R9888" t="s">
        <v>238</v>
      </c>
      <c r="S9888" t="s">
        <v>239</v>
      </c>
      <c r="T9888">
        <v>150</v>
      </c>
      <c r="U9888">
        <v>144</v>
      </c>
      <c r="V9888">
        <v>96</v>
      </c>
      <c r="W9888" t="s">
        <v>133</v>
      </c>
      <c r="X9888">
        <v>5379</v>
      </c>
      <c r="Y9888">
        <v>774576</v>
      </c>
      <c r="Z9888">
        <v>28368</v>
      </c>
      <c r="AA9888">
        <v>14832</v>
      </c>
      <c r="AB9888">
        <v>817776</v>
      </c>
      <c r="AC9888">
        <v>647369</v>
      </c>
      <c r="AD9888">
        <v>170407</v>
      </c>
      <c r="AE9888" t="s">
        <v>72</v>
      </c>
      <c r="AF9888" t="s">
        <v>78</v>
      </c>
      <c r="AG9888" t="s">
        <v>240</v>
      </c>
      <c r="AH9888" t="s">
        <v>144</v>
      </c>
      <c r="AI9888" t="s">
        <v>138</v>
      </c>
      <c r="AJ9888" t="str">
        <f t="shared" si="154"/>
        <v>Jul</v>
      </c>
    </row>
    <row r="9889" spans="1:36" x14ac:dyDescent="0.3">
      <c r="A9889" t="s">
        <v>20463</v>
      </c>
      <c r="B9889" s="33">
        <v>45889</v>
      </c>
      <c r="C9889" t="s">
        <v>97</v>
      </c>
      <c r="D9889" t="s">
        <v>13216</v>
      </c>
      <c r="E9889" t="s">
        <v>179</v>
      </c>
      <c r="F9889" t="s">
        <v>178</v>
      </c>
      <c r="G9889" t="s">
        <v>166</v>
      </c>
      <c r="H9889" t="s">
        <v>157</v>
      </c>
      <c r="I9889">
        <v>2147</v>
      </c>
      <c r="J9889" t="s">
        <v>362</v>
      </c>
      <c r="K9889" t="s">
        <v>403</v>
      </c>
      <c r="L9889" t="s">
        <v>2861</v>
      </c>
      <c r="M9889" t="s">
        <v>863</v>
      </c>
      <c r="N9889">
        <v>258</v>
      </c>
      <c r="O9889">
        <v>27</v>
      </c>
      <c r="P9889">
        <v>10</v>
      </c>
      <c r="Q9889" t="s">
        <v>73</v>
      </c>
      <c r="R9889" t="s">
        <v>238</v>
      </c>
      <c r="S9889" t="s">
        <v>239</v>
      </c>
      <c r="T9889">
        <v>150</v>
      </c>
      <c r="U9889">
        <v>122</v>
      </c>
      <c r="V9889">
        <v>81.33</v>
      </c>
      <c r="W9889" t="s">
        <v>133</v>
      </c>
      <c r="X9889">
        <v>7523</v>
      </c>
      <c r="Y9889">
        <v>917806</v>
      </c>
      <c r="Z9889">
        <v>35258</v>
      </c>
      <c r="AA9889">
        <v>95404</v>
      </c>
      <c r="AB9889">
        <v>1048468</v>
      </c>
      <c r="AC9889">
        <v>716919</v>
      </c>
      <c r="AD9889">
        <v>331549</v>
      </c>
      <c r="AE9889" t="s">
        <v>72</v>
      </c>
      <c r="AF9889" t="s">
        <v>75</v>
      </c>
      <c r="AG9889" t="s">
        <v>240</v>
      </c>
      <c r="AH9889" t="s">
        <v>144</v>
      </c>
      <c r="AI9889" t="s">
        <v>139</v>
      </c>
      <c r="AJ9889" t="str">
        <f t="shared" si="154"/>
        <v>Aug</v>
      </c>
    </row>
    <row r="9890" spans="1:36" x14ac:dyDescent="0.3">
      <c r="A9890" t="s">
        <v>20464</v>
      </c>
      <c r="B9890" s="33">
        <v>45941</v>
      </c>
      <c r="C9890" t="s">
        <v>93</v>
      </c>
      <c r="D9890" t="s">
        <v>11094</v>
      </c>
      <c r="E9890" t="s">
        <v>172</v>
      </c>
      <c r="F9890" t="s">
        <v>179</v>
      </c>
      <c r="G9890" t="s">
        <v>155</v>
      </c>
      <c r="H9890" t="s">
        <v>166</v>
      </c>
      <c r="I9890">
        <v>755</v>
      </c>
      <c r="J9890" t="s">
        <v>633</v>
      </c>
      <c r="K9890" t="s">
        <v>722</v>
      </c>
      <c r="L9890" t="s">
        <v>1205</v>
      </c>
      <c r="M9890" t="s">
        <v>1003</v>
      </c>
      <c r="N9890">
        <v>108</v>
      </c>
      <c r="O9890">
        <v>52</v>
      </c>
      <c r="P9890">
        <v>73</v>
      </c>
      <c r="Q9890" t="s">
        <v>76</v>
      </c>
      <c r="R9890" t="s">
        <v>238</v>
      </c>
      <c r="S9890" t="s">
        <v>239</v>
      </c>
      <c r="T9890">
        <v>189</v>
      </c>
      <c r="U9890">
        <v>178</v>
      </c>
      <c r="V9890">
        <v>94.18</v>
      </c>
      <c r="W9890" t="s">
        <v>133</v>
      </c>
      <c r="X9890">
        <v>10416</v>
      </c>
      <c r="Y9890">
        <v>1854048</v>
      </c>
      <c r="Z9890">
        <v>64436</v>
      </c>
      <c r="AA9890">
        <v>83838</v>
      </c>
      <c r="AB9890">
        <v>2002322</v>
      </c>
      <c r="AC9890">
        <v>1192627</v>
      </c>
      <c r="AD9890">
        <v>809695</v>
      </c>
      <c r="AE9890" t="s">
        <v>81</v>
      </c>
      <c r="AF9890" t="s">
        <v>72</v>
      </c>
      <c r="AG9890" t="s">
        <v>240</v>
      </c>
      <c r="AH9890" t="s">
        <v>144</v>
      </c>
      <c r="AI9890" t="s">
        <v>138</v>
      </c>
      <c r="AJ9890" t="str">
        <f t="shared" si="154"/>
        <v>Oct</v>
      </c>
    </row>
    <row r="9891" spans="1:36" x14ac:dyDescent="0.3">
      <c r="A9891" t="s">
        <v>20465</v>
      </c>
      <c r="B9891" s="33">
        <v>45666</v>
      </c>
      <c r="C9891" t="s">
        <v>96</v>
      </c>
      <c r="D9891" t="s">
        <v>20466</v>
      </c>
      <c r="E9891" t="s">
        <v>172</v>
      </c>
      <c r="F9891" t="s">
        <v>176</v>
      </c>
      <c r="G9891" t="s">
        <v>155</v>
      </c>
      <c r="H9891" t="s">
        <v>156</v>
      </c>
      <c r="I9891">
        <v>1947</v>
      </c>
      <c r="J9891" t="s">
        <v>353</v>
      </c>
      <c r="K9891" t="s">
        <v>2133</v>
      </c>
      <c r="L9891" t="s">
        <v>3405</v>
      </c>
      <c r="M9891" t="s">
        <v>348</v>
      </c>
      <c r="N9891">
        <v>290</v>
      </c>
      <c r="O9891">
        <v>11</v>
      </c>
      <c r="P9891">
        <v>15</v>
      </c>
      <c r="Q9891" t="s">
        <v>73</v>
      </c>
      <c r="R9891" t="s">
        <v>238</v>
      </c>
      <c r="S9891" t="s">
        <v>239</v>
      </c>
      <c r="T9891">
        <v>189</v>
      </c>
      <c r="U9891">
        <v>115</v>
      </c>
      <c r="V9891">
        <v>60.85</v>
      </c>
      <c r="W9891" t="s">
        <v>135</v>
      </c>
      <c r="X9891">
        <v>3551</v>
      </c>
      <c r="Y9891">
        <v>408365</v>
      </c>
      <c r="Z9891">
        <v>47725</v>
      </c>
      <c r="AA9891">
        <v>53015</v>
      </c>
      <c r="AB9891">
        <v>509105</v>
      </c>
      <c r="AC9891">
        <v>374595</v>
      </c>
      <c r="AD9891">
        <v>134510</v>
      </c>
      <c r="AE9891" t="s">
        <v>81</v>
      </c>
      <c r="AF9891" t="s">
        <v>81</v>
      </c>
      <c r="AG9891" t="s">
        <v>240</v>
      </c>
      <c r="AH9891" t="s">
        <v>145</v>
      </c>
      <c r="AI9891" t="s">
        <v>138</v>
      </c>
      <c r="AJ9891" t="str">
        <f t="shared" si="154"/>
        <v>Jan</v>
      </c>
    </row>
    <row r="9892" spans="1:36" x14ac:dyDescent="0.3">
      <c r="A9892" t="s">
        <v>20467</v>
      </c>
      <c r="B9892" s="33">
        <v>45983</v>
      </c>
      <c r="C9892" t="s">
        <v>97</v>
      </c>
      <c r="D9892" t="s">
        <v>20468</v>
      </c>
      <c r="E9892" t="s">
        <v>177</v>
      </c>
      <c r="F9892" t="s">
        <v>179</v>
      </c>
      <c r="G9892" t="s">
        <v>162</v>
      </c>
      <c r="H9892" t="s">
        <v>166</v>
      </c>
      <c r="I9892">
        <v>1315</v>
      </c>
      <c r="J9892" t="s">
        <v>639</v>
      </c>
      <c r="K9892" t="s">
        <v>1077</v>
      </c>
      <c r="L9892" t="s">
        <v>686</v>
      </c>
      <c r="M9892" t="s">
        <v>1447</v>
      </c>
      <c r="N9892">
        <v>190</v>
      </c>
      <c r="O9892">
        <v>10</v>
      </c>
      <c r="P9892">
        <v>10</v>
      </c>
      <c r="Q9892" t="s">
        <v>73</v>
      </c>
      <c r="R9892" t="s">
        <v>238</v>
      </c>
      <c r="S9892" t="s">
        <v>239</v>
      </c>
      <c r="T9892">
        <v>180</v>
      </c>
      <c r="U9892">
        <v>92</v>
      </c>
      <c r="V9892">
        <v>51.11</v>
      </c>
      <c r="W9892" t="s">
        <v>135</v>
      </c>
      <c r="X9892">
        <v>7302</v>
      </c>
      <c r="Y9892">
        <v>671784</v>
      </c>
      <c r="Z9892">
        <v>33396</v>
      </c>
      <c r="AA9892">
        <v>60076</v>
      </c>
      <c r="AB9892">
        <v>765256</v>
      </c>
      <c r="AC9892">
        <v>595123</v>
      </c>
      <c r="AD9892">
        <v>170133</v>
      </c>
      <c r="AE9892" t="s">
        <v>78</v>
      </c>
      <c r="AF9892" t="s">
        <v>72</v>
      </c>
      <c r="AG9892" t="s">
        <v>240</v>
      </c>
      <c r="AH9892" t="s">
        <v>144</v>
      </c>
      <c r="AI9892" t="s">
        <v>138</v>
      </c>
      <c r="AJ9892" t="str">
        <f t="shared" si="154"/>
        <v>Nov</v>
      </c>
    </row>
    <row r="9893" spans="1:36" x14ac:dyDescent="0.3">
      <c r="A9893" t="s">
        <v>20469</v>
      </c>
      <c r="B9893" s="33">
        <v>45747</v>
      </c>
      <c r="C9893" t="s">
        <v>93</v>
      </c>
      <c r="D9893" t="s">
        <v>14432</v>
      </c>
      <c r="E9893" t="s">
        <v>177</v>
      </c>
      <c r="F9893" t="s">
        <v>172</v>
      </c>
      <c r="G9893" t="s">
        <v>162</v>
      </c>
      <c r="H9893" t="s">
        <v>155</v>
      </c>
      <c r="I9893">
        <v>732</v>
      </c>
      <c r="J9893" t="s">
        <v>626</v>
      </c>
      <c r="K9893" t="s">
        <v>1602</v>
      </c>
      <c r="L9893" t="s">
        <v>626</v>
      </c>
      <c r="M9893" t="s">
        <v>945</v>
      </c>
      <c r="N9893">
        <v>112</v>
      </c>
      <c r="O9893">
        <v>0</v>
      </c>
      <c r="P9893">
        <v>14</v>
      </c>
      <c r="Q9893" t="s">
        <v>73</v>
      </c>
      <c r="R9893" t="s">
        <v>238</v>
      </c>
      <c r="S9893" t="s">
        <v>239</v>
      </c>
      <c r="T9893">
        <v>186</v>
      </c>
      <c r="U9893">
        <v>144</v>
      </c>
      <c r="V9893">
        <v>77.42</v>
      </c>
      <c r="W9893" t="s">
        <v>133</v>
      </c>
      <c r="X9893">
        <v>10194</v>
      </c>
      <c r="Y9893">
        <v>1467936</v>
      </c>
      <c r="Z9893">
        <v>33120</v>
      </c>
      <c r="AA9893">
        <v>28368</v>
      </c>
      <c r="AB9893">
        <v>1529424</v>
      </c>
      <c r="AC9893">
        <v>1114020</v>
      </c>
      <c r="AD9893">
        <v>415404</v>
      </c>
      <c r="AE9893" t="s">
        <v>78</v>
      </c>
      <c r="AF9893" t="s">
        <v>81</v>
      </c>
      <c r="AG9893" t="s">
        <v>240</v>
      </c>
      <c r="AH9893" t="s">
        <v>144</v>
      </c>
      <c r="AI9893" t="s">
        <v>139</v>
      </c>
      <c r="AJ9893" t="str">
        <f t="shared" si="154"/>
        <v>Mar</v>
      </c>
    </row>
    <row r="9894" spans="1:36" x14ac:dyDescent="0.3">
      <c r="A9894" t="s">
        <v>20470</v>
      </c>
      <c r="B9894" s="33">
        <v>45716</v>
      </c>
      <c r="C9894" t="s">
        <v>95</v>
      </c>
      <c r="D9894" t="s">
        <v>20471</v>
      </c>
      <c r="E9894" t="s">
        <v>181</v>
      </c>
      <c r="F9894" t="s">
        <v>179</v>
      </c>
      <c r="G9894" t="s">
        <v>159</v>
      </c>
      <c r="H9894" t="s">
        <v>166</v>
      </c>
      <c r="I9894">
        <v>1121</v>
      </c>
      <c r="J9894" t="s">
        <v>314</v>
      </c>
      <c r="K9894" t="s">
        <v>2207</v>
      </c>
      <c r="L9894" t="s">
        <v>581</v>
      </c>
      <c r="M9894" t="s">
        <v>2207</v>
      </c>
      <c r="N9894">
        <v>154</v>
      </c>
      <c r="O9894">
        <v>0</v>
      </c>
      <c r="P9894">
        <v>-10</v>
      </c>
      <c r="Q9894" t="s">
        <v>70</v>
      </c>
      <c r="R9894" t="s">
        <v>238</v>
      </c>
      <c r="S9894" t="s">
        <v>239</v>
      </c>
      <c r="T9894">
        <v>150</v>
      </c>
      <c r="U9894">
        <v>117</v>
      </c>
      <c r="V9894">
        <v>78</v>
      </c>
      <c r="W9894" t="s">
        <v>133</v>
      </c>
      <c r="X9894">
        <v>5060</v>
      </c>
      <c r="Y9894">
        <v>592020</v>
      </c>
      <c r="Z9894">
        <v>53703</v>
      </c>
      <c r="AA9894">
        <v>14274</v>
      </c>
      <c r="AB9894">
        <v>659997</v>
      </c>
      <c r="AC9894">
        <v>543830</v>
      </c>
      <c r="AD9894">
        <v>116167</v>
      </c>
      <c r="AE9894" t="s">
        <v>81</v>
      </c>
      <c r="AF9894" t="s">
        <v>72</v>
      </c>
      <c r="AG9894" t="s">
        <v>240</v>
      </c>
      <c r="AH9894" t="s">
        <v>144</v>
      </c>
      <c r="AI9894" t="s">
        <v>139</v>
      </c>
      <c r="AJ9894" t="str">
        <f t="shared" si="154"/>
        <v>Feb</v>
      </c>
    </row>
    <row r="9895" spans="1:36" x14ac:dyDescent="0.3">
      <c r="A9895" t="s">
        <v>20472</v>
      </c>
      <c r="B9895" s="33">
        <v>45980</v>
      </c>
      <c r="C9895" t="s">
        <v>96</v>
      </c>
      <c r="D9895" t="s">
        <v>20473</v>
      </c>
      <c r="E9895" t="s">
        <v>176</v>
      </c>
      <c r="F9895" t="s">
        <v>181</v>
      </c>
      <c r="G9895" t="s">
        <v>156</v>
      </c>
      <c r="H9895" t="s">
        <v>159</v>
      </c>
      <c r="I9895">
        <v>940</v>
      </c>
      <c r="J9895" t="s">
        <v>477</v>
      </c>
      <c r="K9895" t="s">
        <v>1135</v>
      </c>
      <c r="L9895" t="s">
        <v>1255</v>
      </c>
      <c r="M9895" t="s">
        <v>2846</v>
      </c>
      <c r="N9895">
        <v>148</v>
      </c>
      <c r="O9895">
        <v>16</v>
      </c>
      <c r="P9895">
        <v>5</v>
      </c>
      <c r="Q9895" t="s">
        <v>73</v>
      </c>
      <c r="R9895" t="s">
        <v>238</v>
      </c>
      <c r="S9895" t="s">
        <v>239</v>
      </c>
      <c r="T9895">
        <v>220</v>
      </c>
      <c r="U9895">
        <v>178</v>
      </c>
      <c r="V9895">
        <v>80.91</v>
      </c>
      <c r="W9895" t="s">
        <v>133</v>
      </c>
      <c r="X9895">
        <v>10265</v>
      </c>
      <c r="Y9895">
        <v>1827170</v>
      </c>
      <c r="Z9895">
        <v>89356</v>
      </c>
      <c r="AA9895">
        <v>80278</v>
      </c>
      <c r="AB9895">
        <v>1996804</v>
      </c>
      <c r="AC9895">
        <v>1185703</v>
      </c>
      <c r="AD9895">
        <v>811101</v>
      </c>
      <c r="AE9895" t="s">
        <v>81</v>
      </c>
      <c r="AF9895" t="s">
        <v>81</v>
      </c>
      <c r="AG9895" t="s">
        <v>240</v>
      </c>
      <c r="AH9895" t="s">
        <v>144</v>
      </c>
      <c r="AI9895" t="s">
        <v>138</v>
      </c>
      <c r="AJ9895" t="str">
        <f t="shared" si="154"/>
        <v>Nov</v>
      </c>
    </row>
    <row r="9896" spans="1:36" x14ac:dyDescent="0.3">
      <c r="A9896" t="s">
        <v>20474</v>
      </c>
      <c r="B9896" s="33">
        <v>45962</v>
      </c>
      <c r="C9896" t="s">
        <v>93</v>
      </c>
      <c r="D9896" t="s">
        <v>1101</v>
      </c>
      <c r="E9896" t="s">
        <v>179</v>
      </c>
      <c r="F9896" t="s">
        <v>174</v>
      </c>
      <c r="G9896" t="s">
        <v>166</v>
      </c>
      <c r="H9896" t="s">
        <v>158</v>
      </c>
      <c r="I9896">
        <v>499</v>
      </c>
      <c r="J9896" t="s">
        <v>420</v>
      </c>
      <c r="K9896" t="s">
        <v>3946</v>
      </c>
      <c r="L9896" t="s">
        <v>300</v>
      </c>
      <c r="M9896" t="s">
        <v>4409</v>
      </c>
      <c r="N9896">
        <v>91</v>
      </c>
      <c r="O9896">
        <v>20</v>
      </c>
      <c r="P9896">
        <v>13</v>
      </c>
      <c r="Q9896" t="s">
        <v>73</v>
      </c>
      <c r="R9896" t="s">
        <v>238</v>
      </c>
      <c r="S9896" t="s">
        <v>239</v>
      </c>
      <c r="T9896">
        <v>189</v>
      </c>
      <c r="U9896">
        <v>104</v>
      </c>
      <c r="V9896">
        <v>55.03</v>
      </c>
      <c r="W9896" t="s">
        <v>133</v>
      </c>
      <c r="X9896">
        <v>4446</v>
      </c>
      <c r="Y9896">
        <v>462384</v>
      </c>
      <c r="Z9896">
        <v>35360</v>
      </c>
      <c r="AA9896">
        <v>80184</v>
      </c>
      <c r="AB9896">
        <v>577928</v>
      </c>
      <c r="AC9896">
        <v>341942</v>
      </c>
      <c r="AD9896">
        <v>235986</v>
      </c>
      <c r="AE9896" t="s">
        <v>72</v>
      </c>
      <c r="AF9896" t="s">
        <v>78</v>
      </c>
      <c r="AG9896" t="s">
        <v>240</v>
      </c>
      <c r="AH9896" t="s">
        <v>144</v>
      </c>
      <c r="AI9896" t="s">
        <v>139</v>
      </c>
      <c r="AJ9896" t="str">
        <f t="shared" si="154"/>
        <v>Nov</v>
      </c>
    </row>
    <row r="9897" spans="1:36" x14ac:dyDescent="0.3">
      <c r="A9897" t="s">
        <v>20475</v>
      </c>
      <c r="B9897" s="33">
        <v>45815</v>
      </c>
      <c r="C9897" t="s">
        <v>95</v>
      </c>
      <c r="D9897" t="s">
        <v>20476</v>
      </c>
      <c r="E9897" t="s">
        <v>175</v>
      </c>
      <c r="F9897" t="s">
        <v>179</v>
      </c>
      <c r="G9897" t="s">
        <v>163</v>
      </c>
      <c r="H9897" t="s">
        <v>166</v>
      </c>
      <c r="I9897">
        <v>1859</v>
      </c>
      <c r="J9897" t="s">
        <v>477</v>
      </c>
      <c r="K9897" t="s">
        <v>5471</v>
      </c>
      <c r="L9897" t="s">
        <v>1425</v>
      </c>
      <c r="M9897" t="s">
        <v>4537</v>
      </c>
      <c r="N9897">
        <v>290</v>
      </c>
      <c r="O9897">
        <v>34</v>
      </c>
      <c r="P9897">
        <v>7</v>
      </c>
      <c r="Q9897" t="s">
        <v>73</v>
      </c>
      <c r="R9897" t="s">
        <v>238</v>
      </c>
      <c r="S9897" t="s">
        <v>239</v>
      </c>
      <c r="T9897">
        <v>180</v>
      </c>
      <c r="U9897">
        <v>155</v>
      </c>
      <c r="V9897">
        <v>86.11</v>
      </c>
      <c r="W9897" t="s">
        <v>134</v>
      </c>
      <c r="X9897">
        <v>8640</v>
      </c>
      <c r="Y9897">
        <v>1339200</v>
      </c>
      <c r="Z9897">
        <v>48980</v>
      </c>
      <c r="AA9897">
        <v>87730</v>
      </c>
      <c r="AB9897">
        <v>1475910</v>
      </c>
      <c r="AC9897">
        <v>1183807</v>
      </c>
      <c r="AD9897">
        <v>292103</v>
      </c>
      <c r="AE9897" t="s">
        <v>75</v>
      </c>
      <c r="AF9897" t="s">
        <v>72</v>
      </c>
      <c r="AG9897" t="s">
        <v>240</v>
      </c>
      <c r="AH9897" t="s">
        <v>146</v>
      </c>
      <c r="AI9897" t="s">
        <v>140</v>
      </c>
      <c r="AJ9897" t="str">
        <f t="shared" si="154"/>
        <v>Jun</v>
      </c>
    </row>
    <row r="9898" spans="1:36" x14ac:dyDescent="0.3">
      <c r="A9898" t="s">
        <v>20477</v>
      </c>
      <c r="B9898" s="33">
        <v>45770</v>
      </c>
      <c r="C9898" t="s">
        <v>99</v>
      </c>
      <c r="D9898" t="s">
        <v>20478</v>
      </c>
      <c r="E9898" t="s">
        <v>180</v>
      </c>
      <c r="F9898" t="s">
        <v>179</v>
      </c>
      <c r="G9898" t="s">
        <v>160</v>
      </c>
      <c r="H9898" t="s">
        <v>166</v>
      </c>
      <c r="I9898">
        <v>423</v>
      </c>
      <c r="J9898" t="s">
        <v>264</v>
      </c>
      <c r="K9898" t="s">
        <v>1454</v>
      </c>
      <c r="L9898" t="s">
        <v>1823</v>
      </c>
      <c r="M9898" t="s">
        <v>2696</v>
      </c>
      <c r="N9898">
        <v>76</v>
      </c>
      <c r="O9898">
        <v>16</v>
      </c>
      <c r="P9898">
        <v>32</v>
      </c>
      <c r="Q9898" t="s">
        <v>76</v>
      </c>
      <c r="R9898" t="s">
        <v>238</v>
      </c>
      <c r="S9898" t="s">
        <v>239</v>
      </c>
      <c r="T9898">
        <v>186</v>
      </c>
      <c r="U9898">
        <v>158</v>
      </c>
      <c r="V9898">
        <v>84.95</v>
      </c>
      <c r="W9898" t="s">
        <v>133</v>
      </c>
      <c r="X9898">
        <v>10770</v>
      </c>
      <c r="Y9898">
        <v>1701660</v>
      </c>
      <c r="Z9898">
        <v>85478</v>
      </c>
      <c r="AA9898">
        <v>107598</v>
      </c>
      <c r="AB9898">
        <v>1894736</v>
      </c>
      <c r="AC9898">
        <v>1587427</v>
      </c>
      <c r="AD9898">
        <v>307309</v>
      </c>
      <c r="AE9898" t="s">
        <v>81</v>
      </c>
      <c r="AF9898" t="s">
        <v>72</v>
      </c>
      <c r="AG9898" t="s">
        <v>240</v>
      </c>
      <c r="AH9898" t="s">
        <v>144</v>
      </c>
      <c r="AI9898" t="s">
        <v>138</v>
      </c>
      <c r="AJ9898" t="str">
        <f t="shared" si="154"/>
        <v>Apr</v>
      </c>
    </row>
    <row r="9899" spans="1:36" x14ac:dyDescent="0.3">
      <c r="A9899" t="s">
        <v>20479</v>
      </c>
      <c r="B9899" s="33">
        <v>45997</v>
      </c>
      <c r="C9899" t="s">
        <v>96</v>
      </c>
      <c r="D9899" t="s">
        <v>20480</v>
      </c>
      <c r="E9899" t="s">
        <v>178</v>
      </c>
      <c r="F9899" t="s">
        <v>175</v>
      </c>
      <c r="G9899" t="s">
        <v>157</v>
      </c>
      <c r="H9899" t="s">
        <v>163</v>
      </c>
      <c r="I9899">
        <v>1866</v>
      </c>
      <c r="J9899" t="s">
        <v>503</v>
      </c>
      <c r="K9899" t="s">
        <v>307</v>
      </c>
      <c r="L9899" t="s">
        <v>1746</v>
      </c>
      <c r="M9899" t="s">
        <v>1596</v>
      </c>
      <c r="N9899">
        <v>239</v>
      </c>
      <c r="O9899">
        <v>6</v>
      </c>
      <c r="P9899">
        <v>9</v>
      </c>
      <c r="Q9899" t="s">
        <v>73</v>
      </c>
      <c r="R9899" t="s">
        <v>238</v>
      </c>
      <c r="S9899" t="s">
        <v>239</v>
      </c>
      <c r="T9899">
        <v>189</v>
      </c>
      <c r="U9899">
        <v>132</v>
      </c>
      <c r="V9899">
        <v>69.84</v>
      </c>
      <c r="W9899" t="s">
        <v>135</v>
      </c>
      <c r="X9899">
        <v>7227</v>
      </c>
      <c r="Y9899">
        <v>953964</v>
      </c>
      <c r="Z9899">
        <v>29964</v>
      </c>
      <c r="AA9899">
        <v>22044</v>
      </c>
      <c r="AB9899">
        <v>1005972</v>
      </c>
      <c r="AC9899">
        <v>644413</v>
      </c>
      <c r="AD9899">
        <v>361559</v>
      </c>
      <c r="AE9899" t="s">
        <v>75</v>
      </c>
      <c r="AF9899" t="s">
        <v>75</v>
      </c>
      <c r="AG9899" t="s">
        <v>240</v>
      </c>
      <c r="AH9899" t="s">
        <v>144</v>
      </c>
      <c r="AI9899" t="s">
        <v>139</v>
      </c>
      <c r="AJ9899" t="str">
        <f t="shared" si="154"/>
        <v>Dec</v>
      </c>
    </row>
    <row r="9900" spans="1:36" x14ac:dyDescent="0.3">
      <c r="A9900" t="s">
        <v>20481</v>
      </c>
      <c r="B9900" s="33">
        <v>45872</v>
      </c>
      <c r="C9900" t="s">
        <v>95</v>
      </c>
      <c r="D9900" t="s">
        <v>20482</v>
      </c>
      <c r="E9900" t="s">
        <v>175</v>
      </c>
      <c r="F9900" t="s">
        <v>177</v>
      </c>
      <c r="G9900" t="s">
        <v>163</v>
      </c>
      <c r="H9900" t="s">
        <v>162</v>
      </c>
      <c r="I9900">
        <v>1645</v>
      </c>
      <c r="J9900" t="s">
        <v>636</v>
      </c>
      <c r="K9900" t="s">
        <v>2033</v>
      </c>
      <c r="N9900">
        <v>254</v>
      </c>
      <c r="O9900">
        <v>0</v>
      </c>
      <c r="P9900">
        <v>0</v>
      </c>
      <c r="Q9900" t="s">
        <v>67</v>
      </c>
      <c r="R9900" t="s">
        <v>245</v>
      </c>
      <c r="S9900" t="s">
        <v>120</v>
      </c>
      <c r="T9900">
        <v>180</v>
      </c>
      <c r="U9900">
        <v>0</v>
      </c>
      <c r="V9900">
        <v>0</v>
      </c>
      <c r="W9900" t="s">
        <v>134</v>
      </c>
      <c r="X9900">
        <v>3206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 t="s">
        <v>75</v>
      </c>
      <c r="AF9900" t="s">
        <v>78</v>
      </c>
      <c r="AG9900" t="s">
        <v>240</v>
      </c>
      <c r="AH9900" t="s">
        <v>146</v>
      </c>
      <c r="AI9900" t="s">
        <v>140</v>
      </c>
      <c r="AJ9900" t="str">
        <f t="shared" si="154"/>
        <v>Aug</v>
      </c>
    </row>
    <row r="9901" spans="1:36" x14ac:dyDescent="0.3">
      <c r="A9901" t="s">
        <v>20483</v>
      </c>
      <c r="B9901" s="33">
        <v>45759</v>
      </c>
      <c r="C9901" t="s">
        <v>93</v>
      </c>
      <c r="D9901" t="s">
        <v>20484</v>
      </c>
      <c r="E9901" t="s">
        <v>175</v>
      </c>
      <c r="F9901" t="s">
        <v>180</v>
      </c>
      <c r="G9901" t="s">
        <v>163</v>
      </c>
      <c r="H9901" t="s">
        <v>160</v>
      </c>
      <c r="I9901">
        <v>1743</v>
      </c>
      <c r="J9901" t="s">
        <v>508</v>
      </c>
      <c r="K9901" t="s">
        <v>2199</v>
      </c>
      <c r="L9901" t="s">
        <v>510</v>
      </c>
      <c r="M9901" t="s">
        <v>2524</v>
      </c>
      <c r="N9901">
        <v>209</v>
      </c>
      <c r="O9901">
        <v>14</v>
      </c>
      <c r="P9901">
        <v>13</v>
      </c>
      <c r="Q9901" t="s">
        <v>73</v>
      </c>
      <c r="R9901" t="s">
        <v>238</v>
      </c>
      <c r="S9901" t="s">
        <v>239</v>
      </c>
      <c r="T9901">
        <v>186</v>
      </c>
      <c r="U9901">
        <v>107</v>
      </c>
      <c r="V9901">
        <v>57.53</v>
      </c>
      <c r="W9901" t="s">
        <v>133</v>
      </c>
      <c r="X9901">
        <v>5401</v>
      </c>
      <c r="Y9901">
        <v>577907</v>
      </c>
      <c r="Z9901">
        <v>21828</v>
      </c>
      <c r="AA9901">
        <v>29425</v>
      </c>
      <c r="AB9901">
        <v>629160</v>
      </c>
      <c r="AC9901">
        <v>418815</v>
      </c>
      <c r="AD9901">
        <v>210345</v>
      </c>
      <c r="AE9901" t="s">
        <v>75</v>
      </c>
      <c r="AF9901" t="s">
        <v>81</v>
      </c>
      <c r="AG9901" t="s">
        <v>240</v>
      </c>
      <c r="AH9901" t="s">
        <v>146</v>
      </c>
      <c r="AI9901" t="s">
        <v>138</v>
      </c>
      <c r="AJ9901" t="str">
        <f t="shared" si="154"/>
        <v>Apr</v>
      </c>
    </row>
    <row r="9902" spans="1:36" x14ac:dyDescent="0.3">
      <c r="A9902" t="s">
        <v>20485</v>
      </c>
      <c r="B9902" s="33">
        <v>45791</v>
      </c>
      <c r="C9902" t="s">
        <v>93</v>
      </c>
      <c r="D9902" t="s">
        <v>15132</v>
      </c>
      <c r="E9902" t="s">
        <v>173</v>
      </c>
      <c r="F9902" t="s">
        <v>177</v>
      </c>
      <c r="G9902" t="s">
        <v>161</v>
      </c>
      <c r="H9902" t="s">
        <v>162</v>
      </c>
      <c r="I9902">
        <v>2308</v>
      </c>
      <c r="J9902" t="s">
        <v>457</v>
      </c>
      <c r="K9902" t="s">
        <v>618</v>
      </c>
      <c r="L9902" t="s">
        <v>1716</v>
      </c>
      <c r="M9902" t="s">
        <v>460</v>
      </c>
      <c r="N9902">
        <v>309</v>
      </c>
      <c r="O9902">
        <v>5</v>
      </c>
      <c r="P9902">
        <v>13</v>
      </c>
      <c r="Q9902" t="s">
        <v>73</v>
      </c>
      <c r="R9902" t="s">
        <v>238</v>
      </c>
      <c r="S9902" t="s">
        <v>239</v>
      </c>
      <c r="T9902">
        <v>186</v>
      </c>
      <c r="U9902">
        <v>156</v>
      </c>
      <c r="V9902">
        <v>83.87</v>
      </c>
      <c r="W9902" t="s">
        <v>133</v>
      </c>
      <c r="X9902">
        <v>8239</v>
      </c>
      <c r="Y9902">
        <v>1285284</v>
      </c>
      <c r="Z9902">
        <v>31356</v>
      </c>
      <c r="AA9902">
        <v>29796</v>
      </c>
      <c r="AB9902">
        <v>1346436</v>
      </c>
      <c r="AC9902">
        <v>965213</v>
      </c>
      <c r="AD9902">
        <v>381223</v>
      </c>
      <c r="AE9902" t="s">
        <v>78</v>
      </c>
      <c r="AF9902" t="s">
        <v>78</v>
      </c>
      <c r="AG9902" t="s">
        <v>240</v>
      </c>
      <c r="AH9902" t="s">
        <v>145</v>
      </c>
      <c r="AI9902" t="s">
        <v>139</v>
      </c>
      <c r="AJ9902" t="str">
        <f t="shared" si="154"/>
        <v>May</v>
      </c>
    </row>
    <row r="9903" spans="1:36" x14ac:dyDescent="0.3">
      <c r="A9903" t="s">
        <v>20486</v>
      </c>
      <c r="B9903" s="33">
        <v>45852</v>
      </c>
      <c r="C9903" t="s">
        <v>95</v>
      </c>
      <c r="D9903" t="s">
        <v>20487</v>
      </c>
      <c r="E9903" t="s">
        <v>180</v>
      </c>
      <c r="F9903" t="s">
        <v>174</v>
      </c>
      <c r="G9903" t="s">
        <v>160</v>
      </c>
      <c r="H9903" t="s">
        <v>158</v>
      </c>
      <c r="I9903">
        <v>1593</v>
      </c>
      <c r="J9903" t="s">
        <v>310</v>
      </c>
      <c r="K9903" t="s">
        <v>2598</v>
      </c>
      <c r="L9903" t="s">
        <v>310</v>
      </c>
      <c r="M9903" t="s">
        <v>2598</v>
      </c>
      <c r="N9903">
        <v>214</v>
      </c>
      <c r="O9903">
        <v>0</v>
      </c>
      <c r="P9903">
        <v>-10</v>
      </c>
      <c r="Q9903" t="s">
        <v>70</v>
      </c>
      <c r="R9903" t="s">
        <v>238</v>
      </c>
      <c r="S9903" t="s">
        <v>239</v>
      </c>
      <c r="T9903">
        <v>180</v>
      </c>
      <c r="U9903">
        <v>129</v>
      </c>
      <c r="V9903">
        <v>71.67</v>
      </c>
      <c r="W9903" t="s">
        <v>133</v>
      </c>
      <c r="X9903">
        <v>9506</v>
      </c>
      <c r="Y9903">
        <v>1226274</v>
      </c>
      <c r="Z9903">
        <v>45795</v>
      </c>
      <c r="AA9903">
        <v>81270</v>
      </c>
      <c r="AB9903">
        <v>1353339</v>
      </c>
      <c r="AC9903">
        <v>992966</v>
      </c>
      <c r="AD9903">
        <v>360373</v>
      </c>
      <c r="AE9903" t="s">
        <v>81</v>
      </c>
      <c r="AF9903" t="s">
        <v>78</v>
      </c>
      <c r="AG9903" t="s">
        <v>240</v>
      </c>
      <c r="AH9903" t="s">
        <v>146</v>
      </c>
      <c r="AI9903" t="s">
        <v>139</v>
      </c>
      <c r="AJ9903" t="str">
        <f t="shared" si="154"/>
        <v>Jul</v>
      </c>
    </row>
    <row r="9904" spans="1:36" x14ac:dyDescent="0.3">
      <c r="A9904" t="s">
        <v>20488</v>
      </c>
      <c r="B9904" s="33">
        <v>45723</v>
      </c>
      <c r="C9904" t="s">
        <v>95</v>
      </c>
      <c r="D9904" t="s">
        <v>20489</v>
      </c>
      <c r="E9904" t="s">
        <v>179</v>
      </c>
      <c r="F9904" t="s">
        <v>181</v>
      </c>
      <c r="G9904" t="s">
        <v>166</v>
      </c>
      <c r="H9904" t="s">
        <v>159</v>
      </c>
      <c r="I9904">
        <v>501</v>
      </c>
      <c r="J9904" t="s">
        <v>414</v>
      </c>
      <c r="K9904" t="s">
        <v>1979</v>
      </c>
      <c r="L9904" t="s">
        <v>764</v>
      </c>
      <c r="M9904" t="s">
        <v>1979</v>
      </c>
      <c r="N9904">
        <v>88</v>
      </c>
      <c r="O9904">
        <v>7</v>
      </c>
      <c r="P9904">
        <v>-1</v>
      </c>
      <c r="Q9904" t="s">
        <v>73</v>
      </c>
      <c r="R9904" t="s">
        <v>238</v>
      </c>
      <c r="S9904" t="s">
        <v>239</v>
      </c>
      <c r="T9904">
        <v>189</v>
      </c>
      <c r="U9904">
        <v>156</v>
      </c>
      <c r="V9904">
        <v>82.54</v>
      </c>
      <c r="W9904" t="s">
        <v>134</v>
      </c>
      <c r="X9904">
        <v>6003</v>
      </c>
      <c r="Y9904">
        <v>936468</v>
      </c>
      <c r="Z9904">
        <v>26208</v>
      </c>
      <c r="AA9904">
        <v>40716</v>
      </c>
      <c r="AB9904">
        <v>1003392</v>
      </c>
      <c r="AC9904">
        <v>754880</v>
      </c>
      <c r="AD9904">
        <v>248512</v>
      </c>
      <c r="AE9904" t="s">
        <v>72</v>
      </c>
      <c r="AF9904" t="s">
        <v>81</v>
      </c>
      <c r="AG9904" t="s">
        <v>240</v>
      </c>
      <c r="AH9904" t="s">
        <v>146</v>
      </c>
      <c r="AI9904" t="s">
        <v>138</v>
      </c>
      <c r="AJ9904" t="str">
        <f t="shared" si="154"/>
        <v>Mar</v>
      </c>
    </row>
    <row r="9905" spans="1:36" x14ac:dyDescent="0.3">
      <c r="A9905" t="s">
        <v>20490</v>
      </c>
      <c r="B9905" s="33">
        <v>45766</v>
      </c>
      <c r="C9905" t="s">
        <v>97</v>
      </c>
      <c r="D9905" t="s">
        <v>20491</v>
      </c>
      <c r="E9905" t="s">
        <v>181</v>
      </c>
      <c r="F9905" t="s">
        <v>173</v>
      </c>
      <c r="G9905" t="s">
        <v>159</v>
      </c>
      <c r="H9905" t="s">
        <v>161</v>
      </c>
      <c r="I9905">
        <v>514</v>
      </c>
      <c r="J9905" t="s">
        <v>621</v>
      </c>
      <c r="K9905" t="s">
        <v>1929</v>
      </c>
      <c r="L9905" t="s">
        <v>452</v>
      </c>
      <c r="M9905" t="s">
        <v>365</v>
      </c>
      <c r="N9905">
        <v>96</v>
      </c>
      <c r="O9905">
        <v>10</v>
      </c>
      <c r="P9905">
        <v>15</v>
      </c>
      <c r="Q9905" t="s">
        <v>73</v>
      </c>
      <c r="R9905" t="s">
        <v>238</v>
      </c>
      <c r="S9905" t="s">
        <v>239</v>
      </c>
      <c r="T9905">
        <v>180</v>
      </c>
      <c r="U9905">
        <v>153</v>
      </c>
      <c r="V9905">
        <v>85</v>
      </c>
      <c r="W9905" t="s">
        <v>135</v>
      </c>
      <c r="X9905">
        <v>7238</v>
      </c>
      <c r="Y9905">
        <v>1107414</v>
      </c>
      <c r="Z9905">
        <v>27999</v>
      </c>
      <c r="AA9905">
        <v>27081</v>
      </c>
      <c r="AB9905">
        <v>1162494</v>
      </c>
      <c r="AC9905">
        <v>834319</v>
      </c>
      <c r="AD9905">
        <v>328175</v>
      </c>
      <c r="AE9905" t="s">
        <v>81</v>
      </c>
      <c r="AF9905" t="s">
        <v>78</v>
      </c>
      <c r="AG9905" t="s">
        <v>240</v>
      </c>
      <c r="AH9905" t="s">
        <v>144</v>
      </c>
      <c r="AI9905" t="s">
        <v>139</v>
      </c>
      <c r="AJ9905" t="str">
        <f t="shared" si="154"/>
        <v>Apr</v>
      </c>
    </row>
    <row r="9906" spans="1:36" x14ac:dyDescent="0.3">
      <c r="A9906" t="s">
        <v>20492</v>
      </c>
      <c r="B9906" s="33">
        <v>45918</v>
      </c>
      <c r="C9906" t="s">
        <v>95</v>
      </c>
      <c r="D9906" t="s">
        <v>20493</v>
      </c>
      <c r="E9906" t="s">
        <v>173</v>
      </c>
      <c r="F9906" t="s">
        <v>177</v>
      </c>
      <c r="G9906" t="s">
        <v>161</v>
      </c>
      <c r="H9906" t="s">
        <v>162</v>
      </c>
      <c r="I9906">
        <v>2144</v>
      </c>
      <c r="J9906" t="s">
        <v>566</v>
      </c>
      <c r="K9906" t="s">
        <v>2615</v>
      </c>
      <c r="L9906" t="s">
        <v>408</v>
      </c>
      <c r="M9906" t="s">
        <v>2615</v>
      </c>
      <c r="N9906">
        <v>293</v>
      </c>
      <c r="O9906">
        <v>0</v>
      </c>
      <c r="P9906">
        <v>-2</v>
      </c>
      <c r="Q9906" t="s">
        <v>70</v>
      </c>
      <c r="R9906" t="s">
        <v>238</v>
      </c>
      <c r="S9906" t="s">
        <v>239</v>
      </c>
      <c r="T9906">
        <v>150</v>
      </c>
      <c r="U9906">
        <v>123</v>
      </c>
      <c r="V9906">
        <v>82</v>
      </c>
      <c r="W9906" t="s">
        <v>133</v>
      </c>
      <c r="X9906">
        <v>7384</v>
      </c>
      <c r="Y9906">
        <v>908232</v>
      </c>
      <c r="Z9906">
        <v>66051</v>
      </c>
      <c r="AA9906">
        <v>82164</v>
      </c>
      <c r="AB9906">
        <v>1056447</v>
      </c>
      <c r="AC9906">
        <v>884602</v>
      </c>
      <c r="AD9906">
        <v>171845</v>
      </c>
      <c r="AE9906" t="s">
        <v>78</v>
      </c>
      <c r="AF9906" t="s">
        <v>78</v>
      </c>
      <c r="AG9906" t="s">
        <v>240</v>
      </c>
      <c r="AH9906" t="s">
        <v>144</v>
      </c>
      <c r="AI9906" t="s">
        <v>140</v>
      </c>
      <c r="AJ9906" t="str">
        <f t="shared" si="154"/>
        <v>Sep</v>
      </c>
    </row>
    <row r="9907" spans="1:36" x14ac:dyDescent="0.3">
      <c r="A9907" t="s">
        <v>20494</v>
      </c>
      <c r="B9907" s="33">
        <v>45965</v>
      </c>
      <c r="C9907" t="s">
        <v>95</v>
      </c>
      <c r="D9907" t="s">
        <v>20495</v>
      </c>
      <c r="E9907" t="s">
        <v>177</v>
      </c>
      <c r="F9907" t="s">
        <v>180</v>
      </c>
      <c r="G9907" t="s">
        <v>162</v>
      </c>
      <c r="H9907" t="s">
        <v>160</v>
      </c>
      <c r="I9907">
        <v>1421</v>
      </c>
      <c r="J9907" t="s">
        <v>463</v>
      </c>
      <c r="K9907" t="s">
        <v>1268</v>
      </c>
      <c r="L9907" t="s">
        <v>1454</v>
      </c>
      <c r="M9907" t="s">
        <v>768</v>
      </c>
      <c r="N9907">
        <v>213</v>
      </c>
      <c r="O9907">
        <v>16</v>
      </c>
      <c r="P9907">
        <v>2</v>
      </c>
      <c r="Q9907" t="s">
        <v>73</v>
      </c>
      <c r="R9907" t="s">
        <v>238</v>
      </c>
      <c r="S9907" t="s">
        <v>239</v>
      </c>
      <c r="T9907">
        <v>220</v>
      </c>
      <c r="U9907">
        <v>214</v>
      </c>
      <c r="V9907">
        <v>97.27</v>
      </c>
      <c r="W9907" t="s">
        <v>133</v>
      </c>
      <c r="X9907">
        <v>4916</v>
      </c>
      <c r="Y9907">
        <v>1052024</v>
      </c>
      <c r="Z9907">
        <v>65912</v>
      </c>
      <c r="AA9907">
        <v>159430</v>
      </c>
      <c r="AB9907">
        <v>1277366</v>
      </c>
      <c r="AC9907">
        <v>1054356</v>
      </c>
      <c r="AD9907">
        <v>223010</v>
      </c>
      <c r="AE9907" t="s">
        <v>78</v>
      </c>
      <c r="AF9907" t="s">
        <v>81</v>
      </c>
      <c r="AG9907" t="s">
        <v>240</v>
      </c>
      <c r="AH9907" t="s">
        <v>144</v>
      </c>
      <c r="AI9907" t="s">
        <v>138</v>
      </c>
      <c r="AJ9907" t="str">
        <f t="shared" si="154"/>
        <v>Nov</v>
      </c>
    </row>
    <row r="9908" spans="1:36" x14ac:dyDescent="0.3">
      <c r="A9908" t="s">
        <v>20496</v>
      </c>
      <c r="B9908" s="33">
        <v>45754</v>
      </c>
      <c r="C9908" t="s">
        <v>95</v>
      </c>
      <c r="D9908" t="s">
        <v>20497</v>
      </c>
      <c r="E9908" t="s">
        <v>181</v>
      </c>
      <c r="F9908" t="s">
        <v>178</v>
      </c>
      <c r="G9908" t="s">
        <v>159</v>
      </c>
      <c r="H9908" t="s">
        <v>157</v>
      </c>
      <c r="I9908">
        <v>622</v>
      </c>
      <c r="J9908" t="s">
        <v>280</v>
      </c>
      <c r="K9908" t="s">
        <v>276</v>
      </c>
      <c r="L9908" t="s">
        <v>1258</v>
      </c>
      <c r="M9908" t="s">
        <v>508</v>
      </c>
      <c r="N9908">
        <v>101</v>
      </c>
      <c r="O9908">
        <v>69</v>
      </c>
      <c r="P9908">
        <v>64</v>
      </c>
      <c r="Q9908" t="s">
        <v>76</v>
      </c>
      <c r="R9908" t="s">
        <v>238</v>
      </c>
      <c r="S9908" t="s">
        <v>239</v>
      </c>
      <c r="T9908">
        <v>150</v>
      </c>
      <c r="U9908">
        <v>133</v>
      </c>
      <c r="V9908">
        <v>88.67</v>
      </c>
      <c r="W9908" t="s">
        <v>133</v>
      </c>
      <c r="X9908">
        <v>10401</v>
      </c>
      <c r="Y9908">
        <v>1383333</v>
      </c>
      <c r="Z9908">
        <v>63707</v>
      </c>
      <c r="AA9908">
        <v>76475</v>
      </c>
      <c r="AB9908">
        <v>1523515</v>
      </c>
      <c r="AC9908">
        <v>1020102</v>
      </c>
      <c r="AD9908">
        <v>503413</v>
      </c>
      <c r="AE9908" t="s">
        <v>81</v>
      </c>
      <c r="AF9908" t="s">
        <v>75</v>
      </c>
      <c r="AG9908" t="s">
        <v>240</v>
      </c>
      <c r="AH9908" t="s">
        <v>147</v>
      </c>
      <c r="AI9908" t="s">
        <v>138</v>
      </c>
      <c r="AJ9908" t="str">
        <f t="shared" si="154"/>
        <v>Apr</v>
      </c>
    </row>
    <row r="9909" spans="1:36" x14ac:dyDescent="0.3">
      <c r="A9909" t="s">
        <v>20498</v>
      </c>
      <c r="B9909" s="33">
        <v>45920</v>
      </c>
      <c r="C9909" t="s">
        <v>95</v>
      </c>
      <c r="D9909" t="s">
        <v>20499</v>
      </c>
      <c r="E9909" t="s">
        <v>175</v>
      </c>
      <c r="F9909" t="s">
        <v>177</v>
      </c>
      <c r="G9909" t="s">
        <v>163</v>
      </c>
      <c r="H9909" t="s">
        <v>162</v>
      </c>
      <c r="I9909">
        <v>1918</v>
      </c>
      <c r="J9909" t="s">
        <v>414</v>
      </c>
      <c r="K9909" t="s">
        <v>3888</v>
      </c>
      <c r="L9909" t="s">
        <v>2542</v>
      </c>
      <c r="M9909" t="s">
        <v>593</v>
      </c>
      <c r="N9909">
        <v>237</v>
      </c>
      <c r="O9909">
        <v>33</v>
      </c>
      <c r="P9909">
        <v>33</v>
      </c>
      <c r="Q9909" t="s">
        <v>76</v>
      </c>
      <c r="R9909" t="s">
        <v>238</v>
      </c>
      <c r="S9909" t="s">
        <v>239</v>
      </c>
      <c r="T9909">
        <v>186</v>
      </c>
      <c r="U9909">
        <v>182</v>
      </c>
      <c r="V9909">
        <v>97.85</v>
      </c>
      <c r="W9909" t="s">
        <v>133</v>
      </c>
      <c r="X9909">
        <v>6671</v>
      </c>
      <c r="Y9909">
        <v>1214122</v>
      </c>
      <c r="Z9909">
        <v>36400</v>
      </c>
      <c r="AA9909">
        <v>109018</v>
      </c>
      <c r="AB9909">
        <v>1359540</v>
      </c>
      <c r="AC9909">
        <v>984649</v>
      </c>
      <c r="AD9909">
        <v>374891</v>
      </c>
      <c r="AE9909" t="s">
        <v>75</v>
      </c>
      <c r="AF9909" t="s">
        <v>78</v>
      </c>
      <c r="AG9909" t="s">
        <v>240</v>
      </c>
      <c r="AH9909" t="s">
        <v>147</v>
      </c>
      <c r="AI9909" t="s">
        <v>138</v>
      </c>
      <c r="AJ9909" t="str">
        <f t="shared" si="154"/>
        <v>Sep</v>
      </c>
    </row>
    <row r="9910" spans="1:36" x14ac:dyDescent="0.3">
      <c r="A9910" t="s">
        <v>20500</v>
      </c>
      <c r="B9910" s="33">
        <v>45918</v>
      </c>
      <c r="C9910" t="s">
        <v>95</v>
      </c>
      <c r="D9910" t="s">
        <v>20501</v>
      </c>
      <c r="E9910" t="s">
        <v>175</v>
      </c>
      <c r="F9910" t="s">
        <v>173</v>
      </c>
      <c r="G9910" t="s">
        <v>163</v>
      </c>
      <c r="H9910" t="s">
        <v>161</v>
      </c>
      <c r="I9910">
        <v>2232</v>
      </c>
      <c r="J9910" t="s">
        <v>345</v>
      </c>
      <c r="K9910" t="s">
        <v>3521</v>
      </c>
      <c r="L9910" t="s">
        <v>1227</v>
      </c>
      <c r="M9910" t="s">
        <v>3107</v>
      </c>
      <c r="N9910">
        <v>273</v>
      </c>
      <c r="O9910">
        <v>10</v>
      </c>
      <c r="P9910">
        <v>11</v>
      </c>
      <c r="Q9910" t="s">
        <v>73</v>
      </c>
      <c r="R9910" t="s">
        <v>238</v>
      </c>
      <c r="S9910" t="s">
        <v>239</v>
      </c>
      <c r="T9910">
        <v>189</v>
      </c>
      <c r="U9910">
        <v>175</v>
      </c>
      <c r="V9910">
        <v>92.59</v>
      </c>
      <c r="W9910" t="s">
        <v>135</v>
      </c>
      <c r="X9910">
        <v>10898</v>
      </c>
      <c r="Y9910">
        <v>1907150</v>
      </c>
      <c r="Z9910">
        <v>39900</v>
      </c>
      <c r="AA9910">
        <v>106400</v>
      </c>
      <c r="AB9910">
        <v>2053450</v>
      </c>
      <c r="AC9910">
        <v>1648113</v>
      </c>
      <c r="AD9910">
        <v>405337</v>
      </c>
      <c r="AE9910" t="s">
        <v>75</v>
      </c>
      <c r="AF9910" t="s">
        <v>78</v>
      </c>
      <c r="AG9910" t="s">
        <v>240</v>
      </c>
      <c r="AH9910" t="s">
        <v>144</v>
      </c>
      <c r="AI9910" t="s">
        <v>139</v>
      </c>
      <c r="AJ9910" t="str">
        <f t="shared" si="154"/>
        <v>Sep</v>
      </c>
    </row>
    <row r="9911" spans="1:36" x14ac:dyDescent="0.3">
      <c r="A9911" t="s">
        <v>20502</v>
      </c>
      <c r="B9911" s="33">
        <v>45802</v>
      </c>
      <c r="C9911" t="s">
        <v>93</v>
      </c>
      <c r="D9911" t="s">
        <v>20503</v>
      </c>
      <c r="E9911" t="s">
        <v>180</v>
      </c>
      <c r="F9911" t="s">
        <v>176</v>
      </c>
      <c r="G9911" t="s">
        <v>160</v>
      </c>
      <c r="H9911" t="s">
        <v>156</v>
      </c>
      <c r="I9911">
        <v>2255</v>
      </c>
      <c r="J9911" t="s">
        <v>504</v>
      </c>
      <c r="K9911" t="s">
        <v>599</v>
      </c>
      <c r="L9911" t="s">
        <v>287</v>
      </c>
      <c r="M9911" t="s">
        <v>1276</v>
      </c>
      <c r="N9911">
        <v>306</v>
      </c>
      <c r="O9911">
        <v>43</v>
      </c>
      <c r="P9911">
        <v>59</v>
      </c>
      <c r="Q9911" t="s">
        <v>76</v>
      </c>
      <c r="R9911" t="s">
        <v>238</v>
      </c>
      <c r="S9911" t="s">
        <v>239</v>
      </c>
      <c r="T9911">
        <v>189</v>
      </c>
      <c r="U9911">
        <v>159</v>
      </c>
      <c r="V9911">
        <v>84.13</v>
      </c>
      <c r="W9911" t="s">
        <v>135</v>
      </c>
      <c r="X9911">
        <v>8602</v>
      </c>
      <c r="Y9911">
        <v>1367718</v>
      </c>
      <c r="Z9911">
        <v>38160</v>
      </c>
      <c r="AA9911">
        <v>125610</v>
      </c>
      <c r="AB9911">
        <v>1531488</v>
      </c>
      <c r="AC9911">
        <v>1153329</v>
      </c>
      <c r="AD9911">
        <v>378159</v>
      </c>
      <c r="AE9911" t="s">
        <v>81</v>
      </c>
      <c r="AF9911" t="s">
        <v>81</v>
      </c>
      <c r="AG9911" t="s">
        <v>240</v>
      </c>
      <c r="AH9911" t="s">
        <v>147</v>
      </c>
      <c r="AI9911" t="s">
        <v>138</v>
      </c>
      <c r="AJ9911" t="str">
        <f t="shared" si="154"/>
        <v>May</v>
      </c>
    </row>
    <row r="9912" spans="1:36" x14ac:dyDescent="0.3">
      <c r="A9912" t="s">
        <v>20504</v>
      </c>
      <c r="B9912" s="33">
        <v>45893</v>
      </c>
      <c r="C9912" t="s">
        <v>99</v>
      </c>
      <c r="D9912" t="s">
        <v>20505</v>
      </c>
      <c r="E9912" t="s">
        <v>175</v>
      </c>
      <c r="F9912" t="s">
        <v>176</v>
      </c>
      <c r="G9912" t="s">
        <v>163</v>
      </c>
      <c r="H9912" t="s">
        <v>156</v>
      </c>
      <c r="I9912">
        <v>1899</v>
      </c>
      <c r="J9912" t="s">
        <v>236</v>
      </c>
      <c r="K9912" t="s">
        <v>686</v>
      </c>
      <c r="L9912" t="s">
        <v>1463</v>
      </c>
      <c r="M9912" t="s">
        <v>749</v>
      </c>
      <c r="N9912">
        <v>250</v>
      </c>
      <c r="O9912">
        <v>28</v>
      </c>
      <c r="P9912">
        <v>40</v>
      </c>
      <c r="Q9912" t="s">
        <v>76</v>
      </c>
      <c r="R9912" t="s">
        <v>238</v>
      </c>
      <c r="S9912" t="s">
        <v>239</v>
      </c>
      <c r="T9912">
        <v>150</v>
      </c>
      <c r="U9912">
        <v>98</v>
      </c>
      <c r="V9912">
        <v>65.33</v>
      </c>
      <c r="W9912" t="s">
        <v>135</v>
      </c>
      <c r="X9912">
        <v>4548</v>
      </c>
      <c r="Y9912">
        <v>445704</v>
      </c>
      <c r="Z9912">
        <v>29498</v>
      </c>
      <c r="AA9912">
        <v>35084</v>
      </c>
      <c r="AB9912">
        <v>510286</v>
      </c>
      <c r="AC9912">
        <v>401815</v>
      </c>
      <c r="AD9912">
        <v>108471</v>
      </c>
      <c r="AE9912" t="s">
        <v>75</v>
      </c>
      <c r="AF9912" t="s">
        <v>81</v>
      </c>
      <c r="AG9912" t="s">
        <v>240</v>
      </c>
      <c r="AH9912" t="s">
        <v>147</v>
      </c>
      <c r="AI9912" t="s">
        <v>140</v>
      </c>
      <c r="AJ9912" t="str">
        <f t="shared" si="154"/>
        <v>Aug</v>
      </c>
    </row>
    <row r="9913" spans="1:36" x14ac:dyDescent="0.3">
      <c r="A9913" t="s">
        <v>20506</v>
      </c>
      <c r="B9913" s="33">
        <v>45748</v>
      </c>
      <c r="C9913" t="s">
        <v>93</v>
      </c>
      <c r="D9913" t="s">
        <v>8442</v>
      </c>
      <c r="E9913" t="s">
        <v>176</v>
      </c>
      <c r="F9913" t="s">
        <v>177</v>
      </c>
      <c r="G9913" t="s">
        <v>156</v>
      </c>
      <c r="H9913" t="s">
        <v>162</v>
      </c>
      <c r="I9913">
        <v>868</v>
      </c>
      <c r="J9913" t="s">
        <v>391</v>
      </c>
      <c r="K9913" t="s">
        <v>605</v>
      </c>
      <c r="L9913" t="s">
        <v>3366</v>
      </c>
      <c r="M9913" t="s">
        <v>2014</v>
      </c>
      <c r="N9913">
        <v>120</v>
      </c>
      <c r="O9913">
        <v>42</v>
      </c>
      <c r="P9913">
        <v>42</v>
      </c>
      <c r="Q9913" t="s">
        <v>76</v>
      </c>
      <c r="R9913" t="s">
        <v>238</v>
      </c>
      <c r="S9913" t="s">
        <v>239</v>
      </c>
      <c r="T9913">
        <v>220</v>
      </c>
      <c r="U9913">
        <v>109</v>
      </c>
      <c r="V9913">
        <v>49.55</v>
      </c>
      <c r="W9913" t="s">
        <v>133</v>
      </c>
      <c r="X9913">
        <v>5508</v>
      </c>
      <c r="Y9913">
        <v>600372</v>
      </c>
      <c r="Z9913">
        <v>45344</v>
      </c>
      <c r="AA9913">
        <v>39022</v>
      </c>
      <c r="AB9913">
        <v>684738</v>
      </c>
      <c r="AC9913">
        <v>411529</v>
      </c>
      <c r="AD9913">
        <v>273209</v>
      </c>
      <c r="AE9913" t="s">
        <v>81</v>
      </c>
      <c r="AF9913" t="s">
        <v>78</v>
      </c>
      <c r="AG9913" t="s">
        <v>240</v>
      </c>
      <c r="AH9913" t="s">
        <v>144</v>
      </c>
      <c r="AI9913" t="s">
        <v>138</v>
      </c>
      <c r="AJ9913" t="str">
        <f t="shared" si="154"/>
        <v>Apr</v>
      </c>
    </row>
    <row r="9914" spans="1:36" x14ac:dyDescent="0.3">
      <c r="A9914" t="s">
        <v>20507</v>
      </c>
      <c r="B9914" s="33">
        <v>45809</v>
      </c>
      <c r="C9914" t="s">
        <v>98</v>
      </c>
      <c r="D9914" t="s">
        <v>20508</v>
      </c>
      <c r="E9914" t="s">
        <v>179</v>
      </c>
      <c r="F9914" t="s">
        <v>173</v>
      </c>
      <c r="G9914" t="s">
        <v>166</v>
      </c>
      <c r="H9914" t="s">
        <v>161</v>
      </c>
      <c r="I9914">
        <v>1280</v>
      </c>
      <c r="J9914" t="s">
        <v>248</v>
      </c>
      <c r="K9914" t="s">
        <v>2319</v>
      </c>
      <c r="L9914" t="s">
        <v>1021</v>
      </c>
      <c r="M9914" t="s">
        <v>519</v>
      </c>
      <c r="N9914">
        <v>189</v>
      </c>
      <c r="O9914">
        <v>55</v>
      </c>
      <c r="P9914">
        <v>68</v>
      </c>
      <c r="Q9914" t="s">
        <v>76</v>
      </c>
      <c r="R9914" t="s">
        <v>238</v>
      </c>
      <c r="S9914" t="s">
        <v>239</v>
      </c>
      <c r="T9914">
        <v>220</v>
      </c>
      <c r="U9914">
        <v>172</v>
      </c>
      <c r="V9914">
        <v>78.180000000000007</v>
      </c>
      <c r="W9914" t="s">
        <v>135</v>
      </c>
      <c r="X9914">
        <v>6719</v>
      </c>
      <c r="Y9914">
        <v>1155668</v>
      </c>
      <c r="Z9914">
        <v>38356</v>
      </c>
      <c r="AA9914">
        <v>131752</v>
      </c>
      <c r="AB9914">
        <v>1325776</v>
      </c>
      <c r="AC9914">
        <v>835971</v>
      </c>
      <c r="AD9914">
        <v>489805</v>
      </c>
      <c r="AE9914" t="s">
        <v>72</v>
      </c>
      <c r="AF9914" t="s">
        <v>78</v>
      </c>
      <c r="AG9914" t="s">
        <v>240</v>
      </c>
      <c r="AH9914" t="s">
        <v>144</v>
      </c>
      <c r="AI9914" t="s">
        <v>139</v>
      </c>
      <c r="AJ9914" t="str">
        <f t="shared" si="154"/>
        <v>Jun</v>
      </c>
    </row>
    <row r="9915" spans="1:36" x14ac:dyDescent="0.3">
      <c r="A9915" t="s">
        <v>20509</v>
      </c>
      <c r="B9915" s="33">
        <v>45994</v>
      </c>
      <c r="C9915" t="s">
        <v>97</v>
      </c>
      <c r="D9915" t="s">
        <v>20510</v>
      </c>
      <c r="E9915" t="s">
        <v>179</v>
      </c>
      <c r="F9915" t="s">
        <v>172</v>
      </c>
      <c r="G9915" t="s">
        <v>166</v>
      </c>
      <c r="H9915" t="s">
        <v>155</v>
      </c>
      <c r="I9915">
        <v>1886</v>
      </c>
      <c r="J9915" t="s">
        <v>243</v>
      </c>
      <c r="K9915" t="s">
        <v>1487</v>
      </c>
      <c r="L9915" t="s">
        <v>345</v>
      </c>
      <c r="M9915" t="s">
        <v>3514</v>
      </c>
      <c r="N9915">
        <v>231</v>
      </c>
      <c r="O9915">
        <v>45</v>
      </c>
      <c r="P9915">
        <v>65</v>
      </c>
      <c r="Q9915" t="s">
        <v>76</v>
      </c>
      <c r="R9915" t="s">
        <v>238</v>
      </c>
      <c r="S9915" t="s">
        <v>239</v>
      </c>
      <c r="T9915">
        <v>189</v>
      </c>
      <c r="U9915">
        <v>156</v>
      </c>
      <c r="V9915">
        <v>82.54</v>
      </c>
      <c r="W9915" t="s">
        <v>133</v>
      </c>
      <c r="X9915">
        <v>7384</v>
      </c>
      <c r="Y9915">
        <v>1151904</v>
      </c>
      <c r="Z9915">
        <v>31200</v>
      </c>
      <c r="AA9915">
        <v>117000</v>
      </c>
      <c r="AB9915">
        <v>1300104</v>
      </c>
      <c r="AC9915">
        <v>854860</v>
      </c>
      <c r="AD9915">
        <v>445244</v>
      </c>
      <c r="AE9915" t="s">
        <v>72</v>
      </c>
      <c r="AF9915" t="s">
        <v>81</v>
      </c>
      <c r="AG9915" t="s">
        <v>240</v>
      </c>
      <c r="AH9915" t="s">
        <v>144</v>
      </c>
      <c r="AI9915" t="s">
        <v>138</v>
      </c>
      <c r="AJ9915" t="str">
        <f t="shared" si="154"/>
        <v>Dec</v>
      </c>
    </row>
    <row r="9916" spans="1:36" x14ac:dyDescent="0.3">
      <c r="A9916" t="s">
        <v>20511</v>
      </c>
      <c r="B9916" s="33">
        <v>46009</v>
      </c>
      <c r="C9916" t="s">
        <v>93</v>
      </c>
      <c r="D9916" t="s">
        <v>20512</v>
      </c>
      <c r="E9916" t="s">
        <v>176</v>
      </c>
      <c r="F9916" t="s">
        <v>181</v>
      </c>
      <c r="G9916" t="s">
        <v>156</v>
      </c>
      <c r="H9916" t="s">
        <v>159</v>
      </c>
      <c r="I9916">
        <v>435</v>
      </c>
      <c r="J9916" t="s">
        <v>603</v>
      </c>
      <c r="K9916" t="s">
        <v>723</v>
      </c>
      <c r="L9916" t="s">
        <v>1292</v>
      </c>
      <c r="M9916" t="s">
        <v>939</v>
      </c>
      <c r="N9916">
        <v>72</v>
      </c>
      <c r="O9916">
        <v>12</v>
      </c>
      <c r="P9916">
        <v>26</v>
      </c>
      <c r="Q9916" t="s">
        <v>73</v>
      </c>
      <c r="R9916" t="s">
        <v>238</v>
      </c>
      <c r="S9916" t="s">
        <v>239</v>
      </c>
      <c r="T9916">
        <v>186</v>
      </c>
      <c r="U9916">
        <v>98</v>
      </c>
      <c r="V9916">
        <v>52.69</v>
      </c>
      <c r="W9916" t="s">
        <v>133</v>
      </c>
      <c r="X9916">
        <v>4383</v>
      </c>
      <c r="Y9916">
        <v>429534</v>
      </c>
      <c r="Z9916">
        <v>30674</v>
      </c>
      <c r="AA9916">
        <v>13524</v>
      </c>
      <c r="AB9916">
        <v>473732</v>
      </c>
      <c r="AC9916">
        <v>349411</v>
      </c>
      <c r="AD9916">
        <v>124321</v>
      </c>
      <c r="AE9916" t="s">
        <v>81</v>
      </c>
      <c r="AF9916" t="s">
        <v>81</v>
      </c>
      <c r="AG9916" t="s">
        <v>240</v>
      </c>
      <c r="AH9916" t="s">
        <v>144</v>
      </c>
      <c r="AI9916" t="s">
        <v>139</v>
      </c>
      <c r="AJ9916" t="str">
        <f t="shared" si="154"/>
        <v>Dec</v>
      </c>
    </row>
    <row r="9917" spans="1:36" x14ac:dyDescent="0.3">
      <c r="A9917" t="s">
        <v>20513</v>
      </c>
      <c r="B9917" s="33">
        <v>45665</v>
      </c>
      <c r="C9917" t="s">
        <v>98</v>
      </c>
      <c r="D9917" t="s">
        <v>20514</v>
      </c>
      <c r="E9917" t="s">
        <v>179</v>
      </c>
      <c r="F9917" t="s">
        <v>180</v>
      </c>
      <c r="G9917" t="s">
        <v>166</v>
      </c>
      <c r="H9917" t="s">
        <v>160</v>
      </c>
      <c r="I9917">
        <v>559</v>
      </c>
      <c r="J9917" t="s">
        <v>971</v>
      </c>
      <c r="K9917" t="s">
        <v>894</v>
      </c>
      <c r="L9917" t="s">
        <v>385</v>
      </c>
      <c r="M9917" t="s">
        <v>1212</v>
      </c>
      <c r="N9917">
        <v>84</v>
      </c>
      <c r="O9917">
        <v>0</v>
      </c>
      <c r="P9917">
        <v>7</v>
      </c>
      <c r="Q9917" t="s">
        <v>73</v>
      </c>
      <c r="R9917" t="s">
        <v>238</v>
      </c>
      <c r="S9917" t="s">
        <v>239</v>
      </c>
      <c r="T9917">
        <v>189</v>
      </c>
      <c r="U9917">
        <v>152</v>
      </c>
      <c r="V9917">
        <v>80.42</v>
      </c>
      <c r="W9917" t="s">
        <v>133</v>
      </c>
      <c r="X9917">
        <v>10722</v>
      </c>
      <c r="Y9917">
        <v>1629744</v>
      </c>
      <c r="Z9917">
        <v>31160</v>
      </c>
      <c r="AA9917">
        <v>45296</v>
      </c>
      <c r="AB9917">
        <v>1706200</v>
      </c>
      <c r="AC9917">
        <v>1460793</v>
      </c>
      <c r="AD9917">
        <v>245407</v>
      </c>
      <c r="AE9917" t="s">
        <v>72</v>
      </c>
      <c r="AF9917" t="s">
        <v>81</v>
      </c>
      <c r="AG9917" t="s">
        <v>240</v>
      </c>
      <c r="AH9917" t="s">
        <v>144</v>
      </c>
      <c r="AI9917" t="s">
        <v>138</v>
      </c>
      <c r="AJ9917" t="str">
        <f t="shared" si="154"/>
        <v>Jan</v>
      </c>
    </row>
    <row r="9918" spans="1:36" x14ac:dyDescent="0.3">
      <c r="A9918" t="s">
        <v>20515</v>
      </c>
      <c r="B9918" s="33">
        <v>45663</v>
      </c>
      <c r="C9918" t="s">
        <v>97</v>
      </c>
      <c r="D9918" t="s">
        <v>20516</v>
      </c>
      <c r="E9918" t="s">
        <v>180</v>
      </c>
      <c r="F9918" t="s">
        <v>173</v>
      </c>
      <c r="G9918" t="s">
        <v>160</v>
      </c>
      <c r="H9918" t="s">
        <v>161</v>
      </c>
      <c r="I9918">
        <v>2071</v>
      </c>
      <c r="J9918" t="s">
        <v>520</v>
      </c>
      <c r="K9918" t="s">
        <v>4225</v>
      </c>
      <c r="L9918" t="s">
        <v>3231</v>
      </c>
      <c r="M9918" t="s">
        <v>4546</v>
      </c>
      <c r="N9918">
        <v>253</v>
      </c>
      <c r="O9918">
        <v>21</v>
      </c>
      <c r="P9918">
        <v>1</v>
      </c>
      <c r="Q9918" t="s">
        <v>73</v>
      </c>
      <c r="R9918" t="s">
        <v>238</v>
      </c>
      <c r="S9918" t="s">
        <v>239</v>
      </c>
      <c r="T9918">
        <v>180</v>
      </c>
      <c r="U9918">
        <v>164</v>
      </c>
      <c r="V9918">
        <v>91.11</v>
      </c>
      <c r="W9918" t="s">
        <v>133</v>
      </c>
      <c r="X9918">
        <v>7642</v>
      </c>
      <c r="Y9918">
        <v>1253288</v>
      </c>
      <c r="Z9918">
        <v>25256</v>
      </c>
      <c r="AA9918">
        <v>58712</v>
      </c>
      <c r="AB9918">
        <v>1337256</v>
      </c>
      <c r="AC9918">
        <v>1033707</v>
      </c>
      <c r="AD9918">
        <v>303549</v>
      </c>
      <c r="AE9918" t="s">
        <v>81</v>
      </c>
      <c r="AF9918" t="s">
        <v>78</v>
      </c>
      <c r="AG9918" t="s">
        <v>240</v>
      </c>
      <c r="AH9918" t="s">
        <v>144</v>
      </c>
      <c r="AI9918" t="s">
        <v>138</v>
      </c>
      <c r="AJ9918" t="str">
        <f t="shared" si="154"/>
        <v>Jan</v>
      </c>
    </row>
    <row r="9919" spans="1:36" x14ac:dyDescent="0.3">
      <c r="A9919" t="s">
        <v>20517</v>
      </c>
      <c r="B9919" s="33">
        <v>45726</v>
      </c>
      <c r="C9919" t="s">
        <v>95</v>
      </c>
      <c r="D9919" t="s">
        <v>20518</v>
      </c>
      <c r="E9919" t="s">
        <v>172</v>
      </c>
      <c r="F9919" t="s">
        <v>177</v>
      </c>
      <c r="G9919" t="s">
        <v>155</v>
      </c>
      <c r="H9919" t="s">
        <v>162</v>
      </c>
      <c r="I9919">
        <v>1667</v>
      </c>
      <c r="J9919" t="s">
        <v>391</v>
      </c>
      <c r="K9919" t="s">
        <v>2466</v>
      </c>
      <c r="L9919" t="s">
        <v>796</v>
      </c>
      <c r="M9919" t="s">
        <v>1272</v>
      </c>
      <c r="N9919">
        <v>217</v>
      </c>
      <c r="O9919">
        <v>19</v>
      </c>
      <c r="P9919">
        <v>30</v>
      </c>
      <c r="Q9919" t="s">
        <v>73</v>
      </c>
      <c r="R9919" t="s">
        <v>238</v>
      </c>
      <c r="S9919" t="s">
        <v>239</v>
      </c>
      <c r="T9919">
        <v>220</v>
      </c>
      <c r="U9919">
        <v>162</v>
      </c>
      <c r="V9919">
        <v>73.64</v>
      </c>
      <c r="W9919" t="s">
        <v>133</v>
      </c>
      <c r="X9919">
        <v>9211</v>
      </c>
      <c r="Y9919">
        <v>1492182</v>
      </c>
      <c r="Z9919">
        <v>55566</v>
      </c>
      <c r="AA9919">
        <v>104814</v>
      </c>
      <c r="AB9919">
        <v>1652562</v>
      </c>
      <c r="AC9919">
        <v>1134562</v>
      </c>
      <c r="AD9919">
        <v>518000</v>
      </c>
      <c r="AE9919" t="s">
        <v>81</v>
      </c>
      <c r="AF9919" t="s">
        <v>78</v>
      </c>
      <c r="AG9919" t="s">
        <v>240</v>
      </c>
      <c r="AH9919" t="s">
        <v>145</v>
      </c>
      <c r="AI9919" t="s">
        <v>138</v>
      </c>
      <c r="AJ9919" t="str">
        <f t="shared" si="154"/>
        <v>Mar</v>
      </c>
    </row>
    <row r="9920" spans="1:36" x14ac:dyDescent="0.3">
      <c r="A9920" t="s">
        <v>20519</v>
      </c>
      <c r="B9920" s="33">
        <v>45826</v>
      </c>
      <c r="C9920" t="s">
        <v>93</v>
      </c>
      <c r="D9920" t="s">
        <v>20520</v>
      </c>
      <c r="E9920" t="s">
        <v>175</v>
      </c>
      <c r="F9920" t="s">
        <v>173</v>
      </c>
      <c r="G9920" t="s">
        <v>163</v>
      </c>
      <c r="H9920" t="s">
        <v>161</v>
      </c>
      <c r="I9920">
        <v>595</v>
      </c>
      <c r="J9920" t="s">
        <v>613</v>
      </c>
      <c r="K9920" t="s">
        <v>2586</v>
      </c>
      <c r="L9920" t="s">
        <v>615</v>
      </c>
      <c r="M9920" t="s">
        <v>1916</v>
      </c>
      <c r="N9920">
        <v>89</v>
      </c>
      <c r="O9920">
        <v>0</v>
      </c>
      <c r="P9920">
        <v>12</v>
      </c>
      <c r="Q9920" t="s">
        <v>73</v>
      </c>
      <c r="R9920" t="s">
        <v>238</v>
      </c>
      <c r="S9920" t="s">
        <v>239</v>
      </c>
      <c r="T9920">
        <v>220</v>
      </c>
      <c r="U9920">
        <v>147</v>
      </c>
      <c r="V9920">
        <v>66.819999999999993</v>
      </c>
      <c r="W9920" t="s">
        <v>133</v>
      </c>
      <c r="X9920">
        <v>6386</v>
      </c>
      <c r="Y9920">
        <v>938742</v>
      </c>
      <c r="Z9920">
        <v>55125</v>
      </c>
      <c r="AA9920">
        <v>40425</v>
      </c>
      <c r="AB9920">
        <v>1034292</v>
      </c>
      <c r="AC9920">
        <v>639832</v>
      </c>
      <c r="AD9920">
        <v>394460</v>
      </c>
      <c r="AE9920" t="s">
        <v>75</v>
      </c>
      <c r="AF9920" t="s">
        <v>78</v>
      </c>
      <c r="AG9920" t="s">
        <v>240</v>
      </c>
      <c r="AH9920" t="s">
        <v>146</v>
      </c>
      <c r="AI9920" t="s">
        <v>138</v>
      </c>
      <c r="AJ9920" t="str">
        <f t="shared" si="154"/>
        <v>Jun</v>
      </c>
    </row>
    <row r="9921" spans="1:36" x14ac:dyDescent="0.3">
      <c r="A9921" t="s">
        <v>20521</v>
      </c>
      <c r="B9921" s="33">
        <v>45930</v>
      </c>
      <c r="C9921" t="s">
        <v>97</v>
      </c>
      <c r="D9921" t="s">
        <v>20522</v>
      </c>
      <c r="E9921" t="s">
        <v>175</v>
      </c>
      <c r="F9921" t="s">
        <v>178</v>
      </c>
      <c r="G9921" t="s">
        <v>163</v>
      </c>
      <c r="H9921" t="s">
        <v>157</v>
      </c>
      <c r="I9921">
        <v>1186</v>
      </c>
      <c r="J9921" t="s">
        <v>560</v>
      </c>
      <c r="K9921" t="s">
        <v>1089</v>
      </c>
      <c r="L9921" t="s">
        <v>2254</v>
      </c>
      <c r="M9921" t="s">
        <v>1073</v>
      </c>
      <c r="N9921">
        <v>151</v>
      </c>
      <c r="O9921">
        <v>48</v>
      </c>
      <c r="P9921">
        <v>53</v>
      </c>
      <c r="Q9921" t="s">
        <v>76</v>
      </c>
      <c r="R9921" t="s">
        <v>238</v>
      </c>
      <c r="S9921" t="s">
        <v>239</v>
      </c>
      <c r="T9921">
        <v>186</v>
      </c>
      <c r="U9921">
        <v>83</v>
      </c>
      <c r="V9921">
        <v>44.62</v>
      </c>
      <c r="W9921" t="s">
        <v>133</v>
      </c>
      <c r="X9921">
        <v>9188</v>
      </c>
      <c r="Y9921">
        <v>762604</v>
      </c>
      <c r="Z9921">
        <v>38014</v>
      </c>
      <c r="AA9921">
        <v>41500</v>
      </c>
      <c r="AB9921">
        <v>842118</v>
      </c>
      <c r="AC9921">
        <v>563922</v>
      </c>
      <c r="AD9921">
        <v>278196</v>
      </c>
      <c r="AE9921" t="s">
        <v>75</v>
      </c>
      <c r="AF9921" t="s">
        <v>75</v>
      </c>
      <c r="AG9921" t="s">
        <v>240</v>
      </c>
      <c r="AH9921" t="s">
        <v>145</v>
      </c>
      <c r="AI9921" t="s">
        <v>140</v>
      </c>
      <c r="AJ9921" t="str">
        <f t="shared" si="154"/>
        <v>Sep</v>
      </c>
    </row>
    <row r="9922" spans="1:36" x14ac:dyDescent="0.3">
      <c r="A9922" t="s">
        <v>20523</v>
      </c>
      <c r="B9922" s="33">
        <v>46015</v>
      </c>
      <c r="C9922" t="s">
        <v>93</v>
      </c>
      <c r="D9922" t="s">
        <v>20524</v>
      </c>
      <c r="E9922" t="s">
        <v>176</v>
      </c>
      <c r="F9922" t="s">
        <v>180</v>
      </c>
      <c r="G9922" t="s">
        <v>156</v>
      </c>
      <c r="H9922" t="s">
        <v>160</v>
      </c>
      <c r="I9922">
        <v>2374</v>
      </c>
      <c r="J9922" t="s">
        <v>451</v>
      </c>
      <c r="K9922" t="s">
        <v>1026</v>
      </c>
      <c r="N9922">
        <v>309</v>
      </c>
      <c r="O9922">
        <v>0</v>
      </c>
      <c r="P9922">
        <v>0</v>
      </c>
      <c r="Q9922" t="s">
        <v>67</v>
      </c>
      <c r="R9922" t="s">
        <v>245</v>
      </c>
      <c r="S9922" t="s">
        <v>120</v>
      </c>
      <c r="T9922">
        <v>150</v>
      </c>
      <c r="U9922">
        <v>0</v>
      </c>
      <c r="V9922">
        <v>0</v>
      </c>
      <c r="W9922" t="s">
        <v>135</v>
      </c>
      <c r="X9922">
        <v>4102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 t="s">
        <v>81</v>
      </c>
      <c r="AF9922" t="s">
        <v>81</v>
      </c>
      <c r="AG9922" t="s">
        <v>240</v>
      </c>
      <c r="AH9922" t="s">
        <v>146</v>
      </c>
      <c r="AI9922" t="s">
        <v>140</v>
      </c>
      <c r="AJ9922" t="str">
        <f t="shared" ref="AJ9922:AJ9985" si="155">TEXT(B9922,"mmm")</f>
        <v>Dec</v>
      </c>
    </row>
    <row r="9923" spans="1:36" x14ac:dyDescent="0.3">
      <c r="A9923" t="s">
        <v>20525</v>
      </c>
      <c r="B9923" s="33">
        <v>46022</v>
      </c>
      <c r="C9923" t="s">
        <v>99</v>
      </c>
      <c r="D9923" t="s">
        <v>20526</v>
      </c>
      <c r="E9923" t="s">
        <v>176</v>
      </c>
      <c r="F9923" t="s">
        <v>179</v>
      </c>
      <c r="G9923" t="s">
        <v>156</v>
      </c>
      <c r="H9923" t="s">
        <v>166</v>
      </c>
      <c r="I9923">
        <v>1379</v>
      </c>
      <c r="J9923" t="s">
        <v>633</v>
      </c>
      <c r="K9923" t="s">
        <v>1756</v>
      </c>
      <c r="L9923" t="s">
        <v>1495</v>
      </c>
      <c r="M9923" t="s">
        <v>1856</v>
      </c>
      <c r="N9923">
        <v>173</v>
      </c>
      <c r="O9923">
        <v>5</v>
      </c>
      <c r="P9923">
        <v>27</v>
      </c>
      <c r="Q9923" t="s">
        <v>73</v>
      </c>
      <c r="R9923" t="s">
        <v>238</v>
      </c>
      <c r="S9923" t="s">
        <v>239</v>
      </c>
      <c r="T9923">
        <v>186</v>
      </c>
      <c r="U9923">
        <v>149</v>
      </c>
      <c r="V9923">
        <v>80.11</v>
      </c>
      <c r="W9923" t="s">
        <v>133</v>
      </c>
      <c r="X9923">
        <v>4088</v>
      </c>
      <c r="Y9923">
        <v>609112</v>
      </c>
      <c r="Z9923">
        <v>56024</v>
      </c>
      <c r="AA9923">
        <v>21903</v>
      </c>
      <c r="AB9923">
        <v>687039</v>
      </c>
      <c r="AC9923">
        <v>573643</v>
      </c>
      <c r="AD9923">
        <v>113396</v>
      </c>
      <c r="AE9923" t="s">
        <v>81</v>
      </c>
      <c r="AF9923" t="s">
        <v>72</v>
      </c>
      <c r="AG9923" t="s">
        <v>240</v>
      </c>
      <c r="AH9923" t="s">
        <v>147</v>
      </c>
      <c r="AI9923" t="s">
        <v>140</v>
      </c>
      <c r="AJ9923" t="str">
        <f t="shared" si="155"/>
        <v>Dec</v>
      </c>
    </row>
    <row r="9924" spans="1:36" x14ac:dyDescent="0.3">
      <c r="A9924" t="s">
        <v>20527</v>
      </c>
      <c r="B9924" s="33">
        <v>45954</v>
      </c>
      <c r="C9924" t="s">
        <v>96</v>
      </c>
      <c r="D9924" t="s">
        <v>20528</v>
      </c>
      <c r="E9924" t="s">
        <v>175</v>
      </c>
      <c r="F9924" t="s">
        <v>174</v>
      </c>
      <c r="G9924" t="s">
        <v>163</v>
      </c>
      <c r="H9924" t="s">
        <v>158</v>
      </c>
      <c r="I9924">
        <v>2268</v>
      </c>
      <c r="J9924" t="s">
        <v>258</v>
      </c>
      <c r="K9924" t="s">
        <v>1431</v>
      </c>
      <c r="L9924" t="s">
        <v>4425</v>
      </c>
      <c r="M9924" t="s">
        <v>621</v>
      </c>
      <c r="N9924">
        <v>313</v>
      </c>
      <c r="O9924">
        <v>1</v>
      </c>
      <c r="P9924">
        <v>17</v>
      </c>
      <c r="Q9924" t="s">
        <v>73</v>
      </c>
      <c r="R9924" t="s">
        <v>238</v>
      </c>
      <c r="S9924" t="s">
        <v>239</v>
      </c>
      <c r="T9924">
        <v>220</v>
      </c>
      <c r="U9924">
        <v>167</v>
      </c>
      <c r="V9924">
        <v>75.91</v>
      </c>
      <c r="W9924" t="s">
        <v>133</v>
      </c>
      <c r="X9924">
        <v>10940</v>
      </c>
      <c r="Y9924">
        <v>1826980</v>
      </c>
      <c r="Z9924">
        <v>66633</v>
      </c>
      <c r="AA9924">
        <v>96693</v>
      </c>
      <c r="AB9924">
        <v>1990306</v>
      </c>
      <c r="AC9924">
        <v>1724210</v>
      </c>
      <c r="AD9924">
        <v>266096</v>
      </c>
      <c r="AE9924" t="s">
        <v>75</v>
      </c>
      <c r="AF9924" t="s">
        <v>78</v>
      </c>
      <c r="AG9924" t="s">
        <v>240</v>
      </c>
      <c r="AH9924" t="s">
        <v>144</v>
      </c>
      <c r="AI9924" t="s">
        <v>139</v>
      </c>
      <c r="AJ9924" t="str">
        <f t="shared" si="155"/>
        <v>Oct</v>
      </c>
    </row>
    <row r="9925" spans="1:36" x14ac:dyDescent="0.3">
      <c r="A9925" t="s">
        <v>20529</v>
      </c>
      <c r="B9925" s="33">
        <v>45927</v>
      </c>
      <c r="C9925" t="s">
        <v>96</v>
      </c>
      <c r="D9925" t="s">
        <v>7396</v>
      </c>
      <c r="E9925" t="s">
        <v>181</v>
      </c>
      <c r="F9925" t="s">
        <v>178</v>
      </c>
      <c r="G9925" t="s">
        <v>159</v>
      </c>
      <c r="H9925" t="s">
        <v>157</v>
      </c>
      <c r="I9925">
        <v>931</v>
      </c>
      <c r="J9925" t="s">
        <v>554</v>
      </c>
      <c r="K9925" t="s">
        <v>492</v>
      </c>
      <c r="L9925" t="s">
        <v>1028</v>
      </c>
      <c r="M9925" t="s">
        <v>492</v>
      </c>
      <c r="N9925">
        <v>150</v>
      </c>
      <c r="O9925">
        <v>13</v>
      </c>
      <c r="P9925">
        <v>-1</v>
      </c>
      <c r="Q9925" t="s">
        <v>73</v>
      </c>
      <c r="R9925" t="s">
        <v>238</v>
      </c>
      <c r="S9925" t="s">
        <v>239</v>
      </c>
      <c r="T9925">
        <v>220</v>
      </c>
      <c r="U9925">
        <v>161</v>
      </c>
      <c r="V9925">
        <v>73.180000000000007</v>
      </c>
      <c r="W9925" t="s">
        <v>133</v>
      </c>
      <c r="X9925">
        <v>3012</v>
      </c>
      <c r="Y9925">
        <v>484932</v>
      </c>
      <c r="Z9925">
        <v>69069</v>
      </c>
      <c r="AA9925">
        <v>91609</v>
      </c>
      <c r="AB9925">
        <v>645610</v>
      </c>
      <c r="AC9925">
        <v>490968</v>
      </c>
      <c r="AD9925">
        <v>154642</v>
      </c>
      <c r="AE9925" t="s">
        <v>81</v>
      </c>
      <c r="AF9925" t="s">
        <v>75</v>
      </c>
      <c r="AG9925" t="s">
        <v>240</v>
      </c>
      <c r="AH9925" t="s">
        <v>146</v>
      </c>
      <c r="AI9925" t="s">
        <v>138</v>
      </c>
      <c r="AJ9925" t="str">
        <f t="shared" si="155"/>
        <v>Sep</v>
      </c>
    </row>
    <row r="9926" spans="1:36" x14ac:dyDescent="0.3">
      <c r="A9926" t="s">
        <v>20530</v>
      </c>
      <c r="B9926" s="33">
        <v>45677</v>
      </c>
      <c r="C9926" t="s">
        <v>93</v>
      </c>
      <c r="D9926" t="s">
        <v>16602</v>
      </c>
      <c r="E9926" t="s">
        <v>176</v>
      </c>
      <c r="F9926" t="s">
        <v>180</v>
      </c>
      <c r="G9926" t="s">
        <v>156</v>
      </c>
      <c r="H9926" t="s">
        <v>160</v>
      </c>
      <c r="I9926">
        <v>1743</v>
      </c>
      <c r="J9926" t="s">
        <v>314</v>
      </c>
      <c r="K9926" t="s">
        <v>2196</v>
      </c>
      <c r="L9926" t="s">
        <v>5037</v>
      </c>
      <c r="M9926" t="s">
        <v>376</v>
      </c>
      <c r="N9926">
        <v>247</v>
      </c>
      <c r="O9926">
        <v>36</v>
      </c>
      <c r="P9926">
        <v>27</v>
      </c>
      <c r="Q9926" t="s">
        <v>73</v>
      </c>
      <c r="R9926" t="s">
        <v>238</v>
      </c>
      <c r="S9926" t="s">
        <v>239</v>
      </c>
      <c r="T9926">
        <v>150</v>
      </c>
      <c r="U9926">
        <v>114</v>
      </c>
      <c r="V9926">
        <v>76</v>
      </c>
      <c r="W9926" t="s">
        <v>133</v>
      </c>
      <c r="X9926">
        <v>7688</v>
      </c>
      <c r="Y9926">
        <v>876432</v>
      </c>
      <c r="Z9926">
        <v>44004</v>
      </c>
      <c r="AA9926">
        <v>41496</v>
      </c>
      <c r="AB9926">
        <v>961932</v>
      </c>
      <c r="AC9926">
        <v>569636</v>
      </c>
      <c r="AD9926">
        <v>392296</v>
      </c>
      <c r="AE9926" t="s">
        <v>81</v>
      </c>
      <c r="AF9926" t="s">
        <v>81</v>
      </c>
      <c r="AG9926" t="s">
        <v>240</v>
      </c>
      <c r="AH9926" t="s">
        <v>147</v>
      </c>
      <c r="AI9926" t="s">
        <v>138</v>
      </c>
      <c r="AJ9926" t="str">
        <f t="shared" si="155"/>
        <v>Jan</v>
      </c>
    </row>
    <row r="9927" spans="1:36" x14ac:dyDescent="0.3">
      <c r="A9927" t="s">
        <v>20531</v>
      </c>
      <c r="B9927" s="33">
        <v>45923</v>
      </c>
      <c r="C9927" t="s">
        <v>99</v>
      </c>
      <c r="D9927" t="s">
        <v>20532</v>
      </c>
      <c r="E9927" t="s">
        <v>178</v>
      </c>
      <c r="F9927" t="s">
        <v>175</v>
      </c>
      <c r="G9927" t="s">
        <v>157</v>
      </c>
      <c r="H9927" t="s">
        <v>163</v>
      </c>
      <c r="I9927">
        <v>2305</v>
      </c>
      <c r="J9927" t="s">
        <v>353</v>
      </c>
      <c r="K9927" t="s">
        <v>2330</v>
      </c>
      <c r="L9927" t="s">
        <v>3154</v>
      </c>
      <c r="M9927" t="s">
        <v>253</v>
      </c>
      <c r="N9927">
        <v>280</v>
      </c>
      <c r="O9927">
        <v>4</v>
      </c>
      <c r="P9927">
        <v>7</v>
      </c>
      <c r="Q9927" t="s">
        <v>73</v>
      </c>
      <c r="R9927" t="s">
        <v>238</v>
      </c>
      <c r="S9927" t="s">
        <v>239</v>
      </c>
      <c r="T9927">
        <v>189</v>
      </c>
      <c r="U9927">
        <v>136</v>
      </c>
      <c r="V9927">
        <v>71.959999999999994</v>
      </c>
      <c r="W9927" t="s">
        <v>133</v>
      </c>
      <c r="X9927">
        <v>3589</v>
      </c>
      <c r="Y9927">
        <v>488104</v>
      </c>
      <c r="Z9927">
        <v>43656</v>
      </c>
      <c r="AA9927">
        <v>97512</v>
      </c>
      <c r="AB9927">
        <v>629272</v>
      </c>
      <c r="AC9927">
        <v>511520</v>
      </c>
      <c r="AD9927">
        <v>117752</v>
      </c>
      <c r="AE9927" t="s">
        <v>75</v>
      </c>
      <c r="AF9927" t="s">
        <v>75</v>
      </c>
      <c r="AG9927" t="s">
        <v>240</v>
      </c>
      <c r="AH9927" t="s">
        <v>144</v>
      </c>
      <c r="AI9927" t="s">
        <v>138</v>
      </c>
      <c r="AJ9927" t="str">
        <f t="shared" si="155"/>
        <v>Sep</v>
      </c>
    </row>
    <row r="9928" spans="1:36" x14ac:dyDescent="0.3">
      <c r="A9928" t="s">
        <v>20533</v>
      </c>
      <c r="B9928" s="33">
        <v>45943</v>
      </c>
      <c r="C9928" t="s">
        <v>97</v>
      </c>
      <c r="D9928" t="s">
        <v>20534</v>
      </c>
      <c r="E9928" t="s">
        <v>179</v>
      </c>
      <c r="F9928" t="s">
        <v>174</v>
      </c>
      <c r="G9928" t="s">
        <v>166</v>
      </c>
      <c r="H9928" t="s">
        <v>158</v>
      </c>
      <c r="I9928">
        <v>1443</v>
      </c>
      <c r="J9928" t="s">
        <v>529</v>
      </c>
      <c r="K9928" t="s">
        <v>1154</v>
      </c>
      <c r="L9928" t="s">
        <v>1426</v>
      </c>
      <c r="M9928" t="s">
        <v>1227</v>
      </c>
      <c r="N9928">
        <v>179</v>
      </c>
      <c r="O9928">
        <v>22</v>
      </c>
      <c r="P9928">
        <v>11</v>
      </c>
      <c r="Q9928" t="s">
        <v>73</v>
      </c>
      <c r="R9928" t="s">
        <v>238</v>
      </c>
      <c r="S9928" t="s">
        <v>239</v>
      </c>
      <c r="T9928">
        <v>180</v>
      </c>
      <c r="U9928">
        <v>148</v>
      </c>
      <c r="V9928">
        <v>82.22</v>
      </c>
      <c r="W9928" t="s">
        <v>133</v>
      </c>
      <c r="X9928">
        <v>9925</v>
      </c>
      <c r="Y9928">
        <v>1468900</v>
      </c>
      <c r="Z9928">
        <v>46620</v>
      </c>
      <c r="AA9928">
        <v>52984</v>
      </c>
      <c r="AB9928">
        <v>1568504</v>
      </c>
      <c r="AC9928">
        <v>922185</v>
      </c>
      <c r="AD9928">
        <v>646319</v>
      </c>
      <c r="AE9928" t="s">
        <v>72</v>
      </c>
      <c r="AF9928" t="s">
        <v>78</v>
      </c>
      <c r="AG9928" t="s">
        <v>240</v>
      </c>
      <c r="AH9928" t="s">
        <v>144</v>
      </c>
      <c r="AI9928" t="s">
        <v>138</v>
      </c>
      <c r="AJ9928" t="str">
        <f t="shared" si="155"/>
        <v>Oct</v>
      </c>
    </row>
    <row r="9929" spans="1:36" x14ac:dyDescent="0.3">
      <c r="A9929" t="s">
        <v>20535</v>
      </c>
      <c r="B9929" s="33">
        <v>45723</v>
      </c>
      <c r="C9929" t="s">
        <v>96</v>
      </c>
      <c r="D9929" t="s">
        <v>20536</v>
      </c>
      <c r="E9929" t="s">
        <v>181</v>
      </c>
      <c r="F9929" t="s">
        <v>175</v>
      </c>
      <c r="G9929" t="s">
        <v>159</v>
      </c>
      <c r="H9929" t="s">
        <v>163</v>
      </c>
      <c r="I9929">
        <v>1726</v>
      </c>
      <c r="J9929" t="s">
        <v>298</v>
      </c>
      <c r="K9929" t="s">
        <v>3776</v>
      </c>
      <c r="L9929" t="s">
        <v>3413</v>
      </c>
      <c r="M9929" t="s">
        <v>536</v>
      </c>
      <c r="N9929">
        <v>234</v>
      </c>
      <c r="O9929">
        <v>32</v>
      </c>
      <c r="P9929">
        <v>22</v>
      </c>
      <c r="Q9929" t="s">
        <v>73</v>
      </c>
      <c r="R9929" t="s">
        <v>238</v>
      </c>
      <c r="S9929" t="s">
        <v>239</v>
      </c>
      <c r="T9929">
        <v>180</v>
      </c>
      <c r="U9929">
        <v>92</v>
      </c>
      <c r="V9929">
        <v>51.11</v>
      </c>
      <c r="W9929" t="s">
        <v>133</v>
      </c>
      <c r="X9929">
        <v>5990</v>
      </c>
      <c r="Y9929">
        <v>551080</v>
      </c>
      <c r="Z9929">
        <v>38456</v>
      </c>
      <c r="AA9929">
        <v>23184</v>
      </c>
      <c r="AB9929">
        <v>612720</v>
      </c>
      <c r="AC9929">
        <v>362863</v>
      </c>
      <c r="AD9929">
        <v>249857</v>
      </c>
      <c r="AE9929" t="s">
        <v>81</v>
      </c>
      <c r="AF9929" t="s">
        <v>75</v>
      </c>
      <c r="AG9929" t="s">
        <v>240</v>
      </c>
      <c r="AH9929" t="s">
        <v>146</v>
      </c>
      <c r="AI9929" t="s">
        <v>138</v>
      </c>
      <c r="AJ9929" t="str">
        <f t="shared" si="155"/>
        <v>Mar</v>
      </c>
    </row>
    <row r="9930" spans="1:36" x14ac:dyDescent="0.3">
      <c r="A9930" t="s">
        <v>20537</v>
      </c>
      <c r="B9930" s="33">
        <v>45714</v>
      </c>
      <c r="C9930" t="s">
        <v>93</v>
      </c>
      <c r="D9930" t="s">
        <v>20538</v>
      </c>
      <c r="E9930" t="s">
        <v>177</v>
      </c>
      <c r="F9930" t="s">
        <v>179</v>
      </c>
      <c r="G9930" t="s">
        <v>162</v>
      </c>
      <c r="H9930" t="s">
        <v>166</v>
      </c>
      <c r="I9930">
        <v>1927</v>
      </c>
      <c r="J9930" t="s">
        <v>377</v>
      </c>
      <c r="K9930" t="s">
        <v>1522</v>
      </c>
      <c r="L9930" t="s">
        <v>493</v>
      </c>
      <c r="M9930" t="s">
        <v>2666</v>
      </c>
      <c r="N9930">
        <v>257</v>
      </c>
      <c r="O9930">
        <v>21</v>
      </c>
      <c r="P9930">
        <v>67</v>
      </c>
      <c r="Q9930" t="s">
        <v>76</v>
      </c>
      <c r="R9930" t="s">
        <v>238</v>
      </c>
      <c r="S9930" t="s">
        <v>239</v>
      </c>
      <c r="T9930">
        <v>220</v>
      </c>
      <c r="U9930">
        <v>136</v>
      </c>
      <c r="V9930">
        <v>61.82</v>
      </c>
      <c r="W9930" t="s">
        <v>133</v>
      </c>
      <c r="X9930">
        <v>7190</v>
      </c>
      <c r="Y9930">
        <v>977840</v>
      </c>
      <c r="Z9930">
        <v>31280</v>
      </c>
      <c r="AA9930">
        <v>75888</v>
      </c>
      <c r="AB9930">
        <v>1085008</v>
      </c>
      <c r="AC9930">
        <v>905942</v>
      </c>
      <c r="AD9930">
        <v>179066</v>
      </c>
      <c r="AE9930" t="s">
        <v>78</v>
      </c>
      <c r="AF9930" t="s">
        <v>72</v>
      </c>
      <c r="AG9930" t="s">
        <v>240</v>
      </c>
      <c r="AH9930" t="s">
        <v>144</v>
      </c>
      <c r="AI9930" t="s">
        <v>138</v>
      </c>
      <c r="AJ9930" t="str">
        <f t="shared" si="155"/>
        <v>Feb</v>
      </c>
    </row>
    <row r="9931" spans="1:36" x14ac:dyDescent="0.3">
      <c r="A9931" t="s">
        <v>20539</v>
      </c>
      <c r="B9931" s="33">
        <v>45932</v>
      </c>
      <c r="C9931" t="s">
        <v>97</v>
      </c>
      <c r="D9931" t="s">
        <v>20540</v>
      </c>
      <c r="E9931" t="s">
        <v>181</v>
      </c>
      <c r="F9931" t="s">
        <v>180</v>
      </c>
      <c r="G9931" t="s">
        <v>159</v>
      </c>
      <c r="H9931" t="s">
        <v>160</v>
      </c>
      <c r="I9931">
        <v>2193</v>
      </c>
      <c r="J9931" t="s">
        <v>503</v>
      </c>
      <c r="K9931" t="s">
        <v>1052</v>
      </c>
      <c r="L9931" t="s">
        <v>3460</v>
      </c>
      <c r="M9931" t="s">
        <v>2065</v>
      </c>
      <c r="N9931">
        <v>294</v>
      </c>
      <c r="O9931">
        <v>32</v>
      </c>
      <c r="P9931">
        <v>53</v>
      </c>
      <c r="Q9931" t="s">
        <v>76</v>
      </c>
      <c r="R9931" t="s">
        <v>238</v>
      </c>
      <c r="S9931" t="s">
        <v>239</v>
      </c>
      <c r="T9931">
        <v>189</v>
      </c>
      <c r="U9931">
        <v>147</v>
      </c>
      <c r="V9931">
        <v>77.78</v>
      </c>
      <c r="W9931" t="s">
        <v>135</v>
      </c>
      <c r="X9931">
        <v>8794</v>
      </c>
      <c r="Y9931">
        <v>1292718</v>
      </c>
      <c r="Z9931">
        <v>71442</v>
      </c>
      <c r="AA9931">
        <v>102606</v>
      </c>
      <c r="AB9931">
        <v>1466766</v>
      </c>
      <c r="AC9931">
        <v>872480</v>
      </c>
      <c r="AD9931">
        <v>594286</v>
      </c>
      <c r="AE9931" t="s">
        <v>81</v>
      </c>
      <c r="AF9931" t="s">
        <v>81</v>
      </c>
      <c r="AG9931" t="s">
        <v>240</v>
      </c>
      <c r="AH9931" t="s">
        <v>144</v>
      </c>
      <c r="AI9931" t="s">
        <v>139</v>
      </c>
      <c r="AJ9931" t="str">
        <f t="shared" si="155"/>
        <v>Oct</v>
      </c>
    </row>
    <row r="9932" spans="1:36" x14ac:dyDescent="0.3">
      <c r="A9932" t="s">
        <v>20541</v>
      </c>
      <c r="B9932" s="33">
        <v>45955</v>
      </c>
      <c r="C9932" t="s">
        <v>93</v>
      </c>
      <c r="D9932" t="s">
        <v>20542</v>
      </c>
      <c r="E9932" t="s">
        <v>180</v>
      </c>
      <c r="F9932" t="s">
        <v>181</v>
      </c>
      <c r="G9932" t="s">
        <v>160</v>
      </c>
      <c r="H9932" t="s">
        <v>159</v>
      </c>
      <c r="I9932">
        <v>2331</v>
      </c>
      <c r="J9932" t="s">
        <v>731</v>
      </c>
      <c r="K9932" t="s">
        <v>666</v>
      </c>
      <c r="L9932" t="s">
        <v>626</v>
      </c>
      <c r="M9932" t="s">
        <v>3776</v>
      </c>
      <c r="N9932">
        <v>339</v>
      </c>
      <c r="O9932">
        <v>0</v>
      </c>
      <c r="P9932">
        <v>15</v>
      </c>
      <c r="Q9932" t="s">
        <v>73</v>
      </c>
      <c r="R9932" t="s">
        <v>238</v>
      </c>
      <c r="S9932" t="s">
        <v>239</v>
      </c>
      <c r="T9932">
        <v>220</v>
      </c>
      <c r="U9932">
        <v>136</v>
      </c>
      <c r="V9932">
        <v>61.82</v>
      </c>
      <c r="W9932" t="s">
        <v>135</v>
      </c>
      <c r="X9932">
        <v>5274</v>
      </c>
      <c r="Y9932">
        <v>717264</v>
      </c>
      <c r="Z9932">
        <v>23392</v>
      </c>
      <c r="AA9932">
        <v>46376</v>
      </c>
      <c r="AB9932">
        <v>787032</v>
      </c>
      <c r="AC9932">
        <v>645814</v>
      </c>
      <c r="AD9932">
        <v>141218</v>
      </c>
      <c r="AE9932" t="s">
        <v>81</v>
      </c>
      <c r="AF9932" t="s">
        <v>81</v>
      </c>
      <c r="AG9932" t="s">
        <v>240</v>
      </c>
      <c r="AH9932" t="s">
        <v>144</v>
      </c>
      <c r="AI9932" t="s">
        <v>139</v>
      </c>
      <c r="AJ9932" t="str">
        <f t="shared" si="155"/>
        <v>Oct</v>
      </c>
    </row>
    <row r="9933" spans="1:36" x14ac:dyDescent="0.3">
      <c r="A9933" t="s">
        <v>20543</v>
      </c>
      <c r="B9933" s="33">
        <v>45871</v>
      </c>
      <c r="C9933" t="s">
        <v>96</v>
      </c>
      <c r="D9933" t="s">
        <v>20544</v>
      </c>
      <c r="E9933" t="s">
        <v>175</v>
      </c>
      <c r="F9933" t="s">
        <v>172</v>
      </c>
      <c r="G9933" t="s">
        <v>163</v>
      </c>
      <c r="H9933" t="s">
        <v>155</v>
      </c>
      <c r="I9933">
        <v>586</v>
      </c>
      <c r="J9933" t="s">
        <v>504</v>
      </c>
      <c r="K9933" t="s">
        <v>3608</v>
      </c>
      <c r="L9933" t="s">
        <v>310</v>
      </c>
      <c r="M9933" t="s">
        <v>1321</v>
      </c>
      <c r="N9933">
        <v>97</v>
      </c>
      <c r="O9933">
        <v>60</v>
      </c>
      <c r="P9933">
        <v>54</v>
      </c>
      <c r="Q9933" t="s">
        <v>76</v>
      </c>
      <c r="R9933" t="s">
        <v>238</v>
      </c>
      <c r="S9933" t="s">
        <v>239</v>
      </c>
      <c r="T9933">
        <v>189</v>
      </c>
      <c r="U9933">
        <v>147</v>
      </c>
      <c r="V9933">
        <v>77.78</v>
      </c>
      <c r="W9933" t="s">
        <v>133</v>
      </c>
      <c r="X9933">
        <v>10747</v>
      </c>
      <c r="Y9933">
        <v>1579809</v>
      </c>
      <c r="Z9933">
        <v>25578</v>
      </c>
      <c r="AA9933">
        <v>28518</v>
      </c>
      <c r="AB9933">
        <v>1633905</v>
      </c>
      <c r="AC9933">
        <v>1184992</v>
      </c>
      <c r="AD9933">
        <v>448913</v>
      </c>
      <c r="AE9933" t="s">
        <v>75</v>
      </c>
      <c r="AF9933" t="s">
        <v>81</v>
      </c>
      <c r="AG9933" t="s">
        <v>240</v>
      </c>
      <c r="AH9933" t="s">
        <v>145</v>
      </c>
      <c r="AI9933" t="s">
        <v>139</v>
      </c>
      <c r="AJ9933" t="str">
        <f t="shared" si="155"/>
        <v>Aug</v>
      </c>
    </row>
    <row r="9934" spans="1:36" x14ac:dyDescent="0.3">
      <c r="A9934" t="s">
        <v>20545</v>
      </c>
      <c r="B9934" s="33">
        <v>45781</v>
      </c>
      <c r="C9934" t="s">
        <v>93</v>
      </c>
      <c r="D9934" t="s">
        <v>20546</v>
      </c>
      <c r="E9934" t="s">
        <v>178</v>
      </c>
      <c r="F9934" t="s">
        <v>180</v>
      </c>
      <c r="G9934" t="s">
        <v>157</v>
      </c>
      <c r="H9934" t="s">
        <v>160</v>
      </c>
      <c r="I9934">
        <v>2251</v>
      </c>
      <c r="J9934" t="s">
        <v>236</v>
      </c>
      <c r="K9934" t="s">
        <v>1415</v>
      </c>
      <c r="L9934" t="s">
        <v>236</v>
      </c>
      <c r="M9934" t="s">
        <v>1415</v>
      </c>
      <c r="N9934">
        <v>307</v>
      </c>
      <c r="O9934">
        <v>0</v>
      </c>
      <c r="P9934">
        <v>-8</v>
      </c>
      <c r="Q9934" t="s">
        <v>70</v>
      </c>
      <c r="R9934" t="s">
        <v>238</v>
      </c>
      <c r="S9934" t="s">
        <v>239</v>
      </c>
      <c r="T9934">
        <v>180</v>
      </c>
      <c r="U9934">
        <v>119</v>
      </c>
      <c r="V9934">
        <v>66.11</v>
      </c>
      <c r="W9934" t="s">
        <v>133</v>
      </c>
      <c r="X9934">
        <v>5726</v>
      </c>
      <c r="Y9934">
        <v>681394</v>
      </c>
      <c r="Z9934">
        <v>19635</v>
      </c>
      <c r="AA9934">
        <v>59857</v>
      </c>
      <c r="AB9934">
        <v>760886</v>
      </c>
      <c r="AC9934">
        <v>508841</v>
      </c>
      <c r="AD9934">
        <v>252045</v>
      </c>
      <c r="AE9934" t="s">
        <v>75</v>
      </c>
      <c r="AF9934" t="s">
        <v>81</v>
      </c>
      <c r="AG9934" t="s">
        <v>240</v>
      </c>
      <c r="AH9934" t="s">
        <v>144</v>
      </c>
      <c r="AI9934" t="s">
        <v>139</v>
      </c>
      <c r="AJ9934" t="str">
        <f t="shared" si="155"/>
        <v>May</v>
      </c>
    </row>
    <row r="9935" spans="1:36" x14ac:dyDescent="0.3">
      <c r="A9935" t="s">
        <v>20547</v>
      </c>
      <c r="B9935" s="33">
        <v>45960</v>
      </c>
      <c r="C9935" t="s">
        <v>98</v>
      </c>
      <c r="D9935" t="s">
        <v>20548</v>
      </c>
      <c r="E9935" t="s">
        <v>176</v>
      </c>
      <c r="F9935" t="s">
        <v>177</v>
      </c>
      <c r="G9935" t="s">
        <v>156</v>
      </c>
      <c r="H9935" t="s">
        <v>162</v>
      </c>
      <c r="I9935">
        <v>2065</v>
      </c>
      <c r="J9935" t="s">
        <v>731</v>
      </c>
      <c r="K9935" t="s">
        <v>2729</v>
      </c>
      <c r="L9935" t="s">
        <v>3002</v>
      </c>
      <c r="M9935" t="s">
        <v>2729</v>
      </c>
      <c r="N9935">
        <v>288</v>
      </c>
      <c r="O9935">
        <v>26</v>
      </c>
      <c r="P9935">
        <v>-1</v>
      </c>
      <c r="Q9935" t="s">
        <v>73</v>
      </c>
      <c r="R9935" t="s">
        <v>238</v>
      </c>
      <c r="S9935" t="s">
        <v>239</v>
      </c>
      <c r="T9935">
        <v>189</v>
      </c>
      <c r="U9935">
        <v>153</v>
      </c>
      <c r="V9935">
        <v>80.95</v>
      </c>
      <c r="W9935" t="s">
        <v>134</v>
      </c>
      <c r="X9935">
        <v>2966</v>
      </c>
      <c r="Y9935">
        <v>453798</v>
      </c>
      <c r="Z9935">
        <v>45747</v>
      </c>
      <c r="AA9935">
        <v>55233</v>
      </c>
      <c r="AB9935">
        <v>554778</v>
      </c>
      <c r="AC9935">
        <v>349122</v>
      </c>
      <c r="AD9935">
        <v>205656</v>
      </c>
      <c r="AE9935" t="s">
        <v>81</v>
      </c>
      <c r="AF9935" t="s">
        <v>78</v>
      </c>
      <c r="AG9935" t="s">
        <v>240</v>
      </c>
      <c r="AH9935" t="s">
        <v>145</v>
      </c>
      <c r="AI9935" t="s">
        <v>138</v>
      </c>
      <c r="AJ9935" t="str">
        <f t="shared" si="155"/>
        <v>Oct</v>
      </c>
    </row>
    <row r="9936" spans="1:36" x14ac:dyDescent="0.3">
      <c r="A9936" t="s">
        <v>20549</v>
      </c>
      <c r="B9936" s="33">
        <v>45854</v>
      </c>
      <c r="C9936" t="s">
        <v>93</v>
      </c>
      <c r="D9936" t="s">
        <v>20550</v>
      </c>
      <c r="E9936" t="s">
        <v>181</v>
      </c>
      <c r="F9936" t="s">
        <v>178</v>
      </c>
      <c r="G9936" t="s">
        <v>159</v>
      </c>
      <c r="H9936" t="s">
        <v>157</v>
      </c>
      <c r="I9936">
        <v>1757</v>
      </c>
      <c r="J9936" t="s">
        <v>420</v>
      </c>
      <c r="K9936" t="s">
        <v>1383</v>
      </c>
      <c r="L9936" t="s">
        <v>258</v>
      </c>
      <c r="M9936" t="s">
        <v>1383</v>
      </c>
      <c r="N9936">
        <v>244</v>
      </c>
      <c r="O9936">
        <v>0</v>
      </c>
      <c r="P9936">
        <v>-6</v>
      </c>
      <c r="Q9936" t="s">
        <v>70</v>
      </c>
      <c r="R9936" t="s">
        <v>238</v>
      </c>
      <c r="S9936" t="s">
        <v>239</v>
      </c>
      <c r="T9936">
        <v>180</v>
      </c>
      <c r="U9936">
        <v>127</v>
      </c>
      <c r="V9936">
        <v>70.56</v>
      </c>
      <c r="W9936" t="s">
        <v>134</v>
      </c>
      <c r="X9936">
        <v>8696</v>
      </c>
      <c r="Y9936">
        <v>1104392</v>
      </c>
      <c r="Z9936">
        <v>24638</v>
      </c>
      <c r="AA9936">
        <v>94742</v>
      </c>
      <c r="AB9936">
        <v>1223772</v>
      </c>
      <c r="AC9936">
        <v>735859</v>
      </c>
      <c r="AD9936">
        <v>487913</v>
      </c>
      <c r="AE9936" t="s">
        <v>81</v>
      </c>
      <c r="AF9936" t="s">
        <v>75</v>
      </c>
      <c r="AG9936" t="s">
        <v>240</v>
      </c>
      <c r="AH9936" t="s">
        <v>144</v>
      </c>
      <c r="AI9936" t="s">
        <v>139</v>
      </c>
      <c r="AJ9936" t="str">
        <f t="shared" si="155"/>
        <v>Jul</v>
      </c>
    </row>
    <row r="9937" spans="1:36" x14ac:dyDescent="0.3">
      <c r="A9937" t="s">
        <v>20551</v>
      </c>
      <c r="B9937" s="33">
        <v>45971</v>
      </c>
      <c r="C9937" t="s">
        <v>95</v>
      </c>
      <c r="D9937" t="s">
        <v>20552</v>
      </c>
      <c r="E9937" t="s">
        <v>179</v>
      </c>
      <c r="F9937" t="s">
        <v>173</v>
      </c>
      <c r="G9937" t="s">
        <v>166</v>
      </c>
      <c r="H9937" t="s">
        <v>161</v>
      </c>
      <c r="I9937">
        <v>543</v>
      </c>
      <c r="J9937" t="s">
        <v>518</v>
      </c>
      <c r="K9937" t="s">
        <v>1635</v>
      </c>
      <c r="L9937" t="s">
        <v>478</v>
      </c>
      <c r="M9937" t="s">
        <v>320</v>
      </c>
      <c r="N9937">
        <v>87</v>
      </c>
      <c r="O9937">
        <v>37</v>
      </c>
      <c r="P9937">
        <v>45</v>
      </c>
      <c r="Q9937" t="s">
        <v>76</v>
      </c>
      <c r="R9937" t="s">
        <v>238</v>
      </c>
      <c r="S9937" t="s">
        <v>239</v>
      </c>
      <c r="T9937">
        <v>180</v>
      </c>
      <c r="U9937">
        <v>119</v>
      </c>
      <c r="V9937">
        <v>66.11</v>
      </c>
      <c r="W9937" t="s">
        <v>133</v>
      </c>
      <c r="X9937">
        <v>9260</v>
      </c>
      <c r="Y9937">
        <v>1101940</v>
      </c>
      <c r="Z9937">
        <v>63784</v>
      </c>
      <c r="AA9937">
        <v>42602</v>
      </c>
      <c r="AB9937">
        <v>1208326</v>
      </c>
      <c r="AC9937">
        <v>953070</v>
      </c>
      <c r="AD9937">
        <v>255256</v>
      </c>
      <c r="AE9937" t="s">
        <v>72</v>
      </c>
      <c r="AF9937" t="s">
        <v>78</v>
      </c>
      <c r="AG9937" t="s">
        <v>240</v>
      </c>
      <c r="AH9937" t="s">
        <v>144</v>
      </c>
      <c r="AI9937" t="s">
        <v>138</v>
      </c>
      <c r="AJ9937" t="str">
        <f t="shared" si="155"/>
        <v>Nov</v>
      </c>
    </row>
    <row r="9938" spans="1:36" x14ac:dyDescent="0.3">
      <c r="A9938" t="s">
        <v>20553</v>
      </c>
      <c r="B9938" s="33">
        <v>45863</v>
      </c>
      <c r="C9938" t="s">
        <v>95</v>
      </c>
      <c r="D9938" t="s">
        <v>20554</v>
      </c>
      <c r="E9938" t="s">
        <v>175</v>
      </c>
      <c r="F9938" t="s">
        <v>172</v>
      </c>
      <c r="G9938" t="s">
        <v>163</v>
      </c>
      <c r="H9938" t="s">
        <v>155</v>
      </c>
      <c r="I9938">
        <v>483</v>
      </c>
      <c r="J9938" t="s">
        <v>304</v>
      </c>
      <c r="K9938" t="s">
        <v>1932</v>
      </c>
      <c r="L9938" t="s">
        <v>304</v>
      </c>
      <c r="M9938" t="s">
        <v>1932</v>
      </c>
      <c r="N9938">
        <v>92</v>
      </c>
      <c r="O9938">
        <v>0</v>
      </c>
      <c r="P9938">
        <v>-4</v>
      </c>
      <c r="Q9938" t="s">
        <v>70</v>
      </c>
      <c r="R9938" t="s">
        <v>238</v>
      </c>
      <c r="S9938" t="s">
        <v>239</v>
      </c>
      <c r="T9938">
        <v>189</v>
      </c>
      <c r="U9938">
        <v>133</v>
      </c>
      <c r="V9938">
        <v>70.37</v>
      </c>
      <c r="W9938" t="s">
        <v>133</v>
      </c>
      <c r="X9938">
        <v>4269</v>
      </c>
      <c r="Y9938">
        <v>567777</v>
      </c>
      <c r="Z9938">
        <v>30723</v>
      </c>
      <c r="AA9938">
        <v>21280</v>
      </c>
      <c r="AB9938">
        <v>619780</v>
      </c>
      <c r="AC9938">
        <v>515234</v>
      </c>
      <c r="AD9938">
        <v>104546</v>
      </c>
      <c r="AE9938" t="s">
        <v>75</v>
      </c>
      <c r="AF9938" t="s">
        <v>81</v>
      </c>
      <c r="AG9938" t="s">
        <v>240</v>
      </c>
      <c r="AH9938" t="s">
        <v>147</v>
      </c>
      <c r="AI9938" t="s">
        <v>140</v>
      </c>
      <c r="AJ9938" t="str">
        <f t="shared" si="155"/>
        <v>Jul</v>
      </c>
    </row>
    <row r="9939" spans="1:36" x14ac:dyDescent="0.3">
      <c r="A9939" t="s">
        <v>20555</v>
      </c>
      <c r="B9939" s="33">
        <v>45892</v>
      </c>
      <c r="C9939" t="s">
        <v>95</v>
      </c>
      <c r="D9939" t="s">
        <v>20556</v>
      </c>
      <c r="E9939" t="s">
        <v>176</v>
      </c>
      <c r="F9939" t="s">
        <v>178</v>
      </c>
      <c r="G9939" t="s">
        <v>156</v>
      </c>
      <c r="H9939" t="s">
        <v>157</v>
      </c>
      <c r="I9939">
        <v>1093</v>
      </c>
      <c r="J9939" t="s">
        <v>292</v>
      </c>
      <c r="K9939" t="s">
        <v>5694</v>
      </c>
      <c r="L9939" t="s">
        <v>626</v>
      </c>
      <c r="M9939" t="s">
        <v>1740</v>
      </c>
      <c r="N9939">
        <v>176</v>
      </c>
      <c r="O9939">
        <v>0</v>
      </c>
      <c r="P9939">
        <v>2</v>
      </c>
      <c r="Q9939" t="s">
        <v>70</v>
      </c>
      <c r="R9939" t="s">
        <v>238</v>
      </c>
      <c r="S9939" t="s">
        <v>239</v>
      </c>
      <c r="T9939">
        <v>220</v>
      </c>
      <c r="U9939">
        <v>145</v>
      </c>
      <c r="V9939">
        <v>65.91</v>
      </c>
      <c r="W9939" t="s">
        <v>134</v>
      </c>
      <c r="X9939">
        <v>5172</v>
      </c>
      <c r="Y9939">
        <v>749940</v>
      </c>
      <c r="Z9939">
        <v>71340</v>
      </c>
      <c r="AA9939">
        <v>82215</v>
      </c>
      <c r="AB9939">
        <v>903495</v>
      </c>
      <c r="AC9939">
        <v>568228</v>
      </c>
      <c r="AD9939">
        <v>335267</v>
      </c>
      <c r="AE9939" t="s">
        <v>81</v>
      </c>
      <c r="AF9939" t="s">
        <v>75</v>
      </c>
      <c r="AG9939" t="s">
        <v>240</v>
      </c>
      <c r="AH9939" t="s">
        <v>145</v>
      </c>
      <c r="AI9939" t="s">
        <v>140</v>
      </c>
      <c r="AJ9939" t="str">
        <f t="shared" si="155"/>
        <v>Aug</v>
      </c>
    </row>
    <row r="9940" spans="1:36" x14ac:dyDescent="0.3">
      <c r="A9940" t="s">
        <v>20557</v>
      </c>
      <c r="B9940" s="33">
        <v>45810</v>
      </c>
      <c r="C9940" t="s">
        <v>96</v>
      </c>
      <c r="D9940" t="s">
        <v>12680</v>
      </c>
      <c r="E9940" t="s">
        <v>175</v>
      </c>
      <c r="F9940" t="s">
        <v>174</v>
      </c>
      <c r="G9940" t="s">
        <v>163</v>
      </c>
      <c r="H9940" t="s">
        <v>158</v>
      </c>
      <c r="I9940">
        <v>451</v>
      </c>
      <c r="J9940" t="s">
        <v>243</v>
      </c>
      <c r="K9940" t="s">
        <v>3231</v>
      </c>
      <c r="L9940" t="s">
        <v>377</v>
      </c>
      <c r="M9940" t="s">
        <v>874</v>
      </c>
      <c r="N9940">
        <v>81</v>
      </c>
      <c r="O9940">
        <v>0</v>
      </c>
      <c r="P9940">
        <v>15</v>
      </c>
      <c r="Q9940" t="s">
        <v>73</v>
      </c>
      <c r="R9940" t="s">
        <v>238</v>
      </c>
      <c r="S9940" t="s">
        <v>239</v>
      </c>
      <c r="T9940">
        <v>220</v>
      </c>
      <c r="U9940">
        <v>173</v>
      </c>
      <c r="V9940">
        <v>78.64</v>
      </c>
      <c r="W9940" t="s">
        <v>133</v>
      </c>
      <c r="X9940">
        <v>10554</v>
      </c>
      <c r="Y9940">
        <v>1825842</v>
      </c>
      <c r="Z9940">
        <v>31659</v>
      </c>
      <c r="AA9940">
        <v>87365</v>
      </c>
      <c r="AB9940">
        <v>1944866</v>
      </c>
      <c r="AC9940">
        <v>1416216</v>
      </c>
      <c r="AD9940">
        <v>528650</v>
      </c>
      <c r="AE9940" t="s">
        <v>75</v>
      </c>
      <c r="AF9940" t="s">
        <v>78</v>
      </c>
      <c r="AG9940" t="s">
        <v>240</v>
      </c>
      <c r="AH9940" t="s">
        <v>146</v>
      </c>
      <c r="AI9940" t="s">
        <v>138</v>
      </c>
      <c r="AJ9940" t="str">
        <f t="shared" si="155"/>
        <v>Jun</v>
      </c>
    </row>
    <row r="9941" spans="1:36" x14ac:dyDescent="0.3">
      <c r="A9941" t="s">
        <v>20558</v>
      </c>
      <c r="B9941" s="33">
        <v>46021</v>
      </c>
      <c r="C9941" t="s">
        <v>93</v>
      </c>
      <c r="D9941" t="s">
        <v>20559</v>
      </c>
      <c r="E9941" t="s">
        <v>176</v>
      </c>
      <c r="F9941" t="s">
        <v>172</v>
      </c>
      <c r="G9941" t="s">
        <v>156</v>
      </c>
      <c r="H9941" t="s">
        <v>155</v>
      </c>
      <c r="I9941">
        <v>778</v>
      </c>
      <c r="J9941" t="s">
        <v>508</v>
      </c>
      <c r="K9941" t="s">
        <v>1910</v>
      </c>
      <c r="L9941" t="s">
        <v>1720</v>
      </c>
      <c r="M9941" t="s">
        <v>1202</v>
      </c>
      <c r="N9941">
        <v>132</v>
      </c>
      <c r="O9941">
        <v>18</v>
      </c>
      <c r="P9941">
        <v>21</v>
      </c>
      <c r="Q9941" t="s">
        <v>73</v>
      </c>
      <c r="R9941" t="s">
        <v>238</v>
      </c>
      <c r="S9941" t="s">
        <v>239</v>
      </c>
      <c r="T9941">
        <v>189</v>
      </c>
      <c r="U9941">
        <v>123</v>
      </c>
      <c r="V9941">
        <v>65.08</v>
      </c>
      <c r="W9941" t="s">
        <v>133</v>
      </c>
      <c r="X9941">
        <v>4809</v>
      </c>
      <c r="Y9941">
        <v>591507</v>
      </c>
      <c r="Z9941">
        <v>57195</v>
      </c>
      <c r="AA9941">
        <v>37761</v>
      </c>
      <c r="AB9941">
        <v>686463</v>
      </c>
      <c r="AC9941">
        <v>510487</v>
      </c>
      <c r="AD9941">
        <v>175976</v>
      </c>
      <c r="AE9941" t="s">
        <v>81</v>
      </c>
      <c r="AF9941" t="s">
        <v>81</v>
      </c>
      <c r="AG9941" t="s">
        <v>240</v>
      </c>
      <c r="AH9941" t="s">
        <v>144</v>
      </c>
      <c r="AI9941" t="s">
        <v>139</v>
      </c>
      <c r="AJ9941" t="str">
        <f t="shared" si="155"/>
        <v>Dec</v>
      </c>
    </row>
    <row r="9942" spans="1:36" x14ac:dyDescent="0.3">
      <c r="A9942" t="s">
        <v>20560</v>
      </c>
      <c r="B9942" s="33">
        <v>45921</v>
      </c>
      <c r="C9942" t="s">
        <v>99</v>
      </c>
      <c r="D9942" t="s">
        <v>7007</v>
      </c>
      <c r="E9942" t="s">
        <v>175</v>
      </c>
      <c r="F9942" t="s">
        <v>178</v>
      </c>
      <c r="G9942" t="s">
        <v>163</v>
      </c>
      <c r="H9942" t="s">
        <v>157</v>
      </c>
      <c r="I9942">
        <v>1015</v>
      </c>
      <c r="J9942" t="s">
        <v>477</v>
      </c>
      <c r="K9942" t="s">
        <v>4209</v>
      </c>
      <c r="L9942" t="s">
        <v>2519</v>
      </c>
      <c r="M9942" t="s">
        <v>483</v>
      </c>
      <c r="N9942">
        <v>156</v>
      </c>
      <c r="O9942">
        <v>13</v>
      </c>
      <c r="P9942">
        <v>16</v>
      </c>
      <c r="Q9942" t="s">
        <v>73</v>
      </c>
      <c r="R9942" t="s">
        <v>238</v>
      </c>
      <c r="S9942" t="s">
        <v>239</v>
      </c>
      <c r="T9942">
        <v>220</v>
      </c>
      <c r="U9942">
        <v>203</v>
      </c>
      <c r="V9942">
        <v>92.27</v>
      </c>
      <c r="W9942" t="s">
        <v>135</v>
      </c>
      <c r="X9942">
        <v>9501</v>
      </c>
      <c r="Y9942">
        <v>1928703</v>
      </c>
      <c r="Z9942">
        <v>96019</v>
      </c>
      <c r="AA9942">
        <v>86072</v>
      </c>
      <c r="AB9942">
        <v>2110794</v>
      </c>
      <c r="AC9942">
        <v>1403697</v>
      </c>
      <c r="AD9942">
        <v>707097</v>
      </c>
      <c r="AE9942" t="s">
        <v>75</v>
      </c>
      <c r="AF9942" t="s">
        <v>75</v>
      </c>
      <c r="AG9942" t="s">
        <v>240</v>
      </c>
      <c r="AH9942" t="s">
        <v>144</v>
      </c>
      <c r="AI9942" t="s">
        <v>139</v>
      </c>
      <c r="AJ9942" t="str">
        <f t="shared" si="155"/>
        <v>Sep</v>
      </c>
    </row>
    <row r="9943" spans="1:36" x14ac:dyDescent="0.3">
      <c r="A9943" t="s">
        <v>20561</v>
      </c>
      <c r="B9943" s="33">
        <v>46000</v>
      </c>
      <c r="C9943" t="s">
        <v>93</v>
      </c>
      <c r="D9943" t="s">
        <v>20562</v>
      </c>
      <c r="E9943" t="s">
        <v>175</v>
      </c>
      <c r="F9943" t="s">
        <v>177</v>
      </c>
      <c r="G9943" t="s">
        <v>163</v>
      </c>
      <c r="H9943" t="s">
        <v>162</v>
      </c>
      <c r="I9943">
        <v>1184</v>
      </c>
      <c r="J9943" t="s">
        <v>633</v>
      </c>
      <c r="K9943" t="s">
        <v>348</v>
      </c>
      <c r="L9943" t="s">
        <v>868</v>
      </c>
      <c r="M9943" t="s">
        <v>2147</v>
      </c>
      <c r="N9943">
        <v>185</v>
      </c>
      <c r="O9943">
        <v>27</v>
      </c>
      <c r="P9943">
        <v>9</v>
      </c>
      <c r="Q9943" t="s">
        <v>73</v>
      </c>
      <c r="R9943" t="s">
        <v>238</v>
      </c>
      <c r="S9943" t="s">
        <v>239</v>
      </c>
      <c r="T9943">
        <v>180</v>
      </c>
      <c r="U9943">
        <v>168</v>
      </c>
      <c r="V9943">
        <v>93.33</v>
      </c>
      <c r="W9943" t="s">
        <v>133</v>
      </c>
      <c r="X9943">
        <v>4556</v>
      </c>
      <c r="Y9943">
        <v>765408</v>
      </c>
      <c r="Z9943">
        <v>65184</v>
      </c>
      <c r="AA9943">
        <v>100968</v>
      </c>
      <c r="AB9943">
        <v>931560</v>
      </c>
      <c r="AC9943">
        <v>703886</v>
      </c>
      <c r="AD9943">
        <v>227674</v>
      </c>
      <c r="AE9943" t="s">
        <v>75</v>
      </c>
      <c r="AF9943" t="s">
        <v>78</v>
      </c>
      <c r="AG9943" t="s">
        <v>240</v>
      </c>
      <c r="AH9943" t="s">
        <v>147</v>
      </c>
      <c r="AI9943" t="s">
        <v>139</v>
      </c>
      <c r="AJ9943" t="str">
        <f t="shared" si="155"/>
        <v>Dec</v>
      </c>
    </row>
    <row r="9944" spans="1:36" x14ac:dyDescent="0.3">
      <c r="A9944" t="s">
        <v>20563</v>
      </c>
      <c r="B9944" s="33">
        <v>45952</v>
      </c>
      <c r="C9944" t="s">
        <v>99</v>
      </c>
      <c r="D9944" t="s">
        <v>20564</v>
      </c>
      <c r="E9944" t="s">
        <v>175</v>
      </c>
      <c r="F9944" t="s">
        <v>173</v>
      </c>
      <c r="G9944" t="s">
        <v>163</v>
      </c>
      <c r="H9944" t="s">
        <v>161</v>
      </c>
      <c r="I9944">
        <v>1493</v>
      </c>
      <c r="J9944" t="s">
        <v>639</v>
      </c>
      <c r="K9944" t="s">
        <v>444</v>
      </c>
      <c r="N9944">
        <v>202</v>
      </c>
      <c r="O9944">
        <v>0</v>
      </c>
      <c r="P9944">
        <v>0</v>
      </c>
      <c r="Q9944" t="s">
        <v>67</v>
      </c>
      <c r="R9944" t="s">
        <v>245</v>
      </c>
      <c r="S9944" t="s">
        <v>122</v>
      </c>
      <c r="T9944">
        <v>189</v>
      </c>
      <c r="U9944">
        <v>0</v>
      </c>
      <c r="V9944">
        <v>0</v>
      </c>
      <c r="W9944" t="s">
        <v>133</v>
      </c>
      <c r="X9944">
        <v>10793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 t="s">
        <v>75</v>
      </c>
      <c r="AF9944" t="s">
        <v>78</v>
      </c>
      <c r="AG9944" t="s">
        <v>240</v>
      </c>
      <c r="AH9944" t="s">
        <v>144</v>
      </c>
      <c r="AI9944" t="s">
        <v>139</v>
      </c>
      <c r="AJ9944" t="str">
        <f t="shared" si="155"/>
        <v>Oct</v>
      </c>
    </row>
    <row r="9945" spans="1:36" x14ac:dyDescent="0.3">
      <c r="A9945" t="s">
        <v>20565</v>
      </c>
      <c r="B9945" s="33">
        <v>45904</v>
      </c>
      <c r="C9945" t="s">
        <v>98</v>
      </c>
      <c r="D9945" t="s">
        <v>20566</v>
      </c>
      <c r="E9945" t="s">
        <v>172</v>
      </c>
      <c r="F9945" t="s">
        <v>178</v>
      </c>
      <c r="G9945" t="s">
        <v>155</v>
      </c>
      <c r="H9945" t="s">
        <v>157</v>
      </c>
      <c r="I9945">
        <v>2325</v>
      </c>
      <c r="J9945" t="s">
        <v>600</v>
      </c>
      <c r="K9945" t="s">
        <v>3056</v>
      </c>
      <c r="L9945" t="s">
        <v>447</v>
      </c>
      <c r="M9945" t="s">
        <v>3056</v>
      </c>
      <c r="N9945">
        <v>324</v>
      </c>
      <c r="O9945">
        <v>0</v>
      </c>
      <c r="P9945">
        <v>-6</v>
      </c>
      <c r="Q9945" t="s">
        <v>70</v>
      </c>
      <c r="R9945" t="s">
        <v>238</v>
      </c>
      <c r="S9945" t="s">
        <v>239</v>
      </c>
      <c r="T9945">
        <v>150</v>
      </c>
      <c r="U9945">
        <v>110</v>
      </c>
      <c r="V9945">
        <v>73.33</v>
      </c>
      <c r="W9945" t="s">
        <v>133</v>
      </c>
      <c r="X9945">
        <v>3282</v>
      </c>
      <c r="Y9945">
        <v>361020</v>
      </c>
      <c r="Z9945">
        <v>48400</v>
      </c>
      <c r="AA9945">
        <v>27940</v>
      </c>
      <c r="AB9945">
        <v>437360</v>
      </c>
      <c r="AC9945">
        <v>337470</v>
      </c>
      <c r="AD9945">
        <v>99890</v>
      </c>
      <c r="AE9945" t="s">
        <v>81</v>
      </c>
      <c r="AF9945" t="s">
        <v>75</v>
      </c>
      <c r="AG9945" t="s">
        <v>240</v>
      </c>
      <c r="AH9945" t="s">
        <v>144</v>
      </c>
      <c r="AI9945" t="s">
        <v>138</v>
      </c>
      <c r="AJ9945" t="str">
        <f t="shared" si="155"/>
        <v>Sep</v>
      </c>
    </row>
    <row r="9946" spans="1:36" x14ac:dyDescent="0.3">
      <c r="A9946" t="s">
        <v>20567</v>
      </c>
      <c r="B9946" s="33">
        <v>45897</v>
      </c>
      <c r="C9946" t="s">
        <v>97</v>
      </c>
      <c r="D9946" t="s">
        <v>20568</v>
      </c>
      <c r="E9946" t="s">
        <v>172</v>
      </c>
      <c r="F9946" t="s">
        <v>176</v>
      </c>
      <c r="G9946" t="s">
        <v>155</v>
      </c>
      <c r="H9946" t="s">
        <v>156</v>
      </c>
      <c r="I9946">
        <v>2225</v>
      </c>
      <c r="J9946" t="s">
        <v>503</v>
      </c>
      <c r="K9946" t="s">
        <v>2812</v>
      </c>
      <c r="L9946" t="s">
        <v>1834</v>
      </c>
      <c r="M9946" t="s">
        <v>971</v>
      </c>
      <c r="N9946">
        <v>312</v>
      </c>
      <c r="O9946">
        <v>33</v>
      </c>
      <c r="P9946">
        <v>33</v>
      </c>
      <c r="Q9946" t="s">
        <v>76</v>
      </c>
      <c r="R9946" t="s">
        <v>238</v>
      </c>
      <c r="S9946" t="s">
        <v>239</v>
      </c>
      <c r="T9946">
        <v>150</v>
      </c>
      <c r="U9946">
        <v>126</v>
      </c>
      <c r="V9946">
        <v>84</v>
      </c>
      <c r="W9946" t="s">
        <v>133</v>
      </c>
      <c r="X9946">
        <v>4179</v>
      </c>
      <c r="Y9946">
        <v>526554</v>
      </c>
      <c r="Z9946">
        <v>33894</v>
      </c>
      <c r="AA9946">
        <v>49896</v>
      </c>
      <c r="AB9946">
        <v>610344</v>
      </c>
      <c r="AC9946">
        <v>534150</v>
      </c>
      <c r="AD9946">
        <v>76194</v>
      </c>
      <c r="AE9946" t="s">
        <v>81</v>
      </c>
      <c r="AF9946" t="s">
        <v>81</v>
      </c>
      <c r="AG9946" t="s">
        <v>240</v>
      </c>
      <c r="AH9946" t="s">
        <v>144</v>
      </c>
      <c r="AI9946" t="s">
        <v>140</v>
      </c>
      <c r="AJ9946" t="str">
        <f t="shared" si="155"/>
        <v>Aug</v>
      </c>
    </row>
    <row r="9947" spans="1:36" x14ac:dyDescent="0.3">
      <c r="A9947" t="s">
        <v>20569</v>
      </c>
      <c r="B9947" s="33">
        <v>45929</v>
      </c>
      <c r="C9947" t="s">
        <v>97</v>
      </c>
      <c r="D9947" t="s">
        <v>20570</v>
      </c>
      <c r="E9947" t="s">
        <v>178</v>
      </c>
      <c r="F9947" t="s">
        <v>175</v>
      </c>
      <c r="G9947" t="s">
        <v>157</v>
      </c>
      <c r="H9947" t="s">
        <v>163</v>
      </c>
      <c r="I9947">
        <v>876</v>
      </c>
      <c r="J9947" t="s">
        <v>385</v>
      </c>
      <c r="K9947" t="s">
        <v>2268</v>
      </c>
      <c r="L9947" t="s">
        <v>700</v>
      </c>
      <c r="M9947" t="s">
        <v>2564</v>
      </c>
      <c r="N9947">
        <v>144</v>
      </c>
      <c r="O9947">
        <v>1</v>
      </c>
      <c r="P9947">
        <v>16</v>
      </c>
      <c r="Q9947" t="s">
        <v>73</v>
      </c>
      <c r="R9947" t="s">
        <v>238</v>
      </c>
      <c r="S9947" t="s">
        <v>239</v>
      </c>
      <c r="T9947">
        <v>189</v>
      </c>
      <c r="U9947">
        <v>164</v>
      </c>
      <c r="V9947">
        <v>86.77</v>
      </c>
      <c r="W9947" t="s">
        <v>133</v>
      </c>
      <c r="X9947">
        <v>8287</v>
      </c>
      <c r="Y9947">
        <v>1359068</v>
      </c>
      <c r="Z9947">
        <v>81344</v>
      </c>
      <c r="AA9947">
        <v>121688</v>
      </c>
      <c r="AB9947">
        <v>1562100</v>
      </c>
      <c r="AC9947">
        <v>917335</v>
      </c>
      <c r="AD9947">
        <v>644765</v>
      </c>
      <c r="AE9947" t="s">
        <v>75</v>
      </c>
      <c r="AF9947" t="s">
        <v>75</v>
      </c>
      <c r="AG9947" t="s">
        <v>240</v>
      </c>
      <c r="AH9947" t="s">
        <v>146</v>
      </c>
      <c r="AI9947" t="s">
        <v>138</v>
      </c>
      <c r="AJ9947" t="str">
        <f t="shared" si="155"/>
        <v>Sep</v>
      </c>
    </row>
    <row r="9948" spans="1:36" x14ac:dyDescent="0.3">
      <c r="A9948" t="s">
        <v>20571</v>
      </c>
      <c r="B9948" s="33">
        <v>45884</v>
      </c>
      <c r="C9948" t="s">
        <v>93</v>
      </c>
      <c r="D9948" t="s">
        <v>6179</v>
      </c>
      <c r="E9948" t="s">
        <v>173</v>
      </c>
      <c r="F9948" t="s">
        <v>178</v>
      </c>
      <c r="G9948" t="s">
        <v>161</v>
      </c>
      <c r="H9948" t="s">
        <v>157</v>
      </c>
      <c r="I9948">
        <v>1690</v>
      </c>
      <c r="J9948" t="s">
        <v>353</v>
      </c>
      <c r="K9948" t="s">
        <v>1129</v>
      </c>
      <c r="L9948" t="s">
        <v>1494</v>
      </c>
      <c r="M9948" t="s">
        <v>979</v>
      </c>
      <c r="N9948">
        <v>218</v>
      </c>
      <c r="O9948">
        <v>10</v>
      </c>
      <c r="P9948">
        <v>15</v>
      </c>
      <c r="Q9948" t="s">
        <v>73</v>
      </c>
      <c r="R9948" t="s">
        <v>238</v>
      </c>
      <c r="S9948" t="s">
        <v>239</v>
      </c>
      <c r="T9948">
        <v>180</v>
      </c>
      <c r="U9948">
        <v>131</v>
      </c>
      <c r="V9948">
        <v>72.78</v>
      </c>
      <c r="W9948" t="s">
        <v>133</v>
      </c>
      <c r="X9948">
        <v>9895</v>
      </c>
      <c r="Y9948">
        <v>1296245</v>
      </c>
      <c r="Z9948">
        <v>59081</v>
      </c>
      <c r="AA9948">
        <v>85412</v>
      </c>
      <c r="AB9948">
        <v>1440738</v>
      </c>
      <c r="AC9948">
        <v>860557</v>
      </c>
      <c r="AD9948">
        <v>580181</v>
      </c>
      <c r="AE9948" t="s">
        <v>78</v>
      </c>
      <c r="AF9948" t="s">
        <v>75</v>
      </c>
      <c r="AG9948" t="s">
        <v>240</v>
      </c>
      <c r="AH9948" t="s">
        <v>145</v>
      </c>
      <c r="AI9948" t="s">
        <v>138</v>
      </c>
      <c r="AJ9948" t="str">
        <f t="shared" si="155"/>
        <v>Aug</v>
      </c>
    </row>
    <row r="9949" spans="1:36" x14ac:dyDescent="0.3">
      <c r="A9949" t="s">
        <v>20572</v>
      </c>
      <c r="B9949" s="33">
        <v>45902</v>
      </c>
      <c r="C9949" t="s">
        <v>93</v>
      </c>
      <c r="D9949" t="s">
        <v>9599</v>
      </c>
      <c r="E9949" t="s">
        <v>174</v>
      </c>
      <c r="F9949" t="s">
        <v>180</v>
      </c>
      <c r="G9949" t="s">
        <v>158</v>
      </c>
      <c r="H9949" t="s">
        <v>160</v>
      </c>
      <c r="I9949">
        <v>1021</v>
      </c>
      <c r="J9949" t="s">
        <v>482</v>
      </c>
      <c r="K9949" t="s">
        <v>1522</v>
      </c>
      <c r="L9949" t="s">
        <v>2029</v>
      </c>
      <c r="M9949" t="s">
        <v>3831</v>
      </c>
      <c r="N9949">
        <v>137</v>
      </c>
      <c r="O9949">
        <v>38</v>
      </c>
      <c r="P9949">
        <v>15</v>
      </c>
      <c r="Q9949" t="s">
        <v>73</v>
      </c>
      <c r="R9949" t="s">
        <v>238</v>
      </c>
      <c r="S9949" t="s">
        <v>239</v>
      </c>
      <c r="T9949">
        <v>150</v>
      </c>
      <c r="U9949">
        <v>111</v>
      </c>
      <c r="V9949">
        <v>74</v>
      </c>
      <c r="W9949" t="s">
        <v>134</v>
      </c>
      <c r="X9949">
        <v>9496</v>
      </c>
      <c r="Y9949">
        <v>1054056</v>
      </c>
      <c r="Z9949">
        <v>27084</v>
      </c>
      <c r="AA9949">
        <v>55722</v>
      </c>
      <c r="AB9949">
        <v>1136862</v>
      </c>
      <c r="AC9949">
        <v>887103</v>
      </c>
      <c r="AD9949">
        <v>249759</v>
      </c>
      <c r="AE9949" t="s">
        <v>78</v>
      </c>
      <c r="AF9949" t="s">
        <v>81</v>
      </c>
      <c r="AG9949" t="s">
        <v>240</v>
      </c>
      <c r="AH9949" t="s">
        <v>144</v>
      </c>
      <c r="AI9949" t="s">
        <v>139</v>
      </c>
      <c r="AJ9949" t="str">
        <f t="shared" si="155"/>
        <v>Sep</v>
      </c>
    </row>
    <row r="9950" spans="1:36" x14ac:dyDescent="0.3">
      <c r="A9950" t="s">
        <v>20573</v>
      </c>
      <c r="B9950" s="33">
        <v>45784</v>
      </c>
      <c r="C9950" t="s">
        <v>95</v>
      </c>
      <c r="D9950" t="s">
        <v>12569</v>
      </c>
      <c r="E9950" t="s">
        <v>179</v>
      </c>
      <c r="F9950" t="s">
        <v>181</v>
      </c>
      <c r="G9950" t="s">
        <v>166</v>
      </c>
      <c r="H9950" t="s">
        <v>159</v>
      </c>
      <c r="I9950">
        <v>1810</v>
      </c>
      <c r="J9950" t="s">
        <v>1434</v>
      </c>
      <c r="K9950" t="s">
        <v>283</v>
      </c>
      <c r="L9950" t="s">
        <v>868</v>
      </c>
      <c r="M9950" t="s">
        <v>2873</v>
      </c>
      <c r="N9950">
        <v>232</v>
      </c>
      <c r="O9950">
        <v>27</v>
      </c>
      <c r="P9950">
        <v>19</v>
      </c>
      <c r="Q9950" t="s">
        <v>73</v>
      </c>
      <c r="R9950" t="s">
        <v>238</v>
      </c>
      <c r="S9950" t="s">
        <v>239</v>
      </c>
      <c r="T9950">
        <v>189</v>
      </c>
      <c r="U9950">
        <v>145</v>
      </c>
      <c r="V9950">
        <v>76.72</v>
      </c>
      <c r="W9950" t="s">
        <v>133</v>
      </c>
      <c r="X9950">
        <v>9750</v>
      </c>
      <c r="Y9950">
        <v>1413750</v>
      </c>
      <c r="Z9950">
        <v>25665</v>
      </c>
      <c r="AA9950">
        <v>111650</v>
      </c>
      <c r="AB9950">
        <v>1551065</v>
      </c>
      <c r="AC9950">
        <v>1279959</v>
      </c>
      <c r="AD9950">
        <v>271106</v>
      </c>
      <c r="AE9950" t="s">
        <v>72</v>
      </c>
      <c r="AF9950" t="s">
        <v>81</v>
      </c>
      <c r="AG9950" t="s">
        <v>240</v>
      </c>
      <c r="AH9950" t="s">
        <v>144</v>
      </c>
      <c r="AI9950" t="s">
        <v>139</v>
      </c>
      <c r="AJ9950" t="str">
        <f t="shared" si="155"/>
        <v>May</v>
      </c>
    </row>
    <row r="9951" spans="1:36" x14ac:dyDescent="0.3">
      <c r="A9951" t="s">
        <v>20574</v>
      </c>
      <c r="B9951" s="33">
        <v>45837</v>
      </c>
      <c r="C9951" t="s">
        <v>97</v>
      </c>
      <c r="D9951" t="s">
        <v>16233</v>
      </c>
      <c r="E9951" t="s">
        <v>176</v>
      </c>
      <c r="F9951" t="s">
        <v>180</v>
      </c>
      <c r="G9951" t="s">
        <v>156</v>
      </c>
      <c r="H9951" t="s">
        <v>160</v>
      </c>
      <c r="I9951">
        <v>1629</v>
      </c>
      <c r="J9951" t="s">
        <v>243</v>
      </c>
      <c r="K9951" t="s">
        <v>1959</v>
      </c>
      <c r="L9951" t="s">
        <v>460</v>
      </c>
      <c r="M9951" t="s">
        <v>3324</v>
      </c>
      <c r="N9951">
        <v>248</v>
      </c>
      <c r="O9951">
        <v>22</v>
      </c>
      <c r="P9951">
        <v>14</v>
      </c>
      <c r="Q9951" t="s">
        <v>73</v>
      </c>
      <c r="R9951" t="s">
        <v>238</v>
      </c>
      <c r="S9951" t="s">
        <v>239</v>
      </c>
      <c r="T9951">
        <v>180</v>
      </c>
      <c r="U9951">
        <v>147</v>
      </c>
      <c r="V9951">
        <v>81.67</v>
      </c>
      <c r="W9951" t="s">
        <v>133</v>
      </c>
      <c r="X9951">
        <v>3526</v>
      </c>
      <c r="Y9951">
        <v>518322</v>
      </c>
      <c r="Z9951">
        <v>66444</v>
      </c>
      <c r="AA9951">
        <v>106722</v>
      </c>
      <c r="AB9951">
        <v>691488</v>
      </c>
      <c r="AC9951">
        <v>506000</v>
      </c>
      <c r="AD9951">
        <v>185488</v>
      </c>
      <c r="AE9951" t="s">
        <v>81</v>
      </c>
      <c r="AF9951" t="s">
        <v>81</v>
      </c>
      <c r="AG9951" t="s">
        <v>240</v>
      </c>
      <c r="AH9951" t="s">
        <v>144</v>
      </c>
      <c r="AI9951" t="s">
        <v>138</v>
      </c>
      <c r="AJ9951" t="str">
        <f t="shared" si="155"/>
        <v>Jun</v>
      </c>
    </row>
    <row r="9952" spans="1:36" x14ac:dyDescent="0.3">
      <c r="A9952" t="s">
        <v>20575</v>
      </c>
      <c r="B9952" s="33">
        <v>45850</v>
      </c>
      <c r="C9952" t="s">
        <v>95</v>
      </c>
      <c r="D9952" t="s">
        <v>20576</v>
      </c>
      <c r="E9952" t="s">
        <v>178</v>
      </c>
      <c r="F9952" t="s">
        <v>172</v>
      </c>
      <c r="G9952" t="s">
        <v>157</v>
      </c>
      <c r="H9952" t="s">
        <v>155</v>
      </c>
      <c r="I9952">
        <v>1053</v>
      </c>
      <c r="J9952" t="s">
        <v>588</v>
      </c>
      <c r="K9952" t="s">
        <v>939</v>
      </c>
      <c r="L9952" t="s">
        <v>258</v>
      </c>
      <c r="M9952" t="s">
        <v>2381</v>
      </c>
      <c r="N9952">
        <v>158</v>
      </c>
      <c r="O9952">
        <v>0</v>
      </c>
      <c r="P9952">
        <v>20</v>
      </c>
      <c r="Q9952" t="s">
        <v>73</v>
      </c>
      <c r="R9952" t="s">
        <v>238</v>
      </c>
      <c r="S9952" t="s">
        <v>239</v>
      </c>
      <c r="T9952">
        <v>186</v>
      </c>
      <c r="U9952">
        <v>182</v>
      </c>
      <c r="V9952">
        <v>97.85</v>
      </c>
      <c r="W9952" t="s">
        <v>133</v>
      </c>
      <c r="X9952">
        <v>3120</v>
      </c>
      <c r="Y9952">
        <v>567840</v>
      </c>
      <c r="Z9952">
        <v>74984</v>
      </c>
      <c r="AA9952">
        <v>46774</v>
      </c>
      <c r="AB9952">
        <v>689598</v>
      </c>
      <c r="AC9952">
        <v>524747</v>
      </c>
      <c r="AD9952">
        <v>164851</v>
      </c>
      <c r="AE9952" t="s">
        <v>75</v>
      </c>
      <c r="AF9952" t="s">
        <v>81</v>
      </c>
      <c r="AG9952" t="s">
        <v>240</v>
      </c>
      <c r="AH9952" t="s">
        <v>145</v>
      </c>
      <c r="AI9952" t="s">
        <v>139</v>
      </c>
      <c r="AJ9952" t="str">
        <f t="shared" si="155"/>
        <v>Jul</v>
      </c>
    </row>
    <row r="9953" spans="1:36" x14ac:dyDescent="0.3">
      <c r="A9953" t="s">
        <v>20577</v>
      </c>
      <c r="B9953" s="33">
        <v>45689</v>
      </c>
      <c r="C9953" t="s">
        <v>93</v>
      </c>
      <c r="D9953" t="s">
        <v>20578</v>
      </c>
      <c r="E9953" t="s">
        <v>179</v>
      </c>
      <c r="F9953" t="s">
        <v>181</v>
      </c>
      <c r="G9953" t="s">
        <v>166</v>
      </c>
      <c r="H9953" t="s">
        <v>159</v>
      </c>
      <c r="I9953">
        <v>1732</v>
      </c>
      <c r="J9953" t="s">
        <v>508</v>
      </c>
      <c r="K9953" t="s">
        <v>474</v>
      </c>
      <c r="L9953" t="s">
        <v>4504</v>
      </c>
      <c r="M9953" t="s">
        <v>474</v>
      </c>
      <c r="N9953">
        <v>255</v>
      </c>
      <c r="O9953">
        <v>12</v>
      </c>
      <c r="P9953">
        <v>0</v>
      </c>
      <c r="Q9953" t="s">
        <v>73</v>
      </c>
      <c r="R9953" t="s">
        <v>238</v>
      </c>
      <c r="S9953" t="s">
        <v>239</v>
      </c>
      <c r="T9953">
        <v>189</v>
      </c>
      <c r="U9953">
        <v>141</v>
      </c>
      <c r="V9953">
        <v>74.599999999999994</v>
      </c>
      <c r="W9953" t="s">
        <v>133</v>
      </c>
      <c r="X9953">
        <v>10606</v>
      </c>
      <c r="Y9953">
        <v>1495446</v>
      </c>
      <c r="Z9953">
        <v>24393</v>
      </c>
      <c r="AA9953">
        <v>93624</v>
      </c>
      <c r="AB9953">
        <v>1613463</v>
      </c>
      <c r="AC9953">
        <v>1037063</v>
      </c>
      <c r="AD9953">
        <v>576400</v>
      </c>
      <c r="AE9953" t="s">
        <v>72</v>
      </c>
      <c r="AF9953" t="s">
        <v>81</v>
      </c>
      <c r="AG9953" t="s">
        <v>240</v>
      </c>
      <c r="AH9953" t="s">
        <v>144</v>
      </c>
      <c r="AI9953" t="s">
        <v>139</v>
      </c>
      <c r="AJ9953" t="str">
        <f t="shared" si="155"/>
        <v>Feb</v>
      </c>
    </row>
    <row r="9954" spans="1:36" x14ac:dyDescent="0.3">
      <c r="A9954" t="s">
        <v>20579</v>
      </c>
      <c r="B9954" s="33">
        <v>45799</v>
      </c>
      <c r="C9954" t="s">
        <v>93</v>
      </c>
      <c r="D9954" t="s">
        <v>4770</v>
      </c>
      <c r="E9954" t="s">
        <v>175</v>
      </c>
      <c r="F9954" t="s">
        <v>180</v>
      </c>
      <c r="G9954" t="s">
        <v>163</v>
      </c>
      <c r="H9954" t="s">
        <v>160</v>
      </c>
      <c r="I9954">
        <v>1572</v>
      </c>
      <c r="J9954" t="s">
        <v>286</v>
      </c>
      <c r="K9954" t="s">
        <v>2130</v>
      </c>
      <c r="L9954" t="s">
        <v>2406</v>
      </c>
      <c r="M9954" t="s">
        <v>1859</v>
      </c>
      <c r="N9954">
        <v>224</v>
      </c>
      <c r="O9954">
        <v>1</v>
      </c>
      <c r="P9954">
        <v>6</v>
      </c>
      <c r="Q9954" t="s">
        <v>73</v>
      </c>
      <c r="R9954" t="s">
        <v>238</v>
      </c>
      <c r="S9954" t="s">
        <v>239</v>
      </c>
      <c r="T9954">
        <v>220</v>
      </c>
      <c r="U9954">
        <v>199</v>
      </c>
      <c r="V9954">
        <v>90.45</v>
      </c>
      <c r="W9954" t="s">
        <v>133</v>
      </c>
      <c r="X9954">
        <v>8796</v>
      </c>
      <c r="Y9954">
        <v>1750404</v>
      </c>
      <c r="Z9954">
        <v>84774</v>
      </c>
      <c r="AA9954">
        <v>65471</v>
      </c>
      <c r="AB9954">
        <v>1900649</v>
      </c>
      <c r="AC9954">
        <v>1157416</v>
      </c>
      <c r="AD9954">
        <v>743233</v>
      </c>
      <c r="AE9954" t="s">
        <v>75</v>
      </c>
      <c r="AF9954" t="s">
        <v>81</v>
      </c>
      <c r="AG9954" t="s">
        <v>240</v>
      </c>
      <c r="AH9954" t="s">
        <v>144</v>
      </c>
      <c r="AI9954" t="s">
        <v>139</v>
      </c>
      <c r="AJ9954" t="str">
        <f t="shared" si="155"/>
        <v>May</v>
      </c>
    </row>
    <row r="9955" spans="1:36" x14ac:dyDescent="0.3">
      <c r="A9955" t="s">
        <v>20580</v>
      </c>
      <c r="B9955" s="33">
        <v>45692</v>
      </c>
      <c r="C9955" t="s">
        <v>97</v>
      </c>
      <c r="D9955" t="s">
        <v>20581</v>
      </c>
      <c r="E9955" t="s">
        <v>177</v>
      </c>
      <c r="F9955" t="s">
        <v>173</v>
      </c>
      <c r="G9955" t="s">
        <v>162</v>
      </c>
      <c r="H9955" t="s">
        <v>161</v>
      </c>
      <c r="I9955">
        <v>1593</v>
      </c>
      <c r="J9955" t="s">
        <v>682</v>
      </c>
      <c r="K9955" t="s">
        <v>823</v>
      </c>
      <c r="L9955" t="s">
        <v>353</v>
      </c>
      <c r="M9955" t="s">
        <v>3678</v>
      </c>
      <c r="N9955">
        <v>220</v>
      </c>
      <c r="O9955">
        <v>0</v>
      </c>
      <c r="P9955">
        <v>24</v>
      </c>
      <c r="Q9955" t="s">
        <v>73</v>
      </c>
      <c r="R9955" t="s">
        <v>238</v>
      </c>
      <c r="S9955" t="s">
        <v>239</v>
      </c>
      <c r="T9955">
        <v>150</v>
      </c>
      <c r="U9955">
        <v>147</v>
      </c>
      <c r="V9955">
        <v>98</v>
      </c>
      <c r="W9955" t="s">
        <v>133</v>
      </c>
      <c r="X9955">
        <v>6619</v>
      </c>
      <c r="Y9955">
        <v>972993</v>
      </c>
      <c r="Z9955">
        <v>48216</v>
      </c>
      <c r="AA9955">
        <v>89376</v>
      </c>
      <c r="AB9955">
        <v>1110585</v>
      </c>
      <c r="AC9955">
        <v>806208</v>
      </c>
      <c r="AD9955">
        <v>304377</v>
      </c>
      <c r="AE9955" t="s">
        <v>78</v>
      </c>
      <c r="AF9955" t="s">
        <v>78</v>
      </c>
      <c r="AG9955" t="s">
        <v>240</v>
      </c>
      <c r="AH9955" t="s">
        <v>146</v>
      </c>
      <c r="AI9955" t="s">
        <v>140</v>
      </c>
      <c r="AJ9955" t="str">
        <f t="shared" si="155"/>
        <v>Feb</v>
      </c>
    </row>
    <row r="9956" spans="1:36" x14ac:dyDescent="0.3">
      <c r="A9956" t="s">
        <v>20582</v>
      </c>
      <c r="B9956" s="33">
        <v>45799</v>
      </c>
      <c r="C9956" t="s">
        <v>98</v>
      </c>
      <c r="D9956" t="s">
        <v>18326</v>
      </c>
      <c r="E9956" t="s">
        <v>172</v>
      </c>
      <c r="F9956" t="s">
        <v>173</v>
      </c>
      <c r="G9956" t="s">
        <v>155</v>
      </c>
      <c r="H9956" t="s">
        <v>161</v>
      </c>
      <c r="I9956">
        <v>1007</v>
      </c>
      <c r="J9956" t="s">
        <v>744</v>
      </c>
      <c r="K9956" t="s">
        <v>942</v>
      </c>
      <c r="L9956" t="s">
        <v>1136</v>
      </c>
      <c r="M9956" t="s">
        <v>368</v>
      </c>
      <c r="N9956">
        <v>149</v>
      </c>
      <c r="O9956">
        <v>14</v>
      </c>
      <c r="P9956">
        <v>16</v>
      </c>
      <c r="Q9956" t="s">
        <v>73</v>
      </c>
      <c r="R9956" t="s">
        <v>238</v>
      </c>
      <c r="S9956" t="s">
        <v>239</v>
      </c>
      <c r="T9956">
        <v>180</v>
      </c>
      <c r="U9956">
        <v>162</v>
      </c>
      <c r="V9956">
        <v>90</v>
      </c>
      <c r="W9956" t="s">
        <v>133</v>
      </c>
      <c r="X9956">
        <v>6271</v>
      </c>
      <c r="Y9956">
        <v>1015902</v>
      </c>
      <c r="Z9956">
        <v>45522</v>
      </c>
      <c r="AA9956">
        <v>81000</v>
      </c>
      <c r="AB9956">
        <v>1142424</v>
      </c>
      <c r="AC9956">
        <v>881866</v>
      </c>
      <c r="AD9956">
        <v>260558</v>
      </c>
      <c r="AE9956" t="s">
        <v>81</v>
      </c>
      <c r="AF9956" t="s">
        <v>78</v>
      </c>
      <c r="AG9956" t="s">
        <v>240</v>
      </c>
      <c r="AH9956" t="s">
        <v>144</v>
      </c>
      <c r="AI9956" t="s">
        <v>139</v>
      </c>
      <c r="AJ9956" t="str">
        <f t="shared" si="155"/>
        <v>May</v>
      </c>
    </row>
    <row r="9957" spans="1:36" x14ac:dyDescent="0.3">
      <c r="A9957" t="s">
        <v>20583</v>
      </c>
      <c r="B9957" s="33">
        <v>45875</v>
      </c>
      <c r="C9957" t="s">
        <v>99</v>
      </c>
      <c r="D9957" t="s">
        <v>20584</v>
      </c>
      <c r="E9957" t="s">
        <v>175</v>
      </c>
      <c r="F9957" t="s">
        <v>177</v>
      </c>
      <c r="G9957" t="s">
        <v>163</v>
      </c>
      <c r="H9957" t="s">
        <v>162</v>
      </c>
      <c r="I9957">
        <v>1414</v>
      </c>
      <c r="J9957" t="s">
        <v>503</v>
      </c>
      <c r="K9957" t="s">
        <v>750</v>
      </c>
      <c r="L9957" t="s">
        <v>1834</v>
      </c>
      <c r="M9957" t="s">
        <v>2094</v>
      </c>
      <c r="N9957">
        <v>182</v>
      </c>
      <c r="O9957">
        <v>33</v>
      </c>
      <c r="P9957">
        <v>14</v>
      </c>
      <c r="Q9957" t="s">
        <v>73</v>
      </c>
      <c r="R9957" t="s">
        <v>238</v>
      </c>
      <c r="S9957" t="s">
        <v>239</v>
      </c>
      <c r="T9957">
        <v>186</v>
      </c>
      <c r="U9957">
        <v>142</v>
      </c>
      <c r="V9957">
        <v>76.34</v>
      </c>
      <c r="W9957" t="s">
        <v>135</v>
      </c>
      <c r="X9957">
        <v>4919</v>
      </c>
      <c r="Y9957">
        <v>698498</v>
      </c>
      <c r="Z9957">
        <v>27264</v>
      </c>
      <c r="AA9957">
        <v>61770</v>
      </c>
      <c r="AB9957">
        <v>787532</v>
      </c>
      <c r="AC9957">
        <v>573537</v>
      </c>
      <c r="AD9957">
        <v>213995</v>
      </c>
      <c r="AE9957" t="s">
        <v>75</v>
      </c>
      <c r="AF9957" t="s">
        <v>78</v>
      </c>
      <c r="AG9957" t="s">
        <v>240</v>
      </c>
      <c r="AH9957" t="s">
        <v>146</v>
      </c>
      <c r="AI9957" t="s">
        <v>138</v>
      </c>
      <c r="AJ9957" t="str">
        <f t="shared" si="155"/>
        <v>Aug</v>
      </c>
    </row>
    <row r="9958" spans="1:36" x14ac:dyDescent="0.3">
      <c r="A9958" t="s">
        <v>20585</v>
      </c>
      <c r="B9958" s="33">
        <v>45814</v>
      </c>
      <c r="C9958" t="s">
        <v>97</v>
      </c>
      <c r="D9958" t="s">
        <v>20586</v>
      </c>
      <c r="E9958" t="s">
        <v>173</v>
      </c>
      <c r="F9958" t="s">
        <v>176</v>
      </c>
      <c r="G9958" t="s">
        <v>161</v>
      </c>
      <c r="H9958" t="s">
        <v>156</v>
      </c>
      <c r="I9958">
        <v>648</v>
      </c>
      <c r="J9958" t="s">
        <v>377</v>
      </c>
      <c r="K9958" t="s">
        <v>1093</v>
      </c>
      <c r="N9958">
        <v>111</v>
      </c>
      <c r="O9958">
        <v>0</v>
      </c>
      <c r="P9958">
        <v>0</v>
      </c>
      <c r="Q9958" t="s">
        <v>67</v>
      </c>
      <c r="R9958" t="s">
        <v>245</v>
      </c>
      <c r="S9958" t="s">
        <v>121</v>
      </c>
      <c r="T9958">
        <v>186</v>
      </c>
      <c r="U9958">
        <v>0</v>
      </c>
      <c r="V9958">
        <v>0</v>
      </c>
      <c r="W9958" t="s">
        <v>133</v>
      </c>
      <c r="X9958">
        <v>7109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 t="s">
        <v>78</v>
      </c>
      <c r="AF9958" t="s">
        <v>81</v>
      </c>
      <c r="AG9958" t="s">
        <v>240</v>
      </c>
      <c r="AH9958" t="s">
        <v>144</v>
      </c>
      <c r="AI9958" t="s">
        <v>139</v>
      </c>
      <c r="AJ9958" t="str">
        <f t="shared" si="155"/>
        <v>Jun</v>
      </c>
    </row>
    <row r="9959" spans="1:36" x14ac:dyDescent="0.3">
      <c r="A9959" t="s">
        <v>20587</v>
      </c>
      <c r="B9959" s="33">
        <v>45845</v>
      </c>
      <c r="C9959" t="s">
        <v>97</v>
      </c>
      <c r="D9959" t="s">
        <v>20588</v>
      </c>
      <c r="E9959" t="s">
        <v>176</v>
      </c>
      <c r="F9959" t="s">
        <v>179</v>
      </c>
      <c r="G9959" t="s">
        <v>156</v>
      </c>
      <c r="H9959" t="s">
        <v>166</v>
      </c>
      <c r="I9959">
        <v>1187</v>
      </c>
      <c r="J9959" t="s">
        <v>529</v>
      </c>
      <c r="K9959" t="s">
        <v>658</v>
      </c>
      <c r="L9959" t="s">
        <v>1102</v>
      </c>
      <c r="M9959" t="s">
        <v>879</v>
      </c>
      <c r="N9959">
        <v>159</v>
      </c>
      <c r="O9959">
        <v>17</v>
      </c>
      <c r="P9959">
        <v>7</v>
      </c>
      <c r="Q9959" t="s">
        <v>73</v>
      </c>
      <c r="R9959" t="s">
        <v>238</v>
      </c>
      <c r="S9959" t="s">
        <v>239</v>
      </c>
      <c r="T9959">
        <v>189</v>
      </c>
      <c r="U9959">
        <v>155</v>
      </c>
      <c r="V9959">
        <v>82.01</v>
      </c>
      <c r="W9959" t="s">
        <v>135</v>
      </c>
      <c r="X9959">
        <v>5334</v>
      </c>
      <c r="Y9959">
        <v>826770</v>
      </c>
      <c r="Z9959">
        <v>45725</v>
      </c>
      <c r="AA9959">
        <v>93775</v>
      </c>
      <c r="AB9959">
        <v>966270</v>
      </c>
      <c r="AC9959">
        <v>579807</v>
      </c>
      <c r="AD9959">
        <v>386463</v>
      </c>
      <c r="AE9959" t="s">
        <v>81</v>
      </c>
      <c r="AF9959" t="s">
        <v>72</v>
      </c>
      <c r="AG9959" t="s">
        <v>240</v>
      </c>
      <c r="AH9959" t="s">
        <v>144</v>
      </c>
      <c r="AI9959" t="s">
        <v>139</v>
      </c>
      <c r="AJ9959" t="str">
        <f t="shared" si="155"/>
        <v>Jul</v>
      </c>
    </row>
    <row r="9960" spans="1:36" x14ac:dyDescent="0.3">
      <c r="A9960" t="s">
        <v>20589</v>
      </c>
      <c r="B9960" s="33">
        <v>45705</v>
      </c>
      <c r="C9960" t="s">
        <v>93</v>
      </c>
      <c r="D9960" t="s">
        <v>20590</v>
      </c>
      <c r="E9960" t="s">
        <v>175</v>
      </c>
      <c r="F9960" t="s">
        <v>177</v>
      </c>
      <c r="G9960" t="s">
        <v>163</v>
      </c>
      <c r="H9960" t="s">
        <v>162</v>
      </c>
      <c r="I9960">
        <v>1967</v>
      </c>
      <c r="J9960" t="s">
        <v>304</v>
      </c>
      <c r="K9960" t="s">
        <v>1240</v>
      </c>
      <c r="L9960" t="s">
        <v>304</v>
      </c>
      <c r="M9960" t="s">
        <v>1240</v>
      </c>
      <c r="N9960">
        <v>303</v>
      </c>
      <c r="O9960">
        <v>0</v>
      </c>
      <c r="P9960">
        <v>-10</v>
      </c>
      <c r="Q9960" t="s">
        <v>70</v>
      </c>
      <c r="R9960" t="s">
        <v>238</v>
      </c>
      <c r="S9960" t="s">
        <v>239</v>
      </c>
      <c r="T9960">
        <v>180</v>
      </c>
      <c r="U9960">
        <v>154</v>
      </c>
      <c r="V9960">
        <v>85.56</v>
      </c>
      <c r="W9960" t="s">
        <v>133</v>
      </c>
      <c r="X9960">
        <v>3949</v>
      </c>
      <c r="Y9960">
        <v>608146</v>
      </c>
      <c r="Z9960">
        <v>46354</v>
      </c>
      <c r="AA9960">
        <v>32186</v>
      </c>
      <c r="AB9960">
        <v>686686</v>
      </c>
      <c r="AC9960">
        <v>554113</v>
      </c>
      <c r="AD9960">
        <v>132573</v>
      </c>
      <c r="AE9960" t="s">
        <v>75</v>
      </c>
      <c r="AF9960" t="s">
        <v>78</v>
      </c>
      <c r="AG9960" t="s">
        <v>240</v>
      </c>
      <c r="AH9960" t="s">
        <v>144</v>
      </c>
      <c r="AI9960" t="s">
        <v>139</v>
      </c>
      <c r="AJ9960" t="str">
        <f t="shared" si="155"/>
        <v>Feb</v>
      </c>
    </row>
    <row r="9961" spans="1:36" x14ac:dyDescent="0.3">
      <c r="A9961" t="s">
        <v>20591</v>
      </c>
      <c r="B9961" s="33">
        <v>45890</v>
      </c>
      <c r="C9961" t="s">
        <v>99</v>
      </c>
      <c r="D9961" t="s">
        <v>15385</v>
      </c>
      <c r="E9961" t="s">
        <v>179</v>
      </c>
      <c r="F9961" t="s">
        <v>174</v>
      </c>
      <c r="G9961" t="s">
        <v>166</v>
      </c>
      <c r="H9961" t="s">
        <v>158</v>
      </c>
      <c r="I9961">
        <v>1779</v>
      </c>
      <c r="J9961" t="s">
        <v>554</v>
      </c>
      <c r="K9961" t="s">
        <v>442</v>
      </c>
      <c r="L9961" t="s">
        <v>864</v>
      </c>
      <c r="M9961" t="s">
        <v>1566</v>
      </c>
      <c r="N9961">
        <v>262</v>
      </c>
      <c r="O9961">
        <v>3</v>
      </c>
      <c r="P9961">
        <v>3</v>
      </c>
      <c r="Q9961" t="s">
        <v>73</v>
      </c>
      <c r="R9961" t="s">
        <v>238</v>
      </c>
      <c r="S9961" t="s">
        <v>239</v>
      </c>
      <c r="T9961">
        <v>180</v>
      </c>
      <c r="U9961">
        <v>139</v>
      </c>
      <c r="V9961">
        <v>77.22</v>
      </c>
      <c r="W9961" t="s">
        <v>133</v>
      </c>
      <c r="X9961">
        <v>10496</v>
      </c>
      <c r="Y9961">
        <v>1458944</v>
      </c>
      <c r="Z9961">
        <v>55878</v>
      </c>
      <c r="AA9961">
        <v>69222</v>
      </c>
      <c r="AB9961">
        <v>1584044</v>
      </c>
      <c r="AC9961">
        <v>1094873</v>
      </c>
      <c r="AD9961">
        <v>489171</v>
      </c>
      <c r="AE9961" t="s">
        <v>72</v>
      </c>
      <c r="AF9961" t="s">
        <v>78</v>
      </c>
      <c r="AG9961" t="s">
        <v>240</v>
      </c>
      <c r="AH9961" t="s">
        <v>144</v>
      </c>
      <c r="AI9961" t="s">
        <v>139</v>
      </c>
      <c r="AJ9961" t="str">
        <f t="shared" si="155"/>
        <v>Aug</v>
      </c>
    </row>
    <row r="9962" spans="1:36" x14ac:dyDescent="0.3">
      <c r="A9962" t="s">
        <v>20592</v>
      </c>
      <c r="B9962" s="33">
        <v>45922</v>
      </c>
      <c r="C9962" t="s">
        <v>99</v>
      </c>
      <c r="D9962" t="s">
        <v>20593</v>
      </c>
      <c r="E9962" t="s">
        <v>172</v>
      </c>
      <c r="F9962" t="s">
        <v>173</v>
      </c>
      <c r="G9962" t="s">
        <v>155</v>
      </c>
      <c r="H9962" t="s">
        <v>161</v>
      </c>
      <c r="I9962">
        <v>631</v>
      </c>
      <c r="J9962" t="s">
        <v>447</v>
      </c>
      <c r="K9962" t="s">
        <v>3494</v>
      </c>
      <c r="L9962" t="s">
        <v>447</v>
      </c>
      <c r="M9962" t="s">
        <v>3494</v>
      </c>
      <c r="N9962">
        <v>102</v>
      </c>
      <c r="O9962">
        <v>0</v>
      </c>
      <c r="P9962">
        <v>-10</v>
      </c>
      <c r="Q9962" t="s">
        <v>70</v>
      </c>
      <c r="R9962" t="s">
        <v>238</v>
      </c>
      <c r="S9962" t="s">
        <v>239</v>
      </c>
      <c r="T9962">
        <v>180</v>
      </c>
      <c r="U9962">
        <v>140</v>
      </c>
      <c r="V9962">
        <v>77.78</v>
      </c>
      <c r="W9962" t="s">
        <v>134</v>
      </c>
      <c r="X9962">
        <v>6383</v>
      </c>
      <c r="Y9962">
        <v>893620</v>
      </c>
      <c r="Z9962">
        <v>27720</v>
      </c>
      <c r="AA9962">
        <v>37940</v>
      </c>
      <c r="AB9962">
        <v>959280</v>
      </c>
      <c r="AC9962">
        <v>751964</v>
      </c>
      <c r="AD9962">
        <v>207316</v>
      </c>
      <c r="AE9962" t="s">
        <v>81</v>
      </c>
      <c r="AF9962" t="s">
        <v>78</v>
      </c>
      <c r="AG9962" t="s">
        <v>240</v>
      </c>
      <c r="AH9962" t="s">
        <v>147</v>
      </c>
      <c r="AI9962" t="s">
        <v>139</v>
      </c>
      <c r="AJ9962" t="str">
        <f t="shared" si="155"/>
        <v>Sep</v>
      </c>
    </row>
    <row r="9963" spans="1:36" x14ac:dyDescent="0.3">
      <c r="A9963" t="s">
        <v>20594</v>
      </c>
      <c r="B9963" s="33">
        <v>45852</v>
      </c>
      <c r="C9963" t="s">
        <v>93</v>
      </c>
      <c r="D9963" t="s">
        <v>20595</v>
      </c>
      <c r="E9963" t="s">
        <v>172</v>
      </c>
      <c r="F9963" t="s">
        <v>181</v>
      </c>
      <c r="G9963" t="s">
        <v>155</v>
      </c>
      <c r="H9963" t="s">
        <v>159</v>
      </c>
      <c r="I9963">
        <v>1149</v>
      </c>
      <c r="J9963" t="s">
        <v>613</v>
      </c>
      <c r="K9963" t="s">
        <v>1651</v>
      </c>
      <c r="L9963" t="s">
        <v>665</v>
      </c>
      <c r="M9963" t="s">
        <v>2273</v>
      </c>
      <c r="N9963">
        <v>181</v>
      </c>
      <c r="O9963">
        <v>25</v>
      </c>
      <c r="P9963">
        <v>30</v>
      </c>
      <c r="Q9963" t="s">
        <v>73</v>
      </c>
      <c r="R9963" t="s">
        <v>238</v>
      </c>
      <c r="S9963" t="s">
        <v>239</v>
      </c>
      <c r="T9963">
        <v>189</v>
      </c>
      <c r="U9963">
        <v>174</v>
      </c>
      <c r="V9963">
        <v>92.06</v>
      </c>
      <c r="W9963" t="s">
        <v>133</v>
      </c>
      <c r="X9963">
        <v>7888</v>
      </c>
      <c r="Y9963">
        <v>1372512</v>
      </c>
      <c r="Z9963">
        <v>77952</v>
      </c>
      <c r="AA9963">
        <v>84912</v>
      </c>
      <c r="AB9963">
        <v>1535376</v>
      </c>
      <c r="AC9963">
        <v>1146071</v>
      </c>
      <c r="AD9963">
        <v>389305</v>
      </c>
      <c r="AE9963" t="s">
        <v>81</v>
      </c>
      <c r="AF9963" t="s">
        <v>81</v>
      </c>
      <c r="AG9963" t="s">
        <v>240</v>
      </c>
      <c r="AH9963" t="s">
        <v>145</v>
      </c>
      <c r="AI9963" t="s">
        <v>138</v>
      </c>
      <c r="AJ9963" t="str">
        <f t="shared" si="155"/>
        <v>Jul</v>
      </c>
    </row>
    <row r="9964" spans="1:36" x14ac:dyDescent="0.3">
      <c r="A9964" t="s">
        <v>20596</v>
      </c>
      <c r="B9964" s="33">
        <v>45905</v>
      </c>
      <c r="C9964" t="s">
        <v>93</v>
      </c>
      <c r="D9964" t="s">
        <v>20597</v>
      </c>
      <c r="E9964" t="s">
        <v>176</v>
      </c>
      <c r="F9964" t="s">
        <v>172</v>
      </c>
      <c r="G9964" t="s">
        <v>156</v>
      </c>
      <c r="H9964" t="s">
        <v>155</v>
      </c>
      <c r="I9964">
        <v>1301</v>
      </c>
      <c r="J9964" t="s">
        <v>581</v>
      </c>
      <c r="K9964" t="s">
        <v>727</v>
      </c>
      <c r="L9964" t="s">
        <v>581</v>
      </c>
      <c r="M9964" t="s">
        <v>1144</v>
      </c>
      <c r="N9964">
        <v>188</v>
      </c>
      <c r="O9964">
        <v>0</v>
      </c>
      <c r="P9964">
        <v>30</v>
      </c>
      <c r="Q9964" t="s">
        <v>73</v>
      </c>
      <c r="R9964" t="s">
        <v>238</v>
      </c>
      <c r="S9964" t="s">
        <v>239</v>
      </c>
      <c r="T9964">
        <v>180</v>
      </c>
      <c r="U9964">
        <v>143</v>
      </c>
      <c r="V9964">
        <v>79.44</v>
      </c>
      <c r="W9964" t="s">
        <v>133</v>
      </c>
      <c r="X9964">
        <v>7563</v>
      </c>
      <c r="Y9964">
        <v>1081509</v>
      </c>
      <c r="Z9964">
        <v>55055</v>
      </c>
      <c r="AA9964">
        <v>57772</v>
      </c>
      <c r="AB9964">
        <v>1194336</v>
      </c>
      <c r="AC9964">
        <v>819555</v>
      </c>
      <c r="AD9964">
        <v>374781</v>
      </c>
      <c r="AE9964" t="s">
        <v>81</v>
      </c>
      <c r="AF9964" t="s">
        <v>81</v>
      </c>
      <c r="AG9964" t="s">
        <v>240</v>
      </c>
      <c r="AH9964" t="s">
        <v>144</v>
      </c>
      <c r="AI9964" t="s">
        <v>139</v>
      </c>
      <c r="AJ9964" t="str">
        <f t="shared" si="155"/>
        <v>Sep</v>
      </c>
    </row>
    <row r="9965" spans="1:36" x14ac:dyDescent="0.3">
      <c r="A9965" t="s">
        <v>20598</v>
      </c>
      <c r="B9965" s="33">
        <v>45698</v>
      </c>
      <c r="C9965" t="s">
        <v>95</v>
      </c>
      <c r="D9965" t="s">
        <v>19067</v>
      </c>
      <c r="E9965" t="s">
        <v>178</v>
      </c>
      <c r="F9965" t="s">
        <v>176</v>
      </c>
      <c r="G9965" t="s">
        <v>157</v>
      </c>
      <c r="H9965" t="s">
        <v>156</v>
      </c>
      <c r="I9965">
        <v>818</v>
      </c>
      <c r="J9965" t="s">
        <v>560</v>
      </c>
      <c r="K9965" t="s">
        <v>1447</v>
      </c>
      <c r="L9965" t="s">
        <v>1638</v>
      </c>
      <c r="M9965" t="s">
        <v>1010</v>
      </c>
      <c r="N9965">
        <v>140</v>
      </c>
      <c r="O9965">
        <v>32</v>
      </c>
      <c r="P9965">
        <v>8</v>
      </c>
      <c r="Q9965" t="s">
        <v>73</v>
      </c>
      <c r="R9965" t="s">
        <v>238</v>
      </c>
      <c r="S9965" t="s">
        <v>239</v>
      </c>
      <c r="T9965">
        <v>180</v>
      </c>
      <c r="U9965">
        <v>138</v>
      </c>
      <c r="V9965">
        <v>76.67</v>
      </c>
      <c r="W9965" t="s">
        <v>133</v>
      </c>
      <c r="X9965">
        <v>3263</v>
      </c>
      <c r="Y9965">
        <v>450294</v>
      </c>
      <c r="Z9965">
        <v>30912</v>
      </c>
      <c r="AA9965">
        <v>75762</v>
      </c>
      <c r="AB9965">
        <v>556968</v>
      </c>
      <c r="AC9965">
        <v>471603</v>
      </c>
      <c r="AD9965">
        <v>85365</v>
      </c>
      <c r="AE9965" t="s">
        <v>75</v>
      </c>
      <c r="AF9965" t="s">
        <v>81</v>
      </c>
      <c r="AG9965" t="s">
        <v>240</v>
      </c>
      <c r="AH9965" t="s">
        <v>147</v>
      </c>
      <c r="AI9965" t="s">
        <v>139</v>
      </c>
      <c r="AJ9965" t="str">
        <f t="shared" si="155"/>
        <v>Feb</v>
      </c>
    </row>
    <row r="9966" spans="1:36" x14ac:dyDescent="0.3">
      <c r="A9966" t="s">
        <v>20599</v>
      </c>
      <c r="B9966" s="33">
        <v>45774</v>
      </c>
      <c r="C9966" t="s">
        <v>95</v>
      </c>
      <c r="D9966" t="s">
        <v>20600</v>
      </c>
      <c r="E9966" t="s">
        <v>174</v>
      </c>
      <c r="F9966" t="s">
        <v>173</v>
      </c>
      <c r="G9966" t="s">
        <v>158</v>
      </c>
      <c r="H9966" t="s">
        <v>161</v>
      </c>
      <c r="I9966">
        <v>1450</v>
      </c>
      <c r="J9966" t="s">
        <v>408</v>
      </c>
      <c r="K9966" t="s">
        <v>2298</v>
      </c>
      <c r="L9966" t="s">
        <v>580</v>
      </c>
      <c r="M9966" t="s">
        <v>3874</v>
      </c>
      <c r="N9966">
        <v>190</v>
      </c>
      <c r="O9966">
        <v>36</v>
      </c>
      <c r="P9966">
        <v>53</v>
      </c>
      <c r="Q9966" t="s">
        <v>76</v>
      </c>
      <c r="R9966" t="s">
        <v>238</v>
      </c>
      <c r="S9966" t="s">
        <v>239</v>
      </c>
      <c r="T9966">
        <v>150</v>
      </c>
      <c r="U9966">
        <v>106</v>
      </c>
      <c r="V9966">
        <v>70.67</v>
      </c>
      <c r="W9966" t="s">
        <v>134</v>
      </c>
      <c r="X9966">
        <v>7386</v>
      </c>
      <c r="Y9966">
        <v>782916</v>
      </c>
      <c r="Z9966">
        <v>34556</v>
      </c>
      <c r="AA9966">
        <v>15158</v>
      </c>
      <c r="AB9966">
        <v>832630</v>
      </c>
      <c r="AC9966">
        <v>585096</v>
      </c>
      <c r="AD9966">
        <v>247534</v>
      </c>
      <c r="AE9966" t="s">
        <v>78</v>
      </c>
      <c r="AF9966" t="s">
        <v>78</v>
      </c>
      <c r="AG9966" t="s">
        <v>240</v>
      </c>
      <c r="AH9966" t="s">
        <v>144</v>
      </c>
      <c r="AI9966" t="s">
        <v>139</v>
      </c>
      <c r="AJ9966" t="str">
        <f t="shared" si="155"/>
        <v>Apr</v>
      </c>
    </row>
    <row r="9967" spans="1:36" x14ac:dyDescent="0.3">
      <c r="A9967" t="s">
        <v>20601</v>
      </c>
      <c r="B9967" s="33">
        <v>45735</v>
      </c>
      <c r="C9967" t="s">
        <v>97</v>
      </c>
      <c r="D9967" t="s">
        <v>20602</v>
      </c>
      <c r="E9967" t="s">
        <v>176</v>
      </c>
      <c r="F9967" t="s">
        <v>172</v>
      </c>
      <c r="G9967" t="s">
        <v>156</v>
      </c>
      <c r="H9967" t="s">
        <v>155</v>
      </c>
      <c r="I9967">
        <v>2037</v>
      </c>
      <c r="J9967" t="s">
        <v>414</v>
      </c>
      <c r="K9967" t="s">
        <v>485</v>
      </c>
      <c r="L9967" t="s">
        <v>477</v>
      </c>
      <c r="M9967" t="s">
        <v>2712</v>
      </c>
      <c r="N9967">
        <v>257</v>
      </c>
      <c r="O9967">
        <v>0</v>
      </c>
      <c r="P9967">
        <v>24</v>
      </c>
      <c r="Q9967" t="s">
        <v>73</v>
      </c>
      <c r="R9967" t="s">
        <v>238</v>
      </c>
      <c r="S9967" t="s">
        <v>239</v>
      </c>
      <c r="T9967">
        <v>186</v>
      </c>
      <c r="U9967">
        <v>159</v>
      </c>
      <c r="V9967">
        <v>85.48</v>
      </c>
      <c r="W9967" t="s">
        <v>134</v>
      </c>
      <c r="X9967">
        <v>2990</v>
      </c>
      <c r="Y9967">
        <v>475410</v>
      </c>
      <c r="Z9967">
        <v>69960</v>
      </c>
      <c r="AA9967">
        <v>102873</v>
      </c>
      <c r="AB9967">
        <v>648243</v>
      </c>
      <c r="AC9967">
        <v>538970</v>
      </c>
      <c r="AD9967">
        <v>109273</v>
      </c>
      <c r="AE9967" t="s">
        <v>81</v>
      </c>
      <c r="AF9967" t="s">
        <v>81</v>
      </c>
      <c r="AG9967" t="s">
        <v>240</v>
      </c>
      <c r="AH9967" t="s">
        <v>144</v>
      </c>
      <c r="AI9967" t="s">
        <v>138</v>
      </c>
      <c r="AJ9967" t="str">
        <f t="shared" si="155"/>
        <v>Mar</v>
      </c>
    </row>
    <row r="9968" spans="1:36" x14ac:dyDescent="0.3">
      <c r="A9968" t="s">
        <v>20603</v>
      </c>
      <c r="B9968" s="33">
        <v>45828</v>
      </c>
      <c r="C9968" t="s">
        <v>99</v>
      </c>
      <c r="D9968" t="s">
        <v>20604</v>
      </c>
      <c r="E9968" t="s">
        <v>172</v>
      </c>
      <c r="F9968" t="s">
        <v>180</v>
      </c>
      <c r="G9968" t="s">
        <v>155</v>
      </c>
      <c r="H9968" t="s">
        <v>160</v>
      </c>
      <c r="I9968">
        <v>2107</v>
      </c>
      <c r="J9968" t="s">
        <v>482</v>
      </c>
      <c r="K9968" t="s">
        <v>6833</v>
      </c>
      <c r="L9968" t="s">
        <v>408</v>
      </c>
      <c r="M9968" t="s">
        <v>2628</v>
      </c>
      <c r="N9968">
        <v>257</v>
      </c>
      <c r="O9968">
        <v>0</v>
      </c>
      <c r="P9968">
        <v>3</v>
      </c>
      <c r="Q9968" t="s">
        <v>70</v>
      </c>
      <c r="R9968" t="s">
        <v>238</v>
      </c>
      <c r="S9968" t="s">
        <v>239</v>
      </c>
      <c r="T9968">
        <v>220</v>
      </c>
      <c r="U9968">
        <v>142</v>
      </c>
      <c r="V9968">
        <v>64.55</v>
      </c>
      <c r="W9968" t="s">
        <v>135</v>
      </c>
      <c r="X9968">
        <v>8023</v>
      </c>
      <c r="Y9968">
        <v>1139266</v>
      </c>
      <c r="Z9968">
        <v>71142</v>
      </c>
      <c r="AA9968">
        <v>42742</v>
      </c>
      <c r="AB9968">
        <v>1253150</v>
      </c>
      <c r="AC9968">
        <v>773899</v>
      </c>
      <c r="AD9968">
        <v>479251</v>
      </c>
      <c r="AE9968" t="s">
        <v>81</v>
      </c>
      <c r="AF9968" t="s">
        <v>81</v>
      </c>
      <c r="AG9968" t="s">
        <v>240</v>
      </c>
      <c r="AH9968" t="s">
        <v>144</v>
      </c>
      <c r="AI9968" t="s">
        <v>138</v>
      </c>
      <c r="AJ9968" t="str">
        <f t="shared" si="155"/>
        <v>Jun</v>
      </c>
    </row>
    <row r="9969" spans="1:36" x14ac:dyDescent="0.3">
      <c r="A9969" t="s">
        <v>20605</v>
      </c>
      <c r="B9969" s="33">
        <v>45851</v>
      </c>
      <c r="C9969" t="s">
        <v>93</v>
      </c>
      <c r="D9969" t="s">
        <v>20606</v>
      </c>
      <c r="E9969" t="s">
        <v>174</v>
      </c>
      <c r="F9969" t="s">
        <v>179</v>
      </c>
      <c r="G9969" t="s">
        <v>158</v>
      </c>
      <c r="H9969" t="s">
        <v>166</v>
      </c>
      <c r="I9969">
        <v>1100</v>
      </c>
      <c r="J9969" t="s">
        <v>377</v>
      </c>
      <c r="K9969" t="s">
        <v>1953</v>
      </c>
      <c r="L9969" t="s">
        <v>460</v>
      </c>
      <c r="M9969" t="s">
        <v>1878</v>
      </c>
      <c r="N9969">
        <v>155</v>
      </c>
      <c r="O9969">
        <v>22</v>
      </c>
      <c r="P9969">
        <v>33</v>
      </c>
      <c r="Q9969" t="s">
        <v>76</v>
      </c>
      <c r="R9969" t="s">
        <v>238</v>
      </c>
      <c r="S9969" t="s">
        <v>239</v>
      </c>
      <c r="T9969">
        <v>150</v>
      </c>
      <c r="U9969">
        <v>126</v>
      </c>
      <c r="V9969">
        <v>84</v>
      </c>
      <c r="W9969" t="s">
        <v>133</v>
      </c>
      <c r="X9969">
        <v>4275</v>
      </c>
      <c r="Y9969">
        <v>538650</v>
      </c>
      <c r="Z9969">
        <v>38934</v>
      </c>
      <c r="AA9969">
        <v>17892</v>
      </c>
      <c r="AB9969">
        <v>595476</v>
      </c>
      <c r="AC9969">
        <v>375018</v>
      </c>
      <c r="AD9969">
        <v>220458</v>
      </c>
      <c r="AE9969" t="s">
        <v>78</v>
      </c>
      <c r="AF9969" t="s">
        <v>72</v>
      </c>
      <c r="AG9969" t="s">
        <v>240</v>
      </c>
      <c r="AH9969" t="s">
        <v>144</v>
      </c>
      <c r="AI9969" t="s">
        <v>139</v>
      </c>
      <c r="AJ9969" t="str">
        <f t="shared" si="155"/>
        <v>Jul</v>
      </c>
    </row>
    <row r="9970" spans="1:36" x14ac:dyDescent="0.3">
      <c r="A9970" t="s">
        <v>20607</v>
      </c>
      <c r="B9970" s="33">
        <v>45835</v>
      </c>
      <c r="C9970" t="s">
        <v>95</v>
      </c>
      <c r="D9970" t="s">
        <v>20608</v>
      </c>
      <c r="E9970" t="s">
        <v>179</v>
      </c>
      <c r="F9970" t="s">
        <v>176</v>
      </c>
      <c r="G9970" t="s">
        <v>166</v>
      </c>
      <c r="H9970" t="s">
        <v>156</v>
      </c>
      <c r="I9970">
        <v>2082</v>
      </c>
      <c r="J9970" t="s">
        <v>362</v>
      </c>
      <c r="K9970" t="s">
        <v>1910</v>
      </c>
      <c r="L9970" t="s">
        <v>353</v>
      </c>
      <c r="M9970" t="s">
        <v>1342</v>
      </c>
      <c r="N9970">
        <v>252</v>
      </c>
      <c r="O9970">
        <v>0</v>
      </c>
      <c r="P9970">
        <v>10</v>
      </c>
      <c r="Q9970" t="s">
        <v>73</v>
      </c>
      <c r="R9970" t="s">
        <v>238</v>
      </c>
      <c r="S9970" t="s">
        <v>239</v>
      </c>
      <c r="T9970">
        <v>220</v>
      </c>
      <c r="U9970">
        <v>139</v>
      </c>
      <c r="V9970">
        <v>63.18</v>
      </c>
      <c r="W9970" t="s">
        <v>133</v>
      </c>
      <c r="X9970">
        <v>4522</v>
      </c>
      <c r="Y9970">
        <v>628558</v>
      </c>
      <c r="Z9970">
        <v>58241</v>
      </c>
      <c r="AA9970">
        <v>110505</v>
      </c>
      <c r="AB9970">
        <v>797304</v>
      </c>
      <c r="AC9970">
        <v>670219</v>
      </c>
      <c r="AD9970">
        <v>127085</v>
      </c>
      <c r="AE9970" t="s">
        <v>72</v>
      </c>
      <c r="AF9970" t="s">
        <v>81</v>
      </c>
      <c r="AG9970" t="s">
        <v>240</v>
      </c>
      <c r="AH9970" t="s">
        <v>144</v>
      </c>
      <c r="AI9970" t="s">
        <v>140</v>
      </c>
      <c r="AJ9970" t="str">
        <f t="shared" si="155"/>
        <v>Jun</v>
      </c>
    </row>
    <row r="9971" spans="1:36" x14ac:dyDescent="0.3">
      <c r="A9971" t="s">
        <v>20609</v>
      </c>
      <c r="B9971" s="33">
        <v>45980</v>
      </c>
      <c r="C9971" t="s">
        <v>93</v>
      </c>
      <c r="D9971" t="s">
        <v>20610</v>
      </c>
      <c r="E9971" t="s">
        <v>174</v>
      </c>
      <c r="F9971" t="s">
        <v>178</v>
      </c>
      <c r="G9971" t="s">
        <v>158</v>
      </c>
      <c r="H9971" t="s">
        <v>157</v>
      </c>
      <c r="I9971">
        <v>1262</v>
      </c>
      <c r="J9971" t="s">
        <v>275</v>
      </c>
      <c r="K9971" t="s">
        <v>974</v>
      </c>
      <c r="L9971" t="s">
        <v>3214</v>
      </c>
      <c r="M9971" t="s">
        <v>2997</v>
      </c>
      <c r="N9971">
        <v>167</v>
      </c>
      <c r="O9971">
        <v>20</v>
      </c>
      <c r="P9971">
        <v>30</v>
      </c>
      <c r="Q9971" t="s">
        <v>73</v>
      </c>
      <c r="R9971" t="s">
        <v>238</v>
      </c>
      <c r="S9971" t="s">
        <v>239</v>
      </c>
      <c r="T9971">
        <v>189</v>
      </c>
      <c r="U9971">
        <v>143</v>
      </c>
      <c r="V9971">
        <v>75.66</v>
      </c>
      <c r="W9971" t="s">
        <v>134</v>
      </c>
      <c r="X9971">
        <v>10420</v>
      </c>
      <c r="Y9971">
        <v>1490060</v>
      </c>
      <c r="Z9971">
        <v>33748</v>
      </c>
      <c r="AA9971">
        <v>45045</v>
      </c>
      <c r="AB9971">
        <v>1568853</v>
      </c>
      <c r="AC9971">
        <v>1162794</v>
      </c>
      <c r="AD9971">
        <v>406059</v>
      </c>
      <c r="AE9971" t="s">
        <v>78</v>
      </c>
      <c r="AF9971" t="s">
        <v>75</v>
      </c>
      <c r="AG9971" t="s">
        <v>240</v>
      </c>
      <c r="AH9971" t="s">
        <v>144</v>
      </c>
      <c r="AI9971" t="s">
        <v>138</v>
      </c>
      <c r="AJ9971" t="str">
        <f t="shared" si="155"/>
        <v>Nov</v>
      </c>
    </row>
    <row r="9972" spans="1:36" x14ac:dyDescent="0.3">
      <c r="A9972" t="s">
        <v>20611</v>
      </c>
      <c r="B9972" s="33">
        <v>45927</v>
      </c>
      <c r="C9972" t="s">
        <v>98</v>
      </c>
      <c r="D9972" t="s">
        <v>20612</v>
      </c>
      <c r="E9972" t="s">
        <v>180</v>
      </c>
      <c r="F9972" t="s">
        <v>177</v>
      </c>
      <c r="G9972" t="s">
        <v>160</v>
      </c>
      <c r="H9972" t="s">
        <v>162</v>
      </c>
      <c r="I9972">
        <v>2044</v>
      </c>
      <c r="J9972" t="s">
        <v>408</v>
      </c>
      <c r="K9972" t="s">
        <v>1729</v>
      </c>
      <c r="L9972" t="s">
        <v>2441</v>
      </c>
      <c r="M9972" t="s">
        <v>18150</v>
      </c>
      <c r="N9972">
        <v>316</v>
      </c>
      <c r="O9972">
        <v>18</v>
      </c>
      <c r="P9972">
        <v>41</v>
      </c>
      <c r="Q9972" t="s">
        <v>76</v>
      </c>
      <c r="R9972" t="s">
        <v>238</v>
      </c>
      <c r="S9972" t="s">
        <v>239</v>
      </c>
      <c r="T9972">
        <v>150</v>
      </c>
      <c r="U9972">
        <v>133</v>
      </c>
      <c r="V9972">
        <v>88.67</v>
      </c>
      <c r="W9972" t="s">
        <v>133</v>
      </c>
      <c r="X9972">
        <v>9380</v>
      </c>
      <c r="Y9972">
        <v>1247540</v>
      </c>
      <c r="Z9972">
        <v>64638</v>
      </c>
      <c r="AA9972">
        <v>23009</v>
      </c>
      <c r="AB9972">
        <v>1335187</v>
      </c>
      <c r="AC9972">
        <v>1168387</v>
      </c>
      <c r="AD9972">
        <v>166800</v>
      </c>
      <c r="AE9972" t="s">
        <v>81</v>
      </c>
      <c r="AF9972" t="s">
        <v>78</v>
      </c>
      <c r="AG9972" t="s">
        <v>240</v>
      </c>
      <c r="AH9972" t="s">
        <v>144</v>
      </c>
      <c r="AI9972" t="s">
        <v>139</v>
      </c>
      <c r="AJ9972" t="str">
        <f t="shared" si="155"/>
        <v>Sep</v>
      </c>
    </row>
    <row r="9973" spans="1:36" x14ac:dyDescent="0.3">
      <c r="A9973" t="s">
        <v>20613</v>
      </c>
      <c r="B9973" s="33">
        <v>45866</v>
      </c>
      <c r="C9973" t="s">
        <v>98</v>
      </c>
      <c r="D9973" t="s">
        <v>20614</v>
      </c>
      <c r="E9973" t="s">
        <v>179</v>
      </c>
      <c r="F9973" t="s">
        <v>174</v>
      </c>
      <c r="G9973" t="s">
        <v>166</v>
      </c>
      <c r="H9973" t="s">
        <v>158</v>
      </c>
      <c r="I9973">
        <v>1507</v>
      </c>
      <c r="J9973" t="s">
        <v>304</v>
      </c>
      <c r="K9973" t="s">
        <v>1435</v>
      </c>
      <c r="N9973">
        <v>228</v>
      </c>
      <c r="O9973">
        <v>0</v>
      </c>
      <c r="P9973">
        <v>0</v>
      </c>
      <c r="Q9973" t="s">
        <v>67</v>
      </c>
      <c r="R9973" t="s">
        <v>245</v>
      </c>
      <c r="S9973" t="s">
        <v>120</v>
      </c>
      <c r="T9973">
        <v>150</v>
      </c>
      <c r="U9973">
        <v>0</v>
      </c>
      <c r="V9973">
        <v>0</v>
      </c>
      <c r="W9973" t="s">
        <v>133</v>
      </c>
      <c r="X9973">
        <v>9475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 t="s">
        <v>72</v>
      </c>
      <c r="AF9973" t="s">
        <v>78</v>
      </c>
      <c r="AG9973" t="s">
        <v>240</v>
      </c>
      <c r="AH9973" t="s">
        <v>144</v>
      </c>
      <c r="AI9973" t="s">
        <v>139</v>
      </c>
      <c r="AJ9973" t="str">
        <f t="shared" si="155"/>
        <v>Jul</v>
      </c>
    </row>
    <row r="9974" spans="1:36" x14ac:dyDescent="0.3">
      <c r="A9974" t="s">
        <v>20615</v>
      </c>
      <c r="B9974" s="33">
        <v>45807</v>
      </c>
      <c r="C9974" t="s">
        <v>93</v>
      </c>
      <c r="D9974" t="s">
        <v>20370</v>
      </c>
      <c r="E9974" t="s">
        <v>176</v>
      </c>
      <c r="F9974" t="s">
        <v>174</v>
      </c>
      <c r="G9974" t="s">
        <v>156</v>
      </c>
      <c r="H9974" t="s">
        <v>158</v>
      </c>
      <c r="I9974">
        <v>1576</v>
      </c>
      <c r="J9974" t="s">
        <v>266</v>
      </c>
      <c r="K9974" t="s">
        <v>1504</v>
      </c>
      <c r="L9974" t="s">
        <v>443</v>
      </c>
      <c r="M9974" t="s">
        <v>749</v>
      </c>
      <c r="N9974">
        <v>202</v>
      </c>
      <c r="O9974">
        <v>49</v>
      </c>
      <c r="P9974">
        <v>28</v>
      </c>
      <c r="Q9974" t="s">
        <v>73</v>
      </c>
      <c r="R9974" t="s">
        <v>238</v>
      </c>
      <c r="S9974" t="s">
        <v>239</v>
      </c>
      <c r="T9974">
        <v>220</v>
      </c>
      <c r="U9974">
        <v>165</v>
      </c>
      <c r="V9974">
        <v>75</v>
      </c>
      <c r="W9974" t="s">
        <v>133</v>
      </c>
      <c r="X9974">
        <v>10426</v>
      </c>
      <c r="Y9974">
        <v>1720290</v>
      </c>
      <c r="Z9974">
        <v>79530</v>
      </c>
      <c r="AA9974">
        <v>22110</v>
      </c>
      <c r="AB9974">
        <v>1821930</v>
      </c>
      <c r="AC9974">
        <v>1532358</v>
      </c>
      <c r="AD9974">
        <v>289572</v>
      </c>
      <c r="AE9974" t="s">
        <v>81</v>
      </c>
      <c r="AF9974" t="s">
        <v>78</v>
      </c>
      <c r="AG9974" t="s">
        <v>240</v>
      </c>
      <c r="AH9974" t="s">
        <v>144</v>
      </c>
      <c r="AI9974" t="s">
        <v>139</v>
      </c>
      <c r="AJ9974" t="str">
        <f t="shared" si="155"/>
        <v>May</v>
      </c>
    </row>
    <row r="9975" spans="1:36" x14ac:dyDescent="0.3">
      <c r="A9975" t="s">
        <v>20616</v>
      </c>
      <c r="B9975" s="33">
        <v>45937</v>
      </c>
      <c r="C9975" t="s">
        <v>95</v>
      </c>
      <c r="D9975" t="s">
        <v>20617</v>
      </c>
      <c r="E9975" t="s">
        <v>177</v>
      </c>
      <c r="F9975" t="s">
        <v>172</v>
      </c>
      <c r="G9975" t="s">
        <v>162</v>
      </c>
      <c r="H9975" t="s">
        <v>155</v>
      </c>
      <c r="I9975">
        <v>1148</v>
      </c>
      <c r="J9975" t="s">
        <v>613</v>
      </c>
      <c r="K9975" t="s">
        <v>272</v>
      </c>
      <c r="L9975" t="s">
        <v>8650</v>
      </c>
      <c r="M9975" t="s">
        <v>545</v>
      </c>
      <c r="N9975">
        <v>183</v>
      </c>
      <c r="O9975">
        <v>49</v>
      </c>
      <c r="P9975">
        <v>69</v>
      </c>
      <c r="Q9975" t="s">
        <v>76</v>
      </c>
      <c r="R9975" t="s">
        <v>238</v>
      </c>
      <c r="S9975" t="s">
        <v>239</v>
      </c>
      <c r="T9975">
        <v>180</v>
      </c>
      <c r="U9975">
        <v>139</v>
      </c>
      <c r="V9975">
        <v>77.22</v>
      </c>
      <c r="W9975" t="s">
        <v>133</v>
      </c>
      <c r="X9975">
        <v>4638</v>
      </c>
      <c r="Y9975">
        <v>644682</v>
      </c>
      <c r="Z9975">
        <v>37808</v>
      </c>
      <c r="AA9975">
        <v>94659</v>
      </c>
      <c r="AB9975">
        <v>777149</v>
      </c>
      <c r="AC9975">
        <v>528903</v>
      </c>
      <c r="AD9975">
        <v>248246</v>
      </c>
      <c r="AE9975" t="s">
        <v>78</v>
      </c>
      <c r="AF9975" t="s">
        <v>81</v>
      </c>
      <c r="AG9975" t="s">
        <v>240</v>
      </c>
      <c r="AH9975" t="s">
        <v>147</v>
      </c>
      <c r="AI9975" t="s">
        <v>138</v>
      </c>
      <c r="AJ9975" t="str">
        <f t="shared" si="155"/>
        <v>Oct</v>
      </c>
    </row>
    <row r="9976" spans="1:36" x14ac:dyDescent="0.3">
      <c r="A9976" t="s">
        <v>20618</v>
      </c>
      <c r="B9976" s="33">
        <v>45924</v>
      </c>
      <c r="C9976" t="s">
        <v>99</v>
      </c>
      <c r="D9976" t="s">
        <v>20619</v>
      </c>
      <c r="E9976" t="s">
        <v>172</v>
      </c>
      <c r="F9976" t="s">
        <v>177</v>
      </c>
      <c r="G9976" t="s">
        <v>155</v>
      </c>
      <c r="H9976" t="s">
        <v>162</v>
      </c>
      <c r="I9976">
        <v>1671</v>
      </c>
      <c r="J9976" t="s">
        <v>298</v>
      </c>
      <c r="K9976" t="s">
        <v>2001</v>
      </c>
      <c r="L9976" t="s">
        <v>3816</v>
      </c>
      <c r="M9976" t="s">
        <v>301</v>
      </c>
      <c r="N9976">
        <v>259</v>
      </c>
      <c r="O9976">
        <v>24</v>
      </c>
      <c r="P9976">
        <v>45</v>
      </c>
      <c r="Q9976" t="s">
        <v>76</v>
      </c>
      <c r="R9976" t="s">
        <v>238</v>
      </c>
      <c r="S9976" t="s">
        <v>239</v>
      </c>
      <c r="T9976">
        <v>180</v>
      </c>
      <c r="U9976">
        <v>104</v>
      </c>
      <c r="V9976">
        <v>57.78</v>
      </c>
      <c r="W9976" t="s">
        <v>133</v>
      </c>
      <c r="X9976">
        <v>9801</v>
      </c>
      <c r="Y9976">
        <v>1019304</v>
      </c>
      <c r="Z9976">
        <v>54600</v>
      </c>
      <c r="AA9976">
        <v>80080</v>
      </c>
      <c r="AB9976">
        <v>1153984</v>
      </c>
      <c r="AC9976">
        <v>788427</v>
      </c>
      <c r="AD9976">
        <v>365557</v>
      </c>
      <c r="AE9976" t="s">
        <v>81</v>
      </c>
      <c r="AF9976" t="s">
        <v>78</v>
      </c>
      <c r="AG9976" t="s">
        <v>240</v>
      </c>
      <c r="AH9976" t="s">
        <v>145</v>
      </c>
      <c r="AI9976" t="s">
        <v>139</v>
      </c>
      <c r="AJ9976" t="str">
        <f t="shared" si="155"/>
        <v>Sep</v>
      </c>
    </row>
    <row r="9977" spans="1:36" x14ac:dyDescent="0.3">
      <c r="A9977" t="s">
        <v>20620</v>
      </c>
      <c r="B9977" s="33">
        <v>45718</v>
      </c>
      <c r="C9977" t="s">
        <v>96</v>
      </c>
      <c r="D9977" t="s">
        <v>18909</v>
      </c>
      <c r="E9977" t="s">
        <v>174</v>
      </c>
      <c r="F9977" t="s">
        <v>178</v>
      </c>
      <c r="G9977" t="s">
        <v>158</v>
      </c>
      <c r="H9977" t="s">
        <v>157</v>
      </c>
      <c r="I9977">
        <v>1500</v>
      </c>
      <c r="J9977" t="s">
        <v>588</v>
      </c>
      <c r="K9977" t="s">
        <v>1552</v>
      </c>
      <c r="N9977">
        <v>233</v>
      </c>
      <c r="O9977">
        <v>0</v>
      </c>
      <c r="P9977">
        <v>0</v>
      </c>
      <c r="Q9977" t="s">
        <v>67</v>
      </c>
      <c r="R9977" t="s">
        <v>245</v>
      </c>
      <c r="S9977" t="s">
        <v>123</v>
      </c>
      <c r="T9977">
        <v>186</v>
      </c>
      <c r="U9977">
        <v>0</v>
      </c>
      <c r="V9977">
        <v>0</v>
      </c>
      <c r="W9977" t="s">
        <v>135</v>
      </c>
      <c r="X9977">
        <v>8632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 t="s">
        <v>78</v>
      </c>
      <c r="AF9977" t="s">
        <v>75</v>
      </c>
      <c r="AG9977" t="s">
        <v>240</v>
      </c>
      <c r="AH9977" t="s">
        <v>144</v>
      </c>
      <c r="AI9977" t="s">
        <v>140</v>
      </c>
      <c r="AJ9977" t="str">
        <f t="shared" si="155"/>
        <v>Mar</v>
      </c>
    </row>
    <row r="9978" spans="1:36" x14ac:dyDescent="0.3">
      <c r="A9978" t="s">
        <v>20621</v>
      </c>
      <c r="B9978" s="33">
        <v>45659</v>
      </c>
      <c r="C9978" t="s">
        <v>96</v>
      </c>
      <c r="D9978" t="s">
        <v>20622</v>
      </c>
      <c r="E9978" t="s">
        <v>174</v>
      </c>
      <c r="F9978" t="s">
        <v>181</v>
      </c>
      <c r="G9978" t="s">
        <v>158</v>
      </c>
      <c r="H9978" t="s">
        <v>159</v>
      </c>
      <c r="I9978">
        <v>1238</v>
      </c>
      <c r="J9978" t="s">
        <v>731</v>
      </c>
      <c r="K9978" t="s">
        <v>1519</v>
      </c>
      <c r="L9978" t="s">
        <v>3647</v>
      </c>
      <c r="M9978" t="s">
        <v>5884</v>
      </c>
      <c r="N9978">
        <v>199</v>
      </c>
      <c r="O9978">
        <v>10</v>
      </c>
      <c r="P9978">
        <v>16</v>
      </c>
      <c r="Q9978" t="s">
        <v>73</v>
      </c>
      <c r="R9978" t="s">
        <v>238</v>
      </c>
      <c r="S9978" t="s">
        <v>239</v>
      </c>
      <c r="T9978">
        <v>180</v>
      </c>
      <c r="U9978">
        <v>151</v>
      </c>
      <c r="V9978">
        <v>83.89</v>
      </c>
      <c r="W9978" t="s">
        <v>133</v>
      </c>
      <c r="X9978">
        <v>6239</v>
      </c>
      <c r="Y9978">
        <v>942089</v>
      </c>
      <c r="Z9978">
        <v>26123</v>
      </c>
      <c r="AA9978">
        <v>108720</v>
      </c>
      <c r="AB9978">
        <v>1076932</v>
      </c>
      <c r="AC9978">
        <v>635571</v>
      </c>
      <c r="AD9978">
        <v>441361</v>
      </c>
      <c r="AE9978" t="s">
        <v>78</v>
      </c>
      <c r="AF9978" t="s">
        <v>81</v>
      </c>
      <c r="AG9978" t="s">
        <v>240</v>
      </c>
      <c r="AH9978" t="s">
        <v>145</v>
      </c>
      <c r="AI9978" t="s">
        <v>138</v>
      </c>
      <c r="AJ9978" t="str">
        <f t="shared" si="155"/>
        <v>Jan</v>
      </c>
    </row>
    <row r="9979" spans="1:36" x14ac:dyDescent="0.3">
      <c r="A9979" t="s">
        <v>20623</v>
      </c>
      <c r="B9979" s="33">
        <v>45929</v>
      </c>
      <c r="C9979" t="s">
        <v>93</v>
      </c>
      <c r="D9979" t="s">
        <v>20624</v>
      </c>
      <c r="E9979" t="s">
        <v>175</v>
      </c>
      <c r="F9979" t="s">
        <v>177</v>
      </c>
      <c r="G9979" t="s">
        <v>163</v>
      </c>
      <c r="H9979" t="s">
        <v>162</v>
      </c>
      <c r="I9979">
        <v>677</v>
      </c>
      <c r="J9979" t="s">
        <v>731</v>
      </c>
      <c r="K9979" t="s">
        <v>4788</v>
      </c>
      <c r="L9979" t="s">
        <v>7033</v>
      </c>
      <c r="M9979" t="s">
        <v>978</v>
      </c>
      <c r="N9979">
        <v>99</v>
      </c>
      <c r="O9979">
        <v>58</v>
      </c>
      <c r="P9979">
        <v>67</v>
      </c>
      <c r="Q9979" t="s">
        <v>76</v>
      </c>
      <c r="R9979" t="s">
        <v>238</v>
      </c>
      <c r="S9979" t="s">
        <v>239</v>
      </c>
      <c r="T9979">
        <v>180</v>
      </c>
      <c r="U9979">
        <v>176</v>
      </c>
      <c r="V9979">
        <v>97.78</v>
      </c>
      <c r="W9979" t="s">
        <v>135</v>
      </c>
      <c r="X9979">
        <v>10809</v>
      </c>
      <c r="Y9979">
        <v>1902384</v>
      </c>
      <c r="Z9979">
        <v>68288</v>
      </c>
      <c r="AA9979">
        <v>120208</v>
      </c>
      <c r="AB9979">
        <v>2090880</v>
      </c>
      <c r="AC9979">
        <v>1758593</v>
      </c>
      <c r="AD9979">
        <v>332287</v>
      </c>
      <c r="AE9979" t="s">
        <v>75</v>
      </c>
      <c r="AF9979" t="s">
        <v>78</v>
      </c>
      <c r="AG9979" t="s">
        <v>240</v>
      </c>
      <c r="AH9979" t="s">
        <v>144</v>
      </c>
      <c r="AI9979" t="s">
        <v>138</v>
      </c>
      <c r="AJ9979" t="str">
        <f t="shared" si="155"/>
        <v>Sep</v>
      </c>
    </row>
    <row r="9980" spans="1:36" x14ac:dyDescent="0.3">
      <c r="A9980" t="s">
        <v>20625</v>
      </c>
      <c r="B9980" s="33">
        <v>45895</v>
      </c>
      <c r="C9980" t="s">
        <v>96</v>
      </c>
      <c r="D9980" t="s">
        <v>20626</v>
      </c>
      <c r="E9980" t="s">
        <v>178</v>
      </c>
      <c r="F9980" t="s">
        <v>181</v>
      </c>
      <c r="G9980" t="s">
        <v>157</v>
      </c>
      <c r="H9980" t="s">
        <v>159</v>
      </c>
      <c r="I9980">
        <v>1582</v>
      </c>
      <c r="J9980" t="s">
        <v>518</v>
      </c>
      <c r="K9980" t="s">
        <v>3912</v>
      </c>
      <c r="L9980" t="s">
        <v>727</v>
      </c>
      <c r="M9980" t="s">
        <v>1074</v>
      </c>
      <c r="N9980">
        <v>240</v>
      </c>
      <c r="O9980">
        <v>8</v>
      </c>
      <c r="P9980">
        <v>25</v>
      </c>
      <c r="Q9980" t="s">
        <v>73</v>
      </c>
      <c r="R9980" t="s">
        <v>238</v>
      </c>
      <c r="S9980" t="s">
        <v>239</v>
      </c>
      <c r="T9980">
        <v>180</v>
      </c>
      <c r="U9980">
        <v>151</v>
      </c>
      <c r="V9980">
        <v>83.89</v>
      </c>
      <c r="W9980" t="s">
        <v>133</v>
      </c>
      <c r="X9980">
        <v>3228</v>
      </c>
      <c r="Y9980">
        <v>487428</v>
      </c>
      <c r="Z9980">
        <v>74594</v>
      </c>
      <c r="AA9980">
        <v>48169</v>
      </c>
      <c r="AB9980">
        <v>610191</v>
      </c>
      <c r="AC9980">
        <v>526441</v>
      </c>
      <c r="AD9980">
        <v>83750</v>
      </c>
      <c r="AE9980" t="s">
        <v>75</v>
      </c>
      <c r="AF9980" t="s">
        <v>81</v>
      </c>
      <c r="AG9980" t="s">
        <v>240</v>
      </c>
      <c r="AH9980" t="s">
        <v>146</v>
      </c>
      <c r="AI9980" t="s">
        <v>139</v>
      </c>
      <c r="AJ9980" t="str">
        <f t="shared" si="155"/>
        <v>Aug</v>
      </c>
    </row>
    <row r="9981" spans="1:36" x14ac:dyDescent="0.3">
      <c r="A9981" t="s">
        <v>20627</v>
      </c>
      <c r="B9981" s="33">
        <v>45730</v>
      </c>
      <c r="C9981" t="s">
        <v>93</v>
      </c>
      <c r="D9981" t="s">
        <v>20628</v>
      </c>
      <c r="E9981" t="s">
        <v>181</v>
      </c>
      <c r="F9981" t="s">
        <v>179</v>
      </c>
      <c r="G9981" t="s">
        <v>159</v>
      </c>
      <c r="H9981" t="s">
        <v>166</v>
      </c>
      <c r="I9981">
        <v>1204</v>
      </c>
      <c r="J9981" t="s">
        <v>572</v>
      </c>
      <c r="K9981" t="s">
        <v>3985</v>
      </c>
      <c r="L9981" t="s">
        <v>1960</v>
      </c>
      <c r="M9981" t="s">
        <v>1414</v>
      </c>
      <c r="N9981">
        <v>155</v>
      </c>
      <c r="O9981">
        <v>36</v>
      </c>
      <c r="P9981">
        <v>36</v>
      </c>
      <c r="Q9981" t="s">
        <v>76</v>
      </c>
      <c r="R9981" t="s">
        <v>238</v>
      </c>
      <c r="S9981" t="s">
        <v>239</v>
      </c>
      <c r="T9981">
        <v>180</v>
      </c>
      <c r="U9981">
        <v>146</v>
      </c>
      <c r="V9981">
        <v>81.11</v>
      </c>
      <c r="W9981" t="s">
        <v>135</v>
      </c>
      <c r="X9981">
        <v>3015</v>
      </c>
      <c r="Y9981">
        <v>440190</v>
      </c>
      <c r="Z9981">
        <v>48472</v>
      </c>
      <c r="AA9981">
        <v>45260</v>
      </c>
      <c r="AB9981">
        <v>533922</v>
      </c>
      <c r="AC9981">
        <v>369604</v>
      </c>
      <c r="AD9981">
        <v>164318</v>
      </c>
      <c r="AE9981" t="s">
        <v>81</v>
      </c>
      <c r="AF9981" t="s">
        <v>72</v>
      </c>
      <c r="AG9981" t="s">
        <v>240</v>
      </c>
      <c r="AH9981" t="s">
        <v>146</v>
      </c>
      <c r="AI9981" t="s">
        <v>140</v>
      </c>
      <c r="AJ9981" t="str">
        <f t="shared" si="155"/>
        <v>Mar</v>
      </c>
    </row>
    <row r="9982" spans="1:36" x14ac:dyDescent="0.3">
      <c r="A9982" t="s">
        <v>20629</v>
      </c>
      <c r="B9982" s="33">
        <v>45902</v>
      </c>
      <c r="C9982" t="s">
        <v>95</v>
      </c>
      <c r="D9982" t="s">
        <v>20630</v>
      </c>
      <c r="E9982" t="s">
        <v>178</v>
      </c>
      <c r="F9982" t="s">
        <v>172</v>
      </c>
      <c r="G9982" t="s">
        <v>157</v>
      </c>
      <c r="H9982" t="s">
        <v>155</v>
      </c>
      <c r="I9982">
        <v>2166</v>
      </c>
      <c r="J9982" t="s">
        <v>621</v>
      </c>
      <c r="K9982" t="s">
        <v>529</v>
      </c>
      <c r="N9982">
        <v>315</v>
      </c>
      <c r="O9982">
        <v>0</v>
      </c>
      <c r="P9982">
        <v>0</v>
      </c>
      <c r="Q9982" t="s">
        <v>67</v>
      </c>
      <c r="R9982" t="s">
        <v>245</v>
      </c>
      <c r="S9982" t="s">
        <v>124</v>
      </c>
      <c r="T9982">
        <v>150</v>
      </c>
      <c r="U9982">
        <v>0</v>
      </c>
      <c r="V9982">
        <v>0</v>
      </c>
      <c r="W9982" t="s">
        <v>133</v>
      </c>
      <c r="X9982">
        <v>10529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 t="s">
        <v>75</v>
      </c>
      <c r="AF9982" t="s">
        <v>81</v>
      </c>
      <c r="AG9982" t="s">
        <v>240</v>
      </c>
      <c r="AH9982" t="s">
        <v>146</v>
      </c>
      <c r="AI9982" t="s">
        <v>139</v>
      </c>
      <c r="AJ9982" t="str">
        <f t="shared" si="155"/>
        <v>Sep</v>
      </c>
    </row>
    <row r="9983" spans="1:36" x14ac:dyDescent="0.3">
      <c r="A9983" t="s">
        <v>20631</v>
      </c>
      <c r="B9983" s="33">
        <v>45972</v>
      </c>
      <c r="C9983" t="s">
        <v>97</v>
      </c>
      <c r="D9983" t="s">
        <v>20632</v>
      </c>
      <c r="E9983" t="s">
        <v>172</v>
      </c>
      <c r="F9983" t="s">
        <v>176</v>
      </c>
      <c r="G9983" t="s">
        <v>155</v>
      </c>
      <c r="H9983" t="s">
        <v>156</v>
      </c>
      <c r="I9983">
        <v>2054</v>
      </c>
      <c r="J9983" t="s">
        <v>744</v>
      </c>
      <c r="K9983" t="s">
        <v>3813</v>
      </c>
      <c r="L9983" t="s">
        <v>377</v>
      </c>
      <c r="M9983" t="s">
        <v>3056</v>
      </c>
      <c r="N9983">
        <v>246</v>
      </c>
      <c r="O9983">
        <v>0</v>
      </c>
      <c r="P9983">
        <v>18</v>
      </c>
      <c r="Q9983" t="s">
        <v>73</v>
      </c>
      <c r="R9983" t="s">
        <v>238</v>
      </c>
      <c r="S9983" t="s">
        <v>239</v>
      </c>
      <c r="T9983">
        <v>180</v>
      </c>
      <c r="U9983">
        <v>140</v>
      </c>
      <c r="V9983">
        <v>77.78</v>
      </c>
      <c r="W9983" t="s">
        <v>135</v>
      </c>
      <c r="X9983">
        <v>8388</v>
      </c>
      <c r="Y9983">
        <v>1174320</v>
      </c>
      <c r="Z9983">
        <v>73780</v>
      </c>
      <c r="AA9983">
        <v>23660</v>
      </c>
      <c r="AB9983">
        <v>1271760</v>
      </c>
      <c r="AC9983">
        <v>1088838</v>
      </c>
      <c r="AD9983">
        <v>182922</v>
      </c>
      <c r="AE9983" t="s">
        <v>81</v>
      </c>
      <c r="AF9983" t="s">
        <v>81</v>
      </c>
      <c r="AG9983" t="s">
        <v>240</v>
      </c>
      <c r="AH9983" t="s">
        <v>146</v>
      </c>
      <c r="AI9983" t="s">
        <v>140</v>
      </c>
      <c r="AJ9983" t="str">
        <f t="shared" si="155"/>
        <v>Nov</v>
      </c>
    </row>
    <row r="9984" spans="1:36" x14ac:dyDescent="0.3">
      <c r="A9984" t="s">
        <v>20633</v>
      </c>
      <c r="B9984" s="33">
        <v>45727</v>
      </c>
      <c r="C9984" t="s">
        <v>99</v>
      </c>
      <c r="D9984" t="s">
        <v>20634</v>
      </c>
      <c r="E9984" t="s">
        <v>178</v>
      </c>
      <c r="F9984" t="s">
        <v>175</v>
      </c>
      <c r="G9984" t="s">
        <v>157</v>
      </c>
      <c r="H9984" t="s">
        <v>163</v>
      </c>
      <c r="I9984">
        <v>850</v>
      </c>
      <c r="J9984" t="s">
        <v>336</v>
      </c>
      <c r="K9984" t="s">
        <v>708</v>
      </c>
      <c r="L9984" t="s">
        <v>581</v>
      </c>
      <c r="M9984" t="s">
        <v>2183</v>
      </c>
      <c r="N9984">
        <v>125</v>
      </c>
      <c r="O9984">
        <v>0</v>
      </c>
      <c r="P9984">
        <v>12</v>
      </c>
      <c r="Q9984" t="s">
        <v>73</v>
      </c>
      <c r="R9984" t="s">
        <v>238</v>
      </c>
      <c r="S9984" t="s">
        <v>239</v>
      </c>
      <c r="T9984">
        <v>180</v>
      </c>
      <c r="U9984">
        <v>136</v>
      </c>
      <c r="V9984">
        <v>75.56</v>
      </c>
      <c r="W9984" t="s">
        <v>133</v>
      </c>
      <c r="X9984">
        <v>3102</v>
      </c>
      <c r="Y9984">
        <v>421872</v>
      </c>
      <c r="Z9984">
        <v>72352</v>
      </c>
      <c r="AA9984">
        <v>57256</v>
      </c>
      <c r="AB9984">
        <v>551480</v>
      </c>
      <c r="AC9984">
        <v>411416</v>
      </c>
      <c r="AD9984">
        <v>140064</v>
      </c>
      <c r="AE9984" t="s">
        <v>75</v>
      </c>
      <c r="AF9984" t="s">
        <v>75</v>
      </c>
      <c r="AG9984" t="s">
        <v>240</v>
      </c>
      <c r="AH9984" t="s">
        <v>145</v>
      </c>
      <c r="AI9984" t="s">
        <v>138</v>
      </c>
      <c r="AJ9984" t="str">
        <f t="shared" si="155"/>
        <v>Mar</v>
      </c>
    </row>
    <row r="9985" spans="1:36" x14ac:dyDescent="0.3">
      <c r="A9985" t="s">
        <v>20635</v>
      </c>
      <c r="B9985" s="33">
        <v>46002</v>
      </c>
      <c r="C9985" t="s">
        <v>97</v>
      </c>
      <c r="D9985" t="s">
        <v>20636</v>
      </c>
      <c r="E9985" t="s">
        <v>178</v>
      </c>
      <c r="F9985" t="s">
        <v>179</v>
      </c>
      <c r="G9985" t="s">
        <v>157</v>
      </c>
      <c r="H9985" t="s">
        <v>166</v>
      </c>
      <c r="I9985">
        <v>501</v>
      </c>
      <c r="J9985" t="s">
        <v>408</v>
      </c>
      <c r="K9985" t="s">
        <v>3168</v>
      </c>
      <c r="L9985" t="s">
        <v>525</v>
      </c>
      <c r="M9985" t="s">
        <v>1487</v>
      </c>
      <c r="N9985">
        <v>84</v>
      </c>
      <c r="O9985">
        <v>14</v>
      </c>
      <c r="P9985">
        <v>27</v>
      </c>
      <c r="Q9985" t="s">
        <v>73</v>
      </c>
      <c r="R9985" t="s">
        <v>238</v>
      </c>
      <c r="S9985" t="s">
        <v>239</v>
      </c>
      <c r="T9985">
        <v>189</v>
      </c>
      <c r="U9985">
        <v>176</v>
      </c>
      <c r="V9985">
        <v>93.12</v>
      </c>
      <c r="W9985" t="s">
        <v>133</v>
      </c>
      <c r="X9985">
        <v>5385</v>
      </c>
      <c r="Y9985">
        <v>947760</v>
      </c>
      <c r="Z9985">
        <v>43120</v>
      </c>
      <c r="AA9985">
        <v>23936</v>
      </c>
      <c r="AB9985">
        <v>1014816</v>
      </c>
      <c r="AC9985">
        <v>657251</v>
      </c>
      <c r="AD9985">
        <v>357565</v>
      </c>
      <c r="AE9985" t="s">
        <v>75</v>
      </c>
      <c r="AF9985" t="s">
        <v>72</v>
      </c>
      <c r="AG9985" t="s">
        <v>240</v>
      </c>
      <c r="AH9985" t="s">
        <v>146</v>
      </c>
      <c r="AI9985" t="s">
        <v>139</v>
      </c>
      <c r="AJ9985" t="str">
        <f t="shared" si="155"/>
        <v>Dec</v>
      </c>
    </row>
    <row r="9986" spans="1:36" x14ac:dyDescent="0.3">
      <c r="A9986" t="s">
        <v>20637</v>
      </c>
      <c r="B9986" s="33">
        <v>45916</v>
      </c>
      <c r="C9986" t="s">
        <v>93</v>
      </c>
      <c r="D9986" t="s">
        <v>20638</v>
      </c>
      <c r="E9986" t="s">
        <v>173</v>
      </c>
      <c r="F9986" t="s">
        <v>176</v>
      </c>
      <c r="G9986" t="s">
        <v>161</v>
      </c>
      <c r="H9986" t="s">
        <v>156</v>
      </c>
      <c r="I9986">
        <v>1695</v>
      </c>
      <c r="J9986" t="s">
        <v>385</v>
      </c>
      <c r="K9986" t="s">
        <v>414</v>
      </c>
      <c r="L9986" t="s">
        <v>599</v>
      </c>
      <c r="M9986" t="s">
        <v>414</v>
      </c>
      <c r="N9986">
        <v>255</v>
      </c>
      <c r="O9986">
        <v>6</v>
      </c>
      <c r="P9986">
        <v>-1</v>
      </c>
      <c r="Q9986" t="s">
        <v>73</v>
      </c>
      <c r="R9986" t="s">
        <v>238</v>
      </c>
      <c r="S9986" t="s">
        <v>239</v>
      </c>
      <c r="T9986">
        <v>180</v>
      </c>
      <c r="U9986">
        <v>154</v>
      </c>
      <c r="V9986">
        <v>85.56</v>
      </c>
      <c r="W9986" t="s">
        <v>133</v>
      </c>
      <c r="X9986">
        <v>7683</v>
      </c>
      <c r="Y9986">
        <v>1183182</v>
      </c>
      <c r="Z9986">
        <v>47894</v>
      </c>
      <c r="AA9986">
        <v>83776</v>
      </c>
      <c r="AB9986">
        <v>1314852</v>
      </c>
      <c r="AC9986">
        <v>1050948</v>
      </c>
      <c r="AD9986">
        <v>263904</v>
      </c>
      <c r="AE9986" t="s">
        <v>78</v>
      </c>
      <c r="AF9986" t="s">
        <v>81</v>
      </c>
      <c r="AG9986" t="s">
        <v>240</v>
      </c>
      <c r="AH9986" t="s">
        <v>144</v>
      </c>
      <c r="AI9986" t="s">
        <v>139</v>
      </c>
      <c r="AJ9986" t="str">
        <f t="shared" ref="AJ9986:AJ10001" si="156">TEXT(B9986,"mmm")</f>
        <v>Sep</v>
      </c>
    </row>
    <row r="9987" spans="1:36" x14ac:dyDescent="0.3">
      <c r="A9987" t="s">
        <v>20639</v>
      </c>
      <c r="B9987" s="33">
        <v>45858</v>
      </c>
      <c r="C9987" t="s">
        <v>93</v>
      </c>
      <c r="D9987" t="s">
        <v>20640</v>
      </c>
      <c r="E9987" t="s">
        <v>175</v>
      </c>
      <c r="F9987" t="s">
        <v>173</v>
      </c>
      <c r="G9987" t="s">
        <v>163</v>
      </c>
      <c r="H9987" t="s">
        <v>161</v>
      </c>
      <c r="I9987">
        <v>1544</v>
      </c>
      <c r="J9987" t="s">
        <v>310</v>
      </c>
      <c r="K9987" t="s">
        <v>344</v>
      </c>
      <c r="L9987" t="s">
        <v>363</v>
      </c>
      <c r="M9987" t="s">
        <v>1721</v>
      </c>
      <c r="N9987">
        <v>205</v>
      </c>
      <c r="O9987">
        <v>24</v>
      </c>
      <c r="P9987">
        <v>26</v>
      </c>
      <c r="Q9987" t="s">
        <v>73</v>
      </c>
      <c r="R9987" t="s">
        <v>238</v>
      </c>
      <c r="S9987" t="s">
        <v>239</v>
      </c>
      <c r="T9987">
        <v>189</v>
      </c>
      <c r="U9987">
        <v>151</v>
      </c>
      <c r="V9987">
        <v>79.89</v>
      </c>
      <c r="W9987" t="s">
        <v>133</v>
      </c>
      <c r="X9987">
        <v>10864</v>
      </c>
      <c r="Y9987">
        <v>1640464</v>
      </c>
      <c r="Z9987">
        <v>76557</v>
      </c>
      <c r="AA9987">
        <v>70215</v>
      </c>
      <c r="AB9987">
        <v>1787236</v>
      </c>
      <c r="AC9987">
        <v>1475248</v>
      </c>
      <c r="AD9987">
        <v>311988</v>
      </c>
      <c r="AE9987" t="s">
        <v>75</v>
      </c>
      <c r="AF9987" t="s">
        <v>78</v>
      </c>
      <c r="AG9987" t="s">
        <v>240</v>
      </c>
      <c r="AH9987" t="s">
        <v>146</v>
      </c>
      <c r="AI9987" t="s">
        <v>139</v>
      </c>
      <c r="AJ9987" t="str">
        <f t="shared" si="156"/>
        <v>Jul</v>
      </c>
    </row>
    <row r="9988" spans="1:36" x14ac:dyDescent="0.3">
      <c r="A9988" t="s">
        <v>20641</v>
      </c>
      <c r="B9988" s="33">
        <v>45943</v>
      </c>
      <c r="C9988" t="s">
        <v>95</v>
      </c>
      <c r="D9988" t="s">
        <v>20642</v>
      </c>
      <c r="E9988" t="s">
        <v>177</v>
      </c>
      <c r="F9988" t="s">
        <v>181</v>
      </c>
      <c r="G9988" t="s">
        <v>162</v>
      </c>
      <c r="H9988" t="s">
        <v>159</v>
      </c>
      <c r="I9988">
        <v>921</v>
      </c>
      <c r="J9988" t="s">
        <v>508</v>
      </c>
      <c r="K9988" t="s">
        <v>363</v>
      </c>
      <c r="L9988" t="s">
        <v>1525</v>
      </c>
      <c r="M9988" t="s">
        <v>1929</v>
      </c>
      <c r="N9988">
        <v>144</v>
      </c>
      <c r="O9988">
        <v>33</v>
      </c>
      <c r="P9988">
        <v>12</v>
      </c>
      <c r="Q9988" t="s">
        <v>73</v>
      </c>
      <c r="R9988" t="s">
        <v>238</v>
      </c>
      <c r="S9988" t="s">
        <v>239</v>
      </c>
      <c r="T9988">
        <v>186</v>
      </c>
      <c r="U9988">
        <v>111</v>
      </c>
      <c r="V9988">
        <v>59.68</v>
      </c>
      <c r="W9988" t="s">
        <v>133</v>
      </c>
      <c r="X9988">
        <v>10146</v>
      </c>
      <c r="Y9988">
        <v>1126206</v>
      </c>
      <c r="Z9988">
        <v>37740</v>
      </c>
      <c r="AA9988">
        <v>75924</v>
      </c>
      <c r="AB9988">
        <v>1239870</v>
      </c>
      <c r="AC9988">
        <v>760304</v>
      </c>
      <c r="AD9988">
        <v>479566</v>
      </c>
      <c r="AE9988" t="s">
        <v>78</v>
      </c>
      <c r="AF9988" t="s">
        <v>81</v>
      </c>
      <c r="AG9988" t="s">
        <v>240</v>
      </c>
      <c r="AH9988" t="s">
        <v>146</v>
      </c>
      <c r="AI9988" t="s">
        <v>140</v>
      </c>
      <c r="AJ9988" t="str">
        <f t="shared" si="156"/>
        <v>Oct</v>
      </c>
    </row>
    <row r="9989" spans="1:36" x14ac:dyDescent="0.3">
      <c r="A9989" t="s">
        <v>20643</v>
      </c>
      <c r="B9989" s="33">
        <v>45878</v>
      </c>
      <c r="C9989" t="s">
        <v>99</v>
      </c>
      <c r="D9989" t="s">
        <v>20644</v>
      </c>
      <c r="E9989" t="s">
        <v>172</v>
      </c>
      <c r="F9989" t="s">
        <v>175</v>
      </c>
      <c r="G9989" t="s">
        <v>155</v>
      </c>
      <c r="H9989" t="s">
        <v>163</v>
      </c>
      <c r="I9989">
        <v>2136</v>
      </c>
      <c r="J9989" t="s">
        <v>377</v>
      </c>
      <c r="K9989" t="s">
        <v>3514</v>
      </c>
      <c r="N9989">
        <v>296</v>
      </c>
      <c r="O9989">
        <v>0</v>
      </c>
      <c r="P9989">
        <v>0</v>
      </c>
      <c r="Q9989" t="s">
        <v>67</v>
      </c>
      <c r="R9989" t="s">
        <v>245</v>
      </c>
      <c r="S9989" t="s">
        <v>120</v>
      </c>
      <c r="T9989">
        <v>150</v>
      </c>
      <c r="U9989">
        <v>0</v>
      </c>
      <c r="V9989">
        <v>0</v>
      </c>
      <c r="W9989" t="s">
        <v>133</v>
      </c>
      <c r="X9989">
        <v>9110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 t="s">
        <v>81</v>
      </c>
      <c r="AF9989" t="s">
        <v>75</v>
      </c>
      <c r="AG9989" t="s">
        <v>240</v>
      </c>
      <c r="AH9989" t="s">
        <v>147</v>
      </c>
      <c r="AI9989" t="s">
        <v>140</v>
      </c>
      <c r="AJ9989" t="str">
        <f t="shared" si="156"/>
        <v>Aug</v>
      </c>
    </row>
    <row r="9990" spans="1:36" x14ac:dyDescent="0.3">
      <c r="A9990" t="s">
        <v>20645</v>
      </c>
      <c r="B9990" s="33">
        <v>45933</v>
      </c>
      <c r="C9990" t="s">
        <v>99</v>
      </c>
      <c r="D9990" t="s">
        <v>20646</v>
      </c>
      <c r="E9990" t="s">
        <v>180</v>
      </c>
      <c r="F9990" t="s">
        <v>177</v>
      </c>
      <c r="G9990" t="s">
        <v>160</v>
      </c>
      <c r="H9990" t="s">
        <v>162</v>
      </c>
      <c r="I9990">
        <v>1549</v>
      </c>
      <c r="J9990" t="s">
        <v>286</v>
      </c>
      <c r="K9990" t="s">
        <v>397</v>
      </c>
      <c r="L9990" t="s">
        <v>605</v>
      </c>
      <c r="M9990" t="s">
        <v>536</v>
      </c>
      <c r="N9990">
        <v>195</v>
      </c>
      <c r="O9990">
        <v>0</v>
      </c>
      <c r="P9990">
        <v>1</v>
      </c>
      <c r="Q9990" t="s">
        <v>70</v>
      </c>
      <c r="R9990" t="s">
        <v>238</v>
      </c>
      <c r="S9990" t="s">
        <v>239</v>
      </c>
      <c r="T9990">
        <v>220</v>
      </c>
      <c r="U9990">
        <v>210</v>
      </c>
      <c r="V9990">
        <v>95.45</v>
      </c>
      <c r="W9990" t="s">
        <v>135</v>
      </c>
      <c r="X9990">
        <v>4479</v>
      </c>
      <c r="Y9990">
        <v>940590</v>
      </c>
      <c r="Z9990">
        <v>105420</v>
      </c>
      <c r="AA9990">
        <v>37170</v>
      </c>
      <c r="AB9990">
        <v>1083180</v>
      </c>
      <c r="AC9990">
        <v>884652</v>
      </c>
      <c r="AD9990">
        <v>198528</v>
      </c>
      <c r="AE9990" t="s">
        <v>81</v>
      </c>
      <c r="AF9990" t="s">
        <v>78</v>
      </c>
      <c r="AG9990" t="s">
        <v>240</v>
      </c>
      <c r="AH9990" t="s">
        <v>144</v>
      </c>
      <c r="AI9990" t="s">
        <v>140</v>
      </c>
      <c r="AJ9990" t="str">
        <f t="shared" si="156"/>
        <v>Oct</v>
      </c>
    </row>
    <row r="9991" spans="1:36" x14ac:dyDescent="0.3">
      <c r="A9991" t="s">
        <v>20647</v>
      </c>
      <c r="B9991" s="33">
        <v>45803</v>
      </c>
      <c r="C9991" t="s">
        <v>95</v>
      </c>
      <c r="D9991" t="s">
        <v>20648</v>
      </c>
      <c r="E9991" t="s">
        <v>180</v>
      </c>
      <c r="F9991" t="s">
        <v>175</v>
      </c>
      <c r="G9991" t="s">
        <v>160</v>
      </c>
      <c r="H9991" t="s">
        <v>163</v>
      </c>
      <c r="I9991">
        <v>1440</v>
      </c>
      <c r="J9991" t="s">
        <v>266</v>
      </c>
      <c r="K9991" t="s">
        <v>829</v>
      </c>
      <c r="L9991" t="s">
        <v>4589</v>
      </c>
      <c r="M9991" t="s">
        <v>426</v>
      </c>
      <c r="N9991">
        <v>184</v>
      </c>
      <c r="O9991">
        <v>46</v>
      </c>
      <c r="P9991">
        <v>40</v>
      </c>
      <c r="Q9991" t="s">
        <v>76</v>
      </c>
      <c r="R9991" t="s">
        <v>238</v>
      </c>
      <c r="S9991" t="s">
        <v>239</v>
      </c>
      <c r="T9991">
        <v>150</v>
      </c>
      <c r="U9991">
        <v>136</v>
      </c>
      <c r="V9991">
        <v>90.67</v>
      </c>
      <c r="W9991" t="s">
        <v>135</v>
      </c>
      <c r="X9991">
        <v>9496</v>
      </c>
      <c r="Y9991">
        <v>1291456</v>
      </c>
      <c r="Z9991">
        <v>54808</v>
      </c>
      <c r="AA9991">
        <v>50456</v>
      </c>
      <c r="AB9991">
        <v>1396720</v>
      </c>
      <c r="AC9991">
        <v>1210304</v>
      </c>
      <c r="AD9991">
        <v>186416</v>
      </c>
      <c r="AE9991" t="s">
        <v>81</v>
      </c>
      <c r="AF9991" t="s">
        <v>75</v>
      </c>
      <c r="AG9991" t="s">
        <v>240</v>
      </c>
      <c r="AH9991" t="s">
        <v>146</v>
      </c>
      <c r="AI9991" t="s">
        <v>139</v>
      </c>
      <c r="AJ9991" t="str">
        <f t="shared" si="156"/>
        <v>May</v>
      </c>
    </row>
    <row r="9992" spans="1:36" x14ac:dyDescent="0.3">
      <c r="A9992" t="s">
        <v>20649</v>
      </c>
      <c r="B9992" s="33">
        <v>45818</v>
      </c>
      <c r="C9992" t="s">
        <v>96</v>
      </c>
      <c r="D9992" t="s">
        <v>20650</v>
      </c>
      <c r="E9992" t="s">
        <v>181</v>
      </c>
      <c r="F9992" t="s">
        <v>174</v>
      </c>
      <c r="G9992" t="s">
        <v>159</v>
      </c>
      <c r="H9992" t="s">
        <v>158</v>
      </c>
      <c r="I9992">
        <v>1023</v>
      </c>
      <c r="J9992" t="s">
        <v>298</v>
      </c>
      <c r="K9992" t="s">
        <v>938</v>
      </c>
      <c r="L9992" t="s">
        <v>2406</v>
      </c>
      <c r="M9992" t="s">
        <v>1510</v>
      </c>
      <c r="N9992">
        <v>145</v>
      </c>
      <c r="O9992">
        <v>61</v>
      </c>
      <c r="P9992">
        <v>65</v>
      </c>
      <c r="Q9992" t="s">
        <v>76</v>
      </c>
      <c r="R9992" t="s">
        <v>238</v>
      </c>
      <c r="S9992" t="s">
        <v>239</v>
      </c>
      <c r="T9992">
        <v>150</v>
      </c>
      <c r="U9992">
        <v>93</v>
      </c>
      <c r="V9992">
        <v>62</v>
      </c>
      <c r="W9992" t="s">
        <v>133</v>
      </c>
      <c r="X9992">
        <v>10882</v>
      </c>
      <c r="Y9992">
        <v>1012026</v>
      </c>
      <c r="Z9992">
        <v>34131</v>
      </c>
      <c r="AA9992">
        <v>10323</v>
      </c>
      <c r="AB9992">
        <v>1056480</v>
      </c>
      <c r="AC9992">
        <v>908730</v>
      </c>
      <c r="AD9992">
        <v>147750</v>
      </c>
      <c r="AE9992" t="s">
        <v>81</v>
      </c>
      <c r="AF9992" t="s">
        <v>78</v>
      </c>
      <c r="AG9992" t="s">
        <v>240</v>
      </c>
      <c r="AH9992" t="s">
        <v>144</v>
      </c>
      <c r="AI9992" t="s">
        <v>139</v>
      </c>
      <c r="AJ9992" t="str">
        <f t="shared" si="156"/>
        <v>Jun</v>
      </c>
    </row>
    <row r="9993" spans="1:36" x14ac:dyDescent="0.3">
      <c r="A9993" t="s">
        <v>20651</v>
      </c>
      <c r="B9993" s="33">
        <v>45819</v>
      </c>
      <c r="C9993" t="s">
        <v>98</v>
      </c>
      <c r="D9993" t="s">
        <v>6052</v>
      </c>
      <c r="E9993" t="s">
        <v>178</v>
      </c>
      <c r="F9993" t="s">
        <v>177</v>
      </c>
      <c r="G9993" t="s">
        <v>157</v>
      </c>
      <c r="H9993" t="s">
        <v>162</v>
      </c>
      <c r="I9993">
        <v>1499</v>
      </c>
      <c r="J9993" t="s">
        <v>459</v>
      </c>
      <c r="K9993" t="s">
        <v>2403</v>
      </c>
      <c r="L9993" t="s">
        <v>459</v>
      </c>
      <c r="M9993" t="s">
        <v>758</v>
      </c>
      <c r="N9993">
        <v>224</v>
      </c>
      <c r="O9993">
        <v>0</v>
      </c>
      <c r="P9993">
        <v>8</v>
      </c>
      <c r="Q9993" t="s">
        <v>73</v>
      </c>
      <c r="R9993" t="s">
        <v>238</v>
      </c>
      <c r="S9993" t="s">
        <v>239</v>
      </c>
      <c r="T9993">
        <v>186</v>
      </c>
      <c r="U9993">
        <v>173</v>
      </c>
      <c r="V9993">
        <v>93.01</v>
      </c>
      <c r="W9993" t="s">
        <v>133</v>
      </c>
      <c r="X9993">
        <v>10715</v>
      </c>
      <c r="Y9993">
        <v>1853695</v>
      </c>
      <c r="Z9993">
        <v>57955</v>
      </c>
      <c r="AA9993">
        <v>105530</v>
      </c>
      <c r="AB9993">
        <v>2017180</v>
      </c>
      <c r="AC9993">
        <v>1752760</v>
      </c>
      <c r="AD9993">
        <v>264420</v>
      </c>
      <c r="AE9993" t="s">
        <v>75</v>
      </c>
      <c r="AF9993" t="s">
        <v>78</v>
      </c>
      <c r="AG9993" t="s">
        <v>240</v>
      </c>
      <c r="AH9993" t="s">
        <v>147</v>
      </c>
      <c r="AI9993" t="s">
        <v>139</v>
      </c>
      <c r="AJ9993" t="str">
        <f t="shared" si="156"/>
        <v>Jun</v>
      </c>
    </row>
    <row r="9994" spans="1:36" x14ac:dyDescent="0.3">
      <c r="A9994" t="s">
        <v>20652</v>
      </c>
      <c r="B9994" s="33">
        <v>45764</v>
      </c>
      <c r="C9994" t="s">
        <v>96</v>
      </c>
      <c r="D9994" t="s">
        <v>20653</v>
      </c>
      <c r="E9994" t="s">
        <v>181</v>
      </c>
      <c r="F9994" t="s">
        <v>176</v>
      </c>
      <c r="G9994" t="s">
        <v>159</v>
      </c>
      <c r="H9994" t="s">
        <v>156</v>
      </c>
      <c r="I9994">
        <v>2075</v>
      </c>
      <c r="J9994" t="s">
        <v>353</v>
      </c>
      <c r="K9994" t="s">
        <v>289</v>
      </c>
      <c r="L9994" t="s">
        <v>2861</v>
      </c>
      <c r="M9994" t="s">
        <v>1028</v>
      </c>
      <c r="N9994">
        <v>278</v>
      </c>
      <c r="O9994">
        <v>27</v>
      </c>
      <c r="P9994">
        <v>35</v>
      </c>
      <c r="Q9994" t="s">
        <v>76</v>
      </c>
      <c r="R9994" t="s">
        <v>238</v>
      </c>
      <c r="S9994" t="s">
        <v>239</v>
      </c>
      <c r="T9994">
        <v>220</v>
      </c>
      <c r="U9994">
        <v>172</v>
      </c>
      <c r="V9994">
        <v>78.180000000000007</v>
      </c>
      <c r="W9994" t="s">
        <v>135</v>
      </c>
      <c r="X9994">
        <v>5935</v>
      </c>
      <c r="Y9994">
        <v>1020820</v>
      </c>
      <c r="Z9994">
        <v>89096</v>
      </c>
      <c r="AA9994">
        <v>32508</v>
      </c>
      <c r="AB9994">
        <v>1142424</v>
      </c>
      <c r="AC9994">
        <v>670858</v>
      </c>
      <c r="AD9994">
        <v>471566</v>
      </c>
      <c r="AE9994" t="s">
        <v>81</v>
      </c>
      <c r="AF9994" t="s">
        <v>81</v>
      </c>
      <c r="AG9994" t="s">
        <v>240</v>
      </c>
      <c r="AH9994" t="s">
        <v>144</v>
      </c>
      <c r="AI9994" t="s">
        <v>139</v>
      </c>
      <c r="AJ9994" t="str">
        <f t="shared" si="156"/>
        <v>Apr</v>
      </c>
    </row>
    <row r="9995" spans="1:36" x14ac:dyDescent="0.3">
      <c r="A9995" t="s">
        <v>20654</v>
      </c>
      <c r="B9995" s="33">
        <v>45786</v>
      </c>
      <c r="C9995" t="s">
        <v>97</v>
      </c>
      <c r="D9995" t="s">
        <v>20655</v>
      </c>
      <c r="E9995" t="s">
        <v>178</v>
      </c>
      <c r="F9995" t="s">
        <v>180</v>
      </c>
      <c r="G9995" t="s">
        <v>157</v>
      </c>
      <c r="H9995" t="s">
        <v>160</v>
      </c>
      <c r="I9995">
        <v>2229</v>
      </c>
      <c r="J9995" t="s">
        <v>397</v>
      </c>
      <c r="K9995" t="s">
        <v>686</v>
      </c>
      <c r="L9995" t="s">
        <v>2489</v>
      </c>
      <c r="M9995" t="s">
        <v>557</v>
      </c>
      <c r="N9995">
        <v>310</v>
      </c>
      <c r="O9995">
        <v>51</v>
      </c>
      <c r="P9995">
        <v>48</v>
      </c>
      <c r="Q9995" t="s">
        <v>76</v>
      </c>
      <c r="R9995" t="s">
        <v>238</v>
      </c>
      <c r="S9995" t="s">
        <v>239</v>
      </c>
      <c r="T9995">
        <v>189</v>
      </c>
      <c r="U9995">
        <v>149</v>
      </c>
      <c r="V9995">
        <v>78.84</v>
      </c>
      <c r="W9995" t="s">
        <v>133</v>
      </c>
      <c r="X9995">
        <v>10728</v>
      </c>
      <c r="Y9995">
        <v>1598472</v>
      </c>
      <c r="Z9995">
        <v>52597</v>
      </c>
      <c r="AA9995">
        <v>92678</v>
      </c>
      <c r="AB9995">
        <v>1743747</v>
      </c>
      <c r="AC9995">
        <v>1269686</v>
      </c>
      <c r="AD9995">
        <v>474061</v>
      </c>
      <c r="AE9995" t="s">
        <v>75</v>
      </c>
      <c r="AF9995" t="s">
        <v>81</v>
      </c>
      <c r="AG9995" t="s">
        <v>240</v>
      </c>
      <c r="AH9995" t="s">
        <v>144</v>
      </c>
      <c r="AI9995" t="s">
        <v>138</v>
      </c>
      <c r="AJ9995" t="str">
        <f t="shared" si="156"/>
        <v>May</v>
      </c>
    </row>
    <row r="9996" spans="1:36" x14ac:dyDescent="0.3">
      <c r="A9996" t="s">
        <v>20656</v>
      </c>
      <c r="B9996" s="33">
        <v>46000</v>
      </c>
      <c r="C9996" t="s">
        <v>98</v>
      </c>
      <c r="D9996" t="s">
        <v>20657</v>
      </c>
      <c r="E9996" t="s">
        <v>175</v>
      </c>
      <c r="F9996" t="s">
        <v>176</v>
      </c>
      <c r="G9996" t="s">
        <v>163</v>
      </c>
      <c r="H9996" t="s">
        <v>156</v>
      </c>
      <c r="I9996">
        <v>424</v>
      </c>
      <c r="J9996" t="s">
        <v>518</v>
      </c>
      <c r="K9996" t="s">
        <v>654</v>
      </c>
      <c r="L9996" t="s">
        <v>477</v>
      </c>
      <c r="M9996" t="s">
        <v>1263</v>
      </c>
      <c r="N9996">
        <v>82</v>
      </c>
      <c r="O9996">
        <v>0</v>
      </c>
      <c r="P9996">
        <v>10</v>
      </c>
      <c r="Q9996" t="s">
        <v>73</v>
      </c>
      <c r="R9996" t="s">
        <v>238</v>
      </c>
      <c r="S9996" t="s">
        <v>239</v>
      </c>
      <c r="T9996">
        <v>189</v>
      </c>
      <c r="U9996">
        <v>114</v>
      </c>
      <c r="V9996">
        <v>60.32</v>
      </c>
      <c r="W9996" t="s">
        <v>133</v>
      </c>
      <c r="X9996">
        <v>7281</v>
      </c>
      <c r="Y9996">
        <v>830034</v>
      </c>
      <c r="Z9996">
        <v>29868</v>
      </c>
      <c r="AA9996">
        <v>75924</v>
      </c>
      <c r="AB9996">
        <v>935826</v>
      </c>
      <c r="AC9996">
        <v>733906</v>
      </c>
      <c r="AD9996">
        <v>201920</v>
      </c>
      <c r="AE9996" t="s">
        <v>75</v>
      </c>
      <c r="AF9996" t="s">
        <v>81</v>
      </c>
      <c r="AG9996" t="s">
        <v>240</v>
      </c>
      <c r="AH9996" t="s">
        <v>144</v>
      </c>
      <c r="AI9996" t="s">
        <v>139</v>
      </c>
      <c r="AJ9996" t="str">
        <f t="shared" si="156"/>
        <v>Dec</v>
      </c>
    </row>
    <row r="9997" spans="1:36" x14ac:dyDescent="0.3">
      <c r="A9997" t="s">
        <v>20658</v>
      </c>
      <c r="B9997" s="33">
        <v>45683</v>
      </c>
      <c r="C9997" t="s">
        <v>96</v>
      </c>
      <c r="D9997" t="s">
        <v>20659</v>
      </c>
      <c r="E9997" t="s">
        <v>174</v>
      </c>
      <c r="F9997" t="s">
        <v>180</v>
      </c>
      <c r="G9997" t="s">
        <v>158</v>
      </c>
      <c r="H9997" t="s">
        <v>160</v>
      </c>
      <c r="I9997">
        <v>1700</v>
      </c>
      <c r="J9997" t="s">
        <v>633</v>
      </c>
      <c r="K9997" t="s">
        <v>2779</v>
      </c>
      <c r="L9997" t="s">
        <v>508</v>
      </c>
      <c r="M9997" t="s">
        <v>788</v>
      </c>
      <c r="N9997">
        <v>218</v>
      </c>
      <c r="O9997">
        <v>45</v>
      </c>
      <c r="P9997">
        <v>56</v>
      </c>
      <c r="Q9997" t="s">
        <v>76</v>
      </c>
      <c r="R9997" t="s">
        <v>238</v>
      </c>
      <c r="S9997" t="s">
        <v>239</v>
      </c>
      <c r="T9997">
        <v>180</v>
      </c>
      <c r="U9997">
        <v>129</v>
      </c>
      <c r="V9997">
        <v>71.67</v>
      </c>
      <c r="W9997" t="s">
        <v>133</v>
      </c>
      <c r="X9997">
        <v>5739</v>
      </c>
      <c r="Y9997">
        <v>740331</v>
      </c>
      <c r="Z9997">
        <v>40893</v>
      </c>
      <c r="AA9997">
        <v>44763</v>
      </c>
      <c r="AB9997">
        <v>825987</v>
      </c>
      <c r="AC9997">
        <v>504572</v>
      </c>
      <c r="AD9997">
        <v>321415</v>
      </c>
      <c r="AE9997" t="s">
        <v>78</v>
      </c>
      <c r="AF9997" t="s">
        <v>81</v>
      </c>
      <c r="AG9997" t="s">
        <v>240</v>
      </c>
      <c r="AH9997" t="s">
        <v>144</v>
      </c>
      <c r="AI9997" t="s">
        <v>139</v>
      </c>
      <c r="AJ9997" t="str">
        <f t="shared" si="156"/>
        <v>Jan</v>
      </c>
    </row>
    <row r="9998" spans="1:36" x14ac:dyDescent="0.3">
      <c r="A9998" t="s">
        <v>20660</v>
      </c>
      <c r="B9998" s="33">
        <v>45939</v>
      </c>
      <c r="C9998" t="s">
        <v>93</v>
      </c>
      <c r="D9998" t="s">
        <v>20661</v>
      </c>
      <c r="E9998" t="s">
        <v>175</v>
      </c>
      <c r="F9998" t="s">
        <v>177</v>
      </c>
      <c r="G9998" t="s">
        <v>163</v>
      </c>
      <c r="H9998" t="s">
        <v>162</v>
      </c>
      <c r="I9998">
        <v>1009</v>
      </c>
      <c r="J9998" t="s">
        <v>605</v>
      </c>
      <c r="K9998" t="s">
        <v>1518</v>
      </c>
      <c r="L9998" t="s">
        <v>605</v>
      </c>
      <c r="M9998" t="s">
        <v>1518</v>
      </c>
      <c r="N9998">
        <v>140</v>
      </c>
      <c r="O9998">
        <v>0</v>
      </c>
      <c r="P9998">
        <v>-10</v>
      </c>
      <c r="Q9998" t="s">
        <v>70</v>
      </c>
      <c r="R9998" t="s">
        <v>238</v>
      </c>
      <c r="S9998" t="s">
        <v>239</v>
      </c>
      <c r="T9998">
        <v>150</v>
      </c>
      <c r="U9998">
        <v>88</v>
      </c>
      <c r="V9998">
        <v>58.67</v>
      </c>
      <c r="W9998" t="s">
        <v>133</v>
      </c>
      <c r="X9998">
        <v>5599</v>
      </c>
      <c r="Y9998">
        <v>492712</v>
      </c>
      <c r="Z9998">
        <v>47960</v>
      </c>
      <c r="AA9998">
        <v>25344</v>
      </c>
      <c r="AB9998">
        <v>566016</v>
      </c>
      <c r="AC9998">
        <v>330795</v>
      </c>
      <c r="AD9998">
        <v>235221</v>
      </c>
      <c r="AE9998" t="s">
        <v>75</v>
      </c>
      <c r="AF9998" t="s">
        <v>78</v>
      </c>
      <c r="AG9998" t="s">
        <v>240</v>
      </c>
      <c r="AH9998" t="s">
        <v>147</v>
      </c>
      <c r="AI9998" t="s">
        <v>139</v>
      </c>
      <c r="AJ9998" t="str">
        <f t="shared" si="156"/>
        <v>Oct</v>
      </c>
    </row>
    <row r="9999" spans="1:36" x14ac:dyDescent="0.3">
      <c r="A9999" t="s">
        <v>20662</v>
      </c>
      <c r="B9999" s="33">
        <v>45777</v>
      </c>
      <c r="C9999" t="s">
        <v>95</v>
      </c>
      <c r="D9999" t="s">
        <v>20663</v>
      </c>
      <c r="E9999" t="s">
        <v>177</v>
      </c>
      <c r="F9999" t="s">
        <v>174</v>
      </c>
      <c r="G9999" t="s">
        <v>162</v>
      </c>
      <c r="H9999" t="s">
        <v>158</v>
      </c>
      <c r="I9999">
        <v>1757</v>
      </c>
      <c r="J9999" t="s">
        <v>1045</v>
      </c>
      <c r="K9999" t="s">
        <v>1154</v>
      </c>
      <c r="L9999" t="s">
        <v>2589</v>
      </c>
      <c r="M9999" t="s">
        <v>4574</v>
      </c>
      <c r="N9999">
        <v>239</v>
      </c>
      <c r="O9999">
        <v>1</v>
      </c>
      <c r="P9999">
        <v>12</v>
      </c>
      <c r="Q9999" t="s">
        <v>73</v>
      </c>
      <c r="R9999" t="s">
        <v>238</v>
      </c>
      <c r="S9999" t="s">
        <v>239</v>
      </c>
      <c r="T9999">
        <v>189</v>
      </c>
      <c r="U9999">
        <v>139</v>
      </c>
      <c r="V9999">
        <v>73.540000000000006</v>
      </c>
      <c r="W9999" t="s">
        <v>133</v>
      </c>
      <c r="X9999">
        <v>10776</v>
      </c>
      <c r="Y9999">
        <v>1497864</v>
      </c>
      <c r="Z9999">
        <v>22518</v>
      </c>
      <c r="AA9999">
        <v>15568</v>
      </c>
      <c r="AB9999">
        <v>1535950</v>
      </c>
      <c r="AC9999">
        <v>1126860</v>
      </c>
      <c r="AD9999">
        <v>409090</v>
      </c>
      <c r="AE9999" t="s">
        <v>78</v>
      </c>
      <c r="AF9999" t="s">
        <v>78</v>
      </c>
      <c r="AG9999" t="s">
        <v>240</v>
      </c>
      <c r="AH9999" t="s">
        <v>144</v>
      </c>
      <c r="AI9999" t="s">
        <v>139</v>
      </c>
      <c r="AJ9999" t="str">
        <f t="shared" si="156"/>
        <v>Apr</v>
      </c>
    </row>
    <row r="10000" spans="1:36" x14ac:dyDescent="0.3">
      <c r="A10000" t="s">
        <v>20664</v>
      </c>
      <c r="B10000" s="33">
        <v>45786</v>
      </c>
      <c r="C10000" t="s">
        <v>95</v>
      </c>
      <c r="D10000" t="s">
        <v>9335</v>
      </c>
      <c r="E10000" t="s">
        <v>179</v>
      </c>
      <c r="F10000" t="s">
        <v>175</v>
      </c>
      <c r="G10000" t="s">
        <v>166</v>
      </c>
      <c r="H10000" t="s">
        <v>163</v>
      </c>
      <c r="I10000">
        <v>865</v>
      </c>
      <c r="J10000" t="s">
        <v>414</v>
      </c>
      <c r="K10000" t="s">
        <v>2899</v>
      </c>
      <c r="L10000" t="s">
        <v>477</v>
      </c>
      <c r="M10000" t="s">
        <v>2899</v>
      </c>
      <c r="N10000">
        <v>122</v>
      </c>
      <c r="O10000">
        <v>0</v>
      </c>
      <c r="P10000">
        <v>0</v>
      </c>
      <c r="Q10000" t="s">
        <v>70</v>
      </c>
      <c r="R10000" t="s">
        <v>238</v>
      </c>
      <c r="S10000" t="s">
        <v>239</v>
      </c>
      <c r="T10000">
        <v>150</v>
      </c>
      <c r="U10000">
        <v>128</v>
      </c>
      <c r="V10000">
        <v>85.33</v>
      </c>
      <c r="W10000" t="s">
        <v>133</v>
      </c>
      <c r="X10000">
        <v>4120</v>
      </c>
      <c r="Y10000">
        <v>527360</v>
      </c>
      <c r="Z10000">
        <v>34048</v>
      </c>
      <c r="AA10000">
        <v>81792</v>
      </c>
      <c r="AB10000">
        <v>643200</v>
      </c>
      <c r="AC10000">
        <v>519007</v>
      </c>
      <c r="AD10000">
        <v>124193</v>
      </c>
      <c r="AE10000" t="s">
        <v>72</v>
      </c>
      <c r="AF10000" t="s">
        <v>75</v>
      </c>
      <c r="AG10000" t="s">
        <v>240</v>
      </c>
      <c r="AH10000" t="s">
        <v>145</v>
      </c>
      <c r="AI10000" t="s">
        <v>138</v>
      </c>
      <c r="AJ10000" t="str">
        <f t="shared" si="156"/>
        <v>May</v>
      </c>
    </row>
    <row r="10001" spans="1:36" x14ac:dyDescent="0.3">
      <c r="A10001" t="s">
        <v>20665</v>
      </c>
      <c r="B10001" s="33">
        <v>45744</v>
      </c>
      <c r="C10001" t="s">
        <v>97</v>
      </c>
      <c r="D10001" t="s">
        <v>20666</v>
      </c>
      <c r="E10001" t="s">
        <v>175</v>
      </c>
      <c r="F10001" t="s">
        <v>178</v>
      </c>
      <c r="G10001" t="s">
        <v>163</v>
      </c>
      <c r="H10001" t="s">
        <v>157</v>
      </c>
      <c r="I10001">
        <v>2354</v>
      </c>
      <c r="J10001" t="s">
        <v>572</v>
      </c>
      <c r="K10001" t="s">
        <v>1377</v>
      </c>
      <c r="L10001" t="s">
        <v>728</v>
      </c>
      <c r="M10001" t="s">
        <v>1377</v>
      </c>
      <c r="N10001">
        <v>330</v>
      </c>
      <c r="O10001">
        <v>14</v>
      </c>
      <c r="P10001">
        <v>-3</v>
      </c>
      <c r="Q10001" t="s">
        <v>73</v>
      </c>
      <c r="R10001" t="s">
        <v>238</v>
      </c>
      <c r="S10001" t="s">
        <v>239</v>
      </c>
      <c r="T10001">
        <v>220</v>
      </c>
      <c r="U10001">
        <v>197</v>
      </c>
      <c r="V10001">
        <v>89.55</v>
      </c>
      <c r="W10001" t="s">
        <v>134</v>
      </c>
      <c r="X10001">
        <v>10580</v>
      </c>
      <c r="Y10001">
        <v>2084260</v>
      </c>
      <c r="Z10001">
        <v>99485</v>
      </c>
      <c r="AA10001">
        <v>126868</v>
      </c>
      <c r="AB10001">
        <v>2310613</v>
      </c>
      <c r="AC10001">
        <v>1769047</v>
      </c>
      <c r="AD10001">
        <v>541566</v>
      </c>
      <c r="AE10001" t="s">
        <v>75</v>
      </c>
      <c r="AF10001" t="s">
        <v>75</v>
      </c>
      <c r="AG10001" t="s">
        <v>240</v>
      </c>
      <c r="AH10001" t="s">
        <v>144</v>
      </c>
      <c r="AI10001" t="s">
        <v>138</v>
      </c>
      <c r="AJ10001" t="str">
        <f t="shared" si="156"/>
        <v>Mar</v>
      </c>
    </row>
  </sheetData>
  <autoFilter ref="A1:AJ10001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Flight Performance</vt:lpstr>
      <vt:lpstr>Delay Analysis</vt:lpstr>
      <vt:lpstr>Cancellation Analysis</vt:lpstr>
      <vt:lpstr>Passenger Analytics</vt:lpstr>
      <vt:lpstr>Route Analytics</vt:lpstr>
      <vt:lpstr>Airport Performance</vt:lpstr>
      <vt:lpstr>Airline Performance</vt:lpstr>
      <vt:lpstr>Revenue Dashboard</vt:lpstr>
      <vt:lpstr>Flight_Data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MOHAMMAD AZEEM</cp:lastModifiedBy>
  <cp:revision>1</cp:revision>
  <dcterms:created xsi:type="dcterms:W3CDTF">2026-10-09T05:02:43Z</dcterms:created>
  <dcterms:modified xsi:type="dcterms:W3CDTF">2026-10-09T06:44:09Z</dcterms:modified>
  <dc:language>en-US</dc:language>
</cp:coreProperties>
</file>